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fileSharing readOnlyRecommended="1"/>
  <workbookPr/>
  <mc:AlternateContent xmlns:mc="http://schemas.openxmlformats.org/markup-compatibility/2006">
    <mc:Choice Requires="x15">
      <x15ac:absPath xmlns:x15ac="http://schemas.microsoft.com/office/spreadsheetml/2010/11/ac" url="https://nhs.sharepoint.com/sites/CFO/sf/sfp/ResLib/AIF/Allocations/Allocation years/2026-27/Publications/Workbooks/"/>
    </mc:Choice>
  </mc:AlternateContent>
  <xr:revisionPtr revIDLastSave="2297" documentId="13_ncr:1_{9A4F99ED-4D53-4C06-A743-1BE693925FFB}" xr6:coauthVersionLast="47" xr6:coauthVersionMax="47" xr10:uidLastSave="{2FCA7DD9-9711-4B14-B0E7-2AED2C54AD95}"/>
  <bookViews>
    <workbookView xWindow="-120" yWindow="-120" windowWidth="38640" windowHeight="21120" xr2:uid="{00000000-000D-0000-FFFF-FFFF00000000}"/>
  </bookViews>
  <sheets>
    <sheet name="notes" sheetId="25" r:id="rId1"/>
    <sheet name="icb_need_index" sheetId="57" r:id="rId2"/>
    <sheet name="gp_need_index" sheetId="28" r:id="rId3"/>
    <sheet name="gp_need_weights" sheetId="36" r:id="rId4"/>
    <sheet name="stata_code" sheetId="35" r:id="rId5"/>
  </sheets>
  <definedNames>
    <definedName name="____net1" hidden="1">{"NET",#N/A,FALSE,"401C11"}</definedName>
    <definedName name="__123Graph_A" hidden="1">#REF!</definedName>
    <definedName name="__123Graph_B" hidden="1">#REF!</definedName>
    <definedName name="__123Graph_C" hidden="1">#REF!</definedName>
    <definedName name="__123Graph_X" hidden="1">#REF!</definedName>
    <definedName name="__net1" hidden="1">{"NET",#N/A,FALSE,"401C11"}</definedName>
    <definedName name="_1_0__123Grap" hidden="1">#REF!</definedName>
    <definedName name="_1_123Grap" hidden="1">#REF!</definedName>
    <definedName name="_123Graph_A_1" hidden="1">#REF!</definedName>
    <definedName name="_123Graph_B_1" hidden="1">#REF!</definedName>
    <definedName name="_2_0__123Grap" hidden="1">#REF!</definedName>
    <definedName name="_2_123Grap" hidden="1">#REF!</definedName>
    <definedName name="_3_0_S" hidden="1">#REF!</definedName>
    <definedName name="_3_123Grap" hidden="1">#REF!</definedName>
    <definedName name="_34_123Grap" hidden="1">#REF!</definedName>
    <definedName name="_42S" hidden="1">#REF!</definedName>
    <definedName name="_4S" hidden="1">#REF!</definedName>
    <definedName name="_5_0__123Grap" hidden="1">#REF!</definedName>
    <definedName name="_6_0_S" hidden="1">#REF!</definedName>
    <definedName name="_6_123Grap" hidden="1">#REF!</definedName>
    <definedName name="_8_123Grap" hidden="1">#REF!</definedName>
    <definedName name="_8S" hidden="1">#REF!</definedName>
    <definedName name="_AMO_UniqueIdentifier" hidden="1">"'95855f14-3708-42be-827a-67de891e7598'"</definedName>
    <definedName name="_AMO_UniqueIdentifier2" hidden="1">"'f6a48cb9-158b-447f-a1b7-2ab5a8bc2aae'"</definedName>
    <definedName name="_Key1" hidden="1">#REF!</definedName>
    <definedName name="_net1" hidden="1">{"NET",#N/A,FALSE,"401C11"}</definedName>
    <definedName name="_Order1" hidden="1">0</definedName>
    <definedName name="_Sort" hidden="1">#REF!</definedName>
    <definedName name="a" hidden="1">{"CHARGE",#N/A,FALSE,"401C11"}</definedName>
    <definedName name="aa" hidden="1">{"CHARGE",#N/A,FALSE,"401C11"}</definedName>
    <definedName name="aaa" hidden="1">{"CHARGE",#N/A,FALSE,"401C11"}</definedName>
    <definedName name="aaaa" hidden="1">{"CHARGE",#N/A,FALSE,"401C11"}</definedName>
    <definedName name="abc" hidden="1">{"NET",#N/A,FALSE,"401C11"}</definedName>
    <definedName name="adbr" hidden="1">{"CHARGE",#N/A,FALSE,"401C11"}</definedName>
    <definedName name="b" hidden="1">{"CHARGE",#N/A,FALSE,"401C11"}</definedName>
    <definedName name="BMGHIndex" hidden="1">"O"</definedName>
    <definedName name="bn" hidden="1">#REF!</definedName>
    <definedName name="CapSchemes">OFFSET(#REF!,1,0,COUNTA(#REF!),1)</definedName>
    <definedName name="change1" hidden="1">{"CHARGE",#N/A,FALSE,"401C11"}</definedName>
    <definedName name="charge" hidden="1">{"CHARGE",#N/A,FALSE,"401C11"}</definedName>
    <definedName name="dog" hidden="1">{"NET",#N/A,FALSE,"401C11"}</definedName>
    <definedName name="EV__LASTREFTIME__" hidden="1">40339.4799074074</definedName>
    <definedName name="Expired" hidden="1">FALSE</definedName>
    <definedName name="Fccg">INDIRECT("Threshold!$U$3:$U$"&amp;#REF!)</definedName>
    <definedName name="Fstpccg">INDIRECT("Threshold!$S$3:$S$"&amp;#REF!)</definedName>
    <definedName name="Fstptrust">INDIRECT("Threshold!$W$3:$W$"&amp;#REF!)</definedName>
    <definedName name="Ftrust">"INDIRECT(""Threshold!$Y$3:$Y$""&amp;$AH$2)"</definedName>
    <definedName name="gfff" hidden="1">{"CHARGE",#N/A,FALSE,"401C11"}</definedName>
    <definedName name="GG" hidden="1">#REF!</definedName>
    <definedName name="gross" hidden="1">{"GROSS",#N/A,FALSE,"401C11"}</definedName>
    <definedName name="gross1" hidden="1">{"GROSS",#N/A,FALSE,"401C11"}</definedName>
    <definedName name="hasdfjklhklj" hidden="1">{"NET",#N/A,FALSE,"401C11"}</definedName>
    <definedName name="help" hidden="1">{"CHARGE",#N/A,FALSE,"401C11"}</definedName>
    <definedName name="hghghhj" hidden="1">{"CHARGE",#N/A,FALSE,"401C11"}</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FELL" hidden="1">#REF!</definedName>
    <definedName name="mbn" hidden="1">#REF!</definedName>
    <definedName name="month">"Mth07"</definedName>
    <definedName name="nb" hidden="1">#REF!</definedName>
    <definedName name="OISIII" hidden="1">#REF!</definedName>
    <definedName name="Orgs">OFFSET(#REF!,MATCH("start",#REF!,FALSE),,COUNTIFS(#REF!,#REF!),1)</definedName>
    <definedName name="Planning_Year">"2019/20"</definedName>
    <definedName name="PopCache_GL_INTERFACE_REFERENCE7" hidden="1">#REF!</definedName>
    <definedName name="Previous_Year">"2018/19"</definedName>
    <definedName name="_xlnm.Print_Area" localSheetId="0">notes!$A$1:$J$42</definedName>
    <definedName name="qfx" hidden="1">{"NET",#N/A,FALSE,"401C11"}</definedName>
    <definedName name="Region">"Y54"</definedName>
    <definedName name="rngComparison3">OFFSET(#REF!,0,0,COUNTA(#REF!)-2,)</definedName>
    <definedName name="rytry" hidden="1">{"NET",#N/A,FALSE,"401C11"}</definedName>
    <definedName name="status">"banner"</definedName>
    <definedName name="Table3.4" hidden="1">{"CHARGE",#N/A,FALSE,"401C11"}</definedName>
    <definedName name="TableName">"Dummy"</definedName>
    <definedName name="Test23" hidden="1">{"NET",#N/A,FALSE,"401C11"}</definedName>
    <definedName name="UnderLyingCategories">INDIRECT("Tbl_Underlying[Category]")</definedName>
    <definedName name="wert" hidden="1">{"GROSS",#N/A,FALSE,"401C11"}</definedName>
    <definedName name="wombat" hidden="1">#REF!</definedName>
    <definedName name="wrn.CHARGE." hidden="1">{"CHARGE",#N/A,FALSE,"401C11"}</definedName>
    <definedName name="wrn.GROSS." hidden="1">{"GROSS",#N/A,FALSE,"401C11"}</definedName>
    <definedName name="wrn.NET." hidden="1">{"NET",#N/A,FALSE,"401C11"}</definedName>
    <definedName name="Xrange">INDIRECT("Threshold!$AB$3:$AB$"&amp;#REF!)</definedName>
    <definedName name="xxx" hidden="1">{"CHARGE",#N/A,FALSE,"401C11"}</definedName>
    <definedName name="Yccg">INDIRECT("Threshold!$AD$3:$AD$"&amp;#REF!)</definedName>
    <definedName name="Ytrust">INDIRECT("Threshold!$AE$3:$AE$"&amp;#REF!)</definedName>
    <definedName name="yyy" hidden="1">{"GROSS",#N/A,FALSE,"401C11"}</definedName>
    <definedName name="zzz" hidden="1">{"NET",#N/A,FALSE,"401C11"}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47" i="57" l="1" a="1"/>
  <c r="S47" i="57" s="1"/>
  <c r="R47" i="57" a="1"/>
  <c r="R47" i="57" s="1"/>
  <c r="P47" i="57" a="1"/>
  <c r="P47" i="57" s="1"/>
  <c r="O47" i="57" a="1"/>
  <c r="O47" i="57" s="1"/>
  <c r="M47" i="57" a="1"/>
  <c r="M47" i="57" s="1"/>
  <c r="L47" i="57" a="1"/>
  <c r="L47" i="57" s="1"/>
  <c r="J47" i="57" a="1"/>
  <c r="J47" i="57" s="1"/>
  <c r="I47" i="57" a="1"/>
  <c r="I47" i="57" s="1"/>
  <c r="G47" i="57" a="1"/>
  <c r="G47" i="57" s="1"/>
  <c r="F47" i="57" a="1"/>
  <c r="F47" i="57" s="1"/>
  <c r="S46" i="57" a="1"/>
  <c r="S46" i="57" s="1"/>
  <c r="R46" i="57" a="1"/>
  <c r="R46" i="57" s="1"/>
  <c r="P46" i="57" a="1"/>
  <c r="P46" i="57" s="1"/>
  <c r="O46" i="57" a="1"/>
  <c r="O46" i="57" s="1"/>
  <c r="M46" i="57" a="1"/>
  <c r="M46" i="57" s="1"/>
  <c r="L46" i="57" a="1"/>
  <c r="L46" i="57" s="1"/>
  <c r="J46" i="57" a="1"/>
  <c r="J46" i="57" s="1"/>
  <c r="I46" i="57" a="1"/>
  <c r="I46" i="57" s="1"/>
  <c r="G46" i="57" a="1"/>
  <c r="G46" i="57" s="1"/>
  <c r="F46" i="57" a="1"/>
  <c r="F46" i="57" s="1"/>
  <c r="S45" i="57" a="1"/>
  <c r="S45" i="57" s="1"/>
  <c r="R45" i="57" a="1"/>
  <c r="R45" i="57" s="1"/>
  <c r="P45" i="57" a="1"/>
  <c r="P45" i="57" s="1"/>
  <c r="O45" i="57" a="1"/>
  <c r="O45" i="57" s="1"/>
  <c r="M45" i="57" a="1"/>
  <c r="M45" i="57" s="1"/>
  <c r="L45" i="57" a="1"/>
  <c r="L45" i="57" s="1"/>
  <c r="J45" i="57" a="1"/>
  <c r="J45" i="57" s="1"/>
  <c r="I45" i="57" a="1"/>
  <c r="I45" i="57" s="1"/>
  <c r="G45" i="57" a="1"/>
  <c r="G45" i="57" s="1"/>
  <c r="F45" i="57" a="1"/>
  <c r="F45" i="57" s="1"/>
  <c r="S44" i="57" a="1"/>
  <c r="S44" i="57" s="1"/>
  <c r="R44" i="57" a="1"/>
  <c r="R44" i="57" s="1"/>
  <c r="P44" i="57" a="1"/>
  <c r="P44" i="57" s="1"/>
  <c r="O44" i="57" a="1"/>
  <c r="O44" i="57" s="1"/>
  <c r="M44" i="57" a="1"/>
  <c r="M44" i="57" s="1"/>
  <c r="L44" i="57" a="1"/>
  <c r="L44" i="57" s="1"/>
  <c r="J44" i="57" a="1"/>
  <c r="J44" i="57" s="1"/>
  <c r="I44" i="57" a="1"/>
  <c r="I44" i="57" s="1"/>
  <c r="G44" i="57" a="1"/>
  <c r="G44" i="57" s="1"/>
  <c r="F44" i="57" a="1"/>
  <c r="F44" i="57" s="1"/>
  <c r="S43" i="57" a="1"/>
  <c r="S43" i="57" s="1"/>
  <c r="R43" i="57" a="1"/>
  <c r="R43" i="57" s="1"/>
  <c r="P43" i="57" a="1"/>
  <c r="P43" i="57" s="1"/>
  <c r="O43" i="57" a="1"/>
  <c r="O43" i="57" s="1"/>
  <c r="M43" i="57" a="1"/>
  <c r="M43" i="57" s="1"/>
  <c r="L43" i="57" a="1"/>
  <c r="L43" i="57" s="1"/>
  <c r="J43" i="57" a="1"/>
  <c r="J43" i="57" s="1"/>
  <c r="I43" i="57" a="1"/>
  <c r="I43" i="57" s="1"/>
  <c r="G43" i="57" a="1"/>
  <c r="G43" i="57" s="1"/>
  <c r="F43" i="57" a="1"/>
  <c r="F43" i="57" s="1"/>
  <c r="S42" i="57" a="1"/>
  <c r="S42" i="57" s="1"/>
  <c r="R42" i="57" a="1"/>
  <c r="R42" i="57" s="1"/>
  <c r="P42" i="57" a="1"/>
  <c r="P42" i="57" s="1"/>
  <c r="O42" i="57" a="1"/>
  <c r="O42" i="57" s="1"/>
  <c r="M42" i="57" a="1"/>
  <c r="M42" i="57" s="1"/>
  <c r="L42" i="57" a="1"/>
  <c r="L42" i="57" s="1"/>
  <c r="J42" i="57" a="1"/>
  <c r="J42" i="57" s="1"/>
  <c r="I42" i="57" a="1"/>
  <c r="I42" i="57" s="1"/>
  <c r="G42" i="57" a="1"/>
  <c r="G42" i="57" s="1"/>
  <c r="F42" i="57" a="1"/>
  <c r="F42" i="57" s="1"/>
  <c r="S41" i="57" a="1"/>
  <c r="S41" i="57" s="1"/>
  <c r="R41" i="57" a="1"/>
  <c r="R41" i="57" s="1"/>
  <c r="P41" i="57" a="1"/>
  <c r="P41" i="57" s="1"/>
  <c r="O41" i="57" a="1"/>
  <c r="O41" i="57" s="1"/>
  <c r="M41" i="57" a="1"/>
  <c r="M41" i="57" s="1"/>
  <c r="L41" i="57" a="1"/>
  <c r="L41" i="57" s="1"/>
  <c r="J41" i="57" a="1"/>
  <c r="J41" i="57" s="1"/>
  <c r="I41" i="57" a="1"/>
  <c r="I41" i="57" s="1"/>
  <c r="G41" i="57" a="1"/>
  <c r="G41" i="57" s="1"/>
  <c r="F41" i="57" a="1"/>
  <c r="F41" i="57" s="1"/>
  <c r="H38" i="57"/>
  <c r="H37" i="57"/>
  <c r="H36" i="57"/>
  <c r="H35" i="57"/>
  <c r="H34" i="57"/>
  <c r="H33" i="57"/>
  <c r="H32" i="57"/>
  <c r="H31" i="57"/>
  <c r="H30" i="57"/>
  <c r="H29" i="57"/>
  <c r="H28" i="57"/>
  <c r="H26" i="57"/>
  <c r="H25" i="57"/>
  <c r="H24" i="57"/>
  <c r="H27" i="57"/>
  <c r="H23" i="57"/>
  <c r="H22" i="57"/>
  <c r="H21" i="57"/>
  <c r="H20" i="57"/>
  <c r="H19" i="57"/>
  <c r="H18" i="57"/>
  <c r="H17" i="57"/>
  <c r="H16" i="57"/>
  <c r="H15" i="57"/>
  <c r="H14" i="57"/>
  <c r="H13" i="57"/>
  <c r="H12" i="57"/>
  <c r="H11" i="57"/>
  <c r="H10" i="57"/>
  <c r="H9" i="57"/>
  <c r="H8" i="57"/>
  <c r="H7" i="57"/>
  <c r="H6" i="57"/>
  <c r="H5" i="57"/>
  <c r="H4" i="57"/>
  <c r="H3" i="57"/>
  <c r="V3" i="28"/>
  <c r="S3" i="28"/>
  <c r="S4" i="28"/>
  <c r="S5" i="28"/>
  <c r="S6" i="28"/>
  <c r="S7" i="28"/>
  <c r="S8" i="28"/>
  <c r="S9" i="28"/>
  <c r="S10" i="28"/>
  <c r="S11" i="28"/>
  <c r="S12" i="28"/>
  <c r="S13" i="28"/>
  <c r="S14" i="28"/>
  <c r="S15" i="28"/>
  <c r="S16" i="28"/>
  <c r="S17" i="28"/>
  <c r="S18" i="28"/>
  <c r="S19" i="28"/>
  <c r="S20" i="28"/>
  <c r="S21" i="28"/>
  <c r="S22" i="28"/>
  <c r="S23" i="28"/>
  <c r="S24" i="28"/>
  <c r="S25" i="28"/>
  <c r="S26" i="28"/>
  <c r="S27" i="28"/>
  <c r="S28" i="28"/>
  <c r="S29" i="28"/>
  <c r="S30" i="28"/>
  <c r="S31" i="28"/>
  <c r="S32" i="28"/>
  <c r="S33" i="28"/>
  <c r="S34" i="28"/>
  <c r="S35" i="28"/>
  <c r="S36" i="28"/>
  <c r="S37" i="28"/>
  <c r="S38" i="28"/>
  <c r="S39" i="28"/>
  <c r="S40" i="28"/>
  <c r="S41" i="28"/>
  <c r="S42" i="28"/>
  <c r="S43" i="28"/>
  <c r="S44" i="28"/>
  <c r="S45" i="28"/>
  <c r="S46" i="28"/>
  <c r="S47" i="28"/>
  <c r="S48" i="28"/>
  <c r="S49" i="28"/>
  <c r="S50" i="28"/>
  <c r="S51" i="28"/>
  <c r="S52" i="28"/>
  <c r="S53" i="28"/>
  <c r="S54" i="28"/>
  <c r="S55" i="28"/>
  <c r="S56" i="28"/>
  <c r="S57" i="28"/>
  <c r="S58" i="28"/>
  <c r="S59" i="28"/>
  <c r="S60" i="28"/>
  <c r="S61" i="28"/>
  <c r="S62" i="28"/>
  <c r="S63" i="28"/>
  <c r="S64" i="28"/>
  <c r="S65" i="28"/>
  <c r="S66" i="28"/>
  <c r="S67" i="28"/>
  <c r="S68" i="28"/>
  <c r="S69" i="28"/>
  <c r="S70" i="28"/>
  <c r="S71" i="28"/>
  <c r="S72" i="28"/>
  <c r="S73" i="28"/>
  <c r="S74" i="28"/>
  <c r="S75" i="28"/>
  <c r="S76" i="28"/>
  <c r="S77" i="28"/>
  <c r="S78" i="28"/>
  <c r="S79" i="28"/>
  <c r="S80" i="28"/>
  <c r="S81" i="28"/>
  <c r="S82" i="28"/>
  <c r="S83" i="28"/>
  <c r="S84" i="28"/>
  <c r="S85" i="28"/>
  <c r="S86" i="28"/>
  <c r="S87" i="28"/>
  <c r="S88" i="28"/>
  <c r="S89" i="28"/>
  <c r="S90" i="28"/>
  <c r="S91" i="28"/>
  <c r="S92" i="28"/>
  <c r="S93" i="28"/>
  <c r="S94" i="28"/>
  <c r="S95" i="28"/>
  <c r="S96" i="28"/>
  <c r="S97" i="28"/>
  <c r="S98" i="28"/>
  <c r="S99" i="28"/>
  <c r="S100" i="28"/>
  <c r="S101" i="28"/>
  <c r="S102" i="28"/>
  <c r="S103" i="28"/>
  <c r="S104" i="28"/>
  <c r="S105" i="28"/>
  <c r="S106" i="28"/>
  <c r="S107" i="28"/>
  <c r="S108" i="28"/>
  <c r="S109" i="28"/>
  <c r="S110" i="28"/>
  <c r="S111" i="28"/>
  <c r="S112" i="28"/>
  <c r="S113" i="28"/>
  <c r="S114" i="28"/>
  <c r="S115" i="28"/>
  <c r="S116" i="28"/>
  <c r="S117" i="28"/>
  <c r="S118" i="28"/>
  <c r="S119" i="28"/>
  <c r="S120" i="28"/>
  <c r="S121" i="28"/>
  <c r="S122" i="28"/>
  <c r="S123" i="28"/>
  <c r="S124" i="28"/>
  <c r="S125" i="28"/>
  <c r="S126" i="28"/>
  <c r="S127" i="28"/>
  <c r="S128" i="28"/>
  <c r="S129" i="28"/>
  <c r="S130" i="28"/>
  <c r="S131" i="28"/>
  <c r="S132" i="28"/>
  <c r="S133" i="28"/>
  <c r="S134" i="28"/>
  <c r="S135" i="28"/>
  <c r="S136" i="28"/>
  <c r="S137" i="28"/>
  <c r="S138" i="28"/>
  <c r="S139" i="28"/>
  <c r="S140" i="28"/>
  <c r="S141" i="28"/>
  <c r="S142" i="28"/>
  <c r="S143" i="28"/>
  <c r="S144" i="28"/>
  <c r="S145" i="28"/>
  <c r="S146" i="28"/>
  <c r="S147" i="28"/>
  <c r="S148" i="28"/>
  <c r="S149" i="28"/>
  <c r="S150" i="28"/>
  <c r="S151" i="28"/>
  <c r="S152" i="28"/>
  <c r="S153" i="28"/>
  <c r="S154" i="28"/>
  <c r="S155" i="28"/>
  <c r="S156" i="28"/>
  <c r="S157" i="28"/>
  <c r="S158" i="28"/>
  <c r="S159" i="28"/>
  <c r="S160" i="28"/>
  <c r="S161" i="28"/>
  <c r="S162" i="28"/>
  <c r="S163" i="28"/>
  <c r="S164" i="28"/>
  <c r="S165" i="28"/>
  <c r="S166" i="28"/>
  <c r="S167" i="28"/>
  <c r="S168" i="28"/>
  <c r="S169" i="28"/>
  <c r="S170" i="28"/>
  <c r="S171" i="28"/>
  <c r="S172" i="28"/>
  <c r="S173" i="28"/>
  <c r="S174" i="28"/>
  <c r="S175" i="28"/>
  <c r="S176" i="28"/>
  <c r="S177" i="28"/>
  <c r="S178" i="28"/>
  <c r="S179" i="28"/>
  <c r="S180" i="28"/>
  <c r="S181" i="28"/>
  <c r="S182" i="28"/>
  <c r="S183" i="28"/>
  <c r="S184" i="28"/>
  <c r="S185" i="28"/>
  <c r="S186" i="28"/>
  <c r="S187" i="28"/>
  <c r="S188" i="28"/>
  <c r="S189" i="28"/>
  <c r="S190" i="28"/>
  <c r="S191" i="28"/>
  <c r="S192" i="28"/>
  <c r="S193" i="28"/>
  <c r="S194" i="28"/>
  <c r="S195" i="28"/>
  <c r="S196" i="28"/>
  <c r="S197" i="28"/>
  <c r="S198" i="28"/>
  <c r="S199" i="28"/>
  <c r="S200" i="28"/>
  <c r="S201" i="28"/>
  <c r="S202" i="28"/>
  <c r="S203" i="28"/>
  <c r="S204" i="28"/>
  <c r="S205" i="28"/>
  <c r="S206" i="28"/>
  <c r="S207" i="28"/>
  <c r="S208" i="28"/>
  <c r="S209" i="28"/>
  <c r="S210" i="28"/>
  <c r="S211" i="28"/>
  <c r="S212" i="28"/>
  <c r="S213" i="28"/>
  <c r="S214" i="28"/>
  <c r="S215" i="28"/>
  <c r="S216" i="28"/>
  <c r="S217" i="28"/>
  <c r="S218" i="28"/>
  <c r="S219" i="28"/>
  <c r="S220" i="28"/>
  <c r="S221" i="28"/>
  <c r="S222" i="28"/>
  <c r="S223" i="28"/>
  <c r="S224" i="28"/>
  <c r="S225" i="28"/>
  <c r="S226" i="28"/>
  <c r="S227" i="28"/>
  <c r="S228" i="28"/>
  <c r="S229" i="28"/>
  <c r="S230" i="28"/>
  <c r="S231" i="28"/>
  <c r="S232" i="28"/>
  <c r="S233" i="28"/>
  <c r="S234" i="28"/>
  <c r="S235" i="28"/>
  <c r="S236" i="28"/>
  <c r="S237" i="28"/>
  <c r="S238" i="28"/>
  <c r="S239" i="28"/>
  <c r="S240" i="28"/>
  <c r="S241" i="28"/>
  <c r="S242" i="28"/>
  <c r="S243" i="28"/>
  <c r="S244" i="28"/>
  <c r="S245" i="28"/>
  <c r="S246" i="28"/>
  <c r="S247" i="28"/>
  <c r="S248" i="28"/>
  <c r="S249" i="28"/>
  <c r="S250" i="28"/>
  <c r="S251" i="28"/>
  <c r="S252" i="28"/>
  <c r="S253" i="28"/>
  <c r="S254" i="28"/>
  <c r="S255" i="28"/>
  <c r="S256" i="28"/>
  <c r="S257" i="28"/>
  <c r="S258" i="28"/>
  <c r="S259" i="28"/>
  <c r="S260" i="28"/>
  <c r="S261" i="28"/>
  <c r="S262" i="28"/>
  <c r="S263" i="28"/>
  <c r="S264" i="28"/>
  <c r="S265" i="28"/>
  <c r="S266" i="28"/>
  <c r="S267" i="28"/>
  <c r="S268" i="28"/>
  <c r="S269" i="28"/>
  <c r="S270" i="28"/>
  <c r="S271" i="28"/>
  <c r="S272" i="28"/>
  <c r="S273" i="28"/>
  <c r="S274" i="28"/>
  <c r="S275" i="28"/>
  <c r="S276" i="28"/>
  <c r="S277" i="28"/>
  <c r="S278" i="28"/>
  <c r="S279" i="28"/>
  <c r="S280" i="28"/>
  <c r="S281" i="28"/>
  <c r="S282" i="28"/>
  <c r="S283" i="28"/>
  <c r="S284" i="28"/>
  <c r="S285" i="28"/>
  <c r="S286" i="28"/>
  <c r="S287" i="28"/>
  <c r="S288" i="28"/>
  <c r="S289" i="28"/>
  <c r="S290" i="28"/>
  <c r="S291" i="28"/>
  <c r="S292" i="28"/>
  <c r="S293" i="28"/>
  <c r="S294" i="28"/>
  <c r="S295" i="28"/>
  <c r="S296" i="28"/>
  <c r="S297" i="28"/>
  <c r="S298" i="28"/>
  <c r="S299" i="28"/>
  <c r="S300" i="28"/>
  <c r="S301" i="28"/>
  <c r="S302" i="28"/>
  <c r="S303" i="28"/>
  <c r="S304" i="28"/>
  <c r="S305" i="28"/>
  <c r="S306" i="28"/>
  <c r="S307" i="28"/>
  <c r="S308" i="28"/>
  <c r="S309" i="28"/>
  <c r="S310" i="28"/>
  <c r="S311" i="28"/>
  <c r="S312" i="28"/>
  <c r="S313" i="28"/>
  <c r="S314" i="28"/>
  <c r="S315" i="28"/>
  <c r="S316" i="28"/>
  <c r="S317" i="28"/>
  <c r="S318" i="28"/>
  <c r="S319" i="28"/>
  <c r="S320" i="28"/>
  <c r="S321" i="28"/>
  <c r="S322" i="28"/>
  <c r="S323" i="28"/>
  <c r="S324" i="28"/>
  <c r="S325" i="28"/>
  <c r="S326" i="28"/>
  <c r="S327" i="28"/>
  <c r="S328" i="28"/>
  <c r="S329" i="28"/>
  <c r="S330" i="28"/>
  <c r="S331" i="28"/>
  <c r="S332" i="28"/>
  <c r="S333" i="28"/>
  <c r="S334" i="28"/>
  <c r="S335" i="28"/>
  <c r="S336" i="28"/>
  <c r="S337" i="28"/>
  <c r="S338" i="28"/>
  <c r="S339" i="28"/>
  <c r="S340" i="28"/>
  <c r="S341" i="28"/>
  <c r="S342" i="28"/>
  <c r="S343" i="28"/>
  <c r="S344" i="28"/>
  <c r="S345" i="28"/>
  <c r="S346" i="28"/>
  <c r="S347" i="28"/>
  <c r="S348" i="28"/>
  <c r="S349" i="28"/>
  <c r="S350" i="28"/>
  <c r="S351" i="28"/>
  <c r="S352" i="28"/>
  <c r="S353" i="28"/>
  <c r="S354" i="28"/>
  <c r="S355" i="28"/>
  <c r="S356" i="28"/>
  <c r="S357" i="28"/>
  <c r="S358" i="28"/>
  <c r="S359" i="28"/>
  <c r="S360" i="28"/>
  <c r="S361" i="28"/>
  <c r="S362" i="28"/>
  <c r="S363" i="28"/>
  <c r="S364" i="28"/>
  <c r="S365" i="28"/>
  <c r="S366" i="28"/>
  <c r="S367" i="28"/>
  <c r="S368" i="28"/>
  <c r="S369" i="28"/>
  <c r="S370" i="28"/>
  <c r="S371" i="28"/>
  <c r="S372" i="28"/>
  <c r="S373" i="28"/>
  <c r="S374" i="28"/>
  <c r="S375" i="28"/>
  <c r="S376" i="28"/>
  <c r="S377" i="28"/>
  <c r="S378" i="28"/>
  <c r="S379" i="28"/>
  <c r="S380" i="28"/>
  <c r="S381" i="28"/>
  <c r="S382" i="28"/>
  <c r="S383" i="28"/>
  <c r="S384" i="28"/>
  <c r="S385" i="28"/>
  <c r="S386" i="28"/>
  <c r="S387" i="28"/>
  <c r="S388" i="28"/>
  <c r="S389" i="28"/>
  <c r="S390" i="28"/>
  <c r="S391" i="28"/>
  <c r="S392" i="28"/>
  <c r="S393" i="28"/>
  <c r="S394" i="28"/>
  <c r="S395" i="28"/>
  <c r="S396" i="28"/>
  <c r="S397" i="28"/>
  <c r="S398" i="28"/>
  <c r="S399" i="28"/>
  <c r="S400" i="28"/>
  <c r="S401" i="28"/>
  <c r="S402" i="28"/>
  <c r="S403" i="28"/>
  <c r="S404" i="28"/>
  <c r="S405" i="28"/>
  <c r="S406" i="28"/>
  <c r="S407" i="28"/>
  <c r="S408" i="28"/>
  <c r="S409" i="28"/>
  <c r="S410" i="28"/>
  <c r="S411" i="28"/>
  <c r="S412" i="28"/>
  <c r="S413" i="28"/>
  <c r="S414" i="28"/>
  <c r="S415" i="28"/>
  <c r="S416" i="28"/>
  <c r="S417" i="28"/>
  <c r="S418" i="28"/>
  <c r="S419" i="28"/>
  <c r="S420" i="28"/>
  <c r="S421" i="28"/>
  <c r="S422" i="28"/>
  <c r="S423" i="28"/>
  <c r="S424" i="28"/>
  <c r="S425" i="28"/>
  <c r="S426" i="28"/>
  <c r="S427" i="28"/>
  <c r="S428" i="28"/>
  <c r="S429" i="28"/>
  <c r="S430" i="28"/>
  <c r="S431" i="28"/>
  <c r="S432" i="28"/>
  <c r="S433" i="28"/>
  <c r="S434" i="28"/>
  <c r="S435" i="28"/>
  <c r="S436" i="28"/>
  <c r="S437" i="28"/>
  <c r="S438" i="28"/>
  <c r="S439" i="28"/>
  <c r="S440" i="28"/>
  <c r="S441" i="28"/>
  <c r="S442" i="28"/>
  <c r="S443" i="28"/>
  <c r="S444" i="28"/>
  <c r="S445" i="28"/>
  <c r="S446" i="28"/>
  <c r="S447" i="28"/>
  <c r="S448" i="28"/>
  <c r="S449" i="28"/>
  <c r="S450" i="28"/>
  <c r="S451" i="28"/>
  <c r="S452" i="28"/>
  <c r="S453" i="28"/>
  <c r="S454" i="28"/>
  <c r="S455" i="28"/>
  <c r="S456" i="28"/>
  <c r="S457" i="28"/>
  <c r="S458" i="28"/>
  <c r="S459" i="28"/>
  <c r="S460" i="28"/>
  <c r="S461" i="28"/>
  <c r="S462" i="28"/>
  <c r="S463" i="28"/>
  <c r="S464" i="28"/>
  <c r="S465" i="28"/>
  <c r="S466" i="28"/>
  <c r="S467" i="28"/>
  <c r="S468" i="28"/>
  <c r="S469" i="28"/>
  <c r="S470" i="28"/>
  <c r="S471" i="28"/>
  <c r="S472" i="28"/>
  <c r="S473" i="28"/>
  <c r="S474" i="28"/>
  <c r="S475" i="28"/>
  <c r="S476" i="28"/>
  <c r="S477" i="28"/>
  <c r="S478" i="28"/>
  <c r="S479" i="28"/>
  <c r="S480" i="28"/>
  <c r="S481" i="28"/>
  <c r="S482" i="28"/>
  <c r="S483" i="28"/>
  <c r="S484" i="28"/>
  <c r="S485" i="28"/>
  <c r="S486" i="28"/>
  <c r="S487" i="28"/>
  <c r="S488" i="28"/>
  <c r="S489" i="28"/>
  <c r="S490" i="28"/>
  <c r="S491" i="28"/>
  <c r="S492" i="28"/>
  <c r="S493" i="28"/>
  <c r="S494" i="28"/>
  <c r="S495" i="28"/>
  <c r="S496" i="28"/>
  <c r="S497" i="28"/>
  <c r="S498" i="28"/>
  <c r="S499" i="28"/>
  <c r="S500" i="28"/>
  <c r="S501" i="28"/>
  <c r="S502" i="28"/>
  <c r="S503" i="28"/>
  <c r="S504" i="28"/>
  <c r="S505" i="28"/>
  <c r="S506" i="28"/>
  <c r="S507" i="28"/>
  <c r="S508" i="28"/>
  <c r="S509" i="28"/>
  <c r="S510" i="28"/>
  <c r="S511" i="28"/>
  <c r="S512" i="28"/>
  <c r="S513" i="28"/>
  <c r="S514" i="28"/>
  <c r="S515" i="28"/>
  <c r="S516" i="28"/>
  <c r="S517" i="28"/>
  <c r="S518" i="28"/>
  <c r="S519" i="28"/>
  <c r="S520" i="28"/>
  <c r="S521" i="28"/>
  <c r="S522" i="28"/>
  <c r="S523" i="28"/>
  <c r="S524" i="28"/>
  <c r="S525" i="28"/>
  <c r="S526" i="28"/>
  <c r="S527" i="28"/>
  <c r="S528" i="28"/>
  <c r="S529" i="28"/>
  <c r="S530" i="28"/>
  <c r="S531" i="28"/>
  <c r="S532" i="28"/>
  <c r="S533" i="28"/>
  <c r="S534" i="28"/>
  <c r="S535" i="28"/>
  <c r="S536" i="28"/>
  <c r="S537" i="28"/>
  <c r="S538" i="28"/>
  <c r="S539" i="28"/>
  <c r="S540" i="28"/>
  <c r="S541" i="28"/>
  <c r="S542" i="28"/>
  <c r="S543" i="28"/>
  <c r="S544" i="28"/>
  <c r="S545" i="28"/>
  <c r="S546" i="28"/>
  <c r="S547" i="28"/>
  <c r="S548" i="28"/>
  <c r="S549" i="28"/>
  <c r="S550" i="28"/>
  <c r="S551" i="28"/>
  <c r="S552" i="28"/>
  <c r="S553" i="28"/>
  <c r="S554" i="28"/>
  <c r="S555" i="28"/>
  <c r="S556" i="28"/>
  <c r="S557" i="28"/>
  <c r="S558" i="28"/>
  <c r="S559" i="28"/>
  <c r="S560" i="28"/>
  <c r="S561" i="28"/>
  <c r="S562" i="28"/>
  <c r="S563" i="28"/>
  <c r="S564" i="28"/>
  <c r="S565" i="28"/>
  <c r="S566" i="28"/>
  <c r="S567" i="28"/>
  <c r="S568" i="28"/>
  <c r="S569" i="28"/>
  <c r="S570" i="28"/>
  <c r="S571" i="28"/>
  <c r="S572" i="28"/>
  <c r="S573" i="28"/>
  <c r="S574" i="28"/>
  <c r="S575" i="28"/>
  <c r="S576" i="28"/>
  <c r="S577" i="28"/>
  <c r="S578" i="28"/>
  <c r="S579" i="28"/>
  <c r="S580" i="28"/>
  <c r="S581" i="28"/>
  <c r="S582" i="28"/>
  <c r="S583" i="28"/>
  <c r="S584" i="28"/>
  <c r="S585" i="28"/>
  <c r="S586" i="28"/>
  <c r="S587" i="28"/>
  <c r="S588" i="28"/>
  <c r="S589" i="28"/>
  <c r="S590" i="28"/>
  <c r="S591" i="28"/>
  <c r="S592" i="28"/>
  <c r="S593" i="28"/>
  <c r="S594" i="28"/>
  <c r="S595" i="28"/>
  <c r="S596" i="28"/>
  <c r="S597" i="28"/>
  <c r="S598" i="28"/>
  <c r="S599" i="28"/>
  <c r="S600" i="28"/>
  <c r="S601" i="28"/>
  <c r="S602" i="28"/>
  <c r="S603" i="28"/>
  <c r="S604" i="28"/>
  <c r="S605" i="28"/>
  <c r="S606" i="28"/>
  <c r="S607" i="28"/>
  <c r="S608" i="28"/>
  <c r="S609" i="28"/>
  <c r="S610" i="28"/>
  <c r="S611" i="28"/>
  <c r="S612" i="28"/>
  <c r="S613" i="28"/>
  <c r="S614" i="28"/>
  <c r="S615" i="28"/>
  <c r="S616" i="28"/>
  <c r="S617" i="28"/>
  <c r="S618" i="28"/>
  <c r="S619" i="28"/>
  <c r="S620" i="28"/>
  <c r="S621" i="28"/>
  <c r="S622" i="28"/>
  <c r="S623" i="28"/>
  <c r="S624" i="28"/>
  <c r="S625" i="28"/>
  <c r="S626" i="28"/>
  <c r="S627" i="28"/>
  <c r="S628" i="28"/>
  <c r="S629" i="28"/>
  <c r="S630" i="28"/>
  <c r="S631" i="28"/>
  <c r="S632" i="28"/>
  <c r="S633" i="28"/>
  <c r="S634" i="28"/>
  <c r="S635" i="28"/>
  <c r="S636" i="28"/>
  <c r="S637" i="28"/>
  <c r="S638" i="28"/>
  <c r="S639" i="28"/>
  <c r="S640" i="28"/>
  <c r="S641" i="28"/>
  <c r="S642" i="28"/>
  <c r="S643" i="28"/>
  <c r="S644" i="28"/>
  <c r="S645" i="28"/>
  <c r="S646" i="28"/>
  <c r="S647" i="28"/>
  <c r="S648" i="28"/>
  <c r="S649" i="28"/>
  <c r="S650" i="28"/>
  <c r="S651" i="28"/>
  <c r="S652" i="28"/>
  <c r="S653" i="28"/>
  <c r="S654" i="28"/>
  <c r="S655" i="28"/>
  <c r="S656" i="28"/>
  <c r="S657" i="28"/>
  <c r="S658" i="28"/>
  <c r="S659" i="28"/>
  <c r="S660" i="28"/>
  <c r="S661" i="28"/>
  <c r="S662" i="28"/>
  <c r="S663" i="28"/>
  <c r="S664" i="28"/>
  <c r="S665" i="28"/>
  <c r="S666" i="28"/>
  <c r="S667" i="28"/>
  <c r="S668" i="28"/>
  <c r="S669" i="28"/>
  <c r="S670" i="28"/>
  <c r="S671" i="28"/>
  <c r="S672" i="28"/>
  <c r="S673" i="28"/>
  <c r="S674" i="28"/>
  <c r="S675" i="28"/>
  <c r="S676" i="28"/>
  <c r="S677" i="28"/>
  <c r="S678" i="28"/>
  <c r="S679" i="28"/>
  <c r="S680" i="28"/>
  <c r="S681" i="28"/>
  <c r="S682" i="28"/>
  <c r="S683" i="28"/>
  <c r="S684" i="28"/>
  <c r="S685" i="28"/>
  <c r="S686" i="28"/>
  <c r="S687" i="28"/>
  <c r="S688" i="28"/>
  <c r="S689" i="28"/>
  <c r="S690" i="28"/>
  <c r="S691" i="28"/>
  <c r="S692" i="28"/>
  <c r="S693" i="28"/>
  <c r="S694" i="28"/>
  <c r="S695" i="28"/>
  <c r="S696" i="28"/>
  <c r="S697" i="28"/>
  <c r="S698" i="28"/>
  <c r="S699" i="28"/>
  <c r="S700" i="28"/>
  <c r="S701" i="28"/>
  <c r="S702" i="28"/>
  <c r="S703" i="28"/>
  <c r="S704" i="28"/>
  <c r="S705" i="28"/>
  <c r="S706" i="28"/>
  <c r="S707" i="28"/>
  <c r="S708" i="28"/>
  <c r="S709" i="28"/>
  <c r="S710" i="28"/>
  <c r="S711" i="28"/>
  <c r="S712" i="28"/>
  <c r="S713" i="28"/>
  <c r="S714" i="28"/>
  <c r="S715" i="28"/>
  <c r="S716" i="28"/>
  <c r="S717" i="28"/>
  <c r="S718" i="28"/>
  <c r="S719" i="28"/>
  <c r="S720" i="28"/>
  <c r="S721" i="28"/>
  <c r="S722" i="28"/>
  <c r="S723" i="28"/>
  <c r="S724" i="28"/>
  <c r="S725" i="28"/>
  <c r="S726" i="28"/>
  <c r="S727" i="28"/>
  <c r="S728" i="28"/>
  <c r="S729" i="28"/>
  <c r="S730" i="28"/>
  <c r="S731" i="28"/>
  <c r="S732" i="28"/>
  <c r="S733" i="28"/>
  <c r="S734" i="28"/>
  <c r="S735" i="28"/>
  <c r="S736" i="28"/>
  <c r="S737" i="28"/>
  <c r="S738" i="28"/>
  <c r="S739" i="28"/>
  <c r="S740" i="28"/>
  <c r="S741" i="28"/>
  <c r="S742" i="28"/>
  <c r="S743" i="28"/>
  <c r="S744" i="28"/>
  <c r="S745" i="28"/>
  <c r="S746" i="28"/>
  <c r="S747" i="28"/>
  <c r="S748" i="28"/>
  <c r="S749" i="28"/>
  <c r="S750" i="28"/>
  <c r="S751" i="28"/>
  <c r="S752" i="28"/>
  <c r="S753" i="28"/>
  <c r="S754" i="28"/>
  <c r="S755" i="28"/>
  <c r="S756" i="28"/>
  <c r="S757" i="28"/>
  <c r="S758" i="28"/>
  <c r="S759" i="28"/>
  <c r="S760" i="28"/>
  <c r="S761" i="28"/>
  <c r="S762" i="28"/>
  <c r="S763" i="28"/>
  <c r="S764" i="28"/>
  <c r="S765" i="28"/>
  <c r="S766" i="28"/>
  <c r="S767" i="28"/>
  <c r="S768" i="28"/>
  <c r="S769" i="28"/>
  <c r="S770" i="28"/>
  <c r="S771" i="28"/>
  <c r="S772" i="28"/>
  <c r="S773" i="28"/>
  <c r="S774" i="28"/>
  <c r="S775" i="28"/>
  <c r="S776" i="28"/>
  <c r="S777" i="28"/>
  <c r="S778" i="28"/>
  <c r="S779" i="28"/>
  <c r="S780" i="28"/>
  <c r="S781" i="28"/>
  <c r="S782" i="28"/>
  <c r="S783" i="28"/>
  <c r="S784" i="28"/>
  <c r="S785" i="28"/>
  <c r="S786" i="28"/>
  <c r="S787" i="28"/>
  <c r="S788" i="28"/>
  <c r="S789" i="28"/>
  <c r="S790" i="28"/>
  <c r="S791" i="28"/>
  <c r="S792" i="28"/>
  <c r="S793" i="28"/>
  <c r="S794" i="28"/>
  <c r="S795" i="28"/>
  <c r="S796" i="28"/>
  <c r="S797" i="28"/>
  <c r="S798" i="28"/>
  <c r="S799" i="28"/>
  <c r="S800" i="28"/>
  <c r="S801" i="28"/>
  <c r="S802" i="28"/>
  <c r="S803" i="28"/>
  <c r="S804" i="28"/>
  <c r="S805" i="28"/>
  <c r="S806" i="28"/>
  <c r="S807" i="28"/>
  <c r="S808" i="28"/>
  <c r="S809" i="28"/>
  <c r="S810" i="28"/>
  <c r="S811" i="28"/>
  <c r="S812" i="28"/>
  <c r="S813" i="28"/>
  <c r="S814" i="28"/>
  <c r="S815" i="28"/>
  <c r="S816" i="28"/>
  <c r="S817" i="28"/>
  <c r="S818" i="28"/>
  <c r="S819" i="28"/>
  <c r="S820" i="28"/>
  <c r="S821" i="28"/>
  <c r="S822" i="28"/>
  <c r="S823" i="28"/>
  <c r="S824" i="28"/>
  <c r="S825" i="28"/>
  <c r="S826" i="28"/>
  <c r="S827" i="28"/>
  <c r="S828" i="28"/>
  <c r="S829" i="28"/>
  <c r="S830" i="28"/>
  <c r="S831" i="28"/>
  <c r="S832" i="28"/>
  <c r="S833" i="28"/>
  <c r="S834" i="28"/>
  <c r="S835" i="28"/>
  <c r="S836" i="28"/>
  <c r="S837" i="28"/>
  <c r="S838" i="28"/>
  <c r="S839" i="28"/>
  <c r="S840" i="28"/>
  <c r="S841" i="28"/>
  <c r="S842" i="28"/>
  <c r="S843" i="28"/>
  <c r="S844" i="28"/>
  <c r="S845" i="28"/>
  <c r="S846" i="28"/>
  <c r="S847" i="28"/>
  <c r="S848" i="28"/>
  <c r="S849" i="28"/>
  <c r="S850" i="28"/>
  <c r="S851" i="28"/>
  <c r="S852" i="28"/>
  <c r="S853" i="28"/>
  <c r="S854" i="28"/>
  <c r="S855" i="28"/>
  <c r="S856" i="28"/>
  <c r="S857" i="28"/>
  <c r="S858" i="28"/>
  <c r="S859" i="28"/>
  <c r="S860" i="28"/>
  <c r="S861" i="28"/>
  <c r="S862" i="28"/>
  <c r="S863" i="28"/>
  <c r="S864" i="28"/>
  <c r="S865" i="28"/>
  <c r="S866" i="28"/>
  <c r="S867" i="28"/>
  <c r="S868" i="28"/>
  <c r="S869" i="28"/>
  <c r="S870" i="28"/>
  <c r="S871" i="28"/>
  <c r="S872" i="28"/>
  <c r="S873" i="28"/>
  <c r="S874" i="28"/>
  <c r="S875" i="28"/>
  <c r="S876" i="28"/>
  <c r="S877" i="28"/>
  <c r="S878" i="28"/>
  <c r="S879" i="28"/>
  <c r="S880" i="28"/>
  <c r="S881" i="28"/>
  <c r="S882" i="28"/>
  <c r="S883" i="28"/>
  <c r="S884" i="28"/>
  <c r="S885" i="28"/>
  <c r="S886" i="28"/>
  <c r="S887" i="28"/>
  <c r="S888" i="28"/>
  <c r="S889" i="28"/>
  <c r="S890" i="28"/>
  <c r="S891" i="28"/>
  <c r="S892" i="28"/>
  <c r="S893" i="28"/>
  <c r="S894" i="28"/>
  <c r="S895" i="28"/>
  <c r="S896" i="28"/>
  <c r="S897" i="28"/>
  <c r="S898" i="28"/>
  <c r="S899" i="28"/>
  <c r="S900" i="28"/>
  <c r="S901" i="28"/>
  <c r="S902" i="28"/>
  <c r="S903" i="28"/>
  <c r="S904" i="28"/>
  <c r="S905" i="28"/>
  <c r="S906" i="28"/>
  <c r="S907" i="28"/>
  <c r="S908" i="28"/>
  <c r="S909" i="28"/>
  <c r="S910" i="28"/>
  <c r="S911" i="28"/>
  <c r="S912" i="28"/>
  <c r="S913" i="28"/>
  <c r="S914" i="28"/>
  <c r="S915" i="28"/>
  <c r="S916" i="28"/>
  <c r="S917" i="28"/>
  <c r="S918" i="28"/>
  <c r="S919" i="28"/>
  <c r="S920" i="28"/>
  <c r="S921" i="28"/>
  <c r="S922" i="28"/>
  <c r="S923" i="28"/>
  <c r="S924" i="28"/>
  <c r="S925" i="28"/>
  <c r="S926" i="28"/>
  <c r="S927" i="28"/>
  <c r="S928" i="28"/>
  <c r="S929" i="28"/>
  <c r="S930" i="28"/>
  <c r="S931" i="28"/>
  <c r="S932" i="28"/>
  <c r="S933" i="28"/>
  <c r="S934" i="28"/>
  <c r="S935" i="28"/>
  <c r="S936" i="28"/>
  <c r="S937" i="28"/>
  <c r="S938" i="28"/>
  <c r="S939" i="28"/>
  <c r="S940" i="28"/>
  <c r="S941" i="28"/>
  <c r="S942" i="28"/>
  <c r="S943" i="28"/>
  <c r="S944" i="28"/>
  <c r="S945" i="28"/>
  <c r="S946" i="28"/>
  <c r="S947" i="28"/>
  <c r="S948" i="28"/>
  <c r="S949" i="28"/>
  <c r="S950" i="28"/>
  <c r="S951" i="28"/>
  <c r="S952" i="28"/>
  <c r="S953" i="28"/>
  <c r="S954" i="28"/>
  <c r="S955" i="28"/>
  <c r="S956" i="28"/>
  <c r="S957" i="28"/>
  <c r="S958" i="28"/>
  <c r="S959" i="28"/>
  <c r="S960" i="28"/>
  <c r="S961" i="28"/>
  <c r="S962" i="28"/>
  <c r="S963" i="28"/>
  <c r="S964" i="28"/>
  <c r="S965" i="28"/>
  <c r="S966" i="28"/>
  <c r="S967" i="28"/>
  <c r="S968" i="28"/>
  <c r="S969" i="28"/>
  <c r="S970" i="28"/>
  <c r="S971" i="28"/>
  <c r="S972" i="28"/>
  <c r="S973" i="28"/>
  <c r="S974" i="28"/>
  <c r="S975" i="28"/>
  <c r="S976" i="28"/>
  <c r="S977" i="28"/>
  <c r="S978" i="28"/>
  <c r="S979" i="28"/>
  <c r="S980" i="28"/>
  <c r="S981" i="28"/>
  <c r="S982" i="28"/>
  <c r="S983" i="28"/>
  <c r="S984" i="28"/>
  <c r="S985" i="28"/>
  <c r="S986" i="28"/>
  <c r="S987" i="28"/>
  <c r="S988" i="28"/>
  <c r="S989" i="28"/>
  <c r="S990" i="28"/>
  <c r="S991" i="28"/>
  <c r="S992" i="28"/>
  <c r="S993" i="28"/>
  <c r="S994" i="28"/>
  <c r="S995" i="28"/>
  <c r="S996" i="28"/>
  <c r="S997" i="28"/>
  <c r="S998" i="28"/>
  <c r="S999" i="28"/>
  <c r="S1000" i="28"/>
  <c r="S1001" i="28"/>
  <c r="S1002" i="28"/>
  <c r="S1003" i="28"/>
  <c r="S1004" i="28"/>
  <c r="S1005" i="28"/>
  <c r="S1006" i="28"/>
  <c r="S1007" i="28"/>
  <c r="S1008" i="28"/>
  <c r="S1009" i="28"/>
  <c r="S1010" i="28"/>
  <c r="S1011" i="28"/>
  <c r="S1012" i="28"/>
  <c r="S1013" i="28"/>
  <c r="S1014" i="28"/>
  <c r="S1015" i="28"/>
  <c r="S1016" i="28"/>
  <c r="S1017" i="28"/>
  <c r="S1018" i="28"/>
  <c r="S1019" i="28"/>
  <c r="S1020" i="28"/>
  <c r="S1021" i="28"/>
  <c r="S1022" i="28"/>
  <c r="S1023" i="28"/>
  <c r="S1024" i="28"/>
  <c r="S1025" i="28"/>
  <c r="S1026" i="28"/>
  <c r="S1027" i="28"/>
  <c r="S1028" i="28"/>
  <c r="S1029" i="28"/>
  <c r="S1030" i="28"/>
  <c r="S1031" i="28"/>
  <c r="S1032" i="28"/>
  <c r="S1033" i="28"/>
  <c r="S1034" i="28"/>
  <c r="S1035" i="28"/>
  <c r="S1036" i="28"/>
  <c r="S1037" i="28"/>
  <c r="S1038" i="28"/>
  <c r="S1039" i="28"/>
  <c r="S1040" i="28"/>
  <c r="S1041" i="28"/>
  <c r="S1042" i="28"/>
  <c r="S1043" i="28"/>
  <c r="S1044" i="28"/>
  <c r="S1045" i="28"/>
  <c r="S1046" i="28"/>
  <c r="S1047" i="28"/>
  <c r="S1048" i="28"/>
  <c r="S1049" i="28"/>
  <c r="S1050" i="28"/>
  <c r="S1051" i="28"/>
  <c r="S1052" i="28"/>
  <c r="S1053" i="28"/>
  <c r="S1054" i="28"/>
  <c r="S1055" i="28"/>
  <c r="S1056" i="28"/>
  <c r="S1057" i="28"/>
  <c r="S1058" i="28"/>
  <c r="S1059" i="28"/>
  <c r="S1060" i="28"/>
  <c r="S1061" i="28"/>
  <c r="S1062" i="28"/>
  <c r="S1063" i="28"/>
  <c r="S1064" i="28"/>
  <c r="S1065" i="28"/>
  <c r="S1066" i="28"/>
  <c r="S1067" i="28"/>
  <c r="S1068" i="28"/>
  <c r="S1069" i="28"/>
  <c r="S1070" i="28"/>
  <c r="S1071" i="28"/>
  <c r="S1072" i="28"/>
  <c r="S1073" i="28"/>
  <c r="S1074" i="28"/>
  <c r="S1075" i="28"/>
  <c r="S1076" i="28"/>
  <c r="S1077" i="28"/>
  <c r="S1078" i="28"/>
  <c r="S1079" i="28"/>
  <c r="S1080" i="28"/>
  <c r="S1081" i="28"/>
  <c r="S1082" i="28"/>
  <c r="S1083" i="28"/>
  <c r="S1084" i="28"/>
  <c r="S1085" i="28"/>
  <c r="S1086" i="28"/>
  <c r="S1087" i="28"/>
  <c r="S1088" i="28"/>
  <c r="S1089" i="28"/>
  <c r="S1090" i="28"/>
  <c r="S1091" i="28"/>
  <c r="S1092" i="28"/>
  <c r="S1093" i="28"/>
  <c r="S1094" i="28"/>
  <c r="S1095" i="28"/>
  <c r="S1096" i="28"/>
  <c r="S1097" i="28"/>
  <c r="S1098" i="28"/>
  <c r="S1099" i="28"/>
  <c r="S1100" i="28"/>
  <c r="S1101" i="28"/>
  <c r="S1102" i="28"/>
  <c r="S1103" i="28"/>
  <c r="S1104" i="28"/>
  <c r="S1105" i="28"/>
  <c r="S1106" i="28"/>
  <c r="S1107" i="28"/>
  <c r="S1108" i="28"/>
  <c r="S1109" i="28"/>
  <c r="S1110" i="28"/>
  <c r="S1111" i="28"/>
  <c r="S1112" i="28"/>
  <c r="S1113" i="28"/>
  <c r="S1114" i="28"/>
  <c r="S1115" i="28"/>
  <c r="S1116" i="28"/>
  <c r="S1117" i="28"/>
  <c r="S1118" i="28"/>
  <c r="S1119" i="28"/>
  <c r="S1120" i="28"/>
  <c r="S1121" i="28"/>
  <c r="S1122" i="28"/>
  <c r="S1123" i="28"/>
  <c r="S1124" i="28"/>
  <c r="S1125" i="28"/>
  <c r="S1126" i="28"/>
  <c r="S1127" i="28"/>
  <c r="S1128" i="28"/>
  <c r="S1129" i="28"/>
  <c r="S1130" i="28"/>
  <c r="S1131" i="28"/>
  <c r="S1132" i="28"/>
  <c r="S1133" i="28"/>
  <c r="S1134" i="28"/>
  <c r="S1135" i="28"/>
  <c r="S1136" i="28"/>
  <c r="S1137" i="28"/>
  <c r="S1138" i="28"/>
  <c r="S1139" i="28"/>
  <c r="S1140" i="28"/>
  <c r="S1141" i="28"/>
  <c r="S1142" i="28"/>
  <c r="S1143" i="28"/>
  <c r="S1144" i="28"/>
  <c r="S1145" i="28"/>
  <c r="S1146" i="28"/>
  <c r="S1147" i="28"/>
  <c r="S1148" i="28"/>
  <c r="S1149" i="28"/>
  <c r="S1150" i="28"/>
  <c r="S1151" i="28"/>
  <c r="S1152" i="28"/>
  <c r="S1153" i="28"/>
  <c r="S1154" i="28"/>
  <c r="S1155" i="28"/>
  <c r="S1156" i="28"/>
  <c r="S1157" i="28"/>
  <c r="S1158" i="28"/>
  <c r="S1159" i="28"/>
  <c r="S1160" i="28"/>
  <c r="S1161" i="28"/>
  <c r="S1162" i="28"/>
  <c r="S1163" i="28"/>
  <c r="S1164" i="28"/>
  <c r="S1165" i="28"/>
  <c r="S1166" i="28"/>
  <c r="S1167" i="28"/>
  <c r="S1168" i="28"/>
  <c r="S1169" i="28"/>
  <c r="S1170" i="28"/>
  <c r="S1171" i="28"/>
  <c r="S1172" i="28"/>
  <c r="S1173" i="28"/>
  <c r="S1174" i="28"/>
  <c r="S1175" i="28"/>
  <c r="S1176" i="28"/>
  <c r="S1177" i="28"/>
  <c r="S1178" i="28"/>
  <c r="S1179" i="28"/>
  <c r="S1180" i="28"/>
  <c r="S1181" i="28"/>
  <c r="S1182" i="28"/>
  <c r="S1183" i="28"/>
  <c r="S1184" i="28"/>
  <c r="S1185" i="28"/>
  <c r="S1186" i="28"/>
  <c r="S1187" i="28"/>
  <c r="S1188" i="28"/>
  <c r="S1189" i="28"/>
  <c r="S1190" i="28"/>
  <c r="S1191" i="28"/>
  <c r="S1192" i="28"/>
  <c r="S1193" i="28"/>
  <c r="S1194" i="28"/>
  <c r="S1195" i="28"/>
  <c r="S1196" i="28"/>
  <c r="S1197" i="28"/>
  <c r="S1198" i="28"/>
  <c r="S1199" i="28"/>
  <c r="S1200" i="28"/>
  <c r="S1201" i="28"/>
  <c r="S1202" i="28"/>
  <c r="S1203" i="28"/>
  <c r="S1204" i="28"/>
  <c r="S1205" i="28"/>
  <c r="S1206" i="28"/>
  <c r="S1207" i="28"/>
  <c r="S1208" i="28"/>
  <c r="S1209" i="28"/>
  <c r="S1210" i="28"/>
  <c r="S1211" i="28"/>
  <c r="S1212" i="28"/>
  <c r="S1213" i="28"/>
  <c r="S1214" i="28"/>
  <c r="S1215" i="28"/>
  <c r="S1216" i="28"/>
  <c r="S1217" i="28"/>
  <c r="S1218" i="28"/>
  <c r="S1219" i="28"/>
  <c r="S1220" i="28"/>
  <c r="S1221" i="28"/>
  <c r="S1222" i="28"/>
  <c r="S1223" i="28"/>
  <c r="S1224" i="28"/>
  <c r="S1225" i="28"/>
  <c r="S1226" i="28"/>
  <c r="S1227" i="28"/>
  <c r="S1228" i="28"/>
  <c r="S1229" i="28"/>
  <c r="S1230" i="28"/>
  <c r="S1231" i="28"/>
  <c r="S1232" i="28"/>
  <c r="S1233" i="28"/>
  <c r="S1234" i="28"/>
  <c r="S1235" i="28"/>
  <c r="S1236" i="28"/>
  <c r="S1237" i="28"/>
  <c r="S1238" i="28"/>
  <c r="S1239" i="28"/>
  <c r="S1240" i="28"/>
  <c r="S1241" i="28"/>
  <c r="S1242" i="28"/>
  <c r="S1243" i="28"/>
  <c r="S1244" i="28"/>
  <c r="S1245" i="28"/>
  <c r="S1246" i="28"/>
  <c r="S1247" i="28"/>
  <c r="S1248" i="28"/>
  <c r="S1249" i="28"/>
  <c r="S1250" i="28"/>
  <c r="S1251" i="28"/>
  <c r="S1252" i="28"/>
  <c r="S1253" i="28"/>
  <c r="S1254" i="28"/>
  <c r="S1255" i="28"/>
  <c r="S1256" i="28"/>
  <c r="S1257" i="28"/>
  <c r="S1258" i="28"/>
  <c r="S1259" i="28"/>
  <c r="S1260" i="28"/>
  <c r="S1261" i="28"/>
  <c r="S1262" i="28"/>
  <c r="S1263" i="28"/>
  <c r="S1264" i="28"/>
  <c r="S1265" i="28"/>
  <c r="S1266" i="28"/>
  <c r="S1267" i="28"/>
  <c r="S1268" i="28"/>
  <c r="S1269" i="28"/>
  <c r="S1270" i="28"/>
  <c r="S1271" i="28"/>
  <c r="S1272" i="28"/>
  <c r="S1273" i="28"/>
  <c r="S1274" i="28"/>
  <c r="S1275" i="28"/>
  <c r="S1276" i="28"/>
  <c r="S1277" i="28"/>
  <c r="S1278" i="28"/>
  <c r="S1279" i="28"/>
  <c r="S1280" i="28"/>
  <c r="S1281" i="28"/>
  <c r="S1282" i="28"/>
  <c r="S1283" i="28"/>
  <c r="S1284" i="28"/>
  <c r="S1285" i="28"/>
  <c r="S1286" i="28"/>
  <c r="S1287" i="28"/>
  <c r="S1288" i="28"/>
  <c r="S1289" i="28"/>
  <c r="S1290" i="28"/>
  <c r="S1291" i="28"/>
  <c r="S1292" i="28"/>
  <c r="S1293" i="28"/>
  <c r="S1294" i="28"/>
  <c r="S1295" i="28"/>
  <c r="S1296" i="28"/>
  <c r="S1297" i="28"/>
  <c r="S1298" i="28"/>
  <c r="S1299" i="28"/>
  <c r="S1300" i="28"/>
  <c r="S1301" i="28"/>
  <c r="S1302" i="28"/>
  <c r="S1303" i="28"/>
  <c r="S1304" i="28"/>
  <c r="S1305" i="28"/>
  <c r="S1306" i="28"/>
  <c r="S1307" i="28"/>
  <c r="S1308" i="28"/>
  <c r="S1309" i="28"/>
  <c r="S1310" i="28"/>
  <c r="S1311" i="28"/>
  <c r="S1312" i="28"/>
  <c r="S1313" i="28"/>
  <c r="S1314" i="28"/>
  <c r="S1315" i="28"/>
  <c r="S1316" i="28"/>
  <c r="S1317" i="28"/>
  <c r="S1318" i="28"/>
  <c r="S1319" i="28"/>
  <c r="S1320" i="28"/>
  <c r="S1321" i="28"/>
  <c r="S1322" i="28"/>
  <c r="S1323" i="28"/>
  <c r="S1324" i="28"/>
  <c r="S1325" i="28"/>
  <c r="S1326" i="28"/>
  <c r="S1327" i="28"/>
  <c r="S1328" i="28"/>
  <c r="S1329" i="28"/>
  <c r="S1330" i="28"/>
  <c r="S1331" i="28"/>
  <c r="S1332" i="28"/>
  <c r="S1333" i="28"/>
  <c r="S1334" i="28"/>
  <c r="S1335" i="28"/>
  <c r="S1336" i="28"/>
  <c r="S1337" i="28"/>
  <c r="S1338" i="28"/>
  <c r="S1339" i="28"/>
  <c r="S1340" i="28"/>
  <c r="S1341" i="28"/>
  <c r="S1342" i="28"/>
  <c r="S1343" i="28"/>
  <c r="S1344" i="28"/>
  <c r="S1345" i="28"/>
  <c r="S1346" i="28"/>
  <c r="S1347" i="28"/>
  <c r="S1348" i="28"/>
  <c r="S1349" i="28"/>
  <c r="S1350" i="28"/>
  <c r="S1351" i="28"/>
  <c r="S1352" i="28"/>
  <c r="S1353" i="28"/>
  <c r="S1354" i="28"/>
  <c r="S1355" i="28"/>
  <c r="S1356" i="28"/>
  <c r="S1357" i="28"/>
  <c r="S1358" i="28"/>
  <c r="S1359" i="28"/>
  <c r="S1360" i="28"/>
  <c r="S1361" i="28"/>
  <c r="S1362" i="28"/>
  <c r="S1363" i="28"/>
  <c r="S1364" i="28"/>
  <c r="S1365" i="28"/>
  <c r="S1366" i="28"/>
  <c r="S1367" i="28"/>
  <c r="S1368" i="28"/>
  <c r="S1369" i="28"/>
  <c r="S1370" i="28"/>
  <c r="S1371" i="28"/>
  <c r="S1372" i="28"/>
  <c r="S1373" i="28"/>
  <c r="S1374" i="28"/>
  <c r="S1375" i="28"/>
  <c r="S1376" i="28"/>
  <c r="S1377" i="28"/>
  <c r="S1378" i="28"/>
  <c r="S1379" i="28"/>
  <c r="S1380" i="28"/>
  <c r="S1381" i="28"/>
  <c r="S1382" i="28"/>
  <c r="S1383" i="28"/>
  <c r="S1384" i="28"/>
  <c r="S1385" i="28"/>
  <c r="S1386" i="28"/>
  <c r="S1387" i="28"/>
  <c r="S1388" i="28"/>
  <c r="S1389" i="28"/>
  <c r="S1390" i="28"/>
  <c r="S1391" i="28"/>
  <c r="S1392" i="28"/>
  <c r="S1393" i="28"/>
  <c r="S1394" i="28"/>
  <c r="S1395" i="28"/>
  <c r="S1396" i="28"/>
  <c r="S1397" i="28"/>
  <c r="S1398" i="28"/>
  <c r="S1399" i="28"/>
  <c r="S1400" i="28"/>
  <c r="S1401" i="28"/>
  <c r="S1402" i="28"/>
  <c r="S1403" i="28"/>
  <c r="S1404" i="28"/>
  <c r="S1405" i="28"/>
  <c r="S1406" i="28"/>
  <c r="S1407" i="28"/>
  <c r="S1408" i="28"/>
  <c r="S1409" i="28"/>
  <c r="S1410" i="28"/>
  <c r="S1411" i="28"/>
  <c r="S1412" i="28"/>
  <c r="S1413" i="28"/>
  <c r="S1414" i="28"/>
  <c r="S1415" i="28"/>
  <c r="S1416" i="28"/>
  <c r="S1417" i="28"/>
  <c r="S1418" i="28"/>
  <c r="S1419" i="28"/>
  <c r="S1420" i="28"/>
  <c r="S1421" i="28"/>
  <c r="S1422" i="28"/>
  <c r="S1423" i="28"/>
  <c r="S1424" i="28"/>
  <c r="S1425" i="28"/>
  <c r="S1426" i="28"/>
  <c r="S1427" i="28"/>
  <c r="S1428" i="28"/>
  <c r="S1429" i="28"/>
  <c r="S1430" i="28"/>
  <c r="S1431" i="28"/>
  <c r="S1432" i="28"/>
  <c r="S1433" i="28"/>
  <c r="S1434" i="28"/>
  <c r="S1435" i="28"/>
  <c r="S1436" i="28"/>
  <c r="S1437" i="28"/>
  <c r="S1438" i="28"/>
  <c r="S1439" i="28"/>
  <c r="S1440" i="28"/>
  <c r="S1441" i="28"/>
  <c r="S1442" i="28"/>
  <c r="S1443" i="28"/>
  <c r="S1444" i="28"/>
  <c r="S1445" i="28"/>
  <c r="S1446" i="28"/>
  <c r="S1447" i="28"/>
  <c r="S1448" i="28"/>
  <c r="S1449" i="28"/>
  <c r="S1450" i="28"/>
  <c r="S1451" i="28"/>
  <c r="S1452" i="28"/>
  <c r="S1453" i="28"/>
  <c r="S1454" i="28"/>
  <c r="S1455" i="28"/>
  <c r="S1456" i="28"/>
  <c r="S1457" i="28"/>
  <c r="S1458" i="28"/>
  <c r="S1459" i="28"/>
  <c r="S1460" i="28"/>
  <c r="S1461" i="28"/>
  <c r="S1462" i="28"/>
  <c r="S1463" i="28"/>
  <c r="S1464" i="28"/>
  <c r="S1465" i="28"/>
  <c r="S1466" i="28"/>
  <c r="S1467" i="28"/>
  <c r="S1468" i="28"/>
  <c r="S1469" i="28"/>
  <c r="S1470" i="28"/>
  <c r="S1471" i="28"/>
  <c r="S1472" i="28"/>
  <c r="S1473" i="28"/>
  <c r="S1474" i="28"/>
  <c r="S1475" i="28"/>
  <c r="S1476" i="28"/>
  <c r="S1477" i="28"/>
  <c r="S1478" i="28"/>
  <c r="S1479" i="28"/>
  <c r="S1480" i="28"/>
  <c r="S1481" i="28"/>
  <c r="S1482" i="28"/>
  <c r="S1483" i="28"/>
  <c r="S1484" i="28"/>
  <c r="S1485" i="28"/>
  <c r="S1486" i="28"/>
  <c r="S1487" i="28"/>
  <c r="S1488" i="28"/>
  <c r="S1489" i="28"/>
  <c r="S1490" i="28"/>
  <c r="S1491" i="28"/>
  <c r="S1492" i="28"/>
  <c r="S1493" i="28"/>
  <c r="S1494" i="28"/>
  <c r="S1495" i="28"/>
  <c r="S1496" i="28"/>
  <c r="S1497" i="28"/>
  <c r="S1498" i="28"/>
  <c r="S1499" i="28"/>
  <c r="S1500" i="28"/>
  <c r="S1501" i="28"/>
  <c r="S1502" i="28"/>
  <c r="S1503" i="28"/>
  <c r="S1504" i="28"/>
  <c r="S1505" i="28"/>
  <c r="S1506" i="28"/>
  <c r="S1507" i="28"/>
  <c r="S1508" i="28"/>
  <c r="S1509" i="28"/>
  <c r="S1510" i="28"/>
  <c r="S1511" i="28"/>
  <c r="S1512" i="28"/>
  <c r="S1513" i="28"/>
  <c r="S1514" i="28"/>
  <c r="S1515" i="28"/>
  <c r="S1516" i="28"/>
  <c r="S1517" i="28"/>
  <c r="S1518" i="28"/>
  <c r="S1519" i="28"/>
  <c r="S1520" i="28"/>
  <c r="S1521" i="28"/>
  <c r="S1522" i="28"/>
  <c r="S1523" i="28"/>
  <c r="S1524" i="28"/>
  <c r="S1525" i="28"/>
  <c r="S1526" i="28"/>
  <c r="S1527" i="28"/>
  <c r="S1528" i="28"/>
  <c r="S1529" i="28"/>
  <c r="S1530" i="28"/>
  <c r="S1531" i="28"/>
  <c r="S1532" i="28"/>
  <c r="S1533" i="28"/>
  <c r="S1534" i="28"/>
  <c r="S1535" i="28"/>
  <c r="S1536" i="28"/>
  <c r="S1537" i="28"/>
  <c r="S1538" i="28"/>
  <c r="S1539" i="28"/>
  <c r="S1540" i="28"/>
  <c r="S1541" i="28"/>
  <c r="S1542" i="28"/>
  <c r="S1543" i="28"/>
  <c r="S1544" i="28"/>
  <c r="S1545" i="28"/>
  <c r="S1546" i="28"/>
  <c r="S1547" i="28"/>
  <c r="S1548" i="28"/>
  <c r="S1549" i="28"/>
  <c r="S1550" i="28"/>
  <c r="S1551" i="28"/>
  <c r="S1552" i="28"/>
  <c r="S1553" i="28"/>
  <c r="S1554" i="28"/>
  <c r="S1555" i="28"/>
  <c r="S1556" i="28"/>
  <c r="S1557" i="28"/>
  <c r="S1558" i="28"/>
  <c r="S1559" i="28"/>
  <c r="S1560" i="28"/>
  <c r="S1561" i="28"/>
  <c r="S1562" i="28"/>
  <c r="S1563" i="28"/>
  <c r="S1564" i="28"/>
  <c r="S1565" i="28"/>
  <c r="S1566" i="28"/>
  <c r="S1567" i="28"/>
  <c r="S1568" i="28"/>
  <c r="S1569" i="28"/>
  <c r="S1570" i="28"/>
  <c r="S1571" i="28"/>
  <c r="S1572" i="28"/>
  <c r="S1573" i="28"/>
  <c r="S1574" i="28"/>
  <c r="S1575" i="28"/>
  <c r="S1576" i="28"/>
  <c r="S1577" i="28"/>
  <c r="S1578" i="28"/>
  <c r="S1579" i="28"/>
  <c r="S1580" i="28"/>
  <c r="S1581" i="28"/>
  <c r="S1582" i="28"/>
  <c r="S1583" i="28"/>
  <c r="S1584" i="28"/>
  <c r="S1585" i="28"/>
  <c r="S1586" i="28"/>
  <c r="S1587" i="28"/>
  <c r="S1588" i="28"/>
  <c r="S1589" i="28"/>
  <c r="S1590" i="28"/>
  <c r="S1591" i="28"/>
  <c r="S1592" i="28"/>
  <c r="S1593" i="28"/>
  <c r="S1594" i="28"/>
  <c r="S1595" i="28"/>
  <c r="S1596" i="28"/>
  <c r="S1597" i="28"/>
  <c r="S1598" i="28"/>
  <c r="S1599" i="28"/>
  <c r="S1600" i="28"/>
  <c r="S1601" i="28"/>
  <c r="S1602" i="28"/>
  <c r="S1603" i="28"/>
  <c r="S1604" i="28"/>
  <c r="S1605" i="28"/>
  <c r="S1606" i="28"/>
  <c r="S1607" i="28"/>
  <c r="S1608" i="28"/>
  <c r="S1609" i="28"/>
  <c r="S1610" i="28"/>
  <c r="S1611" i="28"/>
  <c r="S1612" i="28"/>
  <c r="S1613" i="28"/>
  <c r="S1614" i="28"/>
  <c r="S1615" i="28"/>
  <c r="S1616" i="28"/>
  <c r="S1617" i="28"/>
  <c r="S1618" i="28"/>
  <c r="S1619" i="28"/>
  <c r="S1620" i="28"/>
  <c r="S1621" i="28"/>
  <c r="S1622" i="28"/>
  <c r="S1623" i="28"/>
  <c r="S1624" i="28"/>
  <c r="S1625" i="28"/>
  <c r="S1626" i="28"/>
  <c r="S1627" i="28"/>
  <c r="S1628" i="28"/>
  <c r="S1629" i="28"/>
  <c r="S1630" i="28"/>
  <c r="S1631" i="28"/>
  <c r="S1632" i="28"/>
  <c r="S1633" i="28"/>
  <c r="S1634" i="28"/>
  <c r="S1635" i="28"/>
  <c r="S1636" i="28"/>
  <c r="S1637" i="28"/>
  <c r="S1638" i="28"/>
  <c r="S1639" i="28"/>
  <c r="S1640" i="28"/>
  <c r="S1641" i="28"/>
  <c r="S1642" i="28"/>
  <c r="S1643" i="28"/>
  <c r="S1644" i="28"/>
  <c r="S1645" i="28"/>
  <c r="S1646" i="28"/>
  <c r="S1647" i="28"/>
  <c r="S1648" i="28"/>
  <c r="S1649" i="28"/>
  <c r="S1650" i="28"/>
  <c r="S1651" i="28"/>
  <c r="S1652" i="28"/>
  <c r="S1653" i="28"/>
  <c r="S1654" i="28"/>
  <c r="S1655" i="28"/>
  <c r="S1656" i="28"/>
  <c r="S1657" i="28"/>
  <c r="S1658" i="28"/>
  <c r="S1659" i="28"/>
  <c r="S1660" i="28"/>
  <c r="S1661" i="28"/>
  <c r="S1662" i="28"/>
  <c r="S1663" i="28"/>
  <c r="S1664" i="28"/>
  <c r="S1665" i="28"/>
  <c r="S1666" i="28"/>
  <c r="S1667" i="28"/>
  <c r="S1668" i="28"/>
  <c r="S1669" i="28"/>
  <c r="S1670" i="28"/>
  <c r="S1671" i="28"/>
  <c r="S1672" i="28"/>
  <c r="S1673" i="28"/>
  <c r="S1674" i="28"/>
  <c r="S1675" i="28"/>
  <c r="S1676" i="28"/>
  <c r="S1677" i="28"/>
  <c r="S1678" i="28"/>
  <c r="S1679" i="28"/>
  <c r="S1680" i="28"/>
  <c r="S1681" i="28"/>
  <c r="S1682" i="28"/>
  <c r="S1683" i="28"/>
  <c r="S1684" i="28"/>
  <c r="S1685" i="28"/>
  <c r="S1686" i="28"/>
  <c r="S1687" i="28"/>
  <c r="S1688" i="28"/>
  <c r="S1689" i="28"/>
  <c r="S1690" i="28"/>
  <c r="S1691" i="28"/>
  <c r="S1692" i="28"/>
  <c r="S1693" i="28"/>
  <c r="S1694" i="28"/>
  <c r="S1695" i="28"/>
  <c r="S1696" i="28"/>
  <c r="S1697" i="28"/>
  <c r="S1698" i="28"/>
  <c r="S1699" i="28"/>
  <c r="S1700" i="28"/>
  <c r="S1701" i="28"/>
  <c r="S1702" i="28"/>
  <c r="S1703" i="28"/>
  <c r="S1704" i="28"/>
  <c r="S1705" i="28"/>
  <c r="S1706" i="28"/>
  <c r="S1707" i="28"/>
  <c r="S1708" i="28"/>
  <c r="S1709" i="28"/>
  <c r="S1710" i="28"/>
  <c r="S1711" i="28"/>
  <c r="S1712" i="28"/>
  <c r="S1713" i="28"/>
  <c r="S1714" i="28"/>
  <c r="S1715" i="28"/>
  <c r="S1716" i="28"/>
  <c r="S1717" i="28"/>
  <c r="S1718" i="28"/>
  <c r="S1719" i="28"/>
  <c r="S1720" i="28"/>
  <c r="S1721" i="28"/>
  <c r="S1722" i="28"/>
  <c r="S1723" i="28"/>
  <c r="S1724" i="28"/>
  <c r="S1725" i="28"/>
  <c r="S1726" i="28"/>
  <c r="S1727" i="28"/>
  <c r="S1728" i="28"/>
  <c r="S1729" i="28"/>
  <c r="S1730" i="28"/>
  <c r="S1731" i="28"/>
  <c r="S1732" i="28"/>
  <c r="S1733" i="28"/>
  <c r="S1734" i="28"/>
  <c r="S1735" i="28"/>
  <c r="S1736" i="28"/>
  <c r="S1737" i="28"/>
  <c r="S1738" i="28"/>
  <c r="S1739" i="28"/>
  <c r="S1740" i="28"/>
  <c r="S1741" i="28"/>
  <c r="S1742" i="28"/>
  <c r="S1743" i="28"/>
  <c r="S1744" i="28"/>
  <c r="S1745" i="28"/>
  <c r="S1746" i="28"/>
  <c r="S1747" i="28"/>
  <c r="S1748" i="28"/>
  <c r="S1749" i="28"/>
  <c r="S1750" i="28"/>
  <c r="S1751" i="28"/>
  <c r="S1752" i="28"/>
  <c r="S1753" i="28"/>
  <c r="S1754" i="28"/>
  <c r="S1755" i="28"/>
  <c r="S1756" i="28"/>
  <c r="S1757" i="28"/>
  <c r="S1758" i="28"/>
  <c r="S1759" i="28"/>
  <c r="S1760" i="28"/>
  <c r="S1761" i="28"/>
  <c r="S1762" i="28"/>
  <c r="S1763" i="28"/>
  <c r="S1764" i="28"/>
  <c r="S1765" i="28"/>
  <c r="S1766" i="28"/>
  <c r="S1767" i="28"/>
  <c r="S1768" i="28"/>
  <c r="S1769" i="28"/>
  <c r="S1770" i="28"/>
  <c r="S1771" i="28"/>
  <c r="S1772" i="28"/>
  <c r="S1773" i="28"/>
  <c r="S1774" i="28"/>
  <c r="S1775" i="28"/>
  <c r="S1776" i="28"/>
  <c r="S1777" i="28"/>
  <c r="S1778" i="28"/>
  <c r="S1779" i="28"/>
  <c r="S1780" i="28"/>
  <c r="S1781" i="28"/>
  <c r="S1782" i="28"/>
  <c r="S1783" i="28"/>
  <c r="S1784" i="28"/>
  <c r="S1785" i="28"/>
  <c r="S1786" i="28"/>
  <c r="S1787" i="28"/>
  <c r="S1788" i="28"/>
  <c r="S1789" i="28"/>
  <c r="S1790" i="28"/>
  <c r="S1791" i="28"/>
  <c r="S1792" i="28"/>
  <c r="S1793" i="28"/>
  <c r="S1794" i="28"/>
  <c r="S1795" i="28"/>
  <c r="S1796" i="28"/>
  <c r="S1797" i="28"/>
  <c r="S1798" i="28"/>
  <c r="S1799" i="28"/>
  <c r="S1800" i="28"/>
  <c r="S1801" i="28"/>
  <c r="S1802" i="28"/>
  <c r="S1803" i="28"/>
  <c r="S1804" i="28"/>
  <c r="S1805" i="28"/>
  <c r="S1806" i="28"/>
  <c r="S1807" i="28"/>
  <c r="S1808" i="28"/>
  <c r="S1809" i="28"/>
  <c r="S1810" i="28"/>
  <c r="S1811" i="28"/>
  <c r="S1812" i="28"/>
  <c r="S1813" i="28"/>
  <c r="S1814" i="28"/>
  <c r="S1815" i="28"/>
  <c r="S1816" i="28"/>
  <c r="S1817" i="28"/>
  <c r="S1818" i="28"/>
  <c r="S1819" i="28"/>
  <c r="S1820" i="28"/>
  <c r="S1821" i="28"/>
  <c r="S1822" i="28"/>
  <c r="S1823" i="28"/>
  <c r="S1824" i="28"/>
  <c r="S1825" i="28"/>
  <c r="S1826" i="28"/>
  <c r="S1827" i="28"/>
  <c r="S1828" i="28"/>
  <c r="S1829" i="28"/>
  <c r="S1830" i="28"/>
  <c r="S1831" i="28"/>
  <c r="S1832" i="28"/>
  <c r="S1833" i="28"/>
  <c r="S1834" i="28"/>
  <c r="S1835" i="28"/>
  <c r="S1836" i="28"/>
  <c r="S1837" i="28"/>
  <c r="S1838" i="28"/>
  <c r="S1839" i="28"/>
  <c r="S1840" i="28"/>
  <c r="S1841" i="28"/>
  <c r="S1842" i="28"/>
  <c r="S1843" i="28"/>
  <c r="S1844" i="28"/>
  <c r="S1845" i="28"/>
  <c r="S1846" i="28"/>
  <c r="S1847" i="28"/>
  <c r="S1848" i="28"/>
  <c r="S1849" i="28"/>
  <c r="S1850" i="28"/>
  <c r="S1851" i="28"/>
  <c r="S1852" i="28"/>
  <c r="S1853" i="28"/>
  <c r="S1854" i="28"/>
  <c r="S1855" i="28"/>
  <c r="S1856" i="28"/>
  <c r="S1857" i="28"/>
  <c r="S1858" i="28"/>
  <c r="S1859" i="28"/>
  <c r="S1860" i="28"/>
  <c r="S1861" i="28"/>
  <c r="S1862" i="28"/>
  <c r="S1863" i="28"/>
  <c r="S1864" i="28"/>
  <c r="S1865" i="28"/>
  <c r="S1866" i="28"/>
  <c r="S1867" i="28"/>
  <c r="S1868" i="28"/>
  <c r="S1869" i="28"/>
  <c r="S1870" i="28"/>
  <c r="S1871" i="28"/>
  <c r="S1872" i="28"/>
  <c r="S1873" i="28"/>
  <c r="S1874" i="28"/>
  <c r="S1875" i="28"/>
  <c r="S1876" i="28"/>
  <c r="S1877" i="28"/>
  <c r="S1878" i="28"/>
  <c r="S1879" i="28"/>
  <c r="S1880" i="28"/>
  <c r="S1881" i="28"/>
  <c r="S1882" i="28"/>
  <c r="S1883" i="28"/>
  <c r="S1884" i="28"/>
  <c r="S1885" i="28"/>
  <c r="S1886" i="28"/>
  <c r="S1887" i="28"/>
  <c r="S1888" i="28"/>
  <c r="S1889" i="28"/>
  <c r="S1890" i="28"/>
  <c r="S1891" i="28"/>
  <c r="S1892" i="28"/>
  <c r="S1893" i="28"/>
  <c r="S1894" i="28"/>
  <c r="S1895" i="28"/>
  <c r="S1896" i="28"/>
  <c r="S1897" i="28"/>
  <c r="S1898" i="28"/>
  <c r="S1899" i="28"/>
  <c r="S1900" i="28"/>
  <c r="S1901" i="28"/>
  <c r="S1902" i="28"/>
  <c r="S1903" i="28"/>
  <c r="S1904" i="28"/>
  <c r="S1905" i="28"/>
  <c r="S1906" i="28"/>
  <c r="S1907" i="28"/>
  <c r="S1908" i="28"/>
  <c r="S1909" i="28"/>
  <c r="S1910" i="28"/>
  <c r="S1911" i="28"/>
  <c r="S1912" i="28"/>
  <c r="S1913" i="28"/>
  <c r="S1914" i="28"/>
  <c r="S1915" i="28"/>
  <c r="S1916" i="28"/>
  <c r="S1917" i="28"/>
  <c r="S1918" i="28"/>
  <c r="S1919" i="28"/>
  <c r="S1920" i="28"/>
  <c r="S1921" i="28"/>
  <c r="S1922" i="28"/>
  <c r="S1923" i="28"/>
  <c r="S1924" i="28"/>
  <c r="S1925" i="28"/>
  <c r="S1926" i="28"/>
  <c r="S1927" i="28"/>
  <c r="S1928" i="28"/>
  <c r="S1929" i="28"/>
  <c r="S1930" i="28"/>
  <c r="S1931" i="28"/>
  <c r="S1932" i="28"/>
  <c r="S1933" i="28"/>
  <c r="S1934" i="28"/>
  <c r="S1935" i="28"/>
  <c r="S1936" i="28"/>
  <c r="S1937" i="28"/>
  <c r="S1938" i="28"/>
  <c r="S1939" i="28"/>
  <c r="S1940" i="28"/>
  <c r="S1941" i="28"/>
  <c r="S1942" i="28"/>
  <c r="S1943" i="28"/>
  <c r="S1944" i="28"/>
  <c r="S1945" i="28"/>
  <c r="S1946" i="28"/>
  <c r="S1947" i="28"/>
  <c r="S1948" i="28"/>
  <c r="S1949" i="28"/>
  <c r="S1950" i="28"/>
  <c r="S1951" i="28"/>
  <c r="S1952" i="28"/>
  <c r="S1953" i="28"/>
  <c r="S1954" i="28"/>
  <c r="S1955" i="28"/>
  <c r="S1956" i="28"/>
  <c r="S1957" i="28"/>
  <c r="S1958" i="28"/>
  <c r="S1959" i="28"/>
  <c r="S1960" i="28"/>
  <c r="S1961" i="28"/>
  <c r="S1962" i="28"/>
  <c r="S1963" i="28"/>
  <c r="S1964" i="28"/>
  <c r="S1965" i="28"/>
  <c r="S1966" i="28"/>
  <c r="S1967" i="28"/>
  <c r="S1968" i="28"/>
  <c r="S1969" i="28"/>
  <c r="S1970" i="28"/>
  <c r="S1971" i="28"/>
  <c r="S1972" i="28"/>
  <c r="S1973" i="28"/>
  <c r="S1974" i="28"/>
  <c r="S1975" i="28"/>
  <c r="S1976" i="28"/>
  <c r="S1977" i="28"/>
  <c r="S1978" i="28"/>
  <c r="S1979" i="28"/>
  <c r="S1980" i="28"/>
  <c r="S1981" i="28"/>
  <c r="S1982" i="28"/>
  <c r="S1983" i="28"/>
  <c r="S1984" i="28"/>
  <c r="S1985" i="28"/>
  <c r="S1986" i="28"/>
  <c r="S1987" i="28"/>
  <c r="S1988" i="28"/>
  <c r="S1989" i="28"/>
  <c r="S1990" i="28"/>
  <c r="S1991" i="28"/>
  <c r="S1992" i="28"/>
  <c r="S1993" i="28"/>
  <c r="S1994" i="28"/>
  <c r="S1995" i="28"/>
  <c r="S1996" i="28"/>
  <c r="S1997" i="28"/>
  <c r="S1998" i="28"/>
  <c r="S1999" i="28"/>
  <c r="S2000" i="28"/>
  <c r="S2001" i="28"/>
  <c r="S2002" i="28"/>
  <c r="S2003" i="28"/>
  <c r="S2004" i="28"/>
  <c r="S2005" i="28"/>
  <c r="S2006" i="28"/>
  <c r="S2007" i="28"/>
  <c r="S2008" i="28"/>
  <c r="S2009" i="28"/>
  <c r="S2010" i="28"/>
  <c r="S2011" i="28"/>
  <c r="S2012" i="28"/>
  <c r="S2013" i="28"/>
  <c r="S2014" i="28"/>
  <c r="S2015" i="28"/>
  <c r="S2016" i="28"/>
  <c r="S2017" i="28"/>
  <c r="S2018" i="28"/>
  <c r="S2019" i="28"/>
  <c r="S2020" i="28"/>
  <c r="S2021" i="28"/>
  <c r="S2022" i="28"/>
  <c r="S2023" i="28"/>
  <c r="S2024" i="28"/>
  <c r="S2025" i="28"/>
  <c r="S2026" i="28"/>
  <c r="S2027" i="28"/>
  <c r="S2028" i="28"/>
  <c r="S2029" i="28"/>
  <c r="S2030" i="28"/>
  <c r="S2031" i="28"/>
  <c r="S2032" i="28"/>
  <c r="S2033" i="28"/>
  <c r="S2034" i="28"/>
  <c r="S2035" i="28"/>
  <c r="S2036" i="28"/>
  <c r="S2037" i="28"/>
  <c r="S2038" i="28"/>
  <c r="S2039" i="28"/>
  <c r="S2040" i="28"/>
  <c r="S2041" i="28"/>
  <c r="S2042" i="28"/>
  <c r="S2043" i="28"/>
  <c r="S2044" i="28"/>
  <c r="S2045" i="28"/>
  <c r="S2046" i="28"/>
  <c r="S2047" i="28"/>
  <c r="S2048" i="28"/>
  <c r="S2049" i="28"/>
  <c r="S2050" i="28"/>
  <c r="S2051" i="28"/>
  <c r="S2052" i="28"/>
  <c r="S2053" i="28"/>
  <c r="S2054" i="28"/>
  <c r="S2055" i="28"/>
  <c r="S2056" i="28"/>
  <c r="S2057" i="28"/>
  <c r="S2058" i="28"/>
  <c r="S2059" i="28"/>
  <c r="S2060" i="28"/>
  <c r="S2061" i="28"/>
  <c r="S2062" i="28"/>
  <c r="S2063" i="28"/>
  <c r="S2064" i="28"/>
  <c r="S2065" i="28"/>
  <c r="S2066" i="28"/>
  <c r="S2067" i="28"/>
  <c r="S2068" i="28"/>
  <c r="S2069" i="28"/>
  <c r="S2070" i="28"/>
  <c r="S2071" i="28"/>
  <c r="S2072" i="28"/>
  <c r="S2073" i="28"/>
  <c r="S2074" i="28"/>
  <c r="S2075" i="28"/>
  <c r="S2076" i="28"/>
  <c r="S2077" i="28"/>
  <c r="S2078" i="28"/>
  <c r="S2079" i="28"/>
  <c r="S2080" i="28"/>
  <c r="S2081" i="28"/>
  <c r="S2082" i="28"/>
  <c r="S2083" i="28"/>
  <c r="S2084" i="28"/>
  <c r="S2085" i="28"/>
  <c r="S2086" i="28"/>
  <c r="S2087" i="28"/>
  <c r="S2088" i="28"/>
  <c r="S2089" i="28"/>
  <c r="S2090" i="28"/>
  <c r="S2091" i="28"/>
  <c r="S2092" i="28"/>
  <c r="S2093" i="28"/>
  <c r="S2094" i="28"/>
  <c r="S2095" i="28"/>
  <c r="S2096" i="28"/>
  <c r="S2097" i="28"/>
  <c r="S2098" i="28"/>
  <c r="S2099" i="28"/>
  <c r="S2100" i="28"/>
  <c r="S2101" i="28"/>
  <c r="S2102" i="28"/>
  <c r="S2103" i="28"/>
  <c r="S2104" i="28"/>
  <c r="S2105" i="28"/>
  <c r="S2106" i="28"/>
  <c r="S2107" i="28"/>
  <c r="S2108" i="28"/>
  <c r="S2109" i="28"/>
  <c r="S2110" i="28"/>
  <c r="S2111" i="28"/>
  <c r="S2112" i="28"/>
  <c r="S2113" i="28"/>
  <c r="S2114" i="28"/>
  <c r="S2115" i="28"/>
  <c r="S2116" i="28"/>
  <c r="S2117" i="28"/>
  <c r="S2118" i="28"/>
  <c r="S2119" i="28"/>
  <c r="S2120" i="28"/>
  <c r="S2121" i="28"/>
  <c r="S2122" i="28"/>
  <c r="S2123" i="28"/>
  <c r="S2124" i="28"/>
  <c r="S2125" i="28"/>
  <c r="S2126" i="28"/>
  <c r="S2127" i="28"/>
  <c r="S2128" i="28"/>
  <c r="S2129" i="28"/>
  <c r="S2130" i="28"/>
  <c r="S2131" i="28"/>
  <c r="S2132" i="28"/>
  <c r="S2133" i="28"/>
  <c r="S2134" i="28"/>
  <c r="S2135" i="28"/>
  <c r="S2136" i="28"/>
  <c r="S2137" i="28"/>
  <c r="S2138" i="28"/>
  <c r="S2139" i="28"/>
  <c r="S2140" i="28"/>
  <c r="S2141" i="28"/>
  <c r="S2142" i="28"/>
  <c r="S2143" i="28"/>
  <c r="S2144" i="28"/>
  <c r="S2145" i="28"/>
  <c r="S2146" i="28"/>
  <c r="S2147" i="28"/>
  <c r="S2148" i="28"/>
  <c r="S2149" i="28"/>
  <c r="S2150" i="28"/>
  <c r="S2151" i="28"/>
  <c r="S2152" i="28"/>
  <c r="S2153" i="28"/>
  <c r="S2154" i="28"/>
  <c r="S2155" i="28"/>
  <c r="S2156" i="28"/>
  <c r="S2157" i="28"/>
  <c r="S2158" i="28"/>
  <c r="S2159" i="28"/>
  <c r="S2160" i="28"/>
  <c r="S2161" i="28"/>
  <c r="S2162" i="28"/>
  <c r="S2163" i="28"/>
  <c r="S2164" i="28"/>
  <c r="S2165" i="28"/>
  <c r="S2166" i="28"/>
  <c r="S2167" i="28"/>
  <c r="S2168" i="28"/>
  <c r="S2169" i="28"/>
  <c r="S2170" i="28"/>
  <c r="S2171" i="28"/>
  <c r="S2172" i="28"/>
  <c r="S2173" i="28"/>
  <c r="S2174" i="28"/>
  <c r="S2175" i="28"/>
  <c r="S2176" i="28"/>
  <c r="S2177" i="28"/>
  <c r="S2178" i="28"/>
  <c r="S2179" i="28"/>
  <c r="S2180" i="28"/>
  <c r="S2181" i="28"/>
  <c r="S2182" i="28"/>
  <c r="S2183" i="28"/>
  <c r="S2184" i="28"/>
  <c r="S2185" i="28"/>
  <c r="S2186" i="28"/>
  <c r="S2187" i="28"/>
  <c r="S2188" i="28"/>
  <c r="S2189" i="28"/>
  <c r="S2190" i="28"/>
  <c r="S2191" i="28"/>
  <c r="S2192" i="28"/>
  <c r="S2193" i="28"/>
  <c r="S2194" i="28"/>
  <c r="S2195" i="28"/>
  <c r="S2196" i="28"/>
  <c r="S2197" i="28"/>
  <c r="S2198" i="28"/>
  <c r="S2199" i="28"/>
  <c r="S2200" i="28"/>
  <c r="S2201" i="28"/>
  <c r="S2202" i="28"/>
  <c r="S2203" i="28"/>
  <c r="S2204" i="28"/>
  <c r="S2205" i="28"/>
  <c r="S2206" i="28"/>
  <c r="S2207" i="28"/>
  <c r="S2208" i="28"/>
  <c r="S2209" i="28"/>
  <c r="S2210" i="28"/>
  <c r="S2211" i="28"/>
  <c r="S2212" i="28"/>
  <c r="S2213" i="28"/>
  <c r="S2214" i="28"/>
  <c r="S2215" i="28"/>
  <c r="S2216" i="28"/>
  <c r="S2217" i="28"/>
  <c r="S2218" i="28"/>
  <c r="S2219" i="28"/>
  <c r="S2220" i="28"/>
  <c r="S2221" i="28"/>
  <c r="S2222" i="28"/>
  <c r="S2223" i="28"/>
  <c r="S2224" i="28"/>
  <c r="S2225" i="28"/>
  <c r="S2226" i="28"/>
  <c r="S2227" i="28"/>
  <c r="S2228" i="28"/>
  <c r="S2229" i="28"/>
  <c r="S2230" i="28"/>
  <c r="S2231" i="28"/>
  <c r="S2232" i="28"/>
  <c r="S2233" i="28"/>
  <c r="S2234" i="28"/>
  <c r="S2235" i="28"/>
  <c r="S2236" i="28"/>
  <c r="S2237" i="28"/>
  <c r="S2238" i="28"/>
  <c r="S2239" i="28"/>
  <c r="S2240" i="28"/>
  <c r="S2241" i="28"/>
  <c r="S2242" i="28"/>
  <c r="S2243" i="28"/>
  <c r="S2244" i="28"/>
  <c r="S2245" i="28"/>
  <c r="S2246" i="28"/>
  <c r="S2247" i="28"/>
  <c r="S2248" i="28"/>
  <c r="S2249" i="28"/>
  <c r="S2250" i="28"/>
  <c r="S2251" i="28"/>
  <c r="S2252" i="28"/>
  <c r="S2253" i="28"/>
  <c r="S2254" i="28"/>
  <c r="S2255" i="28"/>
  <c r="S2256" i="28"/>
  <c r="S2257" i="28"/>
  <c r="S2258" i="28"/>
  <c r="S2259" i="28"/>
  <c r="S2260" i="28"/>
  <c r="S2261" i="28"/>
  <c r="S2262" i="28"/>
  <c r="S2263" i="28"/>
  <c r="S2264" i="28"/>
  <c r="S2265" i="28"/>
  <c r="S2266" i="28"/>
  <c r="S2267" i="28"/>
  <c r="S2268" i="28"/>
  <c r="S2269" i="28"/>
  <c r="S2270" i="28"/>
  <c r="S2271" i="28"/>
  <c r="S2272" i="28"/>
  <c r="S2273" i="28"/>
  <c r="S2274" i="28"/>
  <c r="S2275" i="28"/>
  <c r="S2276" i="28"/>
  <c r="S2277" i="28"/>
  <c r="S2278" i="28"/>
  <c r="S2279" i="28"/>
  <c r="S2280" i="28"/>
  <c r="S2281" i="28"/>
  <c r="S2282" i="28"/>
  <c r="S2283" i="28"/>
  <c r="S2284" i="28"/>
  <c r="S2285" i="28"/>
  <c r="S2286" i="28"/>
  <c r="S2287" i="28"/>
  <c r="S2288" i="28"/>
  <c r="S2289" i="28"/>
  <c r="S2290" i="28"/>
  <c r="S2291" i="28"/>
  <c r="S2292" i="28"/>
  <c r="S2293" i="28"/>
  <c r="S2294" i="28"/>
  <c r="S2295" i="28"/>
  <c r="S2296" i="28"/>
  <c r="S2297" i="28"/>
  <c r="S2298" i="28"/>
  <c r="S2299" i="28"/>
  <c r="S2300" i="28"/>
  <c r="S2301" i="28"/>
  <c r="S2302" i="28"/>
  <c r="S2303" i="28"/>
  <c r="S2304" i="28"/>
  <c r="S2305" i="28"/>
  <c r="S2306" i="28"/>
  <c r="S2307" i="28"/>
  <c r="S2308" i="28"/>
  <c r="S2309" i="28"/>
  <c r="S2310" i="28"/>
  <c r="S2311" i="28"/>
  <c r="S2312" i="28"/>
  <c r="S2313" i="28"/>
  <c r="S2314" i="28"/>
  <c r="S2315" i="28"/>
  <c r="S2316" i="28"/>
  <c r="S2317" i="28"/>
  <c r="S2318" i="28"/>
  <c r="S2319" i="28"/>
  <c r="S2320" i="28"/>
  <c r="S2321" i="28"/>
  <c r="S2322" i="28"/>
  <c r="S2323" i="28"/>
  <c r="S2324" i="28"/>
  <c r="S2325" i="28"/>
  <c r="S2326" i="28"/>
  <c r="S2327" i="28"/>
  <c r="S2328" i="28"/>
  <c r="S2329" i="28"/>
  <c r="S2330" i="28"/>
  <c r="S2331" i="28"/>
  <c r="S2332" i="28"/>
  <c r="S2333" i="28"/>
  <c r="S2334" i="28"/>
  <c r="S2335" i="28"/>
  <c r="S2336" i="28"/>
  <c r="S2337" i="28"/>
  <c r="S2338" i="28"/>
  <c r="S2339" i="28"/>
  <c r="S2340" i="28"/>
  <c r="S2341" i="28"/>
  <c r="S2342" i="28"/>
  <c r="S2343" i="28"/>
  <c r="S2344" i="28"/>
  <c r="S2345" i="28"/>
  <c r="S2346" i="28"/>
  <c r="S2347" i="28"/>
  <c r="S2348" i="28"/>
  <c r="S2349" i="28"/>
  <c r="S2350" i="28"/>
  <c r="S2351" i="28"/>
  <c r="S2352" i="28"/>
  <c r="S2353" i="28"/>
  <c r="S2354" i="28"/>
  <c r="S2355" i="28"/>
  <c r="S2356" i="28"/>
  <c r="S2357" i="28"/>
  <c r="S2358" i="28"/>
  <c r="S2359" i="28"/>
  <c r="S2360" i="28"/>
  <c r="S2361" i="28"/>
  <c r="S2362" i="28"/>
  <c r="S2363" i="28"/>
  <c r="S2364" i="28"/>
  <c r="S2365" i="28"/>
  <c r="S2366" i="28"/>
  <c r="S2367" i="28"/>
  <c r="S2368" i="28"/>
  <c r="S2369" i="28"/>
  <c r="S2370" i="28"/>
  <c r="S2371" i="28"/>
  <c r="S2372" i="28"/>
  <c r="S2373" i="28"/>
  <c r="S2374" i="28"/>
  <c r="S2375" i="28"/>
  <c r="S2376" i="28"/>
  <c r="S2377" i="28"/>
  <c r="S2378" i="28"/>
  <c r="S2379" i="28"/>
  <c r="S2380" i="28"/>
  <c r="S2381" i="28"/>
  <c r="S2382" i="28"/>
  <c r="S2383" i="28"/>
  <c r="S2384" i="28"/>
  <c r="S2385" i="28"/>
  <c r="S2386" i="28"/>
  <c r="S2387" i="28"/>
  <c r="S2388" i="28"/>
  <c r="S2389" i="28"/>
  <c r="S2390" i="28"/>
  <c r="S2391" i="28"/>
  <c r="S2392" i="28"/>
  <c r="S2393" i="28"/>
  <c r="S2394" i="28"/>
  <c r="S2395" i="28"/>
  <c r="S2396" i="28"/>
  <c r="S2397" i="28"/>
  <c r="S2398" i="28"/>
  <c r="S2399" i="28"/>
  <c r="S2400" i="28"/>
  <c r="S2401" i="28"/>
  <c r="S2402" i="28"/>
  <c r="S2403" i="28"/>
  <c r="S2404" i="28"/>
  <c r="S2405" i="28"/>
  <c r="S2406" i="28"/>
  <c r="S2407" i="28"/>
  <c r="S2408" i="28"/>
  <c r="S2409" i="28"/>
  <c r="S2410" i="28"/>
  <c r="S2411" i="28"/>
  <c r="S2412" i="28"/>
  <c r="S2413" i="28"/>
  <c r="S2414" i="28"/>
  <c r="S2415" i="28"/>
  <c r="S2416" i="28"/>
  <c r="S2417" i="28"/>
  <c r="S2418" i="28"/>
  <c r="S2419" i="28"/>
  <c r="S2420" i="28"/>
  <c r="S2421" i="28"/>
  <c r="S2422" i="28"/>
  <c r="S2423" i="28"/>
  <c r="S2424" i="28"/>
  <c r="S2425" i="28"/>
  <c r="S2426" i="28"/>
  <c r="S2427" i="28"/>
  <c r="S2428" i="28"/>
  <c r="S2429" i="28"/>
  <c r="S2430" i="28"/>
  <c r="S2431" i="28"/>
  <c r="S2432" i="28"/>
  <c r="S2433" i="28"/>
  <c r="S2434" i="28"/>
  <c r="S2435" i="28"/>
  <c r="S2436" i="28"/>
  <c r="S2437" i="28"/>
  <c r="S2438" i="28"/>
  <c r="S2439" i="28"/>
  <c r="S2440" i="28"/>
  <c r="S2441" i="28"/>
  <c r="S2442" i="28"/>
  <c r="S2443" i="28"/>
  <c r="S2444" i="28"/>
  <c r="S2445" i="28"/>
  <c r="S2446" i="28"/>
  <c r="S2447" i="28"/>
  <c r="S2448" i="28"/>
  <c r="S2449" i="28"/>
  <c r="S2450" i="28"/>
  <c r="S2451" i="28"/>
  <c r="S2452" i="28"/>
  <c r="S2453" i="28"/>
  <c r="S2454" i="28"/>
  <c r="S2455" i="28"/>
  <c r="S2456" i="28"/>
  <c r="S2457" i="28"/>
  <c r="S2458" i="28"/>
  <c r="S2459" i="28"/>
  <c r="S2460" i="28"/>
  <c r="S2461" i="28"/>
  <c r="S2462" i="28"/>
  <c r="S2463" i="28"/>
  <c r="S2464" i="28"/>
  <c r="S2465" i="28"/>
  <c r="S2466" i="28"/>
  <c r="S2467" i="28"/>
  <c r="S2468" i="28"/>
  <c r="S2469" i="28"/>
  <c r="S2470" i="28"/>
  <c r="S2471" i="28"/>
  <c r="S2472" i="28"/>
  <c r="S2473" i="28"/>
  <c r="S2474" i="28"/>
  <c r="S2475" i="28"/>
  <c r="S2476" i="28"/>
  <c r="S2477" i="28"/>
  <c r="S2478" i="28"/>
  <c r="S2479" i="28"/>
  <c r="S2480" i="28"/>
  <c r="S2481" i="28"/>
  <c r="S2482" i="28"/>
  <c r="S2483" i="28"/>
  <c r="S2484" i="28"/>
  <c r="S2485" i="28"/>
  <c r="S2486" i="28"/>
  <c r="S2487" i="28"/>
  <c r="S2488" i="28"/>
  <c r="S2489" i="28"/>
  <c r="S2490" i="28"/>
  <c r="S2491" i="28"/>
  <c r="S2492" i="28"/>
  <c r="S2493" i="28"/>
  <c r="S2494" i="28"/>
  <c r="S2495" i="28"/>
  <c r="S2496" i="28"/>
  <c r="S2497" i="28"/>
  <c r="S2498" i="28"/>
  <c r="S2499" i="28"/>
  <c r="S2500" i="28"/>
  <c r="S2501" i="28"/>
  <c r="S2502" i="28"/>
  <c r="S2503" i="28"/>
  <c r="S2504" i="28"/>
  <c r="S2505" i="28"/>
  <c r="S2506" i="28"/>
  <c r="S2507" i="28"/>
  <c r="S2508" i="28"/>
  <c r="S2509" i="28"/>
  <c r="S2510" i="28"/>
  <c r="S2511" i="28"/>
  <c r="S2512" i="28"/>
  <c r="S2513" i="28"/>
  <c r="S2514" i="28"/>
  <c r="S2515" i="28"/>
  <c r="S2516" i="28"/>
  <c r="S2517" i="28"/>
  <c r="S2518" i="28"/>
  <c r="S2519" i="28"/>
  <c r="S2520" i="28"/>
  <c r="S2521" i="28"/>
  <c r="S2522" i="28"/>
  <c r="S2523" i="28"/>
  <c r="S2524" i="28"/>
  <c r="S2525" i="28"/>
  <c r="S2526" i="28"/>
  <c r="S2527" i="28"/>
  <c r="S2528" i="28"/>
  <c r="S2529" i="28"/>
  <c r="S2530" i="28"/>
  <c r="S2531" i="28"/>
  <c r="S2532" i="28"/>
  <c r="S2533" i="28"/>
  <c r="S2534" i="28"/>
  <c r="S2535" i="28"/>
  <c r="S2536" i="28"/>
  <c r="S2537" i="28"/>
  <c r="S2538" i="28"/>
  <c r="S2539" i="28"/>
  <c r="S2540" i="28"/>
  <c r="S2541" i="28"/>
  <c r="S2542" i="28"/>
  <c r="S2543" i="28"/>
  <c r="S2544" i="28"/>
  <c r="S2545" i="28"/>
  <c r="S2546" i="28"/>
  <c r="S2547" i="28"/>
  <c r="S2548" i="28"/>
  <c r="S2549" i="28"/>
  <c r="S2550" i="28"/>
  <c r="S2551" i="28"/>
  <c r="S2552" i="28"/>
  <c r="S2553" i="28"/>
  <c r="S2554" i="28"/>
  <c r="S2555" i="28"/>
  <c r="S2556" i="28"/>
  <c r="S2557" i="28"/>
  <c r="S2558" i="28"/>
  <c r="S2559" i="28"/>
  <c r="S2560" i="28"/>
  <c r="S2561" i="28"/>
  <c r="S2562" i="28"/>
  <c r="S2563" i="28"/>
  <c r="S2564" i="28"/>
  <c r="S2565" i="28"/>
  <c r="S2566" i="28"/>
  <c r="S2567" i="28"/>
  <c r="S2568" i="28"/>
  <c r="S2569" i="28"/>
  <c r="S2570" i="28"/>
  <c r="S2571" i="28"/>
  <c r="S2572" i="28"/>
  <c r="S2573" i="28"/>
  <c r="S2574" i="28"/>
  <c r="S2575" i="28"/>
  <c r="S2576" i="28"/>
  <c r="S2577" i="28"/>
  <c r="S2578" i="28"/>
  <c r="S2579" i="28"/>
  <c r="S2580" i="28"/>
  <c r="S2581" i="28"/>
  <c r="S2582" i="28"/>
  <c r="S2583" i="28"/>
  <c r="S2584" i="28"/>
  <c r="S2585" i="28"/>
  <c r="S2586" i="28"/>
  <c r="S2587" i="28"/>
  <c r="S2588" i="28"/>
  <c r="S2589" i="28"/>
  <c r="S2590" i="28"/>
  <c r="S2591" i="28"/>
  <c r="S2592" i="28"/>
  <c r="S2593" i="28"/>
  <c r="S2594" i="28"/>
  <c r="S2595" i="28"/>
  <c r="S2596" i="28"/>
  <c r="S2597" i="28"/>
  <c r="S2598" i="28"/>
  <c r="S2599" i="28"/>
  <c r="S2600" i="28"/>
  <c r="S2601" i="28"/>
  <c r="S2602" i="28"/>
  <c r="S2603" i="28"/>
  <c r="S2604" i="28"/>
  <c r="S2605" i="28"/>
  <c r="S2606" i="28"/>
  <c r="S2607" i="28"/>
  <c r="S2608" i="28"/>
  <c r="S2609" i="28"/>
  <c r="S2610" i="28"/>
  <c r="S2611" i="28"/>
  <c r="S2612" i="28"/>
  <c r="S2613" i="28"/>
  <c r="S2614" i="28"/>
  <c r="S2615" i="28"/>
  <c r="S2616" i="28"/>
  <c r="S2617" i="28"/>
  <c r="S2618" i="28"/>
  <c r="S2619" i="28"/>
  <c r="S2620" i="28"/>
  <c r="S2621" i="28"/>
  <c r="S2622" i="28"/>
  <c r="S2623" i="28"/>
  <c r="S2624" i="28"/>
  <c r="S2625" i="28"/>
  <c r="S2626" i="28"/>
  <c r="S2627" i="28"/>
  <c r="S2628" i="28"/>
  <c r="S2629" i="28"/>
  <c r="S2630" i="28"/>
  <c r="S2631" i="28"/>
  <c r="S2632" i="28"/>
  <c r="S2633" i="28"/>
  <c r="S2634" i="28"/>
  <c r="S2635" i="28"/>
  <c r="S2636" i="28"/>
  <c r="S2637" i="28"/>
  <c r="S2638" i="28"/>
  <c r="S2639" i="28"/>
  <c r="S2640" i="28"/>
  <c r="S2641" i="28"/>
  <c r="S2642" i="28"/>
  <c r="S2643" i="28"/>
  <c r="S2644" i="28"/>
  <c r="S2645" i="28"/>
  <c r="S2646" i="28"/>
  <c r="S2647" i="28"/>
  <c r="S2648" i="28"/>
  <c r="S2649" i="28"/>
  <c r="S2650" i="28"/>
  <c r="S2651" i="28"/>
  <c r="S2652" i="28"/>
  <c r="S2653" i="28"/>
  <c r="S2654" i="28"/>
  <c r="S2655" i="28"/>
  <c r="S2656" i="28"/>
  <c r="S2657" i="28"/>
  <c r="S2658" i="28"/>
  <c r="S2659" i="28"/>
  <c r="S2660" i="28"/>
  <c r="S2661" i="28"/>
  <c r="S2662" i="28"/>
  <c r="S2663" i="28"/>
  <c r="S2664" i="28"/>
  <c r="S2665" i="28"/>
  <c r="S2666" i="28"/>
  <c r="S2667" i="28"/>
  <c r="S2668" i="28"/>
  <c r="S2669" i="28"/>
  <c r="S2670" i="28"/>
  <c r="S2671" i="28"/>
  <c r="S2672" i="28"/>
  <c r="S2673" i="28"/>
  <c r="S2674" i="28"/>
  <c r="S2675" i="28"/>
  <c r="S2676" i="28"/>
  <c r="S2677" i="28"/>
  <c r="S2678" i="28"/>
  <c r="S2679" i="28"/>
  <c r="S2680" i="28"/>
  <c r="S2681" i="28"/>
  <c r="S2682" i="28"/>
  <c r="S2683" i="28"/>
  <c r="S2684" i="28"/>
  <c r="S2685" i="28"/>
  <c r="S2686" i="28"/>
  <c r="S2687" i="28"/>
  <c r="S2688" i="28"/>
  <c r="S2689" i="28"/>
  <c r="S2690" i="28"/>
  <c r="S2691" i="28"/>
  <c r="S2692" i="28"/>
  <c r="S2693" i="28"/>
  <c r="S2694" i="28"/>
  <c r="S2695" i="28"/>
  <c r="S2696" i="28"/>
  <c r="S2697" i="28"/>
  <c r="S2698" i="28"/>
  <c r="S2699" i="28"/>
  <c r="S2700" i="28"/>
  <c r="S2701" i="28"/>
  <c r="S2702" i="28"/>
  <c r="S2703" i="28"/>
  <c r="S2704" i="28"/>
  <c r="S2705" i="28"/>
  <c r="S2706" i="28"/>
  <c r="S2707" i="28"/>
  <c r="S2708" i="28"/>
  <c r="S2709" i="28"/>
  <c r="S2710" i="28"/>
  <c r="S2711" i="28"/>
  <c r="S2712" i="28"/>
  <c r="S2713" i="28"/>
  <c r="S2714" i="28"/>
  <c r="S2715" i="28"/>
  <c r="S2716" i="28"/>
  <c r="S2717" i="28"/>
  <c r="S2718" i="28"/>
  <c r="S2719" i="28"/>
  <c r="S2720" i="28"/>
  <c r="S2721" i="28"/>
  <c r="S2722" i="28"/>
  <c r="S2723" i="28"/>
  <c r="S2724" i="28"/>
  <c r="S2725" i="28"/>
  <c r="S2726" i="28"/>
  <c r="S2727" i="28"/>
  <c r="S2728" i="28"/>
  <c r="S2729" i="28"/>
  <c r="S2730" i="28"/>
  <c r="S2731" i="28"/>
  <c r="S2732" i="28"/>
  <c r="S2733" i="28"/>
  <c r="S2734" i="28"/>
  <c r="S2735" i="28"/>
  <c r="S2736" i="28"/>
  <c r="S2737" i="28"/>
  <c r="S2738" i="28"/>
  <c r="S2739" i="28"/>
  <c r="S2740" i="28"/>
  <c r="S2741" i="28"/>
  <c r="S2742" i="28"/>
  <c r="S2743" i="28"/>
  <c r="S2744" i="28"/>
  <c r="S2745" i="28"/>
  <c r="S2746" i="28"/>
  <c r="S2747" i="28"/>
  <c r="S2748" i="28"/>
  <c r="S2749" i="28"/>
  <c r="S2750" i="28"/>
  <c r="S2751" i="28"/>
  <c r="S2752" i="28"/>
  <c r="S2753" i="28"/>
  <c r="S2754" i="28"/>
  <c r="S2755" i="28"/>
  <c r="S2756" i="28"/>
  <c r="S2757" i="28"/>
  <c r="S2758" i="28"/>
  <c r="S2759" i="28"/>
  <c r="S2760" i="28"/>
  <c r="S2761" i="28"/>
  <c r="S2762" i="28"/>
  <c r="S2763" i="28"/>
  <c r="S2764" i="28"/>
  <c r="S2765" i="28"/>
  <c r="S2766" i="28"/>
  <c r="S2767" i="28"/>
  <c r="S2768" i="28"/>
  <c r="S2769" i="28"/>
  <c r="S2770" i="28"/>
  <c r="S2771" i="28"/>
  <c r="S2772" i="28"/>
  <c r="S2773" i="28"/>
  <c r="S2774" i="28"/>
  <c r="S2775" i="28"/>
  <c r="S2776" i="28"/>
  <c r="S2777" i="28"/>
  <c r="S2778" i="28"/>
  <c r="S2779" i="28"/>
  <c r="S2780" i="28"/>
  <c r="S2781" i="28"/>
  <c r="S2782" i="28"/>
  <c r="S2783" i="28"/>
  <c r="S2784" i="28"/>
  <c r="S2785" i="28"/>
  <c r="S2786" i="28"/>
  <c r="S2787" i="28"/>
  <c r="S2788" i="28"/>
  <c r="S2789" i="28"/>
  <c r="S2790" i="28"/>
  <c r="S2791" i="28"/>
  <c r="S2792" i="28"/>
  <c r="S2793" i="28"/>
  <c r="S2794" i="28"/>
  <c r="S2795" i="28"/>
  <c r="S2796" i="28"/>
  <c r="S2797" i="28"/>
  <c r="S2798" i="28"/>
  <c r="S2799" i="28"/>
  <c r="S2800" i="28"/>
  <c r="S2801" i="28"/>
  <c r="S2802" i="28"/>
  <c r="S2803" i="28"/>
  <c r="S2804" i="28"/>
  <c r="S2805" i="28"/>
  <c r="S2806" i="28"/>
  <c r="S2807" i="28"/>
  <c r="S2808" i="28"/>
  <c r="S2809" i="28"/>
  <c r="S2810" i="28"/>
  <c r="S2811" i="28"/>
  <c r="S2812" i="28"/>
  <c r="S2813" i="28"/>
  <c r="S2814" i="28"/>
  <c r="S2815" i="28"/>
  <c r="S2816" i="28"/>
  <c r="S2817" i="28"/>
  <c r="S2818" i="28"/>
  <c r="S2819" i="28"/>
  <c r="S2820" i="28"/>
  <c r="S2821" i="28"/>
  <c r="S2822" i="28"/>
  <c r="S2823" i="28"/>
  <c r="S2824" i="28"/>
  <c r="S2825" i="28"/>
  <c r="S2826" i="28"/>
  <c r="S2827" i="28"/>
  <c r="S2828" i="28"/>
  <c r="S2829" i="28"/>
  <c r="S2830" i="28"/>
  <c r="S2831" i="28"/>
  <c r="S2832" i="28"/>
  <c r="S2833" i="28"/>
  <c r="S2834" i="28"/>
  <c r="S2835" i="28"/>
  <c r="S2836" i="28"/>
  <c r="S2837" i="28"/>
  <c r="S2838" i="28"/>
  <c r="S2839" i="28"/>
  <c r="S2840" i="28"/>
  <c r="S2841" i="28"/>
  <c r="S2842" i="28"/>
  <c r="S2843" i="28"/>
  <c r="S2844" i="28"/>
  <c r="S2845" i="28"/>
  <c r="S2846" i="28"/>
  <c r="S2847" i="28"/>
  <c r="S2848" i="28"/>
  <c r="S2849" i="28"/>
  <c r="S2850" i="28"/>
  <c r="S2851" i="28"/>
  <c r="S2852" i="28"/>
  <c r="S2853" i="28"/>
  <c r="S2854" i="28"/>
  <c r="S2855" i="28"/>
  <c r="S2856" i="28"/>
  <c r="S2857" i="28"/>
  <c r="S2858" i="28"/>
  <c r="S2859" i="28"/>
  <c r="S2860" i="28"/>
  <c r="S2861" i="28"/>
  <c r="S2862" i="28"/>
  <c r="S2863" i="28"/>
  <c r="S2864" i="28"/>
  <c r="S2865" i="28"/>
  <c r="S2866" i="28"/>
  <c r="S2867" i="28"/>
  <c r="S2868" i="28"/>
  <c r="S2869" i="28"/>
  <c r="S2870" i="28"/>
  <c r="S2871" i="28"/>
  <c r="S2872" i="28"/>
  <c r="S2873" i="28"/>
  <c r="S2874" i="28"/>
  <c r="S2875" i="28"/>
  <c r="S2876" i="28"/>
  <c r="S2877" i="28"/>
  <c r="S2878" i="28"/>
  <c r="S2879" i="28"/>
  <c r="S2880" i="28"/>
  <c r="S2881" i="28"/>
  <c r="S2882" i="28"/>
  <c r="S2883" i="28"/>
  <c r="S2884" i="28"/>
  <c r="S2885" i="28"/>
  <c r="S2886" i="28"/>
  <c r="S2887" i="28"/>
  <c r="S2888" i="28"/>
  <c r="S2889" i="28"/>
  <c r="S2890" i="28"/>
  <c r="S2891" i="28"/>
  <c r="S2892" i="28"/>
  <c r="S2893" i="28"/>
  <c r="S2894" i="28"/>
  <c r="S2895" i="28"/>
  <c r="S2896" i="28"/>
  <c r="S2897" i="28"/>
  <c r="S2898" i="28"/>
  <c r="S2899" i="28"/>
  <c r="S2900" i="28"/>
  <c r="S2901" i="28"/>
  <c r="S2902" i="28"/>
  <c r="S2903" i="28"/>
  <c r="S2904" i="28"/>
  <c r="S2905" i="28"/>
  <c r="S2906" i="28"/>
  <c r="S2907" i="28"/>
  <c r="S2908" i="28"/>
  <c r="S2909" i="28"/>
  <c r="S2910" i="28"/>
  <c r="S2911" i="28"/>
  <c r="S2912" i="28"/>
  <c r="S2913" i="28"/>
  <c r="S2914" i="28"/>
  <c r="S2915" i="28"/>
  <c r="S2916" i="28"/>
  <c r="S2917" i="28"/>
  <c r="S2918" i="28"/>
  <c r="S2919" i="28"/>
  <c r="S2920" i="28"/>
  <c r="S2921" i="28"/>
  <c r="S2922" i="28"/>
  <c r="S2923" i="28"/>
  <c r="S2924" i="28"/>
  <c r="S2925" i="28"/>
  <c r="S2926" i="28"/>
  <c r="S2927" i="28"/>
  <c r="S2928" i="28"/>
  <c r="S2929" i="28"/>
  <c r="S2930" i="28"/>
  <c r="S2931" i="28"/>
  <c r="S2932" i="28"/>
  <c r="S2933" i="28"/>
  <c r="S2934" i="28"/>
  <c r="S2935" i="28"/>
  <c r="S2936" i="28"/>
  <c r="S2937" i="28"/>
  <c r="S2938" i="28"/>
  <c r="S2939" i="28"/>
  <c r="S2940" i="28"/>
  <c r="S2941" i="28"/>
  <c r="S2942" i="28"/>
  <c r="S2943" i="28"/>
  <c r="S2944" i="28"/>
  <c r="S2945" i="28"/>
  <c r="S2946" i="28"/>
  <c r="S2947" i="28"/>
  <c r="S2948" i="28"/>
  <c r="S2949" i="28"/>
  <c r="S2950" i="28"/>
  <c r="S2951" i="28"/>
  <c r="S2952" i="28"/>
  <c r="S2953" i="28"/>
  <c r="S2954" i="28"/>
  <c r="S2955" i="28"/>
  <c r="S2956" i="28"/>
  <c r="S2957" i="28"/>
  <c r="S2958" i="28"/>
  <c r="S2959" i="28"/>
  <c r="S2960" i="28"/>
  <c r="S2961" i="28"/>
  <c r="S2962" i="28"/>
  <c r="S2963" i="28"/>
  <c r="S2964" i="28"/>
  <c r="S2965" i="28"/>
  <c r="S2966" i="28"/>
  <c r="S2967" i="28"/>
  <c r="S2968" i="28"/>
  <c r="S2969" i="28"/>
  <c r="S2970" i="28"/>
  <c r="S2971" i="28"/>
  <c r="S2972" i="28"/>
  <c r="S2973" i="28"/>
  <c r="S2974" i="28"/>
  <c r="S2975" i="28"/>
  <c r="S2976" i="28"/>
  <c r="S2977" i="28"/>
  <c r="S2978" i="28"/>
  <c r="S2979" i="28"/>
  <c r="S2980" i="28"/>
  <c r="S2981" i="28"/>
  <c r="S2982" i="28"/>
  <c r="S2983" i="28"/>
  <c r="S2984" i="28"/>
  <c r="S2985" i="28"/>
  <c r="S2986" i="28"/>
  <c r="S2987" i="28"/>
  <c r="S2988" i="28"/>
  <c r="S2989" i="28"/>
  <c r="S2990" i="28"/>
  <c r="S2991" i="28"/>
  <c r="S2992" i="28"/>
  <c r="S2993" i="28"/>
  <c r="S2994" i="28"/>
  <c r="S2995" i="28"/>
  <c r="S2996" i="28"/>
  <c r="S2997" i="28"/>
  <c r="S2998" i="28"/>
  <c r="S2999" i="28"/>
  <c r="S3000" i="28"/>
  <c r="S3001" i="28"/>
  <c r="S3002" i="28"/>
  <c r="S3003" i="28"/>
  <c r="S3004" i="28"/>
  <c r="S3005" i="28"/>
  <c r="S3006" i="28"/>
  <c r="S3007" i="28"/>
  <c r="S3008" i="28"/>
  <c r="S3009" i="28"/>
  <c r="S3010" i="28"/>
  <c r="S3011" i="28"/>
  <c r="S3012" i="28"/>
  <c r="S3013" i="28"/>
  <c r="S3014" i="28"/>
  <c r="S3015" i="28"/>
  <c r="S3016" i="28"/>
  <c r="S3017" i="28"/>
  <c r="S3018" i="28"/>
  <c r="S3019" i="28"/>
  <c r="S3020" i="28"/>
  <c r="S3021" i="28"/>
  <c r="S3022" i="28"/>
  <c r="S3023" i="28"/>
  <c r="S3024" i="28"/>
  <c r="S3025" i="28"/>
  <c r="S3026" i="28"/>
  <c r="S3027" i="28"/>
  <c r="S3028" i="28"/>
  <c r="S3029" i="28"/>
  <c r="S3030" i="28"/>
  <c r="S3031" i="28"/>
  <c r="S3032" i="28"/>
  <c r="S3033" i="28"/>
  <c r="S3034" i="28"/>
  <c r="S3035" i="28"/>
  <c r="S3036" i="28"/>
  <c r="S3037" i="28"/>
  <c r="S3038" i="28"/>
  <c r="S3039" i="28"/>
  <c r="S3040" i="28"/>
  <c r="S3041" i="28"/>
  <c r="S3042" i="28"/>
  <c r="S3043" i="28"/>
  <c r="S3044" i="28"/>
  <c r="S3045" i="28"/>
  <c r="S3046" i="28"/>
  <c r="S3047" i="28"/>
  <c r="S3048" i="28"/>
  <c r="S3049" i="28"/>
  <c r="S3050" i="28"/>
  <c r="S3051" i="28"/>
  <c r="S3052" i="28"/>
  <c r="S3053" i="28"/>
  <c r="S3054" i="28"/>
  <c r="S3055" i="28"/>
  <c r="S3056" i="28"/>
  <c r="S3057" i="28"/>
  <c r="S3058" i="28"/>
  <c r="S3059" i="28"/>
  <c r="S3060" i="28"/>
  <c r="S3061" i="28"/>
  <c r="S3062" i="28"/>
  <c r="S3063" i="28"/>
  <c r="S3064" i="28"/>
  <c r="S3065" i="28"/>
  <c r="S3066" i="28"/>
  <c r="S3067" i="28"/>
  <c r="S3068" i="28"/>
  <c r="S3069" i="28"/>
  <c r="S3070" i="28"/>
  <c r="S3071" i="28"/>
  <c r="S3072" i="28"/>
  <c r="S3073" i="28"/>
  <c r="S3074" i="28"/>
  <c r="S3075" i="28"/>
  <c r="S3076" i="28"/>
  <c r="S3077" i="28"/>
  <c r="S3078" i="28"/>
  <c r="S3079" i="28"/>
  <c r="S3080" i="28"/>
  <c r="S3081" i="28"/>
  <c r="S3082" i="28"/>
  <c r="S3083" i="28"/>
  <c r="S3084" i="28"/>
  <c r="S3085" i="28"/>
  <c r="S3086" i="28"/>
  <c r="S3087" i="28"/>
  <c r="S3088" i="28"/>
  <c r="S3089" i="28"/>
  <c r="S3090" i="28"/>
  <c r="S3091" i="28"/>
  <c r="S3092" i="28"/>
  <c r="S3093" i="28"/>
  <c r="S3094" i="28"/>
  <c r="S3095" i="28"/>
  <c r="S3096" i="28"/>
  <c r="S3097" i="28"/>
  <c r="S3098" i="28"/>
  <c r="S3099" i="28"/>
  <c r="S3100" i="28"/>
  <c r="S3101" i="28"/>
  <c r="S3102" i="28"/>
  <c r="S3103" i="28"/>
  <c r="S3104" i="28"/>
  <c r="S3105" i="28"/>
  <c r="S3106" i="28"/>
  <c r="S3107" i="28"/>
  <c r="S3108" i="28"/>
  <c r="S3109" i="28"/>
  <c r="S3110" i="28"/>
  <c r="S3111" i="28"/>
  <c r="S3112" i="28"/>
  <c r="S3113" i="28"/>
  <c r="S3114" i="28"/>
  <c r="S3115" i="28"/>
  <c r="S3116" i="28"/>
  <c r="S3117" i="28"/>
  <c r="S3118" i="28"/>
  <c r="S3119" i="28"/>
  <c r="S3120" i="28"/>
  <c r="S3121" i="28"/>
  <c r="S3122" i="28"/>
  <c r="S3123" i="28"/>
  <c r="S3124" i="28"/>
  <c r="S3125" i="28"/>
  <c r="S3126" i="28"/>
  <c r="S3127" i="28"/>
  <c r="S3128" i="28"/>
  <c r="S3129" i="28"/>
  <c r="S3130" i="28"/>
  <c r="S3131" i="28"/>
  <c r="S3132" i="28"/>
  <c r="S3133" i="28"/>
  <c r="S3134" i="28"/>
  <c r="S3135" i="28"/>
  <c r="S3136" i="28"/>
  <c r="S3137" i="28"/>
  <c r="S3138" i="28"/>
  <c r="S3139" i="28"/>
  <c r="S3140" i="28"/>
  <c r="S3141" i="28"/>
  <c r="S3142" i="28"/>
  <c r="S3143" i="28"/>
  <c r="S3144" i="28"/>
  <c r="S3145" i="28"/>
  <c r="S3146" i="28"/>
  <c r="S3147" i="28"/>
  <c r="S3148" i="28"/>
  <c r="S3149" i="28"/>
  <c r="S3150" i="28"/>
  <c r="S3151" i="28"/>
  <c r="S3152" i="28"/>
  <c r="S3153" i="28"/>
  <c r="S3154" i="28"/>
  <c r="S3155" i="28"/>
  <c r="S3156" i="28"/>
  <c r="S3157" i="28"/>
  <c r="S3158" i="28"/>
  <c r="S3159" i="28"/>
  <c r="S3160" i="28"/>
  <c r="S3161" i="28"/>
  <c r="S3162" i="28"/>
  <c r="S3163" i="28"/>
  <c r="S3164" i="28"/>
  <c r="S3165" i="28"/>
  <c r="S3166" i="28"/>
  <c r="S3167" i="28"/>
  <c r="S3168" i="28"/>
  <c r="S3169" i="28"/>
  <c r="S3170" i="28"/>
  <c r="S3171" i="28"/>
  <c r="S3172" i="28"/>
  <c r="S3173" i="28"/>
  <c r="S3174" i="28"/>
  <c r="S3175" i="28"/>
  <c r="S3176" i="28"/>
  <c r="S3177" i="28"/>
  <c r="S3178" i="28"/>
  <c r="S3179" i="28"/>
  <c r="S3180" i="28"/>
  <c r="S3181" i="28"/>
  <c r="S3182" i="28"/>
  <c r="S3183" i="28"/>
  <c r="S3184" i="28"/>
  <c r="S3185" i="28"/>
  <c r="S3186" i="28"/>
  <c r="S3187" i="28"/>
  <c r="S3188" i="28"/>
  <c r="S3189" i="28"/>
  <c r="S3190" i="28"/>
  <c r="S3191" i="28"/>
  <c r="S3192" i="28"/>
  <c r="S3193" i="28"/>
  <c r="S3194" i="28"/>
  <c r="S3195" i="28"/>
  <c r="S3196" i="28"/>
  <c r="S3197" i="28"/>
  <c r="S3198" i="28"/>
  <c r="S3199" i="28"/>
  <c r="S3200" i="28"/>
  <c r="S3201" i="28"/>
  <c r="S3202" i="28"/>
  <c r="S3203" i="28"/>
  <c r="S3204" i="28"/>
  <c r="S3205" i="28"/>
  <c r="S3206" i="28"/>
  <c r="S3207" i="28"/>
  <c r="S3208" i="28"/>
  <c r="S3209" i="28"/>
  <c r="S3210" i="28"/>
  <c r="S3211" i="28"/>
  <c r="S3212" i="28"/>
  <c r="S3213" i="28"/>
  <c r="S3214" i="28"/>
  <c r="S3215" i="28"/>
  <c r="S3216" i="28"/>
  <c r="S3217" i="28"/>
  <c r="S3218" i="28"/>
  <c r="S3219" i="28"/>
  <c r="S3220" i="28"/>
  <c r="S3221" i="28"/>
  <c r="S3222" i="28"/>
  <c r="S3223" i="28"/>
  <c r="S3224" i="28"/>
  <c r="S3225" i="28"/>
  <c r="S3226" i="28"/>
  <c r="S3227" i="28"/>
  <c r="S3228" i="28"/>
  <c r="S3229" i="28"/>
  <c r="S3230" i="28"/>
  <c r="S3231" i="28"/>
  <c r="S3232" i="28"/>
  <c r="S3233" i="28"/>
  <c r="S3234" i="28"/>
  <c r="S3235" i="28"/>
  <c r="S3236" i="28"/>
  <c r="S3237" i="28"/>
  <c r="S3238" i="28"/>
  <c r="S3239" i="28"/>
  <c r="S3240" i="28"/>
  <c r="S3241" i="28"/>
  <c r="S3242" i="28"/>
  <c r="S3243" i="28"/>
  <c r="S3244" i="28"/>
  <c r="S3245" i="28"/>
  <c r="S3246" i="28"/>
  <c r="S3247" i="28"/>
  <c r="S3248" i="28"/>
  <c r="S3249" i="28"/>
  <c r="S3250" i="28"/>
  <c r="S3251" i="28"/>
  <c r="S3252" i="28"/>
  <c r="S3253" i="28"/>
  <c r="S3254" i="28"/>
  <c r="S3255" i="28"/>
  <c r="S3256" i="28"/>
  <c r="S3257" i="28"/>
  <c r="S3258" i="28"/>
  <c r="S3259" i="28"/>
  <c r="S3260" i="28"/>
  <c r="S3261" i="28"/>
  <c r="S3262" i="28"/>
  <c r="S3263" i="28"/>
  <c r="S3264" i="28"/>
  <c r="S3265" i="28"/>
  <c r="S3266" i="28"/>
  <c r="S3267" i="28"/>
  <c r="S3268" i="28"/>
  <c r="S3269" i="28"/>
  <c r="S3270" i="28"/>
  <c r="S3271" i="28"/>
  <c r="S3272" i="28"/>
  <c r="S3273" i="28"/>
  <c r="S3274" i="28"/>
  <c r="S3275" i="28"/>
  <c r="S3276" i="28"/>
  <c r="S3277" i="28"/>
  <c r="S3278" i="28"/>
  <c r="S3279" i="28"/>
  <c r="S3280" i="28"/>
  <c r="S3281" i="28"/>
  <c r="S3282" i="28"/>
  <c r="S3283" i="28"/>
  <c r="S3284" i="28"/>
  <c r="S3285" i="28"/>
  <c r="S3286" i="28"/>
  <c r="S3287" i="28"/>
  <c r="S3288" i="28"/>
  <c r="S3289" i="28"/>
  <c r="S3290" i="28"/>
  <c r="S3291" i="28"/>
  <c r="S3292" i="28"/>
  <c r="S3293" i="28"/>
  <c r="S3294" i="28"/>
  <c r="S3295" i="28"/>
  <c r="S3296" i="28"/>
  <c r="S3297" i="28"/>
  <c r="S3298" i="28"/>
  <c r="S3299" i="28"/>
  <c r="S3300" i="28"/>
  <c r="S3301" i="28"/>
  <c r="S3302" i="28"/>
  <c r="S3303" i="28"/>
  <c r="S3304" i="28"/>
  <c r="S3305" i="28"/>
  <c r="S3306" i="28"/>
  <c r="S3307" i="28"/>
  <c r="S3308" i="28"/>
  <c r="S3309" i="28"/>
  <c r="S3310" i="28"/>
  <c r="S3311" i="28"/>
  <c r="S3312" i="28"/>
  <c r="S3313" i="28"/>
  <c r="S3314" i="28"/>
  <c r="S3315" i="28"/>
  <c r="S3316" i="28"/>
  <c r="S3317" i="28"/>
  <c r="S3318" i="28"/>
  <c r="S3319" i="28"/>
  <c r="S3320" i="28"/>
  <c r="S3321" i="28"/>
  <c r="S3322" i="28"/>
  <c r="S3323" i="28"/>
  <c r="S3324" i="28"/>
  <c r="S3325" i="28"/>
  <c r="S3326" i="28"/>
  <c r="S3327" i="28"/>
  <c r="S3328" i="28"/>
  <c r="S3329" i="28"/>
  <c r="S3330" i="28"/>
  <c r="S3331" i="28"/>
  <c r="S3332" i="28"/>
  <c r="S3333" i="28"/>
  <c r="S3334" i="28"/>
  <c r="S3335" i="28"/>
  <c r="S3336" i="28"/>
  <c r="S3337" i="28"/>
  <c r="S3338" i="28"/>
  <c r="S3339" i="28"/>
  <c r="S3340" i="28"/>
  <c r="S3341" i="28"/>
  <c r="S3342" i="28"/>
  <c r="S3343" i="28"/>
  <c r="S3344" i="28"/>
  <c r="S3345" i="28"/>
  <c r="S3346" i="28"/>
  <c r="S3347" i="28"/>
  <c r="S3348" i="28"/>
  <c r="S3349" i="28"/>
  <c r="S3350" i="28"/>
  <c r="S3351" i="28"/>
  <c r="S3352" i="28"/>
  <c r="S3353" i="28"/>
  <c r="S3354" i="28"/>
  <c r="S3355" i="28"/>
  <c r="S3356" i="28"/>
  <c r="S3357" i="28"/>
  <c r="S3358" i="28"/>
  <c r="S3359" i="28"/>
  <c r="S3360" i="28"/>
  <c r="S3361" i="28"/>
  <c r="S3362" i="28"/>
  <c r="S3363" i="28"/>
  <c r="S3364" i="28"/>
  <c r="S3365" i="28"/>
  <c r="S3366" i="28"/>
  <c r="S3367" i="28"/>
  <c r="S3368" i="28"/>
  <c r="S3369" i="28"/>
  <c r="S3370" i="28"/>
  <c r="S3371" i="28"/>
  <c r="S3372" i="28"/>
  <c r="S3373" i="28"/>
  <c r="S3374" i="28"/>
  <c r="S3375" i="28"/>
  <c r="S3376" i="28"/>
  <c r="S3377" i="28"/>
  <c r="S3378" i="28"/>
  <c r="S3379" i="28"/>
  <c r="S3380" i="28"/>
  <c r="S3381" i="28"/>
  <c r="S3382" i="28"/>
  <c r="S3383" i="28"/>
  <c r="S3384" i="28"/>
  <c r="S3385" i="28"/>
  <c r="S3386" i="28"/>
  <c r="S3387" i="28"/>
  <c r="S3388" i="28"/>
  <c r="S3389" i="28"/>
  <c r="S3390" i="28"/>
  <c r="S3391" i="28"/>
  <c r="S3392" i="28"/>
  <c r="S3393" i="28"/>
  <c r="S3394" i="28"/>
  <c r="S3395" i="28"/>
  <c r="S3396" i="28"/>
  <c r="S3397" i="28"/>
  <c r="S3398" i="28"/>
  <c r="S3399" i="28"/>
  <c r="S3400" i="28"/>
  <c r="S3401" i="28"/>
  <c r="S3402" i="28"/>
  <c r="S3403" i="28"/>
  <c r="S3404" i="28"/>
  <c r="S3405" i="28"/>
  <c r="S3406" i="28"/>
  <c r="S3407" i="28"/>
  <c r="S3408" i="28"/>
  <c r="S3409" i="28"/>
  <c r="S3410" i="28"/>
  <c r="S3411" i="28"/>
  <c r="S3412" i="28"/>
  <c r="S3413" i="28"/>
  <c r="S3414" i="28"/>
  <c r="S3415" i="28"/>
  <c r="S3416" i="28"/>
  <c r="S3417" i="28"/>
  <c r="S3418" i="28"/>
  <c r="S3419" i="28"/>
  <c r="S3420" i="28"/>
  <c r="S3421" i="28"/>
  <c r="S3422" i="28"/>
  <c r="S3423" i="28"/>
  <c r="S3424" i="28"/>
  <c r="S3425" i="28"/>
  <c r="S3426" i="28"/>
  <c r="S3427" i="28"/>
  <c r="S3428" i="28"/>
  <c r="S3429" i="28"/>
  <c r="S3430" i="28"/>
  <c r="S3431" i="28"/>
  <c r="S3432" i="28"/>
  <c r="S3433" i="28"/>
  <c r="S3434" i="28"/>
  <c r="S3435" i="28"/>
  <c r="S3436" i="28"/>
  <c r="S3437" i="28"/>
  <c r="S3438" i="28"/>
  <c r="S3439" i="28"/>
  <c r="S3440" i="28"/>
  <c r="S3441" i="28"/>
  <c r="S3442" i="28"/>
  <c r="S3443" i="28"/>
  <c r="S3444" i="28"/>
  <c r="S3445" i="28"/>
  <c r="S3446" i="28"/>
  <c r="S3447" i="28"/>
  <c r="S3448" i="28"/>
  <c r="S3449" i="28"/>
  <c r="S3450" i="28"/>
  <c r="S3451" i="28"/>
  <c r="S3452" i="28"/>
  <c r="S3453" i="28"/>
  <c r="S3454" i="28"/>
  <c r="S3455" i="28"/>
  <c r="S3456" i="28"/>
  <c r="S3457" i="28"/>
  <c r="S3458" i="28"/>
  <c r="S3459" i="28"/>
  <c r="S3460" i="28"/>
  <c r="S3461" i="28"/>
  <c r="S3462" i="28"/>
  <c r="S3463" i="28"/>
  <c r="S3464" i="28"/>
  <c r="S3465" i="28"/>
  <c r="S3466" i="28"/>
  <c r="S3467" i="28"/>
  <c r="S3468" i="28"/>
  <c r="S3469" i="28"/>
  <c r="S3470" i="28"/>
  <c r="S3471" i="28"/>
  <c r="S3472" i="28"/>
  <c r="S3473" i="28"/>
  <c r="S3474" i="28"/>
  <c r="S3475" i="28"/>
  <c r="S3476" i="28"/>
  <c r="S3477" i="28"/>
  <c r="S3478" i="28"/>
  <c r="S3479" i="28"/>
  <c r="S3480" i="28"/>
  <c r="S3481" i="28"/>
  <c r="S3482" i="28"/>
  <c r="S3483" i="28"/>
  <c r="S3484" i="28"/>
  <c r="S3485" i="28"/>
  <c r="S3486" i="28"/>
  <c r="S3487" i="28"/>
  <c r="S3488" i="28"/>
  <c r="S3489" i="28"/>
  <c r="S3490" i="28"/>
  <c r="S3491" i="28"/>
  <c r="S3492" i="28"/>
  <c r="S3493" i="28"/>
  <c r="S3494" i="28"/>
  <c r="S3495" i="28"/>
  <c r="S3496" i="28"/>
  <c r="S3497" i="28"/>
  <c r="S3498" i="28"/>
  <c r="S3499" i="28"/>
  <c r="S3500" i="28"/>
  <c r="S3501" i="28"/>
  <c r="S3502" i="28"/>
  <c r="S3503" i="28"/>
  <c r="S3504" i="28"/>
  <c r="S3505" i="28"/>
  <c r="S3506" i="28"/>
  <c r="S3507" i="28"/>
  <c r="S3508" i="28"/>
  <c r="S3509" i="28"/>
  <c r="S3510" i="28"/>
  <c r="S3511" i="28"/>
  <c r="S3512" i="28"/>
  <c r="S3513" i="28"/>
  <c r="S3514" i="28"/>
  <c r="S3515" i="28"/>
  <c r="S3516" i="28"/>
  <c r="S3517" i="28"/>
  <c r="S3518" i="28"/>
  <c r="S3519" i="28"/>
  <c r="S3520" i="28"/>
  <c r="S3521" i="28"/>
  <c r="S3522" i="28"/>
  <c r="S3523" i="28"/>
  <c r="S3524" i="28"/>
  <c r="S3525" i="28"/>
  <c r="S3526" i="28"/>
  <c r="S3527" i="28"/>
  <c r="S3528" i="28"/>
  <c r="S3529" i="28"/>
  <c r="S3530" i="28"/>
  <c r="S3531" i="28"/>
  <c r="S3532" i="28"/>
  <c r="S3533" i="28"/>
  <c r="S3534" i="28"/>
  <c r="S3535" i="28"/>
  <c r="S3536" i="28"/>
  <c r="S3537" i="28"/>
  <c r="S3538" i="28"/>
  <c r="S3539" i="28"/>
  <c r="S3540" i="28"/>
  <c r="S3541" i="28"/>
  <c r="S3542" i="28"/>
  <c r="S3543" i="28"/>
  <c r="S3544" i="28"/>
  <c r="S3545" i="28"/>
  <c r="S3546" i="28"/>
  <c r="S3547" i="28"/>
  <c r="S3548" i="28"/>
  <c r="S3549" i="28"/>
  <c r="S3550" i="28"/>
  <c r="S3551" i="28"/>
  <c r="S3552" i="28"/>
  <c r="S3553" i="28"/>
  <c r="S3554" i="28"/>
  <c r="S3555" i="28"/>
  <c r="S3556" i="28"/>
  <c r="S3557" i="28"/>
  <c r="S3558" i="28"/>
  <c r="S3559" i="28"/>
  <c r="S3560" i="28"/>
  <c r="S3561" i="28"/>
  <c r="S3562" i="28"/>
  <c r="S3563" i="28"/>
  <c r="S3564" i="28"/>
  <c r="S3565" i="28"/>
  <c r="S3566" i="28"/>
  <c r="S3567" i="28"/>
  <c r="S3568" i="28"/>
  <c r="S3569" i="28"/>
  <c r="S3570" i="28"/>
  <c r="S3571" i="28"/>
  <c r="S3572" i="28"/>
  <c r="S3573" i="28"/>
  <c r="S3574" i="28"/>
  <c r="S3575" i="28"/>
  <c r="S3576" i="28"/>
  <c r="S3577" i="28"/>
  <c r="S3578" i="28"/>
  <c r="S3579" i="28"/>
  <c r="S3580" i="28"/>
  <c r="S3581" i="28"/>
  <c r="S3582" i="28"/>
  <c r="S3583" i="28"/>
  <c r="S3584" i="28"/>
  <c r="S3585" i="28"/>
  <c r="S3586" i="28"/>
  <c r="S3587" i="28"/>
  <c r="S3588" i="28"/>
  <c r="S3589" i="28"/>
  <c r="S3590" i="28"/>
  <c r="S3591" i="28"/>
  <c r="S3592" i="28"/>
  <c r="S3593" i="28"/>
  <c r="S3594" i="28"/>
  <c r="S3595" i="28"/>
  <c r="S3596" i="28"/>
  <c r="S3597" i="28"/>
  <c r="S3598" i="28"/>
  <c r="S3599" i="28"/>
  <c r="S3600" i="28"/>
  <c r="S3601" i="28"/>
  <c r="S3602" i="28"/>
  <c r="S3603" i="28"/>
  <c r="S3604" i="28"/>
  <c r="S3605" i="28"/>
  <c r="S3606" i="28"/>
  <c r="S3607" i="28"/>
  <c r="S3608" i="28"/>
  <c r="S3609" i="28"/>
  <c r="S3610" i="28"/>
  <c r="S3611" i="28"/>
  <c r="S3612" i="28"/>
  <c r="S3613" i="28"/>
  <c r="S3614" i="28"/>
  <c r="S3615" i="28"/>
  <c r="S3616" i="28"/>
  <c r="S3617" i="28"/>
  <c r="S3618" i="28"/>
  <c r="S3619" i="28"/>
  <c r="S3620" i="28"/>
  <c r="S3621" i="28"/>
  <c r="S3622" i="28"/>
  <c r="S3623" i="28"/>
  <c r="S3624" i="28"/>
  <c r="S3625" i="28"/>
  <c r="S3626" i="28"/>
  <c r="S3627" i="28"/>
  <c r="S3628" i="28"/>
  <c r="S3629" i="28"/>
  <c r="S3630" i="28"/>
  <c r="S3631" i="28"/>
  <c r="S3632" i="28"/>
  <c r="S3633" i="28"/>
  <c r="S3634" i="28"/>
  <c r="S3635" i="28"/>
  <c r="S3636" i="28"/>
  <c r="S3637" i="28"/>
  <c r="S3638" i="28"/>
  <c r="S3639" i="28"/>
  <c r="S3640" i="28"/>
  <c r="S3641" i="28"/>
  <c r="S3642" i="28"/>
  <c r="S3643" i="28"/>
  <c r="S3644" i="28"/>
  <c r="S3645" i="28"/>
  <c r="S3646" i="28"/>
  <c r="S3647" i="28"/>
  <c r="S3648" i="28"/>
  <c r="S3649" i="28"/>
  <c r="S3650" i="28"/>
  <c r="S3651" i="28"/>
  <c r="S3652" i="28"/>
  <c r="S3653" i="28"/>
  <c r="S3654" i="28"/>
  <c r="S3655" i="28"/>
  <c r="S3656" i="28"/>
  <c r="S3657" i="28"/>
  <c r="S3658" i="28"/>
  <c r="S3659" i="28"/>
  <c r="S3660" i="28"/>
  <c r="S3661" i="28"/>
  <c r="S3662" i="28"/>
  <c r="S3663" i="28"/>
  <c r="S3664" i="28"/>
  <c r="S3665" i="28"/>
  <c r="S3666" i="28"/>
  <c r="S3667" i="28"/>
  <c r="S3668" i="28"/>
  <c r="S3669" i="28"/>
  <c r="S3670" i="28"/>
  <c r="S3671" i="28"/>
  <c r="S3672" i="28"/>
  <c r="S3673" i="28"/>
  <c r="S3674" i="28"/>
  <c r="S3675" i="28"/>
  <c r="S3676" i="28"/>
  <c r="S3677" i="28"/>
  <c r="S3678" i="28"/>
  <c r="S3679" i="28"/>
  <c r="S3680" i="28"/>
  <c r="S3681" i="28"/>
  <c r="S3682" i="28"/>
  <c r="S3683" i="28"/>
  <c r="S3684" i="28"/>
  <c r="S3685" i="28"/>
  <c r="S3686" i="28"/>
  <c r="S3687" i="28"/>
  <c r="S3688" i="28"/>
  <c r="S3689" i="28"/>
  <c r="S3690" i="28"/>
  <c r="S3691" i="28"/>
  <c r="S3692" i="28"/>
  <c r="S3693" i="28"/>
  <c r="S3694" i="28"/>
  <c r="S3695" i="28"/>
  <c r="S3696" i="28"/>
  <c r="S3697" i="28"/>
  <c r="S3698" i="28"/>
  <c r="S3699" i="28"/>
  <c r="S3700" i="28"/>
  <c r="S3701" i="28"/>
  <c r="S3702" i="28"/>
  <c r="S3703" i="28"/>
  <c r="S3704" i="28"/>
  <c r="S3705" i="28"/>
  <c r="S3706" i="28"/>
  <c r="S3707" i="28"/>
  <c r="S3708" i="28"/>
  <c r="S3709" i="28"/>
  <c r="S3710" i="28"/>
  <c r="S3711" i="28"/>
  <c r="S3712" i="28"/>
  <c r="S3713" i="28"/>
  <c r="S3714" i="28"/>
  <c r="S3715" i="28"/>
  <c r="S3716" i="28"/>
  <c r="S3717" i="28"/>
  <c r="S3718" i="28"/>
  <c r="S3719" i="28"/>
  <c r="S3720" i="28"/>
  <c r="S3721" i="28"/>
  <c r="S3722" i="28"/>
  <c r="S3723" i="28"/>
  <c r="S3724" i="28"/>
  <c r="S3725" i="28"/>
  <c r="S3726" i="28"/>
  <c r="S3727" i="28"/>
  <c r="S3728" i="28"/>
  <c r="S3729" i="28"/>
  <c r="S3730" i="28"/>
  <c r="S3731" i="28"/>
  <c r="S3732" i="28"/>
  <c r="S3733" i="28"/>
  <c r="S3734" i="28"/>
  <c r="S3735" i="28"/>
  <c r="S3736" i="28"/>
  <c r="S3737" i="28"/>
  <c r="S3738" i="28"/>
  <c r="S3739" i="28"/>
  <c r="S3740" i="28"/>
  <c r="S3741" i="28"/>
  <c r="S3742" i="28"/>
  <c r="S3743" i="28"/>
  <c r="S3744" i="28"/>
  <c r="S3745" i="28"/>
  <c r="S3746" i="28"/>
  <c r="S3747" i="28"/>
  <c r="S3748" i="28"/>
  <c r="S3749" i="28"/>
  <c r="S3750" i="28"/>
  <c r="S3751" i="28"/>
  <c r="S3752" i="28"/>
  <c r="S3753" i="28"/>
  <c r="S3754" i="28"/>
  <c r="S3755" i="28"/>
  <c r="S3756" i="28"/>
  <c r="S3757" i="28"/>
  <c r="S3758" i="28"/>
  <c r="S3759" i="28"/>
  <c r="S3760" i="28"/>
  <c r="S3761" i="28"/>
  <c r="S3762" i="28"/>
  <c r="S3763" i="28"/>
  <c r="S3764" i="28"/>
  <c r="S3765" i="28"/>
  <c r="S3766" i="28"/>
  <c r="S3767" i="28"/>
  <c r="S3768" i="28"/>
  <c r="S3769" i="28"/>
  <c r="S3770" i="28"/>
  <c r="S3771" i="28"/>
  <c r="S3772" i="28"/>
  <c r="S3773" i="28"/>
  <c r="S3774" i="28"/>
  <c r="S3775" i="28"/>
  <c r="S3776" i="28"/>
  <c r="S3777" i="28"/>
  <c r="S3778" i="28"/>
  <c r="S3779" i="28"/>
  <c r="S3780" i="28"/>
  <c r="S3781" i="28"/>
  <c r="S3782" i="28"/>
  <c r="S3783" i="28"/>
  <c r="S3784" i="28"/>
  <c r="S3785" i="28"/>
  <c r="S3786" i="28"/>
  <c r="S3787" i="28"/>
  <c r="S3788" i="28"/>
  <c r="S3789" i="28"/>
  <c r="S3790" i="28"/>
  <c r="S3791" i="28"/>
  <c r="S3792" i="28"/>
  <c r="S3793" i="28"/>
  <c r="S3794" i="28"/>
  <c r="S3795" i="28"/>
  <c r="S3796" i="28"/>
  <c r="S3797" i="28"/>
  <c r="S3798" i="28"/>
  <c r="S3799" i="28"/>
  <c r="S3800" i="28"/>
  <c r="S3801" i="28"/>
  <c r="S3802" i="28"/>
  <c r="S3803" i="28"/>
  <c r="S3804" i="28"/>
  <c r="S3805" i="28"/>
  <c r="S3806" i="28"/>
  <c r="S3807" i="28"/>
  <c r="S3808" i="28"/>
  <c r="S3809" i="28"/>
  <c r="S3810" i="28"/>
  <c r="S3811" i="28"/>
  <c r="S3812" i="28"/>
  <c r="S3813" i="28"/>
  <c r="S3814" i="28"/>
  <c r="S3815" i="28"/>
  <c r="S3816" i="28"/>
  <c r="S3817" i="28"/>
  <c r="S3818" i="28"/>
  <c r="S3819" i="28"/>
  <c r="S3820" i="28"/>
  <c r="S3821" i="28"/>
  <c r="S3822" i="28"/>
  <c r="S3823" i="28"/>
  <c r="S3824" i="28"/>
  <c r="S3825" i="28"/>
  <c r="S3826" i="28"/>
  <c r="S3827" i="28"/>
  <c r="S3828" i="28"/>
  <c r="S3829" i="28"/>
  <c r="S3830" i="28"/>
  <c r="S3831" i="28"/>
  <c r="S3832" i="28"/>
  <c r="S3833" i="28"/>
  <c r="S3834" i="28"/>
  <c r="S3835" i="28"/>
  <c r="S3836" i="28"/>
  <c r="S3837" i="28"/>
  <c r="S3838" i="28"/>
  <c r="S3839" i="28"/>
  <c r="S3840" i="28"/>
  <c r="S3841" i="28"/>
  <c r="S3842" i="28"/>
  <c r="S3843" i="28"/>
  <c r="S3844" i="28"/>
  <c r="S3845" i="28"/>
  <c r="S3846" i="28"/>
  <c r="S3847" i="28"/>
  <c r="S3848" i="28"/>
  <c r="S3849" i="28"/>
  <c r="S3850" i="28"/>
  <c r="S3851" i="28"/>
  <c r="S3852" i="28"/>
  <c r="S3853" i="28"/>
  <c r="S3854" i="28"/>
  <c r="S3855" i="28"/>
  <c r="S3856" i="28"/>
  <c r="S3857" i="28"/>
  <c r="S3858" i="28"/>
  <c r="S3859" i="28"/>
  <c r="S3860" i="28"/>
  <c r="S3861" i="28"/>
  <c r="S3862" i="28"/>
  <c r="S3863" i="28"/>
  <c r="S3864" i="28"/>
  <c r="S3865" i="28"/>
  <c r="S3866" i="28"/>
  <c r="S3867" i="28"/>
  <c r="S3868" i="28"/>
  <c r="S3869" i="28"/>
  <c r="S3870" i="28"/>
  <c r="S3871" i="28"/>
  <c r="S3872" i="28"/>
  <c r="S3873" i="28"/>
  <c r="S3874" i="28"/>
  <c r="S3875" i="28"/>
  <c r="S3876" i="28"/>
  <c r="S3877" i="28"/>
  <c r="S3878" i="28"/>
  <c r="S3879" i="28"/>
  <c r="S3880" i="28"/>
  <c r="S3881" i="28"/>
  <c r="S3882" i="28"/>
  <c r="S3883" i="28"/>
  <c r="S3884" i="28"/>
  <c r="S3885" i="28"/>
  <c r="S3886" i="28"/>
  <c r="S3887" i="28"/>
  <c r="S3888" i="28"/>
  <c r="S3889" i="28"/>
  <c r="S3890" i="28"/>
  <c r="S3891" i="28"/>
  <c r="S3892" i="28"/>
  <c r="S3893" i="28"/>
  <c r="S3894" i="28"/>
  <c r="S3895" i="28"/>
  <c r="S3896" i="28"/>
  <c r="S3897" i="28"/>
  <c r="S3898" i="28"/>
  <c r="S3899" i="28"/>
  <c r="S3900" i="28"/>
  <c r="S3901" i="28"/>
  <c r="S3902" i="28"/>
  <c r="S3903" i="28"/>
  <c r="S3904" i="28"/>
  <c r="S3905" i="28"/>
  <c r="S3906" i="28"/>
  <c r="S3907" i="28"/>
  <c r="S3908" i="28"/>
  <c r="S3909" i="28"/>
  <c r="S3910" i="28"/>
  <c r="S3911" i="28"/>
  <c r="S3912" i="28"/>
  <c r="S3913" i="28"/>
  <c r="S3914" i="28"/>
  <c r="S3915" i="28"/>
  <c r="S3916" i="28"/>
  <c r="S3917" i="28"/>
  <c r="S3918" i="28"/>
  <c r="S3919" i="28"/>
  <c r="S3920" i="28"/>
  <c r="S3921" i="28"/>
  <c r="S3922" i="28"/>
  <c r="S3923" i="28"/>
  <c r="S3924" i="28"/>
  <c r="S3925" i="28"/>
  <c r="S3926" i="28"/>
  <c r="S3927" i="28"/>
  <c r="S3928" i="28"/>
  <c r="S3929" i="28"/>
  <c r="S3930" i="28"/>
  <c r="S3931" i="28"/>
  <c r="S3932" i="28"/>
  <c r="S3933" i="28"/>
  <c r="S3934" i="28"/>
  <c r="S3935" i="28"/>
  <c r="S3936" i="28"/>
  <c r="S3937" i="28"/>
  <c r="S3938" i="28"/>
  <c r="S3939" i="28"/>
  <c r="S3940" i="28"/>
  <c r="S3941" i="28"/>
  <c r="S3942" i="28"/>
  <c r="S3943" i="28"/>
  <c r="S3944" i="28"/>
  <c r="S3945" i="28"/>
  <c r="S3946" i="28"/>
  <c r="S3947" i="28"/>
  <c r="S3948" i="28"/>
  <c r="S3949" i="28"/>
  <c r="S3950" i="28"/>
  <c r="S3951" i="28"/>
  <c r="S3952" i="28"/>
  <c r="S3953" i="28"/>
  <c r="S3954" i="28"/>
  <c r="S3955" i="28"/>
  <c r="S3956" i="28"/>
  <c r="S3957" i="28"/>
  <c r="S3958" i="28"/>
  <c r="S3959" i="28"/>
  <c r="S3960" i="28"/>
  <c r="S3961" i="28"/>
  <c r="S3962" i="28"/>
  <c r="S3963" i="28"/>
  <c r="S3964" i="28"/>
  <c r="S3965" i="28"/>
  <c r="S3966" i="28"/>
  <c r="S3967" i="28"/>
  <c r="S3968" i="28"/>
  <c r="S3969" i="28"/>
  <c r="S3970" i="28"/>
  <c r="S3971" i="28"/>
  <c r="S3972" i="28"/>
  <c r="S3973" i="28"/>
  <c r="S3974" i="28"/>
  <c r="S3975" i="28"/>
  <c r="S3976" i="28"/>
  <c r="S3977" i="28"/>
  <c r="S3978" i="28"/>
  <c r="S3979" i="28"/>
  <c r="S3980" i="28"/>
  <c r="S3981" i="28"/>
  <c r="S3982" i="28"/>
  <c r="S3983" i="28"/>
  <c r="S3984" i="28"/>
  <c r="S3985" i="28"/>
  <c r="S3986" i="28"/>
  <c r="S3987" i="28"/>
  <c r="S3988" i="28"/>
  <c r="S3989" i="28"/>
  <c r="S3990" i="28"/>
  <c r="S3991" i="28"/>
  <c r="S3992" i="28"/>
  <c r="S3993" i="28"/>
  <c r="S3994" i="28"/>
  <c r="S3995" i="28"/>
  <c r="S3996" i="28"/>
  <c r="S3997" i="28"/>
  <c r="S3998" i="28"/>
  <c r="S3999" i="28"/>
  <c r="S4000" i="28"/>
  <c r="S4001" i="28"/>
  <c r="S4002" i="28"/>
  <c r="S4003" i="28"/>
  <c r="S4004" i="28"/>
  <c r="S4005" i="28"/>
  <c r="S4006" i="28"/>
  <c r="S4007" i="28"/>
  <c r="S4008" i="28"/>
  <c r="S4009" i="28"/>
  <c r="S4010" i="28"/>
  <c r="S4011" i="28"/>
  <c r="S4012" i="28"/>
  <c r="S4013" i="28"/>
  <c r="S4014" i="28"/>
  <c r="S4015" i="28"/>
  <c r="S4016" i="28"/>
  <c r="S4017" i="28"/>
  <c r="S4018" i="28"/>
  <c r="S4019" i="28"/>
  <c r="S4020" i="28"/>
  <c r="S4021" i="28"/>
  <c r="S4022" i="28"/>
  <c r="S4023" i="28"/>
  <c r="S4024" i="28"/>
  <c r="S4025" i="28"/>
  <c r="S4026" i="28"/>
  <c r="S4027" i="28"/>
  <c r="S4028" i="28"/>
  <c r="S4029" i="28"/>
  <c r="S4030" i="28"/>
  <c r="S4031" i="28"/>
  <c r="S4032" i="28"/>
  <c r="S4033" i="28"/>
  <c r="S4034" i="28"/>
  <c r="S4035" i="28"/>
  <c r="S4036" i="28"/>
  <c r="S4037" i="28"/>
  <c r="S4038" i="28"/>
  <c r="S4039" i="28"/>
  <c r="S4040" i="28"/>
  <c r="S4041" i="28"/>
  <c r="S4042" i="28"/>
  <c r="S4043" i="28"/>
  <c r="S4044" i="28"/>
  <c r="S4045" i="28"/>
  <c r="S4046" i="28"/>
  <c r="S4047" i="28"/>
  <c r="S4048" i="28"/>
  <c r="S4049" i="28"/>
  <c r="S4050" i="28"/>
  <c r="S4051" i="28"/>
  <c r="S4052" i="28"/>
  <c r="S4053" i="28"/>
  <c r="S4054" i="28"/>
  <c r="S4055" i="28"/>
  <c r="S4056" i="28"/>
  <c r="S4057" i="28"/>
  <c r="S4058" i="28"/>
  <c r="S4059" i="28"/>
  <c r="S4060" i="28"/>
  <c r="S4061" i="28"/>
  <c r="S4062" i="28"/>
  <c r="S4063" i="28"/>
  <c r="S4064" i="28"/>
  <c r="S4065" i="28"/>
  <c r="S4066" i="28"/>
  <c r="S4067" i="28"/>
  <c r="S4068" i="28"/>
  <c r="S4069" i="28"/>
  <c r="S4070" i="28"/>
  <c r="S4071" i="28"/>
  <c r="S4072" i="28"/>
  <c r="S4073" i="28"/>
  <c r="S4074" i="28"/>
  <c r="S4075" i="28"/>
  <c r="S4076" i="28"/>
  <c r="S4077" i="28"/>
  <c r="S4078" i="28"/>
  <c r="S4079" i="28"/>
  <c r="S4080" i="28"/>
  <c r="S4081" i="28"/>
  <c r="S4082" i="28"/>
  <c r="S4083" i="28"/>
  <c r="S4084" i="28"/>
  <c r="S4085" i="28"/>
  <c r="S4086" i="28"/>
  <c r="S4087" i="28"/>
  <c r="S4088" i="28"/>
  <c r="S4089" i="28"/>
  <c r="S4090" i="28"/>
  <c r="S4091" i="28"/>
  <c r="S4092" i="28"/>
  <c r="S4093" i="28"/>
  <c r="S4094" i="28"/>
  <c r="S4095" i="28"/>
  <c r="S4096" i="28"/>
  <c r="S4097" i="28"/>
  <c r="S4098" i="28"/>
  <c r="S4099" i="28"/>
  <c r="S4100" i="28"/>
  <c r="S4101" i="28"/>
  <c r="S4102" i="28"/>
  <c r="S4103" i="28"/>
  <c r="S4104" i="28"/>
  <c r="S4105" i="28"/>
  <c r="S4106" i="28"/>
  <c r="S4107" i="28"/>
  <c r="S4108" i="28"/>
  <c r="S4109" i="28"/>
  <c r="S4110" i="28"/>
  <c r="S4111" i="28"/>
  <c r="S4112" i="28"/>
  <c r="S4113" i="28"/>
  <c r="S4114" i="28"/>
  <c r="S4115" i="28"/>
  <c r="S4116" i="28"/>
  <c r="S4117" i="28"/>
  <c r="S4118" i="28"/>
  <c r="S4119" i="28"/>
  <c r="S4120" i="28"/>
  <c r="S4121" i="28"/>
  <c r="S4122" i="28"/>
  <c r="S4123" i="28"/>
  <c r="S4124" i="28"/>
  <c r="S4125" i="28"/>
  <c r="S4126" i="28"/>
  <c r="S4127" i="28"/>
  <c r="S4128" i="28"/>
  <c r="S4129" i="28"/>
  <c r="S4130" i="28"/>
  <c r="S4131" i="28"/>
  <c r="S4132" i="28"/>
  <c r="S4133" i="28"/>
  <c r="S4134" i="28"/>
  <c r="S4135" i="28"/>
  <c r="S4136" i="28"/>
  <c r="S4137" i="28"/>
  <c r="S4138" i="28"/>
  <c r="S4139" i="28"/>
  <c r="S4140" i="28"/>
  <c r="S4141" i="28"/>
  <c r="S4142" i="28"/>
  <c r="S4143" i="28"/>
  <c r="S4144" i="28"/>
  <c r="S4145" i="28"/>
  <c r="S4146" i="28"/>
  <c r="S4147" i="28"/>
  <c r="S4148" i="28"/>
  <c r="S4149" i="28"/>
  <c r="S4150" i="28"/>
  <c r="S4151" i="28"/>
  <c r="S4152" i="28"/>
  <c r="S4153" i="28"/>
  <c r="S4154" i="28"/>
  <c r="S4155" i="28"/>
  <c r="S4156" i="28"/>
  <c r="S4157" i="28"/>
  <c r="S4158" i="28"/>
  <c r="S4159" i="28"/>
  <c r="S4160" i="28"/>
  <c r="S4161" i="28"/>
  <c r="S4162" i="28"/>
  <c r="S4163" i="28"/>
  <c r="S4164" i="28"/>
  <c r="S4165" i="28"/>
  <c r="S4166" i="28"/>
  <c r="S4167" i="28"/>
  <c r="S4168" i="28"/>
  <c r="S4169" i="28"/>
  <c r="S4170" i="28"/>
  <c r="S4171" i="28"/>
  <c r="S4172" i="28"/>
  <c r="S4173" i="28"/>
  <c r="S4174" i="28"/>
  <c r="S4175" i="28"/>
  <c r="S4176" i="28"/>
  <c r="S4177" i="28"/>
  <c r="S4178" i="28"/>
  <c r="S4179" i="28"/>
  <c r="S4180" i="28"/>
  <c r="S4181" i="28"/>
  <c r="S4182" i="28"/>
  <c r="S4183" i="28"/>
  <c r="S4184" i="28"/>
  <c r="S4185" i="28"/>
  <c r="S4186" i="28"/>
  <c r="S4187" i="28"/>
  <c r="S4188" i="28"/>
  <c r="S4189" i="28"/>
  <c r="S4190" i="28"/>
  <c r="S4191" i="28"/>
  <c r="S4192" i="28"/>
  <c r="S4193" i="28"/>
  <c r="S4194" i="28"/>
  <c r="S4195" i="28"/>
  <c r="S4196" i="28"/>
  <c r="S4197" i="28"/>
  <c r="S4198" i="28"/>
  <c r="S4199" i="28"/>
  <c r="S4200" i="28"/>
  <c r="S4201" i="28"/>
  <c r="S4202" i="28"/>
  <c r="S4203" i="28"/>
  <c r="S4204" i="28"/>
  <c r="S4205" i="28"/>
  <c r="S4206" i="28"/>
  <c r="S4207" i="28"/>
  <c r="S4208" i="28"/>
  <c r="S4209" i="28"/>
  <c r="S4210" i="28"/>
  <c r="S4211" i="28"/>
  <c r="S4212" i="28"/>
  <c r="S4213" i="28"/>
  <c r="S4214" i="28"/>
  <c r="S4215" i="28"/>
  <c r="S4216" i="28"/>
  <c r="S4217" i="28"/>
  <c r="S4218" i="28"/>
  <c r="S4219" i="28"/>
  <c r="S4220" i="28"/>
  <c r="S4221" i="28"/>
  <c r="S4222" i="28"/>
  <c r="S4223" i="28"/>
  <c r="S4224" i="28"/>
  <c r="S4225" i="28"/>
  <c r="S4226" i="28"/>
  <c r="S4227" i="28"/>
  <c r="S4228" i="28"/>
  <c r="S4229" i="28"/>
  <c r="S4230" i="28"/>
  <c r="S4231" i="28"/>
  <c r="S4232" i="28"/>
  <c r="S4233" i="28"/>
  <c r="S4234" i="28"/>
  <c r="S4235" i="28"/>
  <c r="S4236" i="28"/>
  <c r="S4237" i="28"/>
  <c r="S4238" i="28"/>
  <c r="S4239" i="28"/>
  <c r="S4240" i="28"/>
  <c r="S4241" i="28"/>
  <c r="S4242" i="28"/>
  <c r="S4243" i="28"/>
  <c r="S4244" i="28"/>
  <c r="S4245" i="28"/>
  <c r="S4246" i="28"/>
  <c r="S4247" i="28"/>
  <c r="S4248" i="28"/>
  <c r="S4249" i="28"/>
  <c r="S4250" i="28"/>
  <c r="S4251" i="28"/>
  <c r="S4252" i="28"/>
  <c r="S4253" i="28"/>
  <c r="S4254" i="28"/>
  <c r="S4255" i="28"/>
  <c r="S4256" i="28"/>
  <c r="S4257" i="28"/>
  <c r="S4258" i="28"/>
  <c r="S4259" i="28"/>
  <c r="S4260" i="28"/>
  <c r="S4261" i="28"/>
  <c r="S4262" i="28"/>
  <c r="S4263" i="28"/>
  <c r="S4264" i="28"/>
  <c r="S4265" i="28"/>
  <c r="S4266" i="28"/>
  <c r="S4267" i="28"/>
  <c r="S4268" i="28"/>
  <c r="S4269" i="28"/>
  <c r="S4270" i="28"/>
  <c r="S4271" i="28"/>
  <c r="S4272" i="28"/>
  <c r="S4273" i="28"/>
  <c r="S4274" i="28"/>
  <c r="S4275" i="28"/>
  <c r="S4276" i="28"/>
  <c r="S4277" i="28"/>
  <c r="S4278" i="28"/>
  <c r="S4279" i="28"/>
  <c r="S4280" i="28"/>
  <c r="S4281" i="28"/>
  <c r="S4282" i="28"/>
  <c r="S4283" i="28"/>
  <c r="S4284" i="28"/>
  <c r="S4285" i="28"/>
  <c r="S4286" i="28"/>
  <c r="S4287" i="28"/>
  <c r="S4288" i="28"/>
  <c r="S4289" i="28"/>
  <c r="S4290" i="28"/>
  <c r="S4291" i="28"/>
  <c r="S4292" i="28"/>
  <c r="S4293" i="28"/>
  <c r="S4294" i="28"/>
  <c r="S4295" i="28"/>
  <c r="S4296" i="28"/>
  <c r="S4297" i="28"/>
  <c r="S4298" i="28"/>
  <c r="S4299" i="28"/>
  <c r="S4300" i="28"/>
  <c r="S4301" i="28"/>
  <c r="S4302" i="28"/>
  <c r="S4303" i="28"/>
  <c r="S4304" i="28"/>
  <c r="S4305" i="28"/>
  <c r="S4306" i="28"/>
  <c r="S4307" i="28"/>
  <c r="S4308" i="28"/>
  <c r="S4309" i="28"/>
  <c r="S4310" i="28"/>
  <c r="S4311" i="28"/>
  <c r="S4312" i="28"/>
  <c r="S4313" i="28"/>
  <c r="S4314" i="28"/>
  <c r="S4315" i="28"/>
  <c r="S4316" i="28"/>
  <c r="S4317" i="28"/>
  <c r="S4318" i="28"/>
  <c r="S4319" i="28"/>
  <c r="S4320" i="28"/>
  <c r="S4321" i="28"/>
  <c r="S4322" i="28"/>
  <c r="S4323" i="28"/>
  <c r="S4324" i="28"/>
  <c r="S4325" i="28"/>
  <c r="S4326" i="28"/>
  <c r="S4327" i="28"/>
  <c r="S4328" i="28"/>
  <c r="S4329" i="28"/>
  <c r="S4330" i="28"/>
  <c r="S4331" i="28"/>
  <c r="S4332" i="28"/>
  <c r="S4333" i="28"/>
  <c r="S4334" i="28"/>
  <c r="S4335" i="28"/>
  <c r="S4336" i="28"/>
  <c r="S4337" i="28"/>
  <c r="S4338" i="28"/>
  <c r="S4339" i="28"/>
  <c r="S4340" i="28"/>
  <c r="S4341" i="28"/>
  <c r="S4342" i="28"/>
  <c r="S4343" i="28"/>
  <c r="S4344" i="28"/>
  <c r="S4345" i="28"/>
  <c r="S4346" i="28"/>
  <c r="S4347" i="28"/>
  <c r="S4348" i="28"/>
  <c r="S4349" i="28"/>
  <c r="S4350" i="28"/>
  <c r="S4351" i="28"/>
  <c r="S4352" i="28"/>
  <c r="S4353" i="28"/>
  <c r="S4354" i="28"/>
  <c r="S4355" i="28"/>
  <c r="S4356" i="28"/>
  <c r="S4357" i="28"/>
  <c r="S4358" i="28"/>
  <c r="S4359" i="28"/>
  <c r="S4360" i="28"/>
  <c r="S4361" i="28"/>
  <c r="S4362" i="28"/>
  <c r="S4363" i="28"/>
  <c r="S4364" i="28"/>
  <c r="S4365" i="28"/>
  <c r="S4366" i="28"/>
  <c r="S4367" i="28"/>
  <c r="S4368" i="28"/>
  <c r="S4369" i="28"/>
  <c r="S4370" i="28"/>
  <c r="S4371" i="28"/>
  <c r="S4372" i="28"/>
  <c r="S4373" i="28"/>
  <c r="S4374" i="28"/>
  <c r="S4375" i="28"/>
  <c r="S4376" i="28"/>
  <c r="S4377" i="28"/>
  <c r="S4378" i="28"/>
  <c r="S4379" i="28"/>
  <c r="S4380" i="28"/>
  <c r="S4381" i="28"/>
  <c r="S4382" i="28"/>
  <c r="S4383" i="28"/>
  <c r="S4384" i="28"/>
  <c r="S4385" i="28"/>
  <c r="S4386" i="28"/>
  <c r="S4387" i="28"/>
  <c r="S4388" i="28"/>
  <c r="S4389" i="28"/>
  <c r="S4390" i="28"/>
  <c r="S4391" i="28"/>
  <c r="S4392" i="28"/>
  <c r="S4393" i="28"/>
  <c r="S4394" i="28"/>
  <c r="S4395" i="28"/>
  <c r="S4396" i="28"/>
  <c r="S4397" i="28"/>
  <c r="S4398" i="28"/>
  <c r="S4399" i="28"/>
  <c r="S4400" i="28"/>
  <c r="S4401" i="28"/>
  <c r="S4402" i="28"/>
  <c r="S4403" i="28"/>
  <c r="S4404" i="28"/>
  <c r="S4405" i="28"/>
  <c r="S4406" i="28"/>
  <c r="S4407" i="28"/>
  <c r="S4408" i="28"/>
  <c r="S4409" i="28"/>
  <c r="S4410" i="28"/>
  <c r="S4411" i="28"/>
  <c r="S4412" i="28"/>
  <c r="S4413" i="28"/>
  <c r="S4414" i="28"/>
  <c r="S4415" i="28"/>
  <c r="S4416" i="28"/>
  <c r="S4417" i="28"/>
  <c r="S4418" i="28"/>
  <c r="S4419" i="28"/>
  <c r="S4420" i="28"/>
  <c r="S4421" i="28"/>
  <c r="S4422" i="28"/>
  <c r="S4423" i="28"/>
  <c r="S4424" i="28"/>
  <c r="S4425" i="28"/>
  <c r="S4426" i="28"/>
  <c r="S4427" i="28"/>
  <c r="S4428" i="28"/>
  <c r="S4429" i="28"/>
  <c r="S4430" i="28"/>
  <c r="S4431" i="28"/>
  <c r="S4432" i="28"/>
  <c r="S4433" i="28"/>
  <c r="S4434" i="28"/>
  <c r="S4435" i="28"/>
  <c r="S4436" i="28"/>
  <c r="S4437" i="28"/>
  <c r="S4438" i="28"/>
  <c r="S4439" i="28"/>
  <c r="S4440" i="28"/>
  <c r="S4441" i="28"/>
  <c r="S4442" i="28"/>
  <c r="S4443" i="28"/>
  <c r="S4444" i="28"/>
  <c r="S4445" i="28"/>
  <c r="S4446" i="28"/>
  <c r="S4447" i="28"/>
  <c r="S4448" i="28"/>
  <c r="S4449" i="28"/>
  <c r="S4450" i="28"/>
  <c r="S4451" i="28"/>
  <c r="S4452" i="28"/>
  <c r="S4453" i="28"/>
  <c r="S4454" i="28"/>
  <c r="S4455" i="28"/>
  <c r="S4456" i="28"/>
  <c r="S4457" i="28"/>
  <c r="S4458" i="28"/>
  <c r="S4459" i="28"/>
  <c r="S4460" i="28"/>
  <c r="S4461" i="28"/>
  <c r="S4462" i="28"/>
  <c r="S4463" i="28"/>
  <c r="S4464" i="28"/>
  <c r="S4465" i="28"/>
  <c r="S4466" i="28"/>
  <c r="S4467" i="28"/>
  <c r="S4468" i="28"/>
  <c r="S4469" i="28"/>
  <c r="S4470" i="28"/>
  <c r="S4471" i="28"/>
  <c r="S4472" i="28"/>
  <c r="S4473" i="28"/>
  <c r="S4474" i="28"/>
  <c r="S4475" i="28"/>
  <c r="S4476" i="28"/>
  <c r="S4477" i="28"/>
  <c r="S4478" i="28"/>
  <c r="S4479" i="28"/>
  <c r="S4480" i="28"/>
  <c r="S4481" i="28"/>
  <c r="S4482" i="28"/>
  <c r="S4483" i="28"/>
  <c r="S4484" i="28"/>
  <c r="S4485" i="28"/>
  <c r="S4486" i="28"/>
  <c r="S4487" i="28"/>
  <c r="S4488" i="28"/>
  <c r="S4489" i="28"/>
  <c r="S4490" i="28"/>
  <c r="S4491" i="28"/>
  <c r="S4492" i="28"/>
  <c r="S4493" i="28"/>
  <c r="S4494" i="28"/>
  <c r="S4495" i="28"/>
  <c r="S4496" i="28"/>
  <c r="S4497" i="28"/>
  <c r="S4498" i="28"/>
  <c r="S4499" i="28"/>
  <c r="S4500" i="28"/>
  <c r="S4501" i="28"/>
  <c r="S4502" i="28"/>
  <c r="S4503" i="28"/>
  <c r="S4504" i="28"/>
  <c r="S4505" i="28"/>
  <c r="S4506" i="28"/>
  <c r="S4507" i="28"/>
  <c r="S4508" i="28"/>
  <c r="S4509" i="28"/>
  <c r="S4510" i="28"/>
  <c r="S4511" i="28"/>
  <c r="S4512" i="28"/>
  <c r="S4513" i="28"/>
  <c r="S4514" i="28"/>
  <c r="S4515" i="28"/>
  <c r="S4516" i="28"/>
  <c r="S4517" i="28"/>
  <c r="S4518" i="28"/>
  <c r="S4519" i="28"/>
  <c r="S4520" i="28"/>
  <c r="S4521" i="28"/>
  <c r="S4522" i="28"/>
  <c r="S4523" i="28"/>
  <c r="S4524" i="28"/>
  <c r="S4525" i="28"/>
  <c r="S4526" i="28"/>
  <c r="S4527" i="28"/>
  <c r="S4528" i="28"/>
  <c r="S4529" i="28"/>
  <c r="S4530" i="28"/>
  <c r="S4531" i="28"/>
  <c r="S4532" i="28"/>
  <c r="S4533" i="28"/>
  <c r="S4534" i="28"/>
  <c r="S4535" i="28"/>
  <c r="S4536" i="28"/>
  <c r="S4537" i="28"/>
  <c r="S4538" i="28"/>
  <c r="S4539" i="28"/>
  <c r="S4540" i="28"/>
  <c r="S4541" i="28"/>
  <c r="S4542" i="28"/>
  <c r="S4543" i="28"/>
  <c r="S4544" i="28"/>
  <c r="S4545" i="28"/>
  <c r="S4546" i="28"/>
  <c r="S4547" i="28"/>
  <c r="S4548" i="28"/>
  <c r="S4549" i="28"/>
  <c r="S4550" i="28"/>
  <c r="S4551" i="28"/>
  <c r="S4552" i="28"/>
  <c r="S4553" i="28"/>
  <c r="S4554" i="28"/>
  <c r="S4555" i="28"/>
  <c r="S4556" i="28"/>
  <c r="S4557" i="28"/>
  <c r="S4558" i="28"/>
  <c r="S4559" i="28"/>
  <c r="S4560" i="28"/>
  <c r="S4561" i="28"/>
  <c r="S4562" i="28"/>
  <c r="S4563" i="28"/>
  <c r="S4564" i="28"/>
  <c r="S4565" i="28"/>
  <c r="S4566" i="28"/>
  <c r="S4567" i="28"/>
  <c r="S4568" i="28"/>
  <c r="S4569" i="28"/>
  <c r="S4570" i="28"/>
  <c r="S4571" i="28"/>
  <c r="S4572" i="28"/>
  <c r="S4573" i="28"/>
  <c r="S4574" i="28"/>
  <c r="S4575" i="28"/>
  <c r="S4576" i="28"/>
  <c r="S4577" i="28"/>
  <c r="S4578" i="28"/>
  <c r="S4579" i="28"/>
  <c r="S4580" i="28"/>
  <c r="S4581" i="28"/>
  <c r="S4582" i="28"/>
  <c r="S4583" i="28"/>
  <c r="S4584" i="28"/>
  <c r="S4585" i="28"/>
  <c r="S4586" i="28"/>
  <c r="S4587" i="28"/>
  <c r="S4588" i="28"/>
  <c r="S4589" i="28"/>
  <c r="S4590" i="28"/>
  <c r="S4591" i="28"/>
  <c r="S4592" i="28"/>
  <c r="S4593" i="28"/>
  <c r="S4594" i="28"/>
  <c r="S4595" i="28"/>
  <c r="S4596" i="28"/>
  <c r="S4597" i="28"/>
  <c r="S4598" i="28"/>
  <c r="S4599" i="28"/>
  <c r="S4600" i="28"/>
  <c r="S4601" i="28"/>
  <c r="S4602" i="28"/>
  <c r="S4603" i="28"/>
  <c r="S4604" i="28"/>
  <c r="S4605" i="28"/>
  <c r="S4606" i="28"/>
  <c r="S4607" i="28"/>
  <c r="S4608" i="28"/>
  <c r="S4609" i="28"/>
  <c r="S4610" i="28"/>
  <c r="S4611" i="28"/>
  <c r="S4612" i="28"/>
  <c r="S4613" i="28"/>
  <c r="S4614" i="28"/>
  <c r="S4615" i="28"/>
  <c r="S4616" i="28"/>
  <c r="S4617" i="28"/>
  <c r="S4618" i="28"/>
  <c r="S4619" i="28"/>
  <c r="S4620" i="28"/>
  <c r="S4621" i="28"/>
  <c r="S4622" i="28"/>
  <c r="S4623" i="28"/>
  <c r="S4624" i="28"/>
  <c r="S4625" i="28"/>
  <c r="S4626" i="28"/>
  <c r="S4627" i="28"/>
  <c r="S4628" i="28"/>
  <c r="S4629" i="28"/>
  <c r="S4630" i="28"/>
  <c r="S4631" i="28"/>
  <c r="S4632" i="28"/>
  <c r="S4633" i="28"/>
  <c r="S4634" i="28"/>
  <c r="S4635" i="28"/>
  <c r="S4636" i="28"/>
  <c r="S4637" i="28"/>
  <c r="S4638" i="28"/>
  <c r="S4639" i="28"/>
  <c r="S4640" i="28"/>
  <c r="S4641" i="28"/>
  <c r="S4642" i="28"/>
  <c r="S4643" i="28"/>
  <c r="S4644" i="28"/>
  <c r="S4645" i="28"/>
  <c r="S4646" i="28"/>
  <c r="S4647" i="28"/>
  <c r="S4648" i="28"/>
  <c r="S4649" i="28"/>
  <c r="S4650" i="28"/>
  <c r="S4651" i="28"/>
  <c r="S4652" i="28"/>
  <c r="S4653" i="28"/>
  <c r="S4654" i="28"/>
  <c r="S4655" i="28"/>
  <c r="S4656" i="28"/>
  <c r="S4657" i="28"/>
  <c r="S4658" i="28"/>
  <c r="S4659" i="28"/>
  <c r="S4660" i="28"/>
  <c r="S4661" i="28"/>
  <c r="S4662" i="28"/>
  <c r="S4663" i="28"/>
  <c r="S4664" i="28"/>
  <c r="S4665" i="28"/>
  <c r="S4666" i="28"/>
  <c r="S4667" i="28"/>
  <c r="S4668" i="28"/>
  <c r="S4669" i="28"/>
  <c r="S4670" i="28"/>
  <c r="S4671" i="28"/>
  <c r="S4672" i="28"/>
  <c r="S4673" i="28"/>
  <c r="S4674" i="28"/>
  <c r="S4675" i="28"/>
  <c r="S4676" i="28"/>
  <c r="S4677" i="28"/>
  <c r="S4678" i="28"/>
  <c r="S4679" i="28"/>
  <c r="S4680" i="28"/>
  <c r="S4681" i="28"/>
  <c r="S4682" i="28"/>
  <c r="S4683" i="28"/>
  <c r="S4684" i="28"/>
  <c r="S4685" i="28"/>
  <c r="S4686" i="28"/>
  <c r="S4687" i="28"/>
  <c r="S4688" i="28"/>
  <c r="S4689" i="28"/>
  <c r="S4690" i="28"/>
  <c r="S4691" i="28"/>
  <c r="S4692" i="28"/>
  <c r="S4693" i="28"/>
  <c r="S4694" i="28"/>
  <c r="S4695" i="28"/>
  <c r="S4696" i="28"/>
  <c r="S4697" i="28"/>
  <c r="S4698" i="28"/>
  <c r="S4699" i="28"/>
  <c r="S4700" i="28"/>
  <c r="S4701" i="28"/>
  <c r="S4702" i="28"/>
  <c r="S4703" i="28"/>
  <c r="S4704" i="28"/>
  <c r="S4705" i="28"/>
  <c r="S4706" i="28"/>
  <c r="S4707" i="28"/>
  <c r="S4708" i="28"/>
  <c r="S4709" i="28"/>
  <c r="S4710" i="28"/>
  <c r="S4711" i="28"/>
  <c r="S4712" i="28"/>
  <c r="S4713" i="28"/>
  <c r="S4714" i="28"/>
  <c r="S4715" i="28"/>
  <c r="S4716" i="28"/>
  <c r="S4717" i="28"/>
  <c r="S4718" i="28"/>
  <c r="S4719" i="28"/>
  <c r="S4720" i="28"/>
  <c r="S4721" i="28"/>
  <c r="S4722" i="28"/>
  <c r="S4723" i="28"/>
  <c r="S4724" i="28"/>
  <c r="S4725" i="28"/>
  <c r="S4726" i="28"/>
  <c r="S4727" i="28"/>
  <c r="S4728" i="28"/>
  <c r="S4729" i="28"/>
  <c r="S4730" i="28"/>
  <c r="S4731" i="28"/>
  <c r="S4732" i="28"/>
  <c r="S4733" i="28"/>
  <c r="S4734" i="28"/>
  <c r="S4735" i="28"/>
  <c r="S4736" i="28"/>
  <c r="S4737" i="28"/>
  <c r="S4738" i="28"/>
  <c r="S4739" i="28"/>
  <c r="S4740" i="28"/>
  <c r="S4741" i="28"/>
  <c r="S4742" i="28"/>
  <c r="S4743" i="28"/>
  <c r="S4744" i="28"/>
  <c r="S4745" i="28"/>
  <c r="S4746" i="28"/>
  <c r="S4747" i="28"/>
  <c r="S4748" i="28"/>
  <c r="S4749" i="28"/>
  <c r="S4750" i="28"/>
  <c r="S4751" i="28"/>
  <c r="S4752" i="28"/>
  <c r="S4753" i="28"/>
  <c r="S4754" i="28"/>
  <c r="S4755" i="28"/>
  <c r="S4756" i="28"/>
  <c r="S4757" i="28"/>
  <c r="S4758" i="28"/>
  <c r="S4759" i="28"/>
  <c r="S4760" i="28"/>
  <c r="S4761" i="28"/>
  <c r="S4762" i="28"/>
  <c r="S4763" i="28"/>
  <c r="S4764" i="28"/>
  <c r="S4765" i="28"/>
  <c r="S4766" i="28"/>
  <c r="S4767" i="28"/>
  <c r="S4768" i="28"/>
  <c r="S4769" i="28"/>
  <c r="S4770" i="28"/>
  <c r="S4771" i="28"/>
  <c r="S4772" i="28"/>
  <c r="S4773" i="28"/>
  <c r="S4774" i="28"/>
  <c r="S4775" i="28"/>
  <c r="S4776" i="28"/>
  <c r="S4777" i="28"/>
  <c r="S4778" i="28"/>
  <c r="S4779" i="28"/>
  <c r="S4780" i="28"/>
  <c r="S4781" i="28"/>
  <c r="S4782" i="28"/>
  <c r="S4783" i="28"/>
  <c r="S4784" i="28"/>
  <c r="S4785" i="28"/>
  <c r="S4786" i="28"/>
  <c r="S4787" i="28"/>
  <c r="S4788" i="28"/>
  <c r="S4789" i="28"/>
  <c r="S4790" i="28"/>
  <c r="S4791" i="28"/>
  <c r="S4792" i="28"/>
  <c r="S4793" i="28"/>
  <c r="S4794" i="28"/>
  <c r="S4795" i="28"/>
  <c r="S4796" i="28"/>
  <c r="S4797" i="28"/>
  <c r="S4798" i="28"/>
  <c r="S4799" i="28"/>
  <c r="S4800" i="28"/>
  <c r="S4801" i="28"/>
  <c r="S4802" i="28"/>
  <c r="S4803" i="28"/>
  <c r="S4804" i="28"/>
  <c r="S4805" i="28"/>
  <c r="S4806" i="28"/>
  <c r="S4807" i="28"/>
  <c r="S4808" i="28"/>
  <c r="S4809" i="28"/>
  <c r="S4810" i="28"/>
  <c r="S4811" i="28"/>
  <c r="S4812" i="28"/>
  <c r="S4813" i="28"/>
  <c r="S4814" i="28"/>
  <c r="S4815" i="28"/>
  <c r="S4816" i="28"/>
  <c r="S4817" i="28"/>
  <c r="S4818" i="28"/>
  <c r="S4819" i="28"/>
  <c r="S4820" i="28"/>
  <c r="S4821" i="28"/>
  <c r="S4822" i="28"/>
  <c r="S4823" i="28"/>
  <c r="S4824" i="28"/>
  <c r="S4825" i="28"/>
  <c r="S4826" i="28"/>
  <c r="S4827" i="28"/>
  <c r="S4828" i="28"/>
  <c r="S4829" i="28"/>
  <c r="S4830" i="28"/>
  <c r="S4831" i="28"/>
  <c r="S4832" i="28"/>
  <c r="S4833" i="28"/>
  <c r="S4834" i="28"/>
  <c r="S4835" i="28"/>
  <c r="S4836" i="28"/>
  <c r="S4837" i="28"/>
  <c r="S4838" i="28"/>
  <c r="S4839" i="28"/>
  <c r="S4840" i="28"/>
  <c r="S4841" i="28"/>
  <c r="S4842" i="28"/>
  <c r="S4843" i="28"/>
  <c r="S4844" i="28"/>
  <c r="S4845" i="28"/>
  <c r="S4846" i="28"/>
  <c r="S4847" i="28"/>
  <c r="S4848" i="28"/>
  <c r="S4849" i="28"/>
  <c r="S4850" i="28"/>
  <c r="S4851" i="28"/>
  <c r="S4852" i="28"/>
  <c r="S4853" i="28"/>
  <c r="S4854" i="28"/>
  <c r="S4855" i="28"/>
  <c r="S4856" i="28"/>
  <c r="S4857" i="28"/>
  <c r="S4858" i="28"/>
  <c r="S4859" i="28"/>
  <c r="S4860" i="28"/>
  <c r="S4861" i="28"/>
  <c r="S4862" i="28"/>
  <c r="S4863" i="28"/>
  <c r="S4864" i="28"/>
  <c r="S4865" i="28"/>
  <c r="S4866" i="28"/>
  <c r="S4867" i="28"/>
  <c r="S4868" i="28"/>
  <c r="S4869" i="28"/>
  <c r="S4870" i="28"/>
  <c r="S4871" i="28"/>
  <c r="S4872" i="28"/>
  <c r="S4873" i="28"/>
  <c r="S4874" i="28"/>
  <c r="S4875" i="28"/>
  <c r="S4876" i="28"/>
  <c r="S4877" i="28"/>
  <c r="S4878" i="28"/>
  <c r="S4879" i="28"/>
  <c r="S4880" i="28"/>
  <c r="S4881" i="28"/>
  <c r="S4882" i="28"/>
  <c r="S4883" i="28"/>
  <c r="S4884" i="28"/>
  <c r="S4885" i="28"/>
  <c r="S4886" i="28"/>
  <c r="S4887" i="28"/>
  <c r="S4888" i="28"/>
  <c r="S4889" i="28"/>
  <c r="S4890" i="28"/>
  <c r="S4891" i="28"/>
  <c r="S4892" i="28"/>
  <c r="S4893" i="28"/>
  <c r="S4894" i="28"/>
  <c r="S4895" i="28"/>
  <c r="S4896" i="28"/>
  <c r="S4897" i="28"/>
  <c r="S4898" i="28"/>
  <c r="S4899" i="28"/>
  <c r="S4900" i="28"/>
  <c r="S4901" i="28"/>
  <c r="S4902" i="28"/>
  <c r="S4903" i="28"/>
  <c r="S4904" i="28"/>
  <c r="S4905" i="28"/>
  <c r="S4906" i="28"/>
  <c r="S4907" i="28"/>
  <c r="S4908" i="28"/>
  <c r="S4909" i="28"/>
  <c r="S4910" i="28"/>
  <c r="S4911" i="28"/>
  <c r="S4912" i="28"/>
  <c r="S4913" i="28"/>
  <c r="S4914" i="28"/>
  <c r="S4915" i="28"/>
  <c r="S4916" i="28"/>
  <c r="S4917" i="28"/>
  <c r="S4918" i="28"/>
  <c r="S4919" i="28"/>
  <c r="S4920" i="28"/>
  <c r="S4921" i="28"/>
  <c r="S4922" i="28"/>
  <c r="S4923" i="28"/>
  <c r="S4924" i="28"/>
  <c r="S4925" i="28"/>
  <c r="S4926" i="28"/>
  <c r="S4927" i="28"/>
  <c r="S4928" i="28"/>
  <c r="S4929" i="28"/>
  <c r="S4930" i="28"/>
  <c r="S4931" i="28"/>
  <c r="S4932" i="28"/>
  <c r="S4933" i="28"/>
  <c r="S4934" i="28"/>
  <c r="S4935" i="28"/>
  <c r="S4936" i="28"/>
  <c r="S4937" i="28"/>
  <c r="S4938" i="28"/>
  <c r="S4939" i="28"/>
  <c r="S4940" i="28"/>
  <c r="S4941" i="28"/>
  <c r="S4942" i="28"/>
  <c r="S4943" i="28"/>
  <c r="S4944" i="28"/>
  <c r="S4945" i="28"/>
  <c r="S4946" i="28"/>
  <c r="S4947" i="28"/>
  <c r="S4948" i="28"/>
  <c r="S4949" i="28"/>
  <c r="S4950" i="28"/>
  <c r="S4951" i="28"/>
  <c r="S4952" i="28"/>
  <c r="S4953" i="28"/>
  <c r="S4954" i="28"/>
  <c r="S4955" i="28"/>
  <c r="S4956" i="28"/>
  <c r="S4957" i="28"/>
  <c r="S4958" i="28"/>
  <c r="S4959" i="28"/>
  <c r="S4960" i="28"/>
  <c r="S4961" i="28"/>
  <c r="S4962" i="28"/>
  <c r="S4963" i="28"/>
  <c r="S4964" i="28"/>
  <c r="S4965" i="28"/>
  <c r="S4966" i="28"/>
  <c r="S4967" i="28"/>
  <c r="S4968" i="28"/>
  <c r="S4969" i="28"/>
  <c r="S4970" i="28"/>
  <c r="S4971" i="28"/>
  <c r="S4972" i="28"/>
  <c r="S4973" i="28"/>
  <c r="S4974" i="28"/>
  <c r="S4975" i="28"/>
  <c r="S4976" i="28"/>
  <c r="S4977" i="28"/>
  <c r="S4978" i="28"/>
  <c r="S4979" i="28"/>
  <c r="S4980" i="28"/>
  <c r="S4981" i="28"/>
  <c r="S4982" i="28"/>
  <c r="S4983" i="28"/>
  <c r="S4984" i="28"/>
  <c r="S4985" i="28"/>
  <c r="S4986" i="28"/>
  <c r="S4987" i="28"/>
  <c r="S4988" i="28"/>
  <c r="S4989" i="28"/>
  <c r="S4990" i="28"/>
  <c r="S4991" i="28"/>
  <c r="S4992" i="28"/>
  <c r="S4993" i="28"/>
  <c r="S4994" i="28"/>
  <c r="S4995" i="28"/>
  <c r="S4996" i="28"/>
  <c r="S4997" i="28"/>
  <c r="S4998" i="28"/>
  <c r="S4999" i="28"/>
  <c r="S5000" i="28"/>
  <c r="S5001" i="28"/>
  <c r="S5002" i="28"/>
  <c r="S5003" i="28"/>
  <c r="S5004" i="28"/>
  <c r="S5005" i="28"/>
  <c r="S5006" i="28"/>
  <c r="S5007" i="28"/>
  <c r="S5008" i="28"/>
  <c r="S5009" i="28"/>
  <c r="S5010" i="28"/>
  <c r="S5011" i="28"/>
  <c r="S5012" i="28"/>
  <c r="S5013" i="28"/>
  <c r="S5014" i="28"/>
  <c r="S5015" i="28"/>
  <c r="S5016" i="28"/>
  <c r="S5017" i="28"/>
  <c r="S5018" i="28"/>
  <c r="S5019" i="28"/>
  <c r="S5020" i="28"/>
  <c r="S5021" i="28"/>
  <c r="S5022" i="28"/>
  <c r="S5023" i="28"/>
  <c r="S5024" i="28"/>
  <c r="S5025" i="28"/>
  <c r="S5026" i="28"/>
  <c r="S5027" i="28"/>
  <c r="S5028" i="28"/>
  <c r="S5029" i="28"/>
  <c r="S5030" i="28"/>
  <c r="S5031" i="28"/>
  <c r="S5032" i="28"/>
  <c r="S5033" i="28"/>
  <c r="S5034" i="28"/>
  <c r="S5035" i="28"/>
  <c r="S5036" i="28"/>
  <c r="S5037" i="28"/>
  <c r="S5038" i="28"/>
  <c r="S5039" i="28"/>
  <c r="S5040" i="28"/>
  <c r="S5041" i="28"/>
  <c r="S5042" i="28"/>
  <c r="S5043" i="28"/>
  <c r="S5044" i="28"/>
  <c r="S5045" i="28"/>
  <c r="S5046" i="28"/>
  <c r="S5047" i="28"/>
  <c r="S5048" i="28"/>
  <c r="S5049" i="28"/>
  <c r="S5050" i="28"/>
  <c r="S5051" i="28"/>
  <c r="S5052" i="28"/>
  <c r="S5053" i="28"/>
  <c r="S5054" i="28"/>
  <c r="S5055" i="28"/>
  <c r="S5056" i="28"/>
  <c r="S5057" i="28"/>
  <c r="S5058" i="28"/>
  <c r="S5059" i="28"/>
  <c r="S5060" i="28"/>
  <c r="S5061" i="28"/>
  <c r="S5062" i="28"/>
  <c r="S5063" i="28"/>
  <c r="S5064" i="28"/>
  <c r="S5065" i="28"/>
  <c r="S5066" i="28"/>
  <c r="S5067" i="28"/>
  <c r="S5068" i="28"/>
  <c r="S5069" i="28"/>
  <c r="S5070" i="28"/>
  <c r="S5071" i="28"/>
  <c r="S5072" i="28"/>
  <c r="S5073" i="28"/>
  <c r="S5074" i="28"/>
  <c r="S5075" i="28"/>
  <c r="S5076" i="28"/>
  <c r="S5077" i="28"/>
  <c r="S5078" i="28"/>
  <c r="S5079" i="28"/>
  <c r="S5080" i="28"/>
  <c r="S5081" i="28"/>
  <c r="S5082" i="28"/>
  <c r="S5083" i="28"/>
  <c r="S5084" i="28"/>
  <c r="S5085" i="28"/>
  <c r="S5086" i="28"/>
  <c r="S5087" i="28"/>
  <c r="S5088" i="28"/>
  <c r="S5089" i="28"/>
  <c r="S5090" i="28"/>
  <c r="S5091" i="28"/>
  <c r="S5092" i="28"/>
  <c r="S5093" i="28"/>
  <c r="S5094" i="28"/>
  <c r="S5095" i="28"/>
  <c r="S5096" i="28"/>
  <c r="S5097" i="28"/>
  <c r="S5098" i="28"/>
  <c r="S5099" i="28"/>
  <c r="S5100" i="28"/>
  <c r="S5101" i="28"/>
  <c r="S5102" i="28"/>
  <c r="S5103" i="28"/>
  <c r="S5104" i="28"/>
  <c r="S5105" i="28"/>
  <c r="S5106" i="28"/>
  <c r="S5107" i="28"/>
  <c r="S5108" i="28"/>
  <c r="S5109" i="28"/>
  <c r="S5110" i="28"/>
  <c r="S5111" i="28"/>
  <c r="S5112" i="28"/>
  <c r="S5113" i="28"/>
  <c r="S5114" i="28"/>
  <c r="S5115" i="28"/>
  <c r="S5116" i="28"/>
  <c r="S5117" i="28"/>
  <c r="S5118" i="28"/>
  <c r="S5119" i="28"/>
  <c r="S5120" i="28"/>
  <c r="S5121" i="28"/>
  <c r="S5122" i="28"/>
  <c r="S5123" i="28"/>
  <c r="S5124" i="28"/>
  <c r="S5125" i="28"/>
  <c r="S5126" i="28"/>
  <c r="S5127" i="28"/>
  <c r="S5128" i="28"/>
  <c r="S5129" i="28"/>
  <c r="S5130" i="28"/>
  <c r="S5131" i="28"/>
  <c r="S5132" i="28"/>
  <c r="S5133" i="28"/>
  <c r="S5134" i="28"/>
  <c r="S5135" i="28"/>
  <c r="S5136" i="28"/>
  <c r="S5137" i="28"/>
  <c r="S5138" i="28"/>
  <c r="S5139" i="28"/>
  <c r="S5140" i="28"/>
  <c r="S5141" i="28"/>
  <c r="S5142" i="28"/>
  <c r="S5143" i="28"/>
  <c r="S5144" i="28"/>
  <c r="S5145" i="28"/>
  <c r="S5146" i="28"/>
  <c r="S5147" i="28"/>
  <c r="S5148" i="28"/>
  <c r="S5149" i="28"/>
  <c r="S5150" i="28"/>
  <c r="S5151" i="28"/>
  <c r="S5152" i="28"/>
  <c r="S5153" i="28"/>
  <c r="S5154" i="28"/>
  <c r="S5155" i="28"/>
  <c r="S5156" i="28"/>
  <c r="S5157" i="28"/>
  <c r="S5158" i="28"/>
  <c r="S5159" i="28"/>
  <c r="S5160" i="28"/>
  <c r="S5161" i="28"/>
  <c r="S5162" i="28"/>
  <c r="S5163" i="28"/>
  <c r="S5164" i="28"/>
  <c r="S5165" i="28"/>
  <c r="S5166" i="28"/>
  <c r="S5167" i="28"/>
  <c r="S5168" i="28"/>
  <c r="S5169" i="28"/>
  <c r="S5170" i="28"/>
  <c r="S5171" i="28"/>
  <c r="S5172" i="28"/>
  <c r="S5173" i="28"/>
  <c r="S5174" i="28"/>
  <c r="S5175" i="28"/>
  <c r="S5176" i="28"/>
  <c r="S5177" i="28"/>
  <c r="S5178" i="28"/>
  <c r="S5179" i="28"/>
  <c r="S5180" i="28"/>
  <c r="S5181" i="28"/>
  <c r="S5182" i="28"/>
  <c r="S5183" i="28"/>
  <c r="S5184" i="28"/>
  <c r="S5185" i="28"/>
  <c r="S5186" i="28"/>
  <c r="S5187" i="28"/>
  <c r="S5188" i="28"/>
  <c r="S5189" i="28"/>
  <c r="S5190" i="28"/>
  <c r="S5191" i="28"/>
  <c r="S5192" i="28"/>
  <c r="S5193" i="28"/>
  <c r="S5194" i="28"/>
  <c r="S5195" i="28"/>
  <c r="S5196" i="28"/>
  <c r="S5197" i="28"/>
  <c r="S5198" i="28"/>
  <c r="S5199" i="28"/>
  <c r="S5200" i="28"/>
  <c r="S5201" i="28"/>
  <c r="S5202" i="28"/>
  <c r="S5203" i="28"/>
  <c r="S5204" i="28"/>
  <c r="S5205" i="28"/>
  <c r="S5206" i="28"/>
  <c r="S5207" i="28"/>
  <c r="S5208" i="28"/>
  <c r="S5209" i="28"/>
  <c r="S5210" i="28"/>
  <c r="S5211" i="28"/>
  <c r="S5212" i="28"/>
  <c r="S5213" i="28"/>
  <c r="S5214" i="28"/>
  <c r="S5215" i="28"/>
  <c r="S5216" i="28"/>
  <c r="S5217" i="28"/>
  <c r="S5218" i="28"/>
  <c r="S5219" i="28"/>
  <c r="S5220" i="28"/>
  <c r="S5221" i="28"/>
  <c r="S5222" i="28"/>
  <c r="S5223" i="28"/>
  <c r="S5224" i="28"/>
  <c r="S5225" i="28"/>
  <c r="S5226" i="28"/>
  <c r="S5227" i="28"/>
  <c r="S5228" i="28"/>
  <c r="S5229" i="28"/>
  <c r="S5230" i="28"/>
  <c r="S5231" i="28"/>
  <c r="S5232" i="28"/>
  <c r="S5233" i="28"/>
  <c r="S5234" i="28"/>
  <c r="S5235" i="28"/>
  <c r="S5236" i="28"/>
  <c r="S5237" i="28"/>
  <c r="S5238" i="28"/>
  <c r="S5239" i="28"/>
  <c r="S5240" i="28"/>
  <c r="S5241" i="28"/>
  <c r="S5242" i="28"/>
  <c r="S5243" i="28"/>
  <c r="S5244" i="28"/>
  <c r="S5245" i="28"/>
  <c r="S5246" i="28"/>
  <c r="S5247" i="28"/>
  <c r="S5248" i="28"/>
  <c r="S5249" i="28"/>
  <c r="S5250" i="28"/>
  <c r="S5251" i="28"/>
  <c r="S5252" i="28"/>
  <c r="S5253" i="28"/>
  <c r="S5254" i="28"/>
  <c r="S5255" i="28"/>
  <c r="S5256" i="28"/>
  <c r="S5257" i="28"/>
  <c r="S5258" i="28"/>
  <c r="S5259" i="28"/>
  <c r="S5260" i="28"/>
  <c r="S5261" i="28"/>
  <c r="S5262" i="28"/>
  <c r="S5263" i="28"/>
  <c r="S5264" i="28"/>
  <c r="S5265" i="28"/>
  <c r="S5266" i="28"/>
  <c r="S5267" i="28"/>
  <c r="S5268" i="28"/>
  <c r="S5269" i="28"/>
  <c r="S5270" i="28"/>
  <c r="S5271" i="28"/>
  <c r="S5272" i="28"/>
  <c r="S5273" i="28"/>
  <c r="S5274" i="28"/>
  <c r="S5275" i="28"/>
  <c r="S5276" i="28"/>
  <c r="S5277" i="28"/>
  <c r="S5278" i="28"/>
  <c r="S5279" i="28"/>
  <c r="S5280" i="28"/>
  <c r="S5281" i="28"/>
  <c r="S5282" i="28"/>
  <c r="S5283" i="28"/>
  <c r="S5284" i="28"/>
  <c r="S5285" i="28"/>
  <c r="S5286" i="28"/>
  <c r="S5287" i="28"/>
  <c r="S5288" i="28"/>
  <c r="S5289" i="28"/>
  <c r="S5290" i="28"/>
  <c r="S5291" i="28"/>
  <c r="S5292" i="28"/>
  <c r="S5293" i="28"/>
  <c r="S5294" i="28"/>
  <c r="S5295" i="28"/>
  <c r="S5296" i="28"/>
  <c r="S5297" i="28"/>
  <c r="S5298" i="28"/>
  <c r="S5299" i="28"/>
  <c r="S5300" i="28"/>
  <c r="S5301" i="28"/>
  <c r="S5302" i="28"/>
  <c r="S5303" i="28"/>
  <c r="S5304" i="28"/>
  <c r="S5305" i="28"/>
  <c r="S5306" i="28"/>
  <c r="S5307" i="28"/>
  <c r="S5308" i="28"/>
  <c r="S5309" i="28"/>
  <c r="S5310" i="28"/>
  <c r="S5311" i="28"/>
  <c r="S5312" i="28"/>
  <c r="S5313" i="28"/>
  <c r="S5314" i="28"/>
  <c r="S5315" i="28"/>
  <c r="S5316" i="28"/>
  <c r="S5317" i="28"/>
  <c r="S5318" i="28"/>
  <c r="S5319" i="28"/>
  <c r="S5320" i="28"/>
  <c r="S5321" i="28"/>
  <c r="S5322" i="28"/>
  <c r="S5323" i="28"/>
  <c r="S5324" i="28"/>
  <c r="S5325" i="28"/>
  <c r="S5326" i="28"/>
  <c r="S5327" i="28"/>
  <c r="S5328" i="28"/>
  <c r="S5329" i="28"/>
  <c r="S5330" i="28"/>
  <c r="S5331" i="28"/>
  <c r="S5332" i="28"/>
  <c r="S5333" i="28"/>
  <c r="S5334" i="28"/>
  <c r="S5335" i="28"/>
  <c r="S5336" i="28"/>
  <c r="S5337" i="28"/>
  <c r="S5338" i="28"/>
  <c r="S5339" i="28"/>
  <c r="S5340" i="28"/>
  <c r="S5341" i="28"/>
  <c r="S5342" i="28"/>
  <c r="S5343" i="28"/>
  <c r="S5344" i="28"/>
  <c r="S5345" i="28"/>
  <c r="S5346" i="28"/>
  <c r="S5347" i="28"/>
  <c r="S5348" i="28"/>
  <c r="S5349" i="28"/>
  <c r="S5350" i="28"/>
  <c r="S5351" i="28"/>
  <c r="S5352" i="28"/>
  <c r="S5353" i="28"/>
  <c r="S5354" i="28"/>
  <c r="S5355" i="28"/>
  <c r="S5356" i="28"/>
  <c r="S5357" i="28"/>
  <c r="S5358" i="28"/>
  <c r="S5359" i="28"/>
  <c r="S5360" i="28"/>
  <c r="S5361" i="28"/>
  <c r="S5362" i="28"/>
  <c r="S5363" i="28"/>
  <c r="S5364" i="28"/>
  <c r="S5365" i="28"/>
  <c r="S5366" i="28"/>
  <c r="S5367" i="28"/>
  <c r="S5368" i="28"/>
  <c r="S5369" i="28"/>
  <c r="S5370" i="28"/>
  <c r="S5371" i="28"/>
  <c r="S5372" i="28"/>
  <c r="S5373" i="28"/>
  <c r="S5374" i="28"/>
  <c r="S5375" i="28"/>
  <c r="S5376" i="28"/>
  <c r="S5377" i="28"/>
  <c r="S5378" i="28"/>
  <c r="S5379" i="28"/>
  <c r="S5380" i="28"/>
  <c r="S5381" i="28"/>
  <c r="S5382" i="28"/>
  <c r="S5383" i="28"/>
  <c r="S5384" i="28"/>
  <c r="S5385" i="28"/>
  <c r="S5386" i="28"/>
  <c r="S5387" i="28"/>
  <c r="S5388" i="28"/>
  <c r="S5389" i="28"/>
  <c r="S5390" i="28"/>
  <c r="S5391" i="28"/>
  <c r="S5392" i="28"/>
  <c r="S5393" i="28"/>
  <c r="S5394" i="28"/>
  <c r="S5395" i="28"/>
  <c r="S5396" i="28"/>
  <c r="S5397" i="28"/>
  <c r="S5398" i="28"/>
  <c r="S5399" i="28"/>
  <c r="S5400" i="28"/>
  <c r="S5401" i="28"/>
  <c r="S5402" i="28"/>
  <c r="S5403" i="28"/>
  <c r="S5404" i="28"/>
  <c r="S5405" i="28"/>
  <c r="S5406" i="28"/>
  <c r="S5407" i="28"/>
  <c r="S5408" i="28"/>
  <c r="S5409" i="28"/>
  <c r="S5410" i="28"/>
  <c r="S5411" i="28"/>
  <c r="S5412" i="28"/>
  <c r="S5413" i="28"/>
  <c r="S5414" i="28"/>
  <c r="S5415" i="28"/>
  <c r="S5416" i="28"/>
  <c r="S5417" i="28"/>
  <c r="S5418" i="28"/>
  <c r="S5419" i="28"/>
  <c r="S5420" i="28"/>
  <c r="S5421" i="28"/>
  <c r="S5422" i="28"/>
  <c r="S5423" i="28"/>
  <c r="S5424" i="28"/>
  <c r="S5425" i="28"/>
  <c r="S5426" i="28"/>
  <c r="S5427" i="28"/>
  <c r="S5428" i="28"/>
  <c r="S5429" i="28"/>
  <c r="S5430" i="28"/>
  <c r="S5431" i="28"/>
  <c r="S5432" i="28"/>
  <c r="S5433" i="28"/>
  <c r="S5434" i="28"/>
  <c r="S5435" i="28"/>
  <c r="S5436" i="28"/>
  <c r="S5437" i="28"/>
  <c r="S5438" i="28"/>
  <c r="S5439" i="28"/>
  <c r="S5440" i="28"/>
  <c r="S5441" i="28"/>
  <c r="S5442" i="28"/>
  <c r="S5443" i="28"/>
  <c r="S5444" i="28"/>
  <c r="S5445" i="28"/>
  <c r="S5446" i="28"/>
  <c r="S5447" i="28"/>
  <c r="S5448" i="28"/>
  <c r="S5449" i="28"/>
  <c r="S5450" i="28"/>
  <c r="S5451" i="28"/>
  <c r="S5452" i="28"/>
  <c r="S5453" i="28"/>
  <c r="S5454" i="28"/>
  <c r="S5455" i="28"/>
  <c r="S5456" i="28"/>
  <c r="S5457" i="28"/>
  <c r="S5458" i="28"/>
  <c r="S5459" i="28"/>
  <c r="S5460" i="28"/>
  <c r="S5461" i="28"/>
  <c r="S5462" i="28"/>
  <c r="S5463" i="28"/>
  <c r="S5464" i="28"/>
  <c r="S5465" i="28"/>
  <c r="S5466" i="28"/>
  <c r="S5467" i="28"/>
  <c r="S5468" i="28"/>
  <c r="S5469" i="28"/>
  <c r="S5470" i="28"/>
  <c r="S5471" i="28"/>
  <c r="S5472" i="28"/>
  <c r="S5473" i="28"/>
  <c r="S5474" i="28"/>
  <c r="S5475" i="28"/>
  <c r="S5476" i="28"/>
  <c r="S5477" i="28"/>
  <c r="S5478" i="28"/>
  <c r="S5479" i="28"/>
  <c r="S5480" i="28"/>
  <c r="S5481" i="28"/>
  <c r="S5482" i="28"/>
  <c r="S5483" i="28"/>
  <c r="S5484" i="28"/>
  <c r="S5485" i="28"/>
  <c r="S5486" i="28"/>
  <c r="S5487" i="28"/>
  <c r="S5488" i="28"/>
  <c r="S5489" i="28"/>
  <c r="S5490" i="28"/>
  <c r="S5491" i="28"/>
  <c r="S5492" i="28"/>
  <c r="S5493" i="28"/>
  <c r="S5494" i="28"/>
  <c r="S5495" i="28"/>
  <c r="S5496" i="28"/>
  <c r="S5497" i="28"/>
  <c r="S5498" i="28"/>
  <c r="S5499" i="28"/>
  <c r="S5500" i="28"/>
  <c r="S5501" i="28"/>
  <c r="S5502" i="28"/>
  <c r="S5503" i="28"/>
  <c r="S5504" i="28"/>
  <c r="S5505" i="28"/>
  <c r="S5506" i="28"/>
  <c r="S5507" i="28"/>
  <c r="S5508" i="28"/>
  <c r="S5509" i="28"/>
  <c r="S5510" i="28"/>
  <c r="S5511" i="28"/>
  <c r="S5512" i="28"/>
  <c r="S5513" i="28"/>
  <c r="S5514" i="28"/>
  <c r="S5515" i="28"/>
  <c r="S5516" i="28"/>
  <c r="S5517" i="28"/>
  <c r="S5518" i="28"/>
  <c r="S5519" i="28"/>
  <c r="S5520" i="28"/>
  <c r="S5521" i="28"/>
  <c r="S5522" i="28"/>
  <c r="S5523" i="28"/>
  <c r="S5524" i="28"/>
  <c r="S5525" i="28"/>
  <c r="S5526" i="28"/>
  <c r="S5527" i="28"/>
  <c r="S5528" i="28"/>
  <c r="S5529" i="28"/>
  <c r="S5530" i="28"/>
  <c r="S5531" i="28"/>
  <c r="S5532" i="28"/>
  <c r="S5533" i="28"/>
  <c r="S5534" i="28"/>
  <c r="S5535" i="28"/>
  <c r="S5536" i="28"/>
  <c r="S5537" i="28"/>
  <c r="S5538" i="28"/>
  <c r="S5539" i="28"/>
  <c r="S5540" i="28"/>
  <c r="S5541" i="28"/>
  <c r="S5542" i="28"/>
  <c r="S5543" i="28"/>
  <c r="S5544" i="28"/>
  <c r="S5545" i="28"/>
  <c r="S5546" i="28"/>
  <c r="S5547" i="28"/>
  <c r="S5548" i="28"/>
  <c r="S5549" i="28"/>
  <c r="S5550" i="28"/>
  <c r="S5551" i="28"/>
  <c r="S5552" i="28"/>
  <c r="S5553" i="28"/>
  <c r="S5554" i="28"/>
  <c r="S5555" i="28"/>
  <c r="S5556" i="28"/>
  <c r="S5557" i="28"/>
  <c r="S5558" i="28"/>
  <c r="S5559" i="28"/>
  <c r="S5560" i="28"/>
  <c r="S5561" i="28"/>
  <c r="S5562" i="28"/>
  <c r="S5563" i="28"/>
  <c r="S5564" i="28"/>
  <c r="S5565" i="28"/>
  <c r="S5566" i="28"/>
  <c r="S5567" i="28"/>
  <c r="S5568" i="28"/>
  <c r="S5569" i="28"/>
  <c r="S5570" i="28"/>
  <c r="S5571" i="28"/>
  <c r="S5572" i="28"/>
  <c r="S5573" i="28"/>
  <c r="S5574" i="28"/>
  <c r="S5575" i="28"/>
  <c r="S5576" i="28"/>
  <c r="S5577" i="28"/>
  <c r="S5578" i="28"/>
  <c r="S5579" i="28"/>
  <c r="S5580" i="28"/>
  <c r="S5581" i="28"/>
  <c r="S5582" i="28"/>
  <c r="S5583" i="28"/>
  <c r="S5584" i="28"/>
  <c r="S5585" i="28"/>
  <c r="S5586" i="28"/>
  <c r="S5587" i="28"/>
  <c r="S5588" i="28"/>
  <c r="S5589" i="28"/>
  <c r="S5590" i="28"/>
  <c r="S5591" i="28"/>
  <c r="S5592" i="28"/>
  <c r="S5593" i="28"/>
  <c r="S5594" i="28"/>
  <c r="S5595" i="28"/>
  <c r="S5596" i="28"/>
  <c r="S5597" i="28"/>
  <c r="S5598" i="28"/>
  <c r="S5599" i="28"/>
  <c r="S5600" i="28"/>
  <c r="S5601" i="28"/>
  <c r="S5602" i="28"/>
  <c r="S5603" i="28"/>
  <c r="S5604" i="28"/>
  <c r="S5605" i="28"/>
  <c r="S5606" i="28"/>
  <c r="S5607" i="28"/>
  <c r="S5608" i="28"/>
  <c r="S5609" i="28"/>
  <c r="S5610" i="28"/>
  <c r="S5611" i="28"/>
  <c r="S5612" i="28"/>
  <c r="S5613" i="28"/>
  <c r="S5614" i="28"/>
  <c r="S5615" i="28"/>
  <c r="S5616" i="28"/>
  <c r="S5617" i="28"/>
  <c r="S5618" i="28"/>
  <c r="S5619" i="28"/>
  <c r="S5620" i="28"/>
  <c r="S5621" i="28"/>
  <c r="S5622" i="28"/>
  <c r="S5623" i="28"/>
  <c r="S5624" i="28"/>
  <c r="S5625" i="28"/>
  <c r="S5626" i="28"/>
  <c r="S5627" i="28"/>
  <c r="S5628" i="28"/>
  <c r="S5629" i="28"/>
  <c r="S5630" i="28"/>
  <c r="S5631" i="28"/>
  <c r="S5632" i="28"/>
  <c r="S5633" i="28"/>
  <c r="S5634" i="28"/>
  <c r="S5635" i="28"/>
  <c r="S5636" i="28"/>
  <c r="S5637" i="28"/>
  <c r="S5638" i="28"/>
  <c r="S5639" i="28"/>
  <c r="S5640" i="28"/>
  <c r="S5641" i="28"/>
  <c r="S5642" i="28"/>
  <c r="S5643" i="28"/>
  <c r="S5644" i="28"/>
  <c r="S5645" i="28"/>
  <c r="S5646" i="28"/>
  <c r="S5647" i="28"/>
  <c r="S5648" i="28"/>
  <c r="S5649" i="28"/>
  <c r="S5650" i="28"/>
  <c r="S5651" i="28"/>
  <c r="S5652" i="28"/>
  <c r="S5653" i="28"/>
  <c r="S5654" i="28"/>
  <c r="S5655" i="28"/>
  <c r="S5656" i="28"/>
  <c r="S5657" i="28"/>
  <c r="S5658" i="28"/>
  <c r="S5659" i="28"/>
  <c r="S5660" i="28"/>
  <c r="S5661" i="28"/>
  <c r="S5662" i="28"/>
  <c r="S5663" i="28"/>
  <c r="S5664" i="28"/>
  <c r="S5665" i="28"/>
  <c r="S5666" i="28"/>
  <c r="S5667" i="28"/>
  <c r="S5668" i="28"/>
  <c r="S5669" i="28"/>
  <c r="S5670" i="28"/>
  <c r="S5671" i="28"/>
  <c r="S5672" i="28"/>
  <c r="S5673" i="28"/>
  <c r="S5674" i="28"/>
  <c r="S5675" i="28"/>
  <c r="S5676" i="28"/>
  <c r="S5677" i="28"/>
  <c r="S5678" i="28"/>
  <c r="S5679" i="28"/>
  <c r="S5680" i="28"/>
  <c r="S5681" i="28"/>
  <c r="S5682" i="28"/>
  <c r="S5683" i="28"/>
  <c r="S5684" i="28"/>
  <c r="S5685" i="28"/>
  <c r="S5686" i="28"/>
  <c r="S5687" i="28"/>
  <c r="S5688" i="28"/>
  <c r="S5689" i="28"/>
  <c r="S5690" i="28"/>
  <c r="S5691" i="28"/>
  <c r="S5692" i="28"/>
  <c r="S5693" i="28"/>
  <c r="S5694" i="28"/>
  <c r="S5695" i="28"/>
  <c r="S5696" i="28"/>
  <c r="S5697" i="28"/>
  <c r="S5698" i="28"/>
  <c r="S5699" i="28"/>
  <c r="S5700" i="28"/>
  <c r="S5701" i="28"/>
  <c r="S5702" i="28"/>
  <c r="S5703" i="28"/>
  <c r="S5704" i="28"/>
  <c r="S5705" i="28"/>
  <c r="S5706" i="28"/>
  <c r="S5707" i="28"/>
  <c r="S5708" i="28"/>
  <c r="S5709" i="28"/>
  <c r="S5710" i="28"/>
  <c r="S5711" i="28"/>
  <c r="S5712" i="28"/>
  <c r="S5713" i="28"/>
  <c r="S5714" i="28"/>
  <c r="S5715" i="28"/>
  <c r="S5716" i="28"/>
  <c r="S5717" i="28"/>
  <c r="S5718" i="28"/>
  <c r="S5719" i="28"/>
  <c r="S5720" i="28"/>
  <c r="S5721" i="28"/>
  <c r="S5722" i="28"/>
  <c r="S5723" i="28"/>
  <c r="S5724" i="28"/>
  <c r="S5725" i="28"/>
  <c r="S5726" i="28"/>
  <c r="S5727" i="28"/>
  <c r="S5728" i="28"/>
  <c r="S5729" i="28"/>
  <c r="S5730" i="28"/>
  <c r="S5731" i="28"/>
  <c r="S5732" i="28"/>
  <c r="S5733" i="28"/>
  <c r="S5734" i="28"/>
  <c r="S5735" i="28"/>
  <c r="S5736" i="28"/>
  <c r="S5737" i="28"/>
  <c r="S5738" i="28"/>
  <c r="S5739" i="28"/>
  <c r="S5740" i="28"/>
  <c r="S5741" i="28"/>
  <c r="S5742" i="28"/>
  <c r="S5743" i="28"/>
  <c r="S5744" i="28"/>
  <c r="S5745" i="28"/>
  <c r="S5746" i="28"/>
  <c r="S5747" i="28"/>
  <c r="S5748" i="28"/>
  <c r="S5749" i="28"/>
  <c r="S5750" i="28"/>
  <c r="S5751" i="28"/>
  <c r="S5752" i="28"/>
  <c r="S5753" i="28"/>
  <c r="S5754" i="28"/>
  <c r="S5755" i="28"/>
  <c r="S5756" i="28"/>
  <c r="S5757" i="28"/>
  <c r="S5758" i="28"/>
  <c r="S5759" i="28"/>
  <c r="S5760" i="28"/>
  <c r="S5761" i="28"/>
  <c r="S5762" i="28"/>
  <c r="S5763" i="28"/>
  <c r="S5764" i="28"/>
  <c r="S5765" i="28"/>
  <c r="S5766" i="28"/>
  <c r="S5767" i="28"/>
  <c r="S5768" i="28"/>
  <c r="S5769" i="28"/>
  <c r="S5770" i="28"/>
  <c r="S5771" i="28"/>
  <c r="S5772" i="28"/>
  <c r="S5773" i="28"/>
  <c r="S5774" i="28"/>
  <c r="S5775" i="28"/>
  <c r="S5776" i="28"/>
  <c r="S5777" i="28"/>
  <c r="S5778" i="28"/>
  <c r="S5779" i="28"/>
  <c r="S5780" i="28"/>
  <c r="S5781" i="28"/>
  <c r="S5782" i="28"/>
  <c r="S5783" i="28"/>
  <c r="S5784" i="28"/>
  <c r="S5785" i="28"/>
  <c r="S5786" i="28"/>
  <c r="S5787" i="28"/>
  <c r="S5788" i="28"/>
  <c r="S5789" i="28"/>
  <c r="S5790" i="28"/>
  <c r="S5791" i="28"/>
  <c r="S5792" i="28"/>
  <c r="S5793" i="28"/>
  <c r="S5794" i="28"/>
  <c r="S5795" i="28"/>
  <c r="S5796" i="28"/>
  <c r="S5797" i="28"/>
  <c r="S5798" i="28"/>
  <c r="S5799" i="28"/>
  <c r="S5800" i="28"/>
  <c r="S5801" i="28"/>
  <c r="S5802" i="28"/>
  <c r="S5803" i="28"/>
  <c r="S5804" i="28"/>
  <c r="S5805" i="28"/>
  <c r="S5806" i="28"/>
  <c r="S5807" i="28"/>
  <c r="S5808" i="28"/>
  <c r="S5809" i="28"/>
  <c r="S5810" i="28"/>
  <c r="S5811" i="28"/>
  <c r="S5812" i="28"/>
  <c r="S5813" i="28"/>
  <c r="S5814" i="28"/>
  <c r="S5815" i="28"/>
  <c r="S5816" i="28"/>
  <c r="S5817" i="28"/>
  <c r="S5818" i="28"/>
  <c r="S5819" i="28"/>
  <c r="S5820" i="28"/>
  <c r="S5821" i="28"/>
  <c r="S5822" i="28"/>
  <c r="S5823" i="28"/>
  <c r="S5824" i="28"/>
  <c r="S5825" i="28"/>
  <c r="S5826" i="28"/>
  <c r="S5827" i="28"/>
  <c r="S5828" i="28"/>
  <c r="S5829" i="28"/>
  <c r="S5830" i="28"/>
  <c r="S5831" i="28"/>
  <c r="S5832" i="28"/>
  <c r="S5833" i="28"/>
  <c r="S5834" i="28"/>
  <c r="S5835" i="28"/>
  <c r="S5836" i="28"/>
  <c r="S5837" i="28"/>
  <c r="S5838" i="28"/>
  <c r="S5839" i="28"/>
  <c r="S5840" i="28"/>
  <c r="S5841" i="28"/>
  <c r="S5842" i="28"/>
  <c r="S5843" i="28"/>
  <c r="S5844" i="28"/>
  <c r="S5845" i="28"/>
  <c r="S5846" i="28"/>
  <c r="S5847" i="28"/>
  <c r="S5848" i="28"/>
  <c r="S5849" i="28"/>
  <c r="S5850" i="28"/>
  <c r="S5851" i="28"/>
  <c r="S5852" i="28"/>
  <c r="S5853" i="28"/>
  <c r="S5854" i="28"/>
  <c r="S5855" i="28"/>
  <c r="S5856" i="28"/>
  <c r="S5857" i="28"/>
  <c r="S5858" i="28"/>
  <c r="S5859" i="28"/>
  <c r="S5860" i="28"/>
  <c r="S5861" i="28"/>
  <c r="S5862" i="28"/>
  <c r="S5863" i="28"/>
  <c r="S5864" i="28"/>
  <c r="S5865" i="28"/>
  <c r="S5866" i="28"/>
  <c r="S5867" i="28"/>
  <c r="S5868" i="28"/>
  <c r="S5869" i="28"/>
  <c r="S5870" i="28"/>
  <c r="S5871" i="28"/>
  <c r="S5872" i="28"/>
  <c r="S5873" i="28"/>
  <c r="S5874" i="28"/>
  <c r="S5875" i="28"/>
  <c r="S5876" i="28"/>
  <c r="S5877" i="28"/>
  <c r="S5878" i="28"/>
  <c r="S5879" i="28"/>
  <c r="S5880" i="28"/>
  <c r="S5881" i="28"/>
  <c r="S5882" i="28"/>
  <c r="S5883" i="28"/>
  <c r="S5884" i="28"/>
  <c r="S5885" i="28"/>
  <c r="S5886" i="28"/>
  <c r="S5887" i="28"/>
  <c r="S5888" i="28"/>
  <c r="S5889" i="28"/>
  <c r="S5890" i="28"/>
  <c r="S5891" i="28"/>
  <c r="S5892" i="28"/>
  <c r="S5893" i="28"/>
  <c r="S5894" i="28"/>
  <c r="S5895" i="28"/>
  <c r="S5896" i="28"/>
  <c r="S5897" i="28"/>
  <c r="S5898" i="28"/>
  <c r="S5899" i="28"/>
  <c r="S5900" i="28"/>
  <c r="S5901" i="28"/>
  <c r="S5902" i="28"/>
  <c r="S5903" i="28"/>
  <c r="S5904" i="28"/>
  <c r="S5905" i="28"/>
  <c r="S5906" i="28"/>
  <c r="S5907" i="28"/>
  <c r="S5908" i="28"/>
  <c r="S5909" i="28"/>
  <c r="S5910" i="28"/>
  <c r="S5911" i="28"/>
  <c r="S5912" i="28"/>
  <c r="S5913" i="28"/>
  <c r="S5914" i="28"/>
  <c r="S5915" i="28"/>
  <c r="S5916" i="28"/>
  <c r="S5917" i="28"/>
  <c r="S5918" i="28"/>
  <c r="S5919" i="28"/>
  <c r="S5920" i="28"/>
  <c r="S5921" i="28"/>
  <c r="S5922" i="28"/>
  <c r="S5923" i="28"/>
  <c r="S5924" i="28"/>
  <c r="S5925" i="28"/>
  <c r="S5926" i="28"/>
  <c r="S5927" i="28"/>
  <c r="S5928" i="28"/>
  <c r="S5929" i="28"/>
  <c r="S5930" i="28"/>
  <c r="S5931" i="28"/>
  <c r="S5932" i="28"/>
  <c r="S5933" i="28"/>
  <c r="S5934" i="28"/>
  <c r="S5935" i="28"/>
  <c r="S5936" i="28"/>
  <c r="S5937" i="28"/>
  <c r="S5938" i="28"/>
  <c r="S5939" i="28"/>
  <c r="S5940" i="28"/>
  <c r="S5941" i="28"/>
  <c r="S5942" i="28"/>
  <c r="S5943" i="28"/>
  <c r="S5944" i="28"/>
  <c r="S5945" i="28"/>
  <c r="S5946" i="28"/>
  <c r="S5947" i="28"/>
  <c r="S5948" i="28"/>
  <c r="S5949" i="28"/>
  <c r="S5950" i="28"/>
  <c r="S5951" i="28"/>
  <c r="S5952" i="28"/>
  <c r="S5953" i="28"/>
  <c r="S5954" i="28"/>
  <c r="S5955" i="28"/>
  <c r="S5956" i="28"/>
  <c r="S5957" i="28"/>
  <c r="S5958" i="28"/>
  <c r="S5959" i="28"/>
  <c r="S5960" i="28"/>
  <c r="S5961" i="28"/>
  <c r="S5962" i="28"/>
  <c r="S5963" i="28"/>
  <c r="S5964" i="28"/>
  <c r="S5965" i="28"/>
  <c r="S5966" i="28"/>
  <c r="S5967" i="28"/>
  <c r="S5968" i="28"/>
  <c r="S5969" i="28"/>
  <c r="S5970" i="28"/>
  <c r="S5971" i="28"/>
  <c r="S5972" i="28"/>
  <c r="S5973" i="28"/>
  <c r="S5974" i="28"/>
  <c r="S5975" i="28"/>
  <c r="S5976" i="28"/>
  <c r="S5977" i="28"/>
  <c r="S5978" i="28"/>
  <c r="S5979" i="28"/>
  <c r="S5980" i="28"/>
  <c r="S5981" i="28"/>
  <c r="S5982" i="28"/>
  <c r="S5983" i="28"/>
  <c r="S5984" i="28"/>
  <c r="S5985" i="28"/>
  <c r="S5986" i="28"/>
  <c r="S5987" i="28"/>
  <c r="S5988" i="28"/>
  <c r="S5989" i="28"/>
  <c r="S5990" i="28"/>
  <c r="S5991" i="28"/>
  <c r="S5992" i="28"/>
  <c r="S5993" i="28"/>
  <c r="S5994" i="28"/>
  <c r="S5995" i="28"/>
  <c r="S5996" i="28"/>
  <c r="S5997" i="28"/>
  <c r="S5998" i="28"/>
  <c r="S5999" i="28"/>
  <c r="S6000" i="28"/>
  <c r="S6001" i="28"/>
  <c r="S6002" i="28"/>
  <c r="S6003" i="28"/>
  <c r="S6004" i="28"/>
  <c r="S6005" i="28"/>
  <c r="S6006" i="28"/>
  <c r="S6007" i="28"/>
  <c r="S6008" i="28"/>
  <c r="S6009" i="28"/>
  <c r="S6010" i="28"/>
  <c r="S6011" i="28"/>
  <c r="S6012" i="28"/>
  <c r="S6013" i="28"/>
  <c r="S6014" i="28"/>
  <c r="S6015" i="28"/>
  <c r="S6016" i="28"/>
  <c r="S6017" i="28"/>
  <c r="S6018" i="28"/>
  <c r="S6019" i="28"/>
  <c r="S6020" i="28"/>
  <c r="S6021" i="28"/>
  <c r="S6022" i="28"/>
  <c r="S6023" i="28"/>
  <c r="S6024" i="28"/>
  <c r="S6025" i="28"/>
  <c r="S6026" i="28"/>
  <c r="S6027" i="28"/>
  <c r="S6028" i="28"/>
  <c r="S6029" i="28"/>
  <c r="S6030" i="28"/>
  <c r="S6031" i="28"/>
  <c r="S6032" i="28"/>
  <c r="S6033" i="28"/>
  <c r="S6034" i="28"/>
  <c r="S6035" i="28"/>
  <c r="S6036" i="28"/>
  <c r="S6037" i="28"/>
  <c r="S6038" i="28"/>
  <c r="S6039" i="28"/>
  <c r="S6040" i="28"/>
  <c r="S6041" i="28"/>
  <c r="S6042" i="28"/>
  <c r="S6043" i="28"/>
  <c r="S6044" i="28"/>
  <c r="S6045" i="28"/>
  <c r="S6046" i="28"/>
  <c r="S6047" i="28"/>
  <c r="S6048" i="28"/>
  <c r="S6049" i="28"/>
  <c r="S6050" i="28"/>
  <c r="S6051" i="28"/>
  <c r="S6052" i="28"/>
  <c r="S6053" i="28"/>
  <c r="S6054" i="28"/>
  <c r="S6055" i="28"/>
  <c r="S6056" i="28"/>
  <c r="S6057" i="28"/>
  <c r="S6058" i="28"/>
  <c r="S6059" i="28"/>
  <c r="S6060" i="28"/>
  <c r="S6061" i="28"/>
  <c r="S6062" i="28"/>
  <c r="S6063" i="28"/>
  <c r="S6064" i="28"/>
  <c r="S6065" i="28"/>
  <c r="S6066" i="28"/>
  <c r="S6067" i="28"/>
  <c r="S6068" i="28"/>
  <c r="S6069" i="28"/>
  <c r="S6070" i="28"/>
  <c r="S6071" i="28"/>
  <c r="S6072" i="28"/>
  <c r="S6073" i="28"/>
  <c r="S6074" i="28"/>
  <c r="S6075" i="28"/>
  <c r="S6076" i="28"/>
  <c r="S6077" i="28"/>
  <c r="S6078" i="28"/>
  <c r="S6079" i="28"/>
  <c r="S6080" i="28"/>
  <c r="S6081" i="28"/>
  <c r="S6082" i="28"/>
  <c r="S6083" i="28"/>
  <c r="S6084" i="28"/>
  <c r="S6085" i="28"/>
  <c r="S6086" i="28"/>
  <c r="S6087" i="28"/>
  <c r="S6088" i="28"/>
  <c r="S6089" i="28"/>
  <c r="S6090" i="28"/>
  <c r="S6091" i="28"/>
  <c r="S6092" i="28"/>
  <c r="S6093" i="28"/>
  <c r="S6094" i="28"/>
  <c r="S6095" i="28"/>
  <c r="S6096" i="28"/>
  <c r="S6097" i="28"/>
  <c r="S6098" i="28"/>
  <c r="S6099" i="28"/>
  <c r="S6100" i="28"/>
  <c r="S6101" i="28"/>
  <c r="S6102" i="28"/>
  <c r="S6103" i="28"/>
  <c r="S6104" i="28"/>
  <c r="S6105" i="28"/>
  <c r="S6106" i="28"/>
  <c r="S6107" i="28"/>
  <c r="S6108" i="28"/>
  <c r="S6109" i="28"/>
  <c r="S6110" i="28"/>
  <c r="S6111" i="28"/>
  <c r="S6112" i="28"/>
  <c r="S6113" i="28"/>
  <c r="S6114" i="28"/>
  <c r="S6115" i="28"/>
  <c r="S6116" i="28"/>
  <c r="S6117" i="28"/>
  <c r="S6118" i="28"/>
  <c r="S6119" i="28"/>
  <c r="S6120" i="28"/>
  <c r="S6121" i="28"/>
  <c r="S6122" i="28"/>
  <c r="S6123" i="28"/>
  <c r="S6124" i="28"/>
  <c r="S6125" i="28"/>
  <c r="S6126" i="28"/>
  <c r="S6127" i="28"/>
  <c r="S6128" i="28"/>
  <c r="S6129" i="28"/>
  <c r="S6130" i="28"/>
  <c r="S6131" i="28"/>
  <c r="S6132" i="28"/>
  <c r="S6133" i="28"/>
  <c r="S6134" i="28"/>
  <c r="S6135" i="28"/>
  <c r="S6136" i="28"/>
  <c r="S6137" i="28"/>
  <c r="S6138" i="28"/>
  <c r="S6139" i="28"/>
  <c r="S6140" i="28"/>
  <c r="S6141" i="28"/>
  <c r="S6142" i="28"/>
  <c r="S6143" i="28"/>
  <c r="S6144" i="28"/>
  <c r="S6145" i="28"/>
  <c r="S6146" i="28"/>
  <c r="S6147" i="28"/>
  <c r="S6148" i="28"/>
  <c r="S6149" i="28"/>
  <c r="S6150" i="28"/>
  <c r="S6151" i="28"/>
  <c r="S6152" i="28"/>
  <c r="S6153" i="28"/>
  <c r="S6154" i="28"/>
  <c r="S6155" i="28"/>
  <c r="S6156" i="28"/>
  <c r="S6157" i="28"/>
  <c r="S6158" i="28"/>
  <c r="S6159" i="28"/>
  <c r="S6160" i="28"/>
  <c r="S6161" i="28"/>
  <c r="S6162" i="28"/>
  <c r="S6163" i="28"/>
  <c r="S6164" i="28"/>
  <c r="S6165" i="28"/>
  <c r="S6166" i="28"/>
  <c r="S6167" i="28"/>
  <c r="S6168" i="28"/>
  <c r="S6169" i="28"/>
  <c r="S6170" i="28"/>
  <c r="S6171" i="28"/>
  <c r="S6172" i="28"/>
  <c r="S6173" i="28"/>
  <c r="S6174" i="28"/>
  <c r="S6175" i="28"/>
  <c r="S6176" i="28"/>
  <c r="S6177" i="28"/>
  <c r="S6178" i="28"/>
  <c r="S6179" i="28"/>
  <c r="S6180" i="28"/>
  <c r="S6181" i="28"/>
  <c r="S6182" i="28"/>
  <c r="S6183" i="28"/>
  <c r="S6184" i="28"/>
  <c r="S6185" i="28"/>
  <c r="S6186" i="28"/>
  <c r="S6187" i="28"/>
  <c r="S6188" i="28"/>
  <c r="S6189" i="28"/>
  <c r="S6190" i="28"/>
  <c r="S6191" i="28"/>
  <c r="S6192" i="28"/>
  <c r="S6193" i="28"/>
  <c r="S6194" i="28"/>
  <c r="S6195" i="28"/>
  <c r="S6196" i="28"/>
  <c r="S6197" i="28"/>
  <c r="S6198" i="28"/>
  <c r="S6199" i="28"/>
  <c r="S6200" i="28"/>
  <c r="S6201" i="28"/>
  <c r="S6202" i="28"/>
  <c r="S6203" i="28"/>
  <c r="S6204" i="28"/>
  <c r="S6205" i="28"/>
  <c r="S6206" i="28"/>
  <c r="S6207" i="28"/>
  <c r="S6208" i="28"/>
  <c r="S6209" i="28"/>
  <c r="S6210" i="28"/>
  <c r="S6211" i="28"/>
  <c r="S6212" i="28"/>
  <c r="S6213" i="28"/>
  <c r="S6214" i="28"/>
  <c r="S6215" i="28"/>
  <c r="S6216" i="28"/>
  <c r="S6217" i="28"/>
  <c r="S6218" i="28"/>
  <c r="S6219" i="28"/>
  <c r="S6220" i="28"/>
  <c r="S6221" i="28"/>
  <c r="S6222" i="28"/>
  <c r="S6223" i="28"/>
  <c r="S6224" i="28"/>
  <c r="S6225" i="28"/>
  <c r="S6226" i="28"/>
  <c r="S6227" i="28"/>
  <c r="S6228" i="28"/>
  <c r="S6229" i="28"/>
  <c r="S6230" i="28"/>
  <c r="S6231" i="28"/>
  <c r="S6232" i="28"/>
  <c r="S6233" i="28"/>
  <c r="S6234" i="28"/>
  <c r="S6235" i="28"/>
  <c r="S6236" i="28"/>
  <c r="S6237" i="28"/>
  <c r="S6238" i="28"/>
  <c r="S6239" i="28"/>
  <c r="S6240" i="28"/>
  <c r="S6241" i="28"/>
  <c r="S6242" i="28"/>
  <c r="S6243" i="28"/>
  <c r="S6244" i="28"/>
  <c r="S6245" i="28"/>
  <c r="S6246" i="28"/>
  <c r="S6247" i="28"/>
  <c r="S6248" i="28"/>
  <c r="S6249" i="28"/>
  <c r="S6250" i="28"/>
  <c r="S6251" i="28"/>
  <c r="S6252" i="28"/>
  <c r="S6253" i="28"/>
  <c r="S6254" i="28"/>
  <c r="S6255" i="28"/>
  <c r="S6256" i="28"/>
  <c r="S6257" i="28"/>
  <c r="S6258" i="28"/>
  <c r="S6259" i="28"/>
  <c r="S6260" i="28"/>
  <c r="S6261" i="28"/>
  <c r="S6262" i="28"/>
  <c r="S6263" i="28"/>
  <c r="S6264" i="28"/>
  <c r="S6265" i="28"/>
  <c r="S6266" i="28"/>
  <c r="S6267" i="28"/>
  <c r="S6268" i="28"/>
  <c r="S6269" i="28"/>
  <c r="S6270" i="28"/>
  <c r="S6271" i="28"/>
  <c r="S6272" i="28"/>
  <c r="S6273" i="28"/>
  <c r="S6274" i="28"/>
  <c r="S6275" i="28"/>
  <c r="S6276" i="28"/>
  <c r="S6277" i="28"/>
  <c r="S6278" i="28"/>
  <c r="S6279" i="28"/>
  <c r="S6280" i="28"/>
  <c r="S6281" i="28"/>
  <c r="S6282" i="28"/>
  <c r="S6283" i="28"/>
  <c r="P3" i="28"/>
  <c r="P4" i="28"/>
  <c r="P5" i="28"/>
  <c r="P6" i="28"/>
  <c r="P7" i="28"/>
  <c r="P8" i="28"/>
  <c r="P9" i="28"/>
  <c r="P10" i="28"/>
  <c r="P11" i="28"/>
  <c r="P12" i="28"/>
  <c r="P13" i="28"/>
  <c r="P14" i="28"/>
  <c r="P15" i="28"/>
  <c r="P16" i="28"/>
  <c r="P17" i="28"/>
  <c r="P18" i="28"/>
  <c r="P19" i="28"/>
  <c r="P20" i="28"/>
  <c r="P21" i="28"/>
  <c r="P22" i="28"/>
  <c r="P23" i="28"/>
  <c r="P24" i="28"/>
  <c r="P25" i="28"/>
  <c r="P26" i="28"/>
  <c r="P27" i="28"/>
  <c r="P28" i="28"/>
  <c r="P29" i="28"/>
  <c r="P30" i="28"/>
  <c r="P31" i="28"/>
  <c r="P32" i="28"/>
  <c r="P33" i="28"/>
  <c r="P34" i="28"/>
  <c r="P35" i="28"/>
  <c r="P36" i="28"/>
  <c r="P37" i="28"/>
  <c r="P38" i="28"/>
  <c r="P39" i="28"/>
  <c r="P40" i="28"/>
  <c r="P41" i="28"/>
  <c r="P42" i="28"/>
  <c r="P43" i="28"/>
  <c r="P44" i="28"/>
  <c r="P45" i="28"/>
  <c r="P46" i="28"/>
  <c r="P47" i="28"/>
  <c r="P48" i="28"/>
  <c r="P49" i="28"/>
  <c r="P50" i="28"/>
  <c r="P51" i="28"/>
  <c r="P52" i="28"/>
  <c r="P53" i="28"/>
  <c r="P54" i="28"/>
  <c r="P55" i="28"/>
  <c r="P56" i="28"/>
  <c r="P57" i="28"/>
  <c r="P58" i="28"/>
  <c r="P59" i="28"/>
  <c r="P60" i="28"/>
  <c r="P61" i="28"/>
  <c r="P62" i="28"/>
  <c r="P63" i="28"/>
  <c r="P64" i="28"/>
  <c r="P65" i="28"/>
  <c r="P66" i="28"/>
  <c r="P67" i="28"/>
  <c r="P68" i="28"/>
  <c r="P69" i="28"/>
  <c r="P70" i="28"/>
  <c r="P71" i="28"/>
  <c r="P72" i="28"/>
  <c r="P73" i="28"/>
  <c r="P74" i="28"/>
  <c r="P75" i="28"/>
  <c r="P76" i="28"/>
  <c r="P77" i="28"/>
  <c r="P78" i="28"/>
  <c r="P79" i="28"/>
  <c r="P80" i="28"/>
  <c r="P81" i="28"/>
  <c r="P82" i="28"/>
  <c r="P83" i="28"/>
  <c r="P84" i="28"/>
  <c r="P85" i="28"/>
  <c r="P86" i="28"/>
  <c r="P87" i="28"/>
  <c r="P88" i="28"/>
  <c r="P89" i="28"/>
  <c r="P90" i="28"/>
  <c r="P91" i="28"/>
  <c r="P92" i="28"/>
  <c r="P93" i="28"/>
  <c r="P94" i="28"/>
  <c r="P95" i="28"/>
  <c r="P96" i="28"/>
  <c r="P97" i="28"/>
  <c r="P98" i="28"/>
  <c r="P99" i="28"/>
  <c r="P100" i="28"/>
  <c r="P101" i="28"/>
  <c r="P102" i="28"/>
  <c r="P103" i="28"/>
  <c r="P104" i="28"/>
  <c r="P105" i="28"/>
  <c r="P106" i="28"/>
  <c r="P107" i="28"/>
  <c r="P108" i="28"/>
  <c r="P109" i="28"/>
  <c r="P110" i="28"/>
  <c r="P111" i="28"/>
  <c r="P112" i="28"/>
  <c r="P113" i="28"/>
  <c r="P114" i="28"/>
  <c r="P115" i="28"/>
  <c r="P116" i="28"/>
  <c r="P117" i="28"/>
  <c r="P118" i="28"/>
  <c r="P119" i="28"/>
  <c r="P120" i="28"/>
  <c r="P121" i="28"/>
  <c r="P122" i="28"/>
  <c r="P123" i="28"/>
  <c r="P124" i="28"/>
  <c r="P125" i="28"/>
  <c r="P126" i="28"/>
  <c r="P127" i="28"/>
  <c r="P128" i="28"/>
  <c r="P129" i="28"/>
  <c r="P130" i="28"/>
  <c r="P131" i="28"/>
  <c r="P132" i="28"/>
  <c r="P133" i="28"/>
  <c r="P134" i="28"/>
  <c r="P135" i="28"/>
  <c r="P136" i="28"/>
  <c r="P137" i="28"/>
  <c r="P138" i="28"/>
  <c r="P139" i="28"/>
  <c r="P140" i="28"/>
  <c r="P141" i="28"/>
  <c r="P142" i="28"/>
  <c r="P143" i="28"/>
  <c r="P144" i="28"/>
  <c r="P145" i="28"/>
  <c r="P146" i="28"/>
  <c r="P147" i="28"/>
  <c r="P148" i="28"/>
  <c r="P149" i="28"/>
  <c r="P150" i="28"/>
  <c r="P151" i="28"/>
  <c r="P152" i="28"/>
  <c r="P153" i="28"/>
  <c r="P154" i="28"/>
  <c r="P155" i="28"/>
  <c r="P156" i="28"/>
  <c r="P157" i="28"/>
  <c r="P158" i="28"/>
  <c r="P159" i="28"/>
  <c r="P160" i="28"/>
  <c r="P161" i="28"/>
  <c r="P162" i="28"/>
  <c r="P163" i="28"/>
  <c r="P164" i="28"/>
  <c r="P165" i="28"/>
  <c r="P166" i="28"/>
  <c r="P167" i="28"/>
  <c r="P168" i="28"/>
  <c r="P169" i="28"/>
  <c r="P170" i="28"/>
  <c r="P171" i="28"/>
  <c r="P172" i="28"/>
  <c r="P173" i="28"/>
  <c r="P174" i="28"/>
  <c r="P175" i="28"/>
  <c r="P176" i="28"/>
  <c r="P177" i="28"/>
  <c r="P178" i="28"/>
  <c r="P179" i="28"/>
  <c r="P180" i="28"/>
  <c r="P181" i="28"/>
  <c r="P182" i="28"/>
  <c r="P183" i="28"/>
  <c r="P184" i="28"/>
  <c r="P185" i="28"/>
  <c r="P186" i="28"/>
  <c r="P187" i="28"/>
  <c r="P188" i="28"/>
  <c r="P189" i="28"/>
  <c r="P190" i="28"/>
  <c r="P191" i="28"/>
  <c r="P192" i="28"/>
  <c r="P193" i="28"/>
  <c r="P194" i="28"/>
  <c r="P195" i="28"/>
  <c r="P196" i="28"/>
  <c r="P197" i="28"/>
  <c r="P198" i="28"/>
  <c r="P199" i="28"/>
  <c r="P200" i="28"/>
  <c r="P201" i="28"/>
  <c r="P202" i="28"/>
  <c r="P203" i="28"/>
  <c r="P204" i="28"/>
  <c r="P205" i="28"/>
  <c r="P206" i="28"/>
  <c r="P207" i="28"/>
  <c r="P208" i="28"/>
  <c r="P209" i="28"/>
  <c r="P210" i="28"/>
  <c r="P211" i="28"/>
  <c r="P212" i="28"/>
  <c r="P213" i="28"/>
  <c r="P214" i="28"/>
  <c r="P215" i="28"/>
  <c r="P216" i="28"/>
  <c r="P217" i="28"/>
  <c r="P218" i="28"/>
  <c r="P219" i="28"/>
  <c r="P220" i="28"/>
  <c r="P221" i="28"/>
  <c r="P222" i="28"/>
  <c r="P223" i="28"/>
  <c r="P224" i="28"/>
  <c r="P225" i="28"/>
  <c r="P226" i="28"/>
  <c r="P227" i="28"/>
  <c r="P228" i="28"/>
  <c r="P229" i="28"/>
  <c r="P230" i="28"/>
  <c r="P231" i="28"/>
  <c r="P232" i="28"/>
  <c r="P233" i="28"/>
  <c r="P234" i="28"/>
  <c r="P235" i="28"/>
  <c r="P236" i="28"/>
  <c r="P237" i="28"/>
  <c r="P238" i="28"/>
  <c r="P239" i="28"/>
  <c r="P240" i="28"/>
  <c r="P241" i="28"/>
  <c r="P242" i="28"/>
  <c r="P243" i="28"/>
  <c r="P244" i="28"/>
  <c r="P245" i="28"/>
  <c r="P246" i="28"/>
  <c r="P247" i="28"/>
  <c r="P248" i="28"/>
  <c r="P249" i="28"/>
  <c r="P250" i="28"/>
  <c r="P251" i="28"/>
  <c r="P252" i="28"/>
  <c r="P253" i="28"/>
  <c r="P254" i="28"/>
  <c r="P255" i="28"/>
  <c r="P256" i="28"/>
  <c r="P257" i="28"/>
  <c r="P258" i="28"/>
  <c r="P259" i="28"/>
  <c r="P260" i="28"/>
  <c r="P261" i="28"/>
  <c r="P262" i="28"/>
  <c r="P263" i="28"/>
  <c r="P264" i="28"/>
  <c r="P265" i="28"/>
  <c r="P266" i="28"/>
  <c r="P267" i="28"/>
  <c r="P268" i="28"/>
  <c r="P269" i="28"/>
  <c r="P270" i="28"/>
  <c r="P271" i="28"/>
  <c r="P272" i="28"/>
  <c r="P273" i="28"/>
  <c r="P274" i="28"/>
  <c r="P275" i="28"/>
  <c r="P276" i="28"/>
  <c r="P277" i="28"/>
  <c r="P278" i="28"/>
  <c r="P279" i="28"/>
  <c r="P280" i="28"/>
  <c r="P281" i="28"/>
  <c r="P282" i="28"/>
  <c r="P283" i="28"/>
  <c r="P284" i="28"/>
  <c r="P285" i="28"/>
  <c r="P286" i="28"/>
  <c r="P287" i="28"/>
  <c r="P288" i="28"/>
  <c r="P289" i="28"/>
  <c r="P290" i="28"/>
  <c r="P291" i="28"/>
  <c r="P292" i="28"/>
  <c r="P293" i="28"/>
  <c r="P294" i="28"/>
  <c r="P295" i="28"/>
  <c r="P296" i="28"/>
  <c r="P297" i="28"/>
  <c r="P298" i="28"/>
  <c r="P299" i="28"/>
  <c r="P300" i="28"/>
  <c r="P301" i="28"/>
  <c r="P302" i="28"/>
  <c r="P303" i="28"/>
  <c r="P304" i="28"/>
  <c r="P305" i="28"/>
  <c r="P306" i="28"/>
  <c r="P307" i="28"/>
  <c r="P308" i="28"/>
  <c r="P309" i="28"/>
  <c r="P310" i="28"/>
  <c r="P311" i="28"/>
  <c r="P312" i="28"/>
  <c r="P313" i="28"/>
  <c r="P314" i="28"/>
  <c r="P315" i="28"/>
  <c r="P316" i="28"/>
  <c r="P317" i="28"/>
  <c r="P318" i="28"/>
  <c r="P319" i="28"/>
  <c r="P320" i="28"/>
  <c r="P321" i="28"/>
  <c r="P322" i="28"/>
  <c r="P323" i="28"/>
  <c r="P324" i="28"/>
  <c r="P325" i="28"/>
  <c r="P326" i="28"/>
  <c r="P327" i="28"/>
  <c r="P328" i="28"/>
  <c r="P329" i="28"/>
  <c r="P330" i="28"/>
  <c r="P331" i="28"/>
  <c r="P332" i="28"/>
  <c r="P333" i="28"/>
  <c r="P334" i="28"/>
  <c r="P335" i="28"/>
  <c r="P336" i="28"/>
  <c r="P337" i="28"/>
  <c r="P338" i="28"/>
  <c r="P339" i="28"/>
  <c r="P340" i="28"/>
  <c r="P341" i="28"/>
  <c r="P342" i="28"/>
  <c r="P343" i="28"/>
  <c r="P344" i="28"/>
  <c r="P345" i="28"/>
  <c r="P346" i="28"/>
  <c r="P347" i="28"/>
  <c r="P348" i="28"/>
  <c r="P349" i="28"/>
  <c r="P350" i="28"/>
  <c r="P351" i="28"/>
  <c r="P352" i="28"/>
  <c r="P353" i="28"/>
  <c r="P354" i="28"/>
  <c r="P355" i="28"/>
  <c r="P356" i="28"/>
  <c r="P357" i="28"/>
  <c r="P358" i="28"/>
  <c r="P359" i="28"/>
  <c r="P360" i="28"/>
  <c r="P361" i="28"/>
  <c r="P362" i="28"/>
  <c r="P363" i="28"/>
  <c r="P364" i="28"/>
  <c r="P365" i="28"/>
  <c r="P366" i="28"/>
  <c r="P367" i="28"/>
  <c r="P368" i="28"/>
  <c r="P369" i="28"/>
  <c r="P370" i="28"/>
  <c r="P371" i="28"/>
  <c r="P372" i="28"/>
  <c r="P373" i="28"/>
  <c r="P374" i="28"/>
  <c r="P375" i="28"/>
  <c r="P376" i="28"/>
  <c r="P377" i="28"/>
  <c r="P378" i="28"/>
  <c r="P379" i="28"/>
  <c r="P380" i="28"/>
  <c r="P381" i="28"/>
  <c r="P382" i="28"/>
  <c r="P383" i="28"/>
  <c r="P384" i="28"/>
  <c r="P385" i="28"/>
  <c r="P386" i="28"/>
  <c r="P387" i="28"/>
  <c r="P388" i="28"/>
  <c r="P389" i="28"/>
  <c r="P390" i="28"/>
  <c r="P391" i="28"/>
  <c r="P392" i="28"/>
  <c r="P393" i="28"/>
  <c r="P394" i="28"/>
  <c r="P395" i="28"/>
  <c r="P396" i="28"/>
  <c r="P397" i="28"/>
  <c r="P398" i="28"/>
  <c r="P399" i="28"/>
  <c r="P400" i="28"/>
  <c r="P401" i="28"/>
  <c r="P402" i="28"/>
  <c r="P403" i="28"/>
  <c r="P404" i="28"/>
  <c r="P405" i="28"/>
  <c r="P406" i="28"/>
  <c r="P407" i="28"/>
  <c r="P408" i="28"/>
  <c r="P409" i="28"/>
  <c r="P410" i="28"/>
  <c r="P411" i="28"/>
  <c r="P412" i="28"/>
  <c r="P413" i="28"/>
  <c r="P414" i="28"/>
  <c r="P415" i="28"/>
  <c r="P416" i="28"/>
  <c r="P417" i="28"/>
  <c r="P418" i="28"/>
  <c r="P419" i="28"/>
  <c r="P420" i="28"/>
  <c r="P421" i="28"/>
  <c r="P422" i="28"/>
  <c r="P423" i="28"/>
  <c r="P424" i="28"/>
  <c r="P425" i="28"/>
  <c r="P426" i="28"/>
  <c r="P427" i="28"/>
  <c r="P428" i="28"/>
  <c r="P429" i="28"/>
  <c r="P430" i="28"/>
  <c r="P431" i="28"/>
  <c r="P432" i="28"/>
  <c r="P433" i="28"/>
  <c r="P434" i="28"/>
  <c r="P435" i="28"/>
  <c r="P436" i="28"/>
  <c r="P437" i="28"/>
  <c r="P438" i="28"/>
  <c r="P439" i="28"/>
  <c r="P440" i="28"/>
  <c r="P441" i="28"/>
  <c r="P442" i="28"/>
  <c r="P443" i="28"/>
  <c r="P444" i="28"/>
  <c r="P445" i="28"/>
  <c r="P446" i="28"/>
  <c r="P447" i="28"/>
  <c r="P448" i="28"/>
  <c r="P449" i="28"/>
  <c r="P450" i="28"/>
  <c r="P451" i="28"/>
  <c r="P452" i="28"/>
  <c r="P453" i="28"/>
  <c r="P454" i="28"/>
  <c r="P455" i="28"/>
  <c r="P456" i="28"/>
  <c r="P457" i="28"/>
  <c r="P458" i="28"/>
  <c r="P459" i="28"/>
  <c r="P460" i="28"/>
  <c r="P461" i="28"/>
  <c r="P462" i="28"/>
  <c r="P463" i="28"/>
  <c r="P464" i="28"/>
  <c r="P465" i="28"/>
  <c r="P466" i="28"/>
  <c r="P467" i="28"/>
  <c r="P468" i="28"/>
  <c r="P469" i="28"/>
  <c r="P470" i="28"/>
  <c r="P471" i="28"/>
  <c r="P472" i="28"/>
  <c r="P473" i="28"/>
  <c r="P474" i="28"/>
  <c r="P475" i="28"/>
  <c r="P476" i="28"/>
  <c r="P477" i="28"/>
  <c r="P478" i="28"/>
  <c r="P479" i="28"/>
  <c r="P480" i="28"/>
  <c r="P481" i="28"/>
  <c r="P482" i="28"/>
  <c r="P483" i="28"/>
  <c r="P484" i="28"/>
  <c r="P485" i="28"/>
  <c r="P486" i="28"/>
  <c r="P487" i="28"/>
  <c r="P488" i="28"/>
  <c r="P489" i="28"/>
  <c r="P490" i="28"/>
  <c r="P491" i="28"/>
  <c r="P492" i="28"/>
  <c r="P493" i="28"/>
  <c r="P494" i="28"/>
  <c r="P495" i="28"/>
  <c r="P496" i="28"/>
  <c r="P497" i="28"/>
  <c r="P498" i="28"/>
  <c r="P499" i="28"/>
  <c r="P500" i="28"/>
  <c r="P501" i="28"/>
  <c r="P502" i="28"/>
  <c r="P503" i="28"/>
  <c r="P504" i="28"/>
  <c r="P505" i="28"/>
  <c r="P506" i="28"/>
  <c r="P507" i="28"/>
  <c r="P508" i="28"/>
  <c r="P509" i="28"/>
  <c r="P510" i="28"/>
  <c r="P511" i="28"/>
  <c r="P512" i="28"/>
  <c r="P513" i="28"/>
  <c r="P514" i="28"/>
  <c r="P515" i="28"/>
  <c r="P516" i="28"/>
  <c r="P517" i="28"/>
  <c r="P518" i="28"/>
  <c r="P519" i="28"/>
  <c r="P520" i="28"/>
  <c r="P521" i="28"/>
  <c r="P522" i="28"/>
  <c r="P523" i="28"/>
  <c r="P524" i="28"/>
  <c r="P525" i="28"/>
  <c r="P526" i="28"/>
  <c r="P527" i="28"/>
  <c r="P528" i="28"/>
  <c r="P529" i="28"/>
  <c r="P530" i="28"/>
  <c r="P531" i="28"/>
  <c r="P532" i="28"/>
  <c r="P533" i="28"/>
  <c r="P534" i="28"/>
  <c r="P535" i="28"/>
  <c r="P536" i="28"/>
  <c r="P537" i="28"/>
  <c r="P538" i="28"/>
  <c r="P539" i="28"/>
  <c r="P540" i="28"/>
  <c r="P541" i="28"/>
  <c r="P542" i="28"/>
  <c r="P543" i="28"/>
  <c r="P544" i="28"/>
  <c r="P545" i="28"/>
  <c r="P546" i="28"/>
  <c r="P547" i="28"/>
  <c r="P548" i="28"/>
  <c r="P549" i="28"/>
  <c r="P550" i="28"/>
  <c r="P551" i="28"/>
  <c r="P552" i="28"/>
  <c r="P553" i="28"/>
  <c r="P554" i="28"/>
  <c r="P555" i="28"/>
  <c r="P556" i="28"/>
  <c r="P557" i="28"/>
  <c r="P558" i="28"/>
  <c r="P559" i="28"/>
  <c r="P560" i="28"/>
  <c r="P561" i="28"/>
  <c r="P562" i="28"/>
  <c r="P563" i="28"/>
  <c r="P564" i="28"/>
  <c r="P565" i="28"/>
  <c r="P566" i="28"/>
  <c r="P567" i="28"/>
  <c r="P568" i="28"/>
  <c r="P569" i="28"/>
  <c r="P570" i="28"/>
  <c r="P571" i="28"/>
  <c r="P572" i="28"/>
  <c r="P573" i="28"/>
  <c r="P574" i="28"/>
  <c r="P575" i="28"/>
  <c r="P576" i="28"/>
  <c r="P577" i="28"/>
  <c r="P578" i="28"/>
  <c r="P579" i="28"/>
  <c r="P580" i="28"/>
  <c r="P581" i="28"/>
  <c r="P582" i="28"/>
  <c r="P583" i="28"/>
  <c r="P584" i="28"/>
  <c r="P585" i="28"/>
  <c r="P586" i="28"/>
  <c r="P587" i="28"/>
  <c r="P588" i="28"/>
  <c r="P589" i="28"/>
  <c r="P590" i="28"/>
  <c r="P591" i="28"/>
  <c r="P592" i="28"/>
  <c r="P593" i="28"/>
  <c r="P594" i="28"/>
  <c r="P595" i="28"/>
  <c r="P596" i="28"/>
  <c r="P597" i="28"/>
  <c r="P598" i="28"/>
  <c r="P599" i="28"/>
  <c r="P600" i="28"/>
  <c r="P601" i="28"/>
  <c r="P602" i="28"/>
  <c r="P603" i="28"/>
  <c r="P604" i="28"/>
  <c r="P605" i="28"/>
  <c r="P606" i="28"/>
  <c r="P607" i="28"/>
  <c r="P608" i="28"/>
  <c r="P609" i="28"/>
  <c r="P610" i="28"/>
  <c r="P611" i="28"/>
  <c r="P612" i="28"/>
  <c r="P613" i="28"/>
  <c r="P614" i="28"/>
  <c r="P615" i="28"/>
  <c r="P616" i="28"/>
  <c r="P617" i="28"/>
  <c r="P618" i="28"/>
  <c r="P619" i="28"/>
  <c r="P620" i="28"/>
  <c r="P621" i="28"/>
  <c r="P622" i="28"/>
  <c r="P623" i="28"/>
  <c r="P624" i="28"/>
  <c r="P625" i="28"/>
  <c r="P626" i="28"/>
  <c r="P627" i="28"/>
  <c r="P628" i="28"/>
  <c r="P629" i="28"/>
  <c r="P630" i="28"/>
  <c r="P631" i="28"/>
  <c r="P632" i="28"/>
  <c r="P633" i="28"/>
  <c r="P634" i="28"/>
  <c r="P635" i="28"/>
  <c r="P636" i="28"/>
  <c r="P637" i="28"/>
  <c r="P638" i="28"/>
  <c r="P639" i="28"/>
  <c r="P640" i="28"/>
  <c r="P641" i="28"/>
  <c r="P642" i="28"/>
  <c r="P643" i="28"/>
  <c r="P644" i="28"/>
  <c r="P645" i="28"/>
  <c r="P646" i="28"/>
  <c r="P647" i="28"/>
  <c r="P648" i="28"/>
  <c r="P649" i="28"/>
  <c r="P650" i="28"/>
  <c r="P651" i="28"/>
  <c r="P652" i="28"/>
  <c r="P653" i="28"/>
  <c r="P654" i="28"/>
  <c r="P655" i="28"/>
  <c r="P656" i="28"/>
  <c r="P657" i="28"/>
  <c r="P658" i="28"/>
  <c r="P659" i="28"/>
  <c r="P660" i="28"/>
  <c r="P661" i="28"/>
  <c r="P662" i="28"/>
  <c r="P663" i="28"/>
  <c r="P664" i="28"/>
  <c r="P665" i="28"/>
  <c r="P666" i="28"/>
  <c r="P667" i="28"/>
  <c r="P668" i="28"/>
  <c r="P669" i="28"/>
  <c r="P670" i="28"/>
  <c r="P671" i="28"/>
  <c r="P672" i="28"/>
  <c r="P673" i="28"/>
  <c r="P674" i="28"/>
  <c r="P675" i="28"/>
  <c r="P676" i="28"/>
  <c r="P677" i="28"/>
  <c r="P678" i="28"/>
  <c r="P679" i="28"/>
  <c r="P680" i="28"/>
  <c r="P681" i="28"/>
  <c r="P682" i="28"/>
  <c r="P683" i="28"/>
  <c r="P684" i="28"/>
  <c r="P685" i="28"/>
  <c r="P686" i="28"/>
  <c r="P687" i="28"/>
  <c r="P688" i="28"/>
  <c r="P689" i="28"/>
  <c r="P690" i="28"/>
  <c r="P691" i="28"/>
  <c r="P692" i="28"/>
  <c r="P693" i="28"/>
  <c r="P694" i="28"/>
  <c r="P695" i="28"/>
  <c r="P696" i="28"/>
  <c r="P697" i="28"/>
  <c r="P698" i="28"/>
  <c r="P699" i="28"/>
  <c r="P700" i="28"/>
  <c r="P701" i="28"/>
  <c r="P702" i="28"/>
  <c r="P703" i="28"/>
  <c r="P704" i="28"/>
  <c r="P705" i="28"/>
  <c r="P706" i="28"/>
  <c r="P707" i="28"/>
  <c r="P708" i="28"/>
  <c r="P709" i="28"/>
  <c r="P710" i="28"/>
  <c r="P711" i="28"/>
  <c r="P712" i="28"/>
  <c r="P713" i="28"/>
  <c r="P714" i="28"/>
  <c r="P715" i="28"/>
  <c r="P716" i="28"/>
  <c r="P717" i="28"/>
  <c r="P718" i="28"/>
  <c r="P719" i="28"/>
  <c r="P720" i="28"/>
  <c r="P721" i="28"/>
  <c r="P722" i="28"/>
  <c r="P723" i="28"/>
  <c r="P724" i="28"/>
  <c r="P725" i="28"/>
  <c r="P726" i="28"/>
  <c r="P727" i="28"/>
  <c r="P728" i="28"/>
  <c r="P729" i="28"/>
  <c r="P730" i="28"/>
  <c r="P731" i="28"/>
  <c r="P732" i="28"/>
  <c r="P733" i="28"/>
  <c r="P734" i="28"/>
  <c r="P735" i="28"/>
  <c r="P736" i="28"/>
  <c r="P737" i="28"/>
  <c r="P738" i="28"/>
  <c r="P739" i="28"/>
  <c r="P740" i="28"/>
  <c r="P741" i="28"/>
  <c r="P742" i="28"/>
  <c r="P743" i="28"/>
  <c r="P744" i="28"/>
  <c r="P745" i="28"/>
  <c r="P746" i="28"/>
  <c r="P747" i="28"/>
  <c r="P748" i="28"/>
  <c r="P749" i="28"/>
  <c r="P750" i="28"/>
  <c r="P751" i="28"/>
  <c r="P752" i="28"/>
  <c r="P753" i="28"/>
  <c r="P754" i="28"/>
  <c r="P755" i="28"/>
  <c r="P756" i="28"/>
  <c r="P757" i="28"/>
  <c r="P758" i="28"/>
  <c r="P759" i="28"/>
  <c r="P760" i="28"/>
  <c r="P761" i="28"/>
  <c r="P762" i="28"/>
  <c r="P763" i="28"/>
  <c r="P764" i="28"/>
  <c r="P765" i="28"/>
  <c r="P766" i="28"/>
  <c r="P767" i="28"/>
  <c r="P768" i="28"/>
  <c r="P769" i="28"/>
  <c r="P770" i="28"/>
  <c r="P771" i="28"/>
  <c r="P772" i="28"/>
  <c r="P773" i="28"/>
  <c r="P774" i="28"/>
  <c r="P775" i="28"/>
  <c r="P776" i="28"/>
  <c r="P777" i="28"/>
  <c r="P778" i="28"/>
  <c r="P779" i="28"/>
  <c r="P780" i="28"/>
  <c r="P781" i="28"/>
  <c r="P782" i="28"/>
  <c r="P783" i="28"/>
  <c r="P784" i="28"/>
  <c r="P785" i="28"/>
  <c r="P786" i="28"/>
  <c r="P787" i="28"/>
  <c r="P788" i="28"/>
  <c r="P789" i="28"/>
  <c r="P790" i="28"/>
  <c r="P791" i="28"/>
  <c r="P792" i="28"/>
  <c r="P793" i="28"/>
  <c r="P794" i="28"/>
  <c r="P795" i="28"/>
  <c r="P796" i="28"/>
  <c r="P797" i="28"/>
  <c r="P798" i="28"/>
  <c r="P799" i="28"/>
  <c r="P800" i="28"/>
  <c r="P801" i="28"/>
  <c r="P802" i="28"/>
  <c r="P803" i="28"/>
  <c r="P804" i="28"/>
  <c r="P805" i="28"/>
  <c r="P806" i="28"/>
  <c r="P807" i="28"/>
  <c r="P808" i="28"/>
  <c r="P809" i="28"/>
  <c r="P810" i="28"/>
  <c r="P811" i="28"/>
  <c r="P812" i="28"/>
  <c r="P813" i="28"/>
  <c r="P814" i="28"/>
  <c r="P815" i="28"/>
  <c r="P816" i="28"/>
  <c r="P817" i="28"/>
  <c r="P818" i="28"/>
  <c r="P819" i="28"/>
  <c r="P820" i="28"/>
  <c r="P821" i="28"/>
  <c r="P822" i="28"/>
  <c r="P823" i="28"/>
  <c r="P824" i="28"/>
  <c r="P825" i="28"/>
  <c r="P826" i="28"/>
  <c r="P827" i="28"/>
  <c r="P828" i="28"/>
  <c r="P829" i="28"/>
  <c r="P830" i="28"/>
  <c r="P831" i="28"/>
  <c r="P832" i="28"/>
  <c r="P833" i="28"/>
  <c r="P834" i="28"/>
  <c r="P835" i="28"/>
  <c r="P836" i="28"/>
  <c r="P837" i="28"/>
  <c r="P838" i="28"/>
  <c r="P839" i="28"/>
  <c r="P840" i="28"/>
  <c r="P841" i="28"/>
  <c r="P842" i="28"/>
  <c r="P843" i="28"/>
  <c r="P844" i="28"/>
  <c r="P845" i="28"/>
  <c r="P846" i="28"/>
  <c r="P847" i="28"/>
  <c r="P848" i="28"/>
  <c r="P849" i="28"/>
  <c r="P850" i="28"/>
  <c r="P851" i="28"/>
  <c r="P852" i="28"/>
  <c r="P853" i="28"/>
  <c r="P854" i="28"/>
  <c r="P855" i="28"/>
  <c r="P856" i="28"/>
  <c r="P857" i="28"/>
  <c r="P858" i="28"/>
  <c r="P859" i="28"/>
  <c r="P860" i="28"/>
  <c r="P861" i="28"/>
  <c r="P862" i="28"/>
  <c r="P863" i="28"/>
  <c r="P864" i="28"/>
  <c r="P865" i="28"/>
  <c r="P866" i="28"/>
  <c r="P867" i="28"/>
  <c r="P868" i="28"/>
  <c r="P869" i="28"/>
  <c r="P870" i="28"/>
  <c r="P871" i="28"/>
  <c r="P872" i="28"/>
  <c r="P873" i="28"/>
  <c r="P874" i="28"/>
  <c r="P875" i="28"/>
  <c r="P876" i="28"/>
  <c r="P877" i="28"/>
  <c r="P878" i="28"/>
  <c r="P879" i="28"/>
  <c r="P880" i="28"/>
  <c r="P881" i="28"/>
  <c r="P882" i="28"/>
  <c r="P883" i="28"/>
  <c r="P884" i="28"/>
  <c r="P885" i="28"/>
  <c r="P886" i="28"/>
  <c r="P887" i="28"/>
  <c r="P888" i="28"/>
  <c r="P889" i="28"/>
  <c r="P890" i="28"/>
  <c r="P891" i="28"/>
  <c r="P892" i="28"/>
  <c r="P893" i="28"/>
  <c r="P894" i="28"/>
  <c r="P895" i="28"/>
  <c r="P896" i="28"/>
  <c r="P897" i="28"/>
  <c r="P898" i="28"/>
  <c r="P899" i="28"/>
  <c r="P900" i="28"/>
  <c r="P901" i="28"/>
  <c r="P902" i="28"/>
  <c r="P903" i="28"/>
  <c r="P904" i="28"/>
  <c r="P905" i="28"/>
  <c r="P906" i="28"/>
  <c r="P907" i="28"/>
  <c r="P908" i="28"/>
  <c r="P909" i="28"/>
  <c r="P910" i="28"/>
  <c r="P911" i="28"/>
  <c r="P912" i="28"/>
  <c r="P913" i="28"/>
  <c r="P914" i="28"/>
  <c r="P915" i="28"/>
  <c r="P916" i="28"/>
  <c r="P917" i="28"/>
  <c r="P918" i="28"/>
  <c r="P919" i="28"/>
  <c r="P920" i="28"/>
  <c r="P921" i="28"/>
  <c r="P922" i="28"/>
  <c r="P923" i="28"/>
  <c r="P924" i="28"/>
  <c r="P925" i="28"/>
  <c r="P926" i="28"/>
  <c r="P927" i="28"/>
  <c r="P928" i="28"/>
  <c r="P929" i="28"/>
  <c r="P930" i="28"/>
  <c r="P931" i="28"/>
  <c r="P932" i="28"/>
  <c r="P933" i="28"/>
  <c r="P934" i="28"/>
  <c r="P935" i="28"/>
  <c r="P936" i="28"/>
  <c r="P937" i="28"/>
  <c r="P938" i="28"/>
  <c r="P939" i="28"/>
  <c r="P940" i="28"/>
  <c r="P941" i="28"/>
  <c r="P942" i="28"/>
  <c r="P943" i="28"/>
  <c r="P944" i="28"/>
  <c r="P945" i="28"/>
  <c r="P946" i="28"/>
  <c r="P947" i="28"/>
  <c r="P948" i="28"/>
  <c r="P949" i="28"/>
  <c r="P950" i="28"/>
  <c r="P951" i="28"/>
  <c r="P952" i="28"/>
  <c r="P953" i="28"/>
  <c r="P954" i="28"/>
  <c r="P955" i="28"/>
  <c r="P956" i="28"/>
  <c r="P957" i="28"/>
  <c r="P958" i="28"/>
  <c r="P959" i="28"/>
  <c r="P960" i="28"/>
  <c r="P961" i="28"/>
  <c r="P962" i="28"/>
  <c r="P963" i="28"/>
  <c r="P964" i="28"/>
  <c r="P965" i="28"/>
  <c r="P966" i="28"/>
  <c r="P967" i="28"/>
  <c r="P968" i="28"/>
  <c r="P969" i="28"/>
  <c r="P970" i="28"/>
  <c r="P971" i="28"/>
  <c r="P972" i="28"/>
  <c r="P973" i="28"/>
  <c r="P974" i="28"/>
  <c r="P975" i="28"/>
  <c r="P976" i="28"/>
  <c r="P977" i="28"/>
  <c r="P978" i="28"/>
  <c r="P979" i="28"/>
  <c r="P980" i="28"/>
  <c r="P981" i="28"/>
  <c r="P982" i="28"/>
  <c r="P983" i="28"/>
  <c r="P984" i="28"/>
  <c r="P985" i="28"/>
  <c r="P986" i="28"/>
  <c r="P987" i="28"/>
  <c r="P988" i="28"/>
  <c r="P989" i="28"/>
  <c r="P990" i="28"/>
  <c r="P991" i="28"/>
  <c r="P992" i="28"/>
  <c r="P993" i="28"/>
  <c r="P994" i="28"/>
  <c r="P995" i="28"/>
  <c r="P996" i="28"/>
  <c r="P997" i="28"/>
  <c r="P998" i="28"/>
  <c r="P999" i="28"/>
  <c r="P1000" i="28"/>
  <c r="P1001" i="28"/>
  <c r="P1002" i="28"/>
  <c r="P1003" i="28"/>
  <c r="P1004" i="28"/>
  <c r="P1005" i="28"/>
  <c r="P1006" i="28"/>
  <c r="P1007" i="28"/>
  <c r="P1008" i="28"/>
  <c r="P1009" i="28"/>
  <c r="P1010" i="28"/>
  <c r="P1011" i="28"/>
  <c r="P1012" i="28"/>
  <c r="P1013" i="28"/>
  <c r="P1014" i="28"/>
  <c r="P1015" i="28"/>
  <c r="P1016" i="28"/>
  <c r="P1017" i="28"/>
  <c r="P1018" i="28"/>
  <c r="P1019" i="28"/>
  <c r="P1020" i="28"/>
  <c r="P1021" i="28"/>
  <c r="P1022" i="28"/>
  <c r="P1023" i="28"/>
  <c r="P1024" i="28"/>
  <c r="P1025" i="28"/>
  <c r="P1026" i="28"/>
  <c r="P1027" i="28"/>
  <c r="P1028" i="28"/>
  <c r="P1029" i="28"/>
  <c r="P1030" i="28"/>
  <c r="P1031" i="28"/>
  <c r="P1032" i="28"/>
  <c r="P1033" i="28"/>
  <c r="P1034" i="28"/>
  <c r="P1035" i="28"/>
  <c r="P1036" i="28"/>
  <c r="P1037" i="28"/>
  <c r="P1038" i="28"/>
  <c r="P1039" i="28"/>
  <c r="P1040" i="28"/>
  <c r="P1041" i="28"/>
  <c r="P1042" i="28"/>
  <c r="P1043" i="28"/>
  <c r="P1044" i="28"/>
  <c r="P1045" i="28"/>
  <c r="P1046" i="28"/>
  <c r="P1047" i="28"/>
  <c r="P1048" i="28"/>
  <c r="P1049" i="28"/>
  <c r="P1050" i="28"/>
  <c r="P1051" i="28"/>
  <c r="P1052" i="28"/>
  <c r="P1053" i="28"/>
  <c r="P1054" i="28"/>
  <c r="P1055" i="28"/>
  <c r="P1056" i="28"/>
  <c r="P1057" i="28"/>
  <c r="P1058" i="28"/>
  <c r="P1059" i="28"/>
  <c r="P1060" i="28"/>
  <c r="P1061" i="28"/>
  <c r="P1062" i="28"/>
  <c r="P1063" i="28"/>
  <c r="P1064" i="28"/>
  <c r="P1065" i="28"/>
  <c r="P1066" i="28"/>
  <c r="P1067" i="28"/>
  <c r="P1068" i="28"/>
  <c r="P1069" i="28"/>
  <c r="P1070" i="28"/>
  <c r="P1071" i="28"/>
  <c r="P1072" i="28"/>
  <c r="P1073" i="28"/>
  <c r="P1074" i="28"/>
  <c r="P1075" i="28"/>
  <c r="P1076" i="28"/>
  <c r="P1077" i="28"/>
  <c r="P1078" i="28"/>
  <c r="P1079" i="28"/>
  <c r="P1080" i="28"/>
  <c r="P1081" i="28"/>
  <c r="P1082" i="28"/>
  <c r="P1083" i="28"/>
  <c r="P1084" i="28"/>
  <c r="P1085" i="28"/>
  <c r="P1086" i="28"/>
  <c r="P1087" i="28"/>
  <c r="P1088" i="28"/>
  <c r="P1089" i="28"/>
  <c r="P1090" i="28"/>
  <c r="P1091" i="28"/>
  <c r="P1092" i="28"/>
  <c r="P1093" i="28"/>
  <c r="P1094" i="28"/>
  <c r="P1095" i="28"/>
  <c r="P1096" i="28"/>
  <c r="P1097" i="28"/>
  <c r="P1098" i="28"/>
  <c r="P1099" i="28"/>
  <c r="P1100" i="28"/>
  <c r="P1101" i="28"/>
  <c r="P1102" i="28"/>
  <c r="P1103" i="28"/>
  <c r="P1104" i="28"/>
  <c r="P1105" i="28"/>
  <c r="P1106" i="28"/>
  <c r="P1107" i="28"/>
  <c r="P1108" i="28"/>
  <c r="P1109" i="28"/>
  <c r="P1110" i="28"/>
  <c r="P1111" i="28"/>
  <c r="P1112" i="28"/>
  <c r="P1113" i="28"/>
  <c r="P1114" i="28"/>
  <c r="P1115" i="28"/>
  <c r="P1116" i="28"/>
  <c r="P1117" i="28"/>
  <c r="P1118" i="28"/>
  <c r="P1119" i="28"/>
  <c r="P1120" i="28"/>
  <c r="P1121" i="28"/>
  <c r="P1122" i="28"/>
  <c r="P1123" i="28"/>
  <c r="P1124" i="28"/>
  <c r="P1125" i="28"/>
  <c r="P1126" i="28"/>
  <c r="P1127" i="28"/>
  <c r="P1128" i="28"/>
  <c r="P1129" i="28"/>
  <c r="P1130" i="28"/>
  <c r="P1131" i="28"/>
  <c r="P1132" i="28"/>
  <c r="P1133" i="28"/>
  <c r="P1134" i="28"/>
  <c r="P1135" i="28"/>
  <c r="P1136" i="28"/>
  <c r="P1137" i="28"/>
  <c r="P1138" i="28"/>
  <c r="P1139" i="28"/>
  <c r="P1140" i="28"/>
  <c r="P1141" i="28"/>
  <c r="P1142" i="28"/>
  <c r="P1143" i="28"/>
  <c r="P1144" i="28"/>
  <c r="P1145" i="28"/>
  <c r="P1146" i="28"/>
  <c r="P1147" i="28"/>
  <c r="P1148" i="28"/>
  <c r="P1149" i="28"/>
  <c r="P1150" i="28"/>
  <c r="P1151" i="28"/>
  <c r="P1152" i="28"/>
  <c r="P1153" i="28"/>
  <c r="P1154" i="28"/>
  <c r="P1155" i="28"/>
  <c r="P1156" i="28"/>
  <c r="P1157" i="28"/>
  <c r="P1158" i="28"/>
  <c r="P1159" i="28"/>
  <c r="P1160" i="28"/>
  <c r="P1161" i="28"/>
  <c r="P1162" i="28"/>
  <c r="P1163" i="28"/>
  <c r="P1164" i="28"/>
  <c r="P1165" i="28"/>
  <c r="P1166" i="28"/>
  <c r="P1167" i="28"/>
  <c r="P1168" i="28"/>
  <c r="P1169" i="28"/>
  <c r="P1170" i="28"/>
  <c r="P1171" i="28"/>
  <c r="P1172" i="28"/>
  <c r="P1173" i="28"/>
  <c r="P1174" i="28"/>
  <c r="P1175" i="28"/>
  <c r="P1176" i="28"/>
  <c r="P1177" i="28"/>
  <c r="P1178" i="28"/>
  <c r="P1179" i="28"/>
  <c r="P1180" i="28"/>
  <c r="P1181" i="28"/>
  <c r="P1182" i="28"/>
  <c r="P1183" i="28"/>
  <c r="P1184" i="28"/>
  <c r="P1185" i="28"/>
  <c r="P1186" i="28"/>
  <c r="P1187" i="28"/>
  <c r="P1188" i="28"/>
  <c r="P1189" i="28"/>
  <c r="P1190" i="28"/>
  <c r="P1191" i="28"/>
  <c r="P1192" i="28"/>
  <c r="P1193" i="28"/>
  <c r="P1194" i="28"/>
  <c r="P1195" i="28"/>
  <c r="P1196" i="28"/>
  <c r="P1197" i="28"/>
  <c r="P1198" i="28"/>
  <c r="P1199" i="28"/>
  <c r="P1200" i="28"/>
  <c r="P1201" i="28"/>
  <c r="P1202" i="28"/>
  <c r="P1203" i="28"/>
  <c r="P1204" i="28"/>
  <c r="P1205" i="28"/>
  <c r="P1206" i="28"/>
  <c r="P1207" i="28"/>
  <c r="P1208" i="28"/>
  <c r="P1209" i="28"/>
  <c r="P1210" i="28"/>
  <c r="P1211" i="28"/>
  <c r="P1212" i="28"/>
  <c r="P1213" i="28"/>
  <c r="P1214" i="28"/>
  <c r="P1215" i="28"/>
  <c r="P1216" i="28"/>
  <c r="P1217" i="28"/>
  <c r="P1218" i="28"/>
  <c r="P1219" i="28"/>
  <c r="P1220" i="28"/>
  <c r="P1221" i="28"/>
  <c r="P1222" i="28"/>
  <c r="P1223" i="28"/>
  <c r="P1224" i="28"/>
  <c r="P1225" i="28"/>
  <c r="P1226" i="28"/>
  <c r="P1227" i="28"/>
  <c r="P1228" i="28"/>
  <c r="P1229" i="28"/>
  <c r="P1230" i="28"/>
  <c r="P1231" i="28"/>
  <c r="P1232" i="28"/>
  <c r="P1233" i="28"/>
  <c r="P1234" i="28"/>
  <c r="P1235" i="28"/>
  <c r="P1236" i="28"/>
  <c r="P1237" i="28"/>
  <c r="P1238" i="28"/>
  <c r="P1239" i="28"/>
  <c r="P1240" i="28"/>
  <c r="P1241" i="28"/>
  <c r="P1242" i="28"/>
  <c r="P1243" i="28"/>
  <c r="P1244" i="28"/>
  <c r="P1245" i="28"/>
  <c r="P1246" i="28"/>
  <c r="P1247" i="28"/>
  <c r="P1248" i="28"/>
  <c r="P1249" i="28"/>
  <c r="P1250" i="28"/>
  <c r="P1251" i="28"/>
  <c r="P1252" i="28"/>
  <c r="P1253" i="28"/>
  <c r="P1254" i="28"/>
  <c r="P1255" i="28"/>
  <c r="P1256" i="28"/>
  <c r="P1257" i="28"/>
  <c r="P1258" i="28"/>
  <c r="P1259" i="28"/>
  <c r="P1260" i="28"/>
  <c r="P1261" i="28"/>
  <c r="P1262" i="28"/>
  <c r="P1263" i="28"/>
  <c r="P1264" i="28"/>
  <c r="P1265" i="28"/>
  <c r="P1266" i="28"/>
  <c r="P1267" i="28"/>
  <c r="P1268" i="28"/>
  <c r="P1269" i="28"/>
  <c r="P1270" i="28"/>
  <c r="P1271" i="28"/>
  <c r="P1272" i="28"/>
  <c r="P1273" i="28"/>
  <c r="P1274" i="28"/>
  <c r="P1275" i="28"/>
  <c r="P1276" i="28"/>
  <c r="P1277" i="28"/>
  <c r="P1278" i="28"/>
  <c r="P1279" i="28"/>
  <c r="P1280" i="28"/>
  <c r="P1281" i="28"/>
  <c r="P1282" i="28"/>
  <c r="P1283" i="28"/>
  <c r="P1284" i="28"/>
  <c r="P1285" i="28"/>
  <c r="P1286" i="28"/>
  <c r="P1287" i="28"/>
  <c r="P1288" i="28"/>
  <c r="P1289" i="28"/>
  <c r="P1290" i="28"/>
  <c r="P1291" i="28"/>
  <c r="P1292" i="28"/>
  <c r="P1293" i="28"/>
  <c r="P1294" i="28"/>
  <c r="P1295" i="28"/>
  <c r="P1296" i="28"/>
  <c r="P1297" i="28"/>
  <c r="P1298" i="28"/>
  <c r="P1299" i="28"/>
  <c r="P1300" i="28"/>
  <c r="P1301" i="28"/>
  <c r="P1302" i="28"/>
  <c r="P1303" i="28"/>
  <c r="P1304" i="28"/>
  <c r="P1305" i="28"/>
  <c r="P1306" i="28"/>
  <c r="P1307" i="28"/>
  <c r="P1308" i="28"/>
  <c r="P1309" i="28"/>
  <c r="P1310" i="28"/>
  <c r="P1311" i="28"/>
  <c r="P1312" i="28"/>
  <c r="P1313" i="28"/>
  <c r="P1314" i="28"/>
  <c r="P1315" i="28"/>
  <c r="P1316" i="28"/>
  <c r="P1317" i="28"/>
  <c r="P1318" i="28"/>
  <c r="P1319" i="28"/>
  <c r="P1320" i="28"/>
  <c r="P1321" i="28"/>
  <c r="P1322" i="28"/>
  <c r="P1323" i="28"/>
  <c r="P1324" i="28"/>
  <c r="P1325" i="28"/>
  <c r="P1326" i="28"/>
  <c r="P1327" i="28"/>
  <c r="P1328" i="28"/>
  <c r="P1329" i="28"/>
  <c r="P1330" i="28"/>
  <c r="P1331" i="28"/>
  <c r="P1332" i="28"/>
  <c r="P1333" i="28"/>
  <c r="P1334" i="28"/>
  <c r="P1335" i="28"/>
  <c r="P1336" i="28"/>
  <c r="P1337" i="28"/>
  <c r="P1338" i="28"/>
  <c r="P1339" i="28"/>
  <c r="P1340" i="28"/>
  <c r="P1341" i="28"/>
  <c r="P1342" i="28"/>
  <c r="P1343" i="28"/>
  <c r="P1344" i="28"/>
  <c r="P1345" i="28"/>
  <c r="P1346" i="28"/>
  <c r="P1347" i="28"/>
  <c r="P1348" i="28"/>
  <c r="P1349" i="28"/>
  <c r="P1350" i="28"/>
  <c r="P1351" i="28"/>
  <c r="P1352" i="28"/>
  <c r="P1353" i="28"/>
  <c r="P1354" i="28"/>
  <c r="P1355" i="28"/>
  <c r="P1356" i="28"/>
  <c r="P1357" i="28"/>
  <c r="P1358" i="28"/>
  <c r="P1359" i="28"/>
  <c r="P1360" i="28"/>
  <c r="P1361" i="28"/>
  <c r="P1362" i="28"/>
  <c r="P1363" i="28"/>
  <c r="P1364" i="28"/>
  <c r="P1365" i="28"/>
  <c r="P1366" i="28"/>
  <c r="P1367" i="28"/>
  <c r="P1368" i="28"/>
  <c r="P1369" i="28"/>
  <c r="P1370" i="28"/>
  <c r="P1371" i="28"/>
  <c r="P1372" i="28"/>
  <c r="P1373" i="28"/>
  <c r="P1374" i="28"/>
  <c r="P1375" i="28"/>
  <c r="P1376" i="28"/>
  <c r="P1377" i="28"/>
  <c r="P1378" i="28"/>
  <c r="P1379" i="28"/>
  <c r="P1380" i="28"/>
  <c r="P1381" i="28"/>
  <c r="P1382" i="28"/>
  <c r="P1383" i="28"/>
  <c r="P1384" i="28"/>
  <c r="P1385" i="28"/>
  <c r="P1386" i="28"/>
  <c r="P1387" i="28"/>
  <c r="P1388" i="28"/>
  <c r="P1389" i="28"/>
  <c r="P1390" i="28"/>
  <c r="P1391" i="28"/>
  <c r="P1392" i="28"/>
  <c r="P1393" i="28"/>
  <c r="P1394" i="28"/>
  <c r="P1395" i="28"/>
  <c r="P1396" i="28"/>
  <c r="P1397" i="28"/>
  <c r="P1398" i="28"/>
  <c r="P1399" i="28"/>
  <c r="P1400" i="28"/>
  <c r="P1401" i="28"/>
  <c r="P1402" i="28"/>
  <c r="P1403" i="28"/>
  <c r="P1404" i="28"/>
  <c r="P1405" i="28"/>
  <c r="P1406" i="28"/>
  <c r="P1407" i="28"/>
  <c r="P1408" i="28"/>
  <c r="P1409" i="28"/>
  <c r="P1410" i="28"/>
  <c r="P1411" i="28"/>
  <c r="P1412" i="28"/>
  <c r="P1413" i="28"/>
  <c r="P1414" i="28"/>
  <c r="P1415" i="28"/>
  <c r="P1416" i="28"/>
  <c r="P1417" i="28"/>
  <c r="P1418" i="28"/>
  <c r="P1419" i="28"/>
  <c r="P1420" i="28"/>
  <c r="P1421" i="28"/>
  <c r="P1422" i="28"/>
  <c r="P1423" i="28"/>
  <c r="P1424" i="28"/>
  <c r="P1425" i="28"/>
  <c r="P1426" i="28"/>
  <c r="P1427" i="28"/>
  <c r="P1428" i="28"/>
  <c r="P1429" i="28"/>
  <c r="P1430" i="28"/>
  <c r="P1431" i="28"/>
  <c r="P1432" i="28"/>
  <c r="P1433" i="28"/>
  <c r="P1434" i="28"/>
  <c r="P1435" i="28"/>
  <c r="P1436" i="28"/>
  <c r="P1437" i="28"/>
  <c r="P1438" i="28"/>
  <c r="P1439" i="28"/>
  <c r="P1440" i="28"/>
  <c r="P1441" i="28"/>
  <c r="P1442" i="28"/>
  <c r="P1443" i="28"/>
  <c r="P1444" i="28"/>
  <c r="P1445" i="28"/>
  <c r="P1446" i="28"/>
  <c r="P1447" i="28"/>
  <c r="P1448" i="28"/>
  <c r="P1449" i="28"/>
  <c r="P1450" i="28"/>
  <c r="P1451" i="28"/>
  <c r="P1452" i="28"/>
  <c r="P1453" i="28"/>
  <c r="P1454" i="28"/>
  <c r="P1455" i="28"/>
  <c r="P1456" i="28"/>
  <c r="P1457" i="28"/>
  <c r="P1458" i="28"/>
  <c r="P1459" i="28"/>
  <c r="P1460" i="28"/>
  <c r="P1461" i="28"/>
  <c r="P1462" i="28"/>
  <c r="P1463" i="28"/>
  <c r="P1464" i="28"/>
  <c r="P1465" i="28"/>
  <c r="P1466" i="28"/>
  <c r="P1467" i="28"/>
  <c r="P1468" i="28"/>
  <c r="P1469" i="28"/>
  <c r="P1470" i="28"/>
  <c r="P1471" i="28"/>
  <c r="P1472" i="28"/>
  <c r="P1473" i="28"/>
  <c r="P1474" i="28"/>
  <c r="P1475" i="28"/>
  <c r="P1476" i="28"/>
  <c r="P1477" i="28"/>
  <c r="P1478" i="28"/>
  <c r="P1479" i="28"/>
  <c r="P1480" i="28"/>
  <c r="P1481" i="28"/>
  <c r="P1482" i="28"/>
  <c r="P1483" i="28"/>
  <c r="P1484" i="28"/>
  <c r="P1485" i="28"/>
  <c r="P1486" i="28"/>
  <c r="P1487" i="28"/>
  <c r="P1488" i="28"/>
  <c r="P1489" i="28"/>
  <c r="P1490" i="28"/>
  <c r="P1491" i="28"/>
  <c r="P1492" i="28"/>
  <c r="P1493" i="28"/>
  <c r="P1494" i="28"/>
  <c r="P1495" i="28"/>
  <c r="P1496" i="28"/>
  <c r="P1497" i="28"/>
  <c r="P1498" i="28"/>
  <c r="P1499" i="28"/>
  <c r="P1500" i="28"/>
  <c r="P1501" i="28"/>
  <c r="P1502" i="28"/>
  <c r="P1503" i="28"/>
  <c r="P1504" i="28"/>
  <c r="P1505" i="28"/>
  <c r="P1506" i="28"/>
  <c r="P1507" i="28"/>
  <c r="P1508" i="28"/>
  <c r="P1509" i="28"/>
  <c r="P1510" i="28"/>
  <c r="P1511" i="28"/>
  <c r="P1512" i="28"/>
  <c r="P1513" i="28"/>
  <c r="P1514" i="28"/>
  <c r="P1515" i="28"/>
  <c r="P1516" i="28"/>
  <c r="P1517" i="28"/>
  <c r="P1518" i="28"/>
  <c r="P1519" i="28"/>
  <c r="P1520" i="28"/>
  <c r="P1521" i="28"/>
  <c r="P1522" i="28"/>
  <c r="P1523" i="28"/>
  <c r="P1524" i="28"/>
  <c r="P1525" i="28"/>
  <c r="P1526" i="28"/>
  <c r="P1527" i="28"/>
  <c r="P1528" i="28"/>
  <c r="P1529" i="28"/>
  <c r="P1530" i="28"/>
  <c r="P1531" i="28"/>
  <c r="P1532" i="28"/>
  <c r="P1533" i="28"/>
  <c r="P1534" i="28"/>
  <c r="P1535" i="28"/>
  <c r="P1536" i="28"/>
  <c r="P1537" i="28"/>
  <c r="P1538" i="28"/>
  <c r="P1539" i="28"/>
  <c r="P1540" i="28"/>
  <c r="P1541" i="28"/>
  <c r="P1542" i="28"/>
  <c r="P1543" i="28"/>
  <c r="P1544" i="28"/>
  <c r="P1545" i="28"/>
  <c r="P1546" i="28"/>
  <c r="P1547" i="28"/>
  <c r="P1548" i="28"/>
  <c r="P1549" i="28"/>
  <c r="P1550" i="28"/>
  <c r="P1551" i="28"/>
  <c r="P1552" i="28"/>
  <c r="P1553" i="28"/>
  <c r="P1554" i="28"/>
  <c r="P1555" i="28"/>
  <c r="P1556" i="28"/>
  <c r="P1557" i="28"/>
  <c r="P1558" i="28"/>
  <c r="P1559" i="28"/>
  <c r="P1560" i="28"/>
  <c r="P1561" i="28"/>
  <c r="P1562" i="28"/>
  <c r="P1563" i="28"/>
  <c r="P1564" i="28"/>
  <c r="P1565" i="28"/>
  <c r="P1566" i="28"/>
  <c r="P1567" i="28"/>
  <c r="P1568" i="28"/>
  <c r="P1569" i="28"/>
  <c r="P1570" i="28"/>
  <c r="P1571" i="28"/>
  <c r="P1572" i="28"/>
  <c r="P1573" i="28"/>
  <c r="P1574" i="28"/>
  <c r="P1575" i="28"/>
  <c r="P1576" i="28"/>
  <c r="P1577" i="28"/>
  <c r="P1578" i="28"/>
  <c r="P1579" i="28"/>
  <c r="P1580" i="28"/>
  <c r="P1581" i="28"/>
  <c r="P1582" i="28"/>
  <c r="P1583" i="28"/>
  <c r="P1584" i="28"/>
  <c r="P1585" i="28"/>
  <c r="P1586" i="28"/>
  <c r="P1587" i="28"/>
  <c r="P1588" i="28"/>
  <c r="P1589" i="28"/>
  <c r="P1590" i="28"/>
  <c r="P1591" i="28"/>
  <c r="P1592" i="28"/>
  <c r="P1593" i="28"/>
  <c r="P1594" i="28"/>
  <c r="P1595" i="28"/>
  <c r="P1596" i="28"/>
  <c r="P1597" i="28"/>
  <c r="P1598" i="28"/>
  <c r="P1599" i="28"/>
  <c r="P1600" i="28"/>
  <c r="P1601" i="28"/>
  <c r="P1602" i="28"/>
  <c r="P1603" i="28"/>
  <c r="P1604" i="28"/>
  <c r="P1605" i="28"/>
  <c r="P1606" i="28"/>
  <c r="P1607" i="28"/>
  <c r="P1608" i="28"/>
  <c r="P1609" i="28"/>
  <c r="P1610" i="28"/>
  <c r="P1611" i="28"/>
  <c r="P1612" i="28"/>
  <c r="P1613" i="28"/>
  <c r="P1614" i="28"/>
  <c r="P1615" i="28"/>
  <c r="P1616" i="28"/>
  <c r="P1617" i="28"/>
  <c r="P1618" i="28"/>
  <c r="P1619" i="28"/>
  <c r="P1620" i="28"/>
  <c r="P1621" i="28"/>
  <c r="P1622" i="28"/>
  <c r="P1623" i="28"/>
  <c r="P1624" i="28"/>
  <c r="P1625" i="28"/>
  <c r="P1626" i="28"/>
  <c r="P1627" i="28"/>
  <c r="P1628" i="28"/>
  <c r="P1629" i="28"/>
  <c r="P1630" i="28"/>
  <c r="P1631" i="28"/>
  <c r="P1632" i="28"/>
  <c r="P1633" i="28"/>
  <c r="P1634" i="28"/>
  <c r="P1635" i="28"/>
  <c r="P1636" i="28"/>
  <c r="P1637" i="28"/>
  <c r="P1638" i="28"/>
  <c r="P1639" i="28"/>
  <c r="P1640" i="28"/>
  <c r="P1641" i="28"/>
  <c r="P1642" i="28"/>
  <c r="P1643" i="28"/>
  <c r="P1644" i="28"/>
  <c r="P1645" i="28"/>
  <c r="P1646" i="28"/>
  <c r="P1647" i="28"/>
  <c r="P1648" i="28"/>
  <c r="P1649" i="28"/>
  <c r="P1650" i="28"/>
  <c r="P1651" i="28"/>
  <c r="P1652" i="28"/>
  <c r="P1653" i="28"/>
  <c r="P1654" i="28"/>
  <c r="P1655" i="28"/>
  <c r="P1656" i="28"/>
  <c r="P1657" i="28"/>
  <c r="P1658" i="28"/>
  <c r="P1659" i="28"/>
  <c r="P1660" i="28"/>
  <c r="P1661" i="28"/>
  <c r="P1662" i="28"/>
  <c r="P1663" i="28"/>
  <c r="P1664" i="28"/>
  <c r="P1665" i="28"/>
  <c r="P1666" i="28"/>
  <c r="P1667" i="28"/>
  <c r="P1668" i="28"/>
  <c r="P1669" i="28"/>
  <c r="P1670" i="28"/>
  <c r="P1671" i="28"/>
  <c r="P1672" i="28"/>
  <c r="P1673" i="28"/>
  <c r="P1674" i="28"/>
  <c r="P1675" i="28"/>
  <c r="P1676" i="28"/>
  <c r="P1677" i="28"/>
  <c r="P1678" i="28"/>
  <c r="P1679" i="28"/>
  <c r="P1680" i="28"/>
  <c r="P1681" i="28"/>
  <c r="P1682" i="28"/>
  <c r="P1683" i="28"/>
  <c r="P1684" i="28"/>
  <c r="P1685" i="28"/>
  <c r="P1686" i="28"/>
  <c r="P1687" i="28"/>
  <c r="P1688" i="28"/>
  <c r="P1689" i="28"/>
  <c r="P1690" i="28"/>
  <c r="P1691" i="28"/>
  <c r="P1692" i="28"/>
  <c r="P1693" i="28"/>
  <c r="P1694" i="28"/>
  <c r="P1695" i="28"/>
  <c r="P1696" i="28"/>
  <c r="P1697" i="28"/>
  <c r="P1698" i="28"/>
  <c r="P1699" i="28"/>
  <c r="P1700" i="28"/>
  <c r="P1701" i="28"/>
  <c r="P1702" i="28"/>
  <c r="P1703" i="28"/>
  <c r="P1704" i="28"/>
  <c r="P1705" i="28"/>
  <c r="P1706" i="28"/>
  <c r="P1707" i="28"/>
  <c r="P1708" i="28"/>
  <c r="P1709" i="28"/>
  <c r="P1710" i="28"/>
  <c r="P1711" i="28"/>
  <c r="P1712" i="28"/>
  <c r="P1713" i="28"/>
  <c r="P1714" i="28"/>
  <c r="P1715" i="28"/>
  <c r="P1716" i="28"/>
  <c r="P1717" i="28"/>
  <c r="P1718" i="28"/>
  <c r="P1719" i="28"/>
  <c r="P1720" i="28"/>
  <c r="P1721" i="28"/>
  <c r="P1722" i="28"/>
  <c r="P1723" i="28"/>
  <c r="P1724" i="28"/>
  <c r="P1725" i="28"/>
  <c r="P1726" i="28"/>
  <c r="P1727" i="28"/>
  <c r="P1728" i="28"/>
  <c r="P1729" i="28"/>
  <c r="P1730" i="28"/>
  <c r="P1731" i="28"/>
  <c r="P1732" i="28"/>
  <c r="P1733" i="28"/>
  <c r="P1734" i="28"/>
  <c r="P1735" i="28"/>
  <c r="P1736" i="28"/>
  <c r="P1737" i="28"/>
  <c r="P1738" i="28"/>
  <c r="P1739" i="28"/>
  <c r="P1740" i="28"/>
  <c r="P1741" i="28"/>
  <c r="P1742" i="28"/>
  <c r="P1743" i="28"/>
  <c r="P1744" i="28"/>
  <c r="P1745" i="28"/>
  <c r="P1746" i="28"/>
  <c r="P1747" i="28"/>
  <c r="P1748" i="28"/>
  <c r="P1749" i="28"/>
  <c r="P1750" i="28"/>
  <c r="P1751" i="28"/>
  <c r="P1752" i="28"/>
  <c r="P1753" i="28"/>
  <c r="P1754" i="28"/>
  <c r="P1755" i="28"/>
  <c r="P1756" i="28"/>
  <c r="P1757" i="28"/>
  <c r="P1758" i="28"/>
  <c r="P1759" i="28"/>
  <c r="P1760" i="28"/>
  <c r="P1761" i="28"/>
  <c r="P1762" i="28"/>
  <c r="P1763" i="28"/>
  <c r="P1764" i="28"/>
  <c r="P1765" i="28"/>
  <c r="P1766" i="28"/>
  <c r="P1767" i="28"/>
  <c r="P1768" i="28"/>
  <c r="P1769" i="28"/>
  <c r="P1770" i="28"/>
  <c r="P1771" i="28"/>
  <c r="P1772" i="28"/>
  <c r="P1773" i="28"/>
  <c r="P1774" i="28"/>
  <c r="P1775" i="28"/>
  <c r="P1776" i="28"/>
  <c r="P1777" i="28"/>
  <c r="P1778" i="28"/>
  <c r="P1779" i="28"/>
  <c r="P1780" i="28"/>
  <c r="P1781" i="28"/>
  <c r="P1782" i="28"/>
  <c r="P1783" i="28"/>
  <c r="P1784" i="28"/>
  <c r="P1785" i="28"/>
  <c r="P1786" i="28"/>
  <c r="P1787" i="28"/>
  <c r="P1788" i="28"/>
  <c r="P1789" i="28"/>
  <c r="P1790" i="28"/>
  <c r="P1791" i="28"/>
  <c r="P1792" i="28"/>
  <c r="P1793" i="28"/>
  <c r="P1794" i="28"/>
  <c r="P1795" i="28"/>
  <c r="P1796" i="28"/>
  <c r="P1797" i="28"/>
  <c r="P1798" i="28"/>
  <c r="P1799" i="28"/>
  <c r="P1800" i="28"/>
  <c r="P1801" i="28"/>
  <c r="P1802" i="28"/>
  <c r="P1803" i="28"/>
  <c r="P1804" i="28"/>
  <c r="P1805" i="28"/>
  <c r="P1806" i="28"/>
  <c r="P1807" i="28"/>
  <c r="P1808" i="28"/>
  <c r="P1809" i="28"/>
  <c r="P1810" i="28"/>
  <c r="P1811" i="28"/>
  <c r="P1812" i="28"/>
  <c r="P1813" i="28"/>
  <c r="P1814" i="28"/>
  <c r="P1815" i="28"/>
  <c r="P1816" i="28"/>
  <c r="P1817" i="28"/>
  <c r="P1818" i="28"/>
  <c r="P1819" i="28"/>
  <c r="P1820" i="28"/>
  <c r="P1821" i="28"/>
  <c r="P1822" i="28"/>
  <c r="P1823" i="28"/>
  <c r="P1824" i="28"/>
  <c r="P1825" i="28"/>
  <c r="P1826" i="28"/>
  <c r="P1827" i="28"/>
  <c r="P1828" i="28"/>
  <c r="P1829" i="28"/>
  <c r="P1830" i="28"/>
  <c r="P1831" i="28"/>
  <c r="P1832" i="28"/>
  <c r="P1833" i="28"/>
  <c r="P1834" i="28"/>
  <c r="P1835" i="28"/>
  <c r="P1836" i="28"/>
  <c r="P1837" i="28"/>
  <c r="P1838" i="28"/>
  <c r="P1839" i="28"/>
  <c r="P1840" i="28"/>
  <c r="P1841" i="28"/>
  <c r="P1842" i="28"/>
  <c r="P1843" i="28"/>
  <c r="P1844" i="28"/>
  <c r="P1845" i="28"/>
  <c r="P1846" i="28"/>
  <c r="P1847" i="28"/>
  <c r="P1848" i="28"/>
  <c r="P1849" i="28"/>
  <c r="P1850" i="28"/>
  <c r="P1851" i="28"/>
  <c r="P1852" i="28"/>
  <c r="P1853" i="28"/>
  <c r="P1854" i="28"/>
  <c r="P1855" i="28"/>
  <c r="P1856" i="28"/>
  <c r="P1857" i="28"/>
  <c r="P1858" i="28"/>
  <c r="P1859" i="28"/>
  <c r="P1860" i="28"/>
  <c r="P1861" i="28"/>
  <c r="P1862" i="28"/>
  <c r="P1863" i="28"/>
  <c r="P1864" i="28"/>
  <c r="P1865" i="28"/>
  <c r="P1866" i="28"/>
  <c r="P1867" i="28"/>
  <c r="P1868" i="28"/>
  <c r="P1869" i="28"/>
  <c r="P1870" i="28"/>
  <c r="P1871" i="28"/>
  <c r="P1872" i="28"/>
  <c r="P1873" i="28"/>
  <c r="P1874" i="28"/>
  <c r="P1875" i="28"/>
  <c r="P1876" i="28"/>
  <c r="P1877" i="28"/>
  <c r="P1878" i="28"/>
  <c r="P1879" i="28"/>
  <c r="P1880" i="28"/>
  <c r="P1881" i="28"/>
  <c r="P1882" i="28"/>
  <c r="P1883" i="28"/>
  <c r="P1884" i="28"/>
  <c r="P1885" i="28"/>
  <c r="P1886" i="28"/>
  <c r="P1887" i="28"/>
  <c r="P1888" i="28"/>
  <c r="P1889" i="28"/>
  <c r="P1890" i="28"/>
  <c r="P1891" i="28"/>
  <c r="P1892" i="28"/>
  <c r="P1893" i="28"/>
  <c r="P1894" i="28"/>
  <c r="P1895" i="28"/>
  <c r="P1896" i="28"/>
  <c r="P1897" i="28"/>
  <c r="P1898" i="28"/>
  <c r="P1899" i="28"/>
  <c r="P1900" i="28"/>
  <c r="P1901" i="28"/>
  <c r="P1902" i="28"/>
  <c r="P1903" i="28"/>
  <c r="P1904" i="28"/>
  <c r="P1905" i="28"/>
  <c r="P1906" i="28"/>
  <c r="P1907" i="28"/>
  <c r="P1908" i="28"/>
  <c r="P1909" i="28"/>
  <c r="P1910" i="28"/>
  <c r="P1911" i="28"/>
  <c r="P1912" i="28"/>
  <c r="P1913" i="28"/>
  <c r="P1914" i="28"/>
  <c r="P1915" i="28"/>
  <c r="P1916" i="28"/>
  <c r="P1917" i="28"/>
  <c r="P1918" i="28"/>
  <c r="P1919" i="28"/>
  <c r="P1920" i="28"/>
  <c r="P1921" i="28"/>
  <c r="P1922" i="28"/>
  <c r="P1923" i="28"/>
  <c r="P1924" i="28"/>
  <c r="P1925" i="28"/>
  <c r="P1926" i="28"/>
  <c r="P1927" i="28"/>
  <c r="P1928" i="28"/>
  <c r="P1929" i="28"/>
  <c r="P1930" i="28"/>
  <c r="P1931" i="28"/>
  <c r="P1932" i="28"/>
  <c r="P1933" i="28"/>
  <c r="P1934" i="28"/>
  <c r="P1935" i="28"/>
  <c r="P1936" i="28"/>
  <c r="P1937" i="28"/>
  <c r="P1938" i="28"/>
  <c r="P1939" i="28"/>
  <c r="P1940" i="28"/>
  <c r="P1941" i="28"/>
  <c r="P1942" i="28"/>
  <c r="P1943" i="28"/>
  <c r="P1944" i="28"/>
  <c r="P1945" i="28"/>
  <c r="P1946" i="28"/>
  <c r="P1947" i="28"/>
  <c r="P1948" i="28"/>
  <c r="P1949" i="28"/>
  <c r="P1950" i="28"/>
  <c r="P1951" i="28"/>
  <c r="P1952" i="28"/>
  <c r="P1953" i="28"/>
  <c r="P1954" i="28"/>
  <c r="P1955" i="28"/>
  <c r="P1956" i="28"/>
  <c r="P1957" i="28"/>
  <c r="P1958" i="28"/>
  <c r="P1959" i="28"/>
  <c r="P1960" i="28"/>
  <c r="P1961" i="28"/>
  <c r="P1962" i="28"/>
  <c r="P1963" i="28"/>
  <c r="P1964" i="28"/>
  <c r="P1965" i="28"/>
  <c r="P1966" i="28"/>
  <c r="P1967" i="28"/>
  <c r="P1968" i="28"/>
  <c r="P1969" i="28"/>
  <c r="P1970" i="28"/>
  <c r="P1971" i="28"/>
  <c r="P1972" i="28"/>
  <c r="P1973" i="28"/>
  <c r="P1974" i="28"/>
  <c r="P1975" i="28"/>
  <c r="P1976" i="28"/>
  <c r="P1977" i="28"/>
  <c r="P1978" i="28"/>
  <c r="P1979" i="28"/>
  <c r="P1980" i="28"/>
  <c r="P1981" i="28"/>
  <c r="P1982" i="28"/>
  <c r="P1983" i="28"/>
  <c r="P1984" i="28"/>
  <c r="P1985" i="28"/>
  <c r="P1986" i="28"/>
  <c r="P1987" i="28"/>
  <c r="P1988" i="28"/>
  <c r="P1989" i="28"/>
  <c r="P1990" i="28"/>
  <c r="P1991" i="28"/>
  <c r="P1992" i="28"/>
  <c r="P1993" i="28"/>
  <c r="P1994" i="28"/>
  <c r="P1995" i="28"/>
  <c r="P1996" i="28"/>
  <c r="P1997" i="28"/>
  <c r="P1998" i="28"/>
  <c r="P1999" i="28"/>
  <c r="P2000" i="28"/>
  <c r="P2001" i="28"/>
  <c r="P2002" i="28"/>
  <c r="P2003" i="28"/>
  <c r="P2004" i="28"/>
  <c r="P2005" i="28"/>
  <c r="P2006" i="28"/>
  <c r="P2007" i="28"/>
  <c r="P2008" i="28"/>
  <c r="P2009" i="28"/>
  <c r="P2010" i="28"/>
  <c r="P2011" i="28"/>
  <c r="P2012" i="28"/>
  <c r="P2013" i="28"/>
  <c r="P2014" i="28"/>
  <c r="P2015" i="28"/>
  <c r="P2016" i="28"/>
  <c r="P2017" i="28"/>
  <c r="P2018" i="28"/>
  <c r="P2019" i="28"/>
  <c r="P2020" i="28"/>
  <c r="P2021" i="28"/>
  <c r="P2022" i="28"/>
  <c r="P2023" i="28"/>
  <c r="P2024" i="28"/>
  <c r="P2025" i="28"/>
  <c r="P2026" i="28"/>
  <c r="P2027" i="28"/>
  <c r="P2028" i="28"/>
  <c r="P2029" i="28"/>
  <c r="P2030" i="28"/>
  <c r="P2031" i="28"/>
  <c r="P2032" i="28"/>
  <c r="P2033" i="28"/>
  <c r="P2034" i="28"/>
  <c r="P2035" i="28"/>
  <c r="P2036" i="28"/>
  <c r="P2037" i="28"/>
  <c r="P2038" i="28"/>
  <c r="P2039" i="28"/>
  <c r="P2040" i="28"/>
  <c r="P2041" i="28"/>
  <c r="P2042" i="28"/>
  <c r="P2043" i="28"/>
  <c r="P2044" i="28"/>
  <c r="P2045" i="28"/>
  <c r="P2046" i="28"/>
  <c r="P2047" i="28"/>
  <c r="P2048" i="28"/>
  <c r="P2049" i="28"/>
  <c r="P2050" i="28"/>
  <c r="P2051" i="28"/>
  <c r="P2052" i="28"/>
  <c r="P2053" i="28"/>
  <c r="P2054" i="28"/>
  <c r="P2055" i="28"/>
  <c r="P2056" i="28"/>
  <c r="P2057" i="28"/>
  <c r="P2058" i="28"/>
  <c r="P2059" i="28"/>
  <c r="P2060" i="28"/>
  <c r="P2061" i="28"/>
  <c r="P2062" i="28"/>
  <c r="P2063" i="28"/>
  <c r="P2064" i="28"/>
  <c r="P2065" i="28"/>
  <c r="P2066" i="28"/>
  <c r="P2067" i="28"/>
  <c r="P2068" i="28"/>
  <c r="P2069" i="28"/>
  <c r="P2070" i="28"/>
  <c r="P2071" i="28"/>
  <c r="P2072" i="28"/>
  <c r="P2073" i="28"/>
  <c r="P2074" i="28"/>
  <c r="P2075" i="28"/>
  <c r="P2076" i="28"/>
  <c r="P2077" i="28"/>
  <c r="P2078" i="28"/>
  <c r="P2079" i="28"/>
  <c r="P2080" i="28"/>
  <c r="P2081" i="28"/>
  <c r="P2082" i="28"/>
  <c r="P2083" i="28"/>
  <c r="P2084" i="28"/>
  <c r="P2085" i="28"/>
  <c r="P2086" i="28"/>
  <c r="P2087" i="28"/>
  <c r="P2088" i="28"/>
  <c r="P2089" i="28"/>
  <c r="P2090" i="28"/>
  <c r="P2091" i="28"/>
  <c r="P2092" i="28"/>
  <c r="P2093" i="28"/>
  <c r="P2094" i="28"/>
  <c r="P2095" i="28"/>
  <c r="P2096" i="28"/>
  <c r="P2097" i="28"/>
  <c r="P2098" i="28"/>
  <c r="P2099" i="28"/>
  <c r="P2100" i="28"/>
  <c r="P2101" i="28"/>
  <c r="P2102" i="28"/>
  <c r="P2103" i="28"/>
  <c r="P2104" i="28"/>
  <c r="P2105" i="28"/>
  <c r="P2106" i="28"/>
  <c r="P2107" i="28"/>
  <c r="P2108" i="28"/>
  <c r="P2109" i="28"/>
  <c r="P2110" i="28"/>
  <c r="P2111" i="28"/>
  <c r="P2112" i="28"/>
  <c r="P2113" i="28"/>
  <c r="P2114" i="28"/>
  <c r="P2115" i="28"/>
  <c r="P2116" i="28"/>
  <c r="P2117" i="28"/>
  <c r="P2118" i="28"/>
  <c r="P2119" i="28"/>
  <c r="P2120" i="28"/>
  <c r="P2121" i="28"/>
  <c r="P2122" i="28"/>
  <c r="P2123" i="28"/>
  <c r="P2124" i="28"/>
  <c r="P2125" i="28"/>
  <c r="P2126" i="28"/>
  <c r="P2127" i="28"/>
  <c r="P2128" i="28"/>
  <c r="P2129" i="28"/>
  <c r="P2130" i="28"/>
  <c r="P2131" i="28"/>
  <c r="P2132" i="28"/>
  <c r="P2133" i="28"/>
  <c r="P2134" i="28"/>
  <c r="P2135" i="28"/>
  <c r="P2136" i="28"/>
  <c r="P2137" i="28"/>
  <c r="P2138" i="28"/>
  <c r="P2139" i="28"/>
  <c r="P2140" i="28"/>
  <c r="P2141" i="28"/>
  <c r="P2142" i="28"/>
  <c r="P2143" i="28"/>
  <c r="P2144" i="28"/>
  <c r="P2145" i="28"/>
  <c r="P2146" i="28"/>
  <c r="P2147" i="28"/>
  <c r="P2148" i="28"/>
  <c r="P2149" i="28"/>
  <c r="P2150" i="28"/>
  <c r="P2151" i="28"/>
  <c r="P2152" i="28"/>
  <c r="P2153" i="28"/>
  <c r="P2154" i="28"/>
  <c r="P2155" i="28"/>
  <c r="P2156" i="28"/>
  <c r="P2157" i="28"/>
  <c r="P2158" i="28"/>
  <c r="P2159" i="28"/>
  <c r="P2160" i="28"/>
  <c r="P2161" i="28"/>
  <c r="P2162" i="28"/>
  <c r="P2163" i="28"/>
  <c r="P2164" i="28"/>
  <c r="P2165" i="28"/>
  <c r="P2166" i="28"/>
  <c r="P2167" i="28"/>
  <c r="P2168" i="28"/>
  <c r="P2169" i="28"/>
  <c r="P2170" i="28"/>
  <c r="P2171" i="28"/>
  <c r="P2172" i="28"/>
  <c r="P2173" i="28"/>
  <c r="P2174" i="28"/>
  <c r="P2175" i="28"/>
  <c r="P2176" i="28"/>
  <c r="P2177" i="28"/>
  <c r="P2178" i="28"/>
  <c r="P2179" i="28"/>
  <c r="P2180" i="28"/>
  <c r="P2181" i="28"/>
  <c r="P2182" i="28"/>
  <c r="P2183" i="28"/>
  <c r="P2184" i="28"/>
  <c r="P2185" i="28"/>
  <c r="P2186" i="28"/>
  <c r="P2187" i="28"/>
  <c r="P2188" i="28"/>
  <c r="P2189" i="28"/>
  <c r="P2190" i="28"/>
  <c r="P2191" i="28"/>
  <c r="P2192" i="28"/>
  <c r="P2193" i="28"/>
  <c r="P2194" i="28"/>
  <c r="P2195" i="28"/>
  <c r="P2196" i="28"/>
  <c r="P2197" i="28"/>
  <c r="P2198" i="28"/>
  <c r="P2199" i="28"/>
  <c r="P2200" i="28"/>
  <c r="P2201" i="28"/>
  <c r="P2202" i="28"/>
  <c r="P2203" i="28"/>
  <c r="P2204" i="28"/>
  <c r="P2205" i="28"/>
  <c r="P2206" i="28"/>
  <c r="P2207" i="28"/>
  <c r="P2208" i="28"/>
  <c r="P2209" i="28"/>
  <c r="P2210" i="28"/>
  <c r="P2211" i="28"/>
  <c r="P2212" i="28"/>
  <c r="P2213" i="28"/>
  <c r="P2214" i="28"/>
  <c r="P2215" i="28"/>
  <c r="P2216" i="28"/>
  <c r="P2217" i="28"/>
  <c r="P2218" i="28"/>
  <c r="P2219" i="28"/>
  <c r="P2220" i="28"/>
  <c r="P2221" i="28"/>
  <c r="P2222" i="28"/>
  <c r="P2223" i="28"/>
  <c r="P2224" i="28"/>
  <c r="P2225" i="28"/>
  <c r="P2226" i="28"/>
  <c r="P2227" i="28"/>
  <c r="P2228" i="28"/>
  <c r="P2229" i="28"/>
  <c r="P2230" i="28"/>
  <c r="P2231" i="28"/>
  <c r="P2232" i="28"/>
  <c r="P2233" i="28"/>
  <c r="P2234" i="28"/>
  <c r="P2235" i="28"/>
  <c r="P2236" i="28"/>
  <c r="P2237" i="28"/>
  <c r="P2238" i="28"/>
  <c r="P2239" i="28"/>
  <c r="P2240" i="28"/>
  <c r="P2241" i="28"/>
  <c r="P2242" i="28"/>
  <c r="P2243" i="28"/>
  <c r="P2244" i="28"/>
  <c r="P2245" i="28"/>
  <c r="P2246" i="28"/>
  <c r="P2247" i="28"/>
  <c r="P2248" i="28"/>
  <c r="P2249" i="28"/>
  <c r="P2250" i="28"/>
  <c r="P2251" i="28"/>
  <c r="P2252" i="28"/>
  <c r="P2253" i="28"/>
  <c r="P2254" i="28"/>
  <c r="P2255" i="28"/>
  <c r="P2256" i="28"/>
  <c r="P2257" i="28"/>
  <c r="P2258" i="28"/>
  <c r="P2259" i="28"/>
  <c r="P2260" i="28"/>
  <c r="P2261" i="28"/>
  <c r="P2262" i="28"/>
  <c r="P2263" i="28"/>
  <c r="P2264" i="28"/>
  <c r="P2265" i="28"/>
  <c r="P2266" i="28"/>
  <c r="P2267" i="28"/>
  <c r="P2268" i="28"/>
  <c r="P2269" i="28"/>
  <c r="P2270" i="28"/>
  <c r="P2271" i="28"/>
  <c r="P2272" i="28"/>
  <c r="P2273" i="28"/>
  <c r="P2274" i="28"/>
  <c r="P2275" i="28"/>
  <c r="P2276" i="28"/>
  <c r="P2277" i="28"/>
  <c r="P2278" i="28"/>
  <c r="P2279" i="28"/>
  <c r="P2280" i="28"/>
  <c r="P2281" i="28"/>
  <c r="P2282" i="28"/>
  <c r="P2283" i="28"/>
  <c r="P2284" i="28"/>
  <c r="P2285" i="28"/>
  <c r="P2286" i="28"/>
  <c r="P2287" i="28"/>
  <c r="P2288" i="28"/>
  <c r="P2289" i="28"/>
  <c r="P2290" i="28"/>
  <c r="P2291" i="28"/>
  <c r="P2292" i="28"/>
  <c r="P2293" i="28"/>
  <c r="P2294" i="28"/>
  <c r="P2295" i="28"/>
  <c r="P2296" i="28"/>
  <c r="P2297" i="28"/>
  <c r="P2298" i="28"/>
  <c r="P2299" i="28"/>
  <c r="P2300" i="28"/>
  <c r="P2301" i="28"/>
  <c r="P2302" i="28"/>
  <c r="P2303" i="28"/>
  <c r="P2304" i="28"/>
  <c r="P2305" i="28"/>
  <c r="P2306" i="28"/>
  <c r="P2307" i="28"/>
  <c r="P2308" i="28"/>
  <c r="P2309" i="28"/>
  <c r="P2310" i="28"/>
  <c r="P2311" i="28"/>
  <c r="P2312" i="28"/>
  <c r="P2313" i="28"/>
  <c r="P2314" i="28"/>
  <c r="P2315" i="28"/>
  <c r="P2316" i="28"/>
  <c r="P2317" i="28"/>
  <c r="P2318" i="28"/>
  <c r="P2319" i="28"/>
  <c r="P2320" i="28"/>
  <c r="P2321" i="28"/>
  <c r="P2322" i="28"/>
  <c r="P2323" i="28"/>
  <c r="P2324" i="28"/>
  <c r="P2325" i="28"/>
  <c r="P2326" i="28"/>
  <c r="P2327" i="28"/>
  <c r="P2328" i="28"/>
  <c r="P2329" i="28"/>
  <c r="P2330" i="28"/>
  <c r="P2331" i="28"/>
  <c r="P2332" i="28"/>
  <c r="P2333" i="28"/>
  <c r="P2334" i="28"/>
  <c r="P2335" i="28"/>
  <c r="P2336" i="28"/>
  <c r="P2337" i="28"/>
  <c r="P2338" i="28"/>
  <c r="P2339" i="28"/>
  <c r="P2340" i="28"/>
  <c r="P2341" i="28"/>
  <c r="P2342" i="28"/>
  <c r="P2343" i="28"/>
  <c r="P2344" i="28"/>
  <c r="P2345" i="28"/>
  <c r="P2346" i="28"/>
  <c r="P2347" i="28"/>
  <c r="P2348" i="28"/>
  <c r="P2349" i="28"/>
  <c r="P2350" i="28"/>
  <c r="P2351" i="28"/>
  <c r="P2352" i="28"/>
  <c r="P2353" i="28"/>
  <c r="P2354" i="28"/>
  <c r="P2355" i="28"/>
  <c r="P2356" i="28"/>
  <c r="P2357" i="28"/>
  <c r="P2358" i="28"/>
  <c r="P2359" i="28"/>
  <c r="P2360" i="28"/>
  <c r="P2361" i="28"/>
  <c r="P2362" i="28"/>
  <c r="P2363" i="28"/>
  <c r="P2364" i="28"/>
  <c r="P2365" i="28"/>
  <c r="P2366" i="28"/>
  <c r="P2367" i="28"/>
  <c r="P2368" i="28"/>
  <c r="P2369" i="28"/>
  <c r="P2370" i="28"/>
  <c r="P2371" i="28"/>
  <c r="P2372" i="28"/>
  <c r="P2373" i="28"/>
  <c r="P2374" i="28"/>
  <c r="P2375" i="28"/>
  <c r="P2376" i="28"/>
  <c r="P2377" i="28"/>
  <c r="P2378" i="28"/>
  <c r="P2379" i="28"/>
  <c r="P2380" i="28"/>
  <c r="P2381" i="28"/>
  <c r="P2382" i="28"/>
  <c r="P2383" i="28"/>
  <c r="P2384" i="28"/>
  <c r="P2385" i="28"/>
  <c r="P2386" i="28"/>
  <c r="P2387" i="28"/>
  <c r="P2388" i="28"/>
  <c r="P2389" i="28"/>
  <c r="P2390" i="28"/>
  <c r="P2391" i="28"/>
  <c r="P2392" i="28"/>
  <c r="P2393" i="28"/>
  <c r="P2394" i="28"/>
  <c r="P2395" i="28"/>
  <c r="P2396" i="28"/>
  <c r="P2397" i="28"/>
  <c r="P2398" i="28"/>
  <c r="P2399" i="28"/>
  <c r="P2400" i="28"/>
  <c r="P2401" i="28"/>
  <c r="P2402" i="28"/>
  <c r="P2403" i="28"/>
  <c r="P2404" i="28"/>
  <c r="P2405" i="28"/>
  <c r="P2406" i="28"/>
  <c r="P2407" i="28"/>
  <c r="P2408" i="28"/>
  <c r="P2409" i="28"/>
  <c r="P2410" i="28"/>
  <c r="P2411" i="28"/>
  <c r="P2412" i="28"/>
  <c r="P2413" i="28"/>
  <c r="P2414" i="28"/>
  <c r="P2415" i="28"/>
  <c r="P2416" i="28"/>
  <c r="P2417" i="28"/>
  <c r="P2418" i="28"/>
  <c r="P2419" i="28"/>
  <c r="P2420" i="28"/>
  <c r="P2421" i="28"/>
  <c r="P2422" i="28"/>
  <c r="P2423" i="28"/>
  <c r="P2424" i="28"/>
  <c r="P2425" i="28"/>
  <c r="P2426" i="28"/>
  <c r="P2427" i="28"/>
  <c r="P2428" i="28"/>
  <c r="P2429" i="28"/>
  <c r="P2430" i="28"/>
  <c r="P2431" i="28"/>
  <c r="P2432" i="28"/>
  <c r="P2433" i="28"/>
  <c r="P2434" i="28"/>
  <c r="P2435" i="28"/>
  <c r="P2436" i="28"/>
  <c r="P2437" i="28"/>
  <c r="P2438" i="28"/>
  <c r="P2439" i="28"/>
  <c r="P2440" i="28"/>
  <c r="P2441" i="28"/>
  <c r="P2442" i="28"/>
  <c r="P2443" i="28"/>
  <c r="P2444" i="28"/>
  <c r="P2445" i="28"/>
  <c r="P2446" i="28"/>
  <c r="P2447" i="28"/>
  <c r="P2448" i="28"/>
  <c r="P2449" i="28"/>
  <c r="P2450" i="28"/>
  <c r="P2451" i="28"/>
  <c r="P2452" i="28"/>
  <c r="P2453" i="28"/>
  <c r="P2454" i="28"/>
  <c r="P2455" i="28"/>
  <c r="P2456" i="28"/>
  <c r="P2457" i="28"/>
  <c r="P2458" i="28"/>
  <c r="P2459" i="28"/>
  <c r="P2460" i="28"/>
  <c r="P2461" i="28"/>
  <c r="P2462" i="28"/>
  <c r="P2463" i="28"/>
  <c r="P2464" i="28"/>
  <c r="P2465" i="28"/>
  <c r="P2466" i="28"/>
  <c r="P2467" i="28"/>
  <c r="P2468" i="28"/>
  <c r="P2469" i="28"/>
  <c r="P2470" i="28"/>
  <c r="P2471" i="28"/>
  <c r="P2472" i="28"/>
  <c r="P2473" i="28"/>
  <c r="P2474" i="28"/>
  <c r="P2475" i="28"/>
  <c r="P2476" i="28"/>
  <c r="P2477" i="28"/>
  <c r="P2478" i="28"/>
  <c r="P2479" i="28"/>
  <c r="P2480" i="28"/>
  <c r="P2481" i="28"/>
  <c r="P2482" i="28"/>
  <c r="P2483" i="28"/>
  <c r="P2484" i="28"/>
  <c r="P2485" i="28"/>
  <c r="P2486" i="28"/>
  <c r="P2487" i="28"/>
  <c r="P2488" i="28"/>
  <c r="P2489" i="28"/>
  <c r="P2490" i="28"/>
  <c r="P2491" i="28"/>
  <c r="P2492" i="28"/>
  <c r="P2493" i="28"/>
  <c r="P2494" i="28"/>
  <c r="P2495" i="28"/>
  <c r="P2496" i="28"/>
  <c r="P2497" i="28"/>
  <c r="P2498" i="28"/>
  <c r="P2499" i="28"/>
  <c r="P2500" i="28"/>
  <c r="P2501" i="28"/>
  <c r="P2502" i="28"/>
  <c r="P2503" i="28"/>
  <c r="P2504" i="28"/>
  <c r="P2505" i="28"/>
  <c r="P2506" i="28"/>
  <c r="P2507" i="28"/>
  <c r="P2508" i="28"/>
  <c r="P2509" i="28"/>
  <c r="P2510" i="28"/>
  <c r="P2511" i="28"/>
  <c r="P2512" i="28"/>
  <c r="P2513" i="28"/>
  <c r="P2514" i="28"/>
  <c r="P2515" i="28"/>
  <c r="P2516" i="28"/>
  <c r="P2517" i="28"/>
  <c r="P2518" i="28"/>
  <c r="P2519" i="28"/>
  <c r="P2520" i="28"/>
  <c r="P2521" i="28"/>
  <c r="P2522" i="28"/>
  <c r="P2523" i="28"/>
  <c r="P2524" i="28"/>
  <c r="P2525" i="28"/>
  <c r="P2526" i="28"/>
  <c r="P2527" i="28"/>
  <c r="P2528" i="28"/>
  <c r="P2529" i="28"/>
  <c r="P2530" i="28"/>
  <c r="P2531" i="28"/>
  <c r="P2532" i="28"/>
  <c r="P2533" i="28"/>
  <c r="P2534" i="28"/>
  <c r="P2535" i="28"/>
  <c r="P2536" i="28"/>
  <c r="P2537" i="28"/>
  <c r="P2538" i="28"/>
  <c r="P2539" i="28"/>
  <c r="P2540" i="28"/>
  <c r="P2541" i="28"/>
  <c r="P2542" i="28"/>
  <c r="P2543" i="28"/>
  <c r="P2544" i="28"/>
  <c r="P2545" i="28"/>
  <c r="P2546" i="28"/>
  <c r="P2547" i="28"/>
  <c r="P2548" i="28"/>
  <c r="P2549" i="28"/>
  <c r="P2550" i="28"/>
  <c r="P2551" i="28"/>
  <c r="P2552" i="28"/>
  <c r="P2553" i="28"/>
  <c r="P2554" i="28"/>
  <c r="P2555" i="28"/>
  <c r="P2556" i="28"/>
  <c r="P2557" i="28"/>
  <c r="P2558" i="28"/>
  <c r="P2559" i="28"/>
  <c r="P2560" i="28"/>
  <c r="P2561" i="28"/>
  <c r="P2562" i="28"/>
  <c r="P2563" i="28"/>
  <c r="P2564" i="28"/>
  <c r="P2565" i="28"/>
  <c r="P2566" i="28"/>
  <c r="P2567" i="28"/>
  <c r="P2568" i="28"/>
  <c r="P2569" i="28"/>
  <c r="P2570" i="28"/>
  <c r="P2571" i="28"/>
  <c r="P2572" i="28"/>
  <c r="P2573" i="28"/>
  <c r="P2574" i="28"/>
  <c r="P2575" i="28"/>
  <c r="P2576" i="28"/>
  <c r="P2577" i="28"/>
  <c r="P2578" i="28"/>
  <c r="P2579" i="28"/>
  <c r="P2580" i="28"/>
  <c r="P2581" i="28"/>
  <c r="P2582" i="28"/>
  <c r="P2583" i="28"/>
  <c r="P2584" i="28"/>
  <c r="P2585" i="28"/>
  <c r="P2586" i="28"/>
  <c r="P2587" i="28"/>
  <c r="P2588" i="28"/>
  <c r="P2589" i="28"/>
  <c r="P2590" i="28"/>
  <c r="P2591" i="28"/>
  <c r="P2592" i="28"/>
  <c r="P2593" i="28"/>
  <c r="P2594" i="28"/>
  <c r="P2595" i="28"/>
  <c r="P2596" i="28"/>
  <c r="P2597" i="28"/>
  <c r="P2598" i="28"/>
  <c r="P2599" i="28"/>
  <c r="P2600" i="28"/>
  <c r="P2601" i="28"/>
  <c r="P2602" i="28"/>
  <c r="P2603" i="28"/>
  <c r="P2604" i="28"/>
  <c r="P2605" i="28"/>
  <c r="P2606" i="28"/>
  <c r="P2607" i="28"/>
  <c r="P2608" i="28"/>
  <c r="P2609" i="28"/>
  <c r="P2610" i="28"/>
  <c r="P2611" i="28"/>
  <c r="P2612" i="28"/>
  <c r="P2613" i="28"/>
  <c r="P2614" i="28"/>
  <c r="P2615" i="28"/>
  <c r="P2616" i="28"/>
  <c r="P2617" i="28"/>
  <c r="P2618" i="28"/>
  <c r="P2619" i="28"/>
  <c r="P2620" i="28"/>
  <c r="P2621" i="28"/>
  <c r="P2622" i="28"/>
  <c r="P2623" i="28"/>
  <c r="P2624" i="28"/>
  <c r="P2625" i="28"/>
  <c r="P2626" i="28"/>
  <c r="P2627" i="28"/>
  <c r="P2628" i="28"/>
  <c r="P2629" i="28"/>
  <c r="P2630" i="28"/>
  <c r="P2631" i="28"/>
  <c r="P2632" i="28"/>
  <c r="P2633" i="28"/>
  <c r="P2634" i="28"/>
  <c r="P2635" i="28"/>
  <c r="P2636" i="28"/>
  <c r="P2637" i="28"/>
  <c r="P2638" i="28"/>
  <c r="P2639" i="28"/>
  <c r="P2640" i="28"/>
  <c r="P2641" i="28"/>
  <c r="P2642" i="28"/>
  <c r="P2643" i="28"/>
  <c r="P2644" i="28"/>
  <c r="P2645" i="28"/>
  <c r="P2646" i="28"/>
  <c r="P2647" i="28"/>
  <c r="P2648" i="28"/>
  <c r="P2649" i="28"/>
  <c r="P2650" i="28"/>
  <c r="P2651" i="28"/>
  <c r="P2652" i="28"/>
  <c r="P2653" i="28"/>
  <c r="P2654" i="28"/>
  <c r="P2655" i="28"/>
  <c r="P2656" i="28"/>
  <c r="P2657" i="28"/>
  <c r="P2658" i="28"/>
  <c r="P2659" i="28"/>
  <c r="P2660" i="28"/>
  <c r="P2661" i="28"/>
  <c r="P2662" i="28"/>
  <c r="P2663" i="28"/>
  <c r="P2664" i="28"/>
  <c r="P2665" i="28"/>
  <c r="P2666" i="28"/>
  <c r="P2667" i="28"/>
  <c r="P2668" i="28"/>
  <c r="P2669" i="28"/>
  <c r="P2670" i="28"/>
  <c r="P2671" i="28"/>
  <c r="P2672" i="28"/>
  <c r="P2673" i="28"/>
  <c r="P2674" i="28"/>
  <c r="P2675" i="28"/>
  <c r="P2676" i="28"/>
  <c r="P2677" i="28"/>
  <c r="P2678" i="28"/>
  <c r="P2679" i="28"/>
  <c r="P2680" i="28"/>
  <c r="P2681" i="28"/>
  <c r="P2682" i="28"/>
  <c r="P2683" i="28"/>
  <c r="P2684" i="28"/>
  <c r="P2685" i="28"/>
  <c r="P2686" i="28"/>
  <c r="P2687" i="28"/>
  <c r="P2688" i="28"/>
  <c r="P2689" i="28"/>
  <c r="P2690" i="28"/>
  <c r="P2691" i="28"/>
  <c r="P2692" i="28"/>
  <c r="P2693" i="28"/>
  <c r="P2694" i="28"/>
  <c r="P2695" i="28"/>
  <c r="P2696" i="28"/>
  <c r="P2697" i="28"/>
  <c r="P2698" i="28"/>
  <c r="P2699" i="28"/>
  <c r="P2700" i="28"/>
  <c r="P2701" i="28"/>
  <c r="P2702" i="28"/>
  <c r="P2703" i="28"/>
  <c r="P2704" i="28"/>
  <c r="P2705" i="28"/>
  <c r="P2706" i="28"/>
  <c r="P2707" i="28"/>
  <c r="P2708" i="28"/>
  <c r="P2709" i="28"/>
  <c r="P2710" i="28"/>
  <c r="P2711" i="28"/>
  <c r="P2712" i="28"/>
  <c r="P2713" i="28"/>
  <c r="P2714" i="28"/>
  <c r="P2715" i="28"/>
  <c r="P2716" i="28"/>
  <c r="P2717" i="28"/>
  <c r="P2718" i="28"/>
  <c r="P2719" i="28"/>
  <c r="P2720" i="28"/>
  <c r="P2721" i="28"/>
  <c r="P2722" i="28"/>
  <c r="P2723" i="28"/>
  <c r="P2724" i="28"/>
  <c r="P2725" i="28"/>
  <c r="P2726" i="28"/>
  <c r="P2727" i="28"/>
  <c r="P2728" i="28"/>
  <c r="P2729" i="28"/>
  <c r="P2730" i="28"/>
  <c r="P2731" i="28"/>
  <c r="P2732" i="28"/>
  <c r="P2733" i="28"/>
  <c r="P2734" i="28"/>
  <c r="P2735" i="28"/>
  <c r="P2736" i="28"/>
  <c r="P2737" i="28"/>
  <c r="P2738" i="28"/>
  <c r="P2739" i="28"/>
  <c r="P2740" i="28"/>
  <c r="P2741" i="28"/>
  <c r="P2742" i="28"/>
  <c r="P2743" i="28"/>
  <c r="P2744" i="28"/>
  <c r="P2745" i="28"/>
  <c r="P2746" i="28"/>
  <c r="P2747" i="28"/>
  <c r="P2748" i="28"/>
  <c r="P2749" i="28"/>
  <c r="P2750" i="28"/>
  <c r="P2751" i="28"/>
  <c r="P2752" i="28"/>
  <c r="P2753" i="28"/>
  <c r="P2754" i="28"/>
  <c r="P2755" i="28"/>
  <c r="P2756" i="28"/>
  <c r="P2757" i="28"/>
  <c r="P2758" i="28"/>
  <c r="P2759" i="28"/>
  <c r="P2760" i="28"/>
  <c r="P2761" i="28"/>
  <c r="P2762" i="28"/>
  <c r="P2763" i="28"/>
  <c r="P2764" i="28"/>
  <c r="P2765" i="28"/>
  <c r="P2766" i="28"/>
  <c r="P2767" i="28"/>
  <c r="P2768" i="28"/>
  <c r="P2769" i="28"/>
  <c r="P2770" i="28"/>
  <c r="P2771" i="28"/>
  <c r="P2772" i="28"/>
  <c r="P2773" i="28"/>
  <c r="P2774" i="28"/>
  <c r="P2775" i="28"/>
  <c r="P2776" i="28"/>
  <c r="P2777" i="28"/>
  <c r="P2778" i="28"/>
  <c r="P2779" i="28"/>
  <c r="P2780" i="28"/>
  <c r="P2781" i="28"/>
  <c r="P2782" i="28"/>
  <c r="P2783" i="28"/>
  <c r="P2784" i="28"/>
  <c r="P2785" i="28"/>
  <c r="P2786" i="28"/>
  <c r="P2787" i="28"/>
  <c r="P2788" i="28"/>
  <c r="P2789" i="28"/>
  <c r="P2790" i="28"/>
  <c r="P2791" i="28"/>
  <c r="P2792" i="28"/>
  <c r="P2793" i="28"/>
  <c r="P2794" i="28"/>
  <c r="P2795" i="28"/>
  <c r="P2796" i="28"/>
  <c r="P2797" i="28"/>
  <c r="P2798" i="28"/>
  <c r="P2799" i="28"/>
  <c r="P2800" i="28"/>
  <c r="P2801" i="28"/>
  <c r="P2802" i="28"/>
  <c r="P2803" i="28"/>
  <c r="P2804" i="28"/>
  <c r="P2805" i="28"/>
  <c r="P2806" i="28"/>
  <c r="P2807" i="28"/>
  <c r="P2808" i="28"/>
  <c r="P2809" i="28"/>
  <c r="P2810" i="28"/>
  <c r="P2811" i="28"/>
  <c r="P2812" i="28"/>
  <c r="P2813" i="28"/>
  <c r="P2814" i="28"/>
  <c r="P2815" i="28"/>
  <c r="P2816" i="28"/>
  <c r="P2817" i="28"/>
  <c r="P2818" i="28"/>
  <c r="P2819" i="28"/>
  <c r="P2820" i="28"/>
  <c r="P2821" i="28"/>
  <c r="P2822" i="28"/>
  <c r="P2823" i="28"/>
  <c r="P2824" i="28"/>
  <c r="P2825" i="28"/>
  <c r="P2826" i="28"/>
  <c r="P2827" i="28"/>
  <c r="P2828" i="28"/>
  <c r="P2829" i="28"/>
  <c r="P2830" i="28"/>
  <c r="P2831" i="28"/>
  <c r="P2832" i="28"/>
  <c r="P2833" i="28"/>
  <c r="P2834" i="28"/>
  <c r="P2835" i="28"/>
  <c r="P2836" i="28"/>
  <c r="P2837" i="28"/>
  <c r="P2838" i="28"/>
  <c r="P2839" i="28"/>
  <c r="P2840" i="28"/>
  <c r="P2841" i="28"/>
  <c r="P2842" i="28"/>
  <c r="P2843" i="28"/>
  <c r="P2844" i="28"/>
  <c r="P2845" i="28"/>
  <c r="P2846" i="28"/>
  <c r="P2847" i="28"/>
  <c r="P2848" i="28"/>
  <c r="P2849" i="28"/>
  <c r="P2850" i="28"/>
  <c r="P2851" i="28"/>
  <c r="P2852" i="28"/>
  <c r="P2853" i="28"/>
  <c r="P2854" i="28"/>
  <c r="P2855" i="28"/>
  <c r="P2856" i="28"/>
  <c r="P2857" i="28"/>
  <c r="P2858" i="28"/>
  <c r="P2859" i="28"/>
  <c r="P2860" i="28"/>
  <c r="P2861" i="28"/>
  <c r="P2862" i="28"/>
  <c r="P2863" i="28"/>
  <c r="P2864" i="28"/>
  <c r="P2865" i="28"/>
  <c r="P2866" i="28"/>
  <c r="P2867" i="28"/>
  <c r="P2868" i="28"/>
  <c r="P2869" i="28"/>
  <c r="P2870" i="28"/>
  <c r="P2871" i="28"/>
  <c r="P2872" i="28"/>
  <c r="P2873" i="28"/>
  <c r="P2874" i="28"/>
  <c r="P2875" i="28"/>
  <c r="P2876" i="28"/>
  <c r="P2877" i="28"/>
  <c r="P2878" i="28"/>
  <c r="P2879" i="28"/>
  <c r="P2880" i="28"/>
  <c r="P2881" i="28"/>
  <c r="P2882" i="28"/>
  <c r="P2883" i="28"/>
  <c r="P2884" i="28"/>
  <c r="P2885" i="28"/>
  <c r="P2886" i="28"/>
  <c r="P2887" i="28"/>
  <c r="P2888" i="28"/>
  <c r="P2889" i="28"/>
  <c r="P2890" i="28"/>
  <c r="P2891" i="28"/>
  <c r="P2892" i="28"/>
  <c r="P2893" i="28"/>
  <c r="P2894" i="28"/>
  <c r="P2895" i="28"/>
  <c r="P2896" i="28"/>
  <c r="P2897" i="28"/>
  <c r="P2898" i="28"/>
  <c r="P2899" i="28"/>
  <c r="P2900" i="28"/>
  <c r="P2901" i="28"/>
  <c r="P2902" i="28"/>
  <c r="P2903" i="28"/>
  <c r="P2904" i="28"/>
  <c r="P2905" i="28"/>
  <c r="P2906" i="28"/>
  <c r="P2907" i="28"/>
  <c r="P2908" i="28"/>
  <c r="P2909" i="28"/>
  <c r="P2910" i="28"/>
  <c r="P2911" i="28"/>
  <c r="P2912" i="28"/>
  <c r="P2913" i="28"/>
  <c r="P2914" i="28"/>
  <c r="P2915" i="28"/>
  <c r="P2916" i="28"/>
  <c r="P2917" i="28"/>
  <c r="P2918" i="28"/>
  <c r="P2919" i="28"/>
  <c r="P2920" i="28"/>
  <c r="P2921" i="28"/>
  <c r="P2922" i="28"/>
  <c r="P2923" i="28"/>
  <c r="P2924" i="28"/>
  <c r="P2925" i="28"/>
  <c r="P2926" i="28"/>
  <c r="P2927" i="28"/>
  <c r="P2928" i="28"/>
  <c r="P2929" i="28"/>
  <c r="P2930" i="28"/>
  <c r="P2931" i="28"/>
  <c r="P2932" i="28"/>
  <c r="P2933" i="28"/>
  <c r="P2934" i="28"/>
  <c r="P2935" i="28"/>
  <c r="P2936" i="28"/>
  <c r="P2937" i="28"/>
  <c r="P2938" i="28"/>
  <c r="P2939" i="28"/>
  <c r="P2940" i="28"/>
  <c r="P2941" i="28"/>
  <c r="P2942" i="28"/>
  <c r="P2943" i="28"/>
  <c r="P2944" i="28"/>
  <c r="P2945" i="28"/>
  <c r="P2946" i="28"/>
  <c r="P2947" i="28"/>
  <c r="P2948" i="28"/>
  <c r="P2949" i="28"/>
  <c r="P2950" i="28"/>
  <c r="P2951" i="28"/>
  <c r="P2952" i="28"/>
  <c r="P2953" i="28"/>
  <c r="P2954" i="28"/>
  <c r="P2955" i="28"/>
  <c r="P2956" i="28"/>
  <c r="P2957" i="28"/>
  <c r="P2958" i="28"/>
  <c r="P2959" i="28"/>
  <c r="P2960" i="28"/>
  <c r="P2961" i="28"/>
  <c r="P2962" i="28"/>
  <c r="P2963" i="28"/>
  <c r="P2964" i="28"/>
  <c r="P2965" i="28"/>
  <c r="P2966" i="28"/>
  <c r="P2967" i="28"/>
  <c r="P2968" i="28"/>
  <c r="P2969" i="28"/>
  <c r="P2970" i="28"/>
  <c r="P2971" i="28"/>
  <c r="P2972" i="28"/>
  <c r="P2973" i="28"/>
  <c r="P2974" i="28"/>
  <c r="P2975" i="28"/>
  <c r="P2976" i="28"/>
  <c r="P2977" i="28"/>
  <c r="P2978" i="28"/>
  <c r="P2979" i="28"/>
  <c r="P2980" i="28"/>
  <c r="P2981" i="28"/>
  <c r="P2982" i="28"/>
  <c r="P2983" i="28"/>
  <c r="P2984" i="28"/>
  <c r="P2985" i="28"/>
  <c r="P2986" i="28"/>
  <c r="P2987" i="28"/>
  <c r="P2988" i="28"/>
  <c r="P2989" i="28"/>
  <c r="P2990" i="28"/>
  <c r="P2991" i="28"/>
  <c r="P2992" i="28"/>
  <c r="P2993" i="28"/>
  <c r="P2994" i="28"/>
  <c r="P2995" i="28"/>
  <c r="P2996" i="28"/>
  <c r="P2997" i="28"/>
  <c r="P2998" i="28"/>
  <c r="P2999" i="28"/>
  <c r="P3000" i="28"/>
  <c r="P3001" i="28"/>
  <c r="P3002" i="28"/>
  <c r="P3003" i="28"/>
  <c r="P3004" i="28"/>
  <c r="P3005" i="28"/>
  <c r="P3006" i="28"/>
  <c r="P3007" i="28"/>
  <c r="P3008" i="28"/>
  <c r="P3009" i="28"/>
  <c r="P3010" i="28"/>
  <c r="P3011" i="28"/>
  <c r="P3012" i="28"/>
  <c r="P3013" i="28"/>
  <c r="P3014" i="28"/>
  <c r="P3015" i="28"/>
  <c r="P3016" i="28"/>
  <c r="P3017" i="28"/>
  <c r="P3018" i="28"/>
  <c r="P3019" i="28"/>
  <c r="P3020" i="28"/>
  <c r="P3021" i="28"/>
  <c r="P3022" i="28"/>
  <c r="P3023" i="28"/>
  <c r="P3024" i="28"/>
  <c r="P3025" i="28"/>
  <c r="P3026" i="28"/>
  <c r="P3027" i="28"/>
  <c r="P3028" i="28"/>
  <c r="P3029" i="28"/>
  <c r="P3030" i="28"/>
  <c r="P3031" i="28"/>
  <c r="P3032" i="28"/>
  <c r="P3033" i="28"/>
  <c r="P3034" i="28"/>
  <c r="P3035" i="28"/>
  <c r="P3036" i="28"/>
  <c r="P3037" i="28"/>
  <c r="P3038" i="28"/>
  <c r="P3039" i="28"/>
  <c r="P3040" i="28"/>
  <c r="P3041" i="28"/>
  <c r="P3042" i="28"/>
  <c r="P3043" i="28"/>
  <c r="P3044" i="28"/>
  <c r="P3045" i="28"/>
  <c r="P3046" i="28"/>
  <c r="P3047" i="28"/>
  <c r="P3048" i="28"/>
  <c r="P3049" i="28"/>
  <c r="P3050" i="28"/>
  <c r="P3051" i="28"/>
  <c r="P3052" i="28"/>
  <c r="P3053" i="28"/>
  <c r="P3054" i="28"/>
  <c r="P3055" i="28"/>
  <c r="P3056" i="28"/>
  <c r="P3057" i="28"/>
  <c r="P3058" i="28"/>
  <c r="P3059" i="28"/>
  <c r="P3060" i="28"/>
  <c r="P3061" i="28"/>
  <c r="P3062" i="28"/>
  <c r="P3063" i="28"/>
  <c r="P3064" i="28"/>
  <c r="P3065" i="28"/>
  <c r="P3066" i="28"/>
  <c r="P3067" i="28"/>
  <c r="P3068" i="28"/>
  <c r="P3069" i="28"/>
  <c r="P3070" i="28"/>
  <c r="P3071" i="28"/>
  <c r="P3072" i="28"/>
  <c r="P3073" i="28"/>
  <c r="P3074" i="28"/>
  <c r="P3075" i="28"/>
  <c r="P3076" i="28"/>
  <c r="P3077" i="28"/>
  <c r="P3078" i="28"/>
  <c r="P3079" i="28"/>
  <c r="P3080" i="28"/>
  <c r="P3081" i="28"/>
  <c r="P3082" i="28"/>
  <c r="P3083" i="28"/>
  <c r="P3084" i="28"/>
  <c r="P3085" i="28"/>
  <c r="P3086" i="28"/>
  <c r="P3087" i="28"/>
  <c r="P3088" i="28"/>
  <c r="P3089" i="28"/>
  <c r="P3090" i="28"/>
  <c r="P3091" i="28"/>
  <c r="P3092" i="28"/>
  <c r="P3093" i="28"/>
  <c r="P3094" i="28"/>
  <c r="P3095" i="28"/>
  <c r="P3096" i="28"/>
  <c r="P3097" i="28"/>
  <c r="P3098" i="28"/>
  <c r="P3099" i="28"/>
  <c r="P3100" i="28"/>
  <c r="P3101" i="28"/>
  <c r="P3102" i="28"/>
  <c r="P3103" i="28"/>
  <c r="P3104" i="28"/>
  <c r="P3105" i="28"/>
  <c r="P3106" i="28"/>
  <c r="P3107" i="28"/>
  <c r="P3108" i="28"/>
  <c r="P3109" i="28"/>
  <c r="P3110" i="28"/>
  <c r="P3111" i="28"/>
  <c r="P3112" i="28"/>
  <c r="P3113" i="28"/>
  <c r="P3114" i="28"/>
  <c r="P3115" i="28"/>
  <c r="P3116" i="28"/>
  <c r="P3117" i="28"/>
  <c r="P3118" i="28"/>
  <c r="P3119" i="28"/>
  <c r="P3120" i="28"/>
  <c r="P3121" i="28"/>
  <c r="P3122" i="28"/>
  <c r="P3123" i="28"/>
  <c r="P3124" i="28"/>
  <c r="P3125" i="28"/>
  <c r="P3126" i="28"/>
  <c r="P3127" i="28"/>
  <c r="P3128" i="28"/>
  <c r="P3129" i="28"/>
  <c r="P3130" i="28"/>
  <c r="P3131" i="28"/>
  <c r="P3132" i="28"/>
  <c r="P3133" i="28"/>
  <c r="P3134" i="28"/>
  <c r="P3135" i="28"/>
  <c r="P3136" i="28"/>
  <c r="P3137" i="28"/>
  <c r="P3138" i="28"/>
  <c r="P3139" i="28"/>
  <c r="P3140" i="28"/>
  <c r="P3141" i="28"/>
  <c r="P3142" i="28"/>
  <c r="P3143" i="28"/>
  <c r="P3144" i="28"/>
  <c r="P3145" i="28"/>
  <c r="P3146" i="28"/>
  <c r="P3147" i="28"/>
  <c r="P3148" i="28"/>
  <c r="P3149" i="28"/>
  <c r="P3150" i="28"/>
  <c r="P3151" i="28"/>
  <c r="P3152" i="28"/>
  <c r="P3153" i="28"/>
  <c r="P3154" i="28"/>
  <c r="P3155" i="28"/>
  <c r="P3156" i="28"/>
  <c r="P3157" i="28"/>
  <c r="P3158" i="28"/>
  <c r="P3159" i="28"/>
  <c r="P3160" i="28"/>
  <c r="P3161" i="28"/>
  <c r="P3162" i="28"/>
  <c r="P3163" i="28"/>
  <c r="P3164" i="28"/>
  <c r="P3165" i="28"/>
  <c r="P3166" i="28"/>
  <c r="P3167" i="28"/>
  <c r="P3168" i="28"/>
  <c r="P3169" i="28"/>
  <c r="P3170" i="28"/>
  <c r="P3171" i="28"/>
  <c r="P3172" i="28"/>
  <c r="P3173" i="28"/>
  <c r="P3174" i="28"/>
  <c r="P3175" i="28"/>
  <c r="P3176" i="28"/>
  <c r="P3177" i="28"/>
  <c r="P3178" i="28"/>
  <c r="P3179" i="28"/>
  <c r="P3180" i="28"/>
  <c r="P3181" i="28"/>
  <c r="P3182" i="28"/>
  <c r="P3183" i="28"/>
  <c r="P3184" i="28"/>
  <c r="P3185" i="28"/>
  <c r="P3186" i="28"/>
  <c r="P3187" i="28"/>
  <c r="P3188" i="28"/>
  <c r="P3189" i="28"/>
  <c r="P3190" i="28"/>
  <c r="P3191" i="28"/>
  <c r="P3192" i="28"/>
  <c r="P3193" i="28"/>
  <c r="P3194" i="28"/>
  <c r="P3195" i="28"/>
  <c r="P3196" i="28"/>
  <c r="P3197" i="28"/>
  <c r="P3198" i="28"/>
  <c r="P3199" i="28"/>
  <c r="P3200" i="28"/>
  <c r="P3201" i="28"/>
  <c r="P3202" i="28"/>
  <c r="P3203" i="28"/>
  <c r="P3204" i="28"/>
  <c r="P3205" i="28"/>
  <c r="P3206" i="28"/>
  <c r="P3207" i="28"/>
  <c r="P3208" i="28"/>
  <c r="P3209" i="28"/>
  <c r="P3210" i="28"/>
  <c r="P3211" i="28"/>
  <c r="P3212" i="28"/>
  <c r="P3213" i="28"/>
  <c r="P3214" i="28"/>
  <c r="P3215" i="28"/>
  <c r="P3216" i="28"/>
  <c r="P3217" i="28"/>
  <c r="P3218" i="28"/>
  <c r="P3219" i="28"/>
  <c r="P3220" i="28"/>
  <c r="P3221" i="28"/>
  <c r="P3222" i="28"/>
  <c r="P3223" i="28"/>
  <c r="P3224" i="28"/>
  <c r="P3225" i="28"/>
  <c r="P3226" i="28"/>
  <c r="P3227" i="28"/>
  <c r="P3228" i="28"/>
  <c r="P3229" i="28"/>
  <c r="P3230" i="28"/>
  <c r="P3231" i="28"/>
  <c r="P3232" i="28"/>
  <c r="P3233" i="28"/>
  <c r="P3234" i="28"/>
  <c r="P3235" i="28"/>
  <c r="P3236" i="28"/>
  <c r="P3237" i="28"/>
  <c r="P3238" i="28"/>
  <c r="P3239" i="28"/>
  <c r="P3240" i="28"/>
  <c r="P3241" i="28"/>
  <c r="P3242" i="28"/>
  <c r="P3243" i="28"/>
  <c r="P3244" i="28"/>
  <c r="P3245" i="28"/>
  <c r="P3246" i="28"/>
  <c r="P3247" i="28"/>
  <c r="P3248" i="28"/>
  <c r="P3249" i="28"/>
  <c r="P3250" i="28"/>
  <c r="P3251" i="28"/>
  <c r="P3252" i="28"/>
  <c r="P3253" i="28"/>
  <c r="P3254" i="28"/>
  <c r="P3255" i="28"/>
  <c r="P3256" i="28"/>
  <c r="P3257" i="28"/>
  <c r="P3258" i="28"/>
  <c r="P3259" i="28"/>
  <c r="P3260" i="28"/>
  <c r="P3261" i="28"/>
  <c r="P3262" i="28"/>
  <c r="P3263" i="28"/>
  <c r="P3264" i="28"/>
  <c r="P3265" i="28"/>
  <c r="P3266" i="28"/>
  <c r="P3267" i="28"/>
  <c r="P3268" i="28"/>
  <c r="P3269" i="28"/>
  <c r="P3270" i="28"/>
  <c r="P3271" i="28"/>
  <c r="P3272" i="28"/>
  <c r="P3273" i="28"/>
  <c r="P3274" i="28"/>
  <c r="P3275" i="28"/>
  <c r="P3276" i="28"/>
  <c r="P3277" i="28"/>
  <c r="P3278" i="28"/>
  <c r="P3279" i="28"/>
  <c r="P3280" i="28"/>
  <c r="P3281" i="28"/>
  <c r="P3282" i="28"/>
  <c r="P3283" i="28"/>
  <c r="P3284" i="28"/>
  <c r="P3285" i="28"/>
  <c r="P3286" i="28"/>
  <c r="P3287" i="28"/>
  <c r="P3288" i="28"/>
  <c r="P3289" i="28"/>
  <c r="P3290" i="28"/>
  <c r="P3291" i="28"/>
  <c r="P3292" i="28"/>
  <c r="P3293" i="28"/>
  <c r="P3294" i="28"/>
  <c r="P3295" i="28"/>
  <c r="P3296" i="28"/>
  <c r="P3297" i="28"/>
  <c r="P3298" i="28"/>
  <c r="P3299" i="28"/>
  <c r="P3300" i="28"/>
  <c r="P3301" i="28"/>
  <c r="P3302" i="28"/>
  <c r="P3303" i="28"/>
  <c r="P3304" i="28"/>
  <c r="P3305" i="28"/>
  <c r="P3306" i="28"/>
  <c r="P3307" i="28"/>
  <c r="P3308" i="28"/>
  <c r="P3309" i="28"/>
  <c r="P3310" i="28"/>
  <c r="P3311" i="28"/>
  <c r="P3312" i="28"/>
  <c r="P3313" i="28"/>
  <c r="P3314" i="28"/>
  <c r="P3315" i="28"/>
  <c r="P3316" i="28"/>
  <c r="P3317" i="28"/>
  <c r="P3318" i="28"/>
  <c r="P3319" i="28"/>
  <c r="P3320" i="28"/>
  <c r="P3321" i="28"/>
  <c r="P3322" i="28"/>
  <c r="P3323" i="28"/>
  <c r="P3324" i="28"/>
  <c r="P3325" i="28"/>
  <c r="P3326" i="28"/>
  <c r="P3327" i="28"/>
  <c r="P3328" i="28"/>
  <c r="P3329" i="28"/>
  <c r="P3330" i="28"/>
  <c r="P3331" i="28"/>
  <c r="P3332" i="28"/>
  <c r="P3333" i="28"/>
  <c r="P3334" i="28"/>
  <c r="P3335" i="28"/>
  <c r="P3336" i="28"/>
  <c r="P3337" i="28"/>
  <c r="P3338" i="28"/>
  <c r="P3339" i="28"/>
  <c r="P3340" i="28"/>
  <c r="P3341" i="28"/>
  <c r="P3342" i="28"/>
  <c r="P3343" i="28"/>
  <c r="P3344" i="28"/>
  <c r="P3345" i="28"/>
  <c r="P3346" i="28"/>
  <c r="P3347" i="28"/>
  <c r="P3348" i="28"/>
  <c r="P3349" i="28"/>
  <c r="P3350" i="28"/>
  <c r="P3351" i="28"/>
  <c r="P3352" i="28"/>
  <c r="P3353" i="28"/>
  <c r="P3354" i="28"/>
  <c r="P3355" i="28"/>
  <c r="P3356" i="28"/>
  <c r="P3357" i="28"/>
  <c r="P3358" i="28"/>
  <c r="P3359" i="28"/>
  <c r="P3360" i="28"/>
  <c r="P3361" i="28"/>
  <c r="P3362" i="28"/>
  <c r="P3363" i="28"/>
  <c r="P3364" i="28"/>
  <c r="P3365" i="28"/>
  <c r="P3366" i="28"/>
  <c r="P3367" i="28"/>
  <c r="P3368" i="28"/>
  <c r="P3369" i="28"/>
  <c r="P3370" i="28"/>
  <c r="P3371" i="28"/>
  <c r="P3372" i="28"/>
  <c r="P3373" i="28"/>
  <c r="P3374" i="28"/>
  <c r="P3375" i="28"/>
  <c r="P3376" i="28"/>
  <c r="P3377" i="28"/>
  <c r="P3378" i="28"/>
  <c r="P3379" i="28"/>
  <c r="P3380" i="28"/>
  <c r="P3381" i="28"/>
  <c r="P3382" i="28"/>
  <c r="P3383" i="28"/>
  <c r="P3384" i="28"/>
  <c r="P3385" i="28"/>
  <c r="P3386" i="28"/>
  <c r="P3387" i="28"/>
  <c r="P3388" i="28"/>
  <c r="P3389" i="28"/>
  <c r="P3390" i="28"/>
  <c r="P3391" i="28"/>
  <c r="P3392" i="28"/>
  <c r="P3393" i="28"/>
  <c r="P3394" i="28"/>
  <c r="P3395" i="28"/>
  <c r="P3396" i="28"/>
  <c r="P3397" i="28"/>
  <c r="P3398" i="28"/>
  <c r="P3399" i="28"/>
  <c r="P3400" i="28"/>
  <c r="P3401" i="28"/>
  <c r="P3402" i="28"/>
  <c r="P3403" i="28"/>
  <c r="P3404" i="28"/>
  <c r="P3405" i="28"/>
  <c r="P3406" i="28"/>
  <c r="P3407" i="28"/>
  <c r="P3408" i="28"/>
  <c r="P3409" i="28"/>
  <c r="P3410" i="28"/>
  <c r="P3411" i="28"/>
  <c r="P3412" i="28"/>
  <c r="P3413" i="28"/>
  <c r="P3414" i="28"/>
  <c r="P3415" i="28"/>
  <c r="P3416" i="28"/>
  <c r="P3417" i="28"/>
  <c r="P3418" i="28"/>
  <c r="P3419" i="28"/>
  <c r="P3420" i="28"/>
  <c r="P3421" i="28"/>
  <c r="P3422" i="28"/>
  <c r="P3423" i="28"/>
  <c r="P3424" i="28"/>
  <c r="P3425" i="28"/>
  <c r="P3426" i="28"/>
  <c r="P3427" i="28"/>
  <c r="P3428" i="28"/>
  <c r="P3429" i="28"/>
  <c r="P3430" i="28"/>
  <c r="P3431" i="28"/>
  <c r="P3432" i="28"/>
  <c r="P3433" i="28"/>
  <c r="P3434" i="28"/>
  <c r="P3435" i="28"/>
  <c r="P3436" i="28"/>
  <c r="P3437" i="28"/>
  <c r="P3438" i="28"/>
  <c r="P3439" i="28"/>
  <c r="P3440" i="28"/>
  <c r="P3441" i="28"/>
  <c r="P3442" i="28"/>
  <c r="P3443" i="28"/>
  <c r="P3444" i="28"/>
  <c r="P3445" i="28"/>
  <c r="P3446" i="28"/>
  <c r="P3447" i="28"/>
  <c r="P3448" i="28"/>
  <c r="P3449" i="28"/>
  <c r="P3450" i="28"/>
  <c r="P3451" i="28"/>
  <c r="P3452" i="28"/>
  <c r="P3453" i="28"/>
  <c r="P3454" i="28"/>
  <c r="P3455" i="28"/>
  <c r="P3456" i="28"/>
  <c r="P3457" i="28"/>
  <c r="P3458" i="28"/>
  <c r="P3459" i="28"/>
  <c r="P3460" i="28"/>
  <c r="P3461" i="28"/>
  <c r="P3462" i="28"/>
  <c r="P3463" i="28"/>
  <c r="P3464" i="28"/>
  <c r="P3465" i="28"/>
  <c r="P3466" i="28"/>
  <c r="P3467" i="28"/>
  <c r="P3468" i="28"/>
  <c r="P3469" i="28"/>
  <c r="P3470" i="28"/>
  <c r="P3471" i="28"/>
  <c r="P3472" i="28"/>
  <c r="P3473" i="28"/>
  <c r="P3474" i="28"/>
  <c r="P3475" i="28"/>
  <c r="P3476" i="28"/>
  <c r="P3477" i="28"/>
  <c r="P3478" i="28"/>
  <c r="P3479" i="28"/>
  <c r="P3480" i="28"/>
  <c r="P3481" i="28"/>
  <c r="P3482" i="28"/>
  <c r="P3483" i="28"/>
  <c r="P3484" i="28"/>
  <c r="P3485" i="28"/>
  <c r="P3486" i="28"/>
  <c r="P3487" i="28"/>
  <c r="P3488" i="28"/>
  <c r="P3489" i="28"/>
  <c r="P3490" i="28"/>
  <c r="P3491" i="28"/>
  <c r="P3492" i="28"/>
  <c r="P3493" i="28"/>
  <c r="P3494" i="28"/>
  <c r="P3495" i="28"/>
  <c r="P3496" i="28"/>
  <c r="P3497" i="28"/>
  <c r="P3498" i="28"/>
  <c r="P3499" i="28"/>
  <c r="P3500" i="28"/>
  <c r="P3501" i="28"/>
  <c r="P3502" i="28"/>
  <c r="P3503" i="28"/>
  <c r="P3504" i="28"/>
  <c r="P3505" i="28"/>
  <c r="P3506" i="28"/>
  <c r="P3507" i="28"/>
  <c r="P3508" i="28"/>
  <c r="P3509" i="28"/>
  <c r="P3510" i="28"/>
  <c r="P3511" i="28"/>
  <c r="P3512" i="28"/>
  <c r="P3513" i="28"/>
  <c r="P3514" i="28"/>
  <c r="P3515" i="28"/>
  <c r="P3516" i="28"/>
  <c r="P3517" i="28"/>
  <c r="P3518" i="28"/>
  <c r="P3519" i="28"/>
  <c r="P3520" i="28"/>
  <c r="P3521" i="28"/>
  <c r="P3522" i="28"/>
  <c r="P3523" i="28"/>
  <c r="P3524" i="28"/>
  <c r="P3525" i="28"/>
  <c r="P3526" i="28"/>
  <c r="P3527" i="28"/>
  <c r="P3528" i="28"/>
  <c r="P3529" i="28"/>
  <c r="P3530" i="28"/>
  <c r="P3531" i="28"/>
  <c r="P3532" i="28"/>
  <c r="P3533" i="28"/>
  <c r="P3534" i="28"/>
  <c r="P3535" i="28"/>
  <c r="P3536" i="28"/>
  <c r="P3537" i="28"/>
  <c r="P3538" i="28"/>
  <c r="P3539" i="28"/>
  <c r="P3540" i="28"/>
  <c r="P3541" i="28"/>
  <c r="P3542" i="28"/>
  <c r="P3543" i="28"/>
  <c r="P3544" i="28"/>
  <c r="P3545" i="28"/>
  <c r="P3546" i="28"/>
  <c r="P3547" i="28"/>
  <c r="P3548" i="28"/>
  <c r="P3549" i="28"/>
  <c r="P3550" i="28"/>
  <c r="P3551" i="28"/>
  <c r="P3552" i="28"/>
  <c r="P3553" i="28"/>
  <c r="P3554" i="28"/>
  <c r="P3555" i="28"/>
  <c r="P3556" i="28"/>
  <c r="P3557" i="28"/>
  <c r="P3558" i="28"/>
  <c r="P3559" i="28"/>
  <c r="P3560" i="28"/>
  <c r="P3561" i="28"/>
  <c r="P3562" i="28"/>
  <c r="P3563" i="28"/>
  <c r="P3564" i="28"/>
  <c r="P3565" i="28"/>
  <c r="P3566" i="28"/>
  <c r="P3567" i="28"/>
  <c r="P3568" i="28"/>
  <c r="P3569" i="28"/>
  <c r="P3570" i="28"/>
  <c r="P3571" i="28"/>
  <c r="P3572" i="28"/>
  <c r="P3573" i="28"/>
  <c r="P3574" i="28"/>
  <c r="P3575" i="28"/>
  <c r="P3576" i="28"/>
  <c r="P3577" i="28"/>
  <c r="P3578" i="28"/>
  <c r="P3579" i="28"/>
  <c r="P3580" i="28"/>
  <c r="P3581" i="28"/>
  <c r="P3582" i="28"/>
  <c r="P3583" i="28"/>
  <c r="P3584" i="28"/>
  <c r="P3585" i="28"/>
  <c r="P3586" i="28"/>
  <c r="P3587" i="28"/>
  <c r="P3588" i="28"/>
  <c r="P3589" i="28"/>
  <c r="P3590" i="28"/>
  <c r="P3591" i="28"/>
  <c r="P3592" i="28"/>
  <c r="P3593" i="28"/>
  <c r="P3594" i="28"/>
  <c r="P3595" i="28"/>
  <c r="P3596" i="28"/>
  <c r="P3597" i="28"/>
  <c r="P3598" i="28"/>
  <c r="P3599" i="28"/>
  <c r="P3600" i="28"/>
  <c r="P3601" i="28"/>
  <c r="P3602" i="28"/>
  <c r="P3603" i="28"/>
  <c r="P3604" i="28"/>
  <c r="P3605" i="28"/>
  <c r="P3606" i="28"/>
  <c r="P3607" i="28"/>
  <c r="P3608" i="28"/>
  <c r="P3609" i="28"/>
  <c r="P3610" i="28"/>
  <c r="P3611" i="28"/>
  <c r="P3612" i="28"/>
  <c r="P3613" i="28"/>
  <c r="P3614" i="28"/>
  <c r="P3615" i="28"/>
  <c r="P3616" i="28"/>
  <c r="P3617" i="28"/>
  <c r="P3618" i="28"/>
  <c r="P3619" i="28"/>
  <c r="P3620" i="28"/>
  <c r="P3621" i="28"/>
  <c r="P3622" i="28"/>
  <c r="P3623" i="28"/>
  <c r="P3624" i="28"/>
  <c r="P3625" i="28"/>
  <c r="P3626" i="28"/>
  <c r="P3627" i="28"/>
  <c r="P3628" i="28"/>
  <c r="P3629" i="28"/>
  <c r="P3630" i="28"/>
  <c r="P3631" i="28"/>
  <c r="P3632" i="28"/>
  <c r="P3633" i="28"/>
  <c r="P3634" i="28"/>
  <c r="P3635" i="28"/>
  <c r="P3636" i="28"/>
  <c r="P3637" i="28"/>
  <c r="P3638" i="28"/>
  <c r="P3639" i="28"/>
  <c r="P3640" i="28"/>
  <c r="P3641" i="28"/>
  <c r="P3642" i="28"/>
  <c r="P3643" i="28"/>
  <c r="P3644" i="28"/>
  <c r="P3645" i="28"/>
  <c r="P3646" i="28"/>
  <c r="P3647" i="28"/>
  <c r="P3648" i="28"/>
  <c r="P3649" i="28"/>
  <c r="P3650" i="28"/>
  <c r="P3651" i="28"/>
  <c r="P3652" i="28"/>
  <c r="P3653" i="28"/>
  <c r="P3654" i="28"/>
  <c r="P3655" i="28"/>
  <c r="P3656" i="28"/>
  <c r="P3657" i="28"/>
  <c r="P3658" i="28"/>
  <c r="P3659" i="28"/>
  <c r="P3660" i="28"/>
  <c r="P3661" i="28"/>
  <c r="P3662" i="28"/>
  <c r="P3663" i="28"/>
  <c r="P3664" i="28"/>
  <c r="P3665" i="28"/>
  <c r="P3666" i="28"/>
  <c r="P3667" i="28"/>
  <c r="P3668" i="28"/>
  <c r="P3669" i="28"/>
  <c r="P3670" i="28"/>
  <c r="P3671" i="28"/>
  <c r="P3672" i="28"/>
  <c r="P3673" i="28"/>
  <c r="P3674" i="28"/>
  <c r="P3675" i="28"/>
  <c r="P3676" i="28"/>
  <c r="P3677" i="28"/>
  <c r="P3678" i="28"/>
  <c r="P3679" i="28"/>
  <c r="P3680" i="28"/>
  <c r="P3681" i="28"/>
  <c r="P3682" i="28"/>
  <c r="P3683" i="28"/>
  <c r="P3684" i="28"/>
  <c r="P3685" i="28"/>
  <c r="P3686" i="28"/>
  <c r="P3687" i="28"/>
  <c r="P3688" i="28"/>
  <c r="P3689" i="28"/>
  <c r="P3690" i="28"/>
  <c r="P3691" i="28"/>
  <c r="P3692" i="28"/>
  <c r="P3693" i="28"/>
  <c r="P3694" i="28"/>
  <c r="P3695" i="28"/>
  <c r="P3696" i="28"/>
  <c r="P3697" i="28"/>
  <c r="P3698" i="28"/>
  <c r="P3699" i="28"/>
  <c r="P3700" i="28"/>
  <c r="P3701" i="28"/>
  <c r="P3702" i="28"/>
  <c r="P3703" i="28"/>
  <c r="P3704" i="28"/>
  <c r="P3705" i="28"/>
  <c r="P3706" i="28"/>
  <c r="P3707" i="28"/>
  <c r="P3708" i="28"/>
  <c r="P3709" i="28"/>
  <c r="P3710" i="28"/>
  <c r="P3711" i="28"/>
  <c r="P3712" i="28"/>
  <c r="P3713" i="28"/>
  <c r="P3714" i="28"/>
  <c r="P3715" i="28"/>
  <c r="P3716" i="28"/>
  <c r="P3717" i="28"/>
  <c r="P3718" i="28"/>
  <c r="P3719" i="28"/>
  <c r="P3720" i="28"/>
  <c r="P3721" i="28"/>
  <c r="P3722" i="28"/>
  <c r="P3723" i="28"/>
  <c r="P3724" i="28"/>
  <c r="P3725" i="28"/>
  <c r="P3726" i="28"/>
  <c r="P3727" i="28"/>
  <c r="P3728" i="28"/>
  <c r="P3729" i="28"/>
  <c r="P3730" i="28"/>
  <c r="P3731" i="28"/>
  <c r="P3732" i="28"/>
  <c r="P3733" i="28"/>
  <c r="P3734" i="28"/>
  <c r="P3735" i="28"/>
  <c r="P3736" i="28"/>
  <c r="P3737" i="28"/>
  <c r="P3738" i="28"/>
  <c r="P3739" i="28"/>
  <c r="P3740" i="28"/>
  <c r="P3741" i="28"/>
  <c r="P3742" i="28"/>
  <c r="P3743" i="28"/>
  <c r="P3744" i="28"/>
  <c r="P3745" i="28"/>
  <c r="P3746" i="28"/>
  <c r="P3747" i="28"/>
  <c r="P3748" i="28"/>
  <c r="P3749" i="28"/>
  <c r="P3750" i="28"/>
  <c r="P3751" i="28"/>
  <c r="P3752" i="28"/>
  <c r="P3753" i="28"/>
  <c r="P3754" i="28"/>
  <c r="P3755" i="28"/>
  <c r="P3756" i="28"/>
  <c r="P3757" i="28"/>
  <c r="P3758" i="28"/>
  <c r="P3759" i="28"/>
  <c r="P3760" i="28"/>
  <c r="P3761" i="28"/>
  <c r="P3762" i="28"/>
  <c r="P3763" i="28"/>
  <c r="P3764" i="28"/>
  <c r="P3765" i="28"/>
  <c r="P3766" i="28"/>
  <c r="P3767" i="28"/>
  <c r="P3768" i="28"/>
  <c r="P3769" i="28"/>
  <c r="P3770" i="28"/>
  <c r="P3771" i="28"/>
  <c r="P3772" i="28"/>
  <c r="P3773" i="28"/>
  <c r="P3774" i="28"/>
  <c r="P3775" i="28"/>
  <c r="P3776" i="28"/>
  <c r="P3777" i="28"/>
  <c r="P3778" i="28"/>
  <c r="P3779" i="28"/>
  <c r="P3780" i="28"/>
  <c r="P3781" i="28"/>
  <c r="P3782" i="28"/>
  <c r="P3783" i="28"/>
  <c r="P3784" i="28"/>
  <c r="P3785" i="28"/>
  <c r="P3786" i="28"/>
  <c r="P3787" i="28"/>
  <c r="P3788" i="28"/>
  <c r="P3789" i="28"/>
  <c r="P3790" i="28"/>
  <c r="P3791" i="28"/>
  <c r="P3792" i="28"/>
  <c r="P3793" i="28"/>
  <c r="P3794" i="28"/>
  <c r="P3795" i="28"/>
  <c r="P3796" i="28"/>
  <c r="P3797" i="28"/>
  <c r="P3798" i="28"/>
  <c r="P3799" i="28"/>
  <c r="P3800" i="28"/>
  <c r="P3801" i="28"/>
  <c r="P3802" i="28"/>
  <c r="P3803" i="28"/>
  <c r="P3804" i="28"/>
  <c r="P3805" i="28"/>
  <c r="P3806" i="28"/>
  <c r="P3807" i="28"/>
  <c r="P3808" i="28"/>
  <c r="P3809" i="28"/>
  <c r="P3810" i="28"/>
  <c r="P3811" i="28"/>
  <c r="P3812" i="28"/>
  <c r="P3813" i="28"/>
  <c r="P3814" i="28"/>
  <c r="P3815" i="28"/>
  <c r="P3816" i="28"/>
  <c r="P3817" i="28"/>
  <c r="P3818" i="28"/>
  <c r="P3819" i="28"/>
  <c r="P3820" i="28"/>
  <c r="P3821" i="28"/>
  <c r="P3822" i="28"/>
  <c r="P3823" i="28"/>
  <c r="P3824" i="28"/>
  <c r="P3825" i="28"/>
  <c r="P3826" i="28"/>
  <c r="P3827" i="28"/>
  <c r="P3828" i="28"/>
  <c r="P3829" i="28"/>
  <c r="P3830" i="28"/>
  <c r="P3831" i="28"/>
  <c r="P3832" i="28"/>
  <c r="P3833" i="28"/>
  <c r="P3834" i="28"/>
  <c r="P3835" i="28"/>
  <c r="P3836" i="28"/>
  <c r="P3837" i="28"/>
  <c r="P3838" i="28"/>
  <c r="P3839" i="28"/>
  <c r="P3840" i="28"/>
  <c r="P3841" i="28"/>
  <c r="P3842" i="28"/>
  <c r="P3843" i="28"/>
  <c r="P3844" i="28"/>
  <c r="P3845" i="28"/>
  <c r="P3846" i="28"/>
  <c r="P3847" i="28"/>
  <c r="P3848" i="28"/>
  <c r="P3849" i="28"/>
  <c r="P3850" i="28"/>
  <c r="P3851" i="28"/>
  <c r="P3852" i="28"/>
  <c r="P3853" i="28"/>
  <c r="P3854" i="28"/>
  <c r="P3855" i="28"/>
  <c r="P3856" i="28"/>
  <c r="P3857" i="28"/>
  <c r="P3858" i="28"/>
  <c r="P3859" i="28"/>
  <c r="P3860" i="28"/>
  <c r="P3861" i="28"/>
  <c r="P3862" i="28"/>
  <c r="P3863" i="28"/>
  <c r="P3864" i="28"/>
  <c r="P3865" i="28"/>
  <c r="P3866" i="28"/>
  <c r="P3867" i="28"/>
  <c r="P3868" i="28"/>
  <c r="P3869" i="28"/>
  <c r="P3870" i="28"/>
  <c r="P3871" i="28"/>
  <c r="P3872" i="28"/>
  <c r="P3873" i="28"/>
  <c r="P3874" i="28"/>
  <c r="P3875" i="28"/>
  <c r="P3876" i="28"/>
  <c r="P3877" i="28"/>
  <c r="P3878" i="28"/>
  <c r="P3879" i="28"/>
  <c r="P3880" i="28"/>
  <c r="P3881" i="28"/>
  <c r="P3882" i="28"/>
  <c r="P3883" i="28"/>
  <c r="P3884" i="28"/>
  <c r="P3885" i="28"/>
  <c r="P3886" i="28"/>
  <c r="P3887" i="28"/>
  <c r="P3888" i="28"/>
  <c r="P3889" i="28"/>
  <c r="P3890" i="28"/>
  <c r="P3891" i="28"/>
  <c r="P3892" i="28"/>
  <c r="P3893" i="28"/>
  <c r="P3894" i="28"/>
  <c r="P3895" i="28"/>
  <c r="P3896" i="28"/>
  <c r="P3897" i="28"/>
  <c r="P3898" i="28"/>
  <c r="P3899" i="28"/>
  <c r="P3900" i="28"/>
  <c r="P3901" i="28"/>
  <c r="P3902" i="28"/>
  <c r="P3903" i="28"/>
  <c r="P3904" i="28"/>
  <c r="P3905" i="28"/>
  <c r="P3906" i="28"/>
  <c r="P3907" i="28"/>
  <c r="P3908" i="28"/>
  <c r="P3909" i="28"/>
  <c r="P3910" i="28"/>
  <c r="P3911" i="28"/>
  <c r="P3912" i="28"/>
  <c r="P3913" i="28"/>
  <c r="P3914" i="28"/>
  <c r="P3915" i="28"/>
  <c r="P3916" i="28"/>
  <c r="P3917" i="28"/>
  <c r="P3918" i="28"/>
  <c r="P3919" i="28"/>
  <c r="P3920" i="28"/>
  <c r="P3921" i="28"/>
  <c r="P3922" i="28"/>
  <c r="P3923" i="28"/>
  <c r="P3924" i="28"/>
  <c r="P3925" i="28"/>
  <c r="P3926" i="28"/>
  <c r="P3927" i="28"/>
  <c r="P3928" i="28"/>
  <c r="P3929" i="28"/>
  <c r="P3930" i="28"/>
  <c r="P3931" i="28"/>
  <c r="P3932" i="28"/>
  <c r="P3933" i="28"/>
  <c r="P3934" i="28"/>
  <c r="P3935" i="28"/>
  <c r="P3936" i="28"/>
  <c r="P3937" i="28"/>
  <c r="P3938" i="28"/>
  <c r="P3939" i="28"/>
  <c r="P3940" i="28"/>
  <c r="P3941" i="28"/>
  <c r="P3942" i="28"/>
  <c r="P3943" i="28"/>
  <c r="P3944" i="28"/>
  <c r="P3945" i="28"/>
  <c r="P3946" i="28"/>
  <c r="P3947" i="28"/>
  <c r="P3948" i="28"/>
  <c r="P3949" i="28"/>
  <c r="P3950" i="28"/>
  <c r="P3951" i="28"/>
  <c r="P3952" i="28"/>
  <c r="P3953" i="28"/>
  <c r="P3954" i="28"/>
  <c r="P3955" i="28"/>
  <c r="P3956" i="28"/>
  <c r="P3957" i="28"/>
  <c r="P3958" i="28"/>
  <c r="P3959" i="28"/>
  <c r="P3960" i="28"/>
  <c r="P3961" i="28"/>
  <c r="P3962" i="28"/>
  <c r="P3963" i="28"/>
  <c r="P3964" i="28"/>
  <c r="P3965" i="28"/>
  <c r="P3966" i="28"/>
  <c r="P3967" i="28"/>
  <c r="P3968" i="28"/>
  <c r="P3969" i="28"/>
  <c r="P3970" i="28"/>
  <c r="P3971" i="28"/>
  <c r="P3972" i="28"/>
  <c r="P3973" i="28"/>
  <c r="P3974" i="28"/>
  <c r="P3975" i="28"/>
  <c r="P3976" i="28"/>
  <c r="P3977" i="28"/>
  <c r="P3978" i="28"/>
  <c r="P3979" i="28"/>
  <c r="P3980" i="28"/>
  <c r="P3981" i="28"/>
  <c r="P3982" i="28"/>
  <c r="P3983" i="28"/>
  <c r="P3984" i="28"/>
  <c r="P3985" i="28"/>
  <c r="P3986" i="28"/>
  <c r="P3987" i="28"/>
  <c r="P3988" i="28"/>
  <c r="P3989" i="28"/>
  <c r="P3990" i="28"/>
  <c r="P3991" i="28"/>
  <c r="P3992" i="28"/>
  <c r="P3993" i="28"/>
  <c r="P3994" i="28"/>
  <c r="P3995" i="28"/>
  <c r="P3996" i="28"/>
  <c r="P3997" i="28"/>
  <c r="P3998" i="28"/>
  <c r="P3999" i="28"/>
  <c r="P4000" i="28"/>
  <c r="P4001" i="28"/>
  <c r="P4002" i="28"/>
  <c r="P4003" i="28"/>
  <c r="P4004" i="28"/>
  <c r="P4005" i="28"/>
  <c r="P4006" i="28"/>
  <c r="P4007" i="28"/>
  <c r="P4008" i="28"/>
  <c r="P4009" i="28"/>
  <c r="P4010" i="28"/>
  <c r="P4011" i="28"/>
  <c r="P4012" i="28"/>
  <c r="P4013" i="28"/>
  <c r="P4014" i="28"/>
  <c r="P4015" i="28"/>
  <c r="P4016" i="28"/>
  <c r="P4017" i="28"/>
  <c r="P4018" i="28"/>
  <c r="P4019" i="28"/>
  <c r="P4020" i="28"/>
  <c r="P4021" i="28"/>
  <c r="P4022" i="28"/>
  <c r="P4023" i="28"/>
  <c r="P4024" i="28"/>
  <c r="P4025" i="28"/>
  <c r="P4026" i="28"/>
  <c r="P4027" i="28"/>
  <c r="P4028" i="28"/>
  <c r="P4029" i="28"/>
  <c r="P4030" i="28"/>
  <c r="P4031" i="28"/>
  <c r="P4032" i="28"/>
  <c r="P4033" i="28"/>
  <c r="P4034" i="28"/>
  <c r="P4035" i="28"/>
  <c r="P4036" i="28"/>
  <c r="P4037" i="28"/>
  <c r="P4038" i="28"/>
  <c r="P4039" i="28"/>
  <c r="P4040" i="28"/>
  <c r="P4041" i="28"/>
  <c r="P4042" i="28"/>
  <c r="P4043" i="28"/>
  <c r="P4044" i="28"/>
  <c r="P4045" i="28"/>
  <c r="P4046" i="28"/>
  <c r="P4047" i="28"/>
  <c r="P4048" i="28"/>
  <c r="P4049" i="28"/>
  <c r="P4050" i="28"/>
  <c r="P4051" i="28"/>
  <c r="P4052" i="28"/>
  <c r="P4053" i="28"/>
  <c r="P4054" i="28"/>
  <c r="P4055" i="28"/>
  <c r="P4056" i="28"/>
  <c r="P4057" i="28"/>
  <c r="P4058" i="28"/>
  <c r="P4059" i="28"/>
  <c r="P4060" i="28"/>
  <c r="P4061" i="28"/>
  <c r="P4062" i="28"/>
  <c r="P4063" i="28"/>
  <c r="P4064" i="28"/>
  <c r="P4065" i="28"/>
  <c r="P4066" i="28"/>
  <c r="P4067" i="28"/>
  <c r="P4068" i="28"/>
  <c r="P4069" i="28"/>
  <c r="P4070" i="28"/>
  <c r="P4071" i="28"/>
  <c r="P4072" i="28"/>
  <c r="P4073" i="28"/>
  <c r="P4074" i="28"/>
  <c r="P4075" i="28"/>
  <c r="P4076" i="28"/>
  <c r="P4077" i="28"/>
  <c r="P4078" i="28"/>
  <c r="P4079" i="28"/>
  <c r="P4080" i="28"/>
  <c r="P4081" i="28"/>
  <c r="P4082" i="28"/>
  <c r="P4083" i="28"/>
  <c r="P4084" i="28"/>
  <c r="P4085" i="28"/>
  <c r="P4086" i="28"/>
  <c r="P4087" i="28"/>
  <c r="P4088" i="28"/>
  <c r="P4089" i="28"/>
  <c r="P4090" i="28"/>
  <c r="P4091" i="28"/>
  <c r="P4092" i="28"/>
  <c r="P4093" i="28"/>
  <c r="P4094" i="28"/>
  <c r="P4095" i="28"/>
  <c r="P4096" i="28"/>
  <c r="P4097" i="28"/>
  <c r="P4098" i="28"/>
  <c r="P4099" i="28"/>
  <c r="P4100" i="28"/>
  <c r="P4101" i="28"/>
  <c r="P4102" i="28"/>
  <c r="P4103" i="28"/>
  <c r="P4104" i="28"/>
  <c r="P4105" i="28"/>
  <c r="P4106" i="28"/>
  <c r="P4107" i="28"/>
  <c r="P4108" i="28"/>
  <c r="P4109" i="28"/>
  <c r="P4110" i="28"/>
  <c r="P4111" i="28"/>
  <c r="P4112" i="28"/>
  <c r="P4113" i="28"/>
  <c r="P4114" i="28"/>
  <c r="P4115" i="28"/>
  <c r="P4116" i="28"/>
  <c r="P4117" i="28"/>
  <c r="P4118" i="28"/>
  <c r="P4119" i="28"/>
  <c r="P4120" i="28"/>
  <c r="P4121" i="28"/>
  <c r="P4122" i="28"/>
  <c r="P4123" i="28"/>
  <c r="P4124" i="28"/>
  <c r="P4125" i="28"/>
  <c r="P4126" i="28"/>
  <c r="P4127" i="28"/>
  <c r="P4128" i="28"/>
  <c r="P4129" i="28"/>
  <c r="P4130" i="28"/>
  <c r="P4131" i="28"/>
  <c r="P4132" i="28"/>
  <c r="P4133" i="28"/>
  <c r="P4134" i="28"/>
  <c r="P4135" i="28"/>
  <c r="P4136" i="28"/>
  <c r="P4137" i="28"/>
  <c r="P4138" i="28"/>
  <c r="P4139" i="28"/>
  <c r="P4140" i="28"/>
  <c r="P4141" i="28"/>
  <c r="P4142" i="28"/>
  <c r="P4143" i="28"/>
  <c r="P4144" i="28"/>
  <c r="P4145" i="28"/>
  <c r="P4146" i="28"/>
  <c r="P4147" i="28"/>
  <c r="P4148" i="28"/>
  <c r="P4149" i="28"/>
  <c r="P4150" i="28"/>
  <c r="P4151" i="28"/>
  <c r="P4152" i="28"/>
  <c r="P4153" i="28"/>
  <c r="P4154" i="28"/>
  <c r="P4155" i="28"/>
  <c r="P4156" i="28"/>
  <c r="P4157" i="28"/>
  <c r="P4158" i="28"/>
  <c r="P4159" i="28"/>
  <c r="P4160" i="28"/>
  <c r="P4161" i="28"/>
  <c r="P4162" i="28"/>
  <c r="P4163" i="28"/>
  <c r="P4164" i="28"/>
  <c r="P4165" i="28"/>
  <c r="P4166" i="28"/>
  <c r="P4167" i="28"/>
  <c r="P4168" i="28"/>
  <c r="P4169" i="28"/>
  <c r="P4170" i="28"/>
  <c r="P4171" i="28"/>
  <c r="P4172" i="28"/>
  <c r="P4173" i="28"/>
  <c r="P4174" i="28"/>
  <c r="P4175" i="28"/>
  <c r="P4176" i="28"/>
  <c r="P4177" i="28"/>
  <c r="P4178" i="28"/>
  <c r="P4179" i="28"/>
  <c r="P4180" i="28"/>
  <c r="P4181" i="28"/>
  <c r="P4182" i="28"/>
  <c r="P4183" i="28"/>
  <c r="P4184" i="28"/>
  <c r="P4185" i="28"/>
  <c r="P4186" i="28"/>
  <c r="P4187" i="28"/>
  <c r="P4188" i="28"/>
  <c r="P4189" i="28"/>
  <c r="P4190" i="28"/>
  <c r="P4191" i="28"/>
  <c r="P4192" i="28"/>
  <c r="P4193" i="28"/>
  <c r="P4194" i="28"/>
  <c r="P4195" i="28"/>
  <c r="P4196" i="28"/>
  <c r="P4197" i="28"/>
  <c r="P4198" i="28"/>
  <c r="P4199" i="28"/>
  <c r="P4200" i="28"/>
  <c r="P4201" i="28"/>
  <c r="P4202" i="28"/>
  <c r="P4203" i="28"/>
  <c r="P4204" i="28"/>
  <c r="P4205" i="28"/>
  <c r="P4206" i="28"/>
  <c r="P4207" i="28"/>
  <c r="P4208" i="28"/>
  <c r="P4209" i="28"/>
  <c r="P4210" i="28"/>
  <c r="P4211" i="28"/>
  <c r="P4212" i="28"/>
  <c r="P4213" i="28"/>
  <c r="P4214" i="28"/>
  <c r="P4215" i="28"/>
  <c r="P4216" i="28"/>
  <c r="P4217" i="28"/>
  <c r="P4218" i="28"/>
  <c r="P4219" i="28"/>
  <c r="P4220" i="28"/>
  <c r="P4221" i="28"/>
  <c r="P4222" i="28"/>
  <c r="P4223" i="28"/>
  <c r="P4224" i="28"/>
  <c r="P4225" i="28"/>
  <c r="P4226" i="28"/>
  <c r="P4227" i="28"/>
  <c r="P4228" i="28"/>
  <c r="P4229" i="28"/>
  <c r="P4230" i="28"/>
  <c r="P4231" i="28"/>
  <c r="P4232" i="28"/>
  <c r="P4233" i="28"/>
  <c r="P4234" i="28"/>
  <c r="P4235" i="28"/>
  <c r="P4236" i="28"/>
  <c r="P4237" i="28"/>
  <c r="P4238" i="28"/>
  <c r="P4239" i="28"/>
  <c r="P4240" i="28"/>
  <c r="P4241" i="28"/>
  <c r="P4242" i="28"/>
  <c r="P4243" i="28"/>
  <c r="P4244" i="28"/>
  <c r="P4245" i="28"/>
  <c r="P4246" i="28"/>
  <c r="P4247" i="28"/>
  <c r="P4248" i="28"/>
  <c r="P4249" i="28"/>
  <c r="P4250" i="28"/>
  <c r="P4251" i="28"/>
  <c r="P4252" i="28"/>
  <c r="P4253" i="28"/>
  <c r="P4254" i="28"/>
  <c r="P4255" i="28"/>
  <c r="P4256" i="28"/>
  <c r="P4257" i="28"/>
  <c r="P4258" i="28"/>
  <c r="P4259" i="28"/>
  <c r="P4260" i="28"/>
  <c r="P4261" i="28"/>
  <c r="P4262" i="28"/>
  <c r="P4263" i="28"/>
  <c r="P4264" i="28"/>
  <c r="P4265" i="28"/>
  <c r="P4266" i="28"/>
  <c r="P4267" i="28"/>
  <c r="P4268" i="28"/>
  <c r="P4269" i="28"/>
  <c r="P4270" i="28"/>
  <c r="P4271" i="28"/>
  <c r="P4272" i="28"/>
  <c r="P4273" i="28"/>
  <c r="P4274" i="28"/>
  <c r="P4275" i="28"/>
  <c r="P4276" i="28"/>
  <c r="P4277" i="28"/>
  <c r="P4278" i="28"/>
  <c r="P4279" i="28"/>
  <c r="P4280" i="28"/>
  <c r="P4281" i="28"/>
  <c r="P4282" i="28"/>
  <c r="P4283" i="28"/>
  <c r="P4284" i="28"/>
  <c r="P4285" i="28"/>
  <c r="P4286" i="28"/>
  <c r="P4287" i="28"/>
  <c r="P4288" i="28"/>
  <c r="P4289" i="28"/>
  <c r="P4290" i="28"/>
  <c r="P4291" i="28"/>
  <c r="P4292" i="28"/>
  <c r="P4293" i="28"/>
  <c r="P4294" i="28"/>
  <c r="P4295" i="28"/>
  <c r="P4296" i="28"/>
  <c r="P4297" i="28"/>
  <c r="P4298" i="28"/>
  <c r="P4299" i="28"/>
  <c r="P4300" i="28"/>
  <c r="P4301" i="28"/>
  <c r="P4302" i="28"/>
  <c r="P4303" i="28"/>
  <c r="P4304" i="28"/>
  <c r="P4305" i="28"/>
  <c r="P4306" i="28"/>
  <c r="P4307" i="28"/>
  <c r="P4308" i="28"/>
  <c r="P4309" i="28"/>
  <c r="P4310" i="28"/>
  <c r="P4311" i="28"/>
  <c r="P4312" i="28"/>
  <c r="P4313" i="28"/>
  <c r="P4314" i="28"/>
  <c r="P4315" i="28"/>
  <c r="P4316" i="28"/>
  <c r="P4317" i="28"/>
  <c r="P4318" i="28"/>
  <c r="P4319" i="28"/>
  <c r="P4320" i="28"/>
  <c r="P4321" i="28"/>
  <c r="P4322" i="28"/>
  <c r="P4323" i="28"/>
  <c r="P4324" i="28"/>
  <c r="P4325" i="28"/>
  <c r="P4326" i="28"/>
  <c r="P4327" i="28"/>
  <c r="P4328" i="28"/>
  <c r="P4329" i="28"/>
  <c r="P4330" i="28"/>
  <c r="P4331" i="28"/>
  <c r="P4332" i="28"/>
  <c r="P4333" i="28"/>
  <c r="P4334" i="28"/>
  <c r="P4335" i="28"/>
  <c r="P4336" i="28"/>
  <c r="P4337" i="28"/>
  <c r="P4338" i="28"/>
  <c r="P4339" i="28"/>
  <c r="P4340" i="28"/>
  <c r="P4341" i="28"/>
  <c r="P4342" i="28"/>
  <c r="P4343" i="28"/>
  <c r="P4344" i="28"/>
  <c r="P4345" i="28"/>
  <c r="P4346" i="28"/>
  <c r="P4347" i="28"/>
  <c r="P4348" i="28"/>
  <c r="P4349" i="28"/>
  <c r="P4350" i="28"/>
  <c r="P4351" i="28"/>
  <c r="P4352" i="28"/>
  <c r="P4353" i="28"/>
  <c r="P4354" i="28"/>
  <c r="P4355" i="28"/>
  <c r="P4356" i="28"/>
  <c r="P4357" i="28"/>
  <c r="P4358" i="28"/>
  <c r="P4359" i="28"/>
  <c r="P4360" i="28"/>
  <c r="P4361" i="28"/>
  <c r="P4362" i="28"/>
  <c r="P4363" i="28"/>
  <c r="P4364" i="28"/>
  <c r="P4365" i="28"/>
  <c r="P4366" i="28"/>
  <c r="P4367" i="28"/>
  <c r="P4368" i="28"/>
  <c r="P4369" i="28"/>
  <c r="P4370" i="28"/>
  <c r="P4371" i="28"/>
  <c r="P4372" i="28"/>
  <c r="P4373" i="28"/>
  <c r="P4374" i="28"/>
  <c r="P4375" i="28"/>
  <c r="P4376" i="28"/>
  <c r="P4377" i="28"/>
  <c r="P4378" i="28"/>
  <c r="P4379" i="28"/>
  <c r="P4380" i="28"/>
  <c r="P4381" i="28"/>
  <c r="P4382" i="28"/>
  <c r="P4383" i="28"/>
  <c r="P4384" i="28"/>
  <c r="P4385" i="28"/>
  <c r="P4386" i="28"/>
  <c r="P4387" i="28"/>
  <c r="P4388" i="28"/>
  <c r="P4389" i="28"/>
  <c r="P4390" i="28"/>
  <c r="P4391" i="28"/>
  <c r="P4392" i="28"/>
  <c r="P4393" i="28"/>
  <c r="P4394" i="28"/>
  <c r="P4395" i="28"/>
  <c r="P4396" i="28"/>
  <c r="P4397" i="28"/>
  <c r="P4398" i="28"/>
  <c r="P4399" i="28"/>
  <c r="P4400" i="28"/>
  <c r="P4401" i="28"/>
  <c r="P4402" i="28"/>
  <c r="P4403" i="28"/>
  <c r="P4404" i="28"/>
  <c r="P4405" i="28"/>
  <c r="P4406" i="28"/>
  <c r="P4407" i="28"/>
  <c r="P4408" i="28"/>
  <c r="P4409" i="28"/>
  <c r="P4410" i="28"/>
  <c r="P4411" i="28"/>
  <c r="P4412" i="28"/>
  <c r="P4413" i="28"/>
  <c r="P4414" i="28"/>
  <c r="P4415" i="28"/>
  <c r="P4416" i="28"/>
  <c r="P4417" i="28"/>
  <c r="P4418" i="28"/>
  <c r="P4419" i="28"/>
  <c r="P4420" i="28"/>
  <c r="P4421" i="28"/>
  <c r="P4422" i="28"/>
  <c r="P4423" i="28"/>
  <c r="P4424" i="28"/>
  <c r="P4425" i="28"/>
  <c r="P4426" i="28"/>
  <c r="P4427" i="28"/>
  <c r="P4428" i="28"/>
  <c r="P4429" i="28"/>
  <c r="P4430" i="28"/>
  <c r="P4431" i="28"/>
  <c r="P4432" i="28"/>
  <c r="P4433" i="28"/>
  <c r="P4434" i="28"/>
  <c r="P4435" i="28"/>
  <c r="P4436" i="28"/>
  <c r="P4437" i="28"/>
  <c r="P4438" i="28"/>
  <c r="P4439" i="28"/>
  <c r="P4440" i="28"/>
  <c r="P4441" i="28"/>
  <c r="P4442" i="28"/>
  <c r="P4443" i="28"/>
  <c r="P4444" i="28"/>
  <c r="P4445" i="28"/>
  <c r="P4446" i="28"/>
  <c r="P4447" i="28"/>
  <c r="P4448" i="28"/>
  <c r="P4449" i="28"/>
  <c r="P4450" i="28"/>
  <c r="P4451" i="28"/>
  <c r="P4452" i="28"/>
  <c r="P4453" i="28"/>
  <c r="P4454" i="28"/>
  <c r="P4455" i="28"/>
  <c r="P4456" i="28"/>
  <c r="P4457" i="28"/>
  <c r="P4458" i="28"/>
  <c r="P4459" i="28"/>
  <c r="P4460" i="28"/>
  <c r="P4461" i="28"/>
  <c r="P4462" i="28"/>
  <c r="P4463" i="28"/>
  <c r="P4464" i="28"/>
  <c r="P4465" i="28"/>
  <c r="P4466" i="28"/>
  <c r="P4467" i="28"/>
  <c r="P4468" i="28"/>
  <c r="P4469" i="28"/>
  <c r="P4470" i="28"/>
  <c r="P4471" i="28"/>
  <c r="P4472" i="28"/>
  <c r="P4473" i="28"/>
  <c r="P4474" i="28"/>
  <c r="P4475" i="28"/>
  <c r="P4476" i="28"/>
  <c r="P4477" i="28"/>
  <c r="P4478" i="28"/>
  <c r="P4479" i="28"/>
  <c r="P4480" i="28"/>
  <c r="P4481" i="28"/>
  <c r="P4482" i="28"/>
  <c r="P4483" i="28"/>
  <c r="P4484" i="28"/>
  <c r="P4485" i="28"/>
  <c r="P4486" i="28"/>
  <c r="P4487" i="28"/>
  <c r="P4488" i="28"/>
  <c r="P4489" i="28"/>
  <c r="P4490" i="28"/>
  <c r="P4491" i="28"/>
  <c r="P4492" i="28"/>
  <c r="P4493" i="28"/>
  <c r="P4494" i="28"/>
  <c r="P4495" i="28"/>
  <c r="P4496" i="28"/>
  <c r="P4497" i="28"/>
  <c r="P4498" i="28"/>
  <c r="P4499" i="28"/>
  <c r="P4500" i="28"/>
  <c r="P4501" i="28"/>
  <c r="P4502" i="28"/>
  <c r="P4503" i="28"/>
  <c r="P4504" i="28"/>
  <c r="P4505" i="28"/>
  <c r="P4506" i="28"/>
  <c r="P4507" i="28"/>
  <c r="P4508" i="28"/>
  <c r="P4509" i="28"/>
  <c r="P4510" i="28"/>
  <c r="P4511" i="28"/>
  <c r="P4512" i="28"/>
  <c r="P4513" i="28"/>
  <c r="P4514" i="28"/>
  <c r="P4515" i="28"/>
  <c r="P4516" i="28"/>
  <c r="P4517" i="28"/>
  <c r="P4518" i="28"/>
  <c r="P4519" i="28"/>
  <c r="P4520" i="28"/>
  <c r="P4521" i="28"/>
  <c r="P4522" i="28"/>
  <c r="P4523" i="28"/>
  <c r="P4524" i="28"/>
  <c r="P4525" i="28"/>
  <c r="P4526" i="28"/>
  <c r="P4527" i="28"/>
  <c r="P4528" i="28"/>
  <c r="P4529" i="28"/>
  <c r="P4530" i="28"/>
  <c r="P4531" i="28"/>
  <c r="P4532" i="28"/>
  <c r="P4533" i="28"/>
  <c r="P4534" i="28"/>
  <c r="P4535" i="28"/>
  <c r="P4536" i="28"/>
  <c r="P4537" i="28"/>
  <c r="P4538" i="28"/>
  <c r="P4539" i="28"/>
  <c r="P4540" i="28"/>
  <c r="P4541" i="28"/>
  <c r="P4542" i="28"/>
  <c r="P4543" i="28"/>
  <c r="P4544" i="28"/>
  <c r="P4545" i="28"/>
  <c r="P4546" i="28"/>
  <c r="P4547" i="28"/>
  <c r="P4548" i="28"/>
  <c r="P4549" i="28"/>
  <c r="P4550" i="28"/>
  <c r="P4551" i="28"/>
  <c r="P4552" i="28"/>
  <c r="P4553" i="28"/>
  <c r="P4554" i="28"/>
  <c r="P4555" i="28"/>
  <c r="P4556" i="28"/>
  <c r="P4557" i="28"/>
  <c r="P4558" i="28"/>
  <c r="P4559" i="28"/>
  <c r="P4560" i="28"/>
  <c r="P4561" i="28"/>
  <c r="P4562" i="28"/>
  <c r="P4563" i="28"/>
  <c r="P4564" i="28"/>
  <c r="P4565" i="28"/>
  <c r="P4566" i="28"/>
  <c r="P4567" i="28"/>
  <c r="P4568" i="28"/>
  <c r="P4569" i="28"/>
  <c r="P4570" i="28"/>
  <c r="P4571" i="28"/>
  <c r="P4572" i="28"/>
  <c r="P4573" i="28"/>
  <c r="P4574" i="28"/>
  <c r="P4575" i="28"/>
  <c r="P4576" i="28"/>
  <c r="P4577" i="28"/>
  <c r="P4578" i="28"/>
  <c r="P4579" i="28"/>
  <c r="P4580" i="28"/>
  <c r="P4581" i="28"/>
  <c r="P4582" i="28"/>
  <c r="P4583" i="28"/>
  <c r="P4584" i="28"/>
  <c r="P4585" i="28"/>
  <c r="P4586" i="28"/>
  <c r="P4587" i="28"/>
  <c r="P4588" i="28"/>
  <c r="P4589" i="28"/>
  <c r="P4590" i="28"/>
  <c r="P4591" i="28"/>
  <c r="P4592" i="28"/>
  <c r="P4593" i="28"/>
  <c r="P4594" i="28"/>
  <c r="P4595" i="28"/>
  <c r="P4596" i="28"/>
  <c r="P4597" i="28"/>
  <c r="P4598" i="28"/>
  <c r="P4599" i="28"/>
  <c r="P4600" i="28"/>
  <c r="P4601" i="28"/>
  <c r="P4602" i="28"/>
  <c r="P4603" i="28"/>
  <c r="P4604" i="28"/>
  <c r="P4605" i="28"/>
  <c r="P4606" i="28"/>
  <c r="P4607" i="28"/>
  <c r="P4608" i="28"/>
  <c r="P4609" i="28"/>
  <c r="P4610" i="28"/>
  <c r="P4611" i="28"/>
  <c r="P4612" i="28"/>
  <c r="P4613" i="28"/>
  <c r="P4614" i="28"/>
  <c r="P4615" i="28"/>
  <c r="P4616" i="28"/>
  <c r="P4617" i="28"/>
  <c r="P4618" i="28"/>
  <c r="P4619" i="28"/>
  <c r="P4620" i="28"/>
  <c r="P4621" i="28"/>
  <c r="P4622" i="28"/>
  <c r="P4623" i="28"/>
  <c r="P4624" i="28"/>
  <c r="P4625" i="28"/>
  <c r="P4626" i="28"/>
  <c r="P4627" i="28"/>
  <c r="P4628" i="28"/>
  <c r="P4629" i="28"/>
  <c r="P4630" i="28"/>
  <c r="P4631" i="28"/>
  <c r="P4632" i="28"/>
  <c r="P4633" i="28"/>
  <c r="P4634" i="28"/>
  <c r="P4635" i="28"/>
  <c r="P4636" i="28"/>
  <c r="P4637" i="28"/>
  <c r="P4638" i="28"/>
  <c r="P4639" i="28"/>
  <c r="P4640" i="28"/>
  <c r="P4641" i="28"/>
  <c r="P4642" i="28"/>
  <c r="P4643" i="28"/>
  <c r="P4644" i="28"/>
  <c r="P4645" i="28"/>
  <c r="P4646" i="28"/>
  <c r="P4647" i="28"/>
  <c r="P4648" i="28"/>
  <c r="P4649" i="28"/>
  <c r="P4650" i="28"/>
  <c r="P4651" i="28"/>
  <c r="P4652" i="28"/>
  <c r="P4653" i="28"/>
  <c r="P4654" i="28"/>
  <c r="P4655" i="28"/>
  <c r="P4656" i="28"/>
  <c r="P4657" i="28"/>
  <c r="P4658" i="28"/>
  <c r="P4659" i="28"/>
  <c r="P4660" i="28"/>
  <c r="P4661" i="28"/>
  <c r="P4662" i="28"/>
  <c r="P4663" i="28"/>
  <c r="P4664" i="28"/>
  <c r="P4665" i="28"/>
  <c r="P4666" i="28"/>
  <c r="P4667" i="28"/>
  <c r="P4668" i="28"/>
  <c r="P4669" i="28"/>
  <c r="P4670" i="28"/>
  <c r="P4671" i="28"/>
  <c r="P4672" i="28"/>
  <c r="P4673" i="28"/>
  <c r="P4674" i="28"/>
  <c r="P4675" i="28"/>
  <c r="P4676" i="28"/>
  <c r="P4677" i="28"/>
  <c r="P4678" i="28"/>
  <c r="P4679" i="28"/>
  <c r="P4680" i="28"/>
  <c r="P4681" i="28"/>
  <c r="P4682" i="28"/>
  <c r="P4683" i="28"/>
  <c r="P4684" i="28"/>
  <c r="P4685" i="28"/>
  <c r="P4686" i="28"/>
  <c r="P4687" i="28"/>
  <c r="P4688" i="28"/>
  <c r="P4689" i="28"/>
  <c r="P4690" i="28"/>
  <c r="P4691" i="28"/>
  <c r="P4692" i="28"/>
  <c r="P4693" i="28"/>
  <c r="P4694" i="28"/>
  <c r="P4695" i="28"/>
  <c r="P4696" i="28"/>
  <c r="P4697" i="28"/>
  <c r="P4698" i="28"/>
  <c r="P4699" i="28"/>
  <c r="P4700" i="28"/>
  <c r="P4701" i="28"/>
  <c r="P4702" i="28"/>
  <c r="P4703" i="28"/>
  <c r="P4704" i="28"/>
  <c r="P4705" i="28"/>
  <c r="P4706" i="28"/>
  <c r="P4707" i="28"/>
  <c r="P4708" i="28"/>
  <c r="P4709" i="28"/>
  <c r="P4710" i="28"/>
  <c r="P4711" i="28"/>
  <c r="P4712" i="28"/>
  <c r="P4713" i="28"/>
  <c r="P4714" i="28"/>
  <c r="P4715" i="28"/>
  <c r="P4716" i="28"/>
  <c r="P4717" i="28"/>
  <c r="P4718" i="28"/>
  <c r="P4719" i="28"/>
  <c r="P4720" i="28"/>
  <c r="P4721" i="28"/>
  <c r="P4722" i="28"/>
  <c r="P4723" i="28"/>
  <c r="P4724" i="28"/>
  <c r="P4725" i="28"/>
  <c r="P4726" i="28"/>
  <c r="P4727" i="28"/>
  <c r="P4728" i="28"/>
  <c r="P4729" i="28"/>
  <c r="P4730" i="28"/>
  <c r="P4731" i="28"/>
  <c r="P4732" i="28"/>
  <c r="P4733" i="28"/>
  <c r="P4734" i="28"/>
  <c r="P4735" i="28"/>
  <c r="P4736" i="28"/>
  <c r="P4737" i="28"/>
  <c r="P4738" i="28"/>
  <c r="P4739" i="28"/>
  <c r="P4740" i="28"/>
  <c r="P4741" i="28"/>
  <c r="P4742" i="28"/>
  <c r="P4743" i="28"/>
  <c r="P4744" i="28"/>
  <c r="P4745" i="28"/>
  <c r="P4746" i="28"/>
  <c r="P4747" i="28"/>
  <c r="P4748" i="28"/>
  <c r="P4749" i="28"/>
  <c r="P4750" i="28"/>
  <c r="P4751" i="28"/>
  <c r="P4752" i="28"/>
  <c r="P4753" i="28"/>
  <c r="P4754" i="28"/>
  <c r="P4755" i="28"/>
  <c r="P4756" i="28"/>
  <c r="P4757" i="28"/>
  <c r="P4758" i="28"/>
  <c r="P4759" i="28"/>
  <c r="P4760" i="28"/>
  <c r="P4761" i="28"/>
  <c r="P4762" i="28"/>
  <c r="P4763" i="28"/>
  <c r="P4764" i="28"/>
  <c r="P4765" i="28"/>
  <c r="P4766" i="28"/>
  <c r="P4767" i="28"/>
  <c r="P4768" i="28"/>
  <c r="P4769" i="28"/>
  <c r="P4770" i="28"/>
  <c r="P4771" i="28"/>
  <c r="P4772" i="28"/>
  <c r="P4773" i="28"/>
  <c r="P4774" i="28"/>
  <c r="P4775" i="28"/>
  <c r="P4776" i="28"/>
  <c r="P4777" i="28"/>
  <c r="P4778" i="28"/>
  <c r="P4779" i="28"/>
  <c r="P4780" i="28"/>
  <c r="P4781" i="28"/>
  <c r="P4782" i="28"/>
  <c r="P4783" i="28"/>
  <c r="P4784" i="28"/>
  <c r="P4785" i="28"/>
  <c r="P4786" i="28"/>
  <c r="P4787" i="28"/>
  <c r="P4788" i="28"/>
  <c r="P4789" i="28"/>
  <c r="P4790" i="28"/>
  <c r="P4791" i="28"/>
  <c r="P4792" i="28"/>
  <c r="P4793" i="28"/>
  <c r="P4794" i="28"/>
  <c r="P4795" i="28"/>
  <c r="P4796" i="28"/>
  <c r="P4797" i="28"/>
  <c r="P4798" i="28"/>
  <c r="P4799" i="28"/>
  <c r="P4800" i="28"/>
  <c r="P4801" i="28"/>
  <c r="P4802" i="28"/>
  <c r="P4803" i="28"/>
  <c r="P4804" i="28"/>
  <c r="P4805" i="28"/>
  <c r="P4806" i="28"/>
  <c r="P4807" i="28"/>
  <c r="P4808" i="28"/>
  <c r="P4809" i="28"/>
  <c r="P4810" i="28"/>
  <c r="P4811" i="28"/>
  <c r="P4812" i="28"/>
  <c r="P4813" i="28"/>
  <c r="P4814" i="28"/>
  <c r="P4815" i="28"/>
  <c r="P4816" i="28"/>
  <c r="P4817" i="28"/>
  <c r="P4818" i="28"/>
  <c r="P4819" i="28"/>
  <c r="P4820" i="28"/>
  <c r="P4821" i="28"/>
  <c r="P4822" i="28"/>
  <c r="P4823" i="28"/>
  <c r="P4824" i="28"/>
  <c r="P4825" i="28"/>
  <c r="P4826" i="28"/>
  <c r="P4827" i="28"/>
  <c r="P4828" i="28"/>
  <c r="P4829" i="28"/>
  <c r="P4830" i="28"/>
  <c r="P4831" i="28"/>
  <c r="P4832" i="28"/>
  <c r="P4833" i="28"/>
  <c r="P4834" i="28"/>
  <c r="P4835" i="28"/>
  <c r="P4836" i="28"/>
  <c r="P4837" i="28"/>
  <c r="P4838" i="28"/>
  <c r="P4839" i="28"/>
  <c r="P4840" i="28"/>
  <c r="P4841" i="28"/>
  <c r="P4842" i="28"/>
  <c r="P4843" i="28"/>
  <c r="P4844" i="28"/>
  <c r="P4845" i="28"/>
  <c r="P4846" i="28"/>
  <c r="P4847" i="28"/>
  <c r="P4848" i="28"/>
  <c r="P4849" i="28"/>
  <c r="P4850" i="28"/>
  <c r="P4851" i="28"/>
  <c r="P4852" i="28"/>
  <c r="P4853" i="28"/>
  <c r="P4854" i="28"/>
  <c r="P4855" i="28"/>
  <c r="P4856" i="28"/>
  <c r="P4857" i="28"/>
  <c r="P4858" i="28"/>
  <c r="P4859" i="28"/>
  <c r="P4860" i="28"/>
  <c r="P4861" i="28"/>
  <c r="P4862" i="28"/>
  <c r="P4863" i="28"/>
  <c r="P4864" i="28"/>
  <c r="P4865" i="28"/>
  <c r="P4866" i="28"/>
  <c r="P4867" i="28"/>
  <c r="P4868" i="28"/>
  <c r="P4869" i="28"/>
  <c r="P4870" i="28"/>
  <c r="P4871" i="28"/>
  <c r="P4872" i="28"/>
  <c r="P4873" i="28"/>
  <c r="P4874" i="28"/>
  <c r="P4875" i="28"/>
  <c r="P4876" i="28"/>
  <c r="P4877" i="28"/>
  <c r="P4878" i="28"/>
  <c r="P4879" i="28"/>
  <c r="P4880" i="28"/>
  <c r="P4881" i="28"/>
  <c r="P4882" i="28"/>
  <c r="P4883" i="28"/>
  <c r="P4884" i="28"/>
  <c r="P4885" i="28"/>
  <c r="P4886" i="28"/>
  <c r="P4887" i="28"/>
  <c r="P4888" i="28"/>
  <c r="P4889" i="28"/>
  <c r="P4890" i="28"/>
  <c r="P4891" i="28"/>
  <c r="P4892" i="28"/>
  <c r="P4893" i="28"/>
  <c r="P4894" i="28"/>
  <c r="P4895" i="28"/>
  <c r="P4896" i="28"/>
  <c r="P4897" i="28"/>
  <c r="P4898" i="28"/>
  <c r="P4899" i="28"/>
  <c r="P4900" i="28"/>
  <c r="P4901" i="28"/>
  <c r="P4902" i="28"/>
  <c r="P4903" i="28"/>
  <c r="P4904" i="28"/>
  <c r="P4905" i="28"/>
  <c r="P4906" i="28"/>
  <c r="P4907" i="28"/>
  <c r="P4908" i="28"/>
  <c r="P4909" i="28"/>
  <c r="P4910" i="28"/>
  <c r="P4911" i="28"/>
  <c r="P4912" i="28"/>
  <c r="P4913" i="28"/>
  <c r="P4914" i="28"/>
  <c r="P4915" i="28"/>
  <c r="P4916" i="28"/>
  <c r="P4917" i="28"/>
  <c r="P4918" i="28"/>
  <c r="P4919" i="28"/>
  <c r="P4920" i="28"/>
  <c r="P4921" i="28"/>
  <c r="P4922" i="28"/>
  <c r="P4923" i="28"/>
  <c r="P4924" i="28"/>
  <c r="P4925" i="28"/>
  <c r="P4926" i="28"/>
  <c r="P4927" i="28"/>
  <c r="P4928" i="28"/>
  <c r="P4929" i="28"/>
  <c r="P4930" i="28"/>
  <c r="P4931" i="28"/>
  <c r="P4932" i="28"/>
  <c r="P4933" i="28"/>
  <c r="P4934" i="28"/>
  <c r="P4935" i="28"/>
  <c r="P4936" i="28"/>
  <c r="P4937" i="28"/>
  <c r="P4938" i="28"/>
  <c r="P4939" i="28"/>
  <c r="P4940" i="28"/>
  <c r="P4941" i="28"/>
  <c r="P4942" i="28"/>
  <c r="P4943" i="28"/>
  <c r="P4944" i="28"/>
  <c r="P4945" i="28"/>
  <c r="P4946" i="28"/>
  <c r="P4947" i="28"/>
  <c r="P4948" i="28"/>
  <c r="P4949" i="28"/>
  <c r="P4950" i="28"/>
  <c r="P4951" i="28"/>
  <c r="P4952" i="28"/>
  <c r="P4953" i="28"/>
  <c r="P4954" i="28"/>
  <c r="P4955" i="28"/>
  <c r="P4956" i="28"/>
  <c r="P4957" i="28"/>
  <c r="P4958" i="28"/>
  <c r="P4959" i="28"/>
  <c r="P4960" i="28"/>
  <c r="P4961" i="28"/>
  <c r="P4962" i="28"/>
  <c r="P4963" i="28"/>
  <c r="P4964" i="28"/>
  <c r="P4965" i="28"/>
  <c r="P4966" i="28"/>
  <c r="P4967" i="28"/>
  <c r="P4968" i="28"/>
  <c r="P4969" i="28"/>
  <c r="P4970" i="28"/>
  <c r="P4971" i="28"/>
  <c r="P4972" i="28"/>
  <c r="P4973" i="28"/>
  <c r="P4974" i="28"/>
  <c r="P4975" i="28"/>
  <c r="P4976" i="28"/>
  <c r="P4977" i="28"/>
  <c r="P4978" i="28"/>
  <c r="P4979" i="28"/>
  <c r="P4980" i="28"/>
  <c r="P4981" i="28"/>
  <c r="P4982" i="28"/>
  <c r="P4983" i="28"/>
  <c r="P4984" i="28"/>
  <c r="P4985" i="28"/>
  <c r="P4986" i="28"/>
  <c r="P4987" i="28"/>
  <c r="P4988" i="28"/>
  <c r="P4989" i="28"/>
  <c r="P4990" i="28"/>
  <c r="P4991" i="28"/>
  <c r="P4992" i="28"/>
  <c r="P4993" i="28"/>
  <c r="P4994" i="28"/>
  <c r="P4995" i="28"/>
  <c r="P4996" i="28"/>
  <c r="P4997" i="28"/>
  <c r="P4998" i="28"/>
  <c r="P4999" i="28"/>
  <c r="P5000" i="28"/>
  <c r="P5001" i="28"/>
  <c r="P5002" i="28"/>
  <c r="P5003" i="28"/>
  <c r="P5004" i="28"/>
  <c r="P5005" i="28"/>
  <c r="P5006" i="28"/>
  <c r="P5007" i="28"/>
  <c r="P5008" i="28"/>
  <c r="P5009" i="28"/>
  <c r="P5010" i="28"/>
  <c r="P5011" i="28"/>
  <c r="P5012" i="28"/>
  <c r="P5013" i="28"/>
  <c r="P5014" i="28"/>
  <c r="P5015" i="28"/>
  <c r="P5016" i="28"/>
  <c r="P5017" i="28"/>
  <c r="P5018" i="28"/>
  <c r="P5019" i="28"/>
  <c r="P5020" i="28"/>
  <c r="P5021" i="28"/>
  <c r="P5022" i="28"/>
  <c r="P5023" i="28"/>
  <c r="P5024" i="28"/>
  <c r="P5025" i="28"/>
  <c r="P5026" i="28"/>
  <c r="P5027" i="28"/>
  <c r="P5028" i="28"/>
  <c r="P5029" i="28"/>
  <c r="P5030" i="28"/>
  <c r="P5031" i="28"/>
  <c r="P5032" i="28"/>
  <c r="P5033" i="28"/>
  <c r="P5034" i="28"/>
  <c r="P5035" i="28"/>
  <c r="P5036" i="28"/>
  <c r="P5037" i="28"/>
  <c r="P5038" i="28"/>
  <c r="P5039" i="28"/>
  <c r="P5040" i="28"/>
  <c r="P5041" i="28"/>
  <c r="P5042" i="28"/>
  <c r="P5043" i="28"/>
  <c r="P5044" i="28"/>
  <c r="P5045" i="28"/>
  <c r="P5046" i="28"/>
  <c r="P5047" i="28"/>
  <c r="P5048" i="28"/>
  <c r="P5049" i="28"/>
  <c r="P5050" i="28"/>
  <c r="P5051" i="28"/>
  <c r="P5052" i="28"/>
  <c r="P5053" i="28"/>
  <c r="P5054" i="28"/>
  <c r="P5055" i="28"/>
  <c r="P5056" i="28"/>
  <c r="P5057" i="28"/>
  <c r="P5058" i="28"/>
  <c r="P5059" i="28"/>
  <c r="P5060" i="28"/>
  <c r="P5061" i="28"/>
  <c r="P5062" i="28"/>
  <c r="P5063" i="28"/>
  <c r="P5064" i="28"/>
  <c r="P5065" i="28"/>
  <c r="P5066" i="28"/>
  <c r="P5067" i="28"/>
  <c r="P5068" i="28"/>
  <c r="P5069" i="28"/>
  <c r="P5070" i="28"/>
  <c r="P5071" i="28"/>
  <c r="P5072" i="28"/>
  <c r="P5073" i="28"/>
  <c r="P5074" i="28"/>
  <c r="P5075" i="28"/>
  <c r="P5076" i="28"/>
  <c r="P5077" i="28"/>
  <c r="P5078" i="28"/>
  <c r="P5079" i="28"/>
  <c r="P5080" i="28"/>
  <c r="P5081" i="28"/>
  <c r="P5082" i="28"/>
  <c r="P5083" i="28"/>
  <c r="P5084" i="28"/>
  <c r="P5085" i="28"/>
  <c r="P5086" i="28"/>
  <c r="P5087" i="28"/>
  <c r="P5088" i="28"/>
  <c r="P5089" i="28"/>
  <c r="P5090" i="28"/>
  <c r="P5091" i="28"/>
  <c r="P5092" i="28"/>
  <c r="P5093" i="28"/>
  <c r="P5094" i="28"/>
  <c r="P5095" i="28"/>
  <c r="P5096" i="28"/>
  <c r="P5097" i="28"/>
  <c r="P5098" i="28"/>
  <c r="P5099" i="28"/>
  <c r="P5100" i="28"/>
  <c r="P5101" i="28"/>
  <c r="P5102" i="28"/>
  <c r="P5103" i="28"/>
  <c r="P5104" i="28"/>
  <c r="P5105" i="28"/>
  <c r="P5106" i="28"/>
  <c r="P5107" i="28"/>
  <c r="P5108" i="28"/>
  <c r="P5109" i="28"/>
  <c r="P5110" i="28"/>
  <c r="P5111" i="28"/>
  <c r="P5112" i="28"/>
  <c r="P5113" i="28"/>
  <c r="P5114" i="28"/>
  <c r="P5115" i="28"/>
  <c r="P5116" i="28"/>
  <c r="P5117" i="28"/>
  <c r="P5118" i="28"/>
  <c r="P5119" i="28"/>
  <c r="P5120" i="28"/>
  <c r="P5121" i="28"/>
  <c r="P5122" i="28"/>
  <c r="P5123" i="28"/>
  <c r="P5124" i="28"/>
  <c r="P5125" i="28"/>
  <c r="P5126" i="28"/>
  <c r="P5127" i="28"/>
  <c r="P5128" i="28"/>
  <c r="P5129" i="28"/>
  <c r="P5130" i="28"/>
  <c r="P5131" i="28"/>
  <c r="P5132" i="28"/>
  <c r="P5133" i="28"/>
  <c r="P5134" i="28"/>
  <c r="P5135" i="28"/>
  <c r="P5136" i="28"/>
  <c r="P5137" i="28"/>
  <c r="P5138" i="28"/>
  <c r="P5139" i="28"/>
  <c r="P5140" i="28"/>
  <c r="P5141" i="28"/>
  <c r="P5142" i="28"/>
  <c r="P5143" i="28"/>
  <c r="P5144" i="28"/>
  <c r="P5145" i="28"/>
  <c r="P5146" i="28"/>
  <c r="P5147" i="28"/>
  <c r="P5148" i="28"/>
  <c r="P5149" i="28"/>
  <c r="P5150" i="28"/>
  <c r="P5151" i="28"/>
  <c r="P5152" i="28"/>
  <c r="P5153" i="28"/>
  <c r="P5154" i="28"/>
  <c r="P5155" i="28"/>
  <c r="P5156" i="28"/>
  <c r="P5157" i="28"/>
  <c r="P5158" i="28"/>
  <c r="P5159" i="28"/>
  <c r="P5160" i="28"/>
  <c r="P5161" i="28"/>
  <c r="P5162" i="28"/>
  <c r="P5163" i="28"/>
  <c r="P5164" i="28"/>
  <c r="P5165" i="28"/>
  <c r="P5166" i="28"/>
  <c r="P5167" i="28"/>
  <c r="P5168" i="28"/>
  <c r="P5169" i="28"/>
  <c r="P5170" i="28"/>
  <c r="P5171" i="28"/>
  <c r="P5172" i="28"/>
  <c r="P5173" i="28"/>
  <c r="P5174" i="28"/>
  <c r="P5175" i="28"/>
  <c r="P5176" i="28"/>
  <c r="P5177" i="28"/>
  <c r="P5178" i="28"/>
  <c r="P5179" i="28"/>
  <c r="P5180" i="28"/>
  <c r="P5181" i="28"/>
  <c r="P5182" i="28"/>
  <c r="P5183" i="28"/>
  <c r="P5184" i="28"/>
  <c r="P5185" i="28"/>
  <c r="P5186" i="28"/>
  <c r="P5187" i="28"/>
  <c r="P5188" i="28"/>
  <c r="P5189" i="28"/>
  <c r="P5190" i="28"/>
  <c r="P5191" i="28"/>
  <c r="P5192" i="28"/>
  <c r="P5193" i="28"/>
  <c r="P5194" i="28"/>
  <c r="P5195" i="28"/>
  <c r="P5196" i="28"/>
  <c r="P5197" i="28"/>
  <c r="P5198" i="28"/>
  <c r="P5199" i="28"/>
  <c r="P5200" i="28"/>
  <c r="P5201" i="28"/>
  <c r="P5202" i="28"/>
  <c r="P5203" i="28"/>
  <c r="P5204" i="28"/>
  <c r="P5205" i="28"/>
  <c r="P5206" i="28"/>
  <c r="P5207" i="28"/>
  <c r="P5208" i="28"/>
  <c r="P5209" i="28"/>
  <c r="P5210" i="28"/>
  <c r="P5211" i="28"/>
  <c r="P5212" i="28"/>
  <c r="P5213" i="28"/>
  <c r="P5214" i="28"/>
  <c r="P5215" i="28"/>
  <c r="P5216" i="28"/>
  <c r="P5217" i="28"/>
  <c r="P5218" i="28"/>
  <c r="P5219" i="28"/>
  <c r="P5220" i="28"/>
  <c r="P5221" i="28"/>
  <c r="P5222" i="28"/>
  <c r="P5223" i="28"/>
  <c r="P5224" i="28"/>
  <c r="P5225" i="28"/>
  <c r="P5226" i="28"/>
  <c r="P5227" i="28"/>
  <c r="P5228" i="28"/>
  <c r="P5229" i="28"/>
  <c r="P5230" i="28"/>
  <c r="P5231" i="28"/>
  <c r="P5232" i="28"/>
  <c r="P5233" i="28"/>
  <c r="P5234" i="28"/>
  <c r="P5235" i="28"/>
  <c r="P5236" i="28"/>
  <c r="P5237" i="28"/>
  <c r="P5238" i="28"/>
  <c r="P5239" i="28"/>
  <c r="P5240" i="28"/>
  <c r="P5241" i="28"/>
  <c r="P5242" i="28"/>
  <c r="P5243" i="28"/>
  <c r="P5244" i="28"/>
  <c r="P5245" i="28"/>
  <c r="P5246" i="28"/>
  <c r="P5247" i="28"/>
  <c r="P5248" i="28"/>
  <c r="P5249" i="28"/>
  <c r="P5250" i="28"/>
  <c r="P5251" i="28"/>
  <c r="P5252" i="28"/>
  <c r="P5253" i="28"/>
  <c r="P5254" i="28"/>
  <c r="P5255" i="28"/>
  <c r="P5256" i="28"/>
  <c r="P5257" i="28"/>
  <c r="P5258" i="28"/>
  <c r="P5259" i="28"/>
  <c r="P5260" i="28"/>
  <c r="P5261" i="28"/>
  <c r="P5262" i="28"/>
  <c r="P5263" i="28"/>
  <c r="P5264" i="28"/>
  <c r="P5265" i="28"/>
  <c r="P5266" i="28"/>
  <c r="P5267" i="28"/>
  <c r="P5268" i="28"/>
  <c r="P5269" i="28"/>
  <c r="P5270" i="28"/>
  <c r="P5271" i="28"/>
  <c r="P5272" i="28"/>
  <c r="P5273" i="28"/>
  <c r="P5274" i="28"/>
  <c r="P5275" i="28"/>
  <c r="P5276" i="28"/>
  <c r="P5277" i="28"/>
  <c r="P5278" i="28"/>
  <c r="P5279" i="28"/>
  <c r="P5280" i="28"/>
  <c r="P5281" i="28"/>
  <c r="P5282" i="28"/>
  <c r="P5283" i="28"/>
  <c r="P5284" i="28"/>
  <c r="P5285" i="28"/>
  <c r="P5286" i="28"/>
  <c r="P5287" i="28"/>
  <c r="P5288" i="28"/>
  <c r="P5289" i="28"/>
  <c r="P5290" i="28"/>
  <c r="P5291" i="28"/>
  <c r="P5292" i="28"/>
  <c r="P5293" i="28"/>
  <c r="P5294" i="28"/>
  <c r="P5295" i="28"/>
  <c r="P5296" i="28"/>
  <c r="P5297" i="28"/>
  <c r="P5298" i="28"/>
  <c r="P5299" i="28"/>
  <c r="P5300" i="28"/>
  <c r="P5301" i="28"/>
  <c r="P5302" i="28"/>
  <c r="P5303" i="28"/>
  <c r="P5304" i="28"/>
  <c r="P5305" i="28"/>
  <c r="P5306" i="28"/>
  <c r="P5307" i="28"/>
  <c r="P5308" i="28"/>
  <c r="P5309" i="28"/>
  <c r="P5310" i="28"/>
  <c r="P5311" i="28"/>
  <c r="P5312" i="28"/>
  <c r="P5313" i="28"/>
  <c r="P5314" i="28"/>
  <c r="P5315" i="28"/>
  <c r="P5316" i="28"/>
  <c r="P5317" i="28"/>
  <c r="P5318" i="28"/>
  <c r="P5319" i="28"/>
  <c r="P5320" i="28"/>
  <c r="P5321" i="28"/>
  <c r="P5322" i="28"/>
  <c r="P5323" i="28"/>
  <c r="P5324" i="28"/>
  <c r="P5325" i="28"/>
  <c r="P5326" i="28"/>
  <c r="P5327" i="28"/>
  <c r="P5328" i="28"/>
  <c r="P5329" i="28"/>
  <c r="P5330" i="28"/>
  <c r="P5331" i="28"/>
  <c r="P5332" i="28"/>
  <c r="P5333" i="28"/>
  <c r="P5334" i="28"/>
  <c r="P5335" i="28"/>
  <c r="P5336" i="28"/>
  <c r="P5337" i="28"/>
  <c r="P5338" i="28"/>
  <c r="P5339" i="28"/>
  <c r="P5340" i="28"/>
  <c r="P5341" i="28"/>
  <c r="P5342" i="28"/>
  <c r="P5343" i="28"/>
  <c r="P5344" i="28"/>
  <c r="P5345" i="28"/>
  <c r="P5346" i="28"/>
  <c r="P5347" i="28"/>
  <c r="P5348" i="28"/>
  <c r="P5349" i="28"/>
  <c r="P5350" i="28"/>
  <c r="P5351" i="28"/>
  <c r="P5352" i="28"/>
  <c r="P5353" i="28"/>
  <c r="P5354" i="28"/>
  <c r="P5355" i="28"/>
  <c r="P5356" i="28"/>
  <c r="P5357" i="28"/>
  <c r="P5358" i="28"/>
  <c r="P5359" i="28"/>
  <c r="P5360" i="28"/>
  <c r="P5361" i="28"/>
  <c r="P5362" i="28"/>
  <c r="P5363" i="28"/>
  <c r="P5364" i="28"/>
  <c r="P5365" i="28"/>
  <c r="P5366" i="28"/>
  <c r="P5367" i="28"/>
  <c r="P5368" i="28"/>
  <c r="P5369" i="28"/>
  <c r="P5370" i="28"/>
  <c r="P5371" i="28"/>
  <c r="P5372" i="28"/>
  <c r="P5373" i="28"/>
  <c r="P5374" i="28"/>
  <c r="P5375" i="28"/>
  <c r="P5376" i="28"/>
  <c r="P5377" i="28"/>
  <c r="P5378" i="28"/>
  <c r="P5379" i="28"/>
  <c r="P5380" i="28"/>
  <c r="P5381" i="28"/>
  <c r="P5382" i="28"/>
  <c r="P5383" i="28"/>
  <c r="P5384" i="28"/>
  <c r="P5385" i="28"/>
  <c r="P5386" i="28"/>
  <c r="P5387" i="28"/>
  <c r="P5388" i="28"/>
  <c r="P5389" i="28"/>
  <c r="P5390" i="28"/>
  <c r="P5391" i="28"/>
  <c r="P5392" i="28"/>
  <c r="P5393" i="28"/>
  <c r="P5394" i="28"/>
  <c r="P5395" i="28"/>
  <c r="P5396" i="28"/>
  <c r="P5397" i="28"/>
  <c r="P5398" i="28"/>
  <c r="P5399" i="28"/>
  <c r="P5400" i="28"/>
  <c r="P5401" i="28"/>
  <c r="P5402" i="28"/>
  <c r="P5403" i="28"/>
  <c r="P5404" i="28"/>
  <c r="P5405" i="28"/>
  <c r="P5406" i="28"/>
  <c r="P5407" i="28"/>
  <c r="P5408" i="28"/>
  <c r="P5409" i="28"/>
  <c r="P5410" i="28"/>
  <c r="P5411" i="28"/>
  <c r="P5412" i="28"/>
  <c r="P5413" i="28"/>
  <c r="P5414" i="28"/>
  <c r="P5415" i="28"/>
  <c r="P5416" i="28"/>
  <c r="P5417" i="28"/>
  <c r="P5418" i="28"/>
  <c r="P5419" i="28"/>
  <c r="P5420" i="28"/>
  <c r="P5421" i="28"/>
  <c r="P5422" i="28"/>
  <c r="P5423" i="28"/>
  <c r="P5424" i="28"/>
  <c r="P5425" i="28"/>
  <c r="P5426" i="28"/>
  <c r="P5427" i="28"/>
  <c r="P5428" i="28"/>
  <c r="P5429" i="28"/>
  <c r="P5430" i="28"/>
  <c r="P5431" i="28"/>
  <c r="P5432" i="28"/>
  <c r="P5433" i="28"/>
  <c r="P5434" i="28"/>
  <c r="P5435" i="28"/>
  <c r="P5436" i="28"/>
  <c r="P5437" i="28"/>
  <c r="P5438" i="28"/>
  <c r="P5439" i="28"/>
  <c r="P5440" i="28"/>
  <c r="P5441" i="28"/>
  <c r="P5442" i="28"/>
  <c r="P5443" i="28"/>
  <c r="P5444" i="28"/>
  <c r="P5445" i="28"/>
  <c r="P5446" i="28"/>
  <c r="P5447" i="28"/>
  <c r="P5448" i="28"/>
  <c r="P5449" i="28"/>
  <c r="P5450" i="28"/>
  <c r="P5451" i="28"/>
  <c r="P5452" i="28"/>
  <c r="P5453" i="28"/>
  <c r="P5454" i="28"/>
  <c r="P5455" i="28"/>
  <c r="P5456" i="28"/>
  <c r="P5457" i="28"/>
  <c r="P5458" i="28"/>
  <c r="P5459" i="28"/>
  <c r="P5460" i="28"/>
  <c r="P5461" i="28"/>
  <c r="P5462" i="28"/>
  <c r="P5463" i="28"/>
  <c r="P5464" i="28"/>
  <c r="P5465" i="28"/>
  <c r="P5466" i="28"/>
  <c r="P5467" i="28"/>
  <c r="P5468" i="28"/>
  <c r="P5469" i="28"/>
  <c r="P5470" i="28"/>
  <c r="P5471" i="28"/>
  <c r="P5472" i="28"/>
  <c r="P5473" i="28"/>
  <c r="P5474" i="28"/>
  <c r="P5475" i="28"/>
  <c r="P5476" i="28"/>
  <c r="P5477" i="28"/>
  <c r="P5478" i="28"/>
  <c r="P5479" i="28"/>
  <c r="P5480" i="28"/>
  <c r="P5481" i="28"/>
  <c r="P5482" i="28"/>
  <c r="P5483" i="28"/>
  <c r="P5484" i="28"/>
  <c r="P5485" i="28"/>
  <c r="P5486" i="28"/>
  <c r="P5487" i="28"/>
  <c r="P5488" i="28"/>
  <c r="P5489" i="28"/>
  <c r="P5490" i="28"/>
  <c r="P5491" i="28"/>
  <c r="P5492" i="28"/>
  <c r="P5493" i="28"/>
  <c r="P5494" i="28"/>
  <c r="P5495" i="28"/>
  <c r="P5496" i="28"/>
  <c r="P5497" i="28"/>
  <c r="P5498" i="28"/>
  <c r="P5499" i="28"/>
  <c r="P5500" i="28"/>
  <c r="P5501" i="28"/>
  <c r="P5502" i="28"/>
  <c r="P5503" i="28"/>
  <c r="P5504" i="28"/>
  <c r="P5505" i="28"/>
  <c r="P5506" i="28"/>
  <c r="P5507" i="28"/>
  <c r="P5508" i="28"/>
  <c r="P5509" i="28"/>
  <c r="P5510" i="28"/>
  <c r="P5511" i="28"/>
  <c r="P5512" i="28"/>
  <c r="P5513" i="28"/>
  <c r="P5514" i="28"/>
  <c r="P5515" i="28"/>
  <c r="P5516" i="28"/>
  <c r="P5517" i="28"/>
  <c r="P5518" i="28"/>
  <c r="P5519" i="28"/>
  <c r="P5520" i="28"/>
  <c r="P5521" i="28"/>
  <c r="P5522" i="28"/>
  <c r="P5523" i="28"/>
  <c r="P5524" i="28"/>
  <c r="P5525" i="28"/>
  <c r="P5526" i="28"/>
  <c r="P5527" i="28"/>
  <c r="P5528" i="28"/>
  <c r="P5529" i="28"/>
  <c r="P5530" i="28"/>
  <c r="P5531" i="28"/>
  <c r="P5532" i="28"/>
  <c r="P5533" i="28"/>
  <c r="P5534" i="28"/>
  <c r="P5535" i="28"/>
  <c r="P5536" i="28"/>
  <c r="P5537" i="28"/>
  <c r="P5538" i="28"/>
  <c r="P5539" i="28"/>
  <c r="P5540" i="28"/>
  <c r="P5541" i="28"/>
  <c r="P5542" i="28"/>
  <c r="P5543" i="28"/>
  <c r="P5544" i="28"/>
  <c r="P5545" i="28"/>
  <c r="P5546" i="28"/>
  <c r="P5547" i="28"/>
  <c r="P5548" i="28"/>
  <c r="P5549" i="28"/>
  <c r="P5550" i="28"/>
  <c r="P5551" i="28"/>
  <c r="P5552" i="28"/>
  <c r="P5553" i="28"/>
  <c r="P5554" i="28"/>
  <c r="P5555" i="28"/>
  <c r="P5556" i="28"/>
  <c r="P5557" i="28"/>
  <c r="P5558" i="28"/>
  <c r="P5559" i="28"/>
  <c r="P5560" i="28"/>
  <c r="P5561" i="28"/>
  <c r="P5562" i="28"/>
  <c r="P5563" i="28"/>
  <c r="P5564" i="28"/>
  <c r="P5565" i="28"/>
  <c r="P5566" i="28"/>
  <c r="P5567" i="28"/>
  <c r="P5568" i="28"/>
  <c r="P5569" i="28"/>
  <c r="P5570" i="28"/>
  <c r="P5571" i="28"/>
  <c r="P5572" i="28"/>
  <c r="P5573" i="28"/>
  <c r="P5574" i="28"/>
  <c r="P5575" i="28"/>
  <c r="P5576" i="28"/>
  <c r="P5577" i="28"/>
  <c r="P5578" i="28"/>
  <c r="P5579" i="28"/>
  <c r="P5580" i="28"/>
  <c r="P5581" i="28"/>
  <c r="P5582" i="28"/>
  <c r="P5583" i="28"/>
  <c r="P5584" i="28"/>
  <c r="P5585" i="28"/>
  <c r="P5586" i="28"/>
  <c r="P5587" i="28"/>
  <c r="P5588" i="28"/>
  <c r="P5589" i="28"/>
  <c r="P5590" i="28"/>
  <c r="P5591" i="28"/>
  <c r="P5592" i="28"/>
  <c r="P5593" i="28"/>
  <c r="P5594" i="28"/>
  <c r="P5595" i="28"/>
  <c r="P5596" i="28"/>
  <c r="P5597" i="28"/>
  <c r="P5598" i="28"/>
  <c r="P5599" i="28"/>
  <c r="P5600" i="28"/>
  <c r="P5601" i="28"/>
  <c r="P5602" i="28"/>
  <c r="P5603" i="28"/>
  <c r="P5604" i="28"/>
  <c r="P5605" i="28"/>
  <c r="P5606" i="28"/>
  <c r="P5607" i="28"/>
  <c r="P5608" i="28"/>
  <c r="P5609" i="28"/>
  <c r="P5610" i="28"/>
  <c r="P5611" i="28"/>
  <c r="P5612" i="28"/>
  <c r="P5613" i="28"/>
  <c r="P5614" i="28"/>
  <c r="P5615" i="28"/>
  <c r="P5616" i="28"/>
  <c r="P5617" i="28"/>
  <c r="P5618" i="28"/>
  <c r="P5619" i="28"/>
  <c r="P5620" i="28"/>
  <c r="P5621" i="28"/>
  <c r="P5622" i="28"/>
  <c r="P5623" i="28"/>
  <c r="P5624" i="28"/>
  <c r="P5625" i="28"/>
  <c r="P5626" i="28"/>
  <c r="P5627" i="28"/>
  <c r="P5628" i="28"/>
  <c r="P5629" i="28"/>
  <c r="P5630" i="28"/>
  <c r="P5631" i="28"/>
  <c r="P5632" i="28"/>
  <c r="P5633" i="28"/>
  <c r="P5634" i="28"/>
  <c r="P5635" i="28"/>
  <c r="P5636" i="28"/>
  <c r="P5637" i="28"/>
  <c r="P5638" i="28"/>
  <c r="P5639" i="28"/>
  <c r="P5640" i="28"/>
  <c r="P5641" i="28"/>
  <c r="P5642" i="28"/>
  <c r="P5643" i="28"/>
  <c r="P5644" i="28"/>
  <c r="P5645" i="28"/>
  <c r="P5646" i="28"/>
  <c r="P5647" i="28"/>
  <c r="P5648" i="28"/>
  <c r="P5649" i="28"/>
  <c r="P5650" i="28"/>
  <c r="P5651" i="28"/>
  <c r="P5652" i="28"/>
  <c r="P5653" i="28"/>
  <c r="P5654" i="28"/>
  <c r="P5655" i="28"/>
  <c r="P5656" i="28"/>
  <c r="P5657" i="28"/>
  <c r="P5658" i="28"/>
  <c r="P5659" i="28"/>
  <c r="P5660" i="28"/>
  <c r="P5661" i="28"/>
  <c r="P5662" i="28"/>
  <c r="P5663" i="28"/>
  <c r="P5664" i="28"/>
  <c r="P5665" i="28"/>
  <c r="P5666" i="28"/>
  <c r="P5667" i="28"/>
  <c r="P5668" i="28"/>
  <c r="P5669" i="28"/>
  <c r="P5670" i="28"/>
  <c r="P5671" i="28"/>
  <c r="P5672" i="28"/>
  <c r="P5673" i="28"/>
  <c r="P5674" i="28"/>
  <c r="P5675" i="28"/>
  <c r="P5676" i="28"/>
  <c r="P5677" i="28"/>
  <c r="P5678" i="28"/>
  <c r="P5679" i="28"/>
  <c r="P5680" i="28"/>
  <c r="P5681" i="28"/>
  <c r="P5682" i="28"/>
  <c r="P5683" i="28"/>
  <c r="P5684" i="28"/>
  <c r="P5685" i="28"/>
  <c r="P5686" i="28"/>
  <c r="P5687" i="28"/>
  <c r="P5688" i="28"/>
  <c r="P5689" i="28"/>
  <c r="P5690" i="28"/>
  <c r="P5691" i="28"/>
  <c r="P5692" i="28"/>
  <c r="P5693" i="28"/>
  <c r="P5694" i="28"/>
  <c r="P5695" i="28"/>
  <c r="P5696" i="28"/>
  <c r="P5697" i="28"/>
  <c r="P5698" i="28"/>
  <c r="P5699" i="28"/>
  <c r="P5700" i="28"/>
  <c r="P5701" i="28"/>
  <c r="P5702" i="28"/>
  <c r="P5703" i="28"/>
  <c r="P5704" i="28"/>
  <c r="P5705" i="28"/>
  <c r="P5706" i="28"/>
  <c r="P5707" i="28"/>
  <c r="P5708" i="28"/>
  <c r="P5709" i="28"/>
  <c r="P5710" i="28"/>
  <c r="P5711" i="28"/>
  <c r="P5712" i="28"/>
  <c r="P5713" i="28"/>
  <c r="P5714" i="28"/>
  <c r="P5715" i="28"/>
  <c r="P5716" i="28"/>
  <c r="P5717" i="28"/>
  <c r="P5718" i="28"/>
  <c r="P5719" i="28"/>
  <c r="P5720" i="28"/>
  <c r="P5721" i="28"/>
  <c r="P5722" i="28"/>
  <c r="P5723" i="28"/>
  <c r="P5724" i="28"/>
  <c r="P5725" i="28"/>
  <c r="P5726" i="28"/>
  <c r="P5727" i="28"/>
  <c r="P5728" i="28"/>
  <c r="P5729" i="28"/>
  <c r="P5730" i="28"/>
  <c r="P5731" i="28"/>
  <c r="P5732" i="28"/>
  <c r="P5733" i="28"/>
  <c r="P5734" i="28"/>
  <c r="P5735" i="28"/>
  <c r="P5736" i="28"/>
  <c r="P5737" i="28"/>
  <c r="P5738" i="28"/>
  <c r="P5739" i="28"/>
  <c r="P5740" i="28"/>
  <c r="P5741" i="28"/>
  <c r="P5742" i="28"/>
  <c r="P5743" i="28"/>
  <c r="P5744" i="28"/>
  <c r="P5745" i="28"/>
  <c r="P5746" i="28"/>
  <c r="P5747" i="28"/>
  <c r="P5748" i="28"/>
  <c r="P5749" i="28"/>
  <c r="P5750" i="28"/>
  <c r="P5751" i="28"/>
  <c r="P5752" i="28"/>
  <c r="P5753" i="28"/>
  <c r="P5754" i="28"/>
  <c r="P5755" i="28"/>
  <c r="P5756" i="28"/>
  <c r="P5757" i="28"/>
  <c r="P5758" i="28"/>
  <c r="P5759" i="28"/>
  <c r="P5760" i="28"/>
  <c r="P5761" i="28"/>
  <c r="P5762" i="28"/>
  <c r="P5763" i="28"/>
  <c r="P5764" i="28"/>
  <c r="P5765" i="28"/>
  <c r="P5766" i="28"/>
  <c r="P5767" i="28"/>
  <c r="P5768" i="28"/>
  <c r="P5769" i="28"/>
  <c r="P5770" i="28"/>
  <c r="P5771" i="28"/>
  <c r="P5772" i="28"/>
  <c r="P5773" i="28"/>
  <c r="P5774" i="28"/>
  <c r="P5775" i="28"/>
  <c r="P5776" i="28"/>
  <c r="P5777" i="28"/>
  <c r="P5778" i="28"/>
  <c r="P5779" i="28"/>
  <c r="P5780" i="28"/>
  <c r="P5781" i="28"/>
  <c r="P5782" i="28"/>
  <c r="P5783" i="28"/>
  <c r="P5784" i="28"/>
  <c r="P5785" i="28"/>
  <c r="P5786" i="28"/>
  <c r="P5787" i="28"/>
  <c r="P5788" i="28"/>
  <c r="P5789" i="28"/>
  <c r="P5790" i="28"/>
  <c r="P5791" i="28"/>
  <c r="P5792" i="28"/>
  <c r="P5793" i="28"/>
  <c r="P5794" i="28"/>
  <c r="P5795" i="28"/>
  <c r="P5796" i="28"/>
  <c r="P5797" i="28"/>
  <c r="P5798" i="28"/>
  <c r="P5799" i="28"/>
  <c r="P5800" i="28"/>
  <c r="P5801" i="28"/>
  <c r="P5802" i="28"/>
  <c r="P5803" i="28"/>
  <c r="P5804" i="28"/>
  <c r="P5805" i="28"/>
  <c r="P5806" i="28"/>
  <c r="P5807" i="28"/>
  <c r="P5808" i="28"/>
  <c r="P5809" i="28"/>
  <c r="P5810" i="28"/>
  <c r="P5811" i="28"/>
  <c r="P5812" i="28"/>
  <c r="P5813" i="28"/>
  <c r="P5814" i="28"/>
  <c r="P5815" i="28"/>
  <c r="P5816" i="28"/>
  <c r="P5817" i="28"/>
  <c r="P5818" i="28"/>
  <c r="P5819" i="28"/>
  <c r="P5820" i="28"/>
  <c r="P5821" i="28"/>
  <c r="P5822" i="28"/>
  <c r="P5823" i="28"/>
  <c r="P5824" i="28"/>
  <c r="P5825" i="28"/>
  <c r="P5826" i="28"/>
  <c r="P5827" i="28"/>
  <c r="P5828" i="28"/>
  <c r="P5829" i="28"/>
  <c r="P5830" i="28"/>
  <c r="P5831" i="28"/>
  <c r="P5832" i="28"/>
  <c r="P5833" i="28"/>
  <c r="P5834" i="28"/>
  <c r="P5835" i="28"/>
  <c r="P5836" i="28"/>
  <c r="P5837" i="28"/>
  <c r="P5838" i="28"/>
  <c r="P5839" i="28"/>
  <c r="P5840" i="28"/>
  <c r="P5841" i="28"/>
  <c r="P5842" i="28"/>
  <c r="P5843" i="28"/>
  <c r="P5844" i="28"/>
  <c r="P5845" i="28"/>
  <c r="P5846" i="28"/>
  <c r="P5847" i="28"/>
  <c r="P5848" i="28"/>
  <c r="P5849" i="28"/>
  <c r="P5850" i="28"/>
  <c r="P5851" i="28"/>
  <c r="P5852" i="28"/>
  <c r="P5853" i="28"/>
  <c r="P5854" i="28"/>
  <c r="P5855" i="28"/>
  <c r="P5856" i="28"/>
  <c r="P5857" i="28"/>
  <c r="P5858" i="28"/>
  <c r="P5859" i="28"/>
  <c r="P5860" i="28"/>
  <c r="P5861" i="28"/>
  <c r="P5862" i="28"/>
  <c r="P5863" i="28"/>
  <c r="P5864" i="28"/>
  <c r="P5865" i="28"/>
  <c r="P5866" i="28"/>
  <c r="P5867" i="28"/>
  <c r="P5868" i="28"/>
  <c r="P5869" i="28"/>
  <c r="P5870" i="28"/>
  <c r="P5871" i="28"/>
  <c r="P5872" i="28"/>
  <c r="P5873" i="28"/>
  <c r="P5874" i="28"/>
  <c r="P5875" i="28"/>
  <c r="P5876" i="28"/>
  <c r="P5877" i="28"/>
  <c r="P5878" i="28"/>
  <c r="P5879" i="28"/>
  <c r="P5880" i="28"/>
  <c r="P5881" i="28"/>
  <c r="P5882" i="28"/>
  <c r="P5883" i="28"/>
  <c r="P5884" i="28"/>
  <c r="P5885" i="28"/>
  <c r="P5886" i="28"/>
  <c r="P5887" i="28"/>
  <c r="P5888" i="28"/>
  <c r="P5889" i="28"/>
  <c r="P5890" i="28"/>
  <c r="P5891" i="28"/>
  <c r="P5892" i="28"/>
  <c r="P5893" i="28"/>
  <c r="P5894" i="28"/>
  <c r="P5895" i="28"/>
  <c r="P5896" i="28"/>
  <c r="P5897" i="28"/>
  <c r="P5898" i="28"/>
  <c r="P5899" i="28"/>
  <c r="P5900" i="28"/>
  <c r="P5901" i="28"/>
  <c r="P5902" i="28"/>
  <c r="P5903" i="28"/>
  <c r="P5904" i="28"/>
  <c r="P5905" i="28"/>
  <c r="P5906" i="28"/>
  <c r="P5907" i="28"/>
  <c r="P5908" i="28"/>
  <c r="P5909" i="28"/>
  <c r="P5910" i="28"/>
  <c r="P5911" i="28"/>
  <c r="P5912" i="28"/>
  <c r="P5913" i="28"/>
  <c r="P5914" i="28"/>
  <c r="P5915" i="28"/>
  <c r="P5916" i="28"/>
  <c r="P5917" i="28"/>
  <c r="P5918" i="28"/>
  <c r="P5919" i="28"/>
  <c r="P5920" i="28"/>
  <c r="P5921" i="28"/>
  <c r="P5922" i="28"/>
  <c r="P5923" i="28"/>
  <c r="P5924" i="28"/>
  <c r="P5925" i="28"/>
  <c r="P5926" i="28"/>
  <c r="P5927" i="28"/>
  <c r="P5928" i="28"/>
  <c r="P5929" i="28"/>
  <c r="P5930" i="28"/>
  <c r="P5931" i="28"/>
  <c r="P5932" i="28"/>
  <c r="P5933" i="28"/>
  <c r="P5934" i="28"/>
  <c r="P5935" i="28"/>
  <c r="P5936" i="28"/>
  <c r="P5937" i="28"/>
  <c r="P5938" i="28"/>
  <c r="P5939" i="28"/>
  <c r="P5940" i="28"/>
  <c r="P5941" i="28"/>
  <c r="P5942" i="28"/>
  <c r="P5943" i="28"/>
  <c r="P5944" i="28"/>
  <c r="P5945" i="28"/>
  <c r="P5946" i="28"/>
  <c r="P5947" i="28"/>
  <c r="P5948" i="28"/>
  <c r="P5949" i="28"/>
  <c r="P5950" i="28"/>
  <c r="P5951" i="28"/>
  <c r="P5952" i="28"/>
  <c r="P5953" i="28"/>
  <c r="P5954" i="28"/>
  <c r="P5955" i="28"/>
  <c r="P5956" i="28"/>
  <c r="P5957" i="28"/>
  <c r="P5958" i="28"/>
  <c r="P5959" i="28"/>
  <c r="P5960" i="28"/>
  <c r="P5961" i="28"/>
  <c r="P5962" i="28"/>
  <c r="P5963" i="28"/>
  <c r="P5964" i="28"/>
  <c r="P5965" i="28"/>
  <c r="P5966" i="28"/>
  <c r="P5967" i="28"/>
  <c r="P5968" i="28"/>
  <c r="P5969" i="28"/>
  <c r="P5970" i="28"/>
  <c r="P5971" i="28"/>
  <c r="P5972" i="28"/>
  <c r="P5973" i="28"/>
  <c r="P5974" i="28"/>
  <c r="P5975" i="28"/>
  <c r="P5976" i="28"/>
  <c r="P5977" i="28"/>
  <c r="P5978" i="28"/>
  <c r="P5979" i="28"/>
  <c r="P5980" i="28"/>
  <c r="P5981" i="28"/>
  <c r="P5982" i="28"/>
  <c r="P5983" i="28"/>
  <c r="P5984" i="28"/>
  <c r="P5985" i="28"/>
  <c r="P5986" i="28"/>
  <c r="P5987" i="28"/>
  <c r="P5988" i="28"/>
  <c r="P5989" i="28"/>
  <c r="P5990" i="28"/>
  <c r="P5991" i="28"/>
  <c r="P5992" i="28"/>
  <c r="P5993" i="28"/>
  <c r="P5994" i="28"/>
  <c r="P5995" i="28"/>
  <c r="P5996" i="28"/>
  <c r="P5997" i="28"/>
  <c r="P5998" i="28"/>
  <c r="P5999" i="28"/>
  <c r="P6000" i="28"/>
  <c r="P6001" i="28"/>
  <c r="P6002" i="28"/>
  <c r="P6003" i="28"/>
  <c r="P6004" i="28"/>
  <c r="P6005" i="28"/>
  <c r="P6006" i="28"/>
  <c r="P6007" i="28"/>
  <c r="P6008" i="28"/>
  <c r="P6009" i="28"/>
  <c r="P6010" i="28"/>
  <c r="P6011" i="28"/>
  <c r="P6012" i="28"/>
  <c r="P6013" i="28"/>
  <c r="P6014" i="28"/>
  <c r="P6015" i="28"/>
  <c r="P6016" i="28"/>
  <c r="P6017" i="28"/>
  <c r="P6018" i="28"/>
  <c r="P6019" i="28"/>
  <c r="P6020" i="28"/>
  <c r="P6021" i="28"/>
  <c r="P6022" i="28"/>
  <c r="P6023" i="28"/>
  <c r="P6024" i="28"/>
  <c r="P6025" i="28"/>
  <c r="P6026" i="28"/>
  <c r="P6027" i="28"/>
  <c r="P6028" i="28"/>
  <c r="P6029" i="28"/>
  <c r="P6030" i="28"/>
  <c r="P6031" i="28"/>
  <c r="P6032" i="28"/>
  <c r="P6033" i="28"/>
  <c r="P6034" i="28"/>
  <c r="P6035" i="28"/>
  <c r="P6036" i="28"/>
  <c r="P6037" i="28"/>
  <c r="P6038" i="28"/>
  <c r="P6039" i="28"/>
  <c r="P6040" i="28"/>
  <c r="P6041" i="28"/>
  <c r="P6042" i="28"/>
  <c r="P6043" i="28"/>
  <c r="P6044" i="28"/>
  <c r="P6045" i="28"/>
  <c r="P6046" i="28"/>
  <c r="P6047" i="28"/>
  <c r="P6048" i="28"/>
  <c r="P6049" i="28"/>
  <c r="P6050" i="28"/>
  <c r="P6051" i="28"/>
  <c r="P6052" i="28"/>
  <c r="P6053" i="28"/>
  <c r="P6054" i="28"/>
  <c r="P6055" i="28"/>
  <c r="P6056" i="28"/>
  <c r="P6057" i="28"/>
  <c r="P6058" i="28"/>
  <c r="P6059" i="28"/>
  <c r="P6060" i="28"/>
  <c r="P6061" i="28"/>
  <c r="P6062" i="28"/>
  <c r="P6063" i="28"/>
  <c r="P6064" i="28"/>
  <c r="P6065" i="28"/>
  <c r="P6066" i="28"/>
  <c r="P6067" i="28"/>
  <c r="P6068" i="28"/>
  <c r="P6069" i="28"/>
  <c r="P6070" i="28"/>
  <c r="P6071" i="28"/>
  <c r="P6072" i="28"/>
  <c r="P6073" i="28"/>
  <c r="P6074" i="28"/>
  <c r="P6075" i="28"/>
  <c r="P6076" i="28"/>
  <c r="P6077" i="28"/>
  <c r="P6078" i="28"/>
  <c r="P6079" i="28"/>
  <c r="P6080" i="28"/>
  <c r="P6081" i="28"/>
  <c r="P6082" i="28"/>
  <c r="P6083" i="28"/>
  <c r="P6084" i="28"/>
  <c r="P6085" i="28"/>
  <c r="P6086" i="28"/>
  <c r="P6087" i="28"/>
  <c r="P6088" i="28"/>
  <c r="P6089" i="28"/>
  <c r="P6090" i="28"/>
  <c r="P6091" i="28"/>
  <c r="P6092" i="28"/>
  <c r="P6093" i="28"/>
  <c r="P6094" i="28"/>
  <c r="P6095" i="28"/>
  <c r="P6096" i="28"/>
  <c r="P6097" i="28"/>
  <c r="P6098" i="28"/>
  <c r="P6099" i="28"/>
  <c r="P6100" i="28"/>
  <c r="P6101" i="28"/>
  <c r="P6102" i="28"/>
  <c r="P6103" i="28"/>
  <c r="P6104" i="28"/>
  <c r="P6105" i="28"/>
  <c r="P6106" i="28"/>
  <c r="P6107" i="28"/>
  <c r="P6108" i="28"/>
  <c r="P6109" i="28"/>
  <c r="P6110" i="28"/>
  <c r="P6111" i="28"/>
  <c r="P6112" i="28"/>
  <c r="P6113" i="28"/>
  <c r="P6114" i="28"/>
  <c r="P6115" i="28"/>
  <c r="P6116" i="28"/>
  <c r="P6117" i="28"/>
  <c r="P6118" i="28"/>
  <c r="P6119" i="28"/>
  <c r="P6120" i="28"/>
  <c r="P6121" i="28"/>
  <c r="P6122" i="28"/>
  <c r="P6123" i="28"/>
  <c r="P6124" i="28"/>
  <c r="P6125" i="28"/>
  <c r="P6126" i="28"/>
  <c r="P6127" i="28"/>
  <c r="P6128" i="28"/>
  <c r="P6129" i="28"/>
  <c r="P6130" i="28"/>
  <c r="P6131" i="28"/>
  <c r="P6132" i="28"/>
  <c r="P6133" i="28"/>
  <c r="P6134" i="28"/>
  <c r="P6135" i="28"/>
  <c r="P6136" i="28"/>
  <c r="P6137" i="28"/>
  <c r="P6138" i="28"/>
  <c r="P6139" i="28"/>
  <c r="P6140" i="28"/>
  <c r="P6141" i="28"/>
  <c r="P6142" i="28"/>
  <c r="P6143" i="28"/>
  <c r="P6144" i="28"/>
  <c r="P6145" i="28"/>
  <c r="P6146" i="28"/>
  <c r="P6147" i="28"/>
  <c r="P6148" i="28"/>
  <c r="P6149" i="28"/>
  <c r="P6150" i="28"/>
  <c r="P6151" i="28"/>
  <c r="P6152" i="28"/>
  <c r="P6153" i="28"/>
  <c r="P6154" i="28"/>
  <c r="P6155" i="28"/>
  <c r="P6156" i="28"/>
  <c r="P6157" i="28"/>
  <c r="P6158" i="28"/>
  <c r="P6159" i="28"/>
  <c r="P6160" i="28"/>
  <c r="P6161" i="28"/>
  <c r="P6162" i="28"/>
  <c r="P6163" i="28"/>
  <c r="P6164" i="28"/>
  <c r="P6165" i="28"/>
  <c r="P6166" i="28"/>
  <c r="P6167" i="28"/>
  <c r="P6168" i="28"/>
  <c r="P6169" i="28"/>
  <c r="P6170" i="28"/>
  <c r="P6171" i="28"/>
  <c r="P6172" i="28"/>
  <c r="P6173" i="28"/>
  <c r="P6174" i="28"/>
  <c r="P6175" i="28"/>
  <c r="P6176" i="28"/>
  <c r="P6177" i="28"/>
  <c r="P6178" i="28"/>
  <c r="P6179" i="28"/>
  <c r="P6180" i="28"/>
  <c r="P6181" i="28"/>
  <c r="P6182" i="28"/>
  <c r="P6183" i="28"/>
  <c r="P6184" i="28"/>
  <c r="P6185" i="28"/>
  <c r="P6186" i="28"/>
  <c r="P6187" i="28"/>
  <c r="P6188" i="28"/>
  <c r="P6189" i="28"/>
  <c r="P6190" i="28"/>
  <c r="P6191" i="28"/>
  <c r="P6192" i="28"/>
  <c r="P6193" i="28"/>
  <c r="P6194" i="28"/>
  <c r="P6195" i="28"/>
  <c r="P6196" i="28"/>
  <c r="P6197" i="28"/>
  <c r="P6198" i="28"/>
  <c r="P6199" i="28"/>
  <c r="P6200" i="28"/>
  <c r="P6201" i="28"/>
  <c r="P6202" i="28"/>
  <c r="P6203" i="28"/>
  <c r="P6204" i="28"/>
  <c r="P6205" i="28"/>
  <c r="P6206" i="28"/>
  <c r="P6207" i="28"/>
  <c r="P6208" i="28"/>
  <c r="P6209" i="28"/>
  <c r="P6210" i="28"/>
  <c r="P6211" i="28"/>
  <c r="P6212" i="28"/>
  <c r="P6213" i="28"/>
  <c r="P6214" i="28"/>
  <c r="P6215" i="28"/>
  <c r="P6216" i="28"/>
  <c r="P6217" i="28"/>
  <c r="P6218" i="28"/>
  <c r="P6219" i="28"/>
  <c r="P6220" i="28"/>
  <c r="P6221" i="28"/>
  <c r="P6222" i="28"/>
  <c r="P6223" i="28"/>
  <c r="P6224" i="28"/>
  <c r="P6225" i="28"/>
  <c r="P6226" i="28"/>
  <c r="P6227" i="28"/>
  <c r="P6228" i="28"/>
  <c r="P6229" i="28"/>
  <c r="P6230" i="28"/>
  <c r="P6231" i="28"/>
  <c r="P6232" i="28"/>
  <c r="P6233" i="28"/>
  <c r="P6234" i="28"/>
  <c r="P6235" i="28"/>
  <c r="P6236" i="28"/>
  <c r="P6237" i="28"/>
  <c r="P6238" i="28"/>
  <c r="P6239" i="28"/>
  <c r="P6240" i="28"/>
  <c r="P6241" i="28"/>
  <c r="P6242" i="28"/>
  <c r="P6243" i="28"/>
  <c r="P6244" i="28"/>
  <c r="P6245" i="28"/>
  <c r="P6246" i="28"/>
  <c r="P6247" i="28"/>
  <c r="P6248" i="28"/>
  <c r="P6249" i="28"/>
  <c r="P6250" i="28"/>
  <c r="P6251" i="28"/>
  <c r="P6252" i="28"/>
  <c r="P6253" i="28"/>
  <c r="P6254" i="28"/>
  <c r="P6255" i="28"/>
  <c r="P6256" i="28"/>
  <c r="P6257" i="28"/>
  <c r="P6258" i="28"/>
  <c r="P6259" i="28"/>
  <c r="P6260" i="28"/>
  <c r="P6261" i="28"/>
  <c r="P6262" i="28"/>
  <c r="P6263" i="28"/>
  <c r="P6264" i="28"/>
  <c r="P6265" i="28"/>
  <c r="P6266" i="28"/>
  <c r="P6267" i="28"/>
  <c r="P6268" i="28"/>
  <c r="P6269" i="28"/>
  <c r="P6270" i="28"/>
  <c r="P6271" i="28"/>
  <c r="P6272" i="28"/>
  <c r="P6273" i="28"/>
  <c r="P6274" i="28"/>
  <c r="P6275" i="28"/>
  <c r="P6276" i="28"/>
  <c r="P6277" i="28"/>
  <c r="P6278" i="28"/>
  <c r="P6279" i="28"/>
  <c r="P6280" i="28"/>
  <c r="P6281" i="28"/>
  <c r="P6282" i="28"/>
  <c r="P6283" i="28"/>
  <c r="H43" i="57" l="1"/>
  <c r="H42" i="57"/>
  <c r="K47" i="57"/>
  <c r="K44" i="57"/>
  <c r="P48" i="57"/>
  <c r="K41" i="57"/>
  <c r="Q44" i="57"/>
  <c r="H44" i="57"/>
  <c r="K45" i="57"/>
  <c r="H46" i="57"/>
  <c r="G48" i="57"/>
  <c r="H47" i="57"/>
  <c r="R48" i="57"/>
  <c r="K46" i="57"/>
  <c r="F48" i="57"/>
  <c r="H41" i="57"/>
  <c r="N41" i="57"/>
  <c r="S48" i="57"/>
  <c r="Q41" i="57"/>
  <c r="T41" i="57"/>
  <c r="I48" i="57"/>
  <c r="K42" i="57"/>
  <c r="T44" i="57"/>
  <c r="N45" i="57"/>
  <c r="T45" i="57"/>
  <c r="Q45" i="57"/>
  <c r="L48" i="57"/>
  <c r="H45" i="57"/>
  <c r="Q42" i="57"/>
  <c r="N42" i="57"/>
  <c r="T42" i="57"/>
  <c r="M48" i="57"/>
  <c r="J48" i="57"/>
  <c r="N46" i="57"/>
  <c r="T46" i="57"/>
  <c r="Q46" i="57"/>
  <c r="Q43" i="57"/>
  <c r="T43" i="57"/>
  <c r="N43" i="57"/>
  <c r="O48" i="57"/>
  <c r="N47" i="57"/>
  <c r="T47" i="57"/>
  <c r="Q47" i="57"/>
  <c r="K43" i="57"/>
  <c r="N44" i="57"/>
  <c r="K48" i="57" l="1"/>
  <c r="Q48" i="57"/>
  <c r="H48" i="57"/>
  <c r="N48" i="57"/>
  <c r="T48" i="57"/>
  <c r="V4" i="28" l="1"/>
  <c r="V5" i="28"/>
  <c r="V6" i="28"/>
  <c r="V7" i="28"/>
  <c r="V8" i="28"/>
  <c r="V9" i="28"/>
  <c r="V10" i="28"/>
  <c r="V11" i="28"/>
  <c r="V12" i="28"/>
  <c r="V13" i="28"/>
  <c r="V14" i="28"/>
  <c r="V15" i="28"/>
  <c r="V16" i="28"/>
  <c r="V17" i="28"/>
  <c r="V18" i="28"/>
  <c r="V19" i="28"/>
  <c r="V20" i="28"/>
  <c r="V21" i="28"/>
  <c r="V22" i="28"/>
  <c r="V23" i="28"/>
  <c r="V24" i="28"/>
  <c r="V25" i="28"/>
  <c r="V26" i="28"/>
  <c r="V27" i="28"/>
  <c r="V28" i="28"/>
  <c r="V29" i="28"/>
  <c r="V30" i="28"/>
  <c r="V31" i="28"/>
  <c r="V32" i="28"/>
  <c r="V33" i="28"/>
  <c r="V34" i="28"/>
  <c r="V35" i="28"/>
  <c r="V36" i="28"/>
  <c r="V37" i="28"/>
  <c r="V38" i="28"/>
  <c r="V39" i="28"/>
  <c r="V40" i="28"/>
  <c r="V41" i="28"/>
  <c r="V42" i="28"/>
  <c r="V43" i="28"/>
  <c r="V44" i="28"/>
  <c r="V45" i="28"/>
  <c r="V46" i="28"/>
  <c r="V47" i="28"/>
  <c r="V48" i="28"/>
  <c r="V49" i="28"/>
  <c r="V50" i="28"/>
  <c r="V51" i="28"/>
  <c r="V52" i="28"/>
  <c r="V53" i="28"/>
  <c r="V54" i="28"/>
  <c r="V55" i="28"/>
  <c r="V56" i="28"/>
  <c r="V57" i="28"/>
  <c r="V58" i="28"/>
  <c r="V59" i="28"/>
  <c r="V60" i="28"/>
  <c r="V61" i="28"/>
  <c r="V62" i="28"/>
  <c r="V63" i="28"/>
  <c r="V64" i="28"/>
  <c r="V65" i="28"/>
  <c r="V66" i="28"/>
  <c r="V67" i="28"/>
  <c r="V68" i="28"/>
  <c r="V69" i="28"/>
  <c r="V70" i="28"/>
  <c r="V71" i="28"/>
  <c r="V72" i="28"/>
  <c r="V73" i="28"/>
  <c r="V74" i="28"/>
  <c r="V75" i="28"/>
  <c r="V76" i="28"/>
  <c r="V77" i="28"/>
  <c r="V78" i="28"/>
  <c r="V79" i="28"/>
  <c r="V80" i="28"/>
  <c r="V81" i="28"/>
  <c r="V82" i="28"/>
  <c r="V83" i="28"/>
  <c r="V84" i="28"/>
  <c r="V85" i="28"/>
  <c r="V86" i="28"/>
  <c r="V87" i="28"/>
  <c r="V88" i="28"/>
  <c r="V89" i="28"/>
  <c r="V90" i="28"/>
  <c r="V91" i="28"/>
  <c r="V92" i="28"/>
  <c r="V93" i="28"/>
  <c r="V94" i="28"/>
  <c r="V95" i="28"/>
  <c r="V96" i="28"/>
  <c r="V97" i="28"/>
  <c r="V98" i="28"/>
  <c r="V99" i="28"/>
  <c r="V100" i="28"/>
  <c r="V101" i="28"/>
  <c r="V102" i="28"/>
  <c r="V103" i="28"/>
  <c r="V104" i="28"/>
  <c r="V105" i="28"/>
  <c r="V106" i="28"/>
  <c r="V107" i="28"/>
  <c r="V108" i="28"/>
  <c r="V109" i="28"/>
  <c r="V110" i="28"/>
  <c r="V111" i="28"/>
  <c r="V112" i="28"/>
  <c r="V113" i="28"/>
  <c r="V114" i="28"/>
  <c r="V115" i="28"/>
  <c r="V116"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V212" i="28"/>
  <c r="V213" i="28"/>
  <c r="V214" i="28"/>
  <c r="V215" i="28"/>
  <c r="V216" i="28"/>
  <c r="V217" i="28"/>
  <c r="V218" i="28"/>
  <c r="V219" i="28"/>
  <c r="V220" i="28"/>
  <c r="V221" i="28"/>
  <c r="V222" i="28"/>
  <c r="V223" i="28"/>
  <c r="V224" i="28"/>
  <c r="V225" i="28"/>
  <c r="V226" i="28"/>
  <c r="V227" i="28"/>
  <c r="V228" i="28"/>
  <c r="V229" i="28"/>
  <c r="V230" i="28"/>
  <c r="V231" i="28"/>
  <c r="V232" i="28"/>
  <c r="V233" i="28"/>
  <c r="V234" i="28"/>
  <c r="V235" i="28"/>
  <c r="V236" i="28"/>
  <c r="V237" i="28"/>
  <c r="V238" i="28"/>
  <c r="V239" i="28"/>
  <c r="V240" i="28"/>
  <c r="V241" i="28"/>
  <c r="V242" i="28"/>
  <c r="V243" i="28"/>
  <c r="V244" i="28"/>
  <c r="V245" i="28"/>
  <c r="V246" i="28"/>
  <c r="V247" i="28"/>
  <c r="V248" i="28"/>
  <c r="V249" i="28"/>
  <c r="V250" i="28"/>
  <c r="V251" i="28"/>
  <c r="V252" i="28"/>
  <c r="V253" i="28"/>
  <c r="V254" i="28"/>
  <c r="V255" i="28"/>
  <c r="V256" i="28"/>
  <c r="V257" i="28"/>
  <c r="V258" i="28"/>
  <c r="V259" i="28"/>
  <c r="V260" i="28"/>
  <c r="V261" i="28"/>
  <c r="V262" i="28"/>
  <c r="V263" i="28"/>
  <c r="V264" i="28"/>
  <c r="V265" i="28"/>
  <c r="V266" i="28"/>
  <c r="V267" i="28"/>
  <c r="V268" i="28"/>
  <c r="V269" i="28"/>
  <c r="V270" i="28"/>
  <c r="V271" i="28"/>
  <c r="V272" i="28"/>
  <c r="V273" i="28"/>
  <c r="V274" i="28"/>
  <c r="V275" i="28"/>
  <c r="V276" i="28"/>
  <c r="V277" i="28"/>
  <c r="V278" i="28"/>
  <c r="V279" i="28"/>
  <c r="V280" i="28"/>
  <c r="V281" i="28"/>
  <c r="V282" i="28"/>
  <c r="V283" i="28"/>
  <c r="V284" i="28"/>
  <c r="V285" i="28"/>
  <c r="V286" i="28"/>
  <c r="V287" i="28"/>
  <c r="V288" i="28"/>
  <c r="V289" i="28"/>
  <c r="V290" i="28"/>
  <c r="V291" i="28"/>
  <c r="V292" i="28"/>
  <c r="V293" i="28"/>
  <c r="V294" i="28"/>
  <c r="V295" i="28"/>
  <c r="V296" i="28"/>
  <c r="V297" i="28"/>
  <c r="V298" i="28"/>
  <c r="V299" i="28"/>
  <c r="V300" i="28"/>
  <c r="V301" i="28"/>
  <c r="V302" i="28"/>
  <c r="V303" i="28"/>
  <c r="V304" i="28"/>
  <c r="V305" i="28"/>
  <c r="V306" i="28"/>
  <c r="V307" i="28"/>
  <c r="V308" i="28"/>
  <c r="V309" i="28"/>
  <c r="V310" i="28"/>
  <c r="V311" i="28"/>
  <c r="V312" i="28"/>
  <c r="V313" i="28"/>
  <c r="V314" i="28"/>
  <c r="V315" i="28"/>
  <c r="V316" i="28"/>
  <c r="V317" i="28"/>
  <c r="V318" i="28"/>
  <c r="V319" i="28"/>
  <c r="V320" i="28"/>
  <c r="V321" i="28"/>
  <c r="V322" i="28"/>
  <c r="V323" i="28"/>
  <c r="V324" i="28"/>
  <c r="V325" i="28"/>
  <c r="V326" i="28"/>
  <c r="V327" i="28"/>
  <c r="V328" i="28"/>
  <c r="V329" i="28"/>
  <c r="V330" i="28"/>
  <c r="V331" i="28"/>
  <c r="V332" i="28"/>
  <c r="V333" i="28"/>
  <c r="V334" i="28"/>
  <c r="V335" i="28"/>
  <c r="V336" i="28"/>
  <c r="V337" i="28"/>
  <c r="V338" i="28"/>
  <c r="V339" i="28"/>
  <c r="V340" i="28"/>
  <c r="V341" i="28"/>
  <c r="V342" i="28"/>
  <c r="V343" i="28"/>
  <c r="V344" i="28"/>
  <c r="V345" i="28"/>
  <c r="V346" i="28"/>
  <c r="V347" i="28"/>
  <c r="V348" i="28"/>
  <c r="V349" i="28"/>
  <c r="V350" i="28"/>
  <c r="V351" i="28"/>
  <c r="V352" i="28"/>
  <c r="V353" i="28"/>
  <c r="V354" i="28"/>
  <c r="V355" i="28"/>
  <c r="V356" i="28"/>
  <c r="V357" i="28"/>
  <c r="V358" i="28"/>
  <c r="V359" i="28"/>
  <c r="V360" i="28"/>
  <c r="V361" i="28"/>
  <c r="V362" i="28"/>
  <c r="V363" i="28"/>
  <c r="V364" i="28"/>
  <c r="V365" i="28"/>
  <c r="V366" i="28"/>
  <c r="V367" i="28"/>
  <c r="V368" i="28"/>
  <c r="V369" i="28"/>
  <c r="V370" i="28"/>
  <c r="V371" i="28"/>
  <c r="V372" i="28"/>
  <c r="V373" i="28"/>
  <c r="V374" i="28"/>
  <c r="V375" i="28"/>
  <c r="V376" i="28"/>
  <c r="V377" i="28"/>
  <c r="V378" i="28"/>
  <c r="V379" i="28"/>
  <c r="V380" i="28"/>
  <c r="V381" i="28"/>
  <c r="V382" i="28"/>
  <c r="V383" i="28"/>
  <c r="V384" i="28"/>
  <c r="V385" i="28"/>
  <c r="V386" i="28"/>
  <c r="V387" i="28"/>
  <c r="V388" i="28"/>
  <c r="V389" i="28"/>
  <c r="V390" i="28"/>
  <c r="V391" i="28"/>
  <c r="V392" i="28"/>
  <c r="V393" i="28"/>
  <c r="V394" i="28"/>
  <c r="V395" i="28"/>
  <c r="V396" i="28"/>
  <c r="V397" i="28"/>
  <c r="V398" i="28"/>
  <c r="V399" i="28"/>
  <c r="V400" i="28"/>
  <c r="V401" i="28"/>
  <c r="V402" i="28"/>
  <c r="V403" i="28"/>
  <c r="V404" i="28"/>
  <c r="V405" i="28"/>
  <c r="V406" i="28"/>
  <c r="V407" i="28"/>
  <c r="V408" i="28"/>
  <c r="V409" i="28"/>
  <c r="V410" i="28"/>
  <c r="V411" i="28"/>
  <c r="V412" i="28"/>
  <c r="V413" i="28"/>
  <c r="V414" i="28"/>
  <c r="V415" i="28"/>
  <c r="V416" i="28"/>
  <c r="V417" i="28"/>
  <c r="V418" i="28"/>
  <c r="V419" i="28"/>
  <c r="V420" i="28"/>
  <c r="V421" i="28"/>
  <c r="V422" i="28"/>
  <c r="V423" i="28"/>
  <c r="V424" i="28"/>
  <c r="V425" i="28"/>
  <c r="V426" i="28"/>
  <c r="V427" i="28"/>
  <c r="V428" i="28"/>
  <c r="V429" i="28"/>
  <c r="V430" i="28"/>
  <c r="V431" i="28"/>
  <c r="V432" i="28"/>
  <c r="V433" i="28"/>
  <c r="V434" i="28"/>
  <c r="V435" i="28"/>
  <c r="V436" i="28"/>
  <c r="V437" i="28"/>
  <c r="V438" i="28"/>
  <c r="V439" i="28"/>
  <c r="V440" i="28"/>
  <c r="V441" i="28"/>
  <c r="V442" i="28"/>
  <c r="V443" i="28"/>
  <c r="V444" i="28"/>
  <c r="V445" i="28"/>
  <c r="V446" i="28"/>
  <c r="V447" i="28"/>
  <c r="V448" i="28"/>
  <c r="V449" i="28"/>
  <c r="V450" i="28"/>
  <c r="V451" i="28"/>
  <c r="V452" i="28"/>
  <c r="V453" i="28"/>
  <c r="V454" i="28"/>
  <c r="V455" i="28"/>
  <c r="V456" i="28"/>
  <c r="V457" i="28"/>
  <c r="V458" i="28"/>
  <c r="V459" i="28"/>
  <c r="V460" i="28"/>
  <c r="V461" i="28"/>
  <c r="V462" i="28"/>
  <c r="V463" i="28"/>
  <c r="V464" i="28"/>
  <c r="V465" i="28"/>
  <c r="V466" i="28"/>
  <c r="V467" i="28"/>
  <c r="V468" i="28"/>
  <c r="V469" i="28"/>
  <c r="V470" i="28"/>
  <c r="V471" i="28"/>
  <c r="V472" i="28"/>
  <c r="V473" i="28"/>
  <c r="V474" i="28"/>
  <c r="V475" i="28"/>
  <c r="V476" i="28"/>
  <c r="V477" i="28"/>
  <c r="V478" i="28"/>
  <c r="V479" i="28"/>
  <c r="V480" i="28"/>
  <c r="V481" i="28"/>
  <c r="V482" i="28"/>
  <c r="V483" i="28"/>
  <c r="V484" i="28"/>
  <c r="V485" i="28"/>
  <c r="V486" i="28"/>
  <c r="V487" i="28"/>
  <c r="V488" i="28"/>
  <c r="V489" i="28"/>
  <c r="V490" i="28"/>
  <c r="V491" i="28"/>
  <c r="V492" i="28"/>
  <c r="V493" i="28"/>
  <c r="V494" i="28"/>
  <c r="V495" i="28"/>
  <c r="V496" i="28"/>
  <c r="V497" i="28"/>
  <c r="V498" i="28"/>
  <c r="V499" i="28"/>
  <c r="V500" i="28"/>
  <c r="V501" i="28"/>
  <c r="V502" i="28"/>
  <c r="V503" i="28"/>
  <c r="V504" i="28"/>
  <c r="V505" i="28"/>
  <c r="V506" i="28"/>
  <c r="V507" i="28"/>
  <c r="V508" i="28"/>
  <c r="V509" i="28"/>
  <c r="V510" i="28"/>
  <c r="V511" i="28"/>
  <c r="V512" i="28"/>
  <c r="V513" i="28"/>
  <c r="V514" i="28"/>
  <c r="V515" i="28"/>
  <c r="V516" i="28"/>
  <c r="V517" i="28"/>
  <c r="V518" i="28"/>
  <c r="V519" i="28"/>
  <c r="V520" i="28"/>
  <c r="V521" i="28"/>
  <c r="V522" i="28"/>
  <c r="V523" i="28"/>
  <c r="V524" i="28"/>
  <c r="V525" i="28"/>
  <c r="V526" i="28"/>
  <c r="V527" i="28"/>
  <c r="V528" i="28"/>
  <c r="V529" i="28"/>
  <c r="V530" i="28"/>
  <c r="V531" i="28"/>
  <c r="V532" i="28"/>
  <c r="V533" i="28"/>
  <c r="V534" i="28"/>
  <c r="V535" i="28"/>
  <c r="V536" i="28"/>
  <c r="V537" i="28"/>
  <c r="V538" i="28"/>
  <c r="V539" i="28"/>
  <c r="V540" i="28"/>
  <c r="V541" i="28"/>
  <c r="V542" i="28"/>
  <c r="V543" i="28"/>
  <c r="V544" i="28"/>
  <c r="V545" i="28"/>
  <c r="V546" i="28"/>
  <c r="V547" i="28"/>
  <c r="V548" i="28"/>
  <c r="V549" i="28"/>
  <c r="V550" i="28"/>
  <c r="V551" i="28"/>
  <c r="V552" i="28"/>
  <c r="V553" i="28"/>
  <c r="V554" i="28"/>
  <c r="V555" i="28"/>
  <c r="V556" i="28"/>
  <c r="V557" i="28"/>
  <c r="V558" i="28"/>
  <c r="V559" i="28"/>
  <c r="V560" i="28"/>
  <c r="V561" i="28"/>
  <c r="V562" i="28"/>
  <c r="V563" i="28"/>
  <c r="V564" i="28"/>
  <c r="V565" i="28"/>
  <c r="V566" i="28"/>
  <c r="V567" i="28"/>
  <c r="V568" i="28"/>
  <c r="V569" i="28"/>
  <c r="V570" i="28"/>
  <c r="V571" i="28"/>
  <c r="V572" i="28"/>
  <c r="V573" i="28"/>
  <c r="V574" i="28"/>
  <c r="V575" i="28"/>
  <c r="V576" i="28"/>
  <c r="V577" i="28"/>
  <c r="V578" i="28"/>
  <c r="V579" i="28"/>
  <c r="V580" i="28"/>
  <c r="V581" i="28"/>
  <c r="V582" i="28"/>
  <c r="V583" i="28"/>
  <c r="V584" i="28"/>
  <c r="V585" i="28"/>
  <c r="V586" i="28"/>
  <c r="V587" i="28"/>
  <c r="V588" i="28"/>
  <c r="V589" i="28"/>
  <c r="V590" i="28"/>
  <c r="V591" i="28"/>
  <c r="V592" i="28"/>
  <c r="V593" i="28"/>
  <c r="V594" i="28"/>
  <c r="V595" i="28"/>
  <c r="V596" i="28"/>
  <c r="V597" i="28"/>
  <c r="V598" i="28"/>
  <c r="V599" i="28"/>
  <c r="V600" i="28"/>
  <c r="V601" i="28"/>
  <c r="V602" i="28"/>
  <c r="V603" i="28"/>
  <c r="V604" i="28"/>
  <c r="V605" i="28"/>
  <c r="V606" i="28"/>
  <c r="V607" i="28"/>
  <c r="V608" i="28"/>
  <c r="V609" i="28"/>
  <c r="V610" i="28"/>
  <c r="V611" i="28"/>
  <c r="V612" i="28"/>
  <c r="V613" i="28"/>
  <c r="V614" i="28"/>
  <c r="V615" i="28"/>
  <c r="V616" i="28"/>
  <c r="V617" i="28"/>
  <c r="V618" i="28"/>
  <c r="V619" i="28"/>
  <c r="V620" i="28"/>
  <c r="V621" i="28"/>
  <c r="V622" i="28"/>
  <c r="V623" i="28"/>
  <c r="V624" i="28"/>
  <c r="V625" i="28"/>
  <c r="V626" i="28"/>
  <c r="V627" i="28"/>
  <c r="V628" i="28"/>
  <c r="V629" i="28"/>
  <c r="V630" i="28"/>
  <c r="V631" i="28"/>
  <c r="V632" i="28"/>
  <c r="V633" i="28"/>
  <c r="V634" i="28"/>
  <c r="V635" i="28"/>
  <c r="V636" i="28"/>
  <c r="V637" i="28"/>
  <c r="V638" i="28"/>
  <c r="V639" i="28"/>
  <c r="V640" i="28"/>
  <c r="V641" i="28"/>
  <c r="V642" i="28"/>
  <c r="V643" i="28"/>
  <c r="V644" i="28"/>
  <c r="V645" i="28"/>
  <c r="V646" i="28"/>
  <c r="V647" i="28"/>
  <c r="V648" i="28"/>
  <c r="V649" i="28"/>
  <c r="V650" i="28"/>
  <c r="V651" i="28"/>
  <c r="V652" i="28"/>
  <c r="V653" i="28"/>
  <c r="V654" i="28"/>
  <c r="V655" i="28"/>
  <c r="V656" i="28"/>
  <c r="V657" i="28"/>
  <c r="V658" i="28"/>
  <c r="V659" i="28"/>
  <c r="V660" i="28"/>
  <c r="V661" i="28"/>
  <c r="V662" i="28"/>
  <c r="V663" i="28"/>
  <c r="V664" i="28"/>
  <c r="V665" i="28"/>
  <c r="V666" i="28"/>
  <c r="V667" i="28"/>
  <c r="V668" i="28"/>
  <c r="V669" i="28"/>
  <c r="V670" i="28"/>
  <c r="V671" i="28"/>
  <c r="V672" i="28"/>
  <c r="V673" i="28"/>
  <c r="V674" i="28"/>
  <c r="V675" i="28"/>
  <c r="V676" i="28"/>
  <c r="V677" i="28"/>
  <c r="V678" i="28"/>
  <c r="V679" i="28"/>
  <c r="V680" i="28"/>
  <c r="V681" i="28"/>
  <c r="V682" i="28"/>
  <c r="V683" i="28"/>
  <c r="V684" i="28"/>
  <c r="V685" i="28"/>
  <c r="V686" i="28"/>
  <c r="V687" i="28"/>
  <c r="V688" i="28"/>
  <c r="V689" i="28"/>
  <c r="V690" i="28"/>
  <c r="V691" i="28"/>
  <c r="V692" i="28"/>
  <c r="V693" i="28"/>
  <c r="V694" i="28"/>
  <c r="V695" i="28"/>
  <c r="V696" i="28"/>
  <c r="V697" i="28"/>
  <c r="V698" i="28"/>
  <c r="V699" i="28"/>
  <c r="V700" i="28"/>
  <c r="V701" i="28"/>
  <c r="V702" i="28"/>
  <c r="V703" i="28"/>
  <c r="V704" i="28"/>
  <c r="V705" i="28"/>
  <c r="V706" i="28"/>
  <c r="V707" i="28"/>
  <c r="V708" i="28"/>
  <c r="V709" i="28"/>
  <c r="V710" i="28"/>
  <c r="V711" i="28"/>
  <c r="V712" i="28"/>
  <c r="V713" i="28"/>
  <c r="V714" i="28"/>
  <c r="V715" i="28"/>
  <c r="V716" i="28"/>
  <c r="V717" i="28"/>
  <c r="V718" i="28"/>
  <c r="V719" i="28"/>
  <c r="V720" i="28"/>
  <c r="V721" i="28"/>
  <c r="V722" i="28"/>
  <c r="V723" i="28"/>
  <c r="V724" i="28"/>
  <c r="V725" i="28"/>
  <c r="V726" i="28"/>
  <c r="V727" i="28"/>
  <c r="V728" i="28"/>
  <c r="V729" i="28"/>
  <c r="V730" i="28"/>
  <c r="V731" i="28"/>
  <c r="V732" i="28"/>
  <c r="V733" i="28"/>
  <c r="V734" i="28"/>
  <c r="V735" i="28"/>
  <c r="V736" i="28"/>
  <c r="V737" i="28"/>
  <c r="V738" i="28"/>
  <c r="V739" i="28"/>
  <c r="V740" i="28"/>
  <c r="V741" i="28"/>
  <c r="V742" i="28"/>
  <c r="V743" i="28"/>
  <c r="V744" i="28"/>
  <c r="V745" i="28"/>
  <c r="V746" i="28"/>
  <c r="V747" i="28"/>
  <c r="V748" i="28"/>
  <c r="V749" i="28"/>
  <c r="V750" i="28"/>
  <c r="V751" i="28"/>
  <c r="V752" i="28"/>
  <c r="V753" i="28"/>
  <c r="V754" i="28"/>
  <c r="V755" i="28"/>
  <c r="V756" i="28"/>
  <c r="V757" i="28"/>
  <c r="V758" i="28"/>
  <c r="V759" i="28"/>
  <c r="V760" i="28"/>
  <c r="V761" i="28"/>
  <c r="V762" i="28"/>
  <c r="V763" i="28"/>
  <c r="V764" i="28"/>
  <c r="V765" i="28"/>
  <c r="V766" i="28"/>
  <c r="V767" i="28"/>
  <c r="V768" i="28"/>
  <c r="V769" i="28"/>
  <c r="V770" i="28"/>
  <c r="V771" i="28"/>
  <c r="V772" i="28"/>
  <c r="V773" i="28"/>
  <c r="V774" i="28"/>
  <c r="V775" i="28"/>
  <c r="V776" i="28"/>
  <c r="V777" i="28"/>
  <c r="V778" i="28"/>
  <c r="V779" i="28"/>
  <c r="V780" i="28"/>
  <c r="V781" i="28"/>
  <c r="V782" i="28"/>
  <c r="V783" i="28"/>
  <c r="V784" i="28"/>
  <c r="V785" i="28"/>
  <c r="V786" i="28"/>
  <c r="V787" i="28"/>
  <c r="V788" i="28"/>
  <c r="V789" i="28"/>
  <c r="V790" i="28"/>
  <c r="V791" i="28"/>
  <c r="V792" i="28"/>
  <c r="V793" i="28"/>
  <c r="V794" i="28"/>
  <c r="V795" i="28"/>
  <c r="V796" i="28"/>
  <c r="V797" i="28"/>
  <c r="V798" i="28"/>
  <c r="V799" i="28"/>
  <c r="V800" i="28"/>
  <c r="V801" i="28"/>
  <c r="V802" i="28"/>
  <c r="V803" i="28"/>
  <c r="V804" i="28"/>
  <c r="V805" i="28"/>
  <c r="V806" i="28"/>
  <c r="V807" i="28"/>
  <c r="V808" i="28"/>
  <c r="V809" i="28"/>
  <c r="V810" i="28"/>
  <c r="V811" i="28"/>
  <c r="V812" i="28"/>
  <c r="V813" i="28"/>
  <c r="V814" i="28"/>
  <c r="V815" i="28"/>
  <c r="V816" i="28"/>
  <c r="V817" i="28"/>
  <c r="V818" i="28"/>
  <c r="V819" i="28"/>
  <c r="V820" i="28"/>
  <c r="V821" i="28"/>
  <c r="V822" i="28"/>
  <c r="V823" i="28"/>
  <c r="V824" i="28"/>
  <c r="V825" i="28"/>
  <c r="V826" i="28"/>
  <c r="V827" i="28"/>
  <c r="V828" i="28"/>
  <c r="V829" i="28"/>
  <c r="V830" i="28"/>
  <c r="V831" i="28"/>
  <c r="V832" i="28"/>
  <c r="V833" i="28"/>
  <c r="V834" i="28"/>
  <c r="V835" i="28"/>
  <c r="V836" i="28"/>
  <c r="V837" i="28"/>
  <c r="V838" i="28"/>
  <c r="V839" i="28"/>
  <c r="V840" i="28"/>
  <c r="V841" i="28"/>
  <c r="V842" i="28"/>
  <c r="V843" i="28"/>
  <c r="V844" i="28"/>
  <c r="V845" i="28"/>
  <c r="V846" i="28"/>
  <c r="V847" i="28"/>
  <c r="V848" i="28"/>
  <c r="V849" i="28"/>
  <c r="V850" i="28"/>
  <c r="V851" i="28"/>
  <c r="V852" i="28"/>
  <c r="V853" i="28"/>
  <c r="V854" i="28"/>
  <c r="V855" i="28"/>
  <c r="V856" i="28"/>
  <c r="V857" i="28"/>
  <c r="V858" i="28"/>
  <c r="V859" i="28"/>
  <c r="V860" i="28"/>
  <c r="V861" i="28"/>
  <c r="V862" i="28"/>
  <c r="V863" i="28"/>
  <c r="V864" i="28"/>
  <c r="V865" i="28"/>
  <c r="V866" i="28"/>
  <c r="V867" i="28"/>
  <c r="V868" i="28"/>
  <c r="V869" i="28"/>
  <c r="V870" i="28"/>
  <c r="V871" i="28"/>
  <c r="V872" i="28"/>
  <c r="V873" i="28"/>
  <c r="V874" i="28"/>
  <c r="V875" i="28"/>
  <c r="V876" i="28"/>
  <c r="V877" i="28"/>
  <c r="V878" i="28"/>
  <c r="V879" i="28"/>
  <c r="V880" i="28"/>
  <c r="V881" i="28"/>
  <c r="V882" i="28"/>
  <c r="V883" i="28"/>
  <c r="V884" i="28"/>
  <c r="V885" i="28"/>
  <c r="V886" i="28"/>
  <c r="V887" i="28"/>
  <c r="V888" i="28"/>
  <c r="V889" i="28"/>
  <c r="V890" i="28"/>
  <c r="V891" i="28"/>
  <c r="V892" i="28"/>
  <c r="V893" i="28"/>
  <c r="V894" i="28"/>
  <c r="V895" i="28"/>
  <c r="V896" i="28"/>
  <c r="V897" i="28"/>
  <c r="V898" i="28"/>
  <c r="V899" i="28"/>
  <c r="V900" i="28"/>
  <c r="V901" i="28"/>
  <c r="V902" i="28"/>
  <c r="V903" i="28"/>
  <c r="V904" i="28"/>
  <c r="V905" i="28"/>
  <c r="V906" i="28"/>
  <c r="V907" i="28"/>
  <c r="V908" i="28"/>
  <c r="V909" i="28"/>
  <c r="V910" i="28"/>
  <c r="V911" i="28"/>
  <c r="V912" i="28"/>
  <c r="V913" i="28"/>
  <c r="V914" i="28"/>
  <c r="V915" i="28"/>
  <c r="V916" i="28"/>
  <c r="V917" i="28"/>
  <c r="V918" i="28"/>
  <c r="V919" i="28"/>
  <c r="V920" i="28"/>
  <c r="V921" i="28"/>
  <c r="V922" i="28"/>
  <c r="V923" i="28"/>
  <c r="V924" i="28"/>
  <c r="V925" i="28"/>
  <c r="V926" i="28"/>
  <c r="V927" i="28"/>
  <c r="V928" i="28"/>
  <c r="V929" i="28"/>
  <c r="V930" i="28"/>
  <c r="V931" i="28"/>
  <c r="V932" i="28"/>
  <c r="V933" i="28"/>
  <c r="V934" i="28"/>
  <c r="V935" i="28"/>
  <c r="V936" i="28"/>
  <c r="V937" i="28"/>
  <c r="V938" i="28"/>
  <c r="V939" i="28"/>
  <c r="V940" i="28"/>
  <c r="V941" i="28"/>
  <c r="V942" i="28"/>
  <c r="V943" i="28"/>
  <c r="V944" i="28"/>
  <c r="V945" i="28"/>
  <c r="V946" i="28"/>
  <c r="V947" i="28"/>
  <c r="V948" i="28"/>
  <c r="V949" i="28"/>
  <c r="V950" i="28"/>
  <c r="V951" i="28"/>
  <c r="V952" i="28"/>
  <c r="V953" i="28"/>
  <c r="V954" i="28"/>
  <c r="V955" i="28"/>
  <c r="V956" i="28"/>
  <c r="V957" i="28"/>
  <c r="V958" i="28"/>
  <c r="V959" i="28"/>
  <c r="V960" i="28"/>
  <c r="V961" i="28"/>
  <c r="V962" i="28"/>
  <c r="V963" i="28"/>
  <c r="V964" i="28"/>
  <c r="V965" i="28"/>
  <c r="V966" i="28"/>
  <c r="V967" i="28"/>
  <c r="V968" i="28"/>
  <c r="V969" i="28"/>
  <c r="V970" i="28"/>
  <c r="V971" i="28"/>
  <c r="V972" i="28"/>
  <c r="V973" i="28"/>
  <c r="V974" i="28"/>
  <c r="V975" i="28"/>
  <c r="V976" i="28"/>
  <c r="V977" i="28"/>
  <c r="V978" i="28"/>
  <c r="V979" i="28"/>
  <c r="V980" i="28"/>
  <c r="V981" i="28"/>
  <c r="V982" i="28"/>
  <c r="V983" i="28"/>
  <c r="V984" i="28"/>
  <c r="V985" i="28"/>
  <c r="V986" i="28"/>
  <c r="V987" i="28"/>
  <c r="V988" i="28"/>
  <c r="V989" i="28"/>
  <c r="V990" i="28"/>
  <c r="V991" i="28"/>
  <c r="V992" i="28"/>
  <c r="V993" i="28"/>
  <c r="V994" i="28"/>
  <c r="V995" i="28"/>
  <c r="V996" i="28"/>
  <c r="V997" i="28"/>
  <c r="V998" i="28"/>
  <c r="V999" i="28"/>
  <c r="V1000" i="28"/>
  <c r="V1001" i="28"/>
  <c r="V1002" i="28"/>
  <c r="V1003" i="28"/>
  <c r="V1004" i="28"/>
  <c r="V1005" i="28"/>
  <c r="V1006" i="28"/>
  <c r="V1007" i="28"/>
  <c r="V1008" i="28"/>
  <c r="V1009" i="28"/>
  <c r="V1010" i="28"/>
  <c r="V1011" i="28"/>
  <c r="V1012" i="28"/>
  <c r="V1013" i="28"/>
  <c r="V1014" i="28"/>
  <c r="V1015" i="28"/>
  <c r="V1016" i="28"/>
  <c r="V1017" i="28"/>
  <c r="V1018" i="28"/>
  <c r="V1019" i="28"/>
  <c r="V1020" i="28"/>
  <c r="V1021" i="28"/>
  <c r="V1022" i="28"/>
  <c r="V1023" i="28"/>
  <c r="V1024" i="28"/>
  <c r="V1025" i="28"/>
  <c r="V1026" i="28"/>
  <c r="V1027" i="28"/>
  <c r="V1028" i="28"/>
  <c r="V1029" i="28"/>
  <c r="V1030" i="28"/>
  <c r="V1031" i="28"/>
  <c r="V1032" i="28"/>
  <c r="V1033" i="28"/>
  <c r="V1034" i="28"/>
  <c r="V1035" i="28"/>
  <c r="V1036" i="28"/>
  <c r="V1037" i="28"/>
  <c r="V1038" i="28"/>
  <c r="V1039" i="28"/>
  <c r="V1040" i="28"/>
  <c r="V1041" i="28"/>
  <c r="V1042" i="28"/>
  <c r="V1043" i="28"/>
  <c r="V1044" i="28"/>
  <c r="V1045" i="28"/>
  <c r="V1046" i="28"/>
  <c r="V1047" i="28"/>
  <c r="V1048" i="28"/>
  <c r="V1049" i="28"/>
  <c r="V1050" i="28"/>
  <c r="V1051" i="28"/>
  <c r="V1052" i="28"/>
  <c r="V1053" i="28"/>
  <c r="V1054" i="28"/>
  <c r="V1055" i="28"/>
  <c r="V1056" i="28"/>
  <c r="V1057" i="28"/>
  <c r="V1058" i="28"/>
  <c r="V1059" i="28"/>
  <c r="V1060" i="28"/>
  <c r="V1061" i="28"/>
  <c r="V1062" i="28"/>
  <c r="V1063" i="28"/>
  <c r="V1064" i="28"/>
  <c r="V1065" i="28"/>
  <c r="V1066" i="28"/>
  <c r="V1067" i="28"/>
  <c r="V1068" i="28"/>
  <c r="V1069" i="28"/>
  <c r="V1070" i="28"/>
  <c r="V1071" i="28"/>
  <c r="V1072" i="28"/>
  <c r="V1073" i="28"/>
  <c r="V1074" i="28"/>
  <c r="V1075" i="28"/>
  <c r="V1076" i="28"/>
  <c r="V1077" i="28"/>
  <c r="V1078" i="28"/>
  <c r="V1079" i="28"/>
  <c r="V1080" i="28"/>
  <c r="V1081" i="28"/>
  <c r="V1082" i="28"/>
  <c r="V1083" i="28"/>
  <c r="V1084" i="28"/>
  <c r="V1085" i="28"/>
  <c r="V1086" i="28"/>
  <c r="V1087" i="28"/>
  <c r="V1088" i="28"/>
  <c r="V1089" i="28"/>
  <c r="V1090" i="28"/>
  <c r="V1091" i="28"/>
  <c r="V1092" i="28"/>
  <c r="V1093" i="28"/>
  <c r="V1094" i="28"/>
  <c r="V1095" i="28"/>
  <c r="V1096" i="28"/>
  <c r="V1097" i="28"/>
  <c r="V1098" i="28"/>
  <c r="V1099" i="28"/>
  <c r="V1100" i="28"/>
  <c r="V1101" i="28"/>
  <c r="V1102" i="28"/>
  <c r="V1103" i="28"/>
  <c r="V1104" i="28"/>
  <c r="V1105" i="28"/>
  <c r="V1106" i="28"/>
  <c r="V1107" i="28"/>
  <c r="V1108" i="28"/>
  <c r="V1109" i="28"/>
  <c r="V1110" i="28"/>
  <c r="V1111" i="28"/>
  <c r="V1112" i="28"/>
  <c r="V1113" i="28"/>
  <c r="V1114" i="28"/>
  <c r="V1115" i="28"/>
  <c r="V1116" i="28"/>
  <c r="V1117" i="28"/>
  <c r="V1118" i="28"/>
  <c r="V1119" i="28"/>
  <c r="V1120" i="28"/>
  <c r="V1121" i="28"/>
  <c r="V1122" i="28"/>
  <c r="V1123" i="28"/>
  <c r="V1124" i="28"/>
  <c r="V1125" i="28"/>
  <c r="V1126" i="28"/>
  <c r="V1127" i="28"/>
  <c r="V1128" i="28"/>
  <c r="V1129" i="28"/>
  <c r="V1130" i="28"/>
  <c r="V1131" i="28"/>
  <c r="V1132" i="28"/>
  <c r="V1133" i="28"/>
  <c r="V1134" i="28"/>
  <c r="V1135" i="28"/>
  <c r="V1136" i="28"/>
  <c r="V1137" i="28"/>
  <c r="V1138" i="28"/>
  <c r="V1139" i="28"/>
  <c r="V1140" i="28"/>
  <c r="V1141" i="28"/>
  <c r="V1142" i="28"/>
  <c r="V1143" i="28"/>
  <c r="V1144" i="28"/>
  <c r="V1145" i="28"/>
  <c r="V1146" i="28"/>
  <c r="V1147" i="28"/>
  <c r="V1148" i="28"/>
  <c r="V1149" i="28"/>
  <c r="V1150" i="28"/>
  <c r="V1151" i="28"/>
  <c r="V1152" i="28"/>
  <c r="V1153" i="28"/>
  <c r="V1154" i="28"/>
  <c r="V1155" i="28"/>
  <c r="V1156" i="28"/>
  <c r="V1157" i="28"/>
  <c r="V1158" i="28"/>
  <c r="V1159" i="28"/>
  <c r="V1160" i="28"/>
  <c r="V1161" i="28"/>
  <c r="V1162" i="28"/>
  <c r="V1163" i="28"/>
  <c r="V1164" i="28"/>
  <c r="V1165" i="28"/>
  <c r="V1166" i="28"/>
  <c r="V1167" i="28"/>
  <c r="V1168" i="28"/>
  <c r="V1169" i="28"/>
  <c r="V1170" i="28"/>
  <c r="V1171" i="28"/>
  <c r="V1172" i="28"/>
  <c r="V1173" i="28"/>
  <c r="V1174" i="28"/>
  <c r="V1175" i="28"/>
  <c r="V1176" i="28"/>
  <c r="V1177" i="28"/>
  <c r="V1178" i="28"/>
  <c r="V1179" i="28"/>
  <c r="V1180" i="28"/>
  <c r="V1181" i="28"/>
  <c r="V1182" i="28"/>
  <c r="V1183" i="28"/>
  <c r="V1184" i="28"/>
  <c r="V1185" i="28"/>
  <c r="V1186" i="28"/>
  <c r="V1187" i="28"/>
  <c r="V1188" i="28"/>
  <c r="V1189" i="28"/>
  <c r="V1190" i="28"/>
  <c r="V1191" i="28"/>
  <c r="V1192" i="28"/>
  <c r="V1193" i="28"/>
  <c r="V1194" i="28"/>
  <c r="V1195" i="28"/>
  <c r="V1196" i="28"/>
  <c r="V1197" i="28"/>
  <c r="V1198" i="28"/>
  <c r="V1199" i="28"/>
  <c r="V1200" i="28"/>
  <c r="V1201" i="28"/>
  <c r="V1202" i="28"/>
  <c r="V1203" i="28"/>
  <c r="V1204" i="28"/>
  <c r="V1205" i="28"/>
  <c r="V1206" i="28"/>
  <c r="V1207" i="28"/>
  <c r="V1208" i="28"/>
  <c r="V1209" i="28"/>
  <c r="V1210" i="28"/>
  <c r="V1211" i="28"/>
  <c r="V1212" i="28"/>
  <c r="V1213" i="28"/>
  <c r="V1214" i="28"/>
  <c r="V1215" i="28"/>
  <c r="V1216" i="28"/>
  <c r="V1217" i="28"/>
  <c r="V1218" i="28"/>
  <c r="V1219" i="28"/>
  <c r="V1220" i="28"/>
  <c r="V1221" i="28"/>
  <c r="V1222" i="28"/>
  <c r="V1223" i="28"/>
  <c r="V1224" i="28"/>
  <c r="V1225" i="28"/>
  <c r="V1226" i="28"/>
  <c r="V1227" i="28"/>
  <c r="V1228" i="28"/>
  <c r="V1229" i="28"/>
  <c r="V1230" i="28"/>
  <c r="V1231" i="28"/>
  <c r="V1232" i="28"/>
  <c r="V1233" i="28"/>
  <c r="V1234" i="28"/>
  <c r="V1235" i="28"/>
  <c r="V1236" i="28"/>
  <c r="V1237" i="28"/>
  <c r="V1238" i="28"/>
  <c r="V1239" i="28"/>
  <c r="V1240" i="28"/>
  <c r="V1241" i="28"/>
  <c r="V1242" i="28"/>
  <c r="V1243" i="28"/>
  <c r="V1244" i="28"/>
  <c r="V1245" i="28"/>
  <c r="V1246" i="28"/>
  <c r="V1247" i="28"/>
  <c r="V1248" i="28"/>
  <c r="V1249" i="28"/>
  <c r="V1250" i="28"/>
  <c r="V1251" i="28"/>
  <c r="V1252" i="28"/>
  <c r="V1253" i="28"/>
  <c r="V1254" i="28"/>
  <c r="V1255" i="28"/>
  <c r="V1256" i="28"/>
  <c r="V1257" i="28"/>
  <c r="V1258" i="28"/>
  <c r="V1259" i="28"/>
  <c r="V1260" i="28"/>
  <c r="V1261" i="28"/>
  <c r="V1262" i="28"/>
  <c r="V1263" i="28"/>
  <c r="V1264" i="28"/>
  <c r="V1265" i="28"/>
  <c r="V1266" i="28"/>
  <c r="V1267" i="28"/>
  <c r="V1268" i="28"/>
  <c r="V1269" i="28"/>
  <c r="V1270" i="28"/>
  <c r="V1271" i="28"/>
  <c r="V1272" i="28"/>
  <c r="V1273" i="28"/>
  <c r="V1274" i="28"/>
  <c r="V1275" i="28"/>
  <c r="V1276" i="28"/>
  <c r="V1277" i="28"/>
  <c r="V1278" i="28"/>
  <c r="V1279" i="28"/>
  <c r="V1280" i="28"/>
  <c r="V1281" i="28"/>
  <c r="V1282" i="28"/>
  <c r="V1283" i="28"/>
  <c r="V1284" i="28"/>
  <c r="V1285" i="28"/>
  <c r="V1286" i="28"/>
  <c r="V1287" i="28"/>
  <c r="V1288" i="28"/>
  <c r="V1289" i="28"/>
  <c r="V1290" i="28"/>
  <c r="V1291" i="28"/>
  <c r="V1292" i="28"/>
  <c r="V1293" i="28"/>
  <c r="V1294" i="28"/>
  <c r="V1295" i="28"/>
  <c r="V1296" i="28"/>
  <c r="V1297" i="28"/>
  <c r="V1298" i="28"/>
  <c r="V1299" i="28"/>
  <c r="V1300" i="28"/>
  <c r="V1301" i="28"/>
  <c r="V1302" i="28"/>
  <c r="V1303" i="28"/>
  <c r="V1304" i="28"/>
  <c r="V1305" i="28"/>
  <c r="V1306" i="28"/>
  <c r="V1307" i="28"/>
  <c r="V1308" i="28"/>
  <c r="V1309" i="28"/>
  <c r="V1310" i="28"/>
  <c r="V1311" i="28"/>
  <c r="V1312" i="28"/>
  <c r="V1313" i="28"/>
  <c r="V1314" i="28"/>
  <c r="V1315" i="28"/>
  <c r="V1316" i="28"/>
  <c r="V1317" i="28"/>
  <c r="V1318" i="28"/>
  <c r="V1319" i="28"/>
  <c r="V1320" i="28"/>
  <c r="V1321" i="28"/>
  <c r="V1322" i="28"/>
  <c r="V1323" i="28"/>
  <c r="V1324" i="28"/>
  <c r="V1325" i="28"/>
  <c r="V1326" i="28"/>
  <c r="V1327" i="28"/>
  <c r="V1328" i="28"/>
  <c r="V1329" i="28"/>
  <c r="V1330" i="28"/>
  <c r="V1331" i="28"/>
  <c r="V1332" i="28"/>
  <c r="V1333" i="28"/>
  <c r="V1334" i="28"/>
  <c r="V1335" i="28"/>
  <c r="V1336" i="28"/>
  <c r="V1337" i="28"/>
  <c r="V1338" i="28"/>
  <c r="V1339" i="28"/>
  <c r="V1340" i="28"/>
  <c r="V1341" i="28"/>
  <c r="V1342" i="28"/>
  <c r="V1343" i="28"/>
  <c r="V1344" i="28"/>
  <c r="V1345" i="28"/>
  <c r="V1346" i="28"/>
  <c r="V1347" i="28"/>
  <c r="V1348" i="28"/>
  <c r="V1349" i="28"/>
  <c r="V1350" i="28"/>
  <c r="V1351" i="28"/>
  <c r="V1352" i="28"/>
  <c r="V1353" i="28"/>
  <c r="V1354" i="28"/>
  <c r="V1355" i="28"/>
  <c r="V1356" i="28"/>
  <c r="V1357" i="28"/>
  <c r="V1358" i="28"/>
  <c r="V1359" i="28"/>
  <c r="V1360" i="28"/>
  <c r="V1361" i="28"/>
  <c r="V1362" i="28"/>
  <c r="V1363" i="28"/>
  <c r="V1364" i="28"/>
  <c r="V1365" i="28"/>
  <c r="V1366" i="28"/>
  <c r="V1367" i="28"/>
  <c r="V1368" i="28"/>
  <c r="V1369" i="28"/>
  <c r="V1370" i="28"/>
  <c r="V1371" i="28"/>
  <c r="V1372" i="28"/>
  <c r="V1373" i="28"/>
  <c r="V1374" i="28"/>
  <c r="V1375" i="28"/>
  <c r="V1376" i="28"/>
  <c r="V1377" i="28"/>
  <c r="V1378" i="28"/>
  <c r="V1379" i="28"/>
  <c r="V1380" i="28"/>
  <c r="V1381" i="28"/>
  <c r="V1382" i="28"/>
  <c r="V1383" i="28"/>
  <c r="V1384" i="28"/>
  <c r="V1385" i="28"/>
  <c r="V1386" i="28"/>
  <c r="V1387" i="28"/>
  <c r="V1388" i="28"/>
  <c r="V1389" i="28"/>
  <c r="V1390" i="28"/>
  <c r="V1391" i="28"/>
  <c r="V1392" i="28"/>
  <c r="V1393" i="28"/>
  <c r="V1394" i="28"/>
  <c r="V1395" i="28"/>
  <c r="V1396" i="28"/>
  <c r="V1397" i="28"/>
  <c r="V1398" i="28"/>
  <c r="V1399" i="28"/>
  <c r="V1400" i="28"/>
  <c r="V1401" i="28"/>
  <c r="V1402" i="28"/>
  <c r="V1403" i="28"/>
  <c r="V1404" i="28"/>
  <c r="V1405" i="28"/>
  <c r="V1406" i="28"/>
  <c r="V1407" i="28"/>
  <c r="V1408" i="28"/>
  <c r="V1409" i="28"/>
  <c r="V1410" i="28"/>
  <c r="V1411" i="28"/>
  <c r="V1412" i="28"/>
  <c r="V1413" i="28"/>
  <c r="V1414" i="28"/>
  <c r="V1415" i="28"/>
  <c r="V1416" i="28"/>
  <c r="V1417" i="28"/>
  <c r="V1418" i="28"/>
  <c r="V1419" i="28"/>
  <c r="V1420" i="28"/>
  <c r="V1421" i="28"/>
  <c r="V1422" i="28"/>
  <c r="V1423" i="28"/>
  <c r="V1424" i="28"/>
  <c r="V1425" i="28"/>
  <c r="V1426" i="28"/>
  <c r="V1427" i="28"/>
  <c r="V1428" i="28"/>
  <c r="V1429" i="28"/>
  <c r="V1430" i="28"/>
  <c r="V1431" i="28"/>
  <c r="V1432" i="28"/>
  <c r="V1433" i="28"/>
  <c r="V1434" i="28"/>
  <c r="V1435" i="28"/>
  <c r="V1436" i="28"/>
  <c r="V1437" i="28"/>
  <c r="V1438" i="28"/>
  <c r="V1439" i="28"/>
  <c r="V1440" i="28"/>
  <c r="V1441" i="28"/>
  <c r="V1442" i="28"/>
  <c r="V1443" i="28"/>
  <c r="V1444" i="28"/>
  <c r="V1445" i="28"/>
  <c r="V1446" i="28"/>
  <c r="V1447" i="28"/>
  <c r="V1448" i="28"/>
  <c r="V1449" i="28"/>
  <c r="V1450" i="28"/>
  <c r="V1451" i="28"/>
  <c r="V1452" i="28"/>
  <c r="V1453" i="28"/>
  <c r="V1454" i="28"/>
  <c r="V1455" i="28"/>
  <c r="V1456" i="28"/>
  <c r="V1457" i="28"/>
  <c r="V1458" i="28"/>
  <c r="V1459" i="28"/>
  <c r="V1460" i="28"/>
  <c r="V1461" i="28"/>
  <c r="V1462" i="28"/>
  <c r="V1463" i="28"/>
  <c r="V1464" i="28"/>
  <c r="V1465" i="28"/>
  <c r="V1466" i="28"/>
  <c r="V1467" i="28"/>
  <c r="V1468" i="28"/>
  <c r="V1469" i="28"/>
  <c r="V1470" i="28"/>
  <c r="V1471" i="28"/>
  <c r="V1472" i="28"/>
  <c r="V1473" i="28"/>
  <c r="V1474" i="28"/>
  <c r="V1475" i="28"/>
  <c r="V1476" i="28"/>
  <c r="V1477" i="28"/>
  <c r="V1478" i="28"/>
  <c r="V1479" i="28"/>
  <c r="V1480" i="28"/>
  <c r="V1481" i="28"/>
  <c r="V1482" i="28"/>
  <c r="V1483" i="28"/>
  <c r="V1484" i="28"/>
  <c r="V1485" i="28"/>
  <c r="V1486" i="28"/>
  <c r="V1487" i="28"/>
  <c r="V1488" i="28"/>
  <c r="V1489" i="28"/>
  <c r="V1490" i="28"/>
  <c r="V1491" i="28"/>
  <c r="V1492" i="28"/>
  <c r="V1493" i="28"/>
  <c r="V1494" i="28"/>
  <c r="V1495" i="28"/>
  <c r="V1496" i="28"/>
  <c r="V1497" i="28"/>
  <c r="V1498" i="28"/>
  <c r="V1499" i="28"/>
  <c r="V1500" i="28"/>
  <c r="V1501" i="28"/>
  <c r="V1502" i="28"/>
  <c r="V1503" i="28"/>
  <c r="V1504" i="28"/>
  <c r="V1505" i="28"/>
  <c r="V1506" i="28"/>
  <c r="V1507" i="28"/>
  <c r="V1508" i="28"/>
  <c r="V1509" i="28"/>
  <c r="V1510" i="28"/>
  <c r="V1511" i="28"/>
  <c r="V1512" i="28"/>
  <c r="V1513" i="28"/>
  <c r="V1514" i="28"/>
  <c r="V1515" i="28"/>
  <c r="V1516" i="28"/>
  <c r="V1517" i="28"/>
  <c r="V1518" i="28"/>
  <c r="V1519" i="28"/>
  <c r="V1520" i="28"/>
  <c r="V1521" i="28"/>
  <c r="V1522" i="28"/>
  <c r="V1523" i="28"/>
  <c r="V1524" i="28"/>
  <c r="V1525" i="28"/>
  <c r="V1526" i="28"/>
  <c r="V1527" i="28"/>
  <c r="V1528" i="28"/>
  <c r="V1529" i="28"/>
  <c r="V1530" i="28"/>
  <c r="V1531" i="28"/>
  <c r="V1532" i="28"/>
  <c r="V1533" i="28"/>
  <c r="V1534" i="28"/>
  <c r="V1535" i="28"/>
  <c r="V1536" i="28"/>
  <c r="V1537" i="28"/>
  <c r="V1538" i="28"/>
  <c r="V1539" i="28"/>
  <c r="V1540" i="28"/>
  <c r="V1541" i="28"/>
  <c r="V1542" i="28"/>
  <c r="V1543" i="28"/>
  <c r="V1544" i="28"/>
  <c r="V1545" i="28"/>
  <c r="V1546" i="28"/>
  <c r="V1547" i="28"/>
  <c r="V1548" i="28"/>
  <c r="V1549" i="28"/>
  <c r="V1550" i="28"/>
  <c r="V1551" i="28"/>
  <c r="V1552" i="28"/>
  <c r="V1553" i="28"/>
  <c r="V1554" i="28"/>
  <c r="V1555" i="28"/>
  <c r="V1556" i="28"/>
  <c r="V1557" i="28"/>
  <c r="V1558" i="28"/>
  <c r="V1559" i="28"/>
  <c r="V1560" i="28"/>
  <c r="V1561" i="28"/>
  <c r="V1562" i="28"/>
  <c r="V1563" i="28"/>
  <c r="V1564" i="28"/>
  <c r="V1565" i="28"/>
  <c r="V1566" i="28"/>
  <c r="V1567" i="28"/>
  <c r="V1568" i="28"/>
  <c r="V1569" i="28"/>
  <c r="V1570" i="28"/>
  <c r="V1571" i="28"/>
  <c r="V1572" i="28"/>
  <c r="V1573" i="28"/>
  <c r="V1574" i="28"/>
  <c r="V1575" i="28"/>
  <c r="V1576" i="28"/>
  <c r="V1577" i="28"/>
  <c r="V1578" i="28"/>
  <c r="V1579" i="28"/>
  <c r="V1580" i="28"/>
  <c r="V1581" i="28"/>
  <c r="V1582" i="28"/>
  <c r="V1583" i="28"/>
  <c r="V1584" i="28"/>
  <c r="V1585" i="28"/>
  <c r="V1586" i="28"/>
  <c r="V1587" i="28"/>
  <c r="V1588" i="28"/>
  <c r="V1589" i="28"/>
  <c r="V1590" i="28"/>
  <c r="V1591" i="28"/>
  <c r="V1592" i="28"/>
  <c r="V1593" i="28"/>
  <c r="V1594" i="28"/>
  <c r="V1595" i="28"/>
  <c r="V1596" i="28"/>
  <c r="V1597" i="28"/>
  <c r="V1598" i="28"/>
  <c r="V1599" i="28"/>
  <c r="V1600" i="28"/>
  <c r="V1601" i="28"/>
  <c r="V1602" i="28"/>
  <c r="V1603" i="28"/>
  <c r="V1604" i="28"/>
  <c r="V1605" i="28"/>
  <c r="V1606" i="28"/>
  <c r="V1607" i="28"/>
  <c r="V1608" i="28"/>
  <c r="V1609" i="28"/>
  <c r="V1610" i="28"/>
  <c r="V1611" i="28"/>
  <c r="V1612" i="28"/>
  <c r="V1613" i="28"/>
  <c r="V1614" i="28"/>
  <c r="V1615" i="28"/>
  <c r="V1616" i="28"/>
  <c r="V1617" i="28"/>
  <c r="V1618" i="28"/>
  <c r="V1619" i="28"/>
  <c r="V1620" i="28"/>
  <c r="V1621" i="28"/>
  <c r="V1622" i="28"/>
  <c r="V1623" i="28"/>
  <c r="V1624" i="28"/>
  <c r="V1625" i="28"/>
  <c r="V1626" i="28"/>
  <c r="V1627" i="28"/>
  <c r="V1628" i="28"/>
  <c r="V1629" i="28"/>
  <c r="V1630" i="28"/>
  <c r="V1631" i="28"/>
  <c r="V1632" i="28"/>
  <c r="V1633" i="28"/>
  <c r="V1634" i="28"/>
  <c r="V1635" i="28"/>
  <c r="V1636" i="28"/>
  <c r="V1637" i="28"/>
  <c r="V1638" i="28"/>
  <c r="V1639" i="28"/>
  <c r="V1640" i="28"/>
  <c r="V1641" i="28"/>
  <c r="V1642" i="28"/>
  <c r="V1643" i="28"/>
  <c r="V1644" i="28"/>
  <c r="V1645" i="28"/>
  <c r="V1646" i="28"/>
  <c r="V1647" i="28"/>
  <c r="V1648" i="28"/>
  <c r="V1649" i="28"/>
  <c r="V1650" i="28"/>
  <c r="V1651" i="28"/>
  <c r="V1652" i="28"/>
  <c r="V1653" i="28"/>
  <c r="V1654" i="28"/>
  <c r="V1655" i="28"/>
  <c r="V1656" i="28"/>
  <c r="V1657" i="28"/>
  <c r="V1658" i="28"/>
  <c r="V1659" i="28"/>
  <c r="V1660" i="28"/>
  <c r="V1661" i="28"/>
  <c r="V1662" i="28"/>
  <c r="V1663" i="28"/>
  <c r="V1664" i="28"/>
  <c r="V1665" i="28"/>
  <c r="V1666" i="28"/>
  <c r="V1667" i="28"/>
  <c r="V1668" i="28"/>
  <c r="V1669" i="28"/>
  <c r="V1670" i="28"/>
  <c r="V1671" i="28"/>
  <c r="V1672" i="28"/>
  <c r="V1673" i="28"/>
  <c r="V1674" i="28"/>
  <c r="V1675" i="28"/>
  <c r="V1676" i="28"/>
  <c r="V1677" i="28"/>
  <c r="V1678" i="28"/>
  <c r="V1679" i="28"/>
  <c r="V1680" i="28"/>
  <c r="V1681" i="28"/>
  <c r="V1682" i="28"/>
  <c r="V1683" i="28"/>
  <c r="V1684" i="28"/>
  <c r="V1685" i="28"/>
  <c r="V1686" i="28"/>
  <c r="V1687" i="28"/>
  <c r="V1688" i="28"/>
  <c r="V1689" i="28"/>
  <c r="V1690" i="28"/>
  <c r="V1691" i="28"/>
  <c r="V1692" i="28"/>
  <c r="V1693" i="28"/>
  <c r="V1694" i="28"/>
  <c r="V1695" i="28"/>
  <c r="V1696" i="28"/>
  <c r="V1697" i="28"/>
  <c r="V1698" i="28"/>
  <c r="V1699" i="28"/>
  <c r="V1700" i="28"/>
  <c r="V1701" i="28"/>
  <c r="V1702" i="28"/>
  <c r="V1703" i="28"/>
  <c r="V1704" i="28"/>
  <c r="V1705" i="28"/>
  <c r="V1706" i="28"/>
  <c r="V1707" i="28"/>
  <c r="V1708" i="28"/>
  <c r="V1709" i="28"/>
  <c r="V1710" i="28"/>
  <c r="V1711" i="28"/>
  <c r="V1712" i="28"/>
  <c r="V1713" i="28"/>
  <c r="V1714" i="28"/>
  <c r="V1715" i="28"/>
  <c r="V1716" i="28"/>
  <c r="V1717" i="28"/>
  <c r="V1718" i="28"/>
  <c r="V1719" i="28"/>
  <c r="V1720" i="28"/>
  <c r="V1721" i="28"/>
  <c r="V1722" i="28"/>
  <c r="V1723" i="28"/>
  <c r="V1724" i="28"/>
  <c r="V1725" i="28"/>
  <c r="V1726" i="28"/>
  <c r="V1727" i="28"/>
  <c r="V1728" i="28"/>
  <c r="V1729" i="28"/>
  <c r="V1730" i="28"/>
  <c r="V1731" i="28"/>
  <c r="V1732" i="28"/>
  <c r="V1733" i="28"/>
  <c r="V1734" i="28"/>
  <c r="V1735" i="28"/>
  <c r="V1736" i="28"/>
  <c r="V1737" i="28"/>
  <c r="V1738" i="28"/>
  <c r="V1739" i="28"/>
  <c r="V1740" i="28"/>
  <c r="V1741" i="28"/>
  <c r="V1742" i="28"/>
  <c r="V1743" i="28"/>
  <c r="V1744" i="28"/>
  <c r="V1745" i="28"/>
  <c r="V1746" i="28"/>
  <c r="V1747" i="28"/>
  <c r="V1748" i="28"/>
  <c r="V1749" i="28"/>
  <c r="V1750" i="28"/>
  <c r="V1751" i="28"/>
  <c r="V1752" i="28"/>
  <c r="V1753" i="28"/>
  <c r="V1754" i="28"/>
  <c r="V1755" i="28"/>
  <c r="V1756" i="28"/>
  <c r="V1757" i="28"/>
  <c r="V1758" i="28"/>
  <c r="V1759" i="28"/>
  <c r="V1760" i="28"/>
  <c r="V1761" i="28"/>
  <c r="V1762" i="28"/>
  <c r="V1763" i="28"/>
  <c r="V1764" i="28"/>
  <c r="V1765" i="28"/>
  <c r="V1766" i="28"/>
  <c r="V1767" i="28"/>
  <c r="V1768" i="28"/>
  <c r="V1769" i="28"/>
  <c r="V1770" i="28"/>
  <c r="V1771" i="28"/>
  <c r="V1772" i="28"/>
  <c r="V1773" i="28"/>
  <c r="V1774" i="28"/>
  <c r="V1775" i="28"/>
  <c r="V1776" i="28"/>
  <c r="V1777" i="28"/>
  <c r="V1778" i="28"/>
  <c r="V1779" i="28"/>
  <c r="V1780" i="28"/>
  <c r="V1781" i="28"/>
  <c r="V1782" i="28"/>
  <c r="V1783" i="28"/>
  <c r="V1784" i="28"/>
  <c r="V1785" i="28"/>
  <c r="V1786" i="28"/>
  <c r="V1787" i="28"/>
  <c r="V1788" i="28"/>
  <c r="V1789" i="28"/>
  <c r="V1790" i="28"/>
  <c r="V1791" i="28"/>
  <c r="V1792" i="28"/>
  <c r="V1793" i="28"/>
  <c r="V1794" i="28"/>
  <c r="V1795" i="28"/>
  <c r="V1796" i="28"/>
  <c r="V1797" i="28"/>
  <c r="V1798" i="28"/>
  <c r="V1799" i="28"/>
  <c r="V1800" i="28"/>
  <c r="V1801" i="28"/>
  <c r="V1802" i="28"/>
  <c r="V1803" i="28"/>
  <c r="V1804" i="28"/>
  <c r="V1805" i="28"/>
  <c r="V1806" i="28"/>
  <c r="V1807" i="28"/>
  <c r="V1808" i="28"/>
  <c r="V1809" i="28"/>
  <c r="V1810" i="28"/>
  <c r="V1811" i="28"/>
  <c r="V1812" i="28"/>
  <c r="V1813" i="28"/>
  <c r="V1814" i="28"/>
  <c r="V1815" i="28"/>
  <c r="V1816" i="28"/>
  <c r="V1817" i="28"/>
  <c r="V1818" i="28"/>
  <c r="V1819" i="28"/>
  <c r="V1820" i="28"/>
  <c r="V1821" i="28"/>
  <c r="V1822" i="28"/>
  <c r="V1823" i="28"/>
  <c r="V1824" i="28"/>
  <c r="V1825" i="28"/>
  <c r="V1826" i="28"/>
  <c r="V1827" i="28"/>
  <c r="V1828" i="28"/>
  <c r="V1829" i="28"/>
  <c r="V1830" i="28"/>
  <c r="V1831" i="28"/>
  <c r="V1832" i="28"/>
  <c r="V1833" i="28"/>
  <c r="V1834" i="28"/>
  <c r="V1835" i="28"/>
  <c r="V1836" i="28"/>
  <c r="V1837" i="28"/>
  <c r="V1838" i="28"/>
  <c r="V1839" i="28"/>
  <c r="V1840" i="28"/>
  <c r="V1841" i="28"/>
  <c r="V1842" i="28"/>
  <c r="V1843" i="28"/>
  <c r="V1844" i="28"/>
  <c r="V1845" i="28"/>
  <c r="V1846" i="28"/>
  <c r="V1847" i="28"/>
  <c r="V1848" i="28"/>
  <c r="V1849" i="28"/>
  <c r="V1850" i="28"/>
  <c r="V1851" i="28"/>
  <c r="V1852" i="28"/>
  <c r="V1853" i="28"/>
  <c r="V1854" i="28"/>
  <c r="V1855" i="28"/>
  <c r="V1856" i="28"/>
  <c r="V1857" i="28"/>
  <c r="V1858" i="28"/>
  <c r="V1859" i="28"/>
  <c r="V1860" i="28"/>
  <c r="V1861" i="28"/>
  <c r="V1862" i="28"/>
  <c r="V1863" i="28"/>
  <c r="V1864" i="28"/>
  <c r="V1865" i="28"/>
  <c r="V1866" i="28"/>
  <c r="V1867" i="28"/>
  <c r="V1868" i="28"/>
  <c r="V1869" i="28"/>
  <c r="V1870" i="28"/>
  <c r="V1871" i="28"/>
  <c r="V1872" i="28"/>
  <c r="V1873" i="28"/>
  <c r="V1874" i="28"/>
  <c r="V1875" i="28"/>
  <c r="V1876" i="28"/>
  <c r="V1877" i="28"/>
  <c r="V1878" i="28"/>
  <c r="V1879" i="28"/>
  <c r="V1880" i="28"/>
  <c r="V1881" i="28"/>
  <c r="V1882" i="28"/>
  <c r="V1883" i="28"/>
  <c r="V1884" i="28"/>
  <c r="V1885" i="28"/>
  <c r="V1886" i="28"/>
  <c r="V1887" i="28"/>
  <c r="V1888" i="28"/>
  <c r="V1889" i="28"/>
  <c r="V1890" i="28"/>
  <c r="V1891" i="28"/>
  <c r="V1892" i="28"/>
  <c r="V1893" i="28"/>
  <c r="V1894" i="28"/>
  <c r="V1895" i="28"/>
  <c r="V1896" i="28"/>
  <c r="V1897" i="28"/>
  <c r="V1898" i="28"/>
  <c r="V1899" i="28"/>
  <c r="V1900" i="28"/>
  <c r="V1901" i="28"/>
  <c r="V1902" i="28"/>
  <c r="V1903" i="28"/>
  <c r="V1904" i="28"/>
  <c r="V1905" i="28"/>
  <c r="V1906" i="28"/>
  <c r="V1907" i="28"/>
  <c r="V1908" i="28"/>
  <c r="V1909" i="28"/>
  <c r="V1910" i="28"/>
  <c r="V1911" i="28"/>
  <c r="V1912" i="28"/>
  <c r="V1913" i="28"/>
  <c r="V1914" i="28"/>
  <c r="V1915" i="28"/>
  <c r="V1916" i="28"/>
  <c r="V1917" i="28"/>
  <c r="V1918" i="28"/>
  <c r="V1919" i="28"/>
  <c r="V1920" i="28"/>
  <c r="V1921" i="28"/>
  <c r="V1922" i="28"/>
  <c r="V1923" i="28"/>
  <c r="V1924" i="28"/>
  <c r="V1925" i="28"/>
  <c r="V1926" i="28"/>
  <c r="V1927" i="28"/>
  <c r="V1928" i="28"/>
  <c r="V1929" i="28"/>
  <c r="V1930" i="28"/>
  <c r="V1931" i="28"/>
  <c r="V1932" i="28"/>
  <c r="V1933" i="28"/>
  <c r="V1934" i="28"/>
  <c r="V1935" i="28"/>
  <c r="V1936" i="28"/>
  <c r="V1937" i="28"/>
  <c r="V1938" i="28"/>
  <c r="V1939" i="28"/>
  <c r="V1940" i="28"/>
  <c r="V1941" i="28"/>
  <c r="V1942" i="28"/>
  <c r="V1943" i="28"/>
  <c r="V1944" i="28"/>
  <c r="V1945" i="28"/>
  <c r="V1946" i="28"/>
  <c r="V1947" i="28"/>
  <c r="V1948" i="28"/>
  <c r="V1949" i="28"/>
  <c r="V1950" i="28"/>
  <c r="V1951" i="28"/>
  <c r="V1952" i="28"/>
  <c r="V1953" i="28"/>
  <c r="V1954" i="28"/>
  <c r="V1955" i="28"/>
  <c r="V1956" i="28"/>
  <c r="V1957" i="28"/>
  <c r="V1958" i="28"/>
  <c r="V1959" i="28"/>
  <c r="V1960" i="28"/>
  <c r="V1961" i="28"/>
  <c r="V1962" i="28"/>
  <c r="V1963" i="28"/>
  <c r="V1964" i="28"/>
  <c r="V1965" i="28"/>
  <c r="V1966" i="28"/>
  <c r="V1967" i="28"/>
  <c r="V1968" i="28"/>
  <c r="V1969" i="28"/>
  <c r="V1970" i="28"/>
  <c r="V1971" i="28"/>
  <c r="V1972" i="28"/>
  <c r="V1973" i="28"/>
  <c r="V1974" i="28"/>
  <c r="V1975" i="28"/>
  <c r="V1976" i="28"/>
  <c r="V1977" i="28"/>
  <c r="V1978" i="28"/>
  <c r="V1979" i="28"/>
  <c r="V1980" i="28"/>
  <c r="V1981" i="28"/>
  <c r="V1982" i="28"/>
  <c r="V1983" i="28"/>
  <c r="V1984" i="28"/>
  <c r="V1985" i="28"/>
  <c r="V1986" i="28"/>
  <c r="V1987" i="28"/>
  <c r="V1988" i="28"/>
  <c r="V1989" i="28"/>
  <c r="V1990" i="28"/>
  <c r="V1991" i="28"/>
  <c r="V1992" i="28"/>
  <c r="V1993" i="28"/>
  <c r="V1994" i="28"/>
  <c r="V1995" i="28"/>
  <c r="V1996" i="28"/>
  <c r="V1997" i="28"/>
  <c r="V1998" i="28"/>
  <c r="V1999" i="28"/>
  <c r="V2000" i="28"/>
  <c r="V2001" i="28"/>
  <c r="V2002" i="28"/>
  <c r="V2003" i="28"/>
  <c r="V2004" i="28"/>
  <c r="V2005" i="28"/>
  <c r="V2006" i="28"/>
  <c r="V2007" i="28"/>
  <c r="V2008" i="28"/>
  <c r="V2009" i="28"/>
  <c r="V2010" i="28"/>
  <c r="V2011" i="28"/>
  <c r="V2012" i="28"/>
  <c r="V2013" i="28"/>
  <c r="V2014" i="28"/>
  <c r="V2015" i="28"/>
  <c r="V2016" i="28"/>
  <c r="V2017" i="28"/>
  <c r="V2018" i="28"/>
  <c r="V2019" i="28"/>
  <c r="V2020" i="28"/>
  <c r="V2021" i="28"/>
  <c r="V2022" i="28"/>
  <c r="V2023" i="28"/>
  <c r="V2024" i="28"/>
  <c r="V2025" i="28"/>
  <c r="V2026" i="28"/>
  <c r="V2027" i="28"/>
  <c r="V2028" i="28"/>
  <c r="V2029" i="28"/>
  <c r="V2030" i="28"/>
  <c r="V2031" i="28"/>
  <c r="V2032" i="28"/>
  <c r="V2033" i="28"/>
  <c r="V2034" i="28"/>
  <c r="V2035" i="28"/>
  <c r="V2036" i="28"/>
  <c r="V2037" i="28"/>
  <c r="V2038" i="28"/>
  <c r="V2039" i="28"/>
  <c r="V2040" i="28"/>
  <c r="V2041" i="28"/>
  <c r="V2042" i="28"/>
  <c r="V2043" i="28"/>
  <c r="V2044" i="28"/>
  <c r="V2045" i="28"/>
  <c r="V2046" i="28"/>
  <c r="V2047" i="28"/>
  <c r="V2048" i="28"/>
  <c r="V2049" i="28"/>
  <c r="V2050" i="28"/>
  <c r="V2051" i="28"/>
  <c r="V2052" i="28"/>
  <c r="V2053" i="28"/>
  <c r="V2054" i="28"/>
  <c r="V2055" i="28"/>
  <c r="V2056" i="28"/>
  <c r="V2057" i="28"/>
  <c r="V2058" i="28"/>
  <c r="V2059" i="28"/>
  <c r="V2060" i="28"/>
  <c r="V2061" i="28"/>
  <c r="V2062" i="28"/>
  <c r="V2063" i="28"/>
  <c r="V2064" i="28"/>
  <c r="V2065" i="28"/>
  <c r="V2066" i="28"/>
  <c r="V2067" i="28"/>
  <c r="V2068" i="28"/>
  <c r="V2069" i="28"/>
  <c r="V2070" i="28"/>
  <c r="V2071" i="28"/>
  <c r="V2072" i="28"/>
  <c r="V2073" i="28"/>
  <c r="V2074" i="28"/>
  <c r="V2075" i="28"/>
  <c r="V2076" i="28"/>
  <c r="V2077" i="28"/>
  <c r="V2078" i="28"/>
  <c r="V2079" i="28"/>
  <c r="V2080" i="28"/>
  <c r="V2081" i="28"/>
  <c r="V2082" i="28"/>
  <c r="V2083" i="28"/>
  <c r="V2084" i="28"/>
  <c r="V2085" i="28"/>
  <c r="V2086" i="28"/>
  <c r="V2087" i="28"/>
  <c r="V2088" i="28"/>
  <c r="V2089" i="28"/>
  <c r="V2090" i="28"/>
  <c r="V2091" i="28"/>
  <c r="V2092" i="28"/>
  <c r="V2093" i="28"/>
  <c r="V2094" i="28"/>
  <c r="V2095" i="28"/>
  <c r="V2096" i="28"/>
  <c r="V2097" i="28"/>
  <c r="V2098" i="28"/>
  <c r="V2099" i="28"/>
  <c r="V2100" i="28"/>
  <c r="V2101" i="28"/>
  <c r="V2102" i="28"/>
  <c r="V2103" i="28"/>
  <c r="V2104" i="28"/>
  <c r="V2105" i="28"/>
  <c r="V2106" i="28"/>
  <c r="V2107" i="28"/>
  <c r="V2108" i="28"/>
  <c r="V2109" i="28"/>
  <c r="V2110" i="28"/>
  <c r="V2111" i="28"/>
  <c r="V2112" i="28"/>
  <c r="V2113" i="28"/>
  <c r="V2114" i="28"/>
  <c r="V2115" i="28"/>
  <c r="V2116" i="28"/>
  <c r="V2117" i="28"/>
  <c r="V2118" i="28"/>
  <c r="V2119" i="28"/>
  <c r="V2120" i="28"/>
  <c r="V2121" i="28"/>
  <c r="V2122" i="28"/>
  <c r="V2123" i="28"/>
  <c r="V2124" i="28"/>
  <c r="V2125" i="28"/>
  <c r="V2126" i="28"/>
  <c r="V2127" i="28"/>
  <c r="V2128" i="28"/>
  <c r="V2129" i="28"/>
  <c r="V2130" i="28"/>
  <c r="V2131" i="28"/>
  <c r="V2132" i="28"/>
  <c r="V2133" i="28"/>
  <c r="V2134" i="28"/>
  <c r="V2135" i="28"/>
  <c r="V2136" i="28"/>
  <c r="V2137" i="28"/>
  <c r="V2138" i="28"/>
  <c r="V2139" i="28"/>
  <c r="V2140" i="28"/>
  <c r="V2141" i="28"/>
  <c r="V2142" i="28"/>
  <c r="V2143" i="28"/>
  <c r="V2144" i="28"/>
  <c r="V2145" i="28"/>
  <c r="V2146" i="28"/>
  <c r="V2147" i="28"/>
  <c r="V2148" i="28"/>
  <c r="V2149" i="28"/>
  <c r="V2150" i="28"/>
  <c r="V2151" i="28"/>
  <c r="V2152" i="28"/>
  <c r="V2153" i="28"/>
  <c r="V2154" i="28"/>
  <c r="V2155" i="28"/>
  <c r="V2156" i="28"/>
  <c r="V2157" i="28"/>
  <c r="V2158" i="28"/>
  <c r="V2159" i="28"/>
  <c r="V2160" i="28"/>
  <c r="V2161" i="28"/>
  <c r="V2162" i="28"/>
  <c r="V2163" i="28"/>
  <c r="V2164" i="28"/>
  <c r="V2165" i="28"/>
  <c r="V2166" i="28"/>
  <c r="V2167" i="28"/>
  <c r="V2168" i="28"/>
  <c r="V2169" i="28"/>
  <c r="V2170" i="28"/>
  <c r="V2171" i="28"/>
  <c r="V2172" i="28"/>
  <c r="V2173" i="28"/>
  <c r="V2174" i="28"/>
  <c r="V2175" i="28"/>
  <c r="V2176" i="28"/>
  <c r="V2177" i="28"/>
  <c r="V2178" i="28"/>
  <c r="V2179" i="28"/>
  <c r="V2180" i="28"/>
  <c r="V2181" i="28"/>
  <c r="V2182" i="28"/>
  <c r="V2183" i="28"/>
  <c r="V2184" i="28"/>
  <c r="V2185" i="28"/>
  <c r="V2186" i="28"/>
  <c r="V2187" i="28"/>
  <c r="V2188" i="28"/>
  <c r="V2189" i="28"/>
  <c r="V2190" i="28"/>
  <c r="V2191" i="28"/>
  <c r="V2192" i="28"/>
  <c r="V2193" i="28"/>
  <c r="V2194" i="28"/>
  <c r="V2195" i="28"/>
  <c r="V2196" i="28"/>
  <c r="V2197" i="28"/>
  <c r="V2198" i="28"/>
  <c r="V2199" i="28"/>
  <c r="V2200" i="28"/>
  <c r="V2201" i="28"/>
  <c r="V2202" i="28"/>
  <c r="V2203" i="28"/>
  <c r="V2204" i="28"/>
  <c r="V2205" i="28"/>
  <c r="V2206" i="28"/>
  <c r="V2207" i="28"/>
  <c r="V2208" i="28"/>
  <c r="V2209" i="28"/>
  <c r="V2210" i="28"/>
  <c r="V2211" i="28"/>
  <c r="V2212" i="28"/>
  <c r="V2213" i="28"/>
  <c r="V2214" i="28"/>
  <c r="V2215" i="28"/>
  <c r="V2216" i="28"/>
  <c r="V2217" i="28"/>
  <c r="V2218" i="28"/>
  <c r="V2219" i="28"/>
  <c r="V2220" i="28"/>
  <c r="V2221" i="28"/>
  <c r="V2222" i="28"/>
  <c r="V2223" i="28"/>
  <c r="V2224" i="28"/>
  <c r="V2225" i="28"/>
  <c r="V2226" i="28"/>
  <c r="V2227" i="28"/>
  <c r="V2228" i="28"/>
  <c r="V2229" i="28"/>
  <c r="V2230" i="28"/>
  <c r="V2231" i="28"/>
  <c r="V2232" i="28"/>
  <c r="V2233" i="28"/>
  <c r="V2234" i="28"/>
  <c r="V2235" i="28"/>
  <c r="V2236" i="28"/>
  <c r="V2237" i="28"/>
  <c r="V2238" i="28"/>
  <c r="V2239" i="28"/>
  <c r="V2240" i="28"/>
  <c r="V2241" i="28"/>
  <c r="V2242" i="28"/>
  <c r="V2243" i="28"/>
  <c r="V2244" i="28"/>
  <c r="V2245" i="28"/>
  <c r="V2246" i="28"/>
  <c r="V2247" i="28"/>
  <c r="V2248" i="28"/>
  <c r="V2249" i="28"/>
  <c r="V2250" i="28"/>
  <c r="V2251" i="28"/>
  <c r="V2252" i="28"/>
  <c r="V2253" i="28"/>
  <c r="V2254" i="28"/>
  <c r="V2255" i="28"/>
  <c r="V2256" i="28"/>
  <c r="V2257" i="28"/>
  <c r="V2258" i="28"/>
  <c r="V2259" i="28"/>
  <c r="V2260" i="28"/>
  <c r="V2261" i="28"/>
  <c r="V2262" i="28"/>
  <c r="V2263" i="28"/>
  <c r="V2264" i="28"/>
  <c r="V2265" i="28"/>
  <c r="V2266" i="28"/>
  <c r="V2267" i="28"/>
  <c r="V2268" i="28"/>
  <c r="V2269" i="28"/>
  <c r="V2270" i="28"/>
  <c r="V2271" i="28"/>
  <c r="V2272" i="28"/>
  <c r="V2273" i="28"/>
  <c r="V2274" i="28"/>
  <c r="V2275" i="28"/>
  <c r="V2276" i="28"/>
  <c r="V2277" i="28"/>
  <c r="V2278" i="28"/>
  <c r="V2279" i="28"/>
  <c r="V2280" i="28"/>
  <c r="V2281" i="28"/>
  <c r="V2282" i="28"/>
  <c r="V2283" i="28"/>
  <c r="V2284" i="28"/>
  <c r="V2285" i="28"/>
  <c r="V2286" i="28"/>
  <c r="V2287" i="28"/>
  <c r="V2288" i="28"/>
  <c r="V2289" i="28"/>
  <c r="V2290" i="28"/>
  <c r="V2291" i="28"/>
  <c r="V2292" i="28"/>
  <c r="V2293" i="28"/>
  <c r="V2294" i="28"/>
  <c r="V2295" i="28"/>
  <c r="V2296" i="28"/>
  <c r="V2297" i="28"/>
  <c r="V2298" i="28"/>
  <c r="V2299" i="28"/>
  <c r="V2300" i="28"/>
  <c r="V2301" i="28"/>
  <c r="V2302" i="28"/>
  <c r="V2303" i="28"/>
  <c r="V2304" i="28"/>
  <c r="V2305" i="28"/>
  <c r="V2306" i="28"/>
  <c r="V2307" i="28"/>
  <c r="V2308" i="28"/>
  <c r="V2309" i="28"/>
  <c r="V2310" i="28"/>
  <c r="V2311" i="28"/>
  <c r="V2312" i="28"/>
  <c r="V2313" i="28"/>
  <c r="V2314" i="28"/>
  <c r="V2315" i="28"/>
  <c r="V2316" i="28"/>
  <c r="V2317" i="28"/>
  <c r="V2318" i="28"/>
  <c r="V2319" i="28"/>
  <c r="V2320" i="28"/>
  <c r="V2321" i="28"/>
  <c r="V2322" i="28"/>
  <c r="V2323" i="28"/>
  <c r="V2324" i="28"/>
  <c r="V2325" i="28"/>
  <c r="V2326" i="28"/>
  <c r="V2327" i="28"/>
  <c r="V2328" i="28"/>
  <c r="V2329" i="28"/>
  <c r="V2330" i="28"/>
  <c r="V2331" i="28"/>
  <c r="V2332" i="28"/>
  <c r="V2333" i="28"/>
  <c r="V2334" i="28"/>
  <c r="V2335" i="28"/>
  <c r="V2336" i="28"/>
  <c r="V2337" i="28"/>
  <c r="V2338" i="28"/>
  <c r="V2339" i="28"/>
  <c r="V2340" i="28"/>
  <c r="V2341" i="28"/>
  <c r="V2342" i="28"/>
  <c r="V2343" i="28"/>
  <c r="V2344" i="28"/>
  <c r="V2345" i="28"/>
  <c r="V2346" i="28"/>
  <c r="V2347" i="28"/>
  <c r="V2348" i="28"/>
  <c r="V2349" i="28"/>
  <c r="V2350" i="28"/>
  <c r="V2351" i="28"/>
  <c r="V2352" i="28"/>
  <c r="V2353" i="28"/>
  <c r="V2354" i="28"/>
  <c r="V2355" i="28"/>
  <c r="V2356" i="28"/>
  <c r="V2357" i="28"/>
  <c r="V2358" i="28"/>
  <c r="V2359" i="28"/>
  <c r="V2360" i="28"/>
  <c r="V2361" i="28"/>
  <c r="V2362" i="28"/>
  <c r="V2363" i="28"/>
  <c r="V2364" i="28"/>
  <c r="V2365" i="28"/>
  <c r="V2366" i="28"/>
  <c r="V2367" i="28"/>
  <c r="V2368" i="28"/>
  <c r="V2369" i="28"/>
  <c r="V2370" i="28"/>
  <c r="V2371" i="28"/>
  <c r="V2372" i="28"/>
  <c r="V2373" i="28"/>
  <c r="V2374" i="28"/>
  <c r="V2375" i="28"/>
  <c r="V2376" i="28"/>
  <c r="V2377" i="28"/>
  <c r="V2378" i="28"/>
  <c r="V2379" i="28"/>
  <c r="V2380" i="28"/>
  <c r="V2381" i="28"/>
  <c r="V2382" i="28"/>
  <c r="V2383" i="28"/>
  <c r="V2384" i="28"/>
  <c r="V2385" i="28"/>
  <c r="V2386" i="28"/>
  <c r="V2387" i="28"/>
  <c r="V2388" i="28"/>
  <c r="V2389" i="28"/>
  <c r="V2390" i="28"/>
  <c r="V2391" i="28"/>
  <c r="V2392" i="28"/>
  <c r="V2393" i="28"/>
  <c r="V2394" i="28"/>
  <c r="V2395" i="28"/>
  <c r="V2396" i="28"/>
  <c r="V2397" i="28"/>
  <c r="V2398" i="28"/>
  <c r="V2399" i="28"/>
  <c r="V2400" i="28"/>
  <c r="V2401" i="28"/>
  <c r="V2402" i="28"/>
  <c r="V2403" i="28"/>
  <c r="V2404" i="28"/>
  <c r="V2405" i="28"/>
  <c r="V2406" i="28"/>
  <c r="V2407" i="28"/>
  <c r="V2408" i="28"/>
  <c r="V2409" i="28"/>
  <c r="V2410" i="28"/>
  <c r="V2411" i="28"/>
  <c r="V2412" i="28"/>
  <c r="V2413" i="28"/>
  <c r="V2414" i="28"/>
  <c r="V2415" i="28"/>
  <c r="V2416" i="28"/>
  <c r="V2417" i="28"/>
  <c r="V2418" i="28"/>
  <c r="V2419" i="28"/>
  <c r="V2420" i="28"/>
  <c r="V2421" i="28"/>
  <c r="V2422" i="28"/>
  <c r="V2423" i="28"/>
  <c r="V2424" i="28"/>
  <c r="V2425" i="28"/>
  <c r="V2426" i="28"/>
  <c r="V2427" i="28"/>
  <c r="V2428" i="28"/>
  <c r="V2429" i="28"/>
  <c r="V2430" i="28"/>
  <c r="V2431" i="28"/>
  <c r="V2432" i="28"/>
  <c r="V2433" i="28"/>
  <c r="V2434" i="28"/>
  <c r="V2435" i="28"/>
  <c r="V2436" i="28"/>
  <c r="V2437" i="28"/>
  <c r="V2438" i="28"/>
  <c r="V2439" i="28"/>
  <c r="V2440" i="28"/>
  <c r="V2441" i="28"/>
  <c r="V2442" i="28"/>
  <c r="V2443" i="28"/>
  <c r="V2444" i="28"/>
  <c r="V2445" i="28"/>
  <c r="V2446" i="28"/>
  <c r="V2447" i="28"/>
  <c r="V2448" i="28"/>
  <c r="V2449" i="28"/>
  <c r="V2450" i="28"/>
  <c r="V2451" i="28"/>
  <c r="V2452" i="28"/>
  <c r="V2453" i="28"/>
  <c r="V2454" i="28"/>
  <c r="V2455" i="28"/>
  <c r="V2456" i="28"/>
  <c r="V2457" i="28"/>
  <c r="V2458" i="28"/>
  <c r="V2459" i="28"/>
  <c r="V2460" i="28"/>
  <c r="V2461" i="28"/>
  <c r="V2462" i="28"/>
  <c r="V2463" i="28"/>
  <c r="V2464" i="28"/>
  <c r="V2465" i="28"/>
  <c r="V2466" i="28"/>
  <c r="V2467" i="28"/>
  <c r="V2468" i="28"/>
  <c r="V2469" i="28"/>
  <c r="V2470" i="28"/>
  <c r="V2471" i="28"/>
  <c r="V2472" i="28"/>
  <c r="V2473" i="28"/>
  <c r="V2474" i="28"/>
  <c r="V2475" i="28"/>
  <c r="V2476" i="28"/>
  <c r="V2477" i="28"/>
  <c r="V2478" i="28"/>
  <c r="V2479" i="28"/>
  <c r="V2480" i="28"/>
  <c r="V2481" i="28"/>
  <c r="V2482" i="28"/>
  <c r="V2483" i="28"/>
  <c r="V2484" i="28"/>
  <c r="V2485" i="28"/>
  <c r="V2486" i="28"/>
  <c r="V2487" i="28"/>
  <c r="V2488" i="28"/>
  <c r="V2489" i="28"/>
  <c r="V2490" i="28"/>
  <c r="V2491" i="28"/>
  <c r="V2492" i="28"/>
  <c r="V2493" i="28"/>
  <c r="V2494" i="28"/>
  <c r="V2495" i="28"/>
  <c r="V2496" i="28"/>
  <c r="V2497" i="28"/>
  <c r="V2498" i="28"/>
  <c r="V2499" i="28"/>
  <c r="V2500" i="28"/>
  <c r="V2501" i="28"/>
  <c r="V2502" i="28"/>
  <c r="V2503" i="28"/>
  <c r="V2504" i="28"/>
  <c r="V2505" i="28"/>
  <c r="V2506" i="28"/>
  <c r="V2507" i="28"/>
  <c r="V2508" i="28"/>
  <c r="V2509" i="28"/>
  <c r="V2510" i="28"/>
  <c r="V2511" i="28"/>
  <c r="V2512" i="28"/>
  <c r="V2513" i="28"/>
  <c r="V2514" i="28"/>
  <c r="V2515" i="28"/>
  <c r="V2516" i="28"/>
  <c r="V2517" i="28"/>
  <c r="V2518" i="28"/>
  <c r="V2519" i="28"/>
  <c r="V2520" i="28"/>
  <c r="V2521" i="28"/>
  <c r="V2522" i="28"/>
  <c r="V2523" i="28"/>
  <c r="V2524" i="28"/>
  <c r="V2525" i="28"/>
  <c r="V2526" i="28"/>
  <c r="V2527" i="28"/>
  <c r="V2528" i="28"/>
  <c r="V2529" i="28"/>
  <c r="V2530" i="28"/>
  <c r="V2531" i="28"/>
  <c r="V2532" i="28"/>
  <c r="V2533" i="28"/>
  <c r="V2534" i="28"/>
  <c r="V2535" i="28"/>
  <c r="V2536" i="28"/>
  <c r="V2537" i="28"/>
  <c r="V2538" i="28"/>
  <c r="V2539" i="28"/>
  <c r="V2540" i="28"/>
  <c r="V2541" i="28"/>
  <c r="V2542" i="28"/>
  <c r="V2543" i="28"/>
  <c r="V2544" i="28"/>
  <c r="V2545" i="28"/>
  <c r="V2546" i="28"/>
  <c r="V2547" i="28"/>
  <c r="V2548" i="28"/>
  <c r="V2549" i="28"/>
  <c r="V2550" i="28"/>
  <c r="V2551" i="28"/>
  <c r="V2552" i="28"/>
  <c r="V2553" i="28"/>
  <c r="V2554" i="28"/>
  <c r="V2555" i="28"/>
  <c r="V2556" i="28"/>
  <c r="V2557" i="28"/>
  <c r="V2558" i="28"/>
  <c r="V2559" i="28"/>
  <c r="V2560" i="28"/>
  <c r="V2561" i="28"/>
  <c r="V2562" i="28"/>
  <c r="V2563" i="28"/>
  <c r="V2564" i="28"/>
  <c r="V2565" i="28"/>
  <c r="V2566" i="28"/>
  <c r="V2567" i="28"/>
  <c r="V2568" i="28"/>
  <c r="V2569" i="28"/>
  <c r="V2570" i="28"/>
  <c r="V2571" i="28"/>
  <c r="V2572" i="28"/>
  <c r="V2573" i="28"/>
  <c r="V2574" i="28"/>
  <c r="V2575" i="28"/>
  <c r="V2576" i="28"/>
  <c r="V2577" i="28"/>
  <c r="V2578" i="28"/>
  <c r="V2579" i="28"/>
  <c r="V2580" i="28"/>
  <c r="V2581" i="28"/>
  <c r="V2582" i="28"/>
  <c r="V2583" i="28"/>
  <c r="V2584" i="28"/>
  <c r="V2585" i="28"/>
  <c r="V2586" i="28"/>
  <c r="V2587" i="28"/>
  <c r="V2588" i="28"/>
  <c r="V2589" i="28"/>
  <c r="V2590" i="28"/>
  <c r="V2591" i="28"/>
  <c r="V2592" i="28"/>
  <c r="V2593" i="28"/>
  <c r="V2594" i="28"/>
  <c r="V2595" i="28"/>
  <c r="V2596" i="28"/>
  <c r="V2597" i="28"/>
  <c r="V2598" i="28"/>
  <c r="V2599" i="28"/>
  <c r="V2600" i="28"/>
  <c r="V2601" i="28"/>
  <c r="V2602" i="28"/>
  <c r="V2603" i="28"/>
  <c r="V2604" i="28"/>
  <c r="V2605" i="28"/>
  <c r="V2606" i="28"/>
  <c r="V2607" i="28"/>
  <c r="V2608" i="28"/>
  <c r="V2609" i="28"/>
  <c r="V2610" i="28"/>
  <c r="V2611" i="28"/>
  <c r="V2612" i="28"/>
  <c r="V2613" i="28"/>
  <c r="V2614" i="28"/>
  <c r="V2615" i="28"/>
  <c r="V2616" i="28"/>
  <c r="V2617" i="28"/>
  <c r="V2618" i="28"/>
  <c r="V2619" i="28"/>
  <c r="V2620" i="28"/>
  <c r="V2621" i="28"/>
  <c r="V2622" i="28"/>
  <c r="V2623" i="28"/>
  <c r="V2624" i="28"/>
  <c r="V2625" i="28"/>
  <c r="V2626" i="28"/>
  <c r="V2627" i="28"/>
  <c r="V2628" i="28"/>
  <c r="V2629" i="28"/>
  <c r="V2630" i="28"/>
  <c r="V2631" i="28"/>
  <c r="V2632" i="28"/>
  <c r="V2633" i="28"/>
  <c r="V2634" i="28"/>
  <c r="V2635" i="28"/>
  <c r="V2636" i="28"/>
  <c r="V2637" i="28"/>
  <c r="V2638" i="28"/>
  <c r="V2639" i="28"/>
  <c r="V2640" i="28"/>
  <c r="V2641" i="28"/>
  <c r="V2642" i="28"/>
  <c r="V2643" i="28"/>
  <c r="V2644" i="28"/>
  <c r="V2645" i="28"/>
  <c r="V2646" i="28"/>
  <c r="V2647" i="28"/>
  <c r="V2648" i="28"/>
  <c r="V2649" i="28"/>
  <c r="V2650" i="28"/>
  <c r="V2651" i="28"/>
  <c r="V2652" i="28"/>
  <c r="V2653" i="28"/>
  <c r="V2654" i="28"/>
  <c r="V2655" i="28"/>
  <c r="V2656" i="28"/>
  <c r="V2657" i="28"/>
  <c r="V2658" i="28"/>
  <c r="V2659" i="28"/>
  <c r="V2660" i="28"/>
  <c r="V2661" i="28"/>
  <c r="V2662" i="28"/>
  <c r="V2663" i="28"/>
  <c r="V2664" i="28"/>
  <c r="V2665" i="28"/>
  <c r="V2666" i="28"/>
  <c r="V2667" i="28"/>
  <c r="V2668" i="28"/>
  <c r="V2669" i="28"/>
  <c r="V2670" i="28"/>
  <c r="V2671" i="28"/>
  <c r="V2672" i="28"/>
  <c r="V2673" i="28"/>
  <c r="V2674" i="28"/>
  <c r="V2675" i="28"/>
  <c r="V2676" i="28"/>
  <c r="V2677" i="28"/>
  <c r="V2678" i="28"/>
  <c r="V2679" i="28"/>
  <c r="V2680" i="28"/>
  <c r="V2681" i="28"/>
  <c r="V2682" i="28"/>
  <c r="V2683" i="28"/>
  <c r="V2684" i="28"/>
  <c r="V2685" i="28"/>
  <c r="V2686" i="28"/>
  <c r="V2687" i="28"/>
  <c r="V2688" i="28"/>
  <c r="V2689" i="28"/>
  <c r="V2690" i="28"/>
  <c r="V2691" i="28"/>
  <c r="V2692" i="28"/>
  <c r="V2693" i="28"/>
  <c r="V2694" i="28"/>
  <c r="V2695" i="28"/>
  <c r="V2696" i="28"/>
  <c r="V2697" i="28"/>
  <c r="V2698" i="28"/>
  <c r="V2699" i="28"/>
  <c r="V2700" i="28"/>
  <c r="V2701" i="28"/>
  <c r="V2702" i="28"/>
  <c r="V2703" i="28"/>
  <c r="V2704" i="28"/>
  <c r="V2705" i="28"/>
  <c r="V2706" i="28"/>
  <c r="V2707" i="28"/>
  <c r="V2708" i="28"/>
  <c r="V2709" i="28"/>
  <c r="V2710" i="28"/>
  <c r="V2711" i="28"/>
  <c r="V2712" i="28"/>
  <c r="V2713" i="28"/>
  <c r="V2714" i="28"/>
  <c r="V2715" i="28"/>
  <c r="V2716" i="28"/>
  <c r="V2717" i="28"/>
  <c r="V2718" i="28"/>
  <c r="V2719" i="28"/>
  <c r="V2720" i="28"/>
  <c r="V2721" i="28"/>
  <c r="V2722" i="28"/>
  <c r="V2723" i="28"/>
  <c r="V2724" i="28"/>
  <c r="V2725" i="28"/>
  <c r="V2726" i="28"/>
  <c r="V2727" i="28"/>
  <c r="V2728" i="28"/>
  <c r="V2729" i="28"/>
  <c r="V2730" i="28"/>
  <c r="V2731" i="28"/>
  <c r="V2732" i="28"/>
  <c r="V2733" i="28"/>
  <c r="V2734" i="28"/>
  <c r="V2735" i="28"/>
  <c r="V2736" i="28"/>
  <c r="V2737" i="28"/>
  <c r="V2738" i="28"/>
  <c r="V2739" i="28"/>
  <c r="V2740" i="28"/>
  <c r="V2741" i="28"/>
  <c r="V2742" i="28"/>
  <c r="V2743" i="28"/>
  <c r="V2744" i="28"/>
  <c r="V2745" i="28"/>
  <c r="V2746" i="28"/>
  <c r="V2747" i="28"/>
  <c r="V2748" i="28"/>
  <c r="V2749" i="28"/>
  <c r="V2750" i="28"/>
  <c r="V2751" i="28"/>
  <c r="V2752" i="28"/>
  <c r="V2753" i="28"/>
  <c r="V2754" i="28"/>
  <c r="V2755" i="28"/>
  <c r="V2756" i="28"/>
  <c r="V2757" i="28"/>
  <c r="V2758" i="28"/>
  <c r="V2759" i="28"/>
  <c r="V2760" i="28"/>
  <c r="V2761" i="28"/>
  <c r="V2762" i="28"/>
  <c r="V2763" i="28"/>
  <c r="V2764" i="28"/>
  <c r="V2765" i="28"/>
  <c r="V2766" i="28"/>
  <c r="V2767" i="28"/>
  <c r="V2768" i="28"/>
  <c r="V2769" i="28"/>
  <c r="V2770" i="28"/>
  <c r="V2771" i="28"/>
  <c r="V2772" i="28"/>
  <c r="V2773" i="28"/>
  <c r="V2774" i="28"/>
  <c r="V2775" i="28"/>
  <c r="V2776" i="28"/>
  <c r="V2777" i="28"/>
  <c r="V2778" i="28"/>
  <c r="V2779" i="28"/>
  <c r="V2780" i="28"/>
  <c r="V2781" i="28"/>
  <c r="V2782" i="28"/>
  <c r="V2783" i="28"/>
  <c r="V2784" i="28"/>
  <c r="V2785" i="28"/>
  <c r="V2786" i="28"/>
  <c r="V2787" i="28"/>
  <c r="V2788" i="28"/>
  <c r="V2789" i="28"/>
  <c r="V2790" i="28"/>
  <c r="V2791" i="28"/>
  <c r="V2792" i="28"/>
  <c r="V2793" i="28"/>
  <c r="V2794" i="28"/>
  <c r="V2795" i="28"/>
  <c r="V2796" i="28"/>
  <c r="V2797" i="28"/>
  <c r="V2798" i="28"/>
  <c r="V2799" i="28"/>
  <c r="V2800" i="28"/>
  <c r="V2801" i="28"/>
  <c r="V2802" i="28"/>
  <c r="V2803" i="28"/>
  <c r="V2804" i="28"/>
  <c r="V2805" i="28"/>
  <c r="V2806" i="28"/>
  <c r="V2807" i="28"/>
  <c r="V2808" i="28"/>
  <c r="V2809" i="28"/>
  <c r="V2810" i="28"/>
  <c r="V2811" i="28"/>
  <c r="V2812" i="28"/>
  <c r="V2813" i="28"/>
  <c r="V2814" i="28"/>
  <c r="V2815" i="28"/>
  <c r="V2816" i="28"/>
  <c r="V2817" i="28"/>
  <c r="V2818" i="28"/>
  <c r="V2819" i="28"/>
  <c r="V2820" i="28"/>
  <c r="V2821" i="28"/>
  <c r="V2822" i="28"/>
  <c r="V2823" i="28"/>
  <c r="V2824" i="28"/>
  <c r="V2825" i="28"/>
  <c r="V2826" i="28"/>
  <c r="V2827" i="28"/>
  <c r="V2828" i="28"/>
  <c r="V2829" i="28"/>
  <c r="V2830" i="28"/>
  <c r="V2831" i="28"/>
  <c r="V2832" i="28"/>
  <c r="V2833" i="28"/>
  <c r="V2834" i="28"/>
  <c r="V2835" i="28"/>
  <c r="V2836" i="28"/>
  <c r="V2837" i="28"/>
  <c r="V2838" i="28"/>
  <c r="V2839" i="28"/>
  <c r="V2840" i="28"/>
  <c r="V2841" i="28"/>
  <c r="V2842" i="28"/>
  <c r="V2843" i="28"/>
  <c r="V2844" i="28"/>
  <c r="V2845" i="28"/>
  <c r="V2846" i="28"/>
  <c r="V2847" i="28"/>
  <c r="V2848" i="28"/>
  <c r="V2849" i="28"/>
  <c r="V2850" i="28"/>
  <c r="V2851" i="28"/>
  <c r="V2852" i="28"/>
  <c r="V2853" i="28"/>
  <c r="V2854" i="28"/>
  <c r="V2855" i="28"/>
  <c r="V2856" i="28"/>
  <c r="V2857" i="28"/>
  <c r="V2858" i="28"/>
  <c r="V2859" i="28"/>
  <c r="V2860" i="28"/>
  <c r="V2861" i="28"/>
  <c r="V2862" i="28"/>
  <c r="V2863" i="28"/>
  <c r="V2864" i="28"/>
  <c r="V2865" i="28"/>
  <c r="V2866" i="28"/>
  <c r="V2867" i="28"/>
  <c r="V2868" i="28"/>
  <c r="V2869" i="28"/>
  <c r="V2870" i="28"/>
  <c r="V2871" i="28"/>
  <c r="V2872" i="28"/>
  <c r="V2873" i="28"/>
  <c r="V2874" i="28"/>
  <c r="V2875" i="28"/>
  <c r="V2876" i="28"/>
  <c r="V2877" i="28"/>
  <c r="V2878" i="28"/>
  <c r="V2879" i="28"/>
  <c r="V2880" i="28"/>
  <c r="V2881" i="28"/>
  <c r="V2882" i="28"/>
  <c r="V2883" i="28"/>
  <c r="V2884" i="28"/>
  <c r="V2885" i="28"/>
  <c r="V2886" i="28"/>
  <c r="V2887" i="28"/>
  <c r="V2888" i="28"/>
  <c r="V2889" i="28"/>
  <c r="V2890" i="28"/>
  <c r="V2891" i="28"/>
  <c r="V2892" i="28"/>
  <c r="V2893" i="28"/>
  <c r="V2894" i="28"/>
  <c r="V2895" i="28"/>
  <c r="V2896" i="28"/>
  <c r="V2897" i="28"/>
  <c r="V2898" i="28"/>
  <c r="V2899" i="28"/>
  <c r="V2900" i="28"/>
  <c r="V2901" i="28"/>
  <c r="V2902" i="28"/>
  <c r="V2903" i="28"/>
  <c r="V2904" i="28"/>
  <c r="V2905" i="28"/>
  <c r="V2906" i="28"/>
  <c r="V2907" i="28"/>
  <c r="V2908" i="28"/>
  <c r="V2909" i="28"/>
  <c r="V2910" i="28"/>
  <c r="V2911" i="28"/>
  <c r="V2912" i="28"/>
  <c r="V2913" i="28"/>
  <c r="V2914" i="28"/>
  <c r="V2915" i="28"/>
  <c r="V2916" i="28"/>
  <c r="V2917" i="28"/>
  <c r="V2918" i="28"/>
  <c r="V2919" i="28"/>
  <c r="V2920" i="28"/>
  <c r="V2921" i="28"/>
  <c r="V2922" i="28"/>
  <c r="V2923" i="28"/>
  <c r="V2924" i="28"/>
  <c r="V2925" i="28"/>
  <c r="V2926" i="28"/>
  <c r="V2927" i="28"/>
  <c r="V2928" i="28"/>
  <c r="V2929" i="28"/>
  <c r="V2930" i="28"/>
  <c r="V2931" i="28"/>
  <c r="V2932" i="28"/>
  <c r="V2933" i="28"/>
  <c r="V2934" i="28"/>
  <c r="V2935" i="28"/>
  <c r="V2936" i="28"/>
  <c r="V2937" i="28"/>
  <c r="V2938" i="28"/>
  <c r="V2939" i="28"/>
  <c r="V2940" i="28"/>
  <c r="V2941" i="28"/>
  <c r="V2942" i="28"/>
  <c r="V2943" i="28"/>
  <c r="V2944" i="28"/>
  <c r="V2945" i="28"/>
  <c r="V2946" i="28"/>
  <c r="V2947" i="28"/>
  <c r="V2948" i="28"/>
  <c r="V2949" i="28"/>
  <c r="V2950" i="28"/>
  <c r="V2951" i="28"/>
  <c r="V2952" i="28"/>
  <c r="V2953" i="28"/>
  <c r="V2954" i="28"/>
  <c r="V2955" i="28"/>
  <c r="V2956" i="28"/>
  <c r="V2957" i="28"/>
  <c r="V2958" i="28"/>
  <c r="V2959" i="28"/>
  <c r="V2960" i="28"/>
  <c r="V2961" i="28"/>
  <c r="V2962" i="28"/>
  <c r="V2963" i="28"/>
  <c r="V2964" i="28"/>
  <c r="V2965" i="28"/>
  <c r="V2966" i="28"/>
  <c r="V2967" i="28"/>
  <c r="V2968" i="28"/>
  <c r="V2969" i="28"/>
  <c r="V2970" i="28"/>
  <c r="V2971" i="28"/>
  <c r="V2972" i="28"/>
  <c r="V2973" i="28"/>
  <c r="V2974" i="28"/>
  <c r="V2975" i="28"/>
  <c r="V2976" i="28"/>
  <c r="V2977" i="28"/>
  <c r="V2978" i="28"/>
  <c r="V2979" i="28"/>
  <c r="V2980" i="28"/>
  <c r="V2981" i="28"/>
  <c r="V2982" i="28"/>
  <c r="V2983" i="28"/>
  <c r="V2984" i="28"/>
  <c r="V2985" i="28"/>
  <c r="V2986" i="28"/>
  <c r="V2987" i="28"/>
  <c r="V2988" i="28"/>
  <c r="V2989" i="28"/>
  <c r="V2990" i="28"/>
  <c r="V2991" i="28"/>
  <c r="V2992" i="28"/>
  <c r="V2993" i="28"/>
  <c r="V2994" i="28"/>
  <c r="V2995" i="28"/>
  <c r="V2996" i="28"/>
  <c r="V2997" i="28"/>
  <c r="V2998" i="28"/>
  <c r="V2999" i="28"/>
  <c r="V3000" i="28"/>
  <c r="V3001" i="28"/>
  <c r="V3002" i="28"/>
  <c r="V3003" i="28"/>
  <c r="V3004" i="28"/>
  <c r="V3005" i="28"/>
  <c r="V3006" i="28"/>
  <c r="V3007" i="28"/>
  <c r="V3008" i="28"/>
  <c r="V3009" i="28"/>
  <c r="V3010" i="28"/>
  <c r="V3011" i="28"/>
  <c r="V3012" i="28"/>
  <c r="V3013" i="28"/>
  <c r="V3014" i="28"/>
  <c r="V3015" i="28"/>
  <c r="V3016" i="28"/>
  <c r="V3017" i="28"/>
  <c r="V3018" i="28"/>
  <c r="V3019" i="28"/>
  <c r="V3020" i="28"/>
  <c r="V3021" i="28"/>
  <c r="V3022" i="28"/>
  <c r="V3023" i="28"/>
  <c r="V3024" i="28"/>
  <c r="V3025" i="28"/>
  <c r="V3026" i="28"/>
  <c r="V3027" i="28"/>
  <c r="V3028" i="28"/>
  <c r="V3029" i="28"/>
  <c r="V3030" i="28"/>
  <c r="V3031" i="28"/>
  <c r="V3032" i="28"/>
  <c r="V3033" i="28"/>
  <c r="V3034" i="28"/>
  <c r="V3035" i="28"/>
  <c r="V3036" i="28"/>
  <c r="V3037" i="28"/>
  <c r="V3038" i="28"/>
  <c r="V3039" i="28"/>
  <c r="V3040" i="28"/>
  <c r="V3041" i="28"/>
  <c r="V3042" i="28"/>
  <c r="V3043" i="28"/>
  <c r="V3044" i="28"/>
  <c r="V3045" i="28"/>
  <c r="V3046" i="28"/>
  <c r="V3047" i="28"/>
  <c r="V3048" i="28"/>
  <c r="V3049" i="28"/>
  <c r="V3050" i="28"/>
  <c r="V3051" i="28"/>
  <c r="V3052" i="28"/>
  <c r="V3053" i="28"/>
  <c r="V3054" i="28"/>
  <c r="V3055" i="28"/>
  <c r="V3056" i="28"/>
  <c r="V3057" i="28"/>
  <c r="V3058" i="28"/>
  <c r="V3059" i="28"/>
  <c r="V3060" i="28"/>
  <c r="V3061" i="28"/>
  <c r="V3062" i="28"/>
  <c r="V3063" i="28"/>
  <c r="V3064" i="28"/>
  <c r="V3065" i="28"/>
  <c r="V3066" i="28"/>
  <c r="V3067" i="28"/>
  <c r="V3068" i="28"/>
  <c r="V3069" i="28"/>
  <c r="V3070" i="28"/>
  <c r="V3071" i="28"/>
  <c r="V3072" i="28"/>
  <c r="V3073" i="28"/>
  <c r="V3074" i="28"/>
  <c r="V3075" i="28"/>
  <c r="V3076" i="28"/>
  <c r="V3077" i="28"/>
  <c r="V3078" i="28"/>
  <c r="V3079" i="28"/>
  <c r="V3080" i="28"/>
  <c r="V3081" i="28"/>
  <c r="V3082" i="28"/>
  <c r="V3083" i="28"/>
  <c r="V3084" i="28"/>
  <c r="V3085" i="28"/>
  <c r="V3086" i="28"/>
  <c r="V3087" i="28"/>
  <c r="V3088" i="28"/>
  <c r="V3089" i="28"/>
  <c r="V3090" i="28"/>
  <c r="V3091" i="28"/>
  <c r="V3092" i="28"/>
  <c r="V3093" i="28"/>
  <c r="V3094" i="28"/>
  <c r="V3095" i="28"/>
  <c r="V3096" i="28"/>
  <c r="V3097" i="28"/>
  <c r="V3098" i="28"/>
  <c r="V3099" i="28"/>
  <c r="V3100" i="28"/>
  <c r="V3101" i="28"/>
  <c r="V3102" i="28"/>
  <c r="V3103" i="28"/>
  <c r="V3104" i="28"/>
  <c r="V3105" i="28"/>
  <c r="V3106" i="28"/>
  <c r="V3107" i="28"/>
  <c r="V3108" i="28"/>
  <c r="V3109" i="28"/>
  <c r="V3110" i="28"/>
  <c r="V3111" i="28"/>
  <c r="V3112" i="28"/>
  <c r="V3113" i="28"/>
  <c r="V3114" i="28"/>
  <c r="V3115" i="28"/>
  <c r="V3116" i="28"/>
  <c r="V3117" i="28"/>
  <c r="V3118" i="28"/>
  <c r="V3119" i="28"/>
  <c r="V3120" i="28"/>
  <c r="V3121" i="28"/>
  <c r="V3122" i="28"/>
  <c r="V3123" i="28"/>
  <c r="V3124" i="28"/>
  <c r="V3125" i="28"/>
  <c r="V3126" i="28"/>
  <c r="V3127" i="28"/>
  <c r="V3128" i="28"/>
  <c r="V3129" i="28"/>
  <c r="V3130" i="28"/>
  <c r="V3131" i="28"/>
  <c r="V3132" i="28"/>
  <c r="V3133" i="28"/>
  <c r="V3134" i="28"/>
  <c r="V3135" i="28"/>
  <c r="V3136" i="28"/>
  <c r="V3137" i="28"/>
  <c r="V3138" i="28"/>
  <c r="V3139" i="28"/>
  <c r="V3140" i="28"/>
  <c r="V3141" i="28"/>
  <c r="V3142" i="28"/>
  <c r="V3143" i="28"/>
  <c r="V3144" i="28"/>
  <c r="V3145" i="28"/>
  <c r="V3146" i="28"/>
  <c r="V3147" i="28"/>
  <c r="V3148" i="28"/>
  <c r="V3149" i="28"/>
  <c r="V3150" i="28"/>
  <c r="V3151" i="28"/>
  <c r="V3152" i="28"/>
  <c r="V3153" i="28"/>
  <c r="V3154" i="28"/>
  <c r="V3155" i="28"/>
  <c r="V3156" i="28"/>
  <c r="V3157" i="28"/>
  <c r="V3158" i="28"/>
  <c r="V3159" i="28"/>
  <c r="V3160" i="28"/>
  <c r="V3161" i="28"/>
  <c r="V3162" i="28"/>
  <c r="V3163" i="28"/>
  <c r="V3164" i="28"/>
  <c r="V3165" i="28"/>
  <c r="V3166" i="28"/>
  <c r="V3167" i="28"/>
  <c r="V3168" i="28"/>
  <c r="V3169" i="28"/>
  <c r="V3170" i="28"/>
  <c r="V3171" i="28"/>
  <c r="V3172" i="28"/>
  <c r="V3173" i="28"/>
  <c r="V3174" i="28"/>
  <c r="V3175" i="28"/>
  <c r="V3176" i="28"/>
  <c r="V3177" i="28"/>
  <c r="V3178" i="28"/>
  <c r="V3179" i="28"/>
  <c r="V3180" i="28"/>
  <c r="V3181" i="28"/>
  <c r="V3182" i="28"/>
  <c r="V3183" i="28"/>
  <c r="V3184" i="28"/>
  <c r="V3185" i="28"/>
  <c r="V3186" i="28"/>
  <c r="V3187" i="28"/>
  <c r="V3188" i="28"/>
  <c r="V3189" i="28"/>
  <c r="V3190" i="28"/>
  <c r="V3191" i="28"/>
  <c r="V3192" i="28"/>
  <c r="V3193" i="28"/>
  <c r="V3194" i="28"/>
  <c r="V3195" i="28"/>
  <c r="V3196" i="28"/>
  <c r="V3197" i="28"/>
  <c r="V3198" i="28"/>
  <c r="V3199" i="28"/>
  <c r="V3200" i="28"/>
  <c r="V3201" i="28"/>
  <c r="V3202" i="28"/>
  <c r="V3203" i="28"/>
  <c r="V3204" i="28"/>
  <c r="V3205" i="28"/>
  <c r="V3206" i="28"/>
  <c r="V3207" i="28"/>
  <c r="V3208" i="28"/>
  <c r="V3209" i="28"/>
  <c r="V3210" i="28"/>
  <c r="V3211" i="28"/>
  <c r="V3212" i="28"/>
  <c r="V3213" i="28"/>
  <c r="V3214" i="28"/>
  <c r="V3215" i="28"/>
  <c r="V3216" i="28"/>
  <c r="V3217" i="28"/>
  <c r="V3218" i="28"/>
  <c r="V3219" i="28"/>
  <c r="V3220" i="28"/>
  <c r="V3221" i="28"/>
  <c r="V3222" i="28"/>
  <c r="V3223" i="28"/>
  <c r="V3224" i="28"/>
  <c r="V3225" i="28"/>
  <c r="V3226" i="28"/>
  <c r="V3227" i="28"/>
  <c r="V3228" i="28"/>
  <c r="V3229" i="28"/>
  <c r="V3230" i="28"/>
  <c r="V3231" i="28"/>
  <c r="V3232" i="28"/>
  <c r="V3233" i="28"/>
  <c r="V3234" i="28"/>
  <c r="V3235" i="28"/>
  <c r="V3236" i="28"/>
  <c r="V3237" i="28"/>
  <c r="V3238" i="28"/>
  <c r="V3239" i="28"/>
  <c r="V3240" i="28"/>
  <c r="V3241" i="28"/>
  <c r="V3242" i="28"/>
  <c r="V3243" i="28"/>
  <c r="V3244" i="28"/>
  <c r="V3245" i="28"/>
  <c r="V3246" i="28"/>
  <c r="V3247" i="28"/>
  <c r="V3248" i="28"/>
  <c r="V3249" i="28"/>
  <c r="V3250" i="28"/>
  <c r="V3251" i="28"/>
  <c r="V3252" i="28"/>
  <c r="V3253" i="28"/>
  <c r="V3254" i="28"/>
  <c r="V3255" i="28"/>
  <c r="V3256" i="28"/>
  <c r="V3257" i="28"/>
  <c r="V3258" i="28"/>
  <c r="V3259" i="28"/>
  <c r="V3260" i="28"/>
  <c r="V3261" i="28"/>
  <c r="V3262" i="28"/>
  <c r="V3263" i="28"/>
  <c r="V3264" i="28"/>
  <c r="V3265" i="28"/>
  <c r="V3266" i="28"/>
  <c r="V3267" i="28"/>
  <c r="V3268" i="28"/>
  <c r="V3269" i="28"/>
  <c r="V3270" i="28"/>
  <c r="V3271" i="28"/>
  <c r="V3272" i="28"/>
  <c r="V3273" i="28"/>
  <c r="V3274" i="28"/>
  <c r="V3275" i="28"/>
  <c r="V3276" i="28"/>
  <c r="V3277" i="28"/>
  <c r="V3278" i="28"/>
  <c r="V3279" i="28"/>
  <c r="V3280" i="28"/>
  <c r="V3281" i="28"/>
  <c r="V3282" i="28"/>
  <c r="V3283" i="28"/>
  <c r="V3284" i="28"/>
  <c r="V3285" i="28"/>
  <c r="V3286" i="28"/>
  <c r="V3287" i="28"/>
  <c r="V3288" i="28"/>
  <c r="V3289" i="28"/>
  <c r="V3290" i="28"/>
  <c r="V3291" i="28"/>
  <c r="V3292" i="28"/>
  <c r="V3293" i="28"/>
  <c r="V3294" i="28"/>
  <c r="V3295" i="28"/>
  <c r="V3296" i="28"/>
  <c r="V3297" i="28"/>
  <c r="V3298" i="28"/>
  <c r="V3299" i="28"/>
  <c r="V3300" i="28"/>
  <c r="V3301" i="28"/>
  <c r="V3302" i="28"/>
  <c r="V3303" i="28"/>
  <c r="V3304" i="28"/>
  <c r="V3305" i="28"/>
  <c r="V3306" i="28"/>
  <c r="V3307" i="28"/>
  <c r="V3308" i="28"/>
  <c r="V3309" i="28"/>
  <c r="V3310" i="28"/>
  <c r="V3311" i="28"/>
  <c r="V3312" i="28"/>
  <c r="V3313" i="28"/>
  <c r="V3314" i="28"/>
  <c r="V3315" i="28"/>
  <c r="V3316" i="28"/>
  <c r="V3317" i="28"/>
  <c r="V3318" i="28"/>
  <c r="V3319" i="28"/>
  <c r="V3320" i="28"/>
  <c r="V3321" i="28"/>
  <c r="V3322" i="28"/>
  <c r="V3323" i="28"/>
  <c r="V3324" i="28"/>
  <c r="V3325" i="28"/>
  <c r="V3326" i="28"/>
  <c r="V3327" i="28"/>
  <c r="V3328" i="28"/>
  <c r="V3329" i="28"/>
  <c r="V3330" i="28"/>
  <c r="V3331" i="28"/>
  <c r="V3332" i="28"/>
  <c r="V3333" i="28"/>
  <c r="V3334" i="28"/>
  <c r="V3335" i="28"/>
  <c r="V3336" i="28"/>
  <c r="V3337" i="28"/>
  <c r="V3338" i="28"/>
  <c r="V3339" i="28"/>
  <c r="V3340" i="28"/>
  <c r="V3341" i="28"/>
  <c r="V3342" i="28"/>
  <c r="V3343" i="28"/>
  <c r="V3344" i="28"/>
  <c r="V3345" i="28"/>
  <c r="V3346" i="28"/>
  <c r="V3347" i="28"/>
  <c r="V3348" i="28"/>
  <c r="V3349" i="28"/>
  <c r="V3350" i="28"/>
  <c r="V3351" i="28"/>
  <c r="V3352" i="28"/>
  <c r="V3353" i="28"/>
  <c r="V3354" i="28"/>
  <c r="V3355" i="28"/>
  <c r="V3356" i="28"/>
  <c r="V3357" i="28"/>
  <c r="V3358" i="28"/>
  <c r="V3359" i="28"/>
  <c r="V3360" i="28"/>
  <c r="V3361" i="28"/>
  <c r="V3362" i="28"/>
  <c r="V3363" i="28"/>
  <c r="V3364" i="28"/>
  <c r="V3365" i="28"/>
  <c r="V3366" i="28"/>
  <c r="V3367" i="28"/>
  <c r="V3368" i="28"/>
  <c r="V3369" i="28"/>
  <c r="V3370" i="28"/>
  <c r="V3371" i="28"/>
  <c r="V3372" i="28"/>
  <c r="V3373" i="28"/>
  <c r="V3374" i="28"/>
  <c r="V3375" i="28"/>
  <c r="V3376" i="28"/>
  <c r="V3377" i="28"/>
  <c r="V3378" i="28"/>
  <c r="V3379" i="28"/>
  <c r="V3380" i="28"/>
  <c r="V3381" i="28"/>
  <c r="V3382" i="28"/>
  <c r="V3383" i="28"/>
  <c r="V3384" i="28"/>
  <c r="V3385" i="28"/>
  <c r="V3386" i="28"/>
  <c r="V3387" i="28"/>
  <c r="V3388" i="28"/>
  <c r="V3389" i="28"/>
  <c r="V3390" i="28"/>
  <c r="V3391" i="28"/>
  <c r="V3392" i="28"/>
  <c r="V3393" i="28"/>
  <c r="V3394" i="28"/>
  <c r="V3395" i="28"/>
  <c r="V3396" i="28"/>
  <c r="V3397" i="28"/>
  <c r="V3398" i="28"/>
  <c r="V3399" i="28"/>
  <c r="V3400" i="28"/>
  <c r="V3401" i="28"/>
  <c r="V3402" i="28"/>
  <c r="V3403" i="28"/>
  <c r="V3404" i="28"/>
  <c r="V3405" i="28"/>
  <c r="V3406" i="28"/>
  <c r="V3407" i="28"/>
  <c r="V3408" i="28"/>
  <c r="V3409" i="28"/>
  <c r="V3410" i="28"/>
  <c r="V3411" i="28"/>
  <c r="V3412" i="28"/>
  <c r="V3413" i="28"/>
  <c r="V3414" i="28"/>
  <c r="V3415" i="28"/>
  <c r="V3416" i="28"/>
  <c r="V3417" i="28"/>
  <c r="V3418" i="28"/>
  <c r="V3419" i="28"/>
  <c r="V3420" i="28"/>
  <c r="V3421" i="28"/>
  <c r="V3422" i="28"/>
  <c r="V3423" i="28"/>
  <c r="V3424" i="28"/>
  <c r="V3425" i="28"/>
  <c r="V3426" i="28"/>
  <c r="V3427" i="28"/>
  <c r="V3428" i="28"/>
  <c r="V3429" i="28"/>
  <c r="V3430" i="28"/>
  <c r="V3431" i="28"/>
  <c r="V3432" i="28"/>
  <c r="V3433" i="28"/>
  <c r="V3434" i="28"/>
  <c r="V3435" i="28"/>
  <c r="V3436" i="28"/>
  <c r="V3437" i="28"/>
  <c r="V3438" i="28"/>
  <c r="V3439" i="28"/>
  <c r="V3440" i="28"/>
  <c r="V3441" i="28"/>
  <c r="V3442" i="28"/>
  <c r="V3443" i="28"/>
  <c r="V3444" i="28"/>
  <c r="V3445" i="28"/>
  <c r="V3446" i="28"/>
  <c r="V3447" i="28"/>
  <c r="V3448" i="28"/>
  <c r="V3449" i="28"/>
  <c r="V3450" i="28"/>
  <c r="V3451" i="28"/>
  <c r="V3452" i="28"/>
  <c r="V3453" i="28"/>
  <c r="V3454" i="28"/>
  <c r="V3455" i="28"/>
  <c r="V3456" i="28"/>
  <c r="V3457" i="28"/>
  <c r="V3458" i="28"/>
  <c r="V3459" i="28"/>
  <c r="V3460" i="28"/>
  <c r="V3461" i="28"/>
  <c r="V3462" i="28"/>
  <c r="V3463" i="28"/>
  <c r="V3464" i="28"/>
  <c r="V3465" i="28"/>
  <c r="V3466" i="28"/>
  <c r="V3467" i="28"/>
  <c r="V3468" i="28"/>
  <c r="V3469" i="28"/>
  <c r="V3470" i="28"/>
  <c r="V3471" i="28"/>
  <c r="V3472" i="28"/>
  <c r="V3473" i="28"/>
  <c r="V3474" i="28"/>
  <c r="V3475" i="28"/>
  <c r="V3476" i="28"/>
  <c r="V3477" i="28"/>
  <c r="V3478" i="28"/>
  <c r="V3479" i="28"/>
  <c r="V3480" i="28"/>
  <c r="V3481" i="28"/>
  <c r="V3482" i="28"/>
  <c r="V3483" i="28"/>
  <c r="V3484" i="28"/>
  <c r="V3485" i="28"/>
  <c r="V3486" i="28"/>
  <c r="V3487" i="28"/>
  <c r="V3488" i="28"/>
  <c r="V3489" i="28"/>
  <c r="V3490" i="28"/>
  <c r="V3491" i="28"/>
  <c r="V3492" i="28"/>
  <c r="V3493" i="28"/>
  <c r="V3494" i="28"/>
  <c r="V3495" i="28"/>
  <c r="V3496" i="28"/>
  <c r="V3497" i="28"/>
  <c r="V3498" i="28"/>
  <c r="V3499" i="28"/>
  <c r="V3500" i="28"/>
  <c r="V3501" i="28"/>
  <c r="V3502" i="28"/>
  <c r="V3503" i="28"/>
  <c r="V3504" i="28"/>
  <c r="V3505" i="28"/>
  <c r="V3506" i="28"/>
  <c r="V3507" i="28"/>
  <c r="V3508" i="28"/>
  <c r="V3509" i="28"/>
  <c r="V3510" i="28"/>
  <c r="V3511" i="28"/>
  <c r="V3512" i="28"/>
  <c r="V3513" i="28"/>
  <c r="V3514" i="28"/>
  <c r="V3515" i="28"/>
  <c r="V3516" i="28"/>
  <c r="V3517" i="28"/>
  <c r="V3518" i="28"/>
  <c r="V3519" i="28"/>
  <c r="V3520" i="28"/>
  <c r="V3521" i="28"/>
  <c r="V3522" i="28"/>
  <c r="V3523" i="28"/>
  <c r="V3524" i="28"/>
  <c r="V3525" i="28"/>
  <c r="V3526" i="28"/>
  <c r="V3527" i="28"/>
  <c r="V3528" i="28"/>
  <c r="V3529" i="28"/>
  <c r="V3530" i="28"/>
  <c r="V3531" i="28"/>
  <c r="V3532" i="28"/>
  <c r="V3533" i="28"/>
  <c r="V3534" i="28"/>
  <c r="V3535" i="28"/>
  <c r="V3536" i="28"/>
  <c r="V3537" i="28"/>
  <c r="V3538" i="28"/>
  <c r="V3539" i="28"/>
  <c r="V3540" i="28"/>
  <c r="V3541" i="28"/>
  <c r="V3542" i="28"/>
  <c r="V3543" i="28"/>
  <c r="V3544" i="28"/>
  <c r="V3545" i="28"/>
  <c r="V3546" i="28"/>
  <c r="V3547" i="28"/>
  <c r="V3548" i="28"/>
  <c r="V3549" i="28"/>
  <c r="V3550" i="28"/>
  <c r="V3551" i="28"/>
  <c r="V3552" i="28"/>
  <c r="V3553" i="28"/>
  <c r="V3554" i="28"/>
  <c r="V3555" i="28"/>
  <c r="V3556" i="28"/>
  <c r="V3557" i="28"/>
  <c r="V3558" i="28"/>
  <c r="V3559" i="28"/>
  <c r="V3560" i="28"/>
  <c r="V3561" i="28"/>
  <c r="V3562" i="28"/>
  <c r="V3563" i="28"/>
  <c r="V3564" i="28"/>
  <c r="V3565" i="28"/>
  <c r="V3566" i="28"/>
  <c r="V3567" i="28"/>
  <c r="V3568" i="28"/>
  <c r="V3569" i="28"/>
  <c r="V3570" i="28"/>
  <c r="V3571" i="28"/>
  <c r="V3572" i="28"/>
  <c r="V3573" i="28"/>
  <c r="V3574" i="28"/>
  <c r="V3575" i="28"/>
  <c r="V3576" i="28"/>
  <c r="V3577" i="28"/>
  <c r="V3578" i="28"/>
  <c r="V3579" i="28"/>
  <c r="V3580" i="28"/>
  <c r="V3581" i="28"/>
  <c r="V3582" i="28"/>
  <c r="V3583" i="28"/>
  <c r="V3584" i="28"/>
  <c r="V3585" i="28"/>
  <c r="V3586" i="28"/>
  <c r="V3587" i="28"/>
  <c r="V3588" i="28"/>
  <c r="V3589" i="28"/>
  <c r="V3590" i="28"/>
  <c r="V3591" i="28"/>
  <c r="V3592" i="28"/>
  <c r="V3593" i="28"/>
  <c r="V3594" i="28"/>
  <c r="V3595" i="28"/>
  <c r="V3596" i="28"/>
  <c r="V3597" i="28"/>
  <c r="V3598" i="28"/>
  <c r="V3599" i="28"/>
  <c r="V3600" i="28"/>
  <c r="V3601" i="28"/>
  <c r="V3602" i="28"/>
  <c r="V3603" i="28"/>
  <c r="V3604" i="28"/>
  <c r="V3605" i="28"/>
  <c r="V3606" i="28"/>
  <c r="V3607" i="28"/>
  <c r="V3608" i="28"/>
  <c r="V3609" i="28"/>
  <c r="V3610" i="28"/>
  <c r="V3611" i="28"/>
  <c r="V3612" i="28"/>
  <c r="V3613" i="28"/>
  <c r="V3614" i="28"/>
  <c r="V3615" i="28"/>
  <c r="V3616" i="28"/>
  <c r="V3617" i="28"/>
  <c r="V3618" i="28"/>
  <c r="V3619" i="28"/>
  <c r="V3620" i="28"/>
  <c r="V3621" i="28"/>
  <c r="V3622" i="28"/>
  <c r="V3623" i="28"/>
  <c r="V3624" i="28"/>
  <c r="V3625" i="28"/>
  <c r="V3626" i="28"/>
  <c r="V3627" i="28"/>
  <c r="V3628" i="28"/>
  <c r="V3629" i="28"/>
  <c r="V3630" i="28"/>
  <c r="V3631" i="28"/>
  <c r="V3632" i="28"/>
  <c r="V3633" i="28"/>
  <c r="V3634" i="28"/>
  <c r="V3635" i="28"/>
  <c r="V3636" i="28"/>
  <c r="V3637" i="28"/>
  <c r="V3638" i="28"/>
  <c r="V3639" i="28"/>
  <c r="V3640" i="28"/>
  <c r="V3641" i="28"/>
  <c r="V3642" i="28"/>
  <c r="V3643" i="28"/>
  <c r="V3644" i="28"/>
  <c r="V3645" i="28"/>
  <c r="V3646" i="28"/>
  <c r="V3647" i="28"/>
  <c r="V3648" i="28"/>
  <c r="V3649" i="28"/>
  <c r="V3650" i="28"/>
  <c r="V3651" i="28"/>
  <c r="V3652" i="28"/>
  <c r="V3653" i="28"/>
  <c r="V3654" i="28"/>
  <c r="V3655" i="28"/>
  <c r="V3656" i="28"/>
  <c r="V3657" i="28"/>
  <c r="V3658" i="28"/>
  <c r="V3659" i="28"/>
  <c r="V3660" i="28"/>
  <c r="V3661" i="28"/>
  <c r="V3662" i="28"/>
  <c r="V3663" i="28"/>
  <c r="V3664" i="28"/>
  <c r="V3665" i="28"/>
  <c r="V3666" i="28"/>
  <c r="V3667" i="28"/>
  <c r="V3668" i="28"/>
  <c r="V3669" i="28"/>
  <c r="V3670" i="28"/>
  <c r="V3671" i="28"/>
  <c r="V3672" i="28"/>
  <c r="V3673" i="28"/>
  <c r="V3674" i="28"/>
  <c r="V3675" i="28"/>
  <c r="V3676" i="28"/>
  <c r="V3677" i="28"/>
  <c r="V3678" i="28"/>
  <c r="V3679" i="28"/>
  <c r="V3680" i="28"/>
  <c r="V3681" i="28"/>
  <c r="V3682" i="28"/>
  <c r="V3683" i="28"/>
  <c r="V3684" i="28"/>
  <c r="V3685" i="28"/>
  <c r="V3686" i="28"/>
  <c r="V3687" i="28"/>
  <c r="V3688" i="28"/>
  <c r="V3689" i="28"/>
  <c r="V3690" i="28"/>
  <c r="V3691" i="28"/>
  <c r="V3692" i="28"/>
  <c r="V3693" i="28"/>
  <c r="V3694" i="28"/>
  <c r="V3695" i="28"/>
  <c r="V3696" i="28"/>
  <c r="V3697" i="28"/>
  <c r="V3698" i="28"/>
  <c r="V3699" i="28"/>
  <c r="V3700" i="28"/>
  <c r="V3701" i="28"/>
  <c r="V3702" i="28"/>
  <c r="V3703" i="28"/>
  <c r="V3704" i="28"/>
  <c r="V3705" i="28"/>
  <c r="V3706" i="28"/>
  <c r="V3707" i="28"/>
  <c r="V3708" i="28"/>
  <c r="V3709" i="28"/>
  <c r="V3710" i="28"/>
  <c r="V3711" i="28"/>
  <c r="V3712" i="28"/>
  <c r="V3713" i="28"/>
  <c r="V3714" i="28"/>
  <c r="V3715" i="28"/>
  <c r="V3716" i="28"/>
  <c r="V3717" i="28"/>
  <c r="V3718" i="28"/>
  <c r="V3719" i="28"/>
  <c r="V3720" i="28"/>
  <c r="V3721" i="28"/>
  <c r="V3722" i="28"/>
  <c r="V3723" i="28"/>
  <c r="V3724" i="28"/>
  <c r="V3725" i="28"/>
  <c r="V3726" i="28"/>
  <c r="V3727" i="28"/>
  <c r="V3728" i="28"/>
  <c r="V3729" i="28"/>
  <c r="V3730" i="28"/>
  <c r="V3731" i="28"/>
  <c r="V3732" i="28"/>
  <c r="V3733" i="28"/>
  <c r="V3734" i="28"/>
  <c r="V3735" i="28"/>
  <c r="V3736" i="28"/>
  <c r="V3737" i="28"/>
  <c r="V3738" i="28"/>
  <c r="V3739" i="28"/>
  <c r="V3740" i="28"/>
  <c r="V3741" i="28"/>
  <c r="V3742" i="28"/>
  <c r="V3743" i="28"/>
  <c r="V3744" i="28"/>
  <c r="V3745" i="28"/>
  <c r="V3746" i="28"/>
  <c r="V3747" i="28"/>
  <c r="V3748" i="28"/>
  <c r="V3749" i="28"/>
  <c r="V3750" i="28"/>
  <c r="V3751" i="28"/>
  <c r="V3752" i="28"/>
  <c r="V3753" i="28"/>
  <c r="V3754" i="28"/>
  <c r="V3755" i="28"/>
  <c r="V3756" i="28"/>
  <c r="V3757" i="28"/>
  <c r="V3758" i="28"/>
  <c r="V3759" i="28"/>
  <c r="V3760" i="28"/>
  <c r="V3761" i="28"/>
  <c r="V3762" i="28"/>
  <c r="V3763" i="28"/>
  <c r="V3764" i="28"/>
  <c r="V3765" i="28"/>
  <c r="V3766" i="28"/>
  <c r="V3767" i="28"/>
  <c r="V3768" i="28"/>
  <c r="V3769" i="28"/>
  <c r="V3770" i="28"/>
  <c r="V3771" i="28"/>
  <c r="V3772" i="28"/>
  <c r="V3773" i="28"/>
  <c r="V3774" i="28"/>
  <c r="V3775" i="28"/>
  <c r="V3776" i="28"/>
  <c r="V3777" i="28"/>
  <c r="V3778" i="28"/>
  <c r="V3779" i="28"/>
  <c r="V3780" i="28"/>
  <c r="V3781" i="28"/>
  <c r="V3782" i="28"/>
  <c r="V3783" i="28"/>
  <c r="V3784" i="28"/>
  <c r="V3785" i="28"/>
  <c r="V3786" i="28"/>
  <c r="V3787" i="28"/>
  <c r="V3788" i="28"/>
  <c r="V3789" i="28"/>
  <c r="V3790" i="28"/>
  <c r="V3791" i="28"/>
  <c r="V3792" i="28"/>
  <c r="V3793" i="28"/>
  <c r="V3794" i="28"/>
  <c r="V3795" i="28"/>
  <c r="V3796" i="28"/>
  <c r="V3797" i="28"/>
  <c r="V3798" i="28"/>
  <c r="V3799" i="28"/>
  <c r="V3800" i="28"/>
  <c r="V3801" i="28"/>
  <c r="V3802" i="28"/>
  <c r="V3803" i="28"/>
  <c r="V3804" i="28"/>
  <c r="V3805" i="28"/>
  <c r="V3806" i="28"/>
  <c r="V3807" i="28"/>
  <c r="V3808" i="28"/>
  <c r="V3809" i="28"/>
  <c r="V3810" i="28"/>
  <c r="V3811" i="28"/>
  <c r="V3812" i="28"/>
  <c r="V3813" i="28"/>
  <c r="V3814" i="28"/>
  <c r="V3815" i="28"/>
  <c r="V3816" i="28"/>
  <c r="V3817" i="28"/>
  <c r="V3818" i="28"/>
  <c r="V3819" i="28"/>
  <c r="V3820" i="28"/>
  <c r="V3821" i="28"/>
  <c r="V3822" i="28"/>
  <c r="V3823" i="28"/>
  <c r="V3824" i="28"/>
  <c r="V3825" i="28"/>
  <c r="V3826" i="28"/>
  <c r="V3827" i="28"/>
  <c r="V3828" i="28"/>
  <c r="V3829" i="28"/>
  <c r="V3830" i="28"/>
  <c r="V3831" i="28"/>
  <c r="V3832" i="28"/>
  <c r="V3833" i="28"/>
  <c r="V3834" i="28"/>
  <c r="V3835" i="28"/>
  <c r="V3836" i="28"/>
  <c r="V3837" i="28"/>
  <c r="V3838" i="28"/>
  <c r="V3839" i="28"/>
  <c r="V3840" i="28"/>
  <c r="V3841" i="28"/>
  <c r="V3842" i="28"/>
  <c r="V3843" i="28"/>
  <c r="V3844" i="28"/>
  <c r="V3845" i="28"/>
  <c r="V3846" i="28"/>
  <c r="V3847" i="28"/>
  <c r="V3848" i="28"/>
  <c r="V3849" i="28"/>
  <c r="V3850" i="28"/>
  <c r="V3851" i="28"/>
  <c r="V3852" i="28"/>
  <c r="V3853" i="28"/>
  <c r="V3854" i="28"/>
  <c r="V3855" i="28"/>
  <c r="V3856" i="28"/>
  <c r="V3857" i="28"/>
  <c r="V3858" i="28"/>
  <c r="V3859" i="28"/>
  <c r="V3860" i="28"/>
  <c r="V3861" i="28"/>
  <c r="V3862" i="28"/>
  <c r="V3863" i="28"/>
  <c r="V3864" i="28"/>
  <c r="V3865" i="28"/>
  <c r="V3866" i="28"/>
  <c r="V3867" i="28"/>
  <c r="V3868" i="28"/>
  <c r="V3869" i="28"/>
  <c r="V3870" i="28"/>
  <c r="V3871" i="28"/>
  <c r="V3872" i="28"/>
  <c r="V3873" i="28"/>
  <c r="V3874" i="28"/>
  <c r="V3875" i="28"/>
  <c r="V3876" i="28"/>
  <c r="V3877" i="28"/>
  <c r="V3878" i="28"/>
  <c r="V3879" i="28"/>
  <c r="V3880" i="28"/>
  <c r="V3881" i="28"/>
  <c r="V3882" i="28"/>
  <c r="V3883" i="28"/>
  <c r="V3884" i="28"/>
  <c r="V3885" i="28"/>
  <c r="V3886" i="28"/>
  <c r="V3887" i="28"/>
  <c r="V3888" i="28"/>
  <c r="V3889" i="28"/>
  <c r="V3890" i="28"/>
  <c r="V3891" i="28"/>
  <c r="V3892" i="28"/>
  <c r="V3893" i="28"/>
  <c r="V3894" i="28"/>
  <c r="V3895" i="28"/>
  <c r="V3896" i="28"/>
  <c r="V3897" i="28"/>
  <c r="V3898" i="28"/>
  <c r="V3899" i="28"/>
  <c r="V3900" i="28"/>
  <c r="V3901" i="28"/>
  <c r="V3902" i="28"/>
  <c r="V3903" i="28"/>
  <c r="V3904" i="28"/>
  <c r="V3905" i="28"/>
  <c r="V3906" i="28"/>
  <c r="V3907" i="28"/>
  <c r="V3908" i="28"/>
  <c r="V3909" i="28"/>
  <c r="V3910" i="28"/>
  <c r="V3911" i="28"/>
  <c r="V3912" i="28"/>
  <c r="V3913" i="28"/>
  <c r="V3914" i="28"/>
  <c r="V3915" i="28"/>
  <c r="V3916" i="28"/>
  <c r="V3917" i="28"/>
  <c r="V3918" i="28"/>
  <c r="V3919" i="28"/>
  <c r="V3920" i="28"/>
  <c r="V3921" i="28"/>
  <c r="V3922" i="28"/>
  <c r="V3923" i="28"/>
  <c r="V3924" i="28"/>
  <c r="V3925" i="28"/>
  <c r="V3926" i="28"/>
  <c r="V3927" i="28"/>
  <c r="V3928" i="28"/>
  <c r="V3929" i="28"/>
  <c r="V3930" i="28"/>
  <c r="V3931" i="28"/>
  <c r="V3932" i="28"/>
  <c r="V3933" i="28"/>
  <c r="V3934" i="28"/>
  <c r="V3935" i="28"/>
  <c r="V3936" i="28"/>
  <c r="V3937" i="28"/>
  <c r="V3938" i="28"/>
  <c r="V3939" i="28"/>
  <c r="V3940" i="28"/>
  <c r="V3941" i="28"/>
  <c r="V3942" i="28"/>
  <c r="V3943" i="28"/>
  <c r="V3944" i="28"/>
  <c r="V3945" i="28"/>
  <c r="V3946" i="28"/>
  <c r="V3947" i="28"/>
  <c r="V3948" i="28"/>
  <c r="V3949" i="28"/>
  <c r="V3950" i="28"/>
  <c r="V3951" i="28"/>
  <c r="V3952" i="28"/>
  <c r="V3953" i="28"/>
  <c r="V3954" i="28"/>
  <c r="V3955" i="28"/>
  <c r="V3956" i="28"/>
  <c r="V3957" i="28"/>
  <c r="V3958" i="28"/>
  <c r="V3959" i="28"/>
  <c r="V3960" i="28"/>
  <c r="V3961" i="28"/>
  <c r="V3962" i="28"/>
  <c r="V3963" i="28"/>
  <c r="V3964" i="28"/>
  <c r="V3965" i="28"/>
  <c r="V3966" i="28"/>
  <c r="V3967" i="28"/>
  <c r="V3968" i="28"/>
  <c r="V3969" i="28"/>
  <c r="V3970" i="28"/>
  <c r="V3971" i="28"/>
  <c r="V3972" i="28"/>
  <c r="V3973" i="28"/>
  <c r="V3974" i="28"/>
  <c r="V3975" i="28"/>
  <c r="V3976" i="28"/>
  <c r="V3977" i="28"/>
  <c r="V3978" i="28"/>
  <c r="V3979" i="28"/>
  <c r="V3980" i="28"/>
  <c r="V3981" i="28"/>
  <c r="V3982" i="28"/>
  <c r="V3983" i="28"/>
  <c r="V3984" i="28"/>
  <c r="V3985" i="28"/>
  <c r="V3986" i="28"/>
  <c r="V3987" i="28"/>
  <c r="V3988" i="28"/>
  <c r="V3989" i="28"/>
  <c r="V3990" i="28"/>
  <c r="V3991" i="28"/>
  <c r="V3992" i="28"/>
  <c r="V3993" i="28"/>
  <c r="V3994" i="28"/>
  <c r="V3995" i="28"/>
  <c r="V3996" i="28"/>
  <c r="V3997" i="28"/>
  <c r="V3998" i="28"/>
  <c r="V3999" i="28"/>
  <c r="V4000" i="28"/>
  <c r="V4001" i="28"/>
  <c r="V4002" i="28"/>
  <c r="V4003" i="28"/>
  <c r="V4004" i="28"/>
  <c r="V4005" i="28"/>
  <c r="V4006" i="28"/>
  <c r="V4007" i="28"/>
  <c r="V4008" i="28"/>
  <c r="V4009" i="28"/>
  <c r="V4010" i="28"/>
  <c r="V4011" i="28"/>
  <c r="V4012" i="28"/>
  <c r="V4013" i="28"/>
  <c r="V4014" i="28"/>
  <c r="V4015" i="28"/>
  <c r="V4016" i="28"/>
  <c r="V4017" i="28"/>
  <c r="V4018" i="28"/>
  <c r="V4019" i="28"/>
  <c r="V4020" i="28"/>
  <c r="V4021" i="28"/>
  <c r="V4022" i="28"/>
  <c r="V4023" i="28"/>
  <c r="V4024" i="28"/>
  <c r="V4025" i="28"/>
  <c r="V4026" i="28"/>
  <c r="V4027" i="28"/>
  <c r="V4028" i="28"/>
  <c r="V4029" i="28"/>
  <c r="V4030" i="28"/>
  <c r="V4031" i="28"/>
  <c r="V4032" i="28"/>
  <c r="V4033" i="28"/>
  <c r="V4034" i="28"/>
  <c r="V4035" i="28"/>
  <c r="V4036" i="28"/>
  <c r="V4037" i="28"/>
  <c r="V4038" i="28"/>
  <c r="V4039" i="28"/>
  <c r="V4040" i="28"/>
  <c r="V4041" i="28"/>
  <c r="V4042" i="28"/>
  <c r="V4043" i="28"/>
  <c r="V4044" i="28"/>
  <c r="V4045" i="28"/>
  <c r="V4046" i="28"/>
  <c r="V4047" i="28"/>
  <c r="V4048" i="28"/>
  <c r="V4049" i="28"/>
  <c r="V4050" i="28"/>
  <c r="V4051" i="28"/>
  <c r="V4052" i="28"/>
  <c r="V4053" i="28"/>
  <c r="V4054" i="28"/>
  <c r="V4055" i="28"/>
  <c r="V4056" i="28"/>
  <c r="V4057" i="28"/>
  <c r="V4058" i="28"/>
  <c r="V4059" i="28"/>
  <c r="V4060" i="28"/>
  <c r="V4061" i="28"/>
  <c r="V4062" i="28"/>
  <c r="V4063" i="28"/>
  <c r="V4064" i="28"/>
  <c r="V4065" i="28"/>
  <c r="V4066" i="28"/>
  <c r="V4067" i="28"/>
  <c r="V4068" i="28"/>
  <c r="V4069" i="28"/>
  <c r="V4070" i="28"/>
  <c r="V4071" i="28"/>
  <c r="V4072" i="28"/>
  <c r="V4073" i="28"/>
  <c r="V4074" i="28"/>
  <c r="V4075" i="28"/>
  <c r="V4076" i="28"/>
  <c r="V4077" i="28"/>
  <c r="V4078" i="28"/>
  <c r="V4079" i="28"/>
  <c r="V4080" i="28"/>
  <c r="V4081" i="28"/>
  <c r="V4082" i="28"/>
  <c r="V4083" i="28"/>
  <c r="V4084" i="28"/>
  <c r="V4085" i="28"/>
  <c r="V4086" i="28"/>
  <c r="V4087" i="28"/>
  <c r="V4088" i="28"/>
  <c r="V4089" i="28"/>
  <c r="V4090" i="28"/>
  <c r="V4091" i="28"/>
  <c r="V4092" i="28"/>
  <c r="V4093" i="28"/>
  <c r="V4094" i="28"/>
  <c r="V4095" i="28"/>
  <c r="V4096" i="28"/>
  <c r="V4097" i="28"/>
  <c r="V4098" i="28"/>
  <c r="V4099" i="28"/>
  <c r="V4100" i="28"/>
  <c r="V4101" i="28"/>
  <c r="V4102" i="28"/>
  <c r="V4103" i="28"/>
  <c r="V4104" i="28"/>
  <c r="V4105" i="28"/>
  <c r="V4106" i="28"/>
  <c r="V4107" i="28"/>
  <c r="V4108" i="28"/>
  <c r="V4109" i="28"/>
  <c r="V4110" i="28"/>
  <c r="V4111" i="28"/>
  <c r="V4112" i="28"/>
  <c r="V4113" i="28"/>
  <c r="V4114" i="28"/>
  <c r="V4115" i="28"/>
  <c r="V4116" i="28"/>
  <c r="V4117" i="28"/>
  <c r="V4118" i="28"/>
  <c r="V4119" i="28"/>
  <c r="V4120" i="28"/>
  <c r="V4121" i="28"/>
  <c r="V4122" i="28"/>
  <c r="V4123" i="28"/>
  <c r="V4124" i="28"/>
  <c r="V4125" i="28"/>
  <c r="V4126" i="28"/>
  <c r="V4127" i="28"/>
  <c r="V4128" i="28"/>
  <c r="V4129" i="28"/>
  <c r="V4130" i="28"/>
  <c r="V4131" i="28"/>
  <c r="V4132" i="28"/>
  <c r="V4133" i="28"/>
  <c r="V4134" i="28"/>
  <c r="V4135" i="28"/>
  <c r="V4136" i="28"/>
  <c r="V4137" i="28"/>
  <c r="V4138" i="28"/>
  <c r="V4139" i="28"/>
  <c r="V4140" i="28"/>
  <c r="V4141" i="28"/>
  <c r="V4142" i="28"/>
  <c r="V4143" i="28"/>
  <c r="V4144" i="28"/>
  <c r="V4145" i="28"/>
  <c r="V4146" i="28"/>
  <c r="V4147" i="28"/>
  <c r="V4148" i="28"/>
  <c r="V4149" i="28"/>
  <c r="V4150" i="28"/>
  <c r="V4151" i="28"/>
  <c r="V4152" i="28"/>
  <c r="V4153" i="28"/>
  <c r="V4154" i="28"/>
  <c r="V4155" i="28"/>
  <c r="V4156" i="28"/>
  <c r="V4157" i="28"/>
  <c r="V4158" i="28"/>
  <c r="V4159" i="28"/>
  <c r="V4160" i="28"/>
  <c r="V4161" i="28"/>
  <c r="V4162" i="28"/>
  <c r="V4163" i="28"/>
  <c r="V4164" i="28"/>
  <c r="V4165" i="28"/>
  <c r="V4166" i="28"/>
  <c r="V4167" i="28"/>
  <c r="V4168" i="28"/>
  <c r="V4169" i="28"/>
  <c r="V4170" i="28"/>
  <c r="V4171" i="28"/>
  <c r="V4172" i="28"/>
  <c r="V4173" i="28"/>
  <c r="V4174" i="28"/>
  <c r="V4175" i="28"/>
  <c r="V4176" i="28"/>
  <c r="V4177" i="28"/>
  <c r="V4178" i="28"/>
  <c r="V4179" i="28"/>
  <c r="V4180" i="28"/>
  <c r="V4181" i="28"/>
  <c r="V4182" i="28"/>
  <c r="V4183" i="28"/>
  <c r="V4184" i="28"/>
  <c r="V4185" i="28"/>
  <c r="V4186" i="28"/>
  <c r="V4187" i="28"/>
  <c r="V4188" i="28"/>
  <c r="V4189" i="28"/>
  <c r="V4190" i="28"/>
  <c r="V4191" i="28"/>
  <c r="V4192" i="28"/>
  <c r="V4193" i="28"/>
  <c r="V4194" i="28"/>
  <c r="V4195" i="28"/>
  <c r="V4196" i="28"/>
  <c r="V4197" i="28"/>
  <c r="V4198" i="28"/>
  <c r="V4199" i="28"/>
  <c r="V4200" i="28"/>
  <c r="V4201" i="28"/>
  <c r="V4202" i="28"/>
  <c r="V4203" i="28"/>
  <c r="V4204" i="28"/>
  <c r="V4205" i="28"/>
  <c r="V4206" i="28"/>
  <c r="V4207" i="28"/>
  <c r="V4208" i="28"/>
  <c r="V4209" i="28"/>
  <c r="V4210" i="28"/>
  <c r="V4211" i="28"/>
  <c r="V4212" i="28"/>
  <c r="V4213" i="28"/>
  <c r="V4214" i="28"/>
  <c r="V4215" i="28"/>
  <c r="V4216" i="28"/>
  <c r="V4217" i="28"/>
  <c r="V4218" i="28"/>
  <c r="V4219" i="28"/>
  <c r="V4220" i="28"/>
  <c r="V4221" i="28"/>
  <c r="V4222" i="28"/>
  <c r="V4223" i="28"/>
  <c r="V4224" i="28"/>
  <c r="V4225" i="28"/>
  <c r="V4226" i="28"/>
  <c r="V4227" i="28"/>
  <c r="V4228" i="28"/>
  <c r="V4229" i="28"/>
  <c r="V4230" i="28"/>
  <c r="V4231" i="28"/>
  <c r="V4232" i="28"/>
  <c r="V4233" i="28"/>
  <c r="V4234" i="28"/>
  <c r="V4235" i="28"/>
  <c r="V4236" i="28"/>
  <c r="V4237" i="28"/>
  <c r="V4238" i="28"/>
  <c r="V4239" i="28"/>
  <c r="V4240" i="28"/>
  <c r="V4241" i="28"/>
  <c r="V4242" i="28"/>
  <c r="V4243" i="28"/>
  <c r="V4244" i="28"/>
  <c r="V4245" i="28"/>
  <c r="V4246" i="28"/>
  <c r="V4247" i="28"/>
  <c r="V4248" i="28"/>
  <c r="V4249" i="28"/>
  <c r="V4250" i="28"/>
  <c r="V4251" i="28"/>
  <c r="V4252" i="28"/>
  <c r="V4253" i="28"/>
  <c r="V4254" i="28"/>
  <c r="V4255" i="28"/>
  <c r="V4256" i="28"/>
  <c r="V4257" i="28"/>
  <c r="V4258" i="28"/>
  <c r="V4259" i="28"/>
  <c r="V4260" i="28"/>
  <c r="V4261" i="28"/>
  <c r="V4262" i="28"/>
  <c r="V4263" i="28"/>
  <c r="V4264" i="28"/>
  <c r="V4265" i="28"/>
  <c r="V4266" i="28"/>
  <c r="V4267" i="28"/>
  <c r="V4268" i="28"/>
  <c r="V4269" i="28"/>
  <c r="V4270" i="28"/>
  <c r="V4271" i="28"/>
  <c r="V4272" i="28"/>
  <c r="V4273" i="28"/>
  <c r="V4274" i="28"/>
  <c r="V4275" i="28"/>
  <c r="V4276" i="28"/>
  <c r="V4277" i="28"/>
  <c r="V4278" i="28"/>
  <c r="V4279" i="28"/>
  <c r="V4280" i="28"/>
  <c r="V4281" i="28"/>
  <c r="V4282" i="28"/>
  <c r="V4283" i="28"/>
  <c r="V4284" i="28"/>
  <c r="V4285" i="28"/>
  <c r="V4286" i="28"/>
  <c r="V4287" i="28"/>
  <c r="V4288" i="28"/>
  <c r="V4289" i="28"/>
  <c r="V4290" i="28"/>
  <c r="V4291" i="28"/>
  <c r="V4292" i="28"/>
  <c r="V4293" i="28"/>
  <c r="V4294" i="28"/>
  <c r="V4295" i="28"/>
  <c r="V4296" i="28"/>
  <c r="V4297" i="28"/>
  <c r="V4298" i="28"/>
  <c r="V4299" i="28"/>
  <c r="V4300" i="28"/>
  <c r="V4301" i="28"/>
  <c r="V4302" i="28"/>
  <c r="V4303" i="28"/>
  <c r="V4304" i="28"/>
  <c r="V4305" i="28"/>
  <c r="V4306" i="28"/>
  <c r="V4307" i="28"/>
  <c r="V4308" i="28"/>
  <c r="V4309" i="28"/>
  <c r="V4310" i="28"/>
  <c r="V4311" i="28"/>
  <c r="V4312" i="28"/>
  <c r="V4313" i="28"/>
  <c r="V4314" i="28"/>
  <c r="V4315" i="28"/>
  <c r="V4316" i="28"/>
  <c r="V4317" i="28"/>
  <c r="V4318" i="28"/>
  <c r="V4319" i="28"/>
  <c r="V4320" i="28"/>
  <c r="V4321" i="28"/>
  <c r="V4322" i="28"/>
  <c r="V4323" i="28"/>
  <c r="V4324" i="28"/>
  <c r="V4325" i="28"/>
  <c r="V4326" i="28"/>
  <c r="V4327" i="28"/>
  <c r="V4328" i="28"/>
  <c r="V4329" i="28"/>
  <c r="V4330" i="28"/>
  <c r="V4331" i="28"/>
  <c r="V4332" i="28"/>
  <c r="V4333" i="28"/>
  <c r="V4334" i="28"/>
  <c r="V4335" i="28"/>
  <c r="V4336" i="28"/>
  <c r="V4337" i="28"/>
  <c r="V4338" i="28"/>
  <c r="V4339" i="28"/>
  <c r="V4340" i="28"/>
  <c r="V4341" i="28"/>
  <c r="V4342" i="28"/>
  <c r="V4343" i="28"/>
  <c r="V4344" i="28"/>
  <c r="V4345" i="28"/>
  <c r="V4346" i="28"/>
  <c r="V4347" i="28"/>
  <c r="V4348" i="28"/>
  <c r="V4349" i="28"/>
  <c r="V4350" i="28"/>
  <c r="V4351" i="28"/>
  <c r="V4352" i="28"/>
  <c r="V4353" i="28"/>
  <c r="V4354" i="28"/>
  <c r="V4355" i="28"/>
  <c r="V4356" i="28"/>
  <c r="V4357" i="28"/>
  <c r="V4358" i="28"/>
  <c r="V4359" i="28"/>
  <c r="V4360" i="28"/>
  <c r="V4361" i="28"/>
  <c r="V4362" i="28"/>
  <c r="V4363" i="28"/>
  <c r="V4364" i="28"/>
  <c r="V4365" i="28"/>
  <c r="V4366" i="28"/>
  <c r="V4367" i="28"/>
  <c r="V4368" i="28"/>
  <c r="V4369" i="28"/>
  <c r="V4370" i="28"/>
  <c r="V4371" i="28"/>
  <c r="V4372" i="28"/>
  <c r="V4373" i="28"/>
  <c r="V4374" i="28"/>
  <c r="V4375" i="28"/>
  <c r="V4376" i="28"/>
  <c r="V4377" i="28"/>
  <c r="V4378" i="28"/>
  <c r="V4379" i="28"/>
  <c r="V4380" i="28"/>
  <c r="V4381" i="28"/>
  <c r="V4382" i="28"/>
  <c r="V4383" i="28"/>
  <c r="V4384" i="28"/>
  <c r="V4385" i="28"/>
  <c r="V4386" i="28"/>
  <c r="V4387" i="28"/>
  <c r="V4388" i="28"/>
  <c r="V4389" i="28"/>
  <c r="V4390" i="28"/>
  <c r="V4391" i="28"/>
  <c r="V4392" i="28"/>
  <c r="V4393" i="28"/>
  <c r="V4394" i="28"/>
  <c r="V4395" i="28"/>
  <c r="V4396" i="28"/>
  <c r="V4397" i="28"/>
  <c r="V4398" i="28"/>
  <c r="V4399" i="28"/>
  <c r="V4400" i="28"/>
  <c r="V4401" i="28"/>
  <c r="V4402" i="28"/>
  <c r="V4403" i="28"/>
  <c r="V4404" i="28"/>
  <c r="V4405" i="28"/>
  <c r="V4406" i="28"/>
  <c r="V4407" i="28"/>
  <c r="V4408" i="28"/>
  <c r="V4409" i="28"/>
  <c r="V4410" i="28"/>
  <c r="V4411" i="28"/>
  <c r="V4412" i="28"/>
  <c r="V4413" i="28"/>
  <c r="V4414" i="28"/>
  <c r="V4415" i="28"/>
  <c r="V4416" i="28"/>
  <c r="V4417" i="28"/>
  <c r="V4418" i="28"/>
  <c r="V4419" i="28"/>
  <c r="V4420" i="28"/>
  <c r="V4421" i="28"/>
  <c r="V4422" i="28"/>
  <c r="V4423" i="28"/>
  <c r="V4424" i="28"/>
  <c r="V4425" i="28"/>
  <c r="V4426" i="28"/>
  <c r="V4427" i="28"/>
  <c r="V4428" i="28"/>
  <c r="V4429" i="28"/>
  <c r="V4430" i="28"/>
  <c r="V4431" i="28"/>
  <c r="V4432" i="28"/>
  <c r="V4433" i="28"/>
  <c r="V4434" i="28"/>
  <c r="V4435" i="28"/>
  <c r="V4436" i="28"/>
  <c r="V4437" i="28"/>
  <c r="V4438" i="28"/>
  <c r="V4439" i="28"/>
  <c r="V4440" i="28"/>
  <c r="V4441" i="28"/>
  <c r="V4442" i="28"/>
  <c r="V4443" i="28"/>
  <c r="V4444" i="28"/>
  <c r="V4445" i="28"/>
  <c r="V4446" i="28"/>
  <c r="V4447" i="28"/>
  <c r="V4448" i="28"/>
  <c r="V4449" i="28"/>
  <c r="V4450" i="28"/>
  <c r="V4451" i="28"/>
  <c r="V4452" i="28"/>
  <c r="V4453" i="28"/>
  <c r="V4454" i="28"/>
  <c r="V4455" i="28"/>
  <c r="V4456" i="28"/>
  <c r="V4457" i="28"/>
  <c r="V4458" i="28"/>
  <c r="V4459" i="28"/>
  <c r="V4460" i="28"/>
  <c r="V4461" i="28"/>
  <c r="V4462" i="28"/>
  <c r="V4463" i="28"/>
  <c r="V4464" i="28"/>
  <c r="V4465" i="28"/>
  <c r="V4466" i="28"/>
  <c r="V4467" i="28"/>
  <c r="V4468" i="28"/>
  <c r="V4469" i="28"/>
  <c r="V4470" i="28"/>
  <c r="V4471" i="28"/>
  <c r="V4472" i="28"/>
  <c r="V4473" i="28"/>
  <c r="V4474" i="28"/>
  <c r="V4475" i="28"/>
  <c r="V4476" i="28"/>
  <c r="V4477" i="28"/>
  <c r="V4478" i="28"/>
  <c r="V4479" i="28"/>
  <c r="V4480" i="28"/>
  <c r="V4481" i="28"/>
  <c r="V4482" i="28"/>
  <c r="V4483" i="28"/>
  <c r="V4484" i="28"/>
  <c r="V4485" i="28"/>
  <c r="V4486" i="28"/>
  <c r="V4487" i="28"/>
  <c r="V4488" i="28"/>
  <c r="V4489" i="28"/>
  <c r="V4490" i="28"/>
  <c r="V4491" i="28"/>
  <c r="V4492" i="28"/>
  <c r="V4493" i="28"/>
  <c r="V4494" i="28"/>
  <c r="V4495" i="28"/>
  <c r="V4496" i="28"/>
  <c r="V4497" i="28"/>
  <c r="V4498" i="28"/>
  <c r="V4499" i="28"/>
  <c r="V4500" i="28"/>
  <c r="V4501" i="28"/>
  <c r="V4502" i="28"/>
  <c r="V4503" i="28"/>
  <c r="V4504" i="28"/>
  <c r="V4505" i="28"/>
  <c r="V4506" i="28"/>
  <c r="V4507" i="28"/>
  <c r="V4508" i="28"/>
  <c r="V4509" i="28"/>
  <c r="V4510" i="28"/>
  <c r="V4511" i="28"/>
  <c r="V4512" i="28"/>
  <c r="V4513" i="28"/>
  <c r="V4514" i="28"/>
  <c r="V4515" i="28"/>
  <c r="V4516" i="28"/>
  <c r="V4517" i="28"/>
  <c r="V4518" i="28"/>
  <c r="V4519" i="28"/>
  <c r="V4520" i="28"/>
  <c r="V4521" i="28"/>
  <c r="V4522" i="28"/>
  <c r="V4523" i="28"/>
  <c r="V4524" i="28"/>
  <c r="V4525" i="28"/>
  <c r="V4526" i="28"/>
  <c r="V4527" i="28"/>
  <c r="V4528" i="28"/>
  <c r="V4529" i="28"/>
  <c r="V4530" i="28"/>
  <c r="V4531" i="28"/>
  <c r="V4532" i="28"/>
  <c r="V4533" i="28"/>
  <c r="V4534" i="28"/>
  <c r="V4535" i="28"/>
  <c r="V4536" i="28"/>
  <c r="V4537" i="28"/>
  <c r="V4538" i="28"/>
  <c r="V4539" i="28"/>
  <c r="V4540" i="28"/>
  <c r="V4541" i="28"/>
  <c r="V4542" i="28"/>
  <c r="V4543" i="28"/>
  <c r="V4544" i="28"/>
  <c r="V4545" i="28"/>
  <c r="V4546" i="28"/>
  <c r="V4547" i="28"/>
  <c r="V4548" i="28"/>
  <c r="V4549" i="28"/>
  <c r="V4550" i="28"/>
  <c r="V4551" i="28"/>
  <c r="V4552" i="28"/>
  <c r="V4553" i="28"/>
  <c r="V4554" i="28"/>
  <c r="V4555" i="28"/>
  <c r="V4556" i="28"/>
  <c r="V4557" i="28"/>
  <c r="V4558" i="28"/>
  <c r="V4559" i="28"/>
  <c r="V4560" i="28"/>
  <c r="V4561" i="28"/>
  <c r="V4562" i="28"/>
  <c r="V4563" i="28"/>
  <c r="V4564" i="28"/>
  <c r="V4565" i="28"/>
  <c r="V4566" i="28"/>
  <c r="V4567" i="28"/>
  <c r="V4568" i="28"/>
  <c r="V4569" i="28"/>
  <c r="V4570" i="28"/>
  <c r="V4571" i="28"/>
  <c r="V4572" i="28"/>
  <c r="V4573" i="28"/>
  <c r="V4574" i="28"/>
  <c r="V4575" i="28"/>
  <c r="V4576" i="28"/>
  <c r="V4577" i="28"/>
  <c r="V4578" i="28"/>
  <c r="V4579" i="28"/>
  <c r="V4580" i="28"/>
  <c r="V4581" i="28"/>
  <c r="V4582" i="28"/>
  <c r="V4583" i="28"/>
  <c r="V4584" i="28"/>
  <c r="V4585" i="28"/>
  <c r="V4586" i="28"/>
  <c r="V4587" i="28"/>
  <c r="V4588" i="28"/>
  <c r="V4589" i="28"/>
  <c r="V4590" i="28"/>
  <c r="V4591" i="28"/>
  <c r="V4592" i="28"/>
  <c r="V4593" i="28"/>
  <c r="V4594" i="28"/>
  <c r="V4595" i="28"/>
  <c r="V4596" i="28"/>
  <c r="V4597" i="28"/>
  <c r="V4598" i="28"/>
  <c r="V4599" i="28"/>
  <c r="V4600" i="28"/>
  <c r="V4601" i="28"/>
  <c r="V4602" i="28"/>
  <c r="V4603" i="28"/>
  <c r="V4604" i="28"/>
  <c r="V4605" i="28"/>
  <c r="V4606" i="28"/>
  <c r="V4607" i="28"/>
  <c r="V4608" i="28"/>
  <c r="V4609" i="28"/>
  <c r="V4610" i="28"/>
  <c r="V4611" i="28"/>
  <c r="V4612" i="28"/>
  <c r="V4613" i="28"/>
  <c r="V4614" i="28"/>
  <c r="V4615" i="28"/>
  <c r="V4616" i="28"/>
  <c r="V4617" i="28"/>
  <c r="V4618" i="28"/>
  <c r="V4619" i="28"/>
  <c r="V4620" i="28"/>
  <c r="V4621" i="28"/>
  <c r="V4622" i="28"/>
  <c r="V4623" i="28"/>
  <c r="V4624" i="28"/>
  <c r="V4625" i="28"/>
  <c r="V4626" i="28"/>
  <c r="V4627" i="28"/>
  <c r="V4628" i="28"/>
  <c r="V4629" i="28"/>
  <c r="V4630" i="28"/>
  <c r="V4631" i="28"/>
  <c r="V4632" i="28"/>
  <c r="V4633" i="28"/>
  <c r="V4634" i="28"/>
  <c r="V4635" i="28"/>
  <c r="V4636" i="28"/>
  <c r="V4637" i="28"/>
  <c r="V4638" i="28"/>
  <c r="V4639" i="28"/>
  <c r="V4640" i="28"/>
  <c r="V4641" i="28"/>
  <c r="V4642" i="28"/>
  <c r="V4643" i="28"/>
  <c r="V4644" i="28"/>
  <c r="V4645" i="28"/>
  <c r="V4646" i="28"/>
  <c r="V4647" i="28"/>
  <c r="V4648" i="28"/>
  <c r="V4649" i="28"/>
  <c r="V4650" i="28"/>
  <c r="V4651" i="28"/>
  <c r="V4652" i="28"/>
  <c r="V4653" i="28"/>
  <c r="V4654" i="28"/>
  <c r="V4655" i="28"/>
  <c r="V4656" i="28"/>
  <c r="V4657" i="28"/>
  <c r="V4658" i="28"/>
  <c r="V4659" i="28"/>
  <c r="V4660" i="28"/>
  <c r="V4661" i="28"/>
  <c r="V4662" i="28"/>
  <c r="V4663" i="28"/>
  <c r="V4664" i="28"/>
  <c r="V4665" i="28"/>
  <c r="V4666" i="28"/>
  <c r="V4667" i="28"/>
  <c r="V4668" i="28"/>
  <c r="V4669" i="28"/>
  <c r="V4670" i="28"/>
  <c r="V4671" i="28"/>
  <c r="V4672" i="28"/>
  <c r="V4673" i="28"/>
  <c r="V4674" i="28"/>
  <c r="V4675" i="28"/>
  <c r="V4676" i="28"/>
  <c r="V4677" i="28"/>
  <c r="V4678" i="28"/>
  <c r="V4679" i="28"/>
  <c r="V4680" i="28"/>
  <c r="V4681" i="28"/>
  <c r="V4682" i="28"/>
  <c r="V4683" i="28"/>
  <c r="V4684" i="28"/>
  <c r="V4685" i="28"/>
  <c r="V4686" i="28"/>
  <c r="V4687" i="28"/>
  <c r="V4688" i="28"/>
  <c r="V4689" i="28"/>
  <c r="V4690" i="28"/>
  <c r="V4691" i="28"/>
  <c r="V4692" i="28"/>
  <c r="V4693" i="28"/>
  <c r="V4694" i="28"/>
  <c r="V4695" i="28"/>
  <c r="V4696" i="28"/>
  <c r="V4697" i="28"/>
  <c r="V4698" i="28"/>
  <c r="V4699" i="28"/>
  <c r="V4700" i="28"/>
  <c r="V4701" i="28"/>
  <c r="V4702" i="28"/>
  <c r="V4703" i="28"/>
  <c r="V4704" i="28"/>
  <c r="V4705" i="28"/>
  <c r="V4706" i="28"/>
  <c r="V4707" i="28"/>
  <c r="V4708" i="28"/>
  <c r="V4709" i="28"/>
  <c r="V4710" i="28"/>
  <c r="V4711" i="28"/>
  <c r="V4712" i="28"/>
  <c r="V4713" i="28"/>
  <c r="V4714" i="28"/>
  <c r="V4715" i="28"/>
  <c r="V4716" i="28"/>
  <c r="V4717" i="28"/>
  <c r="V4718" i="28"/>
  <c r="V4719" i="28"/>
  <c r="V4720" i="28"/>
  <c r="V4721" i="28"/>
  <c r="V4722" i="28"/>
  <c r="V4723" i="28"/>
  <c r="V4724" i="28"/>
  <c r="V4725" i="28"/>
  <c r="V4726" i="28"/>
  <c r="V4727" i="28"/>
  <c r="V4728" i="28"/>
  <c r="V4729" i="28"/>
  <c r="V4730" i="28"/>
  <c r="V4731" i="28"/>
  <c r="V4732" i="28"/>
  <c r="V4733" i="28"/>
  <c r="V4734" i="28"/>
  <c r="V4735" i="28"/>
  <c r="V4736" i="28"/>
  <c r="V4737" i="28"/>
  <c r="V4738" i="28"/>
  <c r="V4739" i="28"/>
  <c r="V4740" i="28"/>
  <c r="V4741" i="28"/>
  <c r="V4742" i="28"/>
  <c r="V4743" i="28"/>
  <c r="V4744" i="28"/>
  <c r="V4745" i="28"/>
  <c r="V4746" i="28"/>
  <c r="V4747" i="28"/>
  <c r="V4748" i="28"/>
  <c r="V4749" i="28"/>
  <c r="V4750" i="28"/>
  <c r="V4751" i="28"/>
  <c r="V4752" i="28"/>
  <c r="V4753" i="28"/>
  <c r="V4754" i="28"/>
  <c r="V4755" i="28"/>
  <c r="V4756" i="28"/>
  <c r="V4757" i="28"/>
  <c r="V4758" i="28"/>
  <c r="V4759" i="28"/>
  <c r="V4760" i="28"/>
  <c r="V4761" i="28"/>
  <c r="V4762" i="28"/>
  <c r="V4763" i="28"/>
  <c r="V4764" i="28"/>
  <c r="V4765" i="28"/>
  <c r="V4766" i="28"/>
  <c r="V4767" i="28"/>
  <c r="V4768" i="28"/>
  <c r="V4769" i="28"/>
  <c r="V4770" i="28"/>
  <c r="V4771" i="28"/>
  <c r="V4772" i="28"/>
  <c r="V4773" i="28"/>
  <c r="V4774" i="28"/>
  <c r="V4775" i="28"/>
  <c r="V4776" i="28"/>
  <c r="V4777" i="28"/>
  <c r="V4778" i="28"/>
  <c r="V4779" i="28"/>
  <c r="V4780" i="28"/>
  <c r="V4781" i="28"/>
  <c r="V4782" i="28"/>
  <c r="V4783" i="28"/>
  <c r="V4784" i="28"/>
  <c r="V4785" i="28"/>
  <c r="V4786" i="28"/>
  <c r="V4787" i="28"/>
  <c r="V4788" i="28"/>
  <c r="V4789" i="28"/>
  <c r="V4790" i="28"/>
  <c r="V4791" i="28"/>
  <c r="V4792" i="28"/>
  <c r="V4793" i="28"/>
  <c r="V4794" i="28"/>
  <c r="V4795" i="28"/>
  <c r="V4796" i="28"/>
  <c r="V4797" i="28"/>
  <c r="V4798" i="28"/>
  <c r="V4799" i="28"/>
  <c r="V4800" i="28"/>
  <c r="V4801" i="28"/>
  <c r="V4802" i="28"/>
  <c r="V4803" i="28"/>
  <c r="V4804" i="28"/>
  <c r="V4805" i="28"/>
  <c r="V4806" i="28"/>
  <c r="V4807" i="28"/>
  <c r="V4808" i="28"/>
  <c r="V4809" i="28"/>
  <c r="V4810" i="28"/>
  <c r="V4811" i="28"/>
  <c r="V4812" i="28"/>
  <c r="V4813" i="28"/>
  <c r="V4814" i="28"/>
  <c r="V4815" i="28"/>
  <c r="V4816" i="28"/>
  <c r="V4817" i="28"/>
  <c r="V4818" i="28"/>
  <c r="V4819" i="28"/>
  <c r="V4820" i="28"/>
  <c r="V4821" i="28"/>
  <c r="V4822" i="28"/>
  <c r="V4823" i="28"/>
  <c r="V4824" i="28"/>
  <c r="V4825" i="28"/>
  <c r="V4826" i="28"/>
  <c r="V4827" i="28"/>
  <c r="V4828" i="28"/>
  <c r="V4829" i="28"/>
  <c r="V4830" i="28"/>
  <c r="V4831" i="28"/>
  <c r="V4832" i="28"/>
  <c r="V4833" i="28"/>
  <c r="V4834" i="28"/>
  <c r="V4835" i="28"/>
  <c r="V4836" i="28"/>
  <c r="V4837" i="28"/>
  <c r="V4838" i="28"/>
  <c r="V4839" i="28"/>
  <c r="V4840" i="28"/>
  <c r="V4841" i="28"/>
  <c r="V4842" i="28"/>
  <c r="V4843" i="28"/>
  <c r="V4844" i="28"/>
  <c r="V4845" i="28"/>
  <c r="V4846" i="28"/>
  <c r="V4847" i="28"/>
  <c r="V4848" i="28"/>
  <c r="V4849" i="28"/>
  <c r="V4850" i="28"/>
  <c r="V4851" i="28"/>
  <c r="V4852" i="28"/>
  <c r="V4853" i="28"/>
  <c r="V4854" i="28"/>
  <c r="V4855" i="28"/>
  <c r="V4856" i="28"/>
  <c r="V4857" i="28"/>
  <c r="V4858" i="28"/>
  <c r="V4859" i="28"/>
  <c r="V4860" i="28"/>
  <c r="V4861" i="28"/>
  <c r="V4862" i="28"/>
  <c r="V4863" i="28"/>
  <c r="V4864" i="28"/>
  <c r="V4865" i="28"/>
  <c r="V4866" i="28"/>
  <c r="V4867" i="28"/>
  <c r="V4868" i="28"/>
  <c r="V4869" i="28"/>
  <c r="V4870" i="28"/>
  <c r="V4871" i="28"/>
  <c r="V4872" i="28"/>
  <c r="V4873" i="28"/>
  <c r="V4874" i="28"/>
  <c r="V4875" i="28"/>
  <c r="V4876" i="28"/>
  <c r="V4877" i="28"/>
  <c r="V4878" i="28"/>
  <c r="V4879" i="28"/>
  <c r="V4880" i="28"/>
  <c r="V4881" i="28"/>
  <c r="V4882" i="28"/>
  <c r="V4883" i="28"/>
  <c r="V4884" i="28"/>
  <c r="V4885" i="28"/>
  <c r="V4886" i="28"/>
  <c r="V4887" i="28"/>
  <c r="V4888" i="28"/>
  <c r="V4889" i="28"/>
  <c r="V4890" i="28"/>
  <c r="V4891" i="28"/>
  <c r="V4892" i="28"/>
  <c r="V4893" i="28"/>
  <c r="V4894" i="28"/>
  <c r="V4895" i="28"/>
  <c r="V4896" i="28"/>
  <c r="V4897" i="28"/>
  <c r="V4898" i="28"/>
  <c r="V4899" i="28"/>
  <c r="V4900" i="28"/>
  <c r="V4901" i="28"/>
  <c r="V4902" i="28"/>
  <c r="V4903" i="28"/>
  <c r="V4904" i="28"/>
  <c r="V4905" i="28"/>
  <c r="V4906" i="28"/>
  <c r="V4907" i="28"/>
  <c r="V4908" i="28"/>
  <c r="V4909" i="28"/>
  <c r="V4910" i="28"/>
  <c r="V4911" i="28"/>
  <c r="V4912" i="28"/>
  <c r="V4913" i="28"/>
  <c r="V4914" i="28"/>
  <c r="V4915" i="28"/>
  <c r="V4916" i="28"/>
  <c r="V4917" i="28"/>
  <c r="V4918" i="28"/>
  <c r="V4919" i="28"/>
  <c r="V4920" i="28"/>
  <c r="V4921" i="28"/>
  <c r="V4922" i="28"/>
  <c r="V4923" i="28"/>
  <c r="V4924" i="28"/>
  <c r="V4925" i="28"/>
  <c r="V4926" i="28"/>
  <c r="V4927" i="28"/>
  <c r="V4928" i="28"/>
  <c r="V4929" i="28"/>
  <c r="V4930" i="28"/>
  <c r="V4931" i="28"/>
  <c r="V4932" i="28"/>
  <c r="V4933" i="28"/>
  <c r="V4934" i="28"/>
  <c r="V4935" i="28"/>
  <c r="V4936" i="28"/>
  <c r="V4937" i="28"/>
  <c r="V4938" i="28"/>
  <c r="V4939" i="28"/>
  <c r="V4940" i="28"/>
  <c r="V4941" i="28"/>
  <c r="V4942" i="28"/>
  <c r="V4943" i="28"/>
  <c r="V4944" i="28"/>
  <c r="V4945" i="28"/>
  <c r="V4946" i="28"/>
  <c r="V4947" i="28"/>
  <c r="V4948" i="28"/>
  <c r="V4949" i="28"/>
  <c r="V4950" i="28"/>
  <c r="V4951" i="28"/>
  <c r="V4952" i="28"/>
  <c r="V4953" i="28"/>
  <c r="V4954" i="28"/>
  <c r="V4955" i="28"/>
  <c r="V4956" i="28"/>
  <c r="V4957" i="28"/>
  <c r="V4958" i="28"/>
  <c r="V4959" i="28"/>
  <c r="V4960" i="28"/>
  <c r="V4961" i="28"/>
  <c r="V4962" i="28"/>
  <c r="V4963" i="28"/>
  <c r="V4964" i="28"/>
  <c r="V4965" i="28"/>
  <c r="V4966" i="28"/>
  <c r="V4967" i="28"/>
  <c r="V4968" i="28"/>
  <c r="V4969" i="28"/>
  <c r="V4970" i="28"/>
  <c r="V4971" i="28"/>
  <c r="V4972" i="28"/>
  <c r="V4973" i="28"/>
  <c r="V4974" i="28"/>
  <c r="V4975" i="28"/>
  <c r="V4976" i="28"/>
  <c r="V4977" i="28"/>
  <c r="V4978" i="28"/>
  <c r="V4979" i="28"/>
  <c r="V4980" i="28"/>
  <c r="V4981" i="28"/>
  <c r="V4982" i="28"/>
  <c r="V4983" i="28"/>
  <c r="V4984" i="28"/>
  <c r="V4985" i="28"/>
  <c r="V4986" i="28"/>
  <c r="V4987" i="28"/>
  <c r="V4988" i="28"/>
  <c r="V4989" i="28"/>
  <c r="V4990" i="28"/>
  <c r="V4991" i="28"/>
  <c r="V4992" i="28"/>
  <c r="V4993" i="28"/>
  <c r="V4994" i="28"/>
  <c r="V4995" i="28"/>
  <c r="V4996" i="28"/>
  <c r="V4997" i="28"/>
  <c r="V4998" i="28"/>
  <c r="V4999" i="28"/>
  <c r="V5000" i="28"/>
  <c r="V5001" i="28"/>
  <c r="V5002" i="28"/>
  <c r="V5003" i="28"/>
  <c r="V5004" i="28"/>
  <c r="V5005" i="28"/>
  <c r="V5006" i="28"/>
  <c r="V5007" i="28"/>
  <c r="V5008" i="28"/>
  <c r="V5009" i="28"/>
  <c r="V5010" i="28"/>
  <c r="V5011" i="28"/>
  <c r="V5012" i="28"/>
  <c r="V5013" i="28"/>
  <c r="V5014" i="28"/>
  <c r="V5015" i="28"/>
  <c r="V5016" i="28"/>
  <c r="V5017" i="28"/>
  <c r="V5018" i="28"/>
  <c r="V5019" i="28"/>
  <c r="V5020" i="28"/>
  <c r="V5021" i="28"/>
  <c r="V5022" i="28"/>
  <c r="V5023" i="28"/>
  <c r="V5024" i="28"/>
  <c r="V5025" i="28"/>
  <c r="V5026" i="28"/>
  <c r="V5027" i="28"/>
  <c r="V5028" i="28"/>
  <c r="V5029" i="28"/>
  <c r="V5030" i="28"/>
  <c r="V5031" i="28"/>
  <c r="V5032" i="28"/>
  <c r="V5033" i="28"/>
  <c r="V5034" i="28"/>
  <c r="V5035" i="28"/>
  <c r="V5036" i="28"/>
  <c r="V5037" i="28"/>
  <c r="V5038" i="28"/>
  <c r="V5039" i="28"/>
  <c r="V5040" i="28"/>
  <c r="V5041" i="28"/>
  <c r="V5042" i="28"/>
  <c r="V5043" i="28"/>
  <c r="V5044" i="28"/>
  <c r="V5045" i="28"/>
  <c r="V5046" i="28"/>
  <c r="V5047" i="28"/>
  <c r="V5048" i="28"/>
  <c r="V5049" i="28"/>
  <c r="V5050" i="28"/>
  <c r="V5051" i="28"/>
  <c r="V5052" i="28"/>
  <c r="V5053" i="28"/>
  <c r="V5054" i="28"/>
  <c r="V5055" i="28"/>
  <c r="V5056" i="28"/>
  <c r="V5057" i="28"/>
  <c r="V5058" i="28"/>
  <c r="V5059" i="28"/>
  <c r="V5060" i="28"/>
  <c r="V5061" i="28"/>
  <c r="V5062" i="28"/>
  <c r="V5063" i="28"/>
  <c r="V5064" i="28"/>
  <c r="V5065" i="28"/>
  <c r="V5066" i="28"/>
  <c r="V5067" i="28"/>
  <c r="V5068" i="28"/>
  <c r="V5069" i="28"/>
  <c r="V5070" i="28"/>
  <c r="V5071" i="28"/>
  <c r="V5072" i="28"/>
  <c r="V5073" i="28"/>
  <c r="V5074" i="28"/>
  <c r="V5075" i="28"/>
  <c r="V5076" i="28"/>
  <c r="V5077" i="28"/>
  <c r="V5078" i="28"/>
  <c r="V5079" i="28"/>
  <c r="V5080" i="28"/>
  <c r="V5081" i="28"/>
  <c r="V5082" i="28"/>
  <c r="V5083" i="28"/>
  <c r="V5084" i="28"/>
  <c r="V5085" i="28"/>
  <c r="V5086" i="28"/>
  <c r="V5087" i="28"/>
  <c r="V5088" i="28"/>
  <c r="V5089" i="28"/>
  <c r="V5090" i="28"/>
  <c r="V5091" i="28"/>
  <c r="V5092" i="28"/>
  <c r="V5093" i="28"/>
  <c r="V5094" i="28"/>
  <c r="V5095" i="28"/>
  <c r="V5096" i="28"/>
  <c r="V5097" i="28"/>
  <c r="V5098" i="28"/>
  <c r="V5099" i="28"/>
  <c r="V5100" i="28"/>
  <c r="V5101" i="28"/>
  <c r="V5102" i="28"/>
  <c r="V5103" i="28"/>
  <c r="V5104" i="28"/>
  <c r="V5105" i="28"/>
  <c r="V5106" i="28"/>
  <c r="V5107" i="28"/>
  <c r="V5108" i="28"/>
  <c r="V5109" i="28"/>
  <c r="V5110" i="28"/>
  <c r="V5111" i="28"/>
  <c r="V5112" i="28"/>
  <c r="V5113" i="28"/>
  <c r="V5114" i="28"/>
  <c r="V5115" i="28"/>
  <c r="V5116" i="28"/>
  <c r="V5117" i="28"/>
  <c r="V5118" i="28"/>
  <c r="V5119" i="28"/>
  <c r="V5120" i="28"/>
  <c r="V5121" i="28"/>
  <c r="V5122" i="28"/>
  <c r="V5123" i="28"/>
  <c r="V5124" i="28"/>
  <c r="V5125" i="28"/>
  <c r="V5126" i="28"/>
  <c r="V5127" i="28"/>
  <c r="V5128" i="28"/>
  <c r="V5129" i="28"/>
  <c r="V5130" i="28"/>
  <c r="V5131" i="28"/>
  <c r="V5132" i="28"/>
  <c r="V5133" i="28"/>
  <c r="V5134" i="28"/>
  <c r="V5135" i="28"/>
  <c r="V5136" i="28"/>
  <c r="V5137" i="28"/>
  <c r="V5138" i="28"/>
  <c r="V5139" i="28"/>
  <c r="V5140" i="28"/>
  <c r="V5141" i="28"/>
  <c r="V5142" i="28"/>
  <c r="V5143" i="28"/>
  <c r="V5144" i="28"/>
  <c r="V5145" i="28"/>
  <c r="V5146" i="28"/>
  <c r="V5147" i="28"/>
  <c r="V5148" i="28"/>
  <c r="V5149" i="28"/>
  <c r="V5150" i="28"/>
  <c r="V5151" i="28"/>
  <c r="V5152" i="28"/>
  <c r="V5153" i="28"/>
  <c r="V5154" i="28"/>
  <c r="V5155" i="28"/>
  <c r="V5156" i="28"/>
  <c r="V5157" i="28"/>
  <c r="V5158" i="28"/>
  <c r="V5159" i="28"/>
  <c r="V5160" i="28"/>
  <c r="V5161" i="28"/>
  <c r="V5162" i="28"/>
  <c r="V5163" i="28"/>
  <c r="V5164" i="28"/>
  <c r="V5165" i="28"/>
  <c r="V5166" i="28"/>
  <c r="V5167" i="28"/>
  <c r="V5168" i="28"/>
  <c r="V5169" i="28"/>
  <c r="V5170" i="28"/>
  <c r="V5171" i="28"/>
  <c r="V5172" i="28"/>
  <c r="V5173" i="28"/>
  <c r="V5174" i="28"/>
  <c r="V5175" i="28"/>
  <c r="V5176" i="28"/>
  <c r="V5177" i="28"/>
  <c r="V5178" i="28"/>
  <c r="V5179" i="28"/>
  <c r="V5180" i="28"/>
  <c r="V5181" i="28"/>
  <c r="V5182" i="28"/>
  <c r="V5183" i="28"/>
  <c r="V5184" i="28"/>
  <c r="V5185" i="28"/>
  <c r="V5186" i="28"/>
  <c r="V5187" i="28"/>
  <c r="V5188" i="28"/>
  <c r="V5189" i="28"/>
  <c r="V5190" i="28"/>
  <c r="V5191" i="28"/>
  <c r="V5192" i="28"/>
  <c r="V5193" i="28"/>
  <c r="V5194" i="28"/>
  <c r="V5195" i="28"/>
  <c r="V5196" i="28"/>
  <c r="V5197" i="28"/>
  <c r="V5198" i="28"/>
  <c r="V5199" i="28"/>
  <c r="V5200" i="28"/>
  <c r="V5201" i="28"/>
  <c r="V5202" i="28"/>
  <c r="V5203" i="28"/>
  <c r="V5204" i="28"/>
  <c r="V5205" i="28"/>
  <c r="V5206" i="28"/>
  <c r="V5207" i="28"/>
  <c r="V5208" i="28"/>
  <c r="V5209" i="28"/>
  <c r="V5210" i="28"/>
  <c r="V5211" i="28"/>
  <c r="V5212" i="28"/>
  <c r="V5213" i="28"/>
  <c r="V5214" i="28"/>
  <c r="V5215" i="28"/>
  <c r="V5216" i="28"/>
  <c r="V5217" i="28"/>
  <c r="V5218" i="28"/>
  <c r="V5219" i="28"/>
  <c r="V5220" i="28"/>
  <c r="V5221" i="28"/>
  <c r="V5222" i="28"/>
  <c r="V5223" i="28"/>
  <c r="V5224" i="28"/>
  <c r="V5225" i="28"/>
  <c r="V5226" i="28"/>
  <c r="V5227" i="28"/>
  <c r="V5228" i="28"/>
  <c r="V5229" i="28"/>
  <c r="V5230" i="28"/>
  <c r="V5231" i="28"/>
  <c r="V5232" i="28"/>
  <c r="V5233" i="28"/>
  <c r="V5234" i="28"/>
  <c r="V5235" i="28"/>
  <c r="V5236" i="28"/>
  <c r="V5237" i="28"/>
  <c r="V5238" i="28"/>
  <c r="V5239" i="28"/>
  <c r="V5240" i="28"/>
  <c r="V5241" i="28"/>
  <c r="V5242" i="28"/>
  <c r="V5243" i="28"/>
  <c r="V5244" i="28"/>
  <c r="V5245" i="28"/>
  <c r="V5246" i="28"/>
  <c r="V5247" i="28"/>
  <c r="V5248" i="28"/>
  <c r="V5249" i="28"/>
  <c r="V5250" i="28"/>
  <c r="V5251" i="28"/>
  <c r="V5252" i="28"/>
  <c r="V5253" i="28"/>
  <c r="V5254" i="28"/>
  <c r="V5255" i="28"/>
  <c r="V5256" i="28"/>
  <c r="V5257" i="28"/>
  <c r="V5258" i="28"/>
  <c r="V5259" i="28"/>
  <c r="V5260" i="28"/>
  <c r="V5261" i="28"/>
  <c r="V5262" i="28"/>
  <c r="V5263" i="28"/>
  <c r="V5264" i="28"/>
  <c r="V5265" i="28"/>
  <c r="V5266" i="28"/>
  <c r="V5267" i="28"/>
  <c r="V5268" i="28"/>
  <c r="V5269" i="28"/>
  <c r="V5270" i="28"/>
  <c r="V5271" i="28"/>
  <c r="V5272" i="28"/>
  <c r="V5273" i="28"/>
  <c r="V5274" i="28"/>
  <c r="V5275" i="28"/>
  <c r="V5276" i="28"/>
  <c r="V5277" i="28"/>
  <c r="V5278" i="28"/>
  <c r="V5279" i="28"/>
  <c r="V5280" i="28"/>
  <c r="V5281" i="28"/>
  <c r="V5282" i="28"/>
  <c r="V5283" i="28"/>
  <c r="V5284" i="28"/>
  <c r="V5285" i="28"/>
  <c r="V5286" i="28"/>
  <c r="V5287" i="28"/>
  <c r="V5288" i="28"/>
  <c r="V5289" i="28"/>
  <c r="V5290" i="28"/>
  <c r="V5291" i="28"/>
  <c r="V5292" i="28"/>
  <c r="V5293" i="28"/>
  <c r="V5294" i="28"/>
  <c r="V5295" i="28"/>
  <c r="V5296" i="28"/>
  <c r="V5297" i="28"/>
  <c r="V5298" i="28"/>
  <c r="V5299" i="28"/>
  <c r="V5300" i="28"/>
  <c r="V5301" i="28"/>
  <c r="V5302" i="28"/>
  <c r="V5303" i="28"/>
  <c r="V5304" i="28"/>
  <c r="V5305" i="28"/>
  <c r="V5306" i="28"/>
  <c r="V5307" i="28"/>
  <c r="V5308" i="28"/>
  <c r="V5309" i="28"/>
  <c r="V5310" i="28"/>
  <c r="V5311" i="28"/>
  <c r="V5312" i="28"/>
  <c r="V5313" i="28"/>
  <c r="V5314" i="28"/>
  <c r="V5315" i="28"/>
  <c r="V5316" i="28"/>
  <c r="V5317" i="28"/>
  <c r="V5318" i="28"/>
  <c r="V5319" i="28"/>
  <c r="V5320" i="28"/>
  <c r="V5321" i="28"/>
  <c r="V5322" i="28"/>
  <c r="V5323" i="28"/>
  <c r="V5324" i="28"/>
  <c r="V5325" i="28"/>
  <c r="V5326" i="28"/>
  <c r="V5327" i="28"/>
  <c r="V5328" i="28"/>
  <c r="V5329" i="28"/>
  <c r="V5330" i="28"/>
  <c r="V5331" i="28"/>
  <c r="V5332" i="28"/>
  <c r="V5333" i="28"/>
  <c r="V5334" i="28"/>
  <c r="V5335" i="28"/>
  <c r="V5336" i="28"/>
  <c r="V5337" i="28"/>
  <c r="V5338" i="28"/>
  <c r="V5339" i="28"/>
  <c r="V5340" i="28"/>
  <c r="V5341" i="28"/>
  <c r="V5342" i="28"/>
  <c r="V5343" i="28"/>
  <c r="V5344" i="28"/>
  <c r="V5345" i="28"/>
  <c r="V5346" i="28"/>
  <c r="V5347" i="28"/>
  <c r="V5348" i="28"/>
  <c r="V5349" i="28"/>
  <c r="V5350" i="28"/>
  <c r="V5351" i="28"/>
  <c r="V5352" i="28"/>
  <c r="V5353" i="28"/>
  <c r="V5354" i="28"/>
  <c r="V5355" i="28"/>
  <c r="V5356" i="28"/>
  <c r="V5357" i="28"/>
  <c r="V5358" i="28"/>
  <c r="V5359" i="28"/>
  <c r="V5360" i="28"/>
  <c r="V5361" i="28"/>
  <c r="V5362" i="28"/>
  <c r="V5363" i="28"/>
  <c r="V5364" i="28"/>
  <c r="V5365" i="28"/>
  <c r="V5366" i="28"/>
  <c r="V5367" i="28"/>
  <c r="V5368" i="28"/>
  <c r="V5369" i="28"/>
  <c r="V5370" i="28"/>
  <c r="V5371" i="28"/>
  <c r="V5372" i="28"/>
  <c r="V5373" i="28"/>
  <c r="V5374" i="28"/>
  <c r="V5375" i="28"/>
  <c r="V5376" i="28"/>
  <c r="V5377" i="28"/>
  <c r="V5378" i="28"/>
  <c r="V5379" i="28"/>
  <c r="V5380" i="28"/>
  <c r="V5381" i="28"/>
  <c r="V5382" i="28"/>
  <c r="V5383" i="28"/>
  <c r="V5384" i="28"/>
  <c r="V5385" i="28"/>
  <c r="V5386" i="28"/>
  <c r="V5387" i="28"/>
  <c r="V5388" i="28"/>
  <c r="V5389" i="28"/>
  <c r="V5390" i="28"/>
  <c r="V5391" i="28"/>
  <c r="V5392" i="28"/>
  <c r="V5393" i="28"/>
  <c r="V5394" i="28"/>
  <c r="V5395" i="28"/>
  <c r="V5396" i="28"/>
  <c r="V5397" i="28"/>
  <c r="V5398" i="28"/>
  <c r="V5399" i="28"/>
  <c r="V5400" i="28"/>
  <c r="V5401" i="28"/>
  <c r="V5402" i="28"/>
  <c r="V5403" i="28"/>
  <c r="V5404" i="28"/>
  <c r="V5405" i="28"/>
  <c r="V5406" i="28"/>
  <c r="V5407" i="28"/>
  <c r="V5408" i="28"/>
  <c r="V5409" i="28"/>
  <c r="V5410" i="28"/>
  <c r="V5411" i="28"/>
  <c r="V5412" i="28"/>
  <c r="V5413" i="28"/>
  <c r="V5414" i="28"/>
  <c r="V5415" i="28"/>
  <c r="V5416" i="28"/>
  <c r="V5417" i="28"/>
  <c r="V5418" i="28"/>
  <c r="V5419" i="28"/>
  <c r="V5420" i="28"/>
  <c r="V5421" i="28"/>
  <c r="V5422" i="28"/>
  <c r="V5423" i="28"/>
  <c r="V5424" i="28"/>
  <c r="V5425" i="28"/>
  <c r="V5426" i="28"/>
  <c r="V5427" i="28"/>
  <c r="V5428" i="28"/>
  <c r="V5429" i="28"/>
  <c r="V5430" i="28"/>
  <c r="V5431" i="28"/>
  <c r="V5432" i="28"/>
  <c r="V5433" i="28"/>
  <c r="V5434" i="28"/>
  <c r="V5435" i="28"/>
  <c r="V5436" i="28"/>
  <c r="V5437" i="28"/>
  <c r="V5438" i="28"/>
  <c r="V5439" i="28"/>
  <c r="V5440" i="28"/>
  <c r="V5441" i="28"/>
  <c r="V5442" i="28"/>
  <c r="V5443" i="28"/>
  <c r="V5444" i="28"/>
  <c r="V5445" i="28"/>
  <c r="V5446" i="28"/>
  <c r="V5447" i="28"/>
  <c r="V5448" i="28"/>
  <c r="V5449" i="28"/>
  <c r="V5450" i="28"/>
  <c r="V5451" i="28"/>
  <c r="V5452" i="28"/>
  <c r="V5453" i="28"/>
  <c r="V5454" i="28"/>
  <c r="V5455" i="28"/>
  <c r="V5456" i="28"/>
  <c r="V5457" i="28"/>
  <c r="V5458" i="28"/>
  <c r="V5459" i="28"/>
  <c r="V5460" i="28"/>
  <c r="V5461" i="28"/>
  <c r="V5462" i="28"/>
  <c r="V5463" i="28"/>
  <c r="V5464" i="28"/>
  <c r="V5465" i="28"/>
  <c r="V5466" i="28"/>
  <c r="V5467" i="28"/>
  <c r="V5468" i="28"/>
  <c r="V5469" i="28"/>
  <c r="V5470" i="28"/>
  <c r="V5471" i="28"/>
  <c r="V5472" i="28"/>
  <c r="V5473" i="28"/>
  <c r="V5474" i="28"/>
  <c r="V5475" i="28"/>
  <c r="V5476" i="28"/>
  <c r="V5477" i="28"/>
  <c r="V5478" i="28"/>
  <c r="V5479" i="28"/>
  <c r="V5480" i="28"/>
  <c r="V5481" i="28"/>
  <c r="V5482" i="28"/>
  <c r="V5483" i="28"/>
  <c r="V5484" i="28"/>
  <c r="V5485" i="28"/>
  <c r="V5486" i="28"/>
  <c r="V5487" i="28"/>
  <c r="V5488" i="28"/>
  <c r="V5489" i="28"/>
  <c r="V5490" i="28"/>
  <c r="V5491" i="28"/>
  <c r="V5492" i="28"/>
  <c r="V5493" i="28"/>
  <c r="V5494" i="28"/>
  <c r="V5495" i="28"/>
  <c r="V5496" i="28"/>
  <c r="V5497" i="28"/>
  <c r="V5498" i="28"/>
  <c r="V5499" i="28"/>
  <c r="V5500" i="28"/>
  <c r="V5501" i="28"/>
  <c r="V5502" i="28"/>
  <c r="V5503" i="28"/>
  <c r="V5504" i="28"/>
  <c r="V5505" i="28"/>
  <c r="V5506" i="28"/>
  <c r="V5507" i="28"/>
  <c r="V5508" i="28"/>
  <c r="V5509" i="28"/>
  <c r="V5510" i="28"/>
  <c r="V5511" i="28"/>
  <c r="V5512" i="28"/>
  <c r="V5513" i="28"/>
  <c r="V5514" i="28"/>
  <c r="V5515" i="28"/>
  <c r="V5516" i="28"/>
  <c r="V5517" i="28"/>
  <c r="V5518" i="28"/>
  <c r="V5519" i="28"/>
  <c r="V5520" i="28"/>
  <c r="V5521" i="28"/>
  <c r="V5522" i="28"/>
  <c r="V5523" i="28"/>
  <c r="V5524" i="28"/>
  <c r="V5525" i="28"/>
  <c r="V5526" i="28"/>
  <c r="V5527" i="28"/>
  <c r="V5528" i="28"/>
  <c r="V5529" i="28"/>
  <c r="V5530" i="28"/>
  <c r="V5531" i="28"/>
  <c r="V5532" i="28"/>
  <c r="V5533" i="28"/>
  <c r="V5534" i="28"/>
  <c r="V5535" i="28"/>
  <c r="V5536" i="28"/>
  <c r="V5537" i="28"/>
  <c r="V5538" i="28"/>
  <c r="V5539" i="28"/>
  <c r="V5540" i="28"/>
  <c r="V5541" i="28"/>
  <c r="V5542" i="28"/>
  <c r="V5543" i="28"/>
  <c r="V5544" i="28"/>
  <c r="V5545" i="28"/>
  <c r="V5546" i="28"/>
  <c r="V5547" i="28"/>
  <c r="V5548" i="28"/>
  <c r="V5549" i="28"/>
  <c r="V5550" i="28"/>
  <c r="V5551" i="28"/>
  <c r="V5552" i="28"/>
  <c r="V5553" i="28"/>
  <c r="V5554" i="28"/>
  <c r="V5555" i="28"/>
  <c r="V5556" i="28"/>
  <c r="V5557" i="28"/>
  <c r="V5558" i="28"/>
  <c r="V5559" i="28"/>
  <c r="V5560" i="28"/>
  <c r="V5561" i="28"/>
  <c r="V5562" i="28"/>
  <c r="V5563" i="28"/>
  <c r="V5564" i="28"/>
  <c r="V5565" i="28"/>
  <c r="V5566" i="28"/>
  <c r="V5567" i="28"/>
  <c r="V5568" i="28"/>
  <c r="V5569" i="28"/>
  <c r="V5570" i="28"/>
  <c r="V5571" i="28"/>
  <c r="V5572" i="28"/>
  <c r="V5573" i="28"/>
  <c r="V5574" i="28"/>
  <c r="V5575" i="28"/>
  <c r="V5576" i="28"/>
  <c r="V5577" i="28"/>
  <c r="V5578" i="28"/>
  <c r="V5579" i="28"/>
  <c r="V5580" i="28"/>
  <c r="V5581" i="28"/>
  <c r="V5582" i="28"/>
  <c r="V5583" i="28"/>
  <c r="V5584" i="28"/>
  <c r="V5585" i="28"/>
  <c r="V5586" i="28"/>
  <c r="V5587" i="28"/>
  <c r="V5588" i="28"/>
  <c r="V5589" i="28"/>
  <c r="V5590" i="28"/>
  <c r="V5591" i="28"/>
  <c r="V5592" i="28"/>
  <c r="V5593" i="28"/>
  <c r="V5594" i="28"/>
  <c r="V5595" i="28"/>
  <c r="V5596" i="28"/>
  <c r="V5597" i="28"/>
  <c r="V5598" i="28"/>
  <c r="V5599" i="28"/>
  <c r="V5600" i="28"/>
  <c r="V5601" i="28"/>
  <c r="V5602" i="28"/>
  <c r="V5603" i="28"/>
  <c r="V5604" i="28"/>
  <c r="V5605" i="28"/>
  <c r="V5606" i="28"/>
  <c r="V5607" i="28"/>
  <c r="V5608" i="28"/>
  <c r="V5609" i="28"/>
  <c r="V5610" i="28"/>
  <c r="V5611" i="28"/>
  <c r="V5612" i="28"/>
  <c r="V5613" i="28"/>
  <c r="V5614" i="28"/>
  <c r="V5615" i="28"/>
  <c r="V5616" i="28"/>
  <c r="V5617" i="28"/>
  <c r="V5618" i="28"/>
  <c r="V5619" i="28"/>
  <c r="V5620" i="28"/>
  <c r="V5621" i="28"/>
  <c r="V5622" i="28"/>
  <c r="V5623" i="28"/>
  <c r="V5624" i="28"/>
  <c r="V5625" i="28"/>
  <c r="V5626" i="28"/>
  <c r="V5627" i="28"/>
  <c r="V5628" i="28"/>
  <c r="V5629" i="28"/>
  <c r="V5630" i="28"/>
  <c r="V5631" i="28"/>
  <c r="V5632" i="28"/>
  <c r="V5633" i="28"/>
  <c r="V5634" i="28"/>
  <c r="V5635" i="28"/>
  <c r="V5636" i="28"/>
  <c r="V5637" i="28"/>
  <c r="V5638" i="28"/>
  <c r="V5639" i="28"/>
  <c r="V5640" i="28"/>
  <c r="V5641" i="28"/>
  <c r="V5642" i="28"/>
  <c r="V5643" i="28"/>
  <c r="V5644" i="28"/>
  <c r="V5645" i="28"/>
  <c r="V5646" i="28"/>
  <c r="V5647" i="28"/>
  <c r="V5648" i="28"/>
  <c r="V5649" i="28"/>
  <c r="V5650" i="28"/>
  <c r="V5651" i="28"/>
  <c r="V5652" i="28"/>
  <c r="V5653" i="28"/>
  <c r="V5654" i="28"/>
  <c r="V5655" i="28"/>
  <c r="V5656" i="28"/>
  <c r="V5657" i="28"/>
  <c r="V5658" i="28"/>
  <c r="V5659" i="28"/>
  <c r="V5660" i="28"/>
  <c r="V5661" i="28"/>
  <c r="V5662" i="28"/>
  <c r="V5663" i="28"/>
  <c r="V5664" i="28"/>
  <c r="V5665" i="28"/>
  <c r="V5666" i="28"/>
  <c r="V5667" i="28"/>
  <c r="V5668" i="28"/>
  <c r="V5669" i="28"/>
  <c r="V5670" i="28"/>
  <c r="V5671" i="28"/>
  <c r="V5672" i="28"/>
  <c r="V5673" i="28"/>
  <c r="V5674" i="28"/>
  <c r="V5675" i="28"/>
  <c r="V5676" i="28"/>
  <c r="V5677" i="28"/>
  <c r="V5678" i="28"/>
  <c r="V5679" i="28"/>
  <c r="V5680" i="28"/>
  <c r="V5681" i="28"/>
  <c r="V5682" i="28"/>
  <c r="V5683" i="28"/>
  <c r="V5684" i="28"/>
  <c r="V5685" i="28"/>
  <c r="V5686" i="28"/>
  <c r="V5687" i="28"/>
  <c r="V5688" i="28"/>
  <c r="V5689" i="28"/>
  <c r="V5690" i="28"/>
  <c r="V5691" i="28"/>
  <c r="V5692" i="28"/>
  <c r="V5693" i="28"/>
  <c r="V5694" i="28"/>
  <c r="V5695" i="28"/>
  <c r="V5696" i="28"/>
  <c r="V5697" i="28"/>
  <c r="V5698" i="28"/>
  <c r="V5699" i="28"/>
  <c r="V5700" i="28"/>
  <c r="V5701" i="28"/>
  <c r="V5702" i="28"/>
  <c r="V5703" i="28"/>
  <c r="V5704" i="28"/>
  <c r="V5705" i="28"/>
  <c r="V5706" i="28"/>
  <c r="V5707" i="28"/>
  <c r="V5708" i="28"/>
  <c r="V5709" i="28"/>
  <c r="V5710" i="28"/>
  <c r="V5711" i="28"/>
  <c r="V5712" i="28"/>
  <c r="V5713" i="28"/>
  <c r="V5714" i="28"/>
  <c r="V5715" i="28"/>
  <c r="V5716" i="28"/>
  <c r="V5717" i="28"/>
  <c r="V5718" i="28"/>
  <c r="V5719" i="28"/>
  <c r="V5720" i="28"/>
  <c r="V5721" i="28"/>
  <c r="V5722" i="28"/>
  <c r="V5723" i="28"/>
  <c r="V5724" i="28"/>
  <c r="V5725" i="28"/>
  <c r="V5726" i="28"/>
  <c r="V5727" i="28"/>
  <c r="V5728" i="28"/>
  <c r="V5729" i="28"/>
  <c r="V5730" i="28"/>
  <c r="V5731" i="28"/>
  <c r="V5732" i="28"/>
  <c r="V5733" i="28"/>
  <c r="V5734" i="28"/>
  <c r="V5735" i="28"/>
  <c r="V5736" i="28"/>
  <c r="V5737" i="28"/>
  <c r="V5738" i="28"/>
  <c r="V5739" i="28"/>
  <c r="V5740" i="28"/>
  <c r="V5741" i="28"/>
  <c r="V5742" i="28"/>
  <c r="V5743" i="28"/>
  <c r="V5744" i="28"/>
  <c r="V5745" i="28"/>
  <c r="V5746" i="28"/>
  <c r="V5747" i="28"/>
  <c r="V5748" i="28"/>
  <c r="V5749" i="28"/>
  <c r="V5750" i="28"/>
  <c r="V5751" i="28"/>
  <c r="V5752" i="28"/>
  <c r="V5753" i="28"/>
  <c r="V5754" i="28"/>
  <c r="V5755" i="28"/>
  <c r="V5756" i="28"/>
  <c r="V5757" i="28"/>
  <c r="V5758" i="28"/>
  <c r="V5759" i="28"/>
  <c r="V5760" i="28"/>
  <c r="V5761" i="28"/>
  <c r="V5762" i="28"/>
  <c r="V5763" i="28"/>
  <c r="V5764" i="28"/>
  <c r="V5765" i="28"/>
  <c r="V5766" i="28"/>
  <c r="V5767" i="28"/>
  <c r="V5768" i="28"/>
  <c r="V5769" i="28"/>
  <c r="V5770" i="28"/>
  <c r="V5771" i="28"/>
  <c r="V5772" i="28"/>
  <c r="V5773" i="28"/>
  <c r="V5774" i="28"/>
  <c r="V5775" i="28"/>
  <c r="V5776" i="28"/>
  <c r="V5777" i="28"/>
  <c r="V5778" i="28"/>
  <c r="V5779" i="28"/>
  <c r="V5780" i="28"/>
  <c r="V5781" i="28"/>
  <c r="V5782" i="28"/>
  <c r="V5783" i="28"/>
  <c r="V5784" i="28"/>
  <c r="V5785" i="28"/>
  <c r="V5786" i="28"/>
  <c r="V5787" i="28"/>
  <c r="V5788" i="28"/>
  <c r="V5789" i="28"/>
  <c r="V5790" i="28"/>
  <c r="V5791" i="28"/>
  <c r="V5792" i="28"/>
  <c r="V5793" i="28"/>
  <c r="V5794" i="28"/>
  <c r="V5795" i="28"/>
  <c r="V5796" i="28"/>
  <c r="V5797" i="28"/>
  <c r="V5798" i="28"/>
  <c r="V5799" i="28"/>
  <c r="V5800" i="28"/>
  <c r="V5801" i="28"/>
  <c r="V5802" i="28"/>
  <c r="V5803" i="28"/>
  <c r="V5804" i="28"/>
  <c r="V5805" i="28"/>
  <c r="V5806" i="28"/>
  <c r="V5807" i="28"/>
  <c r="V5808" i="28"/>
  <c r="V5809" i="28"/>
  <c r="V5810" i="28"/>
  <c r="V5811" i="28"/>
  <c r="V5812" i="28"/>
  <c r="V5813" i="28"/>
  <c r="V5814" i="28"/>
  <c r="V5815" i="28"/>
  <c r="V5816" i="28"/>
  <c r="V5817" i="28"/>
  <c r="V5818" i="28"/>
  <c r="V5819" i="28"/>
  <c r="V5820" i="28"/>
  <c r="V5821" i="28"/>
  <c r="V5822" i="28"/>
  <c r="V5823" i="28"/>
  <c r="V5824" i="28"/>
  <c r="V5825" i="28"/>
  <c r="V5826" i="28"/>
  <c r="V5827" i="28"/>
  <c r="V5828" i="28"/>
  <c r="V5829" i="28"/>
  <c r="V5830" i="28"/>
  <c r="V5831" i="28"/>
  <c r="V5832" i="28"/>
  <c r="V5833" i="28"/>
  <c r="V5834" i="28"/>
  <c r="V5835" i="28"/>
  <c r="V5836" i="28"/>
  <c r="V5837" i="28"/>
  <c r="V5838" i="28"/>
  <c r="V5839" i="28"/>
  <c r="V5840" i="28"/>
  <c r="V5841" i="28"/>
  <c r="V5842" i="28"/>
  <c r="V5843" i="28"/>
  <c r="V5844" i="28"/>
  <c r="V5845" i="28"/>
  <c r="V5846" i="28"/>
  <c r="V5847" i="28"/>
  <c r="V5848" i="28"/>
  <c r="V5849" i="28"/>
  <c r="V5850" i="28"/>
  <c r="V5851" i="28"/>
  <c r="V5852" i="28"/>
  <c r="V5853" i="28"/>
  <c r="V5854" i="28"/>
  <c r="V5855" i="28"/>
  <c r="V5856" i="28"/>
  <c r="V5857" i="28"/>
  <c r="V5858" i="28"/>
  <c r="V5859" i="28"/>
  <c r="V5860" i="28"/>
  <c r="V5861" i="28"/>
  <c r="V5862" i="28"/>
  <c r="V5863" i="28"/>
  <c r="V5864" i="28"/>
  <c r="V5865" i="28"/>
  <c r="V5866" i="28"/>
  <c r="V5867" i="28"/>
  <c r="V5868" i="28"/>
  <c r="V5869" i="28"/>
  <c r="V5870" i="28"/>
  <c r="V5871" i="28"/>
  <c r="V5872" i="28"/>
  <c r="V5873" i="28"/>
  <c r="V5874" i="28"/>
  <c r="V5875" i="28"/>
  <c r="V5876" i="28"/>
  <c r="V5877" i="28"/>
  <c r="V5878" i="28"/>
  <c r="V5879" i="28"/>
  <c r="V5880" i="28"/>
  <c r="V5881" i="28"/>
  <c r="V5882" i="28"/>
  <c r="V5883" i="28"/>
  <c r="V5884" i="28"/>
  <c r="V5885" i="28"/>
  <c r="V5886" i="28"/>
  <c r="V5887" i="28"/>
  <c r="V5888" i="28"/>
  <c r="V5889" i="28"/>
  <c r="V5890" i="28"/>
  <c r="V5891" i="28"/>
  <c r="V5892" i="28"/>
  <c r="V5893" i="28"/>
  <c r="V5894" i="28"/>
  <c r="V5895" i="28"/>
  <c r="V5896" i="28"/>
  <c r="V5897" i="28"/>
  <c r="V5898" i="28"/>
  <c r="V5899" i="28"/>
  <c r="V5900" i="28"/>
  <c r="V5901" i="28"/>
  <c r="V5902" i="28"/>
  <c r="V5903" i="28"/>
  <c r="V5904" i="28"/>
  <c r="V5905" i="28"/>
  <c r="V5906" i="28"/>
  <c r="V5907" i="28"/>
  <c r="V5908" i="28"/>
  <c r="V5909" i="28"/>
  <c r="V5910" i="28"/>
  <c r="V5911" i="28"/>
  <c r="V5912" i="28"/>
  <c r="V5913" i="28"/>
  <c r="V5914" i="28"/>
  <c r="V5915" i="28"/>
  <c r="V5916" i="28"/>
  <c r="V5917" i="28"/>
  <c r="V5918" i="28"/>
  <c r="V5919" i="28"/>
  <c r="V5920" i="28"/>
  <c r="V5921" i="28"/>
  <c r="V5922" i="28"/>
  <c r="V5923" i="28"/>
  <c r="V5924" i="28"/>
  <c r="V5925" i="28"/>
  <c r="V5926" i="28"/>
  <c r="V5927" i="28"/>
  <c r="V5928" i="28"/>
  <c r="V5929" i="28"/>
  <c r="V5930" i="28"/>
  <c r="V5931" i="28"/>
  <c r="V5932" i="28"/>
  <c r="V5933" i="28"/>
  <c r="V5934" i="28"/>
  <c r="V5935" i="28"/>
  <c r="V5936" i="28"/>
  <c r="V5937" i="28"/>
  <c r="V5938" i="28"/>
  <c r="V5939" i="28"/>
  <c r="V5940" i="28"/>
  <c r="V5941" i="28"/>
  <c r="V5942" i="28"/>
  <c r="V5943" i="28"/>
  <c r="V5944" i="28"/>
  <c r="V5945" i="28"/>
  <c r="V5946" i="28"/>
  <c r="V5947" i="28"/>
  <c r="V5948" i="28"/>
  <c r="V5949" i="28"/>
  <c r="V5950" i="28"/>
  <c r="V5951" i="28"/>
  <c r="V5952" i="28"/>
  <c r="V5953" i="28"/>
  <c r="V5954" i="28"/>
  <c r="V5955" i="28"/>
  <c r="V5956" i="28"/>
  <c r="V5957" i="28"/>
  <c r="V5958" i="28"/>
  <c r="V5959" i="28"/>
  <c r="V5960" i="28"/>
  <c r="V5961" i="28"/>
  <c r="V5962" i="28"/>
  <c r="V5963" i="28"/>
  <c r="V5964" i="28"/>
  <c r="V5965" i="28"/>
  <c r="V5966" i="28"/>
  <c r="V5967" i="28"/>
  <c r="V5968" i="28"/>
  <c r="V5969" i="28"/>
  <c r="V5970" i="28"/>
  <c r="V5971" i="28"/>
  <c r="V5972" i="28"/>
  <c r="V5973" i="28"/>
  <c r="V5974" i="28"/>
  <c r="V5975" i="28"/>
  <c r="V5976" i="28"/>
  <c r="V5977" i="28"/>
  <c r="V5978" i="28"/>
  <c r="V5979" i="28"/>
  <c r="V5980" i="28"/>
  <c r="V5981" i="28"/>
  <c r="V5982" i="28"/>
  <c r="V5983" i="28"/>
  <c r="V5984" i="28"/>
  <c r="V5985" i="28"/>
  <c r="V5986" i="28"/>
  <c r="V5987" i="28"/>
  <c r="V5988" i="28"/>
  <c r="V5989" i="28"/>
  <c r="V5990" i="28"/>
  <c r="V5991" i="28"/>
  <c r="V5992" i="28"/>
  <c r="V5993" i="28"/>
  <c r="V5994" i="28"/>
  <c r="V5995" i="28"/>
  <c r="V5996" i="28"/>
  <c r="V5997" i="28"/>
  <c r="V5998" i="28"/>
  <c r="V5999" i="28"/>
  <c r="V6000" i="28"/>
  <c r="V6001" i="28"/>
  <c r="V6002" i="28"/>
  <c r="V6003" i="28"/>
  <c r="V6004" i="28"/>
  <c r="V6005" i="28"/>
  <c r="V6006" i="28"/>
  <c r="V6007" i="28"/>
  <c r="V6008" i="28"/>
  <c r="V6009" i="28"/>
  <c r="V6010" i="28"/>
  <c r="V6011" i="28"/>
  <c r="V6012" i="28"/>
  <c r="V6013" i="28"/>
  <c r="V6014" i="28"/>
  <c r="V6015" i="28"/>
  <c r="V6016" i="28"/>
  <c r="V6017" i="28"/>
  <c r="V6018" i="28"/>
  <c r="V6019" i="28"/>
  <c r="V6020" i="28"/>
  <c r="V6021" i="28"/>
  <c r="V6022" i="28"/>
  <c r="V6023" i="28"/>
  <c r="V6024" i="28"/>
  <c r="V6025" i="28"/>
  <c r="V6026" i="28"/>
  <c r="V6027" i="28"/>
  <c r="V6028" i="28"/>
  <c r="V6029" i="28"/>
  <c r="V6030" i="28"/>
  <c r="V6031" i="28"/>
  <c r="V6032" i="28"/>
  <c r="V6033" i="28"/>
  <c r="V6034" i="28"/>
  <c r="V6035" i="28"/>
  <c r="V6036" i="28"/>
  <c r="V6037" i="28"/>
  <c r="V6038" i="28"/>
  <c r="V6039" i="28"/>
  <c r="V6040" i="28"/>
  <c r="V6041" i="28"/>
  <c r="V6042" i="28"/>
  <c r="V6043" i="28"/>
  <c r="V6044" i="28"/>
  <c r="V6045" i="28"/>
  <c r="V6046" i="28"/>
  <c r="V6047" i="28"/>
  <c r="V6048" i="28"/>
  <c r="V6049" i="28"/>
  <c r="V6050" i="28"/>
  <c r="V6051" i="28"/>
  <c r="V6052" i="28"/>
  <c r="V6053" i="28"/>
  <c r="V6054" i="28"/>
  <c r="V6055" i="28"/>
  <c r="V6056" i="28"/>
  <c r="V6057" i="28"/>
  <c r="V6058" i="28"/>
  <c r="V6059" i="28"/>
  <c r="V6060" i="28"/>
  <c r="V6061" i="28"/>
  <c r="V6062" i="28"/>
  <c r="V6063" i="28"/>
  <c r="V6064" i="28"/>
  <c r="V6065" i="28"/>
  <c r="V6066" i="28"/>
  <c r="V6067" i="28"/>
  <c r="V6068" i="28"/>
  <c r="V6069" i="28"/>
  <c r="V6070" i="28"/>
  <c r="V6071" i="28"/>
  <c r="V6072" i="28"/>
  <c r="V6073" i="28"/>
  <c r="V6074" i="28"/>
  <c r="V6075" i="28"/>
  <c r="V6076" i="28"/>
  <c r="V6077" i="28"/>
  <c r="V6078" i="28"/>
  <c r="V6079" i="28"/>
  <c r="V6080" i="28"/>
  <c r="V6081" i="28"/>
  <c r="V6082" i="28"/>
  <c r="V6083" i="28"/>
  <c r="V6084" i="28"/>
  <c r="V6085" i="28"/>
  <c r="V6086" i="28"/>
  <c r="V6087" i="28"/>
  <c r="V6088" i="28"/>
  <c r="V6089" i="28"/>
  <c r="V6090" i="28"/>
  <c r="V6091" i="28"/>
  <c r="V6092" i="28"/>
  <c r="V6093" i="28"/>
  <c r="V6094" i="28"/>
  <c r="V6095" i="28"/>
  <c r="V6096" i="28"/>
  <c r="V6097" i="28"/>
  <c r="V6098" i="28"/>
  <c r="V6099" i="28"/>
  <c r="V6100" i="28"/>
  <c r="V6101" i="28"/>
  <c r="V6102" i="28"/>
  <c r="V6103" i="28"/>
  <c r="V6104" i="28"/>
  <c r="V6105" i="28"/>
  <c r="V6106" i="28"/>
  <c r="V6107" i="28"/>
  <c r="V6108" i="28"/>
  <c r="V6109" i="28"/>
  <c r="V6110" i="28"/>
  <c r="V6111" i="28"/>
  <c r="V6112" i="28"/>
  <c r="V6113" i="28"/>
  <c r="V6114" i="28"/>
  <c r="V6115" i="28"/>
  <c r="V6116" i="28"/>
  <c r="V6117" i="28"/>
  <c r="V6118" i="28"/>
  <c r="V6119" i="28"/>
  <c r="V6120" i="28"/>
  <c r="V6121" i="28"/>
  <c r="V6122" i="28"/>
  <c r="V6123" i="28"/>
  <c r="V6124" i="28"/>
  <c r="V6125" i="28"/>
  <c r="V6126" i="28"/>
  <c r="V6127" i="28"/>
  <c r="V6128" i="28"/>
  <c r="V6129" i="28"/>
  <c r="V6130" i="28"/>
  <c r="V6131" i="28"/>
  <c r="V6132" i="28"/>
  <c r="V6133" i="28"/>
  <c r="V6134" i="28"/>
  <c r="V6135" i="28"/>
  <c r="V6136" i="28"/>
  <c r="V6137" i="28"/>
  <c r="V6138" i="28"/>
  <c r="V6139" i="28"/>
  <c r="V6140" i="28"/>
  <c r="V6141" i="28"/>
  <c r="V6142" i="28"/>
  <c r="V6143" i="28"/>
  <c r="V6144" i="28"/>
  <c r="V6145" i="28"/>
  <c r="V6146" i="28"/>
  <c r="V6147" i="28"/>
  <c r="V6148" i="28"/>
  <c r="V6149" i="28"/>
  <c r="V6150" i="28"/>
  <c r="V6151" i="28"/>
  <c r="V6152" i="28"/>
  <c r="V6153" i="28"/>
  <c r="V6154" i="28"/>
  <c r="V6155" i="28"/>
  <c r="V6156" i="28"/>
  <c r="V6157" i="28"/>
  <c r="V6158" i="28"/>
  <c r="V6159" i="28"/>
  <c r="V6160" i="28"/>
  <c r="V6161" i="28"/>
  <c r="V6162" i="28"/>
  <c r="V6163" i="28"/>
  <c r="V6164" i="28"/>
  <c r="V6165" i="28"/>
  <c r="V6166" i="28"/>
  <c r="V6167" i="28"/>
  <c r="V6168" i="28"/>
  <c r="V6169" i="28"/>
  <c r="V6170" i="28"/>
  <c r="V6171" i="28"/>
  <c r="V6172" i="28"/>
  <c r="V6173" i="28"/>
  <c r="V6174" i="28"/>
  <c r="V6175" i="28"/>
  <c r="V6176" i="28"/>
  <c r="V6177" i="28"/>
  <c r="V6178" i="28"/>
  <c r="V6179" i="28"/>
  <c r="V6180" i="28"/>
  <c r="V6181" i="28"/>
  <c r="V6182" i="28"/>
  <c r="V6183" i="28"/>
  <c r="V6184" i="28"/>
  <c r="V6185" i="28"/>
  <c r="V6186" i="28"/>
  <c r="V6187" i="28"/>
  <c r="V6188" i="28"/>
  <c r="V6189" i="28"/>
  <c r="V6190" i="28"/>
  <c r="V6191" i="28"/>
  <c r="V6192" i="28"/>
  <c r="V6193" i="28"/>
  <c r="V6194" i="28"/>
  <c r="V6195" i="28"/>
  <c r="V6196" i="28"/>
  <c r="V6197" i="28"/>
  <c r="V6198" i="28"/>
  <c r="V6199" i="28"/>
  <c r="V6200" i="28"/>
  <c r="V6201" i="28"/>
  <c r="V6202" i="28"/>
  <c r="V6203" i="28"/>
  <c r="V6204" i="28"/>
  <c r="V6205" i="28"/>
  <c r="V6206" i="28"/>
  <c r="V6207" i="28"/>
  <c r="V6208" i="28"/>
  <c r="V6209" i="28"/>
  <c r="V6210" i="28"/>
  <c r="V6211" i="28"/>
  <c r="V6212" i="28"/>
  <c r="V6213" i="28"/>
  <c r="V6214" i="28"/>
  <c r="V6215" i="28"/>
  <c r="V6216" i="28"/>
  <c r="V6217" i="28"/>
  <c r="V6218" i="28"/>
  <c r="V6219" i="28"/>
  <c r="V6220" i="28"/>
  <c r="V6221" i="28"/>
  <c r="V6222" i="28"/>
  <c r="V6223" i="28"/>
  <c r="V6224" i="28"/>
  <c r="V6225" i="28"/>
  <c r="V6226" i="28"/>
  <c r="V6227" i="28"/>
  <c r="V6228" i="28"/>
  <c r="V6229" i="28"/>
  <c r="V6230" i="28"/>
  <c r="V6231" i="28"/>
  <c r="V6232" i="28"/>
  <c r="V6233" i="28"/>
  <c r="V6234" i="28"/>
  <c r="V6235" i="28"/>
  <c r="V6236" i="28"/>
  <c r="V6237" i="28"/>
  <c r="V6238" i="28"/>
  <c r="V6239" i="28"/>
  <c r="V6240" i="28"/>
  <c r="V6241" i="28"/>
  <c r="V6242" i="28"/>
  <c r="V6243" i="28"/>
  <c r="V6244" i="28"/>
  <c r="V6245" i="28"/>
  <c r="V6246" i="28"/>
  <c r="V6247" i="28"/>
  <c r="V6248" i="28"/>
  <c r="V6249" i="28"/>
  <c r="V6250" i="28"/>
  <c r="V6251" i="28"/>
  <c r="V6252" i="28"/>
  <c r="V6253" i="28"/>
  <c r="V6254" i="28"/>
  <c r="V6255" i="28"/>
  <c r="V6256" i="28"/>
  <c r="V6257" i="28"/>
  <c r="V6258" i="28"/>
  <c r="V6259" i="28"/>
  <c r="V6260" i="28"/>
  <c r="V6261" i="28"/>
  <c r="V6262" i="28"/>
  <c r="V6263" i="28"/>
  <c r="V6264" i="28"/>
  <c r="V6265" i="28"/>
  <c r="V6266" i="28"/>
  <c r="V6267" i="28"/>
  <c r="V6268" i="28"/>
  <c r="V6269" i="28"/>
  <c r="V6270" i="28"/>
  <c r="V6271" i="28"/>
  <c r="V6272" i="28"/>
  <c r="V6273" i="28"/>
  <c r="V6274" i="28"/>
  <c r="V6275" i="28"/>
  <c r="V6276" i="28"/>
  <c r="V6277" i="28"/>
  <c r="V6278" i="28"/>
  <c r="V6279" i="28"/>
  <c r="V6280" i="28"/>
  <c r="V6281" i="28"/>
  <c r="V6282" i="28"/>
  <c r="V6283" i="28"/>
  <c r="M3" i="28" l="1"/>
  <c r="M4" i="28"/>
  <c r="M5" i="28"/>
  <c r="M6" i="28"/>
  <c r="M7" i="28"/>
  <c r="M8" i="28"/>
  <c r="M9" i="28"/>
  <c r="M10" i="28"/>
  <c r="M11" i="28"/>
  <c r="M12" i="28"/>
  <c r="M13" i="28"/>
  <c r="M14" i="28"/>
  <c r="M15" i="28"/>
  <c r="M16" i="28"/>
  <c r="M17" i="28"/>
  <c r="M18" i="28"/>
  <c r="M19" i="28"/>
  <c r="M20" i="28"/>
  <c r="M21" i="28"/>
  <c r="M22" i="28"/>
  <c r="M23" i="28"/>
  <c r="M24" i="28"/>
  <c r="M25" i="28"/>
  <c r="M26" i="28"/>
  <c r="M27" i="28"/>
  <c r="M28" i="28"/>
  <c r="M29" i="28"/>
  <c r="M30" i="28"/>
  <c r="M31" i="28"/>
  <c r="M32" i="28"/>
  <c r="M33" i="28"/>
  <c r="M34" i="28"/>
  <c r="M35" i="28"/>
  <c r="M36" i="28"/>
  <c r="M37" i="28"/>
  <c r="M38" i="28"/>
  <c r="M39" i="28"/>
  <c r="M40" i="28"/>
  <c r="M41" i="28"/>
  <c r="M42" i="28"/>
  <c r="M43" i="28"/>
  <c r="M44" i="28"/>
  <c r="M45" i="28"/>
  <c r="M46" i="28"/>
  <c r="M47" i="28"/>
  <c r="M48" i="28"/>
  <c r="M49" i="28"/>
  <c r="M50" i="28"/>
  <c r="M51" i="28"/>
  <c r="M52" i="28"/>
  <c r="M53" i="28"/>
  <c r="M54" i="28"/>
  <c r="M55" i="28"/>
  <c r="M56" i="28"/>
  <c r="M57" i="28"/>
  <c r="M58" i="28"/>
  <c r="M59" i="28"/>
  <c r="M60" i="28"/>
  <c r="M61" i="28"/>
  <c r="M62" i="28"/>
  <c r="M63" i="28"/>
  <c r="M64" i="28"/>
  <c r="M65" i="28"/>
  <c r="M66" i="28"/>
  <c r="M67" i="28"/>
  <c r="M68" i="28"/>
  <c r="M69" i="28"/>
  <c r="M70" i="28"/>
  <c r="M71" i="28"/>
  <c r="M72" i="28"/>
  <c r="M73" i="28"/>
  <c r="M74" i="28"/>
  <c r="M75" i="28"/>
  <c r="M76" i="28"/>
  <c r="M77" i="28"/>
  <c r="M78" i="28"/>
  <c r="M79" i="28"/>
  <c r="M80" i="28"/>
  <c r="M81" i="28"/>
  <c r="M82" i="28"/>
  <c r="M83" i="28"/>
  <c r="M84" i="28"/>
  <c r="M85" i="28"/>
  <c r="M86" i="28"/>
  <c r="M87" i="28"/>
  <c r="M88" i="28"/>
  <c r="M89" i="28"/>
  <c r="M90" i="28"/>
  <c r="M91" i="28"/>
  <c r="M92" i="28"/>
  <c r="M93" i="28"/>
  <c r="M94" i="28"/>
  <c r="M95" i="28"/>
  <c r="M96" i="28"/>
  <c r="M97" i="28"/>
  <c r="M98" i="28"/>
  <c r="M99" i="28"/>
  <c r="M100" i="28"/>
  <c r="M101" i="28"/>
  <c r="M102" i="28"/>
  <c r="M103" i="28"/>
  <c r="M104" i="28"/>
  <c r="M105" i="28"/>
  <c r="M106" i="28"/>
  <c r="M107" i="28"/>
  <c r="M108" i="28"/>
  <c r="M109" i="28"/>
  <c r="M110" i="28"/>
  <c r="M111" i="28"/>
  <c r="M112" i="28"/>
  <c r="M113" i="28"/>
  <c r="M114" i="28"/>
  <c r="M115" i="28"/>
  <c r="M116" i="28"/>
  <c r="M117" i="28"/>
  <c r="M118" i="28"/>
  <c r="M119" i="28"/>
  <c r="M120" i="28"/>
  <c r="M121" i="28"/>
  <c r="M122" i="28"/>
  <c r="M123" i="28"/>
  <c r="M124" i="28"/>
  <c r="M125" i="28"/>
  <c r="M126" i="28"/>
  <c r="M127" i="28"/>
  <c r="M128" i="28"/>
  <c r="M129" i="28"/>
  <c r="M130" i="28"/>
  <c r="M131" i="28"/>
  <c r="M132" i="28"/>
  <c r="M133" i="28"/>
  <c r="M134" i="28"/>
  <c r="M135" i="28"/>
  <c r="M136" i="28"/>
  <c r="M137" i="28"/>
  <c r="M138" i="28"/>
  <c r="M139" i="28"/>
  <c r="M140" i="28"/>
  <c r="M141" i="28"/>
  <c r="M142" i="28"/>
  <c r="M143" i="28"/>
  <c r="M144" i="28"/>
  <c r="M145" i="28"/>
  <c r="M146" i="28"/>
  <c r="M147" i="28"/>
  <c r="M148" i="28"/>
  <c r="M149" i="28"/>
  <c r="M150" i="28"/>
  <c r="M151" i="28"/>
  <c r="M152" i="28"/>
  <c r="M153" i="28"/>
  <c r="M154" i="28"/>
  <c r="M155" i="28"/>
  <c r="M156" i="28"/>
  <c r="M157" i="28"/>
  <c r="M158" i="28"/>
  <c r="M159" i="28"/>
  <c r="M160" i="28"/>
  <c r="M161" i="28"/>
  <c r="M162" i="28"/>
  <c r="M163" i="28"/>
  <c r="M164" i="28"/>
  <c r="M165" i="28"/>
  <c r="M166" i="28"/>
  <c r="M167" i="28"/>
  <c r="M168" i="28"/>
  <c r="M169" i="28"/>
  <c r="M170" i="28"/>
  <c r="M171" i="28"/>
  <c r="M172" i="28"/>
  <c r="M173" i="28"/>
  <c r="M174" i="28"/>
  <c r="M175" i="28"/>
  <c r="M176" i="28"/>
  <c r="M177" i="28"/>
  <c r="M178" i="28"/>
  <c r="M179" i="28"/>
  <c r="M180" i="28"/>
  <c r="M181" i="28"/>
  <c r="M182" i="28"/>
  <c r="M183" i="28"/>
  <c r="M184" i="28"/>
  <c r="M185" i="28"/>
  <c r="M186" i="28"/>
  <c r="M187" i="28"/>
  <c r="M188" i="28"/>
  <c r="M189" i="28"/>
  <c r="M190" i="28"/>
  <c r="M191" i="28"/>
  <c r="M192" i="28"/>
  <c r="M193" i="28"/>
  <c r="M194" i="28"/>
  <c r="M195" i="28"/>
  <c r="M196" i="28"/>
  <c r="M197" i="28"/>
  <c r="M198" i="28"/>
  <c r="M199" i="28"/>
  <c r="M200" i="28"/>
  <c r="M201" i="28"/>
  <c r="M202" i="28"/>
  <c r="M203" i="28"/>
  <c r="M204" i="28"/>
  <c r="M205" i="28"/>
  <c r="M206" i="28"/>
  <c r="M207" i="28"/>
  <c r="M208" i="28"/>
  <c r="M209" i="28"/>
  <c r="M210" i="28"/>
  <c r="M211" i="28"/>
  <c r="M212" i="28"/>
  <c r="M213" i="28"/>
  <c r="M214" i="28"/>
  <c r="M215" i="28"/>
  <c r="M216" i="28"/>
  <c r="M217" i="28"/>
  <c r="M218" i="28"/>
  <c r="M219" i="28"/>
  <c r="M220" i="28"/>
  <c r="M221" i="28"/>
  <c r="M222" i="28"/>
  <c r="M223" i="28"/>
  <c r="M224" i="28"/>
  <c r="M225" i="28"/>
  <c r="M226" i="28"/>
  <c r="M227" i="28"/>
  <c r="M228" i="28"/>
  <c r="M229" i="28"/>
  <c r="M230" i="28"/>
  <c r="M231" i="28"/>
  <c r="M232" i="28"/>
  <c r="M233" i="28"/>
  <c r="M234" i="28"/>
  <c r="M235" i="28"/>
  <c r="M236" i="28"/>
  <c r="M237" i="28"/>
  <c r="M238" i="28"/>
  <c r="M239" i="28"/>
  <c r="M240" i="28"/>
  <c r="M241" i="28"/>
  <c r="M242" i="28"/>
  <c r="M243" i="28"/>
  <c r="M244" i="28"/>
  <c r="M245" i="28"/>
  <c r="M246" i="28"/>
  <c r="M247" i="28"/>
  <c r="M248" i="28"/>
  <c r="M249" i="28"/>
  <c r="M250" i="28"/>
  <c r="M251" i="28"/>
  <c r="M252" i="28"/>
  <c r="M253" i="28"/>
  <c r="M254" i="28"/>
  <c r="M255" i="28"/>
  <c r="M256" i="28"/>
  <c r="M257" i="28"/>
  <c r="M258" i="28"/>
  <c r="M259" i="28"/>
  <c r="M260" i="28"/>
  <c r="M261" i="28"/>
  <c r="M262" i="28"/>
  <c r="M263" i="28"/>
  <c r="M264" i="28"/>
  <c r="M265" i="28"/>
  <c r="M266" i="28"/>
  <c r="M267" i="28"/>
  <c r="M268" i="28"/>
  <c r="M269" i="28"/>
  <c r="M270" i="28"/>
  <c r="M271" i="28"/>
  <c r="M272" i="28"/>
  <c r="M273" i="28"/>
  <c r="M274" i="28"/>
  <c r="M275" i="28"/>
  <c r="M276" i="28"/>
  <c r="M277" i="28"/>
  <c r="M278" i="28"/>
  <c r="M279" i="28"/>
  <c r="M280" i="28"/>
  <c r="M281" i="28"/>
  <c r="M282" i="28"/>
  <c r="M283" i="28"/>
  <c r="M284" i="28"/>
  <c r="M285" i="28"/>
  <c r="M286" i="28"/>
  <c r="M287" i="28"/>
  <c r="M288" i="28"/>
  <c r="M289" i="28"/>
  <c r="M290" i="28"/>
  <c r="M291" i="28"/>
  <c r="M292" i="28"/>
  <c r="M293" i="28"/>
  <c r="M294" i="28"/>
  <c r="M295" i="28"/>
  <c r="M296" i="28"/>
  <c r="M297" i="28"/>
  <c r="M298" i="28"/>
  <c r="M299" i="28"/>
  <c r="M300" i="28"/>
  <c r="M301" i="28"/>
  <c r="M302" i="28"/>
  <c r="M303" i="28"/>
  <c r="M304" i="28"/>
  <c r="M305" i="28"/>
  <c r="M306" i="28"/>
  <c r="M307" i="28"/>
  <c r="M308" i="28"/>
  <c r="M309" i="28"/>
  <c r="M310" i="28"/>
  <c r="M311" i="28"/>
  <c r="M312" i="28"/>
  <c r="M313" i="28"/>
  <c r="M314" i="28"/>
  <c r="M315" i="28"/>
  <c r="M316" i="28"/>
  <c r="M317" i="28"/>
  <c r="M318" i="28"/>
  <c r="M319" i="28"/>
  <c r="M320" i="28"/>
  <c r="M321" i="28"/>
  <c r="M322" i="28"/>
  <c r="M323" i="28"/>
  <c r="M324" i="28"/>
  <c r="M325" i="28"/>
  <c r="M326" i="28"/>
  <c r="M327" i="28"/>
  <c r="M328" i="28"/>
  <c r="M329" i="28"/>
  <c r="M330" i="28"/>
  <c r="M331" i="28"/>
  <c r="M332" i="28"/>
  <c r="M333" i="28"/>
  <c r="M334" i="28"/>
  <c r="M335" i="28"/>
  <c r="M336" i="28"/>
  <c r="M337" i="28"/>
  <c r="M338" i="28"/>
  <c r="M339" i="28"/>
  <c r="M340" i="28"/>
  <c r="M341" i="28"/>
  <c r="M342" i="28"/>
  <c r="M343" i="28"/>
  <c r="M344" i="28"/>
  <c r="M345" i="28"/>
  <c r="M346" i="28"/>
  <c r="M347" i="28"/>
  <c r="M348" i="28"/>
  <c r="M349" i="28"/>
  <c r="M350" i="28"/>
  <c r="M351" i="28"/>
  <c r="M352" i="28"/>
  <c r="M353" i="28"/>
  <c r="M354" i="28"/>
  <c r="M355" i="28"/>
  <c r="M356" i="28"/>
  <c r="M357" i="28"/>
  <c r="M358" i="28"/>
  <c r="M359" i="28"/>
  <c r="M360" i="28"/>
  <c r="M361" i="28"/>
  <c r="M362" i="28"/>
  <c r="M363" i="28"/>
  <c r="M364" i="28"/>
  <c r="M365" i="28"/>
  <c r="M366" i="28"/>
  <c r="M367" i="28"/>
  <c r="M368" i="28"/>
  <c r="M369" i="28"/>
  <c r="M370" i="28"/>
  <c r="M371" i="28"/>
  <c r="M372" i="28"/>
  <c r="M373" i="28"/>
  <c r="M374" i="28"/>
  <c r="M375" i="28"/>
  <c r="M376" i="28"/>
  <c r="M377" i="28"/>
  <c r="M378" i="28"/>
  <c r="M379" i="28"/>
  <c r="M380" i="28"/>
  <c r="M381" i="28"/>
  <c r="M382" i="28"/>
  <c r="M383" i="28"/>
  <c r="M384" i="28"/>
  <c r="M385" i="28"/>
  <c r="M386" i="28"/>
  <c r="M387" i="28"/>
  <c r="M388" i="28"/>
  <c r="M389" i="28"/>
  <c r="M390" i="28"/>
  <c r="M391" i="28"/>
  <c r="M392" i="28"/>
  <c r="M393" i="28"/>
  <c r="M394" i="28"/>
  <c r="M395" i="28"/>
  <c r="M396" i="28"/>
  <c r="M397" i="28"/>
  <c r="M398" i="28"/>
  <c r="M399" i="28"/>
  <c r="M400" i="28"/>
  <c r="M401" i="28"/>
  <c r="M402" i="28"/>
  <c r="M403" i="28"/>
  <c r="M404" i="28"/>
  <c r="M405" i="28"/>
  <c r="M406" i="28"/>
  <c r="M407" i="28"/>
  <c r="M408" i="28"/>
  <c r="M409" i="28"/>
  <c r="M410" i="28"/>
  <c r="M411" i="28"/>
  <c r="M412" i="28"/>
  <c r="M413" i="28"/>
  <c r="M414" i="28"/>
  <c r="M415" i="28"/>
  <c r="M416" i="28"/>
  <c r="M417" i="28"/>
  <c r="M418" i="28"/>
  <c r="M419" i="28"/>
  <c r="M420" i="28"/>
  <c r="M421" i="28"/>
  <c r="M422" i="28"/>
  <c r="M423" i="28"/>
  <c r="M424" i="28"/>
  <c r="M425" i="28"/>
  <c r="M426" i="28"/>
  <c r="M427" i="28"/>
  <c r="M428" i="28"/>
  <c r="M429" i="28"/>
  <c r="M430" i="28"/>
  <c r="M431" i="28"/>
  <c r="M432" i="28"/>
  <c r="M433" i="28"/>
  <c r="M434" i="28"/>
  <c r="M435" i="28"/>
  <c r="M436" i="28"/>
  <c r="M437" i="28"/>
  <c r="M438" i="28"/>
  <c r="M439" i="28"/>
  <c r="M440" i="28"/>
  <c r="M441" i="28"/>
  <c r="M442" i="28"/>
  <c r="M443" i="28"/>
  <c r="M444" i="28"/>
  <c r="M445" i="28"/>
  <c r="M446" i="28"/>
  <c r="M447" i="28"/>
  <c r="M448" i="28"/>
  <c r="M449" i="28"/>
  <c r="M450" i="28"/>
  <c r="M451" i="28"/>
  <c r="M452" i="28"/>
  <c r="M453" i="28"/>
  <c r="M454" i="28"/>
  <c r="M455" i="28"/>
  <c r="M456" i="28"/>
  <c r="M457" i="28"/>
  <c r="M458" i="28"/>
  <c r="M459" i="28"/>
  <c r="M460" i="28"/>
  <c r="M461" i="28"/>
  <c r="M462" i="28"/>
  <c r="M463" i="28"/>
  <c r="M464" i="28"/>
  <c r="M465" i="28"/>
  <c r="M466" i="28"/>
  <c r="M467" i="28"/>
  <c r="M468" i="28"/>
  <c r="M469" i="28"/>
  <c r="M470" i="28"/>
  <c r="M471" i="28"/>
  <c r="M472" i="28"/>
  <c r="M473" i="28"/>
  <c r="M474" i="28"/>
  <c r="M475" i="28"/>
  <c r="M476" i="28"/>
  <c r="M477" i="28"/>
  <c r="M478" i="28"/>
  <c r="M479" i="28"/>
  <c r="M480" i="28"/>
  <c r="M481" i="28"/>
  <c r="M482" i="28"/>
  <c r="M483" i="28"/>
  <c r="M484" i="28"/>
  <c r="M485" i="28"/>
  <c r="M486" i="28"/>
  <c r="M487" i="28"/>
  <c r="M488" i="28"/>
  <c r="M489" i="28"/>
  <c r="M490" i="28"/>
  <c r="M491" i="28"/>
  <c r="M492" i="28"/>
  <c r="M493" i="28"/>
  <c r="M494" i="28"/>
  <c r="M495" i="28"/>
  <c r="M496" i="28"/>
  <c r="M497" i="28"/>
  <c r="M498" i="28"/>
  <c r="M499" i="28"/>
  <c r="M500" i="28"/>
  <c r="M501" i="28"/>
  <c r="M502" i="28"/>
  <c r="M503" i="28"/>
  <c r="M504" i="28"/>
  <c r="M505" i="28"/>
  <c r="M506" i="28"/>
  <c r="M507" i="28"/>
  <c r="M508" i="28"/>
  <c r="M509" i="28"/>
  <c r="M510" i="28"/>
  <c r="M511" i="28"/>
  <c r="M512" i="28"/>
  <c r="M513" i="28"/>
  <c r="M514" i="28"/>
  <c r="M515" i="28"/>
  <c r="M516" i="28"/>
  <c r="M517" i="28"/>
  <c r="M518" i="28"/>
  <c r="M519" i="28"/>
  <c r="M520" i="28"/>
  <c r="M521" i="28"/>
  <c r="M522" i="28"/>
  <c r="M523" i="28"/>
  <c r="M524" i="28"/>
  <c r="M525" i="28"/>
  <c r="M526" i="28"/>
  <c r="M527" i="28"/>
  <c r="M528" i="28"/>
  <c r="M529" i="28"/>
  <c r="M530" i="28"/>
  <c r="M531" i="28"/>
  <c r="M532" i="28"/>
  <c r="M533" i="28"/>
  <c r="M534" i="28"/>
  <c r="M535" i="28"/>
  <c r="M536" i="28"/>
  <c r="M537" i="28"/>
  <c r="M538" i="28"/>
  <c r="M539" i="28"/>
  <c r="M540" i="28"/>
  <c r="M541" i="28"/>
  <c r="M542" i="28"/>
  <c r="M543" i="28"/>
  <c r="M544" i="28"/>
  <c r="M545" i="28"/>
  <c r="M546" i="28"/>
  <c r="M547" i="28"/>
  <c r="M548" i="28"/>
  <c r="M549" i="28"/>
  <c r="M550" i="28"/>
  <c r="M551" i="28"/>
  <c r="M552" i="28"/>
  <c r="M553" i="28"/>
  <c r="M554" i="28"/>
  <c r="M555" i="28"/>
  <c r="M556" i="28"/>
  <c r="M557" i="28"/>
  <c r="M558" i="28"/>
  <c r="M559" i="28"/>
  <c r="M560" i="28"/>
  <c r="M561" i="28"/>
  <c r="M562" i="28"/>
  <c r="M563" i="28"/>
  <c r="M564" i="28"/>
  <c r="M565" i="28"/>
  <c r="M566" i="28"/>
  <c r="M567" i="28"/>
  <c r="M568" i="28"/>
  <c r="M569" i="28"/>
  <c r="M570" i="28"/>
  <c r="M571" i="28"/>
  <c r="M572" i="28"/>
  <c r="M573" i="28"/>
  <c r="M574" i="28"/>
  <c r="M575" i="28"/>
  <c r="M576" i="28"/>
  <c r="M577" i="28"/>
  <c r="M578" i="28"/>
  <c r="M579" i="28"/>
  <c r="M580" i="28"/>
  <c r="M581" i="28"/>
  <c r="M582" i="28"/>
  <c r="M583" i="28"/>
  <c r="M584" i="28"/>
  <c r="M585" i="28"/>
  <c r="M586" i="28"/>
  <c r="M587" i="28"/>
  <c r="M588" i="28"/>
  <c r="M589" i="28"/>
  <c r="M590" i="28"/>
  <c r="M591" i="28"/>
  <c r="M592" i="28"/>
  <c r="M593" i="28"/>
  <c r="M594" i="28"/>
  <c r="M595" i="28"/>
  <c r="M596" i="28"/>
  <c r="M597" i="28"/>
  <c r="M598" i="28"/>
  <c r="M599" i="28"/>
  <c r="M600" i="28"/>
  <c r="M601" i="28"/>
  <c r="M602" i="28"/>
  <c r="M603" i="28"/>
  <c r="M604" i="28"/>
  <c r="M605" i="28"/>
  <c r="M606" i="28"/>
  <c r="M607" i="28"/>
  <c r="M608" i="28"/>
  <c r="M609" i="28"/>
  <c r="M610" i="28"/>
  <c r="M611" i="28"/>
  <c r="M612" i="28"/>
  <c r="M613" i="28"/>
  <c r="M614" i="28"/>
  <c r="M615" i="28"/>
  <c r="M616" i="28"/>
  <c r="M617" i="28"/>
  <c r="M618" i="28"/>
  <c r="M619" i="28"/>
  <c r="M620" i="28"/>
  <c r="M621" i="28"/>
  <c r="M622" i="28"/>
  <c r="M623" i="28"/>
  <c r="M624" i="28"/>
  <c r="M625" i="28"/>
  <c r="M626" i="28"/>
  <c r="M627" i="28"/>
  <c r="M628" i="28"/>
  <c r="M629" i="28"/>
  <c r="M630" i="28"/>
  <c r="M631" i="28"/>
  <c r="M632" i="28"/>
  <c r="M633" i="28"/>
  <c r="M634" i="28"/>
  <c r="M635" i="28"/>
  <c r="M636" i="28"/>
  <c r="M637" i="28"/>
  <c r="M638" i="28"/>
  <c r="M639" i="28"/>
  <c r="M640" i="28"/>
  <c r="M641" i="28"/>
  <c r="M642" i="28"/>
  <c r="M643" i="28"/>
  <c r="M644" i="28"/>
  <c r="M645" i="28"/>
  <c r="M646" i="28"/>
  <c r="M647" i="28"/>
  <c r="M648" i="28"/>
  <c r="M649" i="28"/>
  <c r="M650" i="28"/>
  <c r="M651" i="28"/>
  <c r="M652" i="28"/>
  <c r="M653" i="28"/>
  <c r="M654" i="28"/>
  <c r="M655" i="28"/>
  <c r="M656" i="28"/>
  <c r="M657" i="28"/>
  <c r="M658" i="28"/>
  <c r="M659" i="28"/>
  <c r="M660" i="28"/>
  <c r="M661" i="28"/>
  <c r="M662" i="28"/>
  <c r="M663" i="28"/>
  <c r="M664" i="28"/>
  <c r="M665" i="28"/>
  <c r="M666" i="28"/>
  <c r="M667" i="28"/>
  <c r="M668" i="28"/>
  <c r="M669" i="28"/>
  <c r="M670" i="28"/>
  <c r="M671" i="28"/>
  <c r="M672" i="28"/>
  <c r="M673" i="28"/>
  <c r="M674" i="28"/>
  <c r="M675" i="28"/>
  <c r="M676" i="28"/>
  <c r="M677" i="28"/>
  <c r="M678" i="28"/>
  <c r="M679" i="28"/>
  <c r="M680" i="28"/>
  <c r="M681" i="28"/>
  <c r="M682" i="28"/>
  <c r="M683" i="28"/>
  <c r="M684" i="28"/>
  <c r="M685" i="28"/>
  <c r="M686" i="28"/>
  <c r="M687" i="28"/>
  <c r="M688" i="28"/>
  <c r="M689" i="28"/>
  <c r="M690" i="28"/>
  <c r="M691" i="28"/>
  <c r="M692" i="28"/>
  <c r="M693" i="28"/>
  <c r="M694" i="28"/>
  <c r="M695" i="28"/>
  <c r="M696" i="28"/>
  <c r="M697" i="28"/>
  <c r="M698" i="28"/>
  <c r="M699" i="28"/>
  <c r="M700" i="28"/>
  <c r="M701" i="28"/>
  <c r="M702" i="28"/>
  <c r="M703" i="28"/>
  <c r="M704" i="28"/>
  <c r="M705" i="28"/>
  <c r="M706" i="28"/>
  <c r="M707" i="28"/>
  <c r="M708" i="28"/>
  <c r="M709" i="28"/>
  <c r="M710" i="28"/>
  <c r="M711" i="28"/>
  <c r="M712" i="28"/>
  <c r="M713" i="28"/>
  <c r="M714" i="28"/>
  <c r="M715" i="28"/>
  <c r="M716" i="28"/>
  <c r="M717" i="28"/>
  <c r="M718" i="28"/>
  <c r="M719" i="28"/>
  <c r="M720" i="28"/>
  <c r="M721" i="28"/>
  <c r="M722" i="28"/>
  <c r="M723" i="28"/>
  <c r="M724" i="28"/>
  <c r="M725" i="28"/>
  <c r="M726" i="28"/>
  <c r="M727" i="28"/>
  <c r="M728" i="28"/>
  <c r="M729" i="28"/>
  <c r="M730" i="28"/>
  <c r="M731" i="28"/>
  <c r="M732" i="28"/>
  <c r="M733" i="28"/>
  <c r="M734" i="28"/>
  <c r="M735" i="28"/>
  <c r="M736" i="28"/>
  <c r="M737" i="28"/>
  <c r="M738" i="28"/>
  <c r="M739" i="28"/>
  <c r="M740" i="28"/>
  <c r="M741" i="28"/>
  <c r="M742" i="28"/>
  <c r="M743" i="28"/>
  <c r="M744" i="28"/>
  <c r="M745" i="28"/>
  <c r="M746" i="28"/>
  <c r="M747" i="28"/>
  <c r="M748" i="28"/>
  <c r="M749" i="28"/>
  <c r="M750" i="28"/>
  <c r="M751" i="28"/>
  <c r="M752" i="28"/>
  <c r="M753" i="28"/>
  <c r="M754" i="28"/>
  <c r="M755" i="28"/>
  <c r="M756" i="28"/>
  <c r="M757" i="28"/>
  <c r="M758" i="28"/>
  <c r="M759" i="28"/>
  <c r="M760" i="28"/>
  <c r="M761" i="28"/>
  <c r="M762" i="28"/>
  <c r="M763" i="28"/>
  <c r="M764" i="28"/>
  <c r="M765" i="28"/>
  <c r="M766" i="28"/>
  <c r="M767" i="28"/>
  <c r="M768" i="28"/>
  <c r="M769" i="28"/>
  <c r="M770" i="28"/>
  <c r="M771" i="28"/>
  <c r="M772" i="28"/>
  <c r="M773" i="28"/>
  <c r="M774" i="28"/>
  <c r="M775" i="28"/>
  <c r="M776" i="28"/>
  <c r="M777" i="28"/>
  <c r="M778" i="28"/>
  <c r="M779" i="28"/>
  <c r="M780" i="28"/>
  <c r="M781" i="28"/>
  <c r="M782" i="28"/>
  <c r="M783" i="28"/>
  <c r="M784" i="28"/>
  <c r="M785" i="28"/>
  <c r="M786" i="28"/>
  <c r="M787" i="28"/>
  <c r="M788" i="28"/>
  <c r="M789" i="28"/>
  <c r="M790" i="28"/>
  <c r="M791" i="28"/>
  <c r="M792" i="28"/>
  <c r="M793" i="28"/>
  <c r="M794" i="28"/>
  <c r="M795" i="28"/>
  <c r="M796" i="28"/>
  <c r="M797" i="28"/>
  <c r="M798" i="28"/>
  <c r="M799" i="28"/>
  <c r="M800" i="28"/>
  <c r="M801" i="28"/>
  <c r="M802" i="28"/>
  <c r="M803" i="28"/>
  <c r="M804" i="28"/>
  <c r="M805" i="28"/>
  <c r="M806" i="28"/>
  <c r="M807" i="28"/>
  <c r="M808" i="28"/>
  <c r="M809" i="28"/>
  <c r="M810" i="28"/>
  <c r="M811" i="28"/>
  <c r="M812" i="28"/>
  <c r="M813" i="28"/>
  <c r="M814" i="28"/>
  <c r="M815" i="28"/>
  <c r="M816" i="28"/>
  <c r="M817" i="28"/>
  <c r="M818" i="28"/>
  <c r="M819" i="28"/>
  <c r="M820" i="28"/>
  <c r="M821" i="28"/>
  <c r="M822" i="28"/>
  <c r="M823" i="28"/>
  <c r="M824" i="28"/>
  <c r="M825" i="28"/>
  <c r="M826" i="28"/>
  <c r="M827" i="28"/>
  <c r="M828" i="28"/>
  <c r="M829" i="28"/>
  <c r="M830" i="28"/>
  <c r="M831" i="28"/>
  <c r="M832" i="28"/>
  <c r="M833" i="28"/>
  <c r="M834" i="28"/>
  <c r="M835" i="28"/>
  <c r="M836" i="28"/>
  <c r="M837" i="28"/>
  <c r="M838" i="28"/>
  <c r="M839" i="28"/>
  <c r="M840" i="28"/>
  <c r="M841" i="28"/>
  <c r="M842" i="28"/>
  <c r="M843" i="28"/>
  <c r="M844" i="28"/>
  <c r="M845" i="28"/>
  <c r="M846" i="28"/>
  <c r="M847" i="28"/>
  <c r="M848" i="28"/>
  <c r="M849" i="28"/>
  <c r="M850" i="28"/>
  <c r="M851" i="28"/>
  <c r="M852" i="28"/>
  <c r="M853" i="28"/>
  <c r="M854" i="28"/>
  <c r="M855" i="28"/>
  <c r="M856" i="28"/>
  <c r="M857" i="28"/>
  <c r="M858" i="28"/>
  <c r="M859" i="28"/>
  <c r="M860" i="28"/>
  <c r="M861" i="28"/>
  <c r="M862" i="28"/>
  <c r="M863" i="28"/>
  <c r="M864" i="28"/>
  <c r="M865" i="28"/>
  <c r="M866" i="28"/>
  <c r="M867" i="28"/>
  <c r="M868" i="28"/>
  <c r="M869" i="28"/>
  <c r="M870" i="28"/>
  <c r="M871" i="28"/>
  <c r="M872" i="28"/>
  <c r="M873" i="28"/>
  <c r="M874" i="28"/>
  <c r="M875" i="28"/>
  <c r="M876" i="28"/>
  <c r="M877" i="28"/>
  <c r="M878" i="28"/>
  <c r="M879" i="28"/>
  <c r="M880" i="28"/>
  <c r="M881" i="28"/>
  <c r="M882" i="28"/>
  <c r="M883" i="28"/>
  <c r="M884" i="28"/>
  <c r="M885" i="28"/>
  <c r="M886" i="28"/>
  <c r="M887" i="28"/>
  <c r="M888" i="28"/>
  <c r="M889" i="28"/>
  <c r="M890" i="28"/>
  <c r="M891" i="28"/>
  <c r="M892" i="28"/>
  <c r="M893" i="28"/>
  <c r="M894" i="28"/>
  <c r="M895" i="28"/>
  <c r="M896" i="28"/>
  <c r="M897" i="28"/>
  <c r="M898" i="28"/>
  <c r="M899" i="28"/>
  <c r="M900" i="28"/>
  <c r="M901" i="28"/>
  <c r="M902" i="28"/>
  <c r="M903" i="28"/>
  <c r="M904" i="28"/>
  <c r="M905" i="28"/>
  <c r="M906" i="28"/>
  <c r="M907" i="28"/>
  <c r="M908" i="28"/>
  <c r="M909" i="28"/>
  <c r="M910" i="28"/>
  <c r="M911" i="28"/>
  <c r="M912" i="28"/>
  <c r="M913" i="28"/>
  <c r="M914" i="28"/>
  <c r="M915" i="28"/>
  <c r="M916" i="28"/>
  <c r="M917" i="28"/>
  <c r="M918" i="28"/>
  <c r="M919" i="28"/>
  <c r="M920" i="28"/>
  <c r="M921" i="28"/>
  <c r="M922" i="28"/>
  <c r="M923" i="28"/>
  <c r="M924" i="28"/>
  <c r="M925" i="28"/>
  <c r="M926" i="28"/>
  <c r="M927" i="28"/>
  <c r="M928" i="28"/>
  <c r="M929" i="28"/>
  <c r="M930" i="28"/>
  <c r="M931" i="28"/>
  <c r="M932" i="28"/>
  <c r="M933" i="28"/>
  <c r="M934" i="28"/>
  <c r="M935" i="28"/>
  <c r="M936" i="28"/>
  <c r="M937" i="28"/>
  <c r="M938" i="28"/>
  <c r="M939" i="28"/>
  <c r="M940" i="28"/>
  <c r="M941" i="28"/>
  <c r="M942" i="28"/>
  <c r="M943" i="28"/>
  <c r="M944" i="28"/>
  <c r="M945" i="28"/>
  <c r="M946" i="28"/>
  <c r="M947" i="28"/>
  <c r="M948" i="28"/>
  <c r="M949" i="28"/>
  <c r="M950" i="28"/>
  <c r="M951" i="28"/>
  <c r="M952" i="28"/>
  <c r="M953" i="28"/>
  <c r="M954" i="28"/>
  <c r="M955" i="28"/>
  <c r="M956" i="28"/>
  <c r="M957" i="28"/>
  <c r="M958" i="28"/>
  <c r="M959" i="28"/>
  <c r="M960" i="28"/>
  <c r="M961" i="28"/>
  <c r="M962" i="28"/>
  <c r="M963" i="28"/>
  <c r="M964" i="28"/>
  <c r="M965" i="28"/>
  <c r="M966" i="28"/>
  <c r="M967" i="28"/>
  <c r="M968" i="28"/>
  <c r="M969" i="28"/>
  <c r="M970" i="28"/>
  <c r="M971" i="28"/>
  <c r="M972" i="28"/>
  <c r="M973" i="28"/>
  <c r="M974" i="28"/>
  <c r="M975" i="28"/>
  <c r="M976" i="28"/>
  <c r="M977" i="28"/>
  <c r="M978" i="28"/>
  <c r="M979" i="28"/>
  <c r="M980" i="28"/>
  <c r="M981" i="28"/>
  <c r="M982" i="28"/>
  <c r="M983" i="28"/>
  <c r="M984" i="28"/>
  <c r="M985" i="28"/>
  <c r="M986" i="28"/>
  <c r="M987" i="28"/>
  <c r="M988" i="28"/>
  <c r="M989" i="28"/>
  <c r="M990" i="28"/>
  <c r="M991" i="28"/>
  <c r="M992" i="28"/>
  <c r="M993" i="28"/>
  <c r="M994" i="28"/>
  <c r="M995" i="28"/>
  <c r="M996" i="28"/>
  <c r="M997" i="28"/>
  <c r="M998" i="28"/>
  <c r="M999" i="28"/>
  <c r="M1000" i="28"/>
  <c r="M1001" i="28"/>
  <c r="M1002" i="28"/>
  <c r="M1003" i="28"/>
  <c r="M1004" i="28"/>
  <c r="M1005" i="28"/>
  <c r="M1006" i="28"/>
  <c r="M1007" i="28"/>
  <c r="M1008" i="28"/>
  <c r="M1009" i="28"/>
  <c r="M1010" i="28"/>
  <c r="M1011" i="28"/>
  <c r="M1012" i="28"/>
  <c r="M1013" i="28"/>
  <c r="M1014" i="28"/>
  <c r="M1015" i="28"/>
  <c r="M1016" i="28"/>
  <c r="M1017" i="28"/>
  <c r="M1018" i="28"/>
  <c r="M1019" i="28"/>
  <c r="M1020" i="28"/>
  <c r="M1021" i="28"/>
  <c r="M1022" i="28"/>
  <c r="M1023" i="28"/>
  <c r="M1024" i="28"/>
  <c r="M1025" i="28"/>
  <c r="M1026" i="28"/>
  <c r="M1027" i="28"/>
  <c r="M1028" i="28"/>
  <c r="M1029" i="28"/>
  <c r="M1030" i="28"/>
  <c r="M1031" i="28"/>
  <c r="M1032" i="28"/>
  <c r="M1033" i="28"/>
  <c r="M1034" i="28"/>
  <c r="M1035" i="28"/>
  <c r="M1036" i="28"/>
  <c r="M1037" i="28"/>
  <c r="M1038" i="28"/>
  <c r="M1039" i="28"/>
  <c r="M1040" i="28"/>
  <c r="M1041" i="28"/>
  <c r="M1042" i="28"/>
  <c r="M1043" i="28"/>
  <c r="M1044" i="28"/>
  <c r="M1045" i="28"/>
  <c r="M1046" i="28"/>
  <c r="M1047" i="28"/>
  <c r="M1048" i="28"/>
  <c r="M1049" i="28"/>
  <c r="M1050" i="28"/>
  <c r="M1051" i="28"/>
  <c r="M1052" i="28"/>
  <c r="M1053" i="28"/>
  <c r="M1054" i="28"/>
  <c r="M1055" i="28"/>
  <c r="M1056" i="28"/>
  <c r="M1057" i="28"/>
  <c r="M1058" i="28"/>
  <c r="M1059" i="28"/>
  <c r="M1060" i="28"/>
  <c r="M1061" i="28"/>
  <c r="M1062" i="28"/>
  <c r="M1063" i="28"/>
  <c r="M1064" i="28"/>
  <c r="M1065" i="28"/>
  <c r="M1066" i="28"/>
  <c r="M1067" i="28"/>
  <c r="M1068" i="28"/>
  <c r="M1069" i="28"/>
  <c r="M1070" i="28"/>
  <c r="M1071" i="28"/>
  <c r="M1072" i="28"/>
  <c r="M1073" i="28"/>
  <c r="M1074" i="28"/>
  <c r="M1075" i="28"/>
  <c r="M1076" i="28"/>
  <c r="M1077" i="28"/>
  <c r="M1078" i="28"/>
  <c r="M1079" i="28"/>
  <c r="M1080" i="28"/>
  <c r="M1081" i="28"/>
  <c r="M1082" i="28"/>
  <c r="M1083" i="28"/>
  <c r="M1084" i="28"/>
  <c r="M1085" i="28"/>
  <c r="M1086" i="28"/>
  <c r="M1087" i="28"/>
  <c r="M1088" i="28"/>
  <c r="M1089" i="28"/>
  <c r="M1090" i="28"/>
  <c r="M1091" i="28"/>
  <c r="M1092" i="28"/>
  <c r="M1093" i="28"/>
  <c r="M1094" i="28"/>
  <c r="M1095" i="28"/>
  <c r="M1096" i="28"/>
  <c r="M1097" i="28"/>
  <c r="M1098" i="28"/>
  <c r="M1099" i="28"/>
  <c r="M1100" i="28"/>
  <c r="M1101" i="28"/>
  <c r="M1102" i="28"/>
  <c r="M1103" i="28"/>
  <c r="M1104" i="28"/>
  <c r="M1105" i="28"/>
  <c r="M1106" i="28"/>
  <c r="M1107" i="28"/>
  <c r="M1108" i="28"/>
  <c r="M1109" i="28"/>
  <c r="M1110" i="28"/>
  <c r="M1111" i="28"/>
  <c r="M1112" i="28"/>
  <c r="M1113" i="28"/>
  <c r="M1114" i="28"/>
  <c r="M1115" i="28"/>
  <c r="M1116" i="28"/>
  <c r="M1117" i="28"/>
  <c r="M1118" i="28"/>
  <c r="M1119" i="28"/>
  <c r="M1120" i="28"/>
  <c r="M1121" i="28"/>
  <c r="M1122" i="28"/>
  <c r="M1123" i="28"/>
  <c r="M1124" i="28"/>
  <c r="M1125" i="28"/>
  <c r="M1126" i="28"/>
  <c r="M1127" i="28"/>
  <c r="M1128" i="28"/>
  <c r="M1129" i="28"/>
  <c r="M1130" i="28"/>
  <c r="M1131" i="28"/>
  <c r="M1132" i="28"/>
  <c r="M1133" i="28"/>
  <c r="M1134" i="28"/>
  <c r="M1135" i="28"/>
  <c r="M1136" i="28"/>
  <c r="M1137" i="28"/>
  <c r="M1138" i="28"/>
  <c r="M1139" i="28"/>
  <c r="M1140" i="28"/>
  <c r="M1141" i="28"/>
  <c r="M1142" i="28"/>
  <c r="M1143" i="28"/>
  <c r="M1144" i="28"/>
  <c r="M1145" i="28"/>
  <c r="M1146" i="28"/>
  <c r="M1147" i="28"/>
  <c r="M1148" i="28"/>
  <c r="M1149" i="28"/>
  <c r="M1150" i="28"/>
  <c r="M1151" i="28"/>
  <c r="M1152" i="28"/>
  <c r="M1153" i="28"/>
  <c r="M1154" i="28"/>
  <c r="M1155" i="28"/>
  <c r="M1156" i="28"/>
  <c r="M1157" i="28"/>
  <c r="M1158" i="28"/>
  <c r="M1159" i="28"/>
  <c r="M1160" i="28"/>
  <c r="M1161" i="28"/>
  <c r="M1162" i="28"/>
  <c r="M1163" i="28"/>
  <c r="M1164" i="28"/>
  <c r="M1165" i="28"/>
  <c r="M1166" i="28"/>
  <c r="M1167" i="28"/>
  <c r="M1168" i="28"/>
  <c r="M1169" i="28"/>
  <c r="M1170" i="28"/>
  <c r="M1171" i="28"/>
  <c r="M1172" i="28"/>
  <c r="M1173" i="28"/>
  <c r="M1174" i="28"/>
  <c r="M1175" i="28"/>
  <c r="M1176" i="28"/>
  <c r="M1177" i="28"/>
  <c r="M1178" i="28"/>
  <c r="M1179" i="28"/>
  <c r="M1180" i="28"/>
  <c r="M1181" i="28"/>
  <c r="M1182" i="28"/>
  <c r="M1183" i="28"/>
  <c r="M1184" i="28"/>
  <c r="M1185" i="28"/>
  <c r="M1186" i="28"/>
  <c r="M1187" i="28"/>
  <c r="M1188" i="28"/>
  <c r="M1189" i="28"/>
  <c r="M1190" i="28"/>
  <c r="M1191" i="28"/>
  <c r="M1192" i="28"/>
  <c r="M1193" i="28"/>
  <c r="M1194" i="28"/>
  <c r="M1195" i="28"/>
  <c r="M1196" i="28"/>
  <c r="M1197" i="28"/>
  <c r="M1198" i="28"/>
  <c r="M1199" i="28"/>
  <c r="M1200" i="28"/>
  <c r="M1201" i="28"/>
  <c r="M1202" i="28"/>
  <c r="M1203" i="28"/>
  <c r="M1204" i="28"/>
  <c r="M1205" i="28"/>
  <c r="M1206" i="28"/>
  <c r="M1207" i="28"/>
  <c r="M1208" i="28"/>
  <c r="M1209" i="28"/>
  <c r="M1210" i="28"/>
  <c r="M1211" i="28"/>
  <c r="M1212" i="28"/>
  <c r="M1213" i="28"/>
  <c r="M1214" i="28"/>
  <c r="M1215" i="28"/>
  <c r="M1216" i="28"/>
  <c r="M1217" i="28"/>
  <c r="M1218" i="28"/>
  <c r="M1219" i="28"/>
  <c r="M1220" i="28"/>
  <c r="M1221" i="28"/>
  <c r="M1222" i="28"/>
  <c r="M1223" i="28"/>
  <c r="M1224" i="28"/>
  <c r="M1225" i="28"/>
  <c r="M1226" i="28"/>
  <c r="M1227" i="28"/>
  <c r="M1228" i="28"/>
  <c r="M1229" i="28"/>
  <c r="M1230" i="28"/>
  <c r="M1231" i="28"/>
  <c r="M1232" i="28"/>
  <c r="M1233" i="28"/>
  <c r="M1234" i="28"/>
  <c r="M1235" i="28"/>
  <c r="M1236" i="28"/>
  <c r="M1237" i="28"/>
  <c r="M1238" i="28"/>
  <c r="M1239" i="28"/>
  <c r="M1240" i="28"/>
  <c r="M1241" i="28"/>
  <c r="M1242" i="28"/>
  <c r="M1243" i="28"/>
  <c r="M1244" i="28"/>
  <c r="M1245" i="28"/>
  <c r="M1246" i="28"/>
  <c r="M1247" i="28"/>
  <c r="M1248" i="28"/>
  <c r="M1249" i="28"/>
  <c r="M1250" i="28"/>
  <c r="M1251" i="28"/>
  <c r="M1252" i="28"/>
  <c r="M1253" i="28"/>
  <c r="M1254" i="28"/>
  <c r="M1255" i="28"/>
  <c r="M1256" i="28"/>
  <c r="M1257" i="28"/>
  <c r="M1258" i="28"/>
  <c r="M1259" i="28"/>
  <c r="M1260" i="28"/>
  <c r="M1261" i="28"/>
  <c r="M1262" i="28"/>
  <c r="M1263" i="28"/>
  <c r="M1264" i="28"/>
  <c r="M1265" i="28"/>
  <c r="M1266" i="28"/>
  <c r="M1267" i="28"/>
  <c r="M1268" i="28"/>
  <c r="M1269" i="28"/>
  <c r="M1270" i="28"/>
  <c r="M1271" i="28"/>
  <c r="M1272" i="28"/>
  <c r="M1273" i="28"/>
  <c r="M1274" i="28"/>
  <c r="M1275" i="28"/>
  <c r="M1276" i="28"/>
  <c r="M1277" i="28"/>
  <c r="M1278" i="28"/>
  <c r="M1279" i="28"/>
  <c r="M1280" i="28"/>
  <c r="M1281" i="28"/>
  <c r="M1282" i="28"/>
  <c r="M1283" i="28"/>
  <c r="M1284" i="28"/>
  <c r="M1285" i="28"/>
  <c r="M1286" i="28"/>
  <c r="M1287" i="28"/>
  <c r="M1288" i="28"/>
  <c r="M1289" i="28"/>
  <c r="M1290" i="28"/>
  <c r="M1291" i="28"/>
  <c r="M1292" i="28"/>
  <c r="M1293" i="28"/>
  <c r="M1294" i="28"/>
  <c r="M1295" i="28"/>
  <c r="M1296" i="28"/>
  <c r="M1297" i="28"/>
  <c r="M1298" i="28"/>
  <c r="M1299" i="28"/>
  <c r="M1300" i="28"/>
  <c r="M1301" i="28"/>
  <c r="M1302" i="28"/>
  <c r="M1303" i="28"/>
  <c r="M1304" i="28"/>
  <c r="M1305" i="28"/>
  <c r="M1306" i="28"/>
  <c r="M1307" i="28"/>
  <c r="M1308" i="28"/>
  <c r="M1309" i="28"/>
  <c r="M1310" i="28"/>
  <c r="M1311" i="28"/>
  <c r="M1312" i="28"/>
  <c r="M1313" i="28"/>
  <c r="M1314" i="28"/>
  <c r="M1315" i="28"/>
  <c r="M1316" i="28"/>
  <c r="M1317" i="28"/>
  <c r="M1318" i="28"/>
  <c r="M1319" i="28"/>
  <c r="M1320" i="28"/>
  <c r="M1321" i="28"/>
  <c r="M1322" i="28"/>
  <c r="M1323" i="28"/>
  <c r="M1324" i="28"/>
  <c r="M1325" i="28"/>
  <c r="M1326" i="28"/>
  <c r="M1327" i="28"/>
  <c r="M1328" i="28"/>
  <c r="M1329" i="28"/>
  <c r="M1330" i="28"/>
  <c r="M1331" i="28"/>
  <c r="M1332" i="28"/>
  <c r="M1333" i="28"/>
  <c r="M1334" i="28"/>
  <c r="M1335" i="28"/>
  <c r="M1336" i="28"/>
  <c r="M1337" i="28"/>
  <c r="M1338" i="28"/>
  <c r="M1339" i="28"/>
  <c r="M1340" i="28"/>
  <c r="M1341" i="28"/>
  <c r="M1342" i="28"/>
  <c r="M1343" i="28"/>
  <c r="M1344" i="28"/>
  <c r="M1345" i="28"/>
  <c r="M1346" i="28"/>
  <c r="M1347" i="28"/>
  <c r="M1348" i="28"/>
  <c r="M1349" i="28"/>
  <c r="M1350" i="28"/>
  <c r="M1351" i="28"/>
  <c r="M1352" i="28"/>
  <c r="M1353" i="28"/>
  <c r="M1354" i="28"/>
  <c r="M1355" i="28"/>
  <c r="M1356" i="28"/>
  <c r="M1357" i="28"/>
  <c r="M1358" i="28"/>
  <c r="M1359" i="28"/>
  <c r="M1360" i="28"/>
  <c r="M1361" i="28"/>
  <c r="M1362" i="28"/>
  <c r="M1363" i="28"/>
  <c r="M1364" i="28"/>
  <c r="M1365" i="28"/>
  <c r="M1366" i="28"/>
  <c r="M1367" i="28"/>
  <c r="M1368" i="28"/>
  <c r="M1369" i="28"/>
  <c r="M1370" i="28"/>
  <c r="M1371" i="28"/>
  <c r="M1372" i="28"/>
  <c r="M1373" i="28"/>
  <c r="M1374" i="28"/>
  <c r="M1375" i="28"/>
  <c r="M1376" i="28"/>
  <c r="M1377" i="28"/>
  <c r="M1378" i="28"/>
  <c r="M1379" i="28"/>
  <c r="M1380" i="28"/>
  <c r="M1381" i="28"/>
  <c r="M1382" i="28"/>
  <c r="M1383" i="28"/>
  <c r="M1384" i="28"/>
  <c r="M1385" i="28"/>
  <c r="M1386" i="28"/>
  <c r="M1387" i="28"/>
  <c r="M1388" i="28"/>
  <c r="M1389" i="28"/>
  <c r="M1390" i="28"/>
  <c r="M1391" i="28"/>
  <c r="M1392" i="28"/>
  <c r="M1393" i="28"/>
  <c r="M1394" i="28"/>
  <c r="M1395" i="28"/>
  <c r="M1396" i="28"/>
  <c r="M1397" i="28"/>
  <c r="M1398" i="28"/>
  <c r="M1399" i="28"/>
  <c r="M1400" i="28"/>
  <c r="M1401" i="28"/>
  <c r="M1402" i="28"/>
  <c r="M1403" i="28"/>
  <c r="M1404" i="28"/>
  <c r="M1405" i="28"/>
  <c r="M1406" i="28"/>
  <c r="M1407" i="28"/>
  <c r="M1408" i="28"/>
  <c r="M1409" i="28"/>
  <c r="M1410" i="28"/>
  <c r="M1411" i="28"/>
  <c r="M1412" i="28"/>
  <c r="M1413" i="28"/>
  <c r="M1414" i="28"/>
  <c r="M1415" i="28"/>
  <c r="M1416" i="28"/>
  <c r="M1417" i="28"/>
  <c r="M1418" i="28"/>
  <c r="M1419" i="28"/>
  <c r="M1420" i="28"/>
  <c r="M1421" i="28"/>
  <c r="M1422" i="28"/>
  <c r="M1423" i="28"/>
  <c r="M1424" i="28"/>
  <c r="M1425" i="28"/>
  <c r="M1426" i="28"/>
  <c r="M1427" i="28"/>
  <c r="M1428" i="28"/>
  <c r="M1429" i="28"/>
  <c r="M1430" i="28"/>
  <c r="M1431" i="28"/>
  <c r="M1432" i="28"/>
  <c r="M1433" i="28"/>
  <c r="M1434" i="28"/>
  <c r="M1435" i="28"/>
  <c r="M1436" i="28"/>
  <c r="M1437" i="28"/>
  <c r="M1438" i="28"/>
  <c r="M1439" i="28"/>
  <c r="M1440" i="28"/>
  <c r="M1441" i="28"/>
  <c r="M1442" i="28"/>
  <c r="M1443" i="28"/>
  <c r="M1444" i="28"/>
  <c r="M1445" i="28"/>
  <c r="M1446" i="28"/>
  <c r="M1447" i="28"/>
  <c r="M1448" i="28"/>
  <c r="M1449" i="28"/>
  <c r="M1450" i="28"/>
  <c r="M1451" i="28"/>
  <c r="M1452" i="28"/>
  <c r="M1453" i="28"/>
  <c r="M1454" i="28"/>
  <c r="M1455" i="28"/>
  <c r="M1456" i="28"/>
  <c r="M1457" i="28"/>
  <c r="M1458" i="28"/>
  <c r="M1459" i="28"/>
  <c r="M1460" i="28"/>
  <c r="M1461" i="28"/>
  <c r="M1462" i="28"/>
  <c r="M1463" i="28"/>
  <c r="M1464" i="28"/>
  <c r="M1465" i="28"/>
  <c r="M1466" i="28"/>
  <c r="M1467" i="28"/>
  <c r="M1468" i="28"/>
  <c r="M1469" i="28"/>
  <c r="M1470" i="28"/>
  <c r="M1471" i="28"/>
  <c r="M1472" i="28"/>
  <c r="M1473" i="28"/>
  <c r="M1474" i="28"/>
  <c r="M1475" i="28"/>
  <c r="M1476" i="28"/>
  <c r="M1477" i="28"/>
  <c r="M1478" i="28"/>
  <c r="M1479" i="28"/>
  <c r="M1480" i="28"/>
  <c r="M1481" i="28"/>
  <c r="M1482" i="28"/>
  <c r="M1483" i="28"/>
  <c r="M1484" i="28"/>
  <c r="M1485" i="28"/>
  <c r="M1486" i="28"/>
  <c r="M1487" i="28"/>
  <c r="M1488" i="28"/>
  <c r="M1489" i="28"/>
  <c r="M1490" i="28"/>
  <c r="M1491" i="28"/>
  <c r="M1492" i="28"/>
  <c r="M1493" i="28"/>
  <c r="M1494" i="28"/>
  <c r="M1495" i="28"/>
  <c r="M1496" i="28"/>
  <c r="M1497" i="28"/>
  <c r="M1498" i="28"/>
  <c r="M1499" i="28"/>
  <c r="M1500" i="28"/>
  <c r="M1501" i="28"/>
  <c r="M1502" i="28"/>
  <c r="M1503" i="28"/>
  <c r="M1504" i="28"/>
  <c r="M1505" i="28"/>
  <c r="M1506" i="28"/>
  <c r="M1507" i="28"/>
  <c r="M1508" i="28"/>
  <c r="M1509" i="28"/>
  <c r="M1510" i="28"/>
  <c r="M1511" i="28"/>
  <c r="M1512" i="28"/>
  <c r="M1513" i="28"/>
  <c r="M1514" i="28"/>
  <c r="M1515" i="28"/>
  <c r="M1516" i="28"/>
  <c r="M1517" i="28"/>
  <c r="M1518" i="28"/>
  <c r="M1519" i="28"/>
  <c r="M1520" i="28"/>
  <c r="M1521" i="28"/>
  <c r="M1522" i="28"/>
  <c r="M1523" i="28"/>
  <c r="M1524" i="28"/>
  <c r="M1525" i="28"/>
  <c r="M1526" i="28"/>
  <c r="M1527" i="28"/>
  <c r="M1528" i="28"/>
  <c r="M1529" i="28"/>
  <c r="M1530" i="28"/>
  <c r="M1531" i="28"/>
  <c r="M1532" i="28"/>
  <c r="M1533" i="28"/>
  <c r="M1534" i="28"/>
  <c r="M1535" i="28"/>
  <c r="M1536" i="28"/>
  <c r="M1537" i="28"/>
  <c r="M1538" i="28"/>
  <c r="M1539" i="28"/>
  <c r="M1540" i="28"/>
  <c r="M1541" i="28"/>
  <c r="M1542" i="28"/>
  <c r="M1543" i="28"/>
  <c r="M1544" i="28"/>
  <c r="M1545" i="28"/>
  <c r="M1546" i="28"/>
  <c r="M1547" i="28"/>
  <c r="M1548" i="28"/>
  <c r="M1549" i="28"/>
  <c r="M1550" i="28"/>
  <c r="M1551" i="28"/>
  <c r="M1552" i="28"/>
  <c r="M1553" i="28"/>
  <c r="M1554" i="28"/>
  <c r="M1555" i="28"/>
  <c r="M1556" i="28"/>
  <c r="M1557" i="28"/>
  <c r="M1558" i="28"/>
  <c r="M1559" i="28"/>
  <c r="M1560" i="28"/>
  <c r="M1561" i="28"/>
  <c r="M1562" i="28"/>
  <c r="M1563" i="28"/>
  <c r="M1564" i="28"/>
  <c r="M1565" i="28"/>
  <c r="M1566" i="28"/>
  <c r="M1567" i="28"/>
  <c r="M1568" i="28"/>
  <c r="M1569" i="28"/>
  <c r="M1570" i="28"/>
  <c r="M1571" i="28"/>
  <c r="M1572" i="28"/>
  <c r="M1573" i="28"/>
  <c r="M1574" i="28"/>
  <c r="M1575" i="28"/>
  <c r="M1576" i="28"/>
  <c r="M1577" i="28"/>
  <c r="M1578" i="28"/>
  <c r="M1579" i="28"/>
  <c r="M1580" i="28"/>
  <c r="M1581" i="28"/>
  <c r="M1582" i="28"/>
  <c r="M1583" i="28"/>
  <c r="M1584" i="28"/>
  <c r="M1585" i="28"/>
  <c r="M1586" i="28"/>
  <c r="M1587" i="28"/>
  <c r="M1588" i="28"/>
  <c r="M1589" i="28"/>
  <c r="M1590" i="28"/>
  <c r="M1591" i="28"/>
  <c r="M1592" i="28"/>
  <c r="M1593" i="28"/>
  <c r="M1594" i="28"/>
  <c r="M1595" i="28"/>
  <c r="M1596" i="28"/>
  <c r="M1597" i="28"/>
  <c r="M1598" i="28"/>
  <c r="M1599" i="28"/>
  <c r="M1600" i="28"/>
  <c r="M1601" i="28"/>
  <c r="M1602" i="28"/>
  <c r="M1603" i="28"/>
  <c r="M1604" i="28"/>
  <c r="M1605" i="28"/>
  <c r="M1606" i="28"/>
  <c r="M1607" i="28"/>
  <c r="M1608" i="28"/>
  <c r="M1609" i="28"/>
  <c r="M1610" i="28"/>
  <c r="M1611" i="28"/>
  <c r="M1612" i="28"/>
  <c r="M1613" i="28"/>
  <c r="M1614" i="28"/>
  <c r="M1615" i="28"/>
  <c r="M1616" i="28"/>
  <c r="M1617" i="28"/>
  <c r="M1618" i="28"/>
  <c r="M1619" i="28"/>
  <c r="M1620" i="28"/>
  <c r="M1621" i="28"/>
  <c r="M1622" i="28"/>
  <c r="M1623" i="28"/>
  <c r="M1624" i="28"/>
  <c r="M1625" i="28"/>
  <c r="M1626" i="28"/>
  <c r="M1627" i="28"/>
  <c r="M1628" i="28"/>
  <c r="M1629" i="28"/>
  <c r="M1630" i="28"/>
  <c r="M1631" i="28"/>
  <c r="M1632" i="28"/>
  <c r="M1633" i="28"/>
  <c r="M1634" i="28"/>
  <c r="M1635" i="28"/>
  <c r="M1636" i="28"/>
  <c r="M1637" i="28"/>
  <c r="M1638" i="28"/>
  <c r="M1639" i="28"/>
  <c r="M1640" i="28"/>
  <c r="M1641" i="28"/>
  <c r="M1642" i="28"/>
  <c r="M1643" i="28"/>
  <c r="M1644" i="28"/>
  <c r="M1645" i="28"/>
  <c r="M1646" i="28"/>
  <c r="M1647" i="28"/>
  <c r="M1648" i="28"/>
  <c r="M1649" i="28"/>
  <c r="M1650" i="28"/>
  <c r="M1651" i="28"/>
  <c r="M1652" i="28"/>
  <c r="M1653" i="28"/>
  <c r="M1654" i="28"/>
  <c r="M1655" i="28"/>
  <c r="M1656" i="28"/>
  <c r="M1657" i="28"/>
  <c r="M1658" i="28"/>
  <c r="M1659" i="28"/>
  <c r="M1660" i="28"/>
  <c r="M1661" i="28"/>
  <c r="M1662" i="28"/>
  <c r="M1663" i="28"/>
  <c r="M1664" i="28"/>
  <c r="M1665" i="28"/>
  <c r="M1666" i="28"/>
  <c r="M1667" i="28"/>
  <c r="M1668" i="28"/>
  <c r="M1669" i="28"/>
  <c r="M1670" i="28"/>
  <c r="M1671" i="28"/>
  <c r="M1672" i="28"/>
  <c r="M1673" i="28"/>
  <c r="M1674" i="28"/>
  <c r="M1675" i="28"/>
  <c r="M1676" i="28"/>
  <c r="M1677" i="28"/>
  <c r="M1678" i="28"/>
  <c r="M1679" i="28"/>
  <c r="M1680" i="28"/>
  <c r="M1681" i="28"/>
  <c r="M1682" i="28"/>
  <c r="M1683" i="28"/>
  <c r="M1684" i="28"/>
  <c r="M1685" i="28"/>
  <c r="M1686" i="28"/>
  <c r="M1687" i="28"/>
  <c r="M1688" i="28"/>
  <c r="M1689" i="28"/>
  <c r="M1690" i="28"/>
  <c r="M1691" i="28"/>
  <c r="M1692" i="28"/>
  <c r="M1693" i="28"/>
  <c r="M1694" i="28"/>
  <c r="M1695" i="28"/>
  <c r="M1696" i="28"/>
  <c r="M1697" i="28"/>
  <c r="M1698" i="28"/>
  <c r="M1699" i="28"/>
  <c r="M1700" i="28"/>
  <c r="M1701" i="28"/>
  <c r="M1702" i="28"/>
  <c r="M1703" i="28"/>
  <c r="M1704" i="28"/>
  <c r="M1705" i="28"/>
  <c r="M1706" i="28"/>
  <c r="M1707" i="28"/>
  <c r="M1708" i="28"/>
  <c r="M1709" i="28"/>
  <c r="M1710" i="28"/>
  <c r="M1711" i="28"/>
  <c r="M1712" i="28"/>
  <c r="M1713" i="28"/>
  <c r="M1714" i="28"/>
  <c r="M1715" i="28"/>
  <c r="M1716" i="28"/>
  <c r="M1717" i="28"/>
  <c r="M1718" i="28"/>
  <c r="M1719" i="28"/>
  <c r="M1720" i="28"/>
  <c r="M1721" i="28"/>
  <c r="M1722" i="28"/>
  <c r="M1723" i="28"/>
  <c r="M1724" i="28"/>
  <c r="M1725" i="28"/>
  <c r="M1726" i="28"/>
  <c r="M1727" i="28"/>
  <c r="M1728" i="28"/>
  <c r="M1729" i="28"/>
  <c r="M1730" i="28"/>
  <c r="M1731" i="28"/>
  <c r="M1732" i="28"/>
  <c r="M1733" i="28"/>
  <c r="M1734" i="28"/>
  <c r="M1735" i="28"/>
  <c r="M1736" i="28"/>
  <c r="M1737" i="28"/>
  <c r="M1738" i="28"/>
  <c r="M1739" i="28"/>
  <c r="M1740" i="28"/>
  <c r="M1741" i="28"/>
  <c r="M1742" i="28"/>
  <c r="M1743" i="28"/>
  <c r="M1744" i="28"/>
  <c r="M1745" i="28"/>
  <c r="M1746" i="28"/>
  <c r="M1747" i="28"/>
  <c r="M1748" i="28"/>
  <c r="M1749" i="28"/>
  <c r="M1750" i="28"/>
  <c r="M1751" i="28"/>
  <c r="M1752" i="28"/>
  <c r="M1753" i="28"/>
  <c r="M1754" i="28"/>
  <c r="M1755" i="28"/>
  <c r="M1756" i="28"/>
  <c r="M1757" i="28"/>
  <c r="M1758" i="28"/>
  <c r="M1759" i="28"/>
  <c r="M1760" i="28"/>
  <c r="M1761" i="28"/>
  <c r="M1762" i="28"/>
  <c r="M1763" i="28"/>
  <c r="M1764" i="28"/>
  <c r="M1765" i="28"/>
  <c r="M1766" i="28"/>
  <c r="M1767" i="28"/>
  <c r="M1768" i="28"/>
  <c r="M1769" i="28"/>
  <c r="M1770" i="28"/>
  <c r="M1771" i="28"/>
  <c r="M1772" i="28"/>
  <c r="M1773" i="28"/>
  <c r="M1774" i="28"/>
  <c r="M1775" i="28"/>
  <c r="M1776" i="28"/>
  <c r="M1777" i="28"/>
  <c r="M1778" i="28"/>
  <c r="M1779" i="28"/>
  <c r="M1780" i="28"/>
  <c r="M1781" i="28"/>
  <c r="M1782" i="28"/>
  <c r="M1783" i="28"/>
  <c r="M1784" i="28"/>
  <c r="M1785" i="28"/>
  <c r="M1786" i="28"/>
  <c r="M1787" i="28"/>
  <c r="M1788" i="28"/>
  <c r="M1789" i="28"/>
  <c r="M1790" i="28"/>
  <c r="M1791" i="28"/>
  <c r="M1792" i="28"/>
  <c r="M1793" i="28"/>
  <c r="M1794" i="28"/>
  <c r="M1795" i="28"/>
  <c r="M1796" i="28"/>
  <c r="M1797" i="28"/>
  <c r="M1798" i="28"/>
  <c r="M1799" i="28"/>
  <c r="M1800" i="28"/>
  <c r="M1801" i="28"/>
  <c r="M1802" i="28"/>
  <c r="M1803" i="28"/>
  <c r="M1804" i="28"/>
  <c r="M1805" i="28"/>
  <c r="M1806" i="28"/>
  <c r="M1807" i="28"/>
  <c r="M1808" i="28"/>
  <c r="M1809" i="28"/>
  <c r="M1810" i="28"/>
  <c r="M1811" i="28"/>
  <c r="M1812" i="28"/>
  <c r="M1813" i="28"/>
  <c r="M1814" i="28"/>
  <c r="M1815" i="28"/>
  <c r="M1816" i="28"/>
  <c r="M1817" i="28"/>
  <c r="M1818" i="28"/>
  <c r="M1819" i="28"/>
  <c r="M1820" i="28"/>
  <c r="M1821" i="28"/>
  <c r="M1822" i="28"/>
  <c r="M1823" i="28"/>
  <c r="M1824" i="28"/>
  <c r="M1825" i="28"/>
  <c r="M1826" i="28"/>
  <c r="M1827" i="28"/>
  <c r="M1828" i="28"/>
  <c r="M1829" i="28"/>
  <c r="M1830" i="28"/>
  <c r="M1831" i="28"/>
  <c r="M1832" i="28"/>
  <c r="M1833" i="28"/>
  <c r="M1834" i="28"/>
  <c r="M1835" i="28"/>
  <c r="M1836" i="28"/>
  <c r="M1837" i="28"/>
  <c r="M1838" i="28"/>
  <c r="M1839" i="28"/>
  <c r="M1840" i="28"/>
  <c r="M1841" i="28"/>
  <c r="M1842" i="28"/>
  <c r="M1843" i="28"/>
  <c r="M1844" i="28"/>
  <c r="M1845" i="28"/>
  <c r="M1846" i="28"/>
  <c r="M1847" i="28"/>
  <c r="M1848" i="28"/>
  <c r="M1849" i="28"/>
  <c r="M1850" i="28"/>
  <c r="M1851" i="28"/>
  <c r="M1852" i="28"/>
  <c r="M1853" i="28"/>
  <c r="M1854" i="28"/>
  <c r="M1855" i="28"/>
  <c r="M1856" i="28"/>
  <c r="M1857" i="28"/>
  <c r="M1858" i="28"/>
  <c r="M1859" i="28"/>
  <c r="M1860" i="28"/>
  <c r="M1861" i="28"/>
  <c r="M1862" i="28"/>
  <c r="M1863" i="28"/>
  <c r="M1864" i="28"/>
  <c r="M1865" i="28"/>
  <c r="M1866" i="28"/>
  <c r="M1867" i="28"/>
  <c r="M1868" i="28"/>
  <c r="M1869" i="28"/>
  <c r="M1870" i="28"/>
  <c r="M1871" i="28"/>
  <c r="M1872" i="28"/>
  <c r="M1873" i="28"/>
  <c r="M1874" i="28"/>
  <c r="M1875" i="28"/>
  <c r="M1876" i="28"/>
  <c r="M1877" i="28"/>
  <c r="M1878" i="28"/>
  <c r="M1879" i="28"/>
  <c r="M1880" i="28"/>
  <c r="M1881" i="28"/>
  <c r="M1882" i="28"/>
  <c r="M1883" i="28"/>
  <c r="M1884" i="28"/>
  <c r="M1885" i="28"/>
  <c r="M1886" i="28"/>
  <c r="M1887" i="28"/>
  <c r="M1888" i="28"/>
  <c r="M1889" i="28"/>
  <c r="M1890" i="28"/>
  <c r="M1891" i="28"/>
  <c r="M1892" i="28"/>
  <c r="M1893" i="28"/>
  <c r="M1894" i="28"/>
  <c r="M1895" i="28"/>
  <c r="M1896" i="28"/>
  <c r="M1897" i="28"/>
  <c r="M1898" i="28"/>
  <c r="M1899" i="28"/>
  <c r="M1900" i="28"/>
  <c r="M1901" i="28"/>
  <c r="M1902" i="28"/>
  <c r="M1903" i="28"/>
  <c r="M1904" i="28"/>
  <c r="M1905" i="28"/>
  <c r="M1906" i="28"/>
  <c r="M1907" i="28"/>
  <c r="M1908" i="28"/>
  <c r="M1909" i="28"/>
  <c r="M1910" i="28"/>
  <c r="M1911" i="28"/>
  <c r="M1912" i="28"/>
  <c r="M1913" i="28"/>
  <c r="M1914" i="28"/>
  <c r="M1915" i="28"/>
  <c r="M1916" i="28"/>
  <c r="M1917" i="28"/>
  <c r="M1918" i="28"/>
  <c r="M1919" i="28"/>
  <c r="M1920" i="28"/>
  <c r="M1921" i="28"/>
  <c r="M1922" i="28"/>
  <c r="M1923" i="28"/>
  <c r="M1924" i="28"/>
  <c r="M1925" i="28"/>
  <c r="M1926" i="28"/>
  <c r="M1927" i="28"/>
  <c r="M1928" i="28"/>
  <c r="M1929" i="28"/>
  <c r="M1930" i="28"/>
  <c r="M1931" i="28"/>
  <c r="M1932" i="28"/>
  <c r="M1933" i="28"/>
  <c r="M1934" i="28"/>
  <c r="M1935" i="28"/>
  <c r="M1936" i="28"/>
  <c r="M1937" i="28"/>
  <c r="M1938" i="28"/>
  <c r="M1939" i="28"/>
  <c r="M1940" i="28"/>
  <c r="M1941" i="28"/>
  <c r="M1942" i="28"/>
  <c r="M1943" i="28"/>
  <c r="M1944" i="28"/>
  <c r="M1945" i="28"/>
  <c r="M1946" i="28"/>
  <c r="M1947" i="28"/>
  <c r="M1948" i="28"/>
  <c r="M1949" i="28"/>
  <c r="M1950" i="28"/>
  <c r="M1951" i="28"/>
  <c r="M1952" i="28"/>
  <c r="M1953" i="28"/>
  <c r="M1954" i="28"/>
  <c r="M1955" i="28"/>
  <c r="M1956" i="28"/>
  <c r="M1957" i="28"/>
  <c r="M1958" i="28"/>
  <c r="M1959" i="28"/>
  <c r="M1960" i="28"/>
  <c r="M1961" i="28"/>
  <c r="M1962" i="28"/>
  <c r="M1963" i="28"/>
  <c r="M1964" i="28"/>
  <c r="M1965" i="28"/>
  <c r="M1966" i="28"/>
  <c r="M1967" i="28"/>
  <c r="M1968" i="28"/>
  <c r="M1969" i="28"/>
  <c r="M1970" i="28"/>
  <c r="M1971" i="28"/>
  <c r="M1972" i="28"/>
  <c r="M1973" i="28"/>
  <c r="M1974" i="28"/>
  <c r="M1975" i="28"/>
  <c r="M1976" i="28"/>
  <c r="M1977" i="28"/>
  <c r="M1978" i="28"/>
  <c r="M1979" i="28"/>
  <c r="M1980" i="28"/>
  <c r="M1981" i="28"/>
  <c r="M1982" i="28"/>
  <c r="M1983" i="28"/>
  <c r="M1984" i="28"/>
  <c r="M1985" i="28"/>
  <c r="M1986" i="28"/>
  <c r="M1987" i="28"/>
  <c r="M1988" i="28"/>
  <c r="M1989" i="28"/>
  <c r="M1990" i="28"/>
  <c r="M1991" i="28"/>
  <c r="M1992" i="28"/>
  <c r="M1993" i="28"/>
  <c r="M1994" i="28"/>
  <c r="M1995" i="28"/>
  <c r="M1996" i="28"/>
  <c r="M1997" i="28"/>
  <c r="M1998" i="28"/>
  <c r="M1999" i="28"/>
  <c r="M2000" i="28"/>
  <c r="M2001" i="28"/>
  <c r="M2002" i="28"/>
  <c r="M2003" i="28"/>
  <c r="M2004" i="28"/>
  <c r="M2005" i="28"/>
  <c r="M2006" i="28"/>
  <c r="M2007" i="28"/>
  <c r="M2008" i="28"/>
  <c r="M2009" i="28"/>
  <c r="M2010" i="28"/>
  <c r="M2011" i="28"/>
  <c r="M2012" i="28"/>
  <c r="M2013" i="28"/>
  <c r="M2014" i="28"/>
  <c r="M2015" i="28"/>
  <c r="M2016" i="28"/>
  <c r="M2017" i="28"/>
  <c r="M2018" i="28"/>
  <c r="M2019" i="28"/>
  <c r="M2020" i="28"/>
  <c r="M2021" i="28"/>
  <c r="M2022" i="28"/>
  <c r="M2023" i="28"/>
  <c r="M2024" i="28"/>
  <c r="M2025" i="28"/>
  <c r="M2026" i="28"/>
  <c r="M2027" i="28"/>
  <c r="M2028" i="28"/>
  <c r="M2029" i="28"/>
  <c r="M2030" i="28"/>
  <c r="M2031" i="28"/>
  <c r="M2032" i="28"/>
  <c r="M2033" i="28"/>
  <c r="M2034" i="28"/>
  <c r="M2035" i="28"/>
  <c r="M2036" i="28"/>
  <c r="M2037" i="28"/>
  <c r="M2038" i="28"/>
  <c r="M2039" i="28"/>
  <c r="M2040" i="28"/>
  <c r="M2041" i="28"/>
  <c r="M2042" i="28"/>
  <c r="M2043" i="28"/>
  <c r="M2044" i="28"/>
  <c r="M2045" i="28"/>
  <c r="M2046" i="28"/>
  <c r="M2047" i="28"/>
  <c r="M2048" i="28"/>
  <c r="M2049" i="28"/>
  <c r="M2050" i="28"/>
  <c r="M2051" i="28"/>
  <c r="M2052" i="28"/>
  <c r="M2053" i="28"/>
  <c r="M2054" i="28"/>
  <c r="M2055" i="28"/>
  <c r="M2056" i="28"/>
  <c r="M2057" i="28"/>
  <c r="M2058" i="28"/>
  <c r="M2059" i="28"/>
  <c r="M2060" i="28"/>
  <c r="M2061" i="28"/>
  <c r="M2062" i="28"/>
  <c r="M2063" i="28"/>
  <c r="M2064" i="28"/>
  <c r="M2065" i="28"/>
  <c r="M2066" i="28"/>
  <c r="M2067" i="28"/>
  <c r="M2068" i="28"/>
  <c r="M2069" i="28"/>
  <c r="M2070" i="28"/>
  <c r="M2071" i="28"/>
  <c r="M2072" i="28"/>
  <c r="M2073" i="28"/>
  <c r="M2074" i="28"/>
  <c r="M2075" i="28"/>
  <c r="M2076" i="28"/>
  <c r="M2077" i="28"/>
  <c r="M2078" i="28"/>
  <c r="M2079" i="28"/>
  <c r="M2080" i="28"/>
  <c r="M2081" i="28"/>
  <c r="M2082" i="28"/>
  <c r="M2083" i="28"/>
  <c r="M2084" i="28"/>
  <c r="M2085" i="28"/>
  <c r="M2086" i="28"/>
  <c r="M2087" i="28"/>
  <c r="M2088" i="28"/>
  <c r="M2089" i="28"/>
  <c r="M2090" i="28"/>
  <c r="M2091" i="28"/>
  <c r="M2092" i="28"/>
  <c r="M2093" i="28"/>
  <c r="M2094" i="28"/>
  <c r="M2095" i="28"/>
  <c r="M2096" i="28"/>
  <c r="M2097" i="28"/>
  <c r="M2098" i="28"/>
  <c r="M2099" i="28"/>
  <c r="M2100" i="28"/>
  <c r="M2101" i="28"/>
  <c r="M2102" i="28"/>
  <c r="M2103" i="28"/>
  <c r="M2104" i="28"/>
  <c r="M2105" i="28"/>
  <c r="M2106" i="28"/>
  <c r="M2107" i="28"/>
  <c r="M2108" i="28"/>
  <c r="M2109" i="28"/>
  <c r="M2110" i="28"/>
  <c r="M2111" i="28"/>
  <c r="M2112" i="28"/>
  <c r="M2113" i="28"/>
  <c r="M2114" i="28"/>
  <c r="M2115" i="28"/>
  <c r="M2116" i="28"/>
  <c r="M2117" i="28"/>
  <c r="M2118" i="28"/>
  <c r="M2119" i="28"/>
  <c r="M2120" i="28"/>
  <c r="M2121" i="28"/>
  <c r="M2122" i="28"/>
  <c r="M2123" i="28"/>
  <c r="M2124" i="28"/>
  <c r="M2125" i="28"/>
  <c r="M2126" i="28"/>
  <c r="M2127" i="28"/>
  <c r="M2128" i="28"/>
  <c r="M2129" i="28"/>
  <c r="M2130" i="28"/>
  <c r="M2131" i="28"/>
  <c r="M2132" i="28"/>
  <c r="M2133" i="28"/>
  <c r="M2134" i="28"/>
  <c r="M2135" i="28"/>
  <c r="M2136" i="28"/>
  <c r="M2137" i="28"/>
  <c r="M2138" i="28"/>
  <c r="M2139" i="28"/>
  <c r="M2140" i="28"/>
  <c r="M2141" i="28"/>
  <c r="M2142" i="28"/>
  <c r="M2143" i="28"/>
  <c r="M2144" i="28"/>
  <c r="M2145" i="28"/>
  <c r="M2146" i="28"/>
  <c r="M2147" i="28"/>
  <c r="M2148" i="28"/>
  <c r="M2149" i="28"/>
  <c r="M2150" i="28"/>
  <c r="M2151" i="28"/>
  <c r="M2152" i="28"/>
  <c r="M2153" i="28"/>
  <c r="M2154" i="28"/>
  <c r="M2155" i="28"/>
  <c r="M2156" i="28"/>
  <c r="M2157" i="28"/>
  <c r="M2158" i="28"/>
  <c r="M2159" i="28"/>
  <c r="M2160" i="28"/>
  <c r="M2161" i="28"/>
  <c r="M2162" i="28"/>
  <c r="M2163" i="28"/>
  <c r="M2164" i="28"/>
  <c r="M2165" i="28"/>
  <c r="M2166" i="28"/>
  <c r="M2167" i="28"/>
  <c r="M2168" i="28"/>
  <c r="M2169" i="28"/>
  <c r="M2170" i="28"/>
  <c r="M2171" i="28"/>
  <c r="M2172" i="28"/>
  <c r="M2173" i="28"/>
  <c r="M2174" i="28"/>
  <c r="M2175" i="28"/>
  <c r="M2176" i="28"/>
  <c r="M2177" i="28"/>
  <c r="M2178" i="28"/>
  <c r="M2179" i="28"/>
  <c r="M2180" i="28"/>
  <c r="M2181" i="28"/>
  <c r="M2182" i="28"/>
  <c r="M2183" i="28"/>
  <c r="M2184" i="28"/>
  <c r="M2185" i="28"/>
  <c r="M2186" i="28"/>
  <c r="M2187" i="28"/>
  <c r="M2188" i="28"/>
  <c r="M2189" i="28"/>
  <c r="M2190" i="28"/>
  <c r="M2191" i="28"/>
  <c r="M2192" i="28"/>
  <c r="M2193" i="28"/>
  <c r="M2194" i="28"/>
  <c r="M2195" i="28"/>
  <c r="M2196" i="28"/>
  <c r="M2197" i="28"/>
  <c r="M2198" i="28"/>
  <c r="M2199" i="28"/>
  <c r="M2200" i="28"/>
  <c r="M2201" i="28"/>
  <c r="M2202" i="28"/>
  <c r="M2203" i="28"/>
  <c r="M2204" i="28"/>
  <c r="M2205" i="28"/>
  <c r="M2206" i="28"/>
  <c r="M2207" i="28"/>
  <c r="M2208" i="28"/>
  <c r="M2209" i="28"/>
  <c r="M2210" i="28"/>
  <c r="M2211" i="28"/>
  <c r="M2212" i="28"/>
  <c r="M2213" i="28"/>
  <c r="M2214" i="28"/>
  <c r="M2215" i="28"/>
  <c r="M2216" i="28"/>
  <c r="M2217" i="28"/>
  <c r="M2218" i="28"/>
  <c r="M2219" i="28"/>
  <c r="M2220" i="28"/>
  <c r="M2221" i="28"/>
  <c r="M2222" i="28"/>
  <c r="M2223" i="28"/>
  <c r="M2224" i="28"/>
  <c r="M2225" i="28"/>
  <c r="M2226" i="28"/>
  <c r="M2227" i="28"/>
  <c r="M2228" i="28"/>
  <c r="M2229" i="28"/>
  <c r="M2230" i="28"/>
  <c r="M2231" i="28"/>
  <c r="M2232" i="28"/>
  <c r="M2233" i="28"/>
  <c r="M2234" i="28"/>
  <c r="M2235" i="28"/>
  <c r="M2236" i="28"/>
  <c r="M2237" i="28"/>
  <c r="M2238" i="28"/>
  <c r="M2239" i="28"/>
  <c r="M2240" i="28"/>
  <c r="M2241" i="28"/>
  <c r="M2242" i="28"/>
  <c r="M2243" i="28"/>
  <c r="M2244" i="28"/>
  <c r="M2245" i="28"/>
  <c r="M2246" i="28"/>
  <c r="M2247" i="28"/>
  <c r="M2248" i="28"/>
  <c r="M2249" i="28"/>
  <c r="M2250" i="28"/>
  <c r="M2251" i="28"/>
  <c r="M2252" i="28"/>
  <c r="M2253" i="28"/>
  <c r="M2254" i="28"/>
  <c r="M2255" i="28"/>
  <c r="M2256" i="28"/>
  <c r="M2257" i="28"/>
  <c r="M2258" i="28"/>
  <c r="M2259" i="28"/>
  <c r="M2260" i="28"/>
  <c r="M2261" i="28"/>
  <c r="M2262" i="28"/>
  <c r="M2263" i="28"/>
  <c r="M2264" i="28"/>
  <c r="M2265" i="28"/>
  <c r="M2266" i="28"/>
  <c r="M2267" i="28"/>
  <c r="M2268" i="28"/>
  <c r="M2269" i="28"/>
  <c r="M2270" i="28"/>
  <c r="M2271" i="28"/>
  <c r="M2272" i="28"/>
  <c r="M2273" i="28"/>
  <c r="M2274" i="28"/>
  <c r="M2275" i="28"/>
  <c r="M2276" i="28"/>
  <c r="M2277" i="28"/>
  <c r="M2278" i="28"/>
  <c r="M2279" i="28"/>
  <c r="M2280" i="28"/>
  <c r="M2281" i="28"/>
  <c r="M2282" i="28"/>
  <c r="M2283" i="28"/>
  <c r="M2284" i="28"/>
  <c r="M2285" i="28"/>
  <c r="M2286" i="28"/>
  <c r="M2287" i="28"/>
  <c r="M2288" i="28"/>
  <c r="M2289" i="28"/>
  <c r="M2290" i="28"/>
  <c r="M2291" i="28"/>
  <c r="M2292" i="28"/>
  <c r="M2293" i="28"/>
  <c r="M2294" i="28"/>
  <c r="M2295" i="28"/>
  <c r="M2296" i="28"/>
  <c r="M2297" i="28"/>
  <c r="M2298" i="28"/>
  <c r="M2299" i="28"/>
  <c r="M2300" i="28"/>
  <c r="M2301" i="28"/>
  <c r="M2302" i="28"/>
  <c r="M2303" i="28"/>
  <c r="M2304" i="28"/>
  <c r="M2305" i="28"/>
  <c r="M2306" i="28"/>
  <c r="M2307" i="28"/>
  <c r="M2308" i="28"/>
  <c r="M2309" i="28"/>
  <c r="M2310" i="28"/>
  <c r="M2311" i="28"/>
  <c r="M2312" i="28"/>
  <c r="M2313" i="28"/>
  <c r="M2314" i="28"/>
  <c r="M2315" i="28"/>
  <c r="M2316" i="28"/>
  <c r="M2317" i="28"/>
  <c r="M2318" i="28"/>
  <c r="M2319" i="28"/>
  <c r="M2320" i="28"/>
  <c r="M2321" i="28"/>
  <c r="M2322" i="28"/>
  <c r="M2323" i="28"/>
  <c r="M2324" i="28"/>
  <c r="M2325" i="28"/>
  <c r="M2326" i="28"/>
  <c r="M2327" i="28"/>
  <c r="M2328" i="28"/>
  <c r="M2329" i="28"/>
  <c r="M2330" i="28"/>
  <c r="M2331" i="28"/>
  <c r="M2332" i="28"/>
  <c r="M2333" i="28"/>
  <c r="M2334" i="28"/>
  <c r="M2335" i="28"/>
  <c r="M2336" i="28"/>
  <c r="M2337" i="28"/>
  <c r="M2338" i="28"/>
  <c r="M2339" i="28"/>
  <c r="M2340" i="28"/>
  <c r="M2341" i="28"/>
  <c r="M2342" i="28"/>
  <c r="M2343" i="28"/>
  <c r="M2344" i="28"/>
  <c r="M2345" i="28"/>
  <c r="M2346" i="28"/>
  <c r="M2347" i="28"/>
  <c r="M2348" i="28"/>
  <c r="M2349" i="28"/>
  <c r="M2350" i="28"/>
  <c r="M2351" i="28"/>
  <c r="M2352" i="28"/>
  <c r="M2353" i="28"/>
  <c r="M2354" i="28"/>
  <c r="M2355" i="28"/>
  <c r="M2356" i="28"/>
  <c r="M2357" i="28"/>
  <c r="M2358" i="28"/>
  <c r="M2359" i="28"/>
  <c r="M2360" i="28"/>
  <c r="M2361" i="28"/>
  <c r="M2362" i="28"/>
  <c r="M2363" i="28"/>
  <c r="M2364" i="28"/>
  <c r="M2365" i="28"/>
  <c r="M2366" i="28"/>
  <c r="M2367" i="28"/>
  <c r="M2368" i="28"/>
  <c r="M2369" i="28"/>
  <c r="M2370" i="28"/>
  <c r="M2371" i="28"/>
  <c r="M2372" i="28"/>
  <c r="M2373" i="28"/>
  <c r="M2374" i="28"/>
  <c r="M2375" i="28"/>
  <c r="M2376" i="28"/>
  <c r="M2377" i="28"/>
  <c r="M2378" i="28"/>
  <c r="M2379" i="28"/>
  <c r="M2380" i="28"/>
  <c r="M2381" i="28"/>
  <c r="M2382" i="28"/>
  <c r="M2383" i="28"/>
  <c r="M2384" i="28"/>
  <c r="M2385" i="28"/>
  <c r="M2386" i="28"/>
  <c r="M2387" i="28"/>
  <c r="M2388" i="28"/>
  <c r="M2389" i="28"/>
  <c r="M2390" i="28"/>
  <c r="M2391" i="28"/>
  <c r="M2392" i="28"/>
  <c r="M2393" i="28"/>
  <c r="M2394" i="28"/>
  <c r="M2395" i="28"/>
  <c r="M2396" i="28"/>
  <c r="M2397" i="28"/>
  <c r="M2398" i="28"/>
  <c r="M2399" i="28"/>
  <c r="M2400" i="28"/>
  <c r="M2401" i="28"/>
  <c r="M2402" i="28"/>
  <c r="M2403" i="28"/>
  <c r="M2404" i="28"/>
  <c r="M2405" i="28"/>
  <c r="M2406" i="28"/>
  <c r="M2407" i="28"/>
  <c r="M2408" i="28"/>
  <c r="M2409" i="28"/>
  <c r="M2410" i="28"/>
  <c r="M2411" i="28"/>
  <c r="M2412" i="28"/>
  <c r="M2413" i="28"/>
  <c r="M2414" i="28"/>
  <c r="M2415" i="28"/>
  <c r="M2416" i="28"/>
  <c r="M2417" i="28"/>
  <c r="M2418" i="28"/>
  <c r="M2419" i="28"/>
  <c r="M2420" i="28"/>
  <c r="M2421" i="28"/>
  <c r="M2422" i="28"/>
  <c r="M2423" i="28"/>
  <c r="M2424" i="28"/>
  <c r="M2425" i="28"/>
  <c r="M2426" i="28"/>
  <c r="M2427" i="28"/>
  <c r="M2428" i="28"/>
  <c r="M2429" i="28"/>
  <c r="M2430" i="28"/>
  <c r="M2431" i="28"/>
  <c r="M2432" i="28"/>
  <c r="M2433" i="28"/>
  <c r="M2434" i="28"/>
  <c r="M2435" i="28"/>
  <c r="M2436" i="28"/>
  <c r="M2437" i="28"/>
  <c r="M2438" i="28"/>
  <c r="M2439" i="28"/>
  <c r="M2440" i="28"/>
  <c r="M2441" i="28"/>
  <c r="M2442" i="28"/>
  <c r="M2443" i="28"/>
  <c r="M2444" i="28"/>
  <c r="M2445" i="28"/>
  <c r="M2446" i="28"/>
  <c r="M2447" i="28"/>
  <c r="M2448" i="28"/>
  <c r="M2449" i="28"/>
  <c r="M2450" i="28"/>
  <c r="M2451" i="28"/>
  <c r="M2452" i="28"/>
  <c r="M2453" i="28"/>
  <c r="M2454" i="28"/>
  <c r="M2455" i="28"/>
  <c r="M2456" i="28"/>
  <c r="M2457" i="28"/>
  <c r="M2458" i="28"/>
  <c r="M2459" i="28"/>
  <c r="M2460" i="28"/>
  <c r="M2461" i="28"/>
  <c r="M2462" i="28"/>
  <c r="M2463" i="28"/>
  <c r="M2464" i="28"/>
  <c r="M2465" i="28"/>
  <c r="M2466" i="28"/>
  <c r="M2467" i="28"/>
  <c r="M2468" i="28"/>
  <c r="M2469" i="28"/>
  <c r="M2470" i="28"/>
  <c r="M2471" i="28"/>
  <c r="M2472" i="28"/>
  <c r="M2473" i="28"/>
  <c r="M2474" i="28"/>
  <c r="M2475" i="28"/>
  <c r="M2476" i="28"/>
  <c r="M2477" i="28"/>
  <c r="M2478" i="28"/>
  <c r="M2479" i="28"/>
  <c r="M2480" i="28"/>
  <c r="M2481" i="28"/>
  <c r="M2482" i="28"/>
  <c r="M2483" i="28"/>
  <c r="M2484" i="28"/>
  <c r="M2485" i="28"/>
  <c r="M2486" i="28"/>
  <c r="M2487" i="28"/>
  <c r="M2488" i="28"/>
  <c r="M2489" i="28"/>
  <c r="M2490" i="28"/>
  <c r="M2491" i="28"/>
  <c r="M2492" i="28"/>
  <c r="M2493" i="28"/>
  <c r="M2494" i="28"/>
  <c r="M2495" i="28"/>
  <c r="M2496" i="28"/>
  <c r="M2497" i="28"/>
  <c r="M2498" i="28"/>
  <c r="M2499" i="28"/>
  <c r="M2500" i="28"/>
  <c r="M2501" i="28"/>
  <c r="M2502" i="28"/>
  <c r="M2503" i="28"/>
  <c r="M2504" i="28"/>
  <c r="M2505" i="28"/>
  <c r="M2506" i="28"/>
  <c r="M2507" i="28"/>
  <c r="M2508" i="28"/>
  <c r="M2509" i="28"/>
  <c r="M2510" i="28"/>
  <c r="M2511" i="28"/>
  <c r="M2512" i="28"/>
  <c r="M2513" i="28"/>
  <c r="M2514" i="28"/>
  <c r="M2515" i="28"/>
  <c r="M2516" i="28"/>
  <c r="M2517" i="28"/>
  <c r="M2518" i="28"/>
  <c r="M2519" i="28"/>
  <c r="M2520" i="28"/>
  <c r="M2521" i="28"/>
  <c r="M2522" i="28"/>
  <c r="M2523" i="28"/>
  <c r="M2524" i="28"/>
  <c r="M2525" i="28"/>
  <c r="M2526" i="28"/>
  <c r="M2527" i="28"/>
  <c r="M2528" i="28"/>
  <c r="M2529" i="28"/>
  <c r="M2530" i="28"/>
  <c r="M2531" i="28"/>
  <c r="M2532" i="28"/>
  <c r="M2533" i="28"/>
  <c r="M2534" i="28"/>
  <c r="M2535" i="28"/>
  <c r="M2536" i="28"/>
  <c r="M2537" i="28"/>
  <c r="M2538" i="28"/>
  <c r="M2539" i="28"/>
  <c r="M2540" i="28"/>
  <c r="M2541" i="28"/>
  <c r="M2542" i="28"/>
  <c r="M2543" i="28"/>
  <c r="M2544" i="28"/>
  <c r="M2545" i="28"/>
  <c r="M2546" i="28"/>
  <c r="M2547" i="28"/>
  <c r="M2548" i="28"/>
  <c r="M2549" i="28"/>
  <c r="M2550" i="28"/>
  <c r="M2551" i="28"/>
  <c r="M2552" i="28"/>
  <c r="M2553" i="28"/>
  <c r="M2554" i="28"/>
  <c r="M2555" i="28"/>
  <c r="M2556" i="28"/>
  <c r="M2557" i="28"/>
  <c r="M2558" i="28"/>
  <c r="M2559" i="28"/>
  <c r="M2560" i="28"/>
  <c r="M2561" i="28"/>
  <c r="M2562" i="28"/>
  <c r="M2563" i="28"/>
  <c r="M2564" i="28"/>
  <c r="M2565" i="28"/>
  <c r="M2566" i="28"/>
  <c r="M2567" i="28"/>
  <c r="M2568" i="28"/>
  <c r="M2569" i="28"/>
  <c r="M2570" i="28"/>
  <c r="M2571" i="28"/>
  <c r="M2572" i="28"/>
  <c r="M2573" i="28"/>
  <c r="M2574" i="28"/>
  <c r="M2575" i="28"/>
  <c r="M2576" i="28"/>
  <c r="M2577" i="28"/>
  <c r="M2578" i="28"/>
  <c r="M2579" i="28"/>
  <c r="M2580" i="28"/>
  <c r="M2581" i="28"/>
  <c r="M2582" i="28"/>
  <c r="M2583" i="28"/>
  <c r="M2584" i="28"/>
  <c r="M2585" i="28"/>
  <c r="M2586" i="28"/>
  <c r="M2587" i="28"/>
  <c r="M2588" i="28"/>
  <c r="M2589" i="28"/>
  <c r="M2590" i="28"/>
  <c r="M2591" i="28"/>
  <c r="M2592" i="28"/>
  <c r="M2593" i="28"/>
  <c r="M2594" i="28"/>
  <c r="M2595" i="28"/>
  <c r="M2596" i="28"/>
  <c r="M2597" i="28"/>
  <c r="M2598" i="28"/>
  <c r="M2599" i="28"/>
  <c r="M2600" i="28"/>
  <c r="M2601" i="28"/>
  <c r="M2602" i="28"/>
  <c r="M2603" i="28"/>
  <c r="M2604" i="28"/>
  <c r="M2605" i="28"/>
  <c r="M2606" i="28"/>
  <c r="M2607" i="28"/>
  <c r="M2608" i="28"/>
  <c r="M2609" i="28"/>
  <c r="M2610" i="28"/>
  <c r="M2611" i="28"/>
  <c r="M2612" i="28"/>
  <c r="M2613" i="28"/>
  <c r="M2614" i="28"/>
  <c r="M2615" i="28"/>
  <c r="M2616" i="28"/>
  <c r="M2617" i="28"/>
  <c r="M2618" i="28"/>
  <c r="M2619" i="28"/>
  <c r="M2620" i="28"/>
  <c r="M2621" i="28"/>
  <c r="M2622" i="28"/>
  <c r="M2623" i="28"/>
  <c r="M2624" i="28"/>
  <c r="M2625" i="28"/>
  <c r="M2626" i="28"/>
  <c r="M2627" i="28"/>
  <c r="M2628" i="28"/>
  <c r="M2629" i="28"/>
  <c r="M2630" i="28"/>
  <c r="M2631" i="28"/>
  <c r="M2632" i="28"/>
  <c r="M2633" i="28"/>
  <c r="M2634" i="28"/>
  <c r="M2635" i="28"/>
  <c r="M2636" i="28"/>
  <c r="M2637" i="28"/>
  <c r="M2638" i="28"/>
  <c r="M2639" i="28"/>
  <c r="M2640" i="28"/>
  <c r="M2641" i="28"/>
  <c r="M2642" i="28"/>
  <c r="M2643" i="28"/>
  <c r="M2644" i="28"/>
  <c r="M2645" i="28"/>
  <c r="M2646" i="28"/>
  <c r="M2647" i="28"/>
  <c r="M2648" i="28"/>
  <c r="M2649" i="28"/>
  <c r="M2650" i="28"/>
  <c r="M2651" i="28"/>
  <c r="M2652" i="28"/>
  <c r="M2653" i="28"/>
  <c r="M2654" i="28"/>
  <c r="M2655" i="28"/>
  <c r="M2656" i="28"/>
  <c r="M2657" i="28"/>
  <c r="M2658" i="28"/>
  <c r="M2659" i="28"/>
  <c r="M2660" i="28"/>
  <c r="M2661" i="28"/>
  <c r="M2662" i="28"/>
  <c r="M2663" i="28"/>
  <c r="M2664" i="28"/>
  <c r="M2665" i="28"/>
  <c r="M2666" i="28"/>
  <c r="M2667" i="28"/>
  <c r="M2668" i="28"/>
  <c r="M2669" i="28"/>
  <c r="M2670" i="28"/>
  <c r="M2671" i="28"/>
  <c r="M2672" i="28"/>
  <c r="M2673" i="28"/>
  <c r="M2674" i="28"/>
  <c r="M2675" i="28"/>
  <c r="M2676" i="28"/>
  <c r="M2677" i="28"/>
  <c r="M2678" i="28"/>
  <c r="M2679" i="28"/>
  <c r="M2680" i="28"/>
  <c r="M2681" i="28"/>
  <c r="M2682" i="28"/>
  <c r="M2683" i="28"/>
  <c r="M2684" i="28"/>
  <c r="M2685" i="28"/>
  <c r="M2686" i="28"/>
  <c r="M2687" i="28"/>
  <c r="M2688" i="28"/>
  <c r="M2689" i="28"/>
  <c r="M2690" i="28"/>
  <c r="M2691" i="28"/>
  <c r="M2692" i="28"/>
  <c r="M2693" i="28"/>
  <c r="M2694" i="28"/>
  <c r="M2695" i="28"/>
  <c r="M2696" i="28"/>
  <c r="M2697" i="28"/>
  <c r="M2698" i="28"/>
  <c r="M2699" i="28"/>
  <c r="M2700" i="28"/>
  <c r="M2701" i="28"/>
  <c r="M2702" i="28"/>
  <c r="M2703" i="28"/>
  <c r="M2704" i="28"/>
  <c r="M2705" i="28"/>
  <c r="M2706" i="28"/>
  <c r="M2707" i="28"/>
  <c r="M2708" i="28"/>
  <c r="M2709" i="28"/>
  <c r="M2710" i="28"/>
  <c r="M2711" i="28"/>
  <c r="M2712" i="28"/>
  <c r="M2713" i="28"/>
  <c r="M2714" i="28"/>
  <c r="M2715" i="28"/>
  <c r="M2716" i="28"/>
  <c r="M2717" i="28"/>
  <c r="M2718" i="28"/>
  <c r="M2719" i="28"/>
  <c r="M2720" i="28"/>
  <c r="M2721" i="28"/>
  <c r="M2722" i="28"/>
  <c r="M2723" i="28"/>
  <c r="M2724" i="28"/>
  <c r="M2725" i="28"/>
  <c r="M2726" i="28"/>
  <c r="M2727" i="28"/>
  <c r="M2728" i="28"/>
  <c r="M2729" i="28"/>
  <c r="M2730" i="28"/>
  <c r="M2731" i="28"/>
  <c r="M2732" i="28"/>
  <c r="M2733" i="28"/>
  <c r="M2734" i="28"/>
  <c r="M2735" i="28"/>
  <c r="M2736" i="28"/>
  <c r="M2737" i="28"/>
  <c r="M2738" i="28"/>
  <c r="M2739" i="28"/>
  <c r="M2740" i="28"/>
  <c r="M2741" i="28"/>
  <c r="M2742" i="28"/>
  <c r="M2743" i="28"/>
  <c r="M2744" i="28"/>
  <c r="M2745" i="28"/>
  <c r="M2746" i="28"/>
  <c r="M2747" i="28"/>
  <c r="M2748" i="28"/>
  <c r="M2749" i="28"/>
  <c r="M2750" i="28"/>
  <c r="M2751" i="28"/>
  <c r="M2752" i="28"/>
  <c r="M2753" i="28"/>
  <c r="M2754" i="28"/>
  <c r="M2755" i="28"/>
  <c r="M2756" i="28"/>
  <c r="M2757" i="28"/>
  <c r="M2758" i="28"/>
  <c r="M2759" i="28"/>
  <c r="M2760" i="28"/>
  <c r="M2761" i="28"/>
  <c r="M2762" i="28"/>
  <c r="M2763" i="28"/>
  <c r="M2764" i="28"/>
  <c r="M2765" i="28"/>
  <c r="M2766" i="28"/>
  <c r="M2767" i="28"/>
  <c r="M2768" i="28"/>
  <c r="M2769" i="28"/>
  <c r="M2770" i="28"/>
  <c r="M2771" i="28"/>
  <c r="M2772" i="28"/>
  <c r="M2773" i="28"/>
  <c r="M2774" i="28"/>
  <c r="M2775" i="28"/>
  <c r="M2776" i="28"/>
  <c r="M2777" i="28"/>
  <c r="M2778" i="28"/>
  <c r="M2779" i="28"/>
  <c r="M2780" i="28"/>
  <c r="M2781" i="28"/>
  <c r="M2782" i="28"/>
  <c r="M2783" i="28"/>
  <c r="M2784" i="28"/>
  <c r="M2785" i="28"/>
  <c r="M2786" i="28"/>
  <c r="M2787" i="28"/>
  <c r="M2788" i="28"/>
  <c r="M2789" i="28"/>
  <c r="M2790" i="28"/>
  <c r="M2791" i="28"/>
  <c r="M2792" i="28"/>
  <c r="M2793" i="28"/>
  <c r="M2794" i="28"/>
  <c r="M2795" i="28"/>
  <c r="M2796" i="28"/>
  <c r="M2797" i="28"/>
  <c r="M2798" i="28"/>
  <c r="M2799" i="28"/>
  <c r="M2800" i="28"/>
  <c r="M2801" i="28"/>
  <c r="M2802" i="28"/>
  <c r="M2803" i="28"/>
  <c r="M2804" i="28"/>
  <c r="M2805" i="28"/>
  <c r="M2806" i="28"/>
  <c r="M2807" i="28"/>
  <c r="M2808" i="28"/>
  <c r="M2809" i="28"/>
  <c r="M2810" i="28"/>
  <c r="M2811" i="28"/>
  <c r="M2812" i="28"/>
  <c r="M2813" i="28"/>
  <c r="M2814" i="28"/>
  <c r="M2815" i="28"/>
  <c r="M2816" i="28"/>
  <c r="M2817" i="28"/>
  <c r="M2818" i="28"/>
  <c r="M2819" i="28"/>
  <c r="M2820" i="28"/>
  <c r="M2821" i="28"/>
  <c r="M2822" i="28"/>
  <c r="M2823" i="28"/>
  <c r="M2824" i="28"/>
  <c r="M2825" i="28"/>
  <c r="M2826" i="28"/>
  <c r="M2827" i="28"/>
  <c r="M2828" i="28"/>
  <c r="M2829" i="28"/>
  <c r="M2830" i="28"/>
  <c r="M2831" i="28"/>
  <c r="M2832" i="28"/>
  <c r="M2833" i="28"/>
  <c r="M2834" i="28"/>
  <c r="M2835" i="28"/>
  <c r="M2836" i="28"/>
  <c r="M2837" i="28"/>
  <c r="M2838" i="28"/>
  <c r="M2839" i="28"/>
  <c r="M2840" i="28"/>
  <c r="M2841" i="28"/>
  <c r="M2842" i="28"/>
  <c r="M2843" i="28"/>
  <c r="M2844" i="28"/>
  <c r="M2845" i="28"/>
  <c r="M2846" i="28"/>
  <c r="M2847" i="28"/>
  <c r="M2848" i="28"/>
  <c r="M2849" i="28"/>
  <c r="M2850" i="28"/>
  <c r="M2851" i="28"/>
  <c r="M2852" i="28"/>
  <c r="M2853" i="28"/>
  <c r="M2854" i="28"/>
  <c r="M2855" i="28"/>
  <c r="M2856" i="28"/>
  <c r="M2857" i="28"/>
  <c r="M2858" i="28"/>
  <c r="M2859" i="28"/>
  <c r="M2860" i="28"/>
  <c r="M2861" i="28"/>
  <c r="M2862" i="28"/>
  <c r="M2863" i="28"/>
  <c r="M2864" i="28"/>
  <c r="M2865" i="28"/>
  <c r="M2866" i="28"/>
  <c r="M2867" i="28"/>
  <c r="M2868" i="28"/>
  <c r="M2869" i="28"/>
  <c r="M2870" i="28"/>
  <c r="M2871" i="28"/>
  <c r="M2872" i="28"/>
  <c r="M2873" i="28"/>
  <c r="M2874" i="28"/>
  <c r="M2875" i="28"/>
  <c r="M2876" i="28"/>
  <c r="M2877" i="28"/>
  <c r="M2878" i="28"/>
  <c r="M2879" i="28"/>
  <c r="M2880" i="28"/>
  <c r="M2881" i="28"/>
  <c r="M2882" i="28"/>
  <c r="M2883" i="28"/>
  <c r="M2884" i="28"/>
  <c r="M2885" i="28"/>
  <c r="M2886" i="28"/>
  <c r="M2887" i="28"/>
  <c r="M2888" i="28"/>
  <c r="M2889" i="28"/>
  <c r="M2890" i="28"/>
  <c r="M2891" i="28"/>
  <c r="M2892" i="28"/>
  <c r="M2893" i="28"/>
  <c r="M2894" i="28"/>
  <c r="M2895" i="28"/>
  <c r="M2896" i="28"/>
  <c r="M2897" i="28"/>
  <c r="M2898" i="28"/>
  <c r="M2899" i="28"/>
  <c r="M2900" i="28"/>
  <c r="M2901" i="28"/>
  <c r="M2902" i="28"/>
  <c r="M2903" i="28"/>
  <c r="M2904" i="28"/>
  <c r="M2905" i="28"/>
  <c r="M2906" i="28"/>
  <c r="M2907" i="28"/>
  <c r="M2908" i="28"/>
  <c r="M2909" i="28"/>
  <c r="M2910" i="28"/>
  <c r="M2911" i="28"/>
  <c r="M2912" i="28"/>
  <c r="M2913" i="28"/>
  <c r="M2914" i="28"/>
  <c r="M2915" i="28"/>
  <c r="M2916" i="28"/>
  <c r="M2917" i="28"/>
  <c r="M2918" i="28"/>
  <c r="M2919" i="28"/>
  <c r="M2920" i="28"/>
  <c r="M2921" i="28"/>
  <c r="M2922" i="28"/>
  <c r="M2923" i="28"/>
  <c r="M2924" i="28"/>
  <c r="M2925" i="28"/>
  <c r="M2926" i="28"/>
  <c r="M2927" i="28"/>
  <c r="M2928" i="28"/>
  <c r="M2929" i="28"/>
  <c r="M2930" i="28"/>
  <c r="M2931" i="28"/>
  <c r="M2932" i="28"/>
  <c r="M2933" i="28"/>
  <c r="M2934" i="28"/>
  <c r="M2935" i="28"/>
  <c r="M2936" i="28"/>
  <c r="M2937" i="28"/>
  <c r="M2938" i="28"/>
  <c r="M2939" i="28"/>
  <c r="M2940" i="28"/>
  <c r="M2941" i="28"/>
  <c r="M2942" i="28"/>
  <c r="M2943" i="28"/>
  <c r="M2944" i="28"/>
  <c r="M2945" i="28"/>
  <c r="M2946" i="28"/>
  <c r="M2947" i="28"/>
  <c r="M2948" i="28"/>
  <c r="M2949" i="28"/>
  <c r="M2950" i="28"/>
  <c r="M2951" i="28"/>
  <c r="M2952" i="28"/>
  <c r="M2953" i="28"/>
  <c r="M2954" i="28"/>
  <c r="M2955" i="28"/>
  <c r="M2956" i="28"/>
  <c r="M2957" i="28"/>
  <c r="M2958" i="28"/>
  <c r="M2959" i="28"/>
  <c r="M2960" i="28"/>
  <c r="M2961" i="28"/>
  <c r="M2962" i="28"/>
  <c r="M2963" i="28"/>
  <c r="M2964" i="28"/>
  <c r="M2965" i="28"/>
  <c r="M2966" i="28"/>
  <c r="M2967" i="28"/>
  <c r="M2968" i="28"/>
  <c r="M2969" i="28"/>
  <c r="M2970" i="28"/>
  <c r="M2971" i="28"/>
  <c r="M2972" i="28"/>
  <c r="M2973" i="28"/>
  <c r="M2974" i="28"/>
  <c r="M2975" i="28"/>
  <c r="M2976" i="28"/>
  <c r="M2977" i="28"/>
  <c r="M2978" i="28"/>
  <c r="M2979" i="28"/>
  <c r="M2980" i="28"/>
  <c r="M2981" i="28"/>
  <c r="M2982" i="28"/>
  <c r="M2983" i="28"/>
  <c r="M2984" i="28"/>
  <c r="M2985" i="28"/>
  <c r="M2986" i="28"/>
  <c r="M2987" i="28"/>
  <c r="M2988" i="28"/>
  <c r="M2989" i="28"/>
  <c r="M2990" i="28"/>
  <c r="M2991" i="28"/>
  <c r="M2992" i="28"/>
  <c r="M2993" i="28"/>
  <c r="M2994" i="28"/>
  <c r="M2995" i="28"/>
  <c r="M2996" i="28"/>
  <c r="M2997" i="28"/>
  <c r="M2998" i="28"/>
  <c r="M2999" i="28"/>
  <c r="M3000" i="28"/>
  <c r="M3001" i="28"/>
  <c r="M3002" i="28"/>
  <c r="M3003" i="28"/>
  <c r="M3004" i="28"/>
  <c r="M3005" i="28"/>
  <c r="M3006" i="28"/>
  <c r="M3007" i="28"/>
  <c r="M3008" i="28"/>
  <c r="M3009" i="28"/>
  <c r="M3010" i="28"/>
  <c r="M3011" i="28"/>
  <c r="M3012" i="28"/>
  <c r="M3013" i="28"/>
  <c r="M3014" i="28"/>
  <c r="M3015" i="28"/>
  <c r="M3016" i="28"/>
  <c r="M3017" i="28"/>
  <c r="M3018" i="28"/>
  <c r="M3019" i="28"/>
  <c r="M3020" i="28"/>
  <c r="M3021" i="28"/>
  <c r="M3022" i="28"/>
  <c r="M3023" i="28"/>
  <c r="M3024" i="28"/>
  <c r="M3025" i="28"/>
  <c r="M3026" i="28"/>
  <c r="M3027" i="28"/>
  <c r="M3028" i="28"/>
  <c r="M3029" i="28"/>
  <c r="M3030" i="28"/>
  <c r="M3031" i="28"/>
  <c r="M3032" i="28"/>
  <c r="M3033" i="28"/>
  <c r="M3034" i="28"/>
  <c r="M3035" i="28"/>
  <c r="M3036" i="28"/>
  <c r="M3037" i="28"/>
  <c r="M3038" i="28"/>
  <c r="M3039" i="28"/>
  <c r="M3040" i="28"/>
  <c r="M3041" i="28"/>
  <c r="M3042" i="28"/>
  <c r="M3043" i="28"/>
  <c r="M3044" i="28"/>
  <c r="M3045" i="28"/>
  <c r="M3046" i="28"/>
  <c r="M3047" i="28"/>
  <c r="M3048" i="28"/>
  <c r="M3049" i="28"/>
  <c r="M3050" i="28"/>
  <c r="M3051" i="28"/>
  <c r="M3052" i="28"/>
  <c r="M3053" i="28"/>
  <c r="M3054" i="28"/>
  <c r="M3055" i="28"/>
  <c r="M3056" i="28"/>
  <c r="M3057" i="28"/>
  <c r="M3058" i="28"/>
  <c r="M3059" i="28"/>
  <c r="M3060" i="28"/>
  <c r="M3061" i="28"/>
  <c r="M3062" i="28"/>
  <c r="M3063" i="28"/>
  <c r="M3064" i="28"/>
  <c r="M3065" i="28"/>
  <c r="M3066" i="28"/>
  <c r="M3067" i="28"/>
  <c r="M3068" i="28"/>
  <c r="M3069" i="28"/>
  <c r="M3070" i="28"/>
  <c r="M3071" i="28"/>
  <c r="M3072" i="28"/>
  <c r="M3073" i="28"/>
  <c r="M3074" i="28"/>
  <c r="M3075" i="28"/>
  <c r="M3076" i="28"/>
  <c r="M3077" i="28"/>
  <c r="M3078" i="28"/>
  <c r="M3079" i="28"/>
  <c r="M3080" i="28"/>
  <c r="M3081" i="28"/>
  <c r="M3082" i="28"/>
  <c r="M3083" i="28"/>
  <c r="M3084" i="28"/>
  <c r="M3085" i="28"/>
  <c r="M3086" i="28"/>
  <c r="M3087" i="28"/>
  <c r="M3088" i="28"/>
  <c r="M3089" i="28"/>
  <c r="M3090" i="28"/>
  <c r="M3091" i="28"/>
  <c r="M3092" i="28"/>
  <c r="M3093" i="28"/>
  <c r="M3094" i="28"/>
  <c r="M3095" i="28"/>
  <c r="M3096" i="28"/>
  <c r="M3097" i="28"/>
  <c r="M3098" i="28"/>
  <c r="M3099" i="28"/>
  <c r="M3100" i="28"/>
  <c r="M3101" i="28"/>
  <c r="M3102" i="28"/>
  <c r="M3103" i="28"/>
  <c r="M3104" i="28"/>
  <c r="M3105" i="28"/>
  <c r="M3106" i="28"/>
  <c r="M3107" i="28"/>
  <c r="M3108" i="28"/>
  <c r="M3109" i="28"/>
  <c r="M3110" i="28"/>
  <c r="M3111" i="28"/>
  <c r="M3112" i="28"/>
  <c r="M3113" i="28"/>
  <c r="M3114" i="28"/>
  <c r="M3115" i="28"/>
  <c r="M3116" i="28"/>
  <c r="M3117" i="28"/>
  <c r="M3118" i="28"/>
  <c r="M3119" i="28"/>
  <c r="M3120" i="28"/>
  <c r="M3121" i="28"/>
  <c r="M3122" i="28"/>
  <c r="M3123" i="28"/>
  <c r="M3124" i="28"/>
  <c r="M3125" i="28"/>
  <c r="M3126" i="28"/>
  <c r="M3127" i="28"/>
  <c r="M3128" i="28"/>
  <c r="M3129" i="28"/>
  <c r="M3130" i="28"/>
  <c r="M3131" i="28"/>
  <c r="M3132" i="28"/>
  <c r="M3133" i="28"/>
  <c r="M3134" i="28"/>
  <c r="M3135" i="28"/>
  <c r="M3136" i="28"/>
  <c r="M3137" i="28"/>
  <c r="M3138" i="28"/>
  <c r="M3139" i="28"/>
  <c r="M3140" i="28"/>
  <c r="M3141" i="28"/>
  <c r="M3142" i="28"/>
  <c r="M3143" i="28"/>
  <c r="M3144" i="28"/>
  <c r="M3145" i="28"/>
  <c r="M3146" i="28"/>
  <c r="M3147" i="28"/>
  <c r="M3148" i="28"/>
  <c r="M3149" i="28"/>
  <c r="M3150" i="28"/>
  <c r="M3151" i="28"/>
  <c r="M3152" i="28"/>
  <c r="M3153" i="28"/>
  <c r="M3154" i="28"/>
  <c r="M3155" i="28"/>
  <c r="M3156" i="28"/>
  <c r="M3157" i="28"/>
  <c r="M3158" i="28"/>
  <c r="M3159" i="28"/>
  <c r="M3160" i="28"/>
  <c r="M3161" i="28"/>
  <c r="M3162" i="28"/>
  <c r="M3163" i="28"/>
  <c r="M3164" i="28"/>
  <c r="M3165" i="28"/>
  <c r="M3166" i="28"/>
  <c r="M3167" i="28"/>
  <c r="M3168" i="28"/>
  <c r="M3169" i="28"/>
  <c r="M3170" i="28"/>
  <c r="M3171" i="28"/>
  <c r="M3172" i="28"/>
  <c r="M3173" i="28"/>
  <c r="M3174" i="28"/>
  <c r="M3175" i="28"/>
  <c r="M3176" i="28"/>
  <c r="M3177" i="28"/>
  <c r="M3178" i="28"/>
  <c r="M3179" i="28"/>
  <c r="M3180" i="28"/>
  <c r="M3181" i="28"/>
  <c r="M3182" i="28"/>
  <c r="M3183" i="28"/>
  <c r="M3184" i="28"/>
  <c r="M3185" i="28"/>
  <c r="M3186" i="28"/>
  <c r="M3187" i="28"/>
  <c r="M3188" i="28"/>
  <c r="M3189" i="28"/>
  <c r="M3190" i="28"/>
  <c r="M3191" i="28"/>
  <c r="M3192" i="28"/>
  <c r="M3193" i="28"/>
  <c r="M3194" i="28"/>
  <c r="M3195" i="28"/>
  <c r="M3196" i="28"/>
  <c r="M3197" i="28"/>
  <c r="M3198" i="28"/>
  <c r="M3199" i="28"/>
  <c r="M3200" i="28"/>
  <c r="M3201" i="28"/>
  <c r="M3202" i="28"/>
  <c r="M3203" i="28"/>
  <c r="M3204" i="28"/>
  <c r="M3205" i="28"/>
  <c r="M3206" i="28"/>
  <c r="M3207" i="28"/>
  <c r="M3208" i="28"/>
  <c r="M3209" i="28"/>
  <c r="M3210" i="28"/>
  <c r="M3211" i="28"/>
  <c r="M3212" i="28"/>
  <c r="M3213" i="28"/>
  <c r="M3214" i="28"/>
  <c r="M3215" i="28"/>
  <c r="M3216" i="28"/>
  <c r="M3217" i="28"/>
  <c r="M3218" i="28"/>
  <c r="M3219" i="28"/>
  <c r="M3220" i="28"/>
  <c r="M3221" i="28"/>
  <c r="M3222" i="28"/>
  <c r="M3223" i="28"/>
  <c r="M3224" i="28"/>
  <c r="M3225" i="28"/>
  <c r="M3226" i="28"/>
  <c r="M3227" i="28"/>
  <c r="M3228" i="28"/>
  <c r="M3229" i="28"/>
  <c r="M3230" i="28"/>
  <c r="M3231" i="28"/>
  <c r="M3232" i="28"/>
  <c r="M3233" i="28"/>
  <c r="M3234" i="28"/>
  <c r="M3235" i="28"/>
  <c r="M3236" i="28"/>
  <c r="M3237" i="28"/>
  <c r="M3238" i="28"/>
  <c r="M3239" i="28"/>
  <c r="M3240" i="28"/>
  <c r="M3241" i="28"/>
  <c r="M3242" i="28"/>
  <c r="M3243" i="28"/>
  <c r="M3244" i="28"/>
  <c r="M3245" i="28"/>
  <c r="M3246" i="28"/>
  <c r="M3247" i="28"/>
  <c r="M3248" i="28"/>
  <c r="M3249" i="28"/>
  <c r="M3250" i="28"/>
  <c r="M3251" i="28"/>
  <c r="M3252" i="28"/>
  <c r="M3253" i="28"/>
  <c r="M3254" i="28"/>
  <c r="M3255" i="28"/>
  <c r="M3256" i="28"/>
  <c r="M3257" i="28"/>
  <c r="M3258" i="28"/>
  <c r="M3259" i="28"/>
  <c r="M3260" i="28"/>
  <c r="M3261" i="28"/>
  <c r="M3262" i="28"/>
  <c r="M3263" i="28"/>
  <c r="M3264" i="28"/>
  <c r="M3265" i="28"/>
  <c r="M3266" i="28"/>
  <c r="M3267" i="28"/>
  <c r="M3268" i="28"/>
  <c r="M3269" i="28"/>
  <c r="M3270" i="28"/>
  <c r="M3271" i="28"/>
  <c r="M3272" i="28"/>
  <c r="M3273" i="28"/>
  <c r="M3274" i="28"/>
  <c r="M3275" i="28"/>
  <c r="M3276" i="28"/>
  <c r="M3277" i="28"/>
  <c r="M3278" i="28"/>
  <c r="M3279" i="28"/>
  <c r="M3280" i="28"/>
  <c r="M3281" i="28"/>
  <c r="M3282" i="28"/>
  <c r="M3283" i="28"/>
  <c r="M3284" i="28"/>
  <c r="M3285" i="28"/>
  <c r="M3286" i="28"/>
  <c r="M3287" i="28"/>
  <c r="M3288" i="28"/>
  <c r="M3289" i="28"/>
  <c r="M3290" i="28"/>
  <c r="M3291" i="28"/>
  <c r="M3292" i="28"/>
  <c r="M3293" i="28"/>
  <c r="M3294" i="28"/>
  <c r="M3295" i="28"/>
  <c r="M3296" i="28"/>
  <c r="M3297" i="28"/>
  <c r="M3298" i="28"/>
  <c r="M3299" i="28"/>
  <c r="M3300" i="28"/>
  <c r="M3301" i="28"/>
  <c r="M3302" i="28"/>
  <c r="M3303" i="28"/>
  <c r="M3304" i="28"/>
  <c r="M3305" i="28"/>
  <c r="M3306" i="28"/>
  <c r="M3307" i="28"/>
  <c r="M3308" i="28"/>
  <c r="M3309" i="28"/>
  <c r="M3310" i="28"/>
  <c r="M3311" i="28"/>
  <c r="M3312" i="28"/>
  <c r="M3313" i="28"/>
  <c r="M3314" i="28"/>
  <c r="M3315" i="28"/>
  <c r="M3316" i="28"/>
  <c r="M3317" i="28"/>
  <c r="M3318" i="28"/>
  <c r="M3319" i="28"/>
  <c r="M3320" i="28"/>
  <c r="M3321" i="28"/>
  <c r="M3322" i="28"/>
  <c r="M3323" i="28"/>
  <c r="M3324" i="28"/>
  <c r="M3325" i="28"/>
  <c r="M3326" i="28"/>
  <c r="M3327" i="28"/>
  <c r="M3328" i="28"/>
  <c r="M3329" i="28"/>
  <c r="M3330" i="28"/>
  <c r="M3331" i="28"/>
  <c r="M3332" i="28"/>
  <c r="M3333" i="28"/>
  <c r="M3334" i="28"/>
  <c r="M3335" i="28"/>
  <c r="M3336" i="28"/>
  <c r="M3337" i="28"/>
  <c r="M3338" i="28"/>
  <c r="M3339" i="28"/>
  <c r="M3340" i="28"/>
  <c r="M3341" i="28"/>
  <c r="M3342" i="28"/>
  <c r="M3343" i="28"/>
  <c r="M3344" i="28"/>
  <c r="M3345" i="28"/>
  <c r="M3346" i="28"/>
  <c r="M3347" i="28"/>
  <c r="M3348" i="28"/>
  <c r="M3349" i="28"/>
  <c r="M3350" i="28"/>
  <c r="M3351" i="28"/>
  <c r="M3352" i="28"/>
  <c r="M3353" i="28"/>
  <c r="M3354" i="28"/>
  <c r="M3355" i="28"/>
  <c r="M3356" i="28"/>
  <c r="M3357" i="28"/>
  <c r="M3358" i="28"/>
  <c r="M3359" i="28"/>
  <c r="M3360" i="28"/>
  <c r="M3361" i="28"/>
  <c r="M3362" i="28"/>
  <c r="M3363" i="28"/>
  <c r="M3364" i="28"/>
  <c r="M3365" i="28"/>
  <c r="M3366" i="28"/>
  <c r="M3367" i="28"/>
  <c r="M3368" i="28"/>
  <c r="M3369" i="28"/>
  <c r="M3370" i="28"/>
  <c r="M3371" i="28"/>
  <c r="M3372" i="28"/>
  <c r="M3373" i="28"/>
  <c r="M3374" i="28"/>
  <c r="M3375" i="28"/>
  <c r="M3376" i="28"/>
  <c r="M3377" i="28"/>
  <c r="M3378" i="28"/>
  <c r="M3379" i="28"/>
  <c r="M3380" i="28"/>
  <c r="M3381" i="28"/>
  <c r="M3382" i="28"/>
  <c r="M3383" i="28"/>
  <c r="M3384" i="28"/>
  <c r="M3385" i="28"/>
  <c r="M3386" i="28"/>
  <c r="M3387" i="28"/>
  <c r="M3388" i="28"/>
  <c r="M3389" i="28"/>
  <c r="M3390" i="28"/>
  <c r="M3391" i="28"/>
  <c r="M3392" i="28"/>
  <c r="M3393" i="28"/>
  <c r="M3394" i="28"/>
  <c r="M3395" i="28"/>
  <c r="M3396" i="28"/>
  <c r="M3397" i="28"/>
  <c r="M3398" i="28"/>
  <c r="M3399" i="28"/>
  <c r="M3400" i="28"/>
  <c r="M3401" i="28"/>
  <c r="M3402" i="28"/>
  <c r="M3403" i="28"/>
  <c r="M3404" i="28"/>
  <c r="M3405" i="28"/>
  <c r="M3406" i="28"/>
  <c r="M3407" i="28"/>
  <c r="M3408" i="28"/>
  <c r="M3409" i="28"/>
  <c r="M3410" i="28"/>
  <c r="M3411" i="28"/>
  <c r="M3412" i="28"/>
  <c r="M3413" i="28"/>
  <c r="M3414" i="28"/>
  <c r="M3415" i="28"/>
  <c r="M3416" i="28"/>
  <c r="M3417" i="28"/>
  <c r="M3418" i="28"/>
  <c r="M3419" i="28"/>
  <c r="M3420" i="28"/>
  <c r="M3421" i="28"/>
  <c r="M3422" i="28"/>
  <c r="M3423" i="28"/>
  <c r="M3424" i="28"/>
  <c r="M3425" i="28"/>
  <c r="M3426" i="28"/>
  <c r="M3427" i="28"/>
  <c r="M3428" i="28"/>
  <c r="M3429" i="28"/>
  <c r="M3430" i="28"/>
  <c r="M3431" i="28"/>
  <c r="M3432" i="28"/>
  <c r="M3433" i="28"/>
  <c r="M3434" i="28"/>
  <c r="M3435" i="28"/>
  <c r="M3436" i="28"/>
  <c r="M3437" i="28"/>
  <c r="M3438" i="28"/>
  <c r="M3439" i="28"/>
  <c r="M3440" i="28"/>
  <c r="M3441" i="28"/>
  <c r="M3442" i="28"/>
  <c r="M3443" i="28"/>
  <c r="M3444" i="28"/>
  <c r="M3445" i="28"/>
  <c r="M3446" i="28"/>
  <c r="M3447" i="28"/>
  <c r="M3448" i="28"/>
  <c r="M3449" i="28"/>
  <c r="M3450" i="28"/>
  <c r="M3451" i="28"/>
  <c r="M3452" i="28"/>
  <c r="M3453" i="28"/>
  <c r="M3454" i="28"/>
  <c r="M3455" i="28"/>
  <c r="M3456" i="28"/>
  <c r="M3457" i="28"/>
  <c r="M3458" i="28"/>
  <c r="M3459" i="28"/>
  <c r="M3460" i="28"/>
  <c r="M3461" i="28"/>
  <c r="M3462" i="28"/>
  <c r="M3463" i="28"/>
  <c r="M3464" i="28"/>
  <c r="M3465" i="28"/>
  <c r="M3466" i="28"/>
  <c r="M3467" i="28"/>
  <c r="M3468" i="28"/>
  <c r="M3469" i="28"/>
  <c r="M3470" i="28"/>
  <c r="M3471" i="28"/>
  <c r="M3472" i="28"/>
  <c r="M3473" i="28"/>
  <c r="M3474" i="28"/>
  <c r="M3475" i="28"/>
  <c r="M3476" i="28"/>
  <c r="M3477" i="28"/>
  <c r="M3478" i="28"/>
  <c r="M3479" i="28"/>
  <c r="M3480" i="28"/>
  <c r="M3481" i="28"/>
  <c r="M3482" i="28"/>
  <c r="M3483" i="28"/>
  <c r="M3484" i="28"/>
  <c r="M3485" i="28"/>
  <c r="M3486" i="28"/>
  <c r="M3487" i="28"/>
  <c r="M3488" i="28"/>
  <c r="M3489" i="28"/>
  <c r="M3490" i="28"/>
  <c r="M3491" i="28"/>
  <c r="M3492" i="28"/>
  <c r="M3493" i="28"/>
  <c r="M3494" i="28"/>
  <c r="M3495" i="28"/>
  <c r="M3496" i="28"/>
  <c r="M3497" i="28"/>
  <c r="M3498" i="28"/>
  <c r="M3499" i="28"/>
  <c r="M3500" i="28"/>
  <c r="M3501" i="28"/>
  <c r="M3502" i="28"/>
  <c r="M3503" i="28"/>
  <c r="M3504" i="28"/>
  <c r="M3505" i="28"/>
  <c r="M3506" i="28"/>
  <c r="M3507" i="28"/>
  <c r="M3508" i="28"/>
  <c r="M3509" i="28"/>
  <c r="M3510" i="28"/>
  <c r="M3511" i="28"/>
  <c r="M3512" i="28"/>
  <c r="M3513" i="28"/>
  <c r="M3514" i="28"/>
  <c r="M3515" i="28"/>
  <c r="M3516" i="28"/>
  <c r="M3517" i="28"/>
  <c r="M3518" i="28"/>
  <c r="M3519" i="28"/>
  <c r="M3520" i="28"/>
  <c r="M3521" i="28"/>
  <c r="M3522" i="28"/>
  <c r="M3523" i="28"/>
  <c r="M3524" i="28"/>
  <c r="M3525" i="28"/>
  <c r="M3526" i="28"/>
  <c r="M3527" i="28"/>
  <c r="M3528" i="28"/>
  <c r="M3529" i="28"/>
  <c r="M3530" i="28"/>
  <c r="M3531" i="28"/>
  <c r="M3532" i="28"/>
  <c r="M3533" i="28"/>
  <c r="M3534" i="28"/>
  <c r="M3535" i="28"/>
  <c r="M3536" i="28"/>
  <c r="M3537" i="28"/>
  <c r="M3538" i="28"/>
  <c r="M3539" i="28"/>
  <c r="M3540" i="28"/>
  <c r="M3541" i="28"/>
  <c r="M3542" i="28"/>
  <c r="M3543" i="28"/>
  <c r="M3544" i="28"/>
  <c r="M3545" i="28"/>
  <c r="M3546" i="28"/>
  <c r="M3547" i="28"/>
  <c r="M3548" i="28"/>
  <c r="M3549" i="28"/>
  <c r="M3550" i="28"/>
  <c r="M3551" i="28"/>
  <c r="M3552" i="28"/>
  <c r="M3553" i="28"/>
  <c r="M3554" i="28"/>
  <c r="M3555" i="28"/>
  <c r="M3556" i="28"/>
  <c r="M3557" i="28"/>
  <c r="M3558" i="28"/>
  <c r="M3559" i="28"/>
  <c r="M3560" i="28"/>
  <c r="M3561" i="28"/>
  <c r="M3562" i="28"/>
  <c r="M3563" i="28"/>
  <c r="M3564" i="28"/>
  <c r="M3565" i="28"/>
  <c r="M3566" i="28"/>
  <c r="M3567" i="28"/>
  <c r="M3568" i="28"/>
  <c r="M3569" i="28"/>
  <c r="M3570" i="28"/>
  <c r="M3571" i="28"/>
  <c r="M3572" i="28"/>
  <c r="M3573" i="28"/>
  <c r="M3574" i="28"/>
  <c r="M3575" i="28"/>
  <c r="M3576" i="28"/>
  <c r="M3577" i="28"/>
  <c r="M3578" i="28"/>
  <c r="M3579" i="28"/>
  <c r="M3580" i="28"/>
  <c r="M3581" i="28"/>
  <c r="M3582" i="28"/>
  <c r="M3583" i="28"/>
  <c r="M3584" i="28"/>
  <c r="M3585" i="28"/>
  <c r="M3586" i="28"/>
  <c r="M3587" i="28"/>
  <c r="M3588" i="28"/>
  <c r="M3589" i="28"/>
  <c r="M3590" i="28"/>
  <c r="M3591" i="28"/>
  <c r="M3592" i="28"/>
  <c r="M3593" i="28"/>
  <c r="M3594" i="28"/>
  <c r="M3595" i="28"/>
  <c r="M3596" i="28"/>
  <c r="M3597" i="28"/>
  <c r="M3598" i="28"/>
  <c r="M3599" i="28"/>
  <c r="M3600" i="28"/>
  <c r="M3601" i="28"/>
  <c r="M3602" i="28"/>
  <c r="M3603" i="28"/>
  <c r="M3604" i="28"/>
  <c r="M3605" i="28"/>
  <c r="M3606" i="28"/>
  <c r="M3607" i="28"/>
  <c r="M3608" i="28"/>
  <c r="M3609" i="28"/>
  <c r="M3610" i="28"/>
  <c r="M3611" i="28"/>
  <c r="M3612" i="28"/>
  <c r="M3613" i="28"/>
  <c r="M3614" i="28"/>
  <c r="M3615" i="28"/>
  <c r="M3616" i="28"/>
  <c r="M3617" i="28"/>
  <c r="M3618" i="28"/>
  <c r="M3619" i="28"/>
  <c r="M3620" i="28"/>
  <c r="M3621" i="28"/>
  <c r="M3622" i="28"/>
  <c r="M3623" i="28"/>
  <c r="M3624" i="28"/>
  <c r="M3625" i="28"/>
  <c r="M3626" i="28"/>
  <c r="M3627" i="28"/>
  <c r="M3628" i="28"/>
  <c r="M3629" i="28"/>
  <c r="M3630" i="28"/>
  <c r="M3631" i="28"/>
  <c r="M3632" i="28"/>
  <c r="M3633" i="28"/>
  <c r="M3634" i="28"/>
  <c r="M3635" i="28"/>
  <c r="M3636" i="28"/>
  <c r="M3637" i="28"/>
  <c r="M3638" i="28"/>
  <c r="M3639" i="28"/>
  <c r="M3640" i="28"/>
  <c r="M3641" i="28"/>
  <c r="M3642" i="28"/>
  <c r="M3643" i="28"/>
  <c r="M3644" i="28"/>
  <c r="M3645" i="28"/>
  <c r="M3646" i="28"/>
  <c r="M3647" i="28"/>
  <c r="M3648" i="28"/>
  <c r="M3649" i="28"/>
  <c r="M3650" i="28"/>
  <c r="M3651" i="28"/>
  <c r="M3652" i="28"/>
  <c r="M3653" i="28"/>
  <c r="M3654" i="28"/>
  <c r="M3655" i="28"/>
  <c r="M3656" i="28"/>
  <c r="M3657" i="28"/>
  <c r="M3658" i="28"/>
  <c r="M3659" i="28"/>
  <c r="M3660" i="28"/>
  <c r="M3661" i="28"/>
  <c r="M3662" i="28"/>
  <c r="M3663" i="28"/>
  <c r="M3664" i="28"/>
  <c r="M3665" i="28"/>
  <c r="M3666" i="28"/>
  <c r="M3667" i="28"/>
  <c r="M3668" i="28"/>
  <c r="M3669" i="28"/>
  <c r="M3670" i="28"/>
  <c r="M3671" i="28"/>
  <c r="M3672" i="28"/>
  <c r="M3673" i="28"/>
  <c r="M3674" i="28"/>
  <c r="M3675" i="28"/>
  <c r="M3676" i="28"/>
  <c r="M3677" i="28"/>
  <c r="M3678" i="28"/>
  <c r="M3679" i="28"/>
  <c r="M3680" i="28"/>
  <c r="M3681" i="28"/>
  <c r="M3682" i="28"/>
  <c r="M3683" i="28"/>
  <c r="M3684" i="28"/>
  <c r="M3685" i="28"/>
  <c r="M3686" i="28"/>
  <c r="M3687" i="28"/>
  <c r="M3688" i="28"/>
  <c r="M3689" i="28"/>
  <c r="M3690" i="28"/>
  <c r="M3691" i="28"/>
  <c r="M3692" i="28"/>
  <c r="M3693" i="28"/>
  <c r="M3694" i="28"/>
  <c r="M3695" i="28"/>
  <c r="M3696" i="28"/>
  <c r="M3697" i="28"/>
  <c r="M3698" i="28"/>
  <c r="M3699" i="28"/>
  <c r="M3700" i="28"/>
  <c r="M3701" i="28"/>
  <c r="M3702" i="28"/>
  <c r="M3703" i="28"/>
  <c r="M3704" i="28"/>
  <c r="M3705" i="28"/>
  <c r="M3706" i="28"/>
  <c r="M3707" i="28"/>
  <c r="M3708" i="28"/>
  <c r="M3709" i="28"/>
  <c r="M3710" i="28"/>
  <c r="M3711" i="28"/>
  <c r="M3712" i="28"/>
  <c r="M3713" i="28"/>
  <c r="M3714" i="28"/>
  <c r="M3715" i="28"/>
  <c r="M3716" i="28"/>
  <c r="M3717" i="28"/>
  <c r="M3718" i="28"/>
  <c r="M3719" i="28"/>
  <c r="M3720" i="28"/>
  <c r="M3721" i="28"/>
  <c r="M3722" i="28"/>
  <c r="M3723" i="28"/>
  <c r="M3724" i="28"/>
  <c r="M3725" i="28"/>
  <c r="M3726" i="28"/>
  <c r="M3727" i="28"/>
  <c r="M3728" i="28"/>
  <c r="M3729" i="28"/>
  <c r="M3730" i="28"/>
  <c r="M3731" i="28"/>
  <c r="M3732" i="28"/>
  <c r="M3733" i="28"/>
  <c r="M3734" i="28"/>
  <c r="M3735" i="28"/>
  <c r="M3736" i="28"/>
  <c r="M3737" i="28"/>
  <c r="M3738" i="28"/>
  <c r="M3739" i="28"/>
  <c r="M3740" i="28"/>
  <c r="M3741" i="28"/>
  <c r="M3742" i="28"/>
  <c r="M3743" i="28"/>
  <c r="M3744" i="28"/>
  <c r="M3745" i="28"/>
  <c r="M3746" i="28"/>
  <c r="M3747" i="28"/>
  <c r="M3748" i="28"/>
  <c r="M3749" i="28"/>
  <c r="M3750" i="28"/>
  <c r="M3751" i="28"/>
  <c r="M3752" i="28"/>
  <c r="M3753" i="28"/>
  <c r="M3754" i="28"/>
  <c r="M3755" i="28"/>
  <c r="M3756" i="28"/>
  <c r="M3757" i="28"/>
  <c r="M3758" i="28"/>
  <c r="M3759" i="28"/>
  <c r="M3760" i="28"/>
  <c r="M3761" i="28"/>
  <c r="M3762" i="28"/>
  <c r="M3763" i="28"/>
  <c r="M3764" i="28"/>
  <c r="M3765" i="28"/>
  <c r="M3766" i="28"/>
  <c r="M3767" i="28"/>
  <c r="M3768" i="28"/>
  <c r="M3769" i="28"/>
  <c r="M3770" i="28"/>
  <c r="M3771" i="28"/>
  <c r="M3772" i="28"/>
  <c r="M3773" i="28"/>
  <c r="M3774" i="28"/>
  <c r="M3775" i="28"/>
  <c r="M3776" i="28"/>
  <c r="M3777" i="28"/>
  <c r="M3778" i="28"/>
  <c r="M3779" i="28"/>
  <c r="M3780" i="28"/>
  <c r="M3781" i="28"/>
  <c r="M3782" i="28"/>
  <c r="M3783" i="28"/>
  <c r="M3784" i="28"/>
  <c r="M3785" i="28"/>
  <c r="M3786" i="28"/>
  <c r="M3787" i="28"/>
  <c r="M3788" i="28"/>
  <c r="M3789" i="28"/>
  <c r="M3790" i="28"/>
  <c r="M3791" i="28"/>
  <c r="M3792" i="28"/>
  <c r="M3793" i="28"/>
  <c r="M3794" i="28"/>
  <c r="M3795" i="28"/>
  <c r="M3796" i="28"/>
  <c r="M3797" i="28"/>
  <c r="M3798" i="28"/>
  <c r="M3799" i="28"/>
  <c r="M3800" i="28"/>
  <c r="M3801" i="28"/>
  <c r="M3802" i="28"/>
  <c r="M3803" i="28"/>
  <c r="M3804" i="28"/>
  <c r="M3805" i="28"/>
  <c r="M3806" i="28"/>
  <c r="M3807" i="28"/>
  <c r="M3808" i="28"/>
  <c r="M3809" i="28"/>
  <c r="M3810" i="28"/>
  <c r="M3811" i="28"/>
  <c r="M3812" i="28"/>
  <c r="M3813" i="28"/>
  <c r="M3814" i="28"/>
  <c r="M3815" i="28"/>
  <c r="M3816" i="28"/>
  <c r="M3817" i="28"/>
  <c r="M3818" i="28"/>
  <c r="M3819" i="28"/>
  <c r="M3820" i="28"/>
  <c r="M3821" i="28"/>
  <c r="M3822" i="28"/>
  <c r="M3823" i="28"/>
  <c r="M3824" i="28"/>
  <c r="M3825" i="28"/>
  <c r="M3826" i="28"/>
  <c r="M3827" i="28"/>
  <c r="M3828" i="28"/>
  <c r="M3829" i="28"/>
  <c r="M3830" i="28"/>
  <c r="M3831" i="28"/>
  <c r="M3832" i="28"/>
  <c r="M3833" i="28"/>
  <c r="M3834" i="28"/>
  <c r="M3835" i="28"/>
  <c r="M3836" i="28"/>
  <c r="M3837" i="28"/>
  <c r="M3838" i="28"/>
  <c r="M3839" i="28"/>
  <c r="M3840" i="28"/>
  <c r="M3841" i="28"/>
  <c r="M3842" i="28"/>
  <c r="M3843" i="28"/>
  <c r="M3844" i="28"/>
  <c r="M3845" i="28"/>
  <c r="M3846" i="28"/>
  <c r="M3847" i="28"/>
  <c r="M3848" i="28"/>
  <c r="M3849" i="28"/>
  <c r="M3850" i="28"/>
  <c r="M3851" i="28"/>
  <c r="M3852" i="28"/>
  <c r="M3853" i="28"/>
  <c r="M3854" i="28"/>
  <c r="M3855" i="28"/>
  <c r="M3856" i="28"/>
  <c r="M3857" i="28"/>
  <c r="M3858" i="28"/>
  <c r="M3859" i="28"/>
  <c r="M3860" i="28"/>
  <c r="M3861" i="28"/>
  <c r="M3862" i="28"/>
  <c r="M3863" i="28"/>
  <c r="M3864" i="28"/>
  <c r="M3865" i="28"/>
  <c r="M3866" i="28"/>
  <c r="M3867" i="28"/>
  <c r="M3868" i="28"/>
  <c r="M3869" i="28"/>
  <c r="M3870" i="28"/>
  <c r="M3871" i="28"/>
  <c r="M3872" i="28"/>
  <c r="M3873" i="28"/>
  <c r="M3874" i="28"/>
  <c r="M3875" i="28"/>
  <c r="M3876" i="28"/>
  <c r="M3877" i="28"/>
  <c r="M3878" i="28"/>
  <c r="M3879" i="28"/>
  <c r="M3880" i="28"/>
  <c r="M3881" i="28"/>
  <c r="M3882" i="28"/>
  <c r="M3883" i="28"/>
  <c r="M3884" i="28"/>
  <c r="M3885" i="28"/>
  <c r="M3886" i="28"/>
  <c r="M3887" i="28"/>
  <c r="M3888" i="28"/>
  <c r="M3889" i="28"/>
  <c r="M3890" i="28"/>
  <c r="M3891" i="28"/>
  <c r="M3892" i="28"/>
  <c r="M3893" i="28"/>
  <c r="M3894" i="28"/>
  <c r="M3895" i="28"/>
  <c r="M3896" i="28"/>
  <c r="M3897" i="28"/>
  <c r="M3898" i="28"/>
  <c r="M3899" i="28"/>
  <c r="M3900" i="28"/>
  <c r="M3901" i="28"/>
  <c r="M3902" i="28"/>
  <c r="M3903" i="28"/>
  <c r="M3904" i="28"/>
  <c r="M3905" i="28"/>
  <c r="M3906" i="28"/>
  <c r="M3907" i="28"/>
  <c r="M3908" i="28"/>
  <c r="M3909" i="28"/>
  <c r="M3910" i="28"/>
  <c r="M3911" i="28"/>
  <c r="M3912" i="28"/>
  <c r="M3913" i="28"/>
  <c r="M3914" i="28"/>
  <c r="M3915" i="28"/>
  <c r="M3916" i="28"/>
  <c r="M3917" i="28"/>
  <c r="M3918" i="28"/>
  <c r="M3919" i="28"/>
  <c r="M3920" i="28"/>
  <c r="M3921" i="28"/>
  <c r="M3922" i="28"/>
  <c r="M3923" i="28"/>
  <c r="M3924" i="28"/>
  <c r="M3925" i="28"/>
  <c r="M3926" i="28"/>
  <c r="M3927" i="28"/>
  <c r="M3928" i="28"/>
  <c r="M3929" i="28"/>
  <c r="M3930" i="28"/>
  <c r="M3931" i="28"/>
  <c r="M3932" i="28"/>
  <c r="M3933" i="28"/>
  <c r="M3934" i="28"/>
  <c r="M3935" i="28"/>
  <c r="M3936" i="28"/>
  <c r="M3937" i="28"/>
  <c r="M3938" i="28"/>
  <c r="M3939" i="28"/>
  <c r="M3940" i="28"/>
  <c r="M3941" i="28"/>
  <c r="M3942" i="28"/>
  <c r="M3943" i="28"/>
  <c r="M3944" i="28"/>
  <c r="M3945" i="28"/>
  <c r="M3946" i="28"/>
  <c r="M3947" i="28"/>
  <c r="M3948" i="28"/>
  <c r="M3949" i="28"/>
  <c r="M3950" i="28"/>
  <c r="M3951" i="28"/>
  <c r="M3952" i="28"/>
  <c r="M3953" i="28"/>
  <c r="M3954" i="28"/>
  <c r="M3955" i="28"/>
  <c r="M3956" i="28"/>
  <c r="M3957" i="28"/>
  <c r="M3958" i="28"/>
  <c r="M3959" i="28"/>
  <c r="M3960" i="28"/>
  <c r="M3961" i="28"/>
  <c r="M3962" i="28"/>
  <c r="M3963" i="28"/>
  <c r="M3964" i="28"/>
  <c r="M3965" i="28"/>
  <c r="M3966" i="28"/>
  <c r="M3967" i="28"/>
  <c r="M3968" i="28"/>
  <c r="M3969" i="28"/>
  <c r="M3970" i="28"/>
  <c r="M3971" i="28"/>
  <c r="M3972" i="28"/>
  <c r="M3973" i="28"/>
  <c r="M3974" i="28"/>
  <c r="M3975" i="28"/>
  <c r="M3976" i="28"/>
  <c r="M3977" i="28"/>
  <c r="M3978" i="28"/>
  <c r="M3979" i="28"/>
  <c r="M3980" i="28"/>
  <c r="M3981" i="28"/>
  <c r="M3982" i="28"/>
  <c r="M3983" i="28"/>
  <c r="M3984" i="28"/>
  <c r="M3985" i="28"/>
  <c r="M3986" i="28"/>
  <c r="M3987" i="28"/>
  <c r="M3988" i="28"/>
  <c r="M3989" i="28"/>
  <c r="M3990" i="28"/>
  <c r="M3991" i="28"/>
  <c r="M3992" i="28"/>
  <c r="M3993" i="28"/>
  <c r="M3994" i="28"/>
  <c r="M3995" i="28"/>
  <c r="M3996" i="28"/>
  <c r="M3997" i="28"/>
  <c r="M3998" i="28"/>
  <c r="M3999" i="28"/>
  <c r="M4000" i="28"/>
  <c r="M4001" i="28"/>
  <c r="M4002" i="28"/>
  <c r="M4003" i="28"/>
  <c r="M4004" i="28"/>
  <c r="M4005" i="28"/>
  <c r="M4006" i="28"/>
  <c r="M4007" i="28"/>
  <c r="M4008" i="28"/>
  <c r="M4009" i="28"/>
  <c r="M4010" i="28"/>
  <c r="M4011" i="28"/>
  <c r="M4012" i="28"/>
  <c r="M4013" i="28"/>
  <c r="M4014" i="28"/>
  <c r="M4015" i="28"/>
  <c r="M4016" i="28"/>
  <c r="M4017" i="28"/>
  <c r="M4018" i="28"/>
  <c r="M4019" i="28"/>
  <c r="M4020" i="28"/>
  <c r="M4021" i="28"/>
  <c r="M4022" i="28"/>
  <c r="M4023" i="28"/>
  <c r="M4024" i="28"/>
  <c r="M4025" i="28"/>
  <c r="M4026" i="28"/>
  <c r="M4027" i="28"/>
  <c r="M4028" i="28"/>
  <c r="M4029" i="28"/>
  <c r="M4030" i="28"/>
  <c r="M4031" i="28"/>
  <c r="M4032" i="28"/>
  <c r="M4033" i="28"/>
  <c r="M4034" i="28"/>
  <c r="M4035" i="28"/>
  <c r="M4036" i="28"/>
  <c r="M4037" i="28"/>
  <c r="M4038" i="28"/>
  <c r="M4039" i="28"/>
  <c r="M4040" i="28"/>
  <c r="M4041" i="28"/>
  <c r="M4042" i="28"/>
  <c r="M4043" i="28"/>
  <c r="M4044" i="28"/>
  <c r="M4045" i="28"/>
  <c r="M4046" i="28"/>
  <c r="M4047" i="28"/>
  <c r="M4048" i="28"/>
  <c r="M4049" i="28"/>
  <c r="M4050" i="28"/>
  <c r="M4051" i="28"/>
  <c r="M4052" i="28"/>
  <c r="M4053" i="28"/>
  <c r="M4054" i="28"/>
  <c r="M4055" i="28"/>
  <c r="M4056" i="28"/>
  <c r="M4057" i="28"/>
  <c r="M4058" i="28"/>
  <c r="M4059" i="28"/>
  <c r="M4060" i="28"/>
  <c r="M4061" i="28"/>
  <c r="M4062" i="28"/>
  <c r="M4063" i="28"/>
  <c r="M4064" i="28"/>
  <c r="M4065" i="28"/>
  <c r="M4066" i="28"/>
  <c r="M4067" i="28"/>
  <c r="M4068" i="28"/>
  <c r="M4069" i="28"/>
  <c r="M4070" i="28"/>
  <c r="M4071" i="28"/>
  <c r="M4072" i="28"/>
  <c r="M4073" i="28"/>
  <c r="M4074" i="28"/>
  <c r="M4075" i="28"/>
  <c r="M4076" i="28"/>
  <c r="M4077" i="28"/>
  <c r="M4078" i="28"/>
  <c r="M4079" i="28"/>
  <c r="M4080" i="28"/>
  <c r="M4081" i="28"/>
  <c r="M4082" i="28"/>
  <c r="M4083" i="28"/>
  <c r="M4084" i="28"/>
  <c r="M4085" i="28"/>
  <c r="M4086" i="28"/>
  <c r="M4087" i="28"/>
  <c r="M4088" i="28"/>
  <c r="M4089" i="28"/>
  <c r="M4090" i="28"/>
  <c r="M4091" i="28"/>
  <c r="M4092" i="28"/>
  <c r="M4093" i="28"/>
  <c r="M4094" i="28"/>
  <c r="M4095" i="28"/>
  <c r="M4096" i="28"/>
  <c r="M4097" i="28"/>
  <c r="M4098" i="28"/>
  <c r="M4099" i="28"/>
  <c r="M4100" i="28"/>
  <c r="M4101" i="28"/>
  <c r="M4102" i="28"/>
  <c r="M4103" i="28"/>
  <c r="M4104" i="28"/>
  <c r="M4105" i="28"/>
  <c r="M4106" i="28"/>
  <c r="M4107" i="28"/>
  <c r="M4108" i="28"/>
  <c r="M4109" i="28"/>
  <c r="M4110" i="28"/>
  <c r="M4111" i="28"/>
  <c r="M4112" i="28"/>
  <c r="M4113" i="28"/>
  <c r="M4114" i="28"/>
  <c r="M4115" i="28"/>
  <c r="M4116" i="28"/>
  <c r="M4117" i="28"/>
  <c r="M4118" i="28"/>
  <c r="M4119" i="28"/>
  <c r="M4120" i="28"/>
  <c r="M4121" i="28"/>
  <c r="M4122" i="28"/>
  <c r="M4123" i="28"/>
  <c r="M4124" i="28"/>
  <c r="M4125" i="28"/>
  <c r="M4126" i="28"/>
  <c r="M4127" i="28"/>
  <c r="M4128" i="28"/>
  <c r="M4129" i="28"/>
  <c r="M4130" i="28"/>
  <c r="M4131" i="28"/>
  <c r="M4132" i="28"/>
  <c r="M4133" i="28"/>
  <c r="M4134" i="28"/>
  <c r="M4135" i="28"/>
  <c r="M4136" i="28"/>
  <c r="M4137" i="28"/>
  <c r="M4138" i="28"/>
  <c r="M4139" i="28"/>
  <c r="M4140" i="28"/>
  <c r="M4141" i="28"/>
  <c r="M4142" i="28"/>
  <c r="M4143" i="28"/>
  <c r="M4144" i="28"/>
  <c r="M4145" i="28"/>
  <c r="M4146" i="28"/>
  <c r="M4147" i="28"/>
  <c r="M4148" i="28"/>
  <c r="M4149" i="28"/>
  <c r="M4150" i="28"/>
  <c r="M4151" i="28"/>
  <c r="M4152" i="28"/>
  <c r="M4153" i="28"/>
  <c r="M4154" i="28"/>
  <c r="M4155" i="28"/>
  <c r="M4156" i="28"/>
  <c r="M4157" i="28"/>
  <c r="M4158" i="28"/>
  <c r="M4159" i="28"/>
  <c r="M4160" i="28"/>
  <c r="M4161" i="28"/>
  <c r="M4162" i="28"/>
  <c r="M4163" i="28"/>
  <c r="M4164" i="28"/>
  <c r="M4165" i="28"/>
  <c r="M4166" i="28"/>
  <c r="M4167" i="28"/>
  <c r="M4168" i="28"/>
  <c r="M4169" i="28"/>
  <c r="M4170" i="28"/>
  <c r="M4171" i="28"/>
  <c r="M4172" i="28"/>
  <c r="M4173" i="28"/>
  <c r="M4174" i="28"/>
  <c r="M4175" i="28"/>
  <c r="M4176" i="28"/>
  <c r="M4177" i="28"/>
  <c r="M4178" i="28"/>
  <c r="M4179" i="28"/>
  <c r="M4180" i="28"/>
  <c r="M4181" i="28"/>
  <c r="M4182" i="28"/>
  <c r="M4183" i="28"/>
  <c r="M4184" i="28"/>
  <c r="M4185" i="28"/>
  <c r="M4186" i="28"/>
  <c r="M4187" i="28"/>
  <c r="M4188" i="28"/>
  <c r="M4189" i="28"/>
  <c r="M4190" i="28"/>
  <c r="M4191" i="28"/>
  <c r="M4192" i="28"/>
  <c r="M4193" i="28"/>
  <c r="M4194" i="28"/>
  <c r="M4195" i="28"/>
  <c r="M4196" i="28"/>
  <c r="M4197" i="28"/>
  <c r="M4198" i="28"/>
  <c r="M4199" i="28"/>
  <c r="M4200" i="28"/>
  <c r="M4201" i="28"/>
  <c r="M4202" i="28"/>
  <c r="M4203" i="28"/>
  <c r="M4204" i="28"/>
  <c r="M4205" i="28"/>
  <c r="M4206" i="28"/>
  <c r="M4207" i="28"/>
  <c r="M4208" i="28"/>
  <c r="M4209" i="28"/>
  <c r="M4210" i="28"/>
  <c r="M4211" i="28"/>
  <c r="M4212" i="28"/>
  <c r="M4213" i="28"/>
  <c r="M4214" i="28"/>
  <c r="M4215" i="28"/>
  <c r="M4216" i="28"/>
  <c r="M4217" i="28"/>
  <c r="M4218" i="28"/>
  <c r="M4219" i="28"/>
  <c r="M4220" i="28"/>
  <c r="M4221" i="28"/>
  <c r="M4222" i="28"/>
  <c r="M4223" i="28"/>
  <c r="M4224" i="28"/>
  <c r="M4225" i="28"/>
  <c r="M4226" i="28"/>
  <c r="M4227" i="28"/>
  <c r="M4228" i="28"/>
  <c r="M4229" i="28"/>
  <c r="M4230" i="28"/>
  <c r="M4231" i="28"/>
  <c r="M4232" i="28"/>
  <c r="M4233" i="28"/>
  <c r="M4234" i="28"/>
  <c r="M4235" i="28"/>
  <c r="M4236" i="28"/>
  <c r="M4237" i="28"/>
  <c r="M4238" i="28"/>
  <c r="M4239" i="28"/>
  <c r="M4240" i="28"/>
  <c r="M4241" i="28"/>
  <c r="M4242" i="28"/>
  <c r="M4243" i="28"/>
  <c r="M4244" i="28"/>
  <c r="M4245" i="28"/>
  <c r="M4246" i="28"/>
  <c r="M4247" i="28"/>
  <c r="M4248" i="28"/>
  <c r="M4249" i="28"/>
  <c r="M4250" i="28"/>
  <c r="M4251" i="28"/>
  <c r="M4252" i="28"/>
  <c r="M4253" i="28"/>
  <c r="M4254" i="28"/>
  <c r="M4255" i="28"/>
  <c r="M4256" i="28"/>
  <c r="M4257" i="28"/>
  <c r="M4258" i="28"/>
  <c r="M4259" i="28"/>
  <c r="M4260" i="28"/>
  <c r="M4261" i="28"/>
  <c r="M4262" i="28"/>
  <c r="M4263" i="28"/>
  <c r="M4264" i="28"/>
  <c r="M4265" i="28"/>
  <c r="M4266" i="28"/>
  <c r="M4267" i="28"/>
  <c r="M4268" i="28"/>
  <c r="M4269" i="28"/>
  <c r="M4270" i="28"/>
  <c r="M4271" i="28"/>
  <c r="M4272" i="28"/>
  <c r="M4273" i="28"/>
  <c r="M4274" i="28"/>
  <c r="M4275" i="28"/>
  <c r="M4276" i="28"/>
  <c r="M4277" i="28"/>
  <c r="M4278" i="28"/>
  <c r="M4279" i="28"/>
  <c r="M4280" i="28"/>
  <c r="M4281" i="28"/>
  <c r="M4282" i="28"/>
  <c r="M4283" i="28"/>
  <c r="M4284" i="28"/>
  <c r="M4285" i="28"/>
  <c r="M4286" i="28"/>
  <c r="M4287" i="28"/>
  <c r="M4288" i="28"/>
  <c r="M4289" i="28"/>
  <c r="M4290" i="28"/>
  <c r="M4291" i="28"/>
  <c r="M4292" i="28"/>
  <c r="M4293" i="28"/>
  <c r="M4294" i="28"/>
  <c r="M4295" i="28"/>
  <c r="M4296" i="28"/>
  <c r="M4297" i="28"/>
  <c r="M4298" i="28"/>
  <c r="M4299" i="28"/>
  <c r="M4300" i="28"/>
  <c r="M4301" i="28"/>
  <c r="M4302" i="28"/>
  <c r="M4303" i="28"/>
  <c r="M4304" i="28"/>
  <c r="M4305" i="28"/>
  <c r="M4306" i="28"/>
  <c r="M4307" i="28"/>
  <c r="M4308" i="28"/>
  <c r="M4309" i="28"/>
  <c r="M4310" i="28"/>
  <c r="M4311" i="28"/>
  <c r="M4312" i="28"/>
  <c r="M4313" i="28"/>
  <c r="M4314" i="28"/>
  <c r="M4315" i="28"/>
  <c r="M4316" i="28"/>
  <c r="M4317" i="28"/>
  <c r="M4318" i="28"/>
  <c r="M4319" i="28"/>
  <c r="M4320" i="28"/>
  <c r="M4321" i="28"/>
  <c r="M4322" i="28"/>
  <c r="M4323" i="28"/>
  <c r="M4324" i="28"/>
  <c r="M4325" i="28"/>
  <c r="M4326" i="28"/>
  <c r="M4327" i="28"/>
  <c r="M4328" i="28"/>
  <c r="M4329" i="28"/>
  <c r="M4330" i="28"/>
  <c r="M4331" i="28"/>
  <c r="M4332" i="28"/>
  <c r="M4333" i="28"/>
  <c r="M4334" i="28"/>
  <c r="M4335" i="28"/>
  <c r="M4336" i="28"/>
  <c r="M4337" i="28"/>
  <c r="M4338" i="28"/>
  <c r="M4339" i="28"/>
  <c r="M4340" i="28"/>
  <c r="M4341" i="28"/>
  <c r="M4342" i="28"/>
  <c r="M4343" i="28"/>
  <c r="M4344" i="28"/>
  <c r="M4345" i="28"/>
  <c r="M4346" i="28"/>
  <c r="M4347" i="28"/>
  <c r="M4348" i="28"/>
  <c r="M4349" i="28"/>
  <c r="M4350" i="28"/>
  <c r="M4351" i="28"/>
  <c r="M4352" i="28"/>
  <c r="M4353" i="28"/>
  <c r="M4354" i="28"/>
  <c r="M4355" i="28"/>
  <c r="M4356" i="28"/>
  <c r="M4357" i="28"/>
  <c r="M4358" i="28"/>
  <c r="M4359" i="28"/>
  <c r="M4360" i="28"/>
  <c r="M4361" i="28"/>
  <c r="M4362" i="28"/>
  <c r="M4363" i="28"/>
  <c r="M4364" i="28"/>
  <c r="M4365" i="28"/>
  <c r="M4366" i="28"/>
  <c r="M4367" i="28"/>
  <c r="M4368" i="28"/>
  <c r="M4369" i="28"/>
  <c r="M4370" i="28"/>
  <c r="M4371" i="28"/>
  <c r="M4372" i="28"/>
  <c r="M4373" i="28"/>
  <c r="M4374" i="28"/>
  <c r="M4375" i="28"/>
  <c r="M4376" i="28"/>
  <c r="M4377" i="28"/>
  <c r="M4378" i="28"/>
  <c r="M4379" i="28"/>
  <c r="M4380" i="28"/>
  <c r="M4381" i="28"/>
  <c r="M4382" i="28"/>
  <c r="M4383" i="28"/>
  <c r="M4384" i="28"/>
  <c r="M4385" i="28"/>
  <c r="M4386" i="28"/>
  <c r="M4387" i="28"/>
  <c r="M4388" i="28"/>
  <c r="M4389" i="28"/>
  <c r="M4390" i="28"/>
  <c r="M4391" i="28"/>
  <c r="M4392" i="28"/>
  <c r="M4393" i="28"/>
  <c r="M4394" i="28"/>
  <c r="M4395" i="28"/>
  <c r="M4396" i="28"/>
  <c r="M4397" i="28"/>
  <c r="M4398" i="28"/>
  <c r="M4399" i="28"/>
  <c r="M4400" i="28"/>
  <c r="M4401" i="28"/>
  <c r="M4402" i="28"/>
  <c r="M4403" i="28"/>
  <c r="M4404" i="28"/>
  <c r="M4405" i="28"/>
  <c r="M4406" i="28"/>
  <c r="M4407" i="28"/>
  <c r="M4408" i="28"/>
  <c r="M4409" i="28"/>
  <c r="M4410" i="28"/>
  <c r="M4411" i="28"/>
  <c r="M4412" i="28"/>
  <c r="M4413" i="28"/>
  <c r="M4414" i="28"/>
  <c r="M4415" i="28"/>
  <c r="M4416" i="28"/>
  <c r="M4417" i="28"/>
  <c r="M4418" i="28"/>
  <c r="M4419" i="28"/>
  <c r="M4420" i="28"/>
  <c r="M4421" i="28"/>
  <c r="M4422" i="28"/>
  <c r="M4423" i="28"/>
  <c r="M4424" i="28"/>
  <c r="M4425" i="28"/>
  <c r="M4426" i="28"/>
  <c r="M4427" i="28"/>
  <c r="M4428" i="28"/>
  <c r="M4429" i="28"/>
  <c r="M4430" i="28"/>
  <c r="M4431" i="28"/>
  <c r="M4432" i="28"/>
  <c r="M4433" i="28"/>
  <c r="M4434" i="28"/>
  <c r="M4435" i="28"/>
  <c r="M4436" i="28"/>
  <c r="M4437" i="28"/>
  <c r="M4438" i="28"/>
  <c r="M4439" i="28"/>
  <c r="M4440" i="28"/>
  <c r="M4441" i="28"/>
  <c r="M4442" i="28"/>
  <c r="M4443" i="28"/>
  <c r="M4444" i="28"/>
  <c r="M4445" i="28"/>
  <c r="M4446" i="28"/>
  <c r="M4447" i="28"/>
  <c r="M4448" i="28"/>
  <c r="M4449" i="28"/>
  <c r="M4450" i="28"/>
  <c r="M4451" i="28"/>
  <c r="M4452" i="28"/>
  <c r="M4453" i="28"/>
  <c r="M4454" i="28"/>
  <c r="M4455" i="28"/>
  <c r="M4456" i="28"/>
  <c r="M4457" i="28"/>
  <c r="M4458" i="28"/>
  <c r="M4459" i="28"/>
  <c r="M4460" i="28"/>
  <c r="M4461" i="28"/>
  <c r="M4462" i="28"/>
  <c r="M4463" i="28"/>
  <c r="M4464" i="28"/>
  <c r="M4465" i="28"/>
  <c r="M4466" i="28"/>
  <c r="M4467" i="28"/>
  <c r="M4468" i="28"/>
  <c r="M4469" i="28"/>
  <c r="M4470" i="28"/>
  <c r="M4471" i="28"/>
  <c r="M4472" i="28"/>
  <c r="M4473" i="28"/>
  <c r="M4474" i="28"/>
  <c r="M4475" i="28"/>
  <c r="M4476" i="28"/>
  <c r="M4477" i="28"/>
  <c r="M4478" i="28"/>
  <c r="M4479" i="28"/>
  <c r="M4480" i="28"/>
  <c r="M4481" i="28"/>
  <c r="M4482" i="28"/>
  <c r="M4483" i="28"/>
  <c r="M4484" i="28"/>
  <c r="M4485" i="28"/>
  <c r="M4486" i="28"/>
  <c r="M4487" i="28"/>
  <c r="M4488" i="28"/>
  <c r="M4489" i="28"/>
  <c r="M4490" i="28"/>
  <c r="M4491" i="28"/>
  <c r="M4492" i="28"/>
  <c r="M4493" i="28"/>
  <c r="M4494" i="28"/>
  <c r="M4495" i="28"/>
  <c r="M4496" i="28"/>
  <c r="M4497" i="28"/>
  <c r="M4498" i="28"/>
  <c r="M4499" i="28"/>
  <c r="M4500" i="28"/>
  <c r="M4501" i="28"/>
  <c r="M4502" i="28"/>
  <c r="M4503" i="28"/>
  <c r="M4504" i="28"/>
  <c r="M4505" i="28"/>
  <c r="M4506" i="28"/>
  <c r="M4507" i="28"/>
  <c r="M4508" i="28"/>
  <c r="M4509" i="28"/>
  <c r="M4510" i="28"/>
  <c r="M4511" i="28"/>
  <c r="M4512" i="28"/>
  <c r="M4513" i="28"/>
  <c r="M4514" i="28"/>
  <c r="M4515" i="28"/>
  <c r="M4516" i="28"/>
  <c r="M4517" i="28"/>
  <c r="M4518" i="28"/>
  <c r="M4519" i="28"/>
  <c r="M4520" i="28"/>
  <c r="M4521" i="28"/>
  <c r="M4522" i="28"/>
  <c r="M4523" i="28"/>
  <c r="M4524" i="28"/>
  <c r="M4525" i="28"/>
  <c r="M4526" i="28"/>
  <c r="M4527" i="28"/>
  <c r="M4528" i="28"/>
  <c r="M4529" i="28"/>
  <c r="M4530" i="28"/>
  <c r="M4531" i="28"/>
  <c r="M4532" i="28"/>
  <c r="M4533" i="28"/>
  <c r="M4534" i="28"/>
  <c r="M4535" i="28"/>
  <c r="M4536" i="28"/>
  <c r="M4537" i="28"/>
  <c r="M4538" i="28"/>
  <c r="M4539" i="28"/>
  <c r="M4540" i="28"/>
  <c r="M4541" i="28"/>
  <c r="M4542" i="28"/>
  <c r="M4543" i="28"/>
  <c r="M4544" i="28"/>
  <c r="M4545" i="28"/>
  <c r="M4546" i="28"/>
  <c r="M4547" i="28"/>
  <c r="M4548" i="28"/>
  <c r="M4549" i="28"/>
  <c r="M4550" i="28"/>
  <c r="M4551" i="28"/>
  <c r="M4552" i="28"/>
  <c r="M4553" i="28"/>
  <c r="M4554" i="28"/>
  <c r="M4555" i="28"/>
  <c r="M4556" i="28"/>
  <c r="M4557" i="28"/>
  <c r="M4558" i="28"/>
  <c r="M4559" i="28"/>
  <c r="M4560" i="28"/>
  <c r="M4561" i="28"/>
  <c r="M4562" i="28"/>
  <c r="M4563" i="28"/>
  <c r="M4564" i="28"/>
  <c r="M4565" i="28"/>
  <c r="M4566" i="28"/>
  <c r="M4567" i="28"/>
  <c r="M4568" i="28"/>
  <c r="M4569" i="28"/>
  <c r="M4570" i="28"/>
  <c r="M4571" i="28"/>
  <c r="M4572" i="28"/>
  <c r="M4573" i="28"/>
  <c r="M4574" i="28"/>
  <c r="M4575" i="28"/>
  <c r="M4576" i="28"/>
  <c r="M4577" i="28"/>
  <c r="M4578" i="28"/>
  <c r="M4579" i="28"/>
  <c r="M4580" i="28"/>
  <c r="M4581" i="28"/>
  <c r="M4582" i="28"/>
  <c r="M4583" i="28"/>
  <c r="M4584" i="28"/>
  <c r="M4585" i="28"/>
  <c r="M4586" i="28"/>
  <c r="M4587" i="28"/>
  <c r="M4588" i="28"/>
  <c r="M4589" i="28"/>
  <c r="M4590" i="28"/>
  <c r="M4591" i="28"/>
  <c r="M4592" i="28"/>
  <c r="M4593" i="28"/>
  <c r="M4594" i="28"/>
  <c r="M4595" i="28"/>
  <c r="M4596" i="28"/>
  <c r="M4597" i="28"/>
  <c r="M4598" i="28"/>
  <c r="M4599" i="28"/>
  <c r="M4600" i="28"/>
  <c r="M4601" i="28"/>
  <c r="M4602" i="28"/>
  <c r="M4603" i="28"/>
  <c r="M4604" i="28"/>
  <c r="M4605" i="28"/>
  <c r="M4606" i="28"/>
  <c r="M4607" i="28"/>
  <c r="M4608" i="28"/>
  <c r="M4609" i="28"/>
  <c r="M4610" i="28"/>
  <c r="M4611" i="28"/>
  <c r="M4612" i="28"/>
  <c r="M4613" i="28"/>
  <c r="M4614" i="28"/>
  <c r="M4615" i="28"/>
  <c r="M4616" i="28"/>
  <c r="M4617" i="28"/>
  <c r="M4618" i="28"/>
  <c r="M4619" i="28"/>
  <c r="M4620" i="28"/>
  <c r="M4621" i="28"/>
  <c r="M4622" i="28"/>
  <c r="M4623" i="28"/>
  <c r="M4624" i="28"/>
  <c r="M4625" i="28"/>
  <c r="M4626" i="28"/>
  <c r="M4627" i="28"/>
  <c r="M4628" i="28"/>
  <c r="M4629" i="28"/>
  <c r="M4630" i="28"/>
  <c r="M4631" i="28"/>
  <c r="M4632" i="28"/>
  <c r="M4633" i="28"/>
  <c r="M4634" i="28"/>
  <c r="M4635" i="28"/>
  <c r="M4636" i="28"/>
  <c r="M4637" i="28"/>
  <c r="M4638" i="28"/>
  <c r="M4639" i="28"/>
  <c r="M4640" i="28"/>
  <c r="M4641" i="28"/>
  <c r="M4642" i="28"/>
  <c r="M4643" i="28"/>
  <c r="M4644" i="28"/>
  <c r="M4645" i="28"/>
  <c r="M4646" i="28"/>
  <c r="M4647" i="28"/>
  <c r="M4648" i="28"/>
  <c r="M4649" i="28"/>
  <c r="M4650" i="28"/>
  <c r="M4651" i="28"/>
  <c r="M4652" i="28"/>
  <c r="M4653" i="28"/>
  <c r="M4654" i="28"/>
  <c r="M4655" i="28"/>
  <c r="M4656" i="28"/>
  <c r="M4657" i="28"/>
  <c r="M4658" i="28"/>
  <c r="M4659" i="28"/>
  <c r="M4660" i="28"/>
  <c r="M4661" i="28"/>
  <c r="M4662" i="28"/>
  <c r="M4663" i="28"/>
  <c r="M4664" i="28"/>
  <c r="M4665" i="28"/>
  <c r="M4666" i="28"/>
  <c r="M4667" i="28"/>
  <c r="M4668" i="28"/>
  <c r="M4669" i="28"/>
  <c r="M4670" i="28"/>
  <c r="M4671" i="28"/>
  <c r="M4672" i="28"/>
  <c r="M4673" i="28"/>
  <c r="M4674" i="28"/>
  <c r="M4675" i="28"/>
  <c r="M4676" i="28"/>
  <c r="M4677" i="28"/>
  <c r="M4678" i="28"/>
  <c r="M4679" i="28"/>
  <c r="M4680" i="28"/>
  <c r="M4681" i="28"/>
  <c r="M4682" i="28"/>
  <c r="M4683" i="28"/>
  <c r="M4684" i="28"/>
  <c r="M4685" i="28"/>
  <c r="M4686" i="28"/>
  <c r="M4687" i="28"/>
  <c r="M4688" i="28"/>
  <c r="M4689" i="28"/>
  <c r="M4690" i="28"/>
  <c r="M4691" i="28"/>
  <c r="M4692" i="28"/>
  <c r="M4693" i="28"/>
  <c r="M4694" i="28"/>
  <c r="M4695" i="28"/>
  <c r="M4696" i="28"/>
  <c r="M4697" i="28"/>
  <c r="M4698" i="28"/>
  <c r="M4699" i="28"/>
  <c r="M4700" i="28"/>
  <c r="M4701" i="28"/>
  <c r="M4702" i="28"/>
  <c r="M4703" i="28"/>
  <c r="M4704" i="28"/>
  <c r="M4705" i="28"/>
  <c r="M4706" i="28"/>
  <c r="M4707" i="28"/>
  <c r="M4708" i="28"/>
  <c r="M4709" i="28"/>
  <c r="M4710" i="28"/>
  <c r="M4711" i="28"/>
  <c r="M4712" i="28"/>
  <c r="M4713" i="28"/>
  <c r="M4714" i="28"/>
  <c r="M4715" i="28"/>
  <c r="M4716" i="28"/>
  <c r="M4717" i="28"/>
  <c r="M4718" i="28"/>
  <c r="M4719" i="28"/>
  <c r="M4720" i="28"/>
  <c r="M4721" i="28"/>
  <c r="M4722" i="28"/>
  <c r="M4723" i="28"/>
  <c r="M4724" i="28"/>
  <c r="M4725" i="28"/>
  <c r="M4726" i="28"/>
  <c r="M4727" i="28"/>
  <c r="M4728" i="28"/>
  <c r="M4729" i="28"/>
  <c r="M4730" i="28"/>
  <c r="M4731" i="28"/>
  <c r="M4732" i="28"/>
  <c r="M4733" i="28"/>
  <c r="M4734" i="28"/>
  <c r="M4735" i="28"/>
  <c r="M4736" i="28"/>
  <c r="M4737" i="28"/>
  <c r="M4738" i="28"/>
  <c r="M4739" i="28"/>
  <c r="M4740" i="28"/>
  <c r="M4741" i="28"/>
  <c r="M4742" i="28"/>
  <c r="M4743" i="28"/>
  <c r="M4744" i="28"/>
  <c r="M4745" i="28"/>
  <c r="M4746" i="28"/>
  <c r="M4747" i="28"/>
  <c r="M4748" i="28"/>
  <c r="M4749" i="28"/>
  <c r="M4750" i="28"/>
  <c r="M4751" i="28"/>
  <c r="M4752" i="28"/>
  <c r="M4753" i="28"/>
  <c r="M4754" i="28"/>
  <c r="M4755" i="28"/>
  <c r="M4756" i="28"/>
  <c r="M4757" i="28"/>
  <c r="M4758" i="28"/>
  <c r="M4759" i="28"/>
  <c r="M4760" i="28"/>
  <c r="M4761" i="28"/>
  <c r="M4762" i="28"/>
  <c r="M4763" i="28"/>
  <c r="M4764" i="28"/>
  <c r="M4765" i="28"/>
  <c r="M4766" i="28"/>
  <c r="M4767" i="28"/>
  <c r="M4768" i="28"/>
  <c r="M4769" i="28"/>
  <c r="M4770" i="28"/>
  <c r="M4771" i="28"/>
  <c r="M4772" i="28"/>
  <c r="M4773" i="28"/>
  <c r="M4774" i="28"/>
  <c r="M4775" i="28"/>
  <c r="M4776" i="28"/>
  <c r="M4777" i="28"/>
  <c r="M4778" i="28"/>
  <c r="M4779" i="28"/>
  <c r="M4780" i="28"/>
  <c r="M4781" i="28"/>
  <c r="M4782" i="28"/>
  <c r="M4783" i="28"/>
  <c r="M4784" i="28"/>
  <c r="M4785" i="28"/>
  <c r="M4786" i="28"/>
  <c r="M4787" i="28"/>
  <c r="M4788" i="28"/>
  <c r="M4789" i="28"/>
  <c r="M4790" i="28"/>
  <c r="M4791" i="28"/>
  <c r="M4792" i="28"/>
  <c r="M4793" i="28"/>
  <c r="M4794" i="28"/>
  <c r="M4795" i="28"/>
  <c r="M4796" i="28"/>
  <c r="M4797" i="28"/>
  <c r="M4798" i="28"/>
  <c r="M4799" i="28"/>
  <c r="M4800" i="28"/>
  <c r="M4801" i="28"/>
  <c r="M4802" i="28"/>
  <c r="M4803" i="28"/>
  <c r="M4804" i="28"/>
  <c r="M4805" i="28"/>
  <c r="M4806" i="28"/>
  <c r="M4807" i="28"/>
  <c r="M4808" i="28"/>
  <c r="M4809" i="28"/>
  <c r="M4810" i="28"/>
  <c r="M4811" i="28"/>
  <c r="M4812" i="28"/>
  <c r="M4813" i="28"/>
  <c r="M4814" i="28"/>
  <c r="M4815" i="28"/>
  <c r="M4816" i="28"/>
  <c r="M4817" i="28"/>
  <c r="M4818" i="28"/>
  <c r="M4819" i="28"/>
  <c r="M4820" i="28"/>
  <c r="M4821" i="28"/>
  <c r="M4822" i="28"/>
  <c r="M4823" i="28"/>
  <c r="M4824" i="28"/>
  <c r="M4825" i="28"/>
  <c r="M4826" i="28"/>
  <c r="M4827" i="28"/>
  <c r="M4828" i="28"/>
  <c r="M4829" i="28"/>
  <c r="M4830" i="28"/>
  <c r="M4831" i="28"/>
  <c r="M4832" i="28"/>
  <c r="M4833" i="28"/>
  <c r="M4834" i="28"/>
  <c r="M4835" i="28"/>
  <c r="M4836" i="28"/>
  <c r="M4837" i="28"/>
  <c r="M4838" i="28"/>
  <c r="M4839" i="28"/>
  <c r="M4840" i="28"/>
  <c r="M4841" i="28"/>
  <c r="M4842" i="28"/>
  <c r="M4843" i="28"/>
  <c r="M4844" i="28"/>
  <c r="M4845" i="28"/>
  <c r="M4846" i="28"/>
  <c r="M4847" i="28"/>
  <c r="M4848" i="28"/>
  <c r="M4849" i="28"/>
  <c r="M4850" i="28"/>
  <c r="M4851" i="28"/>
  <c r="M4852" i="28"/>
  <c r="M4853" i="28"/>
  <c r="M4854" i="28"/>
  <c r="M4855" i="28"/>
  <c r="M4856" i="28"/>
  <c r="M4857" i="28"/>
  <c r="M4858" i="28"/>
  <c r="M4859" i="28"/>
  <c r="M4860" i="28"/>
  <c r="M4861" i="28"/>
  <c r="M4862" i="28"/>
  <c r="M4863" i="28"/>
  <c r="M4864" i="28"/>
  <c r="M4865" i="28"/>
  <c r="M4866" i="28"/>
  <c r="M4867" i="28"/>
  <c r="M4868" i="28"/>
  <c r="M4869" i="28"/>
  <c r="M4870" i="28"/>
  <c r="M4871" i="28"/>
  <c r="M4872" i="28"/>
  <c r="M4873" i="28"/>
  <c r="M4874" i="28"/>
  <c r="M4875" i="28"/>
  <c r="M4876" i="28"/>
  <c r="M4877" i="28"/>
  <c r="M4878" i="28"/>
  <c r="M4879" i="28"/>
  <c r="M4880" i="28"/>
  <c r="M4881" i="28"/>
  <c r="M4882" i="28"/>
  <c r="M4883" i="28"/>
  <c r="M4884" i="28"/>
  <c r="M4885" i="28"/>
  <c r="M4886" i="28"/>
  <c r="M4887" i="28"/>
  <c r="M4888" i="28"/>
  <c r="M4889" i="28"/>
  <c r="M4890" i="28"/>
  <c r="M4891" i="28"/>
  <c r="M4892" i="28"/>
  <c r="M4893" i="28"/>
  <c r="M4894" i="28"/>
  <c r="M4895" i="28"/>
  <c r="M4896" i="28"/>
  <c r="M4897" i="28"/>
  <c r="M4898" i="28"/>
  <c r="M4899" i="28"/>
  <c r="M4900" i="28"/>
  <c r="M4901" i="28"/>
  <c r="M4902" i="28"/>
  <c r="M4903" i="28"/>
  <c r="M4904" i="28"/>
  <c r="M4905" i="28"/>
  <c r="M4906" i="28"/>
  <c r="M4907" i="28"/>
  <c r="M4908" i="28"/>
  <c r="M4909" i="28"/>
  <c r="M4910" i="28"/>
  <c r="M4911" i="28"/>
  <c r="M4912" i="28"/>
  <c r="M4913" i="28"/>
  <c r="M4914" i="28"/>
  <c r="M4915" i="28"/>
  <c r="M4916" i="28"/>
  <c r="M4917" i="28"/>
  <c r="M4918" i="28"/>
  <c r="M4919" i="28"/>
  <c r="M4920" i="28"/>
  <c r="M4921" i="28"/>
  <c r="M4922" i="28"/>
  <c r="M4923" i="28"/>
  <c r="M4924" i="28"/>
  <c r="M4925" i="28"/>
  <c r="M4926" i="28"/>
  <c r="M4927" i="28"/>
  <c r="M4928" i="28"/>
  <c r="M4929" i="28"/>
  <c r="M4930" i="28"/>
  <c r="M4931" i="28"/>
  <c r="M4932" i="28"/>
  <c r="M4933" i="28"/>
  <c r="M4934" i="28"/>
  <c r="M4935" i="28"/>
  <c r="M4936" i="28"/>
  <c r="M4937" i="28"/>
  <c r="M4938" i="28"/>
  <c r="M4939" i="28"/>
  <c r="M4940" i="28"/>
  <c r="M4941" i="28"/>
  <c r="M4942" i="28"/>
  <c r="M4943" i="28"/>
  <c r="M4944" i="28"/>
  <c r="M4945" i="28"/>
  <c r="M4946" i="28"/>
  <c r="M4947" i="28"/>
  <c r="M4948" i="28"/>
  <c r="M4949" i="28"/>
  <c r="M4950" i="28"/>
  <c r="M4951" i="28"/>
  <c r="M4952" i="28"/>
  <c r="M4953" i="28"/>
  <c r="M4954" i="28"/>
  <c r="M4955" i="28"/>
  <c r="M4956" i="28"/>
  <c r="M4957" i="28"/>
  <c r="M4958" i="28"/>
  <c r="M4959" i="28"/>
  <c r="M4960" i="28"/>
  <c r="M4961" i="28"/>
  <c r="M4962" i="28"/>
  <c r="M4963" i="28"/>
  <c r="M4964" i="28"/>
  <c r="M4965" i="28"/>
  <c r="M4966" i="28"/>
  <c r="M4967" i="28"/>
  <c r="M4968" i="28"/>
  <c r="M4969" i="28"/>
  <c r="M4970" i="28"/>
  <c r="M4971" i="28"/>
  <c r="M4972" i="28"/>
  <c r="M4973" i="28"/>
  <c r="M4974" i="28"/>
  <c r="M4975" i="28"/>
  <c r="M4976" i="28"/>
  <c r="M4977" i="28"/>
  <c r="M4978" i="28"/>
  <c r="M4979" i="28"/>
  <c r="M4980" i="28"/>
  <c r="M4981" i="28"/>
  <c r="M4982" i="28"/>
  <c r="M4983" i="28"/>
  <c r="M4984" i="28"/>
  <c r="M4985" i="28"/>
  <c r="M4986" i="28"/>
  <c r="M4987" i="28"/>
  <c r="M4988" i="28"/>
  <c r="M4989" i="28"/>
  <c r="M4990" i="28"/>
  <c r="M4991" i="28"/>
  <c r="M4992" i="28"/>
  <c r="M4993" i="28"/>
  <c r="M4994" i="28"/>
  <c r="M4995" i="28"/>
  <c r="M4996" i="28"/>
  <c r="M4997" i="28"/>
  <c r="M4998" i="28"/>
  <c r="M4999" i="28"/>
  <c r="M5000" i="28"/>
  <c r="M5001" i="28"/>
  <c r="M5002" i="28"/>
  <c r="M5003" i="28"/>
  <c r="M5004" i="28"/>
  <c r="M5005" i="28"/>
  <c r="M5006" i="28"/>
  <c r="M5007" i="28"/>
  <c r="M5008" i="28"/>
  <c r="M5009" i="28"/>
  <c r="M5010" i="28"/>
  <c r="M5011" i="28"/>
  <c r="M5012" i="28"/>
  <c r="M5013" i="28"/>
  <c r="M5014" i="28"/>
  <c r="M5015" i="28"/>
  <c r="M5016" i="28"/>
  <c r="M5017" i="28"/>
  <c r="M5018" i="28"/>
  <c r="M5019" i="28"/>
  <c r="M5020" i="28"/>
  <c r="M5021" i="28"/>
  <c r="M5022" i="28"/>
  <c r="M5023" i="28"/>
  <c r="M5024" i="28"/>
  <c r="M5025" i="28"/>
  <c r="M5026" i="28"/>
  <c r="M5027" i="28"/>
  <c r="M5028" i="28"/>
  <c r="M5029" i="28"/>
  <c r="M5030" i="28"/>
  <c r="M5031" i="28"/>
  <c r="M5032" i="28"/>
  <c r="M5033" i="28"/>
  <c r="M5034" i="28"/>
  <c r="M5035" i="28"/>
  <c r="M5036" i="28"/>
  <c r="M5037" i="28"/>
  <c r="M5038" i="28"/>
  <c r="M5039" i="28"/>
  <c r="M5040" i="28"/>
  <c r="M5041" i="28"/>
  <c r="M5042" i="28"/>
  <c r="M5043" i="28"/>
  <c r="M5044" i="28"/>
  <c r="M5045" i="28"/>
  <c r="M5046" i="28"/>
  <c r="M5047" i="28"/>
  <c r="M5048" i="28"/>
  <c r="M5049" i="28"/>
  <c r="M5050" i="28"/>
  <c r="M5051" i="28"/>
  <c r="M5052" i="28"/>
  <c r="M5053" i="28"/>
  <c r="M5054" i="28"/>
  <c r="M5055" i="28"/>
  <c r="M5056" i="28"/>
  <c r="M5057" i="28"/>
  <c r="M5058" i="28"/>
  <c r="M5059" i="28"/>
  <c r="M5060" i="28"/>
  <c r="M5061" i="28"/>
  <c r="M5062" i="28"/>
  <c r="M5063" i="28"/>
  <c r="M5064" i="28"/>
  <c r="M5065" i="28"/>
  <c r="M5066" i="28"/>
  <c r="M5067" i="28"/>
  <c r="M5068" i="28"/>
  <c r="M5069" i="28"/>
  <c r="M5070" i="28"/>
  <c r="M5071" i="28"/>
  <c r="M5072" i="28"/>
  <c r="M5073" i="28"/>
  <c r="M5074" i="28"/>
  <c r="M5075" i="28"/>
  <c r="M5076" i="28"/>
  <c r="M5077" i="28"/>
  <c r="M5078" i="28"/>
  <c r="M5079" i="28"/>
  <c r="M5080" i="28"/>
  <c r="M5081" i="28"/>
  <c r="M5082" i="28"/>
  <c r="M5083" i="28"/>
  <c r="M5084" i="28"/>
  <c r="M5085" i="28"/>
  <c r="M5086" i="28"/>
  <c r="M5087" i="28"/>
  <c r="M5088" i="28"/>
  <c r="M5089" i="28"/>
  <c r="M5090" i="28"/>
  <c r="M5091" i="28"/>
  <c r="M5092" i="28"/>
  <c r="M5093" i="28"/>
  <c r="M5094" i="28"/>
  <c r="M5095" i="28"/>
  <c r="M5096" i="28"/>
  <c r="M5097" i="28"/>
  <c r="M5098" i="28"/>
  <c r="M5099" i="28"/>
  <c r="M5100" i="28"/>
  <c r="M5101" i="28"/>
  <c r="M5102" i="28"/>
  <c r="M5103" i="28"/>
  <c r="M5104" i="28"/>
  <c r="M5105" i="28"/>
  <c r="M5106" i="28"/>
  <c r="M5107" i="28"/>
  <c r="M5108" i="28"/>
  <c r="M5109" i="28"/>
  <c r="M5110" i="28"/>
  <c r="M5111" i="28"/>
  <c r="M5112" i="28"/>
  <c r="M5113" i="28"/>
  <c r="M5114" i="28"/>
  <c r="M5115" i="28"/>
  <c r="M5116" i="28"/>
  <c r="M5117" i="28"/>
  <c r="M5118" i="28"/>
  <c r="M5119" i="28"/>
  <c r="M5120" i="28"/>
  <c r="M5121" i="28"/>
  <c r="M5122" i="28"/>
  <c r="M5123" i="28"/>
  <c r="M5124" i="28"/>
  <c r="M5125" i="28"/>
  <c r="M5126" i="28"/>
  <c r="M5127" i="28"/>
  <c r="M5128" i="28"/>
  <c r="M5129" i="28"/>
  <c r="M5130" i="28"/>
  <c r="M5131" i="28"/>
  <c r="M5132" i="28"/>
  <c r="M5133" i="28"/>
  <c r="M5134" i="28"/>
  <c r="M5135" i="28"/>
  <c r="M5136" i="28"/>
  <c r="M5137" i="28"/>
  <c r="M5138" i="28"/>
  <c r="M5139" i="28"/>
  <c r="M5140" i="28"/>
  <c r="M5141" i="28"/>
  <c r="M5142" i="28"/>
  <c r="M5143" i="28"/>
  <c r="M5144" i="28"/>
  <c r="M5145" i="28"/>
  <c r="M5146" i="28"/>
  <c r="M5147" i="28"/>
  <c r="M5148" i="28"/>
  <c r="M5149" i="28"/>
  <c r="M5150" i="28"/>
  <c r="M5151" i="28"/>
  <c r="M5152" i="28"/>
  <c r="M5153" i="28"/>
  <c r="M5154" i="28"/>
  <c r="M5155" i="28"/>
  <c r="M5156" i="28"/>
  <c r="M5157" i="28"/>
  <c r="M5158" i="28"/>
  <c r="M5159" i="28"/>
  <c r="M5160" i="28"/>
  <c r="M5161" i="28"/>
  <c r="M5162" i="28"/>
  <c r="M5163" i="28"/>
  <c r="M5164" i="28"/>
  <c r="M5165" i="28"/>
  <c r="M5166" i="28"/>
  <c r="M5167" i="28"/>
  <c r="M5168" i="28"/>
  <c r="M5169" i="28"/>
  <c r="M5170" i="28"/>
  <c r="M5171" i="28"/>
  <c r="M5172" i="28"/>
  <c r="M5173" i="28"/>
  <c r="M5174" i="28"/>
  <c r="M5175" i="28"/>
  <c r="M5176" i="28"/>
  <c r="M5177" i="28"/>
  <c r="M5178" i="28"/>
  <c r="M5179" i="28"/>
  <c r="M5180" i="28"/>
  <c r="M5181" i="28"/>
  <c r="M5182" i="28"/>
  <c r="M5183" i="28"/>
  <c r="M5184" i="28"/>
  <c r="M5185" i="28"/>
  <c r="M5186" i="28"/>
  <c r="M5187" i="28"/>
  <c r="M5188" i="28"/>
  <c r="M5189" i="28"/>
  <c r="M5190" i="28"/>
  <c r="M5191" i="28"/>
  <c r="M5192" i="28"/>
  <c r="M5193" i="28"/>
  <c r="M5194" i="28"/>
  <c r="M5195" i="28"/>
  <c r="M5196" i="28"/>
  <c r="M5197" i="28"/>
  <c r="M5198" i="28"/>
  <c r="M5199" i="28"/>
  <c r="M5200" i="28"/>
  <c r="M5201" i="28"/>
  <c r="M5202" i="28"/>
  <c r="M5203" i="28"/>
  <c r="M5204" i="28"/>
  <c r="M5205" i="28"/>
  <c r="M5206" i="28"/>
  <c r="M5207" i="28"/>
  <c r="M5208" i="28"/>
  <c r="M5209" i="28"/>
  <c r="M5210" i="28"/>
  <c r="M5211" i="28"/>
  <c r="M5212" i="28"/>
  <c r="M5213" i="28"/>
  <c r="M5214" i="28"/>
  <c r="M5215" i="28"/>
  <c r="M5216" i="28"/>
  <c r="M5217" i="28"/>
  <c r="M5218" i="28"/>
  <c r="M5219" i="28"/>
  <c r="M5220" i="28"/>
  <c r="M5221" i="28"/>
  <c r="M5222" i="28"/>
  <c r="M5223" i="28"/>
  <c r="M5224" i="28"/>
  <c r="M5225" i="28"/>
  <c r="M5226" i="28"/>
  <c r="M5227" i="28"/>
  <c r="M5228" i="28"/>
  <c r="M5229" i="28"/>
  <c r="M5230" i="28"/>
  <c r="M5231" i="28"/>
  <c r="M5232" i="28"/>
  <c r="M5233" i="28"/>
  <c r="M5234" i="28"/>
  <c r="M5235" i="28"/>
  <c r="M5236" i="28"/>
  <c r="M5237" i="28"/>
  <c r="M5238" i="28"/>
  <c r="M5239" i="28"/>
  <c r="M5240" i="28"/>
  <c r="M5241" i="28"/>
  <c r="M5242" i="28"/>
  <c r="M5243" i="28"/>
  <c r="M5244" i="28"/>
  <c r="M5245" i="28"/>
  <c r="M5246" i="28"/>
  <c r="M5247" i="28"/>
  <c r="M5248" i="28"/>
  <c r="M5249" i="28"/>
  <c r="M5250" i="28"/>
  <c r="M5251" i="28"/>
  <c r="M5252" i="28"/>
  <c r="M5253" i="28"/>
  <c r="M5254" i="28"/>
  <c r="M5255" i="28"/>
  <c r="M5256" i="28"/>
  <c r="M5257" i="28"/>
  <c r="M5258" i="28"/>
  <c r="M5259" i="28"/>
  <c r="M5260" i="28"/>
  <c r="M5261" i="28"/>
  <c r="M5262" i="28"/>
  <c r="M5263" i="28"/>
  <c r="M5264" i="28"/>
  <c r="M5265" i="28"/>
  <c r="M5266" i="28"/>
  <c r="M5267" i="28"/>
  <c r="M5268" i="28"/>
  <c r="M5269" i="28"/>
  <c r="M5270" i="28"/>
  <c r="M5271" i="28"/>
  <c r="M5272" i="28"/>
  <c r="M5273" i="28"/>
  <c r="M5274" i="28"/>
  <c r="M5275" i="28"/>
  <c r="M5276" i="28"/>
  <c r="M5277" i="28"/>
  <c r="M5278" i="28"/>
  <c r="M5279" i="28"/>
  <c r="M5280" i="28"/>
  <c r="M5281" i="28"/>
  <c r="M5282" i="28"/>
  <c r="M5283" i="28"/>
  <c r="M5284" i="28"/>
  <c r="M5285" i="28"/>
  <c r="M5286" i="28"/>
  <c r="M5287" i="28"/>
  <c r="M5288" i="28"/>
  <c r="M5289" i="28"/>
  <c r="M5290" i="28"/>
  <c r="M5291" i="28"/>
  <c r="M5292" i="28"/>
  <c r="M5293" i="28"/>
  <c r="M5294" i="28"/>
  <c r="M5295" i="28"/>
  <c r="M5296" i="28"/>
  <c r="M5297" i="28"/>
  <c r="M5298" i="28"/>
  <c r="M5299" i="28"/>
  <c r="M5300" i="28"/>
  <c r="M5301" i="28"/>
  <c r="M5302" i="28"/>
  <c r="M5303" i="28"/>
  <c r="M5304" i="28"/>
  <c r="M5305" i="28"/>
  <c r="M5306" i="28"/>
  <c r="M5307" i="28"/>
  <c r="M5308" i="28"/>
  <c r="M5309" i="28"/>
  <c r="M5310" i="28"/>
  <c r="M5311" i="28"/>
  <c r="M5312" i="28"/>
  <c r="M5313" i="28"/>
  <c r="M5314" i="28"/>
  <c r="M5315" i="28"/>
  <c r="M5316" i="28"/>
  <c r="M5317" i="28"/>
  <c r="M5318" i="28"/>
  <c r="M5319" i="28"/>
  <c r="M5320" i="28"/>
  <c r="M5321" i="28"/>
  <c r="M5322" i="28"/>
  <c r="M5323" i="28"/>
  <c r="M5324" i="28"/>
  <c r="M5325" i="28"/>
  <c r="M5326" i="28"/>
  <c r="M5327" i="28"/>
  <c r="M5328" i="28"/>
  <c r="M5329" i="28"/>
  <c r="M5330" i="28"/>
  <c r="M5331" i="28"/>
  <c r="M5332" i="28"/>
  <c r="M5333" i="28"/>
  <c r="M5334" i="28"/>
  <c r="M5335" i="28"/>
  <c r="M5336" i="28"/>
  <c r="M5337" i="28"/>
  <c r="M5338" i="28"/>
  <c r="M5339" i="28"/>
  <c r="M5340" i="28"/>
  <c r="M5341" i="28"/>
  <c r="M5342" i="28"/>
  <c r="M5343" i="28"/>
  <c r="M5344" i="28"/>
  <c r="M5345" i="28"/>
  <c r="M5346" i="28"/>
  <c r="M5347" i="28"/>
  <c r="M5348" i="28"/>
  <c r="M5349" i="28"/>
  <c r="M5350" i="28"/>
  <c r="M5351" i="28"/>
  <c r="M5352" i="28"/>
  <c r="M5353" i="28"/>
  <c r="M5354" i="28"/>
  <c r="M5355" i="28"/>
  <c r="M5356" i="28"/>
  <c r="M5357" i="28"/>
  <c r="M5358" i="28"/>
  <c r="M5359" i="28"/>
  <c r="M5360" i="28"/>
  <c r="M5361" i="28"/>
  <c r="M5362" i="28"/>
  <c r="M5363" i="28"/>
  <c r="M5364" i="28"/>
  <c r="M5365" i="28"/>
  <c r="M5366" i="28"/>
  <c r="M5367" i="28"/>
  <c r="M5368" i="28"/>
  <c r="M5369" i="28"/>
  <c r="M5370" i="28"/>
  <c r="M5371" i="28"/>
  <c r="M5372" i="28"/>
  <c r="M5373" i="28"/>
  <c r="M5374" i="28"/>
  <c r="M5375" i="28"/>
  <c r="M5376" i="28"/>
  <c r="M5377" i="28"/>
  <c r="M5378" i="28"/>
  <c r="M5379" i="28"/>
  <c r="M5380" i="28"/>
  <c r="M5381" i="28"/>
  <c r="M5382" i="28"/>
  <c r="M5383" i="28"/>
  <c r="M5384" i="28"/>
  <c r="M5385" i="28"/>
  <c r="M5386" i="28"/>
  <c r="M5387" i="28"/>
  <c r="M5388" i="28"/>
  <c r="M5389" i="28"/>
  <c r="M5390" i="28"/>
  <c r="M5391" i="28"/>
  <c r="M5392" i="28"/>
  <c r="M5393" i="28"/>
  <c r="M5394" i="28"/>
  <c r="M5395" i="28"/>
  <c r="M5396" i="28"/>
  <c r="M5397" i="28"/>
  <c r="M5398" i="28"/>
  <c r="M5399" i="28"/>
  <c r="M5400" i="28"/>
  <c r="M5401" i="28"/>
  <c r="M5402" i="28"/>
  <c r="M5403" i="28"/>
  <c r="M5404" i="28"/>
  <c r="M5405" i="28"/>
  <c r="M5406" i="28"/>
  <c r="M5407" i="28"/>
  <c r="M5408" i="28"/>
  <c r="M5409" i="28"/>
  <c r="M5410" i="28"/>
  <c r="M5411" i="28"/>
  <c r="M5412" i="28"/>
  <c r="M5413" i="28"/>
  <c r="M5414" i="28"/>
  <c r="M5415" i="28"/>
  <c r="M5416" i="28"/>
  <c r="M5417" i="28"/>
  <c r="M5418" i="28"/>
  <c r="M5419" i="28"/>
  <c r="M5420" i="28"/>
  <c r="M5421" i="28"/>
  <c r="M5422" i="28"/>
  <c r="M5423" i="28"/>
  <c r="M5424" i="28"/>
  <c r="M5425" i="28"/>
  <c r="M5426" i="28"/>
  <c r="M5427" i="28"/>
  <c r="M5428" i="28"/>
  <c r="M5429" i="28"/>
  <c r="M5430" i="28"/>
  <c r="M5431" i="28"/>
  <c r="M5432" i="28"/>
  <c r="M5433" i="28"/>
  <c r="M5434" i="28"/>
  <c r="M5435" i="28"/>
  <c r="M5436" i="28"/>
  <c r="M5437" i="28"/>
  <c r="M5438" i="28"/>
  <c r="M5439" i="28"/>
  <c r="M5440" i="28"/>
  <c r="M5441" i="28"/>
  <c r="M5442" i="28"/>
  <c r="M5443" i="28"/>
  <c r="M5444" i="28"/>
  <c r="M5445" i="28"/>
  <c r="M5446" i="28"/>
  <c r="M5447" i="28"/>
  <c r="M5448" i="28"/>
  <c r="M5449" i="28"/>
  <c r="M5450" i="28"/>
  <c r="M5451" i="28"/>
  <c r="M5452" i="28"/>
  <c r="M5453" i="28"/>
  <c r="M5454" i="28"/>
  <c r="M5455" i="28"/>
  <c r="M5456" i="28"/>
  <c r="M5457" i="28"/>
  <c r="M5458" i="28"/>
  <c r="M5459" i="28"/>
  <c r="M5460" i="28"/>
  <c r="M5461" i="28"/>
  <c r="M5462" i="28"/>
  <c r="M5463" i="28"/>
  <c r="M5464" i="28"/>
  <c r="M5465" i="28"/>
  <c r="M5466" i="28"/>
  <c r="M5467" i="28"/>
  <c r="M5468" i="28"/>
  <c r="M5469" i="28"/>
  <c r="M5470" i="28"/>
  <c r="M5471" i="28"/>
  <c r="M5472" i="28"/>
  <c r="M5473" i="28"/>
  <c r="M5474" i="28"/>
  <c r="M5475" i="28"/>
  <c r="M5476" i="28"/>
  <c r="M5477" i="28"/>
  <c r="M5478" i="28"/>
  <c r="M5479" i="28"/>
  <c r="M5480" i="28"/>
  <c r="M5481" i="28"/>
  <c r="M5482" i="28"/>
  <c r="M5483" i="28"/>
  <c r="M5484" i="28"/>
  <c r="M5485" i="28"/>
  <c r="M5486" i="28"/>
  <c r="M5487" i="28"/>
  <c r="M5488" i="28"/>
  <c r="M5489" i="28"/>
  <c r="M5490" i="28"/>
  <c r="M5491" i="28"/>
  <c r="M5492" i="28"/>
  <c r="M5493" i="28"/>
  <c r="M5494" i="28"/>
  <c r="M5495" i="28"/>
  <c r="M5496" i="28"/>
  <c r="M5497" i="28"/>
  <c r="M5498" i="28"/>
  <c r="M5499" i="28"/>
  <c r="M5500" i="28"/>
  <c r="M5501" i="28"/>
  <c r="M5502" i="28"/>
  <c r="M5503" i="28"/>
  <c r="M5504" i="28"/>
  <c r="M5505" i="28"/>
  <c r="M5506" i="28"/>
  <c r="M5507" i="28"/>
  <c r="M5508" i="28"/>
  <c r="M5509" i="28"/>
  <c r="M5510" i="28"/>
  <c r="M5511" i="28"/>
  <c r="M5512" i="28"/>
  <c r="M5513" i="28"/>
  <c r="M5514" i="28"/>
  <c r="M5515" i="28"/>
  <c r="M5516" i="28"/>
  <c r="M5517" i="28"/>
  <c r="M5518" i="28"/>
  <c r="M5519" i="28"/>
  <c r="M5520" i="28"/>
  <c r="M5521" i="28"/>
  <c r="M5522" i="28"/>
  <c r="M5523" i="28"/>
  <c r="M5524" i="28"/>
  <c r="M5525" i="28"/>
  <c r="M5526" i="28"/>
  <c r="M5527" i="28"/>
  <c r="M5528" i="28"/>
  <c r="M5529" i="28"/>
  <c r="M5530" i="28"/>
  <c r="M5531" i="28"/>
  <c r="M5532" i="28"/>
  <c r="M5533" i="28"/>
  <c r="M5534" i="28"/>
  <c r="M5535" i="28"/>
  <c r="M5536" i="28"/>
  <c r="M5537" i="28"/>
  <c r="M5538" i="28"/>
  <c r="M5539" i="28"/>
  <c r="M5540" i="28"/>
  <c r="M5541" i="28"/>
  <c r="M5542" i="28"/>
  <c r="M5543" i="28"/>
  <c r="M5544" i="28"/>
  <c r="M5545" i="28"/>
  <c r="M5546" i="28"/>
  <c r="M5547" i="28"/>
  <c r="M5548" i="28"/>
  <c r="M5549" i="28"/>
  <c r="M5550" i="28"/>
  <c r="M5551" i="28"/>
  <c r="M5552" i="28"/>
  <c r="M5553" i="28"/>
  <c r="M5554" i="28"/>
  <c r="M5555" i="28"/>
  <c r="M5556" i="28"/>
  <c r="M5557" i="28"/>
  <c r="M5558" i="28"/>
  <c r="M5559" i="28"/>
  <c r="M5560" i="28"/>
  <c r="M5561" i="28"/>
  <c r="M5562" i="28"/>
  <c r="M5563" i="28"/>
  <c r="M5564" i="28"/>
  <c r="M5565" i="28"/>
  <c r="M5566" i="28"/>
  <c r="M5567" i="28"/>
  <c r="M5568" i="28"/>
  <c r="M5569" i="28"/>
  <c r="M5570" i="28"/>
  <c r="M5571" i="28"/>
  <c r="M5572" i="28"/>
  <c r="M5573" i="28"/>
  <c r="M5574" i="28"/>
  <c r="M5575" i="28"/>
  <c r="M5576" i="28"/>
  <c r="M5577" i="28"/>
  <c r="M5578" i="28"/>
  <c r="M5579" i="28"/>
  <c r="M5580" i="28"/>
  <c r="M5581" i="28"/>
  <c r="M5582" i="28"/>
  <c r="M5583" i="28"/>
  <c r="M5584" i="28"/>
  <c r="M5585" i="28"/>
  <c r="M5586" i="28"/>
  <c r="M5587" i="28"/>
  <c r="M5588" i="28"/>
  <c r="M5589" i="28"/>
  <c r="M5590" i="28"/>
  <c r="M5591" i="28"/>
  <c r="M5592" i="28"/>
  <c r="M5593" i="28"/>
  <c r="M5594" i="28"/>
  <c r="M5595" i="28"/>
  <c r="M5596" i="28"/>
  <c r="M5597" i="28"/>
  <c r="M5598" i="28"/>
  <c r="M5599" i="28"/>
  <c r="M5600" i="28"/>
  <c r="M5601" i="28"/>
  <c r="M5602" i="28"/>
  <c r="M5603" i="28"/>
  <c r="M5604" i="28"/>
  <c r="M5605" i="28"/>
  <c r="M5606" i="28"/>
  <c r="M5607" i="28"/>
  <c r="M5608" i="28"/>
  <c r="M5609" i="28"/>
  <c r="M5610" i="28"/>
  <c r="M5611" i="28"/>
  <c r="M5612" i="28"/>
  <c r="M5613" i="28"/>
  <c r="M5614" i="28"/>
  <c r="M5615" i="28"/>
  <c r="M5616" i="28"/>
  <c r="M5617" i="28"/>
  <c r="M5618" i="28"/>
  <c r="M5619" i="28"/>
  <c r="M5620" i="28"/>
  <c r="M5621" i="28"/>
  <c r="M5622" i="28"/>
  <c r="M5623" i="28"/>
  <c r="M5624" i="28"/>
  <c r="M5625" i="28"/>
  <c r="M5626" i="28"/>
  <c r="M5627" i="28"/>
  <c r="M5628" i="28"/>
  <c r="M5629" i="28"/>
  <c r="M5630" i="28"/>
  <c r="M5631" i="28"/>
  <c r="M5632" i="28"/>
  <c r="M5633" i="28"/>
  <c r="M5634" i="28"/>
  <c r="M5635" i="28"/>
  <c r="M5636" i="28"/>
  <c r="M5637" i="28"/>
  <c r="M5638" i="28"/>
  <c r="M5639" i="28"/>
  <c r="M5640" i="28"/>
  <c r="M5641" i="28"/>
  <c r="M5642" i="28"/>
  <c r="M5643" i="28"/>
  <c r="M5644" i="28"/>
  <c r="M5645" i="28"/>
  <c r="M5646" i="28"/>
  <c r="M5647" i="28"/>
  <c r="M5648" i="28"/>
  <c r="M5649" i="28"/>
  <c r="M5650" i="28"/>
  <c r="M5651" i="28"/>
  <c r="M5652" i="28"/>
  <c r="M5653" i="28"/>
  <c r="M5654" i="28"/>
  <c r="M5655" i="28"/>
  <c r="M5656" i="28"/>
  <c r="M5657" i="28"/>
  <c r="M5658" i="28"/>
  <c r="M5659" i="28"/>
  <c r="M5660" i="28"/>
  <c r="M5661" i="28"/>
  <c r="M5662" i="28"/>
  <c r="M5663" i="28"/>
  <c r="M5664" i="28"/>
  <c r="M5665" i="28"/>
  <c r="M5666" i="28"/>
  <c r="M5667" i="28"/>
  <c r="M5668" i="28"/>
  <c r="M5669" i="28"/>
  <c r="M5670" i="28"/>
  <c r="M5671" i="28"/>
  <c r="M5672" i="28"/>
  <c r="M5673" i="28"/>
  <c r="M5674" i="28"/>
  <c r="M5675" i="28"/>
  <c r="M5676" i="28"/>
  <c r="M5677" i="28"/>
  <c r="M5678" i="28"/>
  <c r="M5679" i="28"/>
  <c r="M5680" i="28"/>
  <c r="M5681" i="28"/>
  <c r="M5682" i="28"/>
  <c r="M5683" i="28"/>
  <c r="M5684" i="28"/>
  <c r="M5685" i="28"/>
  <c r="M5686" i="28"/>
  <c r="M5687" i="28"/>
  <c r="M5688" i="28"/>
  <c r="M5689" i="28"/>
  <c r="M5690" i="28"/>
  <c r="M5691" i="28"/>
  <c r="M5692" i="28"/>
  <c r="M5693" i="28"/>
  <c r="M5694" i="28"/>
  <c r="M5695" i="28"/>
  <c r="M5696" i="28"/>
  <c r="M5697" i="28"/>
  <c r="M5698" i="28"/>
  <c r="M5699" i="28"/>
  <c r="M5700" i="28"/>
  <c r="M5701" i="28"/>
  <c r="M5702" i="28"/>
  <c r="M5703" i="28"/>
  <c r="M5704" i="28"/>
  <c r="M5705" i="28"/>
  <c r="M5706" i="28"/>
  <c r="M5707" i="28"/>
  <c r="M5708" i="28"/>
  <c r="M5709" i="28"/>
  <c r="M5710" i="28"/>
  <c r="M5711" i="28"/>
  <c r="M5712" i="28"/>
  <c r="M5713" i="28"/>
  <c r="M5714" i="28"/>
  <c r="M5715" i="28"/>
  <c r="M5716" i="28"/>
  <c r="M5717" i="28"/>
  <c r="M5718" i="28"/>
  <c r="M5719" i="28"/>
  <c r="M5720" i="28"/>
  <c r="M5721" i="28"/>
  <c r="M5722" i="28"/>
  <c r="M5723" i="28"/>
  <c r="M5724" i="28"/>
  <c r="M5725" i="28"/>
  <c r="M5726" i="28"/>
  <c r="M5727" i="28"/>
  <c r="M5728" i="28"/>
  <c r="M5729" i="28"/>
  <c r="M5730" i="28"/>
  <c r="M5731" i="28"/>
  <c r="M5732" i="28"/>
  <c r="M5733" i="28"/>
  <c r="M5734" i="28"/>
  <c r="M5735" i="28"/>
  <c r="M5736" i="28"/>
  <c r="M5737" i="28"/>
  <c r="M5738" i="28"/>
  <c r="M5739" i="28"/>
  <c r="M5740" i="28"/>
  <c r="M5741" i="28"/>
  <c r="M5742" i="28"/>
  <c r="M5743" i="28"/>
  <c r="M5744" i="28"/>
  <c r="M5745" i="28"/>
  <c r="M5746" i="28"/>
  <c r="M5747" i="28"/>
  <c r="M5748" i="28"/>
  <c r="M5749" i="28"/>
  <c r="M5750" i="28"/>
  <c r="M5751" i="28"/>
  <c r="M5752" i="28"/>
  <c r="M5753" i="28"/>
  <c r="M5754" i="28"/>
  <c r="M5755" i="28"/>
  <c r="M5756" i="28"/>
  <c r="M5757" i="28"/>
  <c r="M5758" i="28"/>
  <c r="M5759" i="28"/>
  <c r="M5760" i="28"/>
  <c r="M5761" i="28"/>
  <c r="M5762" i="28"/>
  <c r="M5763" i="28"/>
  <c r="M5764" i="28"/>
  <c r="M5765" i="28"/>
  <c r="M5766" i="28"/>
  <c r="M5767" i="28"/>
  <c r="M5768" i="28"/>
  <c r="M5769" i="28"/>
  <c r="M5770" i="28"/>
  <c r="M5771" i="28"/>
  <c r="M5772" i="28"/>
  <c r="M5773" i="28"/>
  <c r="M5774" i="28"/>
  <c r="M5775" i="28"/>
  <c r="M5776" i="28"/>
  <c r="M5777" i="28"/>
  <c r="M5778" i="28"/>
  <c r="M5779" i="28"/>
  <c r="M5780" i="28"/>
  <c r="M5781" i="28"/>
  <c r="M5782" i="28"/>
  <c r="M5783" i="28"/>
  <c r="M5784" i="28"/>
  <c r="M5785" i="28"/>
  <c r="M5786" i="28"/>
  <c r="M5787" i="28"/>
  <c r="M5788" i="28"/>
  <c r="M5789" i="28"/>
  <c r="M5790" i="28"/>
  <c r="M5791" i="28"/>
  <c r="M5792" i="28"/>
  <c r="M5793" i="28"/>
  <c r="M5794" i="28"/>
  <c r="M5795" i="28"/>
  <c r="M5796" i="28"/>
  <c r="M5797" i="28"/>
  <c r="M5798" i="28"/>
  <c r="M5799" i="28"/>
  <c r="M5800" i="28"/>
  <c r="M5801" i="28"/>
  <c r="M5802" i="28"/>
  <c r="M5803" i="28"/>
  <c r="M5804" i="28"/>
  <c r="M5805" i="28"/>
  <c r="M5806" i="28"/>
  <c r="M5807" i="28"/>
  <c r="M5808" i="28"/>
  <c r="M5809" i="28"/>
  <c r="M5810" i="28"/>
  <c r="M5811" i="28"/>
  <c r="M5812" i="28"/>
  <c r="M5813" i="28"/>
  <c r="M5814" i="28"/>
  <c r="M5815" i="28"/>
  <c r="M5816" i="28"/>
  <c r="M5817" i="28"/>
  <c r="M5818" i="28"/>
  <c r="M5819" i="28"/>
  <c r="M5820" i="28"/>
  <c r="M5821" i="28"/>
  <c r="M5822" i="28"/>
  <c r="M5823" i="28"/>
  <c r="M5824" i="28"/>
  <c r="M5825" i="28"/>
  <c r="M5826" i="28"/>
  <c r="M5827" i="28"/>
  <c r="M5828" i="28"/>
  <c r="M5829" i="28"/>
  <c r="M5830" i="28"/>
  <c r="M5831" i="28"/>
  <c r="M5832" i="28"/>
  <c r="M5833" i="28"/>
  <c r="M5834" i="28"/>
  <c r="M5835" i="28"/>
  <c r="M5836" i="28"/>
  <c r="M5837" i="28"/>
  <c r="M5838" i="28"/>
  <c r="M5839" i="28"/>
  <c r="M5840" i="28"/>
  <c r="M5841" i="28"/>
  <c r="M5842" i="28"/>
  <c r="M5843" i="28"/>
  <c r="M5844" i="28"/>
  <c r="M5845" i="28"/>
  <c r="M5846" i="28"/>
  <c r="M5847" i="28"/>
  <c r="M5848" i="28"/>
  <c r="M5849" i="28"/>
  <c r="M5850" i="28"/>
  <c r="M5851" i="28"/>
  <c r="M5852" i="28"/>
  <c r="M5853" i="28"/>
  <c r="M5854" i="28"/>
  <c r="M5855" i="28"/>
  <c r="M5856" i="28"/>
  <c r="M5857" i="28"/>
  <c r="M5858" i="28"/>
  <c r="M5859" i="28"/>
  <c r="M5860" i="28"/>
  <c r="M5861" i="28"/>
  <c r="M5862" i="28"/>
  <c r="M5863" i="28"/>
  <c r="M5864" i="28"/>
  <c r="M5865" i="28"/>
  <c r="M5866" i="28"/>
  <c r="M5867" i="28"/>
  <c r="M5868" i="28"/>
  <c r="M5869" i="28"/>
  <c r="M5870" i="28"/>
  <c r="M5871" i="28"/>
  <c r="M5872" i="28"/>
  <c r="M5873" i="28"/>
  <c r="M5874" i="28"/>
  <c r="M5875" i="28"/>
  <c r="M5876" i="28"/>
  <c r="M5877" i="28"/>
  <c r="M5878" i="28"/>
  <c r="M5879" i="28"/>
  <c r="M5880" i="28"/>
  <c r="M5881" i="28"/>
  <c r="M5882" i="28"/>
  <c r="M5883" i="28"/>
  <c r="M5884" i="28"/>
  <c r="M5885" i="28"/>
  <c r="M5886" i="28"/>
  <c r="M5887" i="28"/>
  <c r="M5888" i="28"/>
  <c r="M5889" i="28"/>
  <c r="M5890" i="28"/>
  <c r="M5891" i="28"/>
  <c r="M5892" i="28"/>
  <c r="M5893" i="28"/>
  <c r="M5894" i="28"/>
  <c r="M5895" i="28"/>
  <c r="M5896" i="28"/>
  <c r="M5897" i="28"/>
  <c r="M5898" i="28"/>
  <c r="M5899" i="28"/>
  <c r="M5900" i="28"/>
  <c r="M5901" i="28"/>
  <c r="M5902" i="28"/>
  <c r="M5903" i="28"/>
  <c r="M5904" i="28"/>
  <c r="M5905" i="28"/>
  <c r="M5906" i="28"/>
  <c r="M5907" i="28"/>
  <c r="M5908" i="28"/>
  <c r="M5909" i="28"/>
  <c r="M5910" i="28"/>
  <c r="M5911" i="28"/>
  <c r="M5912" i="28"/>
  <c r="M5913" i="28"/>
  <c r="M5914" i="28"/>
  <c r="M5915" i="28"/>
  <c r="M5916" i="28"/>
  <c r="M5917" i="28"/>
  <c r="M5918" i="28"/>
  <c r="M5919" i="28"/>
  <c r="M5920" i="28"/>
  <c r="M5921" i="28"/>
  <c r="M5922" i="28"/>
  <c r="M5923" i="28"/>
  <c r="M5924" i="28"/>
  <c r="M5925" i="28"/>
  <c r="M5926" i="28"/>
  <c r="M5927" i="28"/>
  <c r="M5928" i="28"/>
  <c r="M5929" i="28"/>
  <c r="M5930" i="28"/>
  <c r="M5931" i="28"/>
  <c r="M5932" i="28"/>
  <c r="M5933" i="28"/>
  <c r="M5934" i="28"/>
  <c r="M5935" i="28"/>
  <c r="M5936" i="28"/>
  <c r="M5937" i="28"/>
  <c r="M5938" i="28"/>
  <c r="M5939" i="28"/>
  <c r="M5940" i="28"/>
  <c r="M5941" i="28"/>
  <c r="M5942" i="28"/>
  <c r="M5943" i="28"/>
  <c r="M5944" i="28"/>
  <c r="M5945" i="28"/>
  <c r="M5946" i="28"/>
  <c r="M5947" i="28"/>
  <c r="M5948" i="28"/>
  <c r="M5949" i="28"/>
  <c r="M5950" i="28"/>
  <c r="M5951" i="28"/>
  <c r="M5952" i="28"/>
  <c r="M5953" i="28"/>
  <c r="M5954" i="28"/>
  <c r="M5955" i="28"/>
  <c r="M5956" i="28"/>
  <c r="M5957" i="28"/>
  <c r="M5958" i="28"/>
  <c r="M5959" i="28"/>
  <c r="M5960" i="28"/>
  <c r="M5961" i="28"/>
  <c r="M5962" i="28"/>
  <c r="M5963" i="28"/>
  <c r="M5964" i="28"/>
  <c r="M5965" i="28"/>
  <c r="M5966" i="28"/>
  <c r="M5967" i="28"/>
  <c r="M5968" i="28"/>
  <c r="M5969" i="28"/>
  <c r="M5970" i="28"/>
  <c r="M5971" i="28"/>
  <c r="M5972" i="28"/>
  <c r="M5973" i="28"/>
  <c r="M5974" i="28"/>
  <c r="M5975" i="28"/>
  <c r="M5976" i="28"/>
  <c r="M5977" i="28"/>
  <c r="M5978" i="28"/>
  <c r="M5979" i="28"/>
  <c r="M5980" i="28"/>
  <c r="M5981" i="28"/>
  <c r="M5982" i="28"/>
  <c r="M5983" i="28"/>
  <c r="M5984" i="28"/>
  <c r="M5985" i="28"/>
  <c r="M5986" i="28"/>
  <c r="M5987" i="28"/>
  <c r="M5988" i="28"/>
  <c r="M5989" i="28"/>
  <c r="M5990" i="28"/>
  <c r="M5991" i="28"/>
  <c r="M5992" i="28"/>
  <c r="M5993" i="28"/>
  <c r="M5994" i="28"/>
  <c r="M5995" i="28"/>
  <c r="M5996" i="28"/>
  <c r="M5997" i="28"/>
  <c r="M5998" i="28"/>
  <c r="M5999" i="28"/>
  <c r="M6000" i="28"/>
  <c r="M6001" i="28"/>
  <c r="M6002" i="28"/>
  <c r="M6003" i="28"/>
  <c r="M6004" i="28"/>
  <c r="M6005" i="28"/>
  <c r="M6006" i="28"/>
  <c r="M6007" i="28"/>
  <c r="M6008" i="28"/>
  <c r="M6009" i="28"/>
  <c r="M6010" i="28"/>
  <c r="M6011" i="28"/>
  <c r="M6012" i="28"/>
  <c r="M6013" i="28"/>
  <c r="M6014" i="28"/>
  <c r="M6015" i="28"/>
  <c r="M6016" i="28"/>
  <c r="M6017" i="28"/>
  <c r="M6018" i="28"/>
  <c r="M6019" i="28"/>
  <c r="M6020" i="28"/>
  <c r="M6021" i="28"/>
  <c r="M6022" i="28"/>
  <c r="M6023" i="28"/>
  <c r="M6024" i="28"/>
  <c r="M6025" i="28"/>
  <c r="M6026" i="28"/>
  <c r="M6027" i="28"/>
  <c r="M6028" i="28"/>
  <c r="M6029" i="28"/>
  <c r="M6030" i="28"/>
  <c r="M6031" i="28"/>
  <c r="M6032" i="28"/>
  <c r="M6033" i="28"/>
  <c r="M6034" i="28"/>
  <c r="M6035" i="28"/>
  <c r="M6036" i="28"/>
  <c r="M6037" i="28"/>
  <c r="M6038" i="28"/>
  <c r="M6039" i="28"/>
  <c r="M6040" i="28"/>
  <c r="M6041" i="28"/>
  <c r="M6042" i="28"/>
  <c r="M6043" i="28"/>
  <c r="M6044" i="28"/>
  <c r="M6045" i="28"/>
  <c r="M6046" i="28"/>
  <c r="M6047" i="28"/>
  <c r="M6048" i="28"/>
  <c r="M6049" i="28"/>
  <c r="M6050" i="28"/>
  <c r="M6051" i="28"/>
  <c r="M6052" i="28"/>
  <c r="M6053" i="28"/>
  <c r="M6054" i="28"/>
  <c r="M6055" i="28"/>
  <c r="M6056" i="28"/>
  <c r="M6057" i="28"/>
  <c r="M6058" i="28"/>
  <c r="M6059" i="28"/>
  <c r="M6060" i="28"/>
  <c r="M6061" i="28"/>
  <c r="M6062" i="28"/>
  <c r="M6063" i="28"/>
  <c r="M6064" i="28"/>
  <c r="M6065" i="28"/>
  <c r="M6066" i="28"/>
  <c r="M6067" i="28"/>
  <c r="M6068" i="28"/>
  <c r="M6069" i="28"/>
  <c r="M6070" i="28"/>
  <c r="M6071" i="28"/>
  <c r="M6072" i="28"/>
  <c r="M6073" i="28"/>
  <c r="M6074" i="28"/>
  <c r="M6075" i="28"/>
  <c r="M6076" i="28"/>
  <c r="M6077" i="28"/>
  <c r="M6078" i="28"/>
  <c r="M6079" i="28"/>
  <c r="M6080" i="28"/>
  <c r="M6081" i="28"/>
  <c r="M6082" i="28"/>
  <c r="M6083" i="28"/>
  <c r="M6084" i="28"/>
  <c r="M6085" i="28"/>
  <c r="M6086" i="28"/>
  <c r="M6087" i="28"/>
  <c r="M6088" i="28"/>
  <c r="M6089" i="28"/>
  <c r="M6090" i="28"/>
  <c r="M6091" i="28"/>
  <c r="M6092" i="28"/>
  <c r="M6093" i="28"/>
  <c r="M6094" i="28"/>
  <c r="M6095" i="28"/>
  <c r="M6096" i="28"/>
  <c r="M6097" i="28"/>
  <c r="M6098" i="28"/>
  <c r="M6099" i="28"/>
  <c r="M6100" i="28"/>
  <c r="M6101" i="28"/>
  <c r="M6102" i="28"/>
  <c r="M6103" i="28"/>
  <c r="M6104" i="28"/>
  <c r="M6105" i="28"/>
  <c r="M6106" i="28"/>
  <c r="M6107" i="28"/>
  <c r="M6108" i="28"/>
  <c r="M6109" i="28"/>
  <c r="M6110" i="28"/>
  <c r="M6111" i="28"/>
  <c r="M6112" i="28"/>
  <c r="M6113" i="28"/>
  <c r="M6114" i="28"/>
  <c r="M6115" i="28"/>
  <c r="M6116" i="28"/>
  <c r="M6117" i="28"/>
  <c r="M6118" i="28"/>
  <c r="M6119" i="28"/>
  <c r="M6120" i="28"/>
  <c r="M6121" i="28"/>
  <c r="M6122" i="28"/>
  <c r="M6123" i="28"/>
  <c r="M6124" i="28"/>
  <c r="M6125" i="28"/>
  <c r="M6126" i="28"/>
  <c r="M6127" i="28"/>
  <c r="M6128" i="28"/>
  <c r="M6129" i="28"/>
  <c r="M6130" i="28"/>
  <c r="M6131" i="28"/>
  <c r="M6132" i="28"/>
  <c r="M6133" i="28"/>
  <c r="M6134" i="28"/>
  <c r="M6135" i="28"/>
  <c r="M6136" i="28"/>
  <c r="M6137" i="28"/>
  <c r="M6138" i="28"/>
  <c r="M6139" i="28"/>
  <c r="M6140" i="28"/>
  <c r="M6141" i="28"/>
  <c r="M6142" i="28"/>
  <c r="M6143" i="28"/>
  <c r="M6144" i="28"/>
  <c r="M6145" i="28"/>
  <c r="M6146" i="28"/>
  <c r="M6147" i="28"/>
  <c r="M6148" i="28"/>
  <c r="M6149" i="28"/>
  <c r="M6150" i="28"/>
  <c r="M6151" i="28"/>
  <c r="M6152" i="28"/>
  <c r="M6153" i="28"/>
  <c r="M6154" i="28"/>
  <c r="M6155" i="28"/>
  <c r="M6156" i="28"/>
  <c r="M6157" i="28"/>
  <c r="M6158" i="28"/>
  <c r="M6159" i="28"/>
  <c r="M6160" i="28"/>
  <c r="M6161" i="28"/>
  <c r="M6162" i="28"/>
  <c r="M6163" i="28"/>
  <c r="M6164" i="28"/>
  <c r="M6165" i="28"/>
  <c r="M6166" i="28"/>
  <c r="M6167" i="28"/>
  <c r="M6168" i="28"/>
  <c r="M6169" i="28"/>
  <c r="M6170" i="28"/>
  <c r="M6171" i="28"/>
  <c r="M6172" i="28"/>
  <c r="M6173" i="28"/>
  <c r="M6174" i="28"/>
  <c r="M6175" i="28"/>
  <c r="M6176" i="28"/>
  <c r="M6177" i="28"/>
  <c r="M6178" i="28"/>
  <c r="M6179" i="28"/>
  <c r="M6180" i="28"/>
  <c r="M6181" i="28"/>
  <c r="M6182" i="28"/>
  <c r="M6183" i="28"/>
  <c r="M6184" i="28"/>
  <c r="M6185" i="28"/>
  <c r="M6186" i="28"/>
  <c r="M6187" i="28"/>
  <c r="M6188" i="28"/>
  <c r="M6189" i="28"/>
  <c r="M6190" i="28"/>
  <c r="M6191" i="28"/>
  <c r="M6192" i="28"/>
  <c r="M6193" i="28"/>
  <c r="M6194" i="28"/>
  <c r="M6195" i="28"/>
  <c r="M6196" i="28"/>
  <c r="M6197" i="28"/>
  <c r="M6198" i="28"/>
  <c r="M6199" i="28"/>
  <c r="M6200" i="28"/>
  <c r="M6201" i="28"/>
  <c r="M6202" i="28"/>
  <c r="M6203" i="28"/>
  <c r="M6204" i="28"/>
  <c r="M6205" i="28"/>
  <c r="M6206" i="28"/>
  <c r="M6207" i="28"/>
  <c r="M6208" i="28"/>
  <c r="M6209" i="28"/>
  <c r="M6210" i="28"/>
  <c r="M6211" i="28"/>
  <c r="M6212" i="28"/>
  <c r="M6213" i="28"/>
  <c r="M6214" i="28"/>
  <c r="M6215" i="28"/>
  <c r="M6216" i="28"/>
  <c r="M6217" i="28"/>
  <c r="M6218" i="28"/>
  <c r="M6219" i="28"/>
  <c r="M6220" i="28"/>
  <c r="M6221" i="28"/>
  <c r="M6222" i="28"/>
  <c r="M6223" i="28"/>
  <c r="M6224" i="28"/>
  <c r="M6225" i="28"/>
  <c r="M6226" i="28"/>
  <c r="M6227" i="28"/>
  <c r="M6228" i="28"/>
  <c r="M6229" i="28"/>
  <c r="M6230" i="28"/>
  <c r="M6231" i="28"/>
  <c r="M6232" i="28"/>
  <c r="M6233" i="28"/>
  <c r="M6234" i="28"/>
  <c r="M6235" i="28"/>
  <c r="M6236" i="28"/>
  <c r="M6237" i="28"/>
  <c r="M6238" i="28"/>
  <c r="M6239" i="28"/>
  <c r="M6240" i="28"/>
  <c r="M6241" i="28"/>
  <c r="M6242" i="28"/>
  <c r="M6243" i="28"/>
  <c r="M6244" i="28"/>
  <c r="M6245" i="28"/>
  <c r="M6246" i="28"/>
  <c r="M6247" i="28"/>
  <c r="M6248" i="28"/>
  <c r="M6249" i="28"/>
  <c r="M6250" i="28"/>
  <c r="M6251" i="28"/>
  <c r="M6252" i="28"/>
  <c r="M6253" i="28"/>
  <c r="M6254" i="28"/>
  <c r="M6255" i="28"/>
  <c r="M6256" i="28"/>
  <c r="M6257" i="28"/>
  <c r="M6258" i="28"/>
  <c r="M6259" i="28"/>
  <c r="M6260" i="28"/>
  <c r="M6261" i="28"/>
  <c r="M6262" i="28"/>
  <c r="M6263" i="28"/>
  <c r="M6264" i="28"/>
  <c r="M6265" i="28"/>
  <c r="M6266" i="28"/>
  <c r="M6267" i="28"/>
  <c r="M6268" i="28"/>
  <c r="M6269" i="28"/>
  <c r="M6270" i="28"/>
  <c r="M6271" i="28"/>
  <c r="M6272" i="28"/>
  <c r="M6273" i="28"/>
  <c r="M6274" i="28"/>
  <c r="M6275" i="28"/>
  <c r="M6276" i="28"/>
  <c r="M6277" i="28"/>
  <c r="M6278" i="28"/>
  <c r="M6279" i="28"/>
  <c r="M6280" i="28"/>
  <c r="M6281" i="28"/>
  <c r="M6282" i="28"/>
  <c r="M6283" i="2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<sst xmlns="http://schemas.openxmlformats.org/spreadsheetml/2006/main" count="88343" uniqueCount="12834">
  <si>
    <t>A83013</t>
  </si>
  <si>
    <t>A83040</t>
  </si>
  <si>
    <t>A83010</t>
  </si>
  <si>
    <t>A83031</t>
  </si>
  <si>
    <t>A83006</t>
  </si>
  <si>
    <t>A83047</t>
  </si>
  <si>
    <t>A83034</t>
  </si>
  <si>
    <t>A83048</t>
  </si>
  <si>
    <t>A83070</t>
  </si>
  <si>
    <t>A83641</t>
  </si>
  <si>
    <t>A83005</t>
  </si>
  <si>
    <t>A83008</t>
  </si>
  <si>
    <t>A83061</t>
  </si>
  <si>
    <t>A83627</t>
  </si>
  <si>
    <t>A83015</t>
  </si>
  <si>
    <t>A83021</t>
  </si>
  <si>
    <t>A83634</t>
  </si>
  <si>
    <t>A83074</t>
  </si>
  <si>
    <t>A83057</t>
  </si>
  <si>
    <t>A83020</t>
  </si>
  <si>
    <t>A83071</t>
  </si>
  <si>
    <t>A83012</t>
  </si>
  <si>
    <t>A83037</t>
  </si>
  <si>
    <t>A83041</t>
  </si>
  <si>
    <t>A83043</t>
  </si>
  <si>
    <t>A83051</t>
  </si>
  <si>
    <t>A83060</t>
  </si>
  <si>
    <t>A83003</t>
  </si>
  <si>
    <t>A83001</t>
  </si>
  <si>
    <t>A83610</t>
  </si>
  <si>
    <t>A83007</t>
  </si>
  <si>
    <t>A83046</t>
  </si>
  <si>
    <t>A83626</t>
  </si>
  <si>
    <t>A83025</t>
  </si>
  <si>
    <t>A83032</t>
  </si>
  <si>
    <t>A83616</t>
  </si>
  <si>
    <t>A83075</t>
  </si>
  <si>
    <t>A83052</t>
  </si>
  <si>
    <t>A83044</t>
  </si>
  <si>
    <t>A83035</t>
  </si>
  <si>
    <t>A83054</t>
  </si>
  <si>
    <t>A83066</t>
  </si>
  <si>
    <t>A83619</t>
  </si>
  <si>
    <t>A83045</t>
  </si>
  <si>
    <t>A83637</t>
  </si>
  <si>
    <t>A83024</t>
  </si>
  <si>
    <t>A83049</t>
  </si>
  <si>
    <t>A83022</t>
  </si>
  <si>
    <t>A83027</t>
  </si>
  <si>
    <t>A83033</t>
  </si>
  <si>
    <t>A83029</t>
  </si>
  <si>
    <t>A83635</t>
  </si>
  <si>
    <t>A83617</t>
  </si>
  <si>
    <t>A83030</t>
  </si>
  <si>
    <t>A83023</t>
  </si>
  <si>
    <t>A83028</t>
  </si>
  <si>
    <t>A83018</t>
  </si>
  <si>
    <t>A83036</t>
  </si>
  <si>
    <t>A83636</t>
  </si>
  <si>
    <t>A83073</t>
  </si>
  <si>
    <t>A83644</t>
  </si>
  <si>
    <t>A83026</t>
  </si>
  <si>
    <t>A83622</t>
  </si>
  <si>
    <t>A83014</t>
  </si>
  <si>
    <t>A83011</t>
  </si>
  <si>
    <t>A83050</t>
  </si>
  <si>
    <t>A83009</t>
  </si>
  <si>
    <t>A83038</t>
  </si>
  <si>
    <t>A83618</t>
  </si>
  <si>
    <t>A83072</t>
  </si>
  <si>
    <t>A83016</t>
  </si>
  <si>
    <t>A83055</t>
  </si>
  <si>
    <t>A81034</t>
  </si>
  <si>
    <t>A81001</t>
  </si>
  <si>
    <t>A81057</t>
  </si>
  <si>
    <t>A81070</t>
  </si>
  <si>
    <t>A81060</t>
  </si>
  <si>
    <t>A81014</t>
  </si>
  <si>
    <t>A81066</t>
  </si>
  <si>
    <t>A81612</t>
  </si>
  <si>
    <t>A81002</t>
  </si>
  <si>
    <t>A81631</t>
  </si>
  <si>
    <t>A81056</t>
  </si>
  <si>
    <t>A81039</t>
  </si>
  <si>
    <t>A81027</t>
  </si>
  <si>
    <t>A81634</t>
  </si>
  <si>
    <t>A81602</t>
  </si>
  <si>
    <t>A81046</t>
  </si>
  <si>
    <t>A81031</t>
  </si>
  <si>
    <t>A81011</t>
  </si>
  <si>
    <t>A81036</t>
  </si>
  <si>
    <t>A81608</t>
  </si>
  <si>
    <t>A81629</t>
  </si>
  <si>
    <t>A81063</t>
  </si>
  <si>
    <t>A81040</t>
  </si>
  <si>
    <t>A81041</t>
  </si>
  <si>
    <t>A81006</t>
  </si>
  <si>
    <t>A81017</t>
  </si>
  <si>
    <t>A81007</t>
  </si>
  <si>
    <t>A81044</t>
  </si>
  <si>
    <t>A81622</t>
  </si>
  <si>
    <t>A81610</t>
  </si>
  <si>
    <t>A81067</t>
  </si>
  <si>
    <t>A81025</t>
  </si>
  <si>
    <t>A84037</t>
  </si>
  <si>
    <t>A84008</t>
  </si>
  <si>
    <t>A84614</t>
  </si>
  <si>
    <t>A84013</t>
  </si>
  <si>
    <t>A84011</t>
  </si>
  <si>
    <t>A84016</t>
  </si>
  <si>
    <t>A84025</t>
  </si>
  <si>
    <t>A84619</t>
  </si>
  <si>
    <t>A84029</t>
  </si>
  <si>
    <t>A84009</t>
  </si>
  <si>
    <t>A84022</t>
  </si>
  <si>
    <t>A84039</t>
  </si>
  <si>
    <t>A84045</t>
  </si>
  <si>
    <t>A84027</t>
  </si>
  <si>
    <t>A84007</t>
  </si>
  <si>
    <t>A84038</t>
  </si>
  <si>
    <t>A84014</t>
  </si>
  <si>
    <t>A84033</t>
  </si>
  <si>
    <t>A84024</t>
  </si>
  <si>
    <t>A84047</t>
  </si>
  <si>
    <t>A84030</t>
  </si>
  <si>
    <t>A84036</t>
  </si>
  <si>
    <t>A84020</t>
  </si>
  <si>
    <t>A84035</t>
  </si>
  <si>
    <t>A84044</t>
  </si>
  <si>
    <t>A84042</t>
  </si>
  <si>
    <t>A84028</t>
  </si>
  <si>
    <t>A84034</t>
  </si>
  <si>
    <t>A84018</t>
  </si>
  <si>
    <t>A84006</t>
  </si>
  <si>
    <t>A84040</t>
  </si>
  <si>
    <t>A84002</t>
  </si>
  <si>
    <t>A84026</t>
  </si>
  <si>
    <t>A84031</t>
  </si>
  <si>
    <t>A84005</t>
  </si>
  <si>
    <t>A84604</t>
  </si>
  <si>
    <t>A81009</t>
  </si>
  <si>
    <t>A81048</t>
  </si>
  <si>
    <t>A81049</t>
  </si>
  <si>
    <t>A81021</t>
  </si>
  <si>
    <t>A81611</t>
  </si>
  <si>
    <t>A81020</t>
  </si>
  <si>
    <t>A81618</t>
  </si>
  <si>
    <t>A81013</t>
  </si>
  <si>
    <t>Y00286</t>
  </si>
  <si>
    <t>A81030</t>
  </si>
  <si>
    <t>A81053</t>
  </si>
  <si>
    <t>A81018</t>
  </si>
  <si>
    <t>A81038</t>
  </si>
  <si>
    <t>A81037</t>
  </si>
  <si>
    <t>A81035</t>
  </si>
  <si>
    <t>A81051</t>
  </si>
  <si>
    <t>A81052</t>
  </si>
  <si>
    <t>A81042</t>
  </si>
  <si>
    <t>A81064</t>
  </si>
  <si>
    <t>A81026</t>
  </si>
  <si>
    <t>A81029</t>
  </si>
  <si>
    <t>A81054</t>
  </si>
  <si>
    <t>A81005</t>
  </si>
  <si>
    <t>A81023</t>
  </si>
  <si>
    <t>A81019</t>
  </si>
  <si>
    <t>A81621</t>
  </si>
  <si>
    <t>Y03303</t>
  </si>
  <si>
    <t>A81065</t>
  </si>
  <si>
    <t>A81012</t>
  </si>
  <si>
    <t>A81058</t>
  </si>
  <si>
    <t>A81045</t>
  </si>
  <si>
    <t>A81004</t>
  </si>
  <si>
    <t>A81032</t>
  </si>
  <si>
    <t>A81016</t>
  </si>
  <si>
    <t>A81022</t>
  </si>
  <si>
    <t>A88601</t>
  </si>
  <si>
    <t>A88008</t>
  </si>
  <si>
    <t>A88004</t>
  </si>
  <si>
    <t>A88001</t>
  </si>
  <si>
    <t>A88006</t>
  </si>
  <si>
    <t>A88025</t>
  </si>
  <si>
    <t>A88613</t>
  </si>
  <si>
    <t>A88009</t>
  </si>
  <si>
    <t>A88013</t>
  </si>
  <si>
    <t>A88005</t>
  </si>
  <si>
    <t>A88015</t>
  </si>
  <si>
    <t>A88016</t>
  </si>
  <si>
    <t>A88002</t>
  </si>
  <si>
    <t>A88014</t>
  </si>
  <si>
    <t>A88012</t>
  </si>
  <si>
    <t>A88010</t>
  </si>
  <si>
    <t>A88022</t>
  </si>
  <si>
    <t>A88003</t>
  </si>
  <si>
    <t>A88608</t>
  </si>
  <si>
    <t>A88023</t>
  </si>
  <si>
    <t>A89032</t>
  </si>
  <si>
    <t>A89017</t>
  </si>
  <si>
    <t>A89024</t>
  </si>
  <si>
    <t>A89004</t>
  </si>
  <si>
    <t>A89013</t>
  </si>
  <si>
    <t>A89008</t>
  </si>
  <si>
    <t>A89022</t>
  </si>
  <si>
    <t>A89006</t>
  </si>
  <si>
    <t>A89019</t>
  </si>
  <si>
    <t>A89005</t>
  </si>
  <si>
    <t>A89034</t>
  </si>
  <si>
    <t>A89002</t>
  </si>
  <si>
    <t>A89007</t>
  </si>
  <si>
    <t>A89041</t>
  </si>
  <si>
    <t>A89020</t>
  </si>
  <si>
    <t>A89001</t>
  </si>
  <si>
    <t>A89016</t>
  </si>
  <si>
    <t>A89027</t>
  </si>
  <si>
    <t>A89012</t>
  </si>
  <si>
    <t>A89616</t>
  </si>
  <si>
    <t>A89028</t>
  </si>
  <si>
    <t>A89036</t>
  </si>
  <si>
    <t>A89025</t>
  </si>
  <si>
    <t>A89617</t>
  </si>
  <si>
    <t>A89031</t>
  </si>
  <si>
    <t>A89623</t>
  </si>
  <si>
    <t>A89023</t>
  </si>
  <si>
    <t>A89026</t>
  </si>
  <si>
    <t>A89040</t>
  </si>
  <si>
    <t>A89009</t>
  </si>
  <si>
    <t>A89021</t>
  </si>
  <si>
    <t>A89614</t>
  </si>
  <si>
    <t>A89018</t>
  </si>
  <si>
    <t>Y01262</t>
  </si>
  <si>
    <t>A89010</t>
  </si>
  <si>
    <t>A89030</t>
  </si>
  <si>
    <t>A89011</t>
  </si>
  <si>
    <t>A89015</t>
  </si>
  <si>
    <t>A89035</t>
  </si>
  <si>
    <t>P81771</t>
  </si>
  <si>
    <t>P81724</t>
  </si>
  <si>
    <t>P81140</t>
  </si>
  <si>
    <t>P81683</t>
  </si>
  <si>
    <t>P81058</t>
  </si>
  <si>
    <t>P81125</t>
  </si>
  <si>
    <t>P81051</t>
  </si>
  <si>
    <t>P81704</t>
  </si>
  <si>
    <t>P81734</t>
  </si>
  <si>
    <t>P81167</t>
  </si>
  <si>
    <t>P81694</t>
  </si>
  <si>
    <t>P81155</t>
  </si>
  <si>
    <t>P81721</t>
  </si>
  <si>
    <t>P81709</t>
  </si>
  <si>
    <t>P81622</t>
  </si>
  <si>
    <t>Y02657</t>
  </si>
  <si>
    <t>P81061</t>
  </si>
  <si>
    <t>P81005</t>
  </si>
  <si>
    <t>P81707</t>
  </si>
  <si>
    <t>P81214</t>
  </si>
  <si>
    <t>P81633</t>
  </si>
  <si>
    <t>P81022</t>
  </si>
  <si>
    <t>Y05788</t>
  </si>
  <si>
    <t>P81066</t>
  </si>
  <si>
    <t>P81092</t>
  </si>
  <si>
    <t>P81681</t>
  </si>
  <si>
    <t>P81072</t>
  </si>
  <si>
    <t>P81063</t>
  </si>
  <si>
    <t>P81081</t>
  </si>
  <si>
    <t>P81043</t>
  </si>
  <si>
    <t>P81073</t>
  </si>
  <si>
    <t>P81054</t>
  </si>
  <si>
    <t>P81714</t>
  </si>
  <si>
    <t>P81159</t>
  </si>
  <si>
    <t>P81172</t>
  </si>
  <si>
    <t>P81115</t>
  </si>
  <si>
    <t>P81016</t>
  </si>
  <si>
    <t>P81042</t>
  </si>
  <si>
    <t>P81074</t>
  </si>
  <si>
    <t>P82007</t>
  </si>
  <si>
    <t>P82634</t>
  </si>
  <si>
    <t>P82022</t>
  </si>
  <si>
    <t>P82033</t>
  </si>
  <si>
    <t>P82660</t>
  </si>
  <si>
    <t>P82609</t>
  </si>
  <si>
    <t>P82025</t>
  </si>
  <si>
    <t>P82613</t>
  </si>
  <si>
    <t>P82030</t>
  </si>
  <si>
    <t>Y03366</t>
  </si>
  <si>
    <t>P82036</t>
  </si>
  <si>
    <t>P82034</t>
  </si>
  <si>
    <t>P82633</t>
  </si>
  <si>
    <t>P82020</t>
  </si>
  <si>
    <t>P82016</t>
  </si>
  <si>
    <t>Y02790</t>
  </si>
  <si>
    <t>P82627</t>
  </si>
  <si>
    <t>P82029</t>
  </si>
  <si>
    <t>P82625</t>
  </si>
  <si>
    <t>P82002</t>
  </si>
  <si>
    <t>P82004</t>
  </si>
  <si>
    <t>P82624</t>
  </si>
  <si>
    <t>Y02319</t>
  </si>
  <si>
    <t>P82005</t>
  </si>
  <si>
    <t>P82006</t>
  </si>
  <si>
    <t>P82607</t>
  </si>
  <si>
    <t>P82652</t>
  </si>
  <si>
    <t>P82011</t>
  </si>
  <si>
    <t>Y00186</t>
  </si>
  <si>
    <t>P82014</t>
  </si>
  <si>
    <t>P82018</t>
  </si>
  <si>
    <t>P82616</t>
  </si>
  <si>
    <t>P82626</t>
  </si>
  <si>
    <t>P82037</t>
  </si>
  <si>
    <t>P82003</t>
  </si>
  <si>
    <t>P82640</t>
  </si>
  <si>
    <t>P82015</t>
  </si>
  <si>
    <t>P82031</t>
  </si>
  <si>
    <t>P82643</t>
  </si>
  <si>
    <t>Y03079</t>
  </si>
  <si>
    <t>P82023</t>
  </si>
  <si>
    <t>P82010</t>
  </si>
  <si>
    <t>P82012</t>
  </si>
  <si>
    <t>P82021</t>
  </si>
  <si>
    <t>P82001</t>
  </si>
  <si>
    <t>P82013</t>
  </si>
  <si>
    <t>P82629</t>
  </si>
  <si>
    <t>P82008</t>
  </si>
  <si>
    <t>P82009</t>
  </si>
  <si>
    <t>P83021</t>
  </si>
  <si>
    <t>P83608</t>
  </si>
  <si>
    <t>P83027</t>
  </si>
  <si>
    <t>P83024</t>
  </si>
  <si>
    <t>P83611</t>
  </si>
  <si>
    <t>P83010</t>
  </si>
  <si>
    <t>P83620</t>
  </si>
  <si>
    <t>P83011</t>
  </si>
  <si>
    <t>P83621</t>
  </si>
  <si>
    <t>P83007</t>
  </si>
  <si>
    <t>P83004</t>
  </si>
  <si>
    <t>P83009</t>
  </si>
  <si>
    <t>P83001</t>
  </si>
  <si>
    <t>P83005</t>
  </si>
  <si>
    <t>P83603</t>
  </si>
  <si>
    <t>P83605</t>
  </si>
  <si>
    <t>P83006</t>
  </si>
  <si>
    <t>P83015</t>
  </si>
  <si>
    <t>P83623</t>
  </si>
  <si>
    <t>P83025</t>
  </si>
  <si>
    <t>Y02755</t>
  </si>
  <si>
    <t>P83609</t>
  </si>
  <si>
    <t>P83017</t>
  </si>
  <si>
    <t>P83012</t>
  </si>
  <si>
    <t>P83612</t>
  </si>
  <si>
    <t>P81033</t>
  </si>
  <si>
    <t>P81154</t>
  </si>
  <si>
    <t>Y00347</t>
  </si>
  <si>
    <t>P81180</t>
  </si>
  <si>
    <t>P81127</t>
  </si>
  <si>
    <t>P81692</t>
  </si>
  <si>
    <t>P81701</t>
  </si>
  <si>
    <t>P81655</t>
  </si>
  <si>
    <t>P81741</t>
  </si>
  <si>
    <t>P81057</t>
  </si>
  <si>
    <t>P81082</t>
  </si>
  <si>
    <t>P81186</t>
  </si>
  <si>
    <t>P81143</t>
  </si>
  <si>
    <t>Y02466</t>
  </si>
  <si>
    <t>P81076</t>
  </si>
  <si>
    <t>P81171</t>
  </si>
  <si>
    <t>P81044</t>
  </si>
  <si>
    <t>P81117</t>
  </si>
  <si>
    <t>P81181</t>
  </si>
  <si>
    <t>P81062</t>
  </si>
  <si>
    <t>P81687</t>
  </si>
  <si>
    <t>P81740</t>
  </si>
  <si>
    <t>P81083</t>
  </si>
  <si>
    <t>P81010</t>
  </si>
  <si>
    <t>P81038</t>
  </si>
  <si>
    <t>Y02753</t>
  </si>
  <si>
    <t>P85004</t>
  </si>
  <si>
    <t>P85013</t>
  </si>
  <si>
    <t>P85018</t>
  </si>
  <si>
    <t>P85612</t>
  </si>
  <si>
    <t>P85028</t>
  </si>
  <si>
    <t>P85026</t>
  </si>
  <si>
    <t>P85605</t>
  </si>
  <si>
    <t>Y02875</t>
  </si>
  <si>
    <t>Y02827</t>
  </si>
  <si>
    <t>P85012</t>
  </si>
  <si>
    <t>P85608</t>
  </si>
  <si>
    <t>Y02933</t>
  </si>
  <si>
    <t>P85011</t>
  </si>
  <si>
    <t>P85615</t>
  </si>
  <si>
    <t>P85021</t>
  </si>
  <si>
    <t>P85002</t>
  </si>
  <si>
    <t>P85601</t>
  </si>
  <si>
    <t>P85606</t>
  </si>
  <si>
    <t>P85003</t>
  </si>
  <si>
    <t>P85610</t>
  </si>
  <si>
    <t>P85016</t>
  </si>
  <si>
    <t>P89006</t>
  </si>
  <si>
    <t>P85005</t>
  </si>
  <si>
    <t>P85007</t>
  </si>
  <si>
    <t>P85622</t>
  </si>
  <si>
    <t>P85614</t>
  </si>
  <si>
    <t>P85015</t>
  </si>
  <si>
    <t>P85017</t>
  </si>
  <si>
    <t>P85022</t>
  </si>
  <si>
    <t>P85010</t>
  </si>
  <si>
    <t>P85014</t>
  </si>
  <si>
    <t>P85019</t>
  </si>
  <si>
    <t>P85020</t>
  </si>
  <si>
    <t>P81757</t>
  </si>
  <si>
    <t>P81078</t>
  </si>
  <si>
    <t>P81100</t>
  </si>
  <si>
    <t>P81036</t>
  </si>
  <si>
    <t>P81197</t>
  </si>
  <si>
    <t>P81118</t>
  </si>
  <si>
    <t>P81095</t>
  </si>
  <si>
    <t>P81736</t>
  </si>
  <si>
    <t>P81099</t>
  </si>
  <si>
    <t>P81730</t>
  </si>
  <si>
    <t>P81047</t>
  </si>
  <si>
    <t>P81132</t>
  </si>
  <si>
    <t>P81123</t>
  </si>
  <si>
    <t>P81755</t>
  </si>
  <si>
    <t>P81170</t>
  </si>
  <si>
    <t>P81035</t>
  </si>
  <si>
    <t>P81218</t>
  </si>
  <si>
    <t>Y02606</t>
  </si>
  <si>
    <t>P81731</t>
  </si>
  <si>
    <t>P81008</t>
  </si>
  <si>
    <t>P81212</t>
  </si>
  <si>
    <t>P81027</t>
  </si>
  <si>
    <t>P81088</t>
  </si>
  <si>
    <t>P81686</t>
  </si>
  <si>
    <t>P81165</t>
  </si>
  <si>
    <t>P81003</t>
  </si>
  <si>
    <t>P81070</t>
  </si>
  <si>
    <t>P81726</t>
  </si>
  <si>
    <t>Y02605</t>
  </si>
  <si>
    <t>P81025</t>
  </si>
  <si>
    <t>P81620</t>
  </si>
  <si>
    <t>P81130</t>
  </si>
  <si>
    <t>P81699</t>
  </si>
  <si>
    <t>P81160</t>
  </si>
  <si>
    <t>P81732</t>
  </si>
  <si>
    <t>P81182</t>
  </si>
  <si>
    <t>P81017</t>
  </si>
  <si>
    <t>P81780</t>
  </si>
  <si>
    <t>P81069</t>
  </si>
  <si>
    <t>P81032</t>
  </si>
  <si>
    <t>P81137</t>
  </si>
  <si>
    <t>P81711</t>
  </si>
  <si>
    <t>P81166</t>
  </si>
  <si>
    <t>P81147</t>
  </si>
  <si>
    <t>P81020</t>
  </si>
  <si>
    <t>P81053</t>
  </si>
  <si>
    <t>P81065</t>
  </si>
  <si>
    <t>N81002</t>
  </si>
  <si>
    <t>N81085</t>
  </si>
  <si>
    <t>N81013</t>
  </si>
  <si>
    <t>N81062</t>
  </si>
  <si>
    <t>N81118</t>
  </si>
  <si>
    <t>N81052</t>
  </si>
  <si>
    <t>Y05750</t>
  </si>
  <si>
    <t>N81070</t>
  </si>
  <si>
    <t>Y02045</t>
  </si>
  <si>
    <t>N81022</t>
  </si>
  <si>
    <t>N81632</t>
  </si>
  <si>
    <t>N81049</t>
  </si>
  <si>
    <t>N81088</t>
  </si>
  <si>
    <t>N81069</t>
  </si>
  <si>
    <t>N81033</t>
  </si>
  <si>
    <t>N81086</t>
  </si>
  <si>
    <t>N81077</t>
  </si>
  <si>
    <t>N81027</t>
  </si>
  <si>
    <t>N81029</t>
  </si>
  <si>
    <t>P86012</t>
  </si>
  <si>
    <t>P86008</t>
  </si>
  <si>
    <t>P86021</t>
  </si>
  <si>
    <t>P86009</t>
  </si>
  <si>
    <t>P86606</t>
  </si>
  <si>
    <t>P86006</t>
  </si>
  <si>
    <t>P86023</t>
  </si>
  <si>
    <t>Y02721</t>
  </si>
  <si>
    <t>P86001</t>
  </si>
  <si>
    <t>P86026</t>
  </si>
  <si>
    <t>P86614</t>
  </si>
  <si>
    <t>P86015</t>
  </si>
  <si>
    <t>P86018</t>
  </si>
  <si>
    <t>P86011</t>
  </si>
  <si>
    <t>P86003</t>
  </si>
  <si>
    <t>P86016</t>
  </si>
  <si>
    <t>P86608</t>
  </si>
  <si>
    <t>P86004</t>
  </si>
  <si>
    <t>P86019</t>
  </si>
  <si>
    <t>P86017</t>
  </si>
  <si>
    <t>Y02795</t>
  </si>
  <si>
    <t>P86609</t>
  </si>
  <si>
    <t>P86022</t>
  </si>
  <si>
    <t>P86619</t>
  </si>
  <si>
    <t>P86007</t>
  </si>
  <si>
    <t>P86620</t>
  </si>
  <si>
    <t>P86624</t>
  </si>
  <si>
    <t>Y02718</t>
  </si>
  <si>
    <t>P86013</t>
  </si>
  <si>
    <t>P86005</t>
  </si>
  <si>
    <t>P86014</t>
  </si>
  <si>
    <t>P86010</t>
  </si>
  <si>
    <t>Y00726</t>
  </si>
  <si>
    <t>Y02720</t>
  </si>
  <si>
    <t>P86602</t>
  </si>
  <si>
    <t>P86002</t>
  </si>
  <si>
    <t>P81213</t>
  </si>
  <si>
    <t>P81179</t>
  </si>
  <si>
    <t>P81071</t>
  </si>
  <si>
    <t>P81748</t>
  </si>
  <si>
    <t>P81103</t>
  </si>
  <si>
    <t>P81196</t>
  </si>
  <si>
    <t>P81685</t>
  </si>
  <si>
    <t>P81046</t>
  </si>
  <si>
    <t>P81169</t>
  </si>
  <si>
    <t>P81770</t>
  </si>
  <si>
    <t>P81107</t>
  </si>
  <si>
    <t>P81119</t>
  </si>
  <si>
    <t>P81647</t>
  </si>
  <si>
    <t>P81067</t>
  </si>
  <si>
    <t>P81664</t>
  </si>
  <si>
    <t>P81018</t>
  </si>
  <si>
    <t>P81184</t>
  </si>
  <si>
    <t>P81015</t>
  </si>
  <si>
    <t>P81185</t>
  </si>
  <si>
    <t>P81040</t>
  </si>
  <si>
    <t>P81055</t>
  </si>
  <si>
    <t>P81735</t>
  </si>
  <si>
    <t>N81035</t>
  </si>
  <si>
    <t>N81064</t>
  </si>
  <si>
    <t>N81072</t>
  </si>
  <si>
    <t>N81619</t>
  </si>
  <si>
    <t>N81019</t>
  </si>
  <si>
    <t>N81057</t>
  </si>
  <si>
    <t>N81096</t>
  </si>
  <si>
    <t>N81045</t>
  </si>
  <si>
    <t>N81037</t>
  </si>
  <si>
    <t>N81651</t>
  </si>
  <si>
    <t>N81066</t>
  </si>
  <si>
    <t>N81119</t>
  </si>
  <si>
    <t>N81054</t>
  </si>
  <si>
    <t>N81011</t>
  </si>
  <si>
    <t>P87649</t>
  </si>
  <si>
    <t>P87008</t>
  </si>
  <si>
    <t>P87613</t>
  </si>
  <si>
    <t>P87651</t>
  </si>
  <si>
    <t>P87040</t>
  </si>
  <si>
    <t>P87020</t>
  </si>
  <si>
    <t>P87624</t>
  </si>
  <si>
    <t>Y02625</t>
  </si>
  <si>
    <t>P87028</t>
  </si>
  <si>
    <t>P87004</t>
  </si>
  <si>
    <t>P87035</t>
  </si>
  <si>
    <t>P87024</t>
  </si>
  <si>
    <t>P87657</t>
  </si>
  <si>
    <t>P87639</t>
  </si>
  <si>
    <t>P87625</t>
  </si>
  <si>
    <t>P87022</t>
  </si>
  <si>
    <t>P87026</t>
  </si>
  <si>
    <t>P87017</t>
  </si>
  <si>
    <t>P87661</t>
  </si>
  <si>
    <t>P87627</t>
  </si>
  <si>
    <t>P87630</t>
  </si>
  <si>
    <t>Y02767</t>
  </si>
  <si>
    <t>Y00445</t>
  </si>
  <si>
    <t>P87648</t>
  </si>
  <si>
    <t>P87002</t>
  </si>
  <si>
    <t>P87634</t>
  </si>
  <si>
    <t>P87654</t>
  </si>
  <si>
    <t>Y02622</t>
  </si>
  <si>
    <t>P87015</t>
  </si>
  <si>
    <t>P87032</t>
  </si>
  <si>
    <t>P87019</t>
  </si>
  <si>
    <t>P87620</t>
  </si>
  <si>
    <t>P87610</t>
  </si>
  <si>
    <t>P87658</t>
  </si>
  <si>
    <t>P87025</t>
  </si>
  <si>
    <t>P87027</t>
  </si>
  <si>
    <t>P87016</t>
  </si>
  <si>
    <t>A82055</t>
  </si>
  <si>
    <t>A82031</t>
  </si>
  <si>
    <t>A82045</t>
  </si>
  <si>
    <t>A82004</t>
  </si>
  <si>
    <t>A82028</t>
  </si>
  <si>
    <t>A82029</t>
  </si>
  <si>
    <t>A82037</t>
  </si>
  <si>
    <t>A82023</t>
  </si>
  <si>
    <t>A82032</t>
  </si>
  <si>
    <t>A82021</t>
  </si>
  <si>
    <t>A82006</t>
  </si>
  <si>
    <t>A82022</t>
  </si>
  <si>
    <t>A82646</t>
  </si>
  <si>
    <t>A82035</t>
  </si>
  <si>
    <t>A82020</t>
  </si>
  <si>
    <t>A82019</t>
  </si>
  <si>
    <t>A82044</t>
  </si>
  <si>
    <t>A82038</t>
  </si>
  <si>
    <t>A82016</t>
  </si>
  <si>
    <t>A82047</t>
  </si>
  <si>
    <t>A82617</t>
  </si>
  <si>
    <t>A82075</t>
  </si>
  <si>
    <t>A82014</t>
  </si>
  <si>
    <t>A82013</t>
  </si>
  <si>
    <t>A82024</t>
  </si>
  <si>
    <t>A82064</t>
  </si>
  <si>
    <t>A82018</t>
  </si>
  <si>
    <t>A82012</t>
  </si>
  <si>
    <t>A82041</t>
  </si>
  <si>
    <t>A82036</t>
  </si>
  <si>
    <t>A82620</t>
  </si>
  <si>
    <t>A82015</t>
  </si>
  <si>
    <t>A82654</t>
  </si>
  <si>
    <t>A82631</t>
  </si>
  <si>
    <t>N83009</t>
  </si>
  <si>
    <t>N83603</t>
  </si>
  <si>
    <t>N83032</t>
  </si>
  <si>
    <t>N83024</t>
  </si>
  <si>
    <t>N83013</t>
  </si>
  <si>
    <t>N83610</t>
  </si>
  <si>
    <t>N83028</t>
  </si>
  <si>
    <t>N83605</t>
  </si>
  <si>
    <t>N83031</t>
  </si>
  <si>
    <t>N83018</t>
  </si>
  <si>
    <t>N83601</t>
  </si>
  <si>
    <t>N83609</t>
  </si>
  <si>
    <t>N83619</t>
  </si>
  <si>
    <t>N83043</t>
  </si>
  <si>
    <t>N83047</t>
  </si>
  <si>
    <t>N83622</t>
  </si>
  <si>
    <t>N83025</t>
  </si>
  <si>
    <t>N83621</t>
  </si>
  <si>
    <t>N83608</t>
  </si>
  <si>
    <t>N83633</t>
  </si>
  <si>
    <t>N83030</t>
  </si>
  <si>
    <t>N83033</t>
  </si>
  <si>
    <t>N83014</t>
  </si>
  <si>
    <t>A82003</t>
  </si>
  <si>
    <t>A82008</t>
  </si>
  <si>
    <t>A82010</t>
  </si>
  <si>
    <t>P81013</t>
  </si>
  <si>
    <t>A82033</t>
  </si>
  <si>
    <t>A82070</t>
  </si>
  <si>
    <t>A82068</t>
  </si>
  <si>
    <t>A82026</t>
  </si>
  <si>
    <t>A82025</t>
  </si>
  <si>
    <t>A82039</t>
  </si>
  <si>
    <t>A82046</t>
  </si>
  <si>
    <t>A82613</t>
  </si>
  <si>
    <t>A82027</t>
  </si>
  <si>
    <t>P81113</t>
  </si>
  <si>
    <t>Y01008</t>
  </si>
  <si>
    <t>A82005</t>
  </si>
  <si>
    <t>A82650</t>
  </si>
  <si>
    <t>A82009</t>
  </si>
  <si>
    <t>A82608</t>
  </si>
  <si>
    <t>A82062</t>
  </si>
  <si>
    <t>A82647</t>
  </si>
  <si>
    <t>P81002</t>
  </si>
  <si>
    <t>A82072</t>
  </si>
  <si>
    <t>A82007</t>
  </si>
  <si>
    <t>A82071</t>
  </si>
  <si>
    <t>A82053</t>
  </si>
  <si>
    <t>A82030</t>
  </si>
  <si>
    <t>A82651</t>
  </si>
  <si>
    <t>P81029</t>
  </si>
  <si>
    <t>B82061</t>
  </si>
  <si>
    <t>A82629</t>
  </si>
  <si>
    <t>N81001</t>
  </si>
  <si>
    <t>N81008</t>
  </si>
  <si>
    <t>N81032</t>
  </si>
  <si>
    <t>N81111</t>
  </si>
  <si>
    <t>N81010</t>
  </si>
  <si>
    <t>N81044</t>
  </si>
  <si>
    <t>N81071</t>
  </si>
  <si>
    <t>N81068</t>
  </si>
  <si>
    <t>N81614</t>
  </si>
  <si>
    <t>N81642</t>
  </si>
  <si>
    <t>N81090</t>
  </si>
  <si>
    <t>N81043</t>
  </si>
  <si>
    <t>N81016</t>
  </si>
  <si>
    <t>N81039</t>
  </si>
  <si>
    <t>N81053</t>
  </si>
  <si>
    <t>N81084</t>
  </si>
  <si>
    <t>N81047</t>
  </si>
  <si>
    <t>N84003</t>
  </si>
  <si>
    <t>N84027</t>
  </si>
  <si>
    <t>N84621</t>
  </si>
  <si>
    <t>N84002</t>
  </si>
  <si>
    <t>N84004</t>
  </si>
  <si>
    <t>N84029</t>
  </si>
  <si>
    <t>N84035</t>
  </si>
  <si>
    <t>N84615</t>
  </si>
  <si>
    <t>N84023</t>
  </si>
  <si>
    <t>N84034</t>
  </si>
  <si>
    <t>N84627</t>
  </si>
  <si>
    <t>N84626</t>
  </si>
  <si>
    <t>N84001</t>
  </si>
  <si>
    <t>N84041</t>
  </si>
  <si>
    <t>N84026</t>
  </si>
  <si>
    <t>N84605</t>
  </si>
  <si>
    <t>N84011</t>
  </si>
  <si>
    <t>N84025</t>
  </si>
  <si>
    <t>N84010</t>
  </si>
  <si>
    <t>N84020</t>
  </si>
  <si>
    <t>N84007</t>
  </si>
  <si>
    <t>N84038</t>
  </si>
  <si>
    <t>N84016</t>
  </si>
  <si>
    <t>N84015</t>
  </si>
  <si>
    <t>N84019</t>
  </si>
  <si>
    <t>Y00446</t>
  </si>
  <si>
    <t>N84028</t>
  </si>
  <si>
    <t>N84013</t>
  </si>
  <si>
    <t>N84613</t>
  </si>
  <si>
    <t>N84625</t>
  </si>
  <si>
    <t>N84008</t>
  </si>
  <si>
    <t>N84037</t>
  </si>
  <si>
    <t>N84021</t>
  </si>
  <si>
    <t>N84024</t>
  </si>
  <si>
    <t>N84017</t>
  </si>
  <si>
    <t>N84014</t>
  </si>
  <si>
    <t>N84005</t>
  </si>
  <si>
    <t>N84614</t>
  </si>
  <si>
    <t>N84617</t>
  </si>
  <si>
    <t>N84018</t>
  </si>
  <si>
    <t>N84006</t>
  </si>
  <si>
    <t>N84012</t>
  </si>
  <si>
    <t>P88042</t>
  </si>
  <si>
    <t>P88025</t>
  </si>
  <si>
    <t>P88013</t>
  </si>
  <si>
    <t>P88006</t>
  </si>
  <si>
    <t>P88015</t>
  </si>
  <si>
    <t>P88044</t>
  </si>
  <si>
    <t>P88003</t>
  </si>
  <si>
    <t>P88018</t>
  </si>
  <si>
    <t>P88615</t>
  </si>
  <si>
    <t>P88014</t>
  </si>
  <si>
    <t>P88005</t>
  </si>
  <si>
    <t>P88020</t>
  </si>
  <si>
    <t>P88021</t>
  </si>
  <si>
    <t>P88625</t>
  </si>
  <si>
    <t>P88017</t>
  </si>
  <si>
    <t>P88016</t>
  </si>
  <si>
    <t>P88002</t>
  </si>
  <si>
    <t>P88009</t>
  </si>
  <si>
    <t>P88008</t>
  </si>
  <si>
    <t>P88026</t>
  </si>
  <si>
    <t>P88632</t>
  </si>
  <si>
    <t>P88019</t>
  </si>
  <si>
    <t>P88623</t>
  </si>
  <si>
    <t>P88031</t>
  </si>
  <si>
    <t>P88007</t>
  </si>
  <si>
    <t>P88043</t>
  </si>
  <si>
    <t>P88023</t>
  </si>
  <si>
    <t>P88606</t>
  </si>
  <si>
    <t>P88041</t>
  </si>
  <si>
    <t>P88011</t>
  </si>
  <si>
    <t>P88012</t>
  </si>
  <si>
    <t>P88024</t>
  </si>
  <si>
    <t>Y02510</t>
  </si>
  <si>
    <t>N83023</t>
  </si>
  <si>
    <t>N83001</t>
  </si>
  <si>
    <t>N83050</t>
  </si>
  <si>
    <t>N83021</t>
  </si>
  <si>
    <t>N83007</t>
  </si>
  <si>
    <t>N83620</t>
  </si>
  <si>
    <t>N83041</t>
  </si>
  <si>
    <t>N83017</t>
  </si>
  <si>
    <t>N83035</t>
  </si>
  <si>
    <t>N83008</t>
  </si>
  <si>
    <t>N83614</t>
  </si>
  <si>
    <t>N83637</t>
  </si>
  <si>
    <t>N83005</t>
  </si>
  <si>
    <t>N83053</t>
  </si>
  <si>
    <t>N83027</t>
  </si>
  <si>
    <t>N83045</t>
  </si>
  <si>
    <t>N83020</t>
  </si>
  <si>
    <t>N83054</t>
  </si>
  <si>
    <t>N83026</t>
  </si>
  <si>
    <t>N83019</t>
  </si>
  <si>
    <t>N83003</t>
  </si>
  <si>
    <t>N83006</t>
  </si>
  <si>
    <t>N83002</t>
  </si>
  <si>
    <t>N83010</t>
  </si>
  <si>
    <t>Y00475</t>
  </si>
  <si>
    <t>N83624</t>
  </si>
  <si>
    <t>N83049</t>
  </si>
  <si>
    <t>N83012</t>
  </si>
  <si>
    <t>P89020</t>
  </si>
  <si>
    <t>P89613</t>
  </si>
  <si>
    <t>P89015</t>
  </si>
  <si>
    <t>C81615</t>
  </si>
  <si>
    <t>Y02663</t>
  </si>
  <si>
    <t>P89602</t>
  </si>
  <si>
    <t>P89618</t>
  </si>
  <si>
    <t>P89012</t>
  </si>
  <si>
    <t>P89023</t>
  </si>
  <si>
    <t>C81081</t>
  </si>
  <si>
    <t>C81640</t>
  </si>
  <si>
    <t>P89002</t>
  </si>
  <si>
    <t>P89021</t>
  </si>
  <si>
    <t>C81106</t>
  </si>
  <si>
    <t>Y02936</t>
  </si>
  <si>
    <t>P89013</t>
  </si>
  <si>
    <t>P89026</t>
  </si>
  <si>
    <t>Y02586</t>
  </si>
  <si>
    <t>P89609</t>
  </si>
  <si>
    <t>P89025</t>
  </si>
  <si>
    <t>P89022</t>
  </si>
  <si>
    <t>C81077</t>
  </si>
  <si>
    <t>P89030</t>
  </si>
  <si>
    <t>P89018</t>
  </si>
  <si>
    <t>P89011</t>
  </si>
  <si>
    <t>P89007</t>
  </si>
  <si>
    <t>P89010</t>
  </si>
  <si>
    <t>Y02713</t>
  </si>
  <si>
    <t>P89008</t>
  </si>
  <si>
    <t>P89029</t>
  </si>
  <si>
    <t>P89612</t>
  </si>
  <si>
    <t>P89004</t>
  </si>
  <si>
    <t>P89014</t>
  </si>
  <si>
    <t>P89016</t>
  </si>
  <si>
    <t>P89005</t>
  </si>
  <si>
    <t>P89003</t>
  </si>
  <si>
    <t>P91018</t>
  </si>
  <si>
    <t>P91631</t>
  </si>
  <si>
    <t>P91012</t>
  </si>
  <si>
    <t>P91004</t>
  </si>
  <si>
    <t>P91013</t>
  </si>
  <si>
    <t>P91019</t>
  </si>
  <si>
    <t>P91029</t>
  </si>
  <si>
    <t>P91017</t>
  </si>
  <si>
    <t>P91009</t>
  </si>
  <si>
    <t>P91604</t>
  </si>
  <si>
    <t>P91629</t>
  </si>
  <si>
    <t>P91003</t>
  </si>
  <si>
    <t>P91006</t>
  </si>
  <si>
    <t>P91008</t>
  </si>
  <si>
    <t>P91011</t>
  </si>
  <si>
    <t>P91020</t>
  </si>
  <si>
    <t>P91026</t>
  </si>
  <si>
    <t>P91007</t>
  </si>
  <si>
    <t>P91627</t>
  </si>
  <si>
    <t>P91035</t>
  </si>
  <si>
    <t>P91623</t>
  </si>
  <si>
    <t>P91021</t>
  </si>
  <si>
    <t>P91617</t>
  </si>
  <si>
    <t>P91014</t>
  </si>
  <si>
    <t>P91016</t>
  </si>
  <si>
    <t>P91603</t>
  </si>
  <si>
    <t>N81067</t>
  </si>
  <si>
    <t>N81040</t>
  </si>
  <si>
    <t>N81051</t>
  </si>
  <si>
    <t>N81055</t>
  </si>
  <si>
    <t>N81087</t>
  </si>
  <si>
    <t>N81113</t>
  </si>
  <si>
    <t>N81024</t>
  </si>
  <si>
    <t>N81074</t>
  </si>
  <si>
    <t>N81025</t>
  </si>
  <si>
    <t>N81127</t>
  </si>
  <si>
    <t>N81061</t>
  </si>
  <si>
    <t>N81123</t>
  </si>
  <si>
    <t>N81114</t>
  </si>
  <si>
    <t>N81028</t>
  </si>
  <si>
    <t>N81020</t>
  </si>
  <si>
    <t>N81012</t>
  </si>
  <si>
    <t>Y01108</t>
  </si>
  <si>
    <t>N81007</t>
  </si>
  <si>
    <t>N81109</t>
  </si>
  <si>
    <t>N81059</t>
  </si>
  <si>
    <t>N81014</t>
  </si>
  <si>
    <t>N81637</t>
  </si>
  <si>
    <t>N81048</t>
  </si>
  <si>
    <t>N81083</t>
  </si>
  <si>
    <t>N81645</t>
  </si>
  <si>
    <t>Y04925</t>
  </si>
  <si>
    <t>N81107</t>
  </si>
  <si>
    <t>N81108</t>
  </si>
  <si>
    <t>N81623</t>
  </si>
  <si>
    <t>N81041</t>
  </si>
  <si>
    <t>N81056</t>
  </si>
  <si>
    <t>N81122</t>
  </si>
  <si>
    <t>N81097</t>
  </si>
  <si>
    <t>N81089</t>
  </si>
  <si>
    <t>N81065</t>
  </si>
  <si>
    <t>N81036</t>
  </si>
  <si>
    <t>N81628</t>
  </si>
  <si>
    <t>N81075</t>
  </si>
  <si>
    <t>N81063</t>
  </si>
  <si>
    <t>N81031</t>
  </si>
  <si>
    <t>Y04664</t>
  </si>
  <si>
    <t>N81121</t>
  </si>
  <si>
    <t>N81080</t>
  </si>
  <si>
    <t>N81626</t>
  </si>
  <si>
    <t>N81093</t>
  </si>
  <si>
    <t>N81082</t>
  </si>
  <si>
    <t>N81006</t>
  </si>
  <si>
    <t>N81102</t>
  </si>
  <si>
    <t>N81100</t>
  </si>
  <si>
    <t>N81046</t>
  </si>
  <si>
    <t>N81060</t>
  </si>
  <si>
    <t>N81120</t>
  </si>
  <si>
    <t>N81038</t>
  </si>
  <si>
    <t>N81101</t>
  </si>
  <si>
    <t>N81018</t>
  </si>
  <si>
    <t>N81005</t>
  </si>
  <si>
    <t>N81079</t>
  </si>
  <si>
    <t>N81125</t>
  </si>
  <si>
    <t>N81624</t>
  </si>
  <si>
    <t>N81030</t>
  </si>
  <si>
    <t>N81655</t>
  </si>
  <si>
    <t>N81009</t>
  </si>
  <si>
    <t>N81034</t>
  </si>
  <si>
    <t>N81092</t>
  </si>
  <si>
    <t>N81607</t>
  </si>
  <si>
    <t>N81081</t>
  </si>
  <si>
    <t>N81050</t>
  </si>
  <si>
    <t>N81115</t>
  </si>
  <si>
    <t>N81117</t>
  </si>
  <si>
    <t>P81039</t>
  </si>
  <si>
    <t>P81710</t>
  </si>
  <si>
    <t>P81112</t>
  </si>
  <si>
    <t>P81208</t>
  </si>
  <si>
    <t>P81138</t>
  </si>
  <si>
    <t>P81646</t>
  </si>
  <si>
    <t>P81136</t>
  </si>
  <si>
    <t>P81014</t>
  </si>
  <si>
    <t>P81045</t>
  </si>
  <si>
    <t>P81674</t>
  </si>
  <si>
    <t>P81201</t>
  </si>
  <si>
    <t>P81695</t>
  </si>
  <si>
    <t>P81096</t>
  </si>
  <si>
    <t>P81041</t>
  </si>
  <si>
    <t>P81084</t>
  </si>
  <si>
    <t>P92010</t>
  </si>
  <si>
    <t>P92015</t>
  </si>
  <si>
    <t>P92620</t>
  </si>
  <si>
    <t>P92028</t>
  </si>
  <si>
    <t>P92023</t>
  </si>
  <si>
    <t>Y02322</t>
  </si>
  <si>
    <t>P92626</t>
  </si>
  <si>
    <t>P92007</t>
  </si>
  <si>
    <t>P92615</t>
  </si>
  <si>
    <t>P92648</t>
  </si>
  <si>
    <t>P92041</t>
  </si>
  <si>
    <t>P92021</t>
  </si>
  <si>
    <t>P92012</t>
  </si>
  <si>
    <t>Y02321</t>
  </si>
  <si>
    <t>P92633</t>
  </si>
  <si>
    <t>P92019</t>
  </si>
  <si>
    <t>P92020</t>
  </si>
  <si>
    <t>Y02378</t>
  </si>
  <si>
    <t>P92642</t>
  </si>
  <si>
    <t>P92651</t>
  </si>
  <si>
    <t>P92026</t>
  </si>
  <si>
    <t>P92034</t>
  </si>
  <si>
    <t>P92637</t>
  </si>
  <si>
    <t>P92011</t>
  </si>
  <si>
    <t>P92646</t>
  </si>
  <si>
    <t>P92634</t>
  </si>
  <si>
    <t>P92621</t>
  </si>
  <si>
    <t>P92003</t>
  </si>
  <si>
    <t>P92004</t>
  </si>
  <si>
    <t>Y02886</t>
  </si>
  <si>
    <t>P92630</t>
  </si>
  <si>
    <t>P92639</t>
  </si>
  <si>
    <t>P92001</t>
  </si>
  <si>
    <t>P92005</t>
  </si>
  <si>
    <t>P92006</t>
  </si>
  <si>
    <t>P92031</t>
  </si>
  <si>
    <t>P92635</t>
  </si>
  <si>
    <t>P92607</t>
  </si>
  <si>
    <t>P92042</t>
  </si>
  <si>
    <t>P92038</t>
  </si>
  <si>
    <t>P92030</t>
  </si>
  <si>
    <t>P92014</t>
  </si>
  <si>
    <t>P92029</t>
  </si>
  <si>
    <t>P92017</t>
  </si>
  <si>
    <t>Y02885</t>
  </si>
  <si>
    <t>P92008</t>
  </si>
  <si>
    <t>P92016</t>
  </si>
  <si>
    <t>P92024</t>
  </si>
  <si>
    <t>P92605</t>
  </si>
  <si>
    <t>P92602</t>
  </si>
  <si>
    <t>P92033</t>
  </si>
  <si>
    <t>Y00050</t>
  </si>
  <si>
    <t>Y02274</t>
  </si>
  <si>
    <t>P92002</t>
  </si>
  <si>
    <t>P92647</t>
  </si>
  <si>
    <t>P81087</t>
  </si>
  <si>
    <t>P81742</t>
  </si>
  <si>
    <t>P81079</t>
  </si>
  <si>
    <t>P81089</t>
  </si>
  <si>
    <t>P81006</t>
  </si>
  <si>
    <t>P81150</t>
  </si>
  <si>
    <t>P81129</t>
  </si>
  <si>
    <t>P81133</t>
  </si>
  <si>
    <t>P81037</t>
  </si>
  <si>
    <t>P81077</t>
  </si>
  <si>
    <t>P81149</t>
  </si>
  <si>
    <t>P81191</t>
  </si>
  <si>
    <t>P81059</t>
  </si>
  <si>
    <t>P81157</t>
  </si>
  <si>
    <t>P81128</t>
  </si>
  <si>
    <t>P81668</t>
  </si>
  <si>
    <t>P81086</t>
  </si>
  <si>
    <t>P81031</t>
  </si>
  <si>
    <t>B83620</t>
  </si>
  <si>
    <t>B82007</t>
  </si>
  <si>
    <t>B82053</t>
  </si>
  <si>
    <t>B83019</t>
  </si>
  <si>
    <t>B83008</t>
  </si>
  <si>
    <t>B83624</t>
  </si>
  <si>
    <t>B83033</t>
  </si>
  <si>
    <t>B83002</t>
  </si>
  <si>
    <t>C85016</t>
  </si>
  <si>
    <t>C85009</t>
  </si>
  <si>
    <t>C85013</t>
  </si>
  <si>
    <t>C85030</t>
  </si>
  <si>
    <t>C85020</t>
  </si>
  <si>
    <t>C85614</t>
  </si>
  <si>
    <t>Y05364</t>
  </si>
  <si>
    <t>C85001</t>
  </si>
  <si>
    <t>C85028</t>
  </si>
  <si>
    <t>C85619</t>
  </si>
  <si>
    <t>C85004</t>
  </si>
  <si>
    <t>C85022</t>
  </si>
  <si>
    <t>C85008</t>
  </si>
  <si>
    <t>C85005</t>
  </si>
  <si>
    <t>C85019</t>
  </si>
  <si>
    <t>C85003</t>
  </si>
  <si>
    <t>C85006</t>
  </si>
  <si>
    <t>C85018</t>
  </si>
  <si>
    <t>Y04809</t>
  </si>
  <si>
    <t>C85033</t>
  </si>
  <si>
    <t>Y05363</t>
  </si>
  <si>
    <t>C85007</t>
  </si>
  <si>
    <t>C85010</t>
  </si>
  <si>
    <t>Y00411</t>
  </si>
  <si>
    <t>C85023</t>
  </si>
  <si>
    <t>C85014</t>
  </si>
  <si>
    <t>C85622</t>
  </si>
  <si>
    <t>C85017</t>
  </si>
  <si>
    <t>Y05248</t>
  </si>
  <si>
    <t>C85024</t>
  </si>
  <si>
    <t>C85623</t>
  </si>
  <si>
    <t>C84008</t>
  </si>
  <si>
    <t>Y05346</t>
  </si>
  <si>
    <t>C84024</t>
  </si>
  <si>
    <t>C84013</t>
  </si>
  <si>
    <t>C84094</t>
  </si>
  <si>
    <t>C84101</t>
  </si>
  <si>
    <t>C84692</t>
  </si>
  <si>
    <t>C84001</t>
  </si>
  <si>
    <t>C84035</t>
  </si>
  <si>
    <t>B83042</t>
  </si>
  <si>
    <t>B83020</t>
  </si>
  <si>
    <t>Y01118</t>
  </si>
  <si>
    <t>B83038</t>
  </si>
  <si>
    <t>B83015</t>
  </si>
  <si>
    <t>B83055</t>
  </si>
  <si>
    <t>B83029</t>
  </si>
  <si>
    <t>B83056</t>
  </si>
  <si>
    <t>B83045</t>
  </si>
  <si>
    <t>B83641</t>
  </si>
  <si>
    <t>B83063</t>
  </si>
  <si>
    <t>B83067</t>
  </si>
  <si>
    <t>B83064</t>
  </si>
  <si>
    <t>B83032</t>
  </si>
  <si>
    <t>B83041</t>
  </si>
  <si>
    <t>B83035</t>
  </si>
  <si>
    <t>B83062</t>
  </si>
  <si>
    <t>B83054</t>
  </si>
  <si>
    <t>B83022</t>
  </si>
  <si>
    <t>B83010</t>
  </si>
  <si>
    <t>B83037</t>
  </si>
  <si>
    <t>B83009</t>
  </si>
  <si>
    <t>B83031</t>
  </si>
  <si>
    <t>B83028</t>
  </si>
  <si>
    <t>B83014</t>
  </si>
  <si>
    <t>B83039</t>
  </si>
  <si>
    <t>B83012</t>
  </si>
  <si>
    <t>B83018</t>
  </si>
  <si>
    <t>B84006</t>
  </si>
  <si>
    <t>B84011</t>
  </si>
  <si>
    <t>B84007</t>
  </si>
  <si>
    <t>B84612</t>
  </si>
  <si>
    <t>B84008</t>
  </si>
  <si>
    <t>B84019</t>
  </si>
  <si>
    <t>B84003</t>
  </si>
  <si>
    <t>B84016</t>
  </si>
  <si>
    <t>Y02645</t>
  </si>
  <si>
    <t>B84623</t>
  </si>
  <si>
    <t>B84014</t>
  </si>
  <si>
    <t>B84613</t>
  </si>
  <si>
    <t>B84618</t>
  </si>
  <si>
    <t>B84001</t>
  </si>
  <si>
    <t>B84009</t>
  </si>
  <si>
    <t>B84013</t>
  </si>
  <si>
    <t>B84012</t>
  </si>
  <si>
    <t>B84010</t>
  </si>
  <si>
    <t>B84004</t>
  </si>
  <si>
    <t>B84021</t>
  </si>
  <si>
    <t>B83659</t>
  </si>
  <si>
    <t>B83657</t>
  </si>
  <si>
    <t>B83614</t>
  </si>
  <si>
    <t>B83660</t>
  </si>
  <si>
    <t>B83653</t>
  </si>
  <si>
    <t>B83051</t>
  </si>
  <si>
    <t>B83628</t>
  </si>
  <si>
    <t>B83052</t>
  </si>
  <si>
    <t>B83629</t>
  </si>
  <si>
    <t>B83016</t>
  </si>
  <si>
    <t>B83604</t>
  </si>
  <si>
    <t>B83005</t>
  </si>
  <si>
    <t>B83661</t>
  </si>
  <si>
    <t>B83025</t>
  </si>
  <si>
    <t>B83626</t>
  </si>
  <si>
    <t>B83058</t>
  </si>
  <si>
    <t>B83622</t>
  </si>
  <si>
    <t>B83627</t>
  </si>
  <si>
    <t>B83034</t>
  </si>
  <si>
    <t>B83621</t>
  </si>
  <si>
    <t>B83642</t>
  </si>
  <si>
    <t>B83611</t>
  </si>
  <si>
    <t>B83026</t>
  </si>
  <si>
    <t>C86005</t>
  </si>
  <si>
    <t>C86017</t>
  </si>
  <si>
    <t>C86024</t>
  </si>
  <si>
    <t>C86029</t>
  </si>
  <si>
    <t>C86611</t>
  </si>
  <si>
    <t>C86626</t>
  </si>
  <si>
    <t>C86019</t>
  </si>
  <si>
    <t>C86021</t>
  </si>
  <si>
    <t>C86033</t>
  </si>
  <si>
    <t>C86009</t>
  </si>
  <si>
    <t>C86034</t>
  </si>
  <si>
    <t>C86012</t>
  </si>
  <si>
    <t>C86015</t>
  </si>
  <si>
    <t>C86032</t>
  </si>
  <si>
    <t>C86018</t>
  </si>
  <si>
    <t>C86016</t>
  </si>
  <si>
    <t>C86609</t>
  </si>
  <si>
    <t>C86038</t>
  </si>
  <si>
    <t>C86006</t>
  </si>
  <si>
    <t>C86003</t>
  </si>
  <si>
    <t>C86616</t>
  </si>
  <si>
    <t>C86007</t>
  </si>
  <si>
    <t>C86026</t>
  </si>
  <si>
    <t>C86011</t>
  </si>
  <si>
    <t>C86614</t>
  </si>
  <si>
    <t>C86023</t>
  </si>
  <si>
    <t>C86013</t>
  </si>
  <si>
    <t>C86001</t>
  </si>
  <si>
    <t>C86606</t>
  </si>
  <si>
    <t>C86625</t>
  </si>
  <si>
    <t>C86020</t>
  </si>
  <si>
    <t>Y05167</t>
  </si>
  <si>
    <t>C86037</t>
  </si>
  <si>
    <t>C86621</t>
  </si>
  <si>
    <t>C86605</t>
  </si>
  <si>
    <t>C86002</t>
  </si>
  <si>
    <t>C86025</t>
  </si>
  <si>
    <t>B81061</t>
  </si>
  <si>
    <t>B81653</t>
  </si>
  <si>
    <t>B81042</t>
  </si>
  <si>
    <t>B81068</t>
  </si>
  <si>
    <t>B81088</t>
  </si>
  <si>
    <t>B81082</t>
  </si>
  <si>
    <t>B81029</t>
  </si>
  <si>
    <t>B81034</t>
  </si>
  <si>
    <t>B81100</t>
  </si>
  <si>
    <t>B81069</t>
  </si>
  <si>
    <t>B81009</t>
  </si>
  <si>
    <t>B81041</t>
  </si>
  <si>
    <t>B81666</t>
  </si>
  <si>
    <t>B81037</t>
  </si>
  <si>
    <t>B81004</t>
  </si>
  <si>
    <t>B81025</t>
  </si>
  <si>
    <t>B81024</t>
  </si>
  <si>
    <t>B81092</t>
  </si>
  <si>
    <t>B81101</t>
  </si>
  <si>
    <t>B81051</t>
  </si>
  <si>
    <t>B81006</t>
  </si>
  <si>
    <t>B81619</t>
  </si>
  <si>
    <t>B81013</t>
  </si>
  <si>
    <t>Y04266</t>
  </si>
  <si>
    <t>B85058</t>
  </si>
  <si>
    <t>B85024</t>
  </si>
  <si>
    <t>B85636</t>
  </si>
  <si>
    <t>B85022</t>
  </si>
  <si>
    <t>B85061</t>
  </si>
  <si>
    <t>B85037</t>
  </si>
  <si>
    <t>B85611</t>
  </si>
  <si>
    <t>B85060</t>
  </si>
  <si>
    <t>B85027</t>
  </si>
  <si>
    <t>B85659</t>
  </si>
  <si>
    <t>B85031</t>
  </si>
  <si>
    <t>B85016</t>
  </si>
  <si>
    <t>B85028</t>
  </si>
  <si>
    <t>B85623</t>
  </si>
  <si>
    <t>B85042</t>
  </si>
  <si>
    <t>B85641</t>
  </si>
  <si>
    <t>B85048</t>
  </si>
  <si>
    <t>B85051</t>
  </si>
  <si>
    <t>B85044</t>
  </si>
  <si>
    <t>B85005</t>
  </si>
  <si>
    <t>B85614</t>
  </si>
  <si>
    <t>B85023</t>
  </si>
  <si>
    <t>B85032</t>
  </si>
  <si>
    <t>B85033</t>
  </si>
  <si>
    <t>B85002</t>
  </si>
  <si>
    <t>B85062</t>
  </si>
  <si>
    <t>B85660</t>
  </si>
  <si>
    <t>B85036</t>
  </si>
  <si>
    <t>B85610</t>
  </si>
  <si>
    <t>B85054</t>
  </si>
  <si>
    <t>B85026</t>
  </si>
  <si>
    <t>B85634</t>
  </si>
  <si>
    <t>B85010</t>
  </si>
  <si>
    <t>B85006</t>
  </si>
  <si>
    <t>B85059</t>
  </si>
  <si>
    <t>B82017</t>
  </si>
  <si>
    <t>B82101</t>
  </si>
  <si>
    <t>B82104</t>
  </si>
  <si>
    <t>B82050</t>
  </si>
  <si>
    <t>B82029</t>
  </si>
  <si>
    <t>B82046</t>
  </si>
  <si>
    <t>B82022</t>
  </si>
  <si>
    <t>B82044</t>
  </si>
  <si>
    <t>B82034</t>
  </si>
  <si>
    <t>B82072</t>
  </si>
  <si>
    <t>B82035</t>
  </si>
  <si>
    <t>B82042</t>
  </si>
  <si>
    <t>B82078</t>
  </si>
  <si>
    <t>B82019</t>
  </si>
  <si>
    <t>B82075</t>
  </si>
  <si>
    <t>B82045</t>
  </si>
  <si>
    <t>B82066</t>
  </si>
  <si>
    <t>B82622</t>
  </si>
  <si>
    <t>B82023</t>
  </si>
  <si>
    <t>B82086</t>
  </si>
  <si>
    <t>B82049</t>
  </si>
  <si>
    <t>B82016</t>
  </si>
  <si>
    <t>B82091</t>
  </si>
  <si>
    <t>B82059</t>
  </si>
  <si>
    <t>B82036</t>
  </si>
  <si>
    <t>B82014</t>
  </si>
  <si>
    <t>B82012</t>
  </si>
  <si>
    <t>B82030</t>
  </si>
  <si>
    <t>B82004</t>
  </si>
  <si>
    <t>B82010</t>
  </si>
  <si>
    <t>B82008</t>
  </si>
  <si>
    <t>B82013</t>
  </si>
  <si>
    <t>B82067</t>
  </si>
  <si>
    <t>B82027</t>
  </si>
  <si>
    <t>B82060</t>
  </si>
  <si>
    <t>B82032</t>
  </si>
  <si>
    <t>B82057</t>
  </si>
  <si>
    <t>B82069</t>
  </si>
  <si>
    <t>B81052</t>
  </si>
  <si>
    <t>B81035</t>
  </si>
  <si>
    <t>B81074</t>
  </si>
  <si>
    <t>Y02747</t>
  </si>
  <si>
    <t>B81631</t>
  </si>
  <si>
    <t>B81032</t>
  </si>
  <si>
    <t>B81675</t>
  </si>
  <si>
    <t>B81097</t>
  </si>
  <si>
    <t>B81075</t>
  </si>
  <si>
    <t>B81054</t>
  </si>
  <si>
    <t>B81635</t>
  </si>
  <si>
    <t>B81027</t>
  </si>
  <si>
    <t>B81048</t>
  </si>
  <si>
    <t>B81011</t>
  </si>
  <si>
    <t>B81018</t>
  </si>
  <si>
    <t>B81104</t>
  </si>
  <si>
    <t>B81008</t>
  </si>
  <si>
    <t>B81047</t>
  </si>
  <si>
    <t>B81020</t>
  </si>
  <si>
    <t>B81119</t>
  </si>
  <si>
    <t>B81017</t>
  </si>
  <si>
    <t>B81040</t>
  </si>
  <si>
    <t>B81038</t>
  </si>
  <si>
    <t>B81085</t>
  </si>
  <si>
    <t>B81112</t>
  </si>
  <si>
    <t>B81046</t>
  </si>
  <si>
    <t>B81616</t>
  </si>
  <si>
    <t>B81645</t>
  </si>
  <si>
    <t>B81012</t>
  </si>
  <si>
    <t>B81016</t>
  </si>
  <si>
    <t>B81642</t>
  </si>
  <si>
    <t>B81697</t>
  </si>
  <si>
    <t>B81091</t>
  </si>
  <si>
    <t>Y01948</t>
  </si>
  <si>
    <t>B81656</t>
  </si>
  <si>
    <t>B81665</t>
  </si>
  <si>
    <t>B81030</t>
  </si>
  <si>
    <t>Y02684</t>
  </si>
  <si>
    <t>B81663</t>
  </si>
  <si>
    <t>B81606</t>
  </si>
  <si>
    <t>B81087</t>
  </si>
  <si>
    <t>B81108</t>
  </si>
  <si>
    <t>B81015</t>
  </si>
  <si>
    <t>B81039</t>
  </si>
  <si>
    <t>B81655</t>
  </si>
  <si>
    <t>B81003</t>
  </si>
  <si>
    <t>B81031</t>
  </si>
  <si>
    <t>B85652</t>
  </si>
  <si>
    <t>B85606</t>
  </si>
  <si>
    <t>B85008</t>
  </si>
  <si>
    <t>B85014</t>
  </si>
  <si>
    <t>B85025</t>
  </si>
  <si>
    <t>B85030</t>
  </si>
  <si>
    <t>B85020</t>
  </si>
  <si>
    <t>B85019</t>
  </si>
  <si>
    <t>B85055</t>
  </si>
  <si>
    <t>B85001</t>
  </si>
  <si>
    <t>B85009</t>
  </si>
  <si>
    <t>B85620</t>
  </si>
  <si>
    <t>B85646</t>
  </si>
  <si>
    <t>B85645</t>
  </si>
  <si>
    <t>B85015</t>
  </si>
  <si>
    <t>B85655</t>
  </si>
  <si>
    <t>Y00081</t>
  </si>
  <si>
    <t>B85619</t>
  </si>
  <si>
    <t>B85041</t>
  </si>
  <si>
    <t>B85038</t>
  </si>
  <si>
    <t>B85012</t>
  </si>
  <si>
    <t>B85650</t>
  </si>
  <si>
    <t>B85640</t>
  </si>
  <si>
    <t>B85018</t>
  </si>
  <si>
    <t>B85004</t>
  </si>
  <si>
    <t>B85021</t>
  </si>
  <si>
    <t>B85612</t>
  </si>
  <si>
    <t>B81617</t>
  </si>
  <si>
    <t>B81063</t>
  </si>
  <si>
    <t>B81099</t>
  </si>
  <si>
    <t>B81026</t>
  </si>
  <si>
    <t>B81043</t>
  </si>
  <si>
    <t>B81648</t>
  </si>
  <si>
    <t>B81109</t>
  </si>
  <si>
    <t>B81628</t>
  </si>
  <si>
    <t>B81113</t>
  </si>
  <si>
    <t>B81022</t>
  </si>
  <si>
    <t>B81045</t>
  </si>
  <si>
    <t>B81065</t>
  </si>
  <si>
    <t>B81005</t>
  </si>
  <si>
    <t>B81118</t>
  </si>
  <si>
    <t>B81064</t>
  </si>
  <si>
    <t>B81090</t>
  </si>
  <si>
    <t>B81007</t>
  </si>
  <si>
    <t>B81647</t>
  </si>
  <si>
    <t>Y02787</t>
  </si>
  <si>
    <t>C87014</t>
  </si>
  <si>
    <t>C87616</t>
  </si>
  <si>
    <t>C87020</t>
  </si>
  <si>
    <t>C87015</t>
  </si>
  <si>
    <t>C87018</t>
  </si>
  <si>
    <t>C87002</t>
  </si>
  <si>
    <t>C87013</t>
  </si>
  <si>
    <t>C87603</t>
  </si>
  <si>
    <t>C87620</t>
  </si>
  <si>
    <t>C87029</t>
  </si>
  <si>
    <t>C87006</t>
  </si>
  <si>
    <t>C87009</t>
  </si>
  <si>
    <t>C87005</t>
  </si>
  <si>
    <t>C87031</t>
  </si>
  <si>
    <t>C87004</t>
  </si>
  <si>
    <t>C87008</t>
  </si>
  <si>
    <t>C87003</t>
  </si>
  <si>
    <t>C87016</t>
  </si>
  <si>
    <t>C87608</t>
  </si>
  <si>
    <t>C87604</t>
  </si>
  <si>
    <t>C87012</t>
  </si>
  <si>
    <t>C87007</t>
  </si>
  <si>
    <t>C87030</t>
  </si>
  <si>
    <t>C87022</t>
  </si>
  <si>
    <t>C87017</t>
  </si>
  <si>
    <t>C87622</t>
  </si>
  <si>
    <t>C87024</t>
  </si>
  <si>
    <t>C87010</t>
  </si>
  <si>
    <t>B82011</t>
  </si>
  <si>
    <t>B82063</t>
  </si>
  <si>
    <t>B82106</t>
  </si>
  <si>
    <t>B82609</t>
  </si>
  <si>
    <t>B82025</t>
  </si>
  <si>
    <t>B82038</t>
  </si>
  <si>
    <t>B82024</t>
  </si>
  <si>
    <t>B82088</t>
  </si>
  <si>
    <t>B82628</t>
  </si>
  <si>
    <t>B82037</t>
  </si>
  <si>
    <t>Y02669</t>
  </si>
  <si>
    <t>B82054</t>
  </si>
  <si>
    <t>C88074</t>
  </si>
  <si>
    <t>C88006</t>
  </si>
  <si>
    <t>Y05349</t>
  </si>
  <si>
    <t>C88092</t>
  </si>
  <si>
    <t>C88022</t>
  </si>
  <si>
    <t>C88008</t>
  </si>
  <si>
    <t>C88052</t>
  </si>
  <si>
    <t>C88032</t>
  </si>
  <si>
    <t>C88045</t>
  </si>
  <si>
    <t>C88038</t>
  </si>
  <si>
    <t>C88076</t>
  </si>
  <si>
    <t>C88077</t>
  </si>
  <si>
    <t>C88091</t>
  </si>
  <si>
    <t>C88048</t>
  </si>
  <si>
    <t>C88010</t>
  </si>
  <si>
    <t>C88005</t>
  </si>
  <si>
    <t>C88049</t>
  </si>
  <si>
    <t>C88631</t>
  </si>
  <si>
    <t>C88031</t>
  </si>
  <si>
    <t>C88009</t>
  </si>
  <si>
    <t>C88652</t>
  </si>
  <si>
    <t>C88018</t>
  </si>
  <si>
    <t>C88037</t>
  </si>
  <si>
    <t>C88035</t>
  </si>
  <si>
    <t>C88072</t>
  </si>
  <si>
    <t>C88021</t>
  </si>
  <si>
    <t>C88047</t>
  </si>
  <si>
    <t>C88015</t>
  </si>
  <si>
    <t>C88036</t>
  </si>
  <si>
    <t>C88050</t>
  </si>
  <si>
    <t>C88647</t>
  </si>
  <si>
    <t>C88043</t>
  </si>
  <si>
    <t>C88073</t>
  </si>
  <si>
    <t>C88060</t>
  </si>
  <si>
    <t>C88023</t>
  </si>
  <si>
    <t>C88082</t>
  </si>
  <si>
    <t>C88046</t>
  </si>
  <si>
    <t>C88034</t>
  </si>
  <si>
    <t>C88655</t>
  </si>
  <si>
    <t>C88627</t>
  </si>
  <si>
    <t>C88062</t>
  </si>
  <si>
    <t>C88027</t>
  </si>
  <si>
    <t>C88086</t>
  </si>
  <si>
    <t>C88053</t>
  </si>
  <si>
    <t>C88039</t>
  </si>
  <si>
    <t>C88083</t>
  </si>
  <si>
    <t>C88025</t>
  </si>
  <si>
    <t>C88019</t>
  </si>
  <si>
    <t>C88090</t>
  </si>
  <si>
    <t>C88054</t>
  </si>
  <si>
    <t>C88026</t>
  </si>
  <si>
    <t>C88044</t>
  </si>
  <si>
    <t>C88087</t>
  </si>
  <si>
    <t>C88016</t>
  </si>
  <si>
    <t>C88020</t>
  </si>
  <si>
    <t>C88648</t>
  </si>
  <si>
    <t>C88070</t>
  </si>
  <si>
    <t>C88079</t>
  </si>
  <si>
    <t>C88030</t>
  </si>
  <si>
    <t>C88078</t>
  </si>
  <si>
    <t>C88028</t>
  </si>
  <si>
    <t>C88084</t>
  </si>
  <si>
    <t>C88085</t>
  </si>
  <si>
    <t>C88041</t>
  </si>
  <si>
    <t>C88051</t>
  </si>
  <si>
    <t>C88088</t>
  </si>
  <si>
    <t>C88095</t>
  </si>
  <si>
    <t>C88011</t>
  </si>
  <si>
    <t>C88007</t>
  </si>
  <si>
    <t>C88040</t>
  </si>
  <si>
    <t>C88622</t>
  </si>
  <si>
    <t>C88069</t>
  </si>
  <si>
    <t>C88059</t>
  </si>
  <si>
    <t>C88014</t>
  </si>
  <si>
    <t>B82080</t>
  </si>
  <si>
    <t>B82105</t>
  </si>
  <si>
    <t>B82619</t>
  </si>
  <si>
    <t>B82097</t>
  </si>
  <si>
    <t>B82079</t>
  </si>
  <si>
    <t>B82098</t>
  </si>
  <si>
    <t>B82002</t>
  </si>
  <si>
    <t>B82031</t>
  </si>
  <si>
    <t>B82083</t>
  </si>
  <si>
    <t>B82041</t>
  </si>
  <si>
    <t>B82047</t>
  </si>
  <si>
    <t>B82073</t>
  </si>
  <si>
    <t>B82077</t>
  </si>
  <si>
    <t>B82033</t>
  </si>
  <si>
    <t>B82074</t>
  </si>
  <si>
    <t>B82021</t>
  </si>
  <si>
    <t>B82026</t>
  </si>
  <si>
    <t>B82100</t>
  </si>
  <si>
    <t>B82071</t>
  </si>
  <si>
    <t>B82018</t>
  </si>
  <si>
    <t>B82081</t>
  </si>
  <si>
    <t>B82064</t>
  </si>
  <si>
    <t>B81036</t>
  </si>
  <si>
    <t>B82005</t>
  </si>
  <si>
    <t>B82068</t>
  </si>
  <si>
    <t>B87027</t>
  </si>
  <si>
    <t>B87001</t>
  </si>
  <si>
    <t>B87017</t>
  </si>
  <si>
    <t>B87025</t>
  </si>
  <si>
    <t>B87033</t>
  </si>
  <si>
    <t>B87019</t>
  </si>
  <si>
    <t>B87003</t>
  </si>
  <si>
    <t>B87013</t>
  </si>
  <si>
    <t>B87031</t>
  </si>
  <si>
    <t>B87021</t>
  </si>
  <si>
    <t>B87042</t>
  </si>
  <si>
    <t>B87004</t>
  </si>
  <si>
    <t>B87602</t>
  </si>
  <si>
    <t>B87012</t>
  </si>
  <si>
    <t>B87011</t>
  </si>
  <si>
    <t>B87009</t>
  </si>
  <si>
    <t>B87002</t>
  </si>
  <si>
    <t>B87026</t>
  </si>
  <si>
    <t>B87036</t>
  </si>
  <si>
    <t>B87604</t>
  </si>
  <si>
    <t>B87039</t>
  </si>
  <si>
    <t>B87006</t>
  </si>
  <si>
    <t>B87005</t>
  </si>
  <si>
    <t>B87018</t>
  </si>
  <si>
    <t>B87007</t>
  </si>
  <si>
    <t>B87022</t>
  </si>
  <si>
    <t>B87016</t>
  </si>
  <si>
    <t>B87028</t>
  </si>
  <si>
    <t>B87008</t>
  </si>
  <si>
    <t>B87020</t>
  </si>
  <si>
    <t>B87030</t>
  </si>
  <si>
    <t>B87032</t>
  </si>
  <si>
    <t>B87015</t>
  </si>
  <si>
    <t>B87044</t>
  </si>
  <si>
    <t>C83057</t>
  </si>
  <si>
    <t>C83004</t>
  </si>
  <si>
    <t>C83005</t>
  </si>
  <si>
    <t>C83083</t>
  </si>
  <si>
    <t>C83027</t>
  </si>
  <si>
    <t>C83060</t>
  </si>
  <si>
    <t>C83064</t>
  </si>
  <si>
    <t>C83085</t>
  </si>
  <si>
    <t>C83056</t>
  </si>
  <si>
    <t>C83045</t>
  </si>
  <si>
    <t>C83650</t>
  </si>
  <si>
    <t>C83019</t>
  </si>
  <si>
    <t>C83010</t>
  </si>
  <si>
    <t>C83028</t>
  </si>
  <si>
    <t>C83055</t>
  </si>
  <si>
    <t>C83042</t>
  </si>
  <si>
    <t>C83634</t>
  </si>
  <si>
    <t>C83032</t>
  </si>
  <si>
    <t>C83049</t>
  </si>
  <si>
    <t>C83643</t>
  </si>
  <si>
    <t>C83059</t>
  </si>
  <si>
    <t>C83635</t>
  </si>
  <si>
    <t>C83613</t>
  </si>
  <si>
    <t>C83061</t>
  </si>
  <si>
    <t>C83043</t>
  </si>
  <si>
    <t>C83015</t>
  </si>
  <si>
    <t>K83002</t>
  </si>
  <si>
    <t>K83614</t>
  </si>
  <si>
    <t>K83059</t>
  </si>
  <si>
    <t>K83622</t>
  </si>
  <si>
    <t>C82056</t>
  </si>
  <si>
    <t>C82611</t>
  </si>
  <si>
    <t>C82055</t>
  </si>
  <si>
    <t>C82066</t>
  </si>
  <si>
    <t>C82044</t>
  </si>
  <si>
    <t>C82077</t>
  </si>
  <si>
    <t>Y05412</t>
  </si>
  <si>
    <t>C82010</t>
  </si>
  <si>
    <t>C82048</t>
  </si>
  <si>
    <t>C82068</t>
  </si>
  <si>
    <t>C82078</t>
  </si>
  <si>
    <t>C82042</t>
  </si>
  <si>
    <t>C82016</t>
  </si>
  <si>
    <t>C82112</t>
  </si>
  <si>
    <t>C82067</t>
  </si>
  <si>
    <t>C82649</t>
  </si>
  <si>
    <t>C82002</t>
  </si>
  <si>
    <t>C82013</t>
  </si>
  <si>
    <t>C82119</t>
  </si>
  <si>
    <t>C82022</t>
  </si>
  <si>
    <t>C82009</t>
  </si>
  <si>
    <t>C82021</t>
  </si>
  <si>
    <t>C82039</t>
  </si>
  <si>
    <t>Y03584</t>
  </si>
  <si>
    <t>C82631</t>
  </si>
  <si>
    <t>C82025</t>
  </si>
  <si>
    <t>C82098</t>
  </si>
  <si>
    <t>C82071</t>
  </si>
  <si>
    <t>C82038</t>
  </si>
  <si>
    <t>C82079</t>
  </si>
  <si>
    <t>C82109</t>
  </si>
  <si>
    <t>C82001</t>
  </si>
  <si>
    <t>C82084</t>
  </si>
  <si>
    <t>C82100</t>
  </si>
  <si>
    <t>C82671</t>
  </si>
  <si>
    <t>C82659</t>
  </si>
  <si>
    <t>C82030</t>
  </si>
  <si>
    <t>C82059</t>
  </si>
  <si>
    <t>C82662</t>
  </si>
  <si>
    <t>C82086</t>
  </si>
  <si>
    <t>C82667</t>
  </si>
  <si>
    <t>C82116</t>
  </si>
  <si>
    <t>C82660</t>
  </si>
  <si>
    <t>C82653</t>
  </si>
  <si>
    <t>C82019</t>
  </si>
  <si>
    <t>C82642</t>
  </si>
  <si>
    <t>C82669</t>
  </si>
  <si>
    <t>C82033</t>
  </si>
  <si>
    <t>C82610</t>
  </si>
  <si>
    <t>C82046</t>
  </si>
  <si>
    <t>C82114</t>
  </si>
  <si>
    <t>C82008</t>
  </si>
  <si>
    <t>C82063</t>
  </si>
  <si>
    <t>C82643</t>
  </si>
  <si>
    <t>C82094</t>
  </si>
  <si>
    <t>C82099</t>
  </si>
  <si>
    <t>C82676</t>
  </si>
  <si>
    <t>C82073</t>
  </si>
  <si>
    <t>Y00137</t>
  </si>
  <si>
    <t>C82680</t>
  </si>
  <si>
    <t>C82053</t>
  </si>
  <si>
    <t>C82024</t>
  </si>
  <si>
    <t>C82624</t>
  </si>
  <si>
    <t>C82088</t>
  </si>
  <si>
    <t>C82018</t>
  </si>
  <si>
    <t>C82670</t>
  </si>
  <si>
    <t>C82092</t>
  </si>
  <si>
    <t>C82080</t>
  </si>
  <si>
    <t>C82031</t>
  </si>
  <si>
    <t>Y02686</t>
  </si>
  <si>
    <t>C82614</t>
  </si>
  <si>
    <t>C82020</t>
  </si>
  <si>
    <t>Y00344</t>
  </si>
  <si>
    <t>C82639</t>
  </si>
  <si>
    <t>C82124</t>
  </si>
  <si>
    <t>C82037</t>
  </si>
  <si>
    <t>C82005</t>
  </si>
  <si>
    <t>C82651</t>
  </si>
  <si>
    <t>C82620</t>
  </si>
  <si>
    <t>Y02469</t>
  </si>
  <si>
    <t>C82060</t>
  </si>
  <si>
    <t>C82107</t>
  </si>
  <si>
    <t>C83052</t>
  </si>
  <si>
    <t>C83031</t>
  </si>
  <si>
    <t>C83041</t>
  </si>
  <si>
    <t>C83044</t>
  </si>
  <si>
    <t>C83037</t>
  </si>
  <si>
    <t>C83611</t>
  </si>
  <si>
    <t>C83072</t>
  </si>
  <si>
    <t>C83051</t>
  </si>
  <si>
    <t>C83046</t>
  </si>
  <si>
    <t>C83018</t>
  </si>
  <si>
    <t>C83074</t>
  </si>
  <si>
    <t>C83038</t>
  </si>
  <si>
    <t>C83009</t>
  </si>
  <si>
    <t>C83025</t>
  </si>
  <si>
    <t>C83626</t>
  </si>
  <si>
    <t>C83078</t>
  </si>
  <si>
    <t>C83002</t>
  </si>
  <si>
    <t>C83033</t>
  </si>
  <si>
    <t>C83641</t>
  </si>
  <si>
    <t>C83082</t>
  </si>
  <si>
    <t>C83001</t>
  </si>
  <si>
    <t>C83079</t>
  </si>
  <si>
    <t>C83029</t>
  </si>
  <si>
    <t>C83073</t>
  </si>
  <si>
    <t>C83062</t>
  </si>
  <si>
    <t>C83014</t>
  </si>
  <si>
    <t>C83058</t>
  </si>
  <si>
    <t>C84637</t>
  </si>
  <si>
    <t>C84658</t>
  </si>
  <si>
    <t>Y05690</t>
  </si>
  <si>
    <t>C84629</t>
  </si>
  <si>
    <t>C84106</t>
  </si>
  <si>
    <t>C84036</t>
  </si>
  <si>
    <t>C84076</t>
  </si>
  <si>
    <t>C84654</t>
  </si>
  <si>
    <t>C84140</t>
  </si>
  <si>
    <t>C84020</t>
  </si>
  <si>
    <t>C84014</t>
  </si>
  <si>
    <t>C84077</t>
  </si>
  <si>
    <t>C84051</t>
  </si>
  <si>
    <t>C84012</t>
  </si>
  <si>
    <t>C84142</t>
  </si>
  <si>
    <t>C84061</t>
  </si>
  <si>
    <t>C84016</t>
  </si>
  <si>
    <t>C84067</t>
  </si>
  <si>
    <t>C84069</t>
  </si>
  <si>
    <t>C84074</t>
  </si>
  <si>
    <t>C84057</t>
  </si>
  <si>
    <t>C84679</t>
  </si>
  <si>
    <t>K82016</t>
  </si>
  <si>
    <t>K82631</t>
  </si>
  <si>
    <t>K82065</t>
  </si>
  <si>
    <t>K82057</t>
  </si>
  <si>
    <t>K82617</t>
  </si>
  <si>
    <t>K82013</t>
  </si>
  <si>
    <t>K82064</t>
  </si>
  <si>
    <t>K82009</t>
  </si>
  <si>
    <t>K82059</t>
  </si>
  <si>
    <t>K82027</t>
  </si>
  <si>
    <t>K82039</t>
  </si>
  <si>
    <t>Y02900</t>
  </si>
  <si>
    <t>K82633</t>
  </si>
  <si>
    <t>K82003</t>
  </si>
  <si>
    <t>K82025</t>
  </si>
  <si>
    <t>K82615</t>
  </si>
  <si>
    <t>K82015</t>
  </si>
  <si>
    <t>K82054</t>
  </si>
  <si>
    <t>K82610</t>
  </si>
  <si>
    <t>K82026</t>
  </si>
  <si>
    <t>K82032</t>
  </si>
  <si>
    <t>K83069</t>
  </si>
  <si>
    <t>K83066</t>
  </si>
  <si>
    <t>K83020</t>
  </si>
  <si>
    <t>K83013</t>
  </si>
  <si>
    <t>K83018</t>
  </si>
  <si>
    <t>K83012</t>
  </si>
  <si>
    <t>K83021</t>
  </si>
  <si>
    <t>K83620</t>
  </si>
  <si>
    <t>K83006</t>
  </si>
  <si>
    <t>K83056</t>
  </si>
  <si>
    <t>K83077</t>
  </si>
  <si>
    <t>K83080</t>
  </si>
  <si>
    <t>K83053</t>
  </si>
  <si>
    <t>K83031</t>
  </si>
  <si>
    <t>K83014</t>
  </si>
  <si>
    <t>K83026</t>
  </si>
  <si>
    <t>K83032</t>
  </si>
  <si>
    <t>K83618</t>
  </si>
  <si>
    <t>K83003</t>
  </si>
  <si>
    <t>K83011</t>
  </si>
  <si>
    <t>K83042</t>
  </si>
  <si>
    <t>K83019</t>
  </si>
  <si>
    <t>K83025</t>
  </si>
  <si>
    <t>K83065</t>
  </si>
  <si>
    <t>K83029</t>
  </si>
  <si>
    <t>K83601</t>
  </si>
  <si>
    <t>K83621</t>
  </si>
  <si>
    <t>K83055</t>
  </si>
  <si>
    <t>K83010</t>
  </si>
  <si>
    <t>K83037</t>
  </si>
  <si>
    <t>K83035</t>
  </si>
  <si>
    <t>K83052</t>
  </si>
  <si>
    <t>K83009</t>
  </si>
  <si>
    <t>K83005</t>
  </si>
  <si>
    <t>K83039</t>
  </si>
  <si>
    <t>K83625</t>
  </si>
  <si>
    <t>K83024</t>
  </si>
  <si>
    <t>K83030</t>
  </si>
  <si>
    <t>K83022</t>
  </si>
  <si>
    <t>K83081</t>
  </si>
  <si>
    <t>K83064</t>
  </si>
  <si>
    <t>K83048</t>
  </si>
  <si>
    <t>K83036</t>
  </si>
  <si>
    <t>K83043</t>
  </si>
  <si>
    <t>K83051</t>
  </si>
  <si>
    <t>K83070</t>
  </si>
  <si>
    <t>K83076</t>
  </si>
  <si>
    <t>K83008</t>
  </si>
  <si>
    <t>K83040</t>
  </si>
  <si>
    <t>K83616</t>
  </si>
  <si>
    <t>K83610</t>
  </si>
  <si>
    <t>K83041</t>
  </si>
  <si>
    <t>K83015</t>
  </si>
  <si>
    <t>K83044</t>
  </si>
  <si>
    <t>K83047</t>
  </si>
  <si>
    <t>K83050</t>
  </si>
  <si>
    <t>K83068</t>
  </si>
  <si>
    <t>K83027</t>
  </si>
  <si>
    <t>Y00399</t>
  </si>
  <si>
    <t>K83007</t>
  </si>
  <si>
    <t>K83028</t>
  </si>
  <si>
    <t>K83049</t>
  </si>
  <si>
    <t>C84059</t>
  </si>
  <si>
    <t>C84019</t>
  </si>
  <si>
    <t>Y05369</t>
  </si>
  <si>
    <t>C84045</t>
  </si>
  <si>
    <t>C84029</t>
  </si>
  <si>
    <t>C84037</t>
  </si>
  <si>
    <t>C84656</t>
  </si>
  <si>
    <t>C84009</t>
  </si>
  <si>
    <t>C84049</t>
  </si>
  <si>
    <t>C84123</t>
  </si>
  <si>
    <t>C84113</t>
  </si>
  <si>
    <t>C84021</t>
  </si>
  <si>
    <t>C84660</t>
  </si>
  <si>
    <t>C84087</t>
  </si>
  <si>
    <t>C84105</t>
  </si>
  <si>
    <t>C84044</t>
  </si>
  <si>
    <t>Y03124</t>
  </si>
  <si>
    <t>C84063</t>
  </si>
  <si>
    <t>C84116</t>
  </si>
  <si>
    <t>C84078</t>
  </si>
  <si>
    <t>C84136</t>
  </si>
  <si>
    <t>C84064</t>
  </si>
  <si>
    <t>C84004</t>
  </si>
  <si>
    <t>C84695</t>
  </si>
  <si>
    <t>C84039</t>
  </si>
  <si>
    <t>C84704</t>
  </si>
  <si>
    <t>C84072</t>
  </si>
  <si>
    <t>C84628</t>
  </si>
  <si>
    <t>C84046</t>
  </si>
  <si>
    <t>C84018</t>
  </si>
  <si>
    <t>C84720</t>
  </si>
  <si>
    <t>C84144</t>
  </si>
  <si>
    <t>Y02847</t>
  </si>
  <si>
    <t>Y05622</t>
  </si>
  <si>
    <t>C84151</t>
  </si>
  <si>
    <t>C84129</t>
  </si>
  <si>
    <t>C84043</t>
  </si>
  <si>
    <t>C84091</t>
  </si>
  <si>
    <t>C84693</t>
  </si>
  <si>
    <t>C84060</t>
  </si>
  <si>
    <t>C84683</t>
  </si>
  <si>
    <t>C84664</t>
  </si>
  <si>
    <t>C84034</t>
  </si>
  <si>
    <t>C84691</t>
  </si>
  <si>
    <t>C84122</t>
  </si>
  <si>
    <t>C84117</t>
  </si>
  <si>
    <t>C84694</t>
  </si>
  <si>
    <t>C84619</t>
  </si>
  <si>
    <t>C84081</t>
  </si>
  <si>
    <t>C84023</t>
  </si>
  <si>
    <t>C84676</t>
  </si>
  <si>
    <t>C84103</t>
  </si>
  <si>
    <t>C84085</t>
  </si>
  <si>
    <t>C84092</t>
  </si>
  <si>
    <t>C84011</t>
  </si>
  <si>
    <t>C84714</t>
  </si>
  <si>
    <t>C84682</t>
  </si>
  <si>
    <t>C84131</t>
  </si>
  <si>
    <t>C84696</t>
  </si>
  <si>
    <t>C84115</t>
  </si>
  <si>
    <t>C84066</t>
  </si>
  <si>
    <t>C84055</t>
  </si>
  <si>
    <t>C84095</t>
  </si>
  <si>
    <t>C84667</t>
  </si>
  <si>
    <t>C84010</t>
  </si>
  <si>
    <t>C84026</t>
  </si>
  <si>
    <t>C84613</t>
  </si>
  <si>
    <t>Y00026</t>
  </si>
  <si>
    <t>C84150</t>
  </si>
  <si>
    <t>C84047</t>
  </si>
  <si>
    <t>C84053</t>
  </si>
  <si>
    <t>C84033</t>
  </si>
  <si>
    <t>C84646</t>
  </si>
  <si>
    <t>C84120</t>
  </si>
  <si>
    <t>C84032</t>
  </si>
  <si>
    <t>C84042</t>
  </si>
  <si>
    <t>C84624</t>
  </si>
  <si>
    <t>C84065</t>
  </si>
  <si>
    <t>C84112</t>
  </si>
  <si>
    <t>C84107</t>
  </si>
  <si>
    <t>C84705</t>
  </si>
  <si>
    <t>C84080</t>
  </si>
  <si>
    <t>C84030</t>
  </si>
  <si>
    <t>C84025</t>
  </si>
  <si>
    <t>C84028</t>
  </si>
  <si>
    <t>C84090</t>
  </si>
  <si>
    <t>C84086</t>
  </si>
  <si>
    <t>C84017</t>
  </si>
  <si>
    <t>C84621</t>
  </si>
  <si>
    <t>C84703</t>
  </si>
  <si>
    <t>C84005</t>
  </si>
  <si>
    <t>C84605</t>
  </si>
  <si>
    <t>C84084</t>
  </si>
  <si>
    <t>C82040</t>
  </si>
  <si>
    <t>C83040</t>
  </si>
  <si>
    <t>C83011</t>
  </si>
  <si>
    <t>C83030</t>
  </si>
  <si>
    <t>C83048</t>
  </si>
  <si>
    <t>C83067</t>
  </si>
  <si>
    <t>C83080</t>
  </si>
  <si>
    <t>C83653</t>
  </si>
  <si>
    <t>C83023</t>
  </si>
  <si>
    <t>Y01652</t>
  </si>
  <si>
    <t>C83020</t>
  </si>
  <si>
    <t>C83649</t>
  </si>
  <si>
    <t>C82076</t>
  </si>
  <si>
    <t>C83024</t>
  </si>
  <si>
    <t>C83013</t>
  </si>
  <si>
    <t>C83053</t>
  </si>
  <si>
    <t>C83008</t>
  </si>
  <si>
    <t>C83075</t>
  </si>
  <si>
    <t>C82070</t>
  </si>
  <si>
    <t>C82032</t>
  </si>
  <si>
    <t>C82634</t>
  </si>
  <si>
    <t>C82028</t>
  </si>
  <si>
    <t>C82062</t>
  </si>
  <si>
    <t>C82600</t>
  </si>
  <si>
    <t>C82011</t>
  </si>
  <si>
    <t>C82097</t>
  </si>
  <si>
    <t>C82027</t>
  </si>
  <si>
    <t>C82054</t>
  </si>
  <si>
    <t>C82644</t>
  </si>
  <si>
    <t>C82043</t>
  </si>
  <si>
    <t>Y00252</t>
  </si>
  <si>
    <t>C82628</t>
  </si>
  <si>
    <t>C82061</t>
  </si>
  <si>
    <t>C82026</t>
  </si>
  <si>
    <t>C82045</t>
  </si>
  <si>
    <t>C82650</t>
  </si>
  <si>
    <t>C82656</t>
  </si>
  <si>
    <t>C82093</t>
  </si>
  <si>
    <t>C82014</t>
  </si>
  <si>
    <t>C82052</t>
  </si>
  <si>
    <t>C82678</t>
  </si>
  <si>
    <t>C82627</t>
  </si>
  <si>
    <t>C82091</t>
  </si>
  <si>
    <t>C82034</t>
  </si>
  <si>
    <t>C82082</t>
  </si>
  <si>
    <t>C82007</t>
  </si>
  <si>
    <t>C82035</t>
  </si>
  <si>
    <t>C82120</t>
  </si>
  <si>
    <t>C82072</t>
  </si>
  <si>
    <t>C82121</t>
  </si>
  <si>
    <t>C82102</t>
  </si>
  <si>
    <t>C82103</t>
  </si>
  <si>
    <t>C82003</t>
  </si>
  <si>
    <t>C82064</t>
  </si>
  <si>
    <t>C82017</t>
  </si>
  <si>
    <t>C82111</t>
  </si>
  <si>
    <t>C82095</t>
  </si>
  <si>
    <t>C82041</t>
  </si>
  <si>
    <t>C82051</t>
  </si>
  <si>
    <t>C82012</t>
  </si>
  <si>
    <t>C82075</t>
  </si>
  <si>
    <t>C82096</t>
  </si>
  <si>
    <t>C82050</t>
  </si>
  <si>
    <t>C82047</t>
  </si>
  <si>
    <t>M83139</t>
  </si>
  <si>
    <t>M83717</t>
  </si>
  <si>
    <t>M83001</t>
  </si>
  <si>
    <t>M83109</t>
  </si>
  <si>
    <t>M83637</t>
  </si>
  <si>
    <t>M83719</t>
  </si>
  <si>
    <t>Y02594</t>
  </si>
  <si>
    <t>M83698</t>
  </si>
  <si>
    <t>M83016</t>
  </si>
  <si>
    <t>M83129</t>
  </si>
  <si>
    <t>M83130</t>
  </si>
  <si>
    <t>M83107</t>
  </si>
  <si>
    <t>M83727</t>
  </si>
  <si>
    <t>M83608</t>
  </si>
  <si>
    <t>M83703</t>
  </si>
  <si>
    <t>M83638</t>
  </si>
  <si>
    <t>Y02354</t>
  </si>
  <si>
    <t>M83063</t>
  </si>
  <si>
    <t>M83048</t>
  </si>
  <si>
    <t>M83738</t>
  </si>
  <si>
    <t>M83033</t>
  </si>
  <si>
    <t>M83616</t>
  </si>
  <si>
    <t>M84050</t>
  </si>
  <si>
    <t>M86035</t>
  </si>
  <si>
    <t>M86002</t>
  </si>
  <si>
    <t>M86014</t>
  </si>
  <si>
    <t>M86624</t>
  </si>
  <si>
    <t>M86019</t>
  </si>
  <si>
    <t>M86001</t>
  </si>
  <si>
    <t>Y00140</t>
  </si>
  <si>
    <t>M84012</t>
  </si>
  <si>
    <t>M86030</t>
  </si>
  <si>
    <t>M84035</t>
  </si>
  <si>
    <t>M86027</t>
  </si>
  <si>
    <t>M86034</t>
  </si>
  <si>
    <t>M84004</t>
  </si>
  <si>
    <t>M86015</t>
  </si>
  <si>
    <t>M86021</t>
  </si>
  <si>
    <t>M86018</t>
  </si>
  <si>
    <t>M86638</t>
  </si>
  <si>
    <t>M86012</t>
  </si>
  <si>
    <t>M86005</t>
  </si>
  <si>
    <t>M84616</t>
  </si>
  <si>
    <t>M84016</t>
  </si>
  <si>
    <t>M86039</t>
  </si>
  <si>
    <t>M86010</t>
  </si>
  <si>
    <t>M86006</t>
  </si>
  <si>
    <t>M86045</t>
  </si>
  <si>
    <t>M86009</t>
  </si>
  <si>
    <t>M86007</t>
  </si>
  <si>
    <t>M86033</t>
  </si>
  <si>
    <t>M84067</t>
  </si>
  <si>
    <t>M86044</t>
  </si>
  <si>
    <t>M86046</t>
  </si>
  <si>
    <t>M86605</t>
  </si>
  <si>
    <t>M86032</t>
  </si>
  <si>
    <t>M86040</t>
  </si>
  <si>
    <t>M84023</t>
  </si>
  <si>
    <t>Y00996</t>
  </si>
  <si>
    <t>M86610</t>
  </si>
  <si>
    <t>M86612</t>
  </si>
  <si>
    <t>M86020</t>
  </si>
  <si>
    <t>M84046</t>
  </si>
  <si>
    <t>M86004</t>
  </si>
  <si>
    <t>M86016</t>
  </si>
  <si>
    <t>M86038</t>
  </si>
  <si>
    <t>M86017</t>
  </si>
  <si>
    <t>M86627</t>
  </si>
  <si>
    <t>Y00060</t>
  </si>
  <si>
    <t>M86622</t>
  </si>
  <si>
    <t>M86617</t>
  </si>
  <si>
    <t>Y04965</t>
  </si>
  <si>
    <t>M86037</t>
  </si>
  <si>
    <t>M84065</t>
  </si>
  <si>
    <t>M84020</t>
  </si>
  <si>
    <t>M84031</t>
  </si>
  <si>
    <t>M86003</t>
  </si>
  <si>
    <t>M86008</t>
  </si>
  <si>
    <t>M86029</t>
  </si>
  <si>
    <t>M86041</t>
  </si>
  <si>
    <t>M86048</t>
  </si>
  <si>
    <t>M86028</t>
  </si>
  <si>
    <t>M86633</t>
  </si>
  <si>
    <t>M87011</t>
  </si>
  <si>
    <t>M87005</t>
  </si>
  <si>
    <t>M87003</t>
  </si>
  <si>
    <t>M87034</t>
  </si>
  <si>
    <t>M87028</t>
  </si>
  <si>
    <t>M87037</t>
  </si>
  <si>
    <t>M87020</t>
  </si>
  <si>
    <t>M87026</t>
  </si>
  <si>
    <t>M87602</t>
  </si>
  <si>
    <t>M87009</t>
  </si>
  <si>
    <t>M87019</t>
  </si>
  <si>
    <t>M87620</t>
  </si>
  <si>
    <t>M87018</t>
  </si>
  <si>
    <t>Y02653</t>
  </si>
  <si>
    <t>M87612</t>
  </si>
  <si>
    <t>M87007</t>
  </si>
  <si>
    <t>M87001</t>
  </si>
  <si>
    <t>M87027</t>
  </si>
  <si>
    <t>M87628</t>
  </si>
  <si>
    <t>M87601</t>
  </si>
  <si>
    <t>M87030</t>
  </si>
  <si>
    <t>Y02212</t>
  </si>
  <si>
    <t>M87012</t>
  </si>
  <si>
    <t>M87008</t>
  </si>
  <si>
    <t>M87623</t>
  </si>
  <si>
    <t>M87017</t>
  </si>
  <si>
    <t>M87036</t>
  </si>
  <si>
    <t>M87006</t>
  </si>
  <si>
    <t>M87023</t>
  </si>
  <si>
    <t>M87014</t>
  </si>
  <si>
    <t>M87016</t>
  </si>
  <si>
    <t>M87025</t>
  </si>
  <si>
    <t>M87024</t>
  </si>
  <si>
    <t>M87618</t>
  </si>
  <si>
    <t>M87041</t>
  </si>
  <si>
    <t>M87638</t>
  </si>
  <si>
    <t>Y01756</t>
  </si>
  <si>
    <t>M87021</t>
  </si>
  <si>
    <t>M87621</t>
  </si>
  <si>
    <t>M87010</t>
  </si>
  <si>
    <t>M87617</t>
  </si>
  <si>
    <t>M87015</t>
  </si>
  <si>
    <t>M87605</t>
  </si>
  <si>
    <t>M83042</t>
  </si>
  <si>
    <t>M83680</t>
  </si>
  <si>
    <t>M83059</t>
  </si>
  <si>
    <t>M83051</t>
  </si>
  <si>
    <t>C81018</t>
  </si>
  <si>
    <t>M83641</t>
  </si>
  <si>
    <t>M83718</t>
  </si>
  <si>
    <t>Y00078</t>
  </si>
  <si>
    <t>M83065</t>
  </si>
  <si>
    <t>M83027</t>
  </si>
  <si>
    <t>M83073</t>
  </si>
  <si>
    <t>M83026</t>
  </si>
  <si>
    <t>M83010</t>
  </si>
  <si>
    <t>M83037</t>
  </si>
  <si>
    <t>M83074</t>
  </si>
  <si>
    <t>M83035</t>
  </si>
  <si>
    <t>M83681</t>
  </si>
  <si>
    <t>M83013</t>
  </si>
  <si>
    <t>M81604</t>
  </si>
  <si>
    <t>M81009</t>
  </si>
  <si>
    <t>M81093</t>
  </si>
  <si>
    <t>M81054</t>
  </si>
  <si>
    <t>M81026</t>
  </si>
  <si>
    <t>M81043</t>
  </si>
  <si>
    <t>M81061</t>
  </si>
  <si>
    <t>M81018</t>
  </si>
  <si>
    <t>M81044</t>
  </si>
  <si>
    <t>M81600</t>
  </si>
  <si>
    <t>M81024</t>
  </si>
  <si>
    <t>M81076</t>
  </si>
  <si>
    <t>M81016</t>
  </si>
  <si>
    <t>M81066</t>
  </si>
  <si>
    <t>M81032</t>
  </si>
  <si>
    <t>M81048</t>
  </si>
  <si>
    <t>M81067</t>
  </si>
  <si>
    <t>M81012</t>
  </si>
  <si>
    <t>M83025</t>
  </si>
  <si>
    <t>M83122</t>
  </si>
  <si>
    <t>M83012</t>
  </si>
  <si>
    <t>M83054</t>
  </si>
  <si>
    <t>M83084</t>
  </si>
  <si>
    <t>M83046</t>
  </si>
  <si>
    <t>M83017</t>
  </si>
  <si>
    <t>M83701</t>
  </si>
  <si>
    <t>M83640</t>
  </si>
  <si>
    <t>M83723</t>
  </si>
  <si>
    <t>M83691</t>
  </si>
  <si>
    <t>M83023</t>
  </si>
  <si>
    <t>M83067</t>
  </si>
  <si>
    <t>M83007</t>
  </si>
  <si>
    <t>M83071</t>
  </si>
  <si>
    <t>M83108</t>
  </si>
  <si>
    <t>M83011</t>
  </si>
  <si>
    <t>M83056</t>
  </si>
  <si>
    <t>M83079</t>
  </si>
  <si>
    <t>M83670</t>
  </si>
  <si>
    <t>M83015</t>
  </si>
  <si>
    <t>M83005</t>
  </si>
  <si>
    <t>M83697</t>
  </si>
  <si>
    <t>M83141</t>
  </si>
  <si>
    <t>M83103</t>
  </si>
  <si>
    <t>M83089</t>
  </si>
  <si>
    <t>M83096</t>
  </si>
  <si>
    <t>M83121</t>
  </si>
  <si>
    <t>M83034</t>
  </si>
  <si>
    <t>M83140</t>
  </si>
  <si>
    <t>M84051</t>
  </si>
  <si>
    <t>Y04884</t>
  </si>
  <si>
    <t>M84621</t>
  </si>
  <si>
    <t>M84008</t>
  </si>
  <si>
    <t>M84003</t>
  </si>
  <si>
    <t>M84037</t>
  </si>
  <si>
    <t>M84042</t>
  </si>
  <si>
    <t>M84005</t>
  </si>
  <si>
    <t>M84011</t>
  </si>
  <si>
    <t>M84006</t>
  </si>
  <si>
    <t>M84055</t>
  </si>
  <si>
    <t>M84001</t>
  </si>
  <si>
    <t>M84041</t>
  </si>
  <si>
    <t>Y04969</t>
  </si>
  <si>
    <t>M84034</t>
  </si>
  <si>
    <t>Y04882</t>
  </si>
  <si>
    <t>M84609</t>
  </si>
  <si>
    <t>M84612</t>
  </si>
  <si>
    <t>M84627</t>
  </si>
  <si>
    <t>M84019</t>
  </si>
  <si>
    <t>M84618</t>
  </si>
  <si>
    <t>M84061</t>
  </si>
  <si>
    <t>M84022</t>
  </si>
  <si>
    <t>M84007</t>
  </si>
  <si>
    <t>M84615</t>
  </si>
  <si>
    <t>M81069</t>
  </si>
  <si>
    <t>M81021</t>
  </si>
  <si>
    <t>M81605</t>
  </si>
  <si>
    <t>M81616</t>
  </si>
  <si>
    <t>M81020</t>
  </si>
  <si>
    <t>M81019</t>
  </si>
  <si>
    <t>M81025</t>
  </si>
  <si>
    <t>M81077</t>
  </si>
  <si>
    <t>M81041</t>
  </si>
  <si>
    <t>M81082</t>
  </si>
  <si>
    <t>M81092</t>
  </si>
  <si>
    <t>M81064</t>
  </si>
  <si>
    <t>M81078</t>
  </si>
  <si>
    <t>M81617</t>
  </si>
  <si>
    <t>M81083</t>
  </si>
  <si>
    <t>M81070</t>
  </si>
  <si>
    <t>M81055</t>
  </si>
  <si>
    <t>M81084</t>
  </si>
  <si>
    <t>M81002</t>
  </si>
  <si>
    <t>M81001</t>
  </si>
  <si>
    <t>M88001</t>
  </si>
  <si>
    <t>M85715</t>
  </si>
  <si>
    <t>M85069</t>
  </si>
  <si>
    <t>M88040</t>
  </si>
  <si>
    <t>M85164</t>
  </si>
  <si>
    <t>M88633</t>
  </si>
  <si>
    <t>M88014</t>
  </si>
  <si>
    <t>M88640</t>
  </si>
  <si>
    <t>M88647</t>
  </si>
  <si>
    <t>M88010</t>
  </si>
  <si>
    <t>M85634</t>
  </si>
  <si>
    <t>M88643</t>
  </si>
  <si>
    <t>M88616</t>
  </si>
  <si>
    <t>M85145</t>
  </si>
  <si>
    <t>M88610</t>
  </si>
  <si>
    <t>M88044</t>
  </si>
  <si>
    <t>M88009</t>
  </si>
  <si>
    <t>M85098</t>
  </si>
  <si>
    <t>M88041</t>
  </si>
  <si>
    <t>M88022</t>
  </si>
  <si>
    <t>M85082</t>
  </si>
  <si>
    <t>M88042</t>
  </si>
  <si>
    <t>M88019</t>
  </si>
  <si>
    <t>M88002</t>
  </si>
  <si>
    <t>M88008</t>
  </si>
  <si>
    <t>M85684</t>
  </si>
  <si>
    <t>M88628</t>
  </si>
  <si>
    <t>M88600</t>
  </si>
  <si>
    <t>M85778</t>
  </si>
  <si>
    <t>M88619</t>
  </si>
  <si>
    <t>M88013</t>
  </si>
  <si>
    <t>M88630</t>
  </si>
  <si>
    <t>M88016</t>
  </si>
  <si>
    <t>M87013</t>
  </si>
  <si>
    <t>M88635</t>
  </si>
  <si>
    <t>Y02701</t>
  </si>
  <si>
    <t>Y01057</t>
  </si>
  <si>
    <t>M88612</t>
  </si>
  <si>
    <t>M88018</t>
  </si>
  <si>
    <t>M88004</t>
  </si>
  <si>
    <t>M88646</t>
  </si>
  <si>
    <t>M88645</t>
  </si>
  <si>
    <t>M85721</t>
  </si>
  <si>
    <t>M88626</t>
  </si>
  <si>
    <t>M88023</t>
  </si>
  <si>
    <t>M88007</t>
  </si>
  <si>
    <t>M85176</t>
  </si>
  <si>
    <t>M88026</t>
  </si>
  <si>
    <t>M88030</t>
  </si>
  <si>
    <t>M88620</t>
  </si>
  <si>
    <t>M85009</t>
  </si>
  <si>
    <t>M88625</t>
  </si>
  <si>
    <t>M88038</t>
  </si>
  <si>
    <t>M88003</t>
  </si>
  <si>
    <t>M85757</t>
  </si>
  <si>
    <t>M88021</t>
  </si>
  <si>
    <t>M85797</t>
  </si>
  <si>
    <t>M85676</t>
  </si>
  <si>
    <t>M88639</t>
  </si>
  <si>
    <t>Y00492</t>
  </si>
  <si>
    <t>M85697</t>
  </si>
  <si>
    <t>M85124</t>
  </si>
  <si>
    <t>M88015</t>
  </si>
  <si>
    <t>Y00412</t>
  </si>
  <si>
    <t>M88035</t>
  </si>
  <si>
    <t>M85002</t>
  </si>
  <si>
    <t>M85019</t>
  </si>
  <si>
    <t>M85178</t>
  </si>
  <si>
    <t>M88618</t>
  </si>
  <si>
    <t>M88031</t>
  </si>
  <si>
    <t>M85020</t>
  </si>
  <si>
    <t>M88043</t>
  </si>
  <si>
    <t>Y00471</t>
  </si>
  <si>
    <t>M82017</t>
  </si>
  <si>
    <t>M82033</t>
  </si>
  <si>
    <t>M82019</t>
  </si>
  <si>
    <t>M82030</t>
  </si>
  <si>
    <t>M82601</t>
  </si>
  <si>
    <t>M82041</t>
  </si>
  <si>
    <t>M82016</t>
  </si>
  <si>
    <t>M82023</t>
  </si>
  <si>
    <t>M82620</t>
  </si>
  <si>
    <t>M82060</t>
  </si>
  <si>
    <t>M82006</t>
  </si>
  <si>
    <t>M82043</t>
  </si>
  <si>
    <t>M82018</t>
  </si>
  <si>
    <t>M82048</t>
  </si>
  <si>
    <t>M82046</t>
  </si>
  <si>
    <t>M82008</t>
  </si>
  <si>
    <t>M82047</t>
  </si>
  <si>
    <t>M82038</t>
  </si>
  <si>
    <t>M82010</t>
  </si>
  <si>
    <t>M82021</t>
  </si>
  <si>
    <t>M82026</t>
  </si>
  <si>
    <t>M82002</t>
  </si>
  <si>
    <t>M82025</t>
  </si>
  <si>
    <t>M82004</t>
  </si>
  <si>
    <t>M82051</t>
  </si>
  <si>
    <t>M82005</t>
  </si>
  <si>
    <t>M82011</t>
  </si>
  <si>
    <t>M82020</t>
  </si>
  <si>
    <t>M82024</t>
  </si>
  <si>
    <t>M82022</t>
  </si>
  <si>
    <t>M82034</t>
  </si>
  <si>
    <t>M82040</t>
  </si>
  <si>
    <t>M82058</t>
  </si>
  <si>
    <t>M82014</t>
  </si>
  <si>
    <t>M82035</t>
  </si>
  <si>
    <t>M82013</t>
  </si>
  <si>
    <t>M82032</t>
  </si>
  <si>
    <t>M83062</t>
  </si>
  <si>
    <t>M83113</t>
  </si>
  <si>
    <t>M83032</t>
  </si>
  <si>
    <t>M83093</t>
  </si>
  <si>
    <t>M83111</t>
  </si>
  <si>
    <t>M83097</t>
  </si>
  <si>
    <t>M83088</t>
  </si>
  <si>
    <t>M83018</t>
  </si>
  <si>
    <t>M83006</t>
  </si>
  <si>
    <t>M83117</t>
  </si>
  <si>
    <t>M83668</t>
  </si>
  <si>
    <t>Y02414</t>
  </si>
  <si>
    <t>M83132</t>
  </si>
  <si>
    <t>M83715</t>
  </si>
  <si>
    <t>M83072</t>
  </si>
  <si>
    <t>M83110</t>
  </si>
  <si>
    <t>M83125</t>
  </si>
  <si>
    <t>M83031</t>
  </si>
  <si>
    <t>M83693</t>
  </si>
  <si>
    <t>M83617</t>
  </si>
  <si>
    <t>M83030</t>
  </si>
  <si>
    <t>M83148</t>
  </si>
  <si>
    <t>M84070</t>
  </si>
  <si>
    <t>M84066</t>
  </si>
  <si>
    <t>M84013</t>
  </si>
  <si>
    <t>M84025</t>
  </si>
  <si>
    <t>M84021</t>
  </si>
  <si>
    <t>M84030</t>
  </si>
  <si>
    <t>M84010</t>
  </si>
  <si>
    <t>M84024</t>
  </si>
  <si>
    <t>M84064</t>
  </si>
  <si>
    <t>M84017</t>
  </si>
  <si>
    <t>M84029</t>
  </si>
  <si>
    <t>M84028</t>
  </si>
  <si>
    <t>M84009</t>
  </si>
  <si>
    <t>M84015</t>
  </si>
  <si>
    <t>M84040</t>
  </si>
  <si>
    <t>M84032</t>
  </si>
  <si>
    <t>M84629</t>
  </si>
  <si>
    <t>M84059</t>
  </si>
  <si>
    <t>M84014</t>
  </si>
  <si>
    <t>M84062</t>
  </si>
  <si>
    <t>M84620</t>
  </si>
  <si>
    <t>M84044</t>
  </si>
  <si>
    <t>M84043</t>
  </si>
  <si>
    <t>M84063</t>
  </si>
  <si>
    <t>M84047</t>
  </si>
  <si>
    <t>M84049</t>
  </si>
  <si>
    <t>M84002</t>
  </si>
  <si>
    <t>M84026</t>
  </si>
  <si>
    <t>M84069</t>
  </si>
  <si>
    <t>M84036</t>
  </si>
  <si>
    <t>M84060</t>
  </si>
  <si>
    <t>M84018</t>
  </si>
  <si>
    <t>M81049</t>
  </si>
  <si>
    <t>M81046</t>
  </si>
  <si>
    <t>M81038</t>
  </si>
  <si>
    <t>M81074</t>
  </si>
  <si>
    <t>M81091</t>
  </si>
  <si>
    <t>Y04968</t>
  </si>
  <si>
    <t>M81007</t>
  </si>
  <si>
    <t>M81011</t>
  </si>
  <si>
    <t>M81004</t>
  </si>
  <si>
    <t>M81033</t>
  </si>
  <si>
    <t>M81058</t>
  </si>
  <si>
    <t>M81075</t>
  </si>
  <si>
    <t>M81045</t>
  </si>
  <si>
    <t>M81022</t>
  </si>
  <si>
    <t>M81042</t>
  </si>
  <si>
    <t>M81039</t>
  </si>
  <si>
    <t>M81017</t>
  </si>
  <si>
    <t>M81006</t>
  </si>
  <si>
    <t>M81047</t>
  </si>
  <si>
    <t>M81034</t>
  </si>
  <si>
    <t>M81081</t>
  </si>
  <si>
    <t>Y03602</t>
  </si>
  <si>
    <t>M81094</t>
  </si>
  <si>
    <t>M81008</t>
  </si>
  <si>
    <t>M81629</t>
  </si>
  <si>
    <t>M81627</t>
  </si>
  <si>
    <t>M81029</t>
  </si>
  <si>
    <t>M81063</t>
  </si>
  <si>
    <t>M81035</t>
  </si>
  <si>
    <t>M81037</t>
  </si>
  <si>
    <t>M81072</t>
  </si>
  <si>
    <t>M83045</t>
  </si>
  <si>
    <t>M83052</t>
  </si>
  <si>
    <t>M83092</t>
  </si>
  <si>
    <t>M83024</t>
  </si>
  <si>
    <t>M83057</t>
  </si>
  <si>
    <t>M83050</t>
  </si>
  <si>
    <t>M83069</t>
  </si>
  <si>
    <t>M83044</t>
  </si>
  <si>
    <t>M83020</t>
  </si>
  <si>
    <t>M83022</t>
  </si>
  <si>
    <t>M83009</t>
  </si>
  <si>
    <t>M83049</t>
  </si>
  <si>
    <t>M83036</t>
  </si>
  <si>
    <t>M83070</t>
  </si>
  <si>
    <t>M83100</t>
  </si>
  <si>
    <t>M83038</t>
  </si>
  <si>
    <t>Y02521</t>
  </si>
  <si>
    <t>M83650</t>
  </si>
  <si>
    <t>M83123</t>
  </si>
  <si>
    <t>M83711</t>
  </si>
  <si>
    <t>M83725</t>
  </si>
  <si>
    <t>M83126</t>
  </si>
  <si>
    <t>M83627</t>
  </si>
  <si>
    <t>M83021</t>
  </si>
  <si>
    <t>M83146</t>
  </si>
  <si>
    <t>M83625</t>
  </si>
  <si>
    <t>M83709</t>
  </si>
  <si>
    <t>M83061</t>
  </si>
  <si>
    <t>M83127</t>
  </si>
  <si>
    <t>M83090</t>
  </si>
  <si>
    <t>M83632</t>
  </si>
  <si>
    <t>M83028</t>
  </si>
  <si>
    <t>M83143</t>
  </si>
  <si>
    <t>Y02867</t>
  </si>
  <si>
    <t>M83682</t>
  </si>
  <si>
    <t>M83068</t>
  </si>
  <si>
    <t>M83661</t>
  </si>
  <si>
    <t>M83601</t>
  </si>
  <si>
    <t>M83004</t>
  </si>
  <si>
    <t>M83075</t>
  </si>
  <si>
    <t>M83624</t>
  </si>
  <si>
    <t>M83713</t>
  </si>
  <si>
    <t>M83619</t>
  </si>
  <si>
    <t>M83047</t>
  </si>
  <si>
    <t>M83014</t>
  </si>
  <si>
    <t>M83138</t>
  </si>
  <si>
    <t>M83094</t>
  </si>
  <si>
    <t>M83102</t>
  </si>
  <si>
    <t>M83066</t>
  </si>
  <si>
    <t>M83076</t>
  </si>
  <si>
    <t>M82042</t>
  </si>
  <si>
    <t>M82606</t>
  </si>
  <si>
    <t>M82057</t>
  </si>
  <si>
    <t>M82039</t>
  </si>
  <si>
    <t>M82009</t>
  </si>
  <si>
    <t>M82059</t>
  </si>
  <si>
    <t>M82028</t>
  </si>
  <si>
    <t>M82616</t>
  </si>
  <si>
    <t>Y01929</t>
  </si>
  <si>
    <t>M82003</t>
  </si>
  <si>
    <t>M82007</t>
  </si>
  <si>
    <t>M82012</t>
  </si>
  <si>
    <t>M82056</t>
  </si>
  <si>
    <t>Y02626</t>
  </si>
  <si>
    <t>M91003</t>
  </si>
  <si>
    <t>M91029</t>
  </si>
  <si>
    <t>M91623</t>
  </si>
  <si>
    <t>Y00228</t>
  </si>
  <si>
    <t>M91026</t>
  </si>
  <si>
    <t>M91614</t>
  </si>
  <si>
    <t>M91016</t>
  </si>
  <si>
    <t>M91611</t>
  </si>
  <si>
    <t>M91619</t>
  </si>
  <si>
    <t>M91660</t>
  </si>
  <si>
    <t>M91017</t>
  </si>
  <si>
    <t>M91612</t>
  </si>
  <si>
    <t>M91640</t>
  </si>
  <si>
    <t>M91015</t>
  </si>
  <si>
    <t>M91654</t>
  </si>
  <si>
    <t>M91019</t>
  </si>
  <si>
    <t>M91024</t>
  </si>
  <si>
    <t>M91028</t>
  </si>
  <si>
    <t>M91650</t>
  </si>
  <si>
    <t>M91659</t>
  </si>
  <si>
    <t>M91021</t>
  </si>
  <si>
    <t>M91602</t>
  </si>
  <si>
    <t>M91033</t>
  </si>
  <si>
    <t>M91637</t>
  </si>
  <si>
    <t>M91018</t>
  </si>
  <si>
    <t>M91647</t>
  </si>
  <si>
    <t>M91006</t>
  </si>
  <si>
    <t>M91009</t>
  </si>
  <si>
    <t>M91013</t>
  </si>
  <si>
    <t>M91036</t>
  </si>
  <si>
    <t>M91639</t>
  </si>
  <si>
    <t>M91034</t>
  </si>
  <si>
    <t>M91004</t>
  </si>
  <si>
    <t>M91621</t>
  </si>
  <si>
    <t>M91007</t>
  </si>
  <si>
    <t>Y00278</t>
  </si>
  <si>
    <t>M91613</t>
  </si>
  <si>
    <t>M91010</t>
  </si>
  <si>
    <t>M91626</t>
  </si>
  <si>
    <t>M91628</t>
  </si>
  <si>
    <t>M91641</t>
  </si>
  <si>
    <t>M91629</t>
  </si>
  <si>
    <t>M91624</t>
  </si>
  <si>
    <t>M91008</t>
  </si>
  <si>
    <t>M91609</t>
  </si>
  <si>
    <t>M91616</t>
  </si>
  <si>
    <t>M91032</t>
  </si>
  <si>
    <t>Y02627</t>
  </si>
  <si>
    <t>M91014</t>
  </si>
  <si>
    <t>M92629</t>
  </si>
  <si>
    <t>M92627</t>
  </si>
  <si>
    <t>M92007</t>
  </si>
  <si>
    <t>Y02636</t>
  </si>
  <si>
    <t>Y02757</t>
  </si>
  <si>
    <t>M92630</t>
  </si>
  <si>
    <t>M92654</t>
  </si>
  <si>
    <t>M92040</t>
  </si>
  <si>
    <t>M92649</t>
  </si>
  <si>
    <t>M92041</t>
  </si>
  <si>
    <t>M92612</t>
  </si>
  <si>
    <t>M92016</t>
  </si>
  <si>
    <t>M92012</t>
  </si>
  <si>
    <t>M92609</t>
  </si>
  <si>
    <t>M92029</t>
  </si>
  <si>
    <t>M92004</t>
  </si>
  <si>
    <t>M92009</t>
  </si>
  <si>
    <t>M92011</t>
  </si>
  <si>
    <t>M92008</t>
  </si>
  <si>
    <t>M92039</t>
  </si>
  <si>
    <t>M92022</t>
  </si>
  <si>
    <t>M92010</t>
  </si>
  <si>
    <t>M92640</t>
  </si>
  <si>
    <t>M92043</t>
  </si>
  <si>
    <t>M92015</t>
  </si>
  <si>
    <t>M92006</t>
  </si>
  <si>
    <t>M92028</t>
  </si>
  <si>
    <t>M92607</t>
  </si>
  <si>
    <t>M92001</t>
  </si>
  <si>
    <t>M92019</t>
  </si>
  <si>
    <t>M92013</t>
  </si>
  <si>
    <t>M92026</t>
  </si>
  <si>
    <t>Y02736</t>
  </si>
  <si>
    <t>M81040</t>
  </si>
  <si>
    <t>M81010</t>
  </si>
  <si>
    <t>M81608</t>
  </si>
  <si>
    <t>M81005</t>
  </si>
  <si>
    <t>M81068</t>
  </si>
  <si>
    <t>M81090</t>
  </si>
  <si>
    <t>M81027</t>
  </si>
  <si>
    <t>M81015</t>
  </si>
  <si>
    <t>M81057</t>
  </si>
  <si>
    <t>M81056</t>
  </si>
  <si>
    <t>E81061</t>
  </si>
  <si>
    <t>E81024</t>
  </si>
  <si>
    <t>E81008</t>
  </si>
  <si>
    <t>E81057</t>
  </si>
  <si>
    <t>E81050</t>
  </si>
  <si>
    <t>E81014</t>
  </si>
  <si>
    <t>E81046</t>
  </si>
  <si>
    <t>E81043</t>
  </si>
  <si>
    <t>E81031</t>
  </si>
  <si>
    <t>E81009</t>
  </si>
  <si>
    <t>Y00522</t>
  </si>
  <si>
    <t>E81004</t>
  </si>
  <si>
    <t>E81007</t>
  </si>
  <si>
    <t>E81635</t>
  </si>
  <si>
    <t>E81052</t>
  </si>
  <si>
    <t>E81615</t>
  </si>
  <si>
    <t>E81029</t>
  </si>
  <si>
    <t>E81002</t>
  </si>
  <si>
    <t>E81019</t>
  </si>
  <si>
    <t>E81045</t>
  </si>
  <si>
    <t>E81033</t>
  </si>
  <si>
    <t>E81036</t>
  </si>
  <si>
    <t>E81015</t>
  </si>
  <si>
    <t>E81060</t>
  </si>
  <si>
    <t>E81037</t>
  </si>
  <si>
    <t>E81003</t>
  </si>
  <si>
    <t>E81047</t>
  </si>
  <si>
    <t>E81049</t>
  </si>
  <si>
    <t>E81022</t>
  </si>
  <si>
    <t>E81030</t>
  </si>
  <si>
    <t>E81074</t>
  </si>
  <si>
    <t>E81034</t>
  </si>
  <si>
    <t>E81069</t>
  </si>
  <si>
    <t>E81021</t>
  </si>
  <si>
    <t>E81035</t>
  </si>
  <si>
    <t>E81027</t>
  </si>
  <si>
    <t>Y00560</t>
  </si>
  <si>
    <t>E81044</t>
  </si>
  <si>
    <t>E81038</t>
  </si>
  <si>
    <t>E81012</t>
  </si>
  <si>
    <t>D81065</t>
  </si>
  <si>
    <t>E82132</t>
  </si>
  <si>
    <t>D81615</t>
  </si>
  <si>
    <t>D81050</t>
  </si>
  <si>
    <t>D81014</t>
  </si>
  <si>
    <t>D81612</t>
  </si>
  <si>
    <t>D81051</t>
  </si>
  <si>
    <t>K83017</t>
  </si>
  <si>
    <t>D81003</t>
  </si>
  <si>
    <t>D81055</t>
  </si>
  <si>
    <t>D81017</t>
  </si>
  <si>
    <t>D81073</t>
  </si>
  <si>
    <t>D81081</t>
  </si>
  <si>
    <t>D81082</t>
  </si>
  <si>
    <t>D81078</t>
  </si>
  <si>
    <t>D81084</t>
  </si>
  <si>
    <t>D81042</t>
  </si>
  <si>
    <t>D81602</t>
  </si>
  <si>
    <t>D81611</t>
  </si>
  <si>
    <t>D81021</t>
  </si>
  <si>
    <t>D81045</t>
  </si>
  <si>
    <t>D81630</t>
  </si>
  <si>
    <t>D81037</t>
  </si>
  <si>
    <t>D81629</t>
  </si>
  <si>
    <t>D81012</t>
  </si>
  <si>
    <t>D81004</t>
  </si>
  <si>
    <t>D81011</t>
  </si>
  <si>
    <t>D81022</t>
  </si>
  <si>
    <t>D81049</t>
  </si>
  <si>
    <t>Y00185</t>
  </si>
  <si>
    <t>D81033</t>
  </si>
  <si>
    <t>D81603</t>
  </si>
  <si>
    <t>D81606</t>
  </si>
  <si>
    <t>D81625</t>
  </si>
  <si>
    <t>D81002</t>
  </si>
  <si>
    <t>D81044</t>
  </si>
  <si>
    <t>K83023</t>
  </si>
  <si>
    <t>D81008</t>
  </si>
  <si>
    <t>D81631</t>
  </si>
  <si>
    <t>D81001</t>
  </si>
  <si>
    <t>D81038</t>
  </si>
  <si>
    <t>D81056</t>
  </si>
  <si>
    <t>D81060</t>
  </si>
  <si>
    <t>D81016</t>
  </si>
  <si>
    <t>D81637</t>
  </si>
  <si>
    <t>D81005</t>
  </si>
  <si>
    <t>D81013</t>
  </si>
  <si>
    <t>D81035</t>
  </si>
  <si>
    <t>D81034</t>
  </si>
  <si>
    <t>D81064</t>
  </si>
  <si>
    <t>D81059</t>
  </si>
  <si>
    <t>D81085</t>
  </si>
  <si>
    <t>D81618</t>
  </si>
  <si>
    <t>D81027</t>
  </si>
  <si>
    <t>D81633</t>
  </si>
  <si>
    <t>D81062</t>
  </si>
  <si>
    <t>D81066</t>
  </si>
  <si>
    <t>Y02769</t>
  </si>
  <si>
    <t>D81057</t>
  </si>
  <si>
    <t>Y00486</t>
  </si>
  <si>
    <t>D81058</t>
  </si>
  <si>
    <t>D81061</t>
  </si>
  <si>
    <t>D81052</t>
  </si>
  <si>
    <t>D81018</t>
  </si>
  <si>
    <t>D81054</t>
  </si>
  <si>
    <t>D81041</t>
  </si>
  <si>
    <t>D81010</t>
  </si>
  <si>
    <t>D81025</t>
  </si>
  <si>
    <t>D81029</t>
  </si>
  <si>
    <t>D81622</t>
  </si>
  <si>
    <t>D81030</t>
  </si>
  <si>
    <t>D81086</t>
  </si>
  <si>
    <t>D81070</t>
  </si>
  <si>
    <t>D81015</t>
  </si>
  <si>
    <t>D81043</t>
  </si>
  <si>
    <t>D81607</t>
  </si>
  <si>
    <t>D81028</t>
  </si>
  <si>
    <t>D81046</t>
  </si>
  <si>
    <t>D81026</t>
  </si>
  <si>
    <t>Y00056</t>
  </si>
  <si>
    <t>D81031</t>
  </si>
  <si>
    <t>D81023</t>
  </si>
  <si>
    <t>D81645</t>
  </si>
  <si>
    <t>D81036</t>
  </si>
  <si>
    <t>E82067</t>
  </si>
  <si>
    <t>E82038</t>
  </si>
  <si>
    <t>E82008</t>
  </si>
  <si>
    <t>E82626</t>
  </si>
  <si>
    <t>E82019</t>
  </si>
  <si>
    <t>E82053</t>
  </si>
  <si>
    <t>E82061</t>
  </si>
  <si>
    <t>E82007</t>
  </si>
  <si>
    <t>E82088</t>
  </si>
  <si>
    <t>E82093</t>
  </si>
  <si>
    <t>E82044</t>
  </si>
  <si>
    <t>Y01924</t>
  </si>
  <si>
    <t>E82021</t>
  </si>
  <si>
    <t>E82005</t>
  </si>
  <si>
    <t>E82023</t>
  </si>
  <si>
    <t>E82121</t>
  </si>
  <si>
    <t>E82086</t>
  </si>
  <si>
    <t>E82042</t>
  </si>
  <si>
    <t>E82123</t>
  </si>
  <si>
    <t>E82082</t>
  </si>
  <si>
    <t>E82092</t>
  </si>
  <si>
    <t>E82058</t>
  </si>
  <si>
    <t>E82661</t>
  </si>
  <si>
    <t>E82102</t>
  </si>
  <si>
    <t>E82040</t>
  </si>
  <si>
    <t>E82654</t>
  </si>
  <si>
    <t>E82133</t>
  </si>
  <si>
    <t>E82063</t>
  </si>
  <si>
    <t>E82081</t>
  </si>
  <si>
    <t>Y02639</t>
  </si>
  <si>
    <t>D81047</t>
  </si>
  <si>
    <t>E82638</t>
  </si>
  <si>
    <t>E82006</t>
  </si>
  <si>
    <t>E82079</t>
  </si>
  <si>
    <t>E82056</t>
  </si>
  <si>
    <t>E82115</t>
  </si>
  <si>
    <t>E82041</t>
  </si>
  <si>
    <t>E82062</t>
  </si>
  <si>
    <t>E82090</t>
  </si>
  <si>
    <t>E82074</t>
  </si>
  <si>
    <t>E82075</t>
  </si>
  <si>
    <t>E82100</t>
  </si>
  <si>
    <t>E82099</t>
  </si>
  <si>
    <t>E82018</t>
  </si>
  <si>
    <t>E82024</t>
  </si>
  <si>
    <t>E82111</t>
  </si>
  <si>
    <t>E82035</t>
  </si>
  <si>
    <t>E82002</t>
  </si>
  <si>
    <t>D83046</t>
  </si>
  <si>
    <t>D83056</t>
  </si>
  <si>
    <t>D83043</t>
  </si>
  <si>
    <t>D83061</t>
  </si>
  <si>
    <t>D83053</t>
  </si>
  <si>
    <t>D83051</t>
  </si>
  <si>
    <t>D83017</t>
  </si>
  <si>
    <t>D83079</t>
  </si>
  <si>
    <t>D83057</t>
  </si>
  <si>
    <t>D83026</t>
  </si>
  <si>
    <t>D83024</t>
  </si>
  <si>
    <t>D83020</t>
  </si>
  <si>
    <t>D83080</t>
  </si>
  <si>
    <t>D83015</t>
  </si>
  <si>
    <t>D83006</t>
  </si>
  <si>
    <t>D83044</t>
  </si>
  <si>
    <t>D83084</t>
  </si>
  <si>
    <t>Y01794</t>
  </si>
  <si>
    <t>D83059</t>
  </si>
  <si>
    <t>D83069</t>
  </si>
  <si>
    <t>D83074</t>
  </si>
  <si>
    <t>D83004</t>
  </si>
  <si>
    <t>D83054</t>
  </si>
  <si>
    <t>D83007</t>
  </si>
  <si>
    <t>D83050</t>
  </si>
  <si>
    <t>D83048</t>
  </si>
  <si>
    <t>D83019</t>
  </si>
  <si>
    <t>D83008</t>
  </si>
  <si>
    <t>D83041</t>
  </si>
  <si>
    <t>D83037</t>
  </si>
  <si>
    <t>D83073</t>
  </si>
  <si>
    <t>D83001</t>
  </si>
  <si>
    <t>D83028</t>
  </si>
  <si>
    <t>D83081</t>
  </si>
  <si>
    <t>D83049</t>
  </si>
  <si>
    <t>D83016</t>
  </si>
  <si>
    <t>D83011</t>
  </si>
  <si>
    <t>D83010</t>
  </si>
  <si>
    <t>D83608</t>
  </si>
  <si>
    <t>D82058</t>
  </si>
  <si>
    <t>D83030</t>
  </si>
  <si>
    <t>D82019</t>
  </si>
  <si>
    <t>D83023</t>
  </si>
  <si>
    <t>D82003</t>
  </si>
  <si>
    <t>D83047</t>
  </si>
  <si>
    <t>D83002</t>
  </si>
  <si>
    <t>D83009</t>
  </si>
  <si>
    <t>D83034</t>
  </si>
  <si>
    <t>D83022</t>
  </si>
  <si>
    <t>D82067</t>
  </si>
  <si>
    <t>D83035</t>
  </si>
  <si>
    <t>D82007</t>
  </si>
  <si>
    <t>D82600</t>
  </si>
  <si>
    <t>E82107</t>
  </si>
  <si>
    <t>E82643</t>
  </si>
  <si>
    <t>E82083</t>
  </si>
  <si>
    <t>E82077</t>
  </si>
  <si>
    <t>E82055</t>
  </si>
  <si>
    <t>E82652</t>
  </si>
  <si>
    <t>E82013</t>
  </si>
  <si>
    <t>E82020</t>
  </si>
  <si>
    <t>E82078</t>
  </si>
  <si>
    <t>E82031</t>
  </si>
  <si>
    <t>E82105</t>
  </si>
  <si>
    <t>E82009</t>
  </si>
  <si>
    <t>E82012</t>
  </si>
  <si>
    <t>E82022</t>
  </si>
  <si>
    <t>E82070</t>
  </si>
  <si>
    <t>E82050</t>
  </si>
  <si>
    <t>E82064</t>
  </si>
  <si>
    <t>E82068</t>
  </si>
  <si>
    <t>E82084</t>
  </si>
  <si>
    <t>E82017</t>
  </si>
  <si>
    <t>E82096</t>
  </si>
  <si>
    <t>E82655</t>
  </si>
  <si>
    <t>E82129</t>
  </si>
  <si>
    <t>E82037</t>
  </si>
  <si>
    <t>E82657</t>
  </si>
  <si>
    <t>E82124</t>
  </si>
  <si>
    <t>E82113</t>
  </si>
  <si>
    <t>E82094</t>
  </si>
  <si>
    <t>E82001</t>
  </si>
  <si>
    <t>E82015</t>
  </si>
  <si>
    <t>E82106</t>
  </si>
  <si>
    <t>E82069</t>
  </si>
  <si>
    <t>E82045</t>
  </si>
  <si>
    <t>E82085</t>
  </si>
  <si>
    <t>E82060</t>
  </si>
  <si>
    <t>E82051</t>
  </si>
  <si>
    <t>E82071</t>
  </si>
  <si>
    <t>E82014</t>
  </si>
  <si>
    <t>E82046</t>
  </si>
  <si>
    <t>E82004</t>
  </si>
  <si>
    <t>E82043</t>
  </si>
  <si>
    <t>E82027</t>
  </si>
  <si>
    <t>E82098</t>
  </si>
  <si>
    <t>E82091</t>
  </si>
  <si>
    <t>E82117</t>
  </si>
  <si>
    <t>E82032</t>
  </si>
  <si>
    <t>E82059</t>
  </si>
  <si>
    <t>E82066</t>
  </si>
  <si>
    <t>E82073</t>
  </si>
  <si>
    <t>E81040</t>
  </si>
  <si>
    <t>E81073</t>
  </si>
  <si>
    <t>E81076</t>
  </si>
  <si>
    <t>E81026</t>
  </si>
  <si>
    <t>E81048</t>
  </si>
  <si>
    <t>E81025</t>
  </si>
  <si>
    <t>E81041</t>
  </si>
  <si>
    <t>E81005</t>
  </si>
  <si>
    <t>E81006</t>
  </si>
  <si>
    <t>E81633</t>
  </si>
  <si>
    <t>E81018</t>
  </si>
  <si>
    <t>E81631</t>
  </si>
  <si>
    <t>E81617</t>
  </si>
  <si>
    <t>E81016</t>
  </si>
  <si>
    <t>E81010</t>
  </si>
  <si>
    <t>E81028</t>
  </si>
  <si>
    <t>E81013</t>
  </si>
  <si>
    <t>E81032</t>
  </si>
  <si>
    <t>E81064</t>
  </si>
  <si>
    <t>Y02332</t>
  </si>
  <si>
    <t>Y02463</t>
  </si>
  <si>
    <t>E81063</t>
  </si>
  <si>
    <t>E81612</t>
  </si>
  <si>
    <t>E81632</t>
  </si>
  <si>
    <t>F81098</t>
  </si>
  <si>
    <t>F81083</t>
  </si>
  <si>
    <t>F81149</t>
  </si>
  <si>
    <t>F81751</t>
  </si>
  <si>
    <t>F81057</t>
  </si>
  <si>
    <t>F81119</t>
  </si>
  <si>
    <t>F81022</t>
  </si>
  <si>
    <t>F81099</t>
  </si>
  <si>
    <t>F81030</t>
  </si>
  <si>
    <t>F81665</t>
  </si>
  <si>
    <t>F81014</t>
  </si>
  <si>
    <t>F81071</t>
  </si>
  <si>
    <t>F81674</t>
  </si>
  <si>
    <t>F81011</t>
  </si>
  <si>
    <t>F81635</t>
  </si>
  <si>
    <t>F81105</t>
  </si>
  <si>
    <t>F81193</t>
  </si>
  <si>
    <t>F81173</t>
  </si>
  <si>
    <t>F81170</t>
  </si>
  <si>
    <t>F81730</t>
  </si>
  <si>
    <t>F81114</t>
  </si>
  <si>
    <t>F81068</t>
  </si>
  <si>
    <t>Y02611</t>
  </si>
  <si>
    <t>F81040</t>
  </si>
  <si>
    <t>F81132</t>
  </si>
  <si>
    <t>Y05023</t>
  </si>
  <si>
    <t>F81130</t>
  </si>
  <si>
    <t>F81183</t>
  </si>
  <si>
    <t>F81087</t>
  </si>
  <si>
    <t>F81117</t>
  </si>
  <si>
    <t>Y00293</t>
  </si>
  <si>
    <t>F81020</t>
  </si>
  <si>
    <t>F81076</t>
  </si>
  <si>
    <t>F81126</t>
  </si>
  <si>
    <t>F81122</t>
  </si>
  <si>
    <t>F81683</t>
  </si>
  <si>
    <t>F81100</t>
  </si>
  <si>
    <t>F81044</t>
  </si>
  <si>
    <t>F81679</t>
  </si>
  <si>
    <t>F81133</t>
  </si>
  <si>
    <t>F81757</t>
  </si>
  <si>
    <t>F81067</t>
  </si>
  <si>
    <t>F81042</t>
  </si>
  <si>
    <t>F81156</t>
  </si>
  <si>
    <t>F81681</t>
  </si>
  <si>
    <t>F81116</t>
  </si>
  <si>
    <t>F81746</t>
  </si>
  <si>
    <t>F81019</t>
  </si>
  <si>
    <t>F81221</t>
  </si>
  <si>
    <t>F81716</t>
  </si>
  <si>
    <t>F81028</t>
  </si>
  <si>
    <t>F81606</t>
  </si>
  <si>
    <t>F81633</t>
  </si>
  <si>
    <t>F81052</t>
  </si>
  <si>
    <t>F81213</t>
  </si>
  <si>
    <t>F81069</t>
  </si>
  <si>
    <t>F81091</t>
  </si>
  <si>
    <t>F81741</t>
  </si>
  <si>
    <t>F81095</t>
  </si>
  <si>
    <t>F81012</t>
  </si>
  <si>
    <t>F81636</t>
  </si>
  <si>
    <t>F81115</t>
  </si>
  <si>
    <t>Y02646</t>
  </si>
  <si>
    <t>F81026</t>
  </si>
  <si>
    <t>F81037</t>
  </si>
  <si>
    <t>F81021</t>
  </si>
  <si>
    <t>F81141</t>
  </si>
  <si>
    <t>F81212</t>
  </si>
  <si>
    <t>F81017</t>
  </si>
  <si>
    <t>D82029</t>
  </si>
  <si>
    <t>D82059</t>
  </si>
  <si>
    <t>D82028</t>
  </si>
  <si>
    <t>D82025</t>
  </si>
  <si>
    <t>D82080</t>
  </si>
  <si>
    <t>D82005</t>
  </si>
  <si>
    <t>D82054</t>
  </si>
  <si>
    <t>D82004</t>
  </si>
  <si>
    <t>D82016</t>
  </si>
  <si>
    <t>D82009</t>
  </si>
  <si>
    <t>D82053</t>
  </si>
  <si>
    <t>D82062</t>
  </si>
  <si>
    <t>D82038</t>
  </si>
  <si>
    <t>D82030</t>
  </si>
  <si>
    <t>D82104</t>
  </si>
  <si>
    <t>D82066</t>
  </si>
  <si>
    <t>D82001</t>
  </si>
  <si>
    <t>D82032</t>
  </si>
  <si>
    <t>D82628</t>
  </si>
  <si>
    <t>D82008</t>
  </si>
  <si>
    <t>D82106</t>
  </si>
  <si>
    <t>Y03595</t>
  </si>
  <si>
    <t>D82096</t>
  </si>
  <si>
    <t>D82048</t>
  </si>
  <si>
    <t>D82026</t>
  </si>
  <si>
    <t>D82073</t>
  </si>
  <si>
    <t>D82076</t>
  </si>
  <si>
    <t>D82024</t>
  </si>
  <si>
    <t>D82012</t>
  </si>
  <si>
    <t>D82071</t>
  </si>
  <si>
    <t>D82023</t>
  </si>
  <si>
    <t>D82013</t>
  </si>
  <si>
    <t>Y02751</t>
  </si>
  <si>
    <t>D82017</t>
  </si>
  <si>
    <t>D82040</t>
  </si>
  <si>
    <t>D82047</t>
  </si>
  <si>
    <t>D82088</t>
  </si>
  <si>
    <t>D82011</t>
  </si>
  <si>
    <t>D82060</t>
  </si>
  <si>
    <t>D82087</t>
  </si>
  <si>
    <t>D82018</t>
  </si>
  <si>
    <t>D82046</t>
  </si>
  <si>
    <t>D82063</t>
  </si>
  <si>
    <t>D82020</t>
  </si>
  <si>
    <t>D82002</t>
  </si>
  <si>
    <t>D82050</t>
  </si>
  <si>
    <t>D82036</t>
  </si>
  <si>
    <t>D82045</t>
  </si>
  <si>
    <t>D82064</t>
  </si>
  <si>
    <t>Y01690</t>
  </si>
  <si>
    <t>D82037</t>
  </si>
  <si>
    <t>D82031</t>
  </si>
  <si>
    <t>D82078</t>
  </si>
  <si>
    <t>D82006</t>
  </si>
  <si>
    <t>Y05291</t>
  </si>
  <si>
    <t>D82056</t>
  </si>
  <si>
    <t>D82084</t>
  </si>
  <si>
    <t>D82034</t>
  </si>
  <si>
    <t>D82624</t>
  </si>
  <si>
    <t>D82041</t>
  </si>
  <si>
    <t>D82100</t>
  </si>
  <si>
    <t>D82039</t>
  </si>
  <si>
    <t>D82022</t>
  </si>
  <si>
    <t>D82042</t>
  </si>
  <si>
    <t>D82085</t>
  </si>
  <si>
    <t>F81082</t>
  </si>
  <si>
    <t>F81708</t>
  </si>
  <si>
    <t>F81219</t>
  </si>
  <si>
    <t>F81632</t>
  </si>
  <si>
    <t>F81153</t>
  </si>
  <si>
    <t>F81137</t>
  </si>
  <si>
    <t>F81623</t>
  </si>
  <si>
    <t>F81669</t>
  </si>
  <si>
    <t>F81177</t>
  </si>
  <si>
    <t>F81134</t>
  </si>
  <si>
    <t>F81211</t>
  </si>
  <si>
    <t>F81652</t>
  </si>
  <si>
    <t>F81192</t>
  </si>
  <si>
    <t>Y00033</t>
  </si>
  <si>
    <t>F81198</t>
  </si>
  <si>
    <t>Y02807</t>
  </si>
  <si>
    <t>F81088</t>
  </si>
  <si>
    <t>F81113</t>
  </si>
  <si>
    <t>F81206</t>
  </si>
  <si>
    <t>F81197</t>
  </si>
  <si>
    <t>F81155</t>
  </si>
  <si>
    <t>F81641</t>
  </si>
  <si>
    <t>F81697</t>
  </si>
  <si>
    <t>F81010</t>
  </si>
  <si>
    <t>Y00999</t>
  </si>
  <si>
    <t>F81110</t>
  </si>
  <si>
    <t>F81169</t>
  </si>
  <si>
    <t>F81048</t>
  </si>
  <si>
    <t>F81047</t>
  </si>
  <si>
    <t>F81184</t>
  </si>
  <si>
    <t>F81043</t>
  </si>
  <si>
    <t>F81078</t>
  </si>
  <si>
    <t>F81619</t>
  </si>
  <si>
    <t>F81072</t>
  </si>
  <si>
    <t>F81165</t>
  </si>
  <si>
    <t>F81004</t>
  </si>
  <si>
    <t>F81027</t>
  </si>
  <si>
    <t>F81090</t>
  </si>
  <si>
    <t>F81106</t>
  </si>
  <si>
    <t>F81216</t>
  </si>
  <si>
    <t>F81053</t>
  </si>
  <si>
    <t>F81120</t>
  </si>
  <si>
    <t>F81015</t>
  </si>
  <si>
    <t>F81136</t>
  </si>
  <si>
    <t>F81034</t>
  </si>
  <si>
    <t>F81049</t>
  </si>
  <si>
    <t>F81056</t>
  </si>
  <si>
    <t>F81009</t>
  </si>
  <si>
    <t>F81062</t>
  </si>
  <si>
    <t>F81181</t>
  </si>
  <si>
    <t>F81725</t>
  </si>
  <si>
    <t>F81152</t>
  </si>
  <si>
    <t>F81118</t>
  </si>
  <si>
    <t>F81749</t>
  </si>
  <si>
    <t>F81131</t>
  </si>
  <si>
    <t>D82010</t>
  </si>
  <si>
    <t>D82035</t>
  </si>
  <si>
    <t>D82015</t>
  </si>
  <si>
    <t>D82057</t>
  </si>
  <si>
    <t>Y00297</t>
  </si>
  <si>
    <t>D82068</t>
  </si>
  <si>
    <t>D82065</t>
  </si>
  <si>
    <t>D82618</t>
  </si>
  <si>
    <t>D82079</t>
  </si>
  <si>
    <t>D82027</t>
  </si>
  <si>
    <t>D82049</t>
  </si>
  <si>
    <t>D82621</t>
  </si>
  <si>
    <t>Y03222</t>
  </si>
  <si>
    <t>D82604</t>
  </si>
  <si>
    <t>D82043</t>
  </si>
  <si>
    <t>D82044</t>
  </si>
  <si>
    <t>D82105</t>
  </si>
  <si>
    <t>D82051</t>
  </si>
  <si>
    <t>D82070</t>
  </si>
  <si>
    <t>D82099</t>
  </si>
  <si>
    <t>D82072</t>
  </si>
  <si>
    <t>Y00774</t>
  </si>
  <si>
    <t>D83033</t>
  </si>
  <si>
    <t>D83045</t>
  </si>
  <si>
    <t>D83060</t>
  </si>
  <si>
    <t>D83076</t>
  </si>
  <si>
    <t>D83021</t>
  </si>
  <si>
    <t>D83012</t>
  </si>
  <si>
    <t>D83064</t>
  </si>
  <si>
    <t>D83075</t>
  </si>
  <si>
    <t>D83005</t>
  </si>
  <si>
    <t>D83067</t>
  </si>
  <si>
    <t>D83027</t>
  </si>
  <si>
    <t>D83062</t>
  </si>
  <si>
    <t>D83029</t>
  </si>
  <si>
    <t>D83003</t>
  </si>
  <si>
    <t>D83070</t>
  </si>
  <si>
    <t>D83013</t>
  </si>
  <si>
    <t>D83038</t>
  </si>
  <si>
    <t>D83078</t>
  </si>
  <si>
    <t>D83040</t>
  </si>
  <si>
    <t>D83610</t>
  </si>
  <si>
    <t>D83018</t>
  </si>
  <si>
    <t>D83055</t>
  </si>
  <si>
    <t>F82042</t>
  </si>
  <si>
    <t>F82038</t>
  </si>
  <si>
    <t>F82604</t>
  </si>
  <si>
    <t>F82680</t>
  </si>
  <si>
    <t>Y01795</t>
  </si>
  <si>
    <t>F82001</t>
  </si>
  <si>
    <t>F82005</t>
  </si>
  <si>
    <t>F82650</t>
  </si>
  <si>
    <t>F82015</t>
  </si>
  <si>
    <t>F82625</t>
  </si>
  <si>
    <t>F82642</t>
  </si>
  <si>
    <t>F82678</t>
  </si>
  <si>
    <t>F82040</t>
  </si>
  <si>
    <t>Y02575</t>
  </si>
  <si>
    <t>F82647</t>
  </si>
  <si>
    <t>F82660</t>
  </si>
  <si>
    <t>F82025</t>
  </si>
  <si>
    <t>F82661</t>
  </si>
  <si>
    <t>F82612</t>
  </si>
  <si>
    <t>F82018</t>
  </si>
  <si>
    <t>F82679</t>
  </si>
  <si>
    <t>Y01280</t>
  </si>
  <si>
    <t>F86040</t>
  </si>
  <si>
    <t>F82017</t>
  </si>
  <si>
    <t>F82051</t>
  </si>
  <si>
    <t>Y01719</t>
  </si>
  <si>
    <t>F82034</t>
  </si>
  <si>
    <t>F82677</t>
  </si>
  <si>
    <t>F82027</t>
  </si>
  <si>
    <t>F82634</t>
  </si>
  <si>
    <t>F82621</t>
  </si>
  <si>
    <t>F82003</t>
  </si>
  <si>
    <t>E83649</t>
  </si>
  <si>
    <t>E83005</t>
  </si>
  <si>
    <t>E83026</t>
  </si>
  <si>
    <t>E83003</t>
  </si>
  <si>
    <t>E83053</t>
  </si>
  <si>
    <t>E83039</t>
  </si>
  <si>
    <t>E83046</t>
  </si>
  <si>
    <t>E83024</t>
  </si>
  <si>
    <t>Y03664</t>
  </si>
  <si>
    <t>E83637</t>
  </si>
  <si>
    <t>E83009</t>
  </si>
  <si>
    <t>E83028</t>
  </si>
  <si>
    <t>E83006</t>
  </si>
  <si>
    <t>E83613</t>
  </si>
  <si>
    <t>E83638</t>
  </si>
  <si>
    <t>E83045</t>
  </si>
  <si>
    <t>Y03663</t>
  </si>
  <si>
    <t>E83017</t>
  </si>
  <si>
    <t>E83020</t>
  </si>
  <si>
    <t>E83025</t>
  </si>
  <si>
    <t>E83012</t>
  </si>
  <si>
    <t>E83044</t>
  </si>
  <si>
    <t>E83018</t>
  </si>
  <si>
    <t>E83011</t>
  </si>
  <si>
    <t>E83031</t>
  </si>
  <si>
    <t>E83639</t>
  </si>
  <si>
    <t>E83032</t>
  </si>
  <si>
    <t>E83653</t>
  </si>
  <si>
    <t>E83010</t>
  </si>
  <si>
    <t>Y00316</t>
  </si>
  <si>
    <t>E83008</t>
  </si>
  <si>
    <t>E83050</t>
  </si>
  <si>
    <t>E83622</t>
  </si>
  <si>
    <t>E83038</t>
  </si>
  <si>
    <t>E83041</t>
  </si>
  <si>
    <t>E83621</t>
  </si>
  <si>
    <t>E83049</t>
  </si>
  <si>
    <t>E83013</t>
  </si>
  <si>
    <t>E83668</t>
  </si>
  <si>
    <t>E83600</t>
  </si>
  <si>
    <t>E83030</t>
  </si>
  <si>
    <t>E83027</t>
  </si>
  <si>
    <t>E83035</t>
  </si>
  <si>
    <t>E83021</t>
  </si>
  <si>
    <t>E83007</t>
  </si>
  <si>
    <t>Y02986</t>
  </si>
  <si>
    <t>E83016</t>
  </si>
  <si>
    <t>E83034</t>
  </si>
  <si>
    <t>G83010</t>
  </si>
  <si>
    <t>G83062</t>
  </si>
  <si>
    <t>G83053</t>
  </si>
  <si>
    <t>G83046</t>
  </si>
  <si>
    <t>G83642</t>
  </si>
  <si>
    <t>G83049</t>
  </si>
  <si>
    <t>G83630</t>
  </si>
  <si>
    <t>G83066</t>
  </si>
  <si>
    <t>G83033</t>
  </si>
  <si>
    <t>G83028</t>
  </si>
  <si>
    <t>G83025</t>
  </si>
  <si>
    <t>G83029</t>
  </si>
  <si>
    <t>G83024</t>
  </si>
  <si>
    <t>G83052</t>
  </si>
  <si>
    <t>G83006</t>
  </si>
  <si>
    <t>G83047</t>
  </si>
  <si>
    <t>G83004</t>
  </si>
  <si>
    <t>G83018</t>
  </si>
  <si>
    <t>G83002</t>
  </si>
  <si>
    <t>G83057</t>
  </si>
  <si>
    <t>G83009</t>
  </si>
  <si>
    <t>E84674</t>
  </si>
  <si>
    <t>E84042</t>
  </si>
  <si>
    <t>E84015</t>
  </si>
  <si>
    <t>E84080</t>
  </si>
  <si>
    <t>E84066</t>
  </si>
  <si>
    <t>E84020</t>
  </si>
  <si>
    <t>E84074</t>
  </si>
  <si>
    <t>E84049</t>
  </si>
  <si>
    <t>E84656</t>
  </si>
  <si>
    <t>E84036</t>
  </si>
  <si>
    <t>E84002</t>
  </si>
  <si>
    <t>Y02692</t>
  </si>
  <si>
    <t>E84645</t>
  </si>
  <si>
    <t>E84051</t>
  </si>
  <si>
    <t>E84638</t>
  </si>
  <si>
    <t>E84684</t>
  </si>
  <si>
    <t>E84012</t>
  </si>
  <si>
    <t>E84665</t>
  </si>
  <si>
    <t>E84699</t>
  </si>
  <si>
    <t>E84006</t>
  </si>
  <si>
    <t>E84709</t>
  </si>
  <si>
    <t>E84704</t>
  </si>
  <si>
    <t>E84685</t>
  </si>
  <si>
    <t>E84032</t>
  </si>
  <si>
    <t>E84076</t>
  </si>
  <si>
    <t>E84701</t>
  </si>
  <si>
    <t>E84078</t>
  </si>
  <si>
    <t>E84637</t>
  </si>
  <si>
    <t>Y00206</t>
  </si>
  <si>
    <t>E84030</t>
  </si>
  <si>
    <t>E84017</t>
  </si>
  <si>
    <t>E84007</t>
  </si>
  <si>
    <t>E84063</t>
  </si>
  <si>
    <t>E84083</t>
  </si>
  <si>
    <t>E84028</t>
  </si>
  <si>
    <t>E84678</t>
  </si>
  <si>
    <t>E84013</t>
  </si>
  <si>
    <t>E84086</t>
  </si>
  <si>
    <t>E84031</t>
  </si>
  <si>
    <t>E84003</t>
  </si>
  <si>
    <t>E84025</t>
  </si>
  <si>
    <t>E84048</t>
  </si>
  <si>
    <t>E84620</t>
  </si>
  <si>
    <t>E84702</t>
  </si>
  <si>
    <t>E84033</t>
  </si>
  <si>
    <t>Y01090</t>
  </si>
  <si>
    <t>E84067</t>
  </si>
  <si>
    <t>E84635</t>
  </si>
  <si>
    <t>E84011</t>
  </si>
  <si>
    <t>E84021</t>
  </si>
  <si>
    <t>E84626</t>
  </si>
  <si>
    <t>G84011</t>
  </si>
  <si>
    <t>G84604</t>
  </si>
  <si>
    <t>G84032</t>
  </si>
  <si>
    <t>G84035</t>
  </si>
  <si>
    <t>G84015</t>
  </si>
  <si>
    <t>G84002</t>
  </si>
  <si>
    <t>G84041</t>
  </si>
  <si>
    <t>G84018</t>
  </si>
  <si>
    <t>G84017</t>
  </si>
  <si>
    <t>G84020</t>
  </si>
  <si>
    <t>G84029</t>
  </si>
  <si>
    <t>G84023</t>
  </si>
  <si>
    <t>G84016</t>
  </si>
  <si>
    <t>G84025</t>
  </si>
  <si>
    <t>G84028</t>
  </si>
  <si>
    <t>Y02811</t>
  </si>
  <si>
    <t>G84607</t>
  </si>
  <si>
    <t>G84027</t>
  </si>
  <si>
    <t>G84024</t>
  </si>
  <si>
    <t>G84007</t>
  </si>
  <si>
    <t>G84630</t>
  </si>
  <si>
    <t>G84005</t>
  </si>
  <si>
    <t>G84004</t>
  </si>
  <si>
    <t>G84009</t>
  </si>
  <si>
    <t>G84609</t>
  </si>
  <si>
    <t>G84010</t>
  </si>
  <si>
    <t>G84030</t>
  </si>
  <si>
    <t>G84008</t>
  </si>
  <si>
    <t>G84013</t>
  </si>
  <si>
    <t>G84019</t>
  </si>
  <si>
    <t>G84006</t>
  </si>
  <si>
    <t>G84624</t>
  </si>
  <si>
    <t>G84621</t>
  </si>
  <si>
    <t>G84003</t>
  </si>
  <si>
    <t>G84627</t>
  </si>
  <si>
    <t>G84001</t>
  </si>
  <si>
    <t>G84629</t>
  </si>
  <si>
    <t>G84033</t>
  </si>
  <si>
    <t>G84039</t>
  </si>
  <si>
    <t>G84625</t>
  </si>
  <si>
    <t>G84040</t>
  </si>
  <si>
    <t>F83020</t>
  </si>
  <si>
    <t>F83658</t>
  </si>
  <si>
    <t>F83633</t>
  </si>
  <si>
    <t>F83059</t>
  </si>
  <si>
    <t>F83683</t>
  </si>
  <si>
    <t>F83615</t>
  </si>
  <si>
    <t>F83057</t>
  </si>
  <si>
    <t>Y02674</t>
  </si>
  <si>
    <t>F83042</t>
  </si>
  <si>
    <t>F83061</t>
  </si>
  <si>
    <t>F83632</t>
  </si>
  <si>
    <t>F83018</t>
  </si>
  <si>
    <t>F83044</t>
  </si>
  <si>
    <t>F83623</t>
  </si>
  <si>
    <t>F83043</t>
  </si>
  <si>
    <t>F83052</t>
  </si>
  <si>
    <t>F83005</t>
  </si>
  <si>
    <t>F83055</t>
  </si>
  <si>
    <t>F83050</t>
  </si>
  <si>
    <t>F83635</t>
  </si>
  <si>
    <t>F83022</t>
  </si>
  <si>
    <t>F83665</t>
  </si>
  <si>
    <t>F83048</t>
  </si>
  <si>
    <t>F83006</t>
  </si>
  <si>
    <t>Y03103</t>
  </si>
  <si>
    <t>F83023</t>
  </si>
  <si>
    <t>F83017</t>
  </si>
  <si>
    <t>F83011</t>
  </si>
  <si>
    <t>F83058</t>
  </si>
  <si>
    <t>F83019</t>
  </si>
  <si>
    <t>F83672</t>
  </si>
  <si>
    <t>F83003</t>
  </si>
  <si>
    <t>F84115</t>
  </si>
  <si>
    <t>F84720</t>
  </si>
  <si>
    <t>F84060</t>
  </si>
  <si>
    <t>F84716</t>
  </si>
  <si>
    <t>Y03049</t>
  </si>
  <si>
    <t>F84668</t>
  </si>
  <si>
    <t>F84621</t>
  </si>
  <si>
    <t>F84063</t>
  </si>
  <si>
    <t>F84015</t>
  </si>
  <si>
    <t>F84018</t>
  </si>
  <si>
    <t>F84632</t>
  </si>
  <si>
    <t>F84036</t>
  </si>
  <si>
    <t>F84694</t>
  </si>
  <si>
    <t>F84601</t>
  </si>
  <si>
    <t>F84021</t>
  </si>
  <si>
    <t>F84117</t>
  </si>
  <si>
    <t>F84119</t>
  </si>
  <si>
    <t>F84640</t>
  </si>
  <si>
    <t>F84636</t>
  </si>
  <si>
    <t>F84692</t>
  </si>
  <si>
    <t>F84013</t>
  </si>
  <si>
    <t>F84719</t>
  </si>
  <si>
    <t>F84033</t>
  </si>
  <si>
    <t>F84635</t>
  </si>
  <si>
    <t>F84105</t>
  </si>
  <si>
    <t>F84069</t>
  </si>
  <si>
    <t>F84619</t>
  </si>
  <si>
    <t>F84096</t>
  </si>
  <si>
    <t>F84080</t>
  </si>
  <si>
    <t>F84035</t>
  </si>
  <si>
    <t>F84620</t>
  </si>
  <si>
    <t>F84038</t>
  </si>
  <si>
    <t>F84686</t>
  </si>
  <si>
    <t>F84072</t>
  </si>
  <si>
    <t>F84003</t>
  </si>
  <si>
    <t>Y00403</t>
  </si>
  <si>
    <t>F84008</t>
  </si>
  <si>
    <t>F84711</t>
  </si>
  <si>
    <t>H83029</t>
  </si>
  <si>
    <t>H83023</t>
  </si>
  <si>
    <t>H83001</t>
  </si>
  <si>
    <t>H83031</t>
  </si>
  <si>
    <t>H83006</t>
  </si>
  <si>
    <t>H83021</t>
  </si>
  <si>
    <t>H83022</t>
  </si>
  <si>
    <t>H83034</t>
  </si>
  <si>
    <t>H83011</t>
  </si>
  <si>
    <t>H83624</t>
  </si>
  <si>
    <t>H83042</t>
  </si>
  <si>
    <t>H83008</t>
  </si>
  <si>
    <t>H83053</t>
  </si>
  <si>
    <t>H83020</t>
  </si>
  <si>
    <t>Y00182</t>
  </si>
  <si>
    <t>H83019</t>
  </si>
  <si>
    <t>H83611</t>
  </si>
  <si>
    <t>H83052</t>
  </si>
  <si>
    <t>H83004</t>
  </si>
  <si>
    <t>H83044</t>
  </si>
  <si>
    <t>H83030</t>
  </si>
  <si>
    <t>H83010</t>
  </si>
  <si>
    <t>H83608</t>
  </si>
  <si>
    <t>H83049</t>
  </si>
  <si>
    <t>H83039</t>
  </si>
  <si>
    <t>H83609</t>
  </si>
  <si>
    <t>H83631</t>
  </si>
  <si>
    <t>H83024</t>
  </si>
  <si>
    <t>Y05318</t>
  </si>
  <si>
    <t>H83009</t>
  </si>
  <si>
    <t>Y02962</t>
  </si>
  <si>
    <t>H83043</t>
  </si>
  <si>
    <t>H83627</t>
  </si>
  <si>
    <t>H83033</t>
  </si>
  <si>
    <t>H83016</t>
  </si>
  <si>
    <t>H83018</t>
  </si>
  <si>
    <t>H83005</t>
  </si>
  <si>
    <t>H83014</t>
  </si>
  <si>
    <t>H83028</t>
  </si>
  <si>
    <t>H83015</t>
  </si>
  <si>
    <t>H83051</t>
  </si>
  <si>
    <t>H83037</t>
  </si>
  <si>
    <t>H83007</t>
  </si>
  <si>
    <t>H83017</t>
  </si>
  <si>
    <t>Y05317</t>
  </si>
  <si>
    <t>H83012</t>
  </si>
  <si>
    <t>H83013</t>
  </si>
  <si>
    <t>E85006</t>
  </si>
  <si>
    <t>E85129</t>
  </si>
  <si>
    <t>E85119</t>
  </si>
  <si>
    <t>E85121</t>
  </si>
  <si>
    <t>E85656</t>
  </si>
  <si>
    <t>E85643</t>
  </si>
  <si>
    <t>E85021</t>
  </si>
  <si>
    <t>E85108</t>
  </si>
  <si>
    <t>E85680</t>
  </si>
  <si>
    <t>E85715</t>
  </si>
  <si>
    <t>E85109</t>
  </si>
  <si>
    <t>E85088</t>
  </si>
  <si>
    <t>E85050</t>
  </si>
  <si>
    <t>E84059</t>
  </si>
  <si>
    <t>E85061</t>
  </si>
  <si>
    <t>E85028</t>
  </si>
  <si>
    <t>E85628</t>
  </si>
  <si>
    <t>E85054</t>
  </si>
  <si>
    <t>E85635</t>
  </si>
  <si>
    <t>E85112</t>
  </si>
  <si>
    <t>E85053</t>
  </si>
  <si>
    <t>E85103</t>
  </si>
  <si>
    <t>E85091</t>
  </si>
  <si>
    <t>E85046</t>
  </si>
  <si>
    <t>E85064</t>
  </si>
  <si>
    <t>E85083</t>
  </si>
  <si>
    <t>E85687</t>
  </si>
  <si>
    <t>E85066</t>
  </si>
  <si>
    <t>E85640</t>
  </si>
  <si>
    <t>E85130</t>
  </si>
  <si>
    <t>E85014</t>
  </si>
  <si>
    <t>E85123</t>
  </si>
  <si>
    <t>E85725</t>
  </si>
  <si>
    <t>E85745</t>
  </si>
  <si>
    <t>E85743</t>
  </si>
  <si>
    <t>E85107</t>
  </si>
  <si>
    <t>Y02342</t>
  </si>
  <si>
    <t>E85023</t>
  </si>
  <si>
    <t>E85034</t>
  </si>
  <si>
    <t>E85049</t>
  </si>
  <si>
    <t>E85712</t>
  </si>
  <si>
    <t>E85019</t>
  </si>
  <si>
    <t>Y01221</t>
  </si>
  <si>
    <t>E85069</t>
  </si>
  <si>
    <t>E85096</t>
  </si>
  <si>
    <t>E85663</t>
  </si>
  <si>
    <t>E85694</t>
  </si>
  <si>
    <t>E85090</t>
  </si>
  <si>
    <t>E85617</t>
  </si>
  <si>
    <t>E85013</t>
  </si>
  <si>
    <t>E85677</t>
  </si>
  <si>
    <t>E85623</t>
  </si>
  <si>
    <t>E85116</t>
  </si>
  <si>
    <t>E85099</t>
  </si>
  <si>
    <t>E85012</t>
  </si>
  <si>
    <t>E85098</t>
  </si>
  <si>
    <t>Y04225</t>
  </si>
  <si>
    <t>E85041</t>
  </si>
  <si>
    <t>E85111</t>
  </si>
  <si>
    <t>E85075</t>
  </si>
  <si>
    <t>E85057</t>
  </si>
  <si>
    <t>E85721</t>
  </si>
  <si>
    <t>E85726</t>
  </si>
  <si>
    <t>E85122</t>
  </si>
  <si>
    <t>E85682</t>
  </si>
  <si>
    <t>E85127</t>
  </si>
  <si>
    <t>E85633</t>
  </si>
  <si>
    <t>E85051</t>
  </si>
  <si>
    <t>E85657</t>
  </si>
  <si>
    <t>E85026</t>
  </si>
  <si>
    <t>E85120</t>
  </si>
  <si>
    <t>F85701</t>
  </si>
  <si>
    <t>F85010</t>
  </si>
  <si>
    <t>F85016</t>
  </si>
  <si>
    <t>F85039</t>
  </si>
  <si>
    <t>F85044</t>
  </si>
  <si>
    <t>F85043</t>
  </si>
  <si>
    <t>F85029</t>
  </si>
  <si>
    <t>F85032</t>
  </si>
  <si>
    <t>F85663</t>
  </si>
  <si>
    <t>F85678</t>
  </si>
  <si>
    <t>F85666</t>
  </si>
  <si>
    <t>F85642</t>
  </si>
  <si>
    <t>F85035</t>
  </si>
  <si>
    <t>F85023</t>
  </si>
  <si>
    <t>F85634</t>
  </si>
  <si>
    <t>F85676</t>
  </si>
  <si>
    <t>Y00057</t>
  </si>
  <si>
    <t>F85700</t>
  </si>
  <si>
    <t>F85682</t>
  </si>
  <si>
    <t>F85004</t>
  </si>
  <si>
    <t>F85020</t>
  </si>
  <si>
    <t>F85058</t>
  </si>
  <si>
    <t>F85072</t>
  </si>
  <si>
    <t>F85687</t>
  </si>
  <si>
    <t>Y03402</t>
  </si>
  <si>
    <t>F85650</t>
  </si>
  <si>
    <t>F85002</t>
  </si>
  <si>
    <t>F85025</t>
  </si>
  <si>
    <t>Y00612</t>
  </si>
  <si>
    <t>F85625</t>
  </si>
  <si>
    <t>F85033</t>
  </si>
  <si>
    <t>E85746</t>
  </si>
  <si>
    <t>E85683</t>
  </si>
  <si>
    <t>E85113</t>
  </si>
  <si>
    <t>E85735</t>
  </si>
  <si>
    <t>E85605</t>
  </si>
  <si>
    <t>E85625</t>
  </si>
  <si>
    <t>E85126</t>
  </si>
  <si>
    <t>Y02672</t>
  </si>
  <si>
    <t>E85718</t>
  </si>
  <si>
    <t>E85739</t>
  </si>
  <si>
    <t>E85696</t>
  </si>
  <si>
    <t>E85071</t>
  </si>
  <si>
    <t>E85062</t>
  </si>
  <si>
    <t>E85035</t>
  </si>
  <si>
    <t>E85045</t>
  </si>
  <si>
    <t>E85707</t>
  </si>
  <si>
    <t>E85734</t>
  </si>
  <si>
    <t>E85040</t>
  </si>
  <si>
    <t>E85058</t>
  </si>
  <si>
    <t>E85007</t>
  </si>
  <si>
    <t>E85600</t>
  </si>
  <si>
    <t>E85030</t>
  </si>
  <si>
    <t>E85697</t>
  </si>
  <si>
    <t>E85750</t>
  </si>
  <si>
    <t>E85736</t>
  </si>
  <si>
    <t>E85744</t>
  </si>
  <si>
    <t>E85015</t>
  </si>
  <si>
    <t>E85713</t>
  </si>
  <si>
    <t>E85024</t>
  </si>
  <si>
    <t>Y02671</t>
  </si>
  <si>
    <t>E85716</t>
  </si>
  <si>
    <t>E85004</t>
  </si>
  <si>
    <t>E85115</t>
  </si>
  <si>
    <t>E85059</t>
  </si>
  <si>
    <t>E85114</t>
  </si>
  <si>
    <t>E85052</t>
  </si>
  <si>
    <t>E85056</t>
  </si>
  <si>
    <t>E85693</t>
  </si>
  <si>
    <t>E85658</t>
  </si>
  <si>
    <t>E85699</t>
  </si>
  <si>
    <t>E85001</t>
  </si>
  <si>
    <t>E85708</t>
  </si>
  <si>
    <t>E85060</t>
  </si>
  <si>
    <t>E85681</t>
  </si>
  <si>
    <t>E85692</t>
  </si>
  <si>
    <t>G83060</t>
  </si>
  <si>
    <t>G83628</t>
  </si>
  <si>
    <t>G83058</t>
  </si>
  <si>
    <t>Y03755</t>
  </si>
  <si>
    <t>G83001</t>
  </si>
  <si>
    <t>G83026</t>
  </si>
  <si>
    <t>G83633</t>
  </si>
  <si>
    <t>G83044</t>
  </si>
  <si>
    <t>G83651</t>
  </si>
  <si>
    <t>G83012</t>
  </si>
  <si>
    <t>G83015</t>
  </si>
  <si>
    <t>Y02974</t>
  </si>
  <si>
    <t>G83631</t>
  </si>
  <si>
    <t>G83021</t>
  </si>
  <si>
    <t>G83027</t>
  </si>
  <si>
    <t>G83031</t>
  </si>
  <si>
    <t>G83039</t>
  </si>
  <si>
    <t>G83013</t>
  </si>
  <si>
    <t>G83673</t>
  </si>
  <si>
    <t>G83019</t>
  </si>
  <si>
    <t>G83030</t>
  </si>
  <si>
    <t>Y03296</t>
  </si>
  <si>
    <t>G83654</t>
  </si>
  <si>
    <t>G83067</t>
  </si>
  <si>
    <t>G83647</t>
  </si>
  <si>
    <t>G83016</t>
  </si>
  <si>
    <t>G83635</t>
  </si>
  <si>
    <t>G83680</t>
  </si>
  <si>
    <t>G83641</t>
  </si>
  <si>
    <t>G83065</t>
  </si>
  <si>
    <t>E85659</t>
  </si>
  <si>
    <t>E85016</t>
  </si>
  <si>
    <t>Y02906</t>
  </si>
  <si>
    <t>E85624</t>
  </si>
  <si>
    <t>E85038</t>
  </si>
  <si>
    <t>E85042</t>
  </si>
  <si>
    <t>E85055</t>
  </si>
  <si>
    <t>E85649</t>
  </si>
  <si>
    <t>E85074</t>
  </si>
  <si>
    <t>E85128</t>
  </si>
  <si>
    <t>E85719</t>
  </si>
  <si>
    <t>Y02589</t>
  </si>
  <si>
    <t>E85125</t>
  </si>
  <si>
    <t>E85118</t>
  </si>
  <si>
    <t>E85029</t>
  </si>
  <si>
    <t>E85748</t>
  </si>
  <si>
    <t>E85685</t>
  </si>
  <si>
    <t>E85032</t>
  </si>
  <si>
    <t>E85008</t>
  </si>
  <si>
    <t>E85077</t>
  </si>
  <si>
    <t>E85048</t>
  </si>
  <si>
    <t>E85033</t>
  </si>
  <si>
    <t>E85003</t>
  </si>
  <si>
    <t>E85020</t>
  </si>
  <si>
    <t>E85005</t>
  </si>
  <si>
    <t>E85636</t>
  </si>
  <si>
    <t>E85124</t>
  </si>
  <si>
    <t>E85025</t>
  </si>
  <si>
    <t>F85705</t>
  </si>
  <si>
    <t>F85623</t>
  </si>
  <si>
    <t>F85067</t>
  </si>
  <si>
    <t>F85028</t>
  </si>
  <si>
    <t>F85061</t>
  </si>
  <si>
    <t>Y03135</t>
  </si>
  <si>
    <t>F85008</t>
  </si>
  <si>
    <t>F85071</t>
  </si>
  <si>
    <t>F85069</t>
  </si>
  <si>
    <t>F85013</t>
  </si>
  <si>
    <t>Y03035</t>
  </si>
  <si>
    <t>F85031</t>
  </si>
  <si>
    <t>F85688</t>
  </si>
  <si>
    <t>F85014</t>
  </si>
  <si>
    <t>F85046</t>
  </si>
  <si>
    <t>F85007</t>
  </si>
  <si>
    <t>F85017</t>
  </si>
  <si>
    <t>F85675</t>
  </si>
  <si>
    <t>Y02117</t>
  </si>
  <si>
    <t>F85063</t>
  </si>
  <si>
    <t>F85615</t>
  </si>
  <si>
    <t>Y05330</t>
  </si>
  <si>
    <t>F85697</t>
  </si>
  <si>
    <t>F85030</t>
  </si>
  <si>
    <t>F85065</t>
  </si>
  <si>
    <t>Y01655</t>
  </si>
  <si>
    <t>F85019</t>
  </si>
  <si>
    <t>F85034</t>
  </si>
  <si>
    <t>F85640</t>
  </si>
  <si>
    <t>F85669</t>
  </si>
  <si>
    <t>F85628</t>
  </si>
  <si>
    <t>F85064</t>
  </si>
  <si>
    <t>F85066</t>
  </si>
  <si>
    <t>F85060</t>
  </si>
  <si>
    <t>E84653</t>
  </si>
  <si>
    <t>E84053</t>
  </si>
  <si>
    <t>E84061</t>
  </si>
  <si>
    <t>E84024</t>
  </si>
  <si>
    <t>E84014</t>
  </si>
  <si>
    <t>Y03528</t>
  </si>
  <si>
    <t>E84040</t>
  </si>
  <si>
    <t>E84647</t>
  </si>
  <si>
    <t>E84018</t>
  </si>
  <si>
    <t>E84658</t>
  </si>
  <si>
    <t>E84617</t>
  </si>
  <si>
    <t>Y05080</t>
  </si>
  <si>
    <t>E84022</t>
  </si>
  <si>
    <t>E84044</t>
  </si>
  <si>
    <t>E84070</t>
  </si>
  <si>
    <t>E84039</t>
  </si>
  <si>
    <t>E84693</t>
  </si>
  <si>
    <t>E84005</t>
  </si>
  <si>
    <t>E84663</t>
  </si>
  <si>
    <t>E84601</t>
  </si>
  <si>
    <t>E84069</t>
  </si>
  <si>
    <t>E84062</t>
  </si>
  <si>
    <t>E84068</t>
  </si>
  <si>
    <t>E84676</t>
  </si>
  <si>
    <t>E84008</t>
  </si>
  <si>
    <t>E84075</t>
  </si>
  <si>
    <t>E84680</t>
  </si>
  <si>
    <t>E84646</t>
  </si>
  <si>
    <t>E84009</t>
  </si>
  <si>
    <t>E84057</t>
  </si>
  <si>
    <t>E84004</t>
  </si>
  <si>
    <t>E84058</t>
  </si>
  <si>
    <t>F82022</t>
  </si>
  <si>
    <t>F82619</t>
  </si>
  <si>
    <t>F82638</t>
  </si>
  <si>
    <t>F82023</t>
  </si>
  <si>
    <t>F82670</t>
  </si>
  <si>
    <t>F82610</t>
  </si>
  <si>
    <t>F82002</t>
  </si>
  <si>
    <t>F82053</t>
  </si>
  <si>
    <t>F82627</t>
  </si>
  <si>
    <t>F82649</t>
  </si>
  <si>
    <t>F82028</t>
  </si>
  <si>
    <t>F82011</t>
  </si>
  <si>
    <t>F82009</t>
  </si>
  <si>
    <t>F82686</t>
  </si>
  <si>
    <t>F82674</t>
  </si>
  <si>
    <t>F82008</t>
  </si>
  <si>
    <t>F82019</t>
  </si>
  <si>
    <t>F82671</t>
  </si>
  <si>
    <t>F82007</t>
  </si>
  <si>
    <t>F82648</t>
  </si>
  <si>
    <t>F82663</t>
  </si>
  <si>
    <t>F82045</t>
  </si>
  <si>
    <t>F82675</t>
  </si>
  <si>
    <t>F82055</t>
  </si>
  <si>
    <t>Y02973</t>
  </si>
  <si>
    <t>F82030</t>
  </si>
  <si>
    <t>F82031</t>
  </si>
  <si>
    <t>F82006</t>
  </si>
  <si>
    <t>F82630</t>
  </si>
  <si>
    <t>F82016</t>
  </si>
  <si>
    <t>F82607</t>
  </si>
  <si>
    <t>F82021</t>
  </si>
  <si>
    <t>F82039</t>
  </si>
  <si>
    <t>F82013</t>
  </si>
  <si>
    <t>F82010</t>
  </si>
  <si>
    <t>Y00312</t>
  </si>
  <si>
    <t>F82014</t>
  </si>
  <si>
    <t>F82624</t>
  </si>
  <si>
    <t>F82033</t>
  </si>
  <si>
    <t>F82609</t>
  </si>
  <si>
    <t>E86019</t>
  </si>
  <si>
    <t>E86028</t>
  </si>
  <si>
    <t>E86012</t>
  </si>
  <si>
    <t>E86041</t>
  </si>
  <si>
    <t>E86016</t>
  </si>
  <si>
    <t>E86640</t>
  </si>
  <si>
    <t>E86007</t>
  </si>
  <si>
    <t>E86017</t>
  </si>
  <si>
    <t>E86605</t>
  </si>
  <si>
    <t>Y00352</t>
  </si>
  <si>
    <t>E86014</t>
  </si>
  <si>
    <t>E86615</t>
  </si>
  <si>
    <t>E86619</t>
  </si>
  <si>
    <t>E86036</t>
  </si>
  <si>
    <t>E86006</t>
  </si>
  <si>
    <t>E86637</t>
  </si>
  <si>
    <t>E86620</t>
  </si>
  <si>
    <t>E86020</t>
  </si>
  <si>
    <t>E86610</t>
  </si>
  <si>
    <t>E86033</t>
  </si>
  <si>
    <t>E86010</t>
  </si>
  <si>
    <t>E86001</t>
  </si>
  <si>
    <t>E86026</t>
  </si>
  <si>
    <t>E86632</t>
  </si>
  <si>
    <t>E86009</t>
  </si>
  <si>
    <t>E86011</t>
  </si>
  <si>
    <t>E86609</t>
  </si>
  <si>
    <t>E86626</t>
  </si>
  <si>
    <t>E86015</t>
  </si>
  <si>
    <t>E86004</t>
  </si>
  <si>
    <t>E86030</t>
  </si>
  <si>
    <t>E86018</t>
  </si>
  <si>
    <t>E86612</t>
  </si>
  <si>
    <t>E86038</t>
  </si>
  <si>
    <t>E86029</t>
  </si>
  <si>
    <t>E86005</t>
  </si>
  <si>
    <t>E86625</t>
  </si>
  <si>
    <t>E86042</t>
  </si>
  <si>
    <t>E86618</t>
  </si>
  <si>
    <t>E86022</t>
  </si>
  <si>
    <t>E86629</t>
  </si>
  <si>
    <t>E86027</t>
  </si>
  <si>
    <t>E86034</t>
  </si>
  <si>
    <t>E86024</t>
  </si>
  <si>
    <t>F83039</t>
  </si>
  <si>
    <t>F83660</t>
  </si>
  <si>
    <t>F83673</t>
  </si>
  <si>
    <t>F83015</t>
  </si>
  <si>
    <t>F83008</t>
  </si>
  <si>
    <t>F83060</t>
  </si>
  <si>
    <t>F83678</t>
  </si>
  <si>
    <t>F83681</t>
  </si>
  <si>
    <t>F83002</t>
  </si>
  <si>
    <t>F83004</t>
  </si>
  <si>
    <t>F83056</t>
  </si>
  <si>
    <t>F83671</t>
  </si>
  <si>
    <t>F83686</t>
  </si>
  <si>
    <t>F83680</t>
  </si>
  <si>
    <t>F83045</t>
  </si>
  <si>
    <t>F83064</t>
  </si>
  <si>
    <t>F83664</t>
  </si>
  <si>
    <t>F83624</t>
  </si>
  <si>
    <t>F83033</t>
  </si>
  <si>
    <t>F83021</t>
  </si>
  <si>
    <t>F83010</t>
  </si>
  <si>
    <t>F83652</t>
  </si>
  <si>
    <t>F83012</t>
  </si>
  <si>
    <t>Y01066</t>
  </si>
  <si>
    <t>F83666</t>
  </si>
  <si>
    <t>F83674</t>
  </si>
  <si>
    <t>F83063</t>
  </si>
  <si>
    <t>F83053</t>
  </si>
  <si>
    <t>F83007</t>
  </si>
  <si>
    <t>F83034</t>
  </si>
  <si>
    <t>F83032</t>
  </si>
  <si>
    <t>H84025</t>
  </si>
  <si>
    <t>H84016</t>
  </si>
  <si>
    <t>H84030</t>
  </si>
  <si>
    <t>H84027</t>
  </si>
  <si>
    <t>H84062</t>
  </si>
  <si>
    <t>H84034</t>
  </si>
  <si>
    <t>H84033</t>
  </si>
  <si>
    <t>H84015</t>
  </si>
  <si>
    <t>H84061</t>
  </si>
  <si>
    <t>H84618</t>
  </si>
  <si>
    <t>H84619</t>
  </si>
  <si>
    <t>H84635</t>
  </si>
  <si>
    <t>H84054</t>
  </si>
  <si>
    <t>H84053</t>
  </si>
  <si>
    <t>H84051</t>
  </si>
  <si>
    <t>H84042</t>
  </si>
  <si>
    <t>H85055</t>
  </si>
  <si>
    <t>H84010</t>
  </si>
  <si>
    <t>H84050</t>
  </si>
  <si>
    <t>H84020</t>
  </si>
  <si>
    <t>G85016</t>
  </si>
  <si>
    <t>G85647</t>
  </si>
  <si>
    <t>G85135</t>
  </si>
  <si>
    <t>G85662</t>
  </si>
  <si>
    <t>Y00020</t>
  </si>
  <si>
    <t>Y03063</t>
  </si>
  <si>
    <t>G85041</t>
  </si>
  <si>
    <t>G85674</t>
  </si>
  <si>
    <t>G85096</t>
  </si>
  <si>
    <t>G85044</t>
  </si>
  <si>
    <t>G85028</t>
  </si>
  <si>
    <t>G85706</t>
  </si>
  <si>
    <t>G85086</t>
  </si>
  <si>
    <t>G85039</t>
  </si>
  <si>
    <t>G85708</t>
  </si>
  <si>
    <t>G85137</t>
  </si>
  <si>
    <t>G85045</t>
  </si>
  <si>
    <t>G85100</t>
  </si>
  <si>
    <t>G85011</t>
  </si>
  <si>
    <t>G85129</t>
  </si>
  <si>
    <t>G85673</t>
  </si>
  <si>
    <t>G85073</t>
  </si>
  <si>
    <t>G85102</t>
  </si>
  <si>
    <t>G85690</t>
  </si>
  <si>
    <t>G85025</t>
  </si>
  <si>
    <t>G85022</t>
  </si>
  <si>
    <t>G85053</t>
  </si>
  <si>
    <t>G85054</t>
  </si>
  <si>
    <t>G85127</t>
  </si>
  <si>
    <t>G85136</t>
  </si>
  <si>
    <t>G85014</t>
  </si>
  <si>
    <t>G85109</t>
  </si>
  <si>
    <t>G85724</t>
  </si>
  <si>
    <t>G85123</t>
  </si>
  <si>
    <t>G85083</t>
  </si>
  <si>
    <t>G85695</t>
  </si>
  <si>
    <t>G85002</t>
  </si>
  <si>
    <t>G85021</t>
  </si>
  <si>
    <t>G85130</t>
  </si>
  <si>
    <t>G85047</t>
  </si>
  <si>
    <t>G85633</t>
  </si>
  <si>
    <t>G85057</t>
  </si>
  <si>
    <t>G85076</t>
  </si>
  <si>
    <t>G85061</t>
  </si>
  <si>
    <t>G85027</t>
  </si>
  <si>
    <t>G85696</t>
  </si>
  <si>
    <t>G85104</t>
  </si>
  <si>
    <t>G85711</t>
  </si>
  <si>
    <t>G85032</t>
  </si>
  <si>
    <t>G85722</t>
  </si>
  <si>
    <t>G85085</t>
  </si>
  <si>
    <t>G85004</t>
  </si>
  <si>
    <t>G85026</t>
  </si>
  <si>
    <t>G85698</t>
  </si>
  <si>
    <t>G85105</t>
  </si>
  <si>
    <t>G85023</t>
  </si>
  <si>
    <t>G85114</t>
  </si>
  <si>
    <t>G85024</t>
  </si>
  <si>
    <t>G85121</t>
  </si>
  <si>
    <t>G85120</t>
  </si>
  <si>
    <t>G85038</t>
  </si>
  <si>
    <t>G85020</t>
  </si>
  <si>
    <t>G85015</t>
  </si>
  <si>
    <t>G85727</t>
  </si>
  <si>
    <t>G85046</t>
  </si>
  <si>
    <t>G85716</t>
  </si>
  <si>
    <t>G85736</t>
  </si>
  <si>
    <t>F84724</t>
  </si>
  <si>
    <t>F84735</t>
  </si>
  <si>
    <t>F84088</t>
  </si>
  <si>
    <t>F84006</t>
  </si>
  <si>
    <t>F84004</t>
  </si>
  <si>
    <t>F84121</t>
  </si>
  <si>
    <t>F84658</t>
  </si>
  <si>
    <t>F84124</t>
  </si>
  <si>
    <t>F84077</t>
  </si>
  <si>
    <t>F84014</t>
  </si>
  <si>
    <t>F84022</t>
  </si>
  <si>
    <t>Y04273</t>
  </si>
  <si>
    <t>F84641</t>
  </si>
  <si>
    <t>F84097</t>
  </si>
  <si>
    <t>F84730</t>
  </si>
  <si>
    <t>F84009</t>
  </si>
  <si>
    <t>F84010</t>
  </si>
  <si>
    <t>F84739</t>
  </si>
  <si>
    <t>F84717</t>
  </si>
  <si>
    <t>F84666</t>
  </si>
  <si>
    <t>F84047</t>
  </si>
  <si>
    <t>F84677</t>
  </si>
  <si>
    <t>F84672</t>
  </si>
  <si>
    <t>F84092</t>
  </si>
  <si>
    <t>F84053</t>
  </si>
  <si>
    <t>F84050</t>
  </si>
  <si>
    <t>F84017</t>
  </si>
  <si>
    <t>F84669</t>
  </si>
  <si>
    <t>F84740</t>
  </si>
  <si>
    <t>F84111</t>
  </si>
  <si>
    <t>F84749</t>
  </si>
  <si>
    <t>F84729</t>
  </si>
  <si>
    <t>F84074</t>
  </si>
  <si>
    <t>Y02928</t>
  </si>
  <si>
    <t>F84741</t>
  </si>
  <si>
    <t>F84670</t>
  </si>
  <si>
    <t>F84660</t>
  </si>
  <si>
    <t>F84052</t>
  </si>
  <si>
    <t>F84086</t>
  </si>
  <si>
    <t>F84681</t>
  </si>
  <si>
    <t>F84642</t>
  </si>
  <si>
    <t>F84070</t>
  </si>
  <si>
    <t>F84093</t>
  </si>
  <si>
    <t>F86642</t>
  </si>
  <si>
    <t>F86009</t>
  </si>
  <si>
    <t>F86612</t>
  </si>
  <si>
    <t>Y00918</t>
  </si>
  <si>
    <t>F86025</t>
  </si>
  <si>
    <t>F86007</t>
  </si>
  <si>
    <t>F86641</t>
  </si>
  <si>
    <t>F86082</t>
  </si>
  <si>
    <t>F86034</t>
  </si>
  <si>
    <t>F86731</t>
  </si>
  <si>
    <t>F86060</t>
  </si>
  <si>
    <t>F86013</t>
  </si>
  <si>
    <t>F86028</t>
  </si>
  <si>
    <t>F86702</t>
  </si>
  <si>
    <t>F86010</t>
  </si>
  <si>
    <t>Y02987</t>
  </si>
  <si>
    <t>F86012</t>
  </si>
  <si>
    <t>F86081</t>
  </si>
  <si>
    <t>F86707</t>
  </si>
  <si>
    <t>F86624</t>
  </si>
  <si>
    <t>F86042</t>
  </si>
  <si>
    <t>F86703</t>
  </si>
  <si>
    <t>F86698</t>
  </si>
  <si>
    <t>F86064</t>
  </si>
  <si>
    <t>F86692</t>
  </si>
  <si>
    <t>F86008</t>
  </si>
  <si>
    <t>Y00155</t>
  </si>
  <si>
    <t>F86637</t>
  </si>
  <si>
    <t>F86658</t>
  </si>
  <si>
    <t>F86083</t>
  </si>
  <si>
    <t>F86020</t>
  </si>
  <si>
    <t>F86066</t>
  </si>
  <si>
    <t>F86691</t>
  </si>
  <si>
    <t>F86085</t>
  </si>
  <si>
    <t>F86032</t>
  </si>
  <si>
    <t>Y00090</t>
  </si>
  <si>
    <t>F86057</t>
  </si>
  <si>
    <t>F86022</t>
  </si>
  <si>
    <t>F86023</t>
  </si>
  <si>
    <t>F86087</t>
  </si>
  <si>
    <t>F86652</t>
  </si>
  <si>
    <t>F86657</t>
  </si>
  <si>
    <t>H84044</t>
  </si>
  <si>
    <t>H84057</t>
  </si>
  <si>
    <t>H84060</t>
  </si>
  <si>
    <t>Y01206</t>
  </si>
  <si>
    <t>H84039</t>
  </si>
  <si>
    <t>H84031</t>
  </si>
  <si>
    <t>H84032</t>
  </si>
  <si>
    <t>H84625</t>
  </si>
  <si>
    <t>H84006</t>
  </si>
  <si>
    <t>H84014</t>
  </si>
  <si>
    <t>H84007</t>
  </si>
  <si>
    <t>H84048</t>
  </si>
  <si>
    <t>H84630</t>
  </si>
  <si>
    <t>H84059</t>
  </si>
  <si>
    <t>H84055</t>
  </si>
  <si>
    <t>H84623</t>
  </si>
  <si>
    <t>H84023</t>
  </si>
  <si>
    <t>H84005</t>
  </si>
  <si>
    <t>H84040</t>
  </si>
  <si>
    <t>H84018</t>
  </si>
  <si>
    <t>H84017</t>
  </si>
  <si>
    <t>H84002</t>
  </si>
  <si>
    <t>H84012</t>
  </si>
  <si>
    <t>H84041</t>
  </si>
  <si>
    <t>H84639</t>
  </si>
  <si>
    <t>G85029</t>
  </si>
  <si>
    <t>G85034</t>
  </si>
  <si>
    <t>G85019</t>
  </si>
  <si>
    <t>G85685</t>
  </si>
  <si>
    <t>G85132</t>
  </si>
  <si>
    <t>G85715</t>
  </si>
  <si>
    <t>G85632</t>
  </si>
  <si>
    <t>G85651</t>
  </si>
  <si>
    <t>G85705</t>
  </si>
  <si>
    <t>G85030</t>
  </si>
  <si>
    <t>G85138</t>
  </si>
  <si>
    <t>G85052</t>
  </si>
  <si>
    <t>G85040</t>
  </si>
  <si>
    <t>G85644</t>
  </si>
  <si>
    <t>G85087</t>
  </si>
  <si>
    <t>G85623</t>
  </si>
  <si>
    <t>G85119</t>
  </si>
  <si>
    <t>Y06113</t>
  </si>
  <si>
    <t>G85125</t>
  </si>
  <si>
    <t>G85726</t>
  </si>
  <si>
    <t>G85084</t>
  </si>
  <si>
    <t>G85031</t>
  </si>
  <si>
    <t>G85006</t>
  </si>
  <si>
    <t>G85042</t>
  </si>
  <si>
    <t>G85013</t>
  </si>
  <si>
    <t>G85091</t>
  </si>
  <si>
    <t>G85642</t>
  </si>
  <si>
    <t>G85051</t>
  </si>
  <si>
    <t>G85001</t>
  </si>
  <si>
    <t>G85721</t>
  </si>
  <si>
    <t>G85134</t>
  </si>
  <si>
    <t>G85681</t>
  </si>
  <si>
    <t>H85051</t>
  </si>
  <si>
    <t>H85634</t>
  </si>
  <si>
    <t>H85076</t>
  </si>
  <si>
    <t>H85037</t>
  </si>
  <si>
    <t>H85092</t>
  </si>
  <si>
    <t>H85070</t>
  </si>
  <si>
    <t>H85090</t>
  </si>
  <si>
    <t>H85020</t>
  </si>
  <si>
    <t>H85024</t>
  </si>
  <si>
    <t>H85656</t>
  </si>
  <si>
    <t>H85101</t>
  </si>
  <si>
    <t>H85110</t>
  </si>
  <si>
    <t>H85038</t>
  </si>
  <si>
    <t>H85649</t>
  </si>
  <si>
    <t>H85027</t>
  </si>
  <si>
    <t>H85078</t>
  </si>
  <si>
    <t>H85026</t>
  </si>
  <si>
    <t>H85112</t>
  </si>
  <si>
    <t>H85033</t>
  </si>
  <si>
    <t>H85028</t>
  </si>
  <si>
    <t>H85029</t>
  </si>
  <si>
    <t>H85693</t>
  </si>
  <si>
    <t>H85103</t>
  </si>
  <si>
    <t>H85030</t>
  </si>
  <si>
    <t>H85113</t>
  </si>
  <si>
    <t>H85618</t>
  </si>
  <si>
    <t>H85025</t>
  </si>
  <si>
    <t>H85686</t>
  </si>
  <si>
    <t>H85053</t>
  </si>
  <si>
    <t>H85031</t>
  </si>
  <si>
    <t>H85063</t>
  </si>
  <si>
    <t>H85018</t>
  </si>
  <si>
    <t>H85023</t>
  </si>
  <si>
    <t>H85095</t>
  </si>
  <si>
    <t>H85032</t>
  </si>
  <si>
    <t>H85683</t>
  </si>
  <si>
    <t>H85662</t>
  </si>
  <si>
    <t>H85021</t>
  </si>
  <si>
    <t>H85022</t>
  </si>
  <si>
    <t>H85105</t>
  </si>
  <si>
    <t>H85115</t>
  </si>
  <si>
    <t>H85653</t>
  </si>
  <si>
    <t>H85116</t>
  </si>
  <si>
    <t>F84118</t>
  </si>
  <si>
    <t>F84044</t>
  </si>
  <si>
    <t>F84733</t>
  </si>
  <si>
    <t>F84031</t>
  </si>
  <si>
    <t>F84656</t>
  </si>
  <si>
    <t>F84083</t>
  </si>
  <si>
    <t>F84012</t>
  </si>
  <si>
    <t>F84087</t>
  </si>
  <si>
    <t>F84055</t>
  </si>
  <si>
    <t>F84051</t>
  </si>
  <si>
    <t>F84016</t>
  </si>
  <si>
    <t>F84025</t>
  </si>
  <si>
    <t>F84054</t>
  </si>
  <si>
    <t>F84079</t>
  </si>
  <si>
    <t>F84647</t>
  </si>
  <si>
    <t>F84718</t>
  </si>
  <si>
    <t>F84696</t>
  </si>
  <si>
    <t>F84081</t>
  </si>
  <si>
    <t>F84062</t>
  </si>
  <si>
    <t>F84034</t>
  </si>
  <si>
    <t>F84123</t>
  </si>
  <si>
    <t>F84039</t>
  </si>
  <si>
    <t>Y03023</t>
  </si>
  <si>
    <t>F84710</t>
  </si>
  <si>
    <t>F84114</t>
  </si>
  <si>
    <t>F84698</t>
  </si>
  <si>
    <t>F84731</t>
  </si>
  <si>
    <t>F84122</t>
  </si>
  <si>
    <t>F84030</t>
  </si>
  <si>
    <t>F84747</t>
  </si>
  <si>
    <t>F86625</t>
  </si>
  <si>
    <t>F86045</t>
  </si>
  <si>
    <t>F86088</t>
  </si>
  <si>
    <t>F86701</t>
  </si>
  <si>
    <t>F86616</t>
  </si>
  <si>
    <t>F86626</t>
  </si>
  <si>
    <t>F86018</t>
  </si>
  <si>
    <t>F86030</t>
  </si>
  <si>
    <t>F86001</t>
  </si>
  <si>
    <t>F86638</t>
  </si>
  <si>
    <t>F86026</t>
  </si>
  <si>
    <t>F86712</t>
  </si>
  <si>
    <t>F86074</t>
  </si>
  <si>
    <t>F86666</t>
  </si>
  <si>
    <t>F86644</t>
  </si>
  <si>
    <t>F86679</t>
  </si>
  <si>
    <t>F86708</t>
  </si>
  <si>
    <t>F86038</t>
  </si>
  <si>
    <t>F86044</t>
  </si>
  <si>
    <t>Y01839</t>
  </si>
  <si>
    <t>F86036</t>
  </si>
  <si>
    <t>F86621</t>
  </si>
  <si>
    <t>F86664</t>
  </si>
  <si>
    <t>F86004</t>
  </si>
  <si>
    <t>F86650</t>
  </si>
  <si>
    <t>F86705</t>
  </si>
  <si>
    <t>F86607</t>
  </si>
  <si>
    <t>F86011</t>
  </si>
  <si>
    <t>F86696</t>
  </si>
  <si>
    <t>F86078</t>
  </si>
  <si>
    <t>F86627</t>
  </si>
  <si>
    <t>F86086</t>
  </si>
  <si>
    <t>F86700</t>
  </si>
  <si>
    <t>F86058</t>
  </si>
  <si>
    <t>F86005</t>
  </si>
  <si>
    <t>F86689</t>
  </si>
  <si>
    <t>F86062</t>
  </si>
  <si>
    <t>F86006</t>
  </si>
  <si>
    <t>Y01291</t>
  </si>
  <si>
    <t>H85003</t>
  </si>
  <si>
    <t>H85061</t>
  </si>
  <si>
    <t>H85087</t>
  </si>
  <si>
    <t>H85682</t>
  </si>
  <si>
    <t>H85009</t>
  </si>
  <si>
    <t>H85041</t>
  </si>
  <si>
    <t>H85047</t>
  </si>
  <si>
    <t>H85114</t>
  </si>
  <si>
    <t>H85664</t>
  </si>
  <si>
    <t>H85011</t>
  </si>
  <si>
    <t>Y02423</t>
  </si>
  <si>
    <t>H85006</t>
  </si>
  <si>
    <t>H85007</t>
  </si>
  <si>
    <t>H85088</t>
  </si>
  <si>
    <t>H85075</t>
  </si>
  <si>
    <t>H85691</t>
  </si>
  <si>
    <t>H85680</t>
  </si>
  <si>
    <t>H85002</t>
  </si>
  <si>
    <t>H85069</t>
  </si>
  <si>
    <t>H85067</t>
  </si>
  <si>
    <t>H85082</t>
  </si>
  <si>
    <t>H85077</t>
  </si>
  <si>
    <t>Y01132</t>
  </si>
  <si>
    <t>H85048</t>
  </si>
  <si>
    <t>H85012</t>
  </si>
  <si>
    <t>H85066</t>
  </si>
  <si>
    <t>H85045</t>
  </si>
  <si>
    <t>H85001</t>
  </si>
  <si>
    <t>H85008</t>
  </si>
  <si>
    <t>H85111</t>
  </si>
  <si>
    <t>H85100</t>
  </si>
  <si>
    <t>H85065</t>
  </si>
  <si>
    <t>H85057</t>
  </si>
  <si>
    <t>H85659</t>
  </si>
  <si>
    <t>Y02946</t>
  </si>
  <si>
    <t>H85052</t>
  </si>
  <si>
    <t>H85049</t>
  </si>
  <si>
    <t>H85637</t>
  </si>
  <si>
    <t>E87706</t>
  </si>
  <si>
    <t>E87720</t>
  </si>
  <si>
    <t>E87007</t>
  </si>
  <si>
    <t>E87021</t>
  </si>
  <si>
    <t>E87742</t>
  </si>
  <si>
    <t>E87067</t>
  </si>
  <si>
    <t>E87702</t>
  </si>
  <si>
    <t>E87029</t>
  </si>
  <si>
    <t>E87637</t>
  </si>
  <si>
    <t>E87003</t>
  </si>
  <si>
    <t>E87733</t>
  </si>
  <si>
    <t>E87665</t>
  </si>
  <si>
    <t>E87004</t>
  </si>
  <si>
    <t>E87762</t>
  </si>
  <si>
    <t>E87746</t>
  </si>
  <si>
    <t>E87750</t>
  </si>
  <si>
    <t>E87026</t>
  </si>
  <si>
    <t>E87063</t>
  </si>
  <si>
    <t>Y00200</t>
  </si>
  <si>
    <t>E87024</t>
  </si>
  <si>
    <t>E87065</t>
  </si>
  <si>
    <t>E87013</t>
  </si>
  <si>
    <t>E87047</t>
  </si>
  <si>
    <t>E87009</t>
  </si>
  <si>
    <t>Y03441</t>
  </si>
  <si>
    <t>E87061</t>
  </si>
  <si>
    <t>Y01011</t>
  </si>
  <si>
    <t>Y00507</t>
  </si>
  <si>
    <t>E87048</t>
  </si>
  <si>
    <t>E87016</t>
  </si>
  <si>
    <t>E87751</t>
  </si>
  <si>
    <t>Y02842</t>
  </si>
  <si>
    <t>E87715</t>
  </si>
  <si>
    <t>E87738</t>
  </si>
  <si>
    <t>E87701</t>
  </si>
  <si>
    <t>E87038</t>
  </si>
  <si>
    <t>E87755</t>
  </si>
  <si>
    <t>E87722</t>
  </si>
  <si>
    <t>E87043</t>
  </si>
  <si>
    <t>E87711</t>
  </si>
  <si>
    <t>E87737</t>
  </si>
  <si>
    <t>E87034</t>
  </si>
  <si>
    <t>E87754</t>
  </si>
  <si>
    <t>E87691</t>
  </si>
  <si>
    <t>E87681</t>
  </si>
  <si>
    <t>E87066</t>
  </si>
  <si>
    <t>E87046</t>
  </si>
  <si>
    <t>E87648</t>
  </si>
  <si>
    <t>E87070</t>
  </si>
  <si>
    <t>E87745</t>
  </si>
  <si>
    <t>E87002</t>
  </si>
  <si>
    <t>E87714</t>
  </si>
  <si>
    <t>E87663</t>
  </si>
  <si>
    <t>E87753</t>
  </si>
  <si>
    <t>E87010</t>
  </si>
  <si>
    <t>E87069</t>
  </si>
  <si>
    <t>E87609</t>
  </si>
  <si>
    <t>E87011</t>
  </si>
  <si>
    <t>E87052</t>
  </si>
  <si>
    <t>Y00902</t>
  </si>
  <si>
    <t>E87740</t>
  </si>
  <si>
    <t>E87772</t>
  </si>
  <si>
    <t>E87045</t>
  </si>
  <si>
    <t>E87005</t>
  </si>
  <si>
    <t>Y00230</t>
  </si>
  <si>
    <t>E87768</t>
  </si>
  <si>
    <t>E87756</t>
  </si>
  <si>
    <t>E87677</t>
  </si>
  <si>
    <t>E87037</t>
  </si>
  <si>
    <t>E87741</t>
  </si>
  <si>
    <t>E87008</t>
  </si>
  <si>
    <t>E87739</t>
  </si>
  <si>
    <t>E87006</t>
  </si>
  <si>
    <t>G82080</t>
  </si>
  <si>
    <t>G82114</t>
  </si>
  <si>
    <t>G82730</t>
  </si>
  <si>
    <t>G82053</t>
  </si>
  <si>
    <t>G82087</t>
  </si>
  <si>
    <t>G82094</t>
  </si>
  <si>
    <t>G82658</t>
  </si>
  <si>
    <t>G82142</t>
  </si>
  <si>
    <t>G82186</t>
  </si>
  <si>
    <t>G82050</t>
  </si>
  <si>
    <t>G81054</t>
  </si>
  <si>
    <t>G81018</t>
  </si>
  <si>
    <t>G81042</t>
  </si>
  <si>
    <t>G81083</t>
  </si>
  <si>
    <t>G81073</t>
  </si>
  <si>
    <t>G81076</t>
  </si>
  <si>
    <t>Y06007</t>
  </si>
  <si>
    <t>G81070</t>
  </si>
  <si>
    <t>G81656</t>
  </si>
  <si>
    <t>G81046</t>
  </si>
  <si>
    <t>G81038</t>
  </si>
  <si>
    <t>G81014</t>
  </si>
  <si>
    <t>G81694</t>
  </si>
  <si>
    <t>G81006</t>
  </si>
  <si>
    <t>G81669</t>
  </si>
  <si>
    <t>G81036</t>
  </si>
  <si>
    <t>G81047</t>
  </si>
  <si>
    <t>G81044</t>
  </si>
  <si>
    <t>G81028</t>
  </si>
  <si>
    <t>G81001</t>
  </si>
  <si>
    <t>G81071</t>
  </si>
  <si>
    <t>G81613</t>
  </si>
  <si>
    <t>G81034</t>
  </si>
  <si>
    <t>G81075</t>
  </si>
  <si>
    <t>G81638</t>
  </si>
  <si>
    <t>G81646</t>
  </si>
  <si>
    <t>G81011</t>
  </si>
  <si>
    <t>G81663</t>
  </si>
  <si>
    <t>G81065</t>
  </si>
  <si>
    <t>Y02676</t>
  </si>
  <si>
    <t>G81689</t>
  </si>
  <si>
    <t>G82071</t>
  </si>
  <si>
    <t>G82027</t>
  </si>
  <si>
    <t>G82228</t>
  </si>
  <si>
    <t>G82138</t>
  </si>
  <si>
    <t>G82140</t>
  </si>
  <si>
    <t>G82082</t>
  </si>
  <si>
    <t>G82790</t>
  </si>
  <si>
    <t>G82119</t>
  </si>
  <si>
    <t>G82090</t>
  </si>
  <si>
    <t>G82039</t>
  </si>
  <si>
    <t>G82802</t>
  </si>
  <si>
    <t>G82063</t>
  </si>
  <si>
    <t>G82115</t>
  </si>
  <si>
    <t>G82060</t>
  </si>
  <si>
    <t>G81008</t>
  </si>
  <si>
    <t>G81029</t>
  </si>
  <si>
    <t>G81012</t>
  </si>
  <si>
    <t>G81098</t>
  </si>
  <si>
    <t>G81049</t>
  </si>
  <si>
    <t>G81050</t>
  </si>
  <si>
    <t>G81634</t>
  </si>
  <si>
    <t>Y00080</t>
  </si>
  <si>
    <t>G81059</t>
  </si>
  <si>
    <t>G81032</t>
  </si>
  <si>
    <t>G81003</t>
  </si>
  <si>
    <t>G81099</t>
  </si>
  <si>
    <t>G81004</t>
  </si>
  <si>
    <t>G81104</t>
  </si>
  <si>
    <t>G81017</t>
  </si>
  <si>
    <t>G81022</t>
  </si>
  <si>
    <t>G81002</t>
  </si>
  <si>
    <t>H82016</t>
  </si>
  <si>
    <t>H82096</t>
  </si>
  <si>
    <t>H82031</t>
  </si>
  <si>
    <t>H82076</t>
  </si>
  <si>
    <t>H82087</t>
  </si>
  <si>
    <t>H82055</t>
  </si>
  <si>
    <t>H82039</t>
  </si>
  <si>
    <t>H82065</t>
  </si>
  <si>
    <t>H82041</t>
  </si>
  <si>
    <t>H82020</t>
  </si>
  <si>
    <t>H82046</t>
  </si>
  <si>
    <t>H82045</t>
  </si>
  <si>
    <t>H82009</t>
  </si>
  <si>
    <t>H82030</t>
  </si>
  <si>
    <t>H82011</t>
  </si>
  <si>
    <t>H82099</t>
  </si>
  <si>
    <t>H82043</t>
  </si>
  <si>
    <t>H82051</t>
  </si>
  <si>
    <t>H82066</t>
  </si>
  <si>
    <t>H82006</t>
  </si>
  <si>
    <t>H82058</t>
  </si>
  <si>
    <t>H82048</t>
  </si>
  <si>
    <t>H82014</t>
  </si>
  <si>
    <t>H82060</t>
  </si>
  <si>
    <t>H82070</t>
  </si>
  <si>
    <t>H82061</t>
  </si>
  <si>
    <t>H82049</t>
  </si>
  <si>
    <t>H82078</t>
  </si>
  <si>
    <t>H82091</t>
  </si>
  <si>
    <t>H82032</t>
  </si>
  <si>
    <t>H82037</t>
  </si>
  <si>
    <t>H82007</t>
  </si>
  <si>
    <t>H82023</t>
  </si>
  <si>
    <t>H82013</t>
  </si>
  <si>
    <t>H82067</t>
  </si>
  <si>
    <t>H82077</t>
  </si>
  <si>
    <t>H82042</t>
  </si>
  <si>
    <t>H82038</t>
  </si>
  <si>
    <t>H82021</t>
  </si>
  <si>
    <t>H82095</t>
  </si>
  <si>
    <t>H82022</t>
  </si>
  <si>
    <t>H82059</t>
  </si>
  <si>
    <t>H82034</t>
  </si>
  <si>
    <t>H82026</t>
  </si>
  <si>
    <t>H82050</t>
  </si>
  <si>
    <t>H82098</t>
  </si>
  <si>
    <t>Y00351</t>
  </si>
  <si>
    <t>H82025</t>
  </si>
  <si>
    <t>H82053</t>
  </si>
  <si>
    <t>H82033</t>
  </si>
  <si>
    <t>H82064</t>
  </si>
  <si>
    <t>H82012</t>
  </si>
  <si>
    <t>H82088</t>
  </si>
  <si>
    <t>H82052</t>
  </si>
  <si>
    <t>H82047</t>
  </si>
  <si>
    <t>G82044</t>
  </si>
  <si>
    <t>G82067</t>
  </si>
  <si>
    <t>G82122</t>
  </si>
  <si>
    <t>G82097</t>
  </si>
  <si>
    <t>G82185</t>
  </si>
  <si>
    <t>G82143</t>
  </si>
  <si>
    <t>G82808</t>
  </si>
  <si>
    <t>G82780</t>
  </si>
  <si>
    <t>G82212</t>
  </si>
  <si>
    <t>G82062</t>
  </si>
  <si>
    <t>G82032</t>
  </si>
  <si>
    <t>G82028</t>
  </si>
  <si>
    <t>G82648</t>
  </si>
  <si>
    <t>G82218</t>
  </si>
  <si>
    <t>G82048</t>
  </si>
  <si>
    <t>G82809</t>
  </si>
  <si>
    <t>G82021</t>
  </si>
  <si>
    <t>G82647</t>
  </si>
  <si>
    <t>G82073</t>
  </si>
  <si>
    <t>G82006</t>
  </si>
  <si>
    <t>G82056</t>
  </si>
  <si>
    <t>H81119</t>
  </si>
  <si>
    <t>H81005</t>
  </si>
  <si>
    <t>H81058</t>
  </si>
  <si>
    <t>H81116</t>
  </si>
  <si>
    <t>H81045</t>
  </si>
  <si>
    <t>H81048</t>
  </si>
  <si>
    <t>H81055</t>
  </si>
  <si>
    <t>H81023</t>
  </si>
  <si>
    <t>H81089</t>
  </si>
  <si>
    <t>H81030</t>
  </si>
  <si>
    <t>H81056</t>
  </si>
  <si>
    <t>H81046</t>
  </si>
  <si>
    <t>H81638</t>
  </si>
  <si>
    <t>H81052</t>
  </si>
  <si>
    <t>H81064</t>
  </si>
  <si>
    <t>H81026</t>
  </si>
  <si>
    <t>H81076</t>
  </si>
  <si>
    <t>H81044</t>
  </si>
  <si>
    <t>H81022</t>
  </si>
  <si>
    <t>H81090</t>
  </si>
  <si>
    <t>H81029</t>
  </si>
  <si>
    <t>H81053</t>
  </si>
  <si>
    <t>H81084</t>
  </si>
  <si>
    <t>H81021</t>
  </si>
  <si>
    <t>H81035</t>
  </si>
  <si>
    <t>H81010</t>
  </si>
  <si>
    <t>H81031</t>
  </si>
  <si>
    <t>H81132</t>
  </si>
  <si>
    <t>H81062</t>
  </si>
  <si>
    <t>H81077</t>
  </si>
  <si>
    <t>H81006</t>
  </si>
  <si>
    <t>H81043</t>
  </si>
  <si>
    <t>H81085</t>
  </si>
  <si>
    <t>G81023</t>
  </si>
  <si>
    <t>G81641</t>
  </si>
  <si>
    <t>G81031</t>
  </si>
  <si>
    <t>G81051</t>
  </si>
  <si>
    <t>G81085</t>
  </si>
  <si>
    <t>G81087</t>
  </si>
  <si>
    <t>G81057</t>
  </si>
  <si>
    <t>G81039</t>
  </si>
  <si>
    <t>G81089</t>
  </si>
  <si>
    <t>G81082</t>
  </si>
  <si>
    <t>G81095</t>
  </si>
  <si>
    <t>G81052</t>
  </si>
  <si>
    <t>G81077</t>
  </si>
  <si>
    <t>G81658</t>
  </si>
  <si>
    <t>G81041</t>
  </si>
  <si>
    <t>G81074</t>
  </si>
  <si>
    <t>G81048</t>
  </si>
  <si>
    <t>G81096</t>
  </si>
  <si>
    <t>G82600</t>
  </si>
  <si>
    <t>G82184</t>
  </si>
  <si>
    <t>G82741</t>
  </si>
  <si>
    <t>G82180</t>
  </si>
  <si>
    <t>G82051</t>
  </si>
  <si>
    <t>G82077</t>
  </si>
  <si>
    <t>G82129</t>
  </si>
  <si>
    <t>G82108</t>
  </si>
  <si>
    <t>G82737</t>
  </si>
  <si>
    <t>G82014</t>
  </si>
  <si>
    <t>G82775</t>
  </si>
  <si>
    <t>G82744</t>
  </si>
  <si>
    <t>G82226</t>
  </si>
  <si>
    <t>G82161</t>
  </si>
  <si>
    <t>G82631</t>
  </si>
  <si>
    <t>G82162</t>
  </si>
  <si>
    <t>G82653</t>
  </si>
  <si>
    <t>G82100</t>
  </si>
  <si>
    <t>G82106</t>
  </si>
  <si>
    <t>G82139</t>
  </si>
  <si>
    <t>G82154</t>
  </si>
  <si>
    <t>G82763</t>
  </si>
  <si>
    <t>G82721</t>
  </si>
  <si>
    <t>G82719</t>
  </si>
  <si>
    <t>G82753</t>
  </si>
  <si>
    <t>G82233</t>
  </si>
  <si>
    <t>G82203</t>
  </si>
  <si>
    <t>G82679</t>
  </si>
  <si>
    <t>G82095</t>
  </si>
  <si>
    <t>G82697</t>
  </si>
  <si>
    <t>G82708</t>
  </si>
  <si>
    <t>G82711</t>
  </si>
  <si>
    <t>G82113</t>
  </si>
  <si>
    <t>G82635</t>
  </si>
  <si>
    <t>H82072</t>
  </si>
  <si>
    <t>H82100</t>
  </si>
  <si>
    <t>H82036</t>
  </si>
  <si>
    <t>H82615</t>
  </si>
  <si>
    <t>H82017</t>
  </si>
  <si>
    <t>H82044</t>
  </si>
  <si>
    <t>H82089</t>
  </si>
  <si>
    <t>H82035</t>
  </si>
  <si>
    <t>H82057</t>
  </si>
  <si>
    <t>H82005</t>
  </si>
  <si>
    <t>H82056</t>
  </si>
  <si>
    <t>H82003</t>
  </si>
  <si>
    <t>H82027</t>
  </si>
  <si>
    <t>H82004</t>
  </si>
  <si>
    <t>H82092</t>
  </si>
  <si>
    <t>H82063</t>
  </si>
  <si>
    <t>H82028</t>
  </si>
  <si>
    <t>H82084</t>
  </si>
  <si>
    <t>H82040</t>
  </si>
  <si>
    <t>H82640</t>
  </si>
  <si>
    <t>H81050</t>
  </si>
  <si>
    <t>H81658</t>
  </si>
  <si>
    <t>H81104</t>
  </si>
  <si>
    <t>H81073</t>
  </si>
  <si>
    <t>H81122</t>
  </si>
  <si>
    <t>H81002</t>
  </si>
  <si>
    <t>H81009</t>
  </si>
  <si>
    <t>H81663</t>
  </si>
  <si>
    <t>H81087</t>
  </si>
  <si>
    <t>H81111</t>
  </si>
  <si>
    <t>H81024</t>
  </si>
  <si>
    <t>H81065</t>
  </si>
  <si>
    <t>H81019</t>
  </si>
  <si>
    <t>H81004</t>
  </si>
  <si>
    <t>H81066</t>
  </si>
  <si>
    <t>H81042</t>
  </si>
  <si>
    <t>H81015</t>
  </si>
  <si>
    <t>H81123</t>
  </si>
  <si>
    <t>H81632</t>
  </si>
  <si>
    <t>H81134</t>
  </si>
  <si>
    <t>H81131</t>
  </si>
  <si>
    <t>H81025</t>
  </si>
  <si>
    <t>H81020</t>
  </si>
  <si>
    <t>H81129</t>
  </si>
  <si>
    <t>H81034</t>
  </si>
  <si>
    <t>H81642</t>
  </si>
  <si>
    <t>H81033</t>
  </si>
  <si>
    <t>H81057</t>
  </si>
  <si>
    <t>H81095</t>
  </si>
  <si>
    <t>H81036</t>
  </si>
  <si>
    <t>H81094</t>
  </si>
  <si>
    <t>H81041</t>
  </si>
  <si>
    <t>H81643</t>
  </si>
  <si>
    <t>H81032</t>
  </si>
  <si>
    <t>H81641</t>
  </si>
  <si>
    <t>H81061</t>
  </si>
  <si>
    <t>H81003</t>
  </si>
  <si>
    <t>G82665</t>
  </si>
  <si>
    <t>G82700</t>
  </si>
  <si>
    <t>G82684</t>
  </si>
  <si>
    <t>G82147</t>
  </si>
  <si>
    <t>G82038</t>
  </si>
  <si>
    <t>G82211</t>
  </si>
  <si>
    <t>G82227</t>
  </si>
  <si>
    <t>G82015</t>
  </si>
  <si>
    <t>G82002</t>
  </si>
  <si>
    <t>G82036</t>
  </si>
  <si>
    <t>G82086</t>
  </si>
  <si>
    <t>G82165</t>
  </si>
  <si>
    <t>G82091</t>
  </si>
  <si>
    <t>G82729</t>
  </si>
  <si>
    <t>G82121</t>
  </si>
  <si>
    <t>G82111</t>
  </si>
  <si>
    <t>G82160</t>
  </si>
  <si>
    <t>G82007</t>
  </si>
  <si>
    <t>G82217</t>
  </si>
  <si>
    <t>G82069</t>
  </si>
  <si>
    <t>G82652</t>
  </si>
  <si>
    <t>G82018</t>
  </si>
  <si>
    <t>G82232</t>
  </si>
  <si>
    <t>G82696</t>
  </si>
  <si>
    <t>G82117</t>
  </si>
  <si>
    <t>H81069</t>
  </si>
  <si>
    <t>H81040</t>
  </si>
  <si>
    <t>H81082</t>
  </si>
  <si>
    <t>H81013</t>
  </si>
  <si>
    <t>H81130</t>
  </si>
  <si>
    <t>H81075</t>
  </si>
  <si>
    <t>H81039</t>
  </si>
  <si>
    <t>G82799</t>
  </si>
  <si>
    <t>G82035</t>
  </si>
  <si>
    <t>G82057</t>
  </si>
  <si>
    <t>G82023</t>
  </si>
  <si>
    <t>G82682</t>
  </si>
  <si>
    <t>G82693</t>
  </si>
  <si>
    <t>G82026</t>
  </si>
  <si>
    <t>G82698</t>
  </si>
  <si>
    <t>G82634</t>
  </si>
  <si>
    <t>G82231</t>
  </si>
  <si>
    <t>G82687</t>
  </si>
  <si>
    <t>G82702</t>
  </si>
  <si>
    <t>G82219</t>
  </si>
  <si>
    <t>G82126</t>
  </si>
  <si>
    <t>G82079</t>
  </si>
  <si>
    <t>G82150</t>
  </si>
  <si>
    <t>G82052</t>
  </si>
  <si>
    <t>G82666</t>
  </si>
  <si>
    <t>G82064</t>
  </si>
  <si>
    <t>G82796</t>
  </si>
  <si>
    <t>G82105</t>
  </si>
  <si>
    <t>G82046</t>
  </si>
  <si>
    <t>G82066</t>
  </si>
  <si>
    <t>G82107</t>
  </si>
  <si>
    <t>G82020</t>
  </si>
  <si>
    <t>G82650</t>
  </si>
  <si>
    <t>J82058</t>
  </si>
  <si>
    <t>J82639</t>
  </si>
  <si>
    <t>J82144</t>
  </si>
  <si>
    <t>J82218</t>
  </si>
  <si>
    <t>J82157</t>
  </si>
  <si>
    <t>J82061</t>
  </si>
  <si>
    <t>J82625</t>
  </si>
  <si>
    <t>J82094</t>
  </si>
  <si>
    <t>J82138</t>
  </si>
  <si>
    <t>J82079</t>
  </si>
  <si>
    <t>J82069</t>
  </si>
  <si>
    <t>J82136</t>
  </si>
  <si>
    <t>J82083</t>
  </si>
  <si>
    <t>J82216</t>
  </si>
  <si>
    <t>J82026</t>
  </si>
  <si>
    <t>J82152</t>
  </si>
  <si>
    <t>J82669</t>
  </si>
  <si>
    <t>J82154</t>
  </si>
  <si>
    <t>J82174</t>
  </si>
  <si>
    <t>J82161</t>
  </si>
  <si>
    <t>J82033</t>
  </si>
  <si>
    <t>J82104</t>
  </si>
  <si>
    <t>J82084</t>
  </si>
  <si>
    <t>J82012</t>
  </si>
  <si>
    <t>J82215</t>
  </si>
  <si>
    <t>J84019</t>
  </si>
  <si>
    <t>J84012</t>
  </si>
  <si>
    <t>J84016</t>
  </si>
  <si>
    <t>J84004</t>
  </si>
  <si>
    <t>J84007</t>
  </si>
  <si>
    <t>J84003</t>
  </si>
  <si>
    <t>J84015</t>
  </si>
  <si>
    <t>J84011</t>
  </si>
  <si>
    <t>J84008</t>
  </si>
  <si>
    <t>J84013</t>
  </si>
  <si>
    <t>J84005</t>
  </si>
  <si>
    <t>J84017</t>
  </si>
  <si>
    <t>K84054</t>
  </si>
  <si>
    <t>K84047</t>
  </si>
  <si>
    <t>K84011</t>
  </si>
  <si>
    <t>K84032</t>
  </si>
  <si>
    <t>K84034</t>
  </si>
  <si>
    <t>K84043</t>
  </si>
  <si>
    <t>K84066</t>
  </si>
  <si>
    <t>K84003</t>
  </si>
  <si>
    <t>K84613</t>
  </si>
  <si>
    <t>K84004</t>
  </si>
  <si>
    <t>K84026</t>
  </si>
  <si>
    <t>K84008</t>
  </si>
  <si>
    <t>K84610</t>
  </si>
  <si>
    <t>K84080</t>
  </si>
  <si>
    <t>K84042</t>
  </si>
  <si>
    <t>K84058</t>
  </si>
  <si>
    <t>K84052</t>
  </si>
  <si>
    <t>K84618</t>
  </si>
  <si>
    <t>K84020</t>
  </si>
  <si>
    <t>K84059</t>
  </si>
  <si>
    <t>K84033</t>
  </si>
  <si>
    <t>K84051</t>
  </si>
  <si>
    <t>K84078</t>
  </si>
  <si>
    <t>K84028</t>
  </si>
  <si>
    <t>K84075</t>
  </si>
  <si>
    <t>K84010</t>
  </si>
  <si>
    <t>K84056</t>
  </si>
  <si>
    <t>K84006</t>
  </si>
  <si>
    <t>K84031</t>
  </si>
  <si>
    <t>K84016</t>
  </si>
  <si>
    <t>K84055</t>
  </si>
  <si>
    <t>K84030</t>
  </si>
  <si>
    <t>K84021</t>
  </si>
  <si>
    <t>K84027</t>
  </si>
  <si>
    <t>K84050</t>
  </si>
  <si>
    <t>K84071</t>
  </si>
  <si>
    <t>K84046</t>
  </si>
  <si>
    <t>K84035</t>
  </si>
  <si>
    <t>K84060</t>
  </si>
  <si>
    <t>K84065</t>
  </si>
  <si>
    <t>K84082</t>
  </si>
  <si>
    <t>K84079</t>
  </si>
  <si>
    <t>K84002</t>
  </si>
  <si>
    <t>K84044</t>
  </si>
  <si>
    <t>K84624</t>
  </si>
  <si>
    <t>K84009</t>
  </si>
  <si>
    <t>K84038</t>
  </si>
  <si>
    <t>K84024</t>
  </si>
  <si>
    <t>K84041</t>
  </si>
  <si>
    <t>K84015</t>
  </si>
  <si>
    <t>K84037</t>
  </si>
  <si>
    <t>K84036</t>
  </si>
  <si>
    <t>K84062</t>
  </si>
  <si>
    <t>K84025</t>
  </si>
  <si>
    <t>K84605</t>
  </si>
  <si>
    <t>K84001</t>
  </si>
  <si>
    <t>K84063</t>
  </si>
  <si>
    <t>K84013</t>
  </si>
  <si>
    <t>K84019</t>
  </si>
  <si>
    <t>K84014</t>
  </si>
  <si>
    <t>K84072</t>
  </si>
  <si>
    <t>K84017</t>
  </si>
  <si>
    <t>K84023</t>
  </si>
  <si>
    <t>K84045</t>
  </si>
  <si>
    <t>K84048</t>
  </si>
  <si>
    <t>K84007</t>
  </si>
  <si>
    <t>J82149</t>
  </si>
  <si>
    <t>Y02526</t>
  </si>
  <si>
    <t>J82155</t>
  </si>
  <si>
    <t>J82085</t>
  </si>
  <si>
    <t>J82199</t>
  </si>
  <si>
    <t>J82028</t>
  </si>
  <si>
    <t>J82060</t>
  </si>
  <si>
    <t>J82055</t>
  </si>
  <si>
    <t>J82102</t>
  </si>
  <si>
    <t>J82194</t>
  </si>
  <si>
    <t>J82073</t>
  </si>
  <si>
    <t>J82196</t>
  </si>
  <si>
    <t>J82134</t>
  </si>
  <si>
    <t>J82163</t>
  </si>
  <si>
    <t>J82010</t>
  </si>
  <si>
    <t>J82098</t>
  </si>
  <si>
    <t>J82210</t>
  </si>
  <si>
    <t>J82005</t>
  </si>
  <si>
    <t>J82119</t>
  </si>
  <si>
    <t>J82184</t>
  </si>
  <si>
    <t>J82201</t>
  </si>
  <si>
    <t>J82021</t>
  </si>
  <si>
    <t>J82640</t>
  </si>
  <si>
    <t>J82646</t>
  </si>
  <si>
    <t>J82042</t>
  </si>
  <si>
    <t>J82009</t>
  </si>
  <si>
    <t>Y01281</t>
  </si>
  <si>
    <t>J82147</t>
  </si>
  <si>
    <t>J82126</t>
  </si>
  <si>
    <t>J82087</t>
  </si>
  <si>
    <t>J82128</t>
  </si>
  <si>
    <t>J82002</t>
  </si>
  <si>
    <t>J82115</t>
  </si>
  <si>
    <t>J82207</t>
  </si>
  <si>
    <t>J82062</t>
  </si>
  <si>
    <t>J82122</t>
  </si>
  <si>
    <t>J82217</t>
  </si>
  <si>
    <t>J82622</t>
  </si>
  <si>
    <t>J82605</t>
  </si>
  <si>
    <t>J82088</t>
  </si>
  <si>
    <t>J82076</t>
  </si>
  <si>
    <t>J82024</t>
  </si>
  <si>
    <t>J82001</t>
  </si>
  <si>
    <t>J82208</t>
  </si>
  <si>
    <t>J82022</t>
  </si>
  <si>
    <t>J82213</t>
  </si>
  <si>
    <t>J82092</t>
  </si>
  <si>
    <t>J82080</t>
  </si>
  <si>
    <t>J82101</t>
  </si>
  <si>
    <t>J82081</t>
  </si>
  <si>
    <t>J82040</t>
  </si>
  <si>
    <t>J82132</t>
  </si>
  <si>
    <t>J82146</t>
  </si>
  <si>
    <t>J82036</t>
  </si>
  <si>
    <t>J82139</t>
  </si>
  <si>
    <t>J82063</t>
  </si>
  <si>
    <t>J82121</t>
  </si>
  <si>
    <t>J82039</t>
  </si>
  <si>
    <t>J82051</t>
  </si>
  <si>
    <t>J82018</t>
  </si>
  <si>
    <t>J82106</t>
  </si>
  <si>
    <t>J82071</t>
  </si>
  <si>
    <t>J82116</t>
  </si>
  <si>
    <t>J82150</t>
  </si>
  <si>
    <t>J82145</t>
  </si>
  <si>
    <t>J82074</t>
  </si>
  <si>
    <t>J82034</t>
  </si>
  <si>
    <t>J82082</t>
  </si>
  <si>
    <t>J82007</t>
  </si>
  <si>
    <t>J82089</t>
  </si>
  <si>
    <t>J82131</t>
  </si>
  <si>
    <t>J82025</t>
  </si>
  <si>
    <t>J82019</t>
  </si>
  <si>
    <t>J82130</t>
  </si>
  <si>
    <t>J82214</t>
  </si>
  <si>
    <t>J82064</t>
  </si>
  <si>
    <t>J82059</t>
  </si>
  <si>
    <t>J82053</t>
  </si>
  <si>
    <t>J82103</t>
  </si>
  <si>
    <t>J82072</t>
  </si>
  <si>
    <t>J82035</t>
  </si>
  <si>
    <t>J82124</t>
  </si>
  <si>
    <t>J82050</t>
  </si>
  <si>
    <t>J82112</t>
  </si>
  <si>
    <t>J82075</t>
  </si>
  <si>
    <t>J82056</t>
  </si>
  <si>
    <t>J82156</t>
  </si>
  <si>
    <t>J82129</t>
  </si>
  <si>
    <t>J82016</t>
  </si>
  <si>
    <t>J82143</t>
  </si>
  <si>
    <t>J82169</t>
  </si>
  <si>
    <t>J82020</t>
  </si>
  <si>
    <t>J82151</t>
  </si>
  <si>
    <t>J82017</t>
  </si>
  <si>
    <t>L81068</t>
  </si>
  <si>
    <t>L81045</t>
  </si>
  <si>
    <t>L81132</t>
  </si>
  <si>
    <t>L81123</t>
  </si>
  <si>
    <t>L81059</t>
  </si>
  <si>
    <t>L81039</t>
  </si>
  <si>
    <t>L81030</t>
  </si>
  <si>
    <t>L81644</t>
  </si>
  <si>
    <t>L81122</t>
  </si>
  <si>
    <t>L81064</t>
  </si>
  <si>
    <t>L81020</t>
  </si>
  <si>
    <t>Y04543</t>
  </si>
  <si>
    <t>L81065</t>
  </si>
  <si>
    <t>L81069</t>
  </si>
  <si>
    <t>L81010</t>
  </si>
  <si>
    <t>L81070</t>
  </si>
  <si>
    <t>L81071</t>
  </si>
  <si>
    <t>L81617</t>
  </si>
  <si>
    <t>L81025</t>
  </si>
  <si>
    <t>L81027</t>
  </si>
  <si>
    <t>L81073</t>
  </si>
  <si>
    <t>L81072</t>
  </si>
  <si>
    <t>J81066</t>
  </si>
  <si>
    <t>J81030</t>
  </si>
  <si>
    <t>J81020</t>
  </si>
  <si>
    <t>J81016</t>
  </si>
  <si>
    <t>J81046</t>
  </si>
  <si>
    <t>J81006</t>
  </si>
  <si>
    <t>J81081</t>
  </si>
  <si>
    <t>J81027</t>
  </si>
  <si>
    <t>J81082</t>
  </si>
  <si>
    <t>J81035</t>
  </si>
  <si>
    <t>J81625</t>
  </si>
  <si>
    <t>J81086</t>
  </si>
  <si>
    <t>J81072</t>
  </si>
  <si>
    <t>J81018</t>
  </si>
  <si>
    <t>J81041</t>
  </si>
  <si>
    <t>J81647</t>
  </si>
  <si>
    <t>J81033</t>
  </si>
  <si>
    <t>J81047</t>
  </si>
  <si>
    <t>J81022</t>
  </si>
  <si>
    <t>J81013</t>
  </si>
  <si>
    <t>J81051</t>
  </si>
  <si>
    <t>J81612</t>
  </si>
  <si>
    <t>J81067</t>
  </si>
  <si>
    <t>J81648</t>
  </si>
  <si>
    <t>J81003</t>
  </si>
  <si>
    <t>J81620</t>
  </si>
  <si>
    <t>J81646</t>
  </si>
  <si>
    <t>J81036</t>
  </si>
  <si>
    <t>J81078</t>
  </si>
  <si>
    <t>J81070</t>
  </si>
  <si>
    <t>J81074</t>
  </si>
  <si>
    <t>J81019</t>
  </si>
  <si>
    <t>J81017</t>
  </si>
  <si>
    <t>J81014</t>
  </si>
  <si>
    <t>J81045</t>
  </si>
  <si>
    <t>J81042</t>
  </si>
  <si>
    <t>J81075</t>
  </si>
  <si>
    <t>J81049</t>
  </si>
  <si>
    <t>J81633</t>
  </si>
  <si>
    <t>J81634</t>
  </si>
  <si>
    <t>J81002</t>
  </si>
  <si>
    <t>J81077</t>
  </si>
  <si>
    <t>J81010</t>
  </si>
  <si>
    <t>J81061</t>
  </si>
  <si>
    <t>J81057</t>
  </si>
  <si>
    <t>J81609</t>
  </si>
  <si>
    <t>J81012</t>
  </si>
  <si>
    <t>J81626</t>
  </si>
  <si>
    <t>J81087</t>
  </si>
  <si>
    <t>J81073</t>
  </si>
  <si>
    <t>J81076</t>
  </si>
  <si>
    <t>J81062</t>
  </si>
  <si>
    <t>J81621</t>
  </si>
  <si>
    <t>J81009</t>
  </si>
  <si>
    <t>J81068</t>
  </si>
  <si>
    <t>J81631</t>
  </si>
  <si>
    <t>J81053</t>
  </si>
  <si>
    <t>J81616</t>
  </si>
  <si>
    <t>J81021</t>
  </si>
  <si>
    <t>J81064</t>
  </si>
  <si>
    <t>J81028</t>
  </si>
  <si>
    <t>J81011</t>
  </si>
  <si>
    <t>J81059</t>
  </si>
  <si>
    <t>J81034</t>
  </si>
  <si>
    <t>J81039</t>
  </si>
  <si>
    <t>J81056</t>
  </si>
  <si>
    <t>J81025</t>
  </si>
  <si>
    <t>J81029</t>
  </si>
  <si>
    <t>J81058</t>
  </si>
  <si>
    <t>L84014</t>
  </si>
  <si>
    <t>L84045</t>
  </si>
  <si>
    <t>L84010</t>
  </si>
  <si>
    <t>L84022</t>
  </si>
  <si>
    <t>L84024</t>
  </si>
  <si>
    <t>L84043</t>
  </si>
  <si>
    <t>L84075</t>
  </si>
  <si>
    <t>L84030</t>
  </si>
  <si>
    <t>L84003</t>
  </si>
  <si>
    <t>L84069</t>
  </si>
  <si>
    <t>L84047</t>
  </si>
  <si>
    <t>L84048</t>
  </si>
  <si>
    <t>Y00054</t>
  </si>
  <si>
    <t>L84081</t>
  </si>
  <si>
    <t>Y05212</t>
  </si>
  <si>
    <t>L84058</t>
  </si>
  <si>
    <t>L84012</t>
  </si>
  <si>
    <t>L84029</t>
  </si>
  <si>
    <t>L84023</t>
  </si>
  <si>
    <t>L84060</t>
  </si>
  <si>
    <t>L84068</t>
  </si>
  <si>
    <t>L84040</t>
  </si>
  <si>
    <t>L84077</t>
  </si>
  <si>
    <t>L84009</t>
  </si>
  <si>
    <t>L84021</t>
  </si>
  <si>
    <t>L84050</t>
  </si>
  <si>
    <t>L84025</t>
  </si>
  <si>
    <t>L84027</t>
  </si>
  <si>
    <t>L84038</t>
  </si>
  <si>
    <t>L84008</t>
  </si>
  <si>
    <t>L84016</t>
  </si>
  <si>
    <t>Y02519</t>
  </si>
  <si>
    <t>L84037</t>
  </si>
  <si>
    <t>L84031</t>
  </si>
  <si>
    <t>L84011</t>
  </si>
  <si>
    <t>L84026</t>
  </si>
  <si>
    <t>L84080</t>
  </si>
  <si>
    <t>L84059</t>
  </si>
  <si>
    <t>L84033</t>
  </si>
  <si>
    <t>L84072</t>
  </si>
  <si>
    <t>L84041</t>
  </si>
  <si>
    <t>L84004</t>
  </si>
  <si>
    <t>L84049</t>
  </si>
  <si>
    <t>L84617</t>
  </si>
  <si>
    <t>L84084</t>
  </si>
  <si>
    <t>L84606</t>
  </si>
  <si>
    <t>L84007</t>
  </si>
  <si>
    <t>L84065</t>
  </si>
  <si>
    <t>L84063</t>
  </si>
  <si>
    <t>L84613</t>
  </si>
  <si>
    <t>L84028</t>
  </si>
  <si>
    <t>L84053</t>
  </si>
  <si>
    <t>L84052</t>
  </si>
  <si>
    <t>L84034</t>
  </si>
  <si>
    <t>L84046</t>
  </si>
  <si>
    <t>L84036</t>
  </si>
  <si>
    <t>L84039</t>
  </si>
  <si>
    <t>L84085</t>
  </si>
  <si>
    <t>L84051</t>
  </si>
  <si>
    <t>L84005</t>
  </si>
  <si>
    <t>L84018</t>
  </si>
  <si>
    <t>L84070</t>
  </si>
  <si>
    <t>L84067</t>
  </si>
  <si>
    <t>L84015</t>
  </si>
  <si>
    <t>L84006</t>
  </si>
  <si>
    <t>L84054</t>
  </si>
  <si>
    <t>L82059</t>
  </si>
  <si>
    <t>L82001</t>
  </si>
  <si>
    <t>L82051</t>
  </si>
  <si>
    <t>L82042</t>
  </si>
  <si>
    <t>L82006</t>
  </si>
  <si>
    <t>L82054</t>
  </si>
  <si>
    <t>L82010</t>
  </si>
  <si>
    <t>L82620</t>
  </si>
  <si>
    <t>L82041</t>
  </si>
  <si>
    <t>Y00969</t>
  </si>
  <si>
    <t>L82008</t>
  </si>
  <si>
    <t>L82048</t>
  </si>
  <si>
    <t>Y01051</t>
  </si>
  <si>
    <t>L82050</t>
  </si>
  <si>
    <t>L82061</t>
  </si>
  <si>
    <t>Y04957</t>
  </si>
  <si>
    <t>Y01127</t>
  </si>
  <si>
    <t>L82003</t>
  </si>
  <si>
    <t>L82004</t>
  </si>
  <si>
    <t>L82011</t>
  </si>
  <si>
    <t>L82012</t>
  </si>
  <si>
    <t>L82015</t>
  </si>
  <si>
    <t>L82017</t>
  </si>
  <si>
    <t>L82013</t>
  </si>
  <si>
    <t>L82007</t>
  </si>
  <si>
    <t>L82045</t>
  </si>
  <si>
    <t>L82046</t>
  </si>
  <si>
    <t>L82052</t>
  </si>
  <si>
    <t>L82038</t>
  </si>
  <si>
    <t>L82070</t>
  </si>
  <si>
    <t>L82622</t>
  </si>
  <si>
    <t>L82058</t>
  </si>
  <si>
    <t>L82049</t>
  </si>
  <si>
    <t>L82035</t>
  </si>
  <si>
    <t>L82057</t>
  </si>
  <si>
    <t>L82068</t>
  </si>
  <si>
    <t>L82016</t>
  </si>
  <si>
    <t>L82056</t>
  </si>
  <si>
    <t>L82044</t>
  </si>
  <si>
    <t>Y02517</t>
  </si>
  <si>
    <t>L82047</t>
  </si>
  <si>
    <t>Y01922</t>
  </si>
  <si>
    <t>L82026</t>
  </si>
  <si>
    <t>L82018</t>
  </si>
  <si>
    <t>L82036</t>
  </si>
  <si>
    <t>L82028</t>
  </si>
  <si>
    <t>L82025</t>
  </si>
  <si>
    <t>L82022</t>
  </si>
  <si>
    <t>Y01050</t>
  </si>
  <si>
    <t>L82023</t>
  </si>
  <si>
    <t>L82066</t>
  </si>
  <si>
    <t>L82030</t>
  </si>
  <si>
    <t>L82043</t>
  </si>
  <si>
    <t>L82039</t>
  </si>
  <si>
    <t>L82029</t>
  </si>
  <si>
    <t>Y00049</t>
  </si>
  <si>
    <t>L85013</t>
  </si>
  <si>
    <t>L85064</t>
  </si>
  <si>
    <t>L85019</t>
  </si>
  <si>
    <t>L85009</t>
  </si>
  <si>
    <t>L85011</t>
  </si>
  <si>
    <t>L85040</t>
  </si>
  <si>
    <t>L85030</t>
  </si>
  <si>
    <t>L85016</t>
  </si>
  <si>
    <t>L85021</t>
  </si>
  <si>
    <t>L85033</t>
  </si>
  <si>
    <t>L85037</t>
  </si>
  <si>
    <t>L85048</t>
  </si>
  <si>
    <t>L85002</t>
  </si>
  <si>
    <t>L85008</t>
  </si>
  <si>
    <t>L85065</t>
  </si>
  <si>
    <t>L85001</t>
  </si>
  <si>
    <t>L85035</t>
  </si>
  <si>
    <t>L85024</t>
  </si>
  <si>
    <t>L85020</t>
  </si>
  <si>
    <t>L85004</t>
  </si>
  <si>
    <t>L85015</t>
  </si>
  <si>
    <t>L85043</t>
  </si>
  <si>
    <t>L85007</t>
  </si>
  <si>
    <t>L85026</t>
  </si>
  <si>
    <t>L85046</t>
  </si>
  <si>
    <t>L85038</t>
  </si>
  <si>
    <t>L85050</t>
  </si>
  <si>
    <t>L85022</t>
  </si>
  <si>
    <t>L85036</t>
  </si>
  <si>
    <t>L85044</t>
  </si>
  <si>
    <t>L85054</t>
  </si>
  <si>
    <t>L85032</t>
  </si>
  <si>
    <t>L85025</t>
  </si>
  <si>
    <t>L85052</t>
  </si>
  <si>
    <t>L85018</t>
  </si>
  <si>
    <t>L85014</t>
  </si>
  <si>
    <t>L85012</t>
  </si>
  <si>
    <t>L85010</t>
  </si>
  <si>
    <t>L85601</t>
  </si>
  <si>
    <t>L85003</t>
  </si>
  <si>
    <t>Y01163</t>
  </si>
  <si>
    <t>L85055</t>
  </si>
  <si>
    <t>L85624</t>
  </si>
  <si>
    <t>L85023</t>
  </si>
  <si>
    <t>L85053</t>
  </si>
  <si>
    <t>L85056</t>
  </si>
  <si>
    <t>L85017</t>
  </si>
  <si>
    <t>L85034</t>
  </si>
  <si>
    <t>L85611</t>
  </si>
  <si>
    <t>L85039</t>
  </si>
  <si>
    <t>L85051</t>
  </si>
  <si>
    <t>L85031</t>
  </si>
  <si>
    <t>L85607</t>
  </si>
  <si>
    <t>L85006</t>
  </si>
  <si>
    <t>L85066</t>
  </si>
  <si>
    <t>L85042</t>
  </si>
  <si>
    <t>L85061</t>
  </si>
  <si>
    <t>L85062</t>
  </si>
  <si>
    <t>L85029</t>
  </si>
  <si>
    <t>L85027</t>
  </si>
  <si>
    <t>L85047</t>
  </si>
  <si>
    <t>L85609</t>
  </si>
  <si>
    <t>J83033</t>
  </si>
  <si>
    <t>J83024</t>
  </si>
  <si>
    <t>J83009</t>
  </si>
  <si>
    <t>J83059</t>
  </si>
  <si>
    <t>J83645</t>
  </si>
  <si>
    <t>J83646</t>
  </si>
  <si>
    <t>J83035</t>
  </si>
  <si>
    <t>J83057</t>
  </si>
  <si>
    <t>K84012</t>
  </si>
  <si>
    <t>J83047</t>
  </si>
  <si>
    <t>Y03671</t>
  </si>
  <si>
    <t>J83036</t>
  </si>
  <si>
    <t>J83022</t>
  </si>
  <si>
    <t>J83633</t>
  </si>
  <si>
    <t>J83038</t>
  </si>
  <si>
    <t>J83027</t>
  </si>
  <si>
    <t>J83002</t>
  </si>
  <si>
    <t>J83064</t>
  </si>
  <si>
    <t>J83001</t>
  </si>
  <si>
    <t>N85634</t>
  </si>
  <si>
    <t>N85017</t>
  </si>
  <si>
    <t>N85616</t>
  </si>
  <si>
    <t>N85013</t>
  </si>
  <si>
    <t>N85643</t>
  </si>
  <si>
    <t>N85002</t>
  </si>
  <si>
    <t>N85046</t>
  </si>
  <si>
    <t>N85012</t>
  </si>
  <si>
    <t>N85027</t>
  </si>
  <si>
    <t>N85023</t>
  </si>
  <si>
    <t>N85021</t>
  </si>
  <si>
    <t>N85006</t>
  </si>
  <si>
    <t>N85008</t>
  </si>
  <si>
    <t>N85051</t>
  </si>
  <si>
    <t>N85024</t>
  </si>
  <si>
    <t>N85057</t>
  </si>
  <si>
    <t>N85018</t>
  </si>
  <si>
    <t>N85032</t>
  </si>
  <si>
    <t>N85052</t>
  </si>
  <si>
    <t>N85025</t>
  </si>
  <si>
    <t>N85037</t>
  </si>
  <si>
    <t>N85005</t>
  </si>
  <si>
    <t>N85633</t>
  </si>
  <si>
    <t>N85054</t>
  </si>
  <si>
    <t>N85007</t>
  </si>
  <si>
    <t>N85044</t>
  </si>
  <si>
    <t>N85015</t>
  </si>
  <si>
    <t>N85059</t>
  </si>
  <si>
    <t>N85038</t>
  </si>
  <si>
    <t>N85020</t>
  </si>
  <si>
    <t>N85625</t>
  </si>
  <si>
    <t>N85648</t>
  </si>
  <si>
    <t>N85048</t>
  </si>
  <si>
    <t>N85019</t>
  </si>
  <si>
    <t>N85617</t>
  </si>
  <si>
    <t>N85620</t>
  </si>
  <si>
    <t>N85022</t>
  </si>
  <si>
    <t>N85028</t>
  </si>
  <si>
    <t>N85047</t>
  </si>
  <si>
    <t>N85640</t>
  </si>
  <si>
    <t>N85016</t>
  </si>
  <si>
    <t>N85629</t>
  </si>
  <si>
    <t>N85031</t>
  </si>
  <si>
    <t>A86601</t>
  </si>
  <si>
    <t>A86026</t>
  </si>
  <si>
    <t>A85024</t>
  </si>
  <si>
    <t>A85008</t>
  </si>
  <si>
    <t>A86008</t>
  </si>
  <si>
    <t>A86020</t>
  </si>
  <si>
    <t>A85006</t>
  </si>
  <si>
    <t>Y00184</t>
  </si>
  <si>
    <t>A85023</t>
  </si>
  <si>
    <t>A86024</t>
  </si>
  <si>
    <t>A85018</t>
  </si>
  <si>
    <t>A85009</t>
  </si>
  <si>
    <t>A85005</t>
  </si>
  <si>
    <t>A85001</t>
  </si>
  <si>
    <t>A85013</t>
  </si>
  <si>
    <t>A85611</t>
  </si>
  <si>
    <t>A85011</t>
  </si>
  <si>
    <t>A85019</t>
  </si>
  <si>
    <t>A86021</t>
  </si>
  <si>
    <t>A86029</t>
  </si>
  <si>
    <t>A85017</t>
  </si>
  <si>
    <t>A86013</t>
  </si>
  <si>
    <t>A86037</t>
  </si>
  <si>
    <t>A86022</t>
  </si>
  <si>
    <t>A85614</t>
  </si>
  <si>
    <t>A86011</t>
  </si>
  <si>
    <t>A85026</t>
  </si>
  <si>
    <t>A86040</t>
  </si>
  <si>
    <t>A86031</t>
  </si>
  <si>
    <t>A86023</t>
  </si>
  <si>
    <t>A86027</t>
  </si>
  <si>
    <t>A86018</t>
  </si>
  <si>
    <t>A85616</t>
  </si>
  <si>
    <t>A85617</t>
  </si>
  <si>
    <t>A85007</t>
  </si>
  <si>
    <t>A85020</t>
  </si>
  <si>
    <t>A85021</t>
  </si>
  <si>
    <t>A86003</t>
  </si>
  <si>
    <t>A85002</t>
  </si>
  <si>
    <t>A85004</t>
  </si>
  <si>
    <t>A86038</t>
  </si>
  <si>
    <t>A85010</t>
  </si>
  <si>
    <t>A86006</t>
  </si>
  <si>
    <t>A86030</t>
  </si>
  <si>
    <t>A86010</t>
  </si>
  <si>
    <t>A86025</t>
  </si>
  <si>
    <t>A86004</t>
  </si>
  <si>
    <t>A86033</t>
  </si>
  <si>
    <t>A86017</t>
  </si>
  <si>
    <t>A86036</t>
  </si>
  <si>
    <t>A86012</t>
  </si>
  <si>
    <t>A86028</t>
  </si>
  <si>
    <t>A85014</t>
  </si>
  <si>
    <t>A85016</t>
  </si>
  <si>
    <t>P84029</t>
  </si>
  <si>
    <t>P84047</t>
  </si>
  <si>
    <t>P84024</t>
  </si>
  <si>
    <t>P84039</t>
  </si>
  <si>
    <t>P84072</t>
  </si>
  <si>
    <t>P84040</t>
  </si>
  <si>
    <t>P84689</t>
  </si>
  <si>
    <t>P84043</t>
  </si>
  <si>
    <t>P84673</t>
  </si>
  <si>
    <t>P84042</t>
  </si>
  <si>
    <t>P84028</t>
  </si>
  <si>
    <t>P84023</t>
  </si>
  <si>
    <t>P84684</t>
  </si>
  <si>
    <t>P84690</t>
  </si>
  <si>
    <t>P84611</t>
  </si>
  <si>
    <t>P84048</t>
  </si>
  <si>
    <t>P84067</t>
  </si>
  <si>
    <t>P84683</t>
  </si>
  <si>
    <t>P84027</t>
  </si>
  <si>
    <t>P84074</t>
  </si>
  <si>
    <t>P84050</t>
  </si>
  <si>
    <t>P84034</t>
  </si>
  <si>
    <t>P84038</t>
  </si>
  <si>
    <t>P84054</t>
  </si>
  <si>
    <t>P84032</t>
  </si>
  <si>
    <t>P84026</t>
  </si>
  <si>
    <t>P84645</t>
  </si>
  <si>
    <t>P84018</t>
  </si>
  <si>
    <t>P84046</t>
  </si>
  <si>
    <t>P84020</t>
  </si>
  <si>
    <t>P84041</t>
  </si>
  <si>
    <t>P84025</t>
  </si>
  <si>
    <t>P84053</t>
  </si>
  <si>
    <t>P84017</t>
  </si>
  <si>
    <t>P84064</t>
  </si>
  <si>
    <t>P84070</t>
  </si>
  <si>
    <t>Y02890</t>
  </si>
  <si>
    <t>P84644</t>
  </si>
  <si>
    <t>P84650</t>
  </si>
  <si>
    <t>P84051</t>
  </si>
  <si>
    <t>P84071</t>
  </si>
  <si>
    <t>P84010</t>
  </si>
  <si>
    <t>P84061</t>
  </si>
  <si>
    <t>P84678</t>
  </si>
  <si>
    <t>Y02520</t>
  </si>
  <si>
    <t>P84669</t>
  </si>
  <si>
    <t>P84059</t>
  </si>
  <si>
    <t>Y01695</t>
  </si>
  <si>
    <t>P84663</t>
  </si>
  <si>
    <t>P84049</t>
  </si>
  <si>
    <t>P84637</t>
  </si>
  <si>
    <t>P84004</t>
  </si>
  <si>
    <t>P84635</t>
  </si>
  <si>
    <t>P84651</t>
  </si>
  <si>
    <t>P84639</t>
  </si>
  <si>
    <t>P84605</t>
  </si>
  <si>
    <t>P84065</t>
  </si>
  <si>
    <t>P84679</t>
  </si>
  <si>
    <t>P84012</t>
  </si>
  <si>
    <t>P84630</t>
  </si>
  <si>
    <t>Y02849</t>
  </si>
  <si>
    <t>P84019</t>
  </si>
  <si>
    <t>P84665</t>
  </si>
  <si>
    <t>P84052</t>
  </si>
  <si>
    <t>P84066</t>
  </si>
  <si>
    <t>Y02960</t>
  </si>
  <si>
    <t>P84009</t>
  </si>
  <si>
    <t>P84014</t>
  </si>
  <si>
    <t>P84021</t>
  </si>
  <si>
    <t>P84022</t>
  </si>
  <si>
    <t>Y02325</t>
  </si>
  <si>
    <t>P84068</t>
  </si>
  <si>
    <t>P84035</t>
  </si>
  <si>
    <t>P84626</t>
  </si>
  <si>
    <t>P84672</t>
  </si>
  <si>
    <t>P84016</t>
  </si>
  <si>
    <t>P84005</t>
  </si>
  <si>
    <t>P84037</t>
  </si>
  <si>
    <t>P84045</t>
  </si>
  <si>
    <t>P84030</t>
  </si>
  <si>
    <t>P84033</t>
  </si>
  <si>
    <t>P84056</t>
  </si>
  <si>
    <t>K82618</t>
  </si>
  <si>
    <t>K82028</t>
  </si>
  <si>
    <t>K82035</t>
  </si>
  <si>
    <t>K82004</t>
  </si>
  <si>
    <t>K82044</t>
  </si>
  <si>
    <t>K82061</t>
  </si>
  <si>
    <t>K82033</t>
  </si>
  <si>
    <t>K82006</t>
  </si>
  <si>
    <t>K82055</t>
  </si>
  <si>
    <t>K82022</t>
  </si>
  <si>
    <t>K82008</t>
  </si>
  <si>
    <t>K82621</t>
  </si>
  <si>
    <t>K82021</t>
  </si>
  <si>
    <t>K82011</t>
  </si>
  <si>
    <t>K82036</t>
  </si>
  <si>
    <t>K82068</t>
  </si>
  <si>
    <t>K82014</t>
  </si>
  <si>
    <t>K82001</t>
  </si>
  <si>
    <t>K82010</t>
  </si>
  <si>
    <t>K82046</t>
  </si>
  <si>
    <t>K82048</t>
  </si>
  <si>
    <t>K82038</t>
  </si>
  <si>
    <t>K82045</t>
  </si>
  <si>
    <t>K82070</t>
  </si>
  <si>
    <t>K82079</t>
  </si>
  <si>
    <t>K82030</t>
  </si>
  <si>
    <t>K82023</t>
  </si>
  <si>
    <t>K82603</t>
  </si>
  <si>
    <t>K82012</t>
  </si>
  <si>
    <t>K82024</t>
  </si>
  <si>
    <t>K82058</t>
  </si>
  <si>
    <t>K82073</t>
  </si>
  <si>
    <t>K82047</t>
  </si>
  <si>
    <t>K82020</t>
  </si>
  <si>
    <t>K82078</t>
  </si>
  <si>
    <t>K82019</t>
  </si>
  <si>
    <t>K82051</t>
  </si>
  <si>
    <t>K82007</t>
  </si>
  <si>
    <t>Y01964</t>
  </si>
  <si>
    <t>K82017</t>
  </si>
  <si>
    <t>K82031</t>
  </si>
  <si>
    <t>K82053</t>
  </si>
  <si>
    <t>K82029</t>
  </si>
  <si>
    <t>K82037</t>
  </si>
  <si>
    <t>K82040</t>
  </si>
  <si>
    <t>K82049</t>
  </si>
  <si>
    <t>K82066</t>
  </si>
  <si>
    <t>K81040</t>
  </si>
  <si>
    <t>K81004</t>
  </si>
  <si>
    <t>K81081</t>
  </si>
  <si>
    <t>K81080</t>
  </si>
  <si>
    <t>K81092</t>
  </si>
  <si>
    <t>K81003</t>
  </si>
  <si>
    <t>K81055</t>
  </si>
  <si>
    <t>K81045</t>
  </si>
  <si>
    <t>K81007</t>
  </si>
  <si>
    <t>K81026</t>
  </si>
  <si>
    <t>K81025</t>
  </si>
  <si>
    <t>K81636</t>
  </si>
  <si>
    <t>K81069</t>
  </si>
  <si>
    <t>K81027</t>
  </si>
  <si>
    <t>K81070</t>
  </si>
  <si>
    <t>K81052</t>
  </si>
  <si>
    <t>K81002</t>
  </si>
  <si>
    <t>K81077</t>
  </si>
  <si>
    <t>K81651</t>
  </si>
  <si>
    <t>K81041</t>
  </si>
  <si>
    <t>K81062</t>
  </si>
  <si>
    <t>K81048</t>
  </si>
  <si>
    <t>K81073</t>
  </si>
  <si>
    <t>K81057</t>
  </si>
  <si>
    <t>K81022</t>
  </si>
  <si>
    <t>K81050</t>
  </si>
  <si>
    <t>K81063</t>
  </si>
  <si>
    <t>K81078</t>
  </si>
  <si>
    <t>K81633</t>
  </si>
  <si>
    <t>K81056</t>
  </si>
  <si>
    <t>K81012</t>
  </si>
  <si>
    <t>K81047</t>
  </si>
  <si>
    <t>K81051</t>
  </si>
  <si>
    <t>Y02476</t>
  </si>
  <si>
    <t>K81014</t>
  </si>
  <si>
    <t>K81100</t>
  </si>
  <si>
    <t>K81644</t>
  </si>
  <si>
    <t>K81103</t>
  </si>
  <si>
    <t>K81605</t>
  </si>
  <si>
    <t>K81017</t>
  </si>
  <si>
    <t>J82054</t>
  </si>
  <si>
    <t>K81102</t>
  </si>
  <si>
    <t>L81023</t>
  </si>
  <si>
    <t>L81103</t>
  </si>
  <si>
    <t>L81051</t>
  </si>
  <si>
    <t>L81017</t>
  </si>
  <si>
    <t>L81133</t>
  </si>
  <si>
    <t>L81013</t>
  </si>
  <si>
    <t>L81004</t>
  </si>
  <si>
    <t>L81026</t>
  </si>
  <si>
    <t>L81075</t>
  </si>
  <si>
    <t>L81078</t>
  </si>
  <si>
    <t>L81079</t>
  </si>
  <si>
    <t>L81081</t>
  </si>
  <si>
    <t>L81055</t>
  </si>
  <si>
    <t>L81054</t>
  </si>
  <si>
    <t>L81044</t>
  </si>
  <si>
    <t>L81046</t>
  </si>
  <si>
    <t>L81024</t>
  </si>
  <si>
    <t>L81120</t>
  </si>
  <si>
    <t>L81084</t>
  </si>
  <si>
    <t>L81098</t>
  </si>
  <si>
    <t>L81077</t>
  </si>
  <si>
    <t>L81009</t>
  </si>
  <si>
    <t>L81015</t>
  </si>
  <si>
    <t>L81117</t>
  </si>
  <si>
    <t>L81062</t>
  </si>
  <si>
    <t>L81061</t>
  </si>
  <si>
    <t>L81086</t>
  </si>
  <si>
    <t>L81063</t>
  </si>
  <si>
    <t>L81021</t>
  </si>
  <si>
    <t>L81058</t>
  </si>
  <si>
    <t>L81012</t>
  </si>
  <si>
    <t>L81042</t>
  </si>
  <si>
    <t>L81131</t>
  </si>
  <si>
    <t>L81008</t>
  </si>
  <si>
    <t>L81022</t>
  </si>
  <si>
    <t>L81106</t>
  </si>
  <si>
    <t>L81007</t>
  </si>
  <si>
    <t>L81669</t>
  </si>
  <si>
    <t>L81040</t>
  </si>
  <si>
    <t>L81087</t>
  </si>
  <si>
    <t>L81125</t>
  </si>
  <si>
    <t>L81067</t>
  </si>
  <si>
    <t>L81037</t>
  </si>
  <si>
    <t>L81649</t>
  </si>
  <si>
    <t>L81034</t>
  </si>
  <si>
    <t>L81118</t>
  </si>
  <si>
    <t>L81041</t>
  </si>
  <si>
    <t>L81082</t>
  </si>
  <si>
    <t>Y02578</t>
  </si>
  <si>
    <t>L81090</t>
  </si>
  <si>
    <t>L81091</t>
  </si>
  <si>
    <t>L81095</t>
  </si>
  <si>
    <t>L81014</t>
  </si>
  <si>
    <t>L81632</t>
  </si>
  <si>
    <t>L81085</t>
  </si>
  <si>
    <t>Y02873</t>
  </si>
  <si>
    <t>L81053</t>
  </si>
  <si>
    <t>L81089</t>
  </si>
  <si>
    <t>L81130</t>
  </si>
  <si>
    <t>L81018</t>
  </si>
  <si>
    <t>L81642</t>
  </si>
  <si>
    <t>L81019</t>
  </si>
  <si>
    <t>L81127</t>
  </si>
  <si>
    <t>L81029</t>
  </si>
  <si>
    <t>L81670</t>
  </si>
  <si>
    <t>L81083</t>
  </si>
  <si>
    <t>L81047</t>
  </si>
  <si>
    <t>L81050</t>
  </si>
  <si>
    <t>L81031</t>
  </si>
  <si>
    <t>L81033</t>
  </si>
  <si>
    <t>L81066</t>
  </si>
  <si>
    <t>L81016</t>
  </si>
  <si>
    <t>L81643</t>
  </si>
  <si>
    <t>L81600</t>
  </si>
  <si>
    <t>L81038</t>
  </si>
  <si>
    <t>K81086</t>
  </si>
  <si>
    <t>K81074</t>
  </si>
  <si>
    <t>K81042</t>
  </si>
  <si>
    <t>K81656</t>
  </si>
  <si>
    <t>K81028</t>
  </si>
  <si>
    <t>K81015</t>
  </si>
  <si>
    <t>K81076</t>
  </si>
  <si>
    <t>K81060</t>
  </si>
  <si>
    <t>K81021</t>
  </si>
  <si>
    <t>K81607</t>
  </si>
  <si>
    <t>K81018</t>
  </si>
  <si>
    <t>K81610</t>
  </si>
  <si>
    <t>K81030</t>
  </si>
  <si>
    <t>K81085</t>
  </si>
  <si>
    <t>K81657</t>
  </si>
  <si>
    <t>K81083</t>
  </si>
  <si>
    <t>K81001</t>
  </si>
  <si>
    <t>K81075</t>
  </si>
  <si>
    <t>K81034</t>
  </si>
  <si>
    <t>K81645</t>
  </si>
  <si>
    <t>K81066</t>
  </si>
  <si>
    <t>K81019</t>
  </si>
  <si>
    <t>K81043</t>
  </si>
  <si>
    <t>Y00437</t>
  </si>
  <si>
    <t>Y00265</t>
  </si>
  <si>
    <t>K81024</t>
  </si>
  <si>
    <t>H81047</t>
  </si>
  <si>
    <t>K81082</t>
  </si>
  <si>
    <t>K81068</t>
  </si>
  <si>
    <t>K81087</t>
  </si>
  <si>
    <t>K81046</t>
  </si>
  <si>
    <t>K81097</t>
  </si>
  <si>
    <t>K81036</t>
  </si>
  <si>
    <t>K81020</t>
  </si>
  <si>
    <t>K81608</t>
  </si>
  <si>
    <t>K81010</t>
  </si>
  <si>
    <t>K81094</t>
  </si>
  <si>
    <t>K81084</t>
  </si>
  <si>
    <t>K81655</t>
  </si>
  <si>
    <t>K81630</t>
  </si>
  <si>
    <t>K81616</t>
  </si>
  <si>
    <t>K81005</t>
  </si>
  <si>
    <t>M85766</t>
  </si>
  <si>
    <t>M85051</t>
  </si>
  <si>
    <t>M85174</t>
  </si>
  <si>
    <t>M85713</t>
  </si>
  <si>
    <t>M85128</t>
  </si>
  <si>
    <t>M85746</t>
  </si>
  <si>
    <t>M85670</t>
  </si>
  <si>
    <t>M85177</t>
  </si>
  <si>
    <t>Y02567</t>
  </si>
  <si>
    <t>M85749</t>
  </si>
  <si>
    <t>M85736</t>
  </si>
  <si>
    <t>M85139</t>
  </si>
  <si>
    <t>M85035</t>
  </si>
  <si>
    <t>M85172</t>
  </si>
  <si>
    <t>M85030</t>
  </si>
  <si>
    <t>M85179</t>
  </si>
  <si>
    <t>M85087</t>
  </si>
  <si>
    <t>M85026</t>
  </si>
  <si>
    <t>M85680</t>
  </si>
  <si>
    <t>M85024</t>
  </si>
  <si>
    <t>M85600</t>
  </si>
  <si>
    <t>M85014</t>
  </si>
  <si>
    <t>M89005</t>
  </si>
  <si>
    <t>M85694</t>
  </si>
  <si>
    <t>M85047</t>
  </si>
  <si>
    <t>M85794</t>
  </si>
  <si>
    <t>M85074</t>
  </si>
  <si>
    <t>M85037</t>
  </si>
  <si>
    <t>M85094</t>
  </si>
  <si>
    <t>M85081</t>
  </si>
  <si>
    <t>M89002</t>
  </si>
  <si>
    <t>M85041</t>
  </si>
  <si>
    <t>M85088</t>
  </si>
  <si>
    <t>M85774</t>
  </si>
  <si>
    <t>M85735</t>
  </si>
  <si>
    <t>Y02571</t>
  </si>
  <si>
    <t>M85686</t>
  </si>
  <si>
    <t>M85706</t>
  </si>
  <si>
    <t>M85018</t>
  </si>
  <si>
    <t>M85722</t>
  </si>
  <si>
    <t>M85143</t>
  </si>
  <si>
    <t>M89013</t>
  </si>
  <si>
    <t>M85056</t>
  </si>
  <si>
    <t>M85021</t>
  </si>
  <si>
    <t>M85117</t>
  </si>
  <si>
    <t>M85146</t>
  </si>
  <si>
    <t>M85016</t>
  </si>
  <si>
    <t>M85061</t>
  </si>
  <si>
    <t>M85079</t>
  </si>
  <si>
    <t>M89021</t>
  </si>
  <si>
    <t>M85115</t>
  </si>
  <si>
    <t>M85097</t>
  </si>
  <si>
    <t>M89019</t>
  </si>
  <si>
    <t>M91642</t>
  </si>
  <si>
    <t>M85029</t>
  </si>
  <si>
    <t>M85756</t>
  </si>
  <si>
    <t>M89030</t>
  </si>
  <si>
    <t>M85759</t>
  </si>
  <si>
    <t>M85118</t>
  </si>
  <si>
    <t>Y01068</t>
  </si>
  <si>
    <t>M85779</t>
  </si>
  <si>
    <t>M85034</t>
  </si>
  <si>
    <t>M85077</t>
  </si>
  <si>
    <t>M85730</t>
  </si>
  <si>
    <t>M85023</t>
  </si>
  <si>
    <t>M89024</t>
  </si>
  <si>
    <t>M85058</t>
  </si>
  <si>
    <t>M85013</t>
  </si>
  <si>
    <t>Y02893</t>
  </si>
  <si>
    <t>M85732</t>
  </si>
  <si>
    <t>M85711</t>
  </si>
  <si>
    <t>M89003</t>
  </si>
  <si>
    <t>M85781</t>
  </si>
  <si>
    <t>M85031</t>
  </si>
  <si>
    <t>M85792</t>
  </si>
  <si>
    <t>M85642</t>
  </si>
  <si>
    <t>M85110</t>
  </si>
  <si>
    <t>M89026</t>
  </si>
  <si>
    <t>M85136</t>
  </si>
  <si>
    <t>M85071</t>
  </si>
  <si>
    <t>M85025</t>
  </si>
  <si>
    <t>M85155</t>
  </si>
  <si>
    <t>M85141</t>
  </si>
  <si>
    <t>M85669</t>
  </si>
  <si>
    <t>M85105</t>
  </si>
  <si>
    <t>Y00159</t>
  </si>
  <si>
    <t>M85175</t>
  </si>
  <si>
    <t>M85153</t>
  </si>
  <si>
    <t>M85011</t>
  </si>
  <si>
    <t>M85001</t>
  </si>
  <si>
    <t>M89017</t>
  </si>
  <si>
    <t>M88006</t>
  </si>
  <si>
    <t>M85063</t>
  </si>
  <si>
    <t>Y02794</t>
  </si>
  <si>
    <t>M85027</t>
  </si>
  <si>
    <t>M85733</t>
  </si>
  <si>
    <t>M85007</t>
  </si>
  <si>
    <t>M85770</t>
  </si>
  <si>
    <t>M85134</t>
  </si>
  <si>
    <t>M85783</t>
  </si>
  <si>
    <t>M85699</t>
  </si>
  <si>
    <t>M89008</t>
  </si>
  <si>
    <t>M85171</t>
  </si>
  <si>
    <t>M89009</t>
  </si>
  <si>
    <t>M89015</t>
  </si>
  <si>
    <t>M85170</t>
  </si>
  <si>
    <t>M89608</t>
  </si>
  <si>
    <t>M85108</t>
  </si>
  <si>
    <t>M85060</t>
  </si>
  <si>
    <t>M85154</t>
  </si>
  <si>
    <t>M89027</t>
  </si>
  <si>
    <t>M85624</t>
  </si>
  <si>
    <t>M89007</t>
  </si>
  <si>
    <t>M85158</t>
  </si>
  <si>
    <t>Y05826</t>
  </si>
  <si>
    <t>Y03597</t>
  </si>
  <si>
    <t>M85043</t>
  </si>
  <si>
    <t>M85107</t>
  </si>
  <si>
    <t>M85803</t>
  </si>
  <si>
    <t>M85716</t>
  </si>
  <si>
    <t>M85149</t>
  </si>
  <si>
    <t>M85086</t>
  </si>
  <si>
    <t>M85167</t>
  </si>
  <si>
    <t>M85717</t>
  </si>
  <si>
    <t>M85123</t>
  </si>
  <si>
    <t>M85116</t>
  </si>
  <si>
    <t>M89012</t>
  </si>
  <si>
    <t>M85065</t>
  </si>
  <si>
    <t>M85078</t>
  </si>
  <si>
    <t>M85070</t>
  </si>
  <si>
    <t>M85739</t>
  </si>
  <si>
    <t>M89001</t>
  </si>
  <si>
    <t>M85033</t>
  </si>
  <si>
    <t>M85042</t>
  </si>
  <si>
    <t>M85156</t>
  </si>
  <si>
    <t>M88020</t>
  </si>
  <si>
    <t>M85693</t>
  </si>
  <si>
    <t>M85701</t>
  </si>
  <si>
    <t>M89010</t>
  </si>
  <si>
    <t>M85679</t>
  </si>
  <si>
    <t>M85055</t>
  </si>
  <si>
    <t>M85062</t>
  </si>
  <si>
    <t>M85053</t>
  </si>
  <si>
    <t>M85066</t>
  </si>
  <si>
    <t>M85006</t>
  </si>
  <si>
    <t>M85048</t>
  </si>
  <si>
    <t>M85028</t>
  </si>
  <si>
    <t>M85113</t>
  </si>
  <si>
    <t>M85076</t>
  </si>
  <si>
    <t>M89016</t>
  </si>
  <si>
    <t>M85005</t>
  </si>
  <si>
    <t>M85046</t>
  </si>
  <si>
    <t>M85084</t>
  </si>
  <si>
    <t>B86067</t>
  </si>
  <si>
    <t>B86061</t>
  </si>
  <si>
    <t>B86068</t>
  </si>
  <si>
    <t>B86034</t>
  </si>
  <si>
    <t>B86019</t>
  </si>
  <si>
    <t>B86106</t>
  </si>
  <si>
    <t>B86096</t>
  </si>
  <si>
    <t>B86014</t>
  </si>
  <si>
    <t>B86049</t>
  </si>
  <si>
    <t>B86054</t>
  </si>
  <si>
    <t>B86059</t>
  </si>
  <si>
    <t>B86062</t>
  </si>
  <si>
    <t>B86066</t>
  </si>
  <si>
    <t>B86036</t>
  </si>
  <si>
    <t>B86060</t>
  </si>
  <si>
    <t>B86108</t>
  </si>
  <si>
    <t>B86071</t>
  </si>
  <si>
    <t>B86093</t>
  </si>
  <si>
    <t>B86086</t>
  </si>
  <si>
    <t>B86020</t>
  </si>
  <si>
    <t>B86672</t>
  </si>
  <si>
    <t>B86648</t>
  </si>
  <si>
    <t>B86658</t>
  </si>
  <si>
    <t>B86018</t>
  </si>
  <si>
    <t>B86051</t>
  </si>
  <si>
    <t>B86024</t>
  </si>
  <si>
    <t>B86655</t>
  </si>
  <si>
    <t>B86042</t>
  </si>
  <si>
    <t>Y02002</t>
  </si>
  <si>
    <t>B86089</t>
  </si>
  <si>
    <t>B86055</t>
  </si>
  <si>
    <t>B86003</t>
  </si>
  <si>
    <t>B86005</t>
  </si>
  <si>
    <t>B86004</t>
  </si>
  <si>
    <t>B86013</t>
  </si>
  <si>
    <t>B86064</t>
  </si>
  <si>
    <t>B86039</t>
  </si>
  <si>
    <t>B86010</t>
  </si>
  <si>
    <t>B86043</t>
  </si>
  <si>
    <t>B86016</t>
  </si>
  <si>
    <t>B86642</t>
  </si>
  <si>
    <t>B86017</t>
  </si>
  <si>
    <t>B86028</t>
  </si>
  <si>
    <t>B86007</t>
  </si>
  <si>
    <t>B86103</t>
  </si>
  <si>
    <t>B86033</t>
  </si>
  <si>
    <t>B86666</t>
  </si>
  <si>
    <t>B86075</t>
  </si>
  <si>
    <t>B86070</t>
  </si>
  <si>
    <t>B86035</t>
  </si>
  <si>
    <t>B86100</t>
  </si>
  <si>
    <t>B86041</t>
  </si>
  <si>
    <t>B86081</t>
  </si>
  <si>
    <t>B86052</t>
  </si>
  <si>
    <t>B86030</t>
  </si>
  <si>
    <t>B86050</t>
  </si>
  <si>
    <t>B86623</t>
  </si>
  <si>
    <t>B86667</t>
  </si>
  <si>
    <t>B86101</t>
  </si>
  <si>
    <t>B86643</t>
  </si>
  <si>
    <t>Y02494</t>
  </si>
  <si>
    <t>B86678</t>
  </si>
  <si>
    <t>B86110</t>
  </si>
  <si>
    <t>B86092</t>
  </si>
  <si>
    <t>B86002</t>
  </si>
  <si>
    <t>B86669</t>
  </si>
  <si>
    <t>B86022</t>
  </si>
  <si>
    <t>B86109</t>
  </si>
  <si>
    <t>B86104</t>
  </si>
  <si>
    <t>B86044</t>
  </si>
  <si>
    <t>B86011</t>
  </si>
  <si>
    <t>B86048</t>
  </si>
  <si>
    <t>B86675</t>
  </si>
  <si>
    <t>B86006</t>
  </si>
  <si>
    <t>B86015</t>
  </si>
  <si>
    <t>B86673</t>
  </si>
  <si>
    <t>B86025</t>
  </si>
  <si>
    <t>B86057</t>
  </si>
  <si>
    <t>B86069</t>
  </si>
  <si>
    <t>B86038</t>
  </si>
  <si>
    <t>B86012</t>
  </si>
  <si>
    <t>B86029</t>
  </si>
  <si>
    <t>B86032</t>
  </si>
  <si>
    <t>B86008</t>
  </si>
  <si>
    <t>B86625</t>
  </si>
  <si>
    <t>B86094</t>
  </si>
  <si>
    <t>B86009</t>
  </si>
  <si>
    <t>C81062</t>
  </si>
  <si>
    <t>C81064</t>
  </si>
  <si>
    <t>C81026</t>
  </si>
  <si>
    <t>Y05733</t>
  </si>
  <si>
    <t>C81075</t>
  </si>
  <si>
    <t>C81059</t>
  </si>
  <si>
    <t>C81115</t>
  </si>
  <si>
    <t>C81097</t>
  </si>
  <si>
    <t>C81022</t>
  </si>
  <si>
    <t>C81095</t>
  </si>
  <si>
    <t>C81089</t>
  </si>
  <si>
    <t>C81091</t>
  </si>
  <si>
    <t>C81016</t>
  </si>
  <si>
    <t>C81066</t>
  </si>
  <si>
    <t>C81041</t>
  </si>
  <si>
    <t>C81032</t>
  </si>
  <si>
    <t>C81068</t>
  </si>
  <si>
    <t>C81008</t>
  </si>
  <si>
    <t>C81058</t>
  </si>
  <si>
    <t>C81046</t>
  </si>
  <si>
    <t>C81027</t>
  </si>
  <si>
    <t>C81074</t>
  </si>
  <si>
    <t>C81006</t>
  </si>
  <si>
    <t>C81007</t>
  </si>
  <si>
    <t>C81033</t>
  </si>
  <si>
    <t>C81004</t>
  </si>
  <si>
    <t>C81045</t>
  </si>
  <si>
    <t>C81099</t>
  </si>
  <si>
    <t>C81003</t>
  </si>
  <si>
    <t>C81094</t>
  </si>
  <si>
    <t>C81101</t>
  </si>
  <si>
    <t>C81616</t>
  </si>
  <si>
    <t>C81036</t>
  </si>
  <si>
    <t>C81047</t>
  </si>
  <si>
    <t>C81655</t>
  </si>
  <si>
    <t>C81611</t>
  </si>
  <si>
    <t>C81063</t>
  </si>
  <si>
    <t>C81017</t>
  </si>
  <si>
    <t>C81114</t>
  </si>
  <si>
    <t>C81048</t>
  </si>
  <si>
    <t>C81658</t>
  </si>
  <si>
    <t>C81652</t>
  </si>
  <si>
    <t>C81653</t>
  </si>
  <si>
    <t>C81034</t>
  </si>
  <si>
    <t>C81071</t>
  </si>
  <si>
    <t>C81662</t>
  </si>
  <si>
    <t>C81029</t>
  </si>
  <si>
    <t>C81025</t>
  </si>
  <si>
    <t>C81014</t>
  </si>
  <si>
    <t>C81039</t>
  </si>
  <si>
    <t>C81040</t>
  </si>
  <si>
    <t>C81020</t>
  </si>
  <si>
    <t>C81015</t>
  </si>
  <si>
    <t>C81044</t>
  </si>
  <si>
    <t>C81070</t>
  </si>
  <si>
    <t>C81009</t>
  </si>
  <si>
    <t>C81057</t>
  </si>
  <si>
    <t>C81021</t>
  </si>
  <si>
    <t>C81052</t>
  </si>
  <si>
    <t>C81042</t>
  </si>
  <si>
    <t>C81065</t>
  </si>
  <si>
    <t>C81012</t>
  </si>
  <si>
    <t>C81118</t>
  </si>
  <si>
    <t>C81086</t>
  </si>
  <si>
    <t>C81050</t>
  </si>
  <si>
    <t>C81005</t>
  </si>
  <si>
    <t>C81013</t>
  </si>
  <si>
    <t>C81108</t>
  </si>
  <si>
    <t>C81010</t>
  </si>
  <si>
    <t>C81049</t>
  </si>
  <si>
    <t>C81054</t>
  </si>
  <si>
    <t>C81080</t>
  </si>
  <si>
    <t>C81113</t>
  </si>
  <si>
    <t>C81604</t>
  </si>
  <si>
    <t>C81030</t>
  </si>
  <si>
    <t>C81055</t>
  </si>
  <si>
    <t>C81023</t>
  </si>
  <si>
    <t>C81061</t>
  </si>
  <si>
    <t>C81051</t>
  </si>
  <si>
    <t>C81028</t>
  </si>
  <si>
    <t>C81073</t>
  </si>
  <si>
    <t>C81647</t>
  </si>
  <si>
    <t>Y01812</t>
  </si>
  <si>
    <t>C81038</t>
  </si>
  <si>
    <t>C81001</t>
  </si>
  <si>
    <t>C81072</t>
  </si>
  <si>
    <t>C81060</t>
  </si>
  <si>
    <t>C81634</t>
  </si>
  <si>
    <t>C81638</t>
  </si>
  <si>
    <t>C81092</t>
  </si>
  <si>
    <t>C81056</t>
  </si>
  <si>
    <t>C81053</t>
  </si>
  <si>
    <t>C81002</t>
  </si>
  <si>
    <t>C81037</t>
  </si>
  <si>
    <t>C81096</t>
  </si>
  <si>
    <t>C81067</t>
  </si>
  <si>
    <t>Y04977</t>
  </si>
  <si>
    <t>C81649</t>
  </si>
  <si>
    <t>C81069</t>
  </si>
  <si>
    <t>C81031</t>
  </si>
  <si>
    <t>C81083</t>
  </si>
  <si>
    <t>C81110</t>
  </si>
  <si>
    <t>C81084</t>
  </si>
  <si>
    <t>Y05286</t>
  </si>
  <si>
    <t>Y02442</t>
  </si>
  <si>
    <t>Y04995</t>
  </si>
  <si>
    <t>C81082</t>
  </si>
  <si>
    <t>C81035</t>
  </si>
  <si>
    <t>N82101</t>
  </si>
  <si>
    <t>N82001</t>
  </si>
  <si>
    <t>N82091</t>
  </si>
  <si>
    <t>N82018</t>
  </si>
  <si>
    <t>N82094</t>
  </si>
  <si>
    <t>N82662</t>
  </si>
  <si>
    <t>N82077</t>
  </si>
  <si>
    <t>N82046</t>
  </si>
  <si>
    <t>N82651</t>
  </si>
  <si>
    <t>N82035</t>
  </si>
  <si>
    <t>N82033</t>
  </si>
  <si>
    <t>N82095</t>
  </si>
  <si>
    <t>N82663</t>
  </si>
  <si>
    <t>N82090</t>
  </si>
  <si>
    <t>N82019</t>
  </si>
  <si>
    <t>N82678</t>
  </si>
  <si>
    <t>N82050</t>
  </si>
  <si>
    <t>N82009</t>
  </si>
  <si>
    <t>N82664</t>
  </si>
  <si>
    <t>N82676</t>
  </si>
  <si>
    <t>N82054</t>
  </si>
  <si>
    <t>N82049</t>
  </si>
  <si>
    <t>N82099</t>
  </si>
  <si>
    <t>N82668</t>
  </si>
  <si>
    <t>N82065</t>
  </si>
  <si>
    <t>N82671</t>
  </si>
  <si>
    <t>N82079</t>
  </si>
  <si>
    <t>N82103</t>
  </si>
  <si>
    <t>N82002</t>
  </si>
  <si>
    <t>N82086</t>
  </si>
  <si>
    <t>N82073</t>
  </si>
  <si>
    <t>N82011</t>
  </si>
  <si>
    <t>N82022</t>
  </si>
  <si>
    <t>N82617</t>
  </si>
  <si>
    <t>N82092</t>
  </si>
  <si>
    <t>N82093</t>
  </si>
  <si>
    <t>N82062</t>
  </si>
  <si>
    <t>N82641</t>
  </si>
  <si>
    <t>N82014</t>
  </si>
  <si>
    <t>N82106</t>
  </si>
  <si>
    <t>N82669</t>
  </si>
  <si>
    <t>N82070</t>
  </si>
  <si>
    <t>N82113</t>
  </si>
  <si>
    <t>N82646</t>
  </si>
  <si>
    <t>N82067</t>
  </si>
  <si>
    <t>N82116</t>
  </si>
  <si>
    <t>N82084</t>
  </si>
  <si>
    <t>N82066</t>
  </si>
  <si>
    <t>N82081</t>
  </si>
  <si>
    <t>N82078</t>
  </si>
  <si>
    <t>N82004</t>
  </si>
  <si>
    <t>N82650</t>
  </si>
  <si>
    <t>N82003</t>
  </si>
  <si>
    <t>N82053</t>
  </si>
  <si>
    <t>N82089</t>
  </si>
  <si>
    <t>N82076</t>
  </si>
  <si>
    <t>N82037</t>
  </si>
  <si>
    <t>N82058</t>
  </si>
  <si>
    <t>N82024</t>
  </si>
  <si>
    <t>N82117</t>
  </si>
  <si>
    <t>N82097</t>
  </si>
  <si>
    <t>N82083</t>
  </si>
  <si>
    <t>N82048</t>
  </si>
  <si>
    <t>N82026</t>
  </si>
  <si>
    <t>N82645</t>
  </si>
  <si>
    <t>N82087</t>
  </si>
  <si>
    <t>N82104</t>
  </si>
  <si>
    <t>N82107</t>
  </si>
  <si>
    <t>N82036</t>
  </si>
  <si>
    <t>N82633</t>
  </si>
  <si>
    <t>N82110</t>
  </si>
  <si>
    <t>N82039</t>
  </si>
  <si>
    <t>N82052</t>
  </si>
  <si>
    <t>N82109</t>
  </si>
  <si>
    <t>N82082</t>
  </si>
  <si>
    <t>N82108</t>
  </si>
  <si>
    <t>N82074</t>
  </si>
  <si>
    <t>N82115</t>
  </si>
  <si>
    <t>N82648</t>
  </si>
  <si>
    <t>N82655</t>
  </si>
  <si>
    <t>N82034</t>
  </si>
  <si>
    <t>N82059</t>
  </si>
  <si>
    <t>N82041</t>
  </si>
  <si>
    <t>A87020</t>
  </si>
  <si>
    <t>A87005</t>
  </si>
  <si>
    <t>A87029</t>
  </si>
  <si>
    <t>A87006</t>
  </si>
  <si>
    <t>A87002</t>
  </si>
  <si>
    <t>A87615</t>
  </si>
  <si>
    <t>A87011</t>
  </si>
  <si>
    <t>A87019</t>
  </si>
  <si>
    <t>A87016</t>
  </si>
  <si>
    <t>A87013</t>
  </si>
  <si>
    <t>A87008</t>
  </si>
  <si>
    <t>A86005</t>
  </si>
  <si>
    <t>A87012</t>
  </si>
  <si>
    <t>A87022</t>
  </si>
  <si>
    <t>A87030</t>
  </si>
  <si>
    <t>A86041</t>
  </si>
  <si>
    <t>A86016</t>
  </si>
  <si>
    <t>A87007</t>
  </si>
  <si>
    <t>A87004</t>
  </si>
  <si>
    <t>A87017</t>
  </si>
  <si>
    <t>A87009</t>
  </si>
  <si>
    <t>A87600</t>
  </si>
  <si>
    <t>A87612</t>
  </si>
  <si>
    <t>C83065</t>
  </si>
  <si>
    <t>C83036</t>
  </si>
  <si>
    <t>C83026</t>
  </si>
  <si>
    <t>C83007</t>
  </si>
  <si>
    <t>C83063</t>
  </si>
  <si>
    <t>C83022</t>
  </si>
  <si>
    <t>C83617</t>
  </si>
  <si>
    <t>C83054</t>
  </si>
  <si>
    <t>C83003</t>
  </si>
  <si>
    <t>C83614</t>
  </si>
  <si>
    <t>C83039</t>
  </si>
  <si>
    <t>C83035</t>
  </si>
  <si>
    <t>F81036</t>
  </si>
  <si>
    <t>F81104</t>
  </si>
  <si>
    <t>F81163</t>
  </si>
  <si>
    <t>F81215</t>
  </si>
  <si>
    <t>F81645</t>
  </si>
  <si>
    <t>F81029</t>
  </si>
  <si>
    <t>F81732</t>
  </si>
  <si>
    <t>F81222</t>
  </si>
  <si>
    <t>F81023</t>
  </si>
  <si>
    <t>F81006</t>
  </si>
  <si>
    <t>F81031</t>
  </si>
  <si>
    <t>F81150</t>
  </si>
  <si>
    <t>F81025</t>
  </si>
  <si>
    <t>F81711</t>
  </si>
  <si>
    <t>F81707</t>
  </si>
  <si>
    <t>F81060</t>
  </si>
  <si>
    <t>F81045</t>
  </si>
  <si>
    <t>F81038</t>
  </si>
  <si>
    <t>F81013</t>
  </si>
  <si>
    <t>F81640</t>
  </si>
  <si>
    <t>Y00758</t>
  </si>
  <si>
    <t>F81186</t>
  </si>
  <si>
    <t>F81158</t>
  </si>
  <si>
    <t>F81108</t>
  </si>
  <si>
    <t>F81729</t>
  </si>
  <si>
    <t>F81080</t>
  </si>
  <si>
    <t>Y00469</t>
  </si>
  <si>
    <t>F81055</t>
  </si>
  <si>
    <t>F81041</t>
  </si>
  <si>
    <t>F81651</t>
  </si>
  <si>
    <t>F81085</t>
  </si>
  <si>
    <t>F81737</t>
  </si>
  <si>
    <t>Y03052</t>
  </si>
  <si>
    <t>F81102</t>
  </si>
  <si>
    <t>F81666</t>
  </si>
  <si>
    <t>F81007</t>
  </si>
  <si>
    <t>F81618</t>
  </si>
  <si>
    <t>F81089</t>
  </si>
  <si>
    <t>F81205</t>
  </si>
  <si>
    <t>F81690</t>
  </si>
  <si>
    <t>F81700</t>
  </si>
  <si>
    <t>F81675</t>
  </si>
  <si>
    <t>F81125</t>
  </si>
  <si>
    <t>F81101</t>
  </si>
  <si>
    <t>F81096</t>
  </si>
  <si>
    <t>F81032</t>
  </si>
  <si>
    <t>F81704</t>
  </si>
  <si>
    <t>F81061</t>
  </si>
  <si>
    <t>F81075</t>
  </si>
  <si>
    <t>F81001</t>
  </si>
  <si>
    <t>F81051</t>
  </si>
  <si>
    <t>F81065</t>
  </si>
  <si>
    <t>F81142</t>
  </si>
  <si>
    <t>F81123</t>
  </si>
  <si>
    <t>F81739</t>
  </si>
  <si>
    <t>F81066</t>
  </si>
  <si>
    <t>F81713</t>
  </si>
  <si>
    <t>F81740</t>
  </si>
  <si>
    <t>F81097</t>
  </si>
  <si>
    <t>F81159</t>
  </si>
  <si>
    <t>F81147</t>
  </si>
  <si>
    <t>F81081</t>
  </si>
  <si>
    <t>F81207</t>
  </si>
  <si>
    <t>F81046</t>
  </si>
  <si>
    <t>Y02177</t>
  </si>
  <si>
    <t>F81223</t>
  </si>
  <si>
    <t>F81744</t>
  </si>
  <si>
    <t>F81086</t>
  </si>
  <si>
    <t>F81649</t>
  </si>
  <si>
    <t>F81164</t>
  </si>
  <si>
    <t>F81144</t>
  </si>
  <si>
    <t>F81003</t>
  </si>
  <si>
    <t>F81656</t>
  </si>
  <si>
    <t>Y02707</t>
  </si>
  <si>
    <t>F81176</t>
  </si>
  <si>
    <t>F81696</t>
  </si>
  <si>
    <t>F81121</t>
  </si>
  <si>
    <t>F81112</t>
  </si>
  <si>
    <t>F81128</t>
  </si>
  <si>
    <t>F81092</t>
  </si>
  <si>
    <t>F81613</t>
  </si>
  <si>
    <t>H81071</t>
  </si>
  <si>
    <t>H81038</t>
  </si>
  <si>
    <t>H81011</t>
  </si>
  <si>
    <t>H81078</t>
  </si>
  <si>
    <t>H81107</t>
  </si>
  <si>
    <t>H81068</t>
  </si>
  <si>
    <t>H81126</t>
  </si>
  <si>
    <t>H81113</t>
  </si>
  <si>
    <t>H81656</t>
  </si>
  <si>
    <t>H81017</t>
  </si>
  <si>
    <t>H81074</t>
  </si>
  <si>
    <t>H81099</t>
  </si>
  <si>
    <t>H81133</t>
  </si>
  <si>
    <t>H81080</t>
  </si>
  <si>
    <t>H81086</t>
  </si>
  <si>
    <t>H81028</t>
  </si>
  <si>
    <t>H81051</t>
  </si>
  <si>
    <t>H81081</t>
  </si>
  <si>
    <t>H81067</t>
  </si>
  <si>
    <t>H81016</t>
  </si>
  <si>
    <t>H81109</t>
  </si>
  <si>
    <t>H81072</t>
  </si>
  <si>
    <t>H81103</t>
  </si>
  <si>
    <t>H81128</t>
  </si>
  <si>
    <t>H81091</t>
  </si>
  <si>
    <t>H81070</t>
  </si>
  <si>
    <t>H81613</t>
  </si>
  <si>
    <t>H81618</t>
  </si>
  <si>
    <t>H81644</t>
  </si>
  <si>
    <t>H81672</t>
  </si>
  <si>
    <t>G82754</t>
  </si>
  <si>
    <t>G82031</t>
  </si>
  <si>
    <t>G82120</t>
  </si>
  <si>
    <t>G82605</t>
  </si>
  <si>
    <t>G82099</t>
  </si>
  <si>
    <t>G82042</t>
  </si>
  <si>
    <t>G82022</t>
  </si>
  <si>
    <t>G82205</t>
  </si>
  <si>
    <t>G82170</t>
  </si>
  <si>
    <t>G82152</t>
  </si>
  <si>
    <t>G82076</t>
  </si>
  <si>
    <t>G82041</t>
  </si>
  <si>
    <t>G82037</t>
  </si>
  <si>
    <t>G82604</t>
  </si>
  <si>
    <t>G82200</t>
  </si>
  <si>
    <t>G82092</t>
  </si>
  <si>
    <t>G82234</t>
  </si>
  <si>
    <t>G82137</t>
  </si>
  <si>
    <t>G82025</t>
  </si>
  <si>
    <t>G82059</t>
  </si>
  <si>
    <t>G82158</t>
  </si>
  <si>
    <t>G82118</t>
  </si>
  <si>
    <t>G82024</t>
  </si>
  <si>
    <t>G82733</t>
  </si>
  <si>
    <t>G82013</t>
  </si>
  <si>
    <t>G82229</t>
  </si>
  <si>
    <t>G82135</t>
  </si>
  <si>
    <t>G82089</t>
  </si>
  <si>
    <t>G82112</t>
  </si>
  <si>
    <t>G82058</t>
  </si>
  <si>
    <t>G82641</t>
  </si>
  <si>
    <t>G82888</t>
  </si>
  <si>
    <t>G82681</t>
  </si>
  <si>
    <t>G82224</t>
  </si>
  <si>
    <t>G82768</t>
  </si>
  <si>
    <t>G82083</t>
  </si>
  <si>
    <t>G82019</t>
  </si>
  <si>
    <t>G82085</t>
  </si>
  <si>
    <t>G82125</t>
  </si>
  <si>
    <t>G82110</t>
  </si>
  <si>
    <t>G82055</t>
  </si>
  <si>
    <t>G82215</t>
  </si>
  <si>
    <t>G82155</t>
  </si>
  <si>
    <t>G82016</t>
  </si>
  <si>
    <t>G82093</t>
  </si>
  <si>
    <t>G82164</t>
  </si>
  <si>
    <t>G82235</t>
  </si>
  <si>
    <t>G82691</t>
  </si>
  <si>
    <t>G82141</t>
  </si>
  <si>
    <t>G82074</t>
  </si>
  <si>
    <t>G82098</t>
  </si>
  <si>
    <t>G81100</t>
  </si>
  <si>
    <t>G81102</t>
  </si>
  <si>
    <t>G81040</t>
  </si>
  <si>
    <t>G81043</t>
  </si>
  <si>
    <t>G81055</t>
  </si>
  <si>
    <t>G81016</t>
  </si>
  <si>
    <t>G81021</t>
  </si>
  <si>
    <t>G81614</t>
  </si>
  <si>
    <t>G81061</t>
  </si>
  <si>
    <t>G81019</t>
  </si>
  <si>
    <t>G81088</t>
  </si>
  <si>
    <t>G81037</t>
  </si>
  <si>
    <t>G81086</t>
  </si>
  <si>
    <t>G81030</t>
  </si>
  <si>
    <t>G81024</t>
  </si>
  <si>
    <t>J82178</t>
  </si>
  <si>
    <t>J82049</t>
  </si>
  <si>
    <t>J82120</t>
  </si>
  <si>
    <t>J82198</t>
  </si>
  <si>
    <t>J82015</t>
  </si>
  <si>
    <t>J82125</t>
  </si>
  <si>
    <t>J82142</t>
  </si>
  <si>
    <t>J82067</t>
  </si>
  <si>
    <t>H81027</t>
  </si>
  <si>
    <t>J82628</t>
  </si>
  <si>
    <t>J82099</t>
  </si>
  <si>
    <t>H81088</t>
  </si>
  <si>
    <t>H81615</t>
  </si>
  <si>
    <t>J82630</t>
  </si>
  <si>
    <t>J82066</t>
  </si>
  <si>
    <t>H81110</t>
  </si>
  <si>
    <t>J82110</t>
  </si>
  <si>
    <t>J82181</t>
  </si>
  <si>
    <t>J83050</t>
  </si>
  <si>
    <t>J83021</t>
  </si>
  <si>
    <t>J83026</t>
  </si>
  <si>
    <t>J81083</t>
  </si>
  <si>
    <t>J83046</t>
  </si>
  <si>
    <t>J83034</t>
  </si>
  <si>
    <t>J83619</t>
  </si>
  <si>
    <t>J83003</t>
  </si>
  <si>
    <t>J83014</t>
  </si>
  <si>
    <t>J83630</t>
  </si>
  <si>
    <t>J83010</t>
  </si>
  <si>
    <t>J83013</t>
  </si>
  <si>
    <t>J83056</t>
  </si>
  <si>
    <t>J83040</t>
  </si>
  <si>
    <t>J83041</t>
  </si>
  <si>
    <t>J83618</t>
  </si>
  <si>
    <t>J83625</t>
  </si>
  <si>
    <t>J83601</t>
  </si>
  <si>
    <t>J83053</t>
  </si>
  <si>
    <t>J83603</t>
  </si>
  <si>
    <t>Y01845</t>
  </si>
  <si>
    <t>J83615</t>
  </si>
  <si>
    <t>J83060</t>
  </si>
  <si>
    <t>J83016</t>
  </si>
  <si>
    <t>J83043</t>
  </si>
  <si>
    <t>J83609</t>
  </si>
  <si>
    <t>J83039</t>
  </si>
  <si>
    <t>J83006</t>
  </si>
  <si>
    <t>J83055</t>
  </si>
  <si>
    <t>J83019</t>
  </si>
  <si>
    <t>J83037</t>
  </si>
  <si>
    <t>J83005</t>
  </si>
  <si>
    <t>J83048</t>
  </si>
  <si>
    <t>J83029</t>
  </si>
  <si>
    <t>J83023</t>
  </si>
  <si>
    <t>J83004</t>
  </si>
  <si>
    <t>J83008</t>
  </si>
  <si>
    <t>J83007</t>
  </si>
  <si>
    <t>J83049</t>
  </si>
  <si>
    <t>J83045</t>
  </si>
  <si>
    <t>J83052</t>
  </si>
  <si>
    <t>J83058</t>
  </si>
  <si>
    <t>J83629</t>
  </si>
  <si>
    <t>J83042</t>
  </si>
  <si>
    <t>J83018</t>
  </si>
  <si>
    <t>J83011</t>
  </si>
  <si>
    <t>J83030</t>
  </si>
  <si>
    <t>L83016</t>
  </si>
  <si>
    <t>Y04662</t>
  </si>
  <si>
    <t>L83651</t>
  </si>
  <si>
    <t>L83044</t>
  </si>
  <si>
    <t>L83066</t>
  </si>
  <si>
    <t>L83048</t>
  </si>
  <si>
    <t>L83136</t>
  </si>
  <si>
    <t>L83128</t>
  </si>
  <si>
    <t>L83106</t>
  </si>
  <si>
    <t>L83134</t>
  </si>
  <si>
    <t>Y02633</t>
  </si>
  <si>
    <t>L83116</t>
  </si>
  <si>
    <t>L83085</t>
  </si>
  <si>
    <t>L83115</t>
  </si>
  <si>
    <t>L83038</t>
  </si>
  <si>
    <t>L83041</t>
  </si>
  <si>
    <t>L83019</t>
  </si>
  <si>
    <t>L83079</t>
  </si>
  <si>
    <t>L83097</t>
  </si>
  <si>
    <t>L83137</t>
  </si>
  <si>
    <t>L83067</t>
  </si>
  <si>
    <t>L83030</t>
  </si>
  <si>
    <t>L83021</t>
  </si>
  <si>
    <t>L83105</t>
  </si>
  <si>
    <t>L83057</t>
  </si>
  <si>
    <t>L83087</t>
  </si>
  <si>
    <t>L83007</t>
  </si>
  <si>
    <t>L83072</t>
  </si>
  <si>
    <t>L83026</t>
  </si>
  <si>
    <t>L83112</t>
  </si>
  <si>
    <t>L83081</t>
  </si>
  <si>
    <t>L83056</t>
  </si>
  <si>
    <t>L83035</t>
  </si>
  <si>
    <t>L83015</t>
  </si>
  <si>
    <t>L83052</t>
  </si>
  <si>
    <t>L83012</t>
  </si>
  <si>
    <t>L83020</t>
  </si>
  <si>
    <t>L83655</t>
  </si>
  <si>
    <t>L83648</t>
  </si>
  <si>
    <t>L83036</t>
  </si>
  <si>
    <t>L83077</t>
  </si>
  <si>
    <t>L83084</t>
  </si>
  <si>
    <t>L83039</t>
  </si>
  <si>
    <t>L83003</t>
  </si>
  <si>
    <t>L83073</t>
  </si>
  <si>
    <t>L83082</t>
  </si>
  <si>
    <t>L83616</t>
  </si>
  <si>
    <t>L83050</t>
  </si>
  <si>
    <t>L83002</t>
  </si>
  <si>
    <t>L83064</t>
  </si>
  <si>
    <t>L83143</t>
  </si>
  <si>
    <t>L83092</t>
  </si>
  <si>
    <t>L83069</t>
  </si>
  <si>
    <t>L83058</t>
  </si>
  <si>
    <t>L83098</t>
  </si>
  <si>
    <t>L83049</t>
  </si>
  <si>
    <t>L83088</t>
  </si>
  <si>
    <t>L83006</t>
  </si>
  <si>
    <t>L83042</t>
  </si>
  <si>
    <t>L83101</t>
  </si>
  <si>
    <t>L83059</t>
  </si>
  <si>
    <t>L83086</t>
  </si>
  <si>
    <t>L83624</t>
  </si>
  <si>
    <t>L83089</t>
  </si>
  <si>
    <t>L83628</t>
  </si>
  <si>
    <t>L83071</t>
  </si>
  <si>
    <t>L83099</t>
  </si>
  <si>
    <t>L83096</t>
  </si>
  <si>
    <t>L83025</t>
  </si>
  <si>
    <t>L83023</t>
  </si>
  <si>
    <t>L83040</t>
  </si>
  <si>
    <t>L83076</t>
  </si>
  <si>
    <t>L83127</t>
  </si>
  <si>
    <t>L83147</t>
  </si>
  <si>
    <t>L83673</t>
  </si>
  <si>
    <t>L83018</t>
  </si>
  <si>
    <t>Y00568</t>
  </si>
  <si>
    <t>L83639</t>
  </si>
  <si>
    <t>L83024</t>
  </si>
  <si>
    <t>L83129</t>
  </si>
  <si>
    <t>L83102</t>
  </si>
  <si>
    <t>L83095</t>
  </si>
  <si>
    <t>L83113</t>
  </si>
  <si>
    <t>L83011</t>
  </si>
  <si>
    <t>L83008</t>
  </si>
  <si>
    <t>L83054</t>
  </si>
  <si>
    <t>L83083</t>
  </si>
  <si>
    <t>L83646</t>
  </si>
  <si>
    <t>L83100</t>
  </si>
  <si>
    <t>L83075</t>
  </si>
  <si>
    <t>L83028</t>
  </si>
  <si>
    <t>L83663</t>
  </si>
  <si>
    <t>L83010</t>
  </si>
  <si>
    <t>L83031</t>
  </si>
  <si>
    <t>L83004</t>
  </si>
  <si>
    <t>L83027</t>
  </si>
  <si>
    <t>L83148</t>
  </si>
  <si>
    <t>L83094</t>
  </si>
  <si>
    <t>L83118</t>
  </si>
  <si>
    <t>L83657</t>
  </si>
  <si>
    <t>L83055</t>
  </si>
  <si>
    <t>L83131</t>
  </si>
  <si>
    <t>L83070</t>
  </si>
  <si>
    <t>L83045</t>
  </si>
  <si>
    <t>L83051</t>
  </si>
  <si>
    <t>L83043</t>
  </si>
  <si>
    <t>L83014</t>
  </si>
  <si>
    <t>L83607</t>
  </si>
  <si>
    <t>L83120</t>
  </si>
  <si>
    <t>L83005</t>
  </si>
  <si>
    <t>L83046</t>
  </si>
  <si>
    <t>L83146</t>
  </si>
  <si>
    <t>L83666</t>
  </si>
  <si>
    <t>L83103</t>
  </si>
  <si>
    <t>L83111</t>
  </si>
  <si>
    <t>L83013</t>
  </si>
  <si>
    <t>L83029</t>
  </si>
  <si>
    <t>L83034</t>
  </si>
  <si>
    <t>calculations</t>
  </si>
  <si>
    <t>*/</t>
  </si>
  <si>
    <t>sort gp_code</t>
  </si>
  <si>
    <t>merge 1:1 gp_code using "A Registration by GP Practice.dta"</t>
  </si>
  <si>
    <t>drop _merge</t>
  </si>
  <si>
    <t>drop if _merge == 1</t>
  </si>
  <si>
    <t>drop if _merge == 2</t>
  </si>
  <si>
    <t>qui sum TotalGPMatCosts</t>
  </si>
  <si>
    <t>local AggTotMatCosts = r(sum)</t>
  </si>
  <si>
    <t>qui sum allpats</t>
  </si>
  <si>
    <t>local TotReg = r(sum)</t>
  </si>
  <si>
    <t>gen NormWgtCost = TotalGPMatCosts * (`TotReg') / (`AggTotMatCosts')</t>
  </si>
  <si>
    <t>qui sum  NormWgtCost</t>
  </si>
  <si>
    <t>di r(sum)</t>
  </si>
  <si>
    <t>save "E - GP_Maternity Need.dta", replace</t>
  </si>
  <si>
    <t>export excel using "E - GP_Maternity Need.xlsx", firstrow(variables) replace</t>
  </si>
  <si>
    <t>gen MatNeedsIndex =  NormWgtCost /  allpats</t>
  </si>
  <si>
    <t>qui sum  allpats</t>
  </si>
  <si>
    <t>}</t>
  </si>
  <si>
    <t>www.england.nhs.uk/allocations</t>
  </si>
  <si>
    <t>For queries please contact</t>
  </si>
  <si>
    <t>england.revenue-allocations@nhs.net</t>
  </si>
  <si>
    <t>outputs</t>
  </si>
  <si>
    <t>E09000033</t>
  </si>
  <si>
    <t>QRV</t>
  </si>
  <si>
    <t>QMJ</t>
  </si>
  <si>
    <t>E09000032</t>
  </si>
  <si>
    <t>QWE</t>
  </si>
  <si>
    <t>Y05857</t>
  </si>
  <si>
    <t>E09000031</t>
  </si>
  <si>
    <t>QMF</t>
  </si>
  <si>
    <t>E09000030</t>
  </si>
  <si>
    <t>E09000029</t>
  </si>
  <si>
    <t>E09000028</t>
  </si>
  <si>
    <t>QKK</t>
  </si>
  <si>
    <t>Y07020</t>
  </si>
  <si>
    <t>E09000027</t>
  </si>
  <si>
    <t>E09000026</t>
  </si>
  <si>
    <t>QM7</t>
  </si>
  <si>
    <t>E09000025</t>
  </si>
  <si>
    <t>E09000024</t>
  </si>
  <si>
    <t>E09000023</t>
  </si>
  <si>
    <t>Y06545</t>
  </si>
  <si>
    <t>Y06592</t>
  </si>
  <si>
    <t>E09000022</t>
  </si>
  <si>
    <t>E09000021</t>
  </si>
  <si>
    <t>E09000020</t>
  </si>
  <si>
    <t>E09000019</t>
  </si>
  <si>
    <t>E09000018</t>
  </si>
  <si>
    <t>E09000017</t>
  </si>
  <si>
    <t>E09000016</t>
  </si>
  <si>
    <t>E09000015</t>
  </si>
  <si>
    <t>E09000014</t>
  </si>
  <si>
    <t>E09000013</t>
  </si>
  <si>
    <t>E09000012</t>
  </si>
  <si>
    <t>E09000011</t>
  </si>
  <si>
    <t>E09000010</t>
  </si>
  <si>
    <t>E09000009</t>
  </si>
  <si>
    <t>E09000008</t>
  </si>
  <si>
    <t>E09000007</t>
  </si>
  <si>
    <t>E09000006</t>
  </si>
  <si>
    <t>Y06345</t>
  </si>
  <si>
    <t>E09000005</t>
  </si>
  <si>
    <t>E09000004</t>
  </si>
  <si>
    <t>E09000003</t>
  </si>
  <si>
    <t>E09000002</t>
  </si>
  <si>
    <t>E09000001</t>
  </si>
  <si>
    <t>E08000037</t>
  </si>
  <si>
    <t>QHM</t>
  </si>
  <si>
    <t>E08000036</t>
  </si>
  <si>
    <t>QWO</t>
  </si>
  <si>
    <t>E08000035</t>
  </si>
  <si>
    <t>E08000034</t>
  </si>
  <si>
    <t>Y06659</t>
  </si>
  <si>
    <t>E08000033</t>
  </si>
  <si>
    <t>E08000032</t>
  </si>
  <si>
    <t>E08000031</t>
  </si>
  <si>
    <t>QUA</t>
  </si>
  <si>
    <t>E08000030</t>
  </si>
  <si>
    <t>QHL</t>
  </si>
  <si>
    <t>E08000029</t>
  </si>
  <si>
    <t>E08000028</t>
  </si>
  <si>
    <t>E08000027</t>
  </si>
  <si>
    <t>E08000026</t>
  </si>
  <si>
    <t>QWU</t>
  </si>
  <si>
    <t>E08000025</t>
  </si>
  <si>
    <t>Y06378</t>
  </si>
  <si>
    <t>E08000024</t>
  </si>
  <si>
    <t>E08000023</t>
  </si>
  <si>
    <t>E08000022</t>
  </si>
  <si>
    <t>E08000021</t>
  </si>
  <si>
    <t>E08000019</t>
  </si>
  <si>
    <t>QF7</t>
  </si>
  <si>
    <t>E08000018</t>
  </si>
  <si>
    <t>E08000017</t>
  </si>
  <si>
    <t>QT1</t>
  </si>
  <si>
    <t>E08000016</t>
  </si>
  <si>
    <t>E08000015</t>
  </si>
  <si>
    <t>QYG</t>
  </si>
  <si>
    <t>E08000014</t>
  </si>
  <si>
    <t>E08000013</t>
  </si>
  <si>
    <t>E08000012</t>
  </si>
  <si>
    <t>E08000011</t>
  </si>
  <si>
    <t>E08000010</t>
  </si>
  <si>
    <t>QOP</t>
  </si>
  <si>
    <t>E08000009</t>
  </si>
  <si>
    <t>E08000008</t>
  </si>
  <si>
    <t>E08000007</t>
  </si>
  <si>
    <t>E08000006</t>
  </si>
  <si>
    <t>E08000005</t>
  </si>
  <si>
    <t>E08000004</t>
  </si>
  <si>
    <t>E08000003</t>
  </si>
  <si>
    <t>E08000002</t>
  </si>
  <si>
    <t>E08000001</t>
  </si>
  <si>
    <t>E07000246</t>
  </si>
  <si>
    <t>QSL</t>
  </si>
  <si>
    <t>E07000245</t>
  </si>
  <si>
    <t>QJG</t>
  </si>
  <si>
    <t>E07000244</t>
  </si>
  <si>
    <t>QMM</t>
  </si>
  <si>
    <t>E07000243</t>
  </si>
  <si>
    <t>E07000242</t>
  </si>
  <si>
    <t>E07000241</t>
  </si>
  <si>
    <t>E07000240</t>
  </si>
  <si>
    <t>E07000239</t>
  </si>
  <si>
    <t>QGH</t>
  </si>
  <si>
    <t>E07000238</t>
  </si>
  <si>
    <t>E07000237</t>
  </si>
  <si>
    <t>E07000236</t>
  </si>
  <si>
    <t>E07000235</t>
  </si>
  <si>
    <t>E07000234</t>
  </si>
  <si>
    <t>E07000229</t>
  </si>
  <si>
    <t>QNX</t>
  </si>
  <si>
    <t>E07000228</t>
  </si>
  <si>
    <t>E07000227</t>
  </si>
  <si>
    <t>E07000226</t>
  </si>
  <si>
    <t>E07000225</t>
  </si>
  <si>
    <t>E07000224</t>
  </si>
  <si>
    <t>E07000223</t>
  </si>
  <si>
    <t>E07000222</t>
  </si>
  <si>
    <t>E07000221</t>
  </si>
  <si>
    <t>E07000220</t>
  </si>
  <si>
    <t>Y06218</t>
  </si>
  <si>
    <t>E07000219</t>
  </si>
  <si>
    <t>E07000218</t>
  </si>
  <si>
    <t>E07000217</t>
  </si>
  <si>
    <t>QXU</t>
  </si>
  <si>
    <t>E07000216</t>
  </si>
  <si>
    <t>QNQ</t>
  </si>
  <si>
    <t>E07000215</t>
  </si>
  <si>
    <t>E07000214</t>
  </si>
  <si>
    <t>E07000213</t>
  </si>
  <si>
    <t>E07000212</t>
  </si>
  <si>
    <t>E07000211</t>
  </si>
  <si>
    <t>E07000210</t>
  </si>
  <si>
    <t>E07000209</t>
  </si>
  <si>
    <t>E07000208</t>
  </si>
  <si>
    <t>E07000207</t>
  </si>
  <si>
    <t>E07000203</t>
  </si>
  <si>
    <t>E07000202</t>
  </si>
  <si>
    <t>Y06499</t>
  </si>
  <si>
    <t>E07000200</t>
  </si>
  <si>
    <t>E07000199</t>
  </si>
  <si>
    <t>QNC</t>
  </si>
  <si>
    <t>E07000198</t>
  </si>
  <si>
    <t>E07000197</t>
  </si>
  <si>
    <t>E07000196</t>
  </si>
  <si>
    <t>E07000195</t>
  </si>
  <si>
    <t>E07000194</t>
  </si>
  <si>
    <t>E07000193</t>
  </si>
  <si>
    <t>E07000192</t>
  </si>
  <si>
    <t>E07000189</t>
  </si>
  <si>
    <t>E07000188</t>
  </si>
  <si>
    <t>E07000187</t>
  </si>
  <si>
    <t>E07000181</t>
  </si>
  <si>
    <t>QU9</t>
  </si>
  <si>
    <t>E07000180</t>
  </si>
  <si>
    <t>QOX</t>
  </si>
  <si>
    <t>E07000179</t>
  </si>
  <si>
    <t>E07000178</t>
  </si>
  <si>
    <t>E07000177</t>
  </si>
  <si>
    <t>E07000176</t>
  </si>
  <si>
    <t>E07000175</t>
  </si>
  <si>
    <t>E07000174</t>
  </si>
  <si>
    <t>E07000173</t>
  </si>
  <si>
    <t>E07000172</t>
  </si>
  <si>
    <t>E07000171</t>
  </si>
  <si>
    <t>E07000170</t>
  </si>
  <si>
    <t>Y06443</t>
  </si>
  <si>
    <t>E07000169</t>
  </si>
  <si>
    <t>QOQ</t>
  </si>
  <si>
    <t>E07000168</t>
  </si>
  <si>
    <t>E07000167</t>
  </si>
  <si>
    <t>E07000166</t>
  </si>
  <si>
    <t>E07000165</t>
  </si>
  <si>
    <t>E07000164</t>
  </si>
  <si>
    <t>E07000163</t>
  </si>
  <si>
    <t>QE1</t>
  </si>
  <si>
    <t>E07000149</t>
  </si>
  <si>
    <t>E07000148</t>
  </si>
  <si>
    <t>E07000147</t>
  </si>
  <si>
    <t>E07000146</t>
  </si>
  <si>
    <t>E07000145</t>
  </si>
  <si>
    <t>Y06275</t>
  </si>
  <si>
    <t>E07000144</t>
  </si>
  <si>
    <t>E07000143</t>
  </si>
  <si>
    <t>E07000142</t>
  </si>
  <si>
    <t>QJM</t>
  </si>
  <si>
    <t>E07000141</t>
  </si>
  <si>
    <t>E07000140</t>
  </si>
  <si>
    <t>E07000139</t>
  </si>
  <si>
    <t>E07000138</t>
  </si>
  <si>
    <t>E07000137</t>
  </si>
  <si>
    <t>E07000136</t>
  </si>
  <si>
    <t>E07000135</t>
  </si>
  <si>
    <t>QK1</t>
  </si>
  <si>
    <t>E07000134</t>
  </si>
  <si>
    <t>E07000133</t>
  </si>
  <si>
    <t>E07000132</t>
  </si>
  <si>
    <t>E07000131</t>
  </si>
  <si>
    <t>E07000130</t>
  </si>
  <si>
    <t>E07000129</t>
  </si>
  <si>
    <t>E07000128</t>
  </si>
  <si>
    <t>E07000127</t>
  </si>
  <si>
    <t>E07000126</t>
  </si>
  <si>
    <t>E07000125</t>
  </si>
  <si>
    <t>E07000124</t>
  </si>
  <si>
    <t>E07000123</t>
  </si>
  <si>
    <t>E07000122</t>
  </si>
  <si>
    <t>E07000121</t>
  </si>
  <si>
    <t>E07000120</t>
  </si>
  <si>
    <t>E07000119</t>
  </si>
  <si>
    <t>E07000118</t>
  </si>
  <si>
    <t>E07000117</t>
  </si>
  <si>
    <t>E07000116</t>
  </si>
  <si>
    <t>QKS</t>
  </si>
  <si>
    <t>E07000115</t>
  </si>
  <si>
    <t>E07000114</t>
  </si>
  <si>
    <t>E07000113</t>
  </si>
  <si>
    <t>E07000112</t>
  </si>
  <si>
    <t>E07000111</t>
  </si>
  <si>
    <t>E07000110</t>
  </si>
  <si>
    <t>E07000109</t>
  </si>
  <si>
    <t>E07000108</t>
  </si>
  <si>
    <t>E07000107</t>
  </si>
  <si>
    <t>E07000106</t>
  </si>
  <si>
    <t>E07000105</t>
  </si>
  <si>
    <t>E07000103</t>
  </si>
  <si>
    <t>E07000102</t>
  </si>
  <si>
    <t>E07000099</t>
  </si>
  <si>
    <t>Y06095</t>
  </si>
  <si>
    <t>QUE</t>
  </si>
  <si>
    <t>E07000098</t>
  </si>
  <si>
    <t>E07000096</t>
  </si>
  <si>
    <t>E07000095</t>
  </si>
  <si>
    <t>E07000094</t>
  </si>
  <si>
    <t>QRL</t>
  </si>
  <si>
    <t>E07000093</t>
  </si>
  <si>
    <t>E07000092</t>
  </si>
  <si>
    <t>E07000091</t>
  </si>
  <si>
    <t>E07000090</t>
  </si>
  <si>
    <t>E07000089</t>
  </si>
  <si>
    <t>E07000088</t>
  </si>
  <si>
    <t>E07000087</t>
  </si>
  <si>
    <t>E07000086</t>
  </si>
  <si>
    <t>E07000085</t>
  </si>
  <si>
    <t>E07000084</t>
  </si>
  <si>
    <t>Y07014</t>
  </si>
  <si>
    <t>E07000083</t>
  </si>
  <si>
    <t>QR1</t>
  </si>
  <si>
    <t>E07000082</t>
  </si>
  <si>
    <t>E07000081</t>
  </si>
  <si>
    <t>E07000080</t>
  </si>
  <si>
    <t>E07000079</t>
  </si>
  <si>
    <t>E07000078</t>
  </si>
  <si>
    <t>E07000077</t>
  </si>
  <si>
    <t>E07000076</t>
  </si>
  <si>
    <t>E07000075</t>
  </si>
  <si>
    <t>QH8</t>
  </si>
  <si>
    <t>E07000074</t>
  </si>
  <si>
    <t>E07000073</t>
  </si>
  <si>
    <t>E07000072</t>
  </si>
  <si>
    <t>E07000071</t>
  </si>
  <si>
    <t>E07000070</t>
  </si>
  <si>
    <t>E07000069</t>
  </si>
  <si>
    <t>E07000068</t>
  </si>
  <si>
    <t>E07000067</t>
  </si>
  <si>
    <t>E07000066</t>
  </si>
  <si>
    <t>E07000065</t>
  </si>
  <si>
    <t>E07000064</t>
  </si>
  <si>
    <t>E07000063</t>
  </si>
  <si>
    <t>E07000062</t>
  </si>
  <si>
    <t>E07000061</t>
  </si>
  <si>
    <t>E07000047</t>
  </si>
  <si>
    <t>QJK</t>
  </si>
  <si>
    <t>E07000046</t>
  </si>
  <si>
    <t>E07000045</t>
  </si>
  <si>
    <t>E07000044</t>
  </si>
  <si>
    <t>E07000043</t>
  </si>
  <si>
    <t>E07000042</t>
  </si>
  <si>
    <t>E07000041</t>
  </si>
  <si>
    <t>E07000040</t>
  </si>
  <si>
    <t>E07000039</t>
  </si>
  <si>
    <t>QJ2</t>
  </si>
  <si>
    <t>E07000038</t>
  </si>
  <si>
    <t>E07000037</t>
  </si>
  <si>
    <t>E07000036</t>
  </si>
  <si>
    <t>E07000035</t>
  </si>
  <si>
    <t>E07000034</t>
  </si>
  <si>
    <t>E07000033</t>
  </si>
  <si>
    <t>E07000032</t>
  </si>
  <si>
    <t>E07000031</t>
  </si>
  <si>
    <t>E07000030</t>
  </si>
  <si>
    <t>E07000029</t>
  </si>
  <si>
    <t>E07000028</t>
  </si>
  <si>
    <t>E07000027</t>
  </si>
  <si>
    <t>E07000026</t>
  </si>
  <si>
    <t>E07000012</t>
  </si>
  <si>
    <t>E07000011</t>
  </si>
  <si>
    <t>E07000010</t>
  </si>
  <si>
    <t>E07000009</t>
  </si>
  <si>
    <t>E07000008</t>
  </si>
  <si>
    <t>E06000062</t>
  </si>
  <si>
    <t>QPM</t>
  </si>
  <si>
    <t>E06000061</t>
  </si>
  <si>
    <t>E06000060</t>
  </si>
  <si>
    <t>E06000059</t>
  </si>
  <si>
    <t>QVV</t>
  </si>
  <si>
    <t>E06000058</t>
  </si>
  <si>
    <t>E06000057</t>
  </si>
  <si>
    <t>E06000056</t>
  </si>
  <si>
    <t>QHG</t>
  </si>
  <si>
    <t>E06000055</t>
  </si>
  <si>
    <t>E06000054</t>
  </si>
  <si>
    <t>E06000053</t>
  </si>
  <si>
    <t>QT6</t>
  </si>
  <si>
    <t>E06000052</t>
  </si>
  <si>
    <t>E06000051</t>
  </si>
  <si>
    <t>QOC</t>
  </si>
  <si>
    <t>E06000050</t>
  </si>
  <si>
    <t>E06000049</t>
  </si>
  <si>
    <t>E06000047</t>
  </si>
  <si>
    <t>E06000046</t>
  </si>
  <si>
    <t>E06000045</t>
  </si>
  <si>
    <t>E06000044</t>
  </si>
  <si>
    <t>E06000043</t>
  </si>
  <si>
    <t>E06000042</t>
  </si>
  <si>
    <t>Y06810</t>
  </si>
  <si>
    <t>E06000041</t>
  </si>
  <si>
    <t>E06000040</t>
  </si>
  <si>
    <t>E06000039</t>
  </si>
  <si>
    <t>E06000038</t>
  </si>
  <si>
    <t>E06000037</t>
  </si>
  <si>
    <t>E06000036</t>
  </si>
  <si>
    <t>E06000035</t>
  </si>
  <si>
    <t>E06000034</t>
  </si>
  <si>
    <t>E06000033</t>
  </si>
  <si>
    <t>Y07016</t>
  </si>
  <si>
    <t>Y06389</t>
  </si>
  <si>
    <t>E06000032</t>
  </si>
  <si>
    <t>E06000031</t>
  </si>
  <si>
    <t>E06000030</t>
  </si>
  <si>
    <t>E06000027</t>
  </si>
  <si>
    <t>E06000026</t>
  </si>
  <si>
    <t>E06000025</t>
  </si>
  <si>
    <t>QUY</t>
  </si>
  <si>
    <t>E06000024</t>
  </si>
  <si>
    <t>E06000023</t>
  </si>
  <si>
    <t>E06000022</t>
  </si>
  <si>
    <t>E06000021</t>
  </si>
  <si>
    <t>E06000020</t>
  </si>
  <si>
    <t>E06000019</t>
  </si>
  <si>
    <t>E06000018</t>
  </si>
  <si>
    <t>Y06792</t>
  </si>
  <si>
    <t>Y06356</t>
  </si>
  <si>
    <t>E06000017</t>
  </si>
  <si>
    <t>E06000016</t>
  </si>
  <si>
    <t>E06000015</t>
  </si>
  <si>
    <t>E06000014</t>
  </si>
  <si>
    <t>E06000013</t>
  </si>
  <si>
    <t>E06000012</t>
  </si>
  <si>
    <t>E06000011</t>
  </si>
  <si>
    <t>E06000010</t>
  </si>
  <si>
    <t>E06000009</t>
  </si>
  <si>
    <t>E06000008</t>
  </si>
  <si>
    <t>E06000007</t>
  </si>
  <si>
    <t>E06000006</t>
  </si>
  <si>
    <t>E06000005</t>
  </si>
  <si>
    <t>E06000004</t>
  </si>
  <si>
    <t>E06000003</t>
  </si>
  <si>
    <t>E06000002</t>
  </si>
  <si>
    <t>E06000001</t>
  </si>
  <si>
    <t>Steps:</t>
  </si>
  <si>
    <t>set type double</t>
  </si>
  <si>
    <t>******************************************************************************************************************************************</t>
  </si>
  <si>
    <t>sort  LTLA21CD</t>
  </si>
  <si>
    <t>Y58</t>
  </si>
  <si>
    <t>South West</t>
  </si>
  <si>
    <t>Y61</t>
  </si>
  <si>
    <t>East of England</t>
  </si>
  <si>
    <t>Y60</t>
  </si>
  <si>
    <t>Midlands</t>
  </si>
  <si>
    <t>Y59</t>
  </si>
  <si>
    <t>South East</t>
  </si>
  <si>
    <t>Y62</t>
  </si>
  <si>
    <t>North West</t>
  </si>
  <si>
    <t>Y63</t>
  </si>
  <si>
    <t>Y56</t>
  </si>
  <si>
    <t>London</t>
  </si>
  <si>
    <t>Sort</t>
  </si>
  <si>
    <t>THE DENSHAM SURGERY</t>
  </si>
  <si>
    <t>QUEENS PARK MEDICAL CENTRE</t>
  </si>
  <si>
    <t>ACKLAM MEDICAL CENTRE</t>
  </si>
  <si>
    <t>SPRINGWOOD SURGERY</t>
  </si>
  <si>
    <t>TENNANT STREET MEDICAL PRACTICE</t>
  </si>
  <si>
    <t>BANKHOUSE SURGERY</t>
  </si>
  <si>
    <t>VILLAGE MEDICAL CENTRE</t>
  </si>
  <si>
    <t>CHADWICK PRACTICE</t>
  </si>
  <si>
    <t>WESTBOURNE MEDICAL CENTRE</t>
  </si>
  <si>
    <t>BROTTON SURGERY</t>
  </si>
  <si>
    <t>QUEENSTREE PRACTICE</t>
  </si>
  <si>
    <t>PARK SURGERY</t>
  </si>
  <si>
    <t>WOODBRIDGE PRACTICE</t>
  </si>
  <si>
    <t>BENTLEY MEDICAL PRACTICE</t>
  </si>
  <si>
    <t>CROSSFELL HEALTH CENTRE</t>
  </si>
  <si>
    <t>MARTONSIDE MEDICAL CENTRE</t>
  </si>
  <si>
    <t>NORMANBY MEDICAL CENTRE</t>
  </si>
  <si>
    <t>HILLSIDE PRACTICE</t>
  </si>
  <si>
    <t>THE ENDEAVOUR PRACTICE</t>
  </si>
  <si>
    <t>THE DOVECOT SURGERY</t>
  </si>
  <si>
    <t>LINTHORPE SURGERY</t>
  </si>
  <si>
    <t>YARM MEDICAL PRACTICE</t>
  </si>
  <si>
    <t>PROSPECT SURGERY</t>
  </si>
  <si>
    <t>BOROUGH ROAD &amp; NUNTHORPE MEDICAL GROUP</t>
  </si>
  <si>
    <t>HAVELOCK GRANGE PRACTICE</t>
  </si>
  <si>
    <t>THE GARTH</t>
  </si>
  <si>
    <t>THORNABY &amp; BARWICK MEDICAL GROUP</t>
  </si>
  <si>
    <t>NEWLANDS MEDICAL CENTRE</t>
  </si>
  <si>
    <t>NORTON MEDICAL CENTRE</t>
  </si>
  <si>
    <t>THE ERIMUS PRACTICE</t>
  </si>
  <si>
    <t>HIRSEL MEDICAL CENTRE</t>
  </si>
  <si>
    <t>EAGLESCLIFFE MEDICAL PRACTICE</t>
  </si>
  <si>
    <t>MARSH HOUSE MEDICAL PRACTICE</t>
  </si>
  <si>
    <t>HART MEDICAL PRACTICE</t>
  </si>
  <si>
    <t>SOUTH GRANGE MEDICAL GROUP PRACTICE</t>
  </si>
  <si>
    <t>MCKENZIE HOUSE SURGERY</t>
  </si>
  <si>
    <t>THE COATHAM ROAD SURGERY</t>
  </si>
  <si>
    <t>WOODLANDS FAMILY MEDICAL CENTRE</t>
  </si>
  <si>
    <t>ZETLAND MEDICAL PRACTICE</t>
  </si>
  <si>
    <t>KINGS MEDICAL CENTRE</t>
  </si>
  <si>
    <t>CAMBRIDGE MEDICAL GROUP</t>
  </si>
  <si>
    <t>THE GREEN HOUSE SURGERY</t>
  </si>
  <si>
    <t>WOODSIDE SURGERY</t>
  </si>
  <si>
    <t>THE SALTSCAR SURGERY</t>
  </si>
  <si>
    <t>MELROSE SURGERY</t>
  </si>
  <si>
    <t>KINGSWAY MEDICAL CENTRE</t>
  </si>
  <si>
    <t>COULBY MEDICAL PRACTICE</t>
  </si>
  <si>
    <t>THE HEADLAND MEDICAL CENTRE</t>
  </si>
  <si>
    <t>THE DISCOVERY PRACTICE</t>
  </si>
  <si>
    <t>THE ESTON SURGERY</t>
  </si>
  <si>
    <t>PARK LANE SURGERY</t>
  </si>
  <si>
    <t>ALMA MEDICAL CENTRE</t>
  </si>
  <si>
    <t>MCKENZIE GROUP PRACTICE</t>
  </si>
  <si>
    <t>DR RASOOL</t>
  </si>
  <si>
    <t>ELM TREE SURGERY</t>
  </si>
  <si>
    <t>THE ROSEBERRY PRACTICE</t>
  </si>
  <si>
    <t>PARKWAY MEDICAL CENTRE</t>
  </si>
  <si>
    <t>THE PATEL PRACTICE</t>
  </si>
  <si>
    <t>HUNTCLIFF SURGERY</t>
  </si>
  <si>
    <t>THORNTREE SURGERY</t>
  </si>
  <si>
    <t>GLADSTONE HOUSE SURGERY</t>
  </si>
  <si>
    <t>RIVERSIDE MEDICAL PRACTICE</t>
  </si>
  <si>
    <t>WEST VIEW MILLENIUM SURGERY A</t>
  </si>
  <si>
    <t>THE ARRIVAL PRACTICE</t>
  </si>
  <si>
    <t>ALSTON MEDICAL PRACTICE</t>
  </si>
  <si>
    <t>AMBLESIDE HEALTH CENTRE</t>
  </si>
  <si>
    <t>APPLEBY MEDICAL PRACTICE</t>
  </si>
  <si>
    <t>DUKE STREET SURGERY</t>
  </si>
  <si>
    <t>NORWOOD MEDICAL CENTRE</t>
  </si>
  <si>
    <t>BRIDGEGATE MEDICAL CENTRE</t>
  </si>
  <si>
    <t>ABBEY ROAD SURGERY</t>
  </si>
  <si>
    <t>BRAMPTON MEDICAL PRACTICE</t>
  </si>
  <si>
    <t>UPPER EDEN MEDICAL PRACTICE</t>
  </si>
  <si>
    <t>CALDBECK SURGERY</t>
  </si>
  <si>
    <t>CARLISLE HEALTHCARE</t>
  </si>
  <si>
    <t>SPENCER ST SURGERY</t>
  </si>
  <si>
    <t>FUSEHILL MEDICAL PRACTICE</t>
  </si>
  <si>
    <t>EDEN MEDICAL GROUP</t>
  </si>
  <si>
    <t>CASTLEGATE AND DERWENT SURGERY</t>
  </si>
  <si>
    <t>DALSTON MEDICAL GROUP</t>
  </si>
  <si>
    <t>DISTINGTON SURGERY</t>
  </si>
  <si>
    <t>SEASCALE HEALTH CENTRE</t>
  </si>
  <si>
    <t>CAPTAIN FRENCH SURGERY</t>
  </si>
  <si>
    <t>THE JAMES COCHRANE PRACT.</t>
  </si>
  <si>
    <t>STATION HOUSE SURGERY</t>
  </si>
  <si>
    <t>CASTLEHEAD MEDICAL CENTRE</t>
  </si>
  <si>
    <t>THE CROFT SURGERY</t>
  </si>
  <si>
    <t>LUNESDALE SURGERY</t>
  </si>
  <si>
    <t>SHAP MEDICAL PRACTICE</t>
  </si>
  <si>
    <t>MARYPORT HEALTH SERVICES</t>
  </si>
  <si>
    <t>WATERLOO HOUSE SURGERY</t>
  </si>
  <si>
    <t>BIRBECK MEDICAL GROUP</t>
  </si>
  <si>
    <t>THE LAKES MEDICAL PRACTICE</t>
  </si>
  <si>
    <t>SILLOTH GROUP MEDICAL PRACTICE</t>
  </si>
  <si>
    <t>TEMPLE SOWERBY MEDICAL PRACTICE</t>
  </si>
  <si>
    <t>DALTON SURGERY</t>
  </si>
  <si>
    <t>LOWTHER MEDICAL CENTRE</t>
  </si>
  <si>
    <t>FELLVIEW HEALTHCARE</t>
  </si>
  <si>
    <t>WIGTON GROUP MEDICAL PRACTICE</t>
  </si>
  <si>
    <t>WINDERMERE HEALTH CENTRE</t>
  </si>
  <si>
    <t>JAMES STREET GROUP PRACT</t>
  </si>
  <si>
    <t>NUTWOOD MEDICAL PRACTICE</t>
  </si>
  <si>
    <t>ASPATRIA MEDICAL GROUP</t>
  </si>
  <si>
    <t>ATKINSON HEALTH CENTRE</t>
  </si>
  <si>
    <t>WESTCROFT HOUSE SURGERY</t>
  </si>
  <si>
    <t>ULVERSTON COMMUNITY HEALTH CENTRE</t>
  </si>
  <si>
    <t>ST. MARY'S SURGERY</t>
  </si>
  <si>
    <t>BURNETT EDGAR MEDICAL CTR</t>
  </si>
  <si>
    <t>RISEDALE SURGERY</t>
  </si>
  <si>
    <t>MANSION HOUSE SURGERY</t>
  </si>
  <si>
    <t>SEDBERGH MEDICAL PRACTICE</t>
  </si>
  <si>
    <t>WRAYSDALE HOUSE SURGERY</t>
  </si>
  <si>
    <t>KIRKOSWALD SURGERY</t>
  </si>
  <si>
    <t>GLENRIDDING HEALTH CENTRE</t>
  </si>
  <si>
    <t>THE FAMILY PRACTICE</t>
  </si>
  <si>
    <t>COURT THORN SURGERY</t>
  </si>
  <si>
    <t>LONGTOWN MEDICAL CENTRE</t>
  </si>
  <si>
    <t>CARTMEL SURGERY</t>
  </si>
  <si>
    <t>HAVERTHWAITE SURGERY</t>
  </si>
  <si>
    <t>DUDDON VALLEY MEDICAL PRACTICE</t>
  </si>
  <si>
    <t>WARWICK SQUARE GROUP PRACTICE</t>
  </si>
  <si>
    <t>ST ANDREW'S MEDICAL PRACTICE</t>
  </si>
  <si>
    <t>WILLINGTON MEDICAL GROUP</t>
  </si>
  <si>
    <t>WHINFIELD MEDICAL PRACTICE</t>
  </si>
  <si>
    <t>ORCHARD COURT SURGERY</t>
  </si>
  <si>
    <t>BLACKHALL AND PETERLEE PRACTICE</t>
  </si>
  <si>
    <t>HALLGARTH SURGERY</t>
  </si>
  <si>
    <t>BRIDGE END SURGERY</t>
  </si>
  <si>
    <t>MOORLANDS SURGERY</t>
  </si>
  <si>
    <t>CLAYPATH &amp; UNIVERSITY MEDICAL GROUP</t>
  </si>
  <si>
    <t>WILLIAM BROWN CENTRE</t>
  </si>
  <si>
    <t>NEASHAM ROAD SURGERY</t>
  </si>
  <si>
    <t>BELMONT &amp; SHERBURN MEDICAL GROUP</t>
  </si>
  <si>
    <t>STATION VIEW MEDICAL CENTRE</t>
  </si>
  <si>
    <t>TANFIELD VIEW MEDICAL GROUP</t>
  </si>
  <si>
    <t>CONSETT MEDICAL CENTRE</t>
  </si>
  <si>
    <t>NORTH HOUSE SURGERY</t>
  </si>
  <si>
    <t>AUCKLAND MEDICAL GROUP</t>
  </si>
  <si>
    <t>THE MEDICAL GROUP</t>
  </si>
  <si>
    <t>STANLEY MEDICAL GROUP</t>
  </si>
  <si>
    <t>WEST RAINTON SURGERY</t>
  </si>
  <si>
    <t>BISHOPGATE MEDICAL CENTRE</t>
  </si>
  <si>
    <t>SACRISTON MEDICAL CENTRE</t>
  </si>
  <si>
    <t>COXHOE MEDICAL PRACTICE</t>
  </si>
  <si>
    <t>MIDDLE CHARE MEDICAL GROUP</t>
  </si>
  <si>
    <t>GREAT LUMLEY SURGERY</t>
  </si>
  <si>
    <t>DUNELM MEDICAL PRACTICE</t>
  </si>
  <si>
    <t>CARMEL MEDICAL PRACTICE</t>
  </si>
  <si>
    <t>WOODVIEW MEDICAL PRACTICE</t>
  </si>
  <si>
    <t>PELTON &amp; FELLROSE MEDICAL GROUP</t>
  </si>
  <si>
    <t>BLACKETTS MEDICAL PRACTICE</t>
  </si>
  <si>
    <t>THE WEARDALE PRACTICE</t>
  </si>
  <si>
    <t>CHASTLETON MEDICAL GROUP</t>
  </si>
  <si>
    <t>BEWICK CRESCENT SURGERY</t>
  </si>
  <si>
    <t>CEDARS MEDICAL GROUP</t>
  </si>
  <si>
    <t>CLIFTON COURT MEDICAL PRACTICE</t>
  </si>
  <si>
    <t>MURTON MEDICAL CENTRE</t>
  </si>
  <si>
    <t>OLD FORGE SURGERY</t>
  </si>
  <si>
    <t>THE HORDEN GROUP PRACTICE</t>
  </si>
  <si>
    <t>FERRYHILL AND CHILTON MEDICAL PRACTICE</t>
  </si>
  <si>
    <t>BARNARD CASTLE SURGERY</t>
  </si>
  <si>
    <t>DENMARK STREET SURGERY</t>
  </si>
  <si>
    <t>ROCKLIFFE COURT SURGERY</t>
  </si>
  <si>
    <t>QUEENS ROAD SURGERY</t>
  </si>
  <si>
    <t>CESTRIA HEALTH CENTRE</t>
  </si>
  <si>
    <t>MARLBOROUGH SURGERY</t>
  </si>
  <si>
    <t>BISHOPS CLOSE MEDICAL PRACTICE</t>
  </si>
  <si>
    <t>SKERNE MEDICAL GROUP</t>
  </si>
  <si>
    <t>CHEVELEY PARK MEDICAL CTR</t>
  </si>
  <si>
    <t>EAST DURHAM MEDICAL GROUP</t>
  </si>
  <si>
    <t>PINFOLD MEDICAL PRACTICE</t>
  </si>
  <si>
    <t>GAINFORD SURGERY</t>
  </si>
  <si>
    <t>JUBILEE MEDICAL GROUP</t>
  </si>
  <si>
    <t>THE NEW SEAHAM MEDICAL GROUP</t>
  </si>
  <si>
    <t>LANCHESTER MEDICAL CENTRE</t>
  </si>
  <si>
    <t>DRS LAMBERT &amp; NG</t>
  </si>
  <si>
    <t>PEASE WAY MEDICAL CENTRE</t>
  </si>
  <si>
    <t>BYRON MEDICAL PRACTICE</t>
  </si>
  <si>
    <t>WINGATE MEDICAL PRACTICE INTRAHEALTH</t>
  </si>
  <si>
    <t>BEVAN MEDICAL GROUP</t>
  </si>
  <si>
    <t>BROWNEY HOUSE SURGERY</t>
  </si>
  <si>
    <t>OAKFIELDS HEALTH GROUP</t>
  </si>
  <si>
    <t>SOUTHDENE MEDICAL CENTRE</t>
  </si>
  <si>
    <t>THE HAVEN SURGERY</t>
  </si>
  <si>
    <t>EVENWOOD MEDICAL PRACTICE</t>
  </si>
  <si>
    <t>SILVERDALE FAMILY PRACTICE</t>
  </si>
  <si>
    <t>WEST CORNFORTH MEDICAL CENTRE</t>
  </si>
  <si>
    <t>BOWBURN MEDICAL CENTRE</t>
  </si>
  <si>
    <t>LEADGATE SURGERY</t>
  </si>
  <si>
    <t>VILLAGES MEDICAL GROUP</t>
  </si>
  <si>
    <t>PARKGATE SURGERY</t>
  </si>
  <si>
    <t>ANNFIELD PLAIN SURGERY</t>
  </si>
  <si>
    <t>THE ROTHBURY PRACTICE</t>
  </si>
  <si>
    <t>BEDLINGTONSHIRE MED.GROUP</t>
  </si>
  <si>
    <t>ALNWICK MEDICAL GROUP</t>
  </si>
  <si>
    <t>PONTELAND MEDICAL GROUP</t>
  </si>
  <si>
    <t>BELFORD MEDICAL PRACTICE</t>
  </si>
  <si>
    <t>RAILWAY MEDICAL GROUP</t>
  </si>
  <si>
    <t>WHITE MEDICAL GROUP</t>
  </si>
  <si>
    <t>THE GABLES MEDICAL GROUP</t>
  </si>
  <si>
    <t>MARINE MEDICAL GROUP</t>
  </si>
  <si>
    <t>PRUDHOE MEDICAL GROUP</t>
  </si>
  <si>
    <t>CORBRIDGE HEALTH CENTRE</t>
  </si>
  <si>
    <t>GUIDEPOST MEDICAL GROUP</t>
  </si>
  <si>
    <t>COQUET MEDICAL GROUP</t>
  </si>
  <si>
    <t>BURN BRAE MEDICAL GROUP</t>
  </si>
  <si>
    <t>CRAMLINGTON MEDICAL GROUP</t>
  </si>
  <si>
    <t>WELL CLOSE MEDICAL GROUP</t>
  </si>
  <si>
    <t>BELLINGHAM PRACTICE</t>
  </si>
  <si>
    <t>SEATON PARK MEDICAL GROUP</t>
  </si>
  <si>
    <t>VILLAGE MEDICAL GROUP</t>
  </si>
  <si>
    <t>GREYSTOKE SURGERY</t>
  </si>
  <si>
    <t>THE SELE MEDICAL PRACTICE</t>
  </si>
  <si>
    <t>HALTWHISTLE MEDICAL GROUP</t>
  </si>
  <si>
    <t>RIVERSDALE SURGERY</t>
  </si>
  <si>
    <t>VALENS MEDICAL PARTNERSHIP</t>
  </si>
  <si>
    <t>NETHERFIELD HOUSE</t>
  </si>
  <si>
    <t>FORUM FAMILY PRACTICE</t>
  </si>
  <si>
    <t>GAS HOUSE LANE SURGERY</t>
  </si>
  <si>
    <t>HUMSHAUGH &amp; WARK MED GRP</t>
  </si>
  <si>
    <t>SCOTS GAP MEDICAL GROUP</t>
  </si>
  <si>
    <t>UNION BRAE &amp; NORHAM PRAC</t>
  </si>
  <si>
    <t>HAYDON BRIDGE &amp; ALLENDALE MEDICAL PRACT</t>
  </si>
  <si>
    <t>BRANCH END SURGERY</t>
  </si>
  <si>
    <t>THE ADDERLANE SURGERY</t>
  </si>
  <si>
    <t>ELSDON AVENUE SURGERY</t>
  </si>
  <si>
    <t>FELL TOWER MEDICAL CENTRE</t>
  </si>
  <si>
    <t>BENSHAM FAMILY PRACTICE</t>
  </si>
  <si>
    <t>LONGRIGG MEDICAL CENTRE</t>
  </si>
  <si>
    <t>OXFORD TCE &amp; RAWLING RD MEDICAL GROUP</t>
  </si>
  <si>
    <t>FELL COTTAGE SURGERY</t>
  </si>
  <si>
    <t>BIRTLEY MEDICAL GROUP</t>
  </si>
  <si>
    <t>CROWHALL MEDICAL CENTRE</t>
  </si>
  <si>
    <t>CHAINBRIDGE MEDICAL PARTNERSHIP</t>
  </si>
  <si>
    <t>ST. ALBANS MEDICAL GROUP</t>
  </si>
  <si>
    <t>MILLENNIUM FAMILY PRACTICE</t>
  </si>
  <si>
    <t>CRAWCROOK MEDICAL CENTRE</t>
  </si>
  <si>
    <t>WREKENTON MEDICAL GROUP</t>
  </si>
  <si>
    <t>BEWICK ROAD SURGERY</t>
  </si>
  <si>
    <t>OLDWELL SURGERY</t>
  </si>
  <si>
    <t>CENTRAL GATESHEAD MEDICAL GROUP</t>
  </si>
  <si>
    <t>WHICKHAM COTTAGE MEDICAL CENTRE</t>
  </si>
  <si>
    <t>SECOND STREET SURGERY</t>
  </si>
  <si>
    <t>TEAMS MEDICAL PRACTICE</t>
  </si>
  <si>
    <t>CHOPWELL PRIMARY HEALTHCARE CENTRE</t>
  </si>
  <si>
    <t>BEACON VIEW MEDICAL CENTRE</t>
  </si>
  <si>
    <t>PELAW MEDICAL PRACTICE</t>
  </si>
  <si>
    <t>THE BRIDGES MEDICAL PRACTICE</t>
  </si>
  <si>
    <t>HOLLYHURST MEDICAL CENTRE</t>
  </si>
  <si>
    <t>SUNNISIDE SURGERY</t>
  </si>
  <si>
    <t>SAVILLE MEDICAL GROUP</t>
  </si>
  <si>
    <t>PROSPECT MEDICAL CENTRE</t>
  </si>
  <si>
    <t>WEST FARM SURGERY</t>
  </si>
  <si>
    <t>ROSEWORTH SURGERY</t>
  </si>
  <si>
    <t>PARK MEDICAL GROUP</t>
  </si>
  <si>
    <t>BIDDLESTONE HEALTH GROUP</t>
  </si>
  <si>
    <t>WALKER MEDICAL GROUP</t>
  </si>
  <si>
    <t>WEST ROAD MEDICAL CENTRE</t>
  </si>
  <si>
    <t>DENTON PARK MEDICAL GROUP</t>
  </si>
  <si>
    <t>LANE END SURGERY</t>
  </si>
  <si>
    <t>CRUDDAS PARK SURGERY</t>
  </si>
  <si>
    <t>THE GROVE MEDICAL GROUP</t>
  </si>
  <si>
    <t>HOLMSIDE MEDICAL GROUP</t>
  </si>
  <si>
    <t>PARKWAY MEDICAL GROUP</t>
  </si>
  <si>
    <t>BENFIELD PARK MEDICAL GROUP</t>
  </si>
  <si>
    <t>HEATON ROAD SURGERY</t>
  </si>
  <si>
    <t>WESTERHOPE MEDICAL GROUP</t>
  </si>
  <si>
    <t>THROCKLEY PRIMARY CARE CENTRE</t>
  </si>
  <si>
    <t>NEWCASTLE MEDICAL CENTRE</t>
  </si>
  <si>
    <t>REGENT MEDICAL CENTRE</t>
  </si>
  <si>
    <t>THORNFIELD MEDICAL GROUP</t>
  </si>
  <si>
    <t>BETTS AVENUE MEDICAL GROUP</t>
  </si>
  <si>
    <t>FENHAM HALL SURGERY</t>
  </si>
  <si>
    <t>BRUNTON PARK</t>
  </si>
  <si>
    <t>BROADWAY MEDICAL CENTRE</t>
  </si>
  <si>
    <t>GOSFORTH MEMORIAL MED.CTR</t>
  </si>
  <si>
    <t>ELSWICK FAMILY PRACTICE</t>
  </si>
  <si>
    <t>NEWBURN SURGERY</t>
  </si>
  <si>
    <t>ST. ANTHONY'S HEALTH CENTRE</t>
  </si>
  <si>
    <t>SWARLAND AVENUE SURGERY</t>
  </si>
  <si>
    <t>DENTON TURRET MEDICAL CENTRE</t>
  </si>
  <si>
    <t>SPRING TERRACE HEALTH CENTRE</t>
  </si>
  <si>
    <t>COLLINGWOOD HEALTH GROUP</t>
  </si>
  <si>
    <t>WHITLEY BAY HEALTH CENTRE</t>
  </si>
  <si>
    <t>49 MARINE AVENUE SURGERY</t>
  </si>
  <si>
    <t>MARINE AVENUE MEDICAL CTR</t>
  </si>
  <si>
    <t>PRIORY MEDICAL GROUP</t>
  </si>
  <si>
    <t>BEAUMONT PARK SURGERY</t>
  </si>
  <si>
    <t>WIDEOPEN MEDICAL CENTRE</t>
  </si>
  <si>
    <t>BEWICKE MEDICAL CENTRE</t>
  </si>
  <si>
    <t>THE VILLAGE GREEN SURGERY</t>
  </si>
  <si>
    <t>WOODLANDS PARK HEALTH CTR</t>
  </si>
  <si>
    <t>NELSON MEDICAL GROUP</t>
  </si>
  <si>
    <t>NORTHUMBERLAND PARK MEDICAL GROUP</t>
  </si>
  <si>
    <t>REDBURN PARK MEDICAL CENTRE</t>
  </si>
  <si>
    <t>PARK PARADE PRACTICE</t>
  </si>
  <si>
    <t>WELLSPRING MEDICAL PRACT.</t>
  </si>
  <si>
    <t>MALLARD MEDICAL PRACTICE</t>
  </si>
  <si>
    <t>VICTORIA MEDICAL CENTRE</t>
  </si>
  <si>
    <t>FARNHAM MEDICAL CTR.</t>
  </si>
  <si>
    <t>MAYFIELD MEDICAL GROUP</t>
  </si>
  <si>
    <t>WENLOCK ROAD SURGERY</t>
  </si>
  <si>
    <t>TALBOT MEDICAL CENTRE</t>
  </si>
  <si>
    <t>TRINITY MEDICAL CENTRE</t>
  </si>
  <si>
    <t>DR THORNILEY-WALKER &amp; PARTNERS</t>
  </si>
  <si>
    <t>ALBERT ROAD SURGERY</t>
  </si>
  <si>
    <t>ELLISON VIEW SURGERY</t>
  </si>
  <si>
    <t>CENTRAL SURGERY</t>
  </si>
  <si>
    <t>WEST VIEW SURGERY</t>
  </si>
  <si>
    <t>ST GEORGE &amp; RIVERSIDE MEDICAL PRACTICE</t>
  </si>
  <si>
    <t>COLLIERY COURT MEDICAL GROUP</t>
  </si>
  <si>
    <t>THE GLEN MEDICAL GROUP</t>
  </si>
  <si>
    <t>WHITBURN SURGERY</t>
  </si>
  <si>
    <t>THE G.P.SUITE</t>
  </si>
  <si>
    <t>RAVENSWORTH SURGERY</t>
  </si>
  <si>
    <t>EAST WING PRACTICE</t>
  </si>
  <si>
    <t>DEERNESS PARK MEDICAL GROUP</t>
  </si>
  <si>
    <t>HETTON GROUP PRACTICE</t>
  </si>
  <si>
    <t>VILLETTE SURGERY</t>
  </si>
  <si>
    <t>WEARSIDE MEDICAL PRACTICE - PALLION</t>
  </si>
  <si>
    <t>PALLION FAMILY PRACTICE</t>
  </si>
  <si>
    <t>RED HOUSE MEDICAL CENTRE</t>
  </si>
  <si>
    <t>HERRINGTON MEDICAL CENTRE</t>
  </si>
  <si>
    <t>GALLERIES MEDICAL PRACTICE</t>
  </si>
  <si>
    <t>THE NEW CITY MEDICAL GROUP</t>
  </si>
  <si>
    <t>FULWELL MEDICAL CENTRE,</t>
  </si>
  <si>
    <t>ST BEDE MEDICAL CENTRE</t>
  </si>
  <si>
    <t>MILLFIELD MEDICAL GROUP</t>
  </si>
  <si>
    <t>ASHBURN MEDICAL CENTRE</t>
  </si>
  <si>
    <t>BRIDGE VIEW MEDICAL GROUP</t>
  </si>
  <si>
    <t>FORGE MEDICAL PRACTICE</t>
  </si>
  <si>
    <t>KEPIER MEDICAL PRACTICE</t>
  </si>
  <si>
    <t>CONCORD MEDICAL PRACTICE</t>
  </si>
  <si>
    <t>HOUGHTON MEDICAL GROUP,</t>
  </si>
  <si>
    <t>THE BROADWAY MEDICAL PRACTICE</t>
  </si>
  <si>
    <t>SUNDERLAND GP ALLIANCE MEDICAL PRACTICE</t>
  </si>
  <si>
    <t>NEW WASHINGTON MEDICAL GROUP</t>
  </si>
  <si>
    <t>SPRINGWELL MEDICAL GROUP</t>
  </si>
  <si>
    <t>GRANGEWOOD SURGERY</t>
  </si>
  <si>
    <t>WESTBOURNE MEDICAL GROUP</t>
  </si>
  <si>
    <t>HYLTON MEDICAL GROUP</t>
  </si>
  <si>
    <t>NEW SILKSWORTH MEDICAL PRACTICE</t>
  </si>
  <si>
    <t>PARK LANE PRACTICE</t>
  </si>
  <si>
    <t>SOUTHLANDS MEDICAL GROUP</t>
  </si>
  <si>
    <t>CASTLETOWN MEDICAL CENTRE</t>
  </si>
  <si>
    <t>MONKWEARMOUTH HEALTH CENTRE</t>
  </si>
  <si>
    <t>HAPPY HOUSE SURGERY</t>
  </si>
  <si>
    <t>SUNDERLAND GP ALLIANCE SOUTH HYLTON SURG</t>
  </si>
  <si>
    <t>RICKLETON MEDICAL CENTRE</t>
  </si>
  <si>
    <t>I J HEALTHCARE</t>
  </si>
  <si>
    <t>CHESTER SURGERY</t>
  </si>
  <si>
    <t>BEACON MEDICAL</t>
  </si>
  <si>
    <t>EASTGATE MEDICAL GROUP, HORNSEA</t>
  </si>
  <si>
    <t>THE CENTRAL SURGERY BARTON</t>
  </si>
  <si>
    <t>WINTERTON MEDICAL PRACTICE</t>
  </si>
  <si>
    <t>MARKET WEIGHTON GROUP PRACTICE</t>
  </si>
  <si>
    <t>KINGSTON HEALTH (HULL)</t>
  </si>
  <si>
    <t>DR AP KUMAR</t>
  </si>
  <si>
    <t>MONTAGUE MEDICAL PRACTICE</t>
  </si>
  <si>
    <t>CLEE MEDICAL CENTRE</t>
  </si>
  <si>
    <t>PELHAM MEDICAL GROUP</t>
  </si>
  <si>
    <t>ORCHARD 2000 GROUP</t>
  </si>
  <si>
    <t>THE SUTTON MANOR SURGERY</t>
  </si>
  <si>
    <t>HOLDERNESS HEALTH</t>
  </si>
  <si>
    <t>ANCORA MEDICAL PRACTICE</t>
  </si>
  <si>
    <t>ST ANDREWS SURGERY</t>
  </si>
  <si>
    <t>THE SNAITH AND RAWCLIFFE MEDICAL GROUP</t>
  </si>
  <si>
    <t>WILBERFORCE SURGERY</t>
  </si>
  <si>
    <t>LEVEN &amp; BEEFORD MEDICAL PRACTICE</t>
  </si>
  <si>
    <t>THE AVENUES MEDICAL CENTRE</t>
  </si>
  <si>
    <t>POCKLINGTON GROUP PRACTICE</t>
  </si>
  <si>
    <t>THE PARK SURGERY</t>
  </si>
  <si>
    <t>THE ROXTON PRACTICE</t>
  </si>
  <si>
    <t>DR JAD WEIR &amp; PARTNERS</t>
  </si>
  <si>
    <t>GILBERDYKE HEALTH CENTRE</t>
  </si>
  <si>
    <t>MANOR ROAD SURGERY</t>
  </si>
  <si>
    <t>SOUTH AXHOLME PRACTICE</t>
  </si>
  <si>
    <t>ASHBY TURN PRIMARY CARE PARTNERS</t>
  </si>
  <si>
    <t>THE BRIDGE GROUP PRACTICE</t>
  </si>
  <si>
    <t>WOLSELEY MEDICAL CENTRE</t>
  </si>
  <si>
    <t>MODALITY PARTNERSHIP (HULL)</t>
  </si>
  <si>
    <t>OLD FIRE STATION SURGERY</t>
  </si>
  <si>
    <t>PRINCES MEDICAL CENTRE</t>
  </si>
  <si>
    <t>CLIFTON HOUSE MEDICAL CENTRE</t>
  </si>
  <si>
    <t>THE RIDINGS MEDICAL GROUP</t>
  </si>
  <si>
    <t>BRIDGE STREET SURGERY</t>
  </si>
  <si>
    <t>CHURCH LANE MEDICAL CENTRE</t>
  </si>
  <si>
    <t>TRENT VIEW MEDICAL PRACTICE</t>
  </si>
  <si>
    <t>BARTHOLOMEW MEDICAL GROUP</t>
  </si>
  <si>
    <t>CITY HEALTH PRACTICE LTD</t>
  </si>
  <si>
    <t>HASTINGS MEDICAL CENTRE</t>
  </si>
  <si>
    <t>NORTH BEVERLEY MEDICAL CENTRE</t>
  </si>
  <si>
    <t>BIRKWOOD MEDICAL CENTRE</t>
  </si>
  <si>
    <t>HOWDEN MEDICAL PRACTICE</t>
  </si>
  <si>
    <t>THE OSWALD ROAD MEDICAL SURGERY</t>
  </si>
  <si>
    <t>LITTLEFIELD SURGERY</t>
  </si>
  <si>
    <t>THE MEDICAL CENTRE, DRIFFIELD</t>
  </si>
  <si>
    <t>DELTA HEALTHCARE</t>
  </si>
  <si>
    <t>THE KIRTON LINDSEY AND SCOTTER SURGERY</t>
  </si>
  <si>
    <t>DR AC MILNER</t>
  </si>
  <si>
    <t>GREENGATES MEDICAL GROUP</t>
  </si>
  <si>
    <t>DR A SINHA</t>
  </si>
  <si>
    <t>RIVERSIDE SURGERY</t>
  </si>
  <si>
    <t>JAMES ALEXANDER FAMILY PRACTICE</t>
  </si>
  <si>
    <t>CEDAR MEDICAL PRACTICE</t>
  </si>
  <si>
    <t>WEST COMMON LANE TEACHING PRACTICE</t>
  </si>
  <si>
    <t>GOODHEART SURGERY</t>
  </si>
  <si>
    <t>STIRLING MEDICAL CENTRE (MATHEWS)</t>
  </si>
  <si>
    <t>DR GT HENDOW'S PRACTICE</t>
  </si>
  <si>
    <t>THE BIRCHES MEDICAL PRACTICE</t>
  </si>
  <si>
    <t>PARK VIEW SURGERY</t>
  </si>
  <si>
    <t>BARNETBY MEDICAL CENTRE</t>
  </si>
  <si>
    <t>DRS RAUT AND THOUFEEQ</t>
  </si>
  <si>
    <t>LAURBEL SURGERY</t>
  </si>
  <si>
    <t>DR OZ QURESHI</t>
  </si>
  <si>
    <t>EAST PARK PRACTICE</t>
  </si>
  <si>
    <t>WEST TOWN SURGERY</t>
  </si>
  <si>
    <t>THE KILLINGHOLME SURGERY</t>
  </si>
  <si>
    <t>KING STREET MEDICAL CENTRE</t>
  </si>
  <si>
    <t>GREENLANDS SURGERY</t>
  </si>
  <si>
    <t>RAJ MEDICAL CENTRE</t>
  </si>
  <si>
    <t>CORE CARE FAMILY PRACTICE</t>
  </si>
  <si>
    <t>HEALING PARTNERSHIP</t>
  </si>
  <si>
    <t>DR MITCHELL</t>
  </si>
  <si>
    <t>DR P SURESH BABU</t>
  </si>
  <si>
    <t>MILLFIELD SURGERY</t>
  </si>
  <si>
    <t>NIDDERDALE GROUP PRACTICE</t>
  </si>
  <si>
    <t>TOWNHEAD SURGERY</t>
  </si>
  <si>
    <t>RIPON SPA SURGERY</t>
  </si>
  <si>
    <t>SHERBURN SURGERY</t>
  </si>
  <si>
    <t>THE LEEDS ROAD PRACTICE</t>
  </si>
  <si>
    <t>KINGSWOOD SURGERY</t>
  </si>
  <si>
    <t>WHITBY GROUP PRACTICE</t>
  </si>
  <si>
    <t>ESCRICK SURGERY</t>
  </si>
  <si>
    <t>TOPCLIFFE SURGERY</t>
  </si>
  <si>
    <t>DALTON TERRACE SURGERY</t>
  </si>
  <si>
    <t>GREAT AYTON SURGERY</t>
  </si>
  <si>
    <t>CATTERICK VILLAGE SURGERY</t>
  </si>
  <si>
    <t>EASTFIELD MEDICAL CENTRE</t>
  </si>
  <si>
    <t>DERWENT PRACTICE</t>
  </si>
  <si>
    <t>HAXBY GROUP PRACTICE</t>
  </si>
  <si>
    <t>THE SPA SURGERY</t>
  </si>
  <si>
    <t>DOCTORS LANE SURGERY</t>
  </si>
  <si>
    <t>DR AKESTER &amp; PARTNERS</t>
  </si>
  <si>
    <t>SHERBURN GROUP PRACTICE</t>
  </si>
  <si>
    <t>CHURCH LANE SURGERY</t>
  </si>
  <si>
    <t>PICKERING MEDICAL PRACTICE</t>
  </si>
  <si>
    <t>QUAKERS LANE SURGERY</t>
  </si>
  <si>
    <t>SCORTON MEDICAL CENTRE</t>
  </si>
  <si>
    <t>FILEY SURGERY</t>
  </si>
  <si>
    <t>BEECH TREE SURGERY</t>
  </si>
  <si>
    <t>LAMBERT MEDICAL CENTRE</t>
  </si>
  <si>
    <t>STOKESLEY SURGERY</t>
  </si>
  <si>
    <t>CENTRAL DALES PRACTICE</t>
  </si>
  <si>
    <t>STAITHES SURGERY</t>
  </si>
  <si>
    <t>UNITY HEALTH</t>
  </si>
  <si>
    <t>THIRSK DOCTORS SURGERY</t>
  </si>
  <si>
    <t>MOWBRAY HOUSE SURGERY</t>
  </si>
  <si>
    <t>DYNELEY HOUSE SURGERY</t>
  </si>
  <si>
    <t>SCARBOROUGH MEDICAL GROUP</t>
  </si>
  <si>
    <t>SPRINGBANK SURGERY</t>
  </si>
  <si>
    <t>CHURCH AVENUE MEDICAL GROUP</t>
  </si>
  <si>
    <t>EASTGATE MEDICAL GROUP</t>
  </si>
  <si>
    <t>BENTHAM MEDICAL PRACTICE</t>
  </si>
  <si>
    <t>AYTON AND SNAINTON MEDICAL PRACTICE</t>
  </si>
  <si>
    <t>TOLLERTON SURGERY</t>
  </si>
  <si>
    <t>GLEBE HOUSE SURGERY</t>
  </si>
  <si>
    <t>STOCKWELL ROAD SURGERY</t>
  </si>
  <si>
    <t>HELMSLEY SURGERY</t>
  </si>
  <si>
    <t>BEECH HOUSE SURGERY</t>
  </si>
  <si>
    <t>THE OLD SCHOOL MEDICAL PRACTICE</t>
  </si>
  <si>
    <t>THE FRIARY SURGERY</t>
  </si>
  <si>
    <t>SOUTH MILFORD SURGERY</t>
  </si>
  <si>
    <t>POSTERNGATE SURGERY</t>
  </si>
  <si>
    <t>MAYFORD HOUSE SURGERY</t>
  </si>
  <si>
    <t>KIRKBYMOORSIDE SURGERY</t>
  </si>
  <si>
    <t>LEYBURN MEDICAL PRACTICE</t>
  </si>
  <si>
    <t>STILLINGTON SURGERY</t>
  </si>
  <si>
    <t>MY HEALTH GROUP</t>
  </si>
  <si>
    <t>ELVINGTON MEDICAL PRACTICE</t>
  </si>
  <si>
    <t>YORK MEDICAL GROUP</t>
  </si>
  <si>
    <t>BROOK SQUARE SURGERY</t>
  </si>
  <si>
    <t>PARK PARADE SURGERY</t>
  </si>
  <si>
    <t>SCOTT ROAD MEDICAL CENTRE</t>
  </si>
  <si>
    <t>JORVIK GILLYGATE PRACTICE</t>
  </si>
  <si>
    <t>FRONT STREET SURGERY</t>
  </si>
  <si>
    <t>SLEIGHTS AND SANDSEND MEDICAL PRACTICE</t>
  </si>
  <si>
    <t>HAREWOOD MEDICAL PRACTICE</t>
  </si>
  <si>
    <t>TADCASTER MEDICAL CENTRE</t>
  </si>
  <si>
    <t>HACKNESS ROAD SURGERY</t>
  </si>
  <si>
    <t>AMPLEFORTH SURGERY</t>
  </si>
  <si>
    <t>TERRINGTON SURGERY</t>
  </si>
  <si>
    <t>REETH MEDICAL CENTRE</t>
  </si>
  <si>
    <t>HUNMANBY SURGERY</t>
  </si>
  <si>
    <t>ILKLEY &amp; WHARFEDALE MEDICAL PRACTICE</t>
  </si>
  <si>
    <t>THORNBURY MEDICAL PRACTICE</t>
  </si>
  <si>
    <t>LING HOUSE MEDICAL CENTRE</t>
  </si>
  <si>
    <t>PARKLANDS MEDICAL PRACTICE</t>
  </si>
  <si>
    <t>MANOR MEDICAL PRACTICE</t>
  </si>
  <si>
    <t>BINGLEY MEDICAL PRACTICE</t>
  </si>
  <si>
    <t>TONG MEDICAL PRACTICE</t>
  </si>
  <si>
    <t>FARROW MEDICAL CENTRE</t>
  </si>
  <si>
    <t>IDLE MEDICAL CENTRE</t>
  </si>
  <si>
    <t>GRANGE PARK SURGERY</t>
  </si>
  <si>
    <t>BAILDON MEDICAL PRACTICE</t>
  </si>
  <si>
    <t>PRIMROSE SURGERY</t>
  </si>
  <si>
    <t>WIBSEY &amp; QUEENSBURY MED P</t>
  </si>
  <si>
    <t>LOW MOOR SURGERY</t>
  </si>
  <si>
    <t>OAK GLEN SURGERY</t>
  </si>
  <si>
    <t>BRADFORD MOOR PRACTICE</t>
  </si>
  <si>
    <t>GRANGE MEDICAL CENTRE</t>
  </si>
  <si>
    <t>HORTON PARK MEDICAL PRACTICE</t>
  </si>
  <si>
    <t>THE WILSDEN MEDICAL PRACTICE</t>
  </si>
  <si>
    <t>LEYLANDS LANE MEDICAL PRACTICE</t>
  </si>
  <si>
    <t>THE SALTAIRE &amp; WINDHILL MEDICAL P'SHIP</t>
  </si>
  <si>
    <t>BOWLING HALL MED PRACTICE</t>
  </si>
  <si>
    <t>ROOLEY LANE MED. CENTRE</t>
  </si>
  <si>
    <t>BRADFORD STUDENT HEALTH SERVICE</t>
  </si>
  <si>
    <t>KENSINGTON PARTNERSHIP</t>
  </si>
  <si>
    <t>HAIGH HALL MEDICAL PRACTICE</t>
  </si>
  <si>
    <t>THE RIDGE MEDICAL PRACT.</t>
  </si>
  <si>
    <t>MOORSIDE SURGERY</t>
  </si>
  <si>
    <t>THE AVICENNA MEDICAL PRACTICE</t>
  </si>
  <si>
    <t>ASHCROFT SURGERY</t>
  </si>
  <si>
    <t>SHIPLEY MEDICAL PRACTICE-AFFINITY CARE</t>
  </si>
  <si>
    <t>THE ROCKWELL AND WROSE PRACTICE</t>
  </si>
  <si>
    <t>THE SPRINGFIELD SURGERY (BINGLEY)</t>
  </si>
  <si>
    <t>THE LISTER SURGERY</t>
  </si>
  <si>
    <t>PICTON MEDICAL CENTRE</t>
  </si>
  <si>
    <t>ADDINGHAM SURGERY</t>
  </si>
  <si>
    <t>DR A AZAM &amp; PARTNERS</t>
  </si>
  <si>
    <t>DR IA GILKAR &amp; PARTNERS</t>
  </si>
  <si>
    <t>I G MEDICAL</t>
  </si>
  <si>
    <t>VALLEY VIEW SURGERY</t>
  </si>
  <si>
    <t>FRIZINGHALL MEDICAL CENTRE</t>
  </si>
  <si>
    <t>CLARENDON MEDICAL CENTRE</t>
  </si>
  <si>
    <t>PEEL PARK SURGERY</t>
  </si>
  <si>
    <t>ASHWELL MEDICAL CENTRE</t>
  </si>
  <si>
    <t>DR GILKAR</t>
  </si>
  <si>
    <t>PARK GRANGE MEDICAL CENTRE</t>
  </si>
  <si>
    <t>BILTON MEDICAL CENTRE</t>
  </si>
  <si>
    <t>MOOR PARK MEDICAL PRACTICE</t>
  </si>
  <si>
    <t>STATION ROAD SURGERY</t>
  </si>
  <si>
    <t>RYDINGS HALL SURGERY</t>
  </si>
  <si>
    <t>HEBDEN BRIDGE GROUP PRACTICE</t>
  </si>
  <si>
    <t>TODMORDEN GROUP PRACTICE</t>
  </si>
  <si>
    <t>BRIG ROYD SURGERY</t>
  </si>
  <si>
    <t>STAINLAND ROAD MEDICAL CENTRE</t>
  </si>
  <si>
    <t>KEIGHLEY ROAD SURGERY</t>
  </si>
  <si>
    <t>SPRING HALL GROUP PRACTICE</t>
  </si>
  <si>
    <t>PLANE TREES GROUP PRACTICE</t>
  </si>
  <si>
    <t>RASTRICK HEALTH CENTRE</t>
  </si>
  <si>
    <t>BANKFIELD SURGERY</t>
  </si>
  <si>
    <t>THE BOULEVARD MEDICAL PRACTICE</t>
  </si>
  <si>
    <t>KING CROSS PRACTICE</t>
  </si>
  <si>
    <t>LISTER LANE SURGERY</t>
  </si>
  <si>
    <t>BEECHWOOD MEDICAL CENTRE</t>
  </si>
  <si>
    <t>CARITAS GROUP PRACTICE</t>
  </si>
  <si>
    <t>LONGROYDE SURGERY</t>
  </si>
  <si>
    <t>PARKVIEW SURGERY</t>
  </si>
  <si>
    <t>DEARNE VALLEY HEALTH CENTRE</t>
  </si>
  <si>
    <t>CALDER VIEW SURGERY</t>
  </si>
  <si>
    <t>ELMWOOD FAMILY DOCTORS</t>
  </si>
  <si>
    <t>BATLEY HEALTH CENTRE SURGERY</t>
  </si>
  <si>
    <t>NORTH ROAD SUITE,RAVENSTHORPE HEALTH CTR</t>
  </si>
  <si>
    <t>UNDERCLIFFE SURGERY</t>
  </si>
  <si>
    <t>BROOKROYD HOUSE</t>
  </si>
  <si>
    <t>WELLINGTON HOUSE</t>
  </si>
  <si>
    <t>MELTHAM ROAD SURGERY</t>
  </si>
  <si>
    <t>GROVE HOUSE SURGERY</t>
  </si>
  <si>
    <t>MIRFIELD HEALTH CENTRE</t>
  </si>
  <si>
    <t>EIGHTLANDS SURGERY</t>
  </si>
  <si>
    <t>CLECKHEATON GROUP PRACTICE</t>
  </si>
  <si>
    <t>HONLEY SURGERY</t>
  </si>
  <si>
    <t>THE ALMONDBURY SURGERY</t>
  </si>
  <si>
    <t>THE WATERLOO PRACTICE</t>
  </si>
  <si>
    <t>BLACKBURN RD.MEDICAL CTR.</t>
  </si>
  <si>
    <t>KIRKBURTON HEALTH CENTRE</t>
  </si>
  <si>
    <t>THE GRANGE MEDICAL PRACTICE</t>
  </si>
  <si>
    <t>THE GREENWAY MEDICAL PRACTICE</t>
  </si>
  <si>
    <t>LEPTON AND KIRKHEATON SURGERIES</t>
  </si>
  <si>
    <t>MELTHAM GROUP PRACTICE</t>
  </si>
  <si>
    <t>THE LINDLEY VILLAGE SURG.</t>
  </si>
  <si>
    <t>NEW STREET &amp; NETHERTON GROUP PRACTICE</t>
  </si>
  <si>
    <t>THE PADDOCK SURGERY</t>
  </si>
  <si>
    <t>MOUNT PLEASANT MED CENTRE</t>
  </si>
  <si>
    <t>PADDOCK AND LONGWOOD FAMILY PRACTICE</t>
  </si>
  <si>
    <t>THORNTON LODGE SURGERY</t>
  </si>
  <si>
    <t>WOODHOUSE HILL SURGERY</t>
  </si>
  <si>
    <t>FIELDHEAD SURGERY</t>
  </si>
  <si>
    <t>COLNE VALLEY GROUP PRACTICE</t>
  </si>
  <si>
    <t>HEALDS ROAD SURGERY</t>
  </si>
  <si>
    <t>ROSE MEDICAL PRACTICE</t>
  </si>
  <si>
    <t>SLAITHWAITE HEALTH CENTRE</t>
  </si>
  <si>
    <t>GREENHEAD FAMILY DOCTORS</t>
  </si>
  <si>
    <t>SKELMANTHORPE FAMILY DOCTORS</t>
  </si>
  <si>
    <t>UNIVERSITY HEALTH CENTRE</t>
  </si>
  <si>
    <t>THORNHILL LEES MEDICAL CENTRE</t>
  </si>
  <si>
    <t>OAKLANDS HEALTH CENTRE</t>
  </si>
  <si>
    <t>DR HANDA &amp; PARTNER</t>
  </si>
  <si>
    <t>LIVERSEDGE MEDICAL CENTRE</t>
  </si>
  <si>
    <t>CROFT MEDICAL CENTRE</t>
  </si>
  <si>
    <t>COOK LANE SURGERY</t>
  </si>
  <si>
    <t>WINDSOR MEDICAL CENTRE</t>
  </si>
  <si>
    <t>MARSH SURGERY</t>
  </si>
  <si>
    <t>BIRKBY HEALTH CENTRE</t>
  </si>
  <si>
    <t>WESTBOURNE SURGERY</t>
  </si>
  <si>
    <t>KIRKGATE SURGERY</t>
  </si>
  <si>
    <t>LOCKWOOD SURGERY</t>
  </si>
  <si>
    <t>SAVILE TOWN MEDICAL CTR.</t>
  </si>
  <si>
    <t>THE ALBION MOUNT MEDICAL PRACTICE</t>
  </si>
  <si>
    <t>DR MAHMOOD &amp; PARTNERS</t>
  </si>
  <si>
    <t>SIDINGS HEALTHCARE CENTRE</t>
  </si>
  <si>
    <t>CHERRY TREE SURGERY</t>
  </si>
  <si>
    <t>THE WHITEHOUSE CENTRE</t>
  </si>
  <si>
    <t>THE JUNCTION SURGERY</t>
  </si>
  <si>
    <t>CITY VIEW MEDICAL PRACTICE</t>
  </si>
  <si>
    <t>DR G LEES &amp; PARTNERS</t>
  </si>
  <si>
    <t>HIGHFIELD SURGERY</t>
  </si>
  <si>
    <t>DR N DUMPHY &amp; PARTNERS</t>
  </si>
  <si>
    <t>ALWOODLEY MEDICAL CENTRE</t>
  </si>
  <si>
    <t>MANSTON SURGERY</t>
  </si>
  <si>
    <t>COLLINGHAM CHURCH VIEW SURGERY</t>
  </si>
  <si>
    <t>HILLFOOT SURGERY</t>
  </si>
  <si>
    <t>LEEDS CITY MEDICAL PRACTICE</t>
  </si>
  <si>
    <t>THE NORTH LEEDS MEDICAL PRACTICE</t>
  </si>
  <si>
    <t>ROBIN LANE HEALTH AND WELLBEING CENTRE</t>
  </si>
  <si>
    <t>MANOR PARK SURGERY</t>
  </si>
  <si>
    <t>SHAFTESBURY MEDICAL CTR.</t>
  </si>
  <si>
    <t>CRAVEN ROAD MEDICAL PRACTICE</t>
  </si>
  <si>
    <t>MULBERRY STREET MEDICAL PRACTICE</t>
  </si>
  <si>
    <t>LOFTHOUSE SURGERY</t>
  </si>
  <si>
    <t>OAKWOOD LANE MEDICAL PRACTICE</t>
  </si>
  <si>
    <t>PRIORY VIEW MEDICAL CENTRE</t>
  </si>
  <si>
    <t>HYDE PARK SURGERY</t>
  </si>
  <si>
    <t>WESTGATE SURGERY</t>
  </si>
  <si>
    <t>BURTON CROFT SURGERY</t>
  </si>
  <si>
    <t>CHEVIN MEDICAL PRACTICE</t>
  </si>
  <si>
    <t>SPA SURGERY</t>
  </si>
  <si>
    <t>SOUTH BANK SURGERY</t>
  </si>
  <si>
    <t>GIBSON LANE PRACTICE</t>
  </si>
  <si>
    <t>GUISELEY AND YEADON MEDICAL PRACTICE</t>
  </si>
  <si>
    <t>ALLERTON MEDICAL CENTRE</t>
  </si>
  <si>
    <t>VESPER ROAD</t>
  </si>
  <si>
    <t>LINGWELL CROFT SURGERY</t>
  </si>
  <si>
    <t>EAST PARK MEDICAL CENTRE</t>
  </si>
  <si>
    <t>IRELAND WOOD SURGERY</t>
  </si>
  <si>
    <t>GARFORTH MEDICAL CENTRE</t>
  </si>
  <si>
    <t>WOODHOUSE MEDICAL PRACTICE</t>
  </si>
  <si>
    <t>WEST LODGE SURGERY</t>
  </si>
  <si>
    <t>AIRE VALLEY SURGERY</t>
  </si>
  <si>
    <t>PARK ROAD &amp; MENSTON</t>
  </si>
  <si>
    <t>THE GARDEN SURGERY</t>
  </si>
  <si>
    <t>ASHFIELD MEDICAL CENTRE</t>
  </si>
  <si>
    <t>WINDSOR HOUSE GROUP PRACTICE</t>
  </si>
  <si>
    <t>MEANWOOD HEALTH CENTRE</t>
  </si>
  <si>
    <t>THORNTON MEDICAL CENTRE</t>
  </si>
  <si>
    <t>HAREHILLS CORNER SURGERY</t>
  </si>
  <si>
    <t>THE MEDICAL CENTRE</t>
  </si>
  <si>
    <t>LEIGH VIEW MEDICAL PRACTICE</t>
  </si>
  <si>
    <t>THE STREET LANE PRACTICE</t>
  </si>
  <si>
    <t>THE DEKEYSER GROUP PRACTICE</t>
  </si>
  <si>
    <t>ABBEY GRANGE MEDICAL PRACTICE</t>
  </si>
  <si>
    <t>BURLEY PARK MEDICAL CENTRE</t>
  </si>
  <si>
    <t>AIREBOROUGH FAMILY PRACTICE</t>
  </si>
  <si>
    <t>WHITEHALL SURGERY</t>
  </si>
  <si>
    <t>DR T P FOX &amp; PARTNERS</t>
  </si>
  <si>
    <t>BELLBROOKE SURGERY</t>
  </si>
  <si>
    <t>LAUREL BANK SURGERY</t>
  </si>
  <si>
    <t>NOVA SCOTIA MEDICAL CNTR</t>
  </si>
  <si>
    <t>KIPPAX HALL SURGERY</t>
  </si>
  <si>
    <t>PARK EDGE PRACTICE</t>
  </si>
  <si>
    <t>DR S M CHEN &amp; PARTNER</t>
  </si>
  <si>
    <t>ARTHINGTON MEDICAL CENTRE</t>
  </si>
  <si>
    <t>ST MARTINS PRACTICE</t>
  </si>
  <si>
    <t>GILDERSOME HEALTH CENTRE</t>
  </si>
  <si>
    <t>CONWAY MEDICAL CENTRE</t>
  </si>
  <si>
    <t>BRAMLEY VILLAGE HEALTH &amp; WELLBEING CTR</t>
  </si>
  <si>
    <t>FOUNDRY LANE SURGERY</t>
  </si>
  <si>
    <t>CHAPELTOWN FAMILY SURGERY</t>
  </si>
  <si>
    <t>KIRKSTALL LANE MEDICAL CENTRE</t>
  </si>
  <si>
    <t>LEEDS STUDENT MEDICAL PRACTICE</t>
  </si>
  <si>
    <t>ASHTON VIEW MEDICAL CTR</t>
  </si>
  <si>
    <t>WETHERBY SURGERY</t>
  </si>
  <si>
    <t>DR S HUSSAIN</t>
  </si>
  <si>
    <t>THE ROUNDHAY ROAD SURGERY</t>
  </si>
  <si>
    <t>FAMILY DOCTORS</t>
  </si>
  <si>
    <t>OAKWOOD SURGERY</t>
  </si>
  <si>
    <t>BEECH TREE MEDICAL CENTRE</t>
  </si>
  <si>
    <t>MOORFIELD HOUSE SURGERY</t>
  </si>
  <si>
    <t>NEWTON SURGERY</t>
  </si>
  <si>
    <t>BEESTON VILLAGE SURGERY</t>
  </si>
  <si>
    <t>YORK STREET HEALTH PRACTICE</t>
  </si>
  <si>
    <t>HAWTHORN SURGERY</t>
  </si>
  <si>
    <t>LINCOLN GREEN MEDICAL CENTRE</t>
  </si>
  <si>
    <t>MIDDLESTOWN</t>
  </si>
  <si>
    <t>ORCHARD CROFT</t>
  </si>
  <si>
    <t>COLLEGE LANE SURGERY</t>
  </si>
  <si>
    <t>WARRENGATE MEDICAL CENTRE</t>
  </si>
  <si>
    <t>RIVERSIDE MEDICAL CENTRE</t>
  </si>
  <si>
    <t>PARK GREEN SURGERY</t>
  </si>
  <si>
    <t>LUPSET HEALTH CENTRE</t>
  </si>
  <si>
    <t>ST THOMAS ROAD SURGERY</t>
  </si>
  <si>
    <t>FRIARWOOD SURGERY</t>
  </si>
  <si>
    <t>MAYBUSH MEDICAL CENTRE</t>
  </si>
  <si>
    <t>OUTWOOD PARK MEDICAL CENTRE</t>
  </si>
  <si>
    <t>STUART ROAD</t>
  </si>
  <si>
    <t>WHITE ROSE SURGERY</t>
  </si>
  <si>
    <t>HENRY MOORE CLINIC</t>
  </si>
  <si>
    <t>STANLEY</t>
  </si>
  <si>
    <t>CHAPELTHORPE</t>
  </si>
  <si>
    <t>ASH GROVE</t>
  </si>
  <si>
    <t>HOMESTEAD</t>
  </si>
  <si>
    <t>CASTLEFORD MEDICAL PRACTICE</t>
  </si>
  <si>
    <t>THE GRANGE MEDICAL CENTRE</t>
  </si>
  <si>
    <t>NEW SOUTHGATE SURGERY</t>
  </si>
  <si>
    <t>CROFTON AND SHARLSTON MED PRAC</t>
  </si>
  <si>
    <t>HEALTH CARE FIRST PARTNERSHIP</t>
  </si>
  <si>
    <t>OSSETT SURGERY</t>
  </si>
  <si>
    <t>STATION LANE</t>
  </si>
  <si>
    <t>NEWLAND SURGERY</t>
  </si>
  <si>
    <t>KING'S MEDICAL PRACTICE</t>
  </si>
  <si>
    <t>TIEVE TARA</t>
  </si>
  <si>
    <t>ALVERTHORPE</t>
  </si>
  <si>
    <t>PATIENCE LANE SURGERY</t>
  </si>
  <si>
    <t>EASTMOOR HEALTH CENTRE</t>
  </si>
  <si>
    <t>SPRINGS HEALTH CENTRE</t>
  </si>
  <si>
    <t>THE VALLEYS MEDICAL PARTNERSHIP</t>
  </si>
  <si>
    <t>SETT VALLEY MEDICAL CENTRE</t>
  </si>
  <si>
    <t>IVY GROVE SURGERY</t>
  </si>
  <si>
    <t>JESSOP MEDICAL PRACTICE</t>
  </si>
  <si>
    <t>HORIZON HEALTHCARE</t>
  </si>
  <si>
    <t>VERNON STREET MEDICAL CTR</t>
  </si>
  <si>
    <t>WILSON STREET SURGERY</t>
  </si>
  <si>
    <t>THE MOIR MEDICAL CENTRE</t>
  </si>
  <si>
    <t>THE SURGERY AT WHEATBRIDGE</t>
  </si>
  <si>
    <t>BASLOW HEALTH CENTRE</t>
  </si>
  <si>
    <t>DERWENT VALLEY MEDICAL PRACTICE</t>
  </si>
  <si>
    <t>NEWBOLD SURGERY</t>
  </si>
  <si>
    <t>PEAK &amp; DALES MEDICAL PARTNERSHIP</t>
  </si>
  <si>
    <t>ARTHUR MEDICAL CENTRE</t>
  </si>
  <si>
    <t>DOVE RIVER</t>
  </si>
  <si>
    <t>NEWHALL SURGERY</t>
  </si>
  <si>
    <t>OLD STATION SURGERY</t>
  </si>
  <si>
    <t>THE AITUNE MEDICAL PRACTICE</t>
  </si>
  <si>
    <t>DRONFIELD MEDICAL PRACTICE</t>
  </si>
  <si>
    <t>ADAM HOUSE MEDICAL CENTRE</t>
  </si>
  <si>
    <t>SOMERCOTES MEDICAL CENTRE</t>
  </si>
  <si>
    <t>IMPERIAL ROAD SURGERY</t>
  </si>
  <si>
    <t>STAFFA HEALTH</t>
  </si>
  <si>
    <t>CREDAS MEDICAL</t>
  </si>
  <si>
    <t>SWADLINCOTE SURGERY</t>
  </si>
  <si>
    <t>SHIRES HEALTHCARE</t>
  </si>
  <si>
    <t>STEWART MEDICAL CENTRE</t>
  </si>
  <si>
    <t>VILLAGE SURGERY</t>
  </si>
  <si>
    <t>FRIAR GATE SURGERY</t>
  </si>
  <si>
    <t>ASHBOURNE MEDICAL PRACTICE</t>
  </si>
  <si>
    <t>WHITEMOOR MEDICAL CENTRE</t>
  </si>
  <si>
    <t>EYAM SURGERY</t>
  </si>
  <si>
    <t>WELBECK ROAD HEALTH CENTRE</t>
  </si>
  <si>
    <t>MICKLEOVER MEDICAL CENTRE</t>
  </si>
  <si>
    <t>WHITTINGTON MOOR SURGERY</t>
  </si>
  <si>
    <t>WEST HALLAM MEDICAL CTR</t>
  </si>
  <si>
    <t>ALVASTON MEDICAL CENTRE</t>
  </si>
  <si>
    <t>APPLETREE MEDICAL PRACTICE</t>
  </si>
  <si>
    <t>KELVINGROVE MEDICAL CENTRE</t>
  </si>
  <si>
    <t>THE VILLAGE SURGERY</t>
  </si>
  <si>
    <t>THE PARK MEDICAL PRACTICE</t>
  </si>
  <si>
    <t>PARKSIDE SURGERY</t>
  </si>
  <si>
    <t>HOLLYBROOK MEDICAL CENTRE</t>
  </si>
  <si>
    <t>NORTH WINGFIELD MEDICAL CENTRE</t>
  </si>
  <si>
    <t>CLAY CROSS MEDICAL CENTRE</t>
  </si>
  <si>
    <t>WILLINGTON SURGERY</t>
  </si>
  <si>
    <t>THE BRIMINGTON SURGERY</t>
  </si>
  <si>
    <t>RIPLEY MEDICAL CENTRE</t>
  </si>
  <si>
    <t>WOODVILLE SURGERY</t>
  </si>
  <si>
    <t>LITTLEWICK MEDICAL CENTRE</t>
  </si>
  <si>
    <t>HANNAGE BROOK MEDICAL CENTRE</t>
  </si>
  <si>
    <t>THORNBROOK SURGERY</t>
  </si>
  <si>
    <t>PARK FARM MEDICAL CENTRE</t>
  </si>
  <si>
    <t>BUXTON MEDICAL PRACTICE</t>
  </si>
  <si>
    <t>OVERDALE MEDICAL PRACTICE</t>
  </si>
  <si>
    <t>CHATSWORTH ROAD MEDICAL CENTRE</t>
  </si>
  <si>
    <t>CHAPEL STREET MEDICAL CENTRE</t>
  </si>
  <si>
    <t>OAKHILL MEDICAL PRACTICE</t>
  </si>
  <si>
    <t>OSMASTON SURGERY</t>
  </si>
  <si>
    <t>LISTER HOUSE SURGERY</t>
  </si>
  <si>
    <t>MACKLIN STREET SURGERY</t>
  </si>
  <si>
    <t>ELMWOOD MEDICAL CENTRE</t>
  </si>
  <si>
    <t>HOWARD STREET MEDICAL PRACTICE</t>
  </si>
  <si>
    <t>GOYT VALLEY MEDICAL PRACTICE</t>
  </si>
  <si>
    <t>MANOR HOUSE SURGERY</t>
  </si>
  <si>
    <t>HARTINGTON SURGERY</t>
  </si>
  <si>
    <t>STUBLEY MEDICAL CENTRE</t>
  </si>
  <si>
    <t>KILLAMARSH MEDICAL PRACTICE</t>
  </si>
  <si>
    <t>EVELYN MEDICAL CENTRE</t>
  </si>
  <si>
    <t>CRICH MEDICAL PRACTICE</t>
  </si>
  <si>
    <t>EMMETT CARR SURGERY</t>
  </si>
  <si>
    <t>CRAG'S HEALTH CARE</t>
  </si>
  <si>
    <t>COLLEGE STREET MEDICAL PRACTICE</t>
  </si>
  <si>
    <t>LIMES MEDICAL CENTRE</t>
  </si>
  <si>
    <t>LIME GROVE MEDICAL CENTRE</t>
  </si>
  <si>
    <t>LAMBGATES HEALTH CENTRE</t>
  </si>
  <si>
    <t>MELBOURNE &amp; CHELLASTON MEDICAL PRACTICE</t>
  </si>
  <si>
    <t>WELLBROOK MEDICAL CENTRE</t>
  </si>
  <si>
    <t>MICKLEOVER SURGERY</t>
  </si>
  <si>
    <t>GRESLEYDALE HEALTHCARE CENTRE</t>
  </si>
  <si>
    <t>DERBY FAMILY MEDICAL CENTRE</t>
  </si>
  <si>
    <t>EDEN SURGERY</t>
  </si>
  <si>
    <t>ASHOVER MEDICAL CENTRE</t>
  </si>
  <si>
    <t>COTTAGE LANE SURGERY</t>
  </si>
  <si>
    <t>PEARTREE MEDICAL CENTRE</t>
  </si>
  <si>
    <t>ARDEN HOUSE MEDICAL PRACTICE</t>
  </si>
  <si>
    <t>CASTLE STREET MEDICAL CENTRE</t>
  </si>
  <si>
    <t>SIMMONDLEY MEDICAL PRACTICE</t>
  </si>
  <si>
    <t>PARK VIEW MEDICAL CENTRE</t>
  </si>
  <si>
    <t>ST LAWRENCE ROAD SURGERY</t>
  </si>
  <si>
    <t>CALOW AND BRIMINGTON PRACTICE</t>
  </si>
  <si>
    <t>DERWENT MEDICAL CENTRE</t>
  </si>
  <si>
    <t>BROOK MEDICAL CENTRE</t>
  </si>
  <si>
    <t>FAMILY FRIENDLY SURGERY</t>
  </si>
  <si>
    <t>WINGERWORTH MEDICAL CENTRE</t>
  </si>
  <si>
    <t>BARLBOROUGH MEDICAL PRACTICE</t>
  </si>
  <si>
    <t>COUNTESTHORPE HEALTH CENTRE</t>
  </si>
  <si>
    <t>GREENGATE MEDICAL CENTRE</t>
  </si>
  <si>
    <t>GROBY ROAD MEDICAL CENTRE (ID PATCHETT)</t>
  </si>
  <si>
    <t>CASTLE DONINGTON SURGERY</t>
  </si>
  <si>
    <t>MARKET HARBOROUGH MED.CTR</t>
  </si>
  <si>
    <t>OAKHAM MEDICAL PRACTICE</t>
  </si>
  <si>
    <t>BUSHLOE SURGERY</t>
  </si>
  <si>
    <t>CASTLE MEDICAL GROUP</t>
  </si>
  <si>
    <t>LONG CLAWSON MEDICAL PRACTICE</t>
  </si>
  <si>
    <t>MEASHAM MEDICAL UNIT</t>
  </si>
  <si>
    <t>STURDEE ROAD HEALTH AND WELLBEING CENTRE</t>
  </si>
  <si>
    <t>DE MONTFORT SURGERY</t>
  </si>
  <si>
    <t>THE CENTRAL SURGERY</t>
  </si>
  <si>
    <t>THE BILLESDON SURGERY</t>
  </si>
  <si>
    <t>SPINNEY HILL MEDICAL CENTRE</t>
  </si>
  <si>
    <t>THE WYCLIFFE MEDICAL PRACTICE</t>
  </si>
  <si>
    <t>BRIDGE STREET MEDICAL PRACTICE</t>
  </si>
  <si>
    <t>THE OLD SCHOOL SURGERY</t>
  </si>
  <si>
    <t>MARKFIELD MEDICAL CENTRE</t>
  </si>
  <si>
    <t>JOHNSON MEDICAL PRACTICE</t>
  </si>
  <si>
    <t>HUMBERSTONE MEDICAL CENTRE (IP JONES)</t>
  </si>
  <si>
    <t>QUORN MEDICAL CENTRE</t>
  </si>
  <si>
    <t>EAST PARK MEDICAL CENTRE (RP PANDYA)</t>
  </si>
  <si>
    <t>LATHAM HOUSE MEDICAL PRACTICE</t>
  </si>
  <si>
    <t>KINGSWAY SURGERY</t>
  </si>
  <si>
    <t>ORCHARD SURGERY</t>
  </si>
  <si>
    <t>CHARNWOOD MEDICAL GROUP</t>
  </si>
  <si>
    <t>THE COUNTY PRACTICE</t>
  </si>
  <si>
    <t>STATION VIEW HEALTH CENTRE</t>
  </si>
  <si>
    <t>EMPINGHAM MEDICAL CENTRE</t>
  </si>
  <si>
    <t>THE SURGERY</t>
  </si>
  <si>
    <t>SAFFRON GROUP PRACTICE</t>
  </si>
  <si>
    <t>MAPLES FAMILY MED.PRACT.</t>
  </si>
  <si>
    <t>ROSEMEAD DRIVE SURGERY</t>
  </si>
  <si>
    <t>NEWBOLD VERDON MED.PRACT.</t>
  </si>
  <si>
    <t>DR AM LEWIS' PRACTICE</t>
  </si>
  <si>
    <t>HOCKLEY FARM MED PRACT (A NANA)</t>
  </si>
  <si>
    <t>THE BURBAGE SURGERY</t>
  </si>
  <si>
    <t>THE LIMES MEDICAL CENTRE</t>
  </si>
  <si>
    <t>THE GLENFIELD SURGERY</t>
  </si>
  <si>
    <t>WESTCOTES GP SURGERY (ONE)</t>
  </si>
  <si>
    <t>THE PRACTICE-SAYEED</t>
  </si>
  <si>
    <t>BARWELL &amp; HOLLYCROFT MEDICAL CENTRES</t>
  </si>
  <si>
    <t>BARROW HEALTH CENTRE</t>
  </si>
  <si>
    <t>EAST LEICESTER MED PRACT(S LONGWORTH)</t>
  </si>
  <si>
    <t>FOREST HOUSE SURGERY</t>
  </si>
  <si>
    <t>FOREST HOUSE MEDICAL CTR</t>
  </si>
  <si>
    <t>THE CROFT MEDICAL CENTRE</t>
  </si>
  <si>
    <t>NORTHFIELD MEDICAL CENTRE</t>
  </si>
  <si>
    <t>WOODBROOK MEDICAL CENTRE</t>
  </si>
  <si>
    <t>WIGSTON CENTRAL SURGERY</t>
  </si>
  <si>
    <t>BROOM LEYS SURGERY</t>
  </si>
  <si>
    <t>MERRIDALE MEDICAL CENTRE (RP TEW)</t>
  </si>
  <si>
    <t>CASTLE MEAD MEDICAL CENTRE</t>
  </si>
  <si>
    <t>THE WELBY PRACTICE</t>
  </si>
  <si>
    <t>THE UPPINGHAM SURGERY</t>
  </si>
  <si>
    <t>THE JUBILEE MEDICAL PRACTICE</t>
  </si>
  <si>
    <t>SOUTH WIGSTON HEALTH CTR.</t>
  </si>
  <si>
    <t>SHEFA MEDICAL PRACTICE</t>
  </si>
  <si>
    <t>THE CENTRE SURGERY</t>
  </si>
  <si>
    <t>DR B MODI</t>
  </si>
  <si>
    <t>BIRSTALL MEDICAL CENTRE</t>
  </si>
  <si>
    <t>AYLESTONE HEALTH CENTRE</t>
  </si>
  <si>
    <t>THE ORCHARD MED PRACTICE</t>
  </si>
  <si>
    <t>BEAUMONT LODGE MEDICAL PRACTICE</t>
  </si>
  <si>
    <t>ALPINE HOUSE SURGERY</t>
  </si>
  <si>
    <t>HUGGLESCOTE SURGERY</t>
  </si>
  <si>
    <t>CHARNWOOD SURGERY</t>
  </si>
  <si>
    <t>HAZELMERE MEDICAL CENTRE</t>
  </si>
  <si>
    <t>AL-WAQAS MEDICAL CENTRE</t>
  </si>
  <si>
    <t>THE HEDGES MEDICAL CENTRE (SA BAILEY)</t>
  </si>
  <si>
    <t>DISHLEY GRANGE MEDICAL PRACTICE</t>
  </si>
  <si>
    <t>COSSINGTON PARK SURGERY</t>
  </si>
  <si>
    <t>HUSBANDS BOSWORTH MEDICAL CENTRE</t>
  </si>
  <si>
    <t>DR U K ROY</t>
  </si>
  <si>
    <t>HIGHFIELDS SURGERY (R WADHWA)</t>
  </si>
  <si>
    <t>NARBOROUGH ROAD SURGERY</t>
  </si>
  <si>
    <t>WHITWICK HEALTH CENTRE</t>
  </si>
  <si>
    <t>HEATH LANE SURGERY</t>
  </si>
  <si>
    <t>VICTORIA PARK HEALTH CENTRE</t>
  </si>
  <si>
    <t>THE BANKS SURGERY</t>
  </si>
  <si>
    <t>THE PARKS MEDICAL CENTRE (B HAINSWORTH)</t>
  </si>
  <si>
    <t>THE MASHARANI PRACTICE</t>
  </si>
  <si>
    <t>DR S SHAFI</t>
  </si>
  <si>
    <t>SILVERDALE MEDICAL CENTRE</t>
  </si>
  <si>
    <t>GROBY SURGERY</t>
  </si>
  <si>
    <t>ENDERBY MEDICAL CENTRE</t>
  </si>
  <si>
    <t>HIGHFIELDS MEDICAL CENTRE</t>
  </si>
  <si>
    <t>COMMUNITY HEALTH CENTRE (ZS OSAMA)</t>
  </si>
  <si>
    <t>DR MK LAKHANI'S PRACTICE</t>
  </si>
  <si>
    <t>MARKET OVERTON &amp; SOMERBY SURGERIES</t>
  </si>
  <si>
    <t>DESFORD MEDICAL CENTRE</t>
  </si>
  <si>
    <t>BROADHURST ST MED PRACT (KS MORJARIA)</t>
  </si>
  <si>
    <t>WESTCOTES GP SURGERY (TWO)</t>
  </si>
  <si>
    <t>FIELD STREET SURGERY</t>
  </si>
  <si>
    <t>DR R KAPUR &amp; PARTNERS</t>
  </si>
  <si>
    <t>ST PETER'S MED CENTRE (MANSINGH &amp; MEHRA)</t>
  </si>
  <si>
    <t>THE CHARNWOOD PRACTICE</t>
  </si>
  <si>
    <t>THE SURGERY @ AYLESTONE</t>
  </si>
  <si>
    <t>INCLUSION HEALTHCARE</t>
  </si>
  <si>
    <t>ST ELIZABETH'S MEDICAL CENTRE (JA WOOD)</t>
  </si>
  <si>
    <t>THURMASTON HEALTH CENTRE</t>
  </si>
  <si>
    <t>PORTLAND MEDICAL PRACTICE</t>
  </si>
  <si>
    <t>NAVENBY CLIFF VILLAGES SURGERY</t>
  </si>
  <si>
    <t>BEECHFIELD MEDICAL CENTRE</t>
  </si>
  <si>
    <t>LIQUORPOND SURGERY</t>
  </si>
  <si>
    <t>SPILSBY SURGERY</t>
  </si>
  <si>
    <t>LAKESIDE HEALTHCARE STAMFORD</t>
  </si>
  <si>
    <t>SWINGBRIDGE SURGERY</t>
  </si>
  <si>
    <t>LINDUM MEDICAL PRACTICE</t>
  </si>
  <si>
    <t>PARKSIDE MEDICAL CENTRE</t>
  </si>
  <si>
    <t>MILLVIEW MEDICAL CENTRE</t>
  </si>
  <si>
    <t>RUSKINGTON SURGERY</t>
  </si>
  <si>
    <t>BOULTHAM PARK MEDICAL PRACTICE</t>
  </si>
  <si>
    <t>SWINESHEAD SURGERY</t>
  </si>
  <si>
    <t>CLEVELAND SURGERY</t>
  </si>
  <si>
    <t>BEACON MEDICAL PRACTICE</t>
  </si>
  <si>
    <t>CAYTHORPE &amp; ANCASTER MEDICAL PRACTICE</t>
  </si>
  <si>
    <t>MUNRO MEDICAL CENTRE</t>
  </si>
  <si>
    <t>SLEAFORD MEDICAL GROUP</t>
  </si>
  <si>
    <t>THE GLENSIDE COUNTRY PRACTICE</t>
  </si>
  <si>
    <t>RICHMOND MEDICAL CENTRE</t>
  </si>
  <si>
    <t>THE DEEPINGS PRACTICE</t>
  </si>
  <si>
    <t>HORNCASTLE MEDICAL GROUP</t>
  </si>
  <si>
    <t>HOLBEACH MEDICAL CENTRE</t>
  </si>
  <si>
    <t>BRANSTON &amp; HEIGHINGTON FAMILY PRACTICE</t>
  </si>
  <si>
    <t>BILLINGHAY MEDICAL PRACTICE</t>
  </si>
  <si>
    <t>NETTLEHAM MEDICAL PRACTICE</t>
  </si>
  <si>
    <t>MERTON LODGE SURGERY</t>
  </si>
  <si>
    <t>HIBALDSTOW MEDICAL PRACTICE</t>
  </si>
  <si>
    <t>HEREWARD MEDICAL CENTRE</t>
  </si>
  <si>
    <t>GOSBERTON MEDICAL CENTRE</t>
  </si>
  <si>
    <t>WELTON FAMILY HEALTH CENTRE</t>
  </si>
  <si>
    <t>THE GLEBE PRACTICE</t>
  </si>
  <si>
    <t>MOULTON MEDICAL CENTRE</t>
  </si>
  <si>
    <t>ST. PETERS HILL SURGERY</t>
  </si>
  <si>
    <t>THE WOODLAND MEDICAL PRACTICE</t>
  </si>
  <si>
    <t>MARSH MEDICAL PRACTICE</t>
  </si>
  <si>
    <t>MARKET RASEN SURGERY</t>
  </si>
  <si>
    <t>CASKGATE STREET SURGERY</t>
  </si>
  <si>
    <t>HAWTHORN MEDICAL PRACTICE</t>
  </si>
  <si>
    <t>THE HEATH SURGERY</t>
  </si>
  <si>
    <t>ST. JOHNS MEDICAL CENTRE</t>
  </si>
  <si>
    <t>DR SINHA &amp; PARTNERS</t>
  </si>
  <si>
    <t>ABBEY MEDICAL PRACTICE</t>
  </si>
  <si>
    <t>THE INGHAM SURGERY</t>
  </si>
  <si>
    <t>COLSTERWORTH SURGERY</t>
  </si>
  <si>
    <t>BOURNE GALLETLY PRACTICE TEAM</t>
  </si>
  <si>
    <t>STICKNEY SURGERY</t>
  </si>
  <si>
    <t>EAST LINDSEY MEDICAL GROUP</t>
  </si>
  <si>
    <t>KIRTON MEDICAL CENTRE</t>
  </si>
  <si>
    <t>WASHINGBOROUGH SURGERY</t>
  </si>
  <si>
    <t>GREYFRIARS SURGERY</t>
  </si>
  <si>
    <t>THE SIDINGS MEDICAL PRACTICE</t>
  </si>
  <si>
    <t>NORTH THORESBY SURGERY</t>
  </si>
  <si>
    <t>CHURCH WALK SURGERY</t>
  </si>
  <si>
    <t>LONG SUTTON MEDICAL CTR.</t>
  </si>
  <si>
    <t>MARISCO MEDICAL PRACTICE</t>
  </si>
  <si>
    <t>LITTLEBURY MEDICAL CENTRE</t>
  </si>
  <si>
    <t>MINSTER MEDICAL PRACTICE</t>
  </si>
  <si>
    <t>CLIFF HOUSE MEDICAL PRACTICE</t>
  </si>
  <si>
    <t>WILLINGHAM-BY-STOW SURGERY</t>
  </si>
  <si>
    <t>VINE STREET SURGERY</t>
  </si>
  <si>
    <t>BRANT ROAD &amp; SPRINGCLIFFE SURGERY</t>
  </si>
  <si>
    <t>GLEBE PARK SURGERY</t>
  </si>
  <si>
    <t>THE HARROWBY LANE SURGERY</t>
  </si>
  <si>
    <t>BIRCHWOOD MEDICAL PRACTICE</t>
  </si>
  <si>
    <t>THE NEW CONINGSBY SURGERY</t>
  </si>
  <si>
    <t>JAMES STREET FAMILY PRACTICE</t>
  </si>
  <si>
    <t>THE BASSINGHAM SURGERY</t>
  </si>
  <si>
    <t>CAISTOR HEALTH CENTRE</t>
  </si>
  <si>
    <t>SUTTERTON SURGERY</t>
  </si>
  <si>
    <t>ABBEYVIEW SURGERY</t>
  </si>
  <si>
    <t>BRAYFORD MEDICAL PRACTICE</t>
  </si>
  <si>
    <t>TASBURGH LODGE SURGERY</t>
  </si>
  <si>
    <t>WOODHALL SPA NEW SURGERY</t>
  </si>
  <si>
    <t>TRENT VALLEY SURGERY</t>
  </si>
  <si>
    <t>BINBROOK SURGERY</t>
  </si>
  <si>
    <t>MARKET CROSS SURGERY</t>
  </si>
  <si>
    <t>THE WRAGBY SURGERY</t>
  </si>
  <si>
    <t>STACKYARD AND WOOLSTHORPE SURGERY</t>
  </si>
  <si>
    <t>LARWOOD SURGERY</t>
  </si>
  <si>
    <t>ST ALBANS MEDICAL CENTRE</t>
  </si>
  <si>
    <t>VILLAGE HEALTH GROUP</t>
  </si>
  <si>
    <t>TUXFORD MEDICAL CENTRE</t>
  </si>
  <si>
    <t>BARNBY GATE SURGERY</t>
  </si>
  <si>
    <t>TRENTSIDE MEDICAL GROUP</t>
  </si>
  <si>
    <t>ELMSWOOD SURGERY</t>
  </si>
  <si>
    <t>WILLOWBROOK MEDICAL PRACTICE</t>
  </si>
  <si>
    <t>KINGFISHER FAMILY PRACTICE</t>
  </si>
  <si>
    <t>WOODLANDS MEDICAL PRACTICE</t>
  </si>
  <si>
    <t>BELVOIR HEALTH GROUP</t>
  </si>
  <si>
    <t>FAMILY MEDICAL CENTRE (SOOD)</t>
  </si>
  <si>
    <t>FOUNTAIN MEDICAL CENTRE</t>
  </si>
  <si>
    <t>CHURCHSIDE MEDICAL PRACTICE</t>
  </si>
  <si>
    <t>MIDDLETON LODGE PRACTICE</t>
  </si>
  <si>
    <t>THE UNIV OF NOTTINGHAM HEALTH SERV</t>
  </si>
  <si>
    <t>NEWGATE MEDICAL GROUP</t>
  </si>
  <si>
    <t>EAST BRIDGFORD MED CENTRE</t>
  </si>
  <si>
    <t>STENHOUSE MEDICAL CENTRE</t>
  </si>
  <si>
    <t>THE RUDDINGTON MED CENTRE</t>
  </si>
  <si>
    <t>LOMBARD MEDICAL CENTRE</t>
  </si>
  <si>
    <t>THE OAKS MEDICAL CENTRE</t>
  </si>
  <si>
    <t>EASTWOOD PRIMARY CARE CENTRE</t>
  </si>
  <si>
    <t>WESTDALE LANE SURGERY</t>
  </si>
  <si>
    <t>CHURCHFIELDS MEDICAL PRACTICE</t>
  </si>
  <si>
    <t>CROWN HOUSE SURGERY</t>
  </si>
  <si>
    <t>FOREST MEDICAL</t>
  </si>
  <si>
    <t>ABBEY MEDICAL GROUP</t>
  </si>
  <si>
    <t>DERBY ROAD HEALTH CENTRE</t>
  </si>
  <si>
    <t>SAXON CROSS SURGERY</t>
  </si>
  <si>
    <t>LEEN VIEW SURGERY</t>
  </si>
  <si>
    <t>DEER PARK FAMILY MEDICAL PRACTICE</t>
  </si>
  <si>
    <t>COLLINGHAM MEDICAL CENTRE</t>
  </si>
  <si>
    <t>CLIFTON MEDICAL PRACTICE</t>
  </si>
  <si>
    <t>THE CALVERTON PRACTICE</t>
  </si>
  <si>
    <t>SOUTHWELL MEDICAL CENTRE</t>
  </si>
  <si>
    <t>ORCHARD MEDICAL PRACTICE</t>
  </si>
  <si>
    <t>TORKARD HILL MEDICAL CTRE</t>
  </si>
  <si>
    <t>HIGHCROFT SURGERY</t>
  </si>
  <si>
    <t>PLEASLEY SURGERY</t>
  </si>
  <si>
    <t>SHERWOOD MEDICAL PARTNERSHIP</t>
  </si>
  <si>
    <t>RIVERGREEN MEDICAL CENTRE</t>
  </si>
  <si>
    <t>KING'S MEDICAL CENTRE</t>
  </si>
  <si>
    <t>GREENDALE PRIMARY CARE CENTRE</t>
  </si>
  <si>
    <t>ABBEY MEDICAL CENTRE</t>
  </si>
  <si>
    <t>DAYBROOK MEDICAL PRACTICE</t>
  </si>
  <si>
    <t>ASHFIELD HOUSE (ANNESLEY)</t>
  </si>
  <si>
    <t>ROUNDWOOD SURGERY</t>
  </si>
  <si>
    <t>THE WELLSPRING SURGERY</t>
  </si>
  <si>
    <t>FAMILY MEDICAL CENTRE (KIRKBY)</t>
  </si>
  <si>
    <t>KIRKBY HEALTH CENTRE</t>
  </si>
  <si>
    <t>HUCKNALL ROAD MEDICAL CENTRE</t>
  </si>
  <si>
    <t>THE MANOR SURGERY</t>
  </si>
  <si>
    <t>JOHN RYLE MEDICAL PRACTICE</t>
  </si>
  <si>
    <t>RADCLIFFE-ON-TRENT. HEALTH CENTRE</t>
  </si>
  <si>
    <t>VICTORIA AND MAPPERLEY PRACTICE</t>
  </si>
  <si>
    <t>ST GEORGES MED PRACTICE</t>
  </si>
  <si>
    <t>RAINWORTH HEALTH CENTRE</t>
  </si>
  <si>
    <t>MUSTERS MEDICAL PRACTICE</t>
  </si>
  <si>
    <t>ASPLEY MEDICAL CENTRE</t>
  </si>
  <si>
    <t>BRIDGEWAY PRACTICE</t>
  </si>
  <si>
    <t>RIVERSIDE HEALTH CENTRE</t>
  </si>
  <si>
    <t>OAKENHALL MEDICAL PRACT</t>
  </si>
  <si>
    <t>BAWTRY AND BLYTH MEDICAL</t>
  </si>
  <si>
    <t>THE FOREST PRACTICE</t>
  </si>
  <si>
    <t>FAIRFIELDS PRACTICE</t>
  </si>
  <si>
    <t>MILLVIEW SURGERY</t>
  </si>
  <si>
    <t>THE LINDEN MEDICAL GROUP</t>
  </si>
  <si>
    <t>BRAMCOTE SURGERY</t>
  </si>
  <si>
    <t>MAJOR OAK MEDICAL PRACTICE</t>
  </si>
  <si>
    <t>PLAINS VIEW SURGERY</t>
  </si>
  <si>
    <t>MELBOURNE PARK MEDICAL CENTRE</t>
  </si>
  <si>
    <t>RADFORD MEDICAL PRACTICE (KAUR)</t>
  </si>
  <si>
    <t>CHILWELL VALLEY AND MEADOWS PRACTICE</t>
  </si>
  <si>
    <t>WOLLATON PARK MEDICAL CENTRE</t>
  </si>
  <si>
    <t>BILSTHORPE SURGERY</t>
  </si>
  <si>
    <t>RISE PARK SURGERY</t>
  </si>
  <si>
    <t>NEWTHORPE MEDICAL PRACTICE</t>
  </si>
  <si>
    <t>ST. LUKE'S SURGERY</t>
  </si>
  <si>
    <t>SPRINGFIELD MEDICAL CENTRE</t>
  </si>
  <si>
    <t>LOWMOOR ROAD SURGERY</t>
  </si>
  <si>
    <t>SELSTON SURGERY</t>
  </si>
  <si>
    <t>MEADOWS HEALTH CENTRE (LARNER)</t>
  </si>
  <si>
    <t>UNITY SURGERY</t>
  </si>
  <si>
    <t>THE MEDICAL CENTRE (IRFAN)</t>
  </si>
  <si>
    <t>CASTLE HEALTHCARE PRACTICE</t>
  </si>
  <si>
    <t>JUBILEE PARK MEDICAL PARTNERSHIP</t>
  </si>
  <si>
    <t>TUDOR HOUSE MEDICAL PRACTICE</t>
  </si>
  <si>
    <t>WEST BRIDGFORD MEDICAL CENTRE</t>
  </si>
  <si>
    <t>HAMA MEDICAL CENTRE</t>
  </si>
  <si>
    <t>SHERWOOD RISE MEDICAL CENTRE</t>
  </si>
  <si>
    <t>HEALTH CARE COMPLEX, KIRKBY</t>
  </si>
  <si>
    <t>SANDY LANE SURGERY</t>
  </si>
  <si>
    <t>THE IVY MEDICAL GROUP</t>
  </si>
  <si>
    <t>JACKSDALE MEDICAL CENTRE</t>
  </si>
  <si>
    <t>HILL VIEW SURGERY</t>
  </si>
  <si>
    <t>MEDEN MEDICAL SERVICES</t>
  </si>
  <si>
    <t>HOUNSFIELD SURGERY</t>
  </si>
  <si>
    <t>WELBECK SURGERY</t>
  </si>
  <si>
    <t>GILTBROOK SURGERY</t>
  </si>
  <si>
    <t>GREENFIELDS MEDICAL CENTRE (YVS RAO)</t>
  </si>
  <si>
    <t>ACORN MEDICAL PRACTICE</t>
  </si>
  <si>
    <t>SHERRINGTON PARK MEDICAL PRACTICE</t>
  </si>
  <si>
    <t>THE WINDMILL PRACTICE</t>
  </si>
  <si>
    <t>HIGHGREEN PRACTICE (KHAN)</t>
  </si>
  <si>
    <t>NORTH LEVERTON SURGERY</t>
  </si>
  <si>
    <t>BAKERSFIELD MEDICAL CENTRE</t>
  </si>
  <si>
    <t>LIME TREE SURGERY</t>
  </si>
  <si>
    <t>THE ALICE MEDICAL CENTRE</t>
  </si>
  <si>
    <t>WEST OAK SURGERY</t>
  </si>
  <si>
    <t>THE GAMSTON MEDICAL CTR.</t>
  </si>
  <si>
    <t>JRB HEALTHCARE BEECHDALE SURGERY</t>
  </si>
  <si>
    <t>HICKINGS LANE MEDICAL CTR</t>
  </si>
  <si>
    <t>SUNRISE MEDICAL PRACTICE</t>
  </si>
  <si>
    <t>NOTSPAR</t>
  </si>
  <si>
    <t>GOLDTHORPE MEDICAL CENTRE PMS PRACTICE</t>
  </si>
  <si>
    <t>ASHVILLE MEDICAL CENTRE PMS PRACTICE</t>
  </si>
  <si>
    <t>PENISTONE GROUP PMS PRACTICE</t>
  </si>
  <si>
    <t>ROYSTON GROUP PRACTICE</t>
  </si>
  <si>
    <t>WOODLAND DRIVE MEDICAL CENTRE</t>
  </si>
  <si>
    <t>THE DOVE VALLEY PMS PRACTICE</t>
  </si>
  <si>
    <t>WALDERSLADE SURGERY</t>
  </si>
  <si>
    <t>THE KAKOTY PRACTICE</t>
  </si>
  <si>
    <t>HILL BROW SURGERY PMS PRACTICE</t>
  </si>
  <si>
    <t>WOMBWELL GMS PRACTICE</t>
  </si>
  <si>
    <t>THE ROSE TREE PMS PRACTICE</t>
  </si>
  <si>
    <t>BURLEIGH MEDICAL CENTRE</t>
  </si>
  <si>
    <t>GRIMETHORPE SURGERY</t>
  </si>
  <si>
    <t>THE GROVE MEDICAL PRACTICE</t>
  </si>
  <si>
    <t>HUDDERSFIELD ROAD SURGERY</t>
  </si>
  <si>
    <t>HOYLAND MEDICAL PRACTICE</t>
  </si>
  <si>
    <t>HOLLYGREEN PRACTICE</t>
  </si>
  <si>
    <t>HIGH STREET PRACTICE</t>
  </si>
  <si>
    <t>LUNDWOOD MEDICAL CENTRE PMS PRACTICE</t>
  </si>
  <si>
    <t>WOMBWELL MEDICAL CENTRE PRACTICE</t>
  </si>
  <si>
    <t>VICTORIA MEDICAL CENTRE PMS PRACTICE</t>
  </si>
  <si>
    <t>DARTON HEALTH CENTRE PRACTICE</t>
  </si>
  <si>
    <t>ST GEORGE'S MEDICAL CENTRE PMS PRACTICE</t>
  </si>
  <si>
    <t>MONK BRETTON HEALTH CENTRE PRACTICE</t>
  </si>
  <si>
    <t>KINGSWELL SURGERY PMS PRACTICE</t>
  </si>
  <si>
    <t>GREAT NORTH MEDICAL GROUP</t>
  </si>
  <si>
    <t>THE RANSOME PRACTICE</t>
  </si>
  <si>
    <t>HATFIELD HEALTH CENTRE</t>
  </si>
  <si>
    <t>MEXBOROUGH HEALTH CENTRE</t>
  </si>
  <si>
    <t>REGENT SQUARE GROUP PRACTICE</t>
  </si>
  <si>
    <t>THE BURNS PRACTICE</t>
  </si>
  <si>
    <t>THE MAYFLOWER MEDICAL PRACTICE</t>
  </si>
  <si>
    <t>MOUNT GROUP PRACTICE</t>
  </si>
  <si>
    <t>THE OAKWOOD SURGERY</t>
  </si>
  <si>
    <t>THE TICKHILL &amp; COLLIERY MEDICAL PRACTICE</t>
  </si>
  <si>
    <t>THE ROSSINGTON PRACTICE</t>
  </si>
  <si>
    <t>THE LAKESIDE PRACTICE</t>
  </si>
  <si>
    <t>KINGTHORNE GROUP PRACTICE</t>
  </si>
  <si>
    <t>NORTHFIELD SURGERY</t>
  </si>
  <si>
    <t>THE SCOTT PRACTICE</t>
  </si>
  <si>
    <t>ST. JOHNS GROUP PRACTICE</t>
  </si>
  <si>
    <t>WHITE HOUSE FARM MEDICAL CENTRE</t>
  </si>
  <si>
    <t>DON VALLEY HEALTHCARE</t>
  </si>
  <si>
    <t>CONISBROUGH GROUP PRACTICE</t>
  </si>
  <si>
    <t>FRANCES STREET MEDICAL CENTRE</t>
  </si>
  <si>
    <t>EDLINGTON HEALTH CENTRE PRACTICE</t>
  </si>
  <si>
    <t>ST VINCENT MEDICAL CENTRE</t>
  </si>
  <si>
    <t>SCAWSBY HEALTH CENTRE PRACTICE</t>
  </si>
  <si>
    <t>THE NAYAR PRACTICE</t>
  </si>
  <si>
    <t>THE NEW SURGERY</t>
  </si>
  <si>
    <t>FIELD ROAD SURGERY</t>
  </si>
  <si>
    <t>PETERSGATE MEDICAL CENTRE</t>
  </si>
  <si>
    <t>ASKERN MEDICAL PRACTICE</t>
  </si>
  <si>
    <t>BARNBURGH SURGERY</t>
  </si>
  <si>
    <t>DUNSVILLE MEDICAL CENTRE</t>
  </si>
  <si>
    <t>THORNE MOOR MEDICAL PRACTICE</t>
  </si>
  <si>
    <t>DENABY MEDICAL PRACTICE</t>
  </si>
  <si>
    <t>WEST END CLINIC</t>
  </si>
  <si>
    <t>CONISBROUGH MEDICAL PRACTICE</t>
  </si>
  <si>
    <t>DINNINGTON GROUP PRACTICE</t>
  </si>
  <si>
    <t>WOODSTOCK BOWER GROUP PRACTICE</t>
  </si>
  <si>
    <t>KIVETON PARK MEDICAL PRACTICE</t>
  </si>
  <si>
    <t>ST ANN'S MEDICAL CENTRE</t>
  </si>
  <si>
    <t>THE MAGNA GROUP PRACTICE</t>
  </si>
  <si>
    <t>STAG MEDICAL CENTRE</t>
  </si>
  <si>
    <t>SWALLOWNEST HEALTH CENTRE</t>
  </si>
  <si>
    <t>BRINSWORTH MEDICAL CENTRE</t>
  </si>
  <si>
    <t>YORK ROAD SURGERY</t>
  </si>
  <si>
    <t>BROOM LANE MEDICAL CENTRE</t>
  </si>
  <si>
    <t>PARKGATE MEDICAL CENTRE</t>
  </si>
  <si>
    <t>TREETON MEDICAL CENTRE</t>
  </si>
  <si>
    <t>WICKERSLEY HEALTH CENTRE</t>
  </si>
  <si>
    <t>MORTHEN ROAD SURGERY</t>
  </si>
  <si>
    <t>CLIFTON MEDICAL CENTRE</t>
  </si>
  <si>
    <t>HIGH STREET SURGERY</t>
  </si>
  <si>
    <t>GREENSIDE SURGERY</t>
  </si>
  <si>
    <t>RAWMARSH HEALTH CENTRE</t>
  </si>
  <si>
    <t>MARKET SURGERY</t>
  </si>
  <si>
    <t>CROWN STREET SURGERY</t>
  </si>
  <si>
    <t>DR RAOLU'S PRACTICE</t>
  </si>
  <si>
    <t>GREASBROUGH MEDICAL CENTRE</t>
  </si>
  <si>
    <t>THORPE HESLEY SURGERY</t>
  </si>
  <si>
    <t>QUEEN'S MEDICAL CENTRE</t>
  </si>
  <si>
    <t>SHAKESPEARE ROAD SURGERY</t>
  </si>
  <si>
    <t>BLYTH ROAD MEDICAL CENTRE</t>
  </si>
  <si>
    <t>MANOR FIELD SURGERY</t>
  </si>
  <si>
    <t>GATEWAY PRIMARY CARE</t>
  </si>
  <si>
    <t>NORFOLK PARK HEALTH CENTRE</t>
  </si>
  <si>
    <t>PORTER BROOK MEDICAL CENTRE</t>
  </si>
  <si>
    <t>FORGE HEALTH GROUP</t>
  </si>
  <si>
    <t>FOXHILL MEDICAL CENTRE</t>
  </si>
  <si>
    <t>CHAPELGREEN PRACTICE</t>
  </si>
  <si>
    <t>BUCHANAN ROAD SURGERY</t>
  </si>
  <si>
    <t>MEADOWGREEN HEALTH CENTRE</t>
  </si>
  <si>
    <t>CARTERKNOWLE &amp; DORE MEDICAL PRACTICE</t>
  </si>
  <si>
    <t>TRAMWAYS MEDICAL CENTRE (O'CONNELL)</t>
  </si>
  <si>
    <t>GLEADLESS MEDICAL CENTRE</t>
  </si>
  <si>
    <t>WHITE HOUSE SURGERY</t>
  </si>
  <si>
    <t>FAR LANE MEDICAL CENTRE</t>
  </si>
  <si>
    <t>STONECROFT MEDICAL CENTRE</t>
  </si>
  <si>
    <t>SOTHALL &amp; BEIGHTON HEALTH CENTRES</t>
  </si>
  <si>
    <t>BIRLEY HEALTH CENTRE</t>
  </si>
  <si>
    <t>SLOAN MEDICAL CENTRE</t>
  </si>
  <si>
    <t>UPWELL STREET SURGERY</t>
  </si>
  <si>
    <t>BROOMHILL SURGERY</t>
  </si>
  <si>
    <t>DUKE MEDICAL CENTRE</t>
  </si>
  <si>
    <t>UPPERTHORPE MEDICAL CENTRE</t>
  </si>
  <si>
    <t>CHARNOCK HEALTH PRIMARY CARE CENTRE</t>
  </si>
  <si>
    <t>NETHERGREEN SURGERY</t>
  </si>
  <si>
    <t>FIRTH PARK SURGERY</t>
  </si>
  <si>
    <t>HANDSWORTH MEDICAL PRACTICE</t>
  </si>
  <si>
    <t>THE MATHEWS PRACTICE BELGRAVE</t>
  </si>
  <si>
    <t>ECCLESFIELD GROUP PRACT</t>
  </si>
  <si>
    <t>OUGHTIBRIDGE SURGERY</t>
  </si>
  <si>
    <t>WOODSEATS MEDICAL CENTRE</t>
  </si>
  <si>
    <t>TRAMWAYS AND MIDDLEWOOD MEDICAL CENTRES</t>
  </si>
  <si>
    <t>MANCHESTER ROAD SURGERY</t>
  </si>
  <si>
    <t>DYKES HALL MEDICAL CENTRE</t>
  </si>
  <si>
    <t>BEAUCHIEF MEDICAL PRACTICE</t>
  </si>
  <si>
    <t>WINCOBANK MEDICAL CENTRE</t>
  </si>
  <si>
    <t>BURNGREAVE SURGERY</t>
  </si>
  <si>
    <t>ELM LANE SURGERY</t>
  </si>
  <si>
    <t>JAUNTY SPRINGS HEALTH CENTRE</t>
  </si>
  <si>
    <t>PAGE HALL MEDICAL CENTRE</t>
  </si>
  <si>
    <t>HOLLIES MEDICAL CENTRE</t>
  </si>
  <si>
    <t>FALKLAND HOUSE SURGERY</t>
  </si>
  <si>
    <t>GRENOSIDE SURGERY</t>
  </si>
  <si>
    <t>HAROLD STREET MEDICAL CENTRE</t>
  </si>
  <si>
    <t>SHARROW LANE MEDICAL CENTRE</t>
  </si>
  <si>
    <t>RUSTLINGS ROAD MEDICAL CENTRE</t>
  </si>
  <si>
    <t>CLOVER GROUP PRACTICE</t>
  </si>
  <si>
    <t>SHIREGREEN MEDICAL CENTRE</t>
  </si>
  <si>
    <t>WOODHOUSE MEDICAL CENTRE</t>
  </si>
  <si>
    <t>HEELEY GREEN SURGERY</t>
  </si>
  <si>
    <t>DEEPCAR MEDICAL CENTRE</t>
  </si>
  <si>
    <t>DEVONSHIRE GREEN MEDICAL CENTRE</t>
  </si>
  <si>
    <t>GREEN CROSS GROUP PRACTICE</t>
  </si>
  <si>
    <t>MOSBOROUGH HEALTH CENTRE</t>
  </si>
  <si>
    <t>CROOKES PRACTICE</t>
  </si>
  <si>
    <t>CARRFIELD MEDICAL CENTRE</t>
  </si>
  <si>
    <t>SELBORNE ROAD MEDICAL CENTRE</t>
  </si>
  <si>
    <t>SOUTHEY GREEN MEDICAL CTR</t>
  </si>
  <si>
    <t>DOVERCOURT GROUP PRACTICE</t>
  </si>
  <si>
    <t>EAST BANK MEDICAL CENTRE</t>
  </si>
  <si>
    <t>MANOR AND PARK GROUP PRACTICE</t>
  </si>
  <si>
    <t>BARNSLEY ROAD SURGERY</t>
  </si>
  <si>
    <t>VALLEY MEDICAL CENTRE</t>
  </si>
  <si>
    <t>MILL ROAD SURGERY</t>
  </si>
  <si>
    <t>SHEFFIELD MEDICAL CENTRE</t>
  </si>
  <si>
    <t>UNIVERSITY HEALTH SERVICE HEALTH CENTRE</t>
  </si>
  <si>
    <t>VERITAS HEALTH CENTRE</t>
  </si>
  <si>
    <t>CRYSTAL PEAKS MEDICAL CENTRE</t>
  </si>
  <si>
    <t>GREYSTONES MEDICAL CENTRE</t>
  </si>
  <si>
    <t>THE MEDICAL CENTRE DR OKORIE</t>
  </si>
  <si>
    <t>LENSFIELD MEDICAL PRACTICE</t>
  </si>
  <si>
    <t>HUNTINGDON ROAD SURGERY</t>
  </si>
  <si>
    <t>YORK STREET MEDICAL PRACTICE</t>
  </si>
  <si>
    <t>ALCONBURY SURGERY</t>
  </si>
  <si>
    <t>NEWNHAM WALK SURGERY</t>
  </si>
  <si>
    <t>NORTH BRINK PRACTICE</t>
  </si>
  <si>
    <t>PRIORY FIELDS SURGERY</t>
  </si>
  <si>
    <t>CLARKSON SURGERY</t>
  </si>
  <si>
    <t>CORNFORD HOUSE SURGERY</t>
  </si>
  <si>
    <t>TRUMPINGTON STREET MEDICAL PRACTICE</t>
  </si>
  <si>
    <t>STAPLOE MEDICAL CENTRE</t>
  </si>
  <si>
    <t>PARSON DROVE SURGERY</t>
  </si>
  <si>
    <t>ARBURY ROAD SURGERY</t>
  </si>
  <si>
    <t>ORCHARD SURGERY,MELBOURN</t>
  </si>
  <si>
    <t>ST. GEORGE'S MEDICAL CENTRE</t>
  </si>
  <si>
    <t>PASTON HEALTH CENTRE</t>
  </si>
  <si>
    <t>CHERRY HINTON MEDICAL CENTRE</t>
  </si>
  <si>
    <t>BOROUGHBURY MEDICAL CENTRE</t>
  </si>
  <si>
    <t>WELLSIDE SURGERY</t>
  </si>
  <si>
    <t>FIRS HOUSE SURGERY</t>
  </si>
  <si>
    <t>OLD FLETTON SURGERY</t>
  </si>
  <si>
    <t>GROVE MEDICAL PRACTICE</t>
  </si>
  <si>
    <t>YAXLEY GROUP PRACTICE</t>
  </si>
  <si>
    <t>OVER SURGERY</t>
  </si>
  <si>
    <t>ST MARY'S SURGERY</t>
  </si>
  <si>
    <t>COMBERTON SURGERY</t>
  </si>
  <si>
    <t>PRIORS FIELD SURGERY</t>
  </si>
  <si>
    <t>BRIDGE STREET MEDICAL CENTRE</t>
  </si>
  <si>
    <t>KIMBOLTON MEDICAL CENTRE</t>
  </si>
  <si>
    <t>BOURN SURGERY</t>
  </si>
  <si>
    <t>GRANTA MEDICAL PRACTICES</t>
  </si>
  <si>
    <t>NUFFIELD ROAD MEDICAL CENTRE</t>
  </si>
  <si>
    <t>BUCKDEN SURGERY</t>
  </si>
  <si>
    <t>NEW QUEEN STREET SURGERY</t>
  </si>
  <si>
    <t>ASHWELL SURGERY</t>
  </si>
  <si>
    <t>SPINNEY SURGERY</t>
  </si>
  <si>
    <t>THE HICKS GROUP PRACTICE</t>
  </si>
  <si>
    <t>BURWELL SURGERY</t>
  </si>
  <si>
    <t>CORNERSTONE PRACTICE</t>
  </si>
  <si>
    <t>RED HOUSE SURGERY</t>
  </si>
  <si>
    <t>BOTTISHAM MEDICAL PRACTICE</t>
  </si>
  <si>
    <t>PETERSFIELD MEDICAL PRACTICE</t>
  </si>
  <si>
    <t>LAKESIDE HEALTHCARE ST NEOTS</t>
  </si>
  <si>
    <t>HARSTON SURGERY</t>
  </si>
  <si>
    <t>RAMSEY HEALTH CENTRE</t>
  </si>
  <si>
    <t>MOAT HOUSE SURGERY</t>
  </si>
  <si>
    <t>GEORGE CLARE SURGERY</t>
  </si>
  <si>
    <t>HADDENHAM SURGERY</t>
  </si>
  <si>
    <t>MERCHEFORD HOUSE</t>
  </si>
  <si>
    <t>NIGHTINGALE MEDICAL CENTRE</t>
  </si>
  <si>
    <t>QUEEN EDITH MEDICAL PRACTICE</t>
  </si>
  <si>
    <t>WOODLANDS SURGERY</t>
  </si>
  <si>
    <t>WESTWOOD CLINIC</t>
  </si>
  <si>
    <t>MAPLE SURGERY BAR HILL HEALTH CENTRE</t>
  </si>
  <si>
    <t>GREAT STAUGHTON SURGERY</t>
  </si>
  <si>
    <t>ALMOND ROAD SURGERY</t>
  </si>
  <si>
    <t>WILLINGHAM MEDICAL PRACTICE</t>
  </si>
  <si>
    <t>PAPWORTH SURGERY</t>
  </si>
  <si>
    <t>EAST BARNWELL HEALTH CENTRE</t>
  </si>
  <si>
    <t>COTTENHAM SURGERY</t>
  </si>
  <si>
    <t>RIVERSIDE PRACTICE</t>
  </si>
  <si>
    <t>RIVERPORT MEDICAL PRACTICE</t>
  </si>
  <si>
    <t>SWAVESEY SURGERY</t>
  </si>
  <si>
    <t>FENLAND GROUP PRACTICE</t>
  </si>
  <si>
    <t>MILTON SURGERY</t>
  </si>
  <si>
    <t>THORPE ROAD</t>
  </si>
  <si>
    <t>AILSWORTH MEDICAL CENTRE</t>
  </si>
  <si>
    <t>TRINITY SURGERY</t>
  </si>
  <si>
    <t>THISTLEMOOR MEDICAL CENTRE</t>
  </si>
  <si>
    <t>WILLOW TREE SURGERY</t>
  </si>
  <si>
    <t>HAMPTON MEDICAL CENTRE</t>
  </si>
  <si>
    <t>CENTRAL MEDICAL CENTRE</t>
  </si>
  <si>
    <t>ACORN SURGERY</t>
  </si>
  <si>
    <t>MONKFIELD MEDICAL PRACTICE</t>
  </si>
  <si>
    <t>HOLT MEDICAL PRACTICE</t>
  </si>
  <si>
    <t>GROVE SURGERY</t>
  </si>
  <si>
    <t>BEACHES MEDICAL CENTRE</t>
  </si>
  <si>
    <t>CROMER GROUP PRACTICE</t>
  </si>
  <si>
    <t>SHERINGHAM MEDICAL PRACTICE</t>
  </si>
  <si>
    <t>CHET VALLEY MEDICAL PRACTICE</t>
  </si>
  <si>
    <t>EAST NORFOLK MEDICAL PRACTICE</t>
  </si>
  <si>
    <t>ST STEPHENS GATE MEDICAL PARTNERSHIP</t>
  </si>
  <si>
    <t>STALHAM STAITHE SURGERY</t>
  </si>
  <si>
    <t>GRIMSTON MEDICAL CENTRE</t>
  </si>
  <si>
    <t>CASTLE PARTNERSHIP</t>
  </si>
  <si>
    <t>MAGDALEN MEDICAL PRACTICE</t>
  </si>
  <si>
    <t>OLD CATTON MEDICAL PRACTICE</t>
  </si>
  <si>
    <t>TRINITY &amp; BOWTHORPE MEDICAL PRACTICE</t>
  </si>
  <si>
    <t>HELLESDON MEDICAL PRACTICE</t>
  </si>
  <si>
    <t>THE MILLWOOD PARTNERSHIP</t>
  </si>
  <si>
    <t>LAWNS PRACTICE</t>
  </si>
  <si>
    <t>ROUNDWELL MEDICAL CENTRE</t>
  </si>
  <si>
    <t>HOVETON &amp; WROXHAM MEDICAL CENTRE</t>
  </si>
  <si>
    <t>LAKENHAM SURGERY</t>
  </si>
  <si>
    <t>HEACHAM GROUP PRACTICE</t>
  </si>
  <si>
    <t>LUDHAM AND STALHAM GREEN SURGERIES</t>
  </si>
  <si>
    <t>DRAYTON MEDICAL PRACTICE</t>
  </si>
  <si>
    <t>REEPHAM &amp; AYLSHAM MEDICAL PRACTICE</t>
  </si>
  <si>
    <t>PARISH FIELDS PRACTICE</t>
  </si>
  <si>
    <t>BRUNDALL MEDICAL PARTNERSHIP</t>
  </si>
  <si>
    <t>ATTLEBOROUGH SURGERY</t>
  </si>
  <si>
    <t>UPWELL HEALTH CENTRE</t>
  </si>
  <si>
    <t>OLD MILL AND MILLGATES MEDICAL PRACTICE</t>
  </si>
  <si>
    <t>LONG STRATTON MEDICAL PARTNERSHIP</t>
  </si>
  <si>
    <t>WELLS HEALTH CENTRE</t>
  </si>
  <si>
    <t>WENSUM VALLEY MEDICAL PRACTICE</t>
  </si>
  <si>
    <t>SCHOOL LANE SURGERY</t>
  </si>
  <si>
    <t>E HARLING &amp; KENNINGHALL MEDICAL PRACTICE</t>
  </si>
  <si>
    <t>WATLINGTON MEDICAL CENTRE</t>
  </si>
  <si>
    <t>VIDA HEALTHCARE</t>
  </si>
  <si>
    <t>WYMONDHAM MEDICAL PARTNERSHIP</t>
  </si>
  <si>
    <t>CHURCH HILL SURGERY</t>
  </si>
  <si>
    <t>OAK STREET MEDICAL PRACT.</t>
  </si>
  <si>
    <t>THORPEWOOD MEDICAL GROUP</t>
  </si>
  <si>
    <t>LITCHAM HEALTH CENTRE</t>
  </si>
  <si>
    <t>THEATRE ROYAL SURGERY</t>
  </si>
  <si>
    <t>ST JAMES MEDICAL PRACTICE</t>
  </si>
  <si>
    <t>MUNDESLEY MEDICAL CENTRE</t>
  </si>
  <si>
    <t>FAKENHAM MEDICAL PRACTICE</t>
  </si>
  <si>
    <t>ELMHAM SURGERY</t>
  </si>
  <si>
    <t>CAMPINGLAND SURGERY</t>
  </si>
  <si>
    <t>COASTAL VILLAGES PRACTICE</t>
  </si>
  <si>
    <t>BACON ROAD MEDICAL CENTRE</t>
  </si>
  <si>
    <t>COLTISHALL MEDICAL PRACTICE</t>
  </si>
  <si>
    <t>WATTON MEDICAL PRACTICE</t>
  </si>
  <si>
    <t>HUMBLEYARD PRACTICE</t>
  </si>
  <si>
    <t>MANOR FARM MEDICAL CENTRE</t>
  </si>
  <si>
    <t>PASTON SURGERY</t>
  </si>
  <si>
    <t>HOWDALE SURGERY</t>
  </si>
  <si>
    <t>GREAT MASSINGHAM SURGERY</t>
  </si>
  <si>
    <t>EAST NORWICH MEDICAL PARTNERSHIP</t>
  </si>
  <si>
    <t>BURNHAM SURGERY</t>
  </si>
  <si>
    <t>THE LIONWOOD MEDICAL PRACTICE</t>
  </si>
  <si>
    <t>LAWSON ROAD SURGERY</t>
  </si>
  <si>
    <t>HEATHGATE MEDICAL PRACTICE</t>
  </si>
  <si>
    <t>FELTWELL SURGERY</t>
  </si>
  <si>
    <t>BLOFIELD SURGERY</t>
  </si>
  <si>
    <t>HARLESTON MEDICAL PRACTICE</t>
  </si>
  <si>
    <t>HINGHAM SURGERY</t>
  </si>
  <si>
    <t>PROSPECT MEDICAL PRACTICE</t>
  </si>
  <si>
    <t>UEA MEDICAL CENTRE</t>
  </si>
  <si>
    <t>WOODCOCK RD SURGERY</t>
  </si>
  <si>
    <t>SOUTHGATES SURGICAL &amp; MEDICAL CENTRE</t>
  </si>
  <si>
    <t>SHIPDHAM SURGERY</t>
  </si>
  <si>
    <t>ACLE MEDICAL PARTNERSHIP</t>
  </si>
  <si>
    <t>ST CLEMENTS SURGERY</t>
  </si>
  <si>
    <t>WEST POTTERGATE MED PRAC</t>
  </si>
  <si>
    <t>FLEGGBURGH SURGERY</t>
  </si>
  <si>
    <t>BOUGHTON SURGERY</t>
  </si>
  <si>
    <t>THE WOOTTONS SURGERY</t>
  </si>
  <si>
    <t>PLOWRIGHT MEDICAL CENTRE</t>
  </si>
  <si>
    <t>WINDMILL SURGERY</t>
  </si>
  <si>
    <t>ALDBOROUGH SURGERY</t>
  </si>
  <si>
    <t>CONSTABLE COUNTRY RURAL MEDICAL PRACTICE</t>
  </si>
  <si>
    <t>ALEXANDRA &amp; CRESTVIEW SURGERIES</t>
  </si>
  <si>
    <t>WICKHAMBROOK SURGERY</t>
  </si>
  <si>
    <t>FELIXSTOWE ROAD MEDICAL PRACTICE</t>
  </si>
  <si>
    <t>ANGEL HILL SURGERY</t>
  </si>
  <si>
    <t>BILDESTON HEALTH CENTRE</t>
  </si>
  <si>
    <t>IXWORTH SURGERY</t>
  </si>
  <si>
    <t>BECCLES MEDICAL CENTRE</t>
  </si>
  <si>
    <t>LONGSHORE SURGERIES</t>
  </si>
  <si>
    <t>BRIDGE ROAD SURGERY</t>
  </si>
  <si>
    <t>UNITY HEALTHCARE</t>
  </si>
  <si>
    <t>THE GUILDHALL AND BARROW SURGERY</t>
  </si>
  <si>
    <t>HOWARD HOUSE SURGERY</t>
  </si>
  <si>
    <t>VICTORIA ROAD SURGERY</t>
  </si>
  <si>
    <t>NEEDHAM MARKET COUNTRY PRACTICE</t>
  </si>
  <si>
    <t>MENDLESHAM MEDICAL GROUP</t>
  </si>
  <si>
    <t>THE HOLBROOK AND SHOTLEY PRACTICE</t>
  </si>
  <si>
    <t>HAVERHILL FAMILY PRACTICE</t>
  </si>
  <si>
    <t>SOLE BAY H/C</t>
  </si>
  <si>
    <t>IVRY STREET MEDICAL PRACTICE</t>
  </si>
  <si>
    <t>FRAMLINGHAM SURGERY</t>
  </si>
  <si>
    <t>ORCHARD HOUSE SURGERY</t>
  </si>
  <si>
    <t>LEISTON SURGERY</t>
  </si>
  <si>
    <t>THE ROOKERY MEDICAL CENTRE</t>
  </si>
  <si>
    <t>KIRKLEY MILL HEALTH CENTRE</t>
  </si>
  <si>
    <t>BOTESDALE HEALTH CENTRE</t>
  </si>
  <si>
    <t>BUNGAY MEDICAL CENTRE</t>
  </si>
  <si>
    <t>CUTLERS HILL SURGERY</t>
  </si>
  <si>
    <t>HADLEIGH BOXFORD GROUP PRACTICE</t>
  </si>
  <si>
    <t>MOUNT FARM SURGERY</t>
  </si>
  <si>
    <t>VICTORIA SURGERY</t>
  </si>
  <si>
    <t>DEBENHAM GROUP PRACTICE</t>
  </si>
  <si>
    <t>EYE HEALTH CENTRE</t>
  </si>
  <si>
    <t>STOWHEALTH</t>
  </si>
  <si>
    <t>LAKENHEATH SURGERY</t>
  </si>
  <si>
    <t>TWO RIVERS MEDICAL CENTRE</t>
  </si>
  <si>
    <t>ROSEDALE SURGERY</t>
  </si>
  <si>
    <t>GROVE MEDICAL CENTRE</t>
  </si>
  <si>
    <t>LITTLE ST JOHN STREET SURGERY</t>
  </si>
  <si>
    <t>CARDINAL MEDICAL PRACTICE</t>
  </si>
  <si>
    <t>THE DERBY ROAD PRACTICE</t>
  </si>
  <si>
    <t>SAXMUNDHAM HEALTH CENTRE</t>
  </si>
  <si>
    <t>THE PENINSULA PRACTICE</t>
  </si>
  <si>
    <t>WOOLPIT HEALTH CENTRE</t>
  </si>
  <si>
    <t>HAWTHORN DRIVE SURGERY</t>
  </si>
  <si>
    <t>FRAMFIELD HOUSE SURGERY</t>
  </si>
  <si>
    <t>BARRACK LANE MEDICAL CENTRE</t>
  </si>
  <si>
    <t>HARDWICKE HOUSE GROUP PRACTICE</t>
  </si>
  <si>
    <t>WICKHAM MARKET MEDICAL CENTRE</t>
  </si>
  <si>
    <t>FOREST SURGERY</t>
  </si>
  <si>
    <t>GLEMSFORD SURGERY</t>
  </si>
  <si>
    <t>OAKFIELD SURGERY</t>
  </si>
  <si>
    <t>FRESSINGFIELD MEDICAL CENTRE</t>
  </si>
  <si>
    <t>STANTON SURGERY</t>
  </si>
  <si>
    <t>SIAM SURGERY</t>
  </si>
  <si>
    <t>CLARE GUILDHALL SURGERY</t>
  </si>
  <si>
    <t>THE REYNARD SURGERY</t>
  </si>
  <si>
    <t>COMBS FORD SURGERY</t>
  </si>
  <si>
    <t>MARTLESHAM SURGERY</t>
  </si>
  <si>
    <t>HAVEN HEALTH</t>
  </si>
  <si>
    <t>THE BIRCHES MEDICAL CENTRE</t>
  </si>
  <si>
    <t>ANDAMAN SURGERY</t>
  </si>
  <si>
    <t>SWAN SURGERY</t>
  </si>
  <si>
    <t>GREENSAND SURGERY (AMPTHILL)</t>
  </si>
  <si>
    <t>DR JL HENDERSON &amp; PARTNERS</t>
  </si>
  <si>
    <t>SALISBURY HOUSE SURGERY</t>
  </si>
  <si>
    <t>BELL HOUSE MEDICAL CENTRE</t>
  </si>
  <si>
    <t>STOPSLEY VILLAGE PRACTICE</t>
  </si>
  <si>
    <t>HARROLD MEDICAL PRACTICE</t>
  </si>
  <si>
    <t>WHEATFIELD SURGERY</t>
  </si>
  <si>
    <t>WEST STREET SURGERY</t>
  </si>
  <si>
    <t>DR WHM MATTA'S PRACTICE</t>
  </si>
  <si>
    <t>GREENSANDS (POTTON)</t>
  </si>
  <si>
    <t>CASTLE MEDICAL GROUP PRACTICE</t>
  </si>
  <si>
    <t>PRIORY GARDENS SURGERY</t>
  </si>
  <si>
    <t>FLITWICK SURGERY</t>
  </si>
  <si>
    <t>WOODLAND AVENUE PRACTICE</t>
  </si>
  <si>
    <t>LONDON ROAD HEALTH CENTRE</t>
  </si>
  <si>
    <t>QUEENS PARK HEALTH CENTRE</t>
  </si>
  <si>
    <t>SHARNBROOK SURGERY</t>
  </si>
  <si>
    <t>THE OAKLEY SURGERY</t>
  </si>
  <si>
    <t>LARKSIDE PRACTICE</t>
  </si>
  <si>
    <t>HOUGHTON REGIS MEDICAL CENTRE</t>
  </si>
  <si>
    <t>PUTNOE MEDICAL CENTRE PARTNERSHIP</t>
  </si>
  <si>
    <t>CAULDWELL MEDICAL CENTRE</t>
  </si>
  <si>
    <t>GREAT BARFORD SURGERY</t>
  </si>
  <si>
    <t>LEA VALE MEDICAL PRACTICE</t>
  </si>
  <si>
    <t>SHEFFORD HEALTH CENTRE</t>
  </si>
  <si>
    <t>TODDINGTON MEDICAL CENTRE</t>
  </si>
  <si>
    <t>SANDY HEALTH CENTRE</t>
  </si>
  <si>
    <t>IVEL MEDICAL CENTRE</t>
  </si>
  <si>
    <t>THE DE PARYS GROUP</t>
  </si>
  <si>
    <t>KING STREET SURGERY</t>
  </si>
  <si>
    <t>SUNDON MEDICAL CENTRE</t>
  </si>
  <si>
    <t>GARDENIA PRACTICE</t>
  </si>
  <si>
    <t>MARSTON FOREST HEALTHCARE</t>
  </si>
  <si>
    <t>LEIGHTON ROAD SURGERY</t>
  </si>
  <si>
    <t>KINGSBURY COURT SURGERY</t>
  </si>
  <si>
    <t>GOLDINGTON AVENUE SURGERY</t>
  </si>
  <si>
    <t>BUTE HOUSE MEDICAL CENTRE</t>
  </si>
  <si>
    <t>PRIORY MEDICAL CENTRE</t>
  </si>
  <si>
    <t>ASPLANDS MEDICAL CENTRE</t>
  </si>
  <si>
    <t>KIRBY ROAD SURGERY</t>
  </si>
  <si>
    <t>SAFFRON HEALTH PARTNERSHIP</t>
  </si>
  <si>
    <t>LINDEN ROAD SURGERY</t>
  </si>
  <si>
    <t>DR CARRAGHER AND NEAL AND AKHTAR</t>
  </si>
  <si>
    <t>BRAMINGHAM PARK MEDICAL CENTRE</t>
  </si>
  <si>
    <t>CADDINGTON SURGERY</t>
  </si>
  <si>
    <t>THE MEDICI MEDICAL PRACTICE</t>
  </si>
  <si>
    <t>HOUGHTON CLOSE SURGERY</t>
  </si>
  <si>
    <t>DR DV SHAH'S PRACTICE</t>
  </si>
  <si>
    <t>DRS MIRZA SUKHANI &amp; PARTNERS</t>
  </si>
  <si>
    <t>ASHBURNHAM ROAD SURGERY</t>
  </si>
  <si>
    <t>DR PS BATH'S PRACTICE</t>
  </si>
  <si>
    <t>MALZEARD ROAD PRACTICE</t>
  </si>
  <si>
    <t>BARTON HILLS MEDICAL GROUP</t>
  </si>
  <si>
    <t>NEVILLE ROAD SURGERY</t>
  </si>
  <si>
    <t>EASTGATE SURGERY</t>
  </si>
  <si>
    <t>ROTHSCHILD HOUSE GROUP</t>
  </si>
  <si>
    <t>WRAFTON HOUSE SURGERY</t>
  </si>
  <si>
    <t>HATFIELD ROAD SURGERY</t>
  </si>
  <si>
    <t>STANMORE MEDICAL GROUP</t>
  </si>
  <si>
    <t>THE LIMES SURGERY</t>
  </si>
  <si>
    <t>HANSCOMBE HOUSE SURGERY</t>
  </si>
  <si>
    <t>THE NEVELLS ROAD SURGERY</t>
  </si>
  <si>
    <t>LINCOLN HOUSE SURGERY</t>
  </si>
  <si>
    <t>FAIRBROOK MEDICAL CENTRE</t>
  </si>
  <si>
    <t>BRIDGEWATER SURGERIES</t>
  </si>
  <si>
    <t>LODGE,HIGHFIELD &amp; REDBOURN</t>
  </si>
  <si>
    <t>SUTHERGREY HOUSE MEDICAL CENTRE</t>
  </si>
  <si>
    <t>GARSTON MEDICAL CENTRE</t>
  </si>
  <si>
    <t>BRIDGE COTTAGE SURGERY</t>
  </si>
  <si>
    <t>CONSULTING ROOMS</t>
  </si>
  <si>
    <t>MUCH HADHAM HEALTH CENTRE</t>
  </si>
  <si>
    <t>FERNVILLE SURGERY</t>
  </si>
  <si>
    <t>BURVILL HOUSE SURGERY</t>
  </si>
  <si>
    <t>PARKFIELD MEDICAL CENTRE</t>
  </si>
  <si>
    <t>MALTINGS SURGERY</t>
  </si>
  <si>
    <t>BENNETTS END SURGERY</t>
  </si>
  <si>
    <t>KNEBWORTH &amp; MARYMEAD PRACTICE</t>
  </si>
  <si>
    <t>PEARTREE LANE SURGERY</t>
  </si>
  <si>
    <t>THE GARDEN CITY PRACTICE</t>
  </si>
  <si>
    <t>SCHOPWICK SURGERY</t>
  </si>
  <si>
    <t>THE PORTMILL SURGERY</t>
  </si>
  <si>
    <t>WATFORD HEALTH CENTRE</t>
  </si>
  <si>
    <t>VINE HOUSE HEALTH CENTRE</t>
  </si>
  <si>
    <t>BALDWINS LANE SURGERY</t>
  </si>
  <si>
    <t>GROVE HILL MEDICAL CENTRE</t>
  </si>
  <si>
    <t>EVEREST HOUSE SURGERY</t>
  </si>
  <si>
    <t>BANCROFT MEDICAL CENTRE</t>
  </si>
  <si>
    <t>MIDWAY SURGERY</t>
  </si>
  <si>
    <t>SHEPHALL HEALTH CENTRE</t>
  </si>
  <si>
    <t>POTTERELLS MEDICAL CENTRE</t>
  </si>
  <si>
    <t>GRANGE STREET SURGERY</t>
  </si>
  <si>
    <t>PARKBURY HOUSE SURGERY</t>
  </si>
  <si>
    <t>AMWELL SURGERY</t>
  </si>
  <si>
    <t>HALL GROVE GROUP PRACTICE</t>
  </si>
  <si>
    <t>THE MAPLES</t>
  </si>
  <si>
    <t>CHORLEYWOOD HEALTH CENTRE</t>
  </si>
  <si>
    <t>HAVERFIELD SURGERY</t>
  </si>
  <si>
    <t>CHURCH STREET PARTNERSHIP</t>
  </si>
  <si>
    <t>GADE SURGERY</t>
  </si>
  <si>
    <t>THE ELMS SURGERY</t>
  </si>
  <si>
    <t>WOODHALL FARM MEDICAL CTR</t>
  </si>
  <si>
    <t>ELMS MEDICAL PRACTICE</t>
  </si>
  <si>
    <t>MANOR VIEW PRACTICE</t>
  </si>
  <si>
    <t>SOUTH STREET SURGERY</t>
  </si>
  <si>
    <t>REGAL CHAMBERS SURGERY</t>
  </si>
  <si>
    <t>DAVENPORT HOUSE SURGERY</t>
  </si>
  <si>
    <t>HIGHVIEW MEDICAL CENTRE</t>
  </si>
  <si>
    <t>CROMWELL MEDICAL CENTRE</t>
  </si>
  <si>
    <t>CUFFLEY AND GOFFS OAK MEDICAL PRACTICE</t>
  </si>
  <si>
    <t>THE COLNE PRACTICE</t>
  </si>
  <si>
    <t>HARVEY GROUP PRACTICE</t>
  </si>
  <si>
    <t>THE RED HOUSE GROUP</t>
  </si>
  <si>
    <t>HAILEY VIEW SURGERY</t>
  </si>
  <si>
    <t>PARKWOOD SURGERY</t>
  </si>
  <si>
    <t>DOLPHIN HOUSE SURGERY</t>
  </si>
  <si>
    <t>BEDWELL MEDICAL CENTRE</t>
  </si>
  <si>
    <t>THE MANOR STREET SURGERY</t>
  </si>
  <si>
    <t>SHEEPCOT MEDICAL CENTRE</t>
  </si>
  <si>
    <t>ANNANDALE MEDICAL CENTRE</t>
  </si>
  <si>
    <t>THE BALDOCK SURGERY</t>
  </si>
  <si>
    <t>NEW RIVER HEALTH</t>
  </si>
  <si>
    <t>ABBOTSWOOD MEDICAL CENTRE</t>
  </si>
  <si>
    <t>NEW ROAD SURGERY</t>
  </si>
  <si>
    <t>SUMMERFIELD HEALTH CENTRE</t>
  </si>
  <si>
    <t>THE SYMONDS GREEN HEALTH CENTRE</t>
  </si>
  <si>
    <t>STOCKWELL LODGE MED.CTR.</t>
  </si>
  <si>
    <t>THE GROVE MEDICAL CENTRE</t>
  </si>
  <si>
    <t>WATTON PLACE CLINIC</t>
  </si>
  <si>
    <t>WARDEN LODGE MEDICAL PRACTICE</t>
  </si>
  <si>
    <t>ATTENBOROUGH SURGERY</t>
  </si>
  <si>
    <t>KINGS LANGLEY SURGERY</t>
  </si>
  <si>
    <t>ROYSIA SURGERY</t>
  </si>
  <si>
    <t>WHITWELL SURGERY</t>
  </si>
  <si>
    <t>STANHOPE SURGERY</t>
  </si>
  <si>
    <t>ARCHWAY SURGERY</t>
  </si>
  <si>
    <t>GOSSOMS END SURGERY</t>
  </si>
  <si>
    <t>SOUTH OXHEY SURGERY</t>
  </si>
  <si>
    <t>LITTLE BUSHEY SURGERY</t>
  </si>
  <si>
    <t>THE GARDEN CITY SURGERY</t>
  </si>
  <si>
    <t>OAKLEIGH ROAD HEALTH CENTRE</t>
  </si>
  <si>
    <t>LICHFIELD GROVE SURGERY</t>
  </si>
  <si>
    <t>GREENFIELD MEDICAL CENTRE</t>
  </si>
  <si>
    <t>SQUIRES LANE MEDICAL PRACTICE</t>
  </si>
  <si>
    <t>HEATHFIELDE MEDICAL CENTRE</t>
  </si>
  <si>
    <t>PHGH DOCTORS</t>
  </si>
  <si>
    <t>THE SPEEDWELL PRACTICE</t>
  </si>
  <si>
    <t>THE EVERGLADE MEDICAL PRACTICE</t>
  </si>
  <si>
    <t>THE OLD COURT HOUSE SURGERY</t>
  </si>
  <si>
    <t>CORNWALL HOUSE SURGERY</t>
  </si>
  <si>
    <t>MILLWAY MEDICAL PRACTICE</t>
  </si>
  <si>
    <t>LONGROVE SURGERY</t>
  </si>
  <si>
    <t>WATLING MEDICAL CENTRE</t>
  </si>
  <si>
    <t>ST. GEORGES MEDICAL CENTRE</t>
  </si>
  <si>
    <t>TORRINGTON PARK GROUP PRACTICE</t>
  </si>
  <si>
    <t>ST ANDREWS MEDICAL PRACTICE.</t>
  </si>
  <si>
    <t>PENNINE DRIVE PRACTICE</t>
  </si>
  <si>
    <t>SUPREME MEDICAL CENTRE</t>
  </si>
  <si>
    <t>THE PRACTICE AT 188</t>
  </si>
  <si>
    <t>PENSHURST GARDENS SURGERY</t>
  </si>
  <si>
    <t>OAK LODGE MEDICAL CENTRE</t>
  </si>
  <si>
    <t>COLNEY HATCH LANE SURGERY</t>
  </si>
  <si>
    <t>WENTWORTH MEDICAL PRACTICE.</t>
  </si>
  <si>
    <t>JAI MEDICAL CENTRE</t>
  </si>
  <si>
    <t>RAVENSCROFT MEDICAL CENTRE</t>
  </si>
  <si>
    <t>WAKEMANS HILL SURGERY</t>
  </si>
  <si>
    <t>ADDINGTON MEDICAL CENTRE</t>
  </si>
  <si>
    <t>FRIERN BARNET MEDICAL CENTRE</t>
  </si>
  <si>
    <t>MULBERRY MEDICAL PRACTICE</t>
  </si>
  <si>
    <t>LANGSTONE WAY SURGERY</t>
  </si>
  <si>
    <t>EAST FINCHLEY MEDICAL CENTRE</t>
  </si>
  <si>
    <t>LANE END MEDICAL GROUP</t>
  </si>
  <si>
    <t>ADLER JS-THE SURGERY</t>
  </si>
  <si>
    <t>EAST BARNET HEALTH CENTRE</t>
  </si>
  <si>
    <t>BRUNSWICK PARK MEDICAL PRACTICE</t>
  </si>
  <si>
    <t>TEMPLE FORTUNE MEDICAL GROUP</t>
  </si>
  <si>
    <t>COLINDALE MEDICAL CENTRE LP</t>
  </si>
  <si>
    <t>THE MOUNTFIELD SURGERY</t>
  </si>
  <si>
    <t>ROSEMARY SURGERY</t>
  </si>
  <si>
    <t>THE HODFORD ROAD PRACTICE</t>
  </si>
  <si>
    <t>THE PHOENIX PRACTICE</t>
  </si>
  <si>
    <t>DR SP TALPAHEWA</t>
  </si>
  <si>
    <t>FORTY WILLOWS SURGERY</t>
  </si>
  <si>
    <t>PREMIER MEDICAL CENTRE</t>
  </si>
  <si>
    <t>THE CIRCLE PRACTICE</t>
  </si>
  <si>
    <t>KINGS ROAD SURGERY</t>
  </si>
  <si>
    <t>THE LAW MEDICAL GROUP PRACTICE</t>
  </si>
  <si>
    <t>UXENDON CRESCENT SURGERY</t>
  </si>
  <si>
    <t>SIMPSON HOUSE MEDICAL CENTRE</t>
  </si>
  <si>
    <t>ENDERLEY ROAD MEDICAL CENTRE</t>
  </si>
  <si>
    <t>ST ANDREWS MEDICAL CENTRE</t>
  </si>
  <si>
    <t>MAPESBURY MEDICAL GROUP</t>
  </si>
  <si>
    <t>CHURCH END MEDICAL CENTRE</t>
  </si>
  <si>
    <t>BACON LANE SURGERY</t>
  </si>
  <si>
    <t>WILLOW TREE FAMILY DOCTORS</t>
  </si>
  <si>
    <t>SUDBURY &amp; ALPERTON MEDICAL CENTRE</t>
  </si>
  <si>
    <t>STREATFIELD HEALTH CENTRE</t>
  </si>
  <si>
    <t>JAI MEDICAL CENTRE (BRENT)</t>
  </si>
  <si>
    <t>THE WILLESDEN MEDICAL CENTRE</t>
  </si>
  <si>
    <t>ROXBOURNE MEDICAL CENTRE</t>
  </si>
  <si>
    <t>THE PINN MEDICAL CENTRE</t>
  </si>
  <si>
    <t>THE LONSDALE MEDICAL CENTRE</t>
  </si>
  <si>
    <t>THE STONEBRIDGE PRACTICE</t>
  </si>
  <si>
    <t>PRESTON HILL SURGERY</t>
  </si>
  <si>
    <t>BRENTFIELD MEDICAL CENTRE</t>
  </si>
  <si>
    <t>ELLIS PRACTICE</t>
  </si>
  <si>
    <t>CHALKHILL FAMILY PRACTICE</t>
  </si>
  <si>
    <t>GLADSTONE MEDICAL CENTRE</t>
  </si>
  <si>
    <t>HONEYPOT MEDICAL CENTRE</t>
  </si>
  <si>
    <t>THE PINNER ROAD SURGERY</t>
  </si>
  <si>
    <t>KILBURN PARK MEDICAL CENTRE</t>
  </si>
  <si>
    <t>THE NORTHWICK SURGERY</t>
  </si>
  <si>
    <t>THE FRYENT WAY SURGERY</t>
  </si>
  <si>
    <t>BRAMPTON HEALTH CENTRE</t>
  </si>
  <si>
    <t>STANLEY CORNER MEDICAL CENTRE</t>
  </si>
  <si>
    <t>HATCH END MEDICAL CENTRE</t>
  </si>
  <si>
    <t>THE STANMORE MEDICAL CENTRE</t>
  </si>
  <si>
    <t>GP DIRECT</t>
  </si>
  <si>
    <t>THE ALLENDALE ROAD SURGERY</t>
  </si>
  <si>
    <t>ELLIOTT HALL MEDICAL CTR.</t>
  </si>
  <si>
    <t>THE SHAFTESBURY MEDICAL CENTRE</t>
  </si>
  <si>
    <t>LANCELOT MEDICAL CENTRE</t>
  </si>
  <si>
    <t>HAZELDENE MEDICAL CENTRE</t>
  </si>
  <si>
    <t>THE RIDGEWAY SURGERY</t>
  </si>
  <si>
    <t>BELMONT HEALTH CENTRE</t>
  </si>
  <si>
    <t>PINNER VIEW MEDICAL CENTRE</t>
  </si>
  <si>
    <t>FREUCHEN MEDICAL CENTRE</t>
  </si>
  <si>
    <t>MOLLISON WAY SURGERY</t>
  </si>
  <si>
    <t>OXGATE GARDENS SURGERY</t>
  </si>
  <si>
    <t>KINGSBURY HEALTH AND WELLBEING</t>
  </si>
  <si>
    <t>STAVERTON SURGERY</t>
  </si>
  <si>
    <t>LANFRANC MEDICAL CENTRE</t>
  </si>
  <si>
    <t>WALM LANE SURGERY</t>
  </si>
  <si>
    <t>KENTON BRIDGE MEDICAL CENTRE DR GOLDEN</t>
  </si>
  <si>
    <t>THE CIVIC MEDICAL CENTRE</t>
  </si>
  <si>
    <t>PRESTON ROAD SURGERY</t>
  </si>
  <si>
    <t>THE SUNFLOWER MEDICAL CENTRE</t>
  </si>
  <si>
    <t>HILLTOP MEDICAL PRACTICE</t>
  </si>
  <si>
    <t>ALPERTON MEDICAL CENTRE</t>
  </si>
  <si>
    <t>PARK ROYAL MEDICAL PRACTICE</t>
  </si>
  <si>
    <t>THE STREATFIELD MEDICAL CENTRE</t>
  </si>
  <si>
    <t>KENTON CLINIC</t>
  </si>
  <si>
    <t>ZAIN MEDICAL CENTRE</t>
  </si>
  <si>
    <t>ROUNDWOOD PARK MEDICAL CENTRE</t>
  </si>
  <si>
    <t>ASPRI MEDICAL CENTRE</t>
  </si>
  <si>
    <t>KENTON BRIDGE MEDICAL CENTRE - DR RAJA</t>
  </si>
  <si>
    <t>NEASDEN MEDICAL CENTRE</t>
  </si>
  <si>
    <t>CHICHELE ROAD SURGERY</t>
  </si>
  <si>
    <t>HEADSTONE LANE MEDICAL CENTRE</t>
  </si>
  <si>
    <t>PRESTON MEDICAL CENTRE</t>
  </si>
  <si>
    <t>HEADSTONE ROAD SURGERY</t>
  </si>
  <si>
    <t>THE TUDOR HOUSE MEDICAL CENTRE</t>
  </si>
  <si>
    <t>SUDBURY SURGERY</t>
  </si>
  <si>
    <t>ST. PETER'S MEDICAL CENTRE</t>
  </si>
  <si>
    <t>KINGS EDGE MEDICAL CENTRE</t>
  </si>
  <si>
    <t>PEARL MEDICAL PRACTICE</t>
  </si>
  <si>
    <t>WILLESDEN GREEN SURGERY</t>
  </si>
  <si>
    <t>THORNBURY ROAD CENTRE FOR HEALTH</t>
  </si>
  <si>
    <t>NORTH END MEDICAL CENTRE</t>
  </si>
  <si>
    <t>ALBANY PRACTICE</t>
  </si>
  <si>
    <t>THE SURGERY, DR DASGUPTA &amp; PARTNERS</t>
  </si>
  <si>
    <t>WATERSIDE MEDICAL CENTRE</t>
  </si>
  <si>
    <t>ST. MARGARETS PRACTICE</t>
  </si>
  <si>
    <t>NORTH FULHAM SURGERY</t>
  </si>
  <si>
    <t>KS MEDICAL CENTRE</t>
  </si>
  <si>
    <t>WESTSEVEN GP</t>
  </si>
  <si>
    <t>NORTHFIELDS SURGERY</t>
  </si>
  <si>
    <t>HOUNSLOW MEDICAL CENTRE</t>
  </si>
  <si>
    <t>RICHFORD GATE MEDICAL CENTRE</t>
  </si>
  <si>
    <t>BROOK GREEN MEDICAL CENTRE</t>
  </si>
  <si>
    <t>YEADING MEDICAL CENTRE</t>
  </si>
  <si>
    <t>CHEPSTOW GARDENS MEDICAL CENTRE</t>
  </si>
  <si>
    <t>CARLTON SURGERY</t>
  </si>
  <si>
    <t>CASSIDY ROAD MEDICAL CENTRE</t>
  </si>
  <si>
    <t>GORDON HOUSE SURGERY</t>
  </si>
  <si>
    <t>HILLCREST SURGERY</t>
  </si>
  <si>
    <t>THE MEDICAL CENTRE, DR JEFFERIES &amp; PARTN</t>
  </si>
  <si>
    <t>CHISWICK HEALTH PRACTICE</t>
  </si>
  <si>
    <t>ASHCHURCH SURGERY</t>
  </si>
  <si>
    <t>HAMMERSMITH SURGERY</t>
  </si>
  <si>
    <t>GROSVENOR HOUSE SURGERY</t>
  </si>
  <si>
    <t>MOUNT MEDICAL CENTRE</t>
  </si>
  <si>
    <t>THE SURGERY, DR MANGWANA &amp; PARTNERS</t>
  </si>
  <si>
    <t>WEST4 GPS</t>
  </si>
  <si>
    <t>HANWELL HEALTH CENTRE (NAISH)</t>
  </si>
  <si>
    <t>TWICKENHAM PARK MEDICAL CENTRE</t>
  </si>
  <si>
    <t>EASTMEAD AVENUE SURGERY</t>
  </si>
  <si>
    <t>DR CANISIUS &amp; DR HASAN, PARKVIEW CFH&amp;W</t>
  </si>
  <si>
    <t>BELMONT MEDICAL CENTRE</t>
  </si>
  <si>
    <t>GREENFORD ROAD MED.CTR.</t>
  </si>
  <si>
    <t>GREENFORD AVENUE FHP</t>
  </si>
  <si>
    <t>CRANFORD MEDICAL CENTRE</t>
  </si>
  <si>
    <t>HILLVIEW SURGERY</t>
  </si>
  <si>
    <t>THE BUSH DOCTORS</t>
  </si>
  <si>
    <t>ST DAVIDS PRACTICE</t>
  </si>
  <si>
    <t>QUEENS WALK PRACTICE</t>
  </si>
  <si>
    <t>BLUE WING FAMILY DOCTOR UNIT</t>
  </si>
  <si>
    <t>CHESTNUT PRACTICE</t>
  </si>
  <si>
    <t>KINGFISHER PRACTICE</t>
  </si>
  <si>
    <t>WELCOME PRACTICE</t>
  </si>
  <si>
    <t>FIRSTCARE PRACTICE</t>
  </si>
  <si>
    <t>WEST END SURGERY</t>
  </si>
  <si>
    <t>THE BEDFORD PARK SURGERY</t>
  </si>
  <si>
    <t>OLDFIELD FAMILY PRACTICE</t>
  </si>
  <si>
    <t>CLIFFORD HOUSE MEDICAL CENTRE</t>
  </si>
  <si>
    <t>CHISWICK FAMILY PRACTICE</t>
  </si>
  <si>
    <t>SHEPHERDS BUSH MEDICAL CENTRE</t>
  </si>
  <si>
    <t>DR SIVANESAN &amp; PARTNER</t>
  </si>
  <si>
    <t>ELMBANK SURGERY</t>
  </si>
  <si>
    <t>HAMMOND ROAD SURGERY</t>
  </si>
  <si>
    <t>MEDICAL CENTRE</t>
  </si>
  <si>
    <t>ISLIP MANOR MEDICAL CENTRE</t>
  </si>
  <si>
    <t>THE AVENUE SURGERY</t>
  </si>
  <si>
    <t>LADY MARGARET ROAD MEDICAL CENTRE</t>
  </si>
  <si>
    <t>THE MILL HILL SURGERY</t>
  </si>
  <si>
    <t>MANDEVILLE MEDICAL CENTRE</t>
  </si>
  <si>
    <t>THE ACTON HEALTH CENTRE</t>
  </si>
  <si>
    <t>PERIVALE MEDICAL CLINIC</t>
  </si>
  <si>
    <t>ELMTREES SURGERY</t>
  </si>
  <si>
    <t>REDWOOD PRACTICE</t>
  </si>
  <si>
    <t>CROSSLANDS SURGERY</t>
  </si>
  <si>
    <t>PENTELOW PRACTICE</t>
  </si>
  <si>
    <t>THE CUCKOO LANE PRACTICE</t>
  </si>
  <si>
    <t>THE FULHAM MEDICAL CENTRE</t>
  </si>
  <si>
    <t>THE MWH PRACTICE</t>
  </si>
  <si>
    <t>THE ARGYLE SURGERY</t>
  </si>
  <si>
    <t>GURU NANAK MEDICAL CENTRE</t>
  </si>
  <si>
    <t>THE FLORENCE ROAD SURGERY</t>
  </si>
  <si>
    <t>THE CORFTON ROAD SURGERY</t>
  </si>
  <si>
    <t>GP AT HAND</t>
  </si>
  <si>
    <t>STERNDALE SURGERY</t>
  </si>
  <si>
    <t>GREEN PRACTICE</t>
  </si>
  <si>
    <t>THE BARNABAS MEDICAL CTRE</t>
  </si>
  <si>
    <t>SANDS END HEALTH CLINIC</t>
  </si>
  <si>
    <t>THE MANSELL ROAD PRACTICE</t>
  </si>
  <si>
    <t>WILLOW PRACTICE</t>
  </si>
  <si>
    <t>BRENTFORD GROUP PRACTICE</t>
  </si>
  <si>
    <t>ACTON TOWN MEDICAL CENTRE</t>
  </si>
  <si>
    <t>SOMERSET MEDICAL CENTRE</t>
  </si>
  <si>
    <t>DR UPPAL &amp; PARTN, PARKVIEW CTR FOR H&amp;W</t>
  </si>
  <si>
    <t>CHISWICK FAMILY DRS PRACTICE</t>
  </si>
  <si>
    <t>ELTHORNE PARK SURGERY</t>
  </si>
  <si>
    <t>THE SOUTHALL MEDICAL CTR.</t>
  </si>
  <si>
    <t>THE VALE SURGERY</t>
  </si>
  <si>
    <t>PARK MEDICAL CENTRE</t>
  </si>
  <si>
    <t>THE CHURCHFIELD ROAD SURGERY</t>
  </si>
  <si>
    <t>MEADOW VIEW</t>
  </si>
  <si>
    <t>FULHAM CROSS MEDICAL CENTRE</t>
  </si>
  <si>
    <t>SUNRISE MEDICAL CENTRE</t>
  </si>
  <si>
    <t>EALING PARK HEALTH CENTRE</t>
  </si>
  <si>
    <t>HOLLY ROAD MEDICAL CENTRE</t>
  </si>
  <si>
    <t>DR RK KUKAR, PARKVIEW CTR FOR H&amp;W</t>
  </si>
  <si>
    <t>THE SALUJA CLINIC</t>
  </si>
  <si>
    <t>THE HORN LANE SURGERY</t>
  </si>
  <si>
    <t>CLOISTER ROAD SURGERY</t>
  </si>
  <si>
    <t>JERSEY PRACTICE</t>
  </si>
  <si>
    <t>DORMERS WELLS MEDICAL CENTRE</t>
  </si>
  <si>
    <t>GLEBE STREET SURGERY</t>
  </si>
  <si>
    <t>THE LILYVILLE SURGERY</t>
  </si>
  <si>
    <t>ACTON LANE MEDICAL CENTRE</t>
  </si>
  <si>
    <t>WELLESLEY ROAD PRACTICE</t>
  </si>
  <si>
    <t>THE BOILEAU ROAD SURGERY</t>
  </si>
  <si>
    <t>CLIFFORD ROAD SURGERY</t>
  </si>
  <si>
    <t>GREENBROOK BEDFONT</t>
  </si>
  <si>
    <t>GROVE VILLAGE MEDICAL CENTRE</t>
  </si>
  <si>
    <t>SKYWAYS MEDICAL CENTRE</t>
  </si>
  <si>
    <t>GILL MEDICAL PRACTICE</t>
  </si>
  <si>
    <t>GOODCARE PRACTICE</t>
  </si>
  <si>
    <t>HOUNSLOW FAMILY PRACTICE</t>
  </si>
  <si>
    <t>BROADMEAD SURGERY</t>
  </si>
  <si>
    <t>BATH ROAD SURGERY</t>
  </si>
  <si>
    <t>HATTON MEDICAL PRACTICE</t>
  </si>
  <si>
    <t>ASHVILLE SURGERY</t>
  </si>
  <si>
    <t>THE TOWN SURGERY</t>
  </si>
  <si>
    <t>MATTOCK LANE HEALTH CENTRE</t>
  </si>
  <si>
    <t>QUEENS PARK MEDICAL PRACTICE</t>
  </si>
  <si>
    <t>BRENTFORD FAMILY PRACTICE</t>
  </si>
  <si>
    <t>LITTLE PARK SURGERY</t>
  </si>
  <si>
    <t>HMC HEALTH HESTON GREAT WEST</t>
  </si>
  <si>
    <t>ST. GEORGES MEDICAL CTR.</t>
  </si>
  <si>
    <t>ARGYLE HEALTH-ISLEWORTH PRACTICE</t>
  </si>
  <si>
    <t>JUBILEE GARDENS MEDICAL CENTRE</t>
  </si>
  <si>
    <t>GROVE PARK TERRACE SURGERY</t>
  </si>
  <si>
    <t>THE MEDICAL CENTRE, DR KUKAR</t>
  </si>
  <si>
    <t>SPRING GROVE MEDICAL PRACTICE</t>
  </si>
  <si>
    <t>MOUNTWOOD SURGERY</t>
  </si>
  <si>
    <t>THE OAKLAND MEDICAL CENTRE</t>
  </si>
  <si>
    <t>THE DEVONSHIRE LODGE PRACTICE</t>
  </si>
  <si>
    <t>HAREFIELD PRACTICE</t>
  </si>
  <si>
    <t>YIEWSLEY FAMILY PRACTICE</t>
  </si>
  <si>
    <t>OXFORD DRIVE MEDICAL CENTRE</t>
  </si>
  <si>
    <t>WOOD LANE MEDICAL CENTRE</t>
  </si>
  <si>
    <t>CEDARS MEDICAL CENTRE</t>
  </si>
  <si>
    <t>CENTRAL UXBRIDGE SURGERY</t>
  </si>
  <si>
    <t>THE PINE MEDICAL CENTRE</t>
  </si>
  <si>
    <t>HAYES MEDICAL CENTRE</t>
  </si>
  <si>
    <t>TOWNFIELD DOCTORS SURGERY</t>
  </si>
  <si>
    <t>THE WARREN PRACTICE</t>
  </si>
  <si>
    <t>YEADING COURT SURGERY</t>
  </si>
  <si>
    <t>THE ABBOTSBURY PRACTICE</t>
  </si>
  <si>
    <t>KING EDWARDS MEDICAL CENTRE</t>
  </si>
  <si>
    <t>OTTERFIELD MEDICAL CENTRE</t>
  </si>
  <si>
    <t>EASTBURY SURGERY</t>
  </si>
  <si>
    <t>CEDAR BROOK PRACTICE</t>
  </si>
  <si>
    <t>BRUNEL MEDICAL CENTRE</t>
  </si>
  <si>
    <t>ST MARTINS MEDICAL CENTRE</t>
  </si>
  <si>
    <t>CHURCH ROAD SURGERY</t>
  </si>
  <si>
    <t>HILLINGDON HEALTH CENTRE</t>
  </si>
  <si>
    <t>GLENDALE MEDICAL CENTRE</t>
  </si>
  <si>
    <t>ACRE SURGERY</t>
  </si>
  <si>
    <t>THE HIGH STREET PRACTICE</t>
  </si>
  <si>
    <t>LADYGATE LANE MEDICAL PRACTICE</t>
  </si>
  <si>
    <t>NORTH HYDE ROAD SURGERY</t>
  </si>
  <si>
    <t>SHAKESPEARE HEALTH CENTRE</t>
  </si>
  <si>
    <t>ACREFIELD SURGERY</t>
  </si>
  <si>
    <t>CAREPOINT PRACTICE</t>
  </si>
  <si>
    <t>WALLASEY MEDICAL CENTRE</t>
  </si>
  <si>
    <t>WEST LONDON MEDICAL CENTRE</t>
  </si>
  <si>
    <t>KINCORA DOCTORS SURGERY</t>
  </si>
  <si>
    <t>QUEENS WALK MEDICAL CENTRE</t>
  </si>
  <si>
    <t>DR MLR SIDDIQUI'S PRACTICE</t>
  </si>
  <si>
    <t>ACORN MEDICAL CENTRE</t>
  </si>
  <si>
    <t>HEATHROW MEDICAL CENTRE</t>
  </si>
  <si>
    <t>SOUTHCOTE CLINIC</t>
  </si>
  <si>
    <t>NORTH KENSINGTON MEDICAL CENTRE</t>
  </si>
  <si>
    <t>BELGRAVIA SURGERY</t>
  </si>
  <si>
    <t>LITTLE VENICE MEDICAL CENTRE</t>
  </si>
  <si>
    <t>WESTBOURNE GROVE MEDICAL CENTRE</t>
  </si>
  <si>
    <t>PADDINGTON GREEN HEALTH CENTRE</t>
  </si>
  <si>
    <t>THE GARWAY MEDICAL PRACTICE</t>
  </si>
  <si>
    <t>MAIDA VALE MEDICAL CENTRE</t>
  </si>
  <si>
    <t>LISSON GROVE HEALTH CENTRE</t>
  </si>
  <si>
    <t>STANHOPE MEWS SURGERY</t>
  </si>
  <si>
    <t>HOLLAND PARK SURGERY</t>
  </si>
  <si>
    <t>SHIRLAND MEDICAL</t>
  </si>
  <si>
    <t>THE GOLBORNE MEDICAL CENTRE</t>
  </si>
  <si>
    <t>MEANWHILE GARDEN MEDICAL CENTRE</t>
  </si>
  <si>
    <t>PORTLAND ROAD PRACTICE</t>
  </si>
  <si>
    <t>PIMLICO HEALTH AT THE MARVEN SURGERY</t>
  </si>
  <si>
    <t>CONNAUGHT SQUARE PRACTICE</t>
  </si>
  <si>
    <t>ELGIN CLINIC</t>
  </si>
  <si>
    <t>COVENT GARDEN MEDICAL CENTRE</t>
  </si>
  <si>
    <t>THE RANDOLPH SURGERY</t>
  </si>
  <si>
    <t>EARLS COURT MEDICAL CENTRE</t>
  </si>
  <si>
    <t>ROSARY GARDEN SURGERY</t>
  </si>
  <si>
    <t>CROMPTON MEDICAL CENTRE</t>
  </si>
  <si>
    <t>THE PEMBRIDGE VILLAS SURGERY</t>
  </si>
  <si>
    <t>KINGS ROAD MEDICAL CENTRE</t>
  </si>
  <si>
    <t>THE NOTTING HILL MEDICAL CENTRE</t>
  </si>
  <si>
    <t>FITZROVIA MEDICAL CENTRE</t>
  </si>
  <si>
    <t>COLVILLE HEALTH CENTRE</t>
  </si>
  <si>
    <t>SOHO CENTRE FOR HEALTH AND CARE</t>
  </si>
  <si>
    <t>CRAWFORD STREET SURGERY</t>
  </si>
  <si>
    <t>ST JOHNS WOOD MEDICAL PRACTICE</t>
  </si>
  <si>
    <t>GRAND UNION HEALTH CENTRE</t>
  </si>
  <si>
    <t>MAYFAIR MEDICAL CENTRE</t>
  </si>
  <si>
    <t>THIRD FLOOR LANARK ROAD MEDICAL CENTRE</t>
  </si>
  <si>
    <t>THE CHELSEA PRACTICE</t>
  </si>
  <si>
    <t>IMPERIAL COLLEGE HEALTH CENTRE</t>
  </si>
  <si>
    <t>NEWTON MEDICAL CENTRE</t>
  </si>
  <si>
    <t>WESTMINSTER SCHOOL</t>
  </si>
  <si>
    <t>THE ABINGDON HEALTH CENTRE</t>
  </si>
  <si>
    <t>THE FORELAND MEDICAL CENTRE</t>
  </si>
  <si>
    <t>ROYAL HOSPITAL CHELSEA</t>
  </si>
  <si>
    <t>SOHO SQUARE GENERAL PRACTICE</t>
  </si>
  <si>
    <t>SCARSDALE MEDICAL CENTRE</t>
  </si>
  <si>
    <t>KENSINGTON PARK MEDICAL CENTRE</t>
  </si>
  <si>
    <t>LANCASTER GATE MEDICAL CENTRE</t>
  </si>
  <si>
    <t>THE EXMOOR SURGERY</t>
  </si>
  <si>
    <t>MARYLEBONE HEALTH CENTRE</t>
  </si>
  <si>
    <t>KNIGHTSBRIDGE MEDICAL CENTRE</t>
  </si>
  <si>
    <t>MILLBANK MEDICAL CENTRE</t>
  </si>
  <si>
    <t>WOODFIELD ROAD MEDICAL CENTRE</t>
  </si>
  <si>
    <t>CAVENDISH HEALTH CENTRE</t>
  </si>
  <si>
    <t>BROMPTON MEDICAL CENTRE</t>
  </si>
  <si>
    <t>EARLS COURT SURGERY</t>
  </si>
  <si>
    <t>SRIKRISHNAMURTHY HARROW ROAD SURGERY</t>
  </si>
  <si>
    <t>WELLINGTON HEALTH CENTRE</t>
  </si>
  <si>
    <t>GROUND FLOOR LANARK MEDICAL CENTRE</t>
  </si>
  <si>
    <t>THE GOOD PRACTICE</t>
  </si>
  <si>
    <t>KINGS COLLEGE HEALTH CENTRE</t>
  </si>
  <si>
    <t>GREAT CHAPEL STREET MEDICAL CENTRE</t>
  </si>
  <si>
    <t>DR KHAN &amp; PARTNERS</t>
  </si>
  <si>
    <t>DR F KHAN CARNAVON ROAD SURGERY</t>
  </si>
  <si>
    <t>THE EDEN SURGERIES</t>
  </si>
  <si>
    <t>CLAYHILL MEDICAL PRACTICE</t>
  </si>
  <si>
    <t>DR PUZEY,DR KOTHARI AND DR NANDA</t>
  </si>
  <si>
    <t>THE GOLD STREET SURGERY</t>
  </si>
  <si>
    <t>AVELEY MEDICAL CENTRE</t>
  </si>
  <si>
    <t>KELVEDON &amp; FEERING HEALTH CENTRE</t>
  </si>
  <si>
    <t>WEST MERSEA SURGERY</t>
  </si>
  <si>
    <t>WESTERN ROAD SURGERY</t>
  </si>
  <si>
    <t>CROCUS MEDICAL PRACTICE</t>
  </si>
  <si>
    <t>WALTON MEDICAL CENTRE</t>
  </si>
  <si>
    <t>MAYFLOWER MEDICAL CENTRE</t>
  </si>
  <si>
    <t>THE FRESHFORD PRACTICE</t>
  </si>
  <si>
    <t>GREAT BENTLEY SURGERY</t>
  </si>
  <si>
    <t>LONGFIELD MEDICAL CENTRE</t>
  </si>
  <si>
    <t>BEECHWOOD SURGERY</t>
  </si>
  <si>
    <t>DR GC CHAJED'S PRACTICE</t>
  </si>
  <si>
    <t>CARADOC SURGERY</t>
  </si>
  <si>
    <t>LISTER MEDICAL CENTRE</t>
  </si>
  <si>
    <t>WIVENHOE SURGERY</t>
  </si>
  <si>
    <t>DR DEGUN &amp; DR MACAULAY</t>
  </si>
  <si>
    <t>FERN HOUSE SURGERY</t>
  </si>
  <si>
    <t>P A PATEL SURGERY</t>
  </si>
  <si>
    <t>NEWPORT SURGERY</t>
  </si>
  <si>
    <t>ROBERT FREW MEDICAL CENTRE</t>
  </si>
  <si>
    <t>EAST LYNNE MEDICAL CENTRE</t>
  </si>
  <si>
    <t>TILE HOUSE SURGERY</t>
  </si>
  <si>
    <t>STOCK SURGERY</t>
  </si>
  <si>
    <t>LONDON ROAD SURGERY</t>
  </si>
  <si>
    <t>COLCHESTER MEDICAL PRACTICE</t>
  </si>
  <si>
    <t>THE ARDLEIGH SURGERY</t>
  </si>
  <si>
    <t>DR KRISHNAN &amp; PTNR - KENT ELMS HC</t>
  </si>
  <si>
    <t>THE HAMILTON PRACTICE</t>
  </si>
  <si>
    <t>LOUGHTON HEALTH CENTRE</t>
  </si>
  <si>
    <t>ONGAR HEALTH CENTRE</t>
  </si>
  <si>
    <t>THIRD AVENUE HEALTH CENTRE</t>
  </si>
  <si>
    <t>ST. JAMES SURGERY</t>
  </si>
  <si>
    <t>MOUNT AVENUE SURGERY</t>
  </si>
  <si>
    <t>OLD HARLOW HEALTH CENTRE</t>
  </si>
  <si>
    <t>WHITLEY HOUSE SURGERY</t>
  </si>
  <si>
    <t>AEGIS MEDICAL CENTRE</t>
  </si>
  <si>
    <t>CONNER &amp; PARTNERS</t>
  </si>
  <si>
    <t>CHIGWELL MEDICAL CENTRE</t>
  </si>
  <si>
    <t>WILLIAM HARVEY SURGERY</t>
  </si>
  <si>
    <t>THE GREENSWARD SURGERY</t>
  </si>
  <si>
    <t>AMBROSE AVENUE GROUP PRACTICE</t>
  </si>
  <si>
    <t>THE ELIZABETH COURTAULD SURGERY</t>
  </si>
  <si>
    <t>WINSTREE MEDICAL PRACTICE</t>
  </si>
  <si>
    <t>RIVERMEAD GATE MED.CTR.</t>
  </si>
  <si>
    <t>HIGH STREET SURGERY, EPPING</t>
  </si>
  <si>
    <t>THE HOLLIES</t>
  </si>
  <si>
    <t>THE TOLLESBURY PRACTICE</t>
  </si>
  <si>
    <t>CHURCH LANGLEY MEDICAL PRACTICE</t>
  </si>
  <si>
    <t>THE BILLERICAY MEDICAL PRACTICE</t>
  </si>
  <si>
    <t>THE QUEENSWAY SURGERY</t>
  </si>
  <si>
    <t>THE RIGG-MILNER MEDICAL CENTRE</t>
  </si>
  <si>
    <t>BEAUCHAMP HOUSE</t>
  </si>
  <si>
    <t>DR A NAEEM &amp; PARTNERS,THE NEW SURGERY</t>
  </si>
  <si>
    <t>CENTRAL SURGERY - SOUTHCHURCH BLVD</t>
  </si>
  <si>
    <t>MOUNT CHAMBERS MEDICAL PRACTICE</t>
  </si>
  <si>
    <t>SOUTHEND ROAD SURGERY</t>
  </si>
  <si>
    <t>WAKERING MEDICAL CTR.</t>
  </si>
  <si>
    <t>ANGEL LANE SURGERY</t>
  </si>
  <si>
    <t>EAST HILL SURGERY</t>
  </si>
  <si>
    <t>DR SOORIAKUMARAN</t>
  </si>
  <si>
    <t>ABBEY FIELD MEDICAL CENTRE</t>
  </si>
  <si>
    <t>OAKLANDS SURGERY</t>
  </si>
  <si>
    <t>THE VALKYRIE SURGERY</t>
  </si>
  <si>
    <t>THE WRITTLE SURGERY</t>
  </si>
  <si>
    <t>BLACKWATER MEDICAL CENTRE</t>
  </si>
  <si>
    <t>BEACON HEALTH GROUP-DANBURY MEDICAL CTR</t>
  </si>
  <si>
    <t>ESSEX WAY SURGERY</t>
  </si>
  <si>
    <t>ROCKLEIGH COURT SURGERY</t>
  </si>
  <si>
    <t>CHAPEL STREET SURGERY</t>
  </si>
  <si>
    <t>LITTLE WALTHAM &amp; GT NOTLEY SURGERY</t>
  </si>
  <si>
    <t>THE ROSS PRACTICE</t>
  </si>
  <si>
    <t>LAINDON MEDICAL GROUP</t>
  </si>
  <si>
    <t>TILBURY HEALTH CENTRE</t>
  </si>
  <si>
    <t>HIGHLANDS SURGERY</t>
  </si>
  <si>
    <t>BADDOW VILLAGE SURGERY</t>
  </si>
  <si>
    <t>CREFFIELD MEDICAL GROUP</t>
  </si>
  <si>
    <t>COLNE MEDICAL CENTRE</t>
  </si>
  <si>
    <t>SUTHERLAND LODGE SURGERY</t>
  </si>
  <si>
    <t>JOHN TASKER HOUSE SURGERY</t>
  </si>
  <si>
    <t>THE PUMP HOUSE SURGERY</t>
  </si>
  <si>
    <t>NUFFIELD HOUSE HEALTH CENTRE</t>
  </si>
  <si>
    <t>CHELMER MEDICAL PARTNERSHIP</t>
  </si>
  <si>
    <t>AUDLEY MILLS SURGERY</t>
  </si>
  <si>
    <t>CHURCH VIEW SURGERY</t>
  </si>
  <si>
    <t>EASTWOOD GROUP PRACTICE</t>
  </si>
  <si>
    <t>WILLIAM FISHER MED.CTR.</t>
  </si>
  <si>
    <t>THAXTED SURGERY</t>
  </si>
  <si>
    <t>BLANDFORD MEDICAL CENTRE</t>
  </si>
  <si>
    <t>TIPTREE MEDICAL CENTRE</t>
  </si>
  <si>
    <t>PEARTREE SURGERY &amp; WEST HORNDON SURGERY</t>
  </si>
  <si>
    <t>THE LOUGHTON SURGERY</t>
  </si>
  <si>
    <t>ORSETT SURGERY</t>
  </si>
  <si>
    <t>ROWHEDGE SURGERY</t>
  </si>
  <si>
    <t>THE PALL MALL SURGERY</t>
  </si>
  <si>
    <t>DR NAVIN KUMAR</t>
  </si>
  <si>
    <t>THE LAURELS SURGERY</t>
  </si>
  <si>
    <t>BALLARDS WALK SURGERY</t>
  </si>
  <si>
    <t>FOREST PRACTICE</t>
  </si>
  <si>
    <t>HASSENGATE MEDICAL CENTRE</t>
  </si>
  <si>
    <t>BALFOUR MEDICAL CENTRE</t>
  </si>
  <si>
    <t>RANWORTH SURGERY</t>
  </si>
  <si>
    <t>DR NASAH &amp; PARTNERS</t>
  </si>
  <si>
    <t>SOUTHEND MEDICAL CENTRE</t>
  </si>
  <si>
    <t>THE NEW FOLLY SURGERY</t>
  </si>
  <si>
    <t>WEST ROAD SURGERY</t>
  </si>
  <si>
    <t>PALMERSTON ROAD SURGERY</t>
  </si>
  <si>
    <t>DOUGLAS GROVE SURGERY</t>
  </si>
  <si>
    <t>NORTH AVENUE SURGERY</t>
  </si>
  <si>
    <t>ADDISON HOUSE - HAQUE PRACTICE</t>
  </si>
  <si>
    <t>THE DENGIE MEDICAL PARTNERSHIP</t>
  </si>
  <si>
    <t>ABRIDGE SURGERY</t>
  </si>
  <si>
    <t>FELMORES MEDICAL CENTRE</t>
  </si>
  <si>
    <t>STIFFORD CLAYS MEDICAL CENTRE</t>
  </si>
  <si>
    <t>WITHAM HEALTH CENTRE</t>
  </si>
  <si>
    <t>SANCTA MARIA MEDICAL CENTRE</t>
  </si>
  <si>
    <t>HORNDON-ON-THE-HILL SURGERY</t>
  </si>
  <si>
    <t>GHAURI PRACTICE</t>
  </si>
  <si>
    <t>COMMONWEALTH HEALTH CENTRE</t>
  </si>
  <si>
    <t>DR BEKAS MEDICAL CENTRE</t>
  </si>
  <si>
    <t>DR YADAVA N PRACTICE</t>
  </si>
  <si>
    <t>OLD ROAD SURGERY</t>
  </si>
  <si>
    <t>THORPE SURGERY</t>
  </si>
  <si>
    <t>DEAL TREE HEALTH CENTRE</t>
  </si>
  <si>
    <t>THE RIVER SURGERY</t>
  </si>
  <si>
    <t>DELL MEDICAL CENTRE</t>
  </si>
  <si>
    <t>FRONKS RD FAMILY SURGERY</t>
  </si>
  <si>
    <t>QUEENS PARK SURGERY</t>
  </si>
  <si>
    <t>DR MALIK - KENT ELMS HC</t>
  </si>
  <si>
    <t>HAREWOOD SURGERY</t>
  </si>
  <si>
    <t>DR KUMAR &amp; PTNR - SHOEBURY HC</t>
  </si>
  <si>
    <t>HIGH ROAD FAMILY DOCTORS</t>
  </si>
  <si>
    <t>SYDENHAM HOUSE SURGERY</t>
  </si>
  <si>
    <t>KADIM PRIMECARE MEDICAL CENTRE</t>
  </si>
  <si>
    <t>DR YASIN SA PRACTICE</t>
  </si>
  <si>
    <t>LAWFORD SURGERY</t>
  </si>
  <si>
    <t>COLLINGWOOD ROAD SURGERY</t>
  </si>
  <si>
    <t>ARYAN MEDICAL CENTRE</t>
  </si>
  <si>
    <t>ROSE VILLA SURGERY</t>
  </si>
  <si>
    <t>SOUTH GREEN SURGERY</t>
  </si>
  <si>
    <t>MEDIC HOUSE</t>
  </si>
  <si>
    <t>WARRIOR SQUARE SURGERY</t>
  </si>
  <si>
    <t>CHELMER VILLAGE SURGERY</t>
  </si>
  <si>
    <t>DR SHARMA &amp; PARTNERS</t>
  </si>
  <si>
    <t>DERRY COURT MEDICAL PRACTICE</t>
  </si>
  <si>
    <t>THE PRACTICE LEECON WAY</t>
  </si>
  <si>
    <t>HIGHWOODS SURGERY</t>
  </si>
  <si>
    <t>CLACTON COMMUNITY PRACTICES</t>
  </si>
  <si>
    <t>BLYTH'S MEADOW SURGERY</t>
  </si>
  <si>
    <t>ASHINGDON MEDICAL CENTRE</t>
  </si>
  <si>
    <t>THE LEIGH SURGERY</t>
  </si>
  <si>
    <t>DR DEVARAJA VC PRACTICE</t>
  </si>
  <si>
    <t>RAHMAN PRACTICE</t>
  </si>
  <si>
    <t>DOWNHALL PARK SURGERY</t>
  </si>
  <si>
    <t>FRYERNS MEDICAL CENTRE</t>
  </si>
  <si>
    <t>SAI MEDICAL CENTRE</t>
  </si>
  <si>
    <t>KNIGHTS SURGERY</t>
  </si>
  <si>
    <t>BENFLEET SURGERY</t>
  </si>
  <si>
    <t>TOLLGATE HEALTH CENTRE</t>
  </si>
  <si>
    <t>MAYNARD COURT SURGERY</t>
  </si>
  <si>
    <t>MATCHING GREEN SURGERY</t>
  </si>
  <si>
    <t>THE COGGESHALL SURGERY</t>
  </si>
  <si>
    <t>SWANWOOD PARTNERSHIP</t>
  </si>
  <si>
    <t>THE HIGHWOOD SURGERY</t>
  </si>
  <si>
    <t>THE ISLAND SURGERY</t>
  </si>
  <si>
    <t>NORTH CLACTON MEDICAL PRACTICE</t>
  </si>
  <si>
    <t>SCOTT PARK SURGERY</t>
  </si>
  <si>
    <t>BLUEBELL SURGERY</t>
  </si>
  <si>
    <t>MARKET SQUARE SURGERY</t>
  </si>
  <si>
    <t>THE TRINITY MEDICAL PRACTICE</t>
  </si>
  <si>
    <t>THE RIVERSIDE HEALTH CTR</t>
  </si>
  <si>
    <t>HALBUTT STREET SURGERY</t>
  </si>
  <si>
    <t>HAIDERIAN MEDICAL CENTRE</t>
  </si>
  <si>
    <t>DR M FATEH'S PRACTICE</t>
  </si>
  <si>
    <t>DR M GOYAL'S PRACTICE</t>
  </si>
  <si>
    <t>CRANHAM VILLAGE SURGERY</t>
  </si>
  <si>
    <t>THE GREEN WOOD PRACTICE</t>
  </si>
  <si>
    <t>MAYLANDS HEALTHCARE</t>
  </si>
  <si>
    <t>NORTH STREET MEDICAL CARE</t>
  </si>
  <si>
    <t>PETERSFIELD SURGERY</t>
  </si>
  <si>
    <t>ST EDWARDS MEDICAL CENTRE</t>
  </si>
  <si>
    <t>WESTERN ROAD MEDICAL CENTRE</t>
  </si>
  <si>
    <t>HEDGEMANS MEDICAL CENTRE</t>
  </si>
  <si>
    <t>CENTRAL PARK SURGERY</t>
  </si>
  <si>
    <t>ST ALBANS SURGERY</t>
  </si>
  <si>
    <t>BARKING MEDICAL GROUP PRACTICE</t>
  </si>
  <si>
    <t>THE UPSTAIRS SURGERY</t>
  </si>
  <si>
    <t>THE NEW MEDICAL CENTRE</t>
  </si>
  <si>
    <t>THE ROSEWOOD MEDICAL CENTRE</t>
  </si>
  <si>
    <t>DR BK JAISWAL'S PRACTICE</t>
  </si>
  <si>
    <t>DR P PRASAD'S PRACTICE</t>
  </si>
  <si>
    <t>WOOD LANE SURGERY</t>
  </si>
  <si>
    <t>LYNWOOD MEDICAL CENTRE</t>
  </si>
  <si>
    <t>DR SANOMI</t>
  </si>
  <si>
    <t>DR VM PATEL</t>
  </si>
  <si>
    <t>DR SZ HAIDER'S PRACTICE</t>
  </si>
  <si>
    <t>DR P &amp; S POOLOGANATHAN</t>
  </si>
  <si>
    <t>JOHN SMITH MEDICAL CENTRE</t>
  </si>
  <si>
    <t>AURORA MEDCARE</t>
  </si>
  <si>
    <t>CHOWDHURY</t>
  </si>
  <si>
    <t>LABURNUM HEALTH CENTRE</t>
  </si>
  <si>
    <t>UPMINSTER MEDICAL CENTRE</t>
  </si>
  <si>
    <t>HORNCHURCH HEALTHCARE</t>
  </si>
  <si>
    <t>MARKS GATE HEALTH CENTRE</t>
  </si>
  <si>
    <t>SOUTH HORNCHURCH MEDICAL PRACTICE</t>
  </si>
  <si>
    <t>DR GUPTA</t>
  </si>
  <si>
    <t>THE WHITE HOUSE SURGERY</t>
  </si>
  <si>
    <t>HARLOW ROAD SURGERY</t>
  </si>
  <si>
    <t>DEWEY PRACTICE (DR CHRISTOPHER)</t>
  </si>
  <si>
    <t>CHASE CROSS MEDICAL CENTRE</t>
  </si>
  <si>
    <t>HEATHWAY MEDICAL CENTRE</t>
  </si>
  <si>
    <t>MODERN MEDICAL CENTRE</t>
  </si>
  <si>
    <t>GABLES SURGERY</t>
  </si>
  <si>
    <t>INGREBOURNE MEDICAL CENTRE</t>
  </si>
  <si>
    <t>BERWICK SURGERY</t>
  </si>
  <si>
    <t>DR AA ANSARI'S PRACTICE</t>
  </si>
  <si>
    <t>TULASI MEDICAL CENTRE</t>
  </si>
  <si>
    <t>GREEN LANE SURGERY</t>
  </si>
  <si>
    <t>DR MARKS PRACTICE</t>
  </si>
  <si>
    <t>ABBAMOOR SURGERY</t>
  </si>
  <si>
    <t>CRANHAM HEALTH CENTRE</t>
  </si>
  <si>
    <t>BILLET LANE MEDICAL PRACTICE</t>
  </si>
  <si>
    <t>DR KM ALKAISY PRACTICE</t>
  </si>
  <si>
    <t>DR DP SHAH'S PRACTICE</t>
  </si>
  <si>
    <t>HIGHGROVE SURGERY</t>
  </si>
  <si>
    <t>RIVER PLACE HEALTH CENTRE</t>
  </si>
  <si>
    <t>PARK END SURGERY</t>
  </si>
  <si>
    <t>ARCHWAY MEDICAL CENTRE</t>
  </si>
  <si>
    <t>GOWER STREET PRACTICE</t>
  </si>
  <si>
    <t>ROMAN WAY MEDICAL CENTRE</t>
  </si>
  <si>
    <t>THE GOODINGE GROUP PRACTICE</t>
  </si>
  <si>
    <t>ISLINGTON CENTRAL MEDICAL CENTRE</t>
  </si>
  <si>
    <t>PRIMROSE HILL SURGERY</t>
  </si>
  <si>
    <t>ELIZABETH AVENUE GROUP PRACTICE</t>
  </si>
  <si>
    <t>ST JOHNS WAY MEDICAL CENTRE</t>
  </si>
  <si>
    <t>HAMPSTEAD GROUP PRACTICE</t>
  </si>
  <si>
    <t>PRINCE OF WALES GROUP SURGERY</t>
  </si>
  <si>
    <t>ADELAIDE MEDICAL CENTRE</t>
  </si>
  <si>
    <t>RITCHIE STREET GROUP PRACTICE</t>
  </si>
  <si>
    <t>CAVERSHAM GROUP PRACTICE</t>
  </si>
  <si>
    <t>JAMES WIGG PRACTICE</t>
  </si>
  <si>
    <t>ST PETER'S STREET MEDICAL PRACTICE</t>
  </si>
  <si>
    <t>BARNSBURY MEDICAL PRACTICE</t>
  </si>
  <si>
    <t>NEW NORTH HEALTH CENTRE</t>
  </si>
  <si>
    <t>THE RISE GROUP PRACTICE</t>
  </si>
  <si>
    <t>RIDGMOUNT PRACTICE</t>
  </si>
  <si>
    <t>THE BLOOMSBURY SURGERY</t>
  </si>
  <si>
    <t>THE MILLER PRACTICE</t>
  </si>
  <si>
    <t>BRUNSWICK MEDICAL CENTRE UHPC</t>
  </si>
  <si>
    <t>BROOKFIELD PARK SURGERY</t>
  </si>
  <si>
    <t>MILDMAY MEDICAL PRACTICE</t>
  </si>
  <si>
    <t>WEST HAMPSTEAD MEDICAL CENTRE</t>
  </si>
  <si>
    <t>THE MITCHISON ROAD SURGERY</t>
  </si>
  <si>
    <t>PARLIAMENT HILL SURGERY</t>
  </si>
  <si>
    <t>HOLBORN MEDICAL CENTRE</t>
  </si>
  <si>
    <t>BRONDESBURY MEDICAL CENTRE</t>
  </si>
  <si>
    <t>THE NORTHERN MEDICAL CENTRE</t>
  </si>
  <si>
    <t>MUSEUM PRACTICE</t>
  </si>
  <si>
    <t>KILLICK STREET HEALTH CENTRE</t>
  </si>
  <si>
    <t>CITY ROAD MEDICAL CENTRE</t>
  </si>
  <si>
    <t>CHOLMLEY GARDENS SURGERY</t>
  </si>
  <si>
    <t>KEATS GROUP PRACTICE</t>
  </si>
  <si>
    <t>CLERKENWELL MEDICAL PRACTICE</t>
  </si>
  <si>
    <t>QUEENS CRESCENT PRACTICE</t>
  </si>
  <si>
    <t>KINGS CROSS SURGERY</t>
  </si>
  <si>
    <t>AMWELL GROUP PRACTICE</t>
  </si>
  <si>
    <t>BELSIZE PRIORY MEDICAL PRACTICE (GROUP)</t>
  </si>
  <si>
    <t>HIGHBURY GRANGE MEDICAL PRACTICE</t>
  </si>
  <si>
    <t>THE VILLAGE PRACTICE</t>
  </si>
  <si>
    <t>SWISS COTTAGE SURGERY</t>
  </si>
  <si>
    <t>ANDOVER MEDICAL CENTRE</t>
  </si>
  <si>
    <t>THE BEAUMONT PRACTICE</t>
  </si>
  <si>
    <t>ST PHILIPS MEDICAL CENTRE</t>
  </si>
  <si>
    <t>THE JUNCTION MEDICAL PRACTICE</t>
  </si>
  <si>
    <t>DR SEGARAJASINGHE</t>
  </si>
  <si>
    <t>SOBELL MEDICAL CENTRE</t>
  </si>
  <si>
    <t>PARTNERSHIP PRIMARY CARE CENTRE</t>
  </si>
  <si>
    <t>SOMERS TOWN MEDICAL CENTRE</t>
  </si>
  <si>
    <t>STROUD GREEN MEDICAL CENTRE</t>
  </si>
  <si>
    <t>MARKET STREET HEALTH GROUP</t>
  </si>
  <si>
    <t>THE SHREWSBURY CENTRE</t>
  </si>
  <si>
    <t>BARTON HOUSE GROUP PRACTICE</t>
  </si>
  <si>
    <t>STRATFORD VILLAGE SURGERY</t>
  </si>
  <si>
    <t>ALBION HEALTH CENTRE</t>
  </si>
  <si>
    <t>STAMFORD HILL GROUP PRACTICE</t>
  </si>
  <si>
    <t>UPTON LANE MEDICAL CENTRE</t>
  </si>
  <si>
    <t>KINGSMEAD HEALTHCARE</t>
  </si>
  <si>
    <t>THE MISSION PRACTICE</t>
  </si>
  <si>
    <t>STAR LANE MEDICAL CENTRE</t>
  </si>
  <si>
    <t>THE NIGHTINGALE PRACTICE</t>
  </si>
  <si>
    <t>LONDON FIELDS MEDICAL CENTRE</t>
  </si>
  <si>
    <t>STRATFORD HEALTH CENTRE</t>
  </si>
  <si>
    <t>GOUGH WALK PRACTICE</t>
  </si>
  <si>
    <t>RUSTON STREET CLINIC</t>
  </si>
  <si>
    <t>SOMERFORD GROVE PRACTICE</t>
  </si>
  <si>
    <t>ST. STEPHENS HEALTH CENTRE</t>
  </si>
  <si>
    <t>RICHMOND ROAD MEDICAL CENTRE</t>
  </si>
  <si>
    <t>THE CEDAR PRACTICE</t>
  </si>
  <si>
    <t>GOODMAN'S FIELD HEALTH CENTRE</t>
  </si>
  <si>
    <t>HARLEY GROVE MEDICAL CTR.</t>
  </si>
  <si>
    <t>CUSTOM HOUSE SURGERY</t>
  </si>
  <si>
    <t>BOLEYN MEDICAL CENTRE</t>
  </si>
  <si>
    <t>STROUTS PLACE MEDICAL CENTRE</t>
  </si>
  <si>
    <t>ESSEX LODGE</t>
  </si>
  <si>
    <t>THE LIMEHOUSE PRACTICE</t>
  </si>
  <si>
    <t>THE GROVE ROAD SURGERY</t>
  </si>
  <si>
    <t>ATHENA MEDICAL CENTRE</t>
  </si>
  <si>
    <t>THE CHRISP STREET HTH CTR</t>
  </si>
  <si>
    <t>WELL STREET SURGERY</t>
  </si>
  <si>
    <t>LATHOM ROAD MEDICAL CENTRE</t>
  </si>
  <si>
    <t>DE BEAUVOIR SURGERY</t>
  </si>
  <si>
    <t>THE GRAHAM PRACTICE</t>
  </si>
  <si>
    <t>THE WAPPING GROUP PRACTICE</t>
  </si>
  <si>
    <t>THE SPITALFIELDS PRACTICE</t>
  </si>
  <si>
    <t>BETHNAL GREEN HEALTH CTR.</t>
  </si>
  <si>
    <t>HARFORD HEALTH CENTRE</t>
  </si>
  <si>
    <t>PLASHET ROAD MEDICAL CENTRE</t>
  </si>
  <si>
    <t>GLEN ROAD MEDICAL CENTRE</t>
  </si>
  <si>
    <t>TOLLGATE MEDICAL CENTRE</t>
  </si>
  <si>
    <t>THE LAWSON PRACTICE</t>
  </si>
  <si>
    <t>CLAREMONT CLINIC</t>
  </si>
  <si>
    <t>THE LEA SURGERY</t>
  </si>
  <si>
    <t>ABBEY ROAD MEDICAL PRACTICE</t>
  </si>
  <si>
    <t>CITY SQUARE MEDICAL GROUP</t>
  </si>
  <si>
    <t>THE STATHAM GROVE SURGERY</t>
  </si>
  <si>
    <t>QUEENSBRIDGE GROUP PRACTICE</t>
  </si>
  <si>
    <t>THE HERON PRACTICE</t>
  </si>
  <si>
    <t>E12 HEALTH</t>
  </si>
  <si>
    <t>XX PLACE HEALTH CENTRE</t>
  </si>
  <si>
    <t>THE PROJECT SURGERY</t>
  </si>
  <si>
    <t>ELSDALE STREET SURGERY</t>
  </si>
  <si>
    <t>THE RIVERSIDE PRACTICE</t>
  </si>
  <si>
    <t>THE WICK HEALTH CENTRE</t>
  </si>
  <si>
    <t>SANDRINGHAM PRACTICE</t>
  </si>
  <si>
    <t>THE GREENHOUSE WALK-IN</t>
  </si>
  <si>
    <t>SHOREDITCH PARK SURGERY</t>
  </si>
  <si>
    <t>THE SURGERY (BARRETTS GROVE)</t>
  </si>
  <si>
    <t>THE NEAMAN PRACTICE</t>
  </si>
  <si>
    <t>BIRCHDALE ROAD MEDICAL CENTRE</t>
  </si>
  <si>
    <t>LUCAS AVENUE PRACTICE</t>
  </si>
  <si>
    <t>ROSERTON STREET SURGERY</t>
  </si>
  <si>
    <t>DOCKLANDS MEDICAL CENTRE</t>
  </si>
  <si>
    <t>SANGAM PRACTICE</t>
  </si>
  <si>
    <t>DR CM PATEL'S SURGERY</t>
  </si>
  <si>
    <t>THE RUIZ MEDICAL PRACTICE</t>
  </si>
  <si>
    <t>THE CLAPTON SURGERY</t>
  </si>
  <si>
    <t>WESTBURY ROAD MEDICAL PRACTICE</t>
  </si>
  <si>
    <t>FIRST 4 HEALTH GROUP - E7 HEALTH</t>
  </si>
  <si>
    <t>EAST END MEDICAL CENTRE</t>
  </si>
  <si>
    <t>BALAAM STREET PRACTICE</t>
  </si>
  <si>
    <t>THE SURGERY (CRANWICH ROAD)</t>
  </si>
  <si>
    <t>THE HOXTON SURGERY</t>
  </si>
  <si>
    <t>THE SURGERY (BROOKE ROAD)</t>
  </si>
  <si>
    <t>TREDEGAR PRACTICE</t>
  </si>
  <si>
    <t>ABERFELDY PRACTICE</t>
  </si>
  <si>
    <t>ISLAND HEALTH</t>
  </si>
  <si>
    <t>ROSEWOOD PRACTICE</t>
  </si>
  <si>
    <t>THE ALLERTON ROAD SURGERY</t>
  </si>
  <si>
    <t>ROYAL DOCKS MEDICAL PRACTICE</t>
  </si>
  <si>
    <t>THE BLITHEHALE MED.CTR.</t>
  </si>
  <si>
    <t>LATIMER HEALTH CENTRE</t>
  </si>
  <si>
    <t>HEALY MEDICAL CENTRE</t>
  </si>
  <si>
    <t>WOODGRANGE MEDICAL PRACTICE</t>
  </si>
  <si>
    <t>THE MANOR PARK PRACTICE</t>
  </si>
  <si>
    <t>ST. KATHERINE'S DOCK PRACTICE</t>
  </si>
  <si>
    <t>HEALTH E1</t>
  </si>
  <si>
    <t>THE AZAD PRACTICE</t>
  </si>
  <si>
    <t>E12 MEDICAL CENTRE</t>
  </si>
  <si>
    <t>NEWHAM TRANSITIONAL PRACTICE</t>
  </si>
  <si>
    <t>THE BARKANTINE PRACTICE</t>
  </si>
  <si>
    <t>CARPENTERS PRACTICE</t>
  </si>
  <si>
    <t>MEDICUS HEALTH PARTNERS</t>
  </si>
  <si>
    <t>EAGLE HOUSE SURGERY</t>
  </si>
  <si>
    <t>LAWRENCE HOUSE SURGERY</t>
  </si>
  <si>
    <t>STAUNTON GROUP PRACTICE</t>
  </si>
  <si>
    <t>KEATS SURGERY</t>
  </si>
  <si>
    <t>TYNEMOUTH MEDICAL PRACTICE</t>
  </si>
  <si>
    <t>HIGHGATE GROUP PRACTICE</t>
  </si>
  <si>
    <t>COCKFOSTERS MEDICAL CTRE</t>
  </si>
  <si>
    <t>CHARLTON HOUSE MEDICAL CENTRE</t>
  </si>
  <si>
    <t>MORRIS HOUSE GROUP PRACTICE</t>
  </si>
  <si>
    <t>THE WOODBERRY PRACTICE</t>
  </si>
  <si>
    <t>THE ORDNANCE UNITY CENTRE FOR HEALTH</t>
  </si>
  <si>
    <t>WHITE LODGE MEDICAL PRACTICE</t>
  </si>
  <si>
    <t>BRUCE GROVE PRIMARY HEALTH CARE CTR</t>
  </si>
  <si>
    <t>ABERNETHY HOUSE SURGERY</t>
  </si>
  <si>
    <t>SOMERSET GARDENS FAMILY HEALTH CENTRE</t>
  </si>
  <si>
    <t>WESTBURY MEDICAL CENTRE</t>
  </si>
  <si>
    <t>SOUTHGATE</t>
  </si>
  <si>
    <t>WINCHMORE HILL PRACTICE</t>
  </si>
  <si>
    <t>ARCADIAN GARDENS SURGERY</t>
  </si>
  <si>
    <t>HIGHLANDS PRACTICE</t>
  </si>
  <si>
    <t>RAINBOW PRACTICE</t>
  </si>
  <si>
    <t>BOUNDARY COURT SURGERY</t>
  </si>
  <si>
    <t>HORNSEY PARK SURGERY</t>
  </si>
  <si>
    <t>NIGHTINGALE HOUSE SURGERY</t>
  </si>
  <si>
    <t>HAVERGAL SURGERY</t>
  </si>
  <si>
    <t>CHRISTCHURCH HALL SURGERY</t>
  </si>
  <si>
    <t>THE MUSWELL HILL PRACTICE</t>
  </si>
  <si>
    <t>STUART CRESCENT MEDICAL PRACTICE</t>
  </si>
  <si>
    <t>BOUNDS GREEN GROUP PRACTICE</t>
  </si>
  <si>
    <t>THE 157 MEDICAL PRACTICE</t>
  </si>
  <si>
    <t>CROUCH HALL ROAD SURGERY</t>
  </si>
  <si>
    <t>FERNLEA SURGERY</t>
  </si>
  <si>
    <t>GROVELANDS MEDICAL CENTRE</t>
  </si>
  <si>
    <t>TOTTENHAM HEALTH CENTRE</t>
  </si>
  <si>
    <t>GROVE ROAD SURGERY</t>
  </si>
  <si>
    <t>BINCOTE SURGERY</t>
  </si>
  <si>
    <t>CHESHIRE ROAD SURGERY</t>
  </si>
  <si>
    <t>THE NORTH LONDON HEALTH CENTRE</t>
  </si>
  <si>
    <t>MORECAMBE SURGERY</t>
  </si>
  <si>
    <t>LATYMER ROAD SURGERY</t>
  </si>
  <si>
    <t>DR ME SILVER'S PRACTICE</t>
  </si>
  <si>
    <t>THE ALEXANDRA SURGERY</t>
  </si>
  <si>
    <t>BOUNDARY HOUSE SURGERY</t>
  </si>
  <si>
    <t>OAKWOOD MEDICAL CENTRE</t>
  </si>
  <si>
    <t>RUTLAND HOUSE SURGERY</t>
  </si>
  <si>
    <t>THE OLD SURGERY</t>
  </si>
  <si>
    <t>ARNOS GROVE MEDICAL CENTR</t>
  </si>
  <si>
    <t>GILLAN HOUSE SURGERY</t>
  </si>
  <si>
    <t>JS MEDICAL PRACTICE</t>
  </si>
  <si>
    <t>THE FIRS</t>
  </si>
  <si>
    <t>THE PENRHYN SURGERY</t>
  </si>
  <si>
    <t>THE FOREST EDGE PRACTICE</t>
  </si>
  <si>
    <t>THE PALMS MEDICAL CENTRE</t>
  </si>
  <si>
    <t>FULLWELL CROSS MED. CTR.</t>
  </si>
  <si>
    <t>THE MANOR PRACTICE</t>
  </si>
  <si>
    <t>RYDAL</t>
  </si>
  <si>
    <t>THE BROADWAY SURGERY</t>
  </si>
  <si>
    <t>THE ECCLESBOURNE PRACTICE</t>
  </si>
  <si>
    <t>GLEBELANDS PRACTICE</t>
  </si>
  <si>
    <t>ILFORD MEDICAL CENTRE</t>
  </si>
  <si>
    <t>THE EVERGREEN SURGERY</t>
  </si>
  <si>
    <t>OAK TREE MEDICAL CENTRE</t>
  </si>
  <si>
    <t>THE FOREST SURGERY</t>
  </si>
  <si>
    <t>CHADWELL HEATH SURGERY</t>
  </si>
  <si>
    <t>QUEENS ROAD MEDICAL CENTRE</t>
  </si>
  <si>
    <t>WANSTEAD PLACE SURGERY</t>
  </si>
  <si>
    <t>GREEN LANE, GOODMAYES MEDICAL PRACTICE</t>
  </si>
  <si>
    <t>THE ALLUM MEDICAL CENTRE</t>
  </si>
  <si>
    <t>SMA MEDICAL PRACTICE</t>
  </si>
  <si>
    <t>DR A ARIF</t>
  </si>
  <si>
    <t>BALFOUR ROAD SURGERY</t>
  </si>
  <si>
    <t>CRAWLEY ROAD MEDICAL CENTRE</t>
  </si>
  <si>
    <t>HIGH ROAD SURGERY</t>
  </si>
  <si>
    <t>THE WILLOWS PRACTICE</t>
  </si>
  <si>
    <t>ST JAMES MEDICAL PRACTICE LIMITED</t>
  </si>
  <si>
    <t>NEWBURY GROUP PRACTICE</t>
  </si>
  <si>
    <t>THE ELMHURST PRACTICE</t>
  </si>
  <si>
    <t>SOUTHDENE SURGERY</t>
  </si>
  <si>
    <t>LEYTON HEALTHCARE 4TH FLOOR</t>
  </si>
  <si>
    <t>KENWOOD MEDICAL</t>
  </si>
  <si>
    <t>ILFORD LANE SURGERY</t>
  </si>
  <si>
    <t>THE EASTERN AVENUE MEDICAL CENTRE</t>
  </si>
  <si>
    <t>HAINAULT SURGERY</t>
  </si>
  <si>
    <t>DR DHITAL PRACTICE</t>
  </si>
  <si>
    <t>GOODMAYES MEDICAL CENTRE</t>
  </si>
  <si>
    <t>THE LYNDHURST SURGERY</t>
  </si>
  <si>
    <t>ADDISON ROAD MEDICAL PRACTICE</t>
  </si>
  <si>
    <t>THE FULLWELL AVENUE SURGERY</t>
  </si>
  <si>
    <t>THE OLD CHURCH SURGERY</t>
  </si>
  <si>
    <t>DR MOHAMMED GREEN MAN MEDICAL CENTRE</t>
  </si>
  <si>
    <t>THE HEATHCOTE PRIMARY CARE CENTRE</t>
  </si>
  <si>
    <t>LL MEDICAL CARE LTD</t>
  </si>
  <si>
    <t>DR SHANTIR PRACTICE</t>
  </si>
  <si>
    <t>CHURCHILL MEDICAL CENTRE</t>
  </si>
  <si>
    <t>SEVEN KINGS PRACTICE</t>
  </si>
  <si>
    <t>THE MICROFACULTY</t>
  </si>
  <si>
    <t>THE SHRUBBERIES MEDICAL CENTRE</t>
  </si>
  <si>
    <t>CASTLETON ROAD HEALTH CENTRE</t>
  </si>
  <si>
    <t>WALTHAM FOREST COMM &amp; FAM HTH SERV LTD</t>
  </si>
  <si>
    <t>THE DRIVE SURGERY</t>
  </si>
  <si>
    <t>QUEEN MARY PRACTICE</t>
  </si>
  <si>
    <t>LARKSHALL MEDICAL CENTRE</t>
  </si>
  <si>
    <t>HARROW ROAD GP CENTRE</t>
  </si>
  <si>
    <t>HIGHAM HILL MEDICAL CENTRE</t>
  </si>
  <si>
    <t>THE BAILEY PRACTICE</t>
  </si>
  <si>
    <t>CLAYHALL CLINIC</t>
  </si>
  <si>
    <t>MATHUKIA'S SURGERY</t>
  </si>
  <si>
    <t>FRANCIS ROAD MEDICAL CENTRE</t>
  </si>
  <si>
    <t>CRANBROOK SURGERY</t>
  </si>
  <si>
    <t>KINGS HEAD MEDICAL PRACTICE</t>
  </si>
  <si>
    <t>KIYANI MEDICAL PRACTICE</t>
  </si>
  <si>
    <t>ST CLEMENT'S SURGERY</t>
  </si>
  <si>
    <t>THE REDBRIDGE SURGERY</t>
  </si>
  <si>
    <t>LANGTHORNE SHARMA FAMILY PRACTICE</t>
  </si>
  <si>
    <t>FENCE PIECE ROAD MEDICAL CENTRE</t>
  </si>
  <si>
    <t>CLAREMONT MEDICAL CENTRE</t>
  </si>
  <si>
    <t>ALDERSBROOK MEDICAL CENTRE</t>
  </si>
  <si>
    <t>HOVE MEDICAL CENTRE</t>
  </si>
  <si>
    <t>THE LIGHTHOUSE MEDICAL PRACTICE</t>
  </si>
  <si>
    <t>DOWNLANDS MEDICAL CENTRE</t>
  </si>
  <si>
    <t>ARDINGLY COURT SURGERY</t>
  </si>
  <si>
    <t>STONE CROSS SURGERY</t>
  </si>
  <si>
    <t>BRIDGESIDE SURGERY</t>
  </si>
  <si>
    <t>CARDEN SURGERY</t>
  </si>
  <si>
    <t>QUAYSIDE MEDICAL PRACTICE</t>
  </si>
  <si>
    <t>SEASIDE MEDICAL CENTRE</t>
  </si>
  <si>
    <t>PRESTON PARK SURGERY</t>
  </si>
  <si>
    <t>BEACON SURGERY</t>
  </si>
  <si>
    <t>FOUNDRY HEALTHCARE LEWES</t>
  </si>
  <si>
    <t>SOVEREIGN PRACTICE</t>
  </si>
  <si>
    <t>MARTINS OAK SURGERY</t>
  </si>
  <si>
    <t>ASHDOWN FOREST HEALTH CENTRE</t>
  </si>
  <si>
    <t>PARK CRESCENT HEALTH CENTRE</t>
  </si>
  <si>
    <t>SEAFORD MEDICAL PRACTICE</t>
  </si>
  <si>
    <t>CHARTER MEDICAL CENTRE</t>
  </si>
  <si>
    <t>WARMDENE SURGERY</t>
  </si>
  <si>
    <t>THE MEADS SURGERY</t>
  </si>
  <si>
    <t>STANFORD MEDICAL CENTRE</t>
  </si>
  <si>
    <t>LITTLE COMMON SURGERY</t>
  </si>
  <si>
    <t>WOODHILL SURGERY</t>
  </si>
  <si>
    <t>SIDLEY MEDICAL PRACTICE</t>
  </si>
  <si>
    <t>BEACONSFIELD MEDICAL PRACTICE</t>
  </si>
  <si>
    <t>ROTHERFIELD SURGERY</t>
  </si>
  <si>
    <t>MONTPELIER SURGERY</t>
  </si>
  <si>
    <t>PORTSLADE HEALTH CENTRE</t>
  </si>
  <si>
    <t>SEVEN DIALS MEDICAL CENTRE</t>
  </si>
  <si>
    <t>CARISBROOKE SURGERY</t>
  </si>
  <si>
    <t>MANOR PARK MEDICAL CENTRE</t>
  </si>
  <si>
    <t>ARLINGTON ROAD SURGERY</t>
  </si>
  <si>
    <t>RYE MEDICAL CENTRE</t>
  </si>
  <si>
    <t>FAIRFIELD SURGERY</t>
  </si>
  <si>
    <t>PAVILION SURGERY</t>
  </si>
  <si>
    <t>SAXONBURY HOUSE SURGERY</t>
  </si>
  <si>
    <t>SEDLESCOMBE &amp; WESTFIELD SURGERIES</t>
  </si>
  <si>
    <t>HAILSHAM MEDICAL GROUP</t>
  </si>
  <si>
    <t>WOODINGDEAN MEDICAL CENTRE</t>
  </si>
  <si>
    <t>UNIVERSITY OF SUSSEX HEALTH CENTRE</t>
  </si>
  <si>
    <t>MILE OAK MEDICAL CENTRE</t>
  </si>
  <si>
    <t>HIGH GLADES MEDICAL CENTRE</t>
  </si>
  <si>
    <t>SALTDEAN AND ROTTINGDEAN MED PRACTICE</t>
  </si>
  <si>
    <t>COLLINGTON SURGERY</t>
  </si>
  <si>
    <t>OLDWOOD SURGERY</t>
  </si>
  <si>
    <t>WISH PARK SURGERY</t>
  </si>
  <si>
    <t>FERRY ROAD HEALTH CENTRE</t>
  </si>
  <si>
    <t>BIRD-IN-EYE SURGERY</t>
  </si>
  <si>
    <t>NORTHIAM SURGERY</t>
  </si>
  <si>
    <t>SOUTH SAXON HOUSE SURGERY</t>
  </si>
  <si>
    <t>HASTINGS OLD TOWN SURGERY</t>
  </si>
  <si>
    <t>SEDLESCOMBE HOUSE</t>
  </si>
  <si>
    <t>QUINTINS MEDICAL CENTRE</t>
  </si>
  <si>
    <t>OLD SCHOOL SURGERY</t>
  </si>
  <si>
    <t>HAVENSHEALTH</t>
  </si>
  <si>
    <t>BUXTED MEDICAL CENTRE</t>
  </si>
  <si>
    <t>PARK PRACTICE</t>
  </si>
  <si>
    <t>SCHOOL HOUSE SURGERY</t>
  </si>
  <si>
    <t>HERSTMONCEUX INTEGRATIVE HEALTH CENTRE</t>
  </si>
  <si>
    <t>PRIORY ROAD SURGERY</t>
  </si>
  <si>
    <t>THE HAVEN PRACTICE</t>
  </si>
  <si>
    <t>REGENCY SURGERY</t>
  </si>
  <si>
    <t>THE STATION PRACTICE</t>
  </si>
  <si>
    <t>LINKS ROAD SURGERY</t>
  </si>
  <si>
    <t>BROADWAY SURGERY</t>
  </si>
  <si>
    <t>ARCH HEALTHCARE</t>
  </si>
  <si>
    <t>SHIP STREET SURGERY</t>
  </si>
  <si>
    <t>ST JAMES' SURGERY</t>
  </si>
  <si>
    <t>CHURCH LANE HEALTH CENTRE</t>
  </si>
  <si>
    <t>AMHERST MEDICAL PRACTICE</t>
  </si>
  <si>
    <t>WOODLANDS FAMILY PRACTICE</t>
  </si>
  <si>
    <t>PENCESTER SURGERY</t>
  </si>
  <si>
    <t>SUN LANE</t>
  </si>
  <si>
    <t>EDENBRIDGE MED PRACTICE</t>
  </si>
  <si>
    <t>THE GRANGE PRACTICE</t>
  </si>
  <si>
    <t>THE SHRUBBERY SURGERY</t>
  </si>
  <si>
    <t>SPELDHURST &amp; GREGGSWOOD MEDICAL GROUP</t>
  </si>
  <si>
    <t>SHEERNESS HEALTH CENTRE</t>
  </si>
  <si>
    <t>GROVEHURST SURGERY</t>
  </si>
  <si>
    <t>FAVERSHAM MEDICAL PRACTICE</t>
  </si>
  <si>
    <t>THE CEDARS SURGERY</t>
  </si>
  <si>
    <t>BOWER MOUNT MEDICAL PRACTICE</t>
  </si>
  <si>
    <t>PELHAM MEDICAL PRACTICE</t>
  </si>
  <si>
    <t>THE CHESTNUTS SURGERY</t>
  </si>
  <si>
    <t>BALMORAL SURGERY</t>
  </si>
  <si>
    <t>HILDENBOROUGH MEDICAL GROUP</t>
  </si>
  <si>
    <t>ST RICHARDS ROAD SURGERY</t>
  </si>
  <si>
    <t>NEWTON PLACE SURGERY</t>
  </si>
  <si>
    <t>GROSVENOR &amp; ST JAMES MEDICAL CENTRE</t>
  </si>
  <si>
    <t>TONBRIDGE MEDICAL GROUP</t>
  </si>
  <si>
    <t>SPRINGHEAD HEALTH</t>
  </si>
  <si>
    <t>SUMMERHILL SURGERY</t>
  </si>
  <si>
    <t>HORSMAN'S PLACE SURGERY</t>
  </si>
  <si>
    <t>SYDENHAM HOUSE MEDICAL CENTRE</t>
  </si>
  <si>
    <t>CITY WAY SURGERY</t>
  </si>
  <si>
    <t>WOODCHURCH SURGERY</t>
  </si>
  <si>
    <t>WEALD VIEW MEDICAL PRACTICE - HAWKHURST</t>
  </si>
  <si>
    <t>ST GEORGES MEDICAL CENTRE</t>
  </si>
  <si>
    <t>AYLESFORD MEDICAL CENTRE</t>
  </si>
  <si>
    <t>WARDERS MEDICAL CENTRE</t>
  </si>
  <si>
    <t>NORTHGATE MEDICAL PRACTICE</t>
  </si>
  <si>
    <t>PARROCK STREET SURGERY</t>
  </si>
  <si>
    <t>SANDWICH MEDICAL PRACTICE</t>
  </si>
  <si>
    <t>DASHWOOD MEDICAL CENTRE</t>
  </si>
  <si>
    <t>NORTHDOWN SURGERY</t>
  </si>
  <si>
    <t>OLD ROAD WEST SURGERY</t>
  </si>
  <si>
    <t>WHITSTABLE MEDICAL PRACTICE</t>
  </si>
  <si>
    <t>MEOPHAM MEDICAL CENTRE</t>
  </si>
  <si>
    <t>BEARSTED</t>
  </si>
  <si>
    <t>MOTE</t>
  </si>
  <si>
    <t>THE ELMS MEDICAL CENTRE</t>
  </si>
  <si>
    <t>ASHFORD MEDICAL PARTNERSHIP</t>
  </si>
  <si>
    <t>STURRY SURGERY</t>
  </si>
  <si>
    <t>THORNHILLS MEDICAL PRACTICE</t>
  </si>
  <si>
    <t>SNODLAND MEDICAL PRACTICE</t>
  </si>
  <si>
    <t>NEW HAYESBANK SURGERY</t>
  </si>
  <si>
    <t>BREWER STREET</t>
  </si>
  <si>
    <t>THE HERON MEDICAL PRACTICE</t>
  </si>
  <si>
    <t>GUILDHALL STREET SURGERY</t>
  </si>
  <si>
    <t>WESTERHAM PRACTICE</t>
  </si>
  <si>
    <t>LEN VALLEY PRACTICE</t>
  </si>
  <si>
    <t>CHARING SURGERY</t>
  </si>
  <si>
    <t>THORNDIKE PARTNERSHIP</t>
  </si>
  <si>
    <t>JUBILEE MEDICAL CENTRE</t>
  </si>
  <si>
    <t>BLACKTHORN</t>
  </si>
  <si>
    <t>THE COLLEGE PRACTICE</t>
  </si>
  <si>
    <t>HIGHPARKS MEDICAL PRACTICE</t>
  </si>
  <si>
    <t>BETHESDA MEDICAL CENTRE</t>
  </si>
  <si>
    <t>MINSTER SURGERY</t>
  </si>
  <si>
    <t>KING GEORGE ROAD SURGERY</t>
  </si>
  <si>
    <t>TOWN MEDICAL CENTRE</t>
  </si>
  <si>
    <t>HEADCORN SURGERY</t>
  </si>
  <si>
    <t>STONECROSS AND WEST DRIVE SURGERY</t>
  </si>
  <si>
    <t>IVY COURT SURGERY</t>
  </si>
  <si>
    <t>NEW DOVER ROAD SURGERY</t>
  </si>
  <si>
    <t>WOODLANDS HEALTH CENTRE</t>
  </si>
  <si>
    <t>BOROUGH GREEN MEDICAL PRACTICE</t>
  </si>
  <si>
    <t>SANDGATE ROAD</t>
  </si>
  <si>
    <t>SWANSCOMBE HEALTH CENTRE</t>
  </si>
  <si>
    <t>OTFORD MEDICAL PRACTICE</t>
  </si>
  <si>
    <t>EAST CLIFF MEDICAL PRACTICE</t>
  </si>
  <si>
    <t>THE GLEBE FAMILY PRACTICE</t>
  </si>
  <si>
    <t>WEST MALLING GROUP PRACTICE</t>
  </si>
  <si>
    <t>ASH SURGERY</t>
  </si>
  <si>
    <t>UNIVERSITY MEDICAL CENTRE</t>
  </si>
  <si>
    <t>YALDING</t>
  </si>
  <si>
    <t>WYE SURGERY</t>
  </si>
  <si>
    <t>LOWFIELD MEDICAL CENTRE</t>
  </si>
  <si>
    <t>OAK HALL</t>
  </si>
  <si>
    <t>NEWINGTON ROAD SURGERY</t>
  </si>
  <si>
    <t>RUSTHALL MEDICAL PRACTICE</t>
  </si>
  <si>
    <t>THAMES AVE SURGERY</t>
  </si>
  <si>
    <t>WATERFIELD HOUSE SURGERY</t>
  </si>
  <si>
    <t>HOWELL SURGERY</t>
  </si>
  <si>
    <t>REACH HEALTHCARE</t>
  </si>
  <si>
    <t>ORCHARD FAMILY PRACTICE</t>
  </si>
  <si>
    <t>THE VINE MEDICAL CENTRE</t>
  </si>
  <si>
    <t>HAWKINGE AND ELHAM</t>
  </si>
  <si>
    <t>LAMBERHURST</t>
  </si>
  <si>
    <t>MAIDSTONE RD RAINHAM SURGERY</t>
  </si>
  <si>
    <t>WALTHAM ROAD MEDICAL CENTRE</t>
  </si>
  <si>
    <t>HAMSTREET SURGERY</t>
  </si>
  <si>
    <t>WATERINGBURY</t>
  </si>
  <si>
    <t>COURT VIEW SURGERY</t>
  </si>
  <si>
    <t>ST JOHN'S MEDICAL PRACTICE</t>
  </si>
  <si>
    <t>AYLESHAM MEDICAL PRACTICE</t>
  </si>
  <si>
    <t>PILGRIMS WAY SURGERY</t>
  </si>
  <si>
    <t>MARDEN MEDICAL CENTRE</t>
  </si>
  <si>
    <t>HARBOUR MEDICAL PRACTICE</t>
  </si>
  <si>
    <t>ST PETER'S SURGERY</t>
  </si>
  <si>
    <t>OLD PARSONAGE SURGERY</t>
  </si>
  <si>
    <t>WIGMORE MEDICAL CENTRE</t>
  </si>
  <si>
    <t>LYDDEN SURGERY</t>
  </si>
  <si>
    <t>CANTERBURY MEDICAL PRACTICE</t>
  </si>
  <si>
    <t>SUTTON VALENCE GROUP PRACTICE</t>
  </si>
  <si>
    <t>LONDON ROAD MEDICAL CENTRE</t>
  </si>
  <si>
    <t>MANOR CLINIC</t>
  </si>
  <si>
    <t>ST. WERBURGH MED.PRACTICE</t>
  </si>
  <si>
    <t>PHOENIX MEDICAL PRACTICE</t>
  </si>
  <si>
    <t>EASTCOURT LANE SURGERY</t>
  </si>
  <si>
    <t>THE MEDICAL CENTRE GROUP</t>
  </si>
  <si>
    <t>THE CRANE</t>
  </si>
  <si>
    <t>BRYANT STREET MEDICAL PRACTICE</t>
  </si>
  <si>
    <t>THE MEADS MEDICAL PRACTICE</t>
  </si>
  <si>
    <t>PUMP LANE SURGERY</t>
  </si>
  <si>
    <t>WALLIS AVENUE</t>
  </si>
  <si>
    <t>TEMPLE HILL SURGERY</t>
  </si>
  <si>
    <t>ROCHESTER ROAD SURGERY</t>
  </si>
  <si>
    <t>MOCKETTS WOOD SURGERY</t>
  </si>
  <si>
    <t>CHURCH ROAD</t>
  </si>
  <si>
    <t>CASTLE MEDICAL PRACTICE</t>
  </si>
  <si>
    <t>SELLINDGE SURGERY</t>
  </si>
  <si>
    <t>MARTELLO HEALTH CENTRE</t>
  </si>
  <si>
    <t>BIRCHINGTON MEDICAL CENTRE</t>
  </si>
  <si>
    <t>APEX MEDICAL CENTRE</t>
  </si>
  <si>
    <t>MALLING HEALTH FOUR</t>
  </si>
  <si>
    <t>THE OM MEDICAL CENTRE</t>
  </si>
  <si>
    <t>NEW LYMINGE SURGERY</t>
  </si>
  <si>
    <t>LANGLEY</t>
  </si>
  <si>
    <t>MEMORIAL MEDICAL CENTRE</t>
  </si>
  <si>
    <t>THE CHURCHILL CLINIC</t>
  </si>
  <si>
    <t>BUCKLAND MEDICAL PRACTICE</t>
  </si>
  <si>
    <t>GREEN PORCH MEDICAL PARTNERSHIP</t>
  </si>
  <si>
    <t>MARLOWE PARK MEDICAL CTR.</t>
  </si>
  <si>
    <t>BORSTAL VILLAGE SURGERY</t>
  </si>
  <si>
    <t>MATRIX MEDICAL PRACTICE</t>
  </si>
  <si>
    <t>PARKWOOD FAMILY PRACTICE</t>
  </si>
  <si>
    <t>WHITE CLIFFS MEDICAL CENTRE</t>
  </si>
  <si>
    <t>KINGSNORTH MEDICAL PRACTICE</t>
  </si>
  <si>
    <t>ORCHARD END</t>
  </si>
  <si>
    <t>LONG CATLIS ROAD SURGERY</t>
  </si>
  <si>
    <t>PRINCES PARK MEDICAL CTR</t>
  </si>
  <si>
    <t>THE KINGS FAMILY PRACTICE</t>
  </si>
  <si>
    <t>HADLOW MEDICAL CENTRE</t>
  </si>
  <si>
    <t>NAPIER ROAD SURGERY</t>
  </si>
  <si>
    <t>LONSDALE MEDICAL CENTRE</t>
  </si>
  <si>
    <t>MEDWAY MEDICAL CENTRE</t>
  </si>
  <si>
    <t>GRAVESEND MEDICAL CENTRE</t>
  </si>
  <si>
    <t>BROADSTAIRS MEDICAL PRACTICE</t>
  </si>
  <si>
    <t>SHEPPEY HEALTHY LIVING CENTRE</t>
  </si>
  <si>
    <t>CANTERBURY HEALTH CENTRE</t>
  </si>
  <si>
    <t>OAKFIELD HEALTH CENTRE, PRACTICE 2</t>
  </si>
  <si>
    <t>DOWNS WAY MEDICAL PRACTICE</t>
  </si>
  <si>
    <t>SOUTH PARK MEDICAL PRACTICE</t>
  </si>
  <si>
    <t>MANOR BROOK PMS</t>
  </si>
  <si>
    <t>THE WESTWOOD SURGERY</t>
  </si>
  <si>
    <t>BARNARD MEDICAL GROUP</t>
  </si>
  <si>
    <t>THE ALBION SURGERY</t>
  </si>
  <si>
    <t>BELLEGROVE SURGERY</t>
  </si>
  <si>
    <t>NORTHUMBERLAND HEATH MED.CTR.</t>
  </si>
  <si>
    <t>GALLIONS REACH HEALTH CENTRE</t>
  </si>
  <si>
    <t>BLACKHEATH STANDARD PMS</t>
  </si>
  <si>
    <t>ELTHAM PALACE PMS</t>
  </si>
  <si>
    <t>ROYAL ARSENAL MEDICAL CENTRE</t>
  </si>
  <si>
    <t>LAKESIDE MEDICAL</t>
  </si>
  <si>
    <t>PLUMSTEAD H/C PMS</t>
  </si>
  <si>
    <t>VANBRUGH GROUP PRACTICE</t>
  </si>
  <si>
    <t>INGLETON AVENUE SURGERY</t>
  </si>
  <si>
    <t>WELLING MEDICAL PRACTICE</t>
  </si>
  <si>
    <t>TRIVENI PMS</t>
  </si>
  <si>
    <t>EVEREST HEALTH PARTNERSHIP</t>
  </si>
  <si>
    <t>BEXLEY GROUP PRACTICE</t>
  </si>
  <si>
    <t>PLAS MEDDYG SURGERY</t>
  </si>
  <si>
    <t>ALL SAINTS MEDICAL CENTRE PMS</t>
  </si>
  <si>
    <t>ABBEY WOOD SURGERY</t>
  </si>
  <si>
    <t>ST MARKS PMS</t>
  </si>
  <si>
    <t>FAIRFIELD PMS</t>
  </si>
  <si>
    <t>BURSTED WOOD SURGERY</t>
  </si>
  <si>
    <t>LYNDHURST ROAD MEDICAL CENTRE</t>
  </si>
  <si>
    <t>BELVEDERE MEDICAL CENTRE</t>
  </si>
  <si>
    <t>BEXLEY MEDICAL GROUP</t>
  </si>
  <si>
    <t>PRIMECARE PMS (SOUTH STREET)</t>
  </si>
  <si>
    <t>GLYNDON PMS</t>
  </si>
  <si>
    <t>SLADE GREEN MEDICAL CTR.</t>
  </si>
  <si>
    <t>BURNEY STREET PMS</t>
  </si>
  <si>
    <t>SIDCUP MEDICAL CENTRE</t>
  </si>
  <si>
    <t>VALENTINE HEALTH PARTNERSHIP</t>
  </si>
  <si>
    <t>NEW ELTHAM AND BLACKFEN MEDICAL CENTRE</t>
  </si>
  <si>
    <t>ABBEYSLADE PMS (DR CHAND)</t>
  </si>
  <si>
    <t>CONWAY PMS</t>
  </si>
  <si>
    <t>WAVERLEY PMS</t>
  </si>
  <si>
    <t>PLUMBRIDGE MEDICAL CENTRE</t>
  </si>
  <si>
    <t>CRAYFORD TOWN SURGERY</t>
  </si>
  <si>
    <t>BANNOCKBURN SURGERY</t>
  </si>
  <si>
    <t>ELMSTEAD MEDICAL CLINIC</t>
  </si>
  <si>
    <t>ELTHAM MEDICAL PRACTICE</t>
  </si>
  <si>
    <t>SOUTH VIEW PARTNERSHIP</t>
  </si>
  <si>
    <t>DYSART SURGERY</t>
  </si>
  <si>
    <t>LINKS MEDICAL PRACTICE</t>
  </si>
  <si>
    <t>STOCK HILL SURGERY</t>
  </si>
  <si>
    <t>DERRY DOWNS SURGERY</t>
  </si>
  <si>
    <t>SUMMERCROFT SURGERY</t>
  </si>
  <si>
    <t>POVEREST MEDICAL CENTRE</t>
  </si>
  <si>
    <t>FAMILY SURGERY</t>
  </si>
  <si>
    <t>EDEN PARK SURGERY</t>
  </si>
  <si>
    <t>ST MARY CRAY PRACTICE</t>
  </si>
  <si>
    <t>LONDON LANE CLINIC</t>
  </si>
  <si>
    <t>ADDINGTON ROAD SURGERY</t>
  </si>
  <si>
    <t>CORNERWAYS SURGERY</t>
  </si>
  <si>
    <t>CHELSFIELD SURGERY</t>
  </si>
  <si>
    <t>SOUTHBOROUGH LANE SURGERY</t>
  </si>
  <si>
    <t>BROMLEY COMMON PRACTICE</t>
  </si>
  <si>
    <t>THE PARK PRACTICE</t>
  </si>
  <si>
    <t>ELM HOUSE SURGERY</t>
  </si>
  <si>
    <t>ST JAMES' PRACTICE</t>
  </si>
  <si>
    <t>ROBIN HOOD SURGERY</t>
  </si>
  <si>
    <t>FORGE CLOSE SURGERY</t>
  </si>
  <si>
    <t>KNOLL MEDICAL PRACTICE</t>
  </si>
  <si>
    <t>PICKHURST SURGERY</t>
  </si>
  <si>
    <t>TUDOR WAY SURGERY</t>
  </si>
  <si>
    <t>NORHEADS LANE SURGERY</t>
  </si>
  <si>
    <t>BALLATER SURGERY</t>
  </si>
  <si>
    <t>GILLMANS ROAD SURGERY</t>
  </si>
  <si>
    <t>HIGHLAND ROAD SURGERY</t>
  </si>
  <si>
    <t>WICKHAM PARK SURGERY</t>
  </si>
  <si>
    <t>BANK HOUSE SURGERY</t>
  </si>
  <si>
    <t>WHITEHOUSE SURGERY</t>
  </si>
  <si>
    <t>ANERLEY SURGERY</t>
  </si>
  <si>
    <t>GREEN STREET GREEN MED CT</t>
  </si>
  <si>
    <t>SUNDRIDGE MEDICAL CENTRE</t>
  </si>
  <si>
    <t>CRESCENT SURGERY</t>
  </si>
  <si>
    <t>FOREST HILL GROUP PRACTICE</t>
  </si>
  <si>
    <t>STREATHAM HIGH PRACTICE</t>
  </si>
  <si>
    <t>THE ACORN &amp; GAUMONT HOUSE SURGERY</t>
  </si>
  <si>
    <t>CLAPHAM FAMILY PRACTICE</t>
  </si>
  <si>
    <t>THE QRP SURGERY</t>
  </si>
  <si>
    <t>HERNE HILL GROUP PRACTICE</t>
  </si>
  <si>
    <t>TRAFALGAR SURGERY</t>
  </si>
  <si>
    <t>KINGFISHER MEDICAL CENTRE</t>
  </si>
  <si>
    <t>PRENTIS MEDICAL CENTRE</t>
  </si>
  <si>
    <t>NORTH WOOD GROUP PRACTICE</t>
  </si>
  <si>
    <t>LEWISHAM MEDICAL CENTRE</t>
  </si>
  <si>
    <t>SYDENHAM GREEN GROUP PRACTICE</t>
  </si>
  <si>
    <t>BRIXTON HILL GROUP PRACTICE</t>
  </si>
  <si>
    <t>CLIFTON RISE FAMILY PRACTICE</t>
  </si>
  <si>
    <t>BURNT ASH SURGERY</t>
  </si>
  <si>
    <t>STOCKWELL GROUP PRACTICE</t>
  </si>
  <si>
    <t>FALMOUTH ROAD GROUP PRACTICE</t>
  </si>
  <si>
    <t>DMC CHADWICK ROAD</t>
  </si>
  <si>
    <t>TORRIDON ROAD MEDICAL PRACTICE</t>
  </si>
  <si>
    <t>NEXUS HEALTH GROUP</t>
  </si>
  <si>
    <t>ST JOHNS MEDICAL CENTRE</t>
  </si>
  <si>
    <t>PAXTON GREEN GROUP PRACTICE</t>
  </si>
  <si>
    <t>PALACE ROAD SURGERY</t>
  </si>
  <si>
    <t>ST GILES SURGERY</t>
  </si>
  <si>
    <t>VALLEY ROAD SURGERY</t>
  </si>
  <si>
    <t>HETHERINGTON GROUP PRACTICE</t>
  </si>
  <si>
    <t>LEE ROAD SURGERY</t>
  </si>
  <si>
    <t>KNIGHTS HILL SURGERY SUITE 1</t>
  </si>
  <si>
    <t>ELM LODGE SURGERY</t>
  </si>
  <si>
    <t>OLD KENT ROAD SURGERY</t>
  </si>
  <si>
    <t>HURLEY AND RIVERSIDE PRACTICES</t>
  </si>
  <si>
    <t>LAMBETH WALK GROUP PRACTICE</t>
  </si>
  <si>
    <t>WOOLSTONE MEDICAL CENTRE</t>
  </si>
  <si>
    <t>VASSALL MEDICAL CENTRE</t>
  </si>
  <si>
    <t>NEW CROSS CENTRE (HURLEY GROUP)</t>
  </si>
  <si>
    <t>SANDMERE PRACTICE</t>
  </si>
  <si>
    <t>PENROSE SURGERY</t>
  </si>
  <si>
    <t>THE SOUTH LAMBETH RD PRACTICE</t>
  </si>
  <si>
    <t>SILVERLOCK MEDICAL CENTRE</t>
  </si>
  <si>
    <t>THE THREE ZERO SIX MEDICAL CENTRE</t>
  </si>
  <si>
    <t>BECKETT HOUSE PRACTICE</t>
  </si>
  <si>
    <t>ICO HEALTH GROUP</t>
  </si>
  <si>
    <t>VESTA ROAD SURGERY</t>
  </si>
  <si>
    <t>CLAPHAM PARK GROUP PRACTICE</t>
  </si>
  <si>
    <t>WELLS PARK PRACTICE</t>
  </si>
  <si>
    <t>STERNHALL LANE SURGERY</t>
  </si>
  <si>
    <t>TRIANGLE GROUP PRACTICE</t>
  </si>
  <si>
    <t>BINFIELD ROAD SURGERY</t>
  </si>
  <si>
    <t>THE CORNER SURGERY</t>
  </si>
  <si>
    <t>THE DEERBROOK SURGERY</t>
  </si>
  <si>
    <t>MAWBEY GROUP PRACTICE</t>
  </si>
  <si>
    <t>TESSA JOWELL GP SURGERY</t>
  </si>
  <si>
    <t>THE LISTER PRIMARY CARE CENTRE</t>
  </si>
  <si>
    <t>MINET GREEN HEALTH PRACTICE</t>
  </si>
  <si>
    <t>WATERLOO HEALTH CENTRE</t>
  </si>
  <si>
    <t>BROCKWELL PARK SURGERY</t>
  </si>
  <si>
    <t>ALBION STREET GROUP PRACTICE</t>
  </si>
  <si>
    <t>BERMONDSEY SPA MEDICAL CENTRE</t>
  </si>
  <si>
    <t>THE VILLA STREET MEDICAL CENTRE</t>
  </si>
  <si>
    <t>NOVUM HEALTH PARTNERSHIP</t>
  </si>
  <si>
    <t>BLACKFRIARS MEDICAL PRACTICE</t>
  </si>
  <si>
    <t>THE GARDENS SURGERY</t>
  </si>
  <si>
    <t>THE EXCHANGE SURGERY</t>
  </si>
  <si>
    <t>THE DULWICH MEDICAL CENTRE</t>
  </si>
  <si>
    <t>THE STREATHAM HILL GROUP PRACTICE</t>
  </si>
  <si>
    <t>GRAFTON SQUARE SURGERY</t>
  </si>
  <si>
    <t>THE LORDSHIP LANE SURGERY</t>
  </si>
  <si>
    <t>THE NUNHEAD SURGERY</t>
  </si>
  <si>
    <t>HERNE HILL ROAD MEDICAL PRACTICE</t>
  </si>
  <si>
    <t>AKERMAN MEDICAL PRACTICE</t>
  </si>
  <si>
    <t>VALE MEDICAL CENTRE</t>
  </si>
  <si>
    <t>AMERSHAM VALE TRAINING PRACTICE</t>
  </si>
  <si>
    <t>THE NEW MILL STREET SURGERY</t>
  </si>
  <si>
    <t>THE OLD DAIRY HEALTH CENTRE</t>
  </si>
  <si>
    <t>DR CURRAN &amp; PARTNERS</t>
  </si>
  <si>
    <t>DEPTFORD SURGERY</t>
  </si>
  <si>
    <t>THE LISTER PRACTICE</t>
  </si>
  <si>
    <t>OAKVIEW FAMILY PRACTICE</t>
  </si>
  <si>
    <t>EDITH CAVELL PRACTICE</t>
  </si>
  <si>
    <t>NIGHTINGALE SURGERY</t>
  </si>
  <si>
    <t>DEPTFORD MEDICAL CENTRE</t>
  </si>
  <si>
    <t>KNOWLE GREEN MEDICAL</t>
  </si>
  <si>
    <t>SUNBURY GROUP PRACTICE</t>
  </si>
  <si>
    <t>SHEPPERTON MEDICAL PRACTICE</t>
  </si>
  <si>
    <t>POND TAIL SURGERY</t>
  </si>
  <si>
    <t>AUSTEN ROAD SURGERY</t>
  </si>
  <si>
    <t>STUDHOLME MEDICAL CENTRE</t>
  </si>
  <si>
    <t>GUILDOWNS GROUP PRACTICE</t>
  </si>
  <si>
    <t>NORK CLINIC</t>
  </si>
  <si>
    <t>BARTLETT GROUP PRACTICE</t>
  </si>
  <si>
    <t>CHOBHAM &amp; WEST END MEDICAL PRACTICE</t>
  </si>
  <si>
    <t>FAIRFIELD MEDICAL CENTRE</t>
  </si>
  <si>
    <t>ASHLEA MEDICAL PRACTICE</t>
  </si>
  <si>
    <t>SUNNY MEED SURGERY</t>
  </si>
  <si>
    <t>FORT HOUSE SURGERY</t>
  </si>
  <si>
    <t>THE MILL MEDICAL PRACTICE</t>
  </si>
  <si>
    <t>CHIDDINGFOLD SURGERY</t>
  </si>
  <si>
    <t>LINGFIELD SURGERY</t>
  </si>
  <si>
    <t>GOLDSWORTH PARK HEALTH CENTRE</t>
  </si>
  <si>
    <t>ST JOHN'S FAMILY PRACTICE</t>
  </si>
  <si>
    <t>BINSCOMBE MEDICAL CENTRE</t>
  </si>
  <si>
    <t>FARNHAM PARK HEALTH GROUP</t>
  </si>
  <si>
    <t>DORKING MEDICAL PRACTICE</t>
  </si>
  <si>
    <t>DAPDUNE HOUSE SURGERY</t>
  </si>
  <si>
    <t>WITLEY SURGERY</t>
  </si>
  <si>
    <t>HEATHCOT MEDICAL PRACTICE</t>
  </si>
  <si>
    <t>CHERTSEY HEALTH CENTRE</t>
  </si>
  <si>
    <t>MADEIRA MEDICAL</t>
  </si>
  <si>
    <t>MERROW PARK SURGERY</t>
  </si>
  <si>
    <t>PARISHES BRIDGE MED.PRACT</t>
  </si>
  <si>
    <t>LITTLETON SURGERY</t>
  </si>
  <si>
    <t>PARK HOUSE SURGERY</t>
  </si>
  <si>
    <t>SOUTHVIEW MEDICAL PRACTICE</t>
  </si>
  <si>
    <t>CROUCH OAK FAMILY PRACTICE</t>
  </si>
  <si>
    <t>WONERSH SURGERY</t>
  </si>
  <si>
    <t>SPRINGFIELD SURGERY</t>
  </si>
  <si>
    <t>WAYSIDE MEDICAL PRACTICE</t>
  </si>
  <si>
    <t>RUNNYMEDE MEDICAL PRACTICE</t>
  </si>
  <si>
    <t>HOLMHURST MEDICAL CENTRE</t>
  </si>
  <si>
    <t>WEY FAMILY PRACTICE</t>
  </si>
  <si>
    <t>DERBY MEDICAL CENTRE</t>
  </si>
  <si>
    <t>CRANLEIGH MEDICAL PRACTICE</t>
  </si>
  <si>
    <t>VILLAGES MEDICAL CTR</t>
  </si>
  <si>
    <t>HAWTHORNS SURGERY</t>
  </si>
  <si>
    <t>OXTED HEALTH CENTRE</t>
  </si>
  <si>
    <t>FORDBRIDGE MEDICAL CENTRE</t>
  </si>
  <si>
    <t>WOODLANDS ROAD MEDICAL CENTRE</t>
  </si>
  <si>
    <t>HILLVIEW MEDICAL CENTRE</t>
  </si>
  <si>
    <t>HASLEMERE HEALTH CENTRE</t>
  </si>
  <si>
    <t>FAIRLANDS MEDICAL PRACTICE</t>
  </si>
  <si>
    <t>HERSHAM SURGERY</t>
  </si>
  <si>
    <t>COBHAM HEALTH CENTRE</t>
  </si>
  <si>
    <t>BROCKWOOD MEDICAL PRACTICE</t>
  </si>
  <si>
    <t>PARK ROAD GROUP PRACTICE</t>
  </si>
  <si>
    <t>HEATHCOTE MEDICAL CENTRE</t>
  </si>
  <si>
    <t>ASHLEY CENTRE SURGERY</t>
  </si>
  <si>
    <t>MEDWYN SURGERY</t>
  </si>
  <si>
    <t>CHURCH STREET PRACTICE</t>
  </si>
  <si>
    <t>ST STEPHENS HOUSE SURGERY</t>
  </si>
  <si>
    <t>UPPER GORDON ROAD SURGERY</t>
  </si>
  <si>
    <t>GRAYSHOTT SURGERY</t>
  </si>
  <si>
    <t>SHERESURGERYANDDISPENSARY</t>
  </si>
  <si>
    <t>GLENLYN MEDICAL CENTRE</t>
  </si>
  <si>
    <t>LONGCROFT CLINIC</t>
  </si>
  <si>
    <t>TADWORTH MEDICAL CENTRE</t>
  </si>
  <si>
    <t>CAMBERLEY HEALTH CENTRE</t>
  </si>
  <si>
    <t>THE HORSLEY MEDICAL PRACTICE</t>
  </si>
  <si>
    <t>THORKHILL SURGERY</t>
  </si>
  <si>
    <t>ST DAVID'S FAMILY PRACTICE</t>
  </si>
  <si>
    <t>THE WALL HOUSE SURGERY</t>
  </si>
  <si>
    <t>WOODBRIDGE HILL SURGERY</t>
  </si>
  <si>
    <t>SPRING STREET SURGERY</t>
  </si>
  <si>
    <t>THE RED PRACTICE WALTON</t>
  </si>
  <si>
    <t>THE YELLOW PRACTICE</t>
  </si>
  <si>
    <t>ESHER GREEN SURGERY</t>
  </si>
  <si>
    <t>EASTWICK PARK MED.PRACT.</t>
  </si>
  <si>
    <t>STANWELL ROAD SURGERY</t>
  </si>
  <si>
    <t>OXSHOTT MEDICAL PRACTICE</t>
  </si>
  <si>
    <t>CAPELFIELD SURGERY</t>
  </si>
  <si>
    <t>HOLLY TREE SURGERY</t>
  </si>
  <si>
    <t>VIRGINIA WATER MEDICAL PRACTICE</t>
  </si>
  <si>
    <t>LEITH HILL PRACTICE</t>
  </si>
  <si>
    <t>ELIZABETH HOUSE MEDICAL PRACTICE</t>
  </si>
  <si>
    <t>WARLINGHAM GREEN MED PRAC</t>
  </si>
  <si>
    <t>HYTHE MEDICAL CENTRE SURGERY</t>
  </si>
  <si>
    <t>SHEERWATER HEALTH CENTRE</t>
  </si>
  <si>
    <t>TATTENHAM HEALTH CENTRE</t>
  </si>
  <si>
    <t>VINE MEDICAL CENTRE</t>
  </si>
  <si>
    <t>PIRBRIGHT SURGERY</t>
  </si>
  <si>
    <t>LIGHTWATER SURGERY</t>
  </si>
  <si>
    <t>GUILDFORD RIVERS PRACTICE</t>
  </si>
  <si>
    <t>STAINES HEALTH GROUP</t>
  </si>
  <si>
    <t>STONELEIGH SURGERY</t>
  </si>
  <si>
    <t>FARNHAM DENE MEDICAL PRACTICE</t>
  </si>
  <si>
    <t>MOLEBRIDGE PRACTICE</t>
  </si>
  <si>
    <t>THE ORCHARD SURGERY</t>
  </si>
  <si>
    <t>THE PRACTICE COLLEGE ROAD</t>
  </si>
  <si>
    <t>UPPER HALLIFORD MEDICAL CENTRE</t>
  </si>
  <si>
    <t>MAYBURY SURGERY</t>
  </si>
  <si>
    <t>FOUNTAIN PRACTICE</t>
  </si>
  <si>
    <t>SHADBOLT PARK HOUSE SURG</t>
  </si>
  <si>
    <t>NEW OTTERSHAW SURGERY</t>
  </si>
  <si>
    <t>ASHLEY MEDICAL PRACTICE</t>
  </si>
  <si>
    <t>LANTERN SURGERY</t>
  </si>
  <si>
    <t>MEADOWS SURGERY</t>
  </si>
  <si>
    <t>COWFOLD SURGERY</t>
  </si>
  <si>
    <t>CUCKFIELD MEDICAL CENTRE</t>
  </si>
  <si>
    <t>THE PETWORTH SURGERY</t>
  </si>
  <si>
    <t>WESTCOURT MEDICAL CENTRE</t>
  </si>
  <si>
    <t>ST. LAWRENCE SURGERY</t>
  </si>
  <si>
    <t>STRAND MEDICAL GROUP</t>
  </si>
  <si>
    <t>LEACROFT MEDICAL PRACTICE</t>
  </si>
  <si>
    <t>LANGLEY HOUSE SURGERY</t>
  </si>
  <si>
    <t>COPPICE SURGERY</t>
  </si>
  <si>
    <t>BERSTED GREEN SURGERY</t>
  </si>
  <si>
    <t>BOGNOR MEDICAL CENTRE</t>
  </si>
  <si>
    <t>ARUNDEL SURGERY</t>
  </si>
  <si>
    <t>STEYNING HEALTH CENTRE</t>
  </si>
  <si>
    <t>ADUR HEALTH PARTNERSHIP</t>
  </si>
  <si>
    <t>WOODLANDS&amp;CLERKLANDS PARTNERSHIP</t>
  </si>
  <si>
    <t>SAXONBROOK MEDICAL CENTRE</t>
  </si>
  <si>
    <t>RUDGWICK MEDICAL CENTRE</t>
  </si>
  <si>
    <t>THE COURTYARD SURGERY</t>
  </si>
  <si>
    <t>PULBOROUGH MEDICAL GROUP</t>
  </si>
  <si>
    <t>LOXWOOD SURGERY</t>
  </si>
  <si>
    <t>RIVERBANK MEDICAL CENTRE</t>
  </si>
  <si>
    <t>GOSSOPS GREEN MEDICAL CTR</t>
  </si>
  <si>
    <t>LINDFIELD MEDICAL CENTRE</t>
  </si>
  <si>
    <t>SELSEY MEDICAL PRACTICE</t>
  </si>
  <si>
    <t>FLANSHAM PARK HEALTH CENTRE</t>
  </si>
  <si>
    <t>MODALITY MID SUSSEX</t>
  </si>
  <si>
    <t>CATHEDRAL MEDICAL GROUP</t>
  </si>
  <si>
    <t>DOLPHINS PRACTICE</t>
  </si>
  <si>
    <t>WORTHING MEDICAL GROUP</t>
  </si>
  <si>
    <t>BROADWATER MEDICAL CENTRE</t>
  </si>
  <si>
    <t>BRIDGE MEDICAL CENTRE</t>
  </si>
  <si>
    <t>AVISFORD MEDICAL GROUP</t>
  </si>
  <si>
    <t>PARKLANDS SURGERY</t>
  </si>
  <si>
    <t>IFIELD MEDICAL PRACTICE</t>
  </si>
  <si>
    <t>LAVANT ROAD SURGERY</t>
  </si>
  <si>
    <t>POUND HILL MEDICAL GROUP</t>
  </si>
  <si>
    <t>FURNACE GREEN SURGERY</t>
  </si>
  <si>
    <t>BILLINGSHURST SURGERY</t>
  </si>
  <si>
    <t>NEWTONS PRACTICE</t>
  </si>
  <si>
    <t>MID SUSSEX HEALTH CARE</t>
  </si>
  <si>
    <t>MAYWOOD HEALTH CARE CENTRE</t>
  </si>
  <si>
    <t>WILLOW GREEN SURGERY</t>
  </si>
  <si>
    <t>HENFIELD MEDICAL CENTRE</t>
  </si>
  <si>
    <t>SELDEN MEDICAL CENTRE</t>
  </si>
  <si>
    <t>MOATFIELD SURGERY</t>
  </si>
  <si>
    <t>SOUTHGATE MEDICAL GROUP</t>
  </si>
  <si>
    <t>BALL TREE SURGERY</t>
  </si>
  <si>
    <t>FITZALAN MEDICAL GROUP</t>
  </si>
  <si>
    <t>TANGMERE MEDICAL CENTRE</t>
  </si>
  <si>
    <t>GLEBE SURGERY</t>
  </si>
  <si>
    <t>SILVERDALE PRACTICE</t>
  </si>
  <si>
    <t>SOUTHBOURNE SURGERY</t>
  </si>
  <si>
    <t>BROW MEDICAL CENTRE</t>
  </si>
  <si>
    <t>BARN SURGERY</t>
  </si>
  <si>
    <t>BEWBUSH MEDICAL CENTRE</t>
  </si>
  <si>
    <t>NEW POND ROW SURGERY</t>
  </si>
  <si>
    <t>WITTERINGS MEDICAL CENTRE</t>
  </si>
  <si>
    <t>COACHMANS MEDICAL PRACTICE</t>
  </si>
  <si>
    <t>WEST MEADS SURGERY</t>
  </si>
  <si>
    <t>NORTHLANDS WOOD SURGERY</t>
  </si>
  <si>
    <t>OUSE VALLEY PRACTICE</t>
  </si>
  <si>
    <t>HOLBROOK SURGERY</t>
  </si>
  <si>
    <t>PORTLAND MEDICAL CENTRE</t>
  </si>
  <si>
    <t>UPPER NORWOOD GROUP PRACTICE</t>
  </si>
  <si>
    <t>NEW ADDINGTON GROUP PRACTICE</t>
  </si>
  <si>
    <t>VIOLET LANE MEDICAL PRACTICE</t>
  </si>
  <si>
    <t>SOUTH NORWOOD HILL MEDICAL CENTRE</t>
  </si>
  <si>
    <t>NORTH CROYDON MEDICAL CENTRE</t>
  </si>
  <si>
    <t>OLD COULSDON MEDICAL PRACTICE</t>
  </si>
  <si>
    <t>QUEENHILL MEDICAL PRACTICE</t>
  </si>
  <si>
    <t>PARKSIDE GROUP PRACTICE</t>
  </si>
  <si>
    <t>KESTON MEDICAL PRACTICE</t>
  </si>
  <si>
    <t>SELSDON PARK MEDICAL PRACTICE</t>
  </si>
  <si>
    <t>FRIENDS ROAD MEDICAL PRACTICE</t>
  </si>
  <si>
    <t>EVERSLEY MEDICAL CENTRE</t>
  </si>
  <si>
    <t>LONDON ROAD MEDICAL PRACTICE</t>
  </si>
  <si>
    <t>MORLAND ROAD SURGERY</t>
  </si>
  <si>
    <t>WOODCOTE MEDICAL</t>
  </si>
  <si>
    <t>ADDINGTON MEDICAL PRACTICE</t>
  </si>
  <si>
    <t>HARTLAND WAY SURGERY</t>
  </si>
  <si>
    <t>BROOM ROAD MEDICAL PRACTICE</t>
  </si>
  <si>
    <t>ASHBURTON PARK MEDICAL CENTRE</t>
  </si>
  <si>
    <t>AUCKLAND SURGERY</t>
  </si>
  <si>
    <t>STOVELL HOUSE SURGERY</t>
  </si>
  <si>
    <t>SHIRLEY MEDICAL CENTRE</t>
  </si>
  <si>
    <t>EAST CROYDON MEDICAL CENTRE</t>
  </si>
  <si>
    <t>HEADLEY DRIVE SURGERY</t>
  </si>
  <si>
    <t>BRAMLEY AVENUE SURGERY</t>
  </si>
  <si>
    <t>PARCHMORE MEDICAL CENTRE</t>
  </si>
  <si>
    <t>MERSHAM MEDICAL CENTRE</t>
  </si>
  <si>
    <t>FAIRVIEW MEDICAL CENTRE</t>
  </si>
  <si>
    <t>BIRDHURST MEDICAL PRACTICE</t>
  </si>
  <si>
    <t>PARK ROAD SURGERY</t>
  </si>
  <si>
    <t>RICHMOND MEDICAL GROUP</t>
  </si>
  <si>
    <t>CANBURY MEDICAL CENTRE</t>
  </si>
  <si>
    <t>BRUNSWICK SURGERY</t>
  </si>
  <si>
    <t>BROAD LANE SURGERY</t>
  </si>
  <si>
    <t>FAIRHILL MEDICAL PRACTICE</t>
  </si>
  <si>
    <t>ESSEX HOUSE SURGERY</t>
  </si>
  <si>
    <t>HOOK SURGERY</t>
  </si>
  <si>
    <t>JUBILEE SURGERY</t>
  </si>
  <si>
    <t>HAMPTON WICK SURGERY</t>
  </si>
  <si>
    <t>CROSS DEEP SURGERY</t>
  </si>
  <si>
    <t>HOLMWOOD CORNER SURGERY</t>
  </si>
  <si>
    <t>THE GREEN &amp; FIR ROAD</t>
  </si>
  <si>
    <t>TWICKENHAM PARK SURGERY</t>
  </si>
  <si>
    <t>CHESSINGTON PARK SURGERY</t>
  </si>
  <si>
    <t>BERRYLANDS SURGERY</t>
  </si>
  <si>
    <t>RED LION ROAD SURGERY</t>
  </si>
  <si>
    <t>THAMESIDE MEDICAL PRACTICE</t>
  </si>
  <si>
    <t>RICHMOND LOCK SURGERY</t>
  </si>
  <si>
    <t>KINGSTON HEALTH CENTRE</t>
  </si>
  <si>
    <t>LANGLEY MEDICAL PRACTICE</t>
  </si>
  <si>
    <t>SUNRAY SURGERY</t>
  </si>
  <si>
    <t>HAMPTON HILL MEDICAL CENTRE</t>
  </si>
  <si>
    <t>WOODLAWN MEDICAL CENTRE</t>
  </si>
  <si>
    <t>CRANE PARK SURGERY</t>
  </si>
  <si>
    <t>MANOR DRIVE MEDICAL CENTRE</t>
  </si>
  <si>
    <t>KEW MEDICAL PRACTICE</t>
  </si>
  <si>
    <t>WANDSWORTH MEDICAL CENTRE</t>
  </si>
  <si>
    <t>QUEENSTOWN ROAD MEDICAL PRACTICE</t>
  </si>
  <si>
    <t>MAYFIELD SURGERY</t>
  </si>
  <si>
    <t>BEDFORD HILL FAMILY PRACTICE</t>
  </si>
  <si>
    <t>PUTNEYMEAD GROUP MEDICAL PRACTICE</t>
  </si>
  <si>
    <t>PARK ROAD MEDICAL CENTRE</t>
  </si>
  <si>
    <t>FRANCIS GROVE SURGERY</t>
  </si>
  <si>
    <t>WIMBLEDON MEDICAL PRACTICE</t>
  </si>
  <si>
    <t>WIDE WAY MEDICAL CENTRE</t>
  </si>
  <si>
    <t>CARSHALTON FIELDS SURGERY</t>
  </si>
  <si>
    <t>MORDEN HALL MEDICAL CENTRE</t>
  </si>
  <si>
    <t>CRICKET GREEN MEDICAL PRACTICE</t>
  </si>
  <si>
    <t>EARLSFIELD SURGERY</t>
  </si>
  <si>
    <t>BRIDGE LANE GROUP PRACTICE</t>
  </si>
  <si>
    <t>BROCKLEBANK GROUP PRACTICE</t>
  </si>
  <si>
    <t>BATTERSEA RISE GROUP PRACTICE</t>
  </si>
  <si>
    <t>LAMBTON ROAD MEDICAL PRACTICE</t>
  </si>
  <si>
    <t>STREATHAM PARK SURGERY</t>
  </si>
  <si>
    <t>WEST BARNES SURGERY</t>
  </si>
  <si>
    <t>ELBOROUGH STREET SURGERY</t>
  </si>
  <si>
    <t>CHEAM GP CENTRE</t>
  </si>
  <si>
    <t>BALHAM PARK SURGERY</t>
  </si>
  <si>
    <t>DANEBURY AVENUE SURGERY</t>
  </si>
  <si>
    <t>LAVENDER HILL GROUP PRACTICE</t>
  </si>
  <si>
    <t>STONECOT SURGERY</t>
  </si>
  <si>
    <t>MITCHAM FAMILY PRACTICE</t>
  </si>
  <si>
    <t>TRIANGLE SURGERY</t>
  </si>
  <si>
    <t>OPEN DOOR SURGERY</t>
  </si>
  <si>
    <t>CLAPHAM JUNCTION MEDICAL PRACTICE</t>
  </si>
  <si>
    <t>FIGGES MARSH SURGERY</t>
  </si>
  <si>
    <t>RIVERHOUSE MEDICAL PRACTICE</t>
  </si>
  <si>
    <t>GRAND DRIVE SURGERY</t>
  </si>
  <si>
    <t>HACKBRIDGE MEDICAL CENTRE</t>
  </si>
  <si>
    <t>CHEAM FAMILY PRACTICE</t>
  </si>
  <si>
    <t>RAVENSBURY PARK MEDICAL CENTRE</t>
  </si>
  <si>
    <t>BATTERSEA FIELDS PRACTICE</t>
  </si>
  <si>
    <t>THURLEIGH ROAD PRACTICE</t>
  </si>
  <si>
    <t>SHOTFIELD MEDICAL PRACTICE</t>
  </si>
  <si>
    <t>MANOR PRACTICE</t>
  </si>
  <si>
    <t>JAMES O'RIORDAN MEDICAL CENTRE</t>
  </si>
  <si>
    <t>BALHAM HEALTH CENTRE</t>
  </si>
  <si>
    <t>COLLIERS WOOD SURGERY</t>
  </si>
  <si>
    <t>WALLINGTON FAMILY PRACTICE</t>
  </si>
  <si>
    <t>TOOTING BEC SURGERY</t>
  </si>
  <si>
    <t>TOOTING SOUTH MEDICAL CENTRE</t>
  </si>
  <si>
    <t>TUDOR LODGE HEALTH CENTRE</t>
  </si>
  <si>
    <t>FACCINI HOUSE SURGERY</t>
  </si>
  <si>
    <t>ORCHID HOUSE SURGERY</t>
  </si>
  <si>
    <t>WINTON HEALTH CENTRE</t>
  </si>
  <si>
    <t>THE ADAM PRACTICE</t>
  </si>
  <si>
    <t>ROYAL MANOR HEALTH CARE</t>
  </si>
  <si>
    <t>SWANAGE MEDICAL PRACTICE</t>
  </si>
  <si>
    <t>WAREHAM SURGERY</t>
  </si>
  <si>
    <t>SHORE MEDICAL</t>
  </si>
  <si>
    <t>CANFORD HEATH GROUP PRACT</t>
  </si>
  <si>
    <t>QUEENS AVENUE SURGERY</t>
  </si>
  <si>
    <t>BEAUFORT ROAD SURGERY</t>
  </si>
  <si>
    <t>THE BLANDFORD GROUP PRACTICE</t>
  </si>
  <si>
    <t>BERE REGIS SURGERY</t>
  </si>
  <si>
    <t>SHELLEY MANOR HOLDENHURST MEDICAL CENTRE</t>
  </si>
  <si>
    <t>WEST MOORS VILLAGE SURGERY</t>
  </si>
  <si>
    <t>THE WELLBRIDGE PRACTICE</t>
  </si>
  <si>
    <t>ROYAL CRESCENT SURGERY</t>
  </si>
  <si>
    <t>HIGHCLIFFE MEDICAL CENTRE</t>
  </si>
  <si>
    <t>THE APPLES MEDICAL CENTRE</t>
  </si>
  <si>
    <t>THE VERWOOD SURGERY</t>
  </si>
  <si>
    <t>MILTON ABBAS SURGERY</t>
  </si>
  <si>
    <t>THE ROSEMARY HEALTH CTR</t>
  </si>
  <si>
    <t>MOORDOWN MEDICAL CENTRE</t>
  </si>
  <si>
    <t>THE HADLEIGH PRACTICE</t>
  </si>
  <si>
    <t>KINSON ROAD MEDICAL CENTRE</t>
  </si>
  <si>
    <t>THE HARVEY PRACTICE</t>
  </si>
  <si>
    <t>JAMES FISHER MEDICAL CENTRE</t>
  </si>
  <si>
    <t>THE MARINE &amp; OAKRIDGE PARTNERSHIP</t>
  </si>
  <si>
    <t>WYKE REGIS &amp; LANEHOUSE MEDICAL PRACTICE</t>
  </si>
  <si>
    <t>CERNE ABBAS SURGERY</t>
  </si>
  <si>
    <t>CHRISTCHURCH MEDICAL PRACTICE</t>
  </si>
  <si>
    <t>FARMHOUSE SURGERY</t>
  </si>
  <si>
    <t>THE CRANBORNE PRACTICE</t>
  </si>
  <si>
    <t>SOUTHBOURNE PRACTICE</t>
  </si>
  <si>
    <t>PENNY'S HILL PRACTICE</t>
  </si>
  <si>
    <t>POOLE TOWN SURGERY</t>
  </si>
  <si>
    <t>STOUR SURGERY</t>
  </si>
  <si>
    <t>LITTLEDOWN SURGERY</t>
  </si>
  <si>
    <t>ATRIUM HEALTH CENTRE</t>
  </si>
  <si>
    <t>THE BANKS &amp; BEARWOOD MEDICAL CENTRE</t>
  </si>
  <si>
    <t>THE PANTON PRACTICE</t>
  </si>
  <si>
    <t>THE BRIDGES MEDICAL CTR.</t>
  </si>
  <si>
    <t>BARTON HOUSE MED PRACTICE</t>
  </si>
  <si>
    <t>CROSS ROAD SURGERY</t>
  </si>
  <si>
    <t>AMMONITE HEALTH PARTNERSHIP</t>
  </si>
  <si>
    <t>WALFORD MILL MEDICAL CENTRE</t>
  </si>
  <si>
    <t>GILLINGHAM MEDICAL PRACTICE</t>
  </si>
  <si>
    <t>POUNDBURY DOCTORS SURGERY</t>
  </si>
  <si>
    <t>SIXPENNY HANDLEY SURGERY</t>
  </si>
  <si>
    <t>EVERGREEN OAK SURGERY</t>
  </si>
  <si>
    <t>THE BIRCHWOOD PRACTICE</t>
  </si>
  <si>
    <t>CORFE CASTLE SURGERY</t>
  </si>
  <si>
    <t>PUDDLETOWN SURGERY</t>
  </si>
  <si>
    <t>BLACKMORE VALE PARTNERSHIP</t>
  </si>
  <si>
    <t>THE BARCELLOS FAMILY PRACTICE</t>
  </si>
  <si>
    <t>DENMARK ROAD MEDICAL CENTRE</t>
  </si>
  <si>
    <t>FORDINGTON SURGERY</t>
  </si>
  <si>
    <t>SANDFORD SURGERY</t>
  </si>
  <si>
    <t>WOODLEA HOUSE SURGERY</t>
  </si>
  <si>
    <t>CRESCENT PROVIDENCE SURGERY</t>
  </si>
  <si>
    <t>LYME BAY MEDICAL PRACTICE</t>
  </si>
  <si>
    <t>BURGESS ROAD SURGERY</t>
  </si>
  <si>
    <t>LORDSHILL HEALTH CENTRE</t>
  </si>
  <si>
    <t>ROWLANDS CASTLE SURGERY</t>
  </si>
  <si>
    <t>COASTAL MEDICAL PARTNERSHIP</t>
  </si>
  <si>
    <t>EMSWORTH SURGERY</t>
  </si>
  <si>
    <t>THE BOSMERE MEDICAL PRACTICE</t>
  </si>
  <si>
    <t>PORTCHESTER PRACTICE</t>
  </si>
  <si>
    <t>GIFFARD DRIVE SURGERY</t>
  </si>
  <si>
    <t>STOCKBRIDGE SURGERY</t>
  </si>
  <si>
    <t>THE ANDOVER HEALTH CENTRE MEDICAL PRACT</t>
  </si>
  <si>
    <t>STOKEWOOD SURGERY</t>
  </si>
  <si>
    <t>THE FRYERN SURGERY</t>
  </si>
  <si>
    <t>WATERSIDE MEDICAL PRACTICE</t>
  </si>
  <si>
    <t>VICTOR STREET SURGERY</t>
  </si>
  <si>
    <t>SOLENT GP SURGERY</t>
  </si>
  <si>
    <t>CHARLTON HILL SURGERY</t>
  </si>
  <si>
    <t>CENTRE PRACTICE</t>
  </si>
  <si>
    <t>TRAFALGAR MEDICAL GROUP PRACTICE</t>
  </si>
  <si>
    <t>GUDGEHEATH LANE SURGERY</t>
  </si>
  <si>
    <t>WICKHAM SURGERY</t>
  </si>
  <si>
    <t>ST CLEMENTS PARTNERSHIP</t>
  </si>
  <si>
    <t>WEST MEON SURGERY</t>
  </si>
  <si>
    <t>RINGWOOD MEDICAL CENTRE</t>
  </si>
  <si>
    <t>WEST END ROAD SURGERY</t>
  </si>
  <si>
    <t>BADGERSWOOD SURGERY</t>
  </si>
  <si>
    <t>THE OAKLEY HEALTH GROUP</t>
  </si>
  <si>
    <t>ST PAUL'S SURGERY</t>
  </si>
  <si>
    <t>KINTBURY &amp; WOOLTON HILL SURGERY</t>
  </si>
  <si>
    <t>CRANESWATER GROUP PRACTICE</t>
  </si>
  <si>
    <t>RED AND GREEN PRACTICE</t>
  </si>
  <si>
    <t>BRAMBLYS GRANGE MEDICAL PRACTICE</t>
  </si>
  <si>
    <t>THE WATERCRESS MEDICAL GROUP</t>
  </si>
  <si>
    <t>THE LIGHTHOUSE GROUP PRACTICE</t>
  </si>
  <si>
    <t>ODIHAM HEALTH CENTRE</t>
  </si>
  <si>
    <t>CHEVIOT ROAD SURGERY</t>
  </si>
  <si>
    <t>PARKSIDE PRACTICE</t>
  </si>
  <si>
    <t>BISHOPS WALTHAM SURGERY</t>
  </si>
  <si>
    <t>THE CAMBRIDGE PRACTICE</t>
  </si>
  <si>
    <t>VOYAGER FAMILY HEALTH</t>
  </si>
  <si>
    <t>CAMROSE GILLIES AND HACKWOOD PARTNERSHIP</t>
  </si>
  <si>
    <t>ST. ANDREW'S SURGERY</t>
  </si>
  <si>
    <t>FORESTSIDE MEDICAL PRACTICE</t>
  </si>
  <si>
    <t>KIRKLANDS SURGERY</t>
  </si>
  <si>
    <t>ALMA ROAD SURGERY</t>
  </si>
  <si>
    <t>CHAWTON HOUSE SURGERY</t>
  </si>
  <si>
    <t>CLIFT SURGERY</t>
  </si>
  <si>
    <t>SHEPHERDS SPRING MEDICAL CENTRE</t>
  </si>
  <si>
    <t>THE WILLOW GROUP</t>
  </si>
  <si>
    <t>STONEHAM LANE SURGERY</t>
  </si>
  <si>
    <t>THE SHIRLEY HEALTH PARTNERSHIP</t>
  </si>
  <si>
    <t>HEDGE END MEDICAL CENTRE</t>
  </si>
  <si>
    <t>ALDERMOOR SURGERY</t>
  </si>
  <si>
    <t>TADLEY MEDICAL P'SHIP</t>
  </si>
  <si>
    <t>SWAN MEDICAL GROUP</t>
  </si>
  <si>
    <t>RICHMOND SURGERY</t>
  </si>
  <si>
    <t>THE PEARTREE PRACTICE</t>
  </si>
  <si>
    <t>THE DRAYTON SURGERY</t>
  </si>
  <si>
    <t>STUBBINGTON MEDICAL PRACTICE</t>
  </si>
  <si>
    <t>GRATTON SURGERY</t>
  </si>
  <si>
    <t>NEW HORIZONS MEDICAL PARTNERSHIP</t>
  </si>
  <si>
    <t>ATHERLEY HOUSE SURGERY</t>
  </si>
  <si>
    <t>TWYFORD SURGERY</t>
  </si>
  <si>
    <t>DENMEAD HEALTH CENTRE</t>
  </si>
  <si>
    <t>ALEXANDER HOUSE SURGERY</t>
  </si>
  <si>
    <t>NORTH BADDESLEY SURGERY</t>
  </si>
  <si>
    <t>ALRESFORD SURGERY</t>
  </si>
  <si>
    <t>JENNER HOUSE SURGERY</t>
  </si>
  <si>
    <t>RAYMOND ROAD SURGERY</t>
  </si>
  <si>
    <t>NEW FOREST MEDICAL GROUP</t>
  </si>
  <si>
    <t>FRIARSGATE PRACTICE</t>
  </si>
  <si>
    <t>FORDINGBRIDGE SURGERY</t>
  </si>
  <si>
    <t>TESTVALE SURGERY</t>
  </si>
  <si>
    <t>VINE MEDICAL GROUP</t>
  </si>
  <si>
    <t>CHAWTON PARK SURGERY</t>
  </si>
  <si>
    <t>WHITEWATER HEALTH</t>
  </si>
  <si>
    <t>WISTARIA &amp; MILFORD SURGERIES</t>
  </si>
  <si>
    <t>THE BORDER PRACTICE</t>
  </si>
  <si>
    <t>CROWN HEIGHTS MEDICAL CENTRE</t>
  </si>
  <si>
    <t>ABBEYWELL SURGERY</t>
  </si>
  <si>
    <t>LYNDHURST SURGERY</t>
  </si>
  <si>
    <t>THE CLANFIELD PRACTICE</t>
  </si>
  <si>
    <t>CORNERWAYS MEDICAL CENTRE</t>
  </si>
  <si>
    <t>TWIN OAKS MEDICAL CENTRE</t>
  </si>
  <si>
    <t>BRIDGEMARY MEDICAL CENTRE</t>
  </si>
  <si>
    <t>PORTSDOWN GROUP PRACTICE</t>
  </si>
  <si>
    <t>WATERFRONT AND SOLENT SURGERY</t>
  </si>
  <si>
    <t>WILSON PRACTICE</t>
  </si>
  <si>
    <t>WESTLANDS MEDICAL CENTRE</t>
  </si>
  <si>
    <t>OAKS HEALTHCARE</t>
  </si>
  <si>
    <t>BOYATT WOOD SURGERY</t>
  </si>
  <si>
    <t>LOCKSWOOD SURGERY</t>
  </si>
  <si>
    <t>PRINCES GARDENS SURGERY</t>
  </si>
  <si>
    <t>MAYFIELD MEDICAL CENTRE</t>
  </si>
  <si>
    <t>PINEHILL SURGERY</t>
  </si>
  <si>
    <t>EAST SHORE PARTNERSHIP</t>
  </si>
  <si>
    <t>THE WELLINGTON PRACTICE</t>
  </si>
  <si>
    <t>THE GRANGE SURGERY</t>
  </si>
  <si>
    <t>HILL LANE SURGERY</t>
  </si>
  <si>
    <t>ST. PETERS SURGERY</t>
  </si>
  <si>
    <t>THE ELMS PRACTICE</t>
  </si>
  <si>
    <t>BROOK HOUSE SURGERY</t>
  </si>
  <si>
    <t>WHITCHURCH SURGERY</t>
  </si>
  <si>
    <t>SOLENT VIEW MEDICAL PRACTICE</t>
  </si>
  <si>
    <t>BROOK LANE SURGERY</t>
  </si>
  <si>
    <t>HOMELESS HEALTHCARE TEAM</t>
  </si>
  <si>
    <t>CHINEHAM MEDICAL PRACTICE</t>
  </si>
  <si>
    <t>WALNUT TREE SURGERY</t>
  </si>
  <si>
    <t>LIVING WELL PARTNERSHIP</t>
  </si>
  <si>
    <t>BOUNDARIES SURGERY</t>
  </si>
  <si>
    <t>CRONDALL NEW SURGERY</t>
  </si>
  <si>
    <t>NORTH CAMP SURGERY</t>
  </si>
  <si>
    <t>WATERSHIP DOWN HEALTH</t>
  </si>
  <si>
    <t>HORNDEAN SURGERY</t>
  </si>
  <si>
    <t>ROWNER HEALTH CENTRE</t>
  </si>
  <si>
    <t>MERCHISTON SURGERY</t>
  </si>
  <si>
    <t>WESTROP MEDICAL PRACTICE</t>
  </si>
  <si>
    <t>HARCOURT MEDICAL CENTRE</t>
  </si>
  <si>
    <t>WHITEPARISH SURGERY</t>
  </si>
  <si>
    <t>BARCROFT MEDICAL CENTRE</t>
  </si>
  <si>
    <t>PURTON SURGERY</t>
  </si>
  <si>
    <t>HATHAWAY SURGERY</t>
  </si>
  <si>
    <t>LOVEMEAD GROUP PRACTICE</t>
  </si>
  <si>
    <t>RIDGEWAY VIEW FAMILY PRACTICE</t>
  </si>
  <si>
    <t>PORCH SURGERY</t>
  </si>
  <si>
    <t>GIFFORDS PRIMARY CARE CTR</t>
  </si>
  <si>
    <t>BOX SURGERY</t>
  </si>
  <si>
    <t>CASTLE PRACTICE</t>
  </si>
  <si>
    <t>TROWBRIDGE HEALTH CENTRE</t>
  </si>
  <si>
    <t>AVENUE SURGERY</t>
  </si>
  <si>
    <t>THE ORCHARD PARTNERSHIP</t>
  </si>
  <si>
    <t>SALISBURY MEDICAL PRACTICE</t>
  </si>
  <si>
    <t>OLD TOWN SURGERY</t>
  </si>
  <si>
    <t>AVON VALLEY PRACTICE</t>
  </si>
  <si>
    <t>PRIORY ROAD MEDICAL CENTRE</t>
  </si>
  <si>
    <t>THREE CHEQUERS MEDICAL PRACTICE</t>
  </si>
  <si>
    <t>HAWTHORN MEDICAL CENTRE</t>
  </si>
  <si>
    <t>TINKERS LANE SURGERY</t>
  </si>
  <si>
    <t>BRADFORD-ON-AVON AND MELKSHAM HEALTH</t>
  </si>
  <si>
    <t>WHALEBRIDGE PRACTICE</t>
  </si>
  <si>
    <t>LANSDOWNE SURGERY</t>
  </si>
  <si>
    <t>ABBEY MEADS MEDICAL PRACT</t>
  </si>
  <si>
    <t>ASHINGTON HOUSE SURGERY</t>
  </si>
  <si>
    <t>KENNET AND AVON MEDICAL PARTNERSHIP</t>
  </si>
  <si>
    <t>NORTHLANDS SURGERY</t>
  </si>
  <si>
    <t>WESTBURY GROUP PRACTICE</t>
  </si>
  <si>
    <t>MALMESBURY MEDICAL PARTNERSHIP</t>
  </si>
  <si>
    <t>ROWDEN SURGERY</t>
  </si>
  <si>
    <t>DOWNTON SURGERY</t>
  </si>
  <si>
    <t>RAMSBURY SURGERY</t>
  </si>
  <si>
    <t>SPA MEDICAL CENTRE</t>
  </si>
  <si>
    <t>ELDENE SURGERY</t>
  </si>
  <si>
    <t>ST MELOR HOUSE SURGERY</t>
  </si>
  <si>
    <t>SOUTHBROOM SURGERY</t>
  </si>
  <si>
    <t>PATFORD HOUSE PARTNERSHIP</t>
  </si>
  <si>
    <t>NEW COURT SURGERY</t>
  </si>
  <si>
    <t>MARKET LAVINGTON SURGERY</t>
  </si>
  <si>
    <t>NORTH SWINDON PRACTICE</t>
  </si>
  <si>
    <t>TISBURY SURGERY</t>
  </si>
  <si>
    <t>THE LAWN MEDICAL CENTRE</t>
  </si>
  <si>
    <t>MERE SURGERY</t>
  </si>
  <si>
    <t>RIDGE GREEN MEDICAL PRACTICE</t>
  </si>
  <si>
    <t>BURBAGE SURGERY</t>
  </si>
  <si>
    <t>JUBILEE FIELD SURGERY</t>
  </si>
  <si>
    <t>CRICKLADE SURGERY</t>
  </si>
  <si>
    <t>OLD SCHOOL HOUSE SURGERY</t>
  </si>
  <si>
    <t>COURTYARD SURGERY</t>
  </si>
  <si>
    <t>LODGE SURGERY</t>
  </si>
  <si>
    <t>SILTON SURGERY</t>
  </si>
  <si>
    <t>HINDON SURGERY</t>
  </si>
  <si>
    <t>VICTORIA CROSS SURGERY</t>
  </si>
  <si>
    <t>PHOENIX SURGERY</t>
  </si>
  <si>
    <t>VENTNOR MEDICAL PRACTICE</t>
  </si>
  <si>
    <t>EAST COWES MEDICAL CENTRE</t>
  </si>
  <si>
    <t>ESPLANADE SURGERY</t>
  </si>
  <si>
    <t>ST. HELENS MEDICAL CENTRE</t>
  </si>
  <si>
    <t>ARGYLL HOUSE</t>
  </si>
  <si>
    <t>NEWPORT HEALTH CENTRE</t>
  </si>
  <si>
    <t>TOWER HOUSE SURGERY</t>
  </si>
  <si>
    <t>THE BAY MEDICAL PRACTICE</t>
  </si>
  <si>
    <t>COWES MEDICAL CENTRE</t>
  </si>
  <si>
    <t>SOUTH WIGHT MEDICAL PRACTICE</t>
  </si>
  <si>
    <t>WIGHT PRIMARY PARTNERSHIPS LTD</t>
  </si>
  <si>
    <t>THE WATERFIELD PRACTICE</t>
  </si>
  <si>
    <t>EASTFIELD HOUSE SURGERY</t>
  </si>
  <si>
    <t>SWALLOWFIELD MEDICAL PRACTICE</t>
  </si>
  <si>
    <t>WEXHAM ROAD SURGERY</t>
  </si>
  <si>
    <t>LONDON STREET SURGERY</t>
  </si>
  <si>
    <t>KINGS CORNER SURGERY</t>
  </si>
  <si>
    <t>THE BOAT HOUSE SURGERY</t>
  </si>
  <si>
    <t>BALMORE PARK SURGERY</t>
  </si>
  <si>
    <t>WOODLANDS PARK SURGERY</t>
  </si>
  <si>
    <t>FALKLAND SURGERY</t>
  </si>
  <si>
    <t>LINDEN MEDICAL CENTRE</t>
  </si>
  <si>
    <t>ROSS ROAD MEDICAL CENTRE</t>
  </si>
  <si>
    <t>CLAREMONT HOLYPORT SURGERY</t>
  </si>
  <si>
    <t>DATCHET HEALTH CENTRE</t>
  </si>
  <si>
    <t>WOKINGHAM MEDICAL CENTRE</t>
  </si>
  <si>
    <t>LANGLEY HEALTH CENTRE</t>
  </si>
  <si>
    <t>FINCHAMPSTEAD PRACTICE</t>
  </si>
  <si>
    <t>CHATHAM STREET SURGERY</t>
  </si>
  <si>
    <t>MORTIMER SURGERY</t>
  </si>
  <si>
    <t>MAGNOLIA HOUSE SURGERY</t>
  </si>
  <si>
    <t>RINGMEAD MEDICAL PRACTICE</t>
  </si>
  <si>
    <t>CROSBY HOUSE SURGERY</t>
  </si>
  <si>
    <t>THE AVENUE MEDICAL CENTRE</t>
  </si>
  <si>
    <t>MILMAN &amp; KENNET SURGERY</t>
  </si>
  <si>
    <t>EMMER GREEN SURGERY</t>
  </si>
  <si>
    <t>COOKHAM MEDICAL CENTRE</t>
  </si>
  <si>
    <t>HERSCHEL MEDICAL CENTRE</t>
  </si>
  <si>
    <t>LEE HOUSE SURGERY</t>
  </si>
  <si>
    <t>LONG BARN LANE SURGERY</t>
  </si>
  <si>
    <t>THE DOWNLAND PRACTICE</t>
  </si>
  <si>
    <t>WOODLEY PRACTICE</t>
  </si>
  <si>
    <t>LAMBOURN SURGERY</t>
  </si>
  <si>
    <t>WARGRAVE PRACTICE</t>
  </si>
  <si>
    <t>WESTWOOD ROAD SURGERY</t>
  </si>
  <si>
    <t>HUNGERFORD SURGERY</t>
  </si>
  <si>
    <t>BINFIELD SURGERY</t>
  </si>
  <si>
    <t>WESTERN ELMS &amp; CIRCUIT LANE SURGERIES</t>
  </si>
  <si>
    <t>STRAWBERRY HILL MEDICAL CENTRE</t>
  </si>
  <si>
    <t>THE SYMONS MEDICAL CENTRE</t>
  </si>
  <si>
    <t>SHEET STREET SURGERY</t>
  </si>
  <si>
    <t>LODDON VALE PRACTICE</t>
  </si>
  <si>
    <t>THATCHAM HEALTH CENTRE</t>
  </si>
  <si>
    <t>CLARENCE MEDICAL CENTRE</t>
  </si>
  <si>
    <t>FARNHAM ROAD PRACTICE</t>
  </si>
  <si>
    <t>GREEN MEADOWS SURGERY</t>
  </si>
  <si>
    <t>THEALE MEDICAL CENTRE</t>
  </si>
  <si>
    <t>NEW WOKINGHAM ROAD SURGERY</t>
  </si>
  <si>
    <t>THE VILLAGE MEDICAL CENTRE</t>
  </si>
  <si>
    <t>BHARANI MEDICAL CENTRE</t>
  </si>
  <si>
    <t>ROSEMEAD SURGERY</t>
  </si>
  <si>
    <t>SHREEJI MEDICAL CENTRE</t>
  </si>
  <si>
    <t>EASTHAMPSTEAD SURGERY</t>
  </si>
  <si>
    <t>WOOSEHILL PRACTICE</t>
  </si>
  <si>
    <t>GREAT HOLLANDS PRACTICE</t>
  </si>
  <si>
    <t>REDWOOD HOUSE SURGERY</t>
  </si>
  <si>
    <t>PEMBROKE SURGERY</t>
  </si>
  <si>
    <t>BURDWOOD SURGERY</t>
  </si>
  <si>
    <t>CHAPEL ROW SURGERY</t>
  </si>
  <si>
    <t>UNIVERSITY MEDICAL GROUP</t>
  </si>
  <si>
    <t>CORDWALLIS ROAD SURGERY</t>
  </si>
  <si>
    <t>DR NABI</t>
  </si>
  <si>
    <t>KUMAR MEDICAL CENTRE</t>
  </si>
  <si>
    <t>SOUTH MEADOW SURGERY</t>
  </si>
  <si>
    <t>SOUTH READING &amp; SHINFIELD GROUP MED PRAC</t>
  </si>
  <si>
    <t>RUSSELL STREET SURGERY</t>
  </si>
  <si>
    <t>TILEHURST VILLAGE SURGERY</t>
  </si>
  <si>
    <t>240 WEXHAM ROAD</t>
  </si>
  <si>
    <t>ASCOT MEDICAL CENTRE</t>
  </si>
  <si>
    <t>CROWN WOOD MEDICAL CENTRE</t>
  </si>
  <si>
    <t>EVERGREEN PRACTICE</t>
  </si>
  <si>
    <t>RECTORY MEADOW SURGERY</t>
  </si>
  <si>
    <t>WOLVERTON HEALTH CENTRE</t>
  </si>
  <si>
    <t>AMERSHAM HEALTH CENTRE</t>
  </si>
  <si>
    <t>THE SWAN PRACTICE</t>
  </si>
  <si>
    <t>THE HALL PRACTICE</t>
  </si>
  <si>
    <t>MILLBARN MEDICAL CENTRE</t>
  </si>
  <si>
    <t>THE RED HOUSE SURGERY</t>
  </si>
  <si>
    <t>NEWPORT PAGNELL MED.CTR.</t>
  </si>
  <si>
    <t>DESBOROUGH SURGERY</t>
  </si>
  <si>
    <t>THE MANDEVILLE PRACTICE</t>
  </si>
  <si>
    <t>CHILTERN HOUSE MED CENTRE</t>
  </si>
  <si>
    <t>THE CROSS KEYS PRACTICE</t>
  </si>
  <si>
    <t>SOVEREIGN MEDICAL CENTRE</t>
  </si>
  <si>
    <t>WHADDON HEALTHCARE</t>
  </si>
  <si>
    <t>PURBECK HEALTH CENTRE</t>
  </si>
  <si>
    <t>HADDENHAM MEDICAL CENTRE</t>
  </si>
  <si>
    <t>CHERRYMEAD SURGERY</t>
  </si>
  <si>
    <t>WYE VALLEY SURGERY</t>
  </si>
  <si>
    <t>THREEWAYS SURGERY</t>
  </si>
  <si>
    <t>OAKRIDGE PARK MEDICAL CENTRE</t>
  </si>
  <si>
    <t>BURNHAM HEALTH CENTRE</t>
  </si>
  <si>
    <t>THE JOHN HAMPDEN SURGERY</t>
  </si>
  <si>
    <t>WATER MEADOW SURGERY</t>
  </si>
  <si>
    <t>POPLAR GROVE PRACTICE</t>
  </si>
  <si>
    <t>BEDFORD STREET SURGERY</t>
  </si>
  <si>
    <t>WHITEHILL SURGERY</t>
  </si>
  <si>
    <t>CARRINGTON HOUSE SURGERY</t>
  </si>
  <si>
    <t>SOUTHMEAD SURGERY</t>
  </si>
  <si>
    <t>THE SIMPSON CENTRE</t>
  </si>
  <si>
    <t>STOKENCHURCH MEDICAL CTRE</t>
  </si>
  <si>
    <t>HUGHENDEN VALLEY SURGERY</t>
  </si>
  <si>
    <t>THE MISBOURNE SURGERY</t>
  </si>
  <si>
    <t>PRIORY SURGERY</t>
  </si>
  <si>
    <t>DENHAM MEDICAL CENTRE</t>
  </si>
  <si>
    <t>COBBS GARDEN SURGERY</t>
  </si>
  <si>
    <t>GLADSTONE ROAD SURGERY</t>
  </si>
  <si>
    <t>WESTFIELD ROAD SURGERY</t>
  </si>
  <si>
    <t>FISHERMEAD MEDICAL CENTRE</t>
  </si>
  <si>
    <t>CENTRAL MILTON KEYNES MEDICAL CENTRE</t>
  </si>
  <si>
    <t>BOURNE END &amp; WOOBURN GREEN MEDICAL CTR</t>
  </si>
  <si>
    <t>WADDESDON SURGERY</t>
  </si>
  <si>
    <t>3W HEALTH</t>
  </si>
  <si>
    <t>WESTONGROVE PARTNERSHIP</t>
  </si>
  <si>
    <t>THE ALLAN PRACTICE</t>
  </si>
  <si>
    <t>EDLESBOROUGH SURGERY</t>
  </si>
  <si>
    <t>CRESSEX HEALTH CENTRE</t>
  </si>
  <si>
    <t>THE GROVE SURGERY</t>
  </si>
  <si>
    <t>WALNUT TREE HEALTH CENTRE</t>
  </si>
  <si>
    <t>THE STONEDEAN PRACTICE</t>
  </si>
  <si>
    <t>PROSPECT HOUSE SURGERY</t>
  </si>
  <si>
    <t>LITTLE CHALFONT SURGERY</t>
  </si>
  <si>
    <t>MILTON KEYNES VILLAGE SURG</t>
  </si>
  <si>
    <t>WESTCROFT HEALTH CENTRE</t>
  </si>
  <si>
    <t>LAKESIDE HEALTHCARE</t>
  </si>
  <si>
    <t>QUEENSVIEW MEDICAL CENTRE</t>
  </si>
  <si>
    <t>QUEENSWAY MEDICAL CENTRE</t>
  </si>
  <si>
    <t>HEADLANDS SURGERY</t>
  </si>
  <si>
    <t>HARBOROUGH FIELD SURGERY</t>
  </si>
  <si>
    <t>THE PINES SURGERY</t>
  </si>
  <si>
    <t>MOULTON SURGERY</t>
  </si>
  <si>
    <t>ELEANOR CROSS HEALTHCARE</t>
  </si>
  <si>
    <t>THE REDWELL MEDICAL CENTRE</t>
  </si>
  <si>
    <t>KING EDWARD ROAD SURGERY</t>
  </si>
  <si>
    <t>ESKDAILL MEDICAL</t>
  </si>
  <si>
    <t>LEICESTER TCE HEALTHCARE CTR</t>
  </si>
  <si>
    <t>DANETRE MEDICAL PRACTICE</t>
  </si>
  <si>
    <t>WANSFORD</t>
  </si>
  <si>
    <t>THE LONG BUCKBY PRACTICE</t>
  </si>
  <si>
    <t>RILLWOOD MEDICAL CENTRE</t>
  </si>
  <si>
    <t>ROTHWELL MEDICAL CENTRE</t>
  </si>
  <si>
    <t>TOWCESTER MEDICAL CENTRE</t>
  </si>
  <si>
    <t>OUNDLE</t>
  </si>
  <si>
    <t>RUSHDEN MEDICAL CENTRE</t>
  </si>
  <si>
    <t>THE MOUNTS MEDICAL CENTRE</t>
  </si>
  <si>
    <t>ALBANY HOUSE MEDICAL CENTRE</t>
  </si>
  <si>
    <t>LANGHAM PLACE SURGERY</t>
  </si>
  <si>
    <t>SPINNEY BROOK MEDICAL CENTRE</t>
  </si>
  <si>
    <t>ABINGTON PARK SURGERY</t>
  </si>
  <si>
    <t>THE COTTONS MEDICAL CENTRE</t>
  </si>
  <si>
    <t>BYFIELD MEDICAL CENTRE</t>
  </si>
  <si>
    <t>ABBEY HOUSE MEDICAL PRACTICE</t>
  </si>
  <si>
    <t>KINGSTHORPE MEDICAL CTR.</t>
  </si>
  <si>
    <t>DR SPENCER &amp; PARTNERS</t>
  </si>
  <si>
    <t>DRYLAND MEDICAL CENTRE</t>
  </si>
  <si>
    <t>WOODVIEW MEDICAL CENTRE</t>
  </si>
  <si>
    <t>ST LUKES PRIMARY CARE CENTRE</t>
  </si>
  <si>
    <t>PARK AVE MED CNT &amp; KINGS HEATH PRACTICE</t>
  </si>
  <si>
    <t>ABINGTON MEDICAL CENTRE</t>
  </si>
  <si>
    <t>PARKLANDS MEDICAL CENTRE</t>
  </si>
  <si>
    <t>BRACKLEY MEDICAL CENTRE</t>
  </si>
  <si>
    <t>THE CRESCENT MEDICAL CTR.</t>
  </si>
  <si>
    <t>WEAVERS MEDICAL</t>
  </si>
  <si>
    <t>THE PARKS MEDICAL PRACTICE</t>
  </si>
  <si>
    <t>CRICK MEDICAL PRACTICE</t>
  </si>
  <si>
    <t>WOOTTON MEDICAL CENTRE</t>
  </si>
  <si>
    <t>COUNTY SURGERY</t>
  </si>
  <si>
    <t>THE SAXON SPIRES PRACTICE</t>
  </si>
  <si>
    <t>NENE VALLEY SURGERY</t>
  </si>
  <si>
    <t>GREENS NORTON &amp; WEEDON MEDICAL PRACTICE</t>
  </si>
  <si>
    <t>DENTON VILLAGE SURGERY</t>
  </si>
  <si>
    <t>MARSHALLS ROAD SURGERY</t>
  </si>
  <si>
    <t>BUGBROOKE MEDICAL PRACTICE</t>
  </si>
  <si>
    <t>GREENVIEW SURGERY</t>
  </si>
  <si>
    <t>HIGHAM FERRERS SURGERY</t>
  </si>
  <si>
    <t>SUMMERLEE MEDICAL CENTRE</t>
  </si>
  <si>
    <t>EARLS BARTON MEDICAL CENTRE</t>
  </si>
  <si>
    <t>DANES CAMP MEDICAL CENTRE</t>
  </si>
  <si>
    <t>THE MEADOWS SURGERY</t>
  </si>
  <si>
    <t>DR ABBAS</t>
  </si>
  <si>
    <t>THE BROOK HEALTH CENTRE</t>
  </si>
  <si>
    <t>MAPLE ACCESS PARTNERSHIP LLP</t>
  </si>
  <si>
    <t>GREAT OAKLEY MEDICAL CENTRE</t>
  </si>
  <si>
    <t>THE HART SURGERY</t>
  </si>
  <si>
    <t>DIDCOT HEALTH CENTRE PRACTICE</t>
  </si>
  <si>
    <t>ISLIP SURGERY</t>
  </si>
  <si>
    <t>DONNINGTON MEDICAL PARTNERSHIP</t>
  </si>
  <si>
    <t>EYNSHAM MEDICAL GROUP</t>
  </si>
  <si>
    <t>TEMPLE COWLEY HEALTH CENTRE</t>
  </si>
  <si>
    <t>CHALGROVE &amp; WATLINGTON SURGERIES</t>
  </si>
  <si>
    <t>HEDENA HEALTH</t>
  </si>
  <si>
    <t>BAMPTON SURGERY</t>
  </si>
  <si>
    <t>SUMMERTOWN HEALTH CENTRE</t>
  </si>
  <si>
    <t>MORLAND HOUSE SURGERY</t>
  </si>
  <si>
    <t>NETTLEBED SURGERY</t>
  </si>
  <si>
    <t>WINDRUSH MEDICAL PRACTICE</t>
  </si>
  <si>
    <t>NEWBURY STREET PRACTICE</t>
  </si>
  <si>
    <t>SONNING COMMON HEALTH CTR</t>
  </si>
  <si>
    <t>BANBURY ROAD MEDICAL CENTRE</t>
  </si>
  <si>
    <t>BERINSFIELD HEALTH CENTRE</t>
  </si>
  <si>
    <t>WINDRUSH SURGERY</t>
  </si>
  <si>
    <t>BOTLEY MEDICAL CENTRE</t>
  </si>
  <si>
    <t>OBSERVATORY MEDICAL PRACTICE</t>
  </si>
  <si>
    <t>MALTHOUSE SURGERY</t>
  </si>
  <si>
    <t>BANBURY CROSS HEALTH CENTRE</t>
  </si>
  <si>
    <t>CHIPPING NORTON HEALTH CENTRE</t>
  </si>
  <si>
    <t>THE LEYS HEALTH CENTRE</t>
  </si>
  <si>
    <t>BARTLEMAS SURGERY</t>
  </si>
  <si>
    <t>CLIFTON HAMPDEN SURGERY</t>
  </si>
  <si>
    <t>THE BELL SURGERY</t>
  </si>
  <si>
    <t>MILL STREAM SURGERY</t>
  </si>
  <si>
    <t>WALLINGFORD MEDICAL PRACTICE</t>
  </si>
  <si>
    <t>MONTGOMERY HOUSE SURGERY</t>
  </si>
  <si>
    <t>MARCHAM RD FAMILY HEALTH CENTRE</t>
  </si>
  <si>
    <t>WOODSTOCK SURGERY</t>
  </si>
  <si>
    <t>WOODLANDS MEDICAL CENTRE</t>
  </si>
  <si>
    <t>MANOR SURGERY</t>
  </si>
  <si>
    <t>GOSFORD HILL MEDICAL CENTRE</t>
  </si>
  <si>
    <t>WYCHWOOD SURGERY</t>
  </si>
  <si>
    <t>BURFORD SURGERY</t>
  </si>
  <si>
    <t>HOLLOW WAY MEDICAL CENTRE</t>
  </si>
  <si>
    <t>THE RYCOTE PRACTICE</t>
  </si>
  <si>
    <t>WHITE HORSE MEDICAL PRACTICE</t>
  </si>
  <si>
    <t>BICESTER HEALTH CENTRE</t>
  </si>
  <si>
    <t>THE ABINGDON SURGERY</t>
  </si>
  <si>
    <t>DEDDINGTON HEALTH CENTRE</t>
  </si>
  <si>
    <t>CROPREDY SURGERY</t>
  </si>
  <si>
    <t>BLOXHAM SURGERY</t>
  </si>
  <si>
    <t>HIGHTOWN SURGERY</t>
  </si>
  <si>
    <t>ST. CLEMENT'S SURGERY</t>
  </si>
  <si>
    <t>COWLEY ROAD MEDICAL PRACTICE</t>
  </si>
  <si>
    <t>SIBFORD SURGERY</t>
  </si>
  <si>
    <t>LUTHER STREET MEDICAL PRACTICE</t>
  </si>
  <si>
    <t>GORING &amp; WOODCOTE MEDICAL PRACTICE</t>
  </si>
  <si>
    <t>NUFFIELD HEALTH CENTRE</t>
  </si>
  <si>
    <t>BROADSHIRES HEALTH CENTRE</t>
  </si>
  <si>
    <t>JERICHO HEALTH CENTRE</t>
  </si>
  <si>
    <t>LONG FURLONG MEDICAL CENTRE</t>
  </si>
  <si>
    <t>THE KEY MEDICAL PRACTICE</t>
  </si>
  <si>
    <t>THE CHARLBURY MEDICAL CENTRE</t>
  </si>
  <si>
    <t>ALCHESTER MEDICAL GROUP</t>
  </si>
  <si>
    <t>COGGES SURGERY</t>
  </si>
  <si>
    <t>OAK TREE HEALTH CENTRE</t>
  </si>
  <si>
    <t>PORTISHEAD MEDICAL GROUP</t>
  </si>
  <si>
    <t>BRIDGE VIEW MEDICAL</t>
  </si>
  <si>
    <t>SHIREHAMPTON GROUP PRACTICE</t>
  </si>
  <si>
    <t>STOCKWOOD MEDICAL CENTRE</t>
  </si>
  <si>
    <t>HOPE HOUSE SURGERY</t>
  </si>
  <si>
    <t>MONTPELIER HEALTH CENTRE</t>
  </si>
  <si>
    <t>FISHPONDS FAMILY PRACTICE</t>
  </si>
  <si>
    <t>FROME VALLEY MEDICAL CENTRE</t>
  </si>
  <si>
    <t>CHARLOTTE KEEL MEDICAL PRACTICE</t>
  </si>
  <si>
    <t>GRAHAM ROAD SURGERY</t>
  </si>
  <si>
    <t>WESTBURY ON TRYM PRIMARY CARE CENTRE</t>
  </si>
  <si>
    <t>CONCORD MEDICAL CENTRE</t>
  </si>
  <si>
    <t>WIDCOMBE SURGERY</t>
  </si>
  <si>
    <t>WINSCOMBE SURGERY</t>
  </si>
  <si>
    <t>HORFIELD HC</t>
  </si>
  <si>
    <t>EAST TREES HEALTH CENTRE</t>
  </si>
  <si>
    <t>COURTSIDE SURGERY</t>
  </si>
  <si>
    <t>THE DOWNEND HEALTH GROUP</t>
  </si>
  <si>
    <t>BATHEASTON MEDICAL CENTRE</t>
  </si>
  <si>
    <t>THREE SHIRES MEDICAL PRACTICE</t>
  </si>
  <si>
    <t>HARPTREE SURGERY</t>
  </si>
  <si>
    <t>THE ARMADA FAMILY PRACTICE</t>
  </si>
  <si>
    <t>NIGHTINGALE VALLEY PRACTICE</t>
  </si>
  <si>
    <t>TYNTESFIELD MEDICAL GROUP</t>
  </si>
  <si>
    <t>PIONEER MEDICAL GROUP</t>
  </si>
  <si>
    <t>AIR BALLOON SURGERY</t>
  </si>
  <si>
    <t>HEART OF BATH</t>
  </si>
  <si>
    <t>CLEVEDON MEDICAL CENTRE</t>
  </si>
  <si>
    <t>HILLVIEW FAMILY PRACTICE</t>
  </si>
  <si>
    <t>KENNEDY WAY SURGERY</t>
  </si>
  <si>
    <t>TUDOR LODGE SURGERY</t>
  </si>
  <si>
    <t>LEAP VALLEY MEDICAL CENTRE</t>
  </si>
  <si>
    <t>WEST WALK SURGERY</t>
  </si>
  <si>
    <t>CLOSE FARM SURGERY</t>
  </si>
  <si>
    <t>168 MEDICAL GROUP</t>
  </si>
  <si>
    <t>THE LENNARD SURGERY</t>
  </si>
  <si>
    <t>GRANGE ROAD SURGERY</t>
  </si>
  <si>
    <t>ORCHARD MEDICAL CENTRE</t>
  </si>
  <si>
    <t>THE MILTON SURGERY</t>
  </si>
  <si>
    <t>ELM HAYES SURGERY</t>
  </si>
  <si>
    <t>FIRECLAY HEALTH</t>
  </si>
  <si>
    <t>KINGSWOOD HEALTH CENTRE</t>
  </si>
  <si>
    <t>TEMPLE HOUSE PRACTICE</t>
  </si>
  <si>
    <t>COMBE DOWN SURGERY</t>
  </si>
  <si>
    <t>STAFFORD MEDICAL GROUP</t>
  </si>
  <si>
    <t>SOUTHMEAD &amp; HENBURY FAMILY PRACTICE</t>
  </si>
  <si>
    <t>THE PULTENEY PRACTICE</t>
  </si>
  <si>
    <t>ST. MICHAEL'S SURGERY</t>
  </si>
  <si>
    <t>NEWBRIDGE SURGERY</t>
  </si>
  <si>
    <t>FAIRFIELD PARK HEALTH CENTRE</t>
  </si>
  <si>
    <t>CHEW MEDICAL PRACTICE</t>
  </si>
  <si>
    <t>SEA MILLS SURGERY</t>
  </si>
  <si>
    <t>GLOUCESTER ROAD MEDICAL CENTRE</t>
  </si>
  <si>
    <t>HANHAM HEALTH</t>
  </si>
  <si>
    <t>PEMBROKE ROAD SURGERY</t>
  </si>
  <si>
    <t>BEDMINSTER FAMILY PRACTICE</t>
  </si>
  <si>
    <t>HARTWOOD HEALTHCARE</t>
  </si>
  <si>
    <t>HEYWOOD FAMILY PRACTICE</t>
  </si>
  <si>
    <t>MENDIP VALE MEDICAL PRACTICE</t>
  </si>
  <si>
    <t>BEECHWOOD MEDICAL PRACTICE</t>
  </si>
  <si>
    <t>LAWRENCE HILL HEALTH CENTRE</t>
  </si>
  <si>
    <t>WHITELADIES MEDICAL GROUP</t>
  </si>
  <si>
    <t>GREENWAY COMMUNITY PRACTICE</t>
  </si>
  <si>
    <t>ST MARY STREET SURGERY</t>
  </si>
  <si>
    <t>STREAMSIDE SURGERY</t>
  </si>
  <si>
    <t>PILNING SURGERY</t>
  </si>
  <si>
    <t>STOKE GIFFORD MEDICAL CENTRE</t>
  </si>
  <si>
    <t>WELLS ROAD SURGERY</t>
  </si>
  <si>
    <t>ALMONDSBURY SURGERY</t>
  </si>
  <si>
    <t>CADBURY HEATH HEALTHCARE</t>
  </si>
  <si>
    <t>FALLODON WAY MEDICAL CENTRE</t>
  </si>
  <si>
    <t>WESTFIELD SURGERY</t>
  </si>
  <si>
    <t>STUDENT HEALTH SERVICE</t>
  </si>
  <si>
    <t>HARBOURSIDE FAMILY PRACTICE</t>
  </si>
  <si>
    <t>EMERSONS GREEN MEDICAL CENTRE</t>
  </si>
  <si>
    <t>WELLINGTON ROAD SURGERY</t>
  </si>
  <si>
    <t>RUSH HILL SURGERY</t>
  </si>
  <si>
    <t>BRADLEY STOKE SURGERY</t>
  </si>
  <si>
    <t>HORIZON HEALTH CENTRE</t>
  </si>
  <si>
    <t>LANDER MEDICAL PRACTICE</t>
  </si>
  <si>
    <t>PORT ISAAC SURGERY</t>
  </si>
  <si>
    <t>WADEBRIDGE &amp; CAMEL ESTUARY PRACTICE</t>
  </si>
  <si>
    <t>PENRYN SURGERY</t>
  </si>
  <si>
    <t>MEDICAL CENTRE CAMELFORD (DR NASH)</t>
  </si>
  <si>
    <t>STRATTON MEDICAL CENTRE</t>
  </si>
  <si>
    <t>BRANNEL SURGERY</t>
  </si>
  <si>
    <t>TAMAR VALLEY HEALTH</t>
  </si>
  <si>
    <t>PERRANPORTH SURGERY</t>
  </si>
  <si>
    <t>CHACEWATER HEALTH CENTRE</t>
  </si>
  <si>
    <t>OAK TREE SURGERY</t>
  </si>
  <si>
    <t>ST MARY'S HEALTH CENTRE</t>
  </si>
  <si>
    <t>HELSTON MEDICAL CENTRE</t>
  </si>
  <si>
    <t>OLD BRIDGE SURGERY</t>
  </si>
  <si>
    <t>PETROC GROUP PRACTICE</t>
  </si>
  <si>
    <t>MEVAGISSEY SURGERY</t>
  </si>
  <si>
    <t>MIDDLEWAY SURGERY</t>
  </si>
  <si>
    <t>THREE SPIRES MEDICAL PRACTICE</t>
  </si>
  <si>
    <t>NARROWCLIFF SURGERY</t>
  </si>
  <si>
    <t>LAUNCESTON MEDICAL CENTRE</t>
  </si>
  <si>
    <t>FOWEY RIVER PRACTICE</t>
  </si>
  <si>
    <t>BODRIGGY HEALTH CENTRE</t>
  </si>
  <si>
    <t>ATLANTIC MEDICAL GROUP</t>
  </si>
  <si>
    <t>LOSTWITHIEL SURGERY</t>
  </si>
  <si>
    <t>CARN TO COAST HEALTH CENTRES</t>
  </si>
  <si>
    <t>LEATSIDE HEALTH CENTRE</t>
  </si>
  <si>
    <t>QUAY LANE SURGERY</t>
  </si>
  <si>
    <t>VEOR SURGERY</t>
  </si>
  <si>
    <t>PROBUS SURGERY</t>
  </si>
  <si>
    <t>SALTASH HEALTH CENTRE</t>
  </si>
  <si>
    <t>MARAZION SURGERY</t>
  </si>
  <si>
    <t>ROSELAND SURGERIES</t>
  </si>
  <si>
    <t>FALMOUTH HEALTH CENTRE</t>
  </si>
  <si>
    <t>ROSEDEAN SURGERY</t>
  </si>
  <si>
    <t>CLAYS PRACTICE</t>
  </si>
  <si>
    <t>TRESCOBEAS SURGERY</t>
  </si>
  <si>
    <t>ST. AGNES SURGERY</t>
  </si>
  <si>
    <t>THE MULLION &amp; CONSTANTINE GROUP PRACTICE</t>
  </si>
  <si>
    <t>ST KEVERNE HEALTH CENTRE</t>
  </si>
  <si>
    <t>BOTTREAUX SURGERY</t>
  </si>
  <si>
    <t>CARNON DOWNS SURGERY</t>
  </si>
  <si>
    <t>PORT VIEW SURGERY</t>
  </si>
  <si>
    <t>SUNNYSIDE SURGERY</t>
  </si>
  <si>
    <t>HARRIS MEMORIAL SURGERY</t>
  </si>
  <si>
    <t>WESTOVER SURGERY</t>
  </si>
  <si>
    <t>HONITON SURGERY</t>
  </si>
  <si>
    <t>KINGSTEIGNTON MEDICAL PRACTICE</t>
  </si>
  <si>
    <t>BARTON SURGERY</t>
  </si>
  <si>
    <t>MAYFLOWER MEDICAL GROUP</t>
  </si>
  <si>
    <t>SEATON &amp; COLYTON MEDICAL PRACTICE</t>
  </si>
  <si>
    <t>PATHFIELDS MEDICAL GROUP</t>
  </si>
  <si>
    <t>ASHBURTON SURGERY</t>
  </si>
  <si>
    <t>BUDLEIGH SALTERTON MEDICAL PRACTICE</t>
  </si>
  <si>
    <t>BRADWORTHY SURGERY</t>
  </si>
  <si>
    <t>BRUNEL MEDICAL PRACTICE</t>
  </si>
  <si>
    <t>OAKSIDE SURGERY</t>
  </si>
  <si>
    <t>ST THOMAS MEDICAL GROUP</t>
  </si>
  <si>
    <t>BEAUMONT VILLA SURGERY</t>
  </si>
  <si>
    <t>ELM SURGERY</t>
  </si>
  <si>
    <t>AXMINSTER MEDICAL PRACTICE</t>
  </si>
  <si>
    <t>DEAN CROSS SURGERY</t>
  </si>
  <si>
    <t>MID DEVON MEDICAL PRACTICE</t>
  </si>
  <si>
    <t>BARNFIELD HILL SURGERY</t>
  </si>
  <si>
    <t>WALLINGBROOK HEALTH CENTRE</t>
  </si>
  <si>
    <t>TORRINGTON HEALTH CENTRE</t>
  </si>
  <si>
    <t>CROFT HALL MEDICAL PRACTICE</t>
  </si>
  <si>
    <t>ST NEOTS SURGERY</t>
  </si>
  <si>
    <t>SOUTHOVER MEDICAL PRACTICE</t>
  </si>
  <si>
    <t>NORTH ROAD WEST MED.CTR.</t>
  </si>
  <si>
    <t>KINGSKERSWELL &amp; IPPLEPEN MED PRACTICE</t>
  </si>
  <si>
    <t>ALBANY SURGERY</t>
  </si>
  <si>
    <t>LITCHDON MEDICAL CENTRE</t>
  </si>
  <si>
    <t>TOPSHAM SURGERY</t>
  </si>
  <si>
    <t>TAVYSIDE HEALTH CENTRE</t>
  </si>
  <si>
    <t>SOUTHWAY SURGERY</t>
  </si>
  <si>
    <t>PINHOE SURGERY</t>
  </si>
  <si>
    <t>WESTBANK PRACTICE</t>
  </si>
  <si>
    <t>ST LEONARDS PRACTICE</t>
  </si>
  <si>
    <t>LEATSIDE SURGERY</t>
  </si>
  <si>
    <t>BLACKDOWN PRACTICE</t>
  </si>
  <si>
    <t>BOVEY TRACEY &amp; CHUDLEIGH PRACTICE</t>
  </si>
  <si>
    <t>DEVON SQUARE SURGERY</t>
  </si>
  <si>
    <t>ROBOROUGH SURGERY</t>
  </si>
  <si>
    <t>MORETONHAMPSTEAD HEALTH CENTRE</t>
  </si>
  <si>
    <t>NORTHAM SURGERY</t>
  </si>
  <si>
    <t>CRICKETFIELD SURGERY</t>
  </si>
  <si>
    <t>CASTLE PLACE PRACTICE</t>
  </si>
  <si>
    <t>ROLLE MEDICAL PARTNERSHIP</t>
  </si>
  <si>
    <t>TOWNSEND HOUSE MEDICAL CENTRE</t>
  </si>
  <si>
    <t>COMPASS HOUSE MEDICAL CENTRES</t>
  </si>
  <si>
    <t>FREMINGTON MEDICAL CENTRE</t>
  </si>
  <si>
    <t>SOUTHERNHAY HOUSE SURGERY</t>
  </si>
  <si>
    <t>NORTON BROOK MEDICAL CENTRE</t>
  </si>
  <si>
    <t>MOUNT PLEASANT HEALTH CENTRE</t>
  </si>
  <si>
    <t>SID VALLEY PRACTICE</t>
  </si>
  <si>
    <t>RUBY COUNTRY MEDICAL GROUP</t>
  </si>
  <si>
    <t>BUCKFASTLEIGH MEDICAL CENTRE</t>
  </si>
  <si>
    <t>STOKE SURGERY</t>
  </si>
  <si>
    <t>FRIARY HOUSE SURGERY</t>
  </si>
  <si>
    <t>BRANNAM MEDICAL CENTRE</t>
  </si>
  <si>
    <t>SOUTH BRENT HEALTH CENTRE</t>
  </si>
  <si>
    <t>WYCLIFFE SURGERY</t>
  </si>
  <si>
    <t>HEAVITREE PRACTICE</t>
  </si>
  <si>
    <t>IDE LANE SURGERY</t>
  </si>
  <si>
    <t>YEALM MEDICAL CENTRE</t>
  </si>
  <si>
    <t>CHAGFORD HEALTH CENTRE</t>
  </si>
  <si>
    <t>BIDEFORD MEDICAL CENTRE</t>
  </si>
  <si>
    <t>SOUTH LAWN MEDICAL PRACTICE</t>
  </si>
  <si>
    <t>AMICUS HEALTH</t>
  </si>
  <si>
    <t>MODBURY HEALTH CENTRE</t>
  </si>
  <si>
    <t>OKEHAMPTON MEDICAL CENTRE</t>
  </si>
  <si>
    <t>REDFERN HEALTH CENTRE</t>
  </si>
  <si>
    <t>KNOWLE HOUSE SURGERY</t>
  </si>
  <si>
    <t>COLLEGE SURGERY PARTNERSHIP</t>
  </si>
  <si>
    <t>DARTMOUTH MEDICAL PRACTICE</t>
  </si>
  <si>
    <t>COLERIDGE MEDICAL CENTRE</t>
  </si>
  <si>
    <t>COMBE COASTAL PRACTICE</t>
  </si>
  <si>
    <t>CAEN MEDICAL CENTRE</t>
  </si>
  <si>
    <t>CHERITON BISHOP SURGERY</t>
  </si>
  <si>
    <t>ISCA MEDICAL PRACTICE</t>
  </si>
  <si>
    <t>BEACON MEDICAL GROUP</t>
  </si>
  <si>
    <t>ABBEY SURGERY</t>
  </si>
  <si>
    <t>YELVERTON SURGERY</t>
  </si>
  <si>
    <t>CORNER PLACE SURGERY</t>
  </si>
  <si>
    <t>CASTLE GARDENS SURGERY</t>
  </si>
  <si>
    <t>WOODA SURGERY</t>
  </si>
  <si>
    <t>CHILCOTE PRACTICE</t>
  </si>
  <si>
    <t>WEST HOE SURGERY</t>
  </si>
  <si>
    <t>BUDSHEAD MEDICAL PRACTICE</t>
  </si>
  <si>
    <t>WHIPTON SURGERY</t>
  </si>
  <si>
    <t>WOODBURY SURGERY</t>
  </si>
  <si>
    <t>CHELSTON HALL SURGERY</t>
  </si>
  <si>
    <t>CHANNEL VIEW MEDICAL GROUP</t>
  </si>
  <si>
    <t>REDLANDS PRIMARY CARE</t>
  </si>
  <si>
    <t>BRAMBLEHAIES SURGERY</t>
  </si>
  <si>
    <t>HARTLAND SURGERY</t>
  </si>
  <si>
    <t>PEMBROKE MEDICAL GROUP</t>
  </si>
  <si>
    <t>WYNDHAM HOUSE SURGERY</t>
  </si>
  <si>
    <t>HALDON HOUSE SURGERY</t>
  </si>
  <si>
    <t>SOUTH MOLTON MEDICAL CENTRE</t>
  </si>
  <si>
    <t>HILL BARTON SURGERY</t>
  </si>
  <si>
    <t>CATHERINE HOUSE SURGERY</t>
  </si>
  <si>
    <t>LISSON GROVE MEDICAL CTR.</t>
  </si>
  <si>
    <t>CHILLINGTON HEALTH CENTRE</t>
  </si>
  <si>
    <t>OLD FARM SURGERY</t>
  </si>
  <si>
    <t>SAMPFORD PEVERELL SURGERY</t>
  </si>
  <si>
    <t>DEVONPORT HEALTH CENTRE</t>
  </si>
  <si>
    <t>IMPERIAL SURGERY</t>
  </si>
  <si>
    <t>WEMBURY SURGERY</t>
  </si>
  <si>
    <t>ST. LEVAN SURGERY</t>
  </si>
  <si>
    <t>PEVERELL PARK SURGERY</t>
  </si>
  <si>
    <t>ADELAIDE STREET SURGERY</t>
  </si>
  <si>
    <t>WONFORD GREEN SURGERY</t>
  </si>
  <si>
    <t>TEIGN ESTUARY MEDICAL GROUP</t>
  </si>
  <si>
    <t>BLACK TORRINGTON SURGERY</t>
  </si>
  <si>
    <t>BUCKLAND SURGERY</t>
  </si>
  <si>
    <t>UNDERWOOD SURGERY</t>
  </si>
  <si>
    <t>WINCHCOMBE MEDICAL CENTRE</t>
  </si>
  <si>
    <t>MINCHINHAMPTON SURGERY</t>
  </si>
  <si>
    <t>STAUNTON &amp; CORSE SURGERY</t>
  </si>
  <si>
    <t>ROWCROFT MEDICAL CENTRE</t>
  </si>
  <si>
    <t>ST. GEORGE'S SURGERY</t>
  </si>
  <si>
    <t>HADWEN HEALTH</t>
  </si>
  <si>
    <t>UPPER THAMES MEDICAL GROUP</t>
  </si>
  <si>
    <t>LYDNEY PRACTICE</t>
  </si>
  <si>
    <t>PHOENIX HEALTH GROUP</t>
  </si>
  <si>
    <t>HUCCLECOTE SURGERY</t>
  </si>
  <si>
    <t>SIXWAYS CLINIC</t>
  </si>
  <si>
    <t>FRITHWOOD SURGERY</t>
  </si>
  <si>
    <t>CIRENCESTER HEALTH GROUP</t>
  </si>
  <si>
    <t>YORKLEY HEALTH CENTRE(WG)</t>
  </si>
  <si>
    <t>YORKLEIGH SURGERY(CT)</t>
  </si>
  <si>
    <t>DRYBROOK SURGERY</t>
  </si>
  <si>
    <t>HOYLAND HOUSE</t>
  </si>
  <si>
    <t>ASPEN MEDICAL PRACTICE</t>
  </si>
  <si>
    <t>CULVERHAY SURGERY</t>
  </si>
  <si>
    <t>FOREST HEALTH CARE</t>
  </si>
  <si>
    <t>BLAKENEY SURGERY</t>
  </si>
  <si>
    <t>BERKELEY PLACE SURGERY</t>
  </si>
  <si>
    <t>STOW SURGERY</t>
  </si>
  <si>
    <t>WESTON HOUSE PRACTICE</t>
  </si>
  <si>
    <t>PARTNERS IN HEALTH, PAVILION FAMILY DRS</t>
  </si>
  <si>
    <t>CLEEVELANDS MEDICAL CENTRE</t>
  </si>
  <si>
    <t>COTSWOLD MEDICAL PRACTICE</t>
  </si>
  <si>
    <t>BEECHES GREEN SURGERY</t>
  </si>
  <si>
    <t>THE LECKHAMPTON SURGERY</t>
  </si>
  <si>
    <t>OVERTON PARK SURGERY</t>
  </si>
  <si>
    <t>CHIPPING CAMPDEN SURGERY</t>
  </si>
  <si>
    <t>MITCHELDEAN SURGERY</t>
  </si>
  <si>
    <t>DOCKHAM SURGERY</t>
  </si>
  <si>
    <t>CHURCHDOWN SURGERY</t>
  </si>
  <si>
    <t>THE STOKE ROAD SURGERY,</t>
  </si>
  <si>
    <t>THE ROYAL WELL SURGERY</t>
  </si>
  <si>
    <t>ROSEBANK HEALTH</t>
  </si>
  <si>
    <t>CHIPPING SURGERY</t>
  </si>
  <si>
    <t>SEVERNSIDE MEDICAL PRACTICE</t>
  </si>
  <si>
    <t>HILARY COTTAGE SURGERY</t>
  </si>
  <si>
    <t>MYTHE MEDICAL PRACTICE</t>
  </si>
  <si>
    <t>ST. CATHERINE'S SURGERY</t>
  </si>
  <si>
    <t>CAM &amp; ULEY FAMILY PRACTICE</t>
  </si>
  <si>
    <t>RENDCOMB SURGERY</t>
  </si>
  <si>
    <t>PRICES MILL SURGERY</t>
  </si>
  <si>
    <t>LONGLEVENS SURGERY</t>
  </si>
  <si>
    <t>MANN COTTAGE SURGERY</t>
  </si>
  <si>
    <t>HIGH STREET MEDICAL CENTRE</t>
  </si>
  <si>
    <t>KINGSHOLM SURGERY</t>
  </si>
  <si>
    <t>BROCKWORTH SURGERY</t>
  </si>
  <si>
    <t>SEVERNBANK SURGERY</t>
  </si>
  <si>
    <t>THE ALNEY PRACTICE</t>
  </si>
  <si>
    <t>STONEHOUSE HEALTH CLINIC</t>
  </si>
  <si>
    <t>QUEDGELEY MEDICAL CENTRE</t>
  </si>
  <si>
    <t>FRENCH WEIR HEALTH CENTRE</t>
  </si>
  <si>
    <t>EXMOOR MEDICAL CENTRE</t>
  </si>
  <si>
    <t>CREWKERNE HEALTH CENTRE, CREWKERNE</t>
  </si>
  <si>
    <t>CROWN MEDICAL CENTRE</t>
  </si>
  <si>
    <t>CHURCH STREET SURGERY, MARTOCK</t>
  </si>
  <si>
    <t>FROME MEDICAL CENTRE</t>
  </si>
  <si>
    <t>WEST SOMERSET HEALTHCARE</t>
  </si>
  <si>
    <t>HIGHBRIDGE MEDICAL CENTRE</t>
  </si>
  <si>
    <t>CHEDDAR MEDICAL CENTRE</t>
  </si>
  <si>
    <t>WELLINGTON MEDICAL CENTRE</t>
  </si>
  <si>
    <t>QUANTOCK MEDICAL CENTRE</t>
  </si>
  <si>
    <t>TAUNTON VALE HEALTHCARE</t>
  </si>
  <si>
    <t>PRESTON GROVE MEDICAL CENTRE, YEOVIL</t>
  </si>
  <si>
    <t>BURNHAM MEDICAL CENTRE</t>
  </si>
  <si>
    <t>PENN HILL SURGERY, YEOVIL</t>
  </si>
  <si>
    <t>CANNINGTON HEALTH CENTRE</t>
  </si>
  <si>
    <t>MINEHEAD MEDICAL CENTRE</t>
  </si>
  <si>
    <t>BECKINGTON FAMILY PRACTICE</t>
  </si>
  <si>
    <t>COLLEGE WAY SURGERY</t>
  </si>
  <si>
    <t>DIAMOND HEALTH GROUP</t>
  </si>
  <si>
    <t>ST JAMES MEDICAL CENTRE</t>
  </si>
  <si>
    <t>POLDEN MEDICAL PRACTICE</t>
  </si>
  <si>
    <t>CRANLEIGH GARDENS MEDICAL CENTRE</t>
  </si>
  <si>
    <t>HAMDON MEDICAL CENTRE, STOKE-SUB-HAMDON</t>
  </si>
  <si>
    <t>WINCANTON HEALTH CENTRE</t>
  </si>
  <si>
    <t>VINE SURGERY PARTNERSHIP</t>
  </si>
  <si>
    <t>MILBORNE PORT SURGERY</t>
  </si>
  <si>
    <t>BRUTON SURGERY</t>
  </si>
  <si>
    <t>LANGPORT SURGERY</t>
  </si>
  <si>
    <t>WELLS CITY PRACTICE</t>
  </si>
  <si>
    <t>EAST QUAY MEDICAL CENTRE</t>
  </si>
  <si>
    <t>QUANTOCK VALE SURGERY</t>
  </si>
  <si>
    <t>NORTH CURRY</t>
  </si>
  <si>
    <t>LISTER HOUSE PARTNERSHIP</t>
  </si>
  <si>
    <t>GLASTONBURY SURGERY</t>
  </si>
  <si>
    <t>MILLBROOK SURGERY, CASTLE CARY</t>
  </si>
  <si>
    <t>TAUNTON ROAD MEDICAL CENTRE</t>
  </si>
  <si>
    <t>PARK MEDICAL PRACTICE</t>
  </si>
  <si>
    <t>QUEEN CAMEL MEDICAL CENTRE</t>
  </si>
  <si>
    <t>MENDIP COUNTRY PRACTICE</t>
  </si>
  <si>
    <t>GLASTONBURY HEALTH CENTRE</t>
  </si>
  <si>
    <t>RYALLS PARK MEDICAL CENTRE, YEOVIL</t>
  </si>
  <si>
    <t>LUSON</t>
  </si>
  <si>
    <t>REDGATE MEDICAL CENTRE</t>
  </si>
  <si>
    <t>WARWICK HOUSE MEDICAL PRACTICE</t>
  </si>
  <si>
    <t>SUMMERVALE SURGERY</t>
  </si>
  <si>
    <t>AXBRIDGE SURGERY</t>
  </si>
  <si>
    <t>NORTH PETHERTON SURGERY</t>
  </si>
  <si>
    <t>LYNGFORD PARK</t>
  </si>
  <si>
    <t>DUNSTER &amp; PORLOCK SURGERIES</t>
  </si>
  <si>
    <t>BUTTERCROSS HEALTH CENTRE</t>
  </si>
  <si>
    <t>BRENT AREA MEDICAL CENTRE</t>
  </si>
  <si>
    <t>SOMERSET BRIDGE MEDICAL CENTRE</t>
  </si>
  <si>
    <t>CREECH</t>
  </si>
  <si>
    <t>OAKHILL SURGERY</t>
  </si>
  <si>
    <t>CHURCH VIEW MEDICAL CENTRE</t>
  </si>
  <si>
    <t>ST STEPHEN'S MEDICAL PARTNERSHIP</t>
  </si>
  <si>
    <t>ELGAR HOUSE</t>
  </si>
  <si>
    <t>NORTHUMBERLAND HOUSE SURGERY</t>
  </si>
  <si>
    <t>SEVERN VALLEY MEDICAL PRACTICE</t>
  </si>
  <si>
    <t>BREDON HILL SURGERY</t>
  </si>
  <si>
    <t>SPRING GARDENS GROUP MEDICAL PRACTICE</t>
  </si>
  <si>
    <t>GOLDEN VALLEY PRACTICE</t>
  </si>
  <si>
    <t>KIDDERMINSTER MEDICAL CENTRE</t>
  </si>
  <si>
    <t>OMBERSLEY MEDICAL CENTRE</t>
  </si>
  <si>
    <t>LEDBURY HEALTH PARTNERSHIP</t>
  </si>
  <si>
    <t>STANMORE HOUSE SURGERY</t>
  </si>
  <si>
    <t>ELBURY MOOR MEDICAL CENTRE</t>
  </si>
  <si>
    <t>WEOBLEY &amp; STAUNTON ON WYE SURGERIES</t>
  </si>
  <si>
    <t>WINYATES HEALTH CENTRE</t>
  </si>
  <si>
    <t>THE DOW SURGERY</t>
  </si>
  <si>
    <t>NEW ROAD SURGERY BROMSGROVE</t>
  </si>
  <si>
    <t>HARESFIELD HOUSE SURGERY</t>
  </si>
  <si>
    <t>MUCH BIRCH SURGERY</t>
  </si>
  <si>
    <t>HEREFORD MEDICAL GROUP</t>
  </si>
  <si>
    <t>HAGLEY SURGERY</t>
  </si>
  <si>
    <t>CANTILUPE SURGERY</t>
  </si>
  <si>
    <t>GREAT WITLEY SURGERY</t>
  </si>
  <si>
    <t>SALTERS MEDICAL PRACTICE</t>
  </si>
  <si>
    <t>ST MARTIN'S GATE SURGERY</t>
  </si>
  <si>
    <t>THORNELOE LODGE SURGERY</t>
  </si>
  <si>
    <t>WHITEACRES MEDICAL CENTRE</t>
  </si>
  <si>
    <t>STOURPORT MEDICAL CENTRE</t>
  </si>
  <si>
    <t>TENBURY SURGERY</t>
  </si>
  <si>
    <t>THE MORTIMER MEDICAL PRAC</t>
  </si>
  <si>
    <t>ALTON STREET SURGERY</t>
  </si>
  <si>
    <t>KNIGHTWICK SURGERY</t>
  </si>
  <si>
    <t>ABBOTTSWOOD MEDICAL CENTRE</t>
  </si>
  <si>
    <t>SPA MEDICAL PRACTICE</t>
  </si>
  <si>
    <t>NUNWELL SURGERY</t>
  </si>
  <si>
    <t>BARBOURNE HEALTH CENTRE</t>
  </si>
  <si>
    <t>KINGTON MEDICAL PRACTICE</t>
  </si>
  <si>
    <t>CORNHILL SURGERY</t>
  </si>
  <si>
    <t>THE CHURCH STREET PRACTICE</t>
  </si>
  <si>
    <t>BEWDLEY MEDICAL CENTRE</t>
  </si>
  <si>
    <t>MERSTOW GREEN MEDICAL PRACTICE</t>
  </si>
  <si>
    <t>PENDEEN SURGERY</t>
  </si>
  <si>
    <t>ST JOHNS HOUSE SURGERY</t>
  </si>
  <si>
    <t>HOLLYWOOD MEDICAL CENTRE</t>
  </si>
  <si>
    <t>WARGRAVE HOUSE SURGERY</t>
  </si>
  <si>
    <t>THE SURGERY KINGSTONE</t>
  </si>
  <si>
    <t>AYLMER LODGE COOKLEY PARTNERSHIP</t>
  </si>
  <si>
    <t>CHURCHFIELDS SURGERY</t>
  </si>
  <si>
    <t>ALBANY HOUSE SURGERY</t>
  </si>
  <si>
    <t>PERSHORE MEDICAL PRACTICE</t>
  </si>
  <si>
    <t>MALVERN HEALTH CENTRE</t>
  </si>
  <si>
    <t>COLWALL SURGERY</t>
  </si>
  <si>
    <t>BARNT GREEN SURGERY</t>
  </si>
  <si>
    <t>ST SAVIOURS SURGERY</t>
  </si>
  <si>
    <t>ST. JOHNS SURGERY</t>
  </si>
  <si>
    <t>HOLLYOAKS MEDICAL CENTRE</t>
  </si>
  <si>
    <t>CATSHILL VILLAGE SURGERY</t>
  </si>
  <si>
    <t>CHADDESLEY SURGERY</t>
  </si>
  <si>
    <t>CORBETT MEDICAL PRACTICE</t>
  </si>
  <si>
    <t>THE BRIDGE SURGERY</t>
  </si>
  <si>
    <t>CRADLEY SURGERY</t>
  </si>
  <si>
    <t>FOWNHOPE MEDICAL CENTRE</t>
  </si>
  <si>
    <t>THE GLEBELAND SURGERY</t>
  </si>
  <si>
    <t>WOLVERLEY SURGERY</t>
  </si>
  <si>
    <t>CRABBS CROSS MEDICAL CENTRE</t>
  </si>
  <si>
    <t>CRABBS CROSS SURGERY</t>
  </si>
  <si>
    <t>DEMONTFORT MEDICAL CENTRE</t>
  </si>
  <si>
    <t>MYTTON OAK MEDICAL PRACT.</t>
  </si>
  <si>
    <t>STIRCHLEY MEDICAL PRACTICE</t>
  </si>
  <si>
    <t>BRIDGNORTH MEDICAL PRACTICE</t>
  </si>
  <si>
    <t>PLAS FFYNNON MEDICAL CTRE</t>
  </si>
  <si>
    <t>RIVERSIDE MED.PRACTICE</t>
  </si>
  <si>
    <t>CHARLTON MEDICAL PRACTICE</t>
  </si>
  <si>
    <t>CHURCH STRETTON MEDICAL CENTRE</t>
  </si>
  <si>
    <t>DAWLEY MEDICAL PRACTICE</t>
  </si>
  <si>
    <t>MARKET DRAYTON MEDICAL PRACTICE</t>
  </si>
  <si>
    <t>SHAWBURY MEDICAL PRACTICE</t>
  </si>
  <si>
    <t>DONNINGTON MEDICAL PRACTICE</t>
  </si>
  <si>
    <t>STATION DRIVE SURGERY</t>
  </si>
  <si>
    <t>RADBROOK GREEN SURGERY</t>
  </si>
  <si>
    <t>CLIVE MEDICAL PRACTICE</t>
  </si>
  <si>
    <t>BEECHES MEDICAL PRACTICE</t>
  </si>
  <si>
    <t>MUCH WENLOCK &amp; CRESSAGE MEDICAL PRACTICE</t>
  </si>
  <si>
    <t>KNOCKIN MEDICAL CENTRE</t>
  </si>
  <si>
    <t>ALBRIGHTON MEDICAL PRACT</t>
  </si>
  <si>
    <t>THE CAXTON SURGERY</t>
  </si>
  <si>
    <t>PRESCOTT SURGERY</t>
  </si>
  <si>
    <t>BROWN CLEE MEDICAL CENTRE</t>
  </si>
  <si>
    <t>CHURCHMERE MEDICAL GROUP</t>
  </si>
  <si>
    <t>CAMBRIAN MEDICAL PRACTICE</t>
  </si>
  <si>
    <t>PONTESBURY &amp; WORTHEN MEDICAL PRACTICE</t>
  </si>
  <si>
    <t>SEVERN FIELDS MEDICAL PRACTICE</t>
  </si>
  <si>
    <t>CLAREMONT BANK SURGERY</t>
  </si>
  <si>
    <t>WEM AND PREES MEDICAL PRACTICE</t>
  </si>
  <si>
    <t>SHIFNAL &amp; PRIORSLEE MEDICAL PRACTICE</t>
  </si>
  <si>
    <t>WELLINGTON MEDICAL PRACTICE</t>
  </si>
  <si>
    <t>MARYSVILLE MEDICAL PRACT</t>
  </si>
  <si>
    <t>CLEOBURY MORTIMER SURGERY</t>
  </si>
  <si>
    <t>WOODSIDE MEDICAL PRACTICE</t>
  </si>
  <si>
    <t>LUDLOW - PORTCULLIS</t>
  </si>
  <si>
    <t>CRAVEN ARMS SURGERY</t>
  </si>
  <si>
    <t>MARDEN MEDICAL PRACTICE</t>
  </si>
  <si>
    <t>BELVIDERE MEDICAL PRACT.</t>
  </si>
  <si>
    <t>BROSELEY MEDICAL PRACTICE</t>
  </si>
  <si>
    <t>LINDEN HALL SURGERY</t>
  </si>
  <si>
    <t>HOLLINSWOOD SURGERY</t>
  </si>
  <si>
    <t>HODNET MEDICAL PRACTICE</t>
  </si>
  <si>
    <t>SHAWBIRCH MEDICAL CENTRE</t>
  </si>
  <si>
    <t>SOUTH HERMITAGE SURGERY</t>
  </si>
  <si>
    <t>ALVELEY MEDICAL PRACTICE</t>
  </si>
  <si>
    <t>IRONBRIDGE MEDICAL PRACTICE</t>
  </si>
  <si>
    <t>COURT STREET MEDICAL PRACTICE</t>
  </si>
  <si>
    <t>THE MEADOWS MEDICAL PRACTICE</t>
  </si>
  <si>
    <t>HORSEFAIR PRACTICE</t>
  </si>
  <si>
    <t>HEATHCOTE STREET SURGERY</t>
  </si>
  <si>
    <t>THE WESTGATE PRACTICE</t>
  </si>
  <si>
    <t>BREWOOD MEDICAL PRACTICE</t>
  </si>
  <si>
    <t>GORDON STREET SURGERY</t>
  </si>
  <si>
    <t>WERRINGTON VILLAGE SURGERY</t>
  </si>
  <si>
    <t>LEEK HEALTH CENTRE</t>
  </si>
  <si>
    <t>YOXALL</t>
  </si>
  <si>
    <t>TRENT VALE MEDICAL PRACTICE</t>
  </si>
  <si>
    <t>MADELEY PRACTICE</t>
  </si>
  <si>
    <t>ASHLEY SURGERY</t>
  </si>
  <si>
    <t>GRAVEL HILL SURGERY</t>
  </si>
  <si>
    <t>CUMBERLAND HOUSE</t>
  </si>
  <si>
    <t>FURLONG MEDICAL CENTRE</t>
  </si>
  <si>
    <t>HAZELDENE HOUSE SURGERY</t>
  </si>
  <si>
    <t>KIDSGROVE MEDICAL CENTRE</t>
  </si>
  <si>
    <t>CASTLEFIELDS</t>
  </si>
  <si>
    <t>MILLER STREET SURGERY</t>
  </si>
  <si>
    <t>CARLTON STREET SURGERY</t>
  </si>
  <si>
    <t>TRENT MEADOWS</t>
  </si>
  <si>
    <t>GLEBEDALE MEDICAL PRACTICE</t>
  </si>
  <si>
    <t>THE LANGTON MEDICAL GROUP</t>
  </si>
  <si>
    <t>RUSSELL HOUSE SURGERY</t>
  </si>
  <si>
    <t>THE ALDERGATE MED.PRACT.</t>
  </si>
  <si>
    <t>HEDNESFORD MEDICAL PRACTICE</t>
  </si>
  <si>
    <t>ALREWAS</t>
  </si>
  <si>
    <t>RISING BROOK</t>
  </si>
  <si>
    <t>TUTBURY HEALTH CENTRE</t>
  </si>
  <si>
    <t>BRIDGE SURGERY</t>
  </si>
  <si>
    <t>STAFFORD HEALTH AND WELLBEING</t>
  </si>
  <si>
    <t>PENKRIDGE MEDICAL PRACTICE</t>
  </si>
  <si>
    <t>BIDDULPH VALLEY SURGERY</t>
  </si>
  <si>
    <t>MEIR PARK &amp; WESTON COYNEY MEDICAL PRACT</t>
  </si>
  <si>
    <t>THE NILE PRACTICE</t>
  </si>
  <si>
    <t>HOLMCROFT</t>
  </si>
  <si>
    <t>WOLVERHAMPTON ROAD SURGERY</t>
  </si>
  <si>
    <t>WETMORE ROAD SURGERY</t>
  </si>
  <si>
    <t>WEEPING CROSS HEALTH CENTRE</t>
  </si>
  <si>
    <t>AUDLEY HEALTH CENTRE</t>
  </si>
  <si>
    <t>WOLSTANTON MEDICAL CENTRE</t>
  </si>
  <si>
    <t>MILL BANK</t>
  </si>
  <si>
    <t>ABBOTS BROMLEY SURGERY</t>
  </si>
  <si>
    <t>MILLRISE MEDICAL PRACTICE</t>
  </si>
  <si>
    <t>LAUREL HOUSE SURGERY</t>
  </si>
  <si>
    <t>NORTON CANES HEALTH CENTRE</t>
  </si>
  <si>
    <t>BARTON</t>
  </si>
  <si>
    <t>HARTSHILL MEDICAL CENTRE</t>
  </si>
  <si>
    <t>LYME VALLEY MEDICAL CENTRE</t>
  </si>
  <si>
    <t>BELGRAVE MEDICAL CENTRE</t>
  </si>
  <si>
    <t>GNOSALL</t>
  </si>
  <si>
    <t>SALTERS MEADOW HEALTH CTR</t>
  </si>
  <si>
    <t>STAPENHILL MEDICAL CENTRE</t>
  </si>
  <si>
    <t>BALANCE STREET</t>
  </si>
  <si>
    <t>NORFOLK STREET SURGERY</t>
  </si>
  <si>
    <t>HARLEY STREET MEDICAL CTR</t>
  </si>
  <si>
    <t>DR J GREIG &amp; PARTNERS</t>
  </si>
  <si>
    <t>DR ROBINSON &amp; PARTNERS</t>
  </si>
  <si>
    <t>HOLLIES PRACTICE</t>
  </si>
  <si>
    <t>BIDDULPH DOCTORS</t>
  </si>
  <si>
    <t>DUNROBIN STREET MEDICAL CENTRE</t>
  </si>
  <si>
    <t>CROWN SURGERY</t>
  </si>
  <si>
    <t>DALE MEDICAL PRACTICE</t>
  </si>
  <si>
    <t>BILBROOK MEDICAL CENTRE</t>
  </si>
  <si>
    <t>DR P D MILES AND DR R VALASAPALLI</t>
  </si>
  <si>
    <t>POTTERIES MEDICAL CENTRE</t>
  </si>
  <si>
    <t>ALDERWOOD MEDICAL PRACTICE</t>
  </si>
  <si>
    <t>DR MANICKAM &amp; PARTNER</t>
  </si>
  <si>
    <t>HEATHVIEW MEDICAL PRACTICE</t>
  </si>
  <si>
    <t>DR KHARE'S SURGERY</t>
  </si>
  <si>
    <t>CROWN MEDICAL PRACTICE</t>
  </si>
  <si>
    <t>TEAN SURGERY</t>
  </si>
  <si>
    <t>WATERHOUSES MEDICAL PRACT</t>
  </si>
  <si>
    <t>BIRCHES HEAD MEDICAL CTR.</t>
  </si>
  <si>
    <t>CLAVERLEY</t>
  </si>
  <si>
    <t>LONGTON HALL SURGERY</t>
  </si>
  <si>
    <t>COBRIDGE SURGERY</t>
  </si>
  <si>
    <t>HEATH HAYES HEALTH CENTRE</t>
  </si>
  <si>
    <t>RED LION SURGERY</t>
  </si>
  <si>
    <t>LAKESIDE</t>
  </si>
  <si>
    <t>DRS SHAH &amp; TALPUR</t>
  </si>
  <si>
    <t>MOSS STREET SURGERY</t>
  </si>
  <si>
    <t>HIGHERLAND SURGERY</t>
  </si>
  <si>
    <t>KINGSBRIDGE MEDICAL CENTRE</t>
  </si>
  <si>
    <t>GOLDENHILL MEDICAL CENTRE</t>
  </si>
  <si>
    <t>THE MOORCROFT MEDICAL CTR</t>
  </si>
  <si>
    <t>THE PEEL MEDICAL PRACTICE</t>
  </si>
  <si>
    <t>BRINSLEY AVENUE PRACTICE</t>
  </si>
  <si>
    <t>QUINTON PRACTICE</t>
  </si>
  <si>
    <t>DR I RASIB &amp; PARTNERS</t>
  </si>
  <si>
    <t>DARWIN MEDICAL CENTRE</t>
  </si>
  <si>
    <t>HONEYWALL MEDICAL PRACTICE</t>
  </si>
  <si>
    <t>CAMBRIDGE HOUSE</t>
  </si>
  <si>
    <t>PRIMA CARE SURGERIES</t>
  </si>
  <si>
    <t>APSLEY SURGERY</t>
  </si>
  <si>
    <t>CHADSMOOR MEDICAL PRACTICE</t>
  </si>
  <si>
    <t>THE COLLIERY PRACTICE</t>
  </si>
  <si>
    <t>ALTON SURGERY</t>
  </si>
  <si>
    <t>MILL VIEW SURGERY</t>
  </si>
  <si>
    <t>TUNSTALL PRIMARY CARE CENTRE</t>
  </si>
  <si>
    <t>ADDERLEY GREEN SURGERY</t>
  </si>
  <si>
    <t>TAMAR MEDICAL CENTRE</t>
  </si>
  <si>
    <t>KEELE PRACTICE</t>
  </si>
  <si>
    <t>NORTHGATE SURGERY</t>
  </si>
  <si>
    <t>ALL SAINTS SURGERY</t>
  </si>
  <si>
    <t>BETLEY SURGERY</t>
  </si>
  <si>
    <t>TRI-LINKS MEDICAL PRACTICE</t>
  </si>
  <si>
    <t>MILEHOUSE MEDICAL PRACTICE</t>
  </si>
  <si>
    <t>SOUTHFIELD WAY SURGERY</t>
  </si>
  <si>
    <t>TALKE PITS CLINIC</t>
  </si>
  <si>
    <t>BRERETON SURGERY</t>
  </si>
  <si>
    <t>BADDELEY GREEN SURGERY</t>
  </si>
  <si>
    <t>TRENTHAM MEWS MEDICAL CENTRE</t>
  </si>
  <si>
    <t>FEATHERSTONE</t>
  </si>
  <si>
    <t>NORTON CANES SURGERY</t>
  </si>
  <si>
    <t>PEEL CROFT</t>
  </si>
  <si>
    <t>RAWNSLEY SURGERY</t>
  </si>
  <si>
    <t>NORTON CANES PRACTICE</t>
  </si>
  <si>
    <t>AELFGAR SURGERY</t>
  </si>
  <si>
    <t>RED ROOFS SURGERY</t>
  </si>
  <si>
    <t>POOL MEDICAL CENTRE</t>
  </si>
  <si>
    <t>ARBURY MEDICAL CENTRE</t>
  </si>
  <si>
    <t>WHITEHALL MEDICAL PRACTICE</t>
  </si>
  <si>
    <t>CHAPEL END SURGERY</t>
  </si>
  <si>
    <t>PEAR TREE SURGERY</t>
  </si>
  <si>
    <t>DORDON &amp; POLESWORTH GROUP PRACTICE</t>
  </si>
  <si>
    <t>SPRING HILL MEDICAL CENTRE</t>
  </si>
  <si>
    <t>FENNY COMPTON SURGERY</t>
  </si>
  <si>
    <t>AVONSIDE HEALTH CENTRE</t>
  </si>
  <si>
    <t>BEDWORTH HEALTH CENTRE</t>
  </si>
  <si>
    <t>PARK LEYS MEDICAL PRACTICE</t>
  </si>
  <si>
    <t>CASTLE MEDICAL CENTRE</t>
  </si>
  <si>
    <t>BRIDGE HOUSE MEDICAL CENTRE</t>
  </si>
  <si>
    <t>WOLSTON SURGERY</t>
  </si>
  <si>
    <t>CLARENDON LODGE MEDICAL CENTRE</t>
  </si>
  <si>
    <t>BIDFORD HEALTH CENTRE</t>
  </si>
  <si>
    <t>THE ATHERSTONE SURGERY</t>
  </si>
  <si>
    <t>CLIFTON ROAD SURGERY</t>
  </si>
  <si>
    <t>ROTHER HOUSE MEDICAL CENTRE</t>
  </si>
  <si>
    <t>MANOR COURT SURGERY</t>
  </si>
  <si>
    <t>HENLEY-IN-ARDEN MED CTR</t>
  </si>
  <si>
    <t>SHIPSTON MEDICAL CENTRE</t>
  </si>
  <si>
    <t>SOUTHAM SURGERY</t>
  </si>
  <si>
    <t>HASTINGS HOUSE SURGERY</t>
  </si>
  <si>
    <t>REVEL SURGERY</t>
  </si>
  <si>
    <t>WHITESTONE SURGERY</t>
  </si>
  <si>
    <t>WESTSIDE MEDICAL CENTRE</t>
  </si>
  <si>
    <t>SHERBOURNE MEDICAL CENTRE</t>
  </si>
  <si>
    <t>RIVERSLEY ROAD SURGERY</t>
  </si>
  <si>
    <t>HAZELWOOD GROUP PRACTICE</t>
  </si>
  <si>
    <t>TRINITY COURT SURGERY</t>
  </si>
  <si>
    <t>HARBURY SURGERY</t>
  </si>
  <si>
    <t>DUNCHURCH SURGERY</t>
  </si>
  <si>
    <t>TANWORTH-IN-ARDEN MED CTR</t>
  </si>
  <si>
    <t>ALCESTER HEALTH CENTRE</t>
  </si>
  <si>
    <t>MARKET QUARTER MEDICAL PRACTICE</t>
  </si>
  <si>
    <t>OLD MILL SURGERY</t>
  </si>
  <si>
    <t>STOCKINGFORD MEDICAL CENTRE</t>
  </si>
  <si>
    <t>THE ARROW SURGERY</t>
  </si>
  <si>
    <t>BULKINGTON SURGERY</t>
  </si>
  <si>
    <t>VALE OF RED HORSE</t>
  </si>
  <si>
    <t>CHASE MEADOW HEALTH CENTRE</t>
  </si>
  <si>
    <t>WHITNASH MEDICAL CENTRE</t>
  </si>
  <si>
    <t>BEECH TREE MEDICAL PRACTICE</t>
  </si>
  <si>
    <t>MEON MEDICAL CENTRE</t>
  </si>
  <si>
    <t>BENNFIELD SURGERY</t>
  </si>
  <si>
    <t>BUDBROOKE MEDICAL CENTRE</t>
  </si>
  <si>
    <t>WARWICK GATES FAM.HTH.CTR</t>
  </si>
  <si>
    <t>STATION STREET SURGERY</t>
  </si>
  <si>
    <t>BROOKSIDE SURGERY</t>
  </si>
  <si>
    <t>RUGBY ROAD SURGERY</t>
  </si>
  <si>
    <t>LAPWORTH SURGERY</t>
  </si>
  <si>
    <t>THE OLD COLE HOUSE PRACTICE</t>
  </si>
  <si>
    <t>ST WULFSTAN SURGERY</t>
  </si>
  <si>
    <t>SHAH ZAMAN SURGERY</t>
  </si>
  <si>
    <t>HANDSWORTH WOOD MED.CTR.</t>
  </si>
  <si>
    <t>THE PARK MEDICAL CENTRE</t>
  </si>
  <si>
    <t>GREEN RIDGE SURGERY</t>
  </si>
  <si>
    <t>WEST HEATH SURGERY</t>
  </si>
  <si>
    <t>HAMSTEAD ROAD SURGERY</t>
  </si>
  <si>
    <t>THE SWAN MEDICAL CENTRE</t>
  </si>
  <si>
    <t>CHURCH LANE - KHAN</t>
  </si>
  <si>
    <t>KINGSBURY ROAD MEDICAL CENTRE</t>
  </si>
  <si>
    <t>YARDLEY WOOD HEALTH CENTRE</t>
  </si>
  <si>
    <t>TOWER HILL PARTNERSHIP</t>
  </si>
  <si>
    <t>RAYDOCS NEWTOWN</t>
  </si>
  <si>
    <t>MOSELEY MEDICAL CENTRE</t>
  </si>
  <si>
    <t>MILLENNIUM MEDICAL CENTRE</t>
  </si>
  <si>
    <t>BATH ROW MEDICAL PRACTICE</t>
  </si>
  <si>
    <t>ASHFIELD SURGERY</t>
  </si>
  <si>
    <t>LEACH HEATH MEDICAL CENTRE</t>
  </si>
  <si>
    <t>LORDSWOOD HOUSE GROUP MEDICAL PRACTICE</t>
  </si>
  <si>
    <t>COLLEGE GREEN MEDICAL PRACTICE</t>
  </si>
  <si>
    <t>ST HELIERS MEDICAL PRACTICE</t>
  </si>
  <si>
    <t>THE HARLEQUIN SURGERY</t>
  </si>
  <si>
    <t>OMNIA PRACTICE</t>
  </si>
  <si>
    <t>WOODGATE VALLEY HEALTH CENTRE</t>
  </si>
  <si>
    <t>KINGSFIELD MEDICAL CENTRE</t>
  </si>
  <si>
    <t>BOURNBROOK VARSITY MEDICAL CENTRE</t>
  </si>
  <si>
    <t>SELLY PARK SURGERY</t>
  </si>
  <si>
    <t>HAWKESLEY MEDICAL PRACTICE</t>
  </si>
  <si>
    <t>SUTTON COLDFIELD GROUP PRACTICE</t>
  </si>
  <si>
    <t>WOODLAND ROAD SURGERY</t>
  </si>
  <si>
    <t>THE ST.CLEMENTS SURGERY</t>
  </si>
  <si>
    <t>SELLY OAK HEALTH CENTRE</t>
  </si>
  <si>
    <t>WEOLEY PARK SURGERY</t>
  </si>
  <si>
    <t>HARBORNE MEDICAL PRACTICE</t>
  </si>
  <si>
    <t>YARDLEY GREEN MEDICAL CENTRE</t>
  </si>
  <si>
    <t>SHENLEY GREEN SURGERY</t>
  </si>
  <si>
    <t>MIDLANDS MEDICAL PARTNERSHIP</t>
  </si>
  <si>
    <t>DR SN CLAY AND PARTNERS</t>
  </si>
  <si>
    <t>WARD END MEDICAL CENTRE</t>
  </si>
  <si>
    <t>LAURIE PIKE HEALTH CENTRE</t>
  </si>
  <si>
    <t>RESERVOIR ROAD SURGERY</t>
  </si>
  <si>
    <t>WYCHALL LANE SURGERY</t>
  </si>
  <si>
    <t>WAKE GREEN SURGERY</t>
  </si>
  <si>
    <t>NORTHWOOD MEDICAL CENTRE</t>
  </si>
  <si>
    <t>EDEN COURT MEDICAL PRACTICE</t>
  </si>
  <si>
    <t>THE DOVE MEDICAL PRACTICE</t>
  </si>
  <si>
    <t>HANDSWORTH MEDICAL PRACT.</t>
  </si>
  <si>
    <t>THE WAND MEDICAL CENTRE</t>
  </si>
  <si>
    <t>COFTON MEDICAL CENTRE</t>
  </si>
  <si>
    <t>COLLEGE ROAD SURGERY</t>
  </si>
  <si>
    <t>KARIS MEDICAL CENTRE</t>
  </si>
  <si>
    <t>YARDLEY MEDICAL CENTRE</t>
  </si>
  <si>
    <t>CRANES PARK ROAD SURGERY</t>
  </si>
  <si>
    <t>ROTTON PARK MEDICAL CENTRE</t>
  </si>
  <si>
    <t>FIRS SURGERY</t>
  </si>
  <si>
    <t>SMALL HEATH MEDICAL PRACTICE</t>
  </si>
  <si>
    <t>SALTLEY AND FERNBANK MEDICAL PRACTICE</t>
  </si>
  <si>
    <t>BUCKLANDS END LANE SURGERY</t>
  </si>
  <si>
    <t>SUTTON ROAD SURGERY</t>
  </si>
  <si>
    <t>FERNLEY MEDICAL CENTRE</t>
  </si>
  <si>
    <t>BARTLEY GREEN MEDICAL PRACTICE</t>
  </si>
  <si>
    <t>AL-SHAFA MEDICAL CENTRE</t>
  </si>
  <si>
    <t>BELLEVUE MEDICAL CENTRE</t>
  </si>
  <si>
    <t>DR WALJI AND COLLEAGUES</t>
  </si>
  <si>
    <t>WEST HEATH PRIMARY C CTR</t>
  </si>
  <si>
    <t>DRUIDS HEATH SURGERY</t>
  </si>
  <si>
    <t>ALPHA MEDICAL PRACTICE</t>
  </si>
  <si>
    <t>SCHOOLACRE ROAD SURGERY</t>
  </si>
  <si>
    <t>JIGGINS LANE MEDICAL CENTRE</t>
  </si>
  <si>
    <t>THE SLIEVE SURGERY</t>
  </si>
  <si>
    <t>THE KHATTAK MEMORIAL SURGERY</t>
  </si>
  <si>
    <t>ALUM ROCK MEDICAL CENTRE</t>
  </si>
  <si>
    <t>WEATHER OAK MEDICAL CENTRE</t>
  </si>
  <si>
    <t>FINCH ROAD PRIMARY CARE CENTRE</t>
  </si>
  <si>
    <t>KINGSTANDING CIRCLE SURGERY</t>
  </si>
  <si>
    <t>RIVER BROOK MEDICAL CENTRE</t>
  </si>
  <si>
    <t>APOLLO SURGERY</t>
  </si>
  <si>
    <t>NEWPORT MEDICAL GROUP</t>
  </si>
  <si>
    <t>UNIVERSITY MEDICAL PRACTICE</t>
  </si>
  <si>
    <t>GATE MEDICAL CENTRE</t>
  </si>
  <si>
    <t>ROWLANDS ROAD SURGERY</t>
  </si>
  <si>
    <t>RIDGACRE HOUSE SURGERY</t>
  </si>
  <si>
    <t>THE BROOK SURGERY</t>
  </si>
  <si>
    <t>THE HAWTHORNS SURGERY</t>
  </si>
  <si>
    <t>KIRPAL MEDICAL PRACTICE</t>
  </si>
  <si>
    <t>SWANSWELL MEDICAL CENTRE</t>
  </si>
  <si>
    <t>MAYPOLE HEALTH SURGERY Y</t>
  </si>
  <si>
    <t>KINGS NORTON SURGERY</t>
  </si>
  <si>
    <t>PERRY PARK SURGERY</t>
  </si>
  <si>
    <t>HEATHFIELD FAMILY CENTRE</t>
  </si>
  <si>
    <t>CAVENDISH MEDICAL PRACTICE</t>
  </si>
  <si>
    <t>TUDOR PRACTICE STOCKLAND GREEN</t>
  </si>
  <si>
    <t>VICTORIA ROAD MEDICAL CTR</t>
  </si>
  <si>
    <t>CHARLES ROAD SURGERY</t>
  </si>
  <si>
    <t>COTTERILS LANE SURGERY</t>
  </si>
  <si>
    <t>DR KULSHRESTHA FAMILY PRACTICE</t>
  </si>
  <si>
    <t>FEATHERSTONE MEDICAL CENTRE</t>
  </si>
  <si>
    <t>GARRETTS GREEN LANE SURGERY</t>
  </si>
  <si>
    <t>COVENTRY ROAD MEDICAL CENTRE</t>
  </si>
  <si>
    <t>BURBURY MEDICAL CENTRE</t>
  </si>
  <si>
    <t>CITY HEALTH CENTRE</t>
  </si>
  <si>
    <t>HIGHGATE MEDICAL CENTRE</t>
  </si>
  <si>
    <t>SOHO ROAD PRIMARY CARE CENTRE</t>
  </si>
  <si>
    <t>DR KHUROO'S PRACTICE</t>
  </si>
  <si>
    <t>DOWNSFIELD MEDICAL CENTRE</t>
  </si>
  <si>
    <t>HOLYHEAD PRIMARY HEALTH CARE CENTRE</t>
  </si>
  <si>
    <t>NASEBY MEDICAL CENTRE</t>
  </si>
  <si>
    <t>BLOOMSBURY SURGERY</t>
  </si>
  <si>
    <t>GREET MEDICAL PRACTICE</t>
  </si>
  <si>
    <t>ACOCKS GREEN MEDICAL CENTRE</t>
  </si>
  <si>
    <t>PAK HEALTH CENTRE</t>
  </si>
  <si>
    <t>MIRFIELD SURGERY</t>
  </si>
  <si>
    <t>AUBREY ROAD MEDICAL CENTRE</t>
  </si>
  <si>
    <t>SPRINGFIELD MEDICAL PRACT</t>
  </si>
  <si>
    <t>SOHO ROAD HEALTH CENTRE</t>
  </si>
  <si>
    <t>NECHELLS PRACTICE</t>
  </si>
  <si>
    <t>BALSALL HEATH HEALTH CENTRE (S)</t>
  </si>
  <si>
    <t>THE SHELDON MEDICAL CENTRE</t>
  </si>
  <si>
    <t>HALCYON MEDICAL</t>
  </si>
  <si>
    <t>AYLESBURY SURGERY</t>
  </si>
  <si>
    <t>BORDESLEY GREEN SURGERY</t>
  </si>
  <si>
    <t>STRENSHAM ROAD SURGERY</t>
  </si>
  <si>
    <t>COTMORE SURGERY</t>
  </si>
  <si>
    <t>THE BALAJI SURGERY, THE SPARKBROOK CHC</t>
  </si>
  <si>
    <t>HOCKLEY MEDICAL PRACTICE</t>
  </si>
  <si>
    <t>PEARL MEDICAL CENTRE</t>
  </si>
  <si>
    <t>WILLENHALL PRIMARY CARE CENTRE - 1</t>
  </si>
  <si>
    <t>LONGFORD PRIMARY CARE CENTRE</t>
  </si>
  <si>
    <t>SKY BLUE MEDICAL GROUP</t>
  </si>
  <si>
    <t>ALLESLEY PARK MEDICAL CTR</t>
  </si>
  <si>
    <t>HILLFIELDS HEALTH CENTRE - 1</t>
  </si>
  <si>
    <t>JUBILEE HEALTHCARE</t>
  </si>
  <si>
    <t>PHOENIX FAMILY CARE</t>
  </si>
  <si>
    <t>THE GABLES MEDICENTRE</t>
  </si>
  <si>
    <t>ENGLETON HOUSE SURGERY</t>
  </si>
  <si>
    <t>FORREST MEDICAL CENTRE</t>
  </si>
  <si>
    <t>PRIORY GATE PRACTICE</t>
  </si>
  <si>
    <t>THE FORUM HEALTH CENTRE</t>
  </si>
  <si>
    <t>KENYON MEDICAL CENTRES</t>
  </si>
  <si>
    <t>GODIVA GROUP PRACTICE</t>
  </si>
  <si>
    <t>MANSFIELD MEDICAL CENTRE</t>
  </si>
  <si>
    <t>MOSELEY AVENUE SURGERY</t>
  </si>
  <si>
    <t>WESTWOOD MEDICAL H/CENTRE</t>
  </si>
  <si>
    <t>WOOD END HEALTH CENTRE</t>
  </si>
  <si>
    <t>SPRINGFIELD MEDICAL PRACTICE</t>
  </si>
  <si>
    <t>BROOMFIELD PARK MED.CTR.</t>
  </si>
  <si>
    <t>KENSINGTON ROAD SURGERY</t>
  </si>
  <si>
    <t>HOLBROOKS HEALTH TEAM</t>
  </si>
  <si>
    <t>WILLENHAL OAK MEDICAL CENTRE</t>
  </si>
  <si>
    <t>WOODSIDE MEDICAL CENTRE</t>
  </si>
  <si>
    <t>HENLEY GREEN MEDICAL CENTRE</t>
  </si>
  <si>
    <t>QUINTON PARK MEDICAL CENTRE</t>
  </si>
  <si>
    <t>BREDON AVENUE SURGERY</t>
  </si>
  <si>
    <t>ALLESLEY VILLAGE SURGERY</t>
  </si>
  <si>
    <t>WALSGRAVE HEALTH CENTRE</t>
  </si>
  <si>
    <t>CLAY LANE MEDICAL PRACTICE</t>
  </si>
  <si>
    <t>PARK HOUSE</t>
  </si>
  <si>
    <t>PARADISE MEDICAL CENTRE</t>
  </si>
  <si>
    <t>COPSEWOOD MEDICAL CENTRE</t>
  </si>
  <si>
    <t>LIMBRICK WOOD SURGERY</t>
  </si>
  <si>
    <t>GEORGE ELIOT MEDICAL CENTRE</t>
  </si>
  <si>
    <t>HILLFIELDS - DR BANO</t>
  </si>
  <si>
    <t>GOVIND HEALTH CENTRE</t>
  </si>
  <si>
    <t>COVENTRY GP GROUP OF PRACTICES</t>
  </si>
  <si>
    <t>STOKE ALDERMOOR MED CTRE</t>
  </si>
  <si>
    <t>EDGWICK MEDICAL CENTRE</t>
  </si>
  <si>
    <t>WOODWAY MEDICAL CENTRE</t>
  </si>
  <si>
    <t>MEADOWBROOK SURGERY</t>
  </si>
  <si>
    <t>MOSS GROVE SURGERY</t>
  </si>
  <si>
    <t>THREE VILLAGES MEDICAL PRACTICE</t>
  </si>
  <si>
    <t>EVE HILL MEDICAL PRACTICE</t>
  </si>
  <si>
    <t>KINGSWINFORD MEDICAL PRACTICE</t>
  </si>
  <si>
    <t>AW SURGERIES</t>
  </si>
  <si>
    <t>THE WATERFRONT SURGERY</t>
  </si>
  <si>
    <t>LION HEALTH</t>
  </si>
  <si>
    <t>THE GREENS HEALTH CENTRE</t>
  </si>
  <si>
    <t>LAPAL MEDICAL PRACTICE</t>
  </si>
  <si>
    <t>LOWER GORNAL MEDICAL PRACTICE</t>
  </si>
  <si>
    <t>WOODSETTON MEDICAL CENTRE</t>
  </si>
  <si>
    <t>STEPPINGSTONES MEDICAL PRACTICE</t>
  </si>
  <si>
    <t>THE SUMMERHILL SURGERY</t>
  </si>
  <si>
    <t>THE LIMES SURGERY MEDICAL CENTRE</t>
  </si>
  <si>
    <t>FELDON LANE PRACTICE</t>
  </si>
  <si>
    <t>COSELEY MEDICAL CENTRE</t>
  </si>
  <si>
    <t>WORDSLEY GREEN HEALTH CENTRE</t>
  </si>
  <si>
    <t>WYCHBURY MEDICAL GROUP</t>
  </si>
  <si>
    <t>ST JAMES MEDICAL PRACTICE2</t>
  </si>
  <si>
    <t>QUARRY BANK MEDICAL CENTRE</t>
  </si>
  <si>
    <t>ANCHOR MEDICAL PRACTICE</t>
  </si>
  <si>
    <t>PEDMORE MEDICAL PRACTICE</t>
  </si>
  <si>
    <t>CLEMENT ROAD MEDICAL PRACTICE</t>
  </si>
  <si>
    <t>BEAN MEDICAL PRACTICE</t>
  </si>
  <si>
    <t>NORTHWAY MEDICAL CENTRE</t>
  </si>
  <si>
    <t>RANGEWAYS ROAD SURGERY</t>
  </si>
  <si>
    <t>KEELINGE HOUSE</t>
  </si>
  <si>
    <t>HALESOWEN MEDICAL PRACTICE</t>
  </si>
  <si>
    <t>CENTRAL CLINIC</t>
  </si>
  <si>
    <t>ST JAMES MEDICAL PRACTICE1</t>
  </si>
  <si>
    <t>QUINCY RISE SURGERY</t>
  </si>
  <si>
    <t>CASTLE MEADOWS SURGERY</t>
  </si>
  <si>
    <t>BATH STREET MEDICAL CENTRE</t>
  </si>
  <si>
    <t>ALEXANDRA MEDICAL CENTRE</t>
  </si>
  <si>
    <t>THORNS ROAD SURGERY</t>
  </si>
  <si>
    <t>THE SMETHWICK MEDICAL CENTRE</t>
  </si>
  <si>
    <t>WARLEY MEDICAL CENTRE</t>
  </si>
  <si>
    <t>REGIS MEDICAL CENTRE</t>
  </si>
  <si>
    <t>CAPE HILL MEDICAL CENTRE</t>
  </si>
  <si>
    <t>OAKESWELL HEALTH CENTRE</t>
  </si>
  <si>
    <t>STONE CROSS MEDICAL CENTRE</t>
  </si>
  <si>
    <t>NORVIC FAMILY PRACTICE</t>
  </si>
  <si>
    <t>SWANPOOL MEDICAL CENTRE</t>
  </si>
  <si>
    <t>BLACK COUNTRY FAMILY PRACTICE</t>
  </si>
  <si>
    <t>DR GUDI PV &amp; PARTNER</t>
  </si>
  <si>
    <t>GREAT BARR PRACTICE</t>
  </si>
  <si>
    <t>OLD HILL MEDICAL CENTRE</t>
  </si>
  <si>
    <t>OLDBURY HEALTH CENTRE</t>
  </si>
  <si>
    <t>BEARWOOD ROAD SURGERY</t>
  </si>
  <si>
    <t>SHERWOOD HOUSE MEDICAL PRACTICE</t>
  </si>
  <si>
    <t>SCOTT ARMS MEDICAL CENTRE</t>
  </si>
  <si>
    <t>JUBILEE HEALTH CENTRE</t>
  </si>
  <si>
    <t>PORTWAY FAMILY PRACTICE</t>
  </si>
  <si>
    <t>HAWES LANE SURGERY</t>
  </si>
  <si>
    <t>NEW STREET SURGERY</t>
  </si>
  <si>
    <t>LINKWAY MEDICAL PRACTICE</t>
  </si>
  <si>
    <t>ST PAUL'S MEDICAL PRACTICE</t>
  </si>
  <si>
    <t>HAWTHORNS MEDICAL CENTRE</t>
  </si>
  <si>
    <t>BEARWOOD MEDICAL CENTRE</t>
  </si>
  <si>
    <t>HADEN VALE SURGERY</t>
  </si>
  <si>
    <t>WEST BROM P'SHIPS FOR HEALTH</t>
  </si>
  <si>
    <t>THE VICTORIA SURGERY</t>
  </si>
  <si>
    <t>SAREPHED MEDICAL CENTRE</t>
  </si>
  <si>
    <t>GLEBEFIELDS SURGERY</t>
  </si>
  <si>
    <t>WALFORD STREET, TIVIDALE</t>
  </si>
  <si>
    <t>DR ARORA RK</t>
  </si>
  <si>
    <t>CAUSEWAY GREEN ROAD SURGERY</t>
  </si>
  <si>
    <t>ST PAUL'S PARTNERSHIP - LYNG MEDICAL</t>
  </si>
  <si>
    <t>DR UI HAQUE N</t>
  </si>
  <si>
    <t>DR SINGH M</t>
  </si>
  <si>
    <t>CLIFTON LANE MEDICAL CENTRE</t>
  </si>
  <si>
    <t>LODGE ROAD SURGERY</t>
  </si>
  <si>
    <t>DOG KENNEL LANE SURGERY</t>
  </si>
  <si>
    <t>ST PAULS PARTNERS</t>
  </si>
  <si>
    <t>WARLEY ROAD SURGERY</t>
  </si>
  <si>
    <t>THE SPIRES HEALTH CENTRE</t>
  </si>
  <si>
    <t>HILL TOP MEDICAL CENTRE</t>
  </si>
  <si>
    <t>DR DEWAN VK</t>
  </si>
  <si>
    <t>ROOD END MEDICAL PRACTICE</t>
  </si>
  <si>
    <t>KINGSHURST MEDICAL PRACTICE</t>
  </si>
  <si>
    <t>GPS HEALTHCARE</t>
  </si>
  <si>
    <t>ST. MARGARETS MEDICAL PRACTICE</t>
  </si>
  <si>
    <t>BOSWORTH MEDICAL GROUP</t>
  </si>
  <si>
    <t>MANOR HOUSE LANE SURGERY</t>
  </si>
  <si>
    <t>DORRIDGE SURGERY</t>
  </si>
  <si>
    <t>ARRAN MEDICAL CENTRE</t>
  </si>
  <si>
    <t>NORTHBROOK HEALTH CENTRE</t>
  </si>
  <si>
    <t>BALSALL COMMON &amp; MERIDEN GROUP PRACTICE</t>
  </si>
  <si>
    <t>SOLIHULL HEALTHCARE PARTNERSHIP</t>
  </si>
  <si>
    <t>HOBS MOAT MEDICAL CENTRE</t>
  </si>
  <si>
    <t>COVENTRY ROAD PRACTICE</t>
  </si>
  <si>
    <t>GRAFTON ROAD SURGERY</t>
  </si>
  <si>
    <t>THE CASTLE PRACTICE</t>
  </si>
  <si>
    <t>ARDEN MEDICAL CENTRE</t>
  </si>
  <si>
    <t>HAMPTON SURGERY</t>
  </si>
  <si>
    <t>SINA HEALTH CENTRE</t>
  </si>
  <si>
    <t>PARKSIDE MEDICAL PRACTICE</t>
  </si>
  <si>
    <t>ST JOHN'S MEDICAL CENTRE</t>
  </si>
  <si>
    <t>LITTLE LONDON SURGERY</t>
  </si>
  <si>
    <t>STREETS CORNER SURGERY</t>
  </si>
  <si>
    <t>LOCKFIELD SURGERY</t>
  </si>
  <si>
    <t>BRACE STREET HEALTH CENTRE</t>
  </si>
  <si>
    <t>NEW INVENTION HEALTH CENTRE</t>
  </si>
  <si>
    <t>NORTHGATE MEDICAL CENTRE</t>
  </si>
  <si>
    <t>SADDLERS HEALTH CENTRE</t>
  </si>
  <si>
    <t>RUSHALL MEDICAL CENTRE</t>
  </si>
  <si>
    <t>LOCKSTOWN PRACTICE</t>
  </si>
  <si>
    <t>DR NAMBISAN SURGERY</t>
  </si>
  <si>
    <t>DARLASTON FAMILY PRACTICE</t>
  </si>
  <si>
    <t>MOSSLEY &amp; DUDLEY FIELDS MEDICAL PRACTICE</t>
  </si>
  <si>
    <t>COLLINGWOOD FAMILY PRACTICE</t>
  </si>
  <si>
    <t>WILLENHALL MEDICAL CENTRE</t>
  </si>
  <si>
    <t>BLOXWICH MEDICAL PRACTICE</t>
  </si>
  <si>
    <t>HARDEN HEALTH CENTRE</t>
  </si>
  <si>
    <t>KHAN MEDICAL PRACTICE</t>
  </si>
  <si>
    <t>NEW ROAD MEDICAL CENTRE</t>
  </si>
  <si>
    <t>BEECHDALE CENTRE</t>
  </si>
  <si>
    <t>FORRESTER STREET MEDICAL CENTRE</t>
  </si>
  <si>
    <t>STROUD PRACTICE</t>
  </si>
  <si>
    <t>PLECK HEALTH CENTRE</t>
  </si>
  <si>
    <t>PALFREY HEALTH CENTRE</t>
  </si>
  <si>
    <t>LOWER FARM HEALTH CENTRE</t>
  </si>
  <si>
    <t>MOXLEY MEDICAL CENTRE</t>
  </si>
  <si>
    <t>BRACE STREET HC- KUMAR</t>
  </si>
  <si>
    <t>BIRCHILLS HEALTH CENTRE</t>
  </si>
  <si>
    <t>BLACKWOOD HEALTH CENTRE</t>
  </si>
  <si>
    <t>WALSALL WOOD HEALTH CENTRE</t>
  </si>
  <si>
    <t>ROUGH HAY SURGERY</t>
  </si>
  <si>
    <t>QUESLETT MEDICAL CENTRE</t>
  </si>
  <si>
    <t>PILLAI</t>
  </si>
  <si>
    <t>PINFOLD MEDICAL</t>
  </si>
  <si>
    <t>MODALITY DARLASTON PRACTICE</t>
  </si>
  <si>
    <t>POPLARS MEDICAL CENTRE</t>
  </si>
  <si>
    <t>PRIMROSE LANE PRACTICE</t>
  </si>
  <si>
    <t>COALWAY ROAD SURGERY</t>
  </si>
  <si>
    <t>LEA ROAD MEDICAL PRACTICE</t>
  </si>
  <si>
    <t>CASTLECROFT MEDICAL PRACTICE</t>
  </si>
  <si>
    <t>PRESTBURY MEDICAL PRACTICE</t>
  </si>
  <si>
    <t>TETTENHALL MEDICAL PRACTICE</t>
  </si>
  <si>
    <t>DUNCAN STREET PRIMARY CARE CENTRE</t>
  </si>
  <si>
    <t>DR SINHA &amp; TAHIR</t>
  </si>
  <si>
    <t>IMPROVING HEALTH (IH) MEDICAL</t>
  </si>
  <si>
    <t>TUDOR MEDICAL CENTRE</t>
  </si>
  <si>
    <t>KEATS GROVE SURGERY</t>
  </si>
  <si>
    <t>ASHMORE PARK MEDICAL CENTRE</t>
  </si>
  <si>
    <t>GRIFFITHS DRIVE MEDICAL PRACTICE</t>
  </si>
  <si>
    <t>THORNLEY STREET SURGERY</t>
  </si>
  <si>
    <t>DR ST PIERRE-LIBBERTON</t>
  </si>
  <si>
    <t>MAYFIELD MEDICAL PRACTICE</t>
  </si>
  <si>
    <t>PROBERT ROAD SURGERY</t>
  </si>
  <si>
    <t>WEST PARK SURGERY</t>
  </si>
  <si>
    <t>PENN SURGERY</t>
  </si>
  <si>
    <t>WHITMORE REANS MEDICAL PRACTICE</t>
  </si>
  <si>
    <t>ASHFIELD ROAD SURGERY</t>
  </si>
  <si>
    <t>HEALTH AND BEYOND</t>
  </si>
  <si>
    <t>BILSTON FAMILY PRACTICE</t>
  </si>
  <si>
    <t>FORDHOUSES MEDICAL CENTRE</t>
  </si>
  <si>
    <t>EAST PARK MEDICAL PRACTICE</t>
  </si>
  <si>
    <t>TETTENHALL ROAD MEDICAL PRACTICE</t>
  </si>
  <si>
    <t>DR MUDIGONDA</t>
  </si>
  <si>
    <t>BAGARY'S MEDICAL PRACTICE</t>
  </si>
  <si>
    <t>AUDLEM MEDICAL PRACTICE</t>
  </si>
  <si>
    <t>KENMORE MEDICAL CENTRE</t>
  </si>
  <si>
    <t>HELSBY HEALTH CENTRE</t>
  </si>
  <si>
    <t>BUNBURY MEDICAL PRACTICE</t>
  </si>
  <si>
    <t>THE CEDARS MEDICAL CENTRE</t>
  </si>
  <si>
    <t>HEATH LANE MEDICAL CENTRE</t>
  </si>
  <si>
    <t>NANTWICH HEALTH CENTRE</t>
  </si>
  <si>
    <t>BEVAN GROUP PRACTICE</t>
  </si>
  <si>
    <t>GUARDIAN STREET MED/CTR</t>
  </si>
  <si>
    <t>BROOKFIELD SURGERY</t>
  </si>
  <si>
    <t>MILLCROFT MEDICAL CENTRE</t>
  </si>
  <si>
    <t>TARPORLEY HEALTH CENTRE</t>
  </si>
  <si>
    <t>CASTLEFIELDS HEALTH CENTRE</t>
  </si>
  <si>
    <t>PENKETH HEALTH CENTRE</t>
  </si>
  <si>
    <t>MIDDLEWOOD PARTNERSHIP</t>
  </si>
  <si>
    <t>SWANLOW MEDICAL CENTRE</t>
  </si>
  <si>
    <t>FIRDALE MEDICAL CENTRE</t>
  </si>
  <si>
    <t>READESMOOR MEDICAL GROUP PRACTICE</t>
  </si>
  <si>
    <t>CAUSEWAY MEDICAL CENTRE</t>
  </si>
  <si>
    <t>SOUTH PARK SURGERY</t>
  </si>
  <si>
    <t>PRINCEWAY SURGERIES</t>
  </si>
  <si>
    <t>DRS ADEY AND DANCY</t>
  </si>
  <si>
    <t>ASHFIELDS PRIMARY CARE CENTRE</t>
  </si>
  <si>
    <t>ALDERLEY EDGE MEDICAL CENTRE</t>
  </si>
  <si>
    <t>BOUGHTON MEDICAL GROUP</t>
  </si>
  <si>
    <t>SPRINGFIELDS MEDICAL CENTRE</t>
  </si>
  <si>
    <t>THE BEECHES MEDICAL CTR</t>
  </si>
  <si>
    <t>OAKLANDS</t>
  </si>
  <si>
    <t>HIGH STREET PRACTICE WINSFORD</t>
  </si>
  <si>
    <t>HELSBY STREET MED/CTR</t>
  </si>
  <si>
    <t>HASLINGTON SURGERY</t>
  </si>
  <si>
    <t>HUNGERFORD MEDICAL CENTRE</t>
  </si>
  <si>
    <t>PEELHOUSE MEDICAL PLAZA</t>
  </si>
  <si>
    <t>THE KILTEARN MEDICAL CTR.</t>
  </si>
  <si>
    <t>FEARNHEAD CROSS MED.CTR.</t>
  </si>
  <si>
    <t>KNUTSFORD MEDICAL PARTNERSHIP</t>
  </si>
  <si>
    <t>GREAT SUTTON MEDICAL CENTRE</t>
  </si>
  <si>
    <t>THE WEAVERHAM SURGERY</t>
  </si>
  <si>
    <t>LAWTON HOUSE SURGERY</t>
  </si>
  <si>
    <t>EARNSWOOD MEDICAL CENTRE</t>
  </si>
  <si>
    <t>WEAVER VALE PRACTICE</t>
  </si>
  <si>
    <t>WATLING STREET SURGERY</t>
  </si>
  <si>
    <t>FOLLY LANE MEDICAL CENTRE</t>
  </si>
  <si>
    <t>TOWER HOUSE PRACTICE</t>
  </si>
  <si>
    <t>CULCHETH MEDICAL CENTRE</t>
  </si>
  <si>
    <t>NESTON SURGERY</t>
  </si>
  <si>
    <t>WITTON STREET SURGERY</t>
  </si>
  <si>
    <t>CUMBERLAND HOUSE SURGERY</t>
  </si>
  <si>
    <t>YORK ROAD GROUP PRACTICE</t>
  </si>
  <si>
    <t>NEWTOWN SURGERY</t>
  </si>
  <si>
    <t>LATCHFORD MEDICAL CENTRE</t>
  </si>
  <si>
    <t>GROVE HOUSE PRACTICE</t>
  </si>
  <si>
    <t>GROSVENOR MEDICAL CENTRE</t>
  </si>
  <si>
    <t>CHELFORD SURGERY</t>
  </si>
  <si>
    <t>HANDFORTH HEALTH CENTRE</t>
  </si>
  <si>
    <t>GREENMOSS MEDICAL CENTRE</t>
  </si>
  <si>
    <t>MURDISHAW</t>
  </si>
  <si>
    <t>LAUNCESTON CLOSE SURGERY</t>
  </si>
  <si>
    <t>STOCKTON HEATH MED.CENTRE</t>
  </si>
  <si>
    <t>THE HEALTH CENTRE (HOLMES CHAPEL)</t>
  </si>
  <si>
    <t>GARDEN LANE MEDICAL CTR.</t>
  </si>
  <si>
    <t>CITY WALLS MEDICAL CENTRE</t>
  </si>
  <si>
    <t>PARKVIEW MEDICAL CENTRE</t>
  </si>
  <si>
    <t>ROPE GREEN MEDICAL CENTRE</t>
  </si>
  <si>
    <t>WILMSLOW HEALTH CENTRE</t>
  </si>
  <si>
    <t>DANEBRIDGE MEDICAL CENTRE</t>
  </si>
  <si>
    <t>GREENBANK SURGERY</t>
  </si>
  <si>
    <t>TUDOR SURGERY</t>
  </si>
  <si>
    <t>HOPE FARM MEDICAL CENTRE</t>
  </si>
  <si>
    <t>WHITBY HEALTH PARTNERSHIP</t>
  </si>
  <si>
    <t>BROOKVALE PRACTICE</t>
  </si>
  <si>
    <t>DALLAM LANE MEDICAL CENTRE</t>
  </si>
  <si>
    <t>UPTON VILLAGE SURGERY</t>
  </si>
  <si>
    <t>THE HANDBRIDGE MED.CTR.</t>
  </si>
  <si>
    <t>FOUNTAINS MEDICAL PRACTICE</t>
  </si>
  <si>
    <t>THE LAKESIDE SURGERY</t>
  </si>
  <si>
    <t>PADGATE MEDICAL CENTRE</t>
  </si>
  <si>
    <t>MEREPARK MEDICAL CENTRE</t>
  </si>
  <si>
    <t>MIDDLEWICH ROAD SURGERY</t>
  </si>
  <si>
    <t>BIRCHWOOD MEDICAL CENTRE</t>
  </si>
  <si>
    <t>LACHE HEALTH CENTRE</t>
  </si>
  <si>
    <t>OLD HALL SURGERY</t>
  </si>
  <si>
    <t>MEADOWSIDE MEDICAL CENTRE</t>
  </si>
  <si>
    <t>HOUGH GREEN HEALTH PARK</t>
  </si>
  <si>
    <t>KELSALL MEDICAL CENTRE</t>
  </si>
  <si>
    <t>NORTHGATE VILLAGE SURGERY</t>
  </si>
  <si>
    <t>WESTBROOK MEDICAL CENTRE</t>
  </si>
  <si>
    <t>WILLOW WOOD SURGERY</t>
  </si>
  <si>
    <t>NESTON MEDICAL CENTRE</t>
  </si>
  <si>
    <t>THE WEAVER VALE SURGERY</t>
  </si>
  <si>
    <t>WESTMINSTER SURGERY</t>
  </si>
  <si>
    <t>OAKS PLACE SURGERY</t>
  </si>
  <si>
    <t>STRETTON MEDICAL CENTRE</t>
  </si>
  <si>
    <t>THE VILLAGE SURGERIES GROUP</t>
  </si>
  <si>
    <t>WESTERN AVE MEDICAL CTRE</t>
  </si>
  <si>
    <t>THE ERIC MOORE PARTNERSHIP</t>
  </si>
  <si>
    <t>BROKEN CROSS SURGERY</t>
  </si>
  <si>
    <t>COCKHEDGE MEDICAL CENTRE</t>
  </si>
  <si>
    <t>WATERS EDGE MEDICAL CENTRE</t>
  </si>
  <si>
    <t>4 SEASONS MEDICAL CENTRE</t>
  </si>
  <si>
    <t>UPTON ROCKS PRIMARY CARE</t>
  </si>
  <si>
    <t>ST WERBURGH'S MEDICAL PRACTICE HOMELESS</t>
  </si>
  <si>
    <t>THE MARGARET THOMPSON MED CENTRE</t>
  </si>
  <si>
    <t>YEW TREE CENTRE</t>
  </si>
  <si>
    <t>DOVECOT HEALTH CENTRE</t>
  </si>
  <si>
    <t>GARSTON FAMILY HEALTH CENTRE</t>
  </si>
  <si>
    <t>GRASSENDALE MEDICAL CENTRE</t>
  </si>
  <si>
    <t>LANCE LANE MEDICAL CENTRE</t>
  </si>
  <si>
    <t>ELLERGREEN MEDICAL CENTRE</t>
  </si>
  <si>
    <t>LANGBANK MEDICAL CENTRE</t>
  </si>
  <si>
    <t>WEST DERBY MEDICAL CENTRE</t>
  </si>
  <si>
    <t>PENNY LANE SURGERY</t>
  </si>
  <si>
    <t>DINGLE PARK PRACTICE</t>
  </si>
  <si>
    <t>MATHER AVENUE SURGERY</t>
  </si>
  <si>
    <t>NETHERLEY HEALTH CENTRE</t>
  </si>
  <si>
    <t>WESTMORELAND GP CENTRE</t>
  </si>
  <si>
    <t>STORRSDALE MEDICAL CENTRE</t>
  </si>
  <si>
    <t>OAK VALE MEDICAL CENTRE</t>
  </si>
  <si>
    <t>SEFTON PARK MEDICAL CENTRE</t>
  </si>
  <si>
    <t>WESTMINSTER MEDICAL CENTRE</t>
  </si>
  <si>
    <t>GATEACRE MEDICAL CENTRE</t>
  </si>
  <si>
    <t>TOWNSEND MEDICAL CENTRE</t>
  </si>
  <si>
    <t>AINTREE PARK GROUP PRACTICE</t>
  </si>
  <si>
    <t>ABERCROMBY FAMILY PRACTICE</t>
  </si>
  <si>
    <t>ROCK COURT SURGERY</t>
  </si>
  <si>
    <t>GREENBANK DRIVE SURGERY</t>
  </si>
  <si>
    <t>FULWOOD GREEN MEDICAL CTR</t>
  </si>
  <si>
    <t>EARLE ROAD MEDICAL CENTRE</t>
  </si>
  <si>
    <t>WOOLTON HOUSE MEDICAL CTR</t>
  </si>
  <si>
    <t>THE ASH SURGERY</t>
  </si>
  <si>
    <t>OLD SWAN HEALTH CENTRE</t>
  </si>
  <si>
    <t>BROWNLOW HEALTH @ PRINCES PARK</t>
  </si>
  <si>
    <t>BOUSFIELD SURGERY - DR SHAH</t>
  </si>
  <si>
    <t>BOUSFIELD - ROBERTS</t>
  </si>
  <si>
    <t>GREENBANK ROAD SURGERY</t>
  </si>
  <si>
    <t>ISLINGTON HOUSE MEDICAL CENTRE</t>
  </si>
  <si>
    <t>ST. JAMES' HEALTH CENTRE</t>
  </si>
  <si>
    <t>GATEACRE BROW SURGERY</t>
  </si>
  <si>
    <t>ABINGDON FAMILY HEALTH CARE CENTRE</t>
  </si>
  <si>
    <t>GILLMOSS MEDICAL CENTRE</t>
  </si>
  <si>
    <t>PICTON GREEN</t>
  </si>
  <si>
    <t>GREEN LANE MEDICAL CENTRE</t>
  </si>
  <si>
    <t>GP PRACTICE RIVERSIDE (DR JUDE)</t>
  </si>
  <si>
    <t>THE VALLEY MEDICAL CENTRE</t>
  </si>
  <si>
    <t>DERBY LANE MEDICAL CENTRE</t>
  </si>
  <si>
    <t>BELLE VALE HEALTH CENTRE</t>
  </si>
  <si>
    <t>ALBION SURGERY</t>
  </si>
  <si>
    <t>THE GREY ROAD SURGERY</t>
  </si>
  <si>
    <t>MERE LANE GROUP PRACTICE</t>
  </si>
  <si>
    <t>KIRKDALE MEDICAL CENTRE</t>
  </si>
  <si>
    <t>ANFIELD GROUP PRACTICE</t>
  </si>
  <si>
    <t>STONEYCROFT MEDICAL CENTRE</t>
  </si>
  <si>
    <t>THE VILLAGE MEDICAL CTRE</t>
  </si>
  <si>
    <t>RUTHERFORD MEDICAL CENTRE</t>
  </si>
  <si>
    <t>SPEKE HC - DR THAKUR</t>
  </si>
  <si>
    <t>LONG LANE</t>
  </si>
  <si>
    <t>VAUXHALL HEALTH CENTRE</t>
  </si>
  <si>
    <t>HILLFOOT HEALTH</t>
  </si>
  <si>
    <t>BROWNLOW GROUP PRACTICE</t>
  </si>
  <si>
    <t>BROWNLOW AT MARYBONE</t>
  </si>
  <si>
    <t>CALVARY HEALTH CENTRE</t>
  </si>
  <si>
    <t>SANDRINGHAM MEDICAL CENTRE</t>
  </si>
  <si>
    <t>BROWNLOW HEALTH AT KENSINGTON</t>
  </si>
  <si>
    <t>DR JUDE'S PRACTICE - RIVERSIDE</t>
  </si>
  <si>
    <t>POULTER ROAD MEDICAL CENTRE</t>
  </si>
  <si>
    <t>SPEKE HC - DR SINGH &amp; DR BICHA</t>
  </si>
  <si>
    <t>STANLEY MEDICAL CENTRE</t>
  </si>
  <si>
    <t>MOSS WAY</t>
  </si>
  <si>
    <t>DUNSTAN VILLAGE GROUP PRACTICE</t>
  </si>
  <si>
    <t>HORNSPIT MEDICAL CENTRE</t>
  </si>
  <si>
    <t>ROCKY LANE MEDICAL CENTRE</t>
  </si>
  <si>
    <t>WALTON VILLAGE MEDICAL CENTRE</t>
  </si>
  <si>
    <t>GREAT HOMER STREET MEDICAL CENTRE</t>
  </si>
  <si>
    <t>BIGHAM ROAD MEDICAL CENTRE</t>
  </si>
  <si>
    <t>FIR TREE</t>
  </si>
  <si>
    <t>STOPGATE LANE MEDICAL CTR</t>
  </si>
  <si>
    <t>RAINBOW MEDICAL CENTRE</t>
  </si>
  <si>
    <t>PATTERDALE LODGE MED CTRE</t>
  </si>
  <si>
    <t>ORMSKIRK HOUSE SURGERY</t>
  </si>
  <si>
    <t>VISTA ROAD SURGERY</t>
  </si>
  <si>
    <t>PHOENIX MEDICAL CENTRE</t>
  </si>
  <si>
    <t>LINGHOLME HEALTH CENTRE</t>
  </si>
  <si>
    <t>BERRYMEAD FAMILY MED.CTR.</t>
  </si>
  <si>
    <t>WINGATE MEDICAL CENTRE</t>
  </si>
  <si>
    <t>RAINHILL VILLAGE SURGERY</t>
  </si>
  <si>
    <t>MILL STREET MEDICAL CTR.</t>
  </si>
  <si>
    <t>THE HEALTH CENTRE SURGERY</t>
  </si>
  <si>
    <t>DINAS LANE MEDICAL CENTRE</t>
  </si>
  <si>
    <t>HALL STREET MEDICAL CENTRE</t>
  </si>
  <si>
    <t>STOCKBRIDGE VILLAGE HC</t>
  </si>
  <si>
    <t>BILLINGE MEDICAL PRACTICE</t>
  </si>
  <si>
    <t>FOUR ACRE HEALTH CENTRE</t>
  </si>
  <si>
    <t>PARK HOUSE MEDICAL CENTRE</t>
  </si>
  <si>
    <t>PARKFIELD SURGERY</t>
  </si>
  <si>
    <t>ASTON HEALTHCARE LIMITED</t>
  </si>
  <si>
    <t>DR M SUARES' PRACTICE</t>
  </si>
  <si>
    <t>ROSEHEATH SURGERY</t>
  </si>
  <si>
    <t>MILLBROOK MEDICAL CENTRE</t>
  </si>
  <si>
    <t>ST. LAURENCE'S MEDICAL CENTRE</t>
  </si>
  <si>
    <t>THE SPINNEY MEDICAL CTR.</t>
  </si>
  <si>
    <t>RAINFORD HEALTH CENTRE</t>
  </si>
  <si>
    <t>LONGVIEW MEDICAL CENTRE</t>
  </si>
  <si>
    <t>TARBOCK MEDICAL CENTRE</t>
  </si>
  <si>
    <t>KENNETH MACRAE MED CENTRE</t>
  </si>
  <si>
    <t>THE BOWERY MEDICAL CENTRE</t>
  </si>
  <si>
    <t>LONGTON MEDICAL CENTRE</t>
  </si>
  <si>
    <t>BETHANY MEDICAL CENTRE</t>
  </si>
  <si>
    <t>THE MACMILLAN SURGERY</t>
  </si>
  <si>
    <t>PRESCOT MEDICAL CENTRE</t>
  </si>
  <si>
    <t>CORNERSTONE SURGERY</t>
  </si>
  <si>
    <t>DR MAASSARANI &amp; PARTNERS</t>
  </si>
  <si>
    <t>CEDAR CROSS MEDICAL CENTRE</t>
  </si>
  <si>
    <t>COLBY MEDICAL CENTRE</t>
  </si>
  <si>
    <t>ECCLESTON MEDICAL CENTRE</t>
  </si>
  <si>
    <t>ROBY MEDICAL CENTRE</t>
  </si>
  <si>
    <t>WINDERMERE MEDICAL CENTRE</t>
  </si>
  <si>
    <t>HILLSIDE HOUSE SURGERY</t>
  </si>
  <si>
    <t>PRIMROSE MEDICAL PRACTICE</t>
  </si>
  <si>
    <t>DR RAHIL'S SURGERY</t>
  </si>
  <si>
    <t>NUTGROVE VILLA SURGERY</t>
  </si>
  <si>
    <t>NEWHOLME SURGERY</t>
  </si>
  <si>
    <t>42 KINGSWAY</t>
  </si>
  <si>
    <t>AINTREE ROAD MEDICAL CENTRE</t>
  </si>
  <si>
    <t>HIGH PASTURES SURGERY</t>
  </si>
  <si>
    <t>GLOVERS LANE SURGERY</t>
  </si>
  <si>
    <t>CHAPEL LANE SURGERY</t>
  </si>
  <si>
    <t>LIVERPOOL RD MEDICAL PRACTICE</t>
  </si>
  <si>
    <t>NORWOOD SURGERY</t>
  </si>
  <si>
    <t>MAGHULL FAMILY SURGERY</t>
  </si>
  <si>
    <t>EASTVIEW SURGERY</t>
  </si>
  <si>
    <t>AINSDALE MEDICAL CENTRE</t>
  </si>
  <si>
    <t>CHRISTIANA HARTLEY MEDICAL PRACTICE</t>
  </si>
  <si>
    <t>AINSDALE VILLAGE SURGERY</t>
  </si>
  <si>
    <t>BOOTLE VILLAGE SURGERY</t>
  </si>
  <si>
    <t>MOORE STREET MEDICAL CENTRE</t>
  </si>
  <si>
    <t>CHURCHTOWN MEDICAL CENTRE</t>
  </si>
  <si>
    <t>THE VILLAGE SURGERY FORMBY</t>
  </si>
  <si>
    <t>NORTH PARK HEALTH CENTRE</t>
  </si>
  <si>
    <t>BLUNDELLSANDS SURGERY</t>
  </si>
  <si>
    <t>ST MARKS MEDICAL CENTRE (TCG MEDICAL)</t>
  </si>
  <si>
    <t>BRIDGE ROAD MEDICAL CENTRE</t>
  </si>
  <si>
    <t>GRANGE SURGERY</t>
  </si>
  <si>
    <t>WESTWAY MEDICAL CENTRE</t>
  </si>
  <si>
    <t>CROSBY VILLAGE SURGERY</t>
  </si>
  <si>
    <t>ORRELL PARK MEDICAL CENTRE</t>
  </si>
  <si>
    <t>THE STRAND MEDICAL CENTRE</t>
  </si>
  <si>
    <t>FORD MEDICAL PRACTICE</t>
  </si>
  <si>
    <t>PARK STREET SURGERY</t>
  </si>
  <si>
    <t>15 SEFTON ROAD</t>
  </si>
  <si>
    <t>CONCEPT HOUSE SURGERY</t>
  </si>
  <si>
    <t>LITHERLAND PRACTICE</t>
  </si>
  <si>
    <t>THE CORNER SURGERY (DR MULLA)</t>
  </si>
  <si>
    <t>THE MARSHSIDE SURGERY</t>
  </si>
  <si>
    <t>RAWSON ROAD MEDICAL CENTRE</t>
  </si>
  <si>
    <t>KEW SURGERY</t>
  </si>
  <si>
    <t>THE FAMILY SURGERY</t>
  </si>
  <si>
    <t>HIGHTOWN VILLAGE SURGERY</t>
  </si>
  <si>
    <t>CROSSWAYS PRACTICE</t>
  </si>
  <si>
    <t>MARINE LAKE MEDICAL PRACTICE</t>
  </si>
  <si>
    <t>EASTHAM GROUP PRACTICE</t>
  </si>
  <si>
    <t>CIVIC MEDICAL CENTRE</t>
  </si>
  <si>
    <t>WEST WIRRAL GROUP PRACTICE</t>
  </si>
  <si>
    <t>UPTON GROUP PRACTICE</t>
  </si>
  <si>
    <t>DEVANEY MED CTR</t>
  </si>
  <si>
    <t>CAVENDISH MEDICAL CENTRE</t>
  </si>
  <si>
    <t>WHETSTONE LANE MED CTR</t>
  </si>
  <si>
    <t>ST CATHERINE'S SURGERY</t>
  </si>
  <si>
    <t>HAMILTON MED CTR</t>
  </si>
  <si>
    <t>HOLMLANDS MED CTR</t>
  </si>
  <si>
    <t>MANOR HEALTH CTR</t>
  </si>
  <si>
    <t>SOMERVILLE MED CTR</t>
  </si>
  <si>
    <t>ST HILARY GROUP PRACTICE</t>
  </si>
  <si>
    <t>CENTRAL PARK MEDICAL CENTRE</t>
  </si>
  <si>
    <t>GLADSTONE MED CTR</t>
  </si>
  <si>
    <t>GREASBY GROUP PRACTICE</t>
  </si>
  <si>
    <t>HEATHERLANDS MED CTR</t>
  </si>
  <si>
    <t>VITTORIA MED CTR G</t>
  </si>
  <si>
    <t>HOYLAKE RD MET CTR</t>
  </si>
  <si>
    <t>MORETON MEDICAL CENTRE</t>
  </si>
  <si>
    <t>SUNLIGHT GROUP PRACTICE</t>
  </si>
  <si>
    <t>GROVE RD SURGERY</t>
  </si>
  <si>
    <t>KINGS LANE MEDICAL PRACTICE</t>
  </si>
  <si>
    <t>TEEHEY LANE SURGERY</t>
  </si>
  <si>
    <t>HOYLAKE &amp; MEOLS MEDICAL CTR</t>
  </si>
  <si>
    <t>LISCARD GROUP PRACTICE</t>
  </si>
  <si>
    <t>SPITAL SURGERY</t>
  </si>
  <si>
    <t>MIRIAM PRIMARY CARE GROUP</t>
  </si>
  <si>
    <t>EGREMONT MED CTR</t>
  </si>
  <si>
    <t>CHURCH ROAD MEDICAL PRACTICE</t>
  </si>
  <si>
    <t>VITTORIA MED CTR K</t>
  </si>
  <si>
    <t>LEASOWE MEDICAL PRACTICE</t>
  </si>
  <si>
    <t>BLACKHEATH MED CTR</t>
  </si>
  <si>
    <t>LANCASTER MEDICAL PRACTICE</t>
  </si>
  <si>
    <t>ST JAMES' MEDICAL CENTRE</t>
  </si>
  <si>
    <t>LITTLE HARWOOD HEALTH CENTRE</t>
  </si>
  <si>
    <t>GARSTANG MEDICAL PRACTICE</t>
  </si>
  <si>
    <t>YORKSHIRE STREET MEDICAL CENTRE</t>
  </si>
  <si>
    <t>WITHNELL HEALTH CENTRE</t>
  </si>
  <si>
    <t>QUEEN SQUARE MEDICAL PRACTICE</t>
  </si>
  <si>
    <t>ORMSKIRK MEDICAL PRACTICE</t>
  </si>
  <si>
    <t>LYTHAM ROAD SURGERY</t>
  </si>
  <si>
    <t>WATERLOO MEDICAL CENTRE</t>
  </si>
  <si>
    <t>WHALLEY MEDICAL CENTRE</t>
  </si>
  <si>
    <t>ST FILLAN'S MEDICAL CTRE</t>
  </si>
  <si>
    <t>BURNLEY GROUP PRACTICE</t>
  </si>
  <si>
    <t>WITTON MEDICAL CENTRE</t>
  </si>
  <si>
    <t>THE RICHMOND HILL PRACTICE</t>
  </si>
  <si>
    <t>IRWELL MEDICAL PRACTICE</t>
  </si>
  <si>
    <t>ASH TREES SURGERY</t>
  </si>
  <si>
    <t>POPLAR HOUSE SURGERY</t>
  </si>
  <si>
    <t>REEDYFORD HLTH CARE GROUP</t>
  </si>
  <si>
    <t>COPPULL MEDICAL PRACTICE</t>
  </si>
  <si>
    <t>COLNE ROAD SURGERY</t>
  </si>
  <si>
    <t>PEEL HOUSE MEDICAL PRACTICE</t>
  </si>
  <si>
    <t>ANSDELL MEDICAL CENTRE</t>
  </si>
  <si>
    <t>THE CHORLEY SURGERY</t>
  </si>
  <si>
    <t>MANOR PRIMARY CARE</t>
  </si>
  <si>
    <t>LONGTON HEALTH CENTRE</t>
  </si>
  <si>
    <t>SOUTH KING STREET MEDICAL CENTRE</t>
  </si>
  <si>
    <t>LIBRARY HOUSE SURGERY</t>
  </si>
  <si>
    <t>DARWEN HEALTHCARE</t>
  </si>
  <si>
    <t>BRIERCLIFFE SURGERY</t>
  </si>
  <si>
    <t>MARTON MEDICAL PRACTICE</t>
  </si>
  <si>
    <t>BERRY LANE MEDICAL CENTRE</t>
  </si>
  <si>
    <t>WORDEN MEDICAL CENTRE</t>
  </si>
  <si>
    <t>ST GEORGES SURGERY</t>
  </si>
  <si>
    <t>GREAT ECCLESTON HLTH CTR</t>
  </si>
  <si>
    <t>REDLAM SURGERY</t>
  </si>
  <si>
    <t>REGENT HOUSE SURGERY</t>
  </si>
  <si>
    <t>ST PAULS MEDICAL CENTRE</t>
  </si>
  <si>
    <t>THE PENDLE MEDICAL PARTNERSHIP</t>
  </si>
  <si>
    <t>LAYTON MEDICAL CENTRE</t>
  </si>
  <si>
    <t>THE HEALTHCARE CENTRE</t>
  </si>
  <si>
    <t>PENDLESIDE MEDICAL PRACT</t>
  </si>
  <si>
    <t>PENDLE VIEW MEDICAL CTRE</t>
  </si>
  <si>
    <t>THE NEW HALL LANE PRACTICE</t>
  </si>
  <si>
    <t>GLENROYD MEDICAL CENTRE</t>
  </si>
  <si>
    <t>CLEVELEYS GROUP PRACTICE</t>
  </si>
  <si>
    <t>HOLLAND HOUSE SURGERY</t>
  </si>
  <si>
    <t>BARNOLDSWICK MED CTR</t>
  </si>
  <si>
    <t>THE THORNTON PRACTICE</t>
  </si>
  <si>
    <t>ARNOLD MEDICAL CENTRE</t>
  </si>
  <si>
    <t>THE RYAN MEDICAL CENTRE</t>
  </si>
  <si>
    <t>ROSLEA SURGERY</t>
  </si>
  <si>
    <t>HALL GREEN SURGERY</t>
  </si>
  <si>
    <t>THE OVER-WYRE MED.CTR.</t>
  </si>
  <si>
    <t>WHITWORTH MEDICAL CENTRE</t>
  </si>
  <si>
    <t>THE MOUNT VIEW PRACTICE</t>
  </si>
  <si>
    <t>THE CRESCENT SURGERY</t>
  </si>
  <si>
    <t>THURSBY SURGERY</t>
  </si>
  <si>
    <t>PARBOLD SURGERY</t>
  </si>
  <si>
    <t>THE CASTLE MEDICAL GROUP</t>
  </si>
  <si>
    <t>NORTH PRESTON MEDICAL PRACTICE</t>
  </si>
  <si>
    <t>STONEBRIDGE SURGERY</t>
  </si>
  <si>
    <t>BEACON PRIMARY CARE</t>
  </si>
  <si>
    <t>BLOOMFIELD MEDICAL CENTRE</t>
  </si>
  <si>
    <t>ILEX VIEW MEDICAL PRACTICE</t>
  </si>
  <si>
    <t>LANE ENDS SURGERY</t>
  </si>
  <si>
    <t>PWE PENDLE VALLEY MILL</t>
  </si>
  <si>
    <t>OAKENHURST MEDICAL PRACTICE</t>
  </si>
  <si>
    <t>KIRKHAM HEALTH CENTRE</t>
  </si>
  <si>
    <t>ASH TREE HOUSE SURGERY</t>
  </si>
  <si>
    <t>PADIHAM GROUP PRACTICE</t>
  </si>
  <si>
    <t>WATERFOOT MEDICAL PRACTICE</t>
  </si>
  <si>
    <t>DR A BISARYA</t>
  </si>
  <si>
    <t>BURNLEY WOOD MEDICAL CENTRE</t>
  </si>
  <si>
    <t>BURSCOUGH FAMILY PRACTICE</t>
  </si>
  <si>
    <t>DARWEN HEALTHLINK</t>
  </si>
  <si>
    <t>WHITTLE SURGERY</t>
  </si>
  <si>
    <t>LOCKWOOD GP SURGERY</t>
  </si>
  <si>
    <t>PARCLIFFE MEDICAL CENTRE</t>
  </si>
  <si>
    <t>GRANVILLE HOUSE MED CTRE</t>
  </si>
  <si>
    <t>BROWNHILL SURGERY</t>
  </si>
  <si>
    <t>FERNBANK SURGERY</t>
  </si>
  <si>
    <t>STONYHILL MEDICAL PRACTICE</t>
  </si>
  <si>
    <t>OSWALD MEDICAL CENTRE</t>
  </si>
  <si>
    <t>IGHTENHILL MEDICAL CENTRE</t>
  </si>
  <si>
    <t>DR BELLO'S SURGERY</t>
  </si>
  <si>
    <t>STEPPING STONE PRACTICE</t>
  </si>
  <si>
    <t>FISHERGATE HILL SURGERY</t>
  </si>
  <si>
    <t>NELSON MEDICAL PRACTICE</t>
  </si>
  <si>
    <t>THE EUXTON MEDICAL CENTRE</t>
  </si>
  <si>
    <t>NEWTON DRIVE HEALTH CENTRE</t>
  </si>
  <si>
    <t>LOSTOCK HALL MEDICAL CTR.</t>
  </si>
  <si>
    <t>CLAYTON BROOK SURGERY</t>
  </si>
  <si>
    <t>KINGSFOLD MEDICAL CENTRE</t>
  </si>
  <si>
    <t>RIBBLETON MEDICAL CENTRE</t>
  </si>
  <si>
    <t>MOSS SIDE MEDICAL CENTRE</t>
  </si>
  <si>
    <t>ISSA MEDICAL CENTRE - PATEL</t>
  </si>
  <si>
    <t>ROSEGROVE SURGERY</t>
  </si>
  <si>
    <t>ASHURST PRIMARY CARE</t>
  </si>
  <si>
    <t>EXCEL PRIMARY CARE</t>
  </si>
  <si>
    <t>ST. MARY'S HEALTH CENTRE</t>
  </si>
  <si>
    <t>LIMEFIELD SURGERY</t>
  </si>
  <si>
    <t>THE CLAYTON MEDICAL CTR.</t>
  </si>
  <si>
    <t>SLAIDBURN HEALTH CENTRE</t>
  </si>
  <si>
    <t>SHIFA SURGERY</t>
  </si>
  <si>
    <t>SPRING-FENISCO HEALTHLINK</t>
  </si>
  <si>
    <t>LATHOM HOUSE SURGERY</t>
  </si>
  <si>
    <t>GUTTERIDGE MEDICAL CENTRE</t>
  </si>
  <si>
    <t>THE VILLAGE SURGERIES CROSTON&amp;ECCLESTON</t>
  </si>
  <si>
    <t>FLEETWOOD SURGERY</t>
  </si>
  <si>
    <t>STANLEY COURT SURGERY</t>
  </si>
  <si>
    <t>NORTH SHORE SURGERY</t>
  </si>
  <si>
    <t>OLIVE MEDICAL CENTRE</t>
  </si>
  <si>
    <t>DR ALI GUTTRIDGE MEDICAL CENTRE</t>
  </si>
  <si>
    <t>ROSSENDALE VALLEY MEDICAL PRACTICE</t>
  </si>
  <si>
    <t>NEW LONGTON SURGERY</t>
  </si>
  <si>
    <t>BEECHES MEDICAL CENTRE</t>
  </si>
  <si>
    <t>FAMILY PRACTICE</t>
  </si>
  <si>
    <t>AUGHTON SURGERY</t>
  </si>
  <si>
    <t>HIGHER HEYS SURGERY</t>
  </si>
  <si>
    <t>DR DAWOUD'S SURGERY</t>
  </si>
  <si>
    <t>BLAKEWATER HEALTHCARE</t>
  </si>
  <si>
    <t>WILLIAM HOPWOOD STREET SURGERY</t>
  </si>
  <si>
    <t>ROMAN ROAD HEALTH CENTRE</t>
  </si>
  <si>
    <t>TARLETON GROUP PRACTICE</t>
  </si>
  <si>
    <t>DILL HALL SURGERY</t>
  </si>
  <si>
    <t>ABBEY DALE MEDICAL CENTRE</t>
  </si>
  <si>
    <t>HOLLINS GROVE SURGERY</t>
  </si>
  <si>
    <t>PRINGLE STREET SURGERY</t>
  </si>
  <si>
    <t>KING STREET MEDICAL CTR</t>
  </si>
  <si>
    <t>GREAT HARWOOD MEDICAL GROUP</t>
  </si>
  <si>
    <t>DR JEHANGIR (SH)</t>
  </si>
  <si>
    <t>HARAMBEE SURGERY</t>
  </si>
  <si>
    <t>THE CORNERSTONE PRACTICE</t>
  </si>
  <si>
    <t>DR A HUSSAIN</t>
  </si>
  <si>
    <t>WHITEFIELD HEALTHCARE</t>
  </si>
  <si>
    <t>ADLINGTON MEDICAL CENTRE</t>
  </si>
  <si>
    <t>STATION SURGERY</t>
  </si>
  <si>
    <t>BRIARWOOD MEDICAL CENTRE</t>
  </si>
  <si>
    <t>THE WEAVERS PRACTICE</t>
  </si>
  <si>
    <t>BARROWFORD SURGERY</t>
  </si>
  <si>
    <t>AVENHAM SURGERY</t>
  </si>
  <si>
    <t>PRIMROSE BANK MEDICAL CENTRE</t>
  </si>
  <si>
    <t>RIVERSIDE FAMILY PRACTICE</t>
  </si>
  <si>
    <t>THE DUNSTAN PARTNERSHIP</t>
  </si>
  <si>
    <t>PIKES LANE 1</t>
  </si>
  <si>
    <t>KILDONAN HOUSE</t>
  </si>
  <si>
    <t>SWAN LANE MEDICAL CENTRE</t>
  </si>
  <si>
    <t>STABLE FOLD SURGERY</t>
  </si>
  <si>
    <t>KEARSLEY MEDICAL CENTRE</t>
  </si>
  <si>
    <t>STONEHILL MEDICAL CENTRE</t>
  </si>
  <si>
    <t>ST HELENS ROAD PRACTICE</t>
  </si>
  <si>
    <t>DALEFIELD SURGERY</t>
  </si>
  <si>
    <t>TONGE FOLD HEALTH CENTRE</t>
  </si>
  <si>
    <t>LEVER CHAMBERS 2</t>
  </si>
  <si>
    <t>SPRING HOUSE SURGERY</t>
  </si>
  <si>
    <t>UNSWORTH GROUP PRACTICE</t>
  </si>
  <si>
    <t>HARWOOD MEDICAL CENTRE</t>
  </si>
  <si>
    <t>THE ALASTAIR ROSS MEDICAL PRACTICE</t>
  </si>
  <si>
    <t>LITTLE LEVER HEALTH CENTRE 1</t>
  </si>
  <si>
    <t>THE OAKS FAMILY PRACTICE</t>
  </si>
  <si>
    <t>MANDALAY MEDICAL CENTRE</t>
  </si>
  <si>
    <t>BURNSIDE SURGERY</t>
  </si>
  <si>
    <t>HALLIWELL SURGERY 2</t>
  </si>
  <si>
    <t>DEANE MEDICAL CENTRE</t>
  </si>
  <si>
    <t>HEATON MEDICAL CENTRE</t>
  </si>
  <si>
    <t>BRADFORD STREET SURGERY</t>
  </si>
  <si>
    <t>EDGWORTH MEDICAL CENTRE</t>
  </si>
  <si>
    <t>LITTLE LEVER HEALTH CENTRE 2</t>
  </si>
  <si>
    <t>FIG TREE MEDICAL PRACTICE</t>
  </si>
  <si>
    <t>CROMPTON VIEW SURGERY</t>
  </si>
  <si>
    <t>SHANTI MEDICAL CENTRE</t>
  </si>
  <si>
    <t>SPRING VIEW MEDICAL CENTRE</t>
  </si>
  <si>
    <t>BEEHIVE SURGERY</t>
  </si>
  <si>
    <t>ORIENT HOUSE MEDICAL CENTRE</t>
  </si>
  <si>
    <t>CHARLOTTE STREET SURGERY</t>
  </si>
  <si>
    <t>HALLIWELL SURGERY 3</t>
  </si>
  <si>
    <t>GREAT LEVER ONE</t>
  </si>
  <si>
    <t>WYRESDALE ROAD SURGERY</t>
  </si>
  <si>
    <t>AL FAL MEDICAL GROUP</t>
  </si>
  <si>
    <t>FARNWORTH FAMILY PRACTICE</t>
  </si>
  <si>
    <t>DEANE CLINIC 1</t>
  </si>
  <si>
    <t>FAIRFAX GROUP PRACTICE</t>
  </si>
  <si>
    <t>THE UPLANDS MEDICAL PRACTICE</t>
  </si>
  <si>
    <t>TOWNSIDE SURGERY</t>
  </si>
  <si>
    <t>RAMSBOTTOM MEDICAL PRACTICE</t>
  </si>
  <si>
    <t>RADCLIFFE MEDICAL PRACTICE</t>
  </si>
  <si>
    <t>BLACKFORD HOUSE MEDICAL CENTRE</t>
  </si>
  <si>
    <t>MONARCH MEDICAL CENTRE</t>
  </si>
  <si>
    <t>UNSWORTH MEDICAL CENTRE</t>
  </si>
  <si>
    <t>TOWER FAMILY HEALTHCARE</t>
  </si>
  <si>
    <t>RIBBLESDALE MEDICAL PRACTICE</t>
  </si>
  <si>
    <t>WOODBANK SURGERY</t>
  </si>
  <si>
    <t>PEEL GPS</t>
  </si>
  <si>
    <t>KNOWSLEY MEDICAL CENTRE</t>
  </si>
  <si>
    <t>ST GABRIEL'S MEDICAL CENTRE</t>
  </si>
  <si>
    <t>GREYLAND MEDICAL CENTRE</t>
  </si>
  <si>
    <t>RED BANK GROUP PRACTICE</t>
  </si>
  <si>
    <t>WHITTAKER LANE MED CENTRE</t>
  </si>
  <si>
    <t>WALMERSLEY ROAD MEDICAL PRACTICE</t>
  </si>
  <si>
    <t>MILE LANE HEALTH CENTRE</t>
  </si>
  <si>
    <t>GARDEN CITY MEDICAL CENTRE</t>
  </si>
  <si>
    <t>HUNTLEY MOUNT MEDICAL CENTRE</t>
  </si>
  <si>
    <t>LONGFIELD MEDICAL PRACTICE</t>
  </si>
  <si>
    <t>FIVE OAKS FAMILIY PRACTICE</t>
  </si>
  <si>
    <t>AILSA CRAIG MEDICAL CENTRE</t>
  </si>
  <si>
    <t>THE BORCHARDT MEDICAL CENTRE</t>
  </si>
  <si>
    <t>NORTHENDEN GROUP PRACTICE</t>
  </si>
  <si>
    <t>RK MEDICAL PRACTICE</t>
  </si>
  <si>
    <t>LEVENSHULME MEDICAL PRACTICE</t>
  </si>
  <si>
    <t>LADYBARN GROUP PRACTICE</t>
  </si>
  <si>
    <t>MAULDETH MEDICAL CENTRE</t>
  </si>
  <si>
    <t>VALENTINE MEDICAL CENTRE</t>
  </si>
  <si>
    <t>PEEL HALL MEDICAL CENTRE</t>
  </si>
  <si>
    <t>THE MAPLES MEDICAL CENTRE</t>
  </si>
  <si>
    <t>KINGSWAY MEDICAL PRACTICE</t>
  </si>
  <si>
    <t>SURREY LODGE PRACTICE</t>
  </si>
  <si>
    <t>BOWLAND MEDICAL PRACTICE</t>
  </si>
  <si>
    <t>ST GEORGE'S MEDICAL CENTRE</t>
  </si>
  <si>
    <t>DICKENSON ROAD MEDICAL CENTRE</t>
  </si>
  <si>
    <t>WEST POINT MEDICAL CENTRE</t>
  </si>
  <si>
    <t>GORTON MEDICAL CENTRE</t>
  </si>
  <si>
    <t>BENCHILL MEDICAL PRACTICE</t>
  </si>
  <si>
    <t>NEW COLLEGIATE MEDICAL CENTRE</t>
  </si>
  <si>
    <t>DRS HANIF &amp; BANNURU</t>
  </si>
  <si>
    <t>BEACON MEDICAL CENTRE</t>
  </si>
  <si>
    <t>BARLOW MEDICAL CENTRE</t>
  </si>
  <si>
    <t>BODEY MEDICAL CENTRE</t>
  </si>
  <si>
    <t>ARDWICK MEDICAL PRACTICE</t>
  </si>
  <si>
    <t>THE RANGE MEDICAL CENTRE</t>
  </si>
  <si>
    <t>CONRAN MEDICAL CENTRE</t>
  </si>
  <si>
    <t>CORNERSTONE FAMILY PRACTICE</t>
  </si>
  <si>
    <t>FLORENCE HOUSE MEDICAL PRACTICE</t>
  </si>
  <si>
    <t>CORNISHWAY GROUP PRACTICE</t>
  </si>
  <si>
    <t>DROYLSDEN RD FAMILY PRACTICE</t>
  </si>
  <si>
    <t>TREGENNA GROUP PRACTICE</t>
  </si>
  <si>
    <t>MOUNT ROAD SURGERY</t>
  </si>
  <si>
    <t>EASTLANDS MEDICAL CENTRE</t>
  </si>
  <si>
    <t>WEST GORTON MEDICAL PRACTICE</t>
  </si>
  <si>
    <t>WHITLEY ROAD MEDICAL CENTRE</t>
  </si>
  <si>
    <t>PRINCESS ROAD SURGERY</t>
  </si>
  <si>
    <t>LIME SQUARE MEDICAL CENTRE</t>
  </si>
  <si>
    <t>BROOKLANDS MEDICAL PRACTICE</t>
  </si>
  <si>
    <t>NEW ISLINGTON MEDICAL CENTRE</t>
  </si>
  <si>
    <t>DAVID MEDICAL CENTRE</t>
  </si>
  <si>
    <t>CHORLTON FAMILY PRACTICE</t>
  </si>
  <si>
    <t>NEWTON HEATH MEDICAL CENTRE</t>
  </si>
  <si>
    <t>WILBRAHAM SURGERY</t>
  </si>
  <si>
    <t>THE ROBERT DARBISHIRE PRACTICE</t>
  </si>
  <si>
    <t>WELLFIELD MEDICAL CENTRE</t>
  </si>
  <si>
    <t>FERNCLOUGH SURGERY</t>
  </si>
  <si>
    <t>WILMSLOW ROAD SURGERY</t>
  </si>
  <si>
    <t>THE ARCH MEDICAL PRACTICE</t>
  </si>
  <si>
    <t>THE WHITSWOOD PRACTICE</t>
  </si>
  <si>
    <t>DR KHAN'S PRACTICE</t>
  </si>
  <si>
    <t>FALLOWFIELD MEDICAL CENTRE</t>
  </si>
  <si>
    <t>THE ALEXANDRA PRACTICE</t>
  </si>
  <si>
    <t>NORTHERN MOOR MEDICAL PRACTICE</t>
  </si>
  <si>
    <t>THE NEVILLE FAMILY CENTRE</t>
  </si>
  <si>
    <t>CORNBROOK MEDICAL PRACTICE</t>
  </si>
  <si>
    <t>ANCOATS URBAN VILLAGE MEDICAL PRACTICE</t>
  </si>
  <si>
    <t>DIDSBURY MEDICAL CENTRE - DR WHITAKER</t>
  </si>
  <si>
    <t>WILLOWBANK SURGERY</t>
  </si>
  <si>
    <t>THE DOC'S SURGERY</t>
  </si>
  <si>
    <t>DAM HEAD MEDICAL CENTRE</t>
  </si>
  <si>
    <t>ST MARY'S MEDICAL CENTRE</t>
  </si>
  <si>
    <t>THE CHOWDHURY PRACTICE</t>
  </si>
  <si>
    <t>CHADDERTON MEDICAL PRACTICE</t>
  </si>
  <si>
    <t>LEESBROOK SURGERY</t>
  </si>
  <si>
    <t>OLDHAM FAMILY PRACTICE</t>
  </si>
  <si>
    <t>CH MEDICAL PRACTICE</t>
  </si>
  <si>
    <t>OLDHAM MEDICAL SERVICES</t>
  </si>
  <si>
    <t>THE ROYTON &amp; CROMPTON FAMILY PRACTICE</t>
  </si>
  <si>
    <t>HOPWOOD HOUSE MEDICAL PRACTICE</t>
  </si>
  <si>
    <t>ALEXANDRA GROUP MED PRACT</t>
  </si>
  <si>
    <t>SADDLEWORTH MEDICAL PRACTICE</t>
  </si>
  <si>
    <t>OAK GABLES MEDICAL PRACTICE</t>
  </si>
  <si>
    <t>ROYTON MEDICAL CENTRE</t>
  </si>
  <si>
    <t>SPRINGFIELD HOUSE</t>
  </si>
  <si>
    <t>GREENBANK MEDICAL PRACTICE</t>
  </si>
  <si>
    <t>LEES MEDICAL PRACTICE</t>
  </si>
  <si>
    <t>BLOCK LANE SURGERY</t>
  </si>
  <si>
    <t>JALAL PRACTICE</t>
  </si>
  <si>
    <t>LITTLETOWN FAMILY MED PRACT</t>
  </si>
  <si>
    <t>MOORSIDE MEDICAL PRACTICE</t>
  </si>
  <si>
    <t>PERKINS PRACTICE</t>
  </si>
  <si>
    <t>MEDLOCK MEDICAL PRACTICE</t>
  </si>
  <si>
    <t>WERNETH MEDICAL PRACTICE</t>
  </si>
  <si>
    <t>VILLAGE MEDICAL PRACTICE</t>
  </si>
  <si>
    <t>KAPUR FAMILY CARE</t>
  </si>
  <si>
    <t>MILNROW VILLAGE PRACTICE</t>
  </si>
  <si>
    <t>DR GWD BHIMA</t>
  </si>
  <si>
    <t>EDENFIELD ROAD SURGERY</t>
  </si>
  <si>
    <t>PETERLOO MEDICAL CENTRE</t>
  </si>
  <si>
    <t>YORKSHIRE ST SURGERY</t>
  </si>
  <si>
    <t>ASHWORTH STREET SURGERY</t>
  </si>
  <si>
    <t>WELLFIELD HEALTH CENTRE</t>
  </si>
  <si>
    <t>MARK STREET SURGERY</t>
  </si>
  <si>
    <t>CASTLETON HEALTH CENTRE</t>
  </si>
  <si>
    <t>LONGFORD STREET MEDICAL CENTRE</t>
  </si>
  <si>
    <t>HEALEY SURGERY</t>
  </si>
  <si>
    <t>CROFT SHIFA HEALTH CENTRE</t>
  </si>
  <si>
    <t>ROCHDALE ROAD MEDICAL CENTRE</t>
  </si>
  <si>
    <t>HEYWOOD HEALTH</t>
  </si>
  <si>
    <t>INSPIRE MEDICAL CENTRE</t>
  </si>
  <si>
    <t>LITTLEBOROUGH GROUP PRACTICE</t>
  </si>
  <si>
    <t>DURNFORD MEDICAL CENTRE</t>
  </si>
  <si>
    <t>PENNINE SURGERY</t>
  </si>
  <si>
    <t>STONEFIELD STREET SURGERY</t>
  </si>
  <si>
    <t>HOPWOOD MEDICAL CENTRE</t>
  </si>
  <si>
    <t>THE DAWES FAMILY PRACTICE</t>
  </si>
  <si>
    <t>HEADY HILL SURGERY</t>
  </si>
  <si>
    <t>THE VILLAGE MEDICAL CTR.</t>
  </si>
  <si>
    <t>THE DALE MEDICAL PRACTICE</t>
  </si>
  <si>
    <t>DR A HAMID</t>
  </si>
  <si>
    <t>DR MB GHAFOOR &amp; PARTNERS</t>
  </si>
  <si>
    <t>WINDERMERE SURGERY</t>
  </si>
  <si>
    <t>THE POPLARS MEDICAL PRACTICE</t>
  </si>
  <si>
    <t>1/SALFORD MEDICAL PRACTICE</t>
  </si>
  <si>
    <t>WALKDEN MEDICAL CENTRE</t>
  </si>
  <si>
    <t>PENDLETON MEDICAL CENTRE</t>
  </si>
  <si>
    <t>THE SIDES MEDICAL PRACTICE</t>
  </si>
  <si>
    <t>THE LIMES MEDICAL PRACTICE</t>
  </si>
  <si>
    <t>SILVERDALE MEDICAL PRACTICE</t>
  </si>
  <si>
    <t>MOCHA PARADE MEDICAL PRACTICE</t>
  </si>
  <si>
    <t>3/SPRINGFIELD HOUSE MEDICAL PRACTICE</t>
  </si>
  <si>
    <t>NEWBURY GREEN MEDICAL PRACTICE</t>
  </si>
  <si>
    <t>LANGWORTHY MEDICAL PRACTICE</t>
  </si>
  <si>
    <t>THE GILL MEDICAL PRACTICE</t>
  </si>
  <si>
    <t>ORIENT ROAD MEDICAL PRACTICE</t>
  </si>
  <si>
    <t>ORDSALL HEALTH SURGERY</t>
  </si>
  <si>
    <t>SORREL BANK MEDICAL PRACTICE</t>
  </si>
  <si>
    <t>THE MOSSLANDS MEDICAL PRACTICE</t>
  </si>
  <si>
    <t>CLEGGS LANE MEDICAL PRACTICE/129</t>
  </si>
  <si>
    <t>1/MONTON MEDICAL PRACTICE</t>
  </si>
  <si>
    <t>ELLENBROOK MEDICAL CENTRE</t>
  </si>
  <si>
    <t>DEARDEN AVENUE MEDICAL PRACTICE</t>
  </si>
  <si>
    <t>CHERRY MEDICAL PRACTICE</t>
  </si>
  <si>
    <t>CORNERSTONE MEDICAL PRACTICE</t>
  </si>
  <si>
    <t>CHAPEL GROUP MEDICAL CENTRE</t>
  </si>
  <si>
    <t>LIMEFIELD ROAD MEDICAL PRACTICE</t>
  </si>
  <si>
    <t>(IRLAM) SALFORD CARE CTRS MEDICAL PRACTI</t>
  </si>
  <si>
    <t>THE WILLOWS MEDICAL PRACTICE</t>
  </si>
  <si>
    <t>MANCHESTER ROAD EAST MEDICAL PRACTICE</t>
  </si>
  <si>
    <t>MARPLE BRIDGE SURGERY</t>
  </si>
  <si>
    <t>MARPLE COTTAGE SURGERY</t>
  </si>
  <si>
    <t>CHEADLE HULME MEDICAL GROUP</t>
  </si>
  <si>
    <t>HEATON MERSEY MED.PRACT.</t>
  </si>
  <si>
    <t>WOODLEY VILLAGE SURGERY</t>
  </si>
  <si>
    <t>BEECH HOUSE MEDICAL PRACT</t>
  </si>
  <si>
    <t>CARITAS GENERAL PRACTICE PARTNERSHIP</t>
  </si>
  <si>
    <t>ADSHALL ROAD MEDICAL PRAC</t>
  </si>
  <si>
    <t>BRAMHALL HEALTH CENTRE</t>
  </si>
  <si>
    <t>BRAMHALL &amp; SHAW HEATH MEDICAL GROUP</t>
  </si>
  <si>
    <t>CHADSFIELD MEDICAL PRACTICE</t>
  </si>
  <si>
    <t>PARK VIEW GROUP PRACTICE</t>
  </si>
  <si>
    <t>ALVANLEY FAMILY PRACTICE</t>
  </si>
  <si>
    <t>CHEADLE MEDICAL PRACTICE</t>
  </si>
  <si>
    <t>MARPLE MEDICAL PRACTICE</t>
  </si>
  <si>
    <t>HEALD GREEN HEALTH CENTRE 2</t>
  </si>
  <si>
    <t>GATLEY MEDICAL CENTRE</t>
  </si>
  <si>
    <t>HULME HALL MEDICAL GROUP</t>
  </si>
  <si>
    <t>HEATON MOOR MEDICAL GROUP</t>
  </si>
  <si>
    <t>BRACONDALE MEDICAL CENTRE</t>
  </si>
  <si>
    <t>BRINNINGTON SURGERY</t>
  </si>
  <si>
    <t>BREDBURY MEDICAL CENTRE</t>
  </si>
  <si>
    <t>VERNON PARK SURGERY</t>
  </si>
  <si>
    <t>HIGH LANE MEDICAL CENTRE</t>
  </si>
  <si>
    <t>ARCHWOOD MEDICAL PRACTICE</t>
  </si>
  <si>
    <t>STOCKPORT MEDICAL GROUP</t>
  </si>
  <si>
    <t>THE BROOKE SURGERY</t>
  </si>
  <si>
    <t>ALBION MEDICAL PRACTICE</t>
  </si>
  <si>
    <t>AWBURN HOUSE MEDICAL PRACTICE</t>
  </si>
  <si>
    <t>LOCKSIDE MEDICAL CENTRE</t>
  </si>
  <si>
    <t>PENNINE MEDICAL CENTRE</t>
  </si>
  <si>
    <t>STAVELEIGH MEDICAL CENTRE</t>
  </si>
  <si>
    <t>ASHTON MEDICAL GROUP</t>
  </si>
  <si>
    <t>MEDLOCK VALE MEDICAL PRACTICE</t>
  </si>
  <si>
    <t>GORDON STREET MEDICAL CENTRE</t>
  </si>
  <si>
    <t>HATTERSLEY GROUP PRACTICE</t>
  </si>
  <si>
    <t>HAUGHTON THORNLEY MEDICAL CENTRES</t>
  </si>
  <si>
    <t>MILLGATE HEALTHCARE PARTNERSHIP</t>
  </si>
  <si>
    <t>DONNEYBROOK MEDICAL CENTRE</t>
  </si>
  <si>
    <t>DENTON MEDICAL PRACTICE</t>
  </si>
  <si>
    <t>HT PRACTICE</t>
  </si>
  <si>
    <t>DUKINFIELD MEDICAL PRACTICE</t>
  </si>
  <si>
    <t>ST. ANDREW'S HOUSE SURGERY</t>
  </si>
  <si>
    <t>TOWN HALL SURGERY</t>
  </si>
  <si>
    <t>MARKET STREET MEDICAL PRACTICE</t>
  </si>
  <si>
    <t>WEST END MEDICAL CENTRE</t>
  </si>
  <si>
    <t>THE SMITHY SURGERY</t>
  </si>
  <si>
    <t>STAMFORD HOUSE</t>
  </si>
  <si>
    <t>MOSSLEY MEDICAL PRACTICE</t>
  </si>
  <si>
    <t>PIKE MEDICAL PRACTICE</t>
  </si>
  <si>
    <t>ALTRINCHAM MEDICAL PRACTICE</t>
  </si>
  <si>
    <t>URMSTON GROUP PRACTICE</t>
  </si>
  <si>
    <t>TIMPERLEY HEALTH CENTRE (WESTWOOD)</t>
  </si>
  <si>
    <t>SHAY LANE MEDICAL CENTRE (KELMAN)</t>
  </si>
  <si>
    <t>DAVYHULME MEDICAL CENTRE</t>
  </si>
  <si>
    <t>SHAY LANE MEDICAL CENTRE (PATEL)</t>
  </si>
  <si>
    <t>BOUNDARY HOUSE MEDICAL CENTRE</t>
  </si>
  <si>
    <t>WASHWAY ROAD MEDICAL CENTRE</t>
  </si>
  <si>
    <t>WEST TIMPERLEY MEDICAL CENTRE</t>
  </si>
  <si>
    <t>BODMIN ROAD HEALTH CENTRE</t>
  </si>
  <si>
    <t>DELAMERE MEDICAL PRACTICE</t>
  </si>
  <si>
    <t>PARTINGTON CENTRAL SURGERY</t>
  </si>
  <si>
    <t>LIMELIGHT HEALTH AND WELLBEING HUB</t>
  </si>
  <si>
    <t>FIRSWAY HEALTH CENTRE</t>
  </si>
  <si>
    <t>PARTINGTON FAMILY PRACTICE</t>
  </si>
  <si>
    <t>FLIXTON ROAD MEDICAL CENTRE</t>
  </si>
  <si>
    <t>CONWAY ROAD MEDICAL PRACTICE</t>
  </si>
  <si>
    <t>BARRINGTON MEDICAL CENTRE</t>
  </si>
  <si>
    <t>LOSTOCK MEDICAL CENTRE</t>
  </si>
  <si>
    <t>NORTH TRAFFORD GROUP PRACTICE</t>
  </si>
  <si>
    <t>RIDDINGS FAMILY HEALTH CENTRE</t>
  </si>
  <si>
    <t>MEDICENTRE</t>
  </si>
  <si>
    <t>BRAITHWAITE RD SURGERY</t>
  </si>
  <si>
    <t>THE DICCONSON GROUP PRACTICE</t>
  </si>
  <si>
    <t>DR TUN &amp; PARTNERS</t>
  </si>
  <si>
    <t>ZAMAN</t>
  </si>
  <si>
    <t>DR AHMAD &amp; PTNRS</t>
  </si>
  <si>
    <t>BRADSHAW MEDICAL CENTRE</t>
  </si>
  <si>
    <t>BEECH HILL MEDICAL PRACTICE</t>
  </si>
  <si>
    <t>SULLIVAN WAY SURGERY</t>
  </si>
  <si>
    <t>STANDISH MEDICAL PRACTICE</t>
  </si>
  <si>
    <t>ASPULL SURGERY</t>
  </si>
  <si>
    <t>PENNYGATE MEDICAL CENTRE</t>
  </si>
  <si>
    <t>SHEVINGTON SURGERY</t>
  </si>
  <si>
    <t>PEMBERTON SURGERY</t>
  </si>
  <si>
    <t>SIVAKUMAR &amp; PARTNER</t>
  </si>
  <si>
    <t>NEWTOWN MEDICAL PRACTICE</t>
  </si>
  <si>
    <t>BROOKMILL MEDICAL CENTRE</t>
  </si>
  <si>
    <t>LONGSHOOT MEDICAL PRACTICE</t>
  </si>
  <si>
    <t>ELLIOTT STREET SURGERY</t>
  </si>
  <si>
    <t>WESTLEIGH MEDICAL PRACTICE</t>
  </si>
  <si>
    <t>DR SEABROOK</t>
  </si>
  <si>
    <t>BRYN CROSS SURGERY</t>
  </si>
  <si>
    <t>SAXENA L</t>
  </si>
  <si>
    <t>DR KK CHAN &amp; PARTNERS</t>
  </si>
  <si>
    <t>FOXLEIGH FAMILY SURGERY</t>
  </si>
  <si>
    <t>GRASMERE SURGERY</t>
  </si>
  <si>
    <t>PREMIER HEALTH TEAM</t>
  </si>
  <si>
    <t>MEADOWVIEW SURGERY</t>
  </si>
  <si>
    <t>GOLBORNE SURGERY</t>
  </si>
  <si>
    <t>BEE FOLD MEDICAL CENTRE</t>
  </si>
  <si>
    <t>MESNES VIEW SURGERY</t>
  </si>
  <si>
    <t>DR VASANTH</t>
  </si>
  <si>
    <t>ASTLEY GENERAL PRACTICE</t>
  </si>
  <si>
    <t>SHAHBAZI SS</t>
  </si>
  <si>
    <t>MARUS BRIDGE PRACTICE</t>
  </si>
  <si>
    <t>DR VARDHAN'S SURGERY</t>
  </si>
  <si>
    <t>SLAG LANE MC</t>
  </si>
  <si>
    <t>THE OM SURGERY</t>
  </si>
  <si>
    <t>PURFLEET CARE CENTRE</t>
  </si>
  <si>
    <t>CORNWALL HEALTH FOR HOMELESS</t>
  </si>
  <si>
    <t>THE HOMELESS HEALTHCARE TEAM</t>
  </si>
  <si>
    <t>CAMBRIDGE ACCESS SURGERY</t>
  </si>
  <si>
    <t>ANGEL SURGERY</t>
  </si>
  <si>
    <t>THE ANCHOR CENTRE</t>
  </si>
  <si>
    <t>WINSHILL</t>
  </si>
  <si>
    <t>THE DOCTORS HOUSE</t>
  </si>
  <si>
    <t>TORCROSS MEDICAL CENTRE</t>
  </si>
  <si>
    <t>HALL GREEN HEALTH</t>
  </si>
  <si>
    <t>RAINBOW HEALTH CENTRE</t>
  </si>
  <si>
    <t>DILSTON MEDICAL CENTRE</t>
  </si>
  <si>
    <t>CATHEDRAL MEDICAL CENTRE</t>
  </si>
  <si>
    <t>3D MEDICAL CENTRE</t>
  </si>
  <si>
    <t>PORTOBELLO MEDICAL CENTRE</t>
  </si>
  <si>
    <t>BURNLEY PRACTICE</t>
  </si>
  <si>
    <t>AMBAR MEDICAL CENTRE</t>
  </si>
  <si>
    <t>WESTMINSTER ZT PRACTICE</t>
  </si>
  <si>
    <t>DR SJC CLAY'S PRACTICE</t>
  </si>
  <si>
    <t>CHAPEL MEDICAL CENTRE</t>
  </si>
  <si>
    <t>THE RAVENSCAR SURGERY</t>
  </si>
  <si>
    <t>HEDINGHAM MEDICAL CENTRE</t>
  </si>
  <si>
    <t>THE HOLLIES SURGERY</t>
  </si>
  <si>
    <t>THE ROBINS SURGERY, HAROLD HILL HEALTH C</t>
  </si>
  <si>
    <t>LEICESTER CITY ASSIST PRACTICE</t>
  </si>
  <si>
    <t>LANGLEY CORNER SURGERY</t>
  </si>
  <si>
    <t>HESA MEDICAL CENTRE - Y00352</t>
  </si>
  <si>
    <t>DR PASQUALI</t>
  </si>
  <si>
    <t>TROWBRIDGE PRACTICE</t>
  </si>
  <si>
    <t>DEARNE VALLEY GROUP PRACTICE</t>
  </si>
  <si>
    <t>SOHO HEALTH CENTRE</t>
  </si>
  <si>
    <t>SALFORD PRIMARY CARE TOGETHER</t>
  </si>
  <si>
    <t>MAGHULL PRACTICE</t>
  </si>
  <si>
    <t>DR SIMS AND PARTNERS</t>
  </si>
  <si>
    <t>BROADWAY HEALTH CENTRE</t>
  </si>
  <si>
    <t>GARSWOOD SURGERY</t>
  </si>
  <si>
    <t>BOTOLPH BRIDGE COMMUNITY HEALTH CENTRE</t>
  </si>
  <si>
    <t>SUMMERFIELD GROUP PRACTICE</t>
  </si>
  <si>
    <t>ST. QUINTIN HEALTH CENTRE</t>
  </si>
  <si>
    <t>THE VILLAGE MEDICAL CTR</t>
  </si>
  <si>
    <t>FOXHAYES PRACTICE</t>
  </si>
  <si>
    <t>GREEN CEDARS MEDICAL CENTRE</t>
  </si>
  <si>
    <t>THE HIVE HEALTH CENTRE</t>
  </si>
  <si>
    <t>DR JO ARAYOMI'S PRACTICE</t>
  </si>
  <si>
    <t>BRANDON MEDICAL PRACTICE</t>
  </si>
  <si>
    <t>THE WESTBOURNE GREEN SURGERY</t>
  </si>
  <si>
    <t>GRANVILLE MEDICAL CENTRE</t>
  </si>
  <si>
    <t>RAME GROUP PRACTICE</t>
  </si>
  <si>
    <t>MERIDIAN PRACTICE</t>
  </si>
  <si>
    <t>ODDFELLOWS HALL &amp; ST CLEMENTS</t>
  </si>
  <si>
    <t>BAY MEDICAL GROUP</t>
  </si>
  <si>
    <t>BARLBY SURGERY</t>
  </si>
  <si>
    <t>ROSMELLYN SURGERY</t>
  </si>
  <si>
    <t>MORRAB SURGERY</t>
  </si>
  <si>
    <t>HANLEY PRIMARY CARE CENTRE</t>
  </si>
  <si>
    <t>AMAANAH MEDICAL PRACTICE</t>
  </si>
  <si>
    <t>SMS MEDICAL PRACTICE</t>
  </si>
  <si>
    <t>ECCLESHILL VILLAGE SURGERY</t>
  </si>
  <si>
    <t>NEETSIDE SURGERY</t>
  </si>
  <si>
    <t>CHARTFIELD SURGERY</t>
  </si>
  <si>
    <t>WEST COKER SURGERY</t>
  </si>
  <si>
    <t>GLEBE ROAD SURGERY</t>
  </si>
  <si>
    <t>SOMERSET FHP O</t>
  </si>
  <si>
    <t>PALLION PRIMARY CARE SERVICES</t>
  </si>
  <si>
    <t>SHIFA MEDICAL PRACTICE</t>
  </si>
  <si>
    <t>CHINGFORD MEDICAL PRACTICE</t>
  </si>
  <si>
    <t>THE NEW SPRINGWELLS PRACTICE</t>
  </si>
  <si>
    <t>THE VALE PRACTICE</t>
  </si>
  <si>
    <t>SCHOOL LANE PMS PRACTICE</t>
  </si>
  <si>
    <t>MP VICTORIA MILL</t>
  </si>
  <si>
    <t>PRIME PRACTICE PARTNERSHIP</t>
  </si>
  <si>
    <t>STOURSIDE MEDICAL PRACTICE</t>
  </si>
  <si>
    <t>RAVENSWOOD MEDICAL PRACTICE</t>
  </si>
  <si>
    <t>THE OVAL PRACTICE</t>
  </si>
  <si>
    <t>HEARTWOOD MEDICAL PRACTICE</t>
  </si>
  <si>
    <t>STENNACK SURGERY</t>
  </si>
  <si>
    <t>TELDOC</t>
  </si>
  <si>
    <t>OPEN DOOR</t>
  </si>
  <si>
    <t>ONE MEDICARE LLP-THE LIGHT</t>
  </si>
  <si>
    <t>VERNOVA HEALTHCARE CIC</t>
  </si>
  <si>
    <t>ST ANN'S ROAD SURGERY</t>
  </si>
  <si>
    <t>THE PRACTICE NORTHUMBERLAND AVENUE</t>
  </si>
  <si>
    <t>DUDLEY WOOD SURGERY</t>
  </si>
  <si>
    <t>RIVINGTON WAY SURGERY</t>
  </si>
  <si>
    <t>BOLTON GENERAL PRACTICE</t>
  </si>
  <si>
    <t>POPLAR STREET SURGERY</t>
  </si>
  <si>
    <t>LEIGH FAMILY PRACTICE</t>
  </si>
  <si>
    <t>CHARLESTOWN MD</t>
  </si>
  <si>
    <t>FEATHERSTONE ROAD HEALTH CENTRE</t>
  </si>
  <si>
    <t>BRYN STREET SURGERY</t>
  </si>
  <si>
    <t>BURNTWOOD HEALTH &amp; WELLBEING CENTRE</t>
  </si>
  <si>
    <t>GRAFTON MEDICAL PARTNERS</t>
  </si>
  <si>
    <t>THE TOWN CENTRE PRACTICE</t>
  </si>
  <si>
    <t>BUCKSHAW VILLAGE HEALTH CENTRE</t>
  </si>
  <si>
    <t>HERON GP PRACTICE</t>
  </si>
  <si>
    <t>SHAKESPEARE MEDICAL PRACTICE</t>
  </si>
  <si>
    <t>MARSHALLS CROSS MEDICAL CENTRE</t>
  </si>
  <si>
    <t>NEWQUAY HEALTH CENTRE</t>
  </si>
  <si>
    <t>GLOUCESTER HEALTH ACCESS CENTRE</t>
  </si>
  <si>
    <t>SIMPSON MEDICAL PRACTICE</t>
  </si>
  <si>
    <t>WILLOW BANK SURGERY</t>
  </si>
  <si>
    <t>HODGE HILL FAMILY PRACTICE</t>
  </si>
  <si>
    <t>POPLAR PRIMARY CARE CENTRE</t>
  </si>
  <si>
    <t>OMNES HEALTHCARE LTD</t>
  </si>
  <si>
    <t>BROADMEAD MEDICAL CENTRE</t>
  </si>
  <si>
    <t>ASHTON GP SERVICE</t>
  </si>
  <si>
    <t>HAMMERSMITH &amp; FULHAM CENTRES FOR HEALTH</t>
  </si>
  <si>
    <t>ESSINGTON MEDICAL CENTRE</t>
  </si>
  <si>
    <t>FAIRMORE MEDICAL PRACTICE</t>
  </si>
  <si>
    <t>NORTH CHELMSFORD NHS HCC</t>
  </si>
  <si>
    <t>BLACKFRIARS</t>
  </si>
  <si>
    <t>CARE HOMES MEDICAL PRACTICE</t>
  </si>
  <si>
    <t>THE KEYS FAMILY PRACTICE</t>
  </si>
  <si>
    <t>HARDEN BLAKENALL</t>
  </si>
  <si>
    <t>BOW MEDICAL PRACTICE</t>
  </si>
  <si>
    <t>PENNFIELDS MEDICAL CENTRE</t>
  </si>
  <si>
    <t>SPRING HOUSE HEALTH</t>
  </si>
  <si>
    <t>TURNER ROAD SURGERY</t>
  </si>
  <si>
    <t>HIGH OAK SURGERY</t>
  </si>
  <si>
    <t>BENTHAM ROAD HEALTH CENTRE</t>
  </si>
  <si>
    <t>DROYLSDEN MEDICAL PRACTICE</t>
  </si>
  <si>
    <t>CASTLE HEALTH CENTRE</t>
  </si>
  <si>
    <t>THE PRACTICE HEART OF HOUNSLOW</t>
  </si>
  <si>
    <t>THE PRACTICE FELTHAM</t>
  </si>
  <si>
    <t>CAMDEN HEALTH IMPROVEMENT PRACTICE</t>
  </si>
  <si>
    <t>BRIGHTON STATION HEALTH CENTRE</t>
  </si>
  <si>
    <t>QUAYSIDE MEDICAL CENTRE</t>
  </si>
  <si>
    <t>BOWLING GREEN STREET SURGERY</t>
  </si>
  <si>
    <t>THE WEMBLEY PRACTICE</t>
  </si>
  <si>
    <t>GREAT BRIDGE HEALTH CENTRE</t>
  </si>
  <si>
    <t>ST LUKE'S HEALTH CENTRE</t>
  </si>
  <si>
    <t>GUIDE BRIDGE MEDICAL PRACTICE</t>
  </si>
  <si>
    <t>BIRTLE VIEW MEDICAL PRACTICE</t>
  </si>
  <si>
    <t>THE KINGSWAY PRACTICE</t>
  </si>
  <si>
    <t>KIRKHOLT MEDICAL PRACTICE</t>
  </si>
  <si>
    <t>SHOWELL PARK HEALTH CENTRE</t>
  </si>
  <si>
    <t>HAXBY GROUP HULL</t>
  </si>
  <si>
    <t>NORWICH PRACTICES HEALTH CENTRE</t>
  </si>
  <si>
    <t>HILL TOP SURGERY</t>
  </si>
  <si>
    <t>ROCK HEALTHCARE LIMITED</t>
  </si>
  <si>
    <t>BILSTON URBAN VILLAGE MEDICAL CENTRE</t>
  </si>
  <si>
    <t>THE HEIGHT GENERAL PRACTICE</t>
  </si>
  <si>
    <t>ST NEOTS HEALTH CENTRE</t>
  </si>
  <si>
    <t>THE OAK TREE MEDICAL PRACTICE</t>
  </si>
  <si>
    <t>BOLTON MEDICAL CENTRE</t>
  </si>
  <si>
    <t>OAKLEAF</t>
  </si>
  <si>
    <t>MIDDLETON HEALTH CENTRE</t>
  </si>
  <si>
    <t>THURROCK HEALTH CENTRE</t>
  </si>
  <si>
    <t>CATOR MEDICAL CENTRE</t>
  </si>
  <si>
    <t>JOHN STREET MEDICAL PRACTICE</t>
  </si>
  <si>
    <t>HALF PENNY STEPS HEALTH CENTRE</t>
  </si>
  <si>
    <t>PARLIAMENT STREET MEDICAL CENTRE</t>
  </si>
  <si>
    <t>MIDDLEPORT MEDICAL CENTRE</t>
  </si>
  <si>
    <t>COMPASS HEALTH</t>
  </si>
  <si>
    <t>LINDLEY HOUSE HEALTH CENTRE</t>
  </si>
  <si>
    <t>MARSH GREEN MEDICAL PRACTICE</t>
  </si>
  <si>
    <t>LEIGH SPORTS VILLAGE</t>
  </si>
  <si>
    <t>HAWTHORN MC</t>
  </si>
  <si>
    <t>BROOKLANDS HEALTH CENTRE</t>
  </si>
  <si>
    <t>CANBERRA OLD OAK SURGERY</t>
  </si>
  <si>
    <t>THE PRACTICE ALBERT ROAD</t>
  </si>
  <si>
    <t>HOLLINWOOD MEDICAL PRACTICE</t>
  </si>
  <si>
    <t>MILLBROOK MEDICAL PRACTICE</t>
  </si>
  <si>
    <t>NEW BANK HEALTH</t>
  </si>
  <si>
    <t>KINGS PARK SURGERY</t>
  </si>
  <si>
    <t>AT MEDICS</t>
  </si>
  <si>
    <t>CRICKLEWOOD HEALTH CENTRE</t>
  </si>
  <si>
    <t>AT MEDICS - THE LOXFORD PRACTICE</t>
  </si>
  <si>
    <t>ST ANDREWS HEALTH CENTRE</t>
  </si>
  <si>
    <t>QUEENSWOOD MEDICAL PRACTICE</t>
  </si>
  <si>
    <t>SPRING HILL PRACTICE</t>
  </si>
  <si>
    <t>DR SALAKO AND PARTNERS</t>
  </si>
  <si>
    <t>HETHERINGTON AT THE PAVILION</t>
  </si>
  <si>
    <t>BOLTON COMMUNITY PRACTICE</t>
  </si>
  <si>
    <t>MEDICUS SELECT CARE</t>
  </si>
  <si>
    <t>GRANGE FARM MEDICAL CENTRE</t>
  </si>
  <si>
    <t>BRIDGE HOUSE MEDICAL PRACTICE</t>
  </si>
  <si>
    <t>ST JOHN'S SURGERY</t>
  </si>
  <si>
    <t>CLOVER HEALTH CENTRE</t>
  </si>
  <si>
    <t>THE RIDGEWAY HEALTH CENTRE</t>
  </si>
  <si>
    <t>OLIVE FAMILY PRACTICE</t>
  </si>
  <si>
    <t>EVERGREEN PRIMARY CARE CENTRE</t>
  </si>
  <si>
    <t>HEALTH AND WELLBEING CENTRE, EARLS COURT</t>
  </si>
  <si>
    <t>BRENT &amp; HARROW SAFE HAVEN UNIT</t>
  </si>
  <si>
    <t>BEECHCROFT AND OLD PALACE</t>
  </si>
  <si>
    <t>HAMD MEDICAL PRACTICE</t>
  </si>
  <si>
    <t>GREY GABLE SURGERY</t>
  </si>
  <si>
    <t>HENDON WAY SURGERY</t>
  </si>
  <si>
    <t>DR AZIM &amp; PARTNERS</t>
  </si>
  <si>
    <t>SPARCELLS SURGERY</t>
  </si>
  <si>
    <t>GREENWICH PENINSULA</t>
  </si>
  <si>
    <t>CROSLAND MOOR SURGERY</t>
  </si>
  <si>
    <t>LIBERTY BRIDGE ROAD PRACTICE</t>
  </si>
  <si>
    <t>JULIAN HOUSE HEALTHCARE SERVICE</t>
  </si>
  <si>
    <t>CRANBROOK MEDICAL PRACTICE</t>
  </si>
  <si>
    <t>THE WILLASTON SURGERY</t>
  </si>
  <si>
    <t>LAKESIDE SURGERY</t>
  </si>
  <si>
    <t>CHAUCER SURGERY</t>
  </si>
  <si>
    <t>SATIS HOUSE</t>
  </si>
  <si>
    <t>CHAPELFORD PRIMARY CARE CENTRE</t>
  </si>
  <si>
    <t>ST AUSTELL HEALTH GROUP</t>
  </si>
  <si>
    <t>ALLIANCE TEACHING PRACTICES</t>
  </si>
  <si>
    <t>FARRIER HOUSE SURGERY</t>
  </si>
  <si>
    <t>CAMP HILL GP LED HEALTH CENTRE</t>
  </si>
  <si>
    <t>CRESWELL AND LANGWITH MEDICAL CENTRE</t>
  </si>
  <si>
    <t>SILVER END SURGERY</t>
  </si>
  <si>
    <t>FIRST CHOICE MEDICAL CARE</t>
  </si>
  <si>
    <t>THE FLYING SCOTSMAN HEALTH CENTRE</t>
  </si>
  <si>
    <t>WEST CHELTENHAM MEDICAL</t>
  </si>
  <si>
    <t>BRIERLEY MEDICAL CENTRE</t>
  </si>
  <si>
    <t>LISTER HOUSE CHELLASTON</t>
  </si>
  <si>
    <t>TOFTWOOD MEDICAL CENTRE</t>
  </si>
  <si>
    <t>COUNTRY PARK PRACTICE</t>
  </si>
  <si>
    <t>DENMARK ROAD SURGERY</t>
  </si>
  <si>
    <t>WESTWOOD PRIMARY CARE CENTRE</t>
  </si>
  <si>
    <t>CLOVER CITY PRACTICE</t>
  </si>
  <si>
    <t>BHF HIGHGATE SURGERY</t>
  </si>
  <si>
    <t>BHF LUNDWOOD SURGERY</t>
  </si>
  <si>
    <t>BALDERTON SURGERY</t>
  </si>
  <si>
    <t>SOUTH WIGSTON ASYLUM SERVICE</t>
  </si>
  <si>
    <t>SOUTHGLADE MEDICAL PRACTICE</t>
  </si>
  <si>
    <t>KIRKBY COMMUNITY PRIMARY CARE CENTRE (3)</t>
  </si>
  <si>
    <t>PARKFIELDS SURGERY</t>
  </si>
  <si>
    <t>DAVID LEWIS MEDICAL PRACTICE</t>
  </si>
  <si>
    <t>COMPASS MEDICAL PRACTICE</t>
  </si>
  <si>
    <t>THE HILL GP PRACTICE</t>
  </si>
  <si>
    <t>RHND</t>
  </si>
  <si>
    <t>WELLSBOURNE HEALTHCARE CIC</t>
  </si>
  <si>
    <t>HERTFORDSHIRE SPECIAL ALLOCATION SCHEME</t>
  </si>
  <si>
    <t>QHS GP CARE HOME SERVICE</t>
  </si>
  <si>
    <t>BROWNSOVER MEDICAL CENTRE</t>
  </si>
  <si>
    <t>NELSON MEDICAL CENTRE</t>
  </si>
  <si>
    <t>BROMLEAG CARE PRACTICE</t>
  </si>
  <si>
    <t>BILBOROUGH MEDICAL CENTRE</t>
  </si>
  <si>
    <t>HEATH STREET HEALTH CENTRE</t>
  </si>
  <si>
    <t>SAS MID AND SOUTH ESSEX STP</t>
  </si>
  <si>
    <t>WHYBURN MEDICAL PRACTICE</t>
  </si>
  <si>
    <t>ESSEX UNIVERSITY PARTNERSHIP NHS TRUST</t>
  </si>
  <si>
    <t>SEL SPECIAL ALLOCATION PRACTICE</t>
  </si>
  <si>
    <t>SPECIAL ALLOCATION SCHEME (NEL)</t>
  </si>
  <si>
    <t>NOOK SURGERY</t>
  </si>
  <si>
    <t>BROAD OAK MEDICAL PRACTICE</t>
  </si>
  <si>
    <t>WHITEHOUSE HEALTH CENTRE</t>
  </si>
  <si>
    <t>SHAKESPEARE ROAD MEDICAL PRACTICE</t>
  </si>
  <si>
    <t>SAS WEST ESSEX COMMISCEO PCS LIMITED</t>
  </si>
  <si>
    <t>LAMBETH HEALTHCARE PRACTICE</t>
  </si>
  <si>
    <t>Y07025</t>
  </si>
  <si>
    <t>Y07057</t>
  </si>
  <si>
    <t>BRETTON MEDICAL PRACTICE</t>
  </si>
  <si>
    <t>Y07059</t>
  </si>
  <si>
    <t>NENE VALLEY AND HODGSON MEDICAL PRACTICE</t>
  </si>
  <si>
    <t>Y07060</t>
  </si>
  <si>
    <t>THOMAS WALKER WESTGATE HEALTHCARE</t>
  </si>
  <si>
    <t>Y07274</t>
  </si>
  <si>
    <t>ST NICOLAS MEDICAL CENTRE</t>
  </si>
  <si>
    <t>Y07275</t>
  </si>
  <si>
    <t>BROUGHTON HOUSE GP SURGERY</t>
  </si>
  <si>
    <t xml:space="preserve">   </t>
  </si>
  <si>
    <t>This document is part of the Allocations Technical Guide</t>
  </si>
  <si>
    <t>England</t>
  </si>
  <si>
    <t>e-maternity-need</t>
  </si>
  <si>
    <t>e-maternity-need (outputs)</t>
  </si>
  <si>
    <t>e-maternity-need (calculations)</t>
  </si>
  <si>
    <t>e-maternity-need (inputs)</t>
  </si>
  <si>
    <t>Y06826</t>
  </si>
  <si>
    <t>Y08371</t>
  </si>
  <si>
    <t>Y07040</t>
  </si>
  <si>
    <t>Y08402</t>
  </si>
  <si>
    <t>Y08411</t>
  </si>
  <si>
    <t>Y08186</t>
  </si>
  <si>
    <t>Y07377</t>
  </si>
  <si>
    <t>Y00361</t>
  </si>
  <si>
    <t>Y07697</t>
  </si>
  <si>
    <t>Y08082</t>
  </si>
  <si>
    <t>Y07819</t>
  </si>
  <si>
    <t>Y06620</t>
  </si>
  <si>
    <t>ICB</t>
  </si>
  <si>
    <t>ICB_name</t>
  </si>
  <si>
    <t>icb_need_index</t>
  </si>
  <si>
    <t>WEST QUAY MEDICAL PRACTICE</t>
  </si>
  <si>
    <t>CARLISLE CENTRAL PRACTICE</t>
  </si>
  <si>
    <t>MIDDLETON AND DINSDALE MEDICAL PRACTICE</t>
  </si>
  <si>
    <t>NORTHUMBERLAND HEALTH</t>
  </si>
  <si>
    <t>WOOLER HEALTH</t>
  </si>
  <si>
    <t>JESMOND HEALTH PARTNERSHIP</t>
  </si>
  <si>
    <t>STEPHENSON PARK HEALTH GROUP</t>
  </si>
  <si>
    <t>BRIDGE AND MONKSEATON MEDICAL PRACTICE</t>
  </si>
  <si>
    <t>HADRIAN HEALTH CENTRE</t>
  </si>
  <si>
    <t>MARSDEN MEDICAL GROUP</t>
  </si>
  <si>
    <t>IMEARY MEDICAL GROUP</t>
  </si>
  <si>
    <t>RIVERVIEW SURGERY</t>
  </si>
  <si>
    <t>THE STEPHENSON MEDICAL PRACTICE</t>
  </si>
  <si>
    <t>VILLAGE SURGERY PARTNERSHIP</t>
  </si>
  <si>
    <t>HUMBER PRIMARY CARE</t>
  </si>
  <si>
    <t>HULL FAMILY PRACTICE</t>
  </si>
  <si>
    <t>THE QUAYS MEDICAL PRACTICE</t>
  </si>
  <si>
    <t>WILLERBY AND SWANLAND SURGERY</t>
  </si>
  <si>
    <t>SLC MEDICAL GROUP</t>
  </si>
  <si>
    <t>WOODFIELD MEDICAL</t>
  </si>
  <si>
    <t>DRS REDDY AND NUNN</t>
  </si>
  <si>
    <t>CAMPUS HEALTH CENTRE</t>
  </si>
  <si>
    <t>NEWINGTON SURGERY</t>
  </si>
  <si>
    <t>MOSS HEALTHCARE HARROGATE</t>
  </si>
  <si>
    <t>PARK STREET</t>
  </si>
  <si>
    <t>HAXBY GROUP SCARBOROUGH</t>
  </si>
  <si>
    <t>ESK VALLEY MEDICAL PRACTICE</t>
  </si>
  <si>
    <t>SUNNYBANK &amp; COWGILL MEDICAL PRACTICE</t>
  </si>
  <si>
    <t>MODALITY PARTNERSHIP (AWC)</t>
  </si>
  <si>
    <t>NEW OTLEY ROAD MEDICAL PRACTICE</t>
  </si>
  <si>
    <t>THE CITY MEDICAL PRACTICE</t>
  </si>
  <si>
    <t>BEVAN COMMUNITY BENEFIT SOCIETY</t>
  </si>
  <si>
    <t>THE NORTHOLME PRACTICE</t>
  </si>
  <si>
    <t>SHEPLEY PRIMARY CARE LIMITED</t>
  </si>
  <si>
    <t>LINDLEY GROUP PRACTICE LTD</t>
  </si>
  <si>
    <t>NEWSOME SURGERY LIMITED</t>
  </si>
  <si>
    <t>OULTON MEDICAL CENTRE</t>
  </si>
  <si>
    <t>WINDMILL HEALTH CENTRE</t>
  </si>
  <si>
    <t>DIAMOND MEDICAL GROUP</t>
  </si>
  <si>
    <t>SOUTH QUEEN MEDICAL CENTRE</t>
  </si>
  <si>
    <t>CROSSLEY STREET SURGERY</t>
  </si>
  <si>
    <t>WETHERBY &amp; BRAMHAM SURGERY</t>
  </si>
  <si>
    <t>DRIGHLINGTON MEDICAL CENTRE</t>
  </si>
  <si>
    <t>LANGTHWAITE SURGERY</t>
  </si>
  <si>
    <t>ROYAL PRIMARY CARE CLAY CROSS</t>
  </si>
  <si>
    <t>ROYAL PRIMARY CARE CHESTERFIELD WEST</t>
  </si>
  <si>
    <t>ROYAL PRIMARY CARE BROOKLYN</t>
  </si>
  <si>
    <t>INSPIRE HEALTH - AVENUE HOUSE SURGERY</t>
  </si>
  <si>
    <t>OAKMEADOW SURGERY (GJ INGRAMS)</t>
  </si>
  <si>
    <t>IBSTOCK &amp; BARLESTONE SURGERIES</t>
  </si>
  <si>
    <t>MANOR PARK MEDICAL PRACTICE</t>
  </si>
  <si>
    <t>THE ANSTEY SURGERY</t>
  </si>
  <si>
    <t>LONG LANE SURGERY</t>
  </si>
  <si>
    <t>FOSSE MEDICAL CENTRE (DR H MUKADAM)</t>
  </si>
  <si>
    <t>CAMPUS VIEW MEDICAL CENTRE</t>
  </si>
  <si>
    <t>SEVERN SURGERY</t>
  </si>
  <si>
    <t>SPIRIT PRIMARY CARE LIMITED-ASQUITH</t>
  </si>
  <si>
    <t>SPIRIT PRIMARY CARE LTD-BEAUMONT LEYS</t>
  </si>
  <si>
    <t>RATBY MEDICAL CENTRE</t>
  </si>
  <si>
    <t>WESTEND MEDICAL PRACTICE</t>
  </si>
  <si>
    <t>WALNUT ST MED CTR</t>
  </si>
  <si>
    <t>BRANDON SURGERY DR R KAPUR &amp; PARTNER</t>
  </si>
  <si>
    <t>SPIRIT PRIMARY CARE LTD-RUSHEY MEAD</t>
  </si>
  <si>
    <t>HEART OF LINCOLN HEALTH GROUP</t>
  </si>
  <si>
    <t>LONG BENNINGTON MEDICAL CENTRE</t>
  </si>
  <si>
    <t>BRIERLEY PARK MEDICAL GROUP</t>
  </si>
  <si>
    <t>GARLAND HOUSE SURGERY</t>
  </si>
  <si>
    <t>ASA MEDICAL GROUP</t>
  </si>
  <si>
    <t>WALKLEY HOUSE &amp; STANNINGTON M.C</t>
  </si>
  <si>
    <t>CLOVER NORTH DARNALL HEALTH CENTRE</t>
  </si>
  <si>
    <t>THE THORPE PRACTICE</t>
  </si>
  <si>
    <t>JENNER HEALTHCARE</t>
  </si>
  <si>
    <t>TAVERHAM SURGERY</t>
  </si>
  <si>
    <t>MATTISHALL AND LENWADE SURGERIES</t>
  </si>
  <si>
    <t>BURLINGTON PRIMARY CARE</t>
  </si>
  <si>
    <t>DR SOLWAY AND DR ROY PRACTICE</t>
  </si>
  <si>
    <t>LARKSFIELD AND ARLESEY MEDICAL PRACTICE</t>
  </si>
  <si>
    <t>THE BLENHEIM MEDICAL CENTRE</t>
  </si>
  <si>
    <t>DR A SULAKSHANA &amp; PARTNERS</t>
  </si>
  <si>
    <t>LEA WHARF MEDICAL</t>
  </si>
  <si>
    <t>THE BUNTINGFORD &amp; PUCKERIDGE MED PRAC.</t>
  </si>
  <si>
    <t>THE BIRCHWOOD AND SOLLERSHOTT SURGERIES</t>
  </si>
  <si>
    <t>KING GEORGE &amp; MANOR HOUSE SURGERIES</t>
  </si>
  <si>
    <t>VERULAM MEDICAL GROUP</t>
  </si>
  <si>
    <t>HELIX MEDICAL CENTRE</t>
  </si>
  <si>
    <t>GP PATHFINDER CLINICS</t>
  </si>
  <si>
    <t>WEMBLEY PARK MEDICAL CENTRE</t>
  </si>
  <si>
    <t>HIYOS</t>
  </si>
  <si>
    <t>WEST KENSINGTON GP SURGERY</t>
  </si>
  <si>
    <t>CHISWICK MEDICAL PRACTICE</t>
  </si>
  <si>
    <t>HEALTH PARTNERS AT VIOLET MELCHETT</t>
  </si>
  <si>
    <t>EMPEROR'S GATE SURGERY</t>
  </si>
  <si>
    <t>THE DR HICKEY SURGERY FOR THE HOMELESS</t>
  </si>
  <si>
    <t>PEACOCK SURGERY</t>
  </si>
  <si>
    <t>CHAFFORD HUNDRED MEDICAL CENTRE</t>
  </si>
  <si>
    <t>THORPE BAY &amp; SHAFTESBURY AVE SURGERY</t>
  </si>
  <si>
    <t>ST GEORGES MEDICAL PRACTICE</t>
  </si>
  <si>
    <t>DR PALACIN</t>
  </si>
  <si>
    <t>GREENWOOD AND WYNCROFT SURGERY</t>
  </si>
  <si>
    <t>THE COMMUNITY PRACTICE</t>
  </si>
  <si>
    <t>VICTORIA &amp; FIVE ELMS MEDICAL CENTRE</t>
  </si>
  <si>
    <t>SUTTONS AVENUE SURGERY</t>
  </si>
  <si>
    <t>RAINHAM &amp; UPMINSTER MEDICAL CENTRE</t>
  </si>
  <si>
    <t>STRAIGHT ROAD SURGERY</t>
  </si>
  <si>
    <t>BECONTREE MEDICAL CENTRE</t>
  </si>
  <si>
    <t>ASHTON GARDENS SURGERY</t>
  </si>
  <si>
    <t>AMPTHILL &amp; REGENTS PARK PRACTICE</t>
  </si>
  <si>
    <t>LOWER CLAPTON GENERAL PRACTICE</t>
  </si>
  <si>
    <t>THE JUBILEE STREET PRACTICE LTD</t>
  </si>
  <si>
    <t>NEWHAM VICARAGE PRACTICE</t>
  </si>
  <si>
    <t>FOUNTAYNE ROAD MEDICAL PRACTICE</t>
  </si>
  <si>
    <t>WELLINGTON WAY HEALTH CENTRE</t>
  </si>
  <si>
    <t>SUTTONS WHARF HEALTH CENTRE</t>
  </si>
  <si>
    <t>THE VICARAGE LANE SURGERY</t>
  </si>
  <si>
    <t>BOUNCES ROAD SURGERY LTD</t>
  </si>
  <si>
    <t>WELBOURNE GP SURGERY, WELBOURNE H C</t>
  </si>
  <si>
    <t>EAST ENFIELD MEDICAL CENTRE</t>
  </si>
  <si>
    <t>WEST GREEN SURGERY</t>
  </si>
  <si>
    <t>THE TOWN SURGERY LTD</t>
  </si>
  <si>
    <t>CHALFONT SURGERY</t>
  </si>
  <si>
    <t>THE HILL SURGERY</t>
  </si>
  <si>
    <t>WEALDEN RIDGE MEDICAL PARTNERSHIP</t>
  </si>
  <si>
    <t>GROOMBRIDGE AND HARTFIELD MEDICAL GROUP</t>
  </si>
  <si>
    <t>WELLBN HEALTHCARE</t>
  </si>
  <si>
    <t>DR CJ SHIMMINS &amp; PARTNERS</t>
  </si>
  <si>
    <t>THE WELLS MEDICAL PRACTICE</t>
  </si>
  <si>
    <t>SWANLEY MEDICAL PRACTICE</t>
  </si>
  <si>
    <t>THE WELLCOME PRACTICE</t>
  </si>
  <si>
    <t>RIVER DARENT MEDICAL GROUP</t>
  </si>
  <si>
    <t>VEL SURGERY</t>
  </si>
  <si>
    <t>THE MEDIC CARE SURGERY</t>
  </si>
  <si>
    <t>MARITIME HEALTH PARTNERSHIP</t>
  </si>
  <si>
    <t>DR DAVIES &amp; PARTNER</t>
  </si>
  <si>
    <t>THE CHISLEHURST PARTNERSHIP</t>
  </si>
  <si>
    <t>BROOMWOOD HEALTH CENTRE</t>
  </si>
  <si>
    <t>MODALITY LEWISHAM (ML)</t>
  </si>
  <si>
    <t>CAMBERWELL GREEN SURGERY</t>
  </si>
  <si>
    <t>THE LEWISHAM CARE PARTNERSHIP</t>
  </si>
  <si>
    <t>EAST STREET SURGERY</t>
  </si>
  <si>
    <t>BRUNSWICK PARK FAMILY PRACTICE</t>
  </si>
  <si>
    <t>THE HOUSE PARTNERSHIP</t>
  </si>
  <si>
    <t>CATERHAM VALLEY MEDICAL PRACTICE</t>
  </si>
  <si>
    <t>PHOENIX FAMILY PRACTICE</t>
  </si>
  <si>
    <t>THE WHITE PRACTICE</t>
  </si>
  <si>
    <t>MODALITY EAST SURREY MEDICAL PRACTICE</t>
  </si>
  <si>
    <t>FARLEY ROAD MEDICAL PRACTICE</t>
  </si>
  <si>
    <t>NORTHWAY ROAD SURGERY</t>
  </si>
  <si>
    <t>NORBURY MEDICAL PRACTICE</t>
  </si>
  <si>
    <t>BRIGSTOCK MEDICAL PRACTICE</t>
  </si>
  <si>
    <t>THORNTON HEATH MEDICAL CENTRE</t>
  </si>
  <si>
    <t>HALING PARK MEDICAL PRACTICE</t>
  </si>
  <si>
    <t>WHITEHORSE PRACTICE</t>
  </si>
  <si>
    <t>LEANDER FAMILY PRACTICE</t>
  </si>
  <si>
    <t>THORNTON ROAD &amp; VALLEY PARK SURGERY</t>
  </si>
  <si>
    <t>SELHURST MEDICAL CENTRE</t>
  </si>
  <si>
    <t>GREENSIDE GROUP PRACTICE</t>
  </si>
  <si>
    <t>PARKSHOT MEDICAL PRACTICE</t>
  </si>
  <si>
    <t>ACORN GROUP PRACTICE</t>
  </si>
  <si>
    <t>YORK MEDICAL PRACTICE</t>
  </si>
  <si>
    <t>PARADISE ROAD SURGERY</t>
  </si>
  <si>
    <t>GROVES MEDICAL CENTRE</t>
  </si>
  <si>
    <t>SEYMOUR HOUSE SURGERY</t>
  </si>
  <si>
    <t>ORCHARD PRACTICE</t>
  </si>
  <si>
    <t>VINEYARD SURGERY</t>
  </si>
  <si>
    <t>ROSELAWN SURGERY</t>
  </si>
  <si>
    <t>SHEEN LANE SURGERY</t>
  </si>
  <si>
    <t>STAINES ROAD MEDICAL CENTRE</t>
  </si>
  <si>
    <t>FALCON ROAD MEDICAL CENTRE</t>
  </si>
  <si>
    <t>SOUTHFIELDS GROUP PRACTICE</t>
  </si>
  <si>
    <t>GREYSWOOD PRACTICE</t>
  </si>
  <si>
    <t>MULGRAVE ROAD SURGERY</t>
  </si>
  <si>
    <t>CHESSER PRACTICE</t>
  </si>
  <si>
    <t>BISHOPSFORD ROAD MEDICAL CENTRE</t>
  </si>
  <si>
    <t>WRYTHE GREEN SURGERY</t>
  </si>
  <si>
    <t>WIMBLEDON VILLAGE SURGERY</t>
  </si>
  <si>
    <t>OLD COURT HOUSE SURGERY</t>
  </si>
  <si>
    <t>BENHILL &amp; BELMONT GP CENTRE</t>
  </si>
  <si>
    <t>TAMWORTH HOUSE MEDICAL CENTRE</t>
  </si>
  <si>
    <t>CHATFIELD HEALTH CARE</t>
  </si>
  <si>
    <t>SUTTON MEDICAL CENTRE</t>
  </si>
  <si>
    <t>HEATHBRIDGE PRACTICE</t>
  </si>
  <si>
    <t>ALTON PRACTICE</t>
  </si>
  <si>
    <t>HAIDER PRACTICE</t>
  </si>
  <si>
    <t>BOLINGBROKE MEDICAL CENTRE</t>
  </si>
  <si>
    <t>ROBIN HOOD LANE HEALTH CENTRE</t>
  </si>
  <si>
    <t>ST PAULS COTTAGE SURGERY</t>
  </si>
  <si>
    <t>VINEYARD HILL ROAD SURGERY</t>
  </si>
  <si>
    <t>MALDON ROAD SURGERY</t>
  </si>
  <si>
    <t>MERTON MEDICAL PRACTICE</t>
  </si>
  <si>
    <t>ALEXANDRA ROAD SURGERY</t>
  </si>
  <si>
    <t>ST JOHNS HILL SURGERY</t>
  </si>
  <si>
    <t>BEECHES SURGERY</t>
  </si>
  <si>
    <t>GROVE ROAD PRACTICE</t>
  </si>
  <si>
    <t>NIGHTINGALE PRACTICE</t>
  </si>
  <si>
    <t>CIRCLE GP SURGERY</t>
  </si>
  <si>
    <t>WEYMOUTH BAY MEDICAL PRACTICE</t>
  </si>
  <si>
    <t>THE QUARTER JACK SURGERY</t>
  </si>
  <si>
    <t>PRINCE OF WALES SURGERY</t>
  </si>
  <si>
    <t>THE NEWMAN PRACTICE (DR NEWMANS SURGERY)</t>
  </si>
  <si>
    <t>WOOLSTON AND CHARTWELL PARTNERSHIP</t>
  </si>
  <si>
    <t>UNIVERSITY HEALTH SERVICE SOUTHAMPTON</t>
  </si>
  <si>
    <t>BLOSSOM HEALTH - GOSPORT</t>
  </si>
  <si>
    <t>ISLAND CITY PRACTICE</t>
  </si>
  <si>
    <t>HART HEALTH PARTNERSHIP</t>
  </si>
  <si>
    <t>DERBY ROAD GROUP PRACTICE</t>
  </si>
  <si>
    <t>MEON HEALTH PRACTICE</t>
  </si>
  <si>
    <t>HOMEWELL CURLEW PRACTICE</t>
  </si>
  <si>
    <t>THE UNICITY MEDICAL CENTRE</t>
  </si>
  <si>
    <t>BLOSSOM HEALTH</t>
  </si>
  <si>
    <t>SARUM HEALTH GROUP</t>
  </si>
  <si>
    <t>THE TOLSEY SURGERY</t>
  </si>
  <si>
    <t>THE POTTERIES</t>
  </si>
  <si>
    <t>BROOKSIDE GROUP PRACTICE</t>
  </si>
  <si>
    <t>THE IVERS PRACTICE</t>
  </si>
  <si>
    <t>WATLING STREET PRACTICE</t>
  </si>
  <si>
    <t>THE NEW SURGERY CHESHAM</t>
  </si>
  <si>
    <t>LINDEN MEDICAL GROUP</t>
  </si>
  <si>
    <t>WOODSEND MEDICAL CENTRE</t>
  </si>
  <si>
    <t>ASPIRO HEALTHCARE STUDFALL MED CENTRE</t>
  </si>
  <si>
    <t>MAWSLEY MEDICAL</t>
  </si>
  <si>
    <t>ST BARTHOLOMEWS &amp; HOLLOW WAY MED CENTRE</t>
  </si>
  <si>
    <t>BEAUMONT ELMS PRACTICE</t>
  </si>
  <si>
    <t>NORTHGATE HEALTH CENTRE</t>
  </si>
  <si>
    <t>KES@NORTHGATE</t>
  </si>
  <si>
    <t>SEVERN VIEW FAMILY PRACTICE</t>
  </si>
  <si>
    <t>SOMER VALLEY MEDICAL GROUP</t>
  </si>
  <si>
    <t>ST AUGUSTINE'S MEDICAL PRACTICE</t>
  </si>
  <si>
    <t>DOWNTON ROAD SURGERY</t>
  </si>
  <si>
    <t>MVMG - MONKS PARK</t>
  </si>
  <si>
    <t>BOSVENA HEALTH</t>
  </si>
  <si>
    <t>GODOLPHIN HEALTH</t>
  </si>
  <si>
    <t>COLEFORD MEDICAL PRACTICE</t>
  </si>
  <si>
    <t>MAY LANE SURGERY</t>
  </si>
  <si>
    <t>FIVE VALLEYS MEDICAL PRACTICE</t>
  </si>
  <si>
    <t>THE WILLOW TREE PRACTICE</t>
  </si>
  <si>
    <t>ARIEL HEALTHCARE</t>
  </si>
  <si>
    <t>RYELAND SURGERY</t>
  </si>
  <si>
    <t>NEW BARN CLOSE SURGERY</t>
  </si>
  <si>
    <t>UPTON SURGERY</t>
  </si>
  <si>
    <t>DAVENAL HOUSE SURGERY PARTNERSHIP</t>
  </si>
  <si>
    <t>BISHOPS CASTLE MEDICAL PRACTICE</t>
  </si>
  <si>
    <t>MANSION HOUSE</t>
  </si>
  <si>
    <t>ALLEN STREET CLINIC</t>
  </si>
  <si>
    <t>LUCIE WEDGEWOOD SURGERY LTD</t>
  </si>
  <si>
    <t>MEIR MEDICAL PRACTICE</t>
  </si>
  <si>
    <t>LOOMER MEDICAL PARTNERSHIP</t>
  </si>
  <si>
    <t>HARTSHILL HEALTH CENTRE</t>
  </si>
  <si>
    <t>GREAT PARK MEDICAL GROUP</t>
  </si>
  <si>
    <t>DRUID GROUP - EMC SURGERY</t>
  </si>
  <si>
    <t>DOSKI MEDICAL PRACTICE</t>
  </si>
  <si>
    <t>MOOR GREEN LANE MEDICAL CENTRE</t>
  </si>
  <si>
    <t>ST GEORGES ROAD SURGERY</t>
  </si>
  <si>
    <t>TANDON MEDICAL CENTRE (ORAM &amp; PARTNERS)</t>
  </si>
  <si>
    <t>TAME VALLEY MEDICAL CENTRE</t>
  </si>
  <si>
    <t>GREAT BRIDGE PSHIP FOR HEALTH</t>
  </si>
  <si>
    <t>UMBRELLA MEDICAL</t>
  </si>
  <si>
    <t>KINGFISHER BERKLEY PRACTICE</t>
  </si>
  <si>
    <t>BRACE STREET HC- MAHBUB (M91659)</t>
  </si>
  <si>
    <t>HOLES LANE MEDICAL LTD.</t>
  </si>
  <si>
    <t>FIR PARK MEDICAL CENTRE</t>
  </si>
  <si>
    <t>ATLAS MEDICAL PRACTICE</t>
  </si>
  <si>
    <t>NEWTON PRACTICE</t>
  </si>
  <si>
    <t>GREAT CROSBY AND THORNTON</t>
  </si>
  <si>
    <t>MYRTLE GROUP PRACTICE</t>
  </si>
  <si>
    <t>THE VILLA MEDICAL CENTRE</t>
  </si>
  <si>
    <t>MORETON GROUP PRACTICE</t>
  </si>
  <si>
    <t>PAXTON MEDICAL GROUP</t>
  </si>
  <si>
    <t>PRENTON &amp; WOODCHURCH MEDICAL CENTRE</t>
  </si>
  <si>
    <t>HASLINGDEN HEALTHCARE LTD</t>
  </si>
  <si>
    <t>GAB HEALTHCARE</t>
  </si>
  <si>
    <t>ARG HEALTHCARE</t>
  </si>
  <si>
    <t>HAZELVALLEY FAMILY PRACTICE</t>
  </si>
  <si>
    <t>OCTAGON MEDICAL CENTRE</t>
  </si>
  <si>
    <t>DR RIZWAN AND DR AWAN</t>
  </si>
  <si>
    <t>DR S NASEEF</t>
  </si>
  <si>
    <t>BROMLEY MEADOWS SURGERY</t>
  </si>
  <si>
    <t>VALLANCE MEDICAL</t>
  </si>
  <si>
    <t>CHEETHAM HILL MEDICAL CENTRE</t>
  </si>
  <si>
    <t>BRUNSWICK MEDICAL PRACTICE</t>
  </si>
  <si>
    <t>WITHINGTON MEDICAL PRACTICE</t>
  </si>
  <si>
    <t>CRUMPSALL MEDICAL PRACTICE</t>
  </si>
  <si>
    <t>MANCHESTER INTEGRATIVE MEDICAL PRACTICE</t>
  </si>
  <si>
    <t>MD FAMILY PRACTICE</t>
  </si>
  <si>
    <t>GLODWICK MEDICAL PRACTICE</t>
  </si>
  <si>
    <t>CLARENDON SURGERY</t>
  </si>
  <si>
    <t>REUT MEDICAL PRACTICE</t>
  </si>
  <si>
    <t>DR A CHAUDHRY &amp; DR I JEET</t>
  </si>
  <si>
    <t>HEATON NORRIS MEDICAL PRACTICE</t>
  </si>
  <si>
    <t>FINNEY LANE SURGERY</t>
  </si>
  <si>
    <t>OLD HENRY STREET MED CTR</t>
  </si>
  <si>
    <t>KUMAR FAMILY PRACTICE</t>
  </si>
  <si>
    <t>PLATT HOUSE SURGERY</t>
  </si>
  <si>
    <t>THE SURGERY, TYLDESLEY</t>
  </si>
  <si>
    <t>SSP HEALTH LIMITED ASHTON MEDICAL CENTRE</t>
  </si>
  <si>
    <t>BOOTHSTOWN MEDICAL CENTRE</t>
  </si>
  <si>
    <t>INCE SURGERY</t>
  </si>
  <si>
    <t>SOUTH WIGAN MEDICAL PRACTICE</t>
  </si>
  <si>
    <t>LOWTON &amp; PLATT BRIDGE SURGERY</t>
  </si>
  <si>
    <t>THE GRANTHAM CENTRE PRACTICE</t>
  </si>
  <si>
    <t>LILFORD &amp; PENNINGTON PARK SURGERY</t>
  </si>
  <si>
    <t>WILLOWS HEALTH</t>
  </si>
  <si>
    <t>DARLASTON HEALTH CENTRE</t>
  </si>
  <si>
    <t>SHEFFIELD SPECIAL ALLOCATION SCHEME GP</t>
  </si>
  <si>
    <t>WOOTTON VALE AND SHORTSTOWN SURGERY</t>
  </si>
  <si>
    <t>SINNOTT MEDICAL CENTRE</t>
  </si>
  <si>
    <t>BSW SAS CLINIC</t>
  </si>
  <si>
    <t>GARDENS AND JACOBS MEDICAL PARTNERSHIP</t>
  </si>
  <si>
    <t>BERRYCROFT COMMUNITY HEALTH CENTRE</t>
  </si>
  <si>
    <t>KINGSWAY &amp; BRAMINGHAM SURGERY</t>
  </si>
  <si>
    <t>BROAD STREET HEALTH CENTRE</t>
  </si>
  <si>
    <t>PHL SAS SERVICE</t>
  </si>
  <si>
    <t>IRIDIUM MEDICAL PRACTICE</t>
  </si>
  <si>
    <t>JUNCTION HEALTH CENTRE</t>
  </si>
  <si>
    <t>EDRIDGE ROAD COMMUNITY HEALTH CENTRE</t>
  </si>
  <si>
    <t>LLR SAS PROVIDER</t>
  </si>
  <si>
    <t>ROYAL PRIMARY CARE CHESTERFIELD</t>
  </si>
  <si>
    <t>WELBOURNE MED PRAC, WELBOURNE H C</t>
  </si>
  <si>
    <t>WARRINGTON PRIMARY CARE CIC ADHD</t>
  </si>
  <si>
    <t>CHISWICK PCN EXTENDED HOURS HUB</t>
  </si>
  <si>
    <t>MEDICUS SELECT CARE BLMK CCG</t>
  </si>
  <si>
    <t>THE YORKSHIRE GATEWAY - BEVAN HC</t>
  </si>
  <si>
    <t>WIGAN BOROUGH SPECIALIST SERVICES</t>
  </si>
  <si>
    <t>SPCL SURGERY</t>
  </si>
  <si>
    <t>BASSETLAW SAS PRACTICE</t>
  </si>
  <si>
    <t>BEAM PARK MEDICAL PRACTICE</t>
  </si>
  <si>
    <t>CROYDON GP COLLABORATIVE</t>
  </si>
  <si>
    <t>ONE CARE LEWISHAM</t>
  </si>
  <si>
    <t>gp_need_index</t>
  </si>
  <si>
    <t>stata_code</t>
  </si>
  <si>
    <t>NE&amp;Yks</t>
  </si>
  <si>
    <t>N West</t>
  </si>
  <si>
    <t>East</t>
  </si>
  <si>
    <t>S East</t>
  </si>
  <si>
    <t>S West</t>
  </si>
  <si>
    <t>North East &amp; Yorkshire</t>
  </si>
  <si>
    <t>1) Read in the costs per bith from the latest matenity model: LA and GP level</t>
  </si>
  <si>
    <t>* Read in the costs per birth from maternity model at GP level</t>
  </si>
  <si>
    <t>* Read in the costs per birth from maternity model at LA level</t>
  </si>
  <si>
    <t>rename gp gp_code</t>
  </si>
  <si>
    <t>merge 1:1 gp_code using "E1 - Maternity_CostPerBirth_GP_level.dta"</t>
  </si>
  <si>
    <t>merge m:1 LTLA21CD using "E1 - Maternity_CostPerBirth_LA_level.dta"</t>
  </si>
  <si>
    <t>gen CostPerbirth =  costperbirth_gp if  costperbirth_gp != .</t>
  </si>
  <si>
    <t>replace  CostPerbirth =  costperbirth_la if  CostPerbirth == .</t>
  </si>
  <si>
    <t>Description of worksheets</t>
  </si>
  <si>
    <t>GP_need_index</t>
  </si>
  <si>
    <t>Registered population</t>
  </si>
  <si>
    <t>Normalised weighted population</t>
  </si>
  <si>
    <t>Stata (statistical software) code used to automate the data calculations outlined in this workbook</t>
  </si>
  <si>
    <t>Stata_code</t>
  </si>
  <si>
    <t>Registered population (base year)</t>
  </si>
  <si>
    <t>Normalised weighted population (base year)</t>
  </si>
  <si>
    <t>ICB_need_index</t>
  </si>
  <si>
    <t>Region</t>
  </si>
  <si>
    <t>Integrated Care Board</t>
  </si>
  <si>
    <t>GP code</t>
  </si>
  <si>
    <t>GP practice</t>
  </si>
  <si>
    <t>LAD21</t>
  </si>
  <si>
    <t>Cost per birth</t>
  </si>
  <si>
    <t>LAD average cost per birth</t>
  </si>
  <si>
    <t>gp_need_weights</t>
  </si>
  <si>
    <t>inputs</t>
  </si>
  <si>
    <t>GP_need_weights</t>
  </si>
  <si>
    <t>Weighted population (weighted births x cost per birth)</t>
  </si>
  <si>
    <t>GP practice cost per birth</t>
  </si>
  <si>
    <t>list if inlist( gp_code, "E85124","E84066")</t>
  </si>
  <si>
    <t>/****</t>
  </si>
  <si>
    <t xml:space="preserve">      +---------------------------------+</t>
  </si>
  <si>
    <t xml:space="preserve">      |---------------------------------|</t>
  </si>
  <si>
    <t>****/</t>
  </si>
  <si>
    <t>*****/</t>
  </si>
  <si>
    <r>
      <rPr>
        <b/>
        <sz val="10"/>
        <rFont val="Arial"/>
        <family val="2"/>
      </rPr>
      <t>Need index</t>
    </r>
    <r>
      <rPr>
        <sz val="10"/>
        <rFont val="Arial"/>
        <family val="2"/>
      </rPr>
      <t xml:space="preserve"> is an indicator of relative need (around England average = 1). Above average need &gt;1, below &lt;1</t>
    </r>
  </si>
  <si>
    <t>Registered populations (base year or projected)</t>
  </si>
  <si>
    <t>Weighted population scaled to total registered population</t>
  </si>
  <si>
    <t>Normalised weighted population / registered population</t>
  </si>
  <si>
    <t>LAD average cost per birth (to use in place of missing data)</t>
  </si>
  <si>
    <t>Average cost per birth used</t>
  </si>
  <si>
    <t>General information - ONS Birth Characteristics (by various demographic factors)</t>
  </si>
  <si>
    <t>Live births by LSOA - can also be extracted from NOMISweb (Census data) or via ONS Stat-Xplore (DWP)</t>
  </si>
  <si>
    <t>Need index</t>
  </si>
  <si>
    <t>Total</t>
  </si>
  <si>
    <t>Need index (base year)</t>
  </si>
  <si>
    <t>Cost per birth used</t>
  </si>
  <si>
    <t>GP cost per birth (model outputs)</t>
  </si>
  <si>
    <t>GP weighted population (cost x births)</t>
  </si>
  <si>
    <t>GP practice cost per birth (model outputs)</t>
  </si>
  <si>
    <t xml:space="preserve">Cost per birth value used in calculations </t>
  </si>
  <si>
    <r>
      <rPr>
        <b/>
        <sz val="10"/>
        <rFont val="Arial"/>
        <family val="2"/>
      </rPr>
      <t>Normalised weighted population</t>
    </r>
    <r>
      <rPr>
        <sz val="10"/>
        <rFont val="Arial"/>
        <family val="2"/>
      </rPr>
      <t xml:space="preserve"> is a weighted population, rescaled to total registered population</t>
    </r>
  </si>
  <si>
    <t>Weighted births</t>
  </si>
  <si>
    <t>Need weights (model outputs) by GP practice</t>
  </si>
  <si>
    <t>Estimated total cost using the above inputs</t>
  </si>
  <si>
    <t>Sum of GP weighted births</t>
  </si>
  <si>
    <t>Sum of weighted GP births</t>
  </si>
  <si>
    <t>Sum of GP weighted population</t>
  </si>
  <si>
    <t>Sum of GP cost x births (estimated total cost)</t>
  </si>
  <si>
    <t>weighted by population profile (current population age cohorts) to produce 'weighted births'</t>
  </si>
  <si>
    <t>Maternity weighted populations and need index by GP practice for each year</t>
  </si>
  <si>
    <t>Maternity weighted populations and need index by ICB and region for each year</t>
  </si>
  <si>
    <t>Weighted births by GP Practice</t>
  </si>
  <si>
    <t>Cost per birth values by GP practice (from maternity model)</t>
  </si>
  <si>
    <t>See main technical guide document for full description of this model</t>
  </si>
  <si>
    <t>Sum of weighted births</t>
  </si>
  <si>
    <t>Data processing using code is more efficient and reliable, is easier to update and reduces risk of error</t>
  </si>
  <si>
    <t>/*</t>
  </si>
  <si>
    <t>Filename:Script 0.06 E  Maternity Need</t>
  </si>
  <si>
    <t>Purpose:</t>
  </si>
  <si>
    <t>E - Creates GP and ICB maternity weighted populations for the 2025/26 allocations</t>
  </si>
  <si>
    <t>Dependencies/other files needed before running:</t>
  </si>
  <si>
    <t>AIF Allocations Team</t>
  </si>
  <si>
    <t>Average cost per birth (cost / births)</t>
  </si>
  <si>
    <t>R23</t>
  </si>
  <si>
    <t>ICB23</t>
  </si>
  <si>
    <t>NHS England - ICB allocations 2026/27 to 2028/29</t>
  </si>
  <si>
    <r>
      <rPr>
        <b/>
        <sz val="10"/>
        <rFont val="Arial"/>
        <family val="2"/>
      </rPr>
      <t>Base year (or base)</t>
    </r>
    <r>
      <rPr>
        <sz val="10"/>
        <rFont val="Arial"/>
        <family val="2"/>
      </rPr>
      <t xml:space="preserve"> indicates calculations using the average population for Aug 24 to July 25 (base year)</t>
    </r>
  </si>
  <si>
    <r>
      <rPr>
        <b/>
        <sz val="10"/>
        <rFont val="Arial"/>
        <family val="2"/>
      </rPr>
      <t xml:space="preserve">2026/27, 2027/28 and 2028/29 (Years 1,2,3) </t>
    </r>
    <r>
      <rPr>
        <sz val="10"/>
        <rFont val="Arial"/>
        <family val="2"/>
      </rPr>
      <t>are values derived from projected registered populations</t>
    </r>
  </si>
  <si>
    <t>ICB26</t>
  </si>
  <si>
    <t>NHS Humber and North Yorkshire ICB</t>
  </si>
  <si>
    <t>NHS North East and North Cumbria ICB</t>
  </si>
  <si>
    <t>NHS South Yorkshire ICB</t>
  </si>
  <si>
    <t>NHS West Yorkshire ICB</t>
  </si>
  <si>
    <t>NHS Cheshire and Merseyside ICB</t>
  </si>
  <si>
    <t>NHS Greater Manchester ICB</t>
  </si>
  <si>
    <t>NHS Lancashire and South Cumbria ICB</t>
  </si>
  <si>
    <t>NHS Birmingham and Solihull ICB</t>
  </si>
  <si>
    <t>NHS Black Country ICB</t>
  </si>
  <si>
    <t>NHS Coventry and Warwickshire ICB</t>
  </si>
  <si>
    <t>NHS Derby and Derbyshire ICB</t>
  </si>
  <si>
    <t>NHS Herefordshire and Worcestershire ICB</t>
  </si>
  <si>
    <t>NHS Leicester, Leicestershire and Rutland ICB</t>
  </si>
  <si>
    <t>NHS Lincolnshire ICB</t>
  </si>
  <si>
    <t>NHS Northamptonshire ICB</t>
  </si>
  <si>
    <t>NHS Nottingham and Nottinghamshire ICB</t>
  </si>
  <si>
    <t>NHS Shropshire, Telford and Wrekin ICB</t>
  </si>
  <si>
    <t>NHS Staffordshire and Stoke-on-Trent ICB</t>
  </si>
  <si>
    <t>T01</t>
  </si>
  <si>
    <t>T02</t>
  </si>
  <si>
    <t>NHS Essex ICB</t>
  </si>
  <si>
    <t>T03</t>
  </si>
  <si>
    <t>NHS Norfolk and Suffolk ICB</t>
  </si>
  <si>
    <t>NHS North East London ICB</t>
  </si>
  <si>
    <t>T04</t>
  </si>
  <si>
    <t>NHS South East London ICB</t>
  </si>
  <si>
    <t>NHS South West London ICB</t>
  </si>
  <si>
    <t>T05</t>
  </si>
  <si>
    <t>NHS Hampshire and Isle of Wight ICB</t>
  </si>
  <si>
    <t>T07</t>
  </si>
  <si>
    <t>NHS Surrey and Sussex ICB</t>
  </si>
  <si>
    <t>NHS Kent and Medway ICB</t>
  </si>
  <si>
    <t>NHS Bath and North East Somerset, Swindon and Wiltshire ICB</t>
  </si>
  <si>
    <t>NHS Bristol, North Somerset and South Gloucestershire ICB</t>
  </si>
  <si>
    <t>NHS Cornwall and The Isles Of Scilly ICB</t>
  </si>
  <si>
    <t>NHS Devon ICB</t>
  </si>
  <si>
    <t>NHS Dorset ICB</t>
  </si>
  <si>
    <t>NHS Gloucestershire ICB</t>
  </si>
  <si>
    <t>NHS Somerset ICB</t>
  </si>
  <si>
    <t>Registered population 2026/27</t>
  </si>
  <si>
    <t>Normalised weighted population 2026/27</t>
  </si>
  <si>
    <t>Need index 2026/27</t>
  </si>
  <si>
    <t>Registered population 2027/28</t>
  </si>
  <si>
    <t>Normalised weighted population 2027/28</t>
  </si>
  <si>
    <t>Need index 2027/28</t>
  </si>
  <si>
    <t>Registered population 2028/29</t>
  </si>
  <si>
    <t>Normalised weighted population 2028/29</t>
  </si>
  <si>
    <t>Need index 2028/29</t>
  </si>
  <si>
    <t>LAD23</t>
  </si>
  <si>
    <t>ULVERSTON MEDICAL PRACTICE</t>
  </si>
  <si>
    <t>E06000064</t>
  </si>
  <si>
    <t>E06000063</t>
  </si>
  <si>
    <t>GLENPARK &amp; TEAMS MEDICAL SERVICES</t>
  </si>
  <si>
    <t>CAMBRIDGE AVENUE &amp; MESSINGHAM MC</t>
  </si>
  <si>
    <t>E06000065</t>
  </si>
  <si>
    <t>STRAYSIDE HEALTH</t>
  </si>
  <si>
    <t>DR I M RAJA &amp; PARTNER</t>
  </si>
  <si>
    <t>HOLLYNS HEALTH &amp; WELLBEING</t>
  </si>
  <si>
    <t>HENMORE HEALTH - BRAILSFORD SURGERY</t>
  </si>
  <si>
    <t>HENMORE HEALTH - ASHBOURNE SURGERY</t>
  </si>
  <si>
    <t>SOUTH LEICESTERSHIRE MEDICAL GROUP</t>
  </si>
  <si>
    <t>DOWNING DRIVE SURGERY</t>
  </si>
  <si>
    <t>WHITWICK ROAD SURGERY</t>
  </si>
  <si>
    <t>STEEL CITY GENERAL PRACTICE</t>
  </si>
  <si>
    <t>WATERBEACH AND COTTENHAM SURGERIES</t>
  </si>
  <si>
    <t>EMBRACE MEDICAL CENTRE</t>
  </si>
  <si>
    <t>GP SURGERY @ ACTON GARDENS</t>
  </si>
  <si>
    <t>MURREE MEDICAL GROUP</t>
  </si>
  <si>
    <t>NEERA MEDICAL CENTRE</t>
  </si>
  <si>
    <t>MILTON ROAD AND THE GRAYS SURGERY</t>
  </si>
  <si>
    <t>THE SAHEECHA'S PRACTICES</t>
  </si>
  <si>
    <t>ST GEORGES COUNTRY PARK SURGERY</t>
  </si>
  <si>
    <t>SALISBURY AVENUE SURGERY</t>
  </si>
  <si>
    <t>GRAY'S INN MEDICAL GROUP CHANCERY LANE</t>
  </si>
  <si>
    <t>GRAY'S INN MEDICAL GROUP WEST HAMPSTEAD</t>
  </si>
  <si>
    <t>GRAY'S INN MEDICAL GROUP HAMPSTEAD</t>
  </si>
  <si>
    <t>ASPIRE MEDICAL CENTRE</t>
  </si>
  <si>
    <t>DALSTON PRACTICE</t>
  </si>
  <si>
    <t>PLASHET HARMONY PRACTICE</t>
  </si>
  <si>
    <t>HIGH ROAD SURGERY (STUART CRESCENT HC)</t>
  </si>
  <si>
    <t>SEYMOUR MEDICAL CENTRE</t>
  </si>
  <si>
    <t>GANTS HILL MED CTR &amp; THE REDBRIDGE SURG</t>
  </si>
  <si>
    <t>WADHURST MEDICAL GROUP</t>
  </si>
  <si>
    <t>GREENSAND MEDICAL GROUP</t>
  </si>
  <si>
    <t>MAIDSTONE ROAD SURGERY</t>
  </si>
  <si>
    <t>THE NEW GOLF ROAD SURGERY</t>
  </si>
  <si>
    <t>PLUMSTEAD AND WICKHAM LANE SURGERY</t>
  </si>
  <si>
    <t>STREATHAM COMMON PRACTICE</t>
  </si>
  <si>
    <t>ASHDOWN MEDICAL GROUP</t>
  </si>
  <si>
    <t>GRAY'S INN MEDICAL GROUP VAUXHALL</t>
  </si>
  <si>
    <t>INTEGRATED CARE PARTNERSHIP - OCH</t>
  </si>
  <si>
    <t>YOUR FAMILY PRACTICE</t>
  </si>
  <si>
    <t>ROEHAMPTON SURGERY</t>
  </si>
  <si>
    <t>MITCHAM &amp; TOOTING HEALTH</t>
  </si>
  <si>
    <t>YETMINSTER HEALTH CENTRE</t>
  </si>
  <si>
    <t>EASTLEIGH MEDICAL PRACTICE</t>
  </si>
  <si>
    <t>HAMBLE VALLEY HEALTH</t>
  </si>
  <si>
    <t>SOLENT NHS TRUST T/A MEDINA HEALTHCARE</t>
  </si>
  <si>
    <t>FOREST HEALTH GROUP-MOUNT LANE</t>
  </si>
  <si>
    <t>MARLOW MEDICAL GROUP</t>
  </si>
  <si>
    <t>COBER VALLEY HEALTH</t>
  </si>
  <si>
    <t>INCLUSION HEALTH DEVON CIC</t>
  </si>
  <si>
    <t>THE HOLTS HEALTH CENTRE</t>
  </si>
  <si>
    <t>E06000066</t>
  </si>
  <si>
    <t>TARDIS SURGERY</t>
  </si>
  <si>
    <t>WELL STREET MEDICAL CENTRE</t>
  </si>
  <si>
    <t>BLURTON MEDICAL PRACTICE</t>
  </si>
  <si>
    <t>VALLEY ROAD MEDICAL PRACTICE</t>
  </si>
  <si>
    <t>MODALITY BIRMINGHAM</t>
  </si>
  <si>
    <t>CHEYLESMORE SURGERY</t>
  </si>
  <si>
    <t>LIMESTONE SURGERY</t>
  </si>
  <si>
    <t>DARLASTON MEDICAL CENTRE</t>
  </si>
  <si>
    <t>RWT PRACTICES PENN MANOR MEDICAL CENTRE</t>
  </si>
  <si>
    <t>BEACON HEALTH KENSINGTON</t>
  </si>
  <si>
    <t>BENIM MEDICAL CENTRE</t>
  </si>
  <si>
    <t>BEACON HEALTH MOSSLEY HILL</t>
  </si>
  <si>
    <t>MODALITY ST HELENS</t>
  </si>
  <si>
    <t>PIKE VIEW, DR MALHOTRA &amp; PARTNERS</t>
  </si>
  <si>
    <t>LOCALA KIRKLEES SAS</t>
  </si>
  <si>
    <t>DR JACOBS SURGERY</t>
  </si>
  <si>
    <t>HOMELESS HEALTH EXCHANGE</t>
  </si>
  <si>
    <t>ACCRINGTON VICTORIA GP PRACTICE</t>
  </si>
  <si>
    <t>LOCALA CALDERDALE SAS</t>
  </si>
  <si>
    <t>EALING COMMUNITY PRT - CARE HOME SERVICE</t>
  </si>
  <si>
    <t>BEVAN HEALTH INCLUSION SERVICE WAKEFIELD</t>
  </si>
  <si>
    <t>NHS Central East ICB</t>
  </si>
  <si>
    <t>NHS Thames Valley ICB</t>
  </si>
  <si>
    <t>NHS West and North London ICB</t>
  </si>
  <si>
    <t>Last updated 07 August 2025</t>
  </si>
  <si>
    <t>3) Apply mean costs  to the latest live births</t>
  </si>
  <si>
    <t>1. Ensure the registrations data files 'A Registration by GP Practice.dta' are in each of the base and Year 1-3 folders. (file path "Allocation years/[year]/Target Allocations/workbooks")</t>
  </si>
  <si>
    <t>2. Ensure the following data file  has been produced LiveBirths GP practices 2019-23dta.dta (file path "Allocation years/[year]/Target Allocations/Maternity/Data")</t>
  </si>
  <si>
    <t>* Define the list of ICB variables</t>
  </si>
  <si>
    <t>local icbvars ICB23CD ICB26CD</t>
  </si>
  <si>
    <t>* Loop over each ICB variable</t>
  </si>
  <si>
    <t>foreach icb of local icbvars {</t>
  </si>
  <si>
    <t>* Run  for each of the years</t>
  </si>
  <si>
    <t>keep gp_code GPLiveBirth2019to23 GPWgtLiveBirth2019to23</t>
  </si>
  <si>
    <t xml:space="preserve">      | gp_code   GPLive~23   GPWgtL~23 |</t>
  </si>
  <si>
    <t>1908. |  E84066   1246.9865   1435.9834 |</t>
  </si>
  <si>
    <t>2024. |  E85124   1303.9648   1632.4112 |</t>
  </si>
  <si>
    <t xml:space="preserve">  </t>
  </si>
  <si>
    <t>E84066 is Pathfinder, E85124 is GPAH</t>
  </si>
  <si>
    <t>* Using the same scaling factors as used in last round of allocations as outlined by Heather in email dated: Thu 24/07/2025 15:40 (saved in file path "Allocation years/[year]/Target Allocations/Maternity/Data/maternity adjustment for digial first practices" )</t>
  </si>
  <si>
    <t>replace GPLiveBirth2019to23 = GPLiveBirth2019to23 *0.349624711415913 if gp_code == "E84066"</t>
  </si>
  <si>
    <t>replace GPWgtLiveBirth2019to23 =  GPWgtLiveBirth2019to23 *0.349624711415913 if gp_code == "E84066"</t>
  </si>
  <si>
    <t>replace GPLiveBirth2019to23 = GPLiveBirth2019to23 *0.697475508443607  if gp_code == "E85124"</t>
  </si>
  <si>
    <t>replace GPWgtLiveBirth2019to23 =  GPWgtLiveBirth2019to23 *0.697475508443607  if gp_code == "E85124"</t>
  </si>
  <si>
    <t>1908. |  E84066   435.97729   502.05528 |</t>
  </si>
  <si>
    <t>2024. |  E85124   909.48351   1138.5669 |</t>
  </si>
  <si>
    <t>keep gp_code GPLiveBirth2019to23 GPWgtLiveBirth2019to23 ICB26CD ICB23CD LTLA21CD allpats</t>
  </si>
  <si>
    <t>gen TotalGPMatCosts =  GPWgtLiveBirth2019to23 *  CostPerbirth</t>
  </si>
  <si>
    <t>collapse (sum)  GPWgtLiveBirth2019to23 allpats  TotalGPMatCosts, by( `icb')</t>
  </si>
  <si>
    <t>save "E_`icb'_Maternity_Need.dta", replace</t>
  </si>
  <si>
    <t>export excel using "E_`icb'_Maternity_Need.xlsx", firstrow(variables) replace</t>
  </si>
  <si>
    <t>Annual average live births 2019-23 by LSOA, attributed to GP practices (using female registrations age 15-44)</t>
  </si>
  <si>
    <t>Live births 2019-23 weighted by practice population profile</t>
  </si>
  <si>
    <t>v0.2</t>
  </si>
  <si>
    <t>2) Read in live live births and amend GP at Hand estimates and pathfinder live births</t>
  </si>
  <si>
    <t>4) produce weighted populations by GP practice and ICB</t>
  </si>
  <si>
    <t>Note: changes need to run - update global datapath1 in line 26, update datapath1s in line 30 and 38. Run loop from line 46 for each year changing the directory each time to save results into each year's folder..</t>
  </si>
  <si>
    <t>use "£datapath2\Development\Maternity\Model results\Final_Model_Mat_CostsPerBirth_GPcode_Sept_2024.dta", clear</t>
  </si>
  <si>
    <t>save "$datapath1\workbooks\Jul 2025 12M base\E1 - Maternity_CostPerBirth_GP_level.dta", replace</t>
  </si>
  <si>
    <t>save "$datapath1\workbooks\Jul 2025 12M Year 1\E1 - Maternity_CostPerBirth_GP_level.dta", replace</t>
  </si>
  <si>
    <t>save "$datapath1\workbooks\Jul 2025 12M Year 2\E1 - Maternity_CostPerBirth_GP_level.dta", replace</t>
  </si>
  <si>
    <t>save "$datapath1\workbooks\Jul 2025 12M Year 3\E1 - Maternity_CostPerBirth_GP_level.dta", replace</t>
  </si>
  <si>
    <t>use "C:\Users\rebecca.musgrove\NHS\Strategic Financial Planning - Allocations\Development\Maternity\Model results\Final_Model_Mat_CostsPerBirth_LA_Sept_2024.dta", clear</t>
  </si>
  <si>
    <t>save "$datapath1\workbooks\Jul 2025 12M base\E1 - Maternity_CostPerBirth_LA_level.dta", replace</t>
  </si>
  <si>
    <t>save "$datapath1\workbooks\Jul 2025 12M Year 1\E1 - Maternity_CostPerBirth_LA_level.dta", replace</t>
  </si>
  <si>
    <t>save "$datapath1\workbooks\Jul 2025 12M Year 2\E1 - Maternity_CostPerBirth_LA_level.dta", replace</t>
  </si>
  <si>
    <t>save "$datapath1\workbooks\Jul 2025 12M Year 3\E1 - Maternity_CostPerBirth_LA_level.dta", replace</t>
  </si>
  <si>
    <t>*cd "$datapath1\workbooks\Jul 2025 12M base"</t>
  </si>
  <si>
    <t>*cd "$datapath1\workbooks\Jul 2025 12M Year 1"</t>
  </si>
  <si>
    <t>*cd "$datapath1\workbooks\Jul 2025 12M Year 2"</t>
  </si>
  <si>
    <t>cd "$datapath1\workbooks\Jul 2025 12M Year 3"</t>
  </si>
  <si>
    <t>use "$datapath1\Maternity\Data\LiveBirths GP practices 2019-23dta.dta", clear</t>
  </si>
  <si>
    <t>****these gp codes relate to GP at hand and pathfinder which require specific adjustments to their live birth estimates</t>
  </si>
  <si>
    <t>global datapath1 "Allocations\Allocation years\2026-27\Target Allocations"</t>
  </si>
  <si>
    <t>global datapath2 "Allocations"</t>
  </si>
  <si>
    <t>GP</t>
  </si>
  <si>
    <t>Practice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</si>
</sst>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0.000"/>
    <numFmt numFmtId="165" formatCode="#,##0.000"/>
  </numFmts>
  <fonts count="38" x14ac:knownFonts="1">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0"/>
      <name val="Arial"/>
      <family val="2"/>
    </font>
    <font>
      <b/>
      <sz val="10"/>
      <name val="Arial"/>
      <family val="2"/>
    </font>
    <font>
      <u/>
      <sz val="11"/>
      <color theme="10"/>
      <name val="Calibri"/>
      <family val="2"/>
    </font>
    <font>
      <sz val="10"/>
      <color theme="1"/>
      <name val="Arial"/>
      <family val="2"/>
    </font>
    <font>
      <b/>
      <sz val="10"/>
      <color theme="0"/>
      <name val="Arial"/>
      <family val="2"/>
    </font>
    <font>
      <sz val="10"/>
      <color theme="0"/>
      <name val="Arial"/>
      <family val="2"/>
    </font>
    <font>
      <b/>
      <u/>
      <sz val="10"/>
      <name val="Arial"/>
      <family val="2"/>
    </font>
    <font>
      <u/>
      <sz val="10"/>
      <color indexed="12"/>
      <name val="Arial"/>
      <family val="2"/>
    </font>
    <font>
      <u/>
      <sz val="11"/>
      <color theme="10"/>
      <name val="Calibri"/>
      <family val="2"/>
      <scheme val="minor"/>
    </font>
    <font>
      <sz val="11"/>
      <name val="Calibri"/>
      <family val="2"/>
    </font>
    <font>
      <sz val="10"/>
      <color theme="0" tint="-0.14999847407452621"/>
      <name val="Arial"/>
      <family val="2"/>
    </font>
    <font>
      <sz val="8"/>
      <name val="Calibri"/>
      <family val="2"/>
    </font>
    <font>
      <b/>
      <sz val="10"/>
      <color theme="1"/>
      <name val="Arial"/>
      <family val="2"/>
    </font>
    <font>
      <sz val="20"/>
      <color rgb="FF005EB8"/>
      <name val="Arial"/>
      <family val="2"/>
    </font>
    <font>
      <sz val="20"/>
      <color rgb="FF009639"/>
      <name val="Arial"/>
      <family val="2"/>
    </font>
    <font>
      <sz val="20"/>
      <name val="Arial"/>
      <family val="2"/>
    </font>
    <font>
      <sz val="20"/>
      <color rgb="FF7C2855"/>
      <name val="Arial"/>
      <family val="2"/>
    </font>
    <font>
      <sz val="20"/>
      <color theme="0" tint="-0.34998626667073579"/>
      <name val="Arial"/>
      <family val="2"/>
    </font>
    <font>
      <b/>
      <sz val="10"/>
      <color rgb="FF005EB8"/>
      <name val="Arial"/>
      <family val="2"/>
    </font>
    <font>
      <sz val="10"/>
      <name val="Lucida Console"/>
      <family val="3"/>
    </font>
    <font>
      <sz val="10"/>
      <color rgb="FF009639"/>
      <name val="Lucida Console"/>
      <family val="3"/>
    </font>
    <font>
      <sz val="20"/>
      <color theme="0" tint="-0.249977111117893"/>
      <name val="Arial"/>
      <family val="2"/>
    </font>
    <font>
      <u/>
      <sz val="10"/>
      <color theme="10"/>
      <name val="Arial"/>
      <family val="2"/>
    </font>
    <font>
      <sz val="10"/>
      <color theme="0" tint="-0.249977111117893"/>
      <name val="Arial"/>
      <family val="2"/>
    </font>
    <font>
      <sz val="11"/>
      <color rgb="FF000000"/>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009639"/>
        <bgColor indexed="64"/>
      </patternFill>
    </fill>
    <fill>
      <patternFill patternType="solid">
        <fgColor rgb="FF005EB8"/>
        <bgColor indexed="64"/>
      </patternFill>
    </fill>
    <fill>
      <patternFill patternType="solid">
        <fgColor rgb="FFE5F2FF"/>
        <bgColor indexed="64"/>
      </patternFill>
    </fill>
    <fill>
      <patternFill patternType="solid">
        <fgColor rgb="FFFFFFCC"/>
        <bgColor indexed="64"/>
      </patternFill>
    </fill>
    <fill>
      <patternFill patternType="solid">
        <fgColor rgb="FF7C2855"/>
        <bgColor indexed="64"/>
      </patternFill>
    </fill>
    <fill>
      <patternFill patternType="solid">
        <fgColor rgb="FF005EB8"/>
        <bgColor auto="1"/>
      </patternFill>
    </fill>
    <fill>
      <patternFill patternType="solid">
        <fgColor theme="0" tint="-0.14999847407452621"/>
        <bgColor indexed="64"/>
      </patternFill>
    </fill>
    <fill>
      <patternFill patternType="solid">
        <fgColor rgb="FFF9EBF2"/>
        <bgColor indexed="64"/>
      </patternFill>
    </fill>
    <fill>
      <patternFill patternType="solid">
        <fgColor theme="0" tint="-4.9989318521683403E-2"/>
        <bgColor indexed="64"/>
      </patternFill>
    </fill>
    <fill>
      <patternFill patternType="solid">
        <fgColor rgb="FFE4F0EC"/>
        <bgColor indexed="64"/>
      </patternFill>
    </fill>
  </fills>
  <borders count="25">
    <border>
      <left/>
      <right/>
      <top/>
      <bottom/>
      <diagonal/>
    </border>
    <border>
      <left/>
      <right/>
      <top/>
      <bottom style="thin">
        <color indexed="64"/>
      </bottom>
      <diagonal/>
    </border>
    <border>
      <left style="thin">
        <color theme="1"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n">
        <color theme="1" tint="0.499984740745262"/>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style="thin">
        <color theme="1" tint="0.499984740745262"/>
      </left>
      <right style="hair">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style="thin">
        <color theme="1" tint="0.499984740745262"/>
      </right>
      <top/>
      <bottom style="hair">
        <color theme="0" tint="-0.499984740745262"/>
      </bottom>
      <diagonal/>
    </border>
    <border>
      <left style="thin">
        <color theme="1" tint="0.499984740745262"/>
      </left>
      <right style="hair">
        <color theme="0" tint="-0.499984740745262"/>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right/>
      <top style="hair">
        <color theme="0" tint="-0.499984740745262"/>
      </top>
      <bottom style="thin">
        <color indexed="64"/>
      </bottom>
      <diagonal/>
    </border>
    <border>
      <left style="thick">
        <color rgb="FFFF0000"/>
      </left>
      <right/>
      <top/>
      <bottom/>
      <diagonal/>
    </border>
    <border>
      <left style="thick">
        <color rgb="FFFF0000"/>
      </left>
      <right/>
      <top/>
      <bottom style="thin">
        <color indexed="64"/>
      </bottom>
      <diagonal/>
    </border>
    <border>
      <left style="thick">
        <color rgb="FFFF0000"/>
      </left>
      <right style="hair">
        <color theme="0" tint="-0.499984740745262"/>
      </right>
      <top style="hair">
        <color theme="0" tint="-0.499984740745262"/>
      </top>
      <bottom style="hair">
        <color theme="0" tint="-0.499984740745262"/>
      </bottom>
      <diagonal/>
    </border>
    <border>
      <left style="thick">
        <color rgb="FFFF0000"/>
      </left>
      <right style="hair">
        <color theme="0" tint="-0.499984740745262"/>
      </right>
      <top style="hair">
        <color theme="0" tint="-0.499984740745262"/>
      </top>
      <bottom style="thin">
        <color indexed="64"/>
      </bottom>
      <diagonal/>
    </border>
    <border>
      <left style="hair">
        <color theme="0" tint="-0.499984740745262"/>
      </left>
      <right/>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style="hair">
        <color theme="0" tint="-0.499984740745262"/>
      </left>
      <right/>
      <top style="hair">
        <color theme="0" tint="-0.499984740745262"/>
      </top>
      <bottom/>
      <diagonal/>
    </border>
    <border>
      <left style="hair">
        <color theme="0" tint="-0.499984740745262"/>
      </left>
      <right/>
      <top style="hair">
        <color theme="0" tint="-0.499984740745262"/>
      </top>
      <bottom style="thin">
        <color indexed="64"/>
      </bottom>
      <diagonal/>
    </border>
    <border>
      <left style="thick">
        <color rgb="FFFF0000"/>
      </left>
      <right style="hair">
        <color theme="0" tint="-0.499984740745262"/>
      </right>
      <top/>
      <bottom style="hair">
        <color theme="0" tint="-0.499984740745262"/>
      </bottom>
      <diagonal/>
    </border>
    <border>
      <left style="thick">
        <color rgb="FFFF0000"/>
      </left>
      <right style="hair">
        <color theme="0" tint="-0.499984740745262"/>
      </right>
      <top style="hair">
        <color theme="0" tint="-0.499984740745262"/>
      </top>
      <bottom/>
      <diagonal/>
    </border>
    <border>
      <left style="medium">
        <color rgb="FFFF0000"/>
      </left>
      <right/>
      <top/>
      <bottom/>
      <diagonal/>
    </border>
    <border>
      <left/>
      <right style="thick">
        <color rgb="FFFF0000"/>
      </right>
      <top/>
      <bottom/>
      <diagonal/>
    </border>
    <border>
      <left/>
      <right style="thick">
        <color rgb="FFFF0000"/>
      </right>
      <top/>
      <bottom style="thin">
        <color indexed="64"/>
      </bottom>
      <diagonal/>
    </border>
  </borders>
  <cellStyleXfs count="30">
    <xf numFmtId="0" fontId="0" fillId="0" borderId="0"/>
    <xf numFmtId="0" fontId="15" fillId="0" borderId="0" applyNumberFormat="0" applyFill="0" applyBorder="0" applyAlignment="0" applyProtection="0"/>
    <xf numFmtId="0" fontId="13" fillId="0" borderId="0"/>
    <xf numFmtId="0" fontId="12" fillId="0" borderId="0"/>
    <xf numFmtId="0" fontId="11" fillId="0" borderId="0"/>
    <xf numFmtId="0" fontId="11" fillId="0" borderId="0"/>
    <xf numFmtId="0" fontId="16" fillId="0" borderId="0"/>
    <xf numFmtId="0" fontId="10" fillId="0" borderId="0"/>
    <xf numFmtId="0" fontId="20" fillId="0" borderId="0" applyNumberFormat="0" applyFill="0" applyBorder="0" applyAlignment="0" applyProtection="0">
      <alignment vertical="top"/>
      <protection locked="0"/>
    </xf>
    <xf numFmtId="0" fontId="21" fillId="0" borderId="0" applyNumberFormat="0" applyFill="0" applyBorder="0" applyAlignment="0" applyProtection="0"/>
    <xf numFmtId="0" fontId="35" fillId="0" borderId="0" applyNumberFormat="0" applyFill="0" applyBorder="0" applyAlignment="0" applyProtection="0"/>
    <xf numFmtId="0" fontId="10" fillId="0" borderId="0"/>
    <xf numFmtId="43" fontId="22" fillId="0" borderId="0" applyFont="0" applyFill="0" applyBorder="0" applyAlignment="0" applyProtection="0"/>
    <xf numFmtId="0" fontId="16" fillId="0" borderId="0"/>
    <xf numFmtId="0" fontId="9" fillId="0" borderId="0"/>
    <xf numFmtId="0" fontId="16" fillId="0" borderId="0"/>
    <xf numFmtId="0" fontId="12" fillId="0" borderId="0"/>
    <xf numFmtId="0" fontId="8" fillId="0" borderId="0"/>
    <xf numFmtId="0" fontId="8" fillId="0" borderId="0"/>
    <xf numFmtId="0" fontId="7" fillId="0" borderId="0"/>
    <xf numFmtId="0" fontId="7" fillId="0" borderId="0"/>
    <xf numFmtId="0" fontId="6" fillId="0" borderId="0"/>
    <xf numFmtId="0" fontId="5" fillId="0" borderId="0"/>
    <xf numFmtId="0" fontId="4" fillId="0" borderId="0"/>
    <xf numFmtId="0" fontId="3" fillId="0" borderId="0"/>
    <xf numFmtId="0" fontId="37" fillId="0" borderId="0"/>
    <xf numFmtId="0" fontId="2" fillId="0" borderId="0"/>
    <xf numFmtId="0" fontId="2" fillId="0" borderId="0"/>
    <xf numFmtId="0" fontId="1" fillId="0" borderId="0"/>
    <xf numFmtId="0" fontId="1" fillId="0" borderId="0"/>
  </cellStyleXfs>
  <cellXfs count="129">
    <xf numFmtId="0" fontId="0" fillId="0" borderId="0" xfId="0"/>
    <xf numFmtId="0" fontId="13" fillId="0" borderId="0" xfId="0" applyFont="1"/>
    <xf numFmtId="0" fontId="13" fillId="2" borderId="0" xfId="3" applyFont="1" applyFill="1"/>
    <xf numFmtId="0" fontId="13" fillId="0" borderId="0" xfId="3" applyFont="1"/>
    <xf numFmtId="0" fontId="14" fillId="2" borderId="0" xfId="3" applyFont="1" applyFill="1"/>
    <xf numFmtId="0" fontId="19" fillId="2" borderId="0" xfId="9" applyFont="1" applyFill="1"/>
    <xf numFmtId="0" fontId="14" fillId="0" borderId="0" xfId="0" applyFont="1"/>
    <xf numFmtId="0" fontId="13" fillId="0" borderId="0" xfId="0" applyFont="1" applyAlignment="1">
      <alignment wrapText="1"/>
    </xf>
    <xf numFmtId="164" fontId="14" fillId="6" borderId="0" xfId="0" applyNumberFormat="1" applyFont="1" applyFill="1"/>
    <xf numFmtId="0" fontId="13" fillId="0" borderId="0" xfId="0" applyFont="1" applyAlignment="1">
      <alignment horizontal="center" wrapText="1"/>
    </xf>
    <xf numFmtId="0" fontId="23" fillId="0" borderId="0" xfId="0" applyFont="1"/>
    <xf numFmtId="0" fontId="26" fillId="0" borderId="0" xfId="0" applyFont="1" applyAlignment="1">
      <alignment vertical="top"/>
    </xf>
    <xf numFmtId="0" fontId="23" fillId="0" borderId="1" xfId="0" applyFont="1" applyBorder="1"/>
    <xf numFmtId="0" fontId="14" fillId="0" borderId="1" xfId="0" applyFont="1" applyBorder="1"/>
    <xf numFmtId="0" fontId="13" fillId="0" borderId="1" xfId="0" applyFont="1" applyBorder="1"/>
    <xf numFmtId="164" fontId="14" fillId="6" borderId="1" xfId="0" applyNumberFormat="1" applyFont="1" applyFill="1" applyBorder="1"/>
    <xf numFmtId="3" fontId="13" fillId="0" borderId="0" xfId="0" applyNumberFormat="1" applyFont="1"/>
    <xf numFmtId="165" fontId="14" fillId="6" borderId="0" xfId="0" applyNumberFormat="1" applyFont="1" applyFill="1"/>
    <xf numFmtId="3" fontId="13" fillId="0" borderId="0" xfId="12" applyNumberFormat="1" applyFont="1"/>
    <xf numFmtId="3" fontId="13" fillId="0" borderId="1" xfId="12" applyNumberFormat="1" applyFont="1" applyBorder="1"/>
    <xf numFmtId="0" fontId="29" fillId="0" borderId="0" xfId="0" applyFont="1" applyAlignment="1">
      <alignment vertical="top"/>
    </xf>
    <xf numFmtId="0" fontId="13" fillId="7" borderId="0" xfId="0" applyFont="1" applyFill="1" applyAlignment="1">
      <alignment wrapText="1"/>
    </xf>
    <xf numFmtId="0" fontId="13" fillId="7" borderId="0" xfId="0" applyFont="1" applyFill="1"/>
    <xf numFmtId="0" fontId="13" fillId="7" borderId="0" xfId="0" applyFont="1" applyFill="1" applyAlignment="1">
      <alignment horizontal="center" wrapText="1"/>
    </xf>
    <xf numFmtId="0" fontId="30" fillId="0" borderId="0" xfId="0" applyFont="1" applyAlignment="1">
      <alignment horizontal="right" vertical="top"/>
    </xf>
    <xf numFmtId="0" fontId="6" fillId="0" borderId="3" xfId="0" applyFont="1" applyBorder="1"/>
    <xf numFmtId="0" fontId="25" fillId="0" borderId="3" xfId="0" applyFont="1" applyBorder="1"/>
    <xf numFmtId="3" fontId="6" fillId="0" borderId="3" xfId="12" applyNumberFormat="1" applyFont="1" applyBorder="1"/>
    <xf numFmtId="0" fontId="23" fillId="0" borderId="3" xfId="0" applyFont="1" applyBorder="1"/>
    <xf numFmtId="0" fontId="23" fillId="0" borderId="5" xfId="0" applyFont="1" applyBorder="1"/>
    <xf numFmtId="3" fontId="6" fillId="0" borderId="5" xfId="12" applyNumberFormat="1" applyFont="1" applyBorder="1"/>
    <xf numFmtId="0" fontId="6" fillId="0" borderId="7" xfId="0" applyFont="1" applyBorder="1"/>
    <xf numFmtId="0" fontId="25" fillId="0" borderId="7" xfId="0" applyFont="1" applyBorder="1"/>
    <xf numFmtId="3" fontId="6" fillId="0" borderId="7" xfId="12" applyNumberFormat="1" applyFont="1" applyBorder="1"/>
    <xf numFmtId="0" fontId="23" fillId="0" borderId="10" xfId="0" applyFont="1" applyBorder="1"/>
    <xf numFmtId="0" fontId="25" fillId="0" borderId="10" xfId="0" applyFont="1" applyBorder="1"/>
    <xf numFmtId="0" fontId="6" fillId="0" borderId="10" xfId="0" applyFont="1" applyBorder="1"/>
    <xf numFmtId="3" fontId="6" fillId="0" borderId="10" xfId="12" applyNumberFormat="1" applyFont="1" applyBorder="1"/>
    <xf numFmtId="0" fontId="17" fillId="8" borderId="7" xfId="0" applyFont="1" applyFill="1" applyBorder="1" applyAlignment="1">
      <alignment wrapText="1"/>
    </xf>
    <xf numFmtId="0" fontId="31" fillId="8" borderId="7" xfId="0" applyFont="1" applyFill="1" applyBorder="1" applyAlignment="1">
      <alignment wrapText="1"/>
    </xf>
    <xf numFmtId="165" fontId="14" fillId="0" borderId="0" xfId="0" applyNumberFormat="1" applyFont="1"/>
    <xf numFmtId="0" fontId="14" fillId="0" borderId="11" xfId="0" applyFont="1" applyBorder="1"/>
    <xf numFmtId="0" fontId="13" fillId="0" borderId="11" xfId="0" applyFont="1" applyBorder="1"/>
    <xf numFmtId="165" fontId="25" fillId="6" borderId="3" xfId="12" applyNumberFormat="1" applyFont="1" applyFill="1" applyBorder="1"/>
    <xf numFmtId="165" fontId="25" fillId="6" borderId="10" xfId="12" applyNumberFormat="1" applyFont="1" applyFill="1" applyBorder="1"/>
    <xf numFmtId="165" fontId="25" fillId="6" borderId="7" xfId="12" applyNumberFormat="1" applyFont="1" applyFill="1" applyBorder="1"/>
    <xf numFmtId="165" fontId="25" fillId="6" borderId="5" xfId="12" applyNumberFormat="1" applyFont="1" applyFill="1" applyBorder="1"/>
    <xf numFmtId="0" fontId="27" fillId="0" borderId="0" xfId="0" applyFont="1" applyAlignment="1">
      <alignment vertical="top"/>
    </xf>
    <xf numFmtId="0" fontId="17" fillId="4" borderId="0" xfId="3" applyFont="1" applyFill="1" applyAlignment="1">
      <alignment vertical="top"/>
    </xf>
    <xf numFmtId="0" fontId="18" fillId="4" borderId="0" xfId="3" applyFont="1" applyFill="1" applyAlignment="1">
      <alignment vertical="top"/>
    </xf>
    <xf numFmtId="0" fontId="17" fillId="4" borderId="0" xfId="3" applyFont="1" applyFill="1" applyAlignment="1">
      <alignment horizontal="right" vertical="top"/>
    </xf>
    <xf numFmtId="0" fontId="14" fillId="5" borderId="0" xfId="2" applyFont="1" applyFill="1" applyAlignment="1">
      <alignment vertical="top"/>
    </xf>
    <xf numFmtId="0" fontId="13" fillId="5" borderId="0" xfId="3" applyFont="1" applyFill="1" applyAlignment="1">
      <alignment vertical="top"/>
    </xf>
    <xf numFmtId="0" fontId="14" fillId="5" borderId="0" xfId="3" applyFont="1" applyFill="1" applyAlignment="1">
      <alignment vertical="top"/>
    </xf>
    <xf numFmtId="0" fontId="13" fillId="5" borderId="0" xfId="3" applyFont="1" applyFill="1" applyAlignment="1">
      <alignment horizontal="right" vertical="top"/>
    </xf>
    <xf numFmtId="0" fontId="13" fillId="2" borderId="0" xfId="3" applyFont="1" applyFill="1" applyAlignment="1">
      <alignment vertical="top"/>
    </xf>
    <xf numFmtId="0" fontId="19" fillId="2" borderId="0" xfId="8" applyFont="1" applyFill="1" applyAlignment="1" applyProtection="1">
      <alignment vertical="top"/>
    </xf>
    <xf numFmtId="0" fontId="19" fillId="2" borderId="0" xfId="9" applyFont="1" applyFill="1" applyAlignment="1">
      <alignment vertical="top"/>
    </xf>
    <xf numFmtId="0" fontId="28" fillId="2" borderId="0" xfId="3" applyFont="1" applyFill="1" applyAlignment="1">
      <alignment vertical="center"/>
    </xf>
    <xf numFmtId="0" fontId="13" fillId="2" borderId="0" xfId="3" applyFont="1" applyFill="1" applyAlignment="1">
      <alignment vertical="center"/>
    </xf>
    <xf numFmtId="0" fontId="30" fillId="2" borderId="0" xfId="3" applyFont="1" applyFill="1" applyAlignment="1">
      <alignment horizontal="right" vertical="center"/>
    </xf>
    <xf numFmtId="3" fontId="13" fillId="9" borderId="0" xfId="0" applyNumberFormat="1" applyFont="1" applyFill="1"/>
    <xf numFmtId="0" fontId="23" fillId="0" borderId="0" xfId="0" applyFont="1" applyAlignment="1">
      <alignment horizontal="left"/>
    </xf>
    <xf numFmtId="0" fontId="23" fillId="0" borderId="1" xfId="0" applyFont="1" applyBorder="1" applyAlignment="1">
      <alignment horizontal="left"/>
    </xf>
    <xf numFmtId="0" fontId="13" fillId="0" borderId="0" xfId="0" applyFont="1" applyAlignment="1">
      <alignment horizontal="left"/>
    </xf>
    <xf numFmtId="0" fontId="17" fillId="3" borderId="0" xfId="3" applyFont="1" applyFill="1" applyAlignment="1">
      <alignment vertical="top"/>
    </xf>
    <xf numFmtId="0" fontId="18" fillId="3" borderId="0" xfId="3" applyFont="1" applyFill="1" applyAlignment="1">
      <alignment vertical="top"/>
    </xf>
    <xf numFmtId="0" fontId="17" fillId="3" borderId="0" xfId="3" applyFont="1" applyFill="1" applyAlignment="1">
      <alignment horizontal="right" vertical="top"/>
    </xf>
    <xf numFmtId="0" fontId="35" fillId="2" borderId="0" xfId="10" applyFill="1" applyAlignment="1">
      <alignment vertical="top"/>
    </xf>
    <xf numFmtId="0" fontId="13" fillId="2" borderId="0" xfId="0" applyFont="1" applyFill="1"/>
    <xf numFmtId="0" fontId="18" fillId="0" borderId="0" xfId="0" applyFont="1" applyAlignment="1">
      <alignment horizontal="center" wrapText="1"/>
    </xf>
    <xf numFmtId="0" fontId="17" fillId="0" borderId="7" xfId="0" applyFont="1" applyBorder="1" applyAlignment="1">
      <alignment horizontal="center" wrapText="1"/>
    </xf>
    <xf numFmtId="0" fontId="17" fillId="0" borderId="8" xfId="0" applyFont="1" applyBorder="1" applyAlignment="1">
      <alignment horizontal="center" wrapText="1"/>
    </xf>
    <xf numFmtId="0" fontId="28" fillId="2" borderId="0" xfId="0" applyFont="1" applyFill="1"/>
    <xf numFmtId="0" fontId="34" fillId="2" borderId="0" xfId="0" applyFont="1" applyFill="1" applyAlignment="1">
      <alignment horizontal="right"/>
    </xf>
    <xf numFmtId="0" fontId="34" fillId="2" borderId="0" xfId="0" applyFont="1" applyFill="1"/>
    <xf numFmtId="0" fontId="33" fillId="2" borderId="0" xfId="0" applyFont="1" applyFill="1"/>
    <xf numFmtId="0" fontId="32" fillId="2" borderId="0" xfId="0" applyFont="1" applyFill="1"/>
    <xf numFmtId="0" fontId="17" fillId="8" borderId="6" xfId="0" applyFont="1" applyFill="1" applyBorder="1" applyAlignment="1">
      <alignment horizontal="left" wrapText="1"/>
    </xf>
    <xf numFmtId="0" fontId="36" fillId="0" borderId="2" xfId="0" applyFont="1" applyBorder="1" applyAlignment="1">
      <alignment horizontal="left"/>
    </xf>
    <xf numFmtId="0" fontId="36" fillId="0" borderId="9" xfId="0" applyFont="1" applyBorder="1" applyAlignment="1">
      <alignment horizontal="left"/>
    </xf>
    <xf numFmtId="0" fontId="36" fillId="0" borderId="6" xfId="0" applyFont="1" applyBorder="1" applyAlignment="1">
      <alignment horizontal="left"/>
    </xf>
    <xf numFmtId="0" fontId="36" fillId="0" borderId="4" xfId="0" applyFont="1" applyBorder="1" applyAlignment="1">
      <alignment horizontal="left"/>
    </xf>
    <xf numFmtId="3" fontId="13" fillId="0" borderId="0" xfId="12" applyNumberFormat="1" applyFont="1" applyFill="1" applyBorder="1"/>
    <xf numFmtId="3" fontId="13" fillId="0" borderId="1" xfId="12" applyNumberFormat="1" applyFont="1" applyFill="1" applyBorder="1"/>
    <xf numFmtId="0" fontId="17" fillId="7" borderId="0" xfId="3" applyFont="1" applyFill="1" applyAlignment="1">
      <alignment vertical="top"/>
    </xf>
    <xf numFmtId="0" fontId="18" fillId="7" borderId="0" xfId="3" applyFont="1" applyFill="1" applyAlignment="1">
      <alignment vertical="top"/>
    </xf>
    <xf numFmtId="0" fontId="17" fillId="7" borderId="0" xfId="3" applyFont="1" applyFill="1" applyAlignment="1">
      <alignment horizontal="right" vertical="top"/>
    </xf>
    <xf numFmtId="0" fontId="14" fillId="10" borderId="0" xfId="3" applyFont="1" applyFill="1" applyAlignment="1">
      <alignment vertical="top"/>
    </xf>
    <xf numFmtId="0" fontId="13" fillId="10" borderId="0" xfId="3" applyFont="1" applyFill="1" applyAlignment="1">
      <alignment vertical="top"/>
    </xf>
    <xf numFmtId="0" fontId="13" fillId="10" borderId="0" xfId="3" applyFont="1" applyFill="1" applyAlignment="1">
      <alignment horizontal="right" vertical="top"/>
    </xf>
    <xf numFmtId="3" fontId="27" fillId="0" borderId="0" xfId="0" applyNumberFormat="1" applyFont="1" applyAlignment="1">
      <alignment vertical="top"/>
    </xf>
    <xf numFmtId="3" fontId="13" fillId="0" borderId="0" xfId="0" applyNumberFormat="1" applyFont="1" applyAlignment="1">
      <alignment horizontal="center" wrapText="1"/>
    </xf>
    <xf numFmtId="0" fontId="14" fillId="7" borderId="0" xfId="0" applyFont="1" applyFill="1" applyAlignment="1">
      <alignment horizontal="center" wrapText="1"/>
    </xf>
    <xf numFmtId="3" fontId="14" fillId="6" borderId="0" xfId="0" applyNumberFormat="1" applyFont="1" applyFill="1"/>
    <xf numFmtId="0" fontId="13" fillId="11" borderId="0" xfId="0" applyFont="1" applyFill="1"/>
    <xf numFmtId="0" fontId="13" fillId="0" borderId="12" xfId="0" applyFont="1" applyBorder="1" applyAlignment="1">
      <alignment horizontal="center" wrapText="1"/>
    </xf>
    <xf numFmtId="3" fontId="13" fillId="0" borderId="12" xfId="12" applyNumberFormat="1" applyFont="1" applyBorder="1"/>
    <xf numFmtId="3" fontId="13" fillId="0" borderId="13" xfId="12" applyNumberFormat="1" applyFont="1" applyBorder="1"/>
    <xf numFmtId="3" fontId="13" fillId="0" borderId="12" xfId="0" applyNumberFormat="1" applyFont="1" applyBorder="1"/>
    <xf numFmtId="0" fontId="17" fillId="0" borderId="16" xfId="0" applyFont="1" applyBorder="1" applyAlignment="1">
      <alignment horizontal="center" wrapText="1"/>
    </xf>
    <xf numFmtId="0" fontId="17" fillId="0" borderId="20" xfId="0" applyFont="1" applyBorder="1" applyAlignment="1">
      <alignment horizontal="center" wrapText="1"/>
    </xf>
    <xf numFmtId="3" fontId="6" fillId="0" borderId="14" xfId="12" applyNumberFormat="1" applyFont="1" applyBorder="1"/>
    <xf numFmtId="3" fontId="6" fillId="0" borderId="21" xfId="12" applyNumberFormat="1" applyFont="1" applyBorder="1"/>
    <xf numFmtId="3" fontId="6" fillId="0" borderId="20" xfId="12" applyNumberFormat="1" applyFont="1" applyBorder="1"/>
    <xf numFmtId="3" fontId="6" fillId="0" borderId="15" xfId="12" applyNumberFormat="1" applyFont="1" applyBorder="1"/>
    <xf numFmtId="3" fontId="13" fillId="0" borderId="22" xfId="0" applyNumberFormat="1" applyFont="1" applyBorder="1"/>
    <xf numFmtId="3" fontId="6" fillId="0" borderId="17" xfId="12" applyNumberFormat="1" applyFont="1" applyFill="1" applyBorder="1"/>
    <xf numFmtId="3" fontId="6" fillId="0" borderId="18" xfId="12" applyNumberFormat="1" applyFont="1" applyFill="1" applyBorder="1"/>
    <xf numFmtId="3" fontId="6" fillId="0" borderId="16" xfId="12" applyNumberFormat="1" applyFont="1" applyFill="1" applyBorder="1"/>
    <xf numFmtId="3" fontId="6" fillId="0" borderId="19" xfId="12" applyNumberFormat="1" applyFont="1" applyFill="1" applyBorder="1"/>
    <xf numFmtId="0" fontId="13" fillId="7" borderId="22" xfId="0" applyFont="1" applyFill="1" applyBorder="1" applyAlignment="1">
      <alignment horizontal="center" wrapText="1"/>
    </xf>
    <xf numFmtId="3" fontId="13" fillId="0" borderId="0" xfId="12" applyNumberFormat="1" applyFont="1" applyBorder="1"/>
    <xf numFmtId="0" fontId="18" fillId="0" borderId="23" xfId="0" applyFont="1" applyBorder="1" applyAlignment="1">
      <alignment horizontal="center" wrapText="1"/>
    </xf>
    <xf numFmtId="164" fontId="14" fillId="6" borderId="23" xfId="0" applyNumberFormat="1" applyFont="1" applyFill="1" applyBorder="1"/>
    <xf numFmtId="164" fontId="14" fillId="6" borderId="24" xfId="0" applyNumberFormat="1" applyFont="1" applyFill="1" applyBorder="1"/>
    <xf numFmtId="3" fontId="13" fillId="11" borderId="0" xfId="12" applyNumberFormat="1" applyFont="1" applyFill="1" applyBorder="1"/>
    <xf numFmtId="3" fontId="13" fillId="11" borderId="0" xfId="12" applyNumberFormat="1" applyFont="1" applyFill="1"/>
    <xf numFmtId="3" fontId="13" fillId="11" borderId="1" xfId="12" applyNumberFormat="1" applyFont="1" applyFill="1" applyBorder="1"/>
    <xf numFmtId="3" fontId="6" fillId="11" borderId="3" xfId="12" applyNumberFormat="1" applyFont="1" applyFill="1" applyBorder="1"/>
    <xf numFmtId="3" fontId="6" fillId="11" borderId="10" xfId="12" applyNumberFormat="1" applyFont="1" applyFill="1" applyBorder="1"/>
    <xf numFmtId="3" fontId="6" fillId="11" borderId="7" xfId="12" applyNumberFormat="1" applyFont="1" applyFill="1" applyBorder="1"/>
    <xf numFmtId="3" fontId="6" fillId="11" borderId="5" xfId="12" applyNumberFormat="1" applyFont="1" applyFill="1" applyBorder="1"/>
    <xf numFmtId="3" fontId="13" fillId="11" borderId="0" xfId="0" applyNumberFormat="1" applyFont="1" applyFill="1"/>
    <xf numFmtId="0" fontId="35" fillId="5" borderId="0" xfId="10" applyFill="1" applyAlignment="1">
      <alignment vertical="top"/>
    </xf>
    <xf numFmtId="0" fontId="19" fillId="5" borderId="0" xfId="10" applyFont="1" applyFill="1" applyAlignment="1">
      <alignment vertical="top"/>
    </xf>
    <xf numFmtId="0" fontId="14" fillId="12" borderId="0" xfId="3" applyFont="1" applyFill="1"/>
    <xf numFmtId="0" fontId="14" fillId="12" borderId="0" xfId="3" applyFont="1" applyFill="1" applyAlignment="1">
      <alignment vertical="top"/>
    </xf>
    <xf numFmtId="0" fontId="13" fillId="12" borderId="0" xfId="3" applyFont="1" applyFill="1" applyAlignment="1">
      <alignment vertical="top"/>
    </xf>
  </cellXfs>
  <cellStyles count="30">
    <cellStyle name="Comma" xfId="12" builtinId="3"/>
    <cellStyle name="Hyperlink" xfId="10" builtinId="8" customBuiltin="1"/>
    <cellStyle name="Hyperlink 2" xfId="1" xr:uid="{00000000-0005-0000-0000-000001000000}"/>
    <cellStyle name="Hyperlink 2 2" xfId="8" xr:uid="{00000000-0005-0000-0000-000002000000}"/>
    <cellStyle name="Hyperlink 6" xfId="9" xr:uid="{00000000-0005-0000-0000-000003000000}"/>
    <cellStyle name="Normal" xfId="0" builtinId="0"/>
    <cellStyle name="Normal 14" xfId="16" xr:uid="{3A1C3555-BE11-4DAF-9456-45AB5FB7A58E}"/>
    <cellStyle name="Normal 15 2" xfId="14" xr:uid="{69FBE7CE-3220-45AA-9B5F-989816704F48}"/>
    <cellStyle name="Normal 18" xfId="5" xr:uid="{00000000-0005-0000-0000-000005000000}"/>
    <cellStyle name="Normal 2" xfId="4" xr:uid="{00000000-0005-0000-0000-000006000000}"/>
    <cellStyle name="Normal 2 2" xfId="7" xr:uid="{00000000-0005-0000-0000-000007000000}"/>
    <cellStyle name="Normal 2 5" xfId="21" xr:uid="{BCF8074A-E9E5-40F4-B144-048AD368C5EF}"/>
    <cellStyle name="Normal 2 7" xfId="3" xr:uid="{00000000-0005-0000-0000-000008000000}"/>
    <cellStyle name="Normal 20" xfId="11" xr:uid="{944BA4B8-D713-4B0D-AD83-EDB4A450DF06}"/>
    <cellStyle name="Normal 21 2 2 3 2 2 2 2" xfId="15" xr:uid="{1894A236-1FC1-464F-AAC5-FEBCD1494CEC}"/>
    <cellStyle name="Normal 21 2 2 3 2 2 2 2 2" xfId="18" xr:uid="{20D90B34-B589-47F6-B078-9CAAC4280821}"/>
    <cellStyle name="Normal 21 2 2 3 2 2 2 2 3" xfId="19" xr:uid="{97DD657F-D3EE-47A3-A3D2-084DE056EB96}"/>
    <cellStyle name="Normal 23 2 2 3 2 2 2" xfId="13" xr:uid="{64EB3CB0-B438-4236-8258-EA83020446C9}"/>
    <cellStyle name="Normal 23 2 2 3 2 2 2 2" xfId="17" xr:uid="{DC375863-7BE5-49AB-93DC-F849F82A5345}"/>
    <cellStyle name="Normal 23 2 2 3 2 2 2 3" xfId="20" xr:uid="{20DDB5B9-975F-4141-998E-59E3D0AAEEBA}"/>
    <cellStyle name="Normal 25" xfId="22" xr:uid="{77D7AC50-A6A9-461F-AC19-7CFB589F3E2C}"/>
    <cellStyle name="Normal 25 2" xfId="23" xr:uid="{94028DD2-85DA-4DBD-B602-A781CC48362F}"/>
    <cellStyle name="Normal 27" xfId="24" xr:uid="{AD2C2326-C268-49E6-8992-B157EAE1A9A7}"/>
    <cellStyle name="Normal 27 2" xfId="27" xr:uid="{7E5133F9-028B-431A-B4BA-AEC8F008A8C8}"/>
    <cellStyle name="Normal 27 3" xfId="29" xr:uid="{71854A56-B9D7-411B-804F-020F0F16A35B}"/>
    <cellStyle name="Normal 3" xfId="6" xr:uid="{00000000-0005-0000-0000-000009000000}"/>
    <cellStyle name="Normal 4" xfId="25" xr:uid="{83C357F6-A484-421F-9C30-052297DDE37F}"/>
    <cellStyle name="Normal 5" xfId="2" xr:uid="{00000000-0005-0000-0000-00000A000000}"/>
    <cellStyle name="Normal 6" xfId="26" xr:uid="{982F17A1-0C4F-4E4A-8AE9-D5FA12DB3FDF}"/>
    <cellStyle name="Normal 8 2" xfId="28" xr:uid="{9A418237-32D8-4417-AEC7-F5102257106F}"/>
  </cellStyles>
  <dxfs count="127">
    <dxf>
      <font>
        <b/>
        <strike val="0"/>
        <outline val="0"/>
        <shadow val="0"/>
        <u val="none"/>
        <vertAlign val="baseline"/>
        <sz val="10"/>
        <color auto="1"/>
        <name val="Arial"/>
        <family val="2"/>
        <scheme val="none"/>
      </font>
      <numFmt numFmtId="3" formatCode="#,##0"/>
      <fill>
        <patternFill patternType="solid">
          <fgColor indexed="64"/>
          <bgColor rgb="FFFFFFCC"/>
        </patternFill>
      </fill>
    </dxf>
    <dxf>
      <font>
        <strike val="0"/>
        <outline val="0"/>
        <shadow val="0"/>
        <u val="none"/>
        <vertAlign val="baseline"/>
        <sz val="10"/>
        <color auto="1"/>
        <name val="Arial"/>
        <family val="2"/>
        <scheme val="none"/>
      </font>
      <numFmt numFmtId="3" formatCode="#,##0"/>
    </dxf>
    <dxf>
      <font>
        <strike val="0"/>
        <outline val="0"/>
        <shadow val="0"/>
        <u val="none"/>
        <vertAlign val="baseline"/>
        <sz val="10"/>
        <color auto="1"/>
        <name val="Arial"/>
        <family val="2"/>
        <scheme val="none"/>
      </font>
      <numFmt numFmtId="3" formatCode="#,##0"/>
    </dxf>
    <dxf>
      <font>
        <strike val="0"/>
        <outline val="0"/>
        <shadow val="0"/>
        <u val="none"/>
        <vertAlign val="baseline"/>
        <sz val="10"/>
        <color auto="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0"/>
        <color auto="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tint="-4.9989318521683403E-2"/>
        </patternFill>
      </fill>
    </dxf>
    <dxf>
      <font>
        <b val="0"/>
        <i val="0"/>
        <strike val="0"/>
        <condense val="0"/>
        <extend val="0"/>
        <outline val="0"/>
        <shadow val="0"/>
        <u val="none"/>
        <vertAlign val="baseline"/>
        <sz val="10"/>
        <color auto="1"/>
        <name val="Arial"/>
        <family val="2"/>
        <scheme val="none"/>
      </font>
      <fill>
        <patternFill patternType="solid">
          <fgColor indexed="64"/>
          <bgColor theme="0" tint="-4.9989318521683403E-2"/>
        </patternFill>
      </fill>
    </dxf>
    <dxf>
      <font>
        <strike val="0"/>
        <outline val="0"/>
        <shadow val="0"/>
        <u val="none"/>
        <vertAlign val="baseline"/>
        <sz val="10"/>
        <color auto="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0"/>
        <color auto="1"/>
        <name val="Arial"/>
        <family val="2"/>
        <scheme val="none"/>
      </font>
      <numFmt numFmtId="0" formatCode="General"/>
    </dxf>
    <dxf>
      <font>
        <b/>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fill>
        <patternFill patternType="solid">
          <fgColor indexed="64"/>
          <bgColor rgb="FF7C2855"/>
        </patternFill>
      </fill>
      <alignment horizontal="general" vertical="bottom" textRotation="0" wrapText="1" indent="0" justifyLastLine="0" shrinkToFit="0" readingOrder="0"/>
    </dxf>
    <dxf>
      <font>
        <b/>
        <strike val="0"/>
        <outline val="0"/>
        <shadow val="0"/>
        <u val="none"/>
        <vertAlign val="baseline"/>
        <sz val="10"/>
        <color auto="1"/>
        <name val="Arial"/>
        <family val="2"/>
        <scheme val="none"/>
      </font>
      <numFmt numFmtId="165" formatCode="#,##0.000"/>
      <fill>
        <patternFill patternType="solid">
          <fgColor indexed="64"/>
          <bgColor rgb="FFFFFFCC"/>
        </patternFill>
      </fill>
    </dxf>
    <dxf>
      <font>
        <strike val="0"/>
        <outline val="0"/>
        <shadow val="0"/>
        <u val="none"/>
        <vertAlign val="baseline"/>
        <sz val="10"/>
        <color auto="1"/>
        <name val="Arial"/>
        <family val="2"/>
        <scheme val="none"/>
      </font>
      <numFmt numFmtId="3" formatCode="#,##0"/>
    </dxf>
    <dxf>
      <font>
        <strike val="0"/>
        <outline val="0"/>
        <shadow val="0"/>
        <u val="none"/>
        <vertAlign val="baseline"/>
        <sz val="10"/>
        <color auto="1"/>
        <name val="Arial"/>
        <family val="2"/>
        <scheme val="none"/>
      </font>
      <numFmt numFmtId="3" formatCode="#,##0"/>
      <border diagonalUp="0" diagonalDown="0" outline="0">
        <left style="thick">
          <color rgb="FFFF0000"/>
        </left>
        <right/>
        <top/>
        <bottom/>
      </border>
    </dxf>
    <dxf>
      <font>
        <b/>
        <i val="0"/>
        <strike val="0"/>
        <condense val="0"/>
        <extend val="0"/>
        <outline val="0"/>
        <shadow val="0"/>
        <u val="none"/>
        <vertAlign val="baseline"/>
        <sz val="10"/>
        <color auto="1"/>
        <name val="Arial"/>
        <family val="2"/>
        <scheme val="none"/>
      </font>
      <numFmt numFmtId="165" formatCode="#,##0.000"/>
      <fill>
        <patternFill patternType="solid">
          <fgColor indexed="64"/>
          <bgColor rgb="FFFFFFCC"/>
        </patternFill>
      </fill>
    </dxf>
    <dxf>
      <font>
        <b/>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dxf>
    <dxf>
      <font>
        <b/>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border diagonalUp="0" diagonalDown="0" outline="0">
        <left style="thick">
          <color rgb="FFFF0000"/>
        </left>
        <right/>
        <top/>
        <bottom/>
      </border>
    </dxf>
    <dxf>
      <font>
        <b/>
        <i val="0"/>
        <strike val="0"/>
        <condense val="0"/>
        <extend val="0"/>
        <outline val="0"/>
        <shadow val="0"/>
        <u val="none"/>
        <vertAlign val="baseline"/>
        <sz val="10"/>
        <color auto="1"/>
        <name val="Arial"/>
        <family val="2"/>
        <scheme val="none"/>
      </font>
      <numFmt numFmtId="165" formatCode="#,##0.000"/>
      <fill>
        <patternFill patternType="solid">
          <fgColor indexed="64"/>
          <bgColor rgb="FFFFFFCC"/>
        </patternFill>
      </fill>
    </dxf>
    <dxf>
      <font>
        <b/>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dxf>
    <dxf>
      <font>
        <b/>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border diagonalUp="0" diagonalDown="0" outline="0">
        <left style="thick">
          <color rgb="FFFF0000"/>
        </left>
        <right/>
        <top/>
        <bottom/>
      </border>
    </dxf>
    <dxf>
      <font>
        <b/>
        <strike val="0"/>
        <outline val="0"/>
        <shadow val="0"/>
        <u val="none"/>
        <vertAlign val="baseline"/>
        <sz val="10"/>
        <color auto="1"/>
        <name val="Arial"/>
        <family val="2"/>
        <scheme val="none"/>
      </font>
      <numFmt numFmtId="165" formatCode="#,##0.000"/>
      <fill>
        <patternFill patternType="solid">
          <fgColor indexed="64"/>
          <bgColor rgb="FFFFFFCC"/>
        </patternFill>
      </fill>
    </dxf>
    <dxf>
      <font>
        <b val="0"/>
        <strike val="0"/>
        <outline val="0"/>
        <shadow val="0"/>
        <u val="none"/>
        <vertAlign val="baseline"/>
        <sz val="10"/>
        <color auto="1"/>
        <name val="Arial"/>
        <family val="2"/>
        <scheme val="none"/>
      </font>
      <numFmt numFmtId="3" formatCode="#,##0"/>
      <fill>
        <patternFill patternType="none">
          <fgColor indexed="64"/>
          <bgColor auto="1"/>
        </patternFill>
      </fill>
    </dxf>
    <dxf>
      <font>
        <strike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family val="2"/>
        <scheme val="none"/>
      </font>
      <numFmt numFmtId="3" formatCode="#,##0"/>
      <fill>
        <patternFill>
          <fgColor indexed="64"/>
          <bgColor theme="0" tint="-0.14999847407452621"/>
        </patternFill>
      </fill>
    </dxf>
    <dxf>
      <font>
        <b val="0"/>
        <i val="0"/>
        <strike val="0"/>
        <condense val="0"/>
        <extend val="0"/>
        <outline val="0"/>
        <shadow val="0"/>
        <u val="none"/>
        <vertAlign val="baseline"/>
        <sz val="10"/>
        <color auto="1"/>
        <name val="Arial"/>
        <family val="2"/>
        <scheme val="none"/>
      </font>
      <numFmt numFmtId="3" formatCode="#,##0"/>
      <fill>
        <patternFill patternType="solid">
          <fgColor indexed="64"/>
          <bgColor theme="0" tint="-0.14999847407452621"/>
        </patternFill>
      </fill>
    </dxf>
    <dxf>
      <font>
        <strike val="0"/>
        <outline val="0"/>
        <shadow val="0"/>
        <u val="none"/>
        <vertAlign val="baseline"/>
        <sz val="10"/>
        <color auto="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0"/>
        <color auto="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tint="-4.9989318521683403E-2"/>
        </patternFill>
      </fill>
    </dxf>
    <dxf>
      <font>
        <b val="0"/>
        <i val="0"/>
        <strike val="0"/>
        <condense val="0"/>
        <extend val="0"/>
        <outline val="0"/>
        <shadow val="0"/>
        <u val="none"/>
        <vertAlign val="baseline"/>
        <sz val="10"/>
        <color auto="1"/>
        <name val="Arial"/>
        <family val="2"/>
        <scheme val="none"/>
      </font>
      <fill>
        <patternFill patternType="solid">
          <fgColor indexed="64"/>
          <bgColor theme="0" tint="-4.9989318521683403E-2"/>
        </patternFill>
      </fill>
    </dxf>
    <dxf>
      <font>
        <strike val="0"/>
        <outline val="0"/>
        <shadow val="0"/>
        <u val="none"/>
        <vertAlign val="baseline"/>
        <sz val="10"/>
        <color auto="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0"/>
        <color auto="1"/>
        <name val="Arial"/>
        <family val="2"/>
        <scheme val="none"/>
      </font>
      <numFmt numFmtId="0" formatCode="General"/>
    </dxf>
    <dxf>
      <font>
        <b/>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fill>
        <patternFill patternType="none">
          <fgColor indexed="64"/>
          <bgColor auto="1"/>
        </patternFill>
      </fill>
      <alignment horizontal="general"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165" formatCode="#,##0.000"/>
    </dxf>
    <dxf>
      <font>
        <b/>
        <strike val="0"/>
        <outline val="0"/>
        <shadow val="0"/>
        <u val="none"/>
        <vertAlign val="baseline"/>
        <sz val="10"/>
        <name val="Arial"/>
        <family val="2"/>
        <scheme val="none"/>
      </font>
      <numFmt numFmtId="165" formatCode="#,##0.00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dxf>
    <dxf>
      <font>
        <strike val="0"/>
        <outline val="0"/>
        <shadow val="0"/>
        <u val="none"/>
        <vertAlign val="baseline"/>
        <sz val="10"/>
        <name val="Arial"/>
        <family val="2"/>
        <scheme val="none"/>
      </font>
      <border outline="0">
        <right style="hair">
          <color theme="0" tint="-0.499984740745262"/>
        </right>
      </border>
    </dxf>
    <dxf>
      <font>
        <b val="0"/>
        <i val="0"/>
        <strike val="0"/>
        <condense val="0"/>
        <extend val="0"/>
        <outline val="0"/>
        <shadow val="0"/>
        <u val="none"/>
        <vertAlign val="baseline"/>
        <sz val="10"/>
        <color auto="1"/>
        <name val="Arial"/>
        <family val="2"/>
        <scheme val="none"/>
      </font>
      <numFmt numFmtId="3" formatCode="#,##0"/>
      <border diagonalUp="0" diagonalDown="0" outline="0">
        <left style="thick">
          <color rgb="FFFF0000"/>
        </left>
        <right/>
        <top/>
        <bottom/>
      </border>
    </dxf>
    <dxf>
      <font>
        <strike val="0"/>
        <outline val="0"/>
        <shadow val="0"/>
        <u val="none"/>
        <vertAlign val="baseline"/>
        <sz val="10"/>
        <name val="Arial"/>
        <family val="2"/>
        <scheme val="none"/>
      </font>
      <border diagonalUp="0" diagonalDown="0">
        <left style="thick">
          <color rgb="FFFF0000"/>
        </left>
        <vertical/>
      </border>
    </dxf>
    <dxf>
      <font>
        <b/>
        <i val="0"/>
        <strike val="0"/>
        <condense val="0"/>
        <extend val="0"/>
        <outline val="0"/>
        <shadow val="0"/>
        <u val="none"/>
        <vertAlign val="baseline"/>
        <sz val="10"/>
        <color auto="1"/>
        <name val="Arial"/>
        <family val="2"/>
        <scheme val="none"/>
      </font>
      <numFmt numFmtId="165" formatCode="#,##0.000"/>
    </dxf>
    <dxf>
      <font>
        <b/>
        <i val="0"/>
        <strike val="0"/>
        <condense val="0"/>
        <extend val="0"/>
        <outline val="0"/>
        <shadow val="0"/>
        <u val="none"/>
        <vertAlign val="baseline"/>
        <sz val="10"/>
        <color theme="1"/>
        <name val="Arial"/>
        <family val="2"/>
        <scheme val="none"/>
      </font>
      <numFmt numFmtId="165" formatCode="#,##0.000"/>
      <fill>
        <patternFill patternType="solid">
          <fgColor indexed="64"/>
          <bgColor rgb="FFFFFFCC"/>
        </patternFill>
      </fill>
      <border diagonalUp="0" diagonalDown="0">
        <left style="hair">
          <color theme="0" tint="-0.499984740745262"/>
        </left>
        <right style="hair">
          <color theme="0" tint="-0.499984740745262"/>
        </right>
        <top style="hair">
          <color theme="0" tint="-0.499984740745262"/>
        </top>
        <bottom/>
        <vertical/>
        <horizontal/>
      </border>
    </dxf>
    <dxf>
      <font>
        <b val="0"/>
        <i val="0"/>
        <strike val="0"/>
        <condense val="0"/>
        <extend val="0"/>
        <outline val="0"/>
        <shadow val="0"/>
        <u val="none"/>
        <vertAlign val="baseline"/>
        <sz val="10"/>
        <color auto="1"/>
        <name val="Arial"/>
        <family val="2"/>
        <scheme val="none"/>
      </font>
      <numFmt numFmtId="3" formatCode="#,##0"/>
    </dxf>
    <dxf>
      <font>
        <b/>
        <i val="0"/>
        <strike val="0"/>
        <condense val="0"/>
        <extend val="0"/>
        <outline val="0"/>
        <shadow val="0"/>
        <u val="none"/>
        <vertAlign val="baseline"/>
        <sz val="10"/>
        <color theme="1"/>
        <name val="Arial"/>
        <family val="2"/>
        <scheme val="none"/>
      </font>
      <numFmt numFmtId="3" formatCode="#,##0"/>
      <fill>
        <patternFill patternType="solid">
          <fgColor indexed="64"/>
          <bgColor rgb="FFFFFFCC"/>
        </patternFill>
      </fill>
      <border diagonalUp="0" diagonalDown="0">
        <left style="hair">
          <color theme="0" tint="-0.499984740745262"/>
        </left>
        <right style="hair">
          <color theme="0" tint="-0.499984740745262"/>
        </right>
        <top style="hair">
          <color theme="0" tint="-0.499984740745262"/>
        </top>
        <bottom/>
        <vertical/>
        <horizontal/>
      </border>
    </dxf>
    <dxf>
      <font>
        <b val="0"/>
        <i val="0"/>
        <strike val="0"/>
        <condense val="0"/>
        <extend val="0"/>
        <outline val="0"/>
        <shadow val="0"/>
        <u val="none"/>
        <vertAlign val="baseline"/>
        <sz val="10"/>
        <color auto="1"/>
        <name val="Arial"/>
        <family val="2"/>
        <scheme val="none"/>
      </font>
      <numFmt numFmtId="3" formatCode="#,##0"/>
      <border diagonalUp="0" diagonalDown="0" outline="0">
        <left style="thick">
          <color rgb="FFFF0000"/>
        </left>
        <right/>
        <top/>
        <bottom/>
      </border>
    </dxf>
    <dxf>
      <font>
        <b/>
        <i val="0"/>
        <strike val="0"/>
        <condense val="0"/>
        <extend val="0"/>
        <outline val="0"/>
        <shadow val="0"/>
        <u val="none"/>
        <vertAlign val="baseline"/>
        <sz val="10"/>
        <color theme="1"/>
        <name val="Arial"/>
        <family val="2"/>
        <scheme val="none"/>
      </font>
      <numFmt numFmtId="3" formatCode="#,##0"/>
      <fill>
        <patternFill patternType="solid">
          <fgColor indexed="64"/>
          <bgColor rgb="FFFFFFCC"/>
        </patternFill>
      </fill>
      <border diagonalUp="0" diagonalDown="0">
        <left style="thick">
          <color rgb="FFFF0000"/>
        </left>
        <right style="hair">
          <color theme="0" tint="-0.499984740745262"/>
        </right>
        <top style="hair">
          <color theme="0" tint="-0.499984740745262"/>
        </top>
        <bottom/>
        <vertical/>
        <horizontal/>
      </border>
    </dxf>
    <dxf>
      <font>
        <b/>
        <i val="0"/>
        <strike val="0"/>
        <condense val="0"/>
        <extend val="0"/>
        <outline val="0"/>
        <shadow val="0"/>
        <u val="none"/>
        <vertAlign val="baseline"/>
        <sz val="10"/>
        <color auto="1"/>
        <name val="Arial"/>
        <family val="2"/>
        <scheme val="none"/>
      </font>
      <numFmt numFmtId="165" formatCode="#,##0.000"/>
    </dxf>
    <dxf>
      <font>
        <b/>
        <i val="0"/>
        <strike val="0"/>
        <condense val="0"/>
        <extend val="0"/>
        <outline val="0"/>
        <shadow val="0"/>
        <u val="none"/>
        <vertAlign val="baseline"/>
        <sz val="10"/>
        <color theme="1"/>
        <name val="Arial"/>
        <family val="2"/>
        <scheme val="none"/>
      </font>
      <numFmt numFmtId="165" formatCode="#,##0.000"/>
      <fill>
        <patternFill patternType="solid">
          <fgColor indexed="64"/>
          <bgColor rgb="FFFFFFCC"/>
        </patternFill>
      </fill>
      <border diagonalUp="0" diagonalDown="0">
        <left style="hair">
          <color theme="0" tint="-0.499984740745262"/>
        </left>
        <right style="hair">
          <color theme="0" tint="-0.499984740745262"/>
        </right>
        <top style="hair">
          <color theme="0" tint="-0.499984740745262"/>
        </top>
        <bottom/>
        <vertical/>
        <horizontal/>
      </border>
    </dxf>
    <dxf>
      <font>
        <b val="0"/>
        <i val="0"/>
        <strike val="0"/>
        <condense val="0"/>
        <extend val="0"/>
        <outline val="0"/>
        <shadow val="0"/>
        <u val="none"/>
        <vertAlign val="baseline"/>
        <sz val="10"/>
        <color auto="1"/>
        <name val="Arial"/>
        <family val="2"/>
        <scheme val="none"/>
      </font>
      <numFmt numFmtId="3" formatCode="#,##0"/>
    </dxf>
    <dxf>
      <font>
        <b/>
        <i val="0"/>
        <strike val="0"/>
        <condense val="0"/>
        <extend val="0"/>
        <outline val="0"/>
        <shadow val="0"/>
        <u val="none"/>
        <vertAlign val="baseline"/>
        <sz val="10"/>
        <color theme="1"/>
        <name val="Arial"/>
        <family val="2"/>
        <scheme val="none"/>
      </font>
      <numFmt numFmtId="3" formatCode="#,##0"/>
      <fill>
        <patternFill patternType="solid">
          <fgColor indexed="64"/>
          <bgColor rgb="FFFFFFCC"/>
        </patternFill>
      </fill>
      <border diagonalUp="0" diagonalDown="0">
        <left style="hair">
          <color theme="0" tint="-0.499984740745262"/>
        </left>
        <right style="hair">
          <color theme="0" tint="-0.499984740745262"/>
        </right>
        <top style="hair">
          <color theme="0" tint="-0.499984740745262"/>
        </top>
        <bottom/>
        <vertical/>
        <horizontal/>
      </border>
    </dxf>
    <dxf>
      <font>
        <b val="0"/>
        <i val="0"/>
        <strike val="0"/>
        <condense val="0"/>
        <extend val="0"/>
        <outline val="0"/>
        <shadow val="0"/>
        <u val="none"/>
        <vertAlign val="baseline"/>
        <sz val="10"/>
        <color auto="1"/>
        <name val="Arial"/>
        <family val="2"/>
        <scheme val="none"/>
      </font>
      <numFmt numFmtId="3" formatCode="#,##0"/>
      <border diagonalUp="0" diagonalDown="0" outline="0">
        <left style="thick">
          <color rgb="FFFF0000"/>
        </left>
        <right/>
        <top/>
        <bottom/>
      </border>
    </dxf>
    <dxf>
      <font>
        <b/>
        <i val="0"/>
        <strike val="0"/>
        <condense val="0"/>
        <extend val="0"/>
        <outline val="0"/>
        <shadow val="0"/>
        <u val="none"/>
        <vertAlign val="baseline"/>
        <sz val="10"/>
        <color theme="1"/>
        <name val="Arial"/>
        <family val="2"/>
        <scheme val="none"/>
      </font>
      <numFmt numFmtId="3" formatCode="#,##0"/>
      <fill>
        <patternFill patternType="solid">
          <fgColor indexed="64"/>
          <bgColor rgb="FFFFFFCC"/>
        </patternFill>
      </fill>
      <border diagonalUp="0" diagonalDown="0">
        <left style="thick">
          <color rgb="FFFF0000"/>
        </left>
        <right style="hair">
          <color theme="0" tint="-0.499984740745262"/>
        </right>
        <top style="hair">
          <color theme="0" tint="-0.499984740745262"/>
        </top>
        <bottom/>
        <vertical/>
        <horizontal/>
      </border>
    </dxf>
    <dxf>
      <font>
        <b/>
        <i val="0"/>
        <strike val="0"/>
        <condense val="0"/>
        <extend val="0"/>
        <outline val="0"/>
        <shadow val="0"/>
        <u val="none"/>
        <vertAlign val="baseline"/>
        <sz val="10"/>
        <color auto="1"/>
        <name val="Arial"/>
        <family val="2"/>
        <scheme val="none"/>
      </font>
      <numFmt numFmtId="165" formatCode="#,##0.000"/>
    </dxf>
    <dxf>
      <font>
        <b/>
        <strike val="0"/>
        <outline val="0"/>
        <shadow val="0"/>
        <u val="none"/>
        <vertAlign val="baseline"/>
        <sz val="10"/>
        <color theme="1"/>
        <name val="Arial"/>
        <family val="2"/>
        <scheme val="none"/>
      </font>
      <numFmt numFmtId="165" formatCode="#,##0.000"/>
      <fill>
        <patternFill patternType="solid">
          <fgColor indexed="64"/>
          <bgColor rgb="FFFFFFCC"/>
        </patternFill>
      </fill>
      <border diagonalUp="0" diagonalDown="0">
        <left style="hair">
          <color theme="0" tint="-0.499984740745262"/>
        </left>
        <right style="hair">
          <color theme="0" tint="-0.499984740745262"/>
        </right>
        <top style="hair">
          <color theme="0" tint="-0.499984740745262"/>
        </top>
        <bottom/>
        <vertical/>
        <horizontal/>
      </border>
    </dxf>
    <dxf>
      <font>
        <b val="0"/>
        <i val="0"/>
        <strike val="0"/>
        <condense val="0"/>
        <extend val="0"/>
        <outline val="0"/>
        <shadow val="0"/>
        <u val="none"/>
        <vertAlign val="baseline"/>
        <sz val="10"/>
        <color auto="1"/>
        <name val="Arial"/>
        <family val="2"/>
        <scheme val="none"/>
      </font>
      <numFmt numFmtId="3" formatCode="#,##0"/>
    </dxf>
    <dxf>
      <font>
        <strike val="0"/>
        <outline val="0"/>
        <shadow val="0"/>
        <u val="none"/>
        <vertAlign val="baseline"/>
        <sz val="10"/>
        <color theme="1"/>
        <name val="Arial"/>
        <family val="2"/>
        <scheme val="none"/>
      </font>
      <numFmt numFmtId="3" formatCode="#,##0"/>
      <border diagonalUp="0" diagonalDown="0">
        <left style="hair">
          <color theme="0" tint="-0.499984740745262"/>
        </left>
        <right style="hair">
          <color theme="0" tint="-0.499984740745262"/>
        </right>
        <top style="hair">
          <color theme="0" tint="-0.499984740745262"/>
        </top>
        <bottom/>
        <vertical/>
        <horizontal/>
      </border>
    </dxf>
    <dxf>
      <font>
        <b val="0"/>
        <i val="0"/>
        <strike val="0"/>
        <condense val="0"/>
        <extend val="0"/>
        <outline val="0"/>
        <shadow val="0"/>
        <u val="none"/>
        <vertAlign val="baseline"/>
        <sz val="10"/>
        <color auto="1"/>
        <name val="Arial"/>
        <family val="2"/>
        <scheme val="none"/>
      </font>
      <numFmt numFmtId="3" formatCode="#,##0"/>
      <border diagonalUp="0" diagonalDown="0" outline="0">
        <left style="thick">
          <color rgb="FFFF0000"/>
        </left>
        <right/>
        <top/>
        <bottom/>
      </border>
    </dxf>
    <dxf>
      <font>
        <strike val="0"/>
        <outline val="0"/>
        <shadow val="0"/>
        <u val="none"/>
        <vertAlign val="baseline"/>
        <sz val="10"/>
        <color theme="1"/>
        <name val="Arial"/>
        <family val="2"/>
        <scheme val="none"/>
      </font>
      <numFmt numFmtId="3" formatCode="#,##0"/>
      <border diagonalUp="0" diagonalDown="0">
        <left style="thick">
          <color rgb="FFFF0000"/>
        </left>
        <right style="hair">
          <color theme="0" tint="-0.499984740745262"/>
        </right>
        <top style="hair">
          <color theme="0" tint="-0.499984740745262"/>
        </top>
        <bottom/>
        <vertical/>
        <horizontal/>
      </border>
    </dxf>
    <dxf>
      <font>
        <b val="0"/>
        <i val="0"/>
        <strike val="0"/>
        <condense val="0"/>
        <extend val="0"/>
        <outline val="0"/>
        <shadow val="0"/>
        <u val="none"/>
        <vertAlign val="baseline"/>
        <sz val="10"/>
        <color auto="1"/>
        <name val="Arial"/>
        <family val="2"/>
        <scheme val="none"/>
      </font>
      <numFmt numFmtId="3" formatCode="#,##0"/>
    </dxf>
    <dxf>
      <font>
        <b/>
        <i val="0"/>
        <strike val="0"/>
        <condense val="0"/>
        <extend val="0"/>
        <outline val="0"/>
        <shadow val="0"/>
        <u val="none"/>
        <vertAlign val="baseline"/>
        <sz val="10"/>
        <color theme="1"/>
        <name val="Arial"/>
        <family val="2"/>
        <scheme val="none"/>
      </font>
      <numFmt numFmtId="3" formatCode="#,##0"/>
      <fill>
        <patternFill patternType="none">
          <fgColor indexed="64"/>
          <bgColor indexed="65"/>
        </patternFill>
      </fill>
      <border diagonalUp="0" diagonalDown="0" outline="0">
        <left/>
        <right style="hair">
          <color theme="0" tint="-0.499984740745262"/>
        </right>
        <top style="hair">
          <color theme="0" tint="-0.499984740745262"/>
        </top>
        <bottom/>
      </border>
    </dxf>
    <dxf>
      <font>
        <b val="0"/>
        <i val="0"/>
        <strike val="0"/>
        <condense val="0"/>
        <extend val="0"/>
        <outline val="0"/>
        <shadow val="0"/>
        <u val="none"/>
        <vertAlign val="baseline"/>
        <sz val="10"/>
        <color auto="1"/>
        <name val="Arial"/>
        <family val="2"/>
        <scheme val="none"/>
      </font>
      <numFmt numFmtId="3" formatCode="#,##0"/>
    </dxf>
    <dxf>
      <font>
        <b val="0"/>
        <strike val="0"/>
        <outline val="0"/>
        <shadow val="0"/>
        <u val="none"/>
        <vertAlign val="baseline"/>
        <sz val="10"/>
        <name val="Arial"/>
        <family val="2"/>
        <scheme val="none"/>
      </font>
      <numFmt numFmtId="3" formatCode="#,##0"/>
      <fill>
        <patternFill patternType="solid">
          <fgColor indexed="64"/>
          <bgColor theme="0" tint="-4.9989318521683403E-2"/>
        </patternFill>
      </fill>
      <border outline="0">
        <right style="hair">
          <color theme="0" tint="-0.499984740745262"/>
        </right>
      </border>
    </dxf>
    <dxf>
      <font>
        <b val="0"/>
        <i val="0"/>
        <strike val="0"/>
        <condense val="0"/>
        <extend val="0"/>
        <outline val="0"/>
        <shadow val="0"/>
        <u val="none"/>
        <vertAlign val="baseline"/>
        <sz val="10"/>
        <color auto="1"/>
        <name val="Arial"/>
        <family val="2"/>
        <scheme val="none"/>
      </font>
      <numFmt numFmtId="3" formatCode="#,##0"/>
    </dxf>
    <dxf>
      <font>
        <strike val="0"/>
        <outline val="0"/>
        <shadow val="0"/>
        <u val="none"/>
        <vertAlign val="baseline"/>
        <sz val="10"/>
        <color theme="1"/>
        <name val="Arial"/>
        <family val="2"/>
        <scheme val="none"/>
      </font>
      <numFmt numFmtId="3" formatCode="#,##0"/>
      <fill>
        <patternFill patternType="solid">
          <fgColor indexed="64"/>
          <bgColor theme="0" tint="-4.9989318521683403E-2"/>
        </patternFill>
      </fill>
      <border diagonalUp="0" diagonalDown="0" outline="0">
        <left style="hair">
          <color theme="0" tint="-0.499984740745262"/>
        </left>
        <right style="hair">
          <color theme="0" tint="-0.499984740745262"/>
        </right>
        <top style="hair">
          <color theme="0" tint="-0.499984740745262"/>
        </top>
        <bottom/>
      </border>
    </dxf>
    <dxf>
      <font>
        <b val="0"/>
        <i val="0"/>
        <strike val="0"/>
        <condense val="0"/>
        <extend val="0"/>
        <outline val="0"/>
        <shadow val="0"/>
        <u val="none"/>
        <vertAlign val="baseline"/>
        <sz val="10"/>
        <color auto="1"/>
        <name val="Arial"/>
        <family val="2"/>
        <scheme val="none"/>
      </font>
    </dxf>
    <dxf>
      <font>
        <strike val="0"/>
        <outline val="0"/>
        <shadow val="0"/>
        <u val="none"/>
        <vertAlign val="baseline"/>
        <sz val="10"/>
        <name val="Arial"/>
        <family val="2"/>
        <scheme val="none"/>
      </font>
    </dxf>
    <dxf>
      <font>
        <b/>
        <i val="0"/>
        <strike val="0"/>
        <condense val="0"/>
        <extend val="0"/>
        <outline val="0"/>
        <shadow val="0"/>
        <u val="none"/>
        <vertAlign val="baseline"/>
        <sz val="10"/>
        <color auto="1"/>
        <name val="Arial"/>
        <family val="2"/>
        <scheme val="none"/>
      </font>
    </dxf>
    <dxf>
      <font>
        <strike val="0"/>
        <outline val="0"/>
        <shadow val="0"/>
        <u val="none"/>
        <vertAlign val="baseline"/>
        <sz val="10"/>
        <name val="Arial"/>
        <family val="2"/>
        <scheme val="none"/>
      </font>
    </dxf>
    <dxf>
      <font>
        <b val="0"/>
        <i val="0"/>
        <strike val="0"/>
        <condense val="0"/>
        <extend val="0"/>
        <outline val="0"/>
        <shadow val="0"/>
        <u val="none"/>
        <vertAlign val="baseline"/>
        <sz val="10"/>
        <color auto="1"/>
        <name val="Arial"/>
        <family val="2"/>
        <scheme val="none"/>
      </font>
    </dxf>
    <dxf>
      <font>
        <strike val="0"/>
        <outline val="0"/>
        <shadow val="0"/>
        <u val="none"/>
        <vertAlign val="baseline"/>
        <sz val="10"/>
        <name val="Arial"/>
        <family val="2"/>
        <scheme val="none"/>
      </font>
    </dxf>
    <dxf>
      <font>
        <b val="0"/>
        <i val="0"/>
        <strike val="0"/>
        <condense val="0"/>
        <extend val="0"/>
        <outline val="0"/>
        <shadow val="0"/>
        <u val="none"/>
        <vertAlign val="baseline"/>
        <sz val="10"/>
        <color auto="1"/>
        <name val="Arial"/>
        <family val="2"/>
        <scheme val="none"/>
      </font>
    </dxf>
    <dxf>
      <font>
        <strike val="0"/>
        <outline val="0"/>
        <shadow val="0"/>
        <u val="none"/>
        <vertAlign val="baseline"/>
        <sz val="10"/>
        <name val="Arial"/>
        <family val="2"/>
        <scheme val="none"/>
      </font>
      <border outline="0">
        <left style="hair">
          <color theme="0" tint="-0.499984740745262"/>
        </left>
      </border>
    </dxf>
    <dxf>
      <font>
        <b val="0"/>
        <i val="0"/>
        <strike val="0"/>
        <condense val="0"/>
        <extend val="0"/>
        <outline val="0"/>
        <shadow val="0"/>
        <u val="none"/>
        <vertAlign val="baseline"/>
        <sz val="10"/>
        <color auto="1"/>
        <name val="Arial"/>
        <family val="2"/>
        <scheme val="none"/>
      </font>
    </dxf>
    <dxf>
      <font>
        <strike val="0"/>
        <outline val="0"/>
        <shadow val="0"/>
        <u val="none"/>
        <vertAlign val="baseline"/>
        <sz val="10"/>
        <color theme="0" tint="-0.249977111117893"/>
        <name val="Arial"/>
        <family val="2"/>
        <scheme val="none"/>
      </font>
      <alignment horizontal="left" vertical="bottom" textRotation="0" indent="0" justifyLastLine="0" shrinkToFit="0" readingOrder="0"/>
    </dxf>
    <dxf>
      <font>
        <strike val="0"/>
        <outline val="0"/>
        <shadow val="0"/>
        <u val="none"/>
        <vertAlign val="baseline"/>
        <sz val="10"/>
        <name val="Arial"/>
        <family val="2"/>
        <scheme val="none"/>
      </font>
    </dxf>
    <dxf>
      <border outline="0">
        <top style="thin">
          <color rgb="FF808080"/>
        </top>
      </border>
    </dxf>
    <dxf>
      <font>
        <strike val="0"/>
        <outline val="0"/>
        <shadow val="0"/>
        <u val="none"/>
        <vertAlign val="baseline"/>
        <sz val="10"/>
        <name val="Arial"/>
        <family val="2"/>
        <scheme val="none"/>
      </font>
    </dxf>
    <dxf>
      <border outline="0">
        <bottom style="hair">
          <color rgb="FF808080"/>
        </bottom>
      </border>
    </dxf>
    <dxf>
      <font>
        <b/>
        <i val="0"/>
        <strike val="0"/>
        <condense val="0"/>
        <extend val="0"/>
        <outline val="0"/>
        <shadow val="0"/>
        <u val="none"/>
        <vertAlign val="baseline"/>
        <sz val="10"/>
        <color theme="0"/>
        <name val="Arial"/>
        <family val="2"/>
        <scheme val="none"/>
      </font>
      <fill>
        <patternFill patternType="solid">
          <fgColor indexed="64"/>
          <bgColor rgb="FF005EB8"/>
        </patternFill>
      </fill>
      <alignment horizontal="center" vertical="bottom" textRotation="0" wrapText="1" indent="0" justifyLastLine="0" shrinkToFit="0" readingOrder="0"/>
      <border diagonalUp="0" diagonalDown="0" outline="0">
        <left style="hair">
          <color theme="0" tint="-0.499984740745262"/>
        </left>
        <right style="hair">
          <color theme="0" tint="-0.499984740745262"/>
        </right>
        <top/>
        <bottom/>
      </border>
    </dxf>
    <dxf>
      <font>
        <b/>
        <i val="0"/>
        <strike val="0"/>
        <condense val="0"/>
        <extend val="0"/>
        <outline val="0"/>
        <shadow val="0"/>
        <u val="none"/>
        <vertAlign val="baseline"/>
        <sz val="10"/>
        <color auto="1"/>
        <name val="Arial"/>
        <family val="2"/>
        <scheme val="none"/>
      </font>
      <numFmt numFmtId="164" formatCode="0.000"/>
    </dxf>
    <dxf>
      <font>
        <b/>
        <strike val="0"/>
        <outline val="0"/>
        <shadow val="0"/>
        <u val="none"/>
        <vertAlign val="baseline"/>
        <sz val="10"/>
        <color auto="1"/>
        <name val="Arial"/>
        <family val="2"/>
        <scheme val="none"/>
      </font>
      <numFmt numFmtId="164" formatCode="0.00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dxf>
    <dxf>
      <font>
        <strike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border diagonalUp="0" diagonalDown="0" outline="0">
        <left style="thick">
          <color rgb="FFFF0000"/>
        </left>
        <right/>
        <top/>
        <bottom/>
      </border>
    </dxf>
    <dxf>
      <font>
        <strike val="0"/>
        <outline val="0"/>
        <shadow val="0"/>
        <u val="none"/>
        <vertAlign val="baseline"/>
        <sz val="10"/>
        <color auto="1"/>
        <name val="Arial"/>
        <family val="2"/>
        <scheme val="none"/>
      </font>
      <numFmt numFmtId="3" formatCode="#,##0"/>
      <border diagonalUp="0" diagonalDown="0">
        <left style="thick">
          <color rgb="FFFF0000"/>
        </left>
        <right/>
        <vertical/>
      </border>
    </dxf>
    <dxf>
      <font>
        <b/>
        <i val="0"/>
        <strike val="0"/>
        <condense val="0"/>
        <extend val="0"/>
        <outline val="0"/>
        <shadow val="0"/>
        <u val="none"/>
        <vertAlign val="baseline"/>
        <sz val="10"/>
        <color auto="1"/>
        <name val="Arial"/>
        <family val="2"/>
        <scheme val="none"/>
      </font>
      <numFmt numFmtId="164" formatCode="0.000"/>
    </dxf>
    <dxf>
      <font>
        <b/>
        <i val="0"/>
        <strike val="0"/>
        <condense val="0"/>
        <extend val="0"/>
        <outline val="0"/>
        <shadow val="0"/>
        <u val="none"/>
        <vertAlign val="baseline"/>
        <sz val="10"/>
        <color auto="1"/>
        <name val="Arial"/>
        <family val="2"/>
        <scheme val="none"/>
      </font>
      <numFmt numFmtId="164" formatCode="0.000"/>
      <fill>
        <patternFill patternType="solid">
          <fgColor indexed="64"/>
          <bgColor rgb="FFFFFFCC"/>
        </patternFill>
      </fill>
    </dxf>
    <dxf>
      <font>
        <b/>
        <i val="0"/>
        <strike val="0"/>
        <condense val="0"/>
        <extend val="0"/>
        <outline val="0"/>
        <shadow val="0"/>
        <u val="none"/>
        <vertAlign val="baseline"/>
        <sz val="10"/>
        <color auto="1"/>
        <name val="Arial"/>
        <family val="2"/>
        <scheme val="none"/>
      </font>
      <numFmt numFmtId="164" formatCode="0.000"/>
    </dxf>
    <dxf>
      <font>
        <b/>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dxf>
    <dxf>
      <font>
        <b/>
        <i val="0"/>
        <strike val="0"/>
        <condense val="0"/>
        <extend val="0"/>
        <outline val="0"/>
        <shadow val="0"/>
        <u val="none"/>
        <vertAlign val="baseline"/>
        <sz val="10"/>
        <color auto="1"/>
        <name val="Arial"/>
        <family val="2"/>
        <scheme val="none"/>
      </font>
      <numFmt numFmtId="164" formatCode="0.000"/>
    </dxf>
    <dxf>
      <font>
        <b/>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border diagonalUp="0" diagonalDown="0">
        <left style="medium">
          <color rgb="FFFF0000"/>
        </left>
        <right/>
        <top/>
        <bottom/>
        <vertical/>
        <horizontal/>
      </border>
    </dxf>
    <dxf>
      <font>
        <b/>
        <i val="0"/>
        <strike val="0"/>
        <condense val="0"/>
        <extend val="0"/>
        <outline val="0"/>
        <shadow val="0"/>
        <u val="none"/>
        <vertAlign val="baseline"/>
        <sz val="10"/>
        <color auto="1"/>
        <name val="Arial"/>
        <family val="2"/>
        <scheme val="none"/>
      </font>
      <numFmt numFmtId="164" formatCode="0.000"/>
    </dxf>
    <dxf>
      <font>
        <b/>
        <i val="0"/>
        <strike val="0"/>
        <condense val="0"/>
        <extend val="0"/>
        <outline val="0"/>
        <shadow val="0"/>
        <u val="none"/>
        <vertAlign val="baseline"/>
        <sz val="10"/>
        <color auto="1"/>
        <name val="Arial"/>
        <family val="2"/>
        <scheme val="none"/>
      </font>
      <numFmt numFmtId="164" formatCode="0.000"/>
      <fill>
        <patternFill patternType="solid">
          <fgColor indexed="64"/>
          <bgColor rgb="FFFFFFCC"/>
        </patternFill>
      </fill>
      <border diagonalUp="0" diagonalDown="0">
        <left/>
        <right style="thick">
          <color rgb="FFFF0000"/>
        </right>
        <vertical/>
      </border>
    </dxf>
    <dxf>
      <font>
        <b/>
        <i val="0"/>
        <strike val="0"/>
        <condense val="0"/>
        <extend val="0"/>
        <outline val="0"/>
        <shadow val="0"/>
        <u val="none"/>
        <vertAlign val="baseline"/>
        <sz val="10"/>
        <color auto="1"/>
        <name val="Arial"/>
        <family val="2"/>
        <scheme val="none"/>
      </font>
      <numFmt numFmtId="164" formatCode="0.000"/>
    </dxf>
    <dxf>
      <font>
        <b/>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dxf>
    <dxf>
      <font>
        <b/>
        <i val="0"/>
        <strike val="0"/>
        <condense val="0"/>
        <extend val="0"/>
        <outline val="0"/>
        <shadow val="0"/>
        <u val="none"/>
        <vertAlign val="baseline"/>
        <sz val="10"/>
        <color auto="1"/>
        <name val="Arial"/>
        <family val="2"/>
        <scheme val="none"/>
      </font>
      <numFmt numFmtId="164" formatCode="0.000"/>
    </dxf>
    <dxf>
      <font>
        <b/>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border diagonalUp="0" diagonalDown="0">
        <left style="thick">
          <color rgb="FFFF0000"/>
        </left>
        <right/>
        <top/>
        <bottom/>
        <vertical/>
        <horizontal/>
      </border>
    </dxf>
    <dxf>
      <font>
        <b/>
        <i val="0"/>
        <strike val="0"/>
        <condense val="0"/>
        <extend val="0"/>
        <outline val="0"/>
        <shadow val="0"/>
        <u val="none"/>
        <vertAlign val="baseline"/>
        <sz val="10"/>
        <color auto="1"/>
        <name val="Arial"/>
        <family val="2"/>
        <scheme val="none"/>
      </font>
      <numFmt numFmtId="164" formatCode="0.000"/>
    </dxf>
    <dxf>
      <font>
        <b/>
        <i val="0"/>
        <strike val="0"/>
        <condense val="0"/>
        <extend val="0"/>
        <outline val="0"/>
        <shadow val="0"/>
        <u val="none"/>
        <vertAlign val="baseline"/>
        <sz val="10"/>
        <color auto="1"/>
        <name val="Arial"/>
        <family val="2"/>
        <scheme val="none"/>
      </font>
      <numFmt numFmtId="164" formatCode="0.00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border diagonalUp="0" diagonalDown="0" outline="0">
        <left style="medium">
          <color rgb="FFFF0000"/>
        </left>
        <right/>
        <top/>
        <bottom/>
      </border>
    </dxf>
    <dxf>
      <font>
        <b val="0"/>
        <i val="0"/>
        <strike val="0"/>
        <condense val="0"/>
        <extend val="0"/>
        <outline val="0"/>
        <shadow val="0"/>
        <u val="none"/>
        <vertAlign val="baseline"/>
        <sz val="10"/>
        <color auto="1"/>
        <name val="Arial"/>
        <family val="2"/>
        <scheme val="none"/>
      </font>
      <numFmt numFmtId="3" formatCode="#,##0"/>
      <border diagonalUp="0" diagonalDown="0">
        <left style="thick">
          <color rgb="FFFF0000"/>
        </left>
        <right/>
        <vertical/>
      </border>
    </dxf>
    <dxf>
      <font>
        <b val="0"/>
        <i val="0"/>
        <strike val="0"/>
        <condense val="0"/>
        <extend val="0"/>
        <outline val="0"/>
        <shadow val="0"/>
        <u val="none"/>
        <vertAlign val="baseline"/>
        <sz val="10"/>
        <color auto="1"/>
        <name val="Arial"/>
        <family val="2"/>
        <scheme val="none"/>
      </font>
      <numFmt numFmtId="3" formatCode="#,##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fill>
        <patternFill patternType="solid">
          <fgColor indexed="64"/>
          <bgColor theme="0" tint="-4.9989318521683403E-2"/>
        </patternFill>
      </fill>
    </dxf>
    <dxf>
      <font>
        <b val="0"/>
        <i val="0"/>
        <strike val="0"/>
        <condense val="0"/>
        <extend val="0"/>
        <outline val="0"/>
        <shadow val="0"/>
        <u val="none"/>
        <vertAlign val="baseline"/>
        <sz val="10"/>
        <color auto="1"/>
        <name val="Arial"/>
        <family val="2"/>
        <scheme val="none"/>
      </font>
    </dxf>
    <dxf>
      <font>
        <strike val="0"/>
        <outline val="0"/>
        <shadow val="0"/>
        <u val="none"/>
        <vertAlign val="baseline"/>
        <sz val="10"/>
        <color auto="1"/>
        <name val="Arial"/>
        <family val="2"/>
        <scheme val="none"/>
      </font>
      <numFmt numFmtId="0" formatCode="General"/>
    </dxf>
    <dxf>
      <font>
        <b/>
        <i val="0"/>
        <strike val="0"/>
        <condense val="0"/>
        <extend val="0"/>
        <outline val="0"/>
        <shadow val="0"/>
        <u val="none"/>
        <vertAlign val="baseline"/>
        <sz val="10"/>
        <color auto="1"/>
        <name val="Arial"/>
        <family val="2"/>
        <scheme val="none"/>
      </font>
    </dxf>
    <dxf>
      <font>
        <b/>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strike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dxf>
    <dxf>
      <font>
        <strike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strike val="0"/>
        <outline val="0"/>
        <shadow val="0"/>
        <u val="none"/>
        <vertAlign val="baseline"/>
        <sz val="10"/>
        <color auto="1"/>
        <name val="Arial"/>
        <family val="2"/>
        <scheme val="none"/>
      </font>
      <numFmt numFmtId="0" formatCode="General"/>
      <alignment horizontal="left" vertical="bottom" textRotation="0" indent="0" justifyLastLine="0" shrinkToFit="0" readingOrder="0"/>
    </dxf>
    <dxf>
      <font>
        <strike val="0"/>
        <outline val="0"/>
        <shadow val="0"/>
        <u val="none"/>
        <vertAlign val="baseline"/>
        <sz val="10"/>
        <color auto="1"/>
        <name val="Arial"/>
        <family val="2"/>
        <scheme val="none"/>
      </font>
      <fill>
        <patternFill patternType="none">
          <fgColor rgb="FF000000"/>
          <bgColor auto="1"/>
        </patternFill>
      </fill>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alignment horizontal="general" vertical="bottom" textRotation="0" wrapText="1" indent="0" justifyLastLine="0" shrinkToFit="0" readingOrder="0"/>
    </dxf>
    <dxf>
      <font>
        <b val="0"/>
        <i val="0"/>
        <color theme="1"/>
      </font>
      <fill>
        <patternFill>
          <bgColor rgb="FFFFFF99"/>
        </patternFill>
      </fill>
      <border>
        <top style="thin">
          <color theme="1" tint="0.499984740745262"/>
        </top>
        <bottom style="thin">
          <color theme="1" tint="0.499984740745262"/>
        </bottom>
      </border>
    </dxf>
    <dxf>
      <font>
        <b/>
        <i val="0"/>
        <color theme="0"/>
      </font>
      <fill>
        <patternFill patternType="solid">
          <fgColor auto="1"/>
          <bgColor rgb="FF005EB8"/>
        </patternFill>
      </fill>
    </dxf>
    <dxf>
      <font>
        <color theme="1"/>
      </font>
      <border>
        <left style="thin">
          <color theme="1" tint="0.499984740745262"/>
        </left>
        <right style="thin">
          <color theme="1" tint="0.499984740745262"/>
        </right>
        <top style="thin">
          <color theme="1" tint="0.499984740745262"/>
        </top>
        <bottom style="thin">
          <color theme="1" tint="0.499984740745262"/>
        </bottom>
        <vertical style="hair">
          <color theme="0" tint="-0.499984740745262"/>
        </vertical>
        <horizontal style="hair">
          <color theme="0" tint="-0.499984740745262"/>
        </horizontal>
      </border>
    </dxf>
  </dxfs>
  <tableStyles count="1" defaultTableStyle="TableStyleMedium2" defaultPivotStyle="PivotStyleLight16">
    <tableStyle name="TableAllocationsTechGuide" pivot="0" count="3" xr9:uid="{DF08158C-DE08-46FE-B10A-DA4208EF24B7}">
      <tableStyleElement type="wholeTable" dxfId="126"/>
      <tableStyleElement type="headerRow" dxfId="125"/>
      <tableStyleElement type="totalRow" dxfId="124"/>
    </tableStyle>
  </tableStyles>
  <colors>
    <mruColors>
      <color rgb="FF009639"/>
      <color rgb="FFE4F0EC"/>
      <color rgb="FFE5F2FF"/>
      <color rgb="FF005EB8"/>
      <color rgb="FF7C2855"/>
      <color rgb="FFD7E9E3"/>
      <color rgb="FFDDFFEA"/>
      <color rgb="FFFFFFCC"/>
      <color rgb="FFF9EB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520099</xdr:colOff>
      <xdr:row>0</xdr:row>
      <xdr:rowOff>0</xdr:rowOff>
    </xdr:from>
    <xdr:to>
      <xdr:col>9</xdr:col>
      <xdr:colOff>587639</xdr:colOff>
      <xdr:row>1</xdr:row>
      <xdr:rowOff>135255</xdr:rowOff>
    </xdr:to>
    <xdr:pic>
      <xdr:nvPicPr>
        <xdr:cNvPr id="2" name="Picture 1" descr="NHS England logo" title="Logo">
          <a:extLst>
            <a:ext uri="{FF2B5EF4-FFF2-40B4-BE49-F238E27FC236}">
              <a16:creationId xmlns:a16="http://schemas.microsoft.com/office/drawing/2014/main" id="{225157C1-381B-498F-8771-0B5134FEA68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46428"/>
        <a:stretch/>
      </xdr:blipFill>
      <xdr:spPr>
        <a:xfrm>
          <a:off x="5396899" y="0"/>
          <a:ext cx="688570" cy="2857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AA39CE3-2C94-4F4A-8415-52BF960B307E}" name="icb_need_index2" displayName="icb_need_index2" ref="A2:T38" headerRowDxfId="123" dataDxfId="122" totalsRowDxfId="121">
  <autoFilter ref="A2:T38" xr:uid="{3BC5DD39-ED27-4A0D-9575-D2763B18B86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sortState xmlns:xlrd2="http://schemas.microsoft.com/office/spreadsheetml/2017/richdata2" ref="A3:T38">
    <sortCondition ref="A25:A38"/>
  </sortState>
  <tableColumns count="20">
    <tableColumn id="8" xr3:uid="{528C4532-A85F-4ACC-9A38-6E3AC0438CAB}" name="Sort" dataDxfId="120" totalsRowDxfId="119"/>
    <tableColumn id="9" xr3:uid="{C65ED376-6AB6-4AA7-85B7-469158BD3732}" name="R23" dataDxfId="118" totalsRowDxfId="117"/>
    <tableColumn id="10" xr3:uid="{E28FD93A-1CDE-4D65-A0AE-8107B45CA63A}" name="Region" dataDxfId="116" totalsRowDxfId="115"/>
    <tableColumn id="1" xr3:uid="{D5340A2F-A307-4B21-8E4E-D208D38328E1}" name="ICB26" totalsRowLabel="Total" dataDxfId="114" totalsRowDxfId="113"/>
    <tableColumn id="11" xr3:uid="{10E6948B-E54A-4D4E-973C-397A1F2997DC}" name="Integrated Care Board" totalsRowLabel="England" dataDxfId="112" totalsRowDxfId="111"/>
    <tableColumn id="14" xr3:uid="{A4FC1163-0773-4676-AA16-7B996A44CE85}" name="Sum of GP weighted population" totalsRowFunction="sum" dataDxfId="110" totalsRowDxfId="109" dataCellStyle="Comma"/>
    <tableColumn id="13" xr3:uid="{B1598372-10DE-42D4-91D3-634A04E2C23E}" name="Sum of weighted births" totalsRowFunction="sum" dataDxfId="108" totalsRowDxfId="107" dataCellStyle="Comma"/>
    <tableColumn id="3" xr3:uid="{1A0D0F6B-E37A-4F41-83CF-47CDCCB9CA90}" name="Average cost per birth (cost / births)" totalsRowFunction="custom" dataDxfId="106" totalsRowDxfId="105" dataCellStyle="Comma">
      <calculatedColumnFormula>icb_need_index2[[#This Row],[Sum of GP weighted population]]/icb_need_index2[[#This Row],[Sum of weighted births]]</calculatedColumnFormula>
      <totalsRowFormula>icb_need_index2[[#Totals],[Sum of GP weighted population]]/icb_need_index2[[#Totals],[Sum of weighted births]]</totalsRowFormula>
    </tableColumn>
    <tableColumn id="12" xr3:uid="{BA48CBCB-A4A1-4B70-A68D-E7B51980912B}" name="Registered population (base year)" totalsRowFunction="sum" dataDxfId="104" totalsRowDxfId="103" dataCellStyle="Comma"/>
    <tableColumn id="15" xr3:uid="{74FAD88C-40AF-43F3-BB89-E9C90FAD4A8F}" name="Normalised weighted population (base year)" totalsRowFunction="sum" dataDxfId="102" totalsRowDxfId="101" dataCellStyle="Comma"/>
    <tableColumn id="16" xr3:uid="{8A328030-1176-4BF0-9C6D-7520DE537AED}" name="Need index (base year)" totalsRowFunction="custom" dataDxfId="100" totalsRowDxfId="99">
      <totalsRowFormula>icb_need_index2[[#Totals],[Normalised weighted population (base year)]]/icb_need_index2[[#Totals],[Registered population (base year)]]</totalsRowFormula>
    </tableColumn>
    <tableColumn id="18" xr3:uid="{9A0B43FE-6E52-44A4-8E24-16E3A25263F7}" name="Registered population 2026/27" dataDxfId="98" totalsRowDxfId="97" dataCellStyle="Comma"/>
    <tableColumn id="19" xr3:uid="{8F17F10C-0008-40F3-844A-97EB00BBD53A}" name="Normalised weighted population 2026/27" dataDxfId="96" totalsRowDxfId="95" dataCellStyle="Comma"/>
    <tableColumn id="20" xr3:uid="{30B04C26-E4D0-4315-ACAD-16ADCE25E3CA}" name="Need index 2026/27" dataDxfId="94" totalsRowDxfId="93"/>
    <tableColumn id="4" xr3:uid="{6DE0B2B0-AC54-4CD4-8237-6107679260BD}" name="Registered population 2027/28" dataDxfId="92" totalsRowDxfId="91" dataCellStyle="Comma"/>
    <tableColumn id="7" xr3:uid="{0685309B-F100-400D-9439-2DFAC845E2AF}" name="Normalised weighted population 2027/28" dataDxfId="90" totalsRowDxfId="89" dataCellStyle="Comma"/>
    <tableColumn id="17" xr3:uid="{E596CED1-78A7-41EE-873E-A2F7DE9EE2C1}" name="Need index 2027/28" dataDxfId="88" totalsRowDxfId="87"/>
    <tableColumn id="2" xr3:uid="{B8F18321-C6D8-40AC-9D70-A41DA5C93E6F}" name="Registered population 2028/29" totalsRowFunction="sum" dataDxfId="86" totalsRowDxfId="85" dataCellStyle="Comma"/>
    <tableColumn id="5" xr3:uid="{3CFAE705-F8AD-486A-9A90-81B8777A64BC}" name="Normalised weighted population 2028/29" totalsRowFunction="sum" dataDxfId="84" totalsRowDxfId="83" dataCellStyle="Comma"/>
    <tableColumn id="6" xr3:uid="{5CAF2B88-CF0D-4FBD-BD02-DDF274E7399D}" name="Need index 2028/29" totalsRowFunction="custom" dataDxfId="82" totalsRowDxfId="81">
      <totalsRowFormula>icb_need_index2[[#Totals],[Normalised weighted population 2028/29]]/icb_need_index2[[#Totals],[Registered population 2028/29]]</totalsRowFormula>
    </tableColumn>
  </tableColumns>
  <tableStyleInfo name="TableAllocationsTechGuid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BF9FC76-258B-40DA-A506-8CA1DF6777F0}" name="region_need_index6" displayName="region_need_index6" ref="A40:T48" totalsRowCount="1" headerRowDxfId="80" dataDxfId="78" totalsRowDxfId="76" headerRowBorderDxfId="79" tableBorderDxfId="77">
  <autoFilter ref="A40:T47" xr:uid="{51EF0030-0117-4F5E-86F5-8A9E9765CBC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D923A020-C9BC-441C-A4A1-47F645CB6CA4}" name="Sort" dataDxfId="75" totalsRowDxfId="74"/>
    <tableColumn id="2" xr3:uid="{5F6CC46A-2E7E-423E-BB67-8EE6EE9B735C}" name="ICB" dataDxfId="73" totalsRowDxfId="72"/>
    <tableColumn id="3" xr3:uid="{F3A52E26-AB19-40E1-8270-274497297573}" name="ICB_name" dataDxfId="71" totalsRowDxfId="70"/>
    <tableColumn id="4" xr3:uid="{539F908E-82A6-451A-A640-B4A03F68E752}" name="R23" totalsRowLabel="Total" dataDxfId="69" totalsRowDxfId="68"/>
    <tableColumn id="5" xr3:uid="{2408C11B-78D2-4294-9B45-E2810936E2C0}" name="Region" totalsRowLabel="England" dataDxfId="67" totalsRowDxfId="66"/>
    <tableColumn id="7" xr3:uid="{21DEC186-CE47-4B6D-9927-EF3F7EED6F2F}" name="Sum of GP weighted population" totalsRowFunction="sum" dataDxfId="65" totalsRowDxfId="64" dataCellStyle="Comma">
      <calculatedColumnFormula array="1">SUMIF(icb_need_index2[[R23]:[R23]],region_need_index6[[#This Row],[R23]:[R23]],icb_need_index2[Sum of GP weighted population])</calculatedColumnFormula>
    </tableColumn>
    <tableColumn id="6" xr3:uid="{BFC18738-8114-4AF6-BA02-DF3D255EB6FC}" name="Sum of weighted births" totalsRowFunction="sum" dataDxfId="63" totalsRowDxfId="62">
      <calculatedColumnFormula array="1">SUMIF(icb_need_index2[[R23]:[R23]],region_need_index6[[#This Row],[R23]:[R23]],icb_need_index2[Sum of weighted births])</calculatedColumnFormula>
    </tableColumn>
    <tableColumn id="14" xr3:uid="{24532BEC-3D7F-4E95-8D1E-3B1533CBC7D7}" name="Average cost per birth (cost / births)" totalsRowFunction="custom" dataDxfId="61" totalsRowDxfId="60" dataCellStyle="Comma">
      <calculatedColumnFormula>region_need_index6[[#This Row],[Sum of GP weighted population]]/region_need_index6[[#This Row],[Sum of weighted births]]</calculatedColumnFormula>
      <totalsRowFormula>region_need_index6[[#Totals],[Sum of GP weighted population]]/region_need_index6[[#Totals],[Sum of weighted births]]</totalsRowFormula>
    </tableColumn>
    <tableColumn id="8" xr3:uid="{2157C074-3E6E-4C62-AABB-5A29D3B767F6}" name="Registered population (base year)" totalsRowFunction="sum" dataDxfId="59" totalsRowDxfId="58" dataCellStyle="Comma">
      <calculatedColumnFormula array="1">SUMIF(icb_need_index2[[R23]:[R23]],region_need_index6[[#This Row],[R23]:[R23]],icb_need_index2[Registered population (base year)])</calculatedColumnFormula>
    </tableColumn>
    <tableColumn id="9" xr3:uid="{7FEBEB89-6BAC-408E-8303-C367F95DB3CB}" name="Normalised weighted population (base year)" totalsRowFunction="sum" dataDxfId="57" totalsRowDxfId="56" dataCellStyle="Comma">
      <calculatedColumnFormula array="1">SUMIF(icb_need_index2[[R23]:[R23]],region_need_index6[[#This Row],[R23]:[R23]],icb_need_index2[Normalised weighted population (base year)])</calculatedColumnFormula>
    </tableColumn>
    <tableColumn id="10" xr3:uid="{A6506C02-E600-48C3-9BF8-0FB6A7029B10}" name="Need index (base year)" totalsRowFunction="custom" dataDxfId="55" totalsRowDxfId="54" dataCellStyle="Comma">
      <calculatedColumnFormula>region_need_index6[[#This Row],[Normalised weighted population (base year)]]/region_need_index6[[#This Row],[Registered population (base year)]]</calculatedColumnFormula>
      <totalsRowFormula>region_need_index6[[#Totals],[Normalised weighted population (base year)]]/region_need_index6[[#Totals],[Registered population (base year)]]</totalsRowFormula>
    </tableColumn>
    <tableColumn id="18" xr3:uid="{E444CBF5-3F67-40AD-97C2-6506F0A60795}" name="Registered population 2026/27" totalsRowFunction="sum" dataDxfId="53" totalsRowDxfId="52" dataCellStyle="Comma">
      <calculatedColumnFormula array="1">SUMIF(icb_need_index2[[R23]:[R23]],region_need_index6[[#This Row],[R23]:[R23]],icb_need_index2[Registered population 2026/27])</calculatedColumnFormula>
    </tableColumn>
    <tableColumn id="19" xr3:uid="{CD5A4C14-572E-490D-8CD1-012457225D7D}" name="Normalised weighted population 2026/27" totalsRowFunction="sum" dataDxfId="51" totalsRowDxfId="50" dataCellStyle="Comma">
      <calculatedColumnFormula array="1">SUMIF(icb_need_index2[[R23]:[R23]],region_need_index6[[#This Row],[R23]:[R23]],icb_need_index2[Normalised weighted population 2026/27])</calculatedColumnFormula>
    </tableColumn>
    <tableColumn id="20" xr3:uid="{B052DE72-6EB4-4EA5-A4EC-9C714A73AAE1}" name="Need index 2026/27" totalsRowFunction="custom" dataDxfId="49" totalsRowDxfId="48" dataCellStyle="Comma">
      <calculatedColumnFormula>region_need_index6[[#This Row],[Normalised weighted population 2028/29]]/region_need_index6[[#This Row],[Registered population 2028/29]]</calculatedColumnFormula>
      <totalsRowFormula>region_need_index6[[#Totals],[Normalised weighted population 2026/27]]/region_need_index6[[#Totals],[Registered population 2026/27]]</totalsRowFormula>
    </tableColumn>
    <tableColumn id="15" xr3:uid="{5658AE49-BD60-4AAC-B6BF-D4652D8B96CC}" name="Registered population 2027/28" totalsRowFunction="sum" dataDxfId="47" totalsRowDxfId="46" dataCellStyle="Comma">
      <calculatedColumnFormula array="1">SUMIF(icb_need_index2[[R23]:[R23]],region_need_index6[[#This Row],[R23]:[R23]],icb_need_index2[Registered population 2027/28])</calculatedColumnFormula>
    </tableColumn>
    <tableColumn id="16" xr3:uid="{E29A5077-1C0D-4D23-9A55-0A8FB481DA47}" name="Normalised weighted population 2027/28" totalsRowFunction="sum" dataDxfId="45" totalsRowDxfId="44" dataCellStyle="Comma">
      <calculatedColumnFormula array="1">SUMIF(icb_need_index2[[R23]:[R23]],region_need_index6[[#This Row],[R23]:[R23]],icb_need_index2[Normalised weighted population 2027/28])</calculatedColumnFormula>
    </tableColumn>
    <tableColumn id="17" xr3:uid="{E31F7B3C-145C-4941-8973-4D832AF1BC9D}" name="Need index 2027/28" totalsRowFunction="custom" dataDxfId="43" totalsRowDxfId="42" dataCellStyle="Comma">
      <calculatedColumnFormula>region_need_index6[[#This Row],[Normalised weighted population 2028/29]]/region_need_index6[[#This Row],[Registered population 2028/29]]</calculatedColumnFormula>
      <totalsRowFormula>region_need_index6[[#Totals],[Normalised weighted population 2027/28]]/region_need_index6[[#Totals],[Registered population 2027/28]]</totalsRowFormula>
    </tableColumn>
    <tableColumn id="11" xr3:uid="{281AEF15-76C0-4F49-9CF2-42CE2E7ADAE0}" name="Registered population 2028/29" totalsRowFunction="sum" dataDxfId="41" totalsRowDxfId="40">
      <calculatedColumnFormula array="1">SUMIF(icb_need_index2[[R23]:[R23]],region_need_index6[[#This Row],[R23]:[R23]],icb_need_index2[Registered population 2028/29])</calculatedColumnFormula>
    </tableColumn>
    <tableColumn id="12" xr3:uid="{A4832010-6BBE-4AB8-9D4E-298972D758FA}" name="Normalised weighted population 2028/29" totalsRowFunction="sum" dataDxfId="39" totalsRowDxfId="38">
      <calculatedColumnFormula array="1">SUMIF(icb_need_index2[[R23]:[R23]],region_need_index6[[#This Row],[R23]:[R23]],icb_need_index2[Normalised weighted population 2028/29])</calculatedColumnFormula>
    </tableColumn>
    <tableColumn id="13" xr3:uid="{852D4942-4843-48A1-A563-D8ADB75AC84E}" name="Need index 2028/29" totalsRowFunction="custom" dataDxfId="37" totalsRowDxfId="36">
      <calculatedColumnFormula>region_need_index6[[#This Row],[Normalised weighted population 2028/29]]/region_need_index6[[#This Row],[Registered population 2028/29]]</calculatedColumnFormula>
      <totalsRowFormula>region_need_index6[[#Totals],[Normalised weighted population 2028/29]]/region_need_index6[[#Totals],[Registered population 2028/29]]</totalsRowFormula>
    </tableColumn>
  </tableColumns>
  <tableStyleInfo name="TableAllocationsTechGuid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549381B-7324-45FA-B9C4-9B97F447989A}" name="gp_need_index" displayName="gp_need_index" ref="A2:V6283" totalsRowShown="0" headerRowDxfId="35" dataDxfId="34">
  <autoFilter ref="A2:V6283" xr:uid="{CF2DF124-6E0F-48FB-875C-213DD3D9F87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2" xr3:uid="{84643159-1572-4681-8887-ACE8274DFDD1}" name="GP" dataDxfId="33"/>
    <tableColumn id="13" xr3:uid="{45947CAD-EBCD-4332-817F-67D6747FC2BB}" name="Practice" dataDxfId="32"/>
    <tableColumn id="3" xr3:uid="{546A349B-67F6-492C-ABA9-899B13C98EAE}" name="ICB23" dataDxfId="31"/>
    <tableColumn id="21" xr3:uid="{693E93FD-3DED-4C3A-9D12-48562869B3BD}" name="ICB26" dataDxfId="30"/>
    <tableColumn id="19" xr3:uid="{BFB362FD-4C15-4170-895B-7C5E202996A8}" name="R23" dataDxfId="29"/>
    <tableColumn id="22" xr3:uid="{8C8BC62F-7DEE-4BBB-B94F-B4AE3132581F}" name="LAD21" dataDxfId="28"/>
    <tableColumn id="4" xr3:uid="{F8AAA074-1DED-4A6E-B499-FDB5EA052EFD}" name="LAD23" dataDxfId="27"/>
    <tableColumn id="8" xr3:uid="{D7F9059C-90FF-4174-AF60-5B307D0F1653}" name="GP cost per birth (model outputs)" dataDxfId="26"/>
    <tableColumn id="1" xr3:uid="{BE40EE73-4E59-4110-B0D3-C587C51B1FD0}" name="Weighted births" dataDxfId="25"/>
    <tableColumn id="6" xr3:uid="{824B1166-B263-412E-BDA6-7BB9CFC0ACE5}" name="GP weighted population (cost x births)" dataDxfId="24"/>
    <tableColumn id="5" xr3:uid="{432B7FC2-896B-468F-90EC-5F2782EB41D1}" name="Registered population (base year)" dataDxfId="23"/>
    <tableColumn id="12" xr3:uid="{5D86A496-0A57-40B8-B810-ED9BBB87C4A0}" name="Normalised weighted population (base year)" dataDxfId="22"/>
    <tableColumn id="14" xr3:uid="{21169957-511C-44BD-9980-F29EB81B6CFC}" name="Need index (base year)" dataDxfId="21">
      <calculatedColumnFormula>gp_need_index[[#This Row],[Normalised weighted population (base year)]]/gp_need_index[[#This Row],[Registered population (base year)]]</calculatedColumnFormula>
    </tableColumn>
    <tableColumn id="11" xr3:uid="{C2C30B9B-504F-42A8-BB44-A82D9F9B6A49}" name="Registered population 2026/27" dataDxfId="20"/>
    <tableColumn id="15" xr3:uid="{A52F4619-7AED-4909-A4A2-CE7BCD6EDF99}" name="Normalised weighted population 2026/27" dataDxfId="19"/>
    <tableColumn id="20" xr3:uid="{2872E00C-DDA1-4A2C-ABCE-3EEDF889ED1C}" name="Need index 2026/27" dataDxfId="18">
      <calculatedColumnFormula>gp_need_index[[#This Row],[Normalised weighted population 2026/27]]/gp_need_index[[#This Row],[Registered population 2026/27]]</calculatedColumnFormula>
    </tableColumn>
    <tableColumn id="7" xr3:uid="{4EDDD6AC-CA9B-4129-8B49-722A71DFC250}" name="Registered population 2027/28" dataDxfId="17"/>
    <tableColumn id="9" xr3:uid="{26371343-58EA-4A11-BC0C-83D55F1D10A5}" name="Normalised weighted population 2027/28" dataDxfId="16"/>
    <tableColumn id="10" xr3:uid="{FC34245B-2BB1-4ADD-A89A-A5254DBA85CA}" name="Need index 2027/28" dataDxfId="15">
      <calculatedColumnFormula>gp_need_index[[#This Row],[Normalised weighted population 2027/28]]/gp_need_index[[#This Row],[Registered population 2027/28]]</calculatedColumnFormula>
    </tableColumn>
    <tableColumn id="16" xr3:uid="{48E87573-5458-4C6C-BB0A-EE6A4AE9AB09}" name="Registered population 2028/29" dataDxfId="14"/>
    <tableColumn id="17" xr3:uid="{42C991FE-C3BA-4030-9B33-8845E473F7BD}" name="Normalised weighted population 2028/29" dataDxfId="13"/>
    <tableColumn id="18" xr3:uid="{B911F888-1526-4F47-A6A8-803E2334635E}" name="Need index 2028/29" dataDxfId="12">
      <calculatedColumnFormula>gp_need_index[[#This Row],[Normalised weighted population 2028/29]]/gp_need_index[[#This Row],[Registered population 2028/29]]</calculatedColumnFormula>
    </tableColumn>
  </tableColumns>
  <tableStyleInfo name="TableAllocationsTechGuid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356E6E3-3121-4050-B39C-747D16255FE4}" name="gp_need_weights" displayName="gp_need_weights" ref="A2:J6283" totalsRowShown="0" headerRowDxfId="11" dataDxfId="10">
  <autoFilter ref="A2:J6283" xr:uid="{CF2DF124-6E0F-48FB-875C-213DD3D9F87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6E79B752-8BBD-41F9-939B-77F39FEE0502}" name="GP code" dataDxfId="9"/>
    <tableColumn id="13" xr3:uid="{D1228AB4-DE76-433C-A17C-D06514F1E9EB}" name="GP practice" dataDxfId="8"/>
    <tableColumn id="3" xr3:uid="{56DB6D6D-E4B5-4FCB-940B-181CD0DD63FB}" name="ICB23" dataDxfId="7"/>
    <tableColumn id="1" xr3:uid="{2CD355DC-03E0-4FB2-99AE-394F86FCD0B7}" name="ICB26" dataDxfId="6"/>
    <tableColumn id="19" xr3:uid="{63A0C2BD-F5C9-4949-A1A4-E00337058FBF}" name="R23" dataDxfId="5"/>
    <tableColumn id="5" xr3:uid="{9BBAC548-F6FD-44FC-B8F9-C39FA20E0608}" name="LAD21" dataDxfId="4"/>
    <tableColumn id="4" xr3:uid="{5B3F232B-B253-4FDA-BAF0-6761800AE4DB}" name="LAD23" dataDxfId="3"/>
    <tableColumn id="8" xr3:uid="{ED2E74C1-6B39-49ED-AA82-9CF54A046E4A}" name="GP practice cost per birth" dataDxfId="2"/>
    <tableColumn id="9" xr3:uid="{E6FED850-F3C7-48F8-8A1E-D7527EB29434}" name="LAD average cost per birth" dataDxfId="1"/>
    <tableColumn id="10" xr3:uid="{FE330245-A10F-48CE-8E54-6FAEF5B88910}" name="Cost per birth used" dataDxfId="0"/>
  </tableColumns>
  <tableStyleInfo name="TableAllocationsTechGuide"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ons.gov.uk/peoplepopulationandcommunity/birthsdeathsandmarriages/livebirths/datasets/birthcharacteristicsinenglandandwales" TargetMode="External"/><Relationship Id="rId7" Type="http://schemas.openxmlformats.org/officeDocument/2006/relationships/printerSettings" Target="../printerSettings/printerSettings1.bin"/><Relationship Id="rId2" Type="http://schemas.openxmlformats.org/officeDocument/2006/relationships/hyperlink" Target="http://www.england.nhs.uk/allocations" TargetMode="External"/><Relationship Id="rId1" Type="http://schemas.openxmlformats.org/officeDocument/2006/relationships/hyperlink" Target="mailto:england.revenue-allocations@nhs.net?subject=FAO%20Allocations%20Team" TargetMode="External"/><Relationship Id="rId6" Type="http://schemas.openxmlformats.org/officeDocument/2006/relationships/hyperlink" Target="https://www.ons.gov.uk/peoplepopulationandcommunity/birthsdeathsandmarriages/livebirths/datasets/birthcharacteristicsinenglandandwales" TargetMode="External"/><Relationship Id="rId5" Type="http://schemas.openxmlformats.org/officeDocument/2006/relationships/hyperlink" Target="Live%20births%20by%20LSOA%20-%20can%20also%20be%20extracted%20from%20NOMIS%20via%20ONS%20StatExplore" TargetMode="External"/><Relationship Id="rId4" Type="http://schemas.openxmlformats.org/officeDocument/2006/relationships/hyperlink" Target="http://www.england.nhs.uk/allocations"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J42"/>
  <sheetViews>
    <sheetView tabSelected="1" zoomScaleNormal="100" workbookViewId="0">
      <selection activeCell="F42" sqref="F42"/>
    </sheetView>
  </sheetViews>
  <sheetFormatPr defaultColWidth="9.140625" defaultRowHeight="12.75" x14ac:dyDescent="0.2"/>
  <cols>
    <col min="1" max="3" width="9.140625" style="3" customWidth="1"/>
    <col min="4" max="9" width="9.140625" style="3"/>
    <col min="10" max="10" width="9.140625" style="3" customWidth="1"/>
    <col min="11" max="16384" width="9.140625" style="3"/>
  </cols>
  <sheetData>
    <row r="1" spans="1:10" x14ac:dyDescent="0.2">
      <c r="A1" s="4" t="s">
        <v>12649</v>
      </c>
      <c r="B1" s="2"/>
      <c r="C1" s="2"/>
      <c r="D1" s="2"/>
      <c r="E1" s="2"/>
      <c r="F1" s="2"/>
      <c r="G1" s="2"/>
      <c r="H1" s="2"/>
      <c r="I1" s="2"/>
      <c r="J1" s="2"/>
    </row>
    <row r="2" spans="1:10" x14ac:dyDescent="0.2">
      <c r="A2" s="2" t="s">
        <v>12581</v>
      </c>
      <c r="B2" s="2"/>
      <c r="C2" s="2"/>
      <c r="D2" s="2"/>
      <c r="E2" s="2"/>
      <c r="F2" s="2"/>
      <c r="G2" s="2"/>
      <c r="H2" s="2"/>
      <c r="I2" s="2"/>
      <c r="J2" s="2"/>
    </row>
    <row r="3" spans="1:10" ht="50.25" customHeight="1" x14ac:dyDescent="0.2">
      <c r="A3" s="58" t="s">
        <v>12219</v>
      </c>
      <c r="B3" s="59"/>
      <c r="C3" s="59"/>
      <c r="D3" s="59"/>
      <c r="E3" s="59"/>
      <c r="F3" s="59"/>
      <c r="G3" s="59"/>
      <c r="H3" s="59"/>
      <c r="I3" s="59"/>
      <c r="J3" s="60" t="s">
        <v>12810</v>
      </c>
    </row>
    <row r="4" spans="1:10" ht="18.75" customHeight="1" x14ac:dyDescent="0.2">
      <c r="A4" s="68" t="s">
        <v>12637</v>
      </c>
      <c r="B4" s="2"/>
      <c r="C4" s="2"/>
      <c r="D4" s="2"/>
      <c r="E4" s="2"/>
      <c r="F4" s="2"/>
      <c r="G4" s="2"/>
      <c r="H4" s="2"/>
      <c r="I4" s="2"/>
      <c r="J4" s="4"/>
    </row>
    <row r="5" spans="1:10" x14ac:dyDescent="0.2">
      <c r="A5" s="55" t="s">
        <v>12650</v>
      </c>
      <c r="B5" s="2"/>
      <c r="C5" s="2"/>
      <c r="D5" s="2"/>
      <c r="E5" s="2"/>
      <c r="F5" s="2"/>
      <c r="G5" s="2"/>
      <c r="H5" s="2"/>
      <c r="I5" s="2"/>
      <c r="J5" s="2"/>
    </row>
    <row r="6" spans="1:10" x14ac:dyDescent="0.2">
      <c r="A6" s="55" t="s">
        <v>12651</v>
      </c>
      <c r="B6" s="2"/>
      <c r="C6" s="2"/>
      <c r="D6" s="2"/>
      <c r="E6" s="2"/>
      <c r="F6" s="2"/>
      <c r="G6" s="2"/>
      <c r="H6" s="2"/>
      <c r="I6" s="2"/>
      <c r="J6" s="2"/>
    </row>
    <row r="7" spans="1:10" x14ac:dyDescent="0.2">
      <c r="A7" s="55" t="s">
        <v>12624</v>
      </c>
      <c r="B7" s="2"/>
      <c r="C7" s="2"/>
      <c r="D7" s="2"/>
      <c r="E7" s="2"/>
      <c r="F7" s="2"/>
      <c r="G7" s="2"/>
      <c r="H7" s="2"/>
      <c r="I7" s="2"/>
      <c r="J7" s="2"/>
    </row>
    <row r="8" spans="1:10" ht="21" customHeight="1" x14ac:dyDescent="0.2">
      <c r="A8" s="55" t="s">
        <v>12608</v>
      </c>
      <c r="B8" s="2"/>
      <c r="C8" s="2"/>
      <c r="D8" s="2"/>
      <c r="E8" s="2"/>
      <c r="F8" s="2"/>
      <c r="G8" s="2"/>
      <c r="H8" s="2"/>
      <c r="I8" s="2"/>
      <c r="J8" s="2"/>
    </row>
    <row r="9" spans="1:10" x14ac:dyDescent="0.2">
      <c r="A9" s="48" t="s">
        <v>12589</v>
      </c>
      <c r="B9" s="49"/>
      <c r="C9" s="49"/>
      <c r="D9" s="49"/>
      <c r="E9" s="49"/>
      <c r="F9" s="49"/>
      <c r="G9" s="49"/>
      <c r="H9" s="49"/>
      <c r="I9" s="49"/>
      <c r="J9" s="50" t="s">
        <v>6267</v>
      </c>
    </row>
    <row r="10" spans="1:10" ht="20.25" customHeight="1" x14ac:dyDescent="0.2">
      <c r="A10" s="53" t="s">
        <v>12634</v>
      </c>
      <c r="B10" s="52"/>
      <c r="C10" s="52"/>
      <c r="D10" s="52"/>
      <c r="E10" s="52"/>
      <c r="F10" s="52"/>
      <c r="G10" s="52"/>
      <c r="H10" s="52"/>
      <c r="I10" s="52"/>
      <c r="J10" s="52"/>
    </row>
    <row r="11" spans="1:10" x14ac:dyDescent="0.2">
      <c r="A11" s="53" t="s">
        <v>12630</v>
      </c>
      <c r="B11" s="52"/>
      <c r="C11" s="52"/>
      <c r="D11" s="52"/>
      <c r="E11" s="52"/>
      <c r="F11" s="52"/>
      <c r="G11" s="52"/>
      <c r="H11" s="52"/>
      <c r="I11" s="52"/>
      <c r="J11" s="54" t="s">
        <v>12631</v>
      </c>
    </row>
    <row r="12" spans="1:10" x14ac:dyDescent="0.2">
      <c r="A12" s="53" t="s">
        <v>12629</v>
      </c>
      <c r="B12" s="52"/>
      <c r="C12" s="52"/>
      <c r="D12" s="52"/>
      <c r="E12" s="52"/>
      <c r="F12" s="52"/>
      <c r="G12" s="52"/>
      <c r="H12" s="52"/>
      <c r="I12" s="52"/>
      <c r="J12" s="54" t="s">
        <v>12628</v>
      </c>
    </row>
    <row r="13" spans="1:10" ht="18.75" customHeight="1" x14ac:dyDescent="0.2">
      <c r="A13" s="53" t="s">
        <v>12646</v>
      </c>
      <c r="B13" s="52"/>
      <c r="C13" s="52"/>
      <c r="D13" s="52"/>
      <c r="E13" s="52"/>
      <c r="F13" s="52"/>
      <c r="G13" s="52"/>
      <c r="H13" s="52"/>
      <c r="I13" s="52"/>
      <c r="J13" s="54" t="s">
        <v>12600</v>
      </c>
    </row>
    <row r="14" spans="1:10" x14ac:dyDescent="0.2">
      <c r="A14" s="53" t="s">
        <v>12583</v>
      </c>
      <c r="B14" s="52"/>
      <c r="C14" s="52"/>
      <c r="D14" s="52"/>
      <c r="E14" s="52"/>
      <c r="F14" s="52"/>
      <c r="G14" s="52"/>
      <c r="H14" s="52"/>
      <c r="I14" s="52"/>
      <c r="J14" s="54" t="s">
        <v>12609</v>
      </c>
    </row>
    <row r="15" spans="1:10" x14ac:dyDescent="0.2">
      <c r="A15" s="53" t="s">
        <v>12584</v>
      </c>
      <c r="B15" s="52"/>
      <c r="C15" s="52"/>
      <c r="D15" s="52"/>
      <c r="E15" s="52"/>
      <c r="F15" s="52"/>
      <c r="G15" s="52"/>
      <c r="H15" s="52"/>
      <c r="I15" s="52"/>
      <c r="J15" s="54" t="s">
        <v>12610</v>
      </c>
    </row>
    <row r="16" spans="1:10" ht="21" customHeight="1" x14ac:dyDescent="0.2">
      <c r="A16" s="53" t="s">
        <v>12616</v>
      </c>
      <c r="B16" s="52"/>
      <c r="C16" s="52"/>
      <c r="D16" s="52"/>
      <c r="E16" s="52"/>
      <c r="F16" s="52"/>
      <c r="G16" s="52"/>
      <c r="H16" s="52"/>
      <c r="I16" s="52"/>
      <c r="J16" s="54" t="s">
        <v>12611</v>
      </c>
    </row>
    <row r="17" spans="1:10" x14ac:dyDescent="0.2">
      <c r="A17" s="48" t="s">
        <v>12582</v>
      </c>
      <c r="B17" s="49"/>
      <c r="C17" s="49"/>
      <c r="D17" s="49"/>
      <c r="E17" s="49"/>
      <c r="F17" s="49"/>
      <c r="G17" s="49"/>
      <c r="H17" s="49"/>
      <c r="I17" s="49"/>
      <c r="J17" s="50" t="s">
        <v>6267</v>
      </c>
    </row>
    <row r="18" spans="1:10" ht="19.5" customHeight="1" x14ac:dyDescent="0.2">
      <c r="A18" s="51" t="s">
        <v>12633</v>
      </c>
      <c r="B18" s="52"/>
      <c r="C18" s="52"/>
      <c r="D18" s="52"/>
      <c r="E18" s="52"/>
      <c r="F18" s="52"/>
      <c r="G18" s="52"/>
      <c r="H18" s="52"/>
      <c r="I18" s="52"/>
      <c r="J18" s="52"/>
    </row>
    <row r="19" spans="1:10" x14ac:dyDescent="0.2">
      <c r="A19" s="51" t="s">
        <v>12620</v>
      </c>
      <c r="B19" s="52"/>
      <c r="C19" s="52"/>
      <c r="D19" s="52"/>
      <c r="E19" s="52"/>
      <c r="F19" s="52"/>
      <c r="G19" s="52"/>
      <c r="H19" s="52"/>
      <c r="I19" s="52"/>
      <c r="J19" s="54" t="s">
        <v>12626</v>
      </c>
    </row>
    <row r="20" spans="1:10" x14ac:dyDescent="0.2">
      <c r="A20" s="51" t="s">
        <v>12625</v>
      </c>
      <c r="B20" s="52"/>
      <c r="C20" s="52"/>
      <c r="D20" s="52"/>
      <c r="E20" s="52"/>
      <c r="F20" s="52"/>
      <c r="G20" s="52"/>
      <c r="H20" s="52"/>
      <c r="I20" s="52"/>
      <c r="J20" s="54" t="s">
        <v>12809</v>
      </c>
    </row>
    <row r="21" spans="1:10" x14ac:dyDescent="0.2">
      <c r="A21" s="51" t="s">
        <v>12621</v>
      </c>
      <c r="B21" s="52"/>
      <c r="C21" s="52"/>
      <c r="D21" s="52"/>
      <c r="E21" s="52"/>
      <c r="F21" s="52"/>
      <c r="G21" s="52"/>
      <c r="H21" s="52"/>
      <c r="I21" s="52"/>
      <c r="J21" s="54" t="s">
        <v>12627</v>
      </c>
    </row>
    <row r="22" spans="1:10" x14ac:dyDescent="0.2">
      <c r="A22" s="51" t="s">
        <v>12583</v>
      </c>
      <c r="B22" s="52"/>
      <c r="C22" s="52"/>
      <c r="D22" s="52"/>
      <c r="E22" s="52"/>
      <c r="F22" s="52"/>
      <c r="G22" s="52"/>
      <c r="H22" s="52"/>
      <c r="I22" s="52"/>
      <c r="J22" s="54" t="s">
        <v>12609</v>
      </c>
    </row>
    <row r="23" spans="1:10" x14ac:dyDescent="0.2">
      <c r="A23" s="51" t="s">
        <v>12584</v>
      </c>
      <c r="B23" s="52"/>
      <c r="C23" s="52"/>
      <c r="D23" s="52"/>
      <c r="E23" s="52"/>
      <c r="F23" s="52"/>
      <c r="G23" s="52"/>
      <c r="H23" s="52"/>
      <c r="I23" s="52"/>
      <c r="J23" s="54" t="s">
        <v>12610</v>
      </c>
    </row>
    <row r="24" spans="1:10" ht="19.5" customHeight="1" x14ac:dyDescent="0.2">
      <c r="A24" s="51" t="s">
        <v>12616</v>
      </c>
      <c r="B24" s="52"/>
      <c r="C24" s="52"/>
      <c r="D24" s="52"/>
      <c r="E24" s="52"/>
      <c r="F24" s="52"/>
      <c r="G24" s="52"/>
      <c r="H24" s="52"/>
      <c r="I24" s="52"/>
      <c r="J24" s="54" t="s">
        <v>12611</v>
      </c>
    </row>
    <row r="25" spans="1:10" x14ac:dyDescent="0.2">
      <c r="A25" s="51" t="s">
        <v>12635</v>
      </c>
      <c r="B25" s="52"/>
      <c r="C25" s="52"/>
      <c r="D25" s="52"/>
      <c r="E25" s="52"/>
      <c r="F25" s="52"/>
      <c r="G25" s="52"/>
      <c r="H25" s="52"/>
      <c r="I25" s="52"/>
      <c r="J25" s="52"/>
    </row>
    <row r="26" spans="1:10" x14ac:dyDescent="0.2">
      <c r="A26" s="52" t="s">
        <v>12808</v>
      </c>
      <c r="B26" s="52"/>
      <c r="C26" s="52"/>
      <c r="D26" s="52"/>
      <c r="E26" s="52"/>
      <c r="F26" s="52"/>
      <c r="G26" s="52"/>
      <c r="H26" s="52"/>
      <c r="I26" s="52"/>
      <c r="J26" s="52"/>
    </row>
    <row r="27" spans="1:10" x14ac:dyDescent="0.2">
      <c r="A27" s="52" t="s">
        <v>12632</v>
      </c>
      <c r="B27" s="52"/>
      <c r="C27" s="52"/>
      <c r="D27" s="52"/>
      <c r="E27" s="52"/>
      <c r="F27" s="52"/>
      <c r="G27" s="52"/>
      <c r="H27" s="52"/>
      <c r="I27" s="52"/>
      <c r="J27" s="52"/>
    </row>
    <row r="28" spans="1:10" x14ac:dyDescent="0.2">
      <c r="A28" s="124" t="s">
        <v>12615</v>
      </c>
      <c r="B28" s="52"/>
      <c r="C28" s="52"/>
      <c r="D28" s="52"/>
      <c r="E28" s="52"/>
      <c r="F28" s="52"/>
      <c r="G28" s="52"/>
      <c r="H28" s="52"/>
      <c r="I28" s="52"/>
      <c r="J28" s="52"/>
    </row>
    <row r="29" spans="1:10" ht="22.5" customHeight="1" x14ac:dyDescent="0.2">
      <c r="A29" s="124" t="s">
        <v>12614</v>
      </c>
      <c r="B29" s="125"/>
      <c r="C29" s="125"/>
      <c r="D29" s="125"/>
      <c r="E29" s="125"/>
      <c r="F29" s="52"/>
      <c r="G29" s="52"/>
      <c r="H29" s="52"/>
      <c r="I29" s="52"/>
      <c r="J29" s="52"/>
    </row>
    <row r="30" spans="1:10" x14ac:dyDescent="0.2">
      <c r="A30" s="85" t="s">
        <v>12599</v>
      </c>
      <c r="B30" s="86"/>
      <c r="C30" s="86"/>
      <c r="D30" s="86"/>
      <c r="E30" s="86"/>
      <c r="F30" s="86"/>
      <c r="G30" s="86"/>
      <c r="H30" s="86"/>
      <c r="I30" s="86"/>
      <c r="J30" s="87" t="s">
        <v>12598</v>
      </c>
    </row>
    <row r="31" spans="1:10" ht="17.25" customHeight="1" x14ac:dyDescent="0.2">
      <c r="A31" s="88" t="s">
        <v>12636</v>
      </c>
      <c r="B31" s="89"/>
      <c r="C31" s="89"/>
      <c r="D31" s="89"/>
      <c r="E31" s="89"/>
      <c r="F31" s="89"/>
      <c r="G31" s="89"/>
      <c r="H31" s="89"/>
      <c r="I31" s="89"/>
      <c r="J31" s="89"/>
    </row>
    <row r="32" spans="1:10" x14ac:dyDescent="0.2">
      <c r="A32" s="88" t="s">
        <v>12595</v>
      </c>
      <c r="B32" s="89"/>
      <c r="C32" s="89"/>
      <c r="D32" s="89"/>
      <c r="E32" s="89"/>
      <c r="F32" s="89"/>
      <c r="G32" s="89"/>
      <c r="H32" s="89"/>
      <c r="I32" s="89"/>
      <c r="J32" s="90" t="s">
        <v>12622</v>
      </c>
    </row>
    <row r="33" spans="1:10" x14ac:dyDescent="0.2">
      <c r="A33" s="88" t="s">
        <v>12596</v>
      </c>
      <c r="B33" s="89"/>
      <c r="C33" s="89"/>
      <c r="D33" s="89"/>
      <c r="E33" s="89"/>
      <c r="F33" s="89"/>
      <c r="G33" s="89"/>
      <c r="H33" s="89"/>
      <c r="I33" s="89"/>
      <c r="J33" s="90" t="s">
        <v>12612</v>
      </c>
    </row>
    <row r="34" spans="1:10" ht="18.75" customHeight="1" x14ac:dyDescent="0.2">
      <c r="A34" s="88" t="s">
        <v>12613</v>
      </c>
      <c r="B34" s="89"/>
      <c r="C34" s="89"/>
      <c r="D34" s="89"/>
      <c r="E34" s="89"/>
      <c r="F34" s="89"/>
      <c r="G34" s="89"/>
      <c r="H34" s="89"/>
      <c r="I34" s="89"/>
      <c r="J34" s="90" t="s">
        <v>12623</v>
      </c>
    </row>
    <row r="35" spans="1:10" x14ac:dyDescent="0.2">
      <c r="A35" s="65" t="s">
        <v>12586</v>
      </c>
      <c r="B35" s="66"/>
      <c r="C35" s="66"/>
      <c r="D35" s="66"/>
      <c r="E35" s="66"/>
      <c r="F35" s="66"/>
      <c r="G35" s="66"/>
      <c r="H35" s="66"/>
      <c r="I35" s="66"/>
      <c r="J35" s="67" t="s">
        <v>6245</v>
      </c>
    </row>
    <row r="36" spans="1:10" x14ac:dyDescent="0.2">
      <c r="A36" s="127" t="s">
        <v>12585</v>
      </c>
      <c r="B36" s="128"/>
      <c r="C36" s="128"/>
      <c r="D36" s="128"/>
      <c r="E36" s="128"/>
      <c r="F36" s="128"/>
      <c r="G36" s="128"/>
      <c r="H36" s="128"/>
      <c r="I36" s="128"/>
      <c r="J36" s="128"/>
    </row>
    <row r="37" spans="1:10" ht="22.5" customHeight="1" x14ac:dyDescent="0.2">
      <c r="A37" s="128" t="s">
        <v>12639</v>
      </c>
      <c r="B37" s="128"/>
      <c r="C37" s="128"/>
      <c r="D37" s="128"/>
      <c r="E37" s="128"/>
      <c r="F37" s="128"/>
      <c r="G37" s="128"/>
      <c r="H37" s="128"/>
      <c r="I37" s="128"/>
      <c r="J37" s="126"/>
    </row>
    <row r="38" spans="1:10" ht="21" customHeight="1" x14ac:dyDescent="0.2">
      <c r="A38" s="69" t="s">
        <v>12217</v>
      </c>
      <c r="B38" s="55"/>
      <c r="C38" s="55"/>
      <c r="D38" s="55"/>
      <c r="E38" s="55"/>
      <c r="F38" s="55"/>
      <c r="G38" s="55"/>
      <c r="H38" s="55"/>
      <c r="I38" s="55"/>
      <c r="J38" s="55"/>
    </row>
    <row r="39" spans="1:10" x14ac:dyDescent="0.2">
      <c r="A39" s="56" t="s">
        <v>6264</v>
      </c>
      <c r="B39" s="55"/>
      <c r="C39" s="55"/>
      <c r="D39" s="55"/>
      <c r="E39" s="55"/>
      <c r="F39" s="55"/>
      <c r="G39" s="55"/>
      <c r="H39" s="55"/>
      <c r="I39" s="55"/>
      <c r="J39" s="55"/>
    </row>
    <row r="40" spans="1:10" ht="23.25" customHeight="1" x14ac:dyDescent="0.2">
      <c r="A40" s="2" t="s">
        <v>6265</v>
      </c>
      <c r="B40" s="2"/>
      <c r="C40" s="2"/>
      <c r="D40" s="55"/>
      <c r="E40" s="55"/>
      <c r="F40" s="55"/>
      <c r="G40" s="55"/>
      <c r="H40" s="55"/>
      <c r="I40" s="55"/>
      <c r="J40" s="55"/>
    </row>
    <row r="41" spans="1:10" x14ac:dyDescent="0.2">
      <c r="A41" s="57" t="s">
        <v>6266</v>
      </c>
      <c r="B41" s="55"/>
      <c r="C41" s="55"/>
      <c r="D41" s="55"/>
      <c r="E41" s="55"/>
      <c r="F41" s="55"/>
      <c r="G41" s="55"/>
      <c r="H41" s="55"/>
      <c r="I41" s="55"/>
      <c r="J41" s="55"/>
    </row>
    <row r="42" spans="1:10" x14ac:dyDescent="0.2">
      <c r="A42" s="5"/>
      <c r="B42" s="2"/>
      <c r="C42" s="2"/>
      <c r="D42" s="2"/>
      <c r="E42" s="2"/>
      <c r="F42" s="2"/>
      <c r="G42" s="2"/>
      <c r="H42" s="2"/>
      <c r="I42" s="2"/>
      <c r="J42" s="2"/>
    </row>
  </sheetData>
  <hyperlinks>
    <hyperlink ref="A41" r:id="rId1" xr:uid="{00000000-0004-0000-0000-000000000000}"/>
    <hyperlink ref="A39" r:id="rId2" display="See also Technical Guidance Documentation 2015/16 to 2019/20" xr:uid="{00000000-0004-0000-0000-000001000000}"/>
    <hyperlink ref="A29:D29" r:id="rId3" display="Data source - ONS Birth Characteristics" xr:uid="{00000000-0004-0000-0000-000002000000}"/>
    <hyperlink ref="A4" r:id="rId4" display="see also this section in the main technical guide document &lt;insert link to specific section of tech guide&gt;" xr:uid="{428A0371-D79F-4516-93A6-8F07FB6B5A7C}"/>
    <hyperlink ref="A28" r:id="rId5" display="Live births by LSOA - can also be extracted from NOMIS via ONS StatExplore" xr:uid="{8441B352-3B92-4BCF-A9BF-D487C84793D7}"/>
    <hyperlink ref="A29" r:id="rId6" xr:uid="{8A54CCD5-0483-4FC2-A06C-F3C1B494EF85}"/>
  </hyperlinks>
  <printOptions horizontalCentered="1"/>
  <pageMargins left="0.39370078740157483" right="0.39370078740157483" top="0.55118110236220474" bottom="0.55118110236220474" header="0.31496062992125984" footer="0.31496062992125984"/>
  <pageSetup paperSize="9"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777E7-9312-4B8E-B2F9-531360EA6B14}">
  <sheetPr>
    <tabColor rgb="FF005EB8"/>
    <pageSetUpPr fitToPage="1"/>
  </sheetPr>
  <dimension ref="A1:T48"/>
  <sheetViews>
    <sheetView workbookViewId="0">
      <selection activeCell="O3" sqref="O3"/>
    </sheetView>
  </sheetViews>
  <sheetFormatPr defaultColWidth="9.140625" defaultRowHeight="12.75" x14ac:dyDescent="0.2"/>
  <cols>
    <col min="1" max="1" width="4.85546875" style="1" customWidth="1"/>
    <col min="2" max="2" width="4.28515625" style="1" bestFit="1" customWidth="1"/>
    <col min="3" max="3" width="10.28515625" style="1" bestFit="1" customWidth="1"/>
    <col min="4" max="4" width="8.28515625" style="1" customWidth="1"/>
    <col min="5" max="5" width="55.5703125" style="1" bestFit="1" customWidth="1"/>
    <col min="6" max="6" width="13.28515625" style="1" customWidth="1"/>
    <col min="7" max="7" width="10.85546875" style="1" customWidth="1"/>
    <col min="8" max="8" width="13.28515625" style="1" customWidth="1"/>
    <col min="9" max="20" width="12.140625" style="1" customWidth="1"/>
    <col min="21" max="16384" width="9.140625" style="1"/>
  </cols>
  <sheetData>
    <row r="1" spans="1:20" s="11" customFormat="1" ht="36.75" customHeight="1" x14ac:dyDescent="0.25">
      <c r="A1" s="11" t="s">
        <v>12237</v>
      </c>
      <c r="T1" s="24" t="s">
        <v>12220</v>
      </c>
    </row>
    <row r="2" spans="1:20" ht="51" x14ac:dyDescent="0.2">
      <c r="A2" s="7" t="s">
        <v>6654</v>
      </c>
      <c r="B2" s="7" t="s">
        <v>12647</v>
      </c>
      <c r="C2" s="7" t="s">
        <v>12590</v>
      </c>
      <c r="D2" s="7" t="s">
        <v>12652</v>
      </c>
      <c r="E2" s="7" t="s">
        <v>12591</v>
      </c>
      <c r="F2" s="9" t="s">
        <v>12630</v>
      </c>
      <c r="G2" s="9" t="s">
        <v>12638</v>
      </c>
      <c r="H2" s="9" t="s">
        <v>12646</v>
      </c>
      <c r="I2" s="96" t="s">
        <v>12587</v>
      </c>
      <c r="J2" s="9" t="s">
        <v>12588</v>
      </c>
      <c r="K2" s="70" t="s">
        <v>12618</v>
      </c>
      <c r="L2" s="96" t="s">
        <v>12692</v>
      </c>
      <c r="M2" s="9" t="s">
        <v>12693</v>
      </c>
      <c r="N2" s="113" t="s">
        <v>12694</v>
      </c>
      <c r="O2" s="9" t="s">
        <v>12695</v>
      </c>
      <c r="P2" s="9" t="s">
        <v>12696</v>
      </c>
      <c r="Q2" s="70" t="s">
        <v>12697</v>
      </c>
      <c r="R2" s="96" t="s">
        <v>12698</v>
      </c>
      <c r="S2" s="9" t="s">
        <v>12699</v>
      </c>
      <c r="T2" s="70" t="s">
        <v>12700</v>
      </c>
    </row>
    <row r="3" spans="1:20" x14ac:dyDescent="0.2">
      <c r="A3" s="62">
        <v>1</v>
      </c>
      <c r="B3" s="1" t="s">
        <v>6651</v>
      </c>
      <c r="C3" s="1" t="s">
        <v>12567</v>
      </c>
      <c r="D3" s="6" t="s">
        <v>6435</v>
      </c>
      <c r="E3" s="1" t="s">
        <v>12653</v>
      </c>
      <c r="F3" s="116">
        <v>79461077.352338195</v>
      </c>
      <c r="G3" s="117">
        <v>14847.388353551099</v>
      </c>
      <c r="H3" s="83">
        <f>icb_need_index2[[#This Row],[Sum of GP weighted population]]/icb_need_index2[[#This Row],[Sum of weighted births]]</f>
        <v>5351.8555223439835</v>
      </c>
      <c r="I3" s="97">
        <v>1812500.08333333</v>
      </c>
      <c r="J3" s="18">
        <v>1599835.44846607</v>
      </c>
      <c r="K3" s="8">
        <v>0.88266779305402598</v>
      </c>
      <c r="L3" s="97">
        <v>1816618.6649152699</v>
      </c>
      <c r="M3" s="112">
        <v>1605618.0143086701</v>
      </c>
      <c r="N3" s="114">
        <v>0.88384978384198298</v>
      </c>
      <c r="O3" s="112">
        <v>1820465.67407776</v>
      </c>
      <c r="P3" s="18">
        <v>1611262.39745732</v>
      </c>
      <c r="Q3" s="8">
        <v>0.885082548053854</v>
      </c>
      <c r="R3" s="97">
        <v>1824971.57543681</v>
      </c>
      <c r="S3" s="18">
        <v>1617689.61461589</v>
      </c>
      <c r="T3" s="8">
        <v>0.88641907435116896</v>
      </c>
    </row>
    <row r="4" spans="1:20" x14ac:dyDescent="0.2">
      <c r="A4" s="62">
        <v>2</v>
      </c>
      <c r="B4" s="10" t="s">
        <v>6651</v>
      </c>
      <c r="C4" s="10" t="s">
        <v>12567</v>
      </c>
      <c r="D4" s="6" t="s">
        <v>6313</v>
      </c>
      <c r="E4" s="1" t="s">
        <v>12654</v>
      </c>
      <c r="F4" s="116">
        <v>148376698.884765</v>
      </c>
      <c r="G4" s="117">
        <v>27684.573191146901</v>
      </c>
      <c r="H4" s="83">
        <f>icb_need_index2[[#This Row],[Sum of GP weighted population]]/icb_need_index2[[#This Row],[Sum of weighted births]]</f>
        <v>5359.5443881437041</v>
      </c>
      <c r="I4" s="97">
        <v>3229147</v>
      </c>
      <c r="J4" s="18">
        <v>2987353.1861349498</v>
      </c>
      <c r="K4" s="8">
        <v>0.92512145967184201</v>
      </c>
      <c r="L4" s="97">
        <v>3238899.5385852102</v>
      </c>
      <c r="M4" s="112">
        <v>2998150.9006814598</v>
      </c>
      <c r="N4" s="114">
        <v>0.92566961863568298</v>
      </c>
      <c r="O4" s="112">
        <v>3248394.5469843098</v>
      </c>
      <c r="P4" s="18">
        <v>3008690.5883718799</v>
      </c>
      <c r="Q4" s="8">
        <v>0.92620848386937205</v>
      </c>
      <c r="R4" s="97">
        <v>3258791.9174164501</v>
      </c>
      <c r="S4" s="18">
        <v>3020692.05244435</v>
      </c>
      <c r="T4" s="8">
        <v>0.92693615578841104</v>
      </c>
    </row>
    <row r="5" spans="1:20" x14ac:dyDescent="0.2">
      <c r="A5" s="62">
        <v>3</v>
      </c>
      <c r="B5" s="10" t="s">
        <v>6651</v>
      </c>
      <c r="C5" s="10" t="s">
        <v>12567</v>
      </c>
      <c r="D5" s="6" t="s">
        <v>6337</v>
      </c>
      <c r="E5" s="1" t="s">
        <v>12655</v>
      </c>
      <c r="F5" s="116">
        <v>77944669.861847803</v>
      </c>
      <c r="G5" s="117">
        <v>14417.964617212499</v>
      </c>
      <c r="H5" s="83">
        <f>icb_need_index2[[#This Row],[Sum of GP weighted population]]/icb_need_index2[[#This Row],[Sum of weighted births]]</f>
        <v>5406.0799794719742</v>
      </c>
      <c r="I5" s="97">
        <v>1525635.33333333</v>
      </c>
      <c r="J5" s="18">
        <v>1569304.74666286</v>
      </c>
      <c r="K5" s="8">
        <v>1.0286237558710101</v>
      </c>
      <c r="L5" s="97">
        <v>1531451.51232654</v>
      </c>
      <c r="M5" s="112">
        <v>1574976.96003542</v>
      </c>
      <c r="N5" s="114">
        <v>1.02842104197132</v>
      </c>
      <c r="O5" s="112">
        <v>1537337.03066184</v>
      </c>
      <c r="P5" s="18">
        <v>1580513.6277443699</v>
      </c>
      <c r="Q5" s="8">
        <v>1.028085316506</v>
      </c>
      <c r="R5" s="97">
        <v>1543774.89558598</v>
      </c>
      <c r="S5" s="18">
        <v>1586818.19013199</v>
      </c>
      <c r="T5" s="8">
        <v>1.02788184642015</v>
      </c>
    </row>
    <row r="6" spans="1:20" x14ac:dyDescent="0.2">
      <c r="A6" s="63">
        <v>4</v>
      </c>
      <c r="B6" s="12" t="s">
        <v>6651</v>
      </c>
      <c r="C6" s="12" t="s">
        <v>12567</v>
      </c>
      <c r="D6" s="13" t="s">
        <v>6315</v>
      </c>
      <c r="E6" s="14" t="s">
        <v>12656</v>
      </c>
      <c r="F6" s="118">
        <v>144001842.678545</v>
      </c>
      <c r="G6" s="118">
        <v>26607.659941579601</v>
      </c>
      <c r="H6" s="84">
        <f>icb_need_index2[[#This Row],[Sum of GP weighted population]]/icb_need_index2[[#This Row],[Sum of weighted births]]</f>
        <v>5412.0446140216318</v>
      </c>
      <c r="I6" s="98">
        <v>2699100.8333333302</v>
      </c>
      <c r="J6" s="19">
        <v>2899271.6967584798</v>
      </c>
      <c r="K6" s="15">
        <v>1.0741620546194799</v>
      </c>
      <c r="L6" s="98">
        <v>2708320.0496113398</v>
      </c>
      <c r="M6" s="19">
        <v>2909751.0429301001</v>
      </c>
      <c r="N6" s="115">
        <v>1.0743748854008801</v>
      </c>
      <c r="O6" s="19">
        <v>2717320.4057878</v>
      </c>
      <c r="P6" s="19">
        <v>2919979.9701139699</v>
      </c>
      <c r="Q6" s="15">
        <v>1.0745806655315699</v>
      </c>
      <c r="R6" s="98">
        <v>2727252.32654338</v>
      </c>
      <c r="S6" s="19">
        <v>2931627.5735063301</v>
      </c>
      <c r="T6" s="15">
        <v>1.0749381511104901</v>
      </c>
    </row>
    <row r="7" spans="1:20" x14ac:dyDescent="0.2">
      <c r="A7" s="62">
        <v>5</v>
      </c>
      <c r="B7" s="1" t="s">
        <v>6649</v>
      </c>
      <c r="C7" s="1" t="s">
        <v>12568</v>
      </c>
      <c r="D7" s="6" t="s">
        <v>6343</v>
      </c>
      <c r="E7" s="1" t="s">
        <v>12657</v>
      </c>
      <c r="F7" s="116">
        <v>133955118.546143</v>
      </c>
      <c r="G7" s="117">
        <v>24489.050667607698</v>
      </c>
      <c r="H7" s="83">
        <f>icb_need_index2[[#This Row],[Sum of GP weighted population]]/icb_need_index2[[#This Row],[Sum of weighted births]]</f>
        <v>5470.0004652825883</v>
      </c>
      <c r="I7" s="97">
        <v>2797909</v>
      </c>
      <c r="J7" s="18">
        <v>2696995.2370937499</v>
      </c>
      <c r="K7" s="8">
        <v>0.96393243564881803</v>
      </c>
      <c r="L7" s="97">
        <v>2812178.05163761</v>
      </c>
      <c r="M7" s="112">
        <v>2706743.4599816902</v>
      </c>
      <c r="N7" s="114">
        <v>0.96250785344316203</v>
      </c>
      <c r="O7" s="112">
        <v>2826303.6143030599</v>
      </c>
      <c r="P7" s="18">
        <v>2716258.7351200399</v>
      </c>
      <c r="Q7" s="8">
        <v>0.96106402771941501</v>
      </c>
      <c r="R7" s="97">
        <v>2841275.4553493499</v>
      </c>
      <c r="S7" s="18">
        <v>2727093.7082299702</v>
      </c>
      <c r="T7" s="8">
        <v>0.95981320751410704</v>
      </c>
    </row>
    <row r="8" spans="1:20" x14ac:dyDescent="0.2">
      <c r="A8" s="62">
        <v>6</v>
      </c>
      <c r="B8" s="10" t="s">
        <v>6649</v>
      </c>
      <c r="C8" s="10" t="s">
        <v>12568</v>
      </c>
      <c r="D8" s="6" t="s">
        <v>6349</v>
      </c>
      <c r="E8" s="1" t="s">
        <v>12658</v>
      </c>
      <c r="F8" s="116">
        <v>181948129.609081</v>
      </c>
      <c r="G8" s="117">
        <v>33245.870985366702</v>
      </c>
      <c r="H8" s="83">
        <f>icb_need_index2[[#This Row],[Sum of GP weighted population]]/icb_need_index2[[#This Row],[Sum of weighted births]]</f>
        <v>5472.8038164247873</v>
      </c>
      <c r="I8" s="97">
        <v>3296923.9166666698</v>
      </c>
      <c r="J8" s="18">
        <v>3663266.0571665699</v>
      </c>
      <c r="K8" s="8">
        <v>1.11111634655806</v>
      </c>
      <c r="L8" s="97">
        <v>3312025.28610523</v>
      </c>
      <c r="M8" s="112">
        <v>3676506.84214532</v>
      </c>
      <c r="N8" s="114">
        <v>1.1100479388153199</v>
      </c>
      <c r="O8" s="112">
        <v>3326912.5046818601</v>
      </c>
      <c r="P8" s="18">
        <v>3689431.2196004698</v>
      </c>
      <c r="Q8" s="8">
        <v>1.1089655091345101</v>
      </c>
      <c r="R8" s="97">
        <v>3343108.8445854299</v>
      </c>
      <c r="S8" s="18">
        <v>3704148.1121918899</v>
      </c>
      <c r="T8" s="8">
        <v>1.10799506818069</v>
      </c>
    </row>
    <row r="9" spans="1:20" x14ac:dyDescent="0.2">
      <c r="A9" s="63">
        <v>7</v>
      </c>
      <c r="B9" s="12" t="s">
        <v>6649</v>
      </c>
      <c r="C9" s="12" t="s">
        <v>12568</v>
      </c>
      <c r="D9" s="13" t="s">
        <v>6442</v>
      </c>
      <c r="E9" s="14" t="s">
        <v>12659</v>
      </c>
      <c r="F9" s="118">
        <v>89097053.721891597</v>
      </c>
      <c r="G9" s="118">
        <v>16556.496299732698</v>
      </c>
      <c r="H9" s="84">
        <f>icb_need_index2[[#This Row],[Sum of GP weighted population]]/icb_need_index2[[#This Row],[Sum of weighted births]]</f>
        <v>5381.3954419408201</v>
      </c>
      <c r="I9" s="98">
        <v>1866631.41666667</v>
      </c>
      <c r="J9" s="19">
        <v>1793842.0878202899</v>
      </c>
      <c r="K9" s="15">
        <v>0.96100498031027604</v>
      </c>
      <c r="L9" s="98">
        <v>1873399.49348898</v>
      </c>
      <c r="M9" s="19">
        <v>1800325.8858846501</v>
      </c>
      <c r="N9" s="115">
        <v>0.96099411371770804</v>
      </c>
      <c r="O9" s="19">
        <v>1880183.5535506499</v>
      </c>
      <c r="P9" s="19">
        <v>1806654.74430664</v>
      </c>
      <c r="Q9" s="15">
        <v>0.96089274948440695</v>
      </c>
      <c r="R9" s="98">
        <v>1887477.32094754</v>
      </c>
      <c r="S9" s="19">
        <v>1813861.36837393</v>
      </c>
      <c r="T9" s="15">
        <v>0.96099770219402603</v>
      </c>
    </row>
    <row r="10" spans="1:20" x14ac:dyDescent="0.2">
      <c r="A10" s="62">
        <v>8</v>
      </c>
      <c r="B10" s="1" t="s">
        <v>6645</v>
      </c>
      <c r="C10" s="1" t="s">
        <v>6646</v>
      </c>
      <c r="D10" s="6" t="s">
        <v>6324</v>
      </c>
      <c r="E10" s="1" t="s">
        <v>12660</v>
      </c>
      <c r="F10" s="116">
        <v>92876514.250286207</v>
      </c>
      <c r="G10" s="117">
        <v>17248.389193738902</v>
      </c>
      <c r="H10" s="83">
        <f>icb_need_index2[[#This Row],[Sum of GP weighted population]]/icb_need_index2[[#This Row],[Sum of weighted births]]</f>
        <v>5384.6485725171378</v>
      </c>
      <c r="I10" s="97">
        <v>1643600.33333333</v>
      </c>
      <c r="J10" s="18">
        <v>1869936.1345017001</v>
      </c>
      <c r="K10" s="8">
        <v>1.1377073225030001</v>
      </c>
      <c r="L10" s="97">
        <v>1643310.3567049301</v>
      </c>
      <c r="M10" s="112">
        <v>1876694.97262445</v>
      </c>
      <c r="N10" s="114">
        <v>1.1420210217548199</v>
      </c>
      <c r="O10" s="112">
        <v>1643332.94307512</v>
      </c>
      <c r="P10" s="18">
        <v>1883292.2986286699</v>
      </c>
      <c r="Q10" s="8">
        <v>1.14601992649433</v>
      </c>
      <c r="R10" s="97">
        <v>1644344.7851810199</v>
      </c>
      <c r="S10" s="18">
        <v>1890804.62473734</v>
      </c>
      <c r="T10" s="8">
        <v>1.14988331022632</v>
      </c>
    </row>
    <row r="11" spans="1:20" x14ac:dyDescent="0.2">
      <c r="A11" s="62">
        <v>9</v>
      </c>
      <c r="B11" s="10" t="s">
        <v>6645</v>
      </c>
      <c r="C11" s="10" t="s">
        <v>6646</v>
      </c>
      <c r="D11" s="6" t="s">
        <v>6322</v>
      </c>
      <c r="E11" s="1" t="s">
        <v>12661</v>
      </c>
      <c r="F11" s="116">
        <v>78501911.7658889</v>
      </c>
      <c r="G11" s="117">
        <v>14228.184737514801</v>
      </c>
      <c r="H11" s="83">
        <f>icb_need_index2[[#This Row],[Sum of GP weighted population]]/icb_need_index2[[#This Row],[Sum of weighted births]]</f>
        <v>5517.3525796939166</v>
      </c>
      <c r="I11" s="97">
        <v>1340895.58333333</v>
      </c>
      <c r="J11" s="18">
        <v>1580524.01754567</v>
      </c>
      <c r="K11" s="8">
        <v>1.1787077511409501</v>
      </c>
      <c r="L11" s="97">
        <v>1344122.1595453599</v>
      </c>
      <c r="M11" s="112">
        <v>1586236.7826966301</v>
      </c>
      <c r="N11" s="114">
        <v>1.180128436565</v>
      </c>
      <c r="O11" s="112">
        <v>1347194.47094302</v>
      </c>
      <c r="P11" s="18">
        <v>1591813.0331411499</v>
      </c>
      <c r="Q11" s="8">
        <v>1.1815762812824699</v>
      </c>
      <c r="R11" s="97">
        <v>1350568.5152113501</v>
      </c>
      <c r="S11" s="18">
        <v>1598162.6680957</v>
      </c>
      <c r="T11" s="8">
        <v>1.1833258735826599</v>
      </c>
    </row>
    <row r="12" spans="1:20" x14ac:dyDescent="0.2">
      <c r="A12" s="62">
        <v>10</v>
      </c>
      <c r="B12" s="10" t="s">
        <v>6645</v>
      </c>
      <c r="C12" s="10" t="s">
        <v>6646</v>
      </c>
      <c r="D12" s="6" t="s">
        <v>6329</v>
      </c>
      <c r="E12" s="1" t="s">
        <v>12662</v>
      </c>
      <c r="F12" s="116">
        <v>54283208.702588797</v>
      </c>
      <c r="G12" s="117">
        <v>9943.2346425816704</v>
      </c>
      <c r="H12" s="83">
        <f>icb_need_index2[[#This Row],[Sum of GP weighted population]]/icb_need_index2[[#This Row],[Sum of weighted births]]</f>
        <v>5459.310843387143</v>
      </c>
      <c r="I12" s="97">
        <v>1116910.75</v>
      </c>
      <c r="J12" s="18">
        <v>1092914.97715048</v>
      </c>
      <c r="K12" s="8">
        <v>0.97851594422426602</v>
      </c>
      <c r="L12" s="97">
        <v>1125617.7681726899</v>
      </c>
      <c r="M12" s="112">
        <v>1096865.29142924</v>
      </c>
      <c r="N12" s="114">
        <v>0.97445626965348697</v>
      </c>
      <c r="O12" s="112">
        <v>1134074.8946331399</v>
      </c>
      <c r="P12" s="18">
        <v>1100721.20728974</v>
      </c>
      <c r="Q12" s="8">
        <v>0.97058951970347096</v>
      </c>
      <c r="R12" s="97">
        <v>1143289.0712808301</v>
      </c>
      <c r="S12" s="18">
        <v>1105111.91003404</v>
      </c>
      <c r="T12" s="8">
        <v>0.96660760414335001</v>
      </c>
    </row>
    <row r="13" spans="1:20" x14ac:dyDescent="0.2">
      <c r="A13" s="62">
        <v>11</v>
      </c>
      <c r="B13" s="10" t="s">
        <v>6645</v>
      </c>
      <c r="C13" s="10" t="s">
        <v>6646</v>
      </c>
      <c r="D13" s="6" t="s">
        <v>6548</v>
      </c>
      <c r="E13" s="1" t="s">
        <v>12663</v>
      </c>
      <c r="F13" s="116">
        <v>54672982.254555501</v>
      </c>
      <c r="G13" s="117">
        <v>10043.579261438501</v>
      </c>
      <c r="H13" s="83">
        <f>icb_need_index2[[#This Row],[Sum of GP weighted population]]/icb_need_index2[[#This Row],[Sum of weighted births]]</f>
        <v>5443.5755253575717</v>
      </c>
      <c r="I13" s="97">
        <v>1141497.91666667</v>
      </c>
      <c r="J13" s="18">
        <v>1100762.5116427001</v>
      </c>
      <c r="K13" s="8">
        <v>0.96431407851980599</v>
      </c>
      <c r="L13" s="97">
        <v>1146808.6178997001</v>
      </c>
      <c r="M13" s="112">
        <v>1104741.19064168</v>
      </c>
      <c r="N13" s="114">
        <v>0.96331783123930503</v>
      </c>
      <c r="O13" s="112">
        <v>1151872.3985927301</v>
      </c>
      <c r="P13" s="18">
        <v>1108624.7934067899</v>
      </c>
      <c r="Q13" s="8">
        <v>0.96245451732432796</v>
      </c>
      <c r="R13" s="97">
        <v>1157143.74866017</v>
      </c>
      <c r="S13" s="18">
        <v>1113047.0230236701</v>
      </c>
      <c r="T13" s="8">
        <v>0.96189174794613397</v>
      </c>
    </row>
    <row r="14" spans="1:20" x14ac:dyDescent="0.2">
      <c r="A14" s="62">
        <v>12</v>
      </c>
      <c r="B14" s="10" t="s">
        <v>6645</v>
      </c>
      <c r="C14" s="10" t="s">
        <v>6646</v>
      </c>
      <c r="D14" s="6" t="s">
        <v>6370</v>
      </c>
      <c r="E14" s="1" t="s">
        <v>12664</v>
      </c>
      <c r="F14" s="116">
        <v>36791381.571297899</v>
      </c>
      <c r="G14" s="117">
        <v>6869.6872589449304</v>
      </c>
      <c r="H14" s="83">
        <f>icb_need_index2[[#This Row],[Sum of GP weighted population]]/icb_need_index2[[#This Row],[Sum of weighted births]]</f>
        <v>5355.6122985645843</v>
      </c>
      <c r="I14" s="97">
        <v>832975.83333333302</v>
      </c>
      <c r="J14" s="18">
        <v>740741.98836761306</v>
      </c>
      <c r="K14" s="8">
        <v>0.88927188367923404</v>
      </c>
      <c r="L14" s="97">
        <v>836621.42074994196</v>
      </c>
      <c r="M14" s="112">
        <v>743419.38204845903</v>
      </c>
      <c r="N14" s="114">
        <v>0.88859711646166395</v>
      </c>
      <c r="O14" s="112">
        <v>840135.49015908805</v>
      </c>
      <c r="P14" s="18">
        <v>746032.79557211103</v>
      </c>
      <c r="Q14" s="8">
        <v>0.88799104943280305</v>
      </c>
      <c r="R14" s="97">
        <v>843811.96554921602</v>
      </c>
      <c r="S14" s="18">
        <v>749008.67013613298</v>
      </c>
      <c r="T14" s="8">
        <v>0.88764878991567897</v>
      </c>
    </row>
    <row r="15" spans="1:20" x14ac:dyDescent="0.2">
      <c r="A15" s="62">
        <v>13</v>
      </c>
      <c r="B15" s="10" t="s">
        <v>6645</v>
      </c>
      <c r="C15" s="10" t="s">
        <v>6646</v>
      </c>
      <c r="D15" s="6" t="s">
        <v>6460</v>
      </c>
      <c r="E15" s="1" t="s">
        <v>12665</v>
      </c>
      <c r="F15" s="116">
        <v>62342809.720991999</v>
      </c>
      <c r="G15" s="117">
        <v>11207.5425238888</v>
      </c>
      <c r="H15" s="83">
        <f>icb_need_index2[[#This Row],[Sum of GP weighted population]]/icb_need_index2[[#This Row],[Sum of weighted births]]</f>
        <v>5562.5762372178133</v>
      </c>
      <c r="I15" s="97">
        <v>1232954.5</v>
      </c>
      <c r="J15" s="18">
        <v>1255183.54736583</v>
      </c>
      <c r="K15" s="8">
        <v>1.01802908977243</v>
      </c>
      <c r="L15" s="97">
        <v>1239219.65001779</v>
      </c>
      <c r="M15" s="112">
        <v>1259720.3773967801</v>
      </c>
      <c r="N15" s="114">
        <v>1.01654325557112</v>
      </c>
      <c r="O15" s="112">
        <v>1245334.0751052899</v>
      </c>
      <c r="P15" s="18">
        <v>1264148.7933754399</v>
      </c>
      <c r="Q15" s="8">
        <v>1.0151081694834101</v>
      </c>
      <c r="R15" s="97">
        <v>1252119.6636590499</v>
      </c>
      <c r="S15" s="18">
        <v>1269191.3977511099</v>
      </c>
      <c r="T15" s="8">
        <v>1.01363426722505</v>
      </c>
    </row>
    <row r="16" spans="1:20" x14ac:dyDescent="0.2">
      <c r="A16" s="62">
        <v>14</v>
      </c>
      <c r="B16" s="10" t="s">
        <v>6645</v>
      </c>
      <c r="C16" s="10" t="s">
        <v>6646</v>
      </c>
      <c r="D16" s="6" t="s">
        <v>6452</v>
      </c>
      <c r="E16" s="1" t="s">
        <v>12666</v>
      </c>
      <c r="F16" s="116">
        <v>33958829.700402804</v>
      </c>
      <c r="G16" s="117">
        <v>6391.7739141086504</v>
      </c>
      <c r="H16" s="83">
        <f>icb_need_index2[[#This Row],[Sum of GP weighted population]]/icb_need_index2[[#This Row],[Sum of weighted births]]</f>
        <v>5312.895943557236</v>
      </c>
      <c r="I16" s="97">
        <v>824402.58333333302</v>
      </c>
      <c r="J16" s="18">
        <v>683712.59682559804</v>
      </c>
      <c r="K16" s="8">
        <v>0.82934310329441296</v>
      </c>
      <c r="L16" s="97">
        <v>827630.74903472804</v>
      </c>
      <c r="M16" s="112">
        <v>686183.85917470395</v>
      </c>
      <c r="N16" s="114">
        <v>0.82909420653474497</v>
      </c>
      <c r="O16" s="112">
        <v>830674.513394056</v>
      </c>
      <c r="P16" s="18">
        <v>688596.06717005896</v>
      </c>
      <c r="Q16" s="8">
        <v>0.82896014752700398</v>
      </c>
      <c r="R16" s="97">
        <v>834049.49259352998</v>
      </c>
      <c r="S16" s="18">
        <v>691342.830493788</v>
      </c>
      <c r="T16" s="8">
        <v>0.82889904811765303</v>
      </c>
    </row>
    <row r="17" spans="1:20" x14ac:dyDescent="0.2">
      <c r="A17" s="62">
        <v>15</v>
      </c>
      <c r="B17" s="10" t="s">
        <v>6645</v>
      </c>
      <c r="C17" s="10" t="s">
        <v>6646</v>
      </c>
      <c r="D17" s="6" t="s">
        <v>6568</v>
      </c>
      <c r="E17" s="1" t="s">
        <v>12667</v>
      </c>
      <c r="F17" s="116">
        <v>44255175.936253697</v>
      </c>
      <c r="G17" s="117">
        <v>8056.9639461976503</v>
      </c>
      <c r="H17" s="83">
        <f>icb_need_index2[[#This Row],[Sum of GP weighted population]]/icb_need_index2[[#This Row],[Sum of weighted births]]</f>
        <v>5492.7856487603112</v>
      </c>
      <c r="I17" s="97">
        <v>848656</v>
      </c>
      <c r="J17" s="18">
        <v>891014.84147997003</v>
      </c>
      <c r="K17" s="8">
        <v>1.04991285218035</v>
      </c>
      <c r="L17" s="97">
        <v>852726.73040349805</v>
      </c>
      <c r="M17" s="112">
        <v>894235.39268886601</v>
      </c>
      <c r="N17" s="114">
        <v>1.04867756668743</v>
      </c>
      <c r="O17" s="112">
        <v>856514.68914807902</v>
      </c>
      <c r="P17" s="18">
        <v>897378.98421340005</v>
      </c>
      <c r="Q17" s="8">
        <v>1.04770997576932</v>
      </c>
      <c r="R17" s="97">
        <v>860588.42443565698</v>
      </c>
      <c r="S17" s="18">
        <v>900958.56852826895</v>
      </c>
      <c r="T17" s="8">
        <v>1.0469099315611701</v>
      </c>
    </row>
    <row r="18" spans="1:20" x14ac:dyDescent="0.2">
      <c r="A18" s="62">
        <v>16</v>
      </c>
      <c r="B18" s="10" t="s">
        <v>6645</v>
      </c>
      <c r="C18" s="10" t="s">
        <v>6646</v>
      </c>
      <c r="D18" s="6" t="s">
        <v>6340</v>
      </c>
      <c r="E18" s="1" t="s">
        <v>12668</v>
      </c>
      <c r="F18" s="116">
        <v>62418703.033057697</v>
      </c>
      <c r="G18" s="117">
        <v>11267.4479711721</v>
      </c>
      <c r="H18" s="83">
        <f>icb_need_index2[[#This Row],[Sum of GP weighted population]]/icb_need_index2[[#This Row],[Sum of weighted births]]</f>
        <v>5539.7374092835125</v>
      </c>
      <c r="I18" s="97">
        <v>1281280.25</v>
      </c>
      <c r="J18" s="18">
        <v>1256711.55094934</v>
      </c>
      <c r="K18" s="8">
        <v>0.98082488272908297</v>
      </c>
      <c r="L18" s="97">
        <v>1284964.53466926</v>
      </c>
      <c r="M18" s="112">
        <v>1261253.9039116299</v>
      </c>
      <c r="N18" s="114">
        <v>0.98154763799474698</v>
      </c>
      <c r="O18" s="112">
        <v>1289054.3481801699</v>
      </c>
      <c r="P18" s="18">
        <v>1265687.7108432699</v>
      </c>
      <c r="Q18" s="8">
        <v>0.98187303943399695</v>
      </c>
      <c r="R18" s="97">
        <v>1293837.8515721499</v>
      </c>
      <c r="S18" s="18">
        <v>1270736.45385705</v>
      </c>
      <c r="T18" s="8">
        <v>0.98214505960926501</v>
      </c>
    </row>
    <row r="19" spans="1:20" x14ac:dyDescent="0.2">
      <c r="A19" s="62">
        <v>17</v>
      </c>
      <c r="B19" s="10" t="s">
        <v>6645</v>
      </c>
      <c r="C19" s="10" t="s">
        <v>6646</v>
      </c>
      <c r="D19" s="6" t="s">
        <v>6583</v>
      </c>
      <c r="E19" s="1" t="s">
        <v>12669</v>
      </c>
      <c r="F19" s="116">
        <v>23782959.7252638</v>
      </c>
      <c r="G19" s="117">
        <v>4493.4949436123497</v>
      </c>
      <c r="H19" s="83">
        <f>icb_need_index2[[#This Row],[Sum of GP weighted population]]/icb_need_index2[[#This Row],[Sum of weighted births]]</f>
        <v>5292.7531962781122</v>
      </c>
      <c r="I19" s="97">
        <v>536234.41666666698</v>
      </c>
      <c r="J19" s="18">
        <v>478835.96983219398</v>
      </c>
      <c r="K19" s="8">
        <v>0.89296015874685497</v>
      </c>
      <c r="L19" s="97">
        <v>540660.36677830701</v>
      </c>
      <c r="M19" s="112">
        <v>480566.71065682999</v>
      </c>
      <c r="N19" s="114">
        <v>0.88885137544006898</v>
      </c>
      <c r="O19" s="112">
        <v>544857.72866862395</v>
      </c>
      <c r="P19" s="18">
        <v>482256.09295029001</v>
      </c>
      <c r="Q19" s="8">
        <v>0.88510462011559699</v>
      </c>
      <c r="R19" s="97">
        <v>549102.11804078997</v>
      </c>
      <c r="S19" s="18">
        <v>484179.78001723002</v>
      </c>
      <c r="T19" s="8">
        <v>0.88176636751064696</v>
      </c>
    </row>
    <row r="20" spans="1:20" x14ac:dyDescent="0.2">
      <c r="A20" s="63">
        <v>18</v>
      </c>
      <c r="B20" s="12" t="s">
        <v>6645</v>
      </c>
      <c r="C20" s="12" t="s">
        <v>6646</v>
      </c>
      <c r="D20" s="13" t="s">
        <v>6408</v>
      </c>
      <c r="E20" s="14" t="s">
        <v>12670</v>
      </c>
      <c r="F20" s="118">
        <v>61039863.440474197</v>
      </c>
      <c r="G20" s="118">
        <v>10981.672631874801</v>
      </c>
      <c r="H20" s="84">
        <f>icb_need_index2[[#This Row],[Sum of GP weighted population]]/icb_need_index2[[#This Row],[Sum of weighted births]]</f>
        <v>5558.3393793130599</v>
      </c>
      <c r="I20" s="98">
        <v>1205709.33333333</v>
      </c>
      <c r="J20" s="19">
        <v>1228950.5825423501</v>
      </c>
      <c r="K20" s="15">
        <v>1.0192759967651299</v>
      </c>
      <c r="L20" s="98">
        <v>1210222.95982738</v>
      </c>
      <c r="M20" s="19">
        <v>1233392.5941677799</v>
      </c>
      <c r="N20" s="115">
        <v>1.01914493040498</v>
      </c>
      <c r="O20" s="19">
        <v>1214556.4295477299</v>
      </c>
      <c r="P20" s="19">
        <v>1237728.4575625199</v>
      </c>
      <c r="Q20" s="15">
        <v>1.01907859318107</v>
      </c>
      <c r="R20" s="98">
        <v>1218971.16176338</v>
      </c>
      <c r="S20" s="19">
        <v>1242665.67299848</v>
      </c>
      <c r="T20" s="15">
        <v>1.0194381228845599</v>
      </c>
    </row>
    <row r="21" spans="1:20" x14ac:dyDescent="0.2">
      <c r="A21" s="62">
        <v>19</v>
      </c>
      <c r="B21" s="1" t="s">
        <v>6643</v>
      </c>
      <c r="C21" s="1" t="s">
        <v>12569</v>
      </c>
      <c r="D21" s="6" t="s">
        <v>12671</v>
      </c>
      <c r="E21" s="1" t="s">
        <v>12778</v>
      </c>
      <c r="F21" s="116">
        <v>181536395.59873</v>
      </c>
      <c r="G21" s="117">
        <v>34001.196282746801</v>
      </c>
      <c r="H21" s="83">
        <f>icb_need_index2[[#This Row],[Sum of GP weighted population]]/icb_need_index2[[#This Row],[Sum of weighted births]]</f>
        <v>5339.1178971796016</v>
      </c>
      <c r="I21" s="97">
        <v>3527501.5</v>
      </c>
      <c r="J21" s="18">
        <v>3654976.3801693702</v>
      </c>
      <c r="K21" s="8">
        <v>1.03613744180389</v>
      </c>
      <c r="L21" s="97">
        <v>3543687.2847015602</v>
      </c>
      <c r="M21" s="112">
        <v>3668187.2023147098</v>
      </c>
      <c r="N21" s="114">
        <v>1.03513287364566</v>
      </c>
      <c r="O21" s="112">
        <v>3558747.3833241998</v>
      </c>
      <c r="P21" s="18">
        <v>3681082.3329412499</v>
      </c>
      <c r="Q21" s="8">
        <v>1.03437584532982</v>
      </c>
      <c r="R21" s="97">
        <v>3575183.3792823399</v>
      </c>
      <c r="S21" s="18">
        <v>3695765.92238623</v>
      </c>
      <c r="T21" s="8">
        <v>1.0337276526296899</v>
      </c>
    </row>
    <row r="22" spans="1:20" x14ac:dyDescent="0.2">
      <c r="A22" s="62">
        <v>20</v>
      </c>
      <c r="B22" s="10" t="s">
        <v>6643</v>
      </c>
      <c r="C22" s="10" t="s">
        <v>12569</v>
      </c>
      <c r="D22" s="6" t="s">
        <v>12672</v>
      </c>
      <c r="E22" s="1" t="s">
        <v>12673</v>
      </c>
      <c r="F22" s="116">
        <v>103341028.410254</v>
      </c>
      <c r="G22" s="117">
        <v>19414.226418492701</v>
      </c>
      <c r="H22" s="83">
        <f>icb_need_index2[[#This Row],[Sum of GP weighted population]]/icb_need_index2[[#This Row],[Sum of weighted births]]</f>
        <v>5322.9537032605231</v>
      </c>
      <c r="I22" s="97">
        <v>2007688.33333333</v>
      </c>
      <c r="J22" s="18">
        <v>2080624.2004318601</v>
      </c>
      <c r="K22" s="8">
        <v>1.03632828158016</v>
      </c>
      <c r="L22" s="97">
        <v>2018198.4825436401</v>
      </c>
      <c r="M22" s="112">
        <v>2088144.5653820499</v>
      </c>
      <c r="N22" s="114">
        <v>1.03465768280147</v>
      </c>
      <c r="O22" s="112">
        <v>2028294.0101040499</v>
      </c>
      <c r="P22" s="18">
        <v>2095485.22043932</v>
      </c>
      <c r="Q22" s="8">
        <v>1.0331269579264899</v>
      </c>
      <c r="R22" s="97">
        <v>2038592.4044214699</v>
      </c>
      <c r="S22" s="18">
        <v>2103843.9698184398</v>
      </c>
      <c r="T22" s="8">
        <v>1.0320081470211699</v>
      </c>
    </row>
    <row r="23" spans="1:20" x14ac:dyDescent="0.2">
      <c r="A23" s="63">
        <v>21</v>
      </c>
      <c r="B23" s="12" t="s">
        <v>6643</v>
      </c>
      <c r="C23" s="12" t="s">
        <v>12569</v>
      </c>
      <c r="D23" s="13" t="s">
        <v>12674</v>
      </c>
      <c r="E23" s="14" t="s">
        <v>12675</v>
      </c>
      <c r="F23" s="118">
        <v>78958874.629570499</v>
      </c>
      <c r="G23" s="118">
        <v>14671.9266554018</v>
      </c>
      <c r="H23" s="84">
        <f>icb_need_index2[[#This Row],[Sum of GP weighted population]]/icb_need_index2[[#This Row],[Sum of weighted births]]</f>
        <v>5381.6295899012021</v>
      </c>
      <c r="I23" s="98">
        <v>1798322.83333333</v>
      </c>
      <c r="J23" s="19">
        <v>1589724.3129898</v>
      </c>
      <c r="K23" s="15">
        <v>0.88400385265815695</v>
      </c>
      <c r="L23" s="98">
        <v>1807759.76791844</v>
      </c>
      <c r="M23" s="19">
        <v>1595470.33238215</v>
      </c>
      <c r="N23" s="115">
        <v>0.88256767336915798</v>
      </c>
      <c r="O23" s="19">
        <v>1817015.95740757</v>
      </c>
      <c r="P23" s="19">
        <v>1601079.0424103199</v>
      </c>
      <c r="Q23" s="15">
        <v>0.88115849279312997</v>
      </c>
      <c r="R23" s="98">
        <v>1826578.6697720799</v>
      </c>
      <c r="S23" s="19">
        <v>1607465.63885162</v>
      </c>
      <c r="T23" s="15">
        <v>0.88004183200726704</v>
      </c>
    </row>
    <row r="24" spans="1:20" x14ac:dyDescent="0.2">
      <c r="A24" s="62">
        <v>22</v>
      </c>
      <c r="B24" s="1" t="s">
        <v>6652</v>
      </c>
      <c r="C24" s="1" t="s">
        <v>6653</v>
      </c>
      <c r="D24" s="6" t="s">
        <v>6275</v>
      </c>
      <c r="E24" s="1" t="s">
        <v>12676</v>
      </c>
      <c r="F24" s="116">
        <v>150287981.22079</v>
      </c>
      <c r="G24" s="117">
        <v>27613.537764548098</v>
      </c>
      <c r="H24" s="83">
        <f>icb_need_index2[[#This Row],[Sum of GP weighted population]]/icb_need_index2[[#This Row],[Sum of weighted births]]</f>
        <v>5442.5471485127355</v>
      </c>
      <c r="I24" s="97">
        <v>2468017.5</v>
      </c>
      <c r="J24" s="18">
        <v>3025834.12969983</v>
      </c>
      <c r="K24" s="8">
        <v>1.2260181014517999</v>
      </c>
      <c r="L24" s="97">
        <v>2475223.3099105102</v>
      </c>
      <c r="M24" s="112">
        <v>3036770.9326695101</v>
      </c>
      <c r="N24" s="114">
        <v>1.22686745899274</v>
      </c>
      <c r="O24" s="112">
        <v>2482351.23982216</v>
      </c>
      <c r="P24" s="18">
        <v>3047446.38506597</v>
      </c>
      <c r="Q24" s="8">
        <v>1.2276451197471501</v>
      </c>
      <c r="R24" s="97">
        <v>2491866.6400642898</v>
      </c>
      <c r="S24" s="18">
        <v>3059602.44340062</v>
      </c>
      <c r="T24" s="8">
        <v>1.2278355487441699</v>
      </c>
    </row>
    <row r="25" spans="1:20" x14ac:dyDescent="0.2">
      <c r="A25" s="62">
        <v>23</v>
      </c>
      <c r="B25" s="10" t="s">
        <v>6652</v>
      </c>
      <c r="C25" s="10" t="s">
        <v>6653</v>
      </c>
      <c r="D25" s="6" t="s">
        <v>6279</v>
      </c>
      <c r="E25" s="1" t="s">
        <v>12678</v>
      </c>
      <c r="F25" s="116">
        <v>115941331.649803</v>
      </c>
      <c r="G25" s="117">
        <v>21117.399862348699</v>
      </c>
      <c r="H25" s="83">
        <f>icb_need_index2[[#This Row],[Sum of GP weighted population]]/icb_need_index2[[#This Row],[Sum of weighted births]]</f>
        <v>5490.3223126688426</v>
      </c>
      <c r="I25" s="97">
        <v>2121774.4166666698</v>
      </c>
      <c r="J25" s="18">
        <v>2334313.3329699002</v>
      </c>
      <c r="K25" s="8">
        <v>1.1001703643109899</v>
      </c>
      <c r="L25" s="97">
        <v>2125488.7675532</v>
      </c>
      <c r="M25" s="112">
        <v>2342750.6510441499</v>
      </c>
      <c r="N25" s="114">
        <v>1.1022173755079701</v>
      </c>
      <c r="O25" s="112">
        <v>2129288.95182072</v>
      </c>
      <c r="P25" s="18">
        <v>2350986.3473171098</v>
      </c>
      <c r="Q25" s="8">
        <v>1.1041180415212399</v>
      </c>
      <c r="R25" s="97">
        <v>2134663.6519651799</v>
      </c>
      <c r="S25" s="18">
        <v>2360364.2734791599</v>
      </c>
      <c r="T25" s="8">
        <v>1.10573123372677</v>
      </c>
    </row>
    <row r="26" spans="1:20" x14ac:dyDescent="0.2">
      <c r="A26" s="62">
        <v>24</v>
      </c>
      <c r="B26" s="10" t="s">
        <v>6652</v>
      </c>
      <c r="C26" s="10" t="s">
        <v>6653</v>
      </c>
      <c r="D26" s="6" t="s">
        <v>6272</v>
      </c>
      <c r="E26" s="1" t="s">
        <v>12679</v>
      </c>
      <c r="F26" s="116">
        <v>94210710.821933806</v>
      </c>
      <c r="G26" s="116">
        <v>17428.521016295599</v>
      </c>
      <c r="H26" s="83">
        <f>icb_need_index2[[#This Row],[Sum of GP weighted population]]/icb_need_index2[[#This Row],[Sum of weighted births]]</f>
        <v>5405.5482237332217</v>
      </c>
      <c r="I26" s="97">
        <v>1774290.25</v>
      </c>
      <c r="J26" s="112">
        <v>1896798.27936137</v>
      </c>
      <c r="K26" s="8">
        <v>1.0690462168528301</v>
      </c>
      <c r="L26" s="97">
        <v>1776535.28192601</v>
      </c>
      <c r="M26" s="112">
        <v>1903654.2100454001</v>
      </c>
      <c r="N26" s="114">
        <v>1.07155440672227</v>
      </c>
      <c r="O26" s="112">
        <v>1778214.2694300001</v>
      </c>
      <c r="P26" s="112">
        <v>1910346.3084450699</v>
      </c>
      <c r="Q26" s="8">
        <v>1.0743060278429899</v>
      </c>
      <c r="R26" s="97">
        <v>1781187.72671827</v>
      </c>
      <c r="S26" s="112">
        <v>1917966.5511763799</v>
      </c>
      <c r="T26" s="8">
        <v>1.0767907966164301</v>
      </c>
    </row>
    <row r="27" spans="1:20" x14ac:dyDescent="0.2">
      <c r="A27" s="63">
        <v>25</v>
      </c>
      <c r="B27" s="12" t="s">
        <v>6652</v>
      </c>
      <c r="C27" s="12" t="s">
        <v>6653</v>
      </c>
      <c r="D27" s="13" t="s">
        <v>12677</v>
      </c>
      <c r="E27" s="14" t="s">
        <v>12780</v>
      </c>
      <c r="F27" s="118">
        <v>239252304.56133699</v>
      </c>
      <c r="G27" s="118">
        <v>43843.1471247925</v>
      </c>
      <c r="H27" s="84">
        <f>icb_need_index2[[#This Row],[Sum of GP weighted population]]/icb_need_index2[[#This Row],[Sum of weighted births]]</f>
        <v>5457.0057181420761</v>
      </c>
      <c r="I27" s="98">
        <v>4737455.75</v>
      </c>
      <c r="J27" s="19">
        <v>4817003.8806195902</v>
      </c>
      <c r="K27" s="15">
        <v>1.0167913189731801</v>
      </c>
      <c r="L27" s="98">
        <v>4732475.9517205702</v>
      </c>
      <c r="M27" s="19">
        <v>4834414.8225576896</v>
      </c>
      <c r="N27" s="115">
        <v>1.02154028290414</v>
      </c>
      <c r="O27" s="19">
        <v>4728825.6310064597</v>
      </c>
      <c r="P27" s="19">
        <v>4851409.7050981503</v>
      </c>
      <c r="Q27" s="15">
        <v>1.02592273085477</v>
      </c>
      <c r="R27" s="98">
        <v>4732581.2600485897</v>
      </c>
      <c r="S27" s="19">
        <v>4870761.6515899701</v>
      </c>
      <c r="T27" s="15">
        <v>1.0291976796485001</v>
      </c>
    </row>
    <row r="28" spans="1:20" x14ac:dyDescent="0.2">
      <c r="A28" s="62">
        <v>26</v>
      </c>
      <c r="B28" s="1" t="s">
        <v>6647</v>
      </c>
      <c r="C28" s="1" t="s">
        <v>12570</v>
      </c>
      <c r="D28" s="6" t="s">
        <v>6501</v>
      </c>
      <c r="E28" s="1" t="s">
        <v>12681</v>
      </c>
      <c r="F28" s="116">
        <v>101418095.928665</v>
      </c>
      <c r="G28" s="117">
        <v>18877.809666313002</v>
      </c>
      <c r="H28" s="83">
        <f>icb_need_index2[[#This Row],[Sum of GP weighted population]]/icb_need_index2[[#This Row],[Sum of weighted births]]</f>
        <v>5372.3444468053494</v>
      </c>
      <c r="I28" s="97">
        <v>2164863.1666666698</v>
      </c>
      <c r="J28" s="18">
        <v>2041908.6978039499</v>
      </c>
      <c r="K28" s="8">
        <v>0.94320450790798105</v>
      </c>
      <c r="L28" s="97">
        <v>2171622.4563776599</v>
      </c>
      <c r="M28" s="112">
        <v>2049289.12652301</v>
      </c>
      <c r="N28" s="114">
        <v>0.94366731219997402</v>
      </c>
      <c r="O28" s="112">
        <v>2178074.8032693099</v>
      </c>
      <c r="P28" s="18">
        <v>2056493.18932585</v>
      </c>
      <c r="Q28" s="8">
        <v>0.94417932122397197</v>
      </c>
      <c r="R28" s="97">
        <v>2185334.9091986502</v>
      </c>
      <c r="S28" s="18">
        <v>2064696.40211961</v>
      </c>
      <c r="T28" s="8">
        <v>0.94479633004019603</v>
      </c>
    </row>
    <row r="29" spans="1:20" x14ac:dyDescent="0.2">
      <c r="A29" s="62">
        <v>27</v>
      </c>
      <c r="B29" s="10" t="s">
        <v>6647</v>
      </c>
      <c r="C29" s="10" t="s">
        <v>12570</v>
      </c>
      <c r="D29" s="6" t="s">
        <v>6480</v>
      </c>
      <c r="E29" s="1" t="s">
        <v>12684</v>
      </c>
      <c r="F29" s="116">
        <v>103299779.03400999</v>
      </c>
      <c r="G29" s="117">
        <v>19374.417095471901</v>
      </c>
      <c r="H29" s="83">
        <f>icb_need_index2[[#This Row],[Sum of GP weighted population]]/icb_need_index2[[#This Row],[Sum of weighted births]]</f>
        <v>5331.7619066925499</v>
      </c>
      <c r="I29" s="97">
        <v>2034995.25</v>
      </c>
      <c r="J29" s="18">
        <v>2079793.7030797</v>
      </c>
      <c r="K29" s="8">
        <v>1.02201403324145</v>
      </c>
      <c r="L29" s="97">
        <v>2046194.7024779399</v>
      </c>
      <c r="M29" s="112">
        <v>2087311.06621766</v>
      </c>
      <c r="N29" s="114">
        <v>1.0200940622561101</v>
      </c>
      <c r="O29" s="112">
        <v>2057033.41600721</v>
      </c>
      <c r="P29" s="18">
        <v>2094648.7911952999</v>
      </c>
      <c r="Q29" s="8">
        <v>1.0182862246647899</v>
      </c>
      <c r="R29" s="97">
        <v>2068290.8210194299</v>
      </c>
      <c r="S29" s="18">
        <v>2103004.2041145102</v>
      </c>
      <c r="T29" s="8">
        <v>1.0167836083505699</v>
      </c>
    </row>
    <row r="30" spans="1:20" x14ac:dyDescent="0.2">
      <c r="A30" s="62">
        <v>28</v>
      </c>
      <c r="B30" s="10" t="s">
        <v>6647</v>
      </c>
      <c r="C30" s="10" t="s">
        <v>12570</v>
      </c>
      <c r="D30" s="6" t="s">
        <v>12682</v>
      </c>
      <c r="E30" s="1" t="s">
        <v>12683</v>
      </c>
      <c r="F30" s="116">
        <v>140677377.683135</v>
      </c>
      <c r="G30" s="117">
        <v>26247.890672917099</v>
      </c>
      <c r="H30" s="83">
        <f>icb_need_index2[[#This Row],[Sum of GP weighted population]]/icb_need_index2[[#This Row],[Sum of weighted births]]</f>
        <v>5359.5688673104569</v>
      </c>
      <c r="I30" s="97">
        <v>3160790.0833333302</v>
      </c>
      <c r="J30" s="18">
        <v>2832338.33612384</v>
      </c>
      <c r="K30" s="8">
        <v>0.89608555501948695</v>
      </c>
      <c r="L30" s="97">
        <v>3172490.22756074</v>
      </c>
      <c r="M30" s="112">
        <v>2842575.7533112499</v>
      </c>
      <c r="N30" s="114">
        <v>0.8960077256083</v>
      </c>
      <c r="O30" s="112">
        <v>3183709.04588409</v>
      </c>
      <c r="P30" s="18">
        <v>2852568.5327505502</v>
      </c>
      <c r="Q30" s="8">
        <v>0.89598907803411199</v>
      </c>
      <c r="R30" s="97">
        <v>3196345.7038132702</v>
      </c>
      <c r="S30" s="18">
        <v>2863947.2364605302</v>
      </c>
      <c r="T30" s="8">
        <v>0.89600672200250697</v>
      </c>
    </row>
    <row r="31" spans="1:20" x14ac:dyDescent="0.2">
      <c r="A31" s="63">
        <v>29</v>
      </c>
      <c r="B31" s="12" t="s">
        <v>6647</v>
      </c>
      <c r="C31" s="12" t="s">
        <v>12570</v>
      </c>
      <c r="D31" s="13" t="s">
        <v>12680</v>
      </c>
      <c r="E31" s="14" t="s">
        <v>12779</v>
      </c>
      <c r="F31" s="118">
        <v>122238902.15691601</v>
      </c>
      <c r="G31" s="118">
        <v>22922.086774890398</v>
      </c>
      <c r="H31" s="84">
        <f>icb_need_index2[[#This Row],[Sum of GP weighted population]]/icb_need_index2[[#This Row],[Sum of weighted births]]</f>
        <v>5332.7999041876283</v>
      </c>
      <c r="I31" s="98">
        <v>2512393.5</v>
      </c>
      <c r="J31" s="19">
        <v>2461105.9322171998</v>
      </c>
      <c r="K31" s="15">
        <v>0.979586172395845</v>
      </c>
      <c r="L31" s="98">
        <v>2522149.6741510401</v>
      </c>
      <c r="M31" s="19">
        <v>2470001.5390199502</v>
      </c>
      <c r="N31" s="115">
        <v>0.97932393320446598</v>
      </c>
      <c r="O31" s="19">
        <v>2531591.25949866</v>
      </c>
      <c r="P31" s="19">
        <v>2478684.5725557902</v>
      </c>
      <c r="Q31" s="15">
        <v>0.97910141033061104</v>
      </c>
      <c r="R31" s="98">
        <v>2542613.57635677</v>
      </c>
      <c r="S31" s="19">
        <v>2488571.8783357502</v>
      </c>
      <c r="T31" s="15">
        <v>0.97874561100296797</v>
      </c>
    </row>
    <row r="32" spans="1:20" x14ac:dyDescent="0.2">
      <c r="A32" s="62">
        <v>30</v>
      </c>
      <c r="B32" s="1" t="s">
        <v>6641</v>
      </c>
      <c r="C32" s="1" t="s">
        <v>12571</v>
      </c>
      <c r="D32" s="6" t="s">
        <v>6422</v>
      </c>
      <c r="E32" s="1" t="s">
        <v>12685</v>
      </c>
      <c r="F32" s="116">
        <v>46136755.261034898</v>
      </c>
      <c r="G32" s="117">
        <v>8653.9315089000793</v>
      </c>
      <c r="H32" s="83">
        <f>icb_need_index2[[#This Row],[Sum of GP weighted population]]/icb_need_index2[[#This Row],[Sum of weighted births]]</f>
        <v>5331.3058017140365</v>
      </c>
      <c r="I32" s="97">
        <v>1011574</v>
      </c>
      <c r="J32" s="18">
        <v>928897.75728210795</v>
      </c>
      <c r="K32" s="8">
        <v>0.91826970373112404</v>
      </c>
      <c r="L32" s="97">
        <v>1016303.65092313</v>
      </c>
      <c r="M32" s="112">
        <v>932255.23535754299</v>
      </c>
      <c r="N32" s="114">
        <v>0.91729989802826295</v>
      </c>
      <c r="O32" s="112">
        <v>1020835.78158024</v>
      </c>
      <c r="P32" s="18">
        <v>935532.48168499896</v>
      </c>
      <c r="Q32" s="8">
        <v>0.91643778418190802</v>
      </c>
      <c r="R32" s="97">
        <v>1025679.33347433</v>
      </c>
      <c r="S32" s="18">
        <v>939264.25773102103</v>
      </c>
      <c r="T32" s="8">
        <v>0.91574844795732202</v>
      </c>
    </row>
    <row r="33" spans="1:20" x14ac:dyDescent="0.2">
      <c r="A33" s="62">
        <v>31</v>
      </c>
      <c r="B33" s="10" t="s">
        <v>6641</v>
      </c>
      <c r="C33" s="10" t="s">
        <v>12571</v>
      </c>
      <c r="D33" s="6" t="s">
        <v>6610</v>
      </c>
      <c r="E33" s="1" t="s">
        <v>12686</v>
      </c>
      <c r="F33" s="116">
        <v>56083791.368827999</v>
      </c>
      <c r="G33" s="117">
        <v>10112.5353147818</v>
      </c>
      <c r="H33" s="83">
        <f>icb_need_index2[[#This Row],[Sum of GP weighted population]]/icb_need_index2[[#This Row],[Sum of weighted births]]</f>
        <v>5545.9674179677386</v>
      </c>
      <c r="I33" s="97">
        <v>1094366.25</v>
      </c>
      <c r="J33" s="18">
        <v>1129167.14076727</v>
      </c>
      <c r="K33" s="8">
        <v>1.0318000402217</v>
      </c>
      <c r="L33" s="97">
        <v>1101973.2698574599</v>
      </c>
      <c r="M33" s="112">
        <v>1133248.48759894</v>
      </c>
      <c r="N33" s="114">
        <v>1.02838110378623</v>
      </c>
      <c r="O33" s="112">
        <v>1109419.7685497799</v>
      </c>
      <c r="P33" s="18">
        <v>1137232.3048018001</v>
      </c>
      <c r="Q33" s="8">
        <v>1.02506944354199</v>
      </c>
      <c r="R33" s="97">
        <v>1117400.4996607599</v>
      </c>
      <c r="S33" s="18">
        <v>1141768.6478544599</v>
      </c>
      <c r="T33" s="8">
        <v>1.02180789090491</v>
      </c>
    </row>
    <row r="34" spans="1:20" x14ac:dyDescent="0.2">
      <c r="A34" s="62">
        <v>32</v>
      </c>
      <c r="B34" s="10" t="s">
        <v>6641</v>
      </c>
      <c r="C34" s="10" t="s">
        <v>12571</v>
      </c>
      <c r="D34" s="6" t="s">
        <v>6580</v>
      </c>
      <c r="E34" s="1" t="s">
        <v>12687</v>
      </c>
      <c r="F34" s="116">
        <v>25368619.252393801</v>
      </c>
      <c r="G34" s="117">
        <v>4611.5208049224702</v>
      </c>
      <c r="H34" s="83">
        <f>icb_need_index2[[#This Row],[Sum of GP weighted population]]/icb_need_index2[[#This Row],[Sum of weighted births]]</f>
        <v>5501.1394994281727</v>
      </c>
      <c r="I34" s="97">
        <v>606089.33333333395</v>
      </c>
      <c r="J34" s="18">
        <v>510760.96261139098</v>
      </c>
      <c r="K34" s="8">
        <v>0.84271564358728801</v>
      </c>
      <c r="L34" s="97">
        <v>610994.72261703701</v>
      </c>
      <c r="M34" s="112">
        <v>512607.095536476</v>
      </c>
      <c r="N34" s="114">
        <v>0.83897139625176598</v>
      </c>
      <c r="O34" s="112">
        <v>615645.59515099996</v>
      </c>
      <c r="P34" s="18">
        <v>514409.11247085198</v>
      </c>
      <c r="Q34" s="8">
        <v>0.83556045316085203</v>
      </c>
      <c r="R34" s="97">
        <v>620344.71553470194</v>
      </c>
      <c r="S34" s="18">
        <v>516461.05576662801</v>
      </c>
      <c r="T34" s="8">
        <v>0.83253881726302403</v>
      </c>
    </row>
    <row r="35" spans="1:20" x14ac:dyDescent="0.2">
      <c r="A35" s="62">
        <v>33</v>
      </c>
      <c r="B35" s="10" t="s">
        <v>6641</v>
      </c>
      <c r="C35" s="10" t="s">
        <v>12571</v>
      </c>
      <c r="D35" s="6" t="s">
        <v>6539</v>
      </c>
      <c r="E35" s="1" t="s">
        <v>12688</v>
      </c>
      <c r="F35" s="116">
        <v>53249031.0187032</v>
      </c>
      <c r="G35" s="117">
        <v>9890.7531524839596</v>
      </c>
      <c r="H35" s="83">
        <f>icb_need_index2[[#This Row],[Sum of GP weighted population]]/icb_need_index2[[#This Row],[Sum of weighted births]]</f>
        <v>5383.7185295975423</v>
      </c>
      <c r="I35" s="97">
        <v>1296871.66666667</v>
      </c>
      <c r="J35" s="18">
        <v>1072093.28464616</v>
      </c>
      <c r="K35" s="8">
        <v>0.826676464759035</v>
      </c>
      <c r="L35" s="97">
        <v>1304058.99403736</v>
      </c>
      <c r="M35" s="112">
        <v>1075968.3394299599</v>
      </c>
      <c r="N35" s="114">
        <v>0.82509176682165797</v>
      </c>
      <c r="O35" s="112">
        <v>1311324.7169343501</v>
      </c>
      <c r="P35" s="18">
        <v>1079750.79422895</v>
      </c>
      <c r="Q35" s="8">
        <v>0.82340459253541698</v>
      </c>
      <c r="R35" s="97">
        <v>1319204.4845960501</v>
      </c>
      <c r="S35" s="18">
        <v>1084057.84740824</v>
      </c>
      <c r="T35" s="8">
        <v>0.82175118419203097</v>
      </c>
    </row>
    <row r="36" spans="1:20" x14ac:dyDescent="0.2">
      <c r="A36" s="62">
        <v>34</v>
      </c>
      <c r="B36" s="10" t="s">
        <v>6641</v>
      </c>
      <c r="C36" s="10" t="s">
        <v>12571</v>
      </c>
      <c r="D36" s="6" t="s">
        <v>6572</v>
      </c>
      <c r="E36" s="1" t="s">
        <v>12689</v>
      </c>
      <c r="F36" s="116">
        <v>32382783.950500499</v>
      </c>
      <c r="G36" s="117">
        <v>6033.1273575238502</v>
      </c>
      <c r="H36" s="83">
        <f>icb_need_index2[[#This Row],[Sum of GP weighted population]]/icb_need_index2[[#This Row],[Sum of weighted births]]</f>
        <v>5367.4955013366771</v>
      </c>
      <c r="I36" s="97">
        <v>832310.41666666605</v>
      </c>
      <c r="J36" s="18">
        <v>651981.16373769904</v>
      </c>
      <c r="K36" s="8">
        <v>0.78333894504027701</v>
      </c>
      <c r="L36" s="97">
        <v>834855.54509341496</v>
      </c>
      <c r="M36" s="112">
        <v>654337.73360309703</v>
      </c>
      <c r="N36" s="114">
        <v>0.78377359705969296</v>
      </c>
      <c r="O36" s="112">
        <v>837304.34327371104</v>
      </c>
      <c r="P36" s="18">
        <v>656637.98985592905</v>
      </c>
      <c r="Q36" s="8">
        <v>0.78422857247890498</v>
      </c>
      <c r="R36" s="97">
        <v>840104.42010550096</v>
      </c>
      <c r="S36" s="18">
        <v>659257.27456215199</v>
      </c>
      <c r="T36" s="8">
        <v>0.78473253893767403</v>
      </c>
    </row>
    <row r="37" spans="1:20" x14ac:dyDescent="0.2">
      <c r="A37" s="62">
        <v>35</v>
      </c>
      <c r="B37" s="10" t="s">
        <v>6641</v>
      </c>
      <c r="C37" s="10" t="s">
        <v>12571</v>
      </c>
      <c r="D37" s="6" t="s">
        <v>6514</v>
      </c>
      <c r="E37" s="1" t="s">
        <v>12690</v>
      </c>
      <c r="F37" s="116">
        <v>33043411.044277601</v>
      </c>
      <c r="G37" s="117">
        <v>5969.4391243668897</v>
      </c>
      <c r="H37" s="83">
        <f>icb_need_index2[[#This Row],[Sum of GP weighted population]]/icb_need_index2[[#This Row],[Sum of weighted births]]</f>
        <v>5535.4297708467102</v>
      </c>
      <c r="I37" s="97">
        <v>695855.91666666698</v>
      </c>
      <c r="J37" s="18">
        <v>665281.94794624206</v>
      </c>
      <c r="K37" s="8">
        <v>0.95606278830410496</v>
      </c>
      <c r="L37" s="97">
        <v>700376.42341349099</v>
      </c>
      <c r="M37" s="112">
        <v>667686.59316871304</v>
      </c>
      <c r="N37" s="114">
        <v>0.95332534169917704</v>
      </c>
      <c r="O37" s="112">
        <v>704702.01756846695</v>
      </c>
      <c r="P37" s="18">
        <v>670033.77594909701</v>
      </c>
      <c r="Q37" s="8">
        <v>0.95080439568061603</v>
      </c>
      <c r="R37" s="97">
        <v>709116.47876311303</v>
      </c>
      <c r="S37" s="18">
        <v>672706.49554361997</v>
      </c>
      <c r="T37" s="8">
        <v>0.94865443927773097</v>
      </c>
    </row>
    <row r="38" spans="1:20" x14ac:dyDescent="0.2">
      <c r="A38" s="63">
        <v>36</v>
      </c>
      <c r="B38" s="12" t="s">
        <v>6641</v>
      </c>
      <c r="C38" s="12" t="s">
        <v>12571</v>
      </c>
      <c r="D38" s="13" t="s">
        <v>6360</v>
      </c>
      <c r="E38" s="14" t="s">
        <v>12691</v>
      </c>
      <c r="F38" s="118">
        <v>26041011.888700899</v>
      </c>
      <c r="G38" s="118">
        <v>4872.3007173282404</v>
      </c>
      <c r="H38" s="84">
        <f>icb_need_index2[[#This Row],[Sum of GP weighted population]]/icb_need_index2[[#This Row],[Sum of weighted births]]</f>
        <v>5344.7053865305479</v>
      </c>
      <c r="I38" s="98">
        <v>607934</v>
      </c>
      <c r="J38" s="19">
        <v>524298.629236295</v>
      </c>
      <c r="K38" s="15">
        <v>0.862426890478729</v>
      </c>
      <c r="L38" s="98">
        <v>611064.52003380598</v>
      </c>
      <c r="M38" s="19">
        <v>526193.69372411596</v>
      </c>
      <c r="N38" s="115">
        <v>0.86110987706339903</v>
      </c>
      <c r="O38" s="19">
        <v>614044.37420959503</v>
      </c>
      <c r="P38" s="19">
        <v>528043.47293144499</v>
      </c>
      <c r="Q38" s="15">
        <v>0.85994350752117799</v>
      </c>
      <c r="R38" s="98">
        <v>617227.96393179905</v>
      </c>
      <c r="S38" s="19">
        <v>530149.80277260102</v>
      </c>
      <c r="T38" s="15">
        <v>0.85892058324042597</v>
      </c>
    </row>
    <row r="39" spans="1:20" x14ac:dyDescent="0.2">
      <c r="A39" s="64"/>
    </row>
    <row r="40" spans="1:20" ht="51" x14ac:dyDescent="0.2">
      <c r="A40" s="78" t="s">
        <v>6654</v>
      </c>
      <c r="B40" s="39" t="s">
        <v>12235</v>
      </c>
      <c r="C40" s="39" t="s">
        <v>12236</v>
      </c>
      <c r="D40" s="38" t="s">
        <v>12647</v>
      </c>
      <c r="E40" s="38" t="s">
        <v>12590</v>
      </c>
      <c r="F40" s="9" t="s">
        <v>12630</v>
      </c>
      <c r="G40" s="9" t="s">
        <v>12638</v>
      </c>
      <c r="H40" s="100" t="s">
        <v>12646</v>
      </c>
      <c r="I40" s="101" t="s">
        <v>12587</v>
      </c>
      <c r="J40" s="71" t="s">
        <v>12588</v>
      </c>
      <c r="K40" s="72" t="s">
        <v>12618</v>
      </c>
      <c r="L40" s="101" t="s">
        <v>12692</v>
      </c>
      <c r="M40" s="71" t="s">
        <v>12693</v>
      </c>
      <c r="N40" s="72" t="s">
        <v>12694</v>
      </c>
      <c r="O40" s="101" t="s">
        <v>12695</v>
      </c>
      <c r="P40" s="71" t="s">
        <v>12696</v>
      </c>
      <c r="Q40" s="72" t="s">
        <v>12697</v>
      </c>
      <c r="R40" s="101" t="s">
        <v>12698</v>
      </c>
      <c r="S40" s="71" t="s">
        <v>12699</v>
      </c>
      <c r="T40" s="72" t="s">
        <v>12700</v>
      </c>
    </row>
    <row r="41" spans="1:20" x14ac:dyDescent="0.2">
      <c r="A41" s="79">
        <v>1</v>
      </c>
      <c r="B41" s="25"/>
      <c r="C41" s="25"/>
      <c r="D41" s="26" t="s">
        <v>6651</v>
      </c>
      <c r="E41" s="25" t="s">
        <v>12572</v>
      </c>
      <c r="F41" s="119" cm="1">
        <f t="array" ref="F41">SUMIF(icb_need_index2[[R23]:[R23]],region_need_index6[[#This Row],[R23]:[R23]],icb_need_index2[Sum of GP weighted population])</f>
        <v>449784288.77749598</v>
      </c>
      <c r="G41" s="119" cm="1">
        <f t="array" ref="G41">SUMIF(icb_need_index2[[R23]:[R23]],region_need_index6[[#This Row],[R23]:[R23]],icb_need_index2[Sum of weighted births])</f>
        <v>83557.586103490103</v>
      </c>
      <c r="H41" s="107">
        <f>region_need_index6[[#This Row],[Sum of GP weighted population]]/region_need_index6[[#This Row],[Sum of weighted births]]</f>
        <v>5382.9258329748354</v>
      </c>
      <c r="I41" s="102" cm="1">
        <f t="array" ref="I41">SUMIF(icb_need_index2[[R23]:[R23]],region_need_index6[[#This Row],[R23]:[R23]],icb_need_index2[Registered population (base year)])</f>
        <v>9266383.2499999907</v>
      </c>
      <c r="J41" s="27" cm="1">
        <f t="array" ref="J41">SUMIF(icb_need_index2[[R23]:[R23]],region_need_index6[[#This Row],[R23]:[R23]],icb_need_index2[Normalised weighted population (base year)])</f>
        <v>9055765.0780223589</v>
      </c>
      <c r="K41" s="43">
        <f>region_need_index6[[#This Row],[Normalised weighted population (base year)]]/region_need_index6[[#This Row],[Registered population (base year)]]</f>
        <v>0.97727072512594038</v>
      </c>
      <c r="L41" s="102" cm="1">
        <f t="array" ref="L41">SUMIF(icb_need_index2[[R23]:[R23]],region_need_index6[[#This Row],[R23]:[R23]],icb_need_index2[Registered population 2026/27])</f>
        <v>9295289.7654383592</v>
      </c>
      <c r="M41" s="27" cm="1">
        <f t="array" ref="M41">SUMIF(icb_need_index2[[R23]:[R23]],region_need_index6[[#This Row],[R23]:[R23]],icb_need_index2[Normalised weighted population 2026/27])</f>
        <v>9088496.91795565</v>
      </c>
      <c r="N41" s="43">
        <f>region_need_index6[[#This Row],[Normalised weighted population 2028/29]]/region_need_index6[[#This Row],[Registered population 2028/29]]</f>
        <v>0.97883829897263219</v>
      </c>
      <c r="O41" s="102" cm="1">
        <f t="array" ref="O41">SUMIF(icb_need_index2[[R23]:[R23]],region_need_index6[[#This Row],[R23]:[R23]],icb_need_index2[Registered population 2027/28])</f>
        <v>9323517.6575117093</v>
      </c>
      <c r="P41" s="27" cm="1">
        <f t="array" ref="P41">SUMIF(icb_need_index2[[R23]:[R23]],region_need_index6[[#This Row],[R23]:[R23]],icb_need_index2[Normalised weighted population 2027/28])</f>
        <v>9120446.5836875401</v>
      </c>
      <c r="Q41" s="43">
        <f>region_need_index6[[#This Row],[Normalised weighted population 2028/29]]/region_need_index6[[#This Row],[Registered population 2028/29]]</f>
        <v>0.97883829897263219</v>
      </c>
      <c r="R41" s="102" cm="1">
        <f t="array" ref="R41">SUMIF(icb_need_index2[[R23]:[R23]],region_need_index6[[#This Row],[R23]:[R23]],icb_need_index2[Registered population 2028/29])</f>
        <v>9354790.7149826195</v>
      </c>
      <c r="S41" s="27" cm="1">
        <f t="array" ref="S41">SUMIF(icb_need_index2[[R23]:[R23]],region_need_index6[[#This Row],[R23]:[R23]],icb_need_index2[Normalised weighted population 2028/29])</f>
        <v>9156827.4306985606</v>
      </c>
      <c r="T41" s="43">
        <f>region_need_index6[[#This Row],[Normalised weighted population 2028/29]]/region_need_index6[[#This Row],[Registered population 2028/29]]</f>
        <v>0.97883829897263219</v>
      </c>
    </row>
    <row r="42" spans="1:20" x14ac:dyDescent="0.2">
      <c r="A42" s="79">
        <v>2</v>
      </c>
      <c r="B42" s="28"/>
      <c r="C42" s="28"/>
      <c r="D42" s="26" t="s">
        <v>6649</v>
      </c>
      <c r="E42" s="25" t="s">
        <v>6650</v>
      </c>
      <c r="F42" s="119" cm="1">
        <f t="array" ref="F42">SUMIF(icb_need_index2[[R23]:[R23]],region_need_index6[[#This Row],[R23]:[R23]],icb_need_index2[Sum of GP weighted population])</f>
        <v>405000301.87711555</v>
      </c>
      <c r="G42" s="119" cm="1">
        <f t="array" ref="G42">SUMIF(icb_need_index2[[R23]:[R23]],region_need_index6[[#This Row],[R23]:[R23]],icb_need_index2[Sum of weighted births])</f>
        <v>74291.417952707096</v>
      </c>
      <c r="H42" s="107">
        <f>region_need_index6[[#This Row],[Sum of GP weighted population]]/region_need_index6[[#This Row],[Sum of weighted births]]</f>
        <v>5451.5085731023901</v>
      </c>
      <c r="I42" s="102" cm="1">
        <f t="array" ref="I42">SUMIF(icb_need_index2[[R23]:[R23]],region_need_index6[[#This Row],[R23]:[R23]],icb_need_index2[Registered population (base year)])</f>
        <v>7961464.3333333395</v>
      </c>
      <c r="J42" s="27" cm="1">
        <f t="array" ref="J42">SUMIF(icb_need_index2[[R23]:[R23]],region_need_index6[[#This Row],[R23]:[R23]],icb_need_index2[Normalised weighted population (base year)])</f>
        <v>8154103.382080609</v>
      </c>
      <c r="K42" s="43">
        <f>region_need_index6[[#This Row],[Normalised weighted population (base year)]]/region_need_index6[[#This Row],[Registered population (base year)]]</f>
        <v>1.0241964343092917</v>
      </c>
      <c r="L42" s="102" cm="1">
        <f t="array" ref="L42">SUMIF(icb_need_index2[[R23]:[R23]],region_need_index6[[#This Row],[R23]:[R23]],icb_need_index2[Registered population 2026/27])</f>
        <v>7997602.8312318195</v>
      </c>
      <c r="M42" s="27" cm="1">
        <f t="array" ref="M42">SUMIF(icb_need_index2[[R23]:[R23]],region_need_index6[[#This Row],[R23]:[R23]],icb_need_index2[Normalised weighted population 2026/27])</f>
        <v>8183576.1880116602</v>
      </c>
      <c r="N42" s="43">
        <f>region_need_index6[[#This Row],[Normalised weighted population 2028/29]]/region_need_index6[[#This Row],[Registered population 2028/29]]</f>
        <v>1.0214624055825343</v>
      </c>
      <c r="O42" s="102" cm="1">
        <f t="array" ref="O42">SUMIF(icb_need_index2[[R23]:[R23]],region_need_index6[[#This Row],[R23]:[R23]],icb_need_index2[Registered population 2027/28])</f>
        <v>8033399.6725355703</v>
      </c>
      <c r="P42" s="27" cm="1">
        <f t="array" ref="P42">SUMIF(icb_need_index2[[R23]:[R23]],region_need_index6[[#This Row],[R23]:[R23]],icb_need_index2[Normalised weighted population 2027/28])</f>
        <v>8212344.6990271499</v>
      </c>
      <c r="Q42" s="43">
        <f>region_need_index6[[#This Row],[Normalised weighted population 2028/29]]/region_need_index6[[#This Row],[Registered population 2028/29]]</f>
        <v>1.0214624055825343</v>
      </c>
      <c r="R42" s="102" cm="1">
        <f t="array" ref="R42">SUMIF(icb_need_index2[[R23]:[R23]],region_need_index6[[#This Row],[R23]:[R23]],icb_need_index2[Registered population 2028/29])</f>
        <v>8071861.6208823202</v>
      </c>
      <c r="S42" s="27" cm="1">
        <f t="array" ref="S42">SUMIF(icb_need_index2[[R23]:[R23]],region_need_index6[[#This Row],[R23]:[R23]],icb_need_index2[Normalised weighted population 2028/29])</f>
        <v>8245103.1887957901</v>
      </c>
      <c r="T42" s="43">
        <f>region_need_index6[[#This Row],[Normalised weighted population 2028/29]]/region_need_index6[[#This Row],[Registered population 2028/29]]</f>
        <v>1.0214624055825343</v>
      </c>
    </row>
    <row r="43" spans="1:20" x14ac:dyDescent="0.2">
      <c r="A43" s="79">
        <v>3</v>
      </c>
      <c r="B43" s="28"/>
      <c r="C43" s="28"/>
      <c r="D43" s="26" t="s">
        <v>6645</v>
      </c>
      <c r="E43" s="25" t="s">
        <v>6646</v>
      </c>
      <c r="F43" s="119" cm="1">
        <f t="array" ref="F43">SUMIF(icb_need_index2[[R23]:[R23]],region_need_index6[[#This Row],[R23]:[R23]],icb_need_index2[Sum of GP weighted population])</f>
        <v>604924340.10106146</v>
      </c>
      <c r="G43" s="119" cm="1">
        <f t="array" ref="G43">SUMIF(icb_need_index2[[R23]:[R23]],region_need_index6[[#This Row],[R23]:[R23]],icb_need_index2[Sum of weighted births])</f>
        <v>110731.97102507314</v>
      </c>
      <c r="H43" s="107">
        <f>region_need_index6[[#This Row],[Sum of GP weighted population]]/region_need_index6[[#This Row],[Sum of weighted births]]</f>
        <v>5462.9601053889655</v>
      </c>
      <c r="I43" s="102" cm="1">
        <f t="array" ref="I43">SUMIF(icb_need_index2[[R23]:[R23]],region_need_index6[[#This Row],[R23]:[R23]],icb_need_index2[Registered population (base year)])</f>
        <v>12005117.499999994</v>
      </c>
      <c r="J43" s="27" cm="1">
        <f t="array" ref="J43">SUMIF(icb_need_index2[[R23]:[R23]],region_need_index6[[#This Row],[R23]:[R23]],icb_need_index2[Normalised weighted population (base year)])</f>
        <v>12179288.718203446</v>
      </c>
      <c r="K43" s="43">
        <f>region_need_index6[[#This Row],[Normalised weighted population (base year)]]/region_need_index6[[#This Row],[Registered population (base year)]]</f>
        <v>1.0145080810915388</v>
      </c>
      <c r="L43" s="102" cm="1">
        <f t="array" ref="L43">SUMIF(icb_need_index2[[R23]:[R23]],region_need_index6[[#This Row],[R23]:[R23]],icb_need_index2[Registered population 2026/27])</f>
        <v>12051905.313803585</v>
      </c>
      <c r="M43" s="27" cm="1">
        <f t="array" ref="M43">SUMIF(icb_need_index2[[R23]:[R23]],region_need_index6[[#This Row],[R23]:[R23]],icb_need_index2[Normalised weighted population 2026/27])</f>
        <v>12223310.457437048</v>
      </c>
      <c r="N43" s="43">
        <f>region_need_index6[[#This Row],[Normalised weighted population 2028/29]]/region_need_index6[[#This Row],[Registered population 2028/29]]</f>
        <v>1.0137788268230785</v>
      </c>
      <c r="O43" s="102" cm="1">
        <f t="array" ref="O43">SUMIF(icb_need_index2[[R23]:[R23]],region_need_index6[[#This Row],[R23]:[R23]],icb_need_index2[Registered population 2027/28])</f>
        <v>12097601.981447048</v>
      </c>
      <c r="P43" s="27" cm="1">
        <f t="array" ref="P43">SUMIF(icb_need_index2[[R23]:[R23]],region_need_index6[[#This Row],[R23]:[R23]],icb_need_index2[Normalised weighted population 2027/28])</f>
        <v>12266280.23415344</v>
      </c>
      <c r="Q43" s="43">
        <f>region_need_index6[[#This Row],[Normalised weighted population 2028/29]]/region_need_index6[[#This Row],[Registered population 2028/29]]</f>
        <v>1.0137788268230785</v>
      </c>
      <c r="R43" s="102" cm="1">
        <f t="array" ref="R43">SUMIF(icb_need_index2[[R23]:[R23]],region_need_index6[[#This Row],[R23]:[R23]],icb_need_index2[Registered population 2028/29])</f>
        <v>12147826.797947142</v>
      </c>
      <c r="S43" s="27" cm="1">
        <f t="array" ref="S43">SUMIF(icb_need_index2[[R23]:[R23]],region_need_index6[[#This Row],[R23]:[R23]],icb_need_index2[Normalised weighted population 2028/29])</f>
        <v>12315209.599672809</v>
      </c>
      <c r="T43" s="43">
        <f>region_need_index6[[#This Row],[Normalised weighted population 2028/29]]/region_need_index6[[#This Row],[Registered population 2028/29]]</f>
        <v>1.0137788268230785</v>
      </c>
    </row>
    <row r="44" spans="1:20" x14ac:dyDescent="0.2">
      <c r="A44" s="80">
        <v>4</v>
      </c>
      <c r="B44" s="34"/>
      <c r="C44" s="34"/>
      <c r="D44" s="35" t="s">
        <v>6643</v>
      </c>
      <c r="E44" s="36" t="s">
        <v>6644</v>
      </c>
      <c r="F44" s="120" cm="1">
        <f t="array" ref="F44">SUMIF(icb_need_index2[[R23]:[R23]],region_need_index6[[#This Row],[R23]:[R23]],icb_need_index2[Sum of GP weighted population])</f>
        <v>363836298.63855445</v>
      </c>
      <c r="G44" s="120" cm="1">
        <f t="array" ref="G44">SUMIF(icb_need_index2[[R23]:[R23]],region_need_index6[[#This Row],[R23]:[R23]],icb_need_index2[Sum of weighted births])</f>
        <v>68087.349356641294</v>
      </c>
      <c r="H44" s="108">
        <f>region_need_index6[[#This Row],[Sum of GP weighted population]]/region_need_index6[[#This Row],[Sum of weighted births]]</f>
        <v>5343.6695961357109</v>
      </c>
      <c r="I44" s="103" cm="1">
        <f t="array" ref="I44">SUMIF(icb_need_index2[[R23]:[R23]],region_need_index6[[#This Row],[R23]:[R23]],icb_need_index2[Registered population (base year)])</f>
        <v>7333512.6666666605</v>
      </c>
      <c r="J44" s="37" cm="1">
        <f t="array" ref="J44">SUMIF(icb_need_index2[[R23]:[R23]],region_need_index6[[#This Row],[R23]:[R23]],icb_need_index2[Normalised weighted population (base year)])</f>
        <v>7325324.8935910305</v>
      </c>
      <c r="K44" s="44">
        <f>region_need_index6[[#This Row],[Normalised weighted population (base year)]]/region_need_index6[[#This Row],[Registered population (base year)]]</f>
        <v>0.99888351279287402</v>
      </c>
      <c r="L44" s="103" cm="1">
        <f t="array" ref="L44">SUMIF(icb_need_index2[[R23]:[R23]],region_need_index6[[#This Row],[R23]:[R23]],icb_need_index2[Registered population 2026/27])</f>
        <v>7369645.535163641</v>
      </c>
      <c r="M44" s="37" cm="1">
        <f t="array" ref="M44">SUMIF(icb_need_index2[[R23]:[R23]],region_need_index6[[#This Row],[R23]:[R23]],icb_need_index2[Normalised weighted population 2026/27])</f>
        <v>7351802.1000789097</v>
      </c>
      <c r="N44" s="44">
        <f>region_need_index6[[#This Row],[Normalised weighted population 2028/29]]/region_need_index6[[#This Row],[Registered population 2028/29]]</f>
        <v>0.99552723964594825</v>
      </c>
      <c r="O44" s="103" cm="1">
        <f t="array" ref="O44">SUMIF(icb_need_index2[[R23]:[R23]],region_need_index6[[#This Row],[R23]:[R23]],icb_need_index2[Registered population 2027/28])</f>
        <v>7404057.3508358188</v>
      </c>
      <c r="P44" s="37" cm="1">
        <f t="array" ref="P44">SUMIF(icb_need_index2[[R23]:[R23]],region_need_index6[[#This Row],[R23]:[R23]],icb_need_index2[Normalised weighted population 2027/28])</f>
        <v>7377646.5957908891</v>
      </c>
      <c r="Q44" s="44">
        <f>region_need_index6[[#This Row],[Normalised weighted population 2028/29]]/region_need_index6[[#This Row],[Registered population 2028/29]]</f>
        <v>0.99552723964594825</v>
      </c>
      <c r="R44" s="103" cm="1">
        <f t="array" ref="R44">SUMIF(icb_need_index2[[R23]:[R23]],region_need_index6[[#This Row],[R23]:[R23]],icb_need_index2[Registered population 2028/29])</f>
        <v>7440354.4534758897</v>
      </c>
      <c r="S44" s="37" cm="1">
        <f t="array" ref="S44">SUMIF(icb_need_index2[[R23]:[R23]],region_need_index6[[#This Row],[R23]:[R23]],icb_need_index2[Normalised weighted population 2028/29])</f>
        <v>7407075.5310562905</v>
      </c>
      <c r="T44" s="44">
        <f>region_need_index6[[#This Row],[Normalised weighted population 2028/29]]/region_need_index6[[#This Row],[Registered population 2028/29]]</f>
        <v>0.99552723964594825</v>
      </c>
    </row>
    <row r="45" spans="1:20" x14ac:dyDescent="0.2">
      <c r="A45" s="81">
        <v>5</v>
      </c>
      <c r="B45" s="31"/>
      <c r="C45" s="31"/>
      <c r="D45" s="32" t="s">
        <v>6652</v>
      </c>
      <c r="E45" s="31" t="s">
        <v>6653</v>
      </c>
      <c r="F45" s="121" cm="1">
        <f t="array" ref="F45">SUMIF(icb_need_index2[[R23]:[R23]],region_need_index6[[#This Row],[R23]:[R23]],icb_need_index2[Sum of GP weighted population])</f>
        <v>599692328.25386381</v>
      </c>
      <c r="G45" s="121" cm="1">
        <f t="array" ref="G45">SUMIF(icb_need_index2[[R23]:[R23]],region_need_index6[[#This Row],[R23]:[R23]],icb_need_index2[Sum of weighted births])</f>
        <v>110002.6057679849</v>
      </c>
      <c r="H45" s="109">
        <f>region_need_index6[[#This Row],[Sum of GP weighted population]]/region_need_index6[[#This Row],[Sum of weighted births]]</f>
        <v>5451.6192963530502</v>
      </c>
      <c r="I45" s="104" cm="1">
        <f t="array" ref="I45">SUMIF(icb_need_index2[[R23]:[R23]],region_need_index6[[#This Row],[R23]:[R23]],icb_need_index2[Registered population (base year)])</f>
        <v>11101537.91666667</v>
      </c>
      <c r="J45" s="33" cm="1">
        <f t="array" ref="J45">SUMIF(icb_need_index2[[R23]:[R23]],region_need_index6[[#This Row],[R23]:[R23]],icb_need_index2[Normalised weighted population (base year)])</f>
        <v>12073949.62265069</v>
      </c>
      <c r="K45" s="45">
        <f>region_need_index6[[#This Row],[Normalised weighted population (base year)]]/region_need_index6[[#This Row],[Registered population (base year)]]</f>
        <v>1.087592522160749</v>
      </c>
      <c r="L45" s="104" cm="1">
        <f t="array" ref="L45">SUMIF(icb_need_index2[[R23]:[R23]],region_need_index6[[#This Row],[R23]:[R23]],icb_need_index2[Registered population 2026/27])</f>
        <v>11109723.311110292</v>
      </c>
      <c r="M45" s="33" cm="1">
        <f t="array" ref="M45">SUMIF(icb_need_index2[[R23]:[R23]],region_need_index6[[#This Row],[R23]:[R23]],icb_need_index2[Normalised weighted population 2026/27])</f>
        <v>12117590.616316751</v>
      </c>
      <c r="N45" s="45">
        <f>region_need_index6[[#This Row],[Normalised weighted population 2028/29]]/region_need_index6[[#This Row],[Registered population 2028/29]]</f>
        <v>1.0959036749473428</v>
      </c>
      <c r="O45" s="104" cm="1">
        <f t="array" ref="O45">SUMIF(icb_need_index2[[R23]:[R23]],region_need_index6[[#This Row],[R23]:[R23]],icb_need_index2[Registered population 2027/28])</f>
        <v>11118680.092079341</v>
      </c>
      <c r="P45" s="33" cm="1">
        <f t="array" ref="P45">SUMIF(icb_need_index2[[R23]:[R23]],region_need_index6[[#This Row],[R23]:[R23]],icb_need_index2[Normalised weighted population 2027/28])</f>
        <v>12160188.7459263</v>
      </c>
      <c r="Q45" s="45">
        <f>region_need_index6[[#This Row],[Normalised weighted population 2028/29]]/region_need_index6[[#This Row],[Registered population 2028/29]]</f>
        <v>1.0959036749473428</v>
      </c>
      <c r="R45" s="104" cm="1">
        <f t="array" ref="R45">SUMIF(icb_need_index2[[R23]:[R23]],region_need_index6[[#This Row],[R23]:[R23]],icb_need_index2[Registered population 2028/29])</f>
        <v>11140299.27879633</v>
      </c>
      <c r="S45" s="33" cm="1">
        <f t="array" ref="S45">SUMIF(icb_need_index2[[R23]:[R23]],region_need_index6[[#This Row],[R23]:[R23]],icb_need_index2[Normalised weighted population 2028/29])</f>
        <v>12208694.919646129</v>
      </c>
      <c r="T45" s="45">
        <f>region_need_index6[[#This Row],[Normalised weighted population 2028/29]]/region_need_index6[[#This Row],[Registered population 2028/29]]</f>
        <v>1.0959036749473428</v>
      </c>
    </row>
    <row r="46" spans="1:20" x14ac:dyDescent="0.2">
      <c r="A46" s="81">
        <v>6</v>
      </c>
      <c r="B46" s="31"/>
      <c r="C46" s="31"/>
      <c r="D46" s="26" t="s">
        <v>6647</v>
      </c>
      <c r="E46" s="25" t="s">
        <v>6648</v>
      </c>
      <c r="F46" s="121" cm="1">
        <f t="array" ref="F46">SUMIF(icb_need_index2[[R23]:[R23]],region_need_index6[[#This Row],[R23]:[R23]],icb_need_index2[Sum of GP weighted population])</f>
        <v>467634154.80272603</v>
      </c>
      <c r="G46" s="121" cm="1">
        <f t="array" ref="G46">SUMIF(icb_need_index2[[R23]:[R23]],region_need_index6[[#This Row],[R23]:[R23]],icb_need_index2[Sum of weighted births])</f>
        <v>87422.204209592397</v>
      </c>
      <c r="H46" s="109">
        <f>region_need_index6[[#This Row],[Sum of GP weighted population]]/region_need_index6[[#This Row],[Sum of weighted births]]</f>
        <v>5349.1462384268607</v>
      </c>
      <c r="I46" s="104" cm="1">
        <f t="array" ref="I46">SUMIF(icb_need_index2[[R23]:[R23]],region_need_index6[[#This Row],[R23]:[R23]],icb_need_index2[Registered population (base year)])</f>
        <v>9873042</v>
      </c>
      <c r="J46" s="33" cm="1">
        <f t="array" ref="J46">SUMIF(icb_need_index2[[R23]:[R23]],region_need_index6[[#This Row],[R23]:[R23]],icb_need_index2[Normalised weighted population (base year)])</f>
        <v>9415146.6692246888</v>
      </c>
      <c r="K46" s="45">
        <f>region_need_index6[[#This Row],[Normalised weighted population (base year)]]/region_need_index6[[#This Row],[Registered population (base year)]]</f>
        <v>0.95362165675226429</v>
      </c>
      <c r="L46" s="104" cm="1">
        <f t="array" ref="L46">SUMIF(icb_need_index2[[R23]:[R23]],region_need_index6[[#This Row],[R23]:[R23]],icb_need_index2[Registered population 2026/27])</f>
        <v>9912457.0605673809</v>
      </c>
      <c r="M46" s="33" cm="1">
        <f t="array" ref="M46">SUMIF(icb_need_index2[[R23]:[R23]],region_need_index6[[#This Row],[R23]:[R23]],icb_need_index2[Normalised weighted population 2026/27])</f>
        <v>9449177.4850718696</v>
      </c>
      <c r="N46" s="45">
        <f>region_need_index6[[#This Row],[Normalised weighted population 2028/29]]/region_need_index6[[#This Row],[Registered population 2028/29]]</f>
        <v>0.95272841923619789</v>
      </c>
      <c r="O46" s="104" cm="1">
        <f t="array" ref="O46">SUMIF(icb_need_index2[[R23]:[R23]],region_need_index6[[#This Row],[R23]:[R23]],icb_need_index2[Registered population 2027/28])</f>
        <v>9950408.5246592686</v>
      </c>
      <c r="P46" s="33" cm="1">
        <f t="array" ref="P46">SUMIF(icb_need_index2[[R23]:[R23]],region_need_index6[[#This Row],[R23]:[R23]],icb_need_index2[Normalised weighted population 2027/28])</f>
        <v>9482395.0858274903</v>
      </c>
      <c r="Q46" s="45">
        <f>region_need_index6[[#This Row],[Normalised weighted population 2028/29]]/region_need_index6[[#This Row],[Registered population 2028/29]]</f>
        <v>0.95272841923619789</v>
      </c>
      <c r="R46" s="104" cm="1">
        <f t="array" ref="R46">SUMIF(icb_need_index2[[R23]:[R23]],region_need_index6[[#This Row],[R23]:[R23]],icb_need_index2[Registered population 2028/29])</f>
        <v>9992585.010388121</v>
      </c>
      <c r="S46" s="33" cm="1">
        <f t="array" ref="S46">SUMIF(icb_need_index2[[R23]:[R23]],region_need_index6[[#This Row],[R23]:[R23]],icb_need_index2[Normalised weighted population 2028/29])</f>
        <v>9520219.7210304011</v>
      </c>
      <c r="T46" s="45">
        <f>region_need_index6[[#This Row],[Normalised weighted population 2028/29]]/region_need_index6[[#This Row],[Registered population 2028/29]]</f>
        <v>0.95272841923619789</v>
      </c>
    </row>
    <row r="47" spans="1:20" x14ac:dyDescent="0.2">
      <c r="A47" s="82">
        <v>7</v>
      </c>
      <c r="B47" s="29"/>
      <c r="C47" s="29"/>
      <c r="D47" s="41" t="s">
        <v>6641</v>
      </c>
      <c r="E47" s="42" t="s">
        <v>6642</v>
      </c>
      <c r="F47" s="122" cm="1">
        <f t="array" ref="F47">SUMIF(icb_need_index2[[R23]:[R23]],region_need_index6[[#This Row],[R23]:[R23]],icb_need_index2[Sum of GP weighted population])</f>
        <v>272305403.78443891</v>
      </c>
      <c r="G47" s="122" cm="1">
        <f t="array" ref="G47">SUMIF(icb_need_index2[[R23]:[R23]],region_need_index6[[#This Row],[R23]:[R23]],icb_need_index2[Sum of weighted births])</f>
        <v>50143.607980307286</v>
      </c>
      <c r="H47" s="110">
        <f>region_need_index6[[#This Row],[Sum of GP weighted population]]/region_need_index6[[#This Row],[Sum of weighted births]]</f>
        <v>5430.510781980036</v>
      </c>
      <c r="I47" s="105" cm="1">
        <f t="array" ref="I47">SUMIF(icb_need_index2[[R23]:[R23]],region_need_index6[[#This Row],[R23]:[R23]],icb_need_index2[Registered population (base year)])</f>
        <v>6145001.5833333367</v>
      </c>
      <c r="J47" s="30" cm="1">
        <f t="array" ref="J47">SUMIF(icb_need_index2[[R23]:[R23]],region_need_index6[[#This Row],[R23]:[R23]],icb_need_index2[Normalised weighted population (base year)])</f>
        <v>5482480.8862271653</v>
      </c>
      <c r="K47" s="46">
        <f>region_need_index6[[#This Row],[Normalised weighted population (base year)]]/region_need_index6[[#This Row],[Registered population (base year)]]</f>
        <v>0.89218543101712444</v>
      </c>
      <c r="L47" s="105" cm="1">
        <f t="array" ref="L47">SUMIF(icb_need_index2[[R23]:[R23]],region_need_index6[[#This Row],[R23]:[R23]],icb_need_index2[Registered population 2026/27])</f>
        <v>6179627.1259756982</v>
      </c>
      <c r="M47" s="30" cm="1">
        <f t="array" ref="M47">SUMIF(icb_need_index2[[R23]:[R23]],region_need_index6[[#This Row],[R23]:[R23]],icb_need_index2[Normalised weighted population 2026/27])</f>
        <v>5502297.1784188449</v>
      </c>
      <c r="N47" s="46">
        <f>region_need_index6[[#This Row],[Normalised weighted population 2028/29]]/region_need_index6[[#This Row],[Registered population 2028/29]]</f>
        <v>0.8871173433649171</v>
      </c>
      <c r="O47" s="105" cm="1">
        <f t="array" ref="O47">SUMIF(icb_need_index2[[R23]:[R23]],region_need_index6[[#This Row],[R23]:[R23]],icb_need_index2[Registered population 2027/28])</f>
        <v>6213276.5972671434</v>
      </c>
      <c r="P47" s="30" cm="1">
        <f t="array" ref="P47">SUMIF(icb_need_index2[[R23]:[R23]],region_need_index6[[#This Row],[R23]:[R23]],icb_need_index2[Normalised weighted population 2027/28])</f>
        <v>5521639.9319230719</v>
      </c>
      <c r="Q47" s="46">
        <f>region_need_index6[[#This Row],[Normalised weighted population 2028/29]]/region_need_index6[[#This Row],[Registered population 2028/29]]</f>
        <v>0.8871173433649171</v>
      </c>
      <c r="R47" s="105" cm="1">
        <f t="array" ref="R47">SUMIF(icb_need_index2[[R23]:[R23]],region_need_index6[[#This Row],[R23]:[R23]],icb_need_index2[Registered population 2028/29])</f>
        <v>6249077.8960662549</v>
      </c>
      <c r="S47" s="30" cm="1">
        <f t="array" ref="S47">SUMIF(icb_need_index2[[R23]:[R23]],region_need_index6[[#This Row],[R23]:[R23]],icb_need_index2[Normalised weighted population 2028/29])</f>
        <v>5543665.3816387216</v>
      </c>
      <c r="T47" s="46">
        <f>region_need_index6[[#This Row],[Normalised weighted population 2028/29]]/region_need_index6[[#This Row],[Registered population 2028/29]]</f>
        <v>0.8871173433649171</v>
      </c>
    </row>
    <row r="48" spans="1:20" x14ac:dyDescent="0.2">
      <c r="D48" s="6" t="s">
        <v>12617</v>
      </c>
      <c r="E48" s="1" t="s">
        <v>12218</v>
      </c>
      <c r="F48" s="16">
        <f>SUBTOTAL(109,region_need_index6[Sum of GP weighted population])</f>
        <v>3163177116.2352562</v>
      </c>
      <c r="G48" s="16">
        <f>SUBTOTAL(109,region_need_index6[Sum of weighted births])</f>
        <v>584236.74239579623</v>
      </c>
      <c r="H48" s="16">
        <f>region_need_index6[[#Totals],[Sum of GP weighted population]]/region_need_index6[[#Totals],[Sum of weighted births]]</f>
        <v>5414.2043570623882</v>
      </c>
      <c r="I48" s="99">
        <f>SUBTOTAL(109,region_need_index6[Registered population (base year)])</f>
        <v>63686059.249999993</v>
      </c>
      <c r="J48" s="16">
        <f>SUBTOTAL(109,region_need_index6[Normalised weighted population (base year)])</f>
        <v>63686059.249999993</v>
      </c>
      <c r="K48" s="40">
        <f>region_need_index6[[#Totals],[Normalised weighted population (base year)]]/region_need_index6[[#Totals],[Registered population (base year)]]</f>
        <v>1</v>
      </c>
      <c r="L48" s="99">
        <f>SUBTOTAL(109,region_need_index6[Registered population 2026/27])</f>
        <v>63916250.94329077</v>
      </c>
      <c r="M48" s="16">
        <f>SUBTOTAL(109,region_need_index6[Normalised weighted population 2026/27])</f>
        <v>63916250.943290733</v>
      </c>
      <c r="N48" s="40">
        <f>region_need_index6[[#Totals],[Normalised weighted population 2026/27]]/region_need_index6[[#Totals],[Registered population 2026/27]]</f>
        <v>0.99999999999999944</v>
      </c>
      <c r="O48" s="99">
        <f>SUBTOTAL(109,region_need_index6[Registered population 2027/28])</f>
        <v>64140941.876335904</v>
      </c>
      <c r="P48" s="16">
        <f>SUBTOTAL(109,region_need_index6[Normalised weighted population 2027/28])</f>
        <v>64140941.876335882</v>
      </c>
      <c r="Q48" s="40">
        <f>region_need_index6[[#Totals],[Normalised weighted population 2027/28]]/region_need_index6[[#Totals],[Registered population 2027/28]]</f>
        <v>0.99999999999999967</v>
      </c>
      <c r="R48" s="99">
        <f>SUBTOTAL(109,region_need_index6[Registered population 2028/29])</f>
        <v>64396795.772538677</v>
      </c>
      <c r="S48" s="16">
        <f>SUBTOTAL(109,region_need_index6[Normalised weighted population 2028/29])</f>
        <v>64396795.772538699</v>
      </c>
      <c r="T48" s="40">
        <f>region_need_index6[[#Totals],[Normalised weighted population 2028/29]]/region_need_index6[[#Totals],[Registered population 2028/29]]</f>
        <v>1.0000000000000004</v>
      </c>
    </row>
  </sheetData>
  <conditionalFormatting sqref="H41:H47 H3:H38">
    <cfRule type="colorScale" priority="1">
      <colorScale>
        <cfvo type="min"/>
        <cfvo type="percentile" val="50"/>
        <cfvo type="max"/>
        <color rgb="FFFCFCFF"/>
        <color theme="0" tint="-0.14999847407452621"/>
        <color theme="0" tint="-0.499984740745262"/>
      </colorScale>
    </cfRule>
  </conditionalFormatting>
  <pageMargins left="0.31496062992125984" right="0.31496062992125984" top="0.35433070866141736" bottom="0.35433070866141736" header="0.31496062992125984" footer="0.31496062992125984"/>
  <pageSetup paperSize="9" scale="70" orientation="landscape" horizontalDpi="90" verticalDpi="90"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68A27-0927-482F-A1F8-26BE06A11D4D}">
  <sheetPr>
    <tabColor rgb="FF005EB8"/>
    <pageSetUpPr fitToPage="1"/>
  </sheetPr>
  <dimension ref="A1:V6283"/>
  <sheetViews>
    <sheetView workbookViewId="0">
      <selection activeCell="B3" sqref="B3"/>
    </sheetView>
  </sheetViews>
  <sheetFormatPr defaultColWidth="9.140625" defaultRowHeight="12.75" x14ac:dyDescent="0.2"/>
  <cols>
    <col min="1" max="1" width="9" style="1" customWidth="1"/>
    <col min="2" max="2" width="53.5703125" style="1" customWidth="1"/>
    <col min="3" max="3" width="6.140625" style="1" bestFit="1" customWidth="1"/>
    <col min="4" max="4" width="6.140625" style="1" customWidth="1"/>
    <col min="5" max="5" width="4.28515625" style="1" bestFit="1" customWidth="1"/>
    <col min="6" max="6" width="4.28515625" style="1" customWidth="1"/>
    <col min="7" max="7" width="10.28515625" style="1" bestFit="1" customWidth="1"/>
    <col min="8" max="8" width="9.5703125" style="16" customWidth="1"/>
    <col min="9" max="9" width="10" style="16" customWidth="1"/>
    <col min="10" max="10" width="12.85546875" style="16" customWidth="1"/>
    <col min="11" max="11" width="12.28515625" style="1" customWidth="1"/>
    <col min="12" max="12" width="12.42578125" style="1" customWidth="1"/>
    <col min="13" max="19" width="12" style="1" customWidth="1"/>
    <col min="20" max="20" width="11.42578125" style="1" customWidth="1"/>
    <col min="21" max="21" width="12" style="1" customWidth="1"/>
    <col min="22" max="22" width="12.28515625" style="1" customWidth="1"/>
    <col min="23" max="16384" width="9.140625" style="1"/>
  </cols>
  <sheetData>
    <row r="1" spans="1:22" s="47" customFormat="1" ht="37.5" customHeight="1" x14ac:dyDescent="0.25">
      <c r="A1" s="11" t="s">
        <v>12565</v>
      </c>
      <c r="H1" s="91"/>
      <c r="I1" s="91"/>
      <c r="J1" s="91"/>
      <c r="V1" s="24" t="s">
        <v>12222</v>
      </c>
    </row>
    <row r="2" spans="1:22" ht="51" x14ac:dyDescent="0.2">
      <c r="A2" s="6" t="s">
        <v>12832</v>
      </c>
      <c r="B2" s="1" t="s">
        <v>12833</v>
      </c>
      <c r="C2" s="1" t="s">
        <v>12648</v>
      </c>
      <c r="D2" s="1" t="s">
        <v>12652</v>
      </c>
      <c r="E2" s="1" t="s">
        <v>12647</v>
      </c>
      <c r="F2" s="1" t="s">
        <v>12594</v>
      </c>
      <c r="G2" s="1" t="s">
        <v>12701</v>
      </c>
      <c r="H2" s="9" t="s">
        <v>12620</v>
      </c>
      <c r="I2" s="92" t="s">
        <v>12625</v>
      </c>
      <c r="J2" s="9" t="s">
        <v>12621</v>
      </c>
      <c r="K2" s="96" t="s">
        <v>12587</v>
      </c>
      <c r="L2" s="9" t="s">
        <v>12588</v>
      </c>
      <c r="M2" s="9" t="s">
        <v>12618</v>
      </c>
      <c r="N2" s="96" t="s">
        <v>12692</v>
      </c>
      <c r="O2" s="9" t="s">
        <v>12693</v>
      </c>
      <c r="P2" s="9" t="s">
        <v>12694</v>
      </c>
      <c r="Q2" s="96" t="s">
        <v>12695</v>
      </c>
      <c r="R2" s="9" t="s">
        <v>12696</v>
      </c>
      <c r="S2" s="9" t="s">
        <v>12697</v>
      </c>
      <c r="T2" s="96" t="s">
        <v>12698</v>
      </c>
      <c r="U2" s="9" t="s">
        <v>12699</v>
      </c>
      <c r="V2" s="9" t="s">
        <v>12700</v>
      </c>
    </row>
    <row r="3" spans="1:22" x14ac:dyDescent="0.2">
      <c r="A3" s="6" t="s">
        <v>73</v>
      </c>
      <c r="B3" s="1" t="s">
        <v>6655</v>
      </c>
      <c r="C3" s="95" t="s">
        <v>6313</v>
      </c>
      <c r="D3" s="95" t="s">
        <v>6313</v>
      </c>
      <c r="E3" s="95" t="s">
        <v>6651</v>
      </c>
      <c r="F3" s="95" t="s">
        <v>6633</v>
      </c>
      <c r="G3" s="95" t="s">
        <v>6633</v>
      </c>
      <c r="H3" s="61">
        <v>5569.6368890806698</v>
      </c>
      <c r="I3" s="61">
        <v>34.487453423384601</v>
      </c>
      <c r="J3" s="123">
        <v>192082.59279733399</v>
      </c>
      <c r="K3" s="99">
        <v>3888.5</v>
      </c>
      <c r="L3" s="16">
        <v>3867.30901756905</v>
      </c>
      <c r="M3" s="17">
        <f>gp_need_index[[#This Row],[Normalised weighted population (base year)]]/gp_need_index[[#This Row],[Registered population (base year)]]</f>
        <v>0.99455034526656805</v>
      </c>
      <c r="N3" s="99">
        <v>3894.8296945408201</v>
      </c>
      <c r="O3" s="16">
        <v>3881.2873108049098</v>
      </c>
      <c r="P3" s="17">
        <f>gp_need_index[[#This Row],[Normalised weighted population 2026/27]]/gp_need_index[[#This Row],[Registered population 2026/27]]</f>
        <v>0.9965229843669694</v>
      </c>
      <c r="Q3" s="99">
        <v>3901.6667346547001</v>
      </c>
      <c r="R3" s="16">
        <v>3894.9315727009098</v>
      </c>
      <c r="S3" s="17">
        <f>gp_need_index[[#This Row],[Normalised weighted population 2027/28]]/gp_need_index[[#This Row],[Registered population 2027/28]]</f>
        <v>0.99827377313034749</v>
      </c>
      <c r="T3" s="99">
        <v>3909.8654156621501</v>
      </c>
      <c r="U3" s="16">
        <v>3910.4681923570402</v>
      </c>
      <c r="V3" s="17">
        <f>gp_need_index[[#This Row],[Normalised weighted population 2028/29]]/gp_need_index[[#This Row],[Registered population 2028/29]]</f>
        <v>1.0001541681441195</v>
      </c>
    </row>
    <row r="4" spans="1:22" x14ac:dyDescent="0.2">
      <c r="A4" s="6" t="s">
        <v>80</v>
      </c>
      <c r="B4" s="1" t="s">
        <v>6656</v>
      </c>
      <c r="C4" s="95" t="s">
        <v>6313</v>
      </c>
      <c r="D4" s="95" t="s">
        <v>6313</v>
      </c>
      <c r="E4" s="95" t="s">
        <v>6651</v>
      </c>
      <c r="F4" s="95" t="s">
        <v>6633</v>
      </c>
      <c r="G4" s="95" t="s">
        <v>6633</v>
      </c>
      <c r="H4" s="61">
        <v>5310.6331970214796</v>
      </c>
      <c r="I4" s="61">
        <v>169.653546735123</v>
      </c>
      <c r="J4" s="123">
        <v>900967.75728398003</v>
      </c>
      <c r="K4" s="99">
        <v>18752.166666666701</v>
      </c>
      <c r="L4" s="16">
        <v>18139.7006440849</v>
      </c>
      <c r="M4" s="17">
        <f>gp_need_index[[#This Row],[Normalised weighted population (base year)]]/gp_need_index[[#This Row],[Registered population (base year)]]</f>
        <v>0.96733891963159102</v>
      </c>
      <c r="N4" s="99">
        <v>18789.001751645701</v>
      </c>
      <c r="O4" s="16">
        <v>18205.266145486999</v>
      </c>
      <c r="P4" s="17">
        <f>gp_need_index[[#This Row],[Normalised weighted population 2026/27]]/gp_need_index[[#This Row],[Registered population 2026/27]]</f>
        <v>0.96893205855880171</v>
      </c>
      <c r="Q4" s="99">
        <v>18824.510178957898</v>
      </c>
      <c r="R4" s="16">
        <v>18269.264865314799</v>
      </c>
      <c r="S4" s="17">
        <f>gp_need_index[[#This Row],[Normalised weighted population 2027/28]]/gp_need_index[[#This Row],[Registered population 2027/28]]</f>
        <v>0.9705041295436333</v>
      </c>
      <c r="T4" s="99">
        <v>18856.188362180099</v>
      </c>
      <c r="U4" s="16">
        <v>18342.139732128599</v>
      </c>
      <c r="V4" s="17">
        <f>gp_need_index[[#This Row],[Normalised weighted population 2028/29]]/gp_need_index[[#This Row],[Registered population 2028/29]]</f>
        <v>0.97273846547468046</v>
      </c>
    </row>
    <row r="5" spans="1:22" x14ac:dyDescent="0.2">
      <c r="A5" s="6" t="s">
        <v>171</v>
      </c>
      <c r="B5" s="1" t="s">
        <v>6657</v>
      </c>
      <c r="C5" s="95" t="s">
        <v>6313</v>
      </c>
      <c r="D5" s="95" t="s">
        <v>6313</v>
      </c>
      <c r="E5" s="95" t="s">
        <v>6651</v>
      </c>
      <c r="F5" s="95" t="s">
        <v>6635</v>
      </c>
      <c r="G5" s="95" t="s">
        <v>6635</v>
      </c>
      <c r="H5" s="61">
        <v>5279.0027832031201</v>
      </c>
      <c r="I5" s="61">
        <v>112.98777530975001</v>
      </c>
      <c r="J5" s="123">
        <v>596462.78032810194</v>
      </c>
      <c r="K5" s="99">
        <v>11309.583333333299</v>
      </c>
      <c r="L5" s="16">
        <v>12008.9272818228</v>
      </c>
      <c r="M5" s="17">
        <f>gp_need_index[[#This Row],[Normalised weighted population (base year)]]/gp_need_index[[#This Row],[Registered population (base year)]]</f>
        <v>1.061836402622216</v>
      </c>
      <c r="N5" s="99">
        <v>11350.2090678594</v>
      </c>
      <c r="O5" s="16">
        <v>12052.3332538387</v>
      </c>
      <c r="P5" s="17">
        <f>gp_need_index[[#This Row],[Normalised weighted population 2026/27]]/gp_need_index[[#This Row],[Registered population 2026/27]]</f>
        <v>1.0618600222939962</v>
      </c>
      <c r="Q5" s="99">
        <v>11395.415819968401</v>
      </c>
      <c r="R5" s="16">
        <v>12094.7019779771</v>
      </c>
      <c r="S5" s="17">
        <f>gp_need_index[[#This Row],[Normalised weighted population 2027/28]]/gp_need_index[[#This Row],[Registered population 2027/28]]</f>
        <v>1.0613655674401392</v>
      </c>
      <c r="T5" s="99">
        <v>11438.943021216201</v>
      </c>
      <c r="U5" s="16">
        <v>12142.946929391201</v>
      </c>
      <c r="V5" s="17">
        <f>gp_need_index[[#This Row],[Normalised weighted population 2028/29]]/gp_need_index[[#This Row],[Registered population 2028/29]]</f>
        <v>1.0615444894575714</v>
      </c>
    </row>
    <row r="6" spans="1:22" x14ac:dyDescent="0.2">
      <c r="A6" s="6" t="s">
        <v>162</v>
      </c>
      <c r="B6" s="1" t="s">
        <v>6658</v>
      </c>
      <c r="C6" s="95" t="s">
        <v>6313</v>
      </c>
      <c r="D6" s="95" t="s">
        <v>6313</v>
      </c>
      <c r="E6" s="95" t="s">
        <v>6651</v>
      </c>
      <c r="F6" s="95" t="s">
        <v>6634</v>
      </c>
      <c r="G6" s="95" t="s">
        <v>6634</v>
      </c>
      <c r="H6" s="61">
        <v>5364.8692779540997</v>
      </c>
      <c r="I6" s="61">
        <v>49.5825024800004</v>
      </c>
      <c r="J6" s="123">
        <v>266003.64427903702</v>
      </c>
      <c r="K6" s="99">
        <v>7718.5</v>
      </c>
      <c r="L6" s="16">
        <v>5355.6039474745503</v>
      </c>
      <c r="M6" s="17">
        <f>gp_need_index[[#This Row],[Normalised weighted population (base year)]]/gp_need_index[[#This Row],[Registered population (base year)]]</f>
        <v>0.69386589978293067</v>
      </c>
      <c r="N6" s="99">
        <v>7742.7385327670299</v>
      </c>
      <c r="O6" s="16">
        <v>5374.96164609466</v>
      </c>
      <c r="P6" s="17">
        <f>gp_need_index[[#This Row],[Normalised weighted population 2026/27]]/gp_need_index[[#This Row],[Registered population 2026/27]]</f>
        <v>0.69419387253592368</v>
      </c>
      <c r="Q6" s="99">
        <v>7767.9770050878196</v>
      </c>
      <c r="R6" s="16">
        <v>5393.8567647776099</v>
      </c>
      <c r="S6" s="17">
        <f>gp_need_index[[#This Row],[Normalised weighted population 2027/28]]/gp_need_index[[#This Row],[Registered population 2027/28]]</f>
        <v>0.69437084600595189</v>
      </c>
      <c r="T6" s="99">
        <v>7796.9390463993504</v>
      </c>
      <c r="U6" s="16">
        <v>5415.3724960478003</v>
      </c>
      <c r="V6" s="17">
        <f>gp_need_index[[#This Row],[Normalised weighted population 2028/29]]/gp_need_index[[#This Row],[Registered population 2028/29]]</f>
        <v>0.69455108778215158</v>
      </c>
    </row>
    <row r="7" spans="1:22" x14ac:dyDescent="0.2">
      <c r="A7" s="6" t="s">
        <v>96</v>
      </c>
      <c r="B7" s="1" t="s">
        <v>6659</v>
      </c>
      <c r="C7" s="95" t="s">
        <v>6313</v>
      </c>
      <c r="D7" s="95" t="s">
        <v>6313</v>
      </c>
      <c r="E7" s="95" t="s">
        <v>6651</v>
      </c>
      <c r="F7" s="95" t="s">
        <v>6633</v>
      </c>
      <c r="G7" s="95" t="s">
        <v>6633</v>
      </c>
      <c r="H7" s="61">
        <v>5429.9594326331999</v>
      </c>
      <c r="I7" s="61">
        <v>140.90785309428099</v>
      </c>
      <c r="J7" s="123">
        <v>765123.92604138399</v>
      </c>
      <c r="K7" s="99">
        <v>14705.416666666701</v>
      </c>
      <c r="L7" s="16">
        <v>15404.6788709255</v>
      </c>
      <c r="M7" s="17">
        <f>gp_need_index[[#This Row],[Normalised weighted population (base year)]]/gp_need_index[[#This Row],[Registered population (base year)]]</f>
        <v>1.0475513356818948</v>
      </c>
      <c r="N7" s="99">
        <v>14723.2089742059</v>
      </c>
      <c r="O7" s="16">
        <v>15460.358703461199</v>
      </c>
      <c r="P7" s="17">
        <f>gp_need_index[[#This Row],[Normalised weighted population 2026/27]]/gp_need_index[[#This Row],[Registered population 2026/27]]</f>
        <v>1.0500671919108624</v>
      </c>
      <c r="Q7" s="99">
        <v>14739.508588193199</v>
      </c>
      <c r="R7" s="16">
        <v>15514.7079866407</v>
      </c>
      <c r="S7" s="17">
        <f>gp_need_index[[#This Row],[Normalised weighted population 2027/28]]/gp_need_index[[#This Row],[Registered population 2027/28]]</f>
        <v>1.0525933000960737</v>
      </c>
      <c r="T7" s="99">
        <v>14755.4493426508</v>
      </c>
      <c r="U7" s="16">
        <v>15576.59511163</v>
      </c>
      <c r="V7" s="17">
        <f>gp_need_index[[#This Row],[Normalised weighted population 2028/29]]/gp_need_index[[#This Row],[Registered population 2028/29]]</f>
        <v>1.0556503397430039</v>
      </c>
    </row>
    <row r="8" spans="1:22" x14ac:dyDescent="0.2">
      <c r="A8" s="6" t="s">
        <v>98</v>
      </c>
      <c r="B8" s="1" t="s">
        <v>6660</v>
      </c>
      <c r="C8" s="95" t="s">
        <v>6313</v>
      </c>
      <c r="D8" s="95" t="s">
        <v>6313</v>
      </c>
      <c r="E8" s="95" t="s">
        <v>6651</v>
      </c>
      <c r="F8" s="95" t="s">
        <v>6636</v>
      </c>
      <c r="G8" s="95" t="s">
        <v>6636</v>
      </c>
      <c r="H8" s="61">
        <v>5277.2681102263596</v>
      </c>
      <c r="I8" s="61">
        <v>97.567456444266398</v>
      </c>
      <c r="J8" s="123">
        <v>514889.626489227</v>
      </c>
      <c r="K8" s="99">
        <v>10558.583333333299</v>
      </c>
      <c r="L8" s="16">
        <v>10366.568185986</v>
      </c>
      <c r="M8" s="17">
        <f>gp_need_index[[#This Row],[Normalised weighted population (base year)]]/gp_need_index[[#This Row],[Registered population (base year)]]</f>
        <v>0.98181430772619749</v>
      </c>
      <c r="N8" s="99">
        <v>10586.587511374801</v>
      </c>
      <c r="O8" s="16">
        <v>10404.0378914827</v>
      </c>
      <c r="P8" s="17">
        <f>gp_need_index[[#This Row],[Normalised weighted population 2026/27]]/gp_need_index[[#This Row],[Registered population 2026/27]]</f>
        <v>0.98275651906755035</v>
      </c>
      <c r="Q8" s="99">
        <v>10610.7697856043</v>
      </c>
      <c r="R8" s="16">
        <v>10440.6122046938</v>
      </c>
      <c r="S8" s="17">
        <f>gp_need_index[[#This Row],[Normalised weighted population 2027/28]]/gp_need_index[[#This Row],[Registered population 2027/28]]</f>
        <v>0.98396369119784755</v>
      </c>
      <c r="T8" s="99">
        <v>10637.663515870299</v>
      </c>
      <c r="U8" s="16">
        <v>10482.259103432199</v>
      </c>
      <c r="V8" s="17">
        <f>gp_need_index[[#This Row],[Normalised weighted population 2028/29]]/gp_need_index[[#This Row],[Registered population 2028/29]]</f>
        <v>0.9853911141101378</v>
      </c>
    </row>
    <row r="9" spans="1:22" x14ac:dyDescent="0.2">
      <c r="A9" s="6" t="s">
        <v>140</v>
      </c>
      <c r="B9" s="1" t="s">
        <v>6661</v>
      </c>
      <c r="C9" s="95" t="s">
        <v>6313</v>
      </c>
      <c r="D9" s="95" t="s">
        <v>6313</v>
      </c>
      <c r="E9" s="95" t="s">
        <v>6651</v>
      </c>
      <c r="F9" s="95" t="s">
        <v>6635</v>
      </c>
      <c r="G9" s="95" t="s">
        <v>6635</v>
      </c>
      <c r="H9" s="61">
        <v>5272.76610620471</v>
      </c>
      <c r="I9" s="61">
        <v>75.833032095910696</v>
      </c>
      <c r="J9" s="123">
        <v>399849.84136605199</v>
      </c>
      <c r="K9" s="99">
        <v>8202.9166666666697</v>
      </c>
      <c r="L9" s="16">
        <v>8050.4062063553401</v>
      </c>
      <c r="M9" s="17">
        <f>gp_need_index[[#This Row],[Normalised weighted population (base year)]]/gp_need_index[[#This Row],[Registered population (base year)]]</f>
        <v>0.98140777646430688</v>
      </c>
      <c r="N9" s="99">
        <v>8224.05504254066</v>
      </c>
      <c r="O9" s="16">
        <v>8079.5042013976299</v>
      </c>
      <c r="P9" s="17">
        <f>gp_need_index[[#This Row],[Normalised weighted population 2026/27]]/gp_need_index[[#This Row],[Registered population 2026/27]]</f>
        <v>0.98242341030120661</v>
      </c>
      <c r="Q9" s="99">
        <v>8246.0080591550595</v>
      </c>
      <c r="R9" s="16">
        <v>8107.9068581674201</v>
      </c>
      <c r="S9" s="17">
        <f>gp_need_index[[#This Row],[Normalised weighted population 2027/28]]/gp_need_index[[#This Row],[Registered population 2027/28]]</f>
        <v>0.98325235677713008</v>
      </c>
      <c r="T9" s="99">
        <v>8266.4913602340494</v>
      </c>
      <c r="U9" s="16">
        <v>8140.2487524244598</v>
      </c>
      <c r="V9" s="17">
        <f>gp_need_index[[#This Row],[Normalised weighted population 2028/29]]/gp_need_index[[#This Row],[Registered population 2028/29]]</f>
        <v>0.98472839294106329</v>
      </c>
    </row>
    <row r="10" spans="1:22" x14ac:dyDescent="0.2">
      <c r="A10" s="6" t="s">
        <v>89</v>
      </c>
      <c r="B10" s="1" t="s">
        <v>6662</v>
      </c>
      <c r="C10" s="95" t="s">
        <v>6313</v>
      </c>
      <c r="D10" s="95" t="s">
        <v>6313</v>
      </c>
      <c r="E10" s="95" t="s">
        <v>6651</v>
      </c>
      <c r="F10" s="95" t="s">
        <v>6636</v>
      </c>
      <c r="G10" s="95" t="s">
        <v>6636</v>
      </c>
      <c r="H10" s="61">
        <v>5316.1203164859699</v>
      </c>
      <c r="I10" s="61">
        <v>104.857930210147</v>
      </c>
      <c r="J10" s="123">
        <v>557437.37313483295</v>
      </c>
      <c r="K10" s="99">
        <v>11836.166666666701</v>
      </c>
      <c r="L10" s="16">
        <v>11223.206374191899</v>
      </c>
      <c r="M10" s="17">
        <f>gp_need_index[[#This Row],[Normalised weighted population (base year)]]/gp_need_index[[#This Row],[Registered population (base year)]]</f>
        <v>0.94821293838308018</v>
      </c>
      <c r="N10" s="99">
        <v>11868.0877200306</v>
      </c>
      <c r="O10" s="16">
        <v>11263.772377330501</v>
      </c>
      <c r="P10" s="17">
        <f>gp_need_index[[#This Row],[Normalised weighted population 2026/27]]/gp_need_index[[#This Row],[Registered population 2026/27]]</f>
        <v>0.94908064745088172</v>
      </c>
      <c r="Q10" s="99">
        <v>11897.2358074516</v>
      </c>
      <c r="R10" s="16">
        <v>11303.368997716099</v>
      </c>
      <c r="S10" s="17">
        <f>gp_need_index[[#This Row],[Normalised weighted population 2027/28]]/gp_need_index[[#This Row],[Registered population 2027/28]]</f>
        <v>0.95008363124453299</v>
      </c>
      <c r="T10" s="99">
        <v>11925.8411047809</v>
      </c>
      <c r="U10" s="16">
        <v>11348.4573751812</v>
      </c>
      <c r="V10" s="17">
        <f>gp_need_index[[#This Row],[Normalised weighted population 2028/29]]/gp_need_index[[#This Row],[Registered population 2028/29]]</f>
        <v>0.95158549199785702</v>
      </c>
    </row>
    <row r="11" spans="1:22" x14ac:dyDescent="0.2">
      <c r="A11" s="6" t="s">
        <v>168</v>
      </c>
      <c r="B11" s="1" t="s">
        <v>6663</v>
      </c>
      <c r="C11" s="95" t="s">
        <v>6313</v>
      </c>
      <c r="D11" s="95" t="s">
        <v>6313</v>
      </c>
      <c r="E11" s="95" t="s">
        <v>6651</v>
      </c>
      <c r="F11" s="95" t="s">
        <v>6635</v>
      </c>
      <c r="G11" s="95" t="s">
        <v>6635</v>
      </c>
      <c r="H11" s="61">
        <v>5445.8180124383198</v>
      </c>
      <c r="I11" s="61">
        <v>61.484249974237699</v>
      </c>
      <c r="J11" s="123">
        <v>334832.03599096398</v>
      </c>
      <c r="K11" s="99">
        <v>5601</v>
      </c>
      <c r="L11" s="16">
        <v>6741.3654371330904</v>
      </c>
      <c r="M11" s="17">
        <f>gp_need_index[[#This Row],[Normalised weighted population (base year)]]/gp_need_index[[#This Row],[Registered population (base year)]]</f>
        <v>1.2036003280009089</v>
      </c>
      <c r="N11" s="99">
        <v>5609.6750944814103</v>
      </c>
      <c r="O11" s="16">
        <v>6765.7319365419098</v>
      </c>
      <c r="P11" s="17">
        <f>gp_need_index[[#This Row],[Normalised weighted population 2026/27]]/gp_need_index[[#This Row],[Registered population 2026/27]]</f>
        <v>1.2060826737002621</v>
      </c>
      <c r="Q11" s="99">
        <v>5618.2647847998296</v>
      </c>
      <c r="R11" s="16">
        <v>6789.5161635439599</v>
      </c>
      <c r="S11" s="17">
        <f>gp_need_index[[#This Row],[Normalised weighted population 2027/28]]/gp_need_index[[#This Row],[Registered population 2027/28]]</f>
        <v>1.2084720858854752</v>
      </c>
      <c r="T11" s="99">
        <v>5627.3560595955096</v>
      </c>
      <c r="U11" s="16">
        <v>6816.5990861353303</v>
      </c>
      <c r="V11" s="17">
        <f>gp_need_index[[#This Row],[Normalised weighted population 2028/29]]/gp_need_index[[#This Row],[Registered population 2028/29]]</f>
        <v>1.2113324648281278</v>
      </c>
    </row>
    <row r="12" spans="1:22" x14ac:dyDescent="0.2">
      <c r="A12" s="6" t="s">
        <v>147</v>
      </c>
      <c r="B12" s="1" t="s">
        <v>6664</v>
      </c>
      <c r="C12" s="95" t="s">
        <v>6313</v>
      </c>
      <c r="D12" s="95" t="s">
        <v>6313</v>
      </c>
      <c r="E12" s="95" t="s">
        <v>6651</v>
      </c>
      <c r="F12" s="95" t="s">
        <v>6634</v>
      </c>
      <c r="G12" s="95" t="s">
        <v>6634</v>
      </c>
      <c r="H12" s="61">
        <v>5347.69632216631</v>
      </c>
      <c r="I12" s="61">
        <v>75.488556291337204</v>
      </c>
      <c r="J12" s="123">
        <v>403689.87484482903</v>
      </c>
      <c r="K12" s="99">
        <v>7600.25</v>
      </c>
      <c r="L12" s="16">
        <v>8127.7198029908704</v>
      </c>
      <c r="M12" s="17">
        <f>gp_need_index[[#This Row],[Normalised weighted population (base year)]]/gp_need_index[[#This Row],[Registered population (base year)]]</f>
        <v>1.0694016384975324</v>
      </c>
      <c r="N12" s="99">
        <v>7604.2983519162999</v>
      </c>
      <c r="O12" s="16">
        <v>8157.0972461248402</v>
      </c>
      <c r="P12" s="17">
        <f>gp_need_index[[#This Row],[Normalised weighted population 2026/27]]/gp_need_index[[#This Row],[Registered population 2026/27]]</f>
        <v>1.0726955819755855</v>
      </c>
      <c r="Q12" s="99">
        <v>7603.4680065387602</v>
      </c>
      <c r="R12" s="16">
        <v>8185.7726731738603</v>
      </c>
      <c r="S12" s="17">
        <f>gp_need_index[[#This Row],[Normalised weighted population 2027/28]]/gp_need_index[[#This Row],[Registered population 2027/28]]</f>
        <v>1.0765840884888758</v>
      </c>
      <c r="T12" s="99">
        <v>7606.6703520313004</v>
      </c>
      <c r="U12" s="16">
        <v>8218.4251689214307</v>
      </c>
      <c r="V12" s="17">
        <f>gp_need_index[[#This Row],[Normalised weighted population 2028/29]]/gp_need_index[[#This Row],[Registered population 2028/29]]</f>
        <v>1.0804234689527155</v>
      </c>
    </row>
    <row r="13" spans="1:22" x14ac:dyDescent="0.2">
      <c r="A13" s="6" t="s">
        <v>77</v>
      </c>
      <c r="B13" s="1" t="s">
        <v>6665</v>
      </c>
      <c r="C13" s="95" t="s">
        <v>6313</v>
      </c>
      <c r="D13" s="95" t="s">
        <v>6313</v>
      </c>
      <c r="E13" s="95" t="s">
        <v>6651</v>
      </c>
      <c r="F13" s="95" t="s">
        <v>6633</v>
      </c>
      <c r="G13" s="95" t="s">
        <v>6633</v>
      </c>
      <c r="H13" s="61">
        <v>5440.8831380208303</v>
      </c>
      <c r="I13" s="61">
        <v>33.035560220592998</v>
      </c>
      <c r="J13" s="123">
        <v>179742.622559296</v>
      </c>
      <c r="K13" s="99">
        <v>4149.0833333333303</v>
      </c>
      <c r="L13" s="16">
        <v>3618.8613186750099</v>
      </c>
      <c r="M13" s="17">
        <f>gp_need_index[[#This Row],[Normalised weighted population (base year)]]/gp_need_index[[#This Row],[Registered population (base year)]]</f>
        <v>0.87220743184438632</v>
      </c>
      <c r="N13" s="99">
        <v>4161.4444681192399</v>
      </c>
      <c r="O13" s="16">
        <v>3631.94160381967</v>
      </c>
      <c r="P13" s="17">
        <f>gp_need_index[[#This Row],[Normalised weighted population 2026/27]]/gp_need_index[[#This Row],[Registered population 2026/27]]</f>
        <v>0.87275983895590026</v>
      </c>
      <c r="Q13" s="99">
        <v>4174.8595729758899</v>
      </c>
      <c r="R13" s="16">
        <v>3644.70931681416</v>
      </c>
      <c r="S13" s="17">
        <f>gp_need_index[[#This Row],[Normalised weighted population 2027/28]]/gp_need_index[[#This Row],[Registered population 2027/28]]</f>
        <v>0.8730136315019017</v>
      </c>
      <c r="T13" s="99">
        <v>4187.0183869871998</v>
      </c>
      <c r="U13" s="16">
        <v>3659.2478167481299</v>
      </c>
      <c r="V13" s="17">
        <f>gp_need_index[[#This Row],[Normalised weighted population 2028/29]]/gp_need_index[[#This Row],[Registered population 2028/29]]</f>
        <v>0.87395073977240612</v>
      </c>
    </row>
    <row r="14" spans="1:22" x14ac:dyDescent="0.2">
      <c r="A14" s="6" t="s">
        <v>173</v>
      </c>
      <c r="B14" s="1" t="s">
        <v>6666</v>
      </c>
      <c r="C14" s="95" t="s">
        <v>6313</v>
      </c>
      <c r="D14" s="95" t="s">
        <v>6313</v>
      </c>
      <c r="E14" s="95" t="s">
        <v>6651</v>
      </c>
      <c r="F14" s="95" t="s">
        <v>6635</v>
      </c>
      <c r="G14" s="95" t="s">
        <v>6635</v>
      </c>
      <c r="H14" s="61">
        <v>5324.5853978207197</v>
      </c>
      <c r="I14" s="61">
        <v>133.17154401355199</v>
      </c>
      <c r="J14" s="123">
        <v>709083.25865979795</v>
      </c>
      <c r="K14" s="99">
        <v>12223.833333333299</v>
      </c>
      <c r="L14" s="16">
        <v>14276.379970128901</v>
      </c>
      <c r="M14" s="17">
        <f>gp_need_index[[#This Row],[Normalised weighted population (base year)]]/gp_need_index[[#This Row],[Registered population (base year)]]</f>
        <v>1.1679134998673852</v>
      </c>
      <c r="N14" s="99">
        <v>12249.0191895836</v>
      </c>
      <c r="O14" s="16">
        <v>14327.9815940649</v>
      </c>
      <c r="P14" s="17">
        <f>gp_need_index[[#This Row],[Normalised weighted population 2026/27]]/gp_need_index[[#This Row],[Registered population 2026/27]]</f>
        <v>1.1697248059052126</v>
      </c>
      <c r="Q14" s="99">
        <v>12276.033537605501</v>
      </c>
      <c r="R14" s="16">
        <v>14378.350123280999</v>
      </c>
      <c r="S14" s="17">
        <f>gp_need_index[[#This Row],[Normalised weighted population 2027/28]]/gp_need_index[[#This Row],[Registered population 2027/28]]</f>
        <v>1.1712537342974354</v>
      </c>
      <c r="T14" s="99">
        <v>12307.721128487399</v>
      </c>
      <c r="U14" s="16">
        <v>14435.704393305699</v>
      </c>
      <c r="V14" s="17">
        <f>gp_need_index[[#This Row],[Normalised weighted population 2028/29]]/gp_need_index[[#This Row],[Registered population 2028/29]]</f>
        <v>1.1728982353924871</v>
      </c>
    </row>
    <row r="15" spans="1:22" x14ac:dyDescent="0.2">
      <c r="A15" s="6" t="s">
        <v>97</v>
      </c>
      <c r="B15" s="1" t="s">
        <v>6667</v>
      </c>
      <c r="C15" s="95" t="s">
        <v>6313</v>
      </c>
      <c r="D15" s="95" t="s">
        <v>6313</v>
      </c>
      <c r="E15" s="95" t="s">
        <v>6651</v>
      </c>
      <c r="F15" s="95" t="s">
        <v>6633</v>
      </c>
      <c r="G15" s="95" t="s">
        <v>6633</v>
      </c>
      <c r="H15" s="61">
        <v>5277.7973927747498</v>
      </c>
      <c r="I15" s="61">
        <v>157.10493376045599</v>
      </c>
      <c r="J15" s="123">
        <v>829168.009792984</v>
      </c>
      <c r="K15" s="99">
        <v>18393.75</v>
      </c>
      <c r="L15" s="16">
        <v>16694.115144184401</v>
      </c>
      <c r="M15" s="17">
        <f>gp_need_index[[#This Row],[Normalised weighted population (base year)]]/gp_need_index[[#This Row],[Registered population (base year)]]</f>
        <v>0.90759715360839421</v>
      </c>
      <c r="N15" s="99">
        <v>18411.922473251001</v>
      </c>
      <c r="O15" s="16">
        <v>16754.455612385598</v>
      </c>
      <c r="P15" s="17">
        <f>gp_need_index[[#This Row],[Normalised weighted population 2026/27]]/gp_need_index[[#This Row],[Registered population 2026/27]]</f>
        <v>0.90997860960617316</v>
      </c>
      <c r="Q15" s="99">
        <v>18424.028220023702</v>
      </c>
      <c r="R15" s="16">
        <v>16813.354158665301</v>
      </c>
      <c r="S15" s="17">
        <f>gp_need_index[[#This Row],[Normalised weighted population 2027/28]]/gp_need_index[[#This Row],[Registered population 2027/28]]</f>
        <v>0.91257752961928928</v>
      </c>
      <c r="T15" s="99">
        <v>18444.289603538102</v>
      </c>
      <c r="U15" s="16">
        <v>16880.421495749699</v>
      </c>
      <c r="V15" s="17">
        <f>gp_need_index[[#This Row],[Normalised weighted population 2028/29]]/gp_need_index[[#This Row],[Registered population 2028/29]]</f>
        <v>0.91521125825911931</v>
      </c>
    </row>
    <row r="16" spans="1:22" x14ac:dyDescent="0.2">
      <c r="A16" s="6" t="s">
        <v>151</v>
      </c>
      <c r="B16" s="1" t="s">
        <v>6668</v>
      </c>
      <c r="C16" s="95" t="s">
        <v>6313</v>
      </c>
      <c r="D16" s="95" t="s">
        <v>6313</v>
      </c>
      <c r="E16" s="95" t="s">
        <v>6651</v>
      </c>
      <c r="F16" s="95" t="s">
        <v>6634</v>
      </c>
      <c r="G16" s="95" t="s">
        <v>6634</v>
      </c>
      <c r="H16" s="61">
        <v>5319.5939841074496</v>
      </c>
      <c r="I16" s="61">
        <v>87.601183239848297</v>
      </c>
      <c r="J16" s="123">
        <v>466002.72736339102</v>
      </c>
      <c r="K16" s="99">
        <v>10188.916666666701</v>
      </c>
      <c r="L16" s="16">
        <v>9382.3002048170092</v>
      </c>
      <c r="M16" s="17">
        <f>gp_need_index[[#This Row],[Normalised weighted population (base year)]]/gp_need_index[[#This Row],[Registered population (base year)]]</f>
        <v>0.92083393276847991</v>
      </c>
      <c r="N16" s="99">
        <v>10204.642778797701</v>
      </c>
      <c r="O16" s="16">
        <v>9416.2122979272299</v>
      </c>
      <c r="P16" s="17">
        <f>gp_need_index[[#This Row],[Normalised weighted population 2026/27]]/gp_need_index[[#This Row],[Registered population 2026/27]]</f>
        <v>0.92273806168809736</v>
      </c>
      <c r="Q16" s="99">
        <v>10221.995682906299</v>
      </c>
      <c r="R16" s="16">
        <v>9449.3140129957392</v>
      </c>
      <c r="S16" s="17">
        <f>gp_need_index[[#This Row],[Normalised weighted population 2027/28]]/gp_need_index[[#This Row],[Registered population 2027/28]]</f>
        <v>0.92440990058304617</v>
      </c>
      <c r="T16" s="99">
        <v>10235.487578869001</v>
      </c>
      <c r="U16" s="16">
        <v>9487.0066900276797</v>
      </c>
      <c r="V16" s="17">
        <f>gp_need_index[[#This Row],[Normalised weighted population 2028/29]]/gp_need_index[[#This Row],[Registered population 2028/29]]</f>
        <v>0.92687393902108317</v>
      </c>
    </row>
    <row r="17" spans="1:22" x14ac:dyDescent="0.2">
      <c r="A17" s="6" t="s">
        <v>164</v>
      </c>
      <c r="B17" s="1" t="s">
        <v>6669</v>
      </c>
      <c r="C17" s="95" t="s">
        <v>6313</v>
      </c>
      <c r="D17" s="95" t="s">
        <v>6313</v>
      </c>
      <c r="E17" s="95" t="s">
        <v>6651</v>
      </c>
      <c r="F17" s="95" t="s">
        <v>6635</v>
      </c>
      <c r="G17" s="95" t="s">
        <v>6635</v>
      </c>
      <c r="H17" s="61">
        <v>5336.1121508454598</v>
      </c>
      <c r="I17" s="61">
        <v>96.126639139876502</v>
      </c>
      <c r="J17" s="123">
        <v>512942.52713423199</v>
      </c>
      <c r="K17" s="99">
        <v>8933.5</v>
      </c>
      <c r="L17" s="16">
        <v>10327.366117833901</v>
      </c>
      <c r="M17" s="17">
        <f>gp_need_index[[#This Row],[Normalised weighted population (base year)]]/gp_need_index[[#This Row],[Registered population (base year)]]</f>
        <v>1.1560268783605419</v>
      </c>
      <c r="N17" s="99">
        <v>8948.4086732728192</v>
      </c>
      <c r="O17" s="16">
        <v>10364.6941284204</v>
      </c>
      <c r="P17" s="17">
        <f>gp_need_index[[#This Row],[Normalised weighted population 2026/27]]/gp_need_index[[#This Row],[Registered population 2026/27]]</f>
        <v>1.1582723260480665</v>
      </c>
      <c r="Q17" s="99">
        <v>8961.5051942596201</v>
      </c>
      <c r="R17" s="16">
        <v>10401.130132724</v>
      </c>
      <c r="S17" s="17">
        <f>gp_need_index[[#This Row],[Normalised weighted population 2027/28]]/gp_need_index[[#This Row],[Registered population 2027/28]]</f>
        <v>1.1606454392713565</v>
      </c>
      <c r="T17" s="99">
        <v>8977.0783020895506</v>
      </c>
      <c r="U17" s="16">
        <v>10442.619540137201</v>
      </c>
      <c r="V17" s="17">
        <f>gp_need_index[[#This Row],[Normalised weighted population 2028/29]]/gp_need_index[[#This Row],[Registered population 2028/29]]</f>
        <v>1.1632536988907096</v>
      </c>
    </row>
    <row r="18" spans="1:22" x14ac:dyDescent="0.2">
      <c r="A18" s="6" t="s">
        <v>145</v>
      </c>
      <c r="B18" s="1" t="s">
        <v>6670</v>
      </c>
      <c r="C18" s="95" t="s">
        <v>6313</v>
      </c>
      <c r="D18" s="95" t="s">
        <v>6313</v>
      </c>
      <c r="E18" s="95" t="s">
        <v>6651</v>
      </c>
      <c r="F18" s="95" t="s">
        <v>6635</v>
      </c>
      <c r="G18" s="95" t="s">
        <v>6635</v>
      </c>
      <c r="H18" s="61">
        <v>5374.3590181790896</v>
      </c>
      <c r="I18" s="61">
        <v>73.234357257522802</v>
      </c>
      <c r="J18" s="123">
        <v>393587.728367517</v>
      </c>
      <c r="K18" s="99">
        <v>7905.75</v>
      </c>
      <c r="L18" s="16">
        <v>7924.3274934663305</v>
      </c>
      <c r="M18" s="17">
        <f>gp_need_index[[#This Row],[Normalised weighted population (base year)]]/gp_need_index[[#This Row],[Registered population (base year)]]</f>
        <v>1.0023498711022143</v>
      </c>
      <c r="N18" s="99">
        <v>7932.7989877976697</v>
      </c>
      <c r="O18" s="16">
        <v>7952.9697801047796</v>
      </c>
      <c r="P18" s="17">
        <f>gp_need_index[[#This Row],[Normalised weighted population 2026/27]]/gp_need_index[[#This Row],[Registered population 2026/27]]</f>
        <v>1.0025427081082146</v>
      </c>
      <c r="Q18" s="99">
        <v>7967.9336026460996</v>
      </c>
      <c r="R18" s="16">
        <v>7980.9276182758103</v>
      </c>
      <c r="S18" s="17">
        <f>gp_need_index[[#This Row],[Normalised weighted population 2027/28]]/gp_need_index[[#This Row],[Registered population 2027/28]]</f>
        <v>1.0016307886432934</v>
      </c>
      <c r="T18" s="99">
        <v>8000.8560028543898</v>
      </c>
      <c r="U18" s="16">
        <v>8012.76300089905</v>
      </c>
      <c r="V18" s="17">
        <f>gp_need_index[[#This Row],[Normalised weighted population 2028/29]]/gp_need_index[[#This Row],[Registered population 2028/29]]</f>
        <v>1.0014882155159914</v>
      </c>
    </row>
    <row r="19" spans="1:22" x14ac:dyDescent="0.2">
      <c r="A19" s="6" t="s">
        <v>143</v>
      </c>
      <c r="B19" s="1" t="s">
        <v>6671</v>
      </c>
      <c r="C19" s="95" t="s">
        <v>6313</v>
      </c>
      <c r="D19" s="95" t="s">
        <v>6313</v>
      </c>
      <c r="E19" s="95" t="s">
        <v>6651</v>
      </c>
      <c r="F19" s="95" t="s">
        <v>6634</v>
      </c>
      <c r="G19" s="95" t="s">
        <v>6634</v>
      </c>
      <c r="H19" s="61">
        <v>5352.12179624496</v>
      </c>
      <c r="I19" s="61">
        <v>219.32672272393</v>
      </c>
      <c r="J19" s="123">
        <v>1173863.3331897201</v>
      </c>
      <c r="K19" s="99">
        <v>22883.083333333299</v>
      </c>
      <c r="L19" s="16">
        <v>23634.063804147401</v>
      </c>
      <c r="M19" s="17">
        <f>gp_need_index[[#This Row],[Normalised weighted population (base year)]]/gp_need_index[[#This Row],[Registered population (base year)]]</f>
        <v>1.0328181504159522</v>
      </c>
      <c r="N19" s="99">
        <v>22897.667602760201</v>
      </c>
      <c r="O19" s="16">
        <v>23719.488545927401</v>
      </c>
      <c r="P19" s="17">
        <f>gp_need_index[[#This Row],[Normalised weighted population 2026/27]]/gp_need_index[[#This Row],[Registered population 2026/27]]</f>
        <v>1.0358910329831206</v>
      </c>
      <c r="Q19" s="99">
        <v>22909.913981755599</v>
      </c>
      <c r="R19" s="16">
        <v>23802.871941137299</v>
      </c>
      <c r="S19" s="17">
        <f>gp_need_index[[#This Row],[Normalised weighted population 2027/28]]/gp_need_index[[#This Row],[Registered population 2027/28]]</f>
        <v>1.0389769232696731</v>
      </c>
      <c r="T19" s="99">
        <v>22923.7352816649</v>
      </c>
      <c r="U19" s="16">
        <v>23897.819993797599</v>
      </c>
      <c r="V19" s="17">
        <f>gp_need_index[[#This Row],[Normalised weighted population 2028/29]]/gp_need_index[[#This Row],[Registered population 2028/29]]</f>
        <v>1.0424924079851769</v>
      </c>
    </row>
    <row r="20" spans="1:22" x14ac:dyDescent="0.2">
      <c r="A20" s="6" t="s">
        <v>174</v>
      </c>
      <c r="B20" s="1" t="s">
        <v>6672</v>
      </c>
      <c r="C20" s="95" t="s">
        <v>6313</v>
      </c>
      <c r="D20" s="95" t="s">
        <v>6313</v>
      </c>
      <c r="E20" s="95" t="s">
        <v>6651</v>
      </c>
      <c r="F20" s="95" t="s">
        <v>6634</v>
      </c>
      <c r="G20" s="95" t="s">
        <v>6634</v>
      </c>
      <c r="H20" s="61">
        <v>5377.2415146246203</v>
      </c>
      <c r="I20" s="61">
        <v>77.030074006374207</v>
      </c>
      <c r="J20" s="123">
        <v>414209.31182168197</v>
      </c>
      <c r="K20" s="99">
        <v>9399.0833333333303</v>
      </c>
      <c r="L20" s="16">
        <v>8339.5136614966104</v>
      </c>
      <c r="M20" s="17">
        <f>gp_need_index[[#This Row],[Normalised weighted population (base year)]]/gp_need_index[[#This Row],[Registered population (base year)]]</f>
        <v>0.88726882885706371</v>
      </c>
      <c r="N20" s="99">
        <v>9412.4687158146298</v>
      </c>
      <c r="O20" s="16">
        <v>8369.65662831806</v>
      </c>
      <c r="P20" s="17">
        <f>gp_need_index[[#This Row],[Normalised weighted population 2026/27]]/gp_need_index[[#This Row],[Registered population 2026/27]]</f>
        <v>0.88920950294958656</v>
      </c>
      <c r="Q20" s="99">
        <v>9420.0744314305502</v>
      </c>
      <c r="R20" s="16">
        <v>8399.0792857694905</v>
      </c>
      <c r="S20" s="17">
        <f>gp_need_index[[#This Row],[Normalised weighted population 2027/28]]/gp_need_index[[#This Row],[Registered population 2027/28]]</f>
        <v>0.89161495982935568</v>
      </c>
      <c r="T20" s="99">
        <v>9433.5250601805492</v>
      </c>
      <c r="U20" s="16">
        <v>8432.5826472250101</v>
      </c>
      <c r="V20" s="17">
        <f>gp_need_index[[#This Row],[Normalised weighted population 2028/29]]/gp_need_index[[#This Row],[Registered population 2028/29]]</f>
        <v>0.89389518694548509</v>
      </c>
    </row>
    <row r="21" spans="1:22" x14ac:dyDescent="0.2">
      <c r="A21" s="6" t="s">
        <v>163</v>
      </c>
      <c r="B21" s="1" t="s">
        <v>6673</v>
      </c>
      <c r="C21" s="95" t="s">
        <v>6313</v>
      </c>
      <c r="D21" s="95" t="s">
        <v>6313</v>
      </c>
      <c r="E21" s="95" t="s">
        <v>6651</v>
      </c>
      <c r="F21" s="95" t="s">
        <v>6635</v>
      </c>
      <c r="G21" s="95" t="s">
        <v>6635</v>
      </c>
      <c r="H21" s="61">
        <v>5428.4500654028097</v>
      </c>
      <c r="I21" s="61">
        <v>103.889381625908</v>
      </c>
      <c r="J21" s="123">
        <v>563958.32048181898</v>
      </c>
      <c r="K21" s="99">
        <v>8868.4166666666697</v>
      </c>
      <c r="L21" s="16">
        <v>11354.4963474832</v>
      </c>
      <c r="M21" s="17">
        <f>gp_need_index[[#This Row],[Normalised weighted population (base year)]]/gp_need_index[[#This Row],[Registered population (base year)]]</f>
        <v>1.2803295981977088</v>
      </c>
      <c r="N21" s="99">
        <v>8863.9517768407495</v>
      </c>
      <c r="O21" s="16">
        <v>11395.5368949982</v>
      </c>
      <c r="P21" s="17">
        <f>gp_need_index[[#This Row],[Normalised weighted population 2026/27]]/gp_need_index[[#This Row],[Registered population 2026/27]]</f>
        <v>1.2856045680180526</v>
      </c>
      <c r="Q21" s="99">
        <v>8853.3163237405606</v>
      </c>
      <c r="R21" s="16">
        <v>11435.5967198424</v>
      </c>
      <c r="S21" s="17">
        <f>gp_need_index[[#This Row],[Normalised weighted population 2027/28]]/gp_need_index[[#This Row],[Registered population 2027/28]]</f>
        <v>1.2916737978939419</v>
      </c>
      <c r="T21" s="99">
        <v>8853.8870713910492</v>
      </c>
      <c r="U21" s="16">
        <v>11481.2125447833</v>
      </c>
      <c r="V21" s="17">
        <f>gp_need_index[[#This Row],[Normalised weighted population 2028/29]]/gp_need_index[[#This Row],[Registered population 2028/29]]</f>
        <v>1.2967426004202998</v>
      </c>
    </row>
    <row r="22" spans="1:22" x14ac:dyDescent="0.2">
      <c r="A22" s="6" t="s">
        <v>103</v>
      </c>
      <c r="B22" s="1" t="s">
        <v>6674</v>
      </c>
      <c r="C22" s="95" t="s">
        <v>6313</v>
      </c>
      <c r="D22" s="95" t="s">
        <v>6313</v>
      </c>
      <c r="E22" s="95" t="s">
        <v>6651</v>
      </c>
      <c r="F22" s="95" t="s">
        <v>6633</v>
      </c>
      <c r="G22" s="95" t="s">
        <v>6633</v>
      </c>
      <c r="H22" s="61">
        <v>5386.2879716589096</v>
      </c>
      <c r="I22" s="61">
        <v>40.889337768719201</v>
      </c>
      <c r="J22" s="123">
        <v>220241.74819275099</v>
      </c>
      <c r="K22" s="99">
        <v>4140.6666666666697</v>
      </c>
      <c r="L22" s="16">
        <v>4434.2534449733603</v>
      </c>
      <c r="M22" s="17">
        <f>gp_need_index[[#This Row],[Normalised weighted population (base year)]]/gp_need_index[[#This Row],[Registered population (base year)]]</f>
        <v>1.0709032631556972</v>
      </c>
      <c r="N22" s="99">
        <v>4145.5512751625001</v>
      </c>
      <c r="O22" s="16">
        <v>4450.2809448846401</v>
      </c>
      <c r="P22" s="17">
        <f>gp_need_index[[#This Row],[Normalised weighted population 2026/27]]/gp_need_index[[#This Row],[Registered population 2026/27]]</f>
        <v>1.0735076349309405</v>
      </c>
      <c r="Q22" s="99">
        <v>4152.9868725121696</v>
      </c>
      <c r="R22" s="16">
        <v>4465.9254447271996</v>
      </c>
      <c r="S22" s="17">
        <f>gp_need_index[[#This Row],[Normalised weighted population 2027/28]]/gp_need_index[[#This Row],[Registered population 2027/28]]</f>
        <v>1.0753526514341547</v>
      </c>
      <c r="T22" s="99">
        <v>4159.38250528759</v>
      </c>
      <c r="U22" s="16">
        <v>4483.7397204730596</v>
      </c>
      <c r="V22" s="17">
        <f>gp_need_index[[#This Row],[Normalised weighted population 2028/29]]/gp_need_index[[#This Row],[Registered population 2028/29]]</f>
        <v>1.0779820597824634</v>
      </c>
    </row>
    <row r="23" spans="1:22" x14ac:dyDescent="0.2">
      <c r="A23" s="6" t="s">
        <v>159</v>
      </c>
      <c r="B23" s="1" t="s">
        <v>6675</v>
      </c>
      <c r="C23" s="95" t="s">
        <v>6313</v>
      </c>
      <c r="D23" s="95" t="s">
        <v>6313</v>
      </c>
      <c r="E23" s="95" t="s">
        <v>6651</v>
      </c>
      <c r="F23" s="95" t="s">
        <v>6635</v>
      </c>
      <c r="G23" s="95" t="s">
        <v>6635</v>
      </c>
      <c r="H23" s="61">
        <v>5339.75481390184</v>
      </c>
      <c r="I23" s="61">
        <v>215.84452165498999</v>
      </c>
      <c r="J23" s="123">
        <v>1152556.8235615699</v>
      </c>
      <c r="K23" s="99">
        <v>20943.416666666701</v>
      </c>
      <c r="L23" s="16">
        <v>23205.087624589101</v>
      </c>
      <c r="M23" s="17">
        <f>gp_need_index[[#This Row],[Normalised weighted population (base year)]]/gp_need_index[[#This Row],[Registered population (base year)]]</f>
        <v>1.107989588992041</v>
      </c>
      <c r="N23" s="99">
        <v>20992.879123103299</v>
      </c>
      <c r="O23" s="16">
        <v>23288.961842528901</v>
      </c>
      <c r="P23" s="17">
        <f>gp_need_index[[#This Row],[Normalised weighted population 2026/27]]/gp_need_index[[#This Row],[Registered population 2026/27]]</f>
        <v>1.1093743600370991</v>
      </c>
      <c r="Q23" s="99">
        <v>21038.9087307724</v>
      </c>
      <c r="R23" s="16">
        <v>23370.8317658868</v>
      </c>
      <c r="S23" s="17">
        <f>gp_need_index[[#This Row],[Normalised weighted population 2027/28]]/gp_need_index[[#This Row],[Registered population 2027/28]]</f>
        <v>1.1108385926739457</v>
      </c>
      <c r="T23" s="99">
        <v>21093.846899672099</v>
      </c>
      <c r="U23" s="16">
        <v>23464.056439393</v>
      </c>
      <c r="V23" s="17">
        <f>gp_need_index[[#This Row],[Normalised weighted population 2028/29]]/gp_need_index[[#This Row],[Registered population 2028/29]]</f>
        <v>1.1123649731125025</v>
      </c>
    </row>
    <row r="24" spans="1:22" x14ac:dyDescent="0.2">
      <c r="A24" s="6" t="s">
        <v>84</v>
      </c>
      <c r="B24" s="1" t="s">
        <v>6676</v>
      </c>
      <c r="C24" s="95" t="s">
        <v>6313</v>
      </c>
      <c r="D24" s="95" t="s">
        <v>6313</v>
      </c>
      <c r="E24" s="95" t="s">
        <v>6651</v>
      </c>
      <c r="F24" s="95" t="s">
        <v>6633</v>
      </c>
      <c r="G24" s="95" t="s">
        <v>6633</v>
      </c>
      <c r="H24" s="61">
        <v>5279.6946257304398</v>
      </c>
      <c r="I24" s="61">
        <v>100.46860029949799</v>
      </c>
      <c r="J24" s="123">
        <v>530443.52905591903</v>
      </c>
      <c r="K24" s="99">
        <v>14688.166666666701</v>
      </c>
      <c r="L24" s="16">
        <v>10679.7238279344</v>
      </c>
      <c r="M24" s="17">
        <f>gp_need_index[[#This Row],[Normalised weighted population (base year)]]/gp_need_index[[#This Row],[Registered population (base year)]]</f>
        <v>0.72709712997544795</v>
      </c>
      <c r="N24" s="99">
        <v>14732.176433369599</v>
      </c>
      <c r="O24" s="16">
        <v>10718.325426789501</v>
      </c>
      <c r="P24" s="17">
        <f>gp_need_index[[#This Row],[Normalised weighted population 2026/27]]/gp_need_index[[#This Row],[Registered population 2026/27]]</f>
        <v>0.72754527990254081</v>
      </c>
      <c r="Q24" s="99">
        <v>14782.786620050299</v>
      </c>
      <c r="R24" s="16">
        <v>10756.0045851457</v>
      </c>
      <c r="S24" s="17">
        <f>gp_need_index[[#This Row],[Normalised weighted population 2027/28]]/gp_need_index[[#This Row],[Registered population 2027/28]]</f>
        <v>0.7276033173986991</v>
      </c>
      <c r="T24" s="99">
        <v>14835.141805916701</v>
      </c>
      <c r="U24" s="16">
        <v>10798.9095628429</v>
      </c>
      <c r="V24" s="17">
        <f>gp_need_index[[#This Row],[Normalised weighted population 2028/29]]/gp_need_index[[#This Row],[Registered population 2028/29]]</f>
        <v>0.72792762645086218</v>
      </c>
    </row>
    <row r="25" spans="1:22" x14ac:dyDescent="0.2">
      <c r="A25" s="6" t="s">
        <v>160</v>
      </c>
      <c r="B25" s="1" t="s">
        <v>6677</v>
      </c>
      <c r="C25" s="95" t="s">
        <v>6313</v>
      </c>
      <c r="D25" s="95" t="s">
        <v>6313</v>
      </c>
      <c r="E25" s="95" t="s">
        <v>6651</v>
      </c>
      <c r="F25" s="95" t="s">
        <v>6635</v>
      </c>
      <c r="G25" s="95" t="s">
        <v>6635</v>
      </c>
      <c r="H25" s="61">
        <v>5384.24829343286</v>
      </c>
      <c r="I25" s="61">
        <v>77.399362509432507</v>
      </c>
      <c r="J25" s="123">
        <v>416737.38550420298</v>
      </c>
      <c r="K25" s="99">
        <v>7241</v>
      </c>
      <c r="L25" s="16">
        <v>8390.4128190262509</v>
      </c>
      <c r="M25" s="17">
        <f>gp_need_index[[#This Row],[Normalised weighted population (base year)]]/gp_need_index[[#This Row],[Registered population (base year)]]</f>
        <v>1.1587367516953806</v>
      </c>
      <c r="N25" s="99">
        <v>7232.1872849585698</v>
      </c>
      <c r="O25" s="16">
        <v>8420.7397595995099</v>
      </c>
      <c r="P25" s="17">
        <f>gp_need_index[[#This Row],[Normalised weighted population 2026/27]]/gp_need_index[[#This Row],[Registered population 2026/27]]</f>
        <v>1.1643420486514335</v>
      </c>
      <c r="Q25" s="99">
        <v>7219.2720633110102</v>
      </c>
      <c r="R25" s="16">
        <v>8450.3419944864308</v>
      </c>
      <c r="S25" s="17">
        <f>gp_need_index[[#This Row],[Normalised weighted population 2027/28]]/gp_need_index[[#This Row],[Registered population 2027/28]]</f>
        <v>1.1705254934817915</v>
      </c>
      <c r="T25" s="99">
        <v>7216.2913771745798</v>
      </c>
      <c r="U25" s="16">
        <v>8484.0498394336391</v>
      </c>
      <c r="V25" s="17">
        <f>gp_need_index[[#This Row],[Normalised weighted population 2028/29]]/gp_need_index[[#This Row],[Registered population 2028/29]]</f>
        <v>1.1756800544763242</v>
      </c>
    </row>
    <row r="26" spans="1:22" x14ac:dyDescent="0.2">
      <c r="A26" s="6" t="s">
        <v>149</v>
      </c>
      <c r="B26" s="1" t="s">
        <v>6678</v>
      </c>
      <c r="C26" s="95" t="s">
        <v>6313</v>
      </c>
      <c r="D26" s="95" t="s">
        <v>6313</v>
      </c>
      <c r="E26" s="95" t="s">
        <v>6651</v>
      </c>
      <c r="F26" s="95" t="s">
        <v>6635</v>
      </c>
      <c r="G26" s="95" t="s">
        <v>6635</v>
      </c>
      <c r="H26" s="61">
        <v>5264.90228174603</v>
      </c>
      <c r="I26" s="61">
        <v>155.46101396769001</v>
      </c>
      <c r="J26" s="123">
        <v>818487.04716104199</v>
      </c>
      <c r="K26" s="99">
        <v>16558.25</v>
      </c>
      <c r="L26" s="16">
        <v>16479.0691970152</v>
      </c>
      <c r="M26" s="17">
        <f>gp_need_index[[#This Row],[Normalised weighted population (base year)]]/gp_need_index[[#This Row],[Registered population (base year)]]</f>
        <v>0.99521804520497037</v>
      </c>
      <c r="N26" s="99">
        <v>16601.5126988048</v>
      </c>
      <c r="O26" s="16">
        <v>16538.632386934401</v>
      </c>
      <c r="P26" s="17">
        <f>gp_need_index[[#This Row],[Normalised weighted population 2026/27]]/gp_need_index[[#This Row],[Registered population 2026/27]]</f>
        <v>0.99621237455819767</v>
      </c>
      <c r="Q26" s="99">
        <v>16647.248395300201</v>
      </c>
      <c r="R26" s="16">
        <v>16596.7722291102</v>
      </c>
      <c r="S26" s="17">
        <f>gp_need_index[[#This Row],[Normalised weighted population 2027/28]]/gp_need_index[[#This Row],[Registered population 2027/28]]</f>
        <v>0.9969678973370607</v>
      </c>
      <c r="T26" s="99">
        <v>16699.3775035779</v>
      </c>
      <c r="U26" s="16">
        <v>16662.975635467999</v>
      </c>
      <c r="V26" s="17">
        <f>gp_need_index[[#This Row],[Normalised weighted population 2028/29]]/gp_need_index[[#This Row],[Registered population 2028/29]]</f>
        <v>0.99782016616475067</v>
      </c>
    </row>
    <row r="27" spans="1:22" x14ac:dyDescent="0.2">
      <c r="A27" s="6" t="s">
        <v>88</v>
      </c>
      <c r="B27" s="1" t="s">
        <v>6679</v>
      </c>
      <c r="C27" s="95" t="s">
        <v>6313</v>
      </c>
      <c r="D27" s="95" t="s">
        <v>6313</v>
      </c>
      <c r="E27" s="95" t="s">
        <v>6651</v>
      </c>
      <c r="F27" s="95" t="s">
        <v>6636</v>
      </c>
      <c r="G27" s="95" t="s">
        <v>6636</v>
      </c>
      <c r="H27" s="61">
        <v>5303.9564197987002</v>
      </c>
      <c r="I27" s="61">
        <v>134.551753125185</v>
      </c>
      <c r="J27" s="123">
        <v>713656.63478349696</v>
      </c>
      <c r="K27" s="99">
        <v>13703.75</v>
      </c>
      <c r="L27" s="16">
        <v>14368.4583748731</v>
      </c>
      <c r="M27" s="17">
        <f>gp_need_index[[#This Row],[Normalised weighted population (base year)]]/gp_need_index[[#This Row],[Registered population (base year)]]</f>
        <v>1.0485055824043128</v>
      </c>
      <c r="N27" s="99">
        <v>13736.8260322155</v>
      </c>
      <c r="O27" s="16">
        <v>14420.3928139362</v>
      </c>
      <c r="P27" s="17">
        <f>gp_need_index[[#This Row],[Normalised weighted population 2026/27]]/gp_need_index[[#This Row],[Registered population 2026/27]]</f>
        <v>1.0497616247099297</v>
      </c>
      <c r="Q27" s="99">
        <v>13773.453949210099</v>
      </c>
      <c r="R27" s="16">
        <v>14471.0862051853</v>
      </c>
      <c r="S27" s="17">
        <f>gp_need_index[[#This Row],[Normalised weighted population 2027/28]]/gp_need_index[[#This Row],[Registered population 2027/28]]</f>
        <v>1.050650494679674</v>
      </c>
      <c r="T27" s="99">
        <v>13806.501888251099</v>
      </c>
      <c r="U27" s="16">
        <v>14528.8103931933</v>
      </c>
      <c r="V27" s="17">
        <f>gp_need_index[[#This Row],[Normalised weighted population 2028/29]]/gp_need_index[[#This Row],[Registered population 2028/29]]</f>
        <v>1.0523165469999944</v>
      </c>
    </row>
    <row r="28" spans="1:22" x14ac:dyDescent="0.2">
      <c r="A28" s="6" t="s">
        <v>172</v>
      </c>
      <c r="B28" s="1" t="s">
        <v>6680</v>
      </c>
      <c r="C28" s="95" t="s">
        <v>6313</v>
      </c>
      <c r="D28" s="95" t="s">
        <v>6313</v>
      </c>
      <c r="E28" s="95" t="s">
        <v>6651</v>
      </c>
      <c r="F28" s="95" t="s">
        <v>6634</v>
      </c>
      <c r="G28" s="95" t="s">
        <v>6634</v>
      </c>
      <c r="H28" s="61">
        <v>5283.0972467237898</v>
      </c>
      <c r="I28" s="61">
        <v>94.360934510459302</v>
      </c>
      <c r="J28" s="123">
        <v>498517.99331049097</v>
      </c>
      <c r="K28" s="99">
        <v>11529.416666666701</v>
      </c>
      <c r="L28" s="16">
        <v>10036.948704582701</v>
      </c>
      <c r="M28" s="17">
        <f>gp_need_index[[#This Row],[Normalised weighted population (base year)]]/gp_need_index[[#This Row],[Registered population (base year)]]</f>
        <v>0.87055130322430341</v>
      </c>
      <c r="N28" s="99">
        <v>11555.602331148801</v>
      </c>
      <c r="O28" s="16">
        <v>10073.2270085787</v>
      </c>
      <c r="P28" s="17">
        <f>gp_need_index[[#This Row],[Normalised weighted population 2026/27]]/gp_need_index[[#This Row],[Registered population 2026/27]]</f>
        <v>0.87171803943319592</v>
      </c>
      <c r="Q28" s="99">
        <v>11579.002042854599</v>
      </c>
      <c r="R28" s="16">
        <v>10108.638390534499</v>
      </c>
      <c r="S28" s="17">
        <f>gp_need_index[[#This Row],[Normalised weighted population 2027/28]]/gp_need_index[[#This Row],[Registered population 2027/28]]</f>
        <v>0.87301464781868132</v>
      </c>
      <c r="T28" s="99">
        <v>11604.104591212599</v>
      </c>
      <c r="U28" s="16">
        <v>10148.9610680921</v>
      </c>
      <c r="V28" s="17">
        <f>gp_need_index[[#This Row],[Normalised weighted population 2028/29]]/gp_need_index[[#This Row],[Registered population 2028/29]]</f>
        <v>0.87460096453952763</v>
      </c>
    </row>
    <row r="29" spans="1:22" x14ac:dyDescent="0.2">
      <c r="A29" s="6" t="s">
        <v>72</v>
      </c>
      <c r="B29" s="1" t="s">
        <v>6681</v>
      </c>
      <c r="C29" s="95" t="s">
        <v>6313</v>
      </c>
      <c r="D29" s="95" t="s">
        <v>6313</v>
      </c>
      <c r="E29" s="95" t="s">
        <v>6651</v>
      </c>
      <c r="F29" s="95" t="s">
        <v>6633</v>
      </c>
      <c r="G29" s="95" t="s">
        <v>6633</v>
      </c>
      <c r="H29" s="61">
        <v>5336.5209000384202</v>
      </c>
      <c r="I29" s="61">
        <v>185.925099169822</v>
      </c>
      <c r="J29" s="123">
        <v>992193.17756147298</v>
      </c>
      <c r="K29" s="99">
        <v>20965.333333333299</v>
      </c>
      <c r="L29" s="16">
        <v>19976.3943565802</v>
      </c>
      <c r="M29" s="17">
        <f>gp_need_index[[#This Row],[Normalised weighted population (base year)]]/gp_need_index[[#This Row],[Registered population (base year)]]</f>
        <v>0.95282979950617996</v>
      </c>
      <c r="N29" s="99">
        <v>20973.490100508101</v>
      </c>
      <c r="O29" s="16">
        <v>20048.598542189098</v>
      </c>
      <c r="P29" s="17">
        <f>gp_need_index[[#This Row],[Normalised weighted population 2026/27]]/gp_need_index[[#This Row],[Registered population 2026/27]]</f>
        <v>0.95590187642176938</v>
      </c>
      <c r="Q29" s="99">
        <v>20978.554560048098</v>
      </c>
      <c r="R29" s="16">
        <v>20119.077305355098</v>
      </c>
      <c r="S29" s="17">
        <f>gp_need_index[[#This Row],[Normalised weighted population 2027/28]]/gp_need_index[[#This Row],[Registered population 2027/28]]</f>
        <v>0.95903067333677017</v>
      </c>
      <c r="T29" s="99">
        <v>20986.962627032601</v>
      </c>
      <c r="U29" s="16">
        <v>20199.330949377199</v>
      </c>
      <c r="V29" s="17">
        <f>gp_need_index[[#This Row],[Normalised weighted population 2028/29]]/gp_need_index[[#This Row],[Registered population 2028/29]]</f>
        <v>0.96247043025459633</v>
      </c>
    </row>
    <row r="30" spans="1:22" x14ac:dyDescent="0.2">
      <c r="A30" s="6" t="s">
        <v>154</v>
      </c>
      <c r="B30" s="1" t="s">
        <v>6682</v>
      </c>
      <c r="C30" s="95" t="s">
        <v>6313</v>
      </c>
      <c r="D30" s="95" t="s">
        <v>6313</v>
      </c>
      <c r="E30" s="95" t="s">
        <v>6651</v>
      </c>
      <c r="F30" s="95" t="s">
        <v>6635</v>
      </c>
      <c r="G30" s="95" t="s">
        <v>6635</v>
      </c>
      <c r="H30" s="61">
        <v>5352.1009593290401</v>
      </c>
      <c r="I30" s="61">
        <v>88.745662904274397</v>
      </c>
      <c r="J30" s="123">
        <v>474975.747566259</v>
      </c>
      <c r="K30" s="99">
        <v>9811.25</v>
      </c>
      <c r="L30" s="16">
        <v>9562.9591674018902</v>
      </c>
      <c r="M30" s="17">
        <f>gp_need_index[[#This Row],[Normalised weighted population (base year)]]/gp_need_index[[#This Row],[Registered population (base year)]]</f>
        <v>0.97469325186922051</v>
      </c>
      <c r="N30" s="99">
        <v>9839.6177982262998</v>
      </c>
      <c r="O30" s="16">
        <v>9597.5242478847795</v>
      </c>
      <c r="P30" s="17">
        <f>gp_need_index[[#This Row],[Normalised weighted population 2026/27]]/gp_need_index[[#This Row],[Registered population 2026/27]]</f>
        <v>0.97539604125831392</v>
      </c>
      <c r="Q30" s="99">
        <v>9864.4774159966892</v>
      </c>
      <c r="R30" s="16">
        <v>9631.2633462573394</v>
      </c>
      <c r="S30" s="17">
        <f>gp_need_index[[#This Row],[Normalised weighted population 2027/28]]/gp_need_index[[#This Row],[Registered population 2027/28]]</f>
        <v>0.97635819315059114</v>
      </c>
      <c r="T30" s="99">
        <v>9894.6259455706695</v>
      </c>
      <c r="U30" s="16">
        <v>9669.68180692239</v>
      </c>
      <c r="V30" s="17">
        <f>gp_need_index[[#This Row],[Normalised weighted population 2028/29]]/gp_need_index[[#This Row],[Registered population 2028/29]]</f>
        <v>0.97726602906611382</v>
      </c>
    </row>
    <row r="31" spans="1:22" x14ac:dyDescent="0.2">
      <c r="A31" s="6" t="s">
        <v>90</v>
      </c>
      <c r="B31" s="1" t="s">
        <v>6683</v>
      </c>
      <c r="C31" s="95" t="s">
        <v>6313</v>
      </c>
      <c r="D31" s="95" t="s">
        <v>6313</v>
      </c>
      <c r="E31" s="95" t="s">
        <v>6651</v>
      </c>
      <c r="F31" s="95" t="s">
        <v>6633</v>
      </c>
      <c r="G31" s="95" t="s">
        <v>6633</v>
      </c>
      <c r="H31" s="61">
        <v>5341.1255452473997</v>
      </c>
      <c r="I31" s="61">
        <v>147.809187331722</v>
      </c>
      <c r="J31" s="123">
        <v>789467.42627971596</v>
      </c>
      <c r="K31" s="99">
        <v>16454.333333333299</v>
      </c>
      <c r="L31" s="16">
        <v>15894.800524428099</v>
      </c>
      <c r="M31" s="17">
        <f>gp_need_index[[#This Row],[Normalised weighted population (base year)]]/gp_need_index[[#This Row],[Registered population (base year)]]</f>
        <v>0.96599480528501902</v>
      </c>
      <c r="N31" s="99">
        <v>16480.268882616601</v>
      </c>
      <c r="O31" s="16">
        <v>15952.251889614199</v>
      </c>
      <c r="P31" s="17">
        <f>gp_need_index[[#This Row],[Normalised weighted population 2026/27]]/gp_need_index[[#This Row],[Registered population 2026/27]]</f>
        <v>0.96796065666383913</v>
      </c>
      <c r="Q31" s="99">
        <v>16511.1179317321</v>
      </c>
      <c r="R31" s="16">
        <v>16008.3303721339</v>
      </c>
      <c r="S31" s="17">
        <f>gp_need_index[[#This Row],[Normalised weighted population 2027/28]]/gp_need_index[[#This Row],[Registered population 2027/28]]</f>
        <v>0.96954854530886048</v>
      </c>
      <c r="T31" s="99">
        <v>16546.248002226599</v>
      </c>
      <c r="U31" s="16">
        <v>16072.1865235654</v>
      </c>
      <c r="V31" s="17">
        <f>gp_need_index[[#This Row],[Normalised weighted population 2028/29]]/gp_need_index[[#This Row],[Registered population 2028/29]]</f>
        <v>0.97134930658615748</v>
      </c>
    </row>
    <row r="32" spans="1:22" x14ac:dyDescent="0.2">
      <c r="A32" s="6" t="s">
        <v>153</v>
      </c>
      <c r="B32" s="1" t="s">
        <v>6684</v>
      </c>
      <c r="C32" s="95" t="s">
        <v>6313</v>
      </c>
      <c r="D32" s="95" t="s">
        <v>6313</v>
      </c>
      <c r="E32" s="95" t="s">
        <v>6651</v>
      </c>
      <c r="F32" s="95" t="s">
        <v>6635</v>
      </c>
      <c r="G32" s="95" t="s">
        <v>6635</v>
      </c>
      <c r="H32" s="61">
        <v>5360.4560041756504</v>
      </c>
      <c r="I32" s="61">
        <v>64.224968137135704</v>
      </c>
      <c r="J32" s="123">
        <v>344275.11606869899</v>
      </c>
      <c r="K32" s="99">
        <v>6715.8333333333303</v>
      </c>
      <c r="L32" s="16">
        <v>6931.4883848006102</v>
      </c>
      <c r="M32" s="17">
        <f>gp_need_index[[#This Row],[Normalised weighted population (base year)]]/gp_need_index[[#This Row],[Registered population (base year)]]</f>
        <v>1.0321114358804735</v>
      </c>
      <c r="N32" s="99">
        <v>6714.7659549602604</v>
      </c>
      <c r="O32" s="16">
        <v>6956.5420789232003</v>
      </c>
      <c r="P32" s="17">
        <f>gp_need_index[[#This Row],[Normalised weighted population 2026/27]]/gp_need_index[[#This Row],[Registered population 2026/27]]</f>
        <v>1.0360066345699417</v>
      </c>
      <c r="Q32" s="99">
        <v>6712.4895354357104</v>
      </c>
      <c r="R32" s="16">
        <v>6980.9970791369597</v>
      </c>
      <c r="S32" s="17">
        <f>gp_need_index[[#This Row],[Normalised weighted population 2027/28]]/gp_need_index[[#This Row],[Registered population 2027/28]]</f>
        <v>1.040001186189383</v>
      </c>
      <c r="T32" s="99">
        <v>6717.0558123287401</v>
      </c>
      <c r="U32" s="16">
        <v>7008.8438062012601</v>
      </c>
      <c r="V32" s="17">
        <f>gp_need_index[[#This Row],[Normalised weighted population 2028/29]]/gp_need_index[[#This Row],[Registered population 2028/29]]</f>
        <v>1.0434398644324141</v>
      </c>
    </row>
    <row r="33" spans="1:22" x14ac:dyDescent="0.2">
      <c r="A33" s="6" t="s">
        <v>152</v>
      </c>
      <c r="B33" s="1" t="s">
        <v>6685</v>
      </c>
      <c r="C33" s="95" t="s">
        <v>6313</v>
      </c>
      <c r="D33" s="95" t="s">
        <v>6313</v>
      </c>
      <c r="E33" s="95" t="s">
        <v>6651</v>
      </c>
      <c r="F33" s="95" t="s">
        <v>6635</v>
      </c>
      <c r="G33" s="95" t="s">
        <v>6635</v>
      </c>
      <c r="H33" s="61">
        <v>5337.5279224536998</v>
      </c>
      <c r="I33" s="61">
        <v>40.176864688564201</v>
      </c>
      <c r="J33" s="123">
        <v>214445.137111855</v>
      </c>
      <c r="K33" s="99">
        <v>3796.6666666666702</v>
      </c>
      <c r="L33" s="16">
        <v>4317.5469491997501</v>
      </c>
      <c r="M33" s="17">
        <f>gp_need_index[[#This Row],[Normalised weighted population (base year)]]/gp_need_index[[#This Row],[Registered population (base year)]]</f>
        <v>1.1371941042668339</v>
      </c>
      <c r="N33" s="99">
        <v>3804.5287545112801</v>
      </c>
      <c r="O33" s="16">
        <v>4333.1526163552098</v>
      </c>
      <c r="P33" s="17">
        <f>gp_need_index[[#This Row],[Normalised weighted population 2026/27]]/gp_need_index[[#This Row],[Registered population 2026/27]]</f>
        <v>1.1389459499332488</v>
      </c>
      <c r="Q33" s="99">
        <v>3814.13870585424</v>
      </c>
      <c r="R33" s="16">
        <v>4348.3853637399097</v>
      </c>
      <c r="S33" s="17">
        <f>gp_need_index[[#This Row],[Normalised weighted population 2027/28]]/gp_need_index[[#This Row],[Registered population 2027/28]]</f>
        <v>1.1400700653769267</v>
      </c>
      <c r="T33" s="99">
        <v>3823.6034900948298</v>
      </c>
      <c r="U33" s="16">
        <v>4365.7307800209601</v>
      </c>
      <c r="V33" s="17">
        <f>gp_need_index[[#This Row],[Normalised weighted population 2028/29]]/gp_need_index[[#This Row],[Registered population 2028/29]]</f>
        <v>1.1417843903873739</v>
      </c>
    </row>
    <row r="34" spans="1:22" x14ac:dyDescent="0.2">
      <c r="A34" s="6" t="s">
        <v>83</v>
      </c>
      <c r="B34" s="1" t="s">
        <v>6686</v>
      </c>
      <c r="C34" s="95" t="s">
        <v>6313</v>
      </c>
      <c r="D34" s="95" t="s">
        <v>6313</v>
      </c>
      <c r="E34" s="95" t="s">
        <v>6651</v>
      </c>
      <c r="F34" s="95" t="s">
        <v>6633</v>
      </c>
      <c r="G34" s="95" t="s">
        <v>6633</v>
      </c>
      <c r="H34" s="61">
        <v>5222.4466145833303</v>
      </c>
      <c r="I34" s="61">
        <v>96.691143344392202</v>
      </c>
      <c r="J34" s="123">
        <v>504964.33421911299</v>
      </c>
      <c r="K34" s="99">
        <v>12513.916666666701</v>
      </c>
      <c r="L34" s="16">
        <v>10166.736583656901</v>
      </c>
      <c r="M34" s="17">
        <f>gp_need_index[[#This Row],[Normalised weighted population (base year)]]/gp_need_index[[#This Row],[Registered population (base year)]]</f>
        <v>0.81243441637565161</v>
      </c>
      <c r="N34" s="99">
        <v>12535.280441687701</v>
      </c>
      <c r="O34" s="16">
        <v>10203.4840027466</v>
      </c>
      <c r="P34" s="17">
        <f>gp_need_index[[#This Row],[Normalised weighted population 2026/27]]/gp_need_index[[#This Row],[Registered population 2026/27]]</f>
        <v>0.81398131060662915</v>
      </c>
      <c r="Q34" s="99">
        <v>12554.5701608693</v>
      </c>
      <c r="R34" s="16">
        <v>10239.353289618901</v>
      </c>
      <c r="S34" s="17">
        <f>gp_need_index[[#This Row],[Normalised weighted population 2027/28]]/gp_need_index[[#This Row],[Registered population 2027/28]]</f>
        <v>0.81558772291013348</v>
      </c>
      <c r="T34" s="99">
        <v>12577.088005690999</v>
      </c>
      <c r="U34" s="16">
        <v>10280.1973801032</v>
      </c>
      <c r="V34" s="17">
        <f>gp_need_index[[#This Row],[Normalised weighted population 2028/29]]/gp_need_index[[#This Row],[Registered population 2028/29]]</f>
        <v>0.81737500568108612</v>
      </c>
    </row>
    <row r="35" spans="1:22" x14ac:dyDescent="0.2">
      <c r="A35" s="6" t="s">
        <v>94</v>
      </c>
      <c r="B35" s="1" t="s">
        <v>6687</v>
      </c>
      <c r="C35" s="95" t="s">
        <v>6313</v>
      </c>
      <c r="D35" s="95" t="s">
        <v>6313</v>
      </c>
      <c r="E35" s="95" t="s">
        <v>6651</v>
      </c>
      <c r="F35" s="95" t="s">
        <v>6633</v>
      </c>
      <c r="G35" s="95" t="s">
        <v>6633</v>
      </c>
      <c r="H35" s="61">
        <v>5287.4395730537299</v>
      </c>
      <c r="I35" s="61">
        <v>66.717051789195295</v>
      </c>
      <c r="J35" s="123">
        <v>352762.37982766598</v>
      </c>
      <c r="K35" s="99">
        <v>8529.8333333333303</v>
      </c>
      <c r="L35" s="16">
        <v>7102.3673342750899</v>
      </c>
      <c r="M35" s="17">
        <f>gp_need_index[[#This Row],[Normalised weighted population (base year)]]/gp_need_index[[#This Row],[Registered population (base year)]]</f>
        <v>0.83265018866430673</v>
      </c>
      <c r="N35" s="99">
        <v>8546.3140798383902</v>
      </c>
      <c r="O35" s="16">
        <v>7128.0386661537405</v>
      </c>
      <c r="P35" s="17">
        <f>gp_need_index[[#This Row],[Normalised weighted population 2026/27]]/gp_need_index[[#This Row],[Registered population 2026/27]]</f>
        <v>0.83404829258141788</v>
      </c>
      <c r="Q35" s="99">
        <v>8562.0297532793393</v>
      </c>
      <c r="R35" s="16">
        <v>7153.0965447846502</v>
      </c>
      <c r="S35" s="17">
        <f>gp_need_index[[#This Row],[Normalised weighted population 2027/28]]/gp_need_index[[#This Row],[Registered population 2027/28]]</f>
        <v>0.83544401863879836</v>
      </c>
      <c r="T35" s="99">
        <v>8576.7391554543992</v>
      </c>
      <c r="U35" s="16">
        <v>7181.6297650237002</v>
      </c>
      <c r="V35" s="17">
        <f>gp_need_index[[#This Row],[Normalised weighted population 2028/29]]/gp_need_index[[#This Row],[Registered population 2028/29]]</f>
        <v>0.83733801796414953</v>
      </c>
    </row>
    <row r="36" spans="1:22" x14ac:dyDescent="0.2">
      <c r="A36" s="6" t="s">
        <v>95</v>
      </c>
      <c r="B36" s="1" t="s">
        <v>6688</v>
      </c>
      <c r="C36" s="95" t="s">
        <v>6313</v>
      </c>
      <c r="D36" s="95" t="s">
        <v>6313</v>
      </c>
      <c r="E36" s="95" t="s">
        <v>6651</v>
      </c>
      <c r="F36" s="95" t="s">
        <v>6636</v>
      </c>
      <c r="G36" s="95" t="s">
        <v>6636</v>
      </c>
      <c r="H36" s="61">
        <v>5313.9014110076096</v>
      </c>
      <c r="I36" s="61">
        <v>83.767262835599595</v>
      </c>
      <c r="J36" s="123">
        <v>445130.97617833799</v>
      </c>
      <c r="K36" s="99">
        <v>9422</v>
      </c>
      <c r="L36" s="16">
        <v>8962.0772663668904</v>
      </c>
      <c r="M36" s="17">
        <f>gp_need_index[[#This Row],[Normalised weighted population (base year)]]/gp_need_index[[#This Row],[Registered population (base year)]]</f>
        <v>0.95118629445626091</v>
      </c>
      <c r="N36" s="99">
        <v>9453.8173785193303</v>
      </c>
      <c r="O36" s="16">
        <v>8994.4704740114303</v>
      </c>
      <c r="P36" s="17">
        <f>gp_need_index[[#This Row],[Normalised weighted population 2026/27]]/gp_need_index[[#This Row],[Registered population 2026/27]]</f>
        <v>0.95141148954795618</v>
      </c>
      <c r="Q36" s="99">
        <v>9481.3802332420692</v>
      </c>
      <c r="R36" s="16">
        <v>9026.0895995581595</v>
      </c>
      <c r="S36" s="17">
        <f>gp_need_index[[#This Row],[Normalised weighted population 2027/28]]/gp_need_index[[#This Row],[Registered population 2027/28]]</f>
        <v>0.95198055320177499</v>
      </c>
      <c r="T36" s="99">
        <v>9507.61250868561</v>
      </c>
      <c r="U36" s="16">
        <v>9062.0940629159795</v>
      </c>
      <c r="V36" s="17">
        <f>gp_need_index[[#This Row],[Normalised weighted population 2028/29]]/gp_need_index[[#This Row],[Registered population 2028/29]]</f>
        <v>0.95314087050112417</v>
      </c>
    </row>
    <row r="37" spans="1:22" x14ac:dyDescent="0.2">
      <c r="A37" s="6" t="s">
        <v>157</v>
      </c>
      <c r="B37" s="1" t="s">
        <v>6689</v>
      </c>
      <c r="C37" s="95" t="s">
        <v>6313</v>
      </c>
      <c r="D37" s="95" t="s">
        <v>6313</v>
      </c>
      <c r="E37" s="95" t="s">
        <v>6651</v>
      </c>
      <c r="F37" s="95" t="s">
        <v>6634</v>
      </c>
      <c r="G37" s="95" t="s">
        <v>6634</v>
      </c>
      <c r="H37" s="61">
        <v>5333.3080240885402</v>
      </c>
      <c r="I37" s="61">
        <v>163.332982903073</v>
      </c>
      <c r="J37" s="123">
        <v>871105.10831527703</v>
      </c>
      <c r="K37" s="99">
        <v>15342</v>
      </c>
      <c r="L37" s="16">
        <v>17538.458803461599</v>
      </c>
      <c r="M37" s="17">
        <f>gp_need_index[[#This Row],[Normalised weighted population (base year)]]/gp_need_index[[#This Row],[Registered population (base year)]]</f>
        <v>1.143166393133985</v>
      </c>
      <c r="N37" s="99">
        <v>15347.731317965399</v>
      </c>
      <c r="O37" s="16">
        <v>17601.851131032501</v>
      </c>
      <c r="P37" s="17">
        <f>gp_need_index[[#This Row],[Normalised weighted population 2026/27]]/gp_need_index[[#This Row],[Registered population 2026/27]]</f>
        <v>1.1468699032037735</v>
      </c>
      <c r="Q37" s="99">
        <v>15352.6959025542</v>
      </c>
      <c r="R37" s="16">
        <v>17663.728608130801</v>
      </c>
      <c r="S37" s="17">
        <f>gp_need_index[[#This Row],[Normalised weighted population 2027/28]]/gp_need_index[[#This Row],[Registered population 2027/28]]</f>
        <v>1.15052943927536</v>
      </c>
      <c r="T37" s="99">
        <v>15357.191792068101</v>
      </c>
      <c r="U37" s="16">
        <v>17734.1880316075</v>
      </c>
      <c r="V37" s="17">
        <f>gp_need_index[[#This Row],[Normalised weighted population 2028/29]]/gp_need_index[[#This Row],[Registered population 2028/29]]</f>
        <v>1.1547806572792236</v>
      </c>
    </row>
    <row r="38" spans="1:22" x14ac:dyDescent="0.2">
      <c r="A38" s="6" t="s">
        <v>99</v>
      </c>
      <c r="B38" s="1" t="s">
        <v>6690</v>
      </c>
      <c r="C38" s="95" t="s">
        <v>6313</v>
      </c>
      <c r="D38" s="95" t="s">
        <v>6313</v>
      </c>
      <c r="E38" s="95" t="s">
        <v>6651</v>
      </c>
      <c r="F38" s="95" t="s">
        <v>6636</v>
      </c>
      <c r="G38" s="95" t="s">
        <v>6636</v>
      </c>
      <c r="H38" s="61">
        <v>5301.6374894107703</v>
      </c>
      <c r="I38" s="61">
        <v>168.09660540449801</v>
      </c>
      <c r="J38" s="123">
        <v>891187.26505517506</v>
      </c>
      <c r="K38" s="99">
        <v>18939.833333333299</v>
      </c>
      <c r="L38" s="16">
        <v>17942.7843840434</v>
      </c>
      <c r="M38" s="17">
        <f>gp_need_index[[#This Row],[Normalised weighted population (base year)]]/gp_need_index[[#This Row],[Registered population (base year)]]</f>
        <v>0.94735703679423955</v>
      </c>
      <c r="N38" s="99">
        <v>18990.728344391999</v>
      </c>
      <c r="O38" s="16">
        <v>18007.6381364714</v>
      </c>
      <c r="P38" s="17">
        <f>gp_need_index[[#This Row],[Normalised weighted population 2026/27]]/gp_need_index[[#This Row],[Registered population 2026/27]]</f>
        <v>0.94823314882438892</v>
      </c>
      <c r="Q38" s="99">
        <v>19037.399590251898</v>
      </c>
      <c r="R38" s="16">
        <v>18070.9421155864</v>
      </c>
      <c r="S38" s="17">
        <f>gp_need_index[[#This Row],[Normalised weighted population 2027/28]]/gp_need_index[[#This Row],[Registered population 2027/28]]</f>
        <v>0.94923374539239214</v>
      </c>
      <c r="T38" s="99">
        <v>19085.754378732901</v>
      </c>
      <c r="U38" s="16">
        <v>18143.0258863118</v>
      </c>
      <c r="V38" s="17">
        <f>gp_need_index[[#This Row],[Normalised weighted population 2028/29]]/gp_need_index[[#This Row],[Registered population 2028/29]]</f>
        <v>0.95060564682360282</v>
      </c>
    </row>
    <row r="39" spans="1:22" x14ac:dyDescent="0.2">
      <c r="A39" s="6" t="s">
        <v>170</v>
      </c>
      <c r="B39" s="1" t="s">
        <v>6691</v>
      </c>
      <c r="C39" s="95" t="s">
        <v>6313</v>
      </c>
      <c r="D39" s="95" t="s">
        <v>6313</v>
      </c>
      <c r="E39" s="95" t="s">
        <v>6651</v>
      </c>
      <c r="F39" s="95" t="s">
        <v>6634</v>
      </c>
      <c r="G39" s="95" t="s">
        <v>6634</v>
      </c>
      <c r="H39" s="61">
        <v>5431.6705175781299</v>
      </c>
      <c r="I39" s="61">
        <v>55.779708198685803</v>
      </c>
      <c r="J39" s="123">
        <v>302976.996501913</v>
      </c>
      <c r="K39" s="99">
        <v>6203.0833333333303</v>
      </c>
      <c r="L39" s="16">
        <v>6100.0096553470303</v>
      </c>
      <c r="M39" s="17">
        <f>gp_need_index[[#This Row],[Normalised weighted population (base year)]]/gp_need_index[[#This Row],[Registered population (base year)]]</f>
        <v>0.98338347682153227</v>
      </c>
      <c r="N39" s="99">
        <v>6210.5086731414203</v>
      </c>
      <c r="O39" s="16">
        <v>6122.0579900719404</v>
      </c>
      <c r="P39" s="17">
        <f>gp_need_index[[#This Row],[Normalised weighted population 2026/27]]/gp_need_index[[#This Row],[Registered population 2026/27]]</f>
        <v>0.98575790040323064</v>
      </c>
      <c r="Q39" s="99">
        <v>6218.5063262219101</v>
      </c>
      <c r="R39" s="16">
        <v>6143.5794482558103</v>
      </c>
      <c r="S39" s="17">
        <f>gp_need_index[[#This Row],[Normalised weighted population 2027/28]]/gp_need_index[[#This Row],[Registered population 2027/28]]</f>
        <v>0.98795098468419151</v>
      </c>
      <c r="T39" s="99">
        <v>6227.0098671107799</v>
      </c>
      <c r="U39" s="16">
        <v>6168.0857728043102</v>
      </c>
      <c r="V39" s="17">
        <f>gp_need_index[[#This Row],[Normalised weighted population 2028/29]]/gp_need_index[[#This Row],[Registered population 2028/29]]</f>
        <v>0.99053733725111159</v>
      </c>
    </row>
    <row r="40" spans="1:22" x14ac:dyDescent="0.2">
      <c r="A40" s="6" t="s">
        <v>87</v>
      </c>
      <c r="B40" s="1" t="s">
        <v>6692</v>
      </c>
      <c r="C40" s="95" t="s">
        <v>6313</v>
      </c>
      <c r="D40" s="95" t="s">
        <v>6313</v>
      </c>
      <c r="E40" s="95" t="s">
        <v>6651</v>
      </c>
      <c r="F40" s="95" t="s">
        <v>6633</v>
      </c>
      <c r="G40" s="95" t="s">
        <v>6633</v>
      </c>
      <c r="H40" s="61">
        <v>5315.5033644584801</v>
      </c>
      <c r="I40" s="61">
        <v>114.126992015068</v>
      </c>
      <c r="J40" s="123">
        <v>606642.41003161995</v>
      </c>
      <c r="K40" s="99">
        <v>12361.333333333299</v>
      </c>
      <c r="L40" s="16">
        <v>12213.879605584199</v>
      </c>
      <c r="M40" s="17">
        <f>gp_need_index[[#This Row],[Normalised weighted population (base year)]]/gp_need_index[[#This Row],[Registered population (base year)]]</f>
        <v>0.98807137355066066</v>
      </c>
      <c r="N40" s="99">
        <v>12383.3681265306</v>
      </c>
      <c r="O40" s="16">
        <v>12258.0263727287</v>
      </c>
      <c r="P40" s="17">
        <f>gp_need_index[[#This Row],[Normalised weighted population 2026/27]]/gp_need_index[[#This Row],[Registered population 2026/27]]</f>
        <v>0.98987821790314356</v>
      </c>
      <c r="Q40" s="99">
        <v>12411.8659518526</v>
      </c>
      <c r="R40" s="16">
        <v>12301.118189634901</v>
      </c>
      <c r="S40" s="17">
        <f>gp_need_index[[#This Row],[Normalised weighted population 2027/28]]/gp_need_index[[#This Row],[Registered population 2027/28]]</f>
        <v>0.99107726729830103</v>
      </c>
      <c r="T40" s="99">
        <v>12436.859195937601</v>
      </c>
      <c r="U40" s="16">
        <v>12350.186521411801</v>
      </c>
      <c r="V40" s="17">
        <f>gp_need_index[[#This Row],[Normalised weighted population 2028/29]]/gp_need_index[[#This Row],[Registered population 2028/29]]</f>
        <v>0.99303098369449172</v>
      </c>
    </row>
    <row r="41" spans="1:22" x14ac:dyDescent="0.2">
      <c r="A41" s="6" t="s">
        <v>141</v>
      </c>
      <c r="B41" s="1" t="s">
        <v>6693</v>
      </c>
      <c r="C41" s="95" t="s">
        <v>6313</v>
      </c>
      <c r="D41" s="95" t="s">
        <v>6313</v>
      </c>
      <c r="E41" s="95" t="s">
        <v>6651</v>
      </c>
      <c r="F41" s="95" t="s">
        <v>6634</v>
      </c>
      <c r="G41" s="95" t="s">
        <v>6634</v>
      </c>
      <c r="H41" s="61">
        <v>5263.3887172965096</v>
      </c>
      <c r="I41" s="61">
        <v>44.028960652180899</v>
      </c>
      <c r="J41" s="123">
        <v>231741.53473098099</v>
      </c>
      <c r="K41" s="99">
        <v>6971.9166666666697</v>
      </c>
      <c r="L41" s="16">
        <v>4665.7852435176501</v>
      </c>
      <c r="M41" s="17">
        <f>gp_need_index[[#This Row],[Normalised weighted population (base year)]]/gp_need_index[[#This Row],[Registered population (base year)]]</f>
        <v>0.66922561851967743</v>
      </c>
      <c r="N41" s="99">
        <v>6992.9626444048299</v>
      </c>
      <c r="O41" s="16">
        <v>4682.6496094147496</v>
      </c>
      <c r="P41" s="17">
        <f>gp_need_index[[#This Row],[Normalised weighted population 2026/27]]/gp_need_index[[#This Row],[Registered population 2026/27]]</f>
        <v>0.66962314079589791</v>
      </c>
      <c r="Q41" s="99">
        <v>7018.2675450332899</v>
      </c>
      <c r="R41" s="16">
        <v>4699.1109771316496</v>
      </c>
      <c r="S41" s="17">
        <f>gp_need_index[[#This Row],[Normalised weighted population 2027/28]]/gp_need_index[[#This Row],[Registered population 2027/28]]</f>
        <v>0.66955426634556436</v>
      </c>
      <c r="T41" s="99">
        <v>7044.22850890676</v>
      </c>
      <c r="U41" s="16">
        <v>4717.8554142574203</v>
      </c>
      <c r="V41" s="17">
        <f>gp_need_index[[#This Row],[Normalised weighted population 2028/29]]/gp_need_index[[#This Row],[Registered population 2028/29]]</f>
        <v>0.66974763926129577</v>
      </c>
    </row>
    <row r="42" spans="1:22" x14ac:dyDescent="0.2">
      <c r="A42" s="6" t="s">
        <v>142</v>
      </c>
      <c r="B42" s="1" t="s">
        <v>6694</v>
      </c>
      <c r="C42" s="95" t="s">
        <v>6313</v>
      </c>
      <c r="D42" s="95" t="s">
        <v>6313</v>
      </c>
      <c r="E42" s="95" t="s">
        <v>6651</v>
      </c>
      <c r="F42" s="95" t="s">
        <v>6635</v>
      </c>
      <c r="G42" s="95" t="s">
        <v>6635</v>
      </c>
      <c r="H42" s="61">
        <v>5313.2705786920396</v>
      </c>
      <c r="I42" s="61">
        <v>66.217621332846605</v>
      </c>
      <c r="J42" s="123">
        <v>351832.139218784</v>
      </c>
      <c r="K42" s="99">
        <v>6502.0833333333303</v>
      </c>
      <c r="L42" s="16">
        <v>7083.6382665191404</v>
      </c>
      <c r="M42" s="17">
        <f>gp_need_index[[#This Row],[Normalised weighted population (base year)]]/gp_need_index[[#This Row],[Registered population (base year)]]</f>
        <v>1.0894413226303072</v>
      </c>
      <c r="N42" s="99">
        <v>6519.7580650382497</v>
      </c>
      <c r="O42" s="16">
        <v>7109.24190264347</v>
      </c>
      <c r="P42" s="17">
        <f>gp_need_index[[#This Row],[Normalised weighted population 2026/27]]/gp_need_index[[#This Row],[Registered population 2026/27]]</f>
        <v>1.0904149865263078</v>
      </c>
      <c r="Q42" s="99">
        <v>6536.1538124793396</v>
      </c>
      <c r="R42" s="16">
        <v>7134.23370320708</v>
      </c>
      <c r="S42" s="17">
        <f>gp_need_index[[#This Row],[Normalised weighted population 2027/28]]/gp_need_index[[#This Row],[Registered population 2027/28]]</f>
        <v>1.0915033378782855</v>
      </c>
      <c r="T42" s="99">
        <v>6552.7798063374003</v>
      </c>
      <c r="U42" s="16">
        <v>7162.6916808418</v>
      </c>
      <c r="V42" s="17">
        <f>gp_need_index[[#This Row],[Normalised weighted population 2028/29]]/gp_need_index[[#This Row],[Registered population 2028/29]]</f>
        <v>1.0930768151120438</v>
      </c>
    </row>
    <row r="43" spans="1:22" x14ac:dyDescent="0.2">
      <c r="A43" s="6" t="s">
        <v>155</v>
      </c>
      <c r="B43" s="1" t="s">
        <v>6695</v>
      </c>
      <c r="C43" s="95" t="s">
        <v>6313</v>
      </c>
      <c r="D43" s="95" t="s">
        <v>6313</v>
      </c>
      <c r="E43" s="95" t="s">
        <v>6651</v>
      </c>
      <c r="F43" s="95" t="s">
        <v>6635</v>
      </c>
      <c r="G43" s="95" t="s">
        <v>6635</v>
      </c>
      <c r="H43" s="61">
        <v>5413.5908668154798</v>
      </c>
      <c r="I43" s="61">
        <v>69.229456965628003</v>
      </c>
      <c r="J43" s="123">
        <v>374779.95594371902</v>
      </c>
      <c r="K43" s="99">
        <v>7313.5</v>
      </c>
      <c r="L43" s="16">
        <v>7545.6598232955002</v>
      </c>
      <c r="M43" s="17">
        <f>gp_need_index[[#This Row],[Normalised weighted population (base year)]]/gp_need_index[[#This Row],[Registered population (base year)]]</f>
        <v>1.0317440108423463</v>
      </c>
      <c r="N43" s="99">
        <v>7330.8966640928702</v>
      </c>
      <c r="O43" s="16">
        <v>7572.9334249624198</v>
      </c>
      <c r="P43" s="17">
        <f>gp_need_index[[#This Row],[Normalised weighted population 2026/27]]/gp_need_index[[#This Row],[Registered population 2026/27]]</f>
        <v>1.0330159831682062</v>
      </c>
      <c r="Q43" s="99">
        <v>7346.6111048867097</v>
      </c>
      <c r="R43" s="16">
        <v>7599.5552848498701</v>
      </c>
      <c r="S43" s="17">
        <f>gp_need_index[[#This Row],[Normalised weighted population 2027/28]]/gp_need_index[[#This Row],[Registered population 2027/28]]</f>
        <v>1.034430048950721</v>
      </c>
      <c r="T43" s="99">
        <v>7365.6946909778699</v>
      </c>
      <c r="U43" s="16">
        <v>7629.8693989267404</v>
      </c>
      <c r="V43" s="17">
        <f>gp_need_index[[#This Row],[Normalised weighted population 2028/29]]/gp_need_index[[#This Row],[Registered population 2028/29]]</f>
        <v>1.0358655522706439</v>
      </c>
    </row>
    <row r="44" spans="1:22" x14ac:dyDescent="0.2">
      <c r="A44" s="6" t="s">
        <v>156</v>
      </c>
      <c r="B44" s="1" t="s">
        <v>6696</v>
      </c>
      <c r="C44" s="95" t="s">
        <v>6313</v>
      </c>
      <c r="D44" s="95" t="s">
        <v>6313</v>
      </c>
      <c r="E44" s="95" t="s">
        <v>6651</v>
      </c>
      <c r="F44" s="95" t="s">
        <v>6634</v>
      </c>
      <c r="G44" s="95" t="s">
        <v>6634</v>
      </c>
      <c r="H44" s="61">
        <v>5355.6170795641401</v>
      </c>
      <c r="I44" s="61">
        <v>93.288822817801801</v>
      </c>
      <c r="J44" s="123">
        <v>499619.21281545301</v>
      </c>
      <c r="K44" s="99">
        <v>10128.083333333299</v>
      </c>
      <c r="L44" s="16">
        <v>10059.120188525299</v>
      </c>
      <c r="M44" s="17">
        <f>gp_need_index[[#This Row],[Normalised weighted population (base year)]]/gp_need_index[[#This Row],[Registered population (base year)]]</f>
        <v>0.99319089875761291</v>
      </c>
      <c r="N44" s="99">
        <v>10141.0853586797</v>
      </c>
      <c r="O44" s="16">
        <v>10095.4786308042</v>
      </c>
      <c r="P44" s="17">
        <f>gp_need_index[[#This Row],[Normalised weighted population 2026/27]]/gp_need_index[[#This Row],[Registered population 2026/27]]</f>
        <v>0.99550277645218066</v>
      </c>
      <c r="Q44" s="99">
        <v>10150.0228411223</v>
      </c>
      <c r="R44" s="16">
        <v>10130.9682360238</v>
      </c>
      <c r="S44" s="17">
        <f>gp_need_index[[#This Row],[Normalised weighted population 2027/28]]/gp_need_index[[#This Row],[Registered population 2027/28]]</f>
        <v>0.99812270322966168</v>
      </c>
      <c r="T44" s="99">
        <v>10157.6444804904</v>
      </c>
      <c r="U44" s="16">
        <v>10171.379985830799</v>
      </c>
      <c r="V44" s="17">
        <f>gp_need_index[[#This Row],[Normalised weighted population 2028/29]]/gp_need_index[[#This Row],[Registered population 2028/29]]</f>
        <v>1.0013522333220837</v>
      </c>
    </row>
    <row r="45" spans="1:22" x14ac:dyDescent="0.2">
      <c r="A45" s="6" t="s">
        <v>150</v>
      </c>
      <c r="B45" s="1" t="s">
        <v>6697</v>
      </c>
      <c r="C45" s="95" t="s">
        <v>6313</v>
      </c>
      <c r="D45" s="95" t="s">
        <v>6313</v>
      </c>
      <c r="E45" s="95" t="s">
        <v>6651</v>
      </c>
      <c r="F45" s="95" t="s">
        <v>6634</v>
      </c>
      <c r="G45" s="95" t="s">
        <v>6634</v>
      </c>
      <c r="H45" s="61">
        <v>5390.59265802557</v>
      </c>
      <c r="I45" s="61">
        <v>51.001273702091098</v>
      </c>
      <c r="J45" s="123">
        <v>274927.09156844497</v>
      </c>
      <c r="K45" s="99">
        <v>5898.3333333333303</v>
      </c>
      <c r="L45" s="16">
        <v>5535.2648301581703</v>
      </c>
      <c r="M45" s="17">
        <f>gp_need_index[[#This Row],[Normalised weighted population (base year)]]/gp_need_index[[#This Row],[Registered population (base year)]]</f>
        <v>0.93844557730853462</v>
      </c>
      <c r="N45" s="99">
        <v>5907.1648669547403</v>
      </c>
      <c r="O45" s="16">
        <v>5555.2719086157203</v>
      </c>
      <c r="P45" s="17">
        <f>gp_need_index[[#This Row],[Normalised weighted population 2026/27]]/gp_need_index[[#This Row],[Registered population 2026/27]]</f>
        <v>0.94042946722080778</v>
      </c>
      <c r="Q45" s="99">
        <v>5917.0801890521498</v>
      </c>
      <c r="R45" s="16">
        <v>5574.8008892747002</v>
      </c>
      <c r="S45" s="17">
        <f>gp_need_index[[#This Row],[Normalised weighted population 2027/28]]/gp_need_index[[#This Row],[Registered population 2027/28]]</f>
        <v>0.9421540204219746</v>
      </c>
      <c r="T45" s="99">
        <v>5927.8685194597201</v>
      </c>
      <c r="U45" s="16">
        <v>5597.0383944679697</v>
      </c>
      <c r="V45" s="17">
        <f>gp_need_index[[#This Row],[Normalised weighted population 2028/29]]/gp_need_index[[#This Row],[Registered population 2028/29]]</f>
        <v>0.94419071139892574</v>
      </c>
    </row>
    <row r="46" spans="1:22" x14ac:dyDescent="0.2">
      <c r="A46" s="6" t="s">
        <v>161</v>
      </c>
      <c r="B46" s="1" t="s">
        <v>6698</v>
      </c>
      <c r="C46" s="95" t="s">
        <v>6313</v>
      </c>
      <c r="D46" s="95" t="s">
        <v>6313</v>
      </c>
      <c r="E46" s="95" t="s">
        <v>6651</v>
      </c>
      <c r="F46" s="95" t="s">
        <v>6634</v>
      </c>
      <c r="G46" s="95" t="s">
        <v>6634</v>
      </c>
      <c r="H46" s="61">
        <v>5343.6657511393196</v>
      </c>
      <c r="I46" s="61">
        <v>77.456091245113498</v>
      </c>
      <c r="J46" s="123">
        <v>413899.46200363501</v>
      </c>
      <c r="K46" s="99">
        <v>8554.1666666666697</v>
      </c>
      <c r="L46" s="16">
        <v>8333.2752773829106</v>
      </c>
      <c r="M46" s="17">
        <f>gp_need_index[[#This Row],[Normalised weighted population (base year)]]/gp_need_index[[#This Row],[Registered population (base year)]]</f>
        <v>0.97417733393662831</v>
      </c>
      <c r="N46" s="99">
        <v>8566.2132714924192</v>
      </c>
      <c r="O46" s="16">
        <v>8363.3956957185601</v>
      </c>
      <c r="P46" s="17">
        <f>gp_need_index[[#This Row],[Normalised weighted population 2026/27]]/gp_need_index[[#This Row],[Registered population 2026/27]]</f>
        <v>0.97632354351381634</v>
      </c>
      <c r="Q46" s="99">
        <v>8573.2191924002109</v>
      </c>
      <c r="R46" s="16">
        <v>8392.7963435125603</v>
      </c>
      <c r="S46" s="17">
        <f>gp_need_index[[#This Row],[Normalised weighted population 2027/28]]/gp_need_index[[#This Row],[Registered population 2027/28]]</f>
        <v>0.97895506403853672</v>
      </c>
      <c r="T46" s="99">
        <v>8583.7119444188593</v>
      </c>
      <c r="U46" s="16">
        <v>8426.2746427346792</v>
      </c>
      <c r="V46" s="17">
        <f>gp_need_index[[#This Row],[Normalised weighted population 2028/29]]/gp_need_index[[#This Row],[Registered population 2028/29]]</f>
        <v>0.98165859913477804</v>
      </c>
    </row>
    <row r="47" spans="1:22" x14ac:dyDescent="0.2">
      <c r="A47" s="6" t="s">
        <v>82</v>
      </c>
      <c r="B47" s="1" t="s">
        <v>6699</v>
      </c>
      <c r="C47" s="95" t="s">
        <v>6313</v>
      </c>
      <c r="D47" s="95" t="s">
        <v>6313</v>
      </c>
      <c r="E47" s="95" t="s">
        <v>6651</v>
      </c>
      <c r="F47" s="95" t="s">
        <v>6633</v>
      </c>
      <c r="G47" s="95" t="s">
        <v>6633</v>
      </c>
      <c r="H47" s="61">
        <v>5311.4730021158903</v>
      </c>
      <c r="I47" s="61">
        <v>16.167220419295301</v>
      </c>
      <c r="J47" s="123">
        <v>85871.754776343398</v>
      </c>
      <c r="K47" s="99">
        <v>2404.25</v>
      </c>
      <c r="L47" s="16">
        <v>1728.90529414823</v>
      </c>
      <c r="M47" s="17">
        <f>gp_need_index[[#This Row],[Normalised weighted population (base year)]]/gp_need_index[[#This Row],[Registered population (base year)]]</f>
        <v>0.71910379292845172</v>
      </c>
      <c r="N47" s="99">
        <v>2411.0854508818302</v>
      </c>
      <c r="O47" s="16">
        <v>1735.1543797705201</v>
      </c>
      <c r="P47" s="17">
        <f>gp_need_index[[#This Row],[Normalised weighted population 2026/27]]/gp_need_index[[#This Row],[Registered population 2026/27]]</f>
        <v>0.71965694087528287</v>
      </c>
      <c r="Q47" s="99">
        <v>2417.9658561143301</v>
      </c>
      <c r="R47" s="16">
        <v>1741.25413454046</v>
      </c>
      <c r="S47" s="17">
        <f>gp_need_index[[#This Row],[Normalised weighted population 2027/28]]/gp_need_index[[#This Row],[Registered population 2027/28]]</f>
        <v>0.7201318125056797</v>
      </c>
      <c r="T47" s="99">
        <v>2423.7113952279401</v>
      </c>
      <c r="U47" s="16">
        <v>1748.19987998119</v>
      </c>
      <c r="V47" s="17">
        <f>gp_need_index[[#This Row],[Normalised weighted population 2028/29]]/gp_need_index[[#This Row],[Registered population 2028/29]]</f>
        <v>0.72129044878166237</v>
      </c>
    </row>
    <row r="48" spans="1:22" x14ac:dyDescent="0.2">
      <c r="A48" s="6" t="s">
        <v>74</v>
      </c>
      <c r="B48" s="1" t="s">
        <v>6700</v>
      </c>
      <c r="C48" s="95" t="s">
        <v>6313</v>
      </c>
      <c r="D48" s="95" t="s">
        <v>6313</v>
      </c>
      <c r="E48" s="95" t="s">
        <v>6651</v>
      </c>
      <c r="F48" s="95" t="s">
        <v>6633</v>
      </c>
      <c r="G48" s="95" t="s">
        <v>6633</v>
      </c>
      <c r="H48" s="61">
        <v>5319.2617563101003</v>
      </c>
      <c r="I48" s="61">
        <v>90.453361166465001</v>
      </c>
      <c r="J48" s="123">
        <v>481145.10478248203</v>
      </c>
      <c r="K48" s="99">
        <v>9809.3333333333303</v>
      </c>
      <c r="L48" s="16">
        <v>9687.1703749217504</v>
      </c>
      <c r="M48" s="17">
        <f>gp_need_index[[#This Row],[Normalised weighted population (base year)]]/gp_need_index[[#This Row],[Registered population (base year)]]</f>
        <v>0.98754625271052265</v>
      </c>
      <c r="N48" s="99">
        <v>9817.3542427262</v>
      </c>
      <c r="O48" s="16">
        <v>9722.1844137563094</v>
      </c>
      <c r="P48" s="17">
        <f>gp_need_index[[#This Row],[Normalised weighted population 2026/27]]/gp_need_index[[#This Row],[Registered population 2026/27]]</f>
        <v>0.99030595956742595</v>
      </c>
      <c r="Q48" s="99">
        <v>9827.2225835440495</v>
      </c>
      <c r="R48" s="16">
        <v>9756.3617419776092</v>
      </c>
      <c r="S48" s="17">
        <f>gp_need_index[[#This Row],[Normalised weighted population 2027/28]]/gp_need_index[[#This Row],[Registered population 2027/28]]</f>
        <v>0.992789331780772</v>
      </c>
      <c r="T48" s="99">
        <v>9835.3847528668903</v>
      </c>
      <c r="U48" s="16">
        <v>9795.2792117157605</v>
      </c>
      <c r="V48" s="17">
        <f>gp_need_index[[#This Row],[Normalised weighted population 2028/29]]/gp_need_index[[#This Row],[Registered population 2028/29]]</f>
        <v>0.99592232107244816</v>
      </c>
    </row>
    <row r="49" spans="1:22" x14ac:dyDescent="0.2">
      <c r="A49" s="6" t="s">
        <v>169</v>
      </c>
      <c r="B49" s="1" t="s">
        <v>6701</v>
      </c>
      <c r="C49" s="95" t="s">
        <v>6313</v>
      </c>
      <c r="D49" s="95" t="s">
        <v>6313</v>
      </c>
      <c r="E49" s="95" t="s">
        <v>6651</v>
      </c>
      <c r="F49" s="95" t="s">
        <v>6635</v>
      </c>
      <c r="G49" s="95" t="s">
        <v>6635</v>
      </c>
      <c r="H49" s="61">
        <v>5316.9953583140395</v>
      </c>
      <c r="I49" s="61">
        <v>84.568483660279</v>
      </c>
      <c r="J49" s="123">
        <v>449650.23508136102</v>
      </c>
      <c r="K49" s="99">
        <v>9264.1666666666697</v>
      </c>
      <c r="L49" s="16">
        <v>9053.0660980661196</v>
      </c>
      <c r="M49" s="17">
        <f>gp_need_index[[#This Row],[Normalised weighted population (base year)]]/gp_need_index[[#This Row],[Registered population (base year)]]</f>
        <v>0.97721321558687957</v>
      </c>
      <c r="N49" s="99">
        <v>9294.1874629678605</v>
      </c>
      <c r="O49" s="16">
        <v>9085.7881826028097</v>
      </c>
      <c r="P49" s="17">
        <f>gp_need_index[[#This Row],[Normalised weighted population 2026/27]]/gp_need_index[[#This Row],[Registered population 2026/27]]</f>
        <v>0.97757746105343735</v>
      </c>
      <c r="Q49" s="99">
        <v>9325.2831847729394</v>
      </c>
      <c r="R49" s="16">
        <v>9117.7283260572603</v>
      </c>
      <c r="S49" s="17">
        <f>gp_need_index[[#This Row],[Normalised weighted population 2027/28]]/gp_need_index[[#This Row],[Registered population 2027/28]]</f>
        <v>0.97774278221871147</v>
      </c>
      <c r="T49" s="99">
        <v>9358.3720453225997</v>
      </c>
      <c r="U49" s="16">
        <v>9154.0983301217202</v>
      </c>
      <c r="V49" s="17">
        <f>gp_need_index[[#This Row],[Normalised weighted population 2028/29]]/gp_need_index[[#This Row],[Registered population 2028/29]]</f>
        <v>0.9781720886697407</v>
      </c>
    </row>
    <row r="50" spans="1:22" x14ac:dyDescent="0.2">
      <c r="A50" s="6" t="s">
        <v>76</v>
      </c>
      <c r="B50" s="1" t="s">
        <v>12238</v>
      </c>
      <c r="C50" s="95" t="s">
        <v>6313</v>
      </c>
      <c r="D50" s="95" t="s">
        <v>6313</v>
      </c>
      <c r="E50" s="95" t="s">
        <v>6651</v>
      </c>
      <c r="F50" s="95" t="s">
        <v>6636</v>
      </c>
      <c r="G50" s="95" t="s">
        <v>6636</v>
      </c>
      <c r="H50" s="61">
        <v>5297.5207854626196</v>
      </c>
      <c r="I50" s="61">
        <v>55.751784064226598</v>
      </c>
      <c r="J50" s="123">
        <v>295346.234906864</v>
      </c>
      <c r="K50" s="99">
        <v>6242.25</v>
      </c>
      <c r="L50" s="16">
        <v>5946.3751552203803</v>
      </c>
      <c r="M50" s="17">
        <f>gp_need_index[[#This Row],[Normalised weighted population (base year)]]/gp_need_index[[#This Row],[Registered population (base year)]]</f>
        <v>0.95260125038573917</v>
      </c>
      <c r="N50" s="99">
        <v>6261.25132388152</v>
      </c>
      <c r="O50" s="16">
        <v>5967.8681818268697</v>
      </c>
      <c r="P50" s="17">
        <f>gp_need_index[[#This Row],[Normalised weighted population 2026/27]]/gp_need_index[[#This Row],[Registered population 2026/27]]</f>
        <v>0.95314304970707131</v>
      </c>
      <c r="Q50" s="99">
        <v>6276.1680587532301</v>
      </c>
      <c r="R50" s="16">
        <v>5988.84760177524</v>
      </c>
      <c r="S50" s="17">
        <f>gp_need_index[[#This Row],[Normalised weighted population 2027/28]]/gp_need_index[[#This Row],[Registered population 2027/28]]</f>
        <v>0.95422040100132899</v>
      </c>
      <c r="T50" s="99">
        <v>6292.2892100094105</v>
      </c>
      <c r="U50" s="16">
        <v>6012.7367114118497</v>
      </c>
      <c r="V50" s="17">
        <f>gp_need_index[[#This Row],[Normalised weighted population 2028/29]]/gp_need_index[[#This Row],[Registered population 2028/29]]</f>
        <v>0.95557221080161658</v>
      </c>
    </row>
    <row r="51" spans="1:22" x14ac:dyDescent="0.2">
      <c r="A51" s="6" t="s">
        <v>93</v>
      </c>
      <c r="B51" s="1" t="s">
        <v>6702</v>
      </c>
      <c r="C51" s="95" t="s">
        <v>6313</v>
      </c>
      <c r="D51" s="95" t="s">
        <v>6313</v>
      </c>
      <c r="E51" s="95" t="s">
        <v>6651</v>
      </c>
      <c r="F51" s="95" t="s">
        <v>6636</v>
      </c>
      <c r="G51" s="95" t="s">
        <v>6636</v>
      </c>
      <c r="H51" s="61">
        <v>5343.7430853074602</v>
      </c>
      <c r="I51" s="61">
        <v>43.631850597246697</v>
      </c>
      <c r="J51" s="123">
        <v>233157.39992820501</v>
      </c>
      <c r="K51" s="99">
        <v>5369.8333333333303</v>
      </c>
      <c r="L51" s="16">
        <v>4694.2916696604198</v>
      </c>
      <c r="M51" s="17">
        <f>gp_need_index[[#This Row],[Normalised weighted population (base year)]]/gp_need_index[[#This Row],[Registered population (base year)]]</f>
        <v>0.87419690300637931</v>
      </c>
      <c r="N51" s="99">
        <v>5384.9487597340603</v>
      </c>
      <c r="O51" s="16">
        <v>4711.2590713330201</v>
      </c>
      <c r="P51" s="17">
        <f>gp_need_index[[#This Row],[Normalised weighted population 2026/27]]/gp_need_index[[#This Row],[Registered population 2026/27]]</f>
        <v>0.8748939463568246</v>
      </c>
      <c r="Q51" s="99">
        <v>5398.1530396792796</v>
      </c>
      <c r="R51" s="16">
        <v>4727.8210126379699</v>
      </c>
      <c r="S51" s="17">
        <f>gp_need_index[[#This Row],[Normalised weighted population 2027/28]]/gp_need_index[[#This Row],[Registered population 2027/28]]</f>
        <v>0.87582196686273717</v>
      </c>
      <c r="T51" s="99">
        <v>5411.8540406761804</v>
      </c>
      <c r="U51" s="16">
        <v>4746.6799721612797</v>
      </c>
      <c r="V51" s="17">
        <f>gp_need_index[[#This Row],[Normalised weighted population 2028/29]]/gp_need_index[[#This Row],[Registered population 2028/29]]</f>
        <v>0.87708942933135892</v>
      </c>
    </row>
    <row r="52" spans="1:22" x14ac:dyDescent="0.2">
      <c r="A52" s="6" t="s">
        <v>158</v>
      </c>
      <c r="B52" s="1" t="s">
        <v>6703</v>
      </c>
      <c r="C52" s="95" t="s">
        <v>6313</v>
      </c>
      <c r="D52" s="95" t="s">
        <v>6313</v>
      </c>
      <c r="E52" s="95" t="s">
        <v>6651</v>
      </c>
      <c r="F52" s="95" t="s">
        <v>6635</v>
      </c>
      <c r="G52" s="95" t="s">
        <v>6635</v>
      </c>
      <c r="H52" s="61">
        <v>5334.9122507195698</v>
      </c>
      <c r="I52" s="61">
        <v>101.198365765079</v>
      </c>
      <c r="J52" s="123">
        <v>539884.40127292101</v>
      </c>
      <c r="K52" s="99">
        <v>8673.75</v>
      </c>
      <c r="L52" s="16">
        <v>10869.8023234754</v>
      </c>
      <c r="M52" s="17">
        <f>gp_need_index[[#This Row],[Normalised weighted population (base year)]]/gp_need_index[[#This Row],[Registered population (base year)]]</f>
        <v>1.2531837237037498</v>
      </c>
      <c r="N52" s="99">
        <v>8667.8211793171195</v>
      </c>
      <c r="O52" s="16">
        <v>10909.0909563731</v>
      </c>
      <c r="P52" s="17">
        <f>gp_need_index[[#This Row],[Normalised weighted population 2026/27]]/gp_need_index[[#This Row],[Registered population 2026/27]]</f>
        <v>1.2585736058334969</v>
      </c>
      <c r="Q52" s="99">
        <v>8660.2151864507505</v>
      </c>
      <c r="R52" s="16">
        <v>10947.4407311093</v>
      </c>
      <c r="S52" s="17">
        <f>gp_need_index[[#This Row],[Normalised weighted population 2027/28]]/gp_need_index[[#This Row],[Registered population 2027/28]]</f>
        <v>1.2641072416118486</v>
      </c>
      <c r="T52" s="99">
        <v>8663.8993315139505</v>
      </c>
      <c r="U52" s="16">
        <v>10991.109334696501</v>
      </c>
      <c r="V52" s="17">
        <f>gp_need_index[[#This Row],[Normalised weighted population 2028/29]]/gp_need_index[[#This Row],[Registered population 2028/29]]</f>
        <v>1.2686100004322058</v>
      </c>
    </row>
    <row r="53" spans="1:22" x14ac:dyDescent="0.2">
      <c r="A53" s="6" t="s">
        <v>167</v>
      </c>
      <c r="B53" s="1" t="s">
        <v>6704</v>
      </c>
      <c r="C53" s="95" t="s">
        <v>6313</v>
      </c>
      <c r="D53" s="95" t="s">
        <v>6313</v>
      </c>
      <c r="E53" s="95" t="s">
        <v>6651</v>
      </c>
      <c r="F53" s="95" t="s">
        <v>6634</v>
      </c>
      <c r="G53" s="95" t="s">
        <v>6634</v>
      </c>
      <c r="H53" s="61">
        <v>5279.7011369977699</v>
      </c>
      <c r="I53" s="61">
        <v>41.433669308507</v>
      </c>
      <c r="J53" s="123">
        <v>218757.390958114</v>
      </c>
      <c r="K53" s="99">
        <v>3737.1666666666702</v>
      </c>
      <c r="L53" s="16">
        <v>4404.3680293549896</v>
      </c>
      <c r="M53" s="17">
        <f>gp_need_index[[#This Row],[Normalised weighted population (base year)]]/gp_need_index[[#This Row],[Registered population (base year)]]</f>
        <v>1.1785313372934003</v>
      </c>
      <c r="N53" s="99">
        <v>3734.9708608246201</v>
      </c>
      <c r="O53" s="16">
        <v>4420.2875091672504</v>
      </c>
      <c r="P53" s="17">
        <f>gp_need_index[[#This Row],[Normalised weighted population 2026/27]]/gp_need_index[[#This Row],[Registered population 2026/27]]</f>
        <v>1.1834864779082437</v>
      </c>
      <c r="Q53" s="99">
        <v>3733.9542944694199</v>
      </c>
      <c r="R53" s="16">
        <v>4435.8265702057897</v>
      </c>
      <c r="S53" s="17">
        <f>gp_need_index[[#This Row],[Normalised weighted population 2027/28]]/gp_need_index[[#This Row],[Registered population 2027/28]]</f>
        <v>1.1879702375511008</v>
      </c>
      <c r="T53" s="99">
        <v>3731.4987303365901</v>
      </c>
      <c r="U53" s="16">
        <v>4453.5207835688398</v>
      </c>
      <c r="V53" s="17">
        <f>gp_need_index[[#This Row],[Normalised weighted population 2028/29]]/gp_need_index[[#This Row],[Registered population 2028/29]]</f>
        <v>1.1934938493646818</v>
      </c>
    </row>
    <row r="54" spans="1:22" x14ac:dyDescent="0.2">
      <c r="A54" s="6" t="s">
        <v>78</v>
      </c>
      <c r="B54" s="1" t="s">
        <v>6705</v>
      </c>
      <c r="C54" s="95" t="s">
        <v>6313</v>
      </c>
      <c r="D54" s="95" t="s">
        <v>6313</v>
      </c>
      <c r="E54" s="95" t="s">
        <v>6651</v>
      </c>
      <c r="F54" s="95" t="s">
        <v>6633</v>
      </c>
      <c r="G54" s="95" t="s">
        <v>6633</v>
      </c>
      <c r="H54" s="61">
        <v>5326.8933241102404</v>
      </c>
      <c r="I54" s="61">
        <v>43.894958763983198</v>
      </c>
      <c r="J54" s="123">
        <v>233823.762801957</v>
      </c>
      <c r="K54" s="99">
        <v>5376.75</v>
      </c>
      <c r="L54" s="16">
        <v>4707.7079356171698</v>
      </c>
      <c r="M54" s="17">
        <f>gp_need_index[[#This Row],[Normalised weighted population (base year)]]/gp_need_index[[#This Row],[Registered population (base year)]]</f>
        <v>0.87556757067320778</v>
      </c>
      <c r="N54" s="99">
        <v>5385.0624281395603</v>
      </c>
      <c r="O54" s="16">
        <v>4724.7238300527797</v>
      </c>
      <c r="P54" s="17">
        <f>gp_need_index[[#This Row],[Normalised weighted population 2026/27]]/gp_need_index[[#This Row],[Registered population 2026/27]]</f>
        <v>0.87737586947252622</v>
      </c>
      <c r="Q54" s="99">
        <v>5392.3057942332498</v>
      </c>
      <c r="R54" s="16">
        <v>4741.3331053167103</v>
      </c>
      <c r="S54" s="17">
        <f>gp_need_index[[#This Row],[Normalised weighted population 2027/28]]/gp_need_index[[#This Row],[Registered population 2027/28]]</f>
        <v>0.87927749023196788</v>
      </c>
      <c r="T54" s="99">
        <v>5402.1792447622602</v>
      </c>
      <c r="U54" s="16">
        <v>4760.2459636674503</v>
      </c>
      <c r="V54" s="17">
        <f>gp_need_index[[#This Row],[Normalised weighted population 2028/29]]/gp_need_index[[#This Row],[Registered population 2028/29]]</f>
        <v>0.88117142138199078</v>
      </c>
    </row>
    <row r="55" spans="1:22" x14ac:dyDescent="0.2">
      <c r="A55" s="6" t="s">
        <v>102</v>
      </c>
      <c r="B55" s="1" t="s">
        <v>6706</v>
      </c>
      <c r="C55" s="95" t="s">
        <v>6313</v>
      </c>
      <c r="D55" s="95" t="s">
        <v>6313</v>
      </c>
      <c r="E55" s="95" t="s">
        <v>6651</v>
      </c>
      <c r="F55" s="95" t="s">
        <v>6633</v>
      </c>
      <c r="G55" s="95" t="s">
        <v>6633</v>
      </c>
      <c r="H55" s="61">
        <v>5303.1020076976101</v>
      </c>
      <c r="I55" s="61">
        <v>105.497254909123</v>
      </c>
      <c r="J55" s="123">
        <v>559462.704315159</v>
      </c>
      <c r="K55" s="99">
        <v>11032.75</v>
      </c>
      <c r="L55" s="16">
        <v>11263.9835285564</v>
      </c>
      <c r="M55" s="17">
        <f>gp_need_index[[#This Row],[Normalised weighted population (base year)]]/gp_need_index[[#This Row],[Registered population (base year)]]</f>
        <v>1.0209588297166527</v>
      </c>
      <c r="N55" s="99">
        <v>11028.0400004437</v>
      </c>
      <c r="O55" s="16">
        <v>11304.6969197157</v>
      </c>
      <c r="P55" s="17">
        <f>gp_need_index[[#This Row],[Normalised weighted population 2026/27]]/gp_need_index[[#This Row],[Registered population 2026/27]]</f>
        <v>1.0250866807937646</v>
      </c>
      <c r="Q55" s="99">
        <v>11023.5068477275</v>
      </c>
      <c r="R55" s="16">
        <v>11344.437406073899</v>
      </c>
      <c r="S55" s="17">
        <f>gp_need_index[[#This Row],[Normalised weighted population 2027/28]]/gp_need_index[[#This Row],[Registered population 2027/28]]</f>
        <v>1.0291132906052087</v>
      </c>
      <c r="T55" s="99">
        <v>11024.4838116787</v>
      </c>
      <c r="U55" s="16">
        <v>11389.6896026533</v>
      </c>
      <c r="V55" s="17">
        <f>gp_need_index[[#This Row],[Normalised weighted population 2028/29]]/gp_need_index[[#This Row],[Registered population 2028/29]]</f>
        <v>1.0331267928016477</v>
      </c>
    </row>
    <row r="56" spans="1:22" x14ac:dyDescent="0.2">
      <c r="A56" s="6" t="s">
        <v>75</v>
      </c>
      <c r="B56" s="1" t="s">
        <v>6707</v>
      </c>
      <c r="C56" s="95" t="s">
        <v>6313</v>
      </c>
      <c r="D56" s="95" t="s">
        <v>6313</v>
      </c>
      <c r="E56" s="95" t="s">
        <v>6651</v>
      </c>
      <c r="F56" s="95" t="s">
        <v>6636</v>
      </c>
      <c r="G56" s="95" t="s">
        <v>6636</v>
      </c>
      <c r="H56" s="61">
        <v>5331.5868359374999</v>
      </c>
      <c r="I56" s="61">
        <v>54.307934139356398</v>
      </c>
      <c r="J56" s="123">
        <v>289547.46674435301</v>
      </c>
      <c r="K56" s="99">
        <v>6198.5833333333303</v>
      </c>
      <c r="L56" s="16">
        <v>5829.6252296853199</v>
      </c>
      <c r="M56" s="17">
        <f>gp_need_index[[#This Row],[Normalised weighted population (base year)]]/gp_need_index[[#This Row],[Registered population (base year)]]</f>
        <v>0.94047702776472952</v>
      </c>
      <c r="N56" s="99">
        <v>6206.1754538212099</v>
      </c>
      <c r="O56" s="16">
        <v>5850.6962665601804</v>
      </c>
      <c r="P56" s="17">
        <f>gp_need_index[[#This Row],[Normalised weighted population 2026/27]]/gp_need_index[[#This Row],[Registered population 2026/27]]</f>
        <v>0.94272169874891998</v>
      </c>
      <c r="Q56" s="99">
        <v>6212.3474051802996</v>
      </c>
      <c r="R56" s="16">
        <v>5871.2637808260497</v>
      </c>
      <c r="S56" s="17">
        <f>gp_need_index[[#This Row],[Normalised weighted population 2027/28]]/gp_need_index[[#This Row],[Registered population 2027/28]]</f>
        <v>0.94509585473764235</v>
      </c>
      <c r="T56" s="99">
        <v>6217.7963937682898</v>
      </c>
      <c r="U56" s="16">
        <v>5894.6838565220896</v>
      </c>
      <c r="V56" s="17">
        <f>gp_need_index[[#This Row],[Normalised weighted population 2028/29]]/gp_need_index[[#This Row],[Registered population 2028/29]]</f>
        <v>0.94803423644266704</v>
      </c>
    </row>
    <row r="57" spans="1:22" x14ac:dyDescent="0.2">
      <c r="A57" s="6" t="s">
        <v>86</v>
      </c>
      <c r="B57" s="1" t="s">
        <v>6708</v>
      </c>
      <c r="C57" s="95" t="s">
        <v>6313</v>
      </c>
      <c r="D57" s="95" t="s">
        <v>6313</v>
      </c>
      <c r="E57" s="95" t="s">
        <v>6651</v>
      </c>
      <c r="F57" s="95" t="s">
        <v>6633</v>
      </c>
      <c r="G57" s="95" t="s">
        <v>6633</v>
      </c>
      <c r="H57" s="61">
        <v>5431.7622958096599</v>
      </c>
      <c r="I57" s="61">
        <v>13.2944678143443</v>
      </c>
      <c r="J57" s="123">
        <v>72212.389016810601</v>
      </c>
      <c r="K57" s="99">
        <v>2218.75</v>
      </c>
      <c r="L57" s="16">
        <v>1453.8934484270001</v>
      </c>
      <c r="M57" s="17">
        <f>gp_need_index[[#This Row],[Normalised weighted population (base year)]]/gp_need_index[[#This Row],[Registered population (base year)]]</f>
        <v>0.6552759204178028</v>
      </c>
      <c r="N57" s="99">
        <v>2226.9128083052301</v>
      </c>
      <c r="O57" s="16">
        <v>1459.1485105033601</v>
      </c>
      <c r="P57" s="17">
        <f>gp_need_index[[#This Row],[Normalised weighted population 2026/27]]/gp_need_index[[#This Row],[Registered population 2026/27]]</f>
        <v>0.65523378601151006</v>
      </c>
      <c r="Q57" s="99">
        <v>2236.1532889789501</v>
      </c>
      <c r="R57" s="16">
        <v>1464.2779953438801</v>
      </c>
      <c r="S57" s="17">
        <f>gp_need_index[[#This Row],[Normalised weighted population 2027/28]]/gp_need_index[[#This Row],[Registered population 2027/28]]</f>
        <v>0.65482004411803274</v>
      </c>
      <c r="T57" s="99">
        <v>2245.1297569281201</v>
      </c>
      <c r="U57" s="16">
        <v>1470.1189016242299</v>
      </c>
      <c r="V57" s="17">
        <f>gp_need_index[[#This Row],[Normalised weighted population 2028/29]]/gp_need_index[[#This Row],[Registered population 2028/29]]</f>
        <v>0.65480353511313649</v>
      </c>
    </row>
    <row r="58" spans="1:22" x14ac:dyDescent="0.2">
      <c r="A58" s="6" t="s">
        <v>91</v>
      </c>
      <c r="B58" s="1" t="s">
        <v>6709</v>
      </c>
      <c r="C58" s="95" t="s">
        <v>6313</v>
      </c>
      <c r="D58" s="95" t="s">
        <v>6313</v>
      </c>
      <c r="E58" s="95" t="s">
        <v>6651</v>
      </c>
      <c r="F58" s="95" t="s">
        <v>6633</v>
      </c>
      <c r="G58" s="95" t="s">
        <v>6633</v>
      </c>
      <c r="H58" s="61">
        <v>5393.8055818765497</v>
      </c>
      <c r="I58" s="61">
        <v>216.90296391931</v>
      </c>
      <c r="J58" s="123">
        <v>1169932.41751354</v>
      </c>
      <c r="K58" s="99">
        <v>14267.833333333299</v>
      </c>
      <c r="L58" s="16">
        <v>23554.920424102402</v>
      </c>
      <c r="M58" s="17">
        <f>gp_need_index[[#This Row],[Normalised weighted population (base year)]]/gp_need_index[[#This Row],[Registered population (base year)]]</f>
        <v>1.6509108197298672</v>
      </c>
      <c r="N58" s="99">
        <v>14219.245665673099</v>
      </c>
      <c r="O58" s="16">
        <v>23640.059104083601</v>
      </c>
      <c r="P58" s="17">
        <f>gp_need_index[[#This Row],[Normalised weighted population 2026/27]]/gp_need_index[[#This Row],[Registered population 2026/27]]</f>
        <v>1.6625396072277894</v>
      </c>
      <c r="Q58" s="99">
        <v>14172.2309392403</v>
      </c>
      <c r="R58" s="16">
        <v>23723.163273351201</v>
      </c>
      <c r="S58" s="17">
        <f>gp_need_index[[#This Row],[Normalised weighted population 2027/28]]/gp_need_index[[#This Row],[Registered population 2027/28]]</f>
        <v>1.6739187623358667</v>
      </c>
      <c r="T58" s="99">
        <v>14163.6229139144</v>
      </c>
      <c r="U58" s="16">
        <v>23817.793373505399</v>
      </c>
      <c r="V58" s="17">
        <f>gp_need_index[[#This Row],[Normalised weighted population 2028/29]]/gp_need_index[[#This Row],[Registered population 2028/29]]</f>
        <v>1.6816173035859847</v>
      </c>
    </row>
    <row r="59" spans="1:22" x14ac:dyDescent="0.2">
      <c r="A59" s="6" t="s">
        <v>101</v>
      </c>
      <c r="B59" s="1" t="s">
        <v>6710</v>
      </c>
      <c r="C59" s="95" t="s">
        <v>6313</v>
      </c>
      <c r="D59" s="95" t="s">
        <v>6313</v>
      </c>
      <c r="E59" s="95" t="s">
        <v>6651</v>
      </c>
      <c r="F59" s="95" t="s">
        <v>6633</v>
      </c>
      <c r="G59" s="95" t="s">
        <v>6633</v>
      </c>
      <c r="H59" s="61">
        <v>5303.7782841435201</v>
      </c>
      <c r="I59" s="61">
        <v>71.940406754959994</v>
      </c>
      <c r="J59" s="123">
        <v>381555.96709940798</v>
      </c>
      <c r="K59" s="99">
        <v>7954.75</v>
      </c>
      <c r="L59" s="16">
        <v>7682.0851425496703</v>
      </c>
      <c r="M59" s="17">
        <f>gp_need_index[[#This Row],[Normalised weighted population (base year)]]/gp_need_index[[#This Row],[Registered population (base year)]]</f>
        <v>0.96572301361446566</v>
      </c>
      <c r="N59" s="99">
        <v>7959.63860503662</v>
      </c>
      <c r="O59" s="16">
        <v>7709.8518501744202</v>
      </c>
      <c r="P59" s="17">
        <f>gp_need_index[[#This Row],[Normalised weighted population 2026/27]]/gp_need_index[[#This Row],[Registered population 2026/27]]</f>
        <v>0.96861832964324002</v>
      </c>
      <c r="Q59" s="99">
        <v>7965.0386232200299</v>
      </c>
      <c r="R59" s="16">
        <v>7736.9550325464998</v>
      </c>
      <c r="S59" s="17">
        <f>gp_need_index[[#This Row],[Normalised weighted population 2027/28]]/gp_need_index[[#This Row],[Registered population 2027/28]]</f>
        <v>0.97136440870373042</v>
      </c>
      <c r="T59" s="99">
        <v>7969.3670566697101</v>
      </c>
      <c r="U59" s="16">
        <v>7767.8172249608097</v>
      </c>
      <c r="V59" s="17">
        <f>gp_need_index[[#This Row],[Normalised weighted population 2028/29]]/gp_need_index[[#This Row],[Registered population 2028/29]]</f>
        <v>0.97470943046346203</v>
      </c>
    </row>
    <row r="60" spans="1:22" x14ac:dyDescent="0.2">
      <c r="A60" s="6" t="s">
        <v>144</v>
      </c>
      <c r="B60" s="1" t="s">
        <v>6711</v>
      </c>
      <c r="C60" s="95" t="s">
        <v>6313</v>
      </c>
      <c r="D60" s="95" t="s">
        <v>6313</v>
      </c>
      <c r="E60" s="95" t="s">
        <v>6651</v>
      </c>
      <c r="F60" s="95" t="s">
        <v>6635</v>
      </c>
      <c r="G60" s="95" t="s">
        <v>6635</v>
      </c>
      <c r="H60" s="61">
        <v>5297.0990261501702</v>
      </c>
      <c r="I60" s="61">
        <v>91.782039187526905</v>
      </c>
      <c r="J60" s="123">
        <v>486178.55039832601</v>
      </c>
      <c r="K60" s="99">
        <v>9253.25</v>
      </c>
      <c r="L60" s="16">
        <v>9788.5116226429109</v>
      </c>
      <c r="M60" s="17">
        <f>gp_need_index[[#This Row],[Normalised weighted population (base year)]]/gp_need_index[[#This Row],[Registered population (base year)]]</f>
        <v>1.0578457971677964</v>
      </c>
      <c r="N60" s="99">
        <v>9282.72779011885</v>
      </c>
      <c r="O60" s="16">
        <v>9823.8919569224599</v>
      </c>
      <c r="P60" s="17">
        <f>gp_need_index[[#This Row],[Normalised weighted population 2026/27]]/gp_need_index[[#This Row],[Registered population 2026/27]]</f>
        <v>1.0582979679076296</v>
      </c>
      <c r="Q60" s="99">
        <v>9314.5167895312406</v>
      </c>
      <c r="R60" s="16">
        <v>9858.4268274343995</v>
      </c>
      <c r="S60" s="17">
        <f>gp_need_index[[#This Row],[Normalised weighted population 2027/28]]/gp_need_index[[#This Row],[Registered population 2027/28]]</f>
        <v>1.0583938007943117</v>
      </c>
      <c r="T60" s="99">
        <v>9347.6411388653796</v>
      </c>
      <c r="U60" s="16">
        <v>9897.7514279226907</v>
      </c>
      <c r="V60" s="17">
        <f>gp_need_index[[#This Row],[Normalised weighted population 2028/29]]/gp_need_index[[#This Row],[Registered population 2028/29]]</f>
        <v>1.0588501720257613</v>
      </c>
    </row>
    <row r="61" spans="1:22" x14ac:dyDescent="0.2">
      <c r="A61" s="6" t="s">
        <v>79</v>
      </c>
      <c r="B61" s="1" t="s">
        <v>6712</v>
      </c>
      <c r="C61" s="95" t="s">
        <v>6313</v>
      </c>
      <c r="D61" s="95" t="s">
        <v>6313</v>
      </c>
      <c r="E61" s="95" t="s">
        <v>6651</v>
      </c>
      <c r="F61" s="95" t="s">
        <v>6636</v>
      </c>
      <c r="G61" s="95" t="s">
        <v>6636</v>
      </c>
      <c r="H61" s="61">
        <v>5203.2862304687496</v>
      </c>
      <c r="I61" s="61">
        <v>35.817323955641697</v>
      </c>
      <c r="J61" s="123">
        <v>186367.78855062899</v>
      </c>
      <c r="K61" s="99">
        <v>4000.6666666666702</v>
      </c>
      <c r="L61" s="16">
        <v>3752.2495857118101</v>
      </c>
      <c r="M61" s="17">
        <f>gp_need_index[[#This Row],[Normalised weighted population (base year)]]/gp_need_index[[#This Row],[Registered population (base year)]]</f>
        <v>0.93790607874816034</v>
      </c>
      <c r="N61" s="99">
        <v>4013.2647033968001</v>
      </c>
      <c r="O61" s="16">
        <v>3765.81199946384</v>
      </c>
      <c r="P61" s="17">
        <f>gp_need_index[[#This Row],[Normalised weighted population 2026/27]]/gp_need_index[[#This Row],[Registered population 2026/27]]</f>
        <v>0.93834129512476017</v>
      </c>
      <c r="Q61" s="99">
        <v>4022.73048967966</v>
      </c>
      <c r="R61" s="16">
        <v>3779.0503199119998</v>
      </c>
      <c r="S61" s="17">
        <f>gp_need_index[[#This Row],[Normalised weighted population 2027/28]]/gp_need_index[[#This Row],[Registered population 2027/28]]</f>
        <v>0.93942418703096742</v>
      </c>
      <c r="T61" s="99">
        <v>4032.5274137309498</v>
      </c>
      <c r="U61" s="16">
        <v>3794.1246970572502</v>
      </c>
      <c r="V61" s="17">
        <f>gp_need_index[[#This Row],[Normalised weighted population 2028/29]]/gp_need_index[[#This Row],[Registered population 2028/29]]</f>
        <v>0.94088007539343022</v>
      </c>
    </row>
    <row r="62" spans="1:22" x14ac:dyDescent="0.2">
      <c r="A62" s="6" t="s">
        <v>146</v>
      </c>
      <c r="B62" s="1" t="s">
        <v>6713</v>
      </c>
      <c r="C62" s="95" t="s">
        <v>6313</v>
      </c>
      <c r="D62" s="95" t="s">
        <v>6313</v>
      </c>
      <c r="E62" s="95" t="s">
        <v>6651</v>
      </c>
      <c r="F62" s="95" t="s">
        <v>6634</v>
      </c>
      <c r="G62" s="95" t="s">
        <v>6634</v>
      </c>
      <c r="H62" s="61">
        <v>5383.9680490801402</v>
      </c>
      <c r="I62" s="61">
        <v>63.059319000442301</v>
      </c>
      <c r="J62" s="123">
        <v>339509.358695134</v>
      </c>
      <c r="K62" s="99">
        <v>10056.333333333299</v>
      </c>
      <c r="L62" s="16">
        <v>6835.5366580047303</v>
      </c>
      <c r="M62" s="17">
        <f>gp_need_index[[#This Row],[Normalised weighted population (base year)]]/gp_need_index[[#This Row],[Registered population (base year)]]</f>
        <v>0.67972455083079519</v>
      </c>
      <c r="N62" s="99">
        <v>10083.403772097799</v>
      </c>
      <c r="O62" s="16">
        <v>6860.2435369730201</v>
      </c>
      <c r="P62" s="17">
        <f>gp_need_index[[#This Row],[Normalised weighted population 2026/27]]/gp_need_index[[#This Row],[Registered population 2026/27]]</f>
        <v>0.68034997824408083</v>
      </c>
      <c r="Q62" s="99">
        <v>10110.384489370699</v>
      </c>
      <c r="R62" s="16">
        <v>6884.3600096773898</v>
      </c>
      <c r="S62" s="17">
        <f>gp_need_index[[#This Row],[Normalised weighted population 2027/28]]/gp_need_index[[#This Row],[Registered population 2027/28]]</f>
        <v>0.68091970358942233</v>
      </c>
      <c r="T62" s="99">
        <v>10137.227947794399</v>
      </c>
      <c r="U62" s="16">
        <v>6911.82125798171</v>
      </c>
      <c r="V62" s="17">
        <f>gp_need_index[[#This Row],[Normalised weighted population 2028/29]]/gp_need_index[[#This Row],[Registered population 2028/29]]</f>
        <v>0.68182557337931271</v>
      </c>
    </row>
    <row r="63" spans="1:22" x14ac:dyDescent="0.2">
      <c r="A63" s="6" t="s">
        <v>165</v>
      </c>
      <c r="B63" s="1" t="s">
        <v>6714</v>
      </c>
      <c r="C63" s="95" t="s">
        <v>6313</v>
      </c>
      <c r="D63" s="95" t="s">
        <v>6313</v>
      </c>
      <c r="E63" s="95" t="s">
        <v>6651</v>
      </c>
      <c r="F63" s="95" t="s">
        <v>6635</v>
      </c>
      <c r="G63" s="95" t="s">
        <v>6635</v>
      </c>
      <c r="H63" s="61">
        <v>5313.7135323660696</v>
      </c>
      <c r="I63" s="61">
        <v>35.384791729472703</v>
      </c>
      <c r="J63" s="123">
        <v>188024.64665285399</v>
      </c>
      <c r="K63" s="99">
        <v>2749.5833333333298</v>
      </c>
      <c r="L63" s="16">
        <v>3785.6080602422398</v>
      </c>
      <c r="M63" s="17">
        <f>gp_need_index[[#This Row],[Normalised weighted population (base year)]]/gp_need_index[[#This Row],[Registered population (base year)]]</f>
        <v>1.3767933542326696</v>
      </c>
      <c r="N63" s="99">
        <v>2753.3436181871798</v>
      </c>
      <c r="O63" s="16">
        <v>3799.2910473792099</v>
      </c>
      <c r="P63" s="17">
        <f>gp_need_index[[#This Row],[Normalised weighted population 2026/27]]/gp_need_index[[#This Row],[Registered population 2026/27]]</f>
        <v>1.3798826351651265</v>
      </c>
      <c r="Q63" s="99">
        <v>2759.2905654174501</v>
      </c>
      <c r="R63" s="16">
        <v>3812.6470599385698</v>
      </c>
      <c r="S63" s="17">
        <f>gp_need_index[[#This Row],[Normalised weighted population 2027/28]]/gp_need_index[[#This Row],[Registered population 2027/28]]</f>
        <v>1.3817490291609642</v>
      </c>
      <c r="T63" s="99">
        <v>2764.4583092975399</v>
      </c>
      <c r="U63" s="16">
        <v>3827.85545221651</v>
      </c>
      <c r="V63" s="17">
        <f>gp_need_index[[#This Row],[Normalised weighted population 2028/29]]/gp_need_index[[#This Row],[Registered population 2028/29]]</f>
        <v>1.3846674552271268</v>
      </c>
    </row>
    <row r="64" spans="1:22" x14ac:dyDescent="0.2">
      <c r="A64" s="6" t="s">
        <v>100</v>
      </c>
      <c r="B64" s="1" t="s">
        <v>6715</v>
      </c>
      <c r="C64" s="95" t="s">
        <v>6313</v>
      </c>
      <c r="D64" s="95" t="s">
        <v>6313</v>
      </c>
      <c r="E64" s="95" t="s">
        <v>6651</v>
      </c>
      <c r="F64" s="95" t="s">
        <v>6636</v>
      </c>
      <c r="G64" s="95" t="s">
        <v>6636</v>
      </c>
      <c r="H64" s="61">
        <v>5304.26939736643</v>
      </c>
      <c r="I64" s="61">
        <v>55.799652451023398</v>
      </c>
      <c r="J64" s="123">
        <v>295976.38887964602</v>
      </c>
      <c r="K64" s="99">
        <v>5706.6666666666697</v>
      </c>
      <c r="L64" s="16">
        <v>5959.0624066048304</v>
      </c>
      <c r="M64" s="17">
        <f>gp_need_index[[#This Row],[Normalised weighted population (base year)]]/gp_need_index[[#This Row],[Registered population (base year)]]</f>
        <v>1.0442282254564534</v>
      </c>
      <c r="N64" s="99">
        <v>5712.7854584332999</v>
      </c>
      <c r="O64" s="16">
        <v>5980.6012909690999</v>
      </c>
      <c r="P64" s="17">
        <f>gp_need_index[[#This Row],[Normalised weighted population 2026/27]]/gp_need_index[[#This Row],[Registered population 2026/27]]</f>
        <v>1.0468800788134702</v>
      </c>
      <c r="Q64" s="99">
        <v>5717.6446274817399</v>
      </c>
      <c r="R64" s="16">
        <v>6001.6254728384502</v>
      </c>
      <c r="S64" s="17">
        <f>gp_need_index[[#This Row],[Normalised weighted population 2027/28]]/gp_need_index[[#This Row],[Registered population 2027/28]]</f>
        <v>1.0496674529213939</v>
      </c>
      <c r="T64" s="99">
        <v>5721.4508779214602</v>
      </c>
      <c r="U64" s="16">
        <v>6025.5655525419297</v>
      </c>
      <c r="V64" s="17">
        <f>gp_need_index[[#This Row],[Normalised weighted population 2028/29]]/gp_need_index[[#This Row],[Registered population 2028/29]]</f>
        <v>1.0531534187934777</v>
      </c>
    </row>
    <row r="65" spans="1:22" x14ac:dyDescent="0.2">
      <c r="A65" s="6" t="s">
        <v>92</v>
      </c>
      <c r="B65" s="1" t="s">
        <v>6716</v>
      </c>
      <c r="C65" s="95" t="s">
        <v>6313</v>
      </c>
      <c r="D65" s="95" t="s">
        <v>6313</v>
      </c>
      <c r="E65" s="95" t="s">
        <v>6651</v>
      </c>
      <c r="F65" s="95" t="s">
        <v>6633</v>
      </c>
      <c r="G65" s="95" t="s">
        <v>6633</v>
      </c>
      <c r="H65" s="61">
        <v>5362.0875822368398</v>
      </c>
      <c r="I65" s="61">
        <v>129.11531249811301</v>
      </c>
      <c r="J65" s="123">
        <v>692327.61382276099</v>
      </c>
      <c r="K65" s="99">
        <v>7220.0833333333303</v>
      </c>
      <c r="L65" s="16">
        <v>13939.028961743499</v>
      </c>
      <c r="M65" s="17">
        <f>gp_need_index[[#This Row],[Normalised weighted population (base year)]]/gp_need_index[[#This Row],[Registered population (base year)]]</f>
        <v>1.9305911466963916</v>
      </c>
      <c r="N65" s="99">
        <v>7217.1056362400504</v>
      </c>
      <c r="O65" s="16">
        <v>13989.4112387649</v>
      </c>
      <c r="P65" s="17">
        <f>gp_need_index[[#This Row],[Normalised weighted population 2026/27]]/gp_need_index[[#This Row],[Registered population 2026/27]]</f>
        <v>1.9383686402646405</v>
      </c>
      <c r="Q65" s="99">
        <v>7209.7808944988301</v>
      </c>
      <c r="R65" s="16">
        <v>14038.5895591075</v>
      </c>
      <c r="S65" s="17">
        <f>gp_need_index[[#This Row],[Normalised weighted population 2027/28]]/gp_need_index[[#This Row],[Registered population 2027/28]]</f>
        <v>1.9471589725866916</v>
      </c>
      <c r="T65" s="99">
        <v>7206.7055573123898</v>
      </c>
      <c r="U65" s="16">
        <v>14094.588547130101</v>
      </c>
      <c r="V65" s="17">
        <f>gp_need_index[[#This Row],[Normalised weighted population 2028/29]]/gp_need_index[[#This Row],[Registered population 2028/29]]</f>
        <v>1.9557602895027144</v>
      </c>
    </row>
    <row r="66" spans="1:22" x14ac:dyDescent="0.2">
      <c r="A66" s="6" t="s">
        <v>81</v>
      </c>
      <c r="B66" s="1" t="s">
        <v>6717</v>
      </c>
      <c r="C66" s="95" t="s">
        <v>6313</v>
      </c>
      <c r="D66" s="95" t="s">
        <v>6313</v>
      </c>
      <c r="E66" s="95" t="s">
        <v>6651</v>
      </c>
      <c r="F66" s="95" t="s">
        <v>6636</v>
      </c>
      <c r="G66" s="95" t="s">
        <v>6636</v>
      </c>
      <c r="H66" s="61">
        <v>5227.7396375868102</v>
      </c>
      <c r="I66" s="61">
        <v>70.534151545395005</v>
      </c>
      <c r="J66" s="123">
        <v>368734.17983741598</v>
      </c>
      <c r="K66" s="99">
        <v>7525.1666666666697</v>
      </c>
      <c r="L66" s="16">
        <v>7423.9367451466196</v>
      </c>
      <c r="M66" s="17">
        <f>gp_need_index[[#This Row],[Normalised weighted population (base year)]]/gp_need_index[[#This Row],[Registered population (base year)]]</f>
        <v>0.98654781667913671</v>
      </c>
      <c r="N66" s="99">
        <v>7540.7807592091503</v>
      </c>
      <c r="O66" s="16">
        <v>7450.7703817442398</v>
      </c>
      <c r="P66" s="17">
        <f>gp_need_index[[#This Row],[Normalised weighted population 2026/27]]/gp_need_index[[#This Row],[Registered population 2026/27]]</f>
        <v>0.98806352016600063</v>
      </c>
      <c r="Q66" s="99">
        <v>7551.8672780086399</v>
      </c>
      <c r="R66" s="16">
        <v>7476.9627901579397</v>
      </c>
      <c r="S66" s="17">
        <f>gp_need_index[[#This Row],[Normalised weighted population 2027/28]]/gp_need_index[[#This Row],[Registered population 2027/28]]</f>
        <v>0.99008132888288103</v>
      </c>
      <c r="T66" s="99">
        <v>7564.5149007337704</v>
      </c>
      <c r="U66" s="16">
        <v>7506.7878910320997</v>
      </c>
      <c r="V66" s="17">
        <f>gp_need_index[[#This Row],[Normalised weighted population 2028/29]]/gp_need_index[[#This Row],[Registered population 2028/29]]</f>
        <v>0.99236870963185342</v>
      </c>
    </row>
    <row r="67" spans="1:22" x14ac:dyDescent="0.2">
      <c r="A67" s="6" t="s">
        <v>85</v>
      </c>
      <c r="B67" s="1" t="s">
        <v>6718</v>
      </c>
      <c r="C67" s="95" t="s">
        <v>6313</v>
      </c>
      <c r="D67" s="95" t="s">
        <v>6313</v>
      </c>
      <c r="E67" s="95" t="s">
        <v>6651</v>
      </c>
      <c r="F67" s="95" t="s">
        <v>6633</v>
      </c>
      <c r="G67" s="95" t="s">
        <v>6633</v>
      </c>
      <c r="H67" s="61">
        <v>5455.0995814732096</v>
      </c>
      <c r="I67" s="61"/>
      <c r="J67" s="123"/>
      <c r="K67" s="99">
        <v>2989.8333333333298</v>
      </c>
      <c r="L67" s="16"/>
      <c r="M67" s="17">
        <f>gp_need_index[[#This Row],[Normalised weighted population (base year)]]/gp_need_index[[#This Row],[Registered population (base year)]]</f>
        <v>0</v>
      </c>
      <c r="N67" s="99">
        <v>2976.9919600480798</v>
      </c>
      <c r="O67" s="16"/>
      <c r="P67" s="17">
        <f>gp_need_index[[#This Row],[Normalised weighted population 2026/27]]/gp_need_index[[#This Row],[Registered population 2026/27]]</f>
        <v>0</v>
      </c>
      <c r="Q67" s="99">
        <v>2964.1837204069102</v>
      </c>
      <c r="R67" s="16"/>
      <c r="S67" s="17">
        <f>gp_need_index[[#This Row],[Normalised weighted population 2027/28]]/gp_need_index[[#This Row],[Registered population 2027/28]]</f>
        <v>0</v>
      </c>
      <c r="T67" s="99">
        <v>2954.5655724667999</v>
      </c>
      <c r="U67" s="16"/>
      <c r="V67" s="17">
        <f>gp_need_index[[#This Row],[Normalised weighted population 2028/29]]/gp_need_index[[#This Row],[Registered population 2028/29]]</f>
        <v>0</v>
      </c>
    </row>
    <row r="68" spans="1:22" x14ac:dyDescent="0.2">
      <c r="A68" s="6" t="s">
        <v>638</v>
      </c>
      <c r="B68" s="1" t="s">
        <v>12702</v>
      </c>
      <c r="C68" s="95" t="s">
        <v>6442</v>
      </c>
      <c r="D68" s="95" t="s">
        <v>6442</v>
      </c>
      <c r="E68" s="95" t="s">
        <v>6649</v>
      </c>
      <c r="F68" s="95" t="s">
        <v>6556</v>
      </c>
      <c r="G68" s="95" t="s">
        <v>12703</v>
      </c>
      <c r="H68" s="61">
        <v>5290.6501698951197</v>
      </c>
      <c r="I68" s="61">
        <v>86.108379464684205</v>
      </c>
      <c r="J68" s="123">
        <v>455569.31244422501</v>
      </c>
      <c r="K68" s="99">
        <v>11947.666666666701</v>
      </c>
      <c r="L68" s="16">
        <v>9172.2382777401308</v>
      </c>
      <c r="M68" s="17">
        <f>gp_need_index[[#This Row],[Normalised weighted population (base year)]]/gp_need_index[[#This Row],[Registered population (base year)]]</f>
        <v>0.76770122013281017</v>
      </c>
      <c r="N68" s="99">
        <v>11966.2659743641</v>
      </c>
      <c r="O68" s="16">
        <v>9205.3911071863895</v>
      </c>
      <c r="P68" s="17">
        <f>gp_need_index[[#This Row],[Normalised weighted population 2026/27]]/gp_need_index[[#This Row],[Registered population 2026/27]]</f>
        <v>0.7692784973113197</v>
      </c>
      <c r="Q68" s="99">
        <v>11983.637888965</v>
      </c>
      <c r="R68" s="16">
        <v>9237.7517022837801</v>
      </c>
      <c r="S68" s="17">
        <f>gp_need_index[[#This Row],[Normalised weighted population 2027/28]]/gp_need_index[[#This Row],[Registered population 2027/28]]</f>
        <v>0.77086372167422224</v>
      </c>
      <c r="T68" s="99">
        <v>12006.644762063701</v>
      </c>
      <c r="U68" s="16">
        <v>9274.6004715104591</v>
      </c>
      <c r="V68" s="17">
        <f>gp_need_index[[#This Row],[Normalised weighted population 2028/29]]/gp_need_index[[#This Row],[Registered population 2028/29]]</f>
        <v>0.7724556406311418</v>
      </c>
    </row>
    <row r="69" spans="1:22" x14ac:dyDescent="0.2">
      <c r="A69" s="6" t="s">
        <v>584</v>
      </c>
      <c r="B69" s="1" t="s">
        <v>6719</v>
      </c>
      <c r="C69" s="95" t="s">
        <v>6313</v>
      </c>
      <c r="D69" s="95" t="s">
        <v>6313</v>
      </c>
      <c r="E69" s="95" t="s">
        <v>6651</v>
      </c>
      <c r="F69" s="95" t="s">
        <v>6557</v>
      </c>
      <c r="G69" s="95" t="s">
        <v>12703</v>
      </c>
      <c r="H69" s="61">
        <v>5090.1841169084801</v>
      </c>
      <c r="I69" s="61">
        <v>17.089851012969199</v>
      </c>
      <c r="J69" s="123">
        <v>86990.488186547998</v>
      </c>
      <c r="K69" s="99">
        <v>2215</v>
      </c>
      <c r="L69" s="16">
        <v>1751.42939559091</v>
      </c>
      <c r="M69" s="17">
        <f>gp_need_index[[#This Row],[Normalised weighted population (base year)]]/gp_need_index[[#This Row],[Registered population (base year)]]</f>
        <v>0.7907130454135034</v>
      </c>
      <c r="N69" s="99">
        <v>2232.1981677470899</v>
      </c>
      <c r="O69" s="16">
        <v>1757.7598940233499</v>
      </c>
      <c r="P69" s="17">
        <f>gp_need_index[[#This Row],[Normalised weighted population 2026/27]]/gp_need_index[[#This Row],[Registered population 2026/27]]</f>
        <v>0.7874569200087731</v>
      </c>
      <c r="Q69" s="99">
        <v>2249.9314479017398</v>
      </c>
      <c r="R69" s="16">
        <v>1763.9391161277199</v>
      </c>
      <c r="S69" s="17">
        <f>gp_need_index[[#This Row],[Normalised weighted population 2027/28]]/gp_need_index[[#This Row],[Registered population 2027/28]]</f>
        <v>0.78399682700232898</v>
      </c>
      <c r="T69" s="99">
        <v>2265.8283333867898</v>
      </c>
      <c r="U69" s="16">
        <v>1770.9753504318001</v>
      </c>
      <c r="V69" s="17">
        <f>gp_need_index[[#This Row],[Normalised weighted population 2028/29]]/gp_need_index[[#This Row],[Registered population 2028/29]]</f>
        <v>0.78160173228334529</v>
      </c>
    </row>
    <row r="70" spans="1:22" x14ac:dyDescent="0.2">
      <c r="A70" s="6" t="s">
        <v>653</v>
      </c>
      <c r="B70" s="1" t="s">
        <v>6720</v>
      </c>
      <c r="C70" s="95" t="s">
        <v>6442</v>
      </c>
      <c r="D70" s="95" t="s">
        <v>6442</v>
      </c>
      <c r="E70" s="95" t="s">
        <v>6649</v>
      </c>
      <c r="F70" s="95" t="s">
        <v>6556</v>
      </c>
      <c r="G70" s="95" t="s">
        <v>12703</v>
      </c>
      <c r="H70" s="61">
        <v>5226.9833821614602</v>
      </c>
      <c r="I70" s="61">
        <v>24.667271925820099</v>
      </c>
      <c r="J70" s="123">
        <v>128935.420439519</v>
      </c>
      <c r="K70" s="99">
        <v>5891.1666666666697</v>
      </c>
      <c r="L70" s="16">
        <v>2595.9307758611699</v>
      </c>
      <c r="M70" s="17">
        <f>gp_need_index[[#This Row],[Normalised weighted population (base year)]]/gp_need_index[[#This Row],[Registered population (base year)]]</f>
        <v>0.44064799431824514</v>
      </c>
      <c r="N70" s="99">
        <v>5908.2202323024203</v>
      </c>
      <c r="O70" s="16">
        <v>2605.3137037420702</v>
      </c>
      <c r="P70" s="17">
        <f>gp_need_index[[#This Row],[Normalised weighted population 2026/27]]/gp_need_index[[#This Row],[Registered population 2026/27]]</f>
        <v>0.44096421617763309</v>
      </c>
      <c r="Q70" s="99">
        <v>5930.5503062980597</v>
      </c>
      <c r="R70" s="16">
        <v>2614.47241312082</v>
      </c>
      <c r="S70" s="17">
        <f>gp_need_index[[#This Row],[Normalised weighted population 2027/28]]/gp_need_index[[#This Row],[Registered population 2027/28]]</f>
        <v>0.4408481975685008</v>
      </c>
      <c r="T70" s="99">
        <v>5952.2364312151103</v>
      </c>
      <c r="U70" s="16">
        <v>2624.9013674492599</v>
      </c>
      <c r="V70" s="17">
        <f>gp_need_index[[#This Row],[Normalised weighted population 2028/29]]/gp_need_index[[#This Row],[Registered population 2028/29]]</f>
        <v>0.44099413687325645</v>
      </c>
    </row>
    <row r="71" spans="1:22" x14ac:dyDescent="0.2">
      <c r="A71" s="6" t="s">
        <v>591</v>
      </c>
      <c r="B71" s="1" t="s">
        <v>6721</v>
      </c>
      <c r="C71" s="95" t="s">
        <v>6313</v>
      </c>
      <c r="D71" s="95" t="s">
        <v>6313</v>
      </c>
      <c r="E71" s="95" t="s">
        <v>6651</v>
      </c>
      <c r="F71" s="95" t="s">
        <v>6557</v>
      </c>
      <c r="G71" s="95" t="s">
        <v>12703</v>
      </c>
      <c r="H71" s="61">
        <v>5134.2999267578098</v>
      </c>
      <c r="I71" s="61">
        <v>34.695959329480303</v>
      </c>
      <c r="J71" s="123">
        <v>178139.461444143</v>
      </c>
      <c r="K71" s="99">
        <v>5108.1666666666697</v>
      </c>
      <c r="L71" s="16">
        <v>3586.5839563853901</v>
      </c>
      <c r="M71" s="17">
        <f>gp_need_index[[#This Row],[Normalised weighted population (base year)]]/gp_need_index[[#This Row],[Registered population (base year)]]</f>
        <v>0.7021274344452455</v>
      </c>
      <c r="N71" s="99">
        <v>5148.0101749938303</v>
      </c>
      <c r="O71" s="16">
        <v>3599.5475757986901</v>
      </c>
      <c r="P71" s="17">
        <f>gp_need_index[[#This Row],[Normalised weighted population 2026/27]]/gp_need_index[[#This Row],[Registered population 2026/27]]</f>
        <v>0.69921143382413842</v>
      </c>
      <c r="Q71" s="99">
        <v>5186.0583222635296</v>
      </c>
      <c r="R71" s="16">
        <v>3612.2014109565798</v>
      </c>
      <c r="S71" s="17">
        <f>gp_need_index[[#This Row],[Normalised weighted population 2027/28]]/gp_need_index[[#This Row],[Registered population 2027/28]]</f>
        <v>0.69652155577378516</v>
      </c>
      <c r="T71" s="99">
        <v>5227.19532318246</v>
      </c>
      <c r="U71" s="16">
        <v>3626.6102390440201</v>
      </c>
      <c r="V71" s="17">
        <f>gp_need_index[[#This Row],[Normalised weighted population 2028/29]]/gp_need_index[[#This Row],[Registered population 2028/29]]</f>
        <v>0.69379658015840895</v>
      </c>
    </row>
    <row r="72" spans="1:22" x14ac:dyDescent="0.2">
      <c r="A72" s="6" t="s">
        <v>661</v>
      </c>
      <c r="B72" s="1" t="s">
        <v>6722</v>
      </c>
      <c r="C72" s="95" t="s">
        <v>6442</v>
      </c>
      <c r="D72" s="95" t="s">
        <v>6442</v>
      </c>
      <c r="E72" s="95" t="s">
        <v>6649</v>
      </c>
      <c r="F72" s="95" t="s">
        <v>6560</v>
      </c>
      <c r="G72" s="95" t="s">
        <v>12703</v>
      </c>
      <c r="H72" s="61">
        <v>5395.3252555941399</v>
      </c>
      <c r="I72" s="61">
        <v>108.323406759233</v>
      </c>
      <c r="J72" s="123">
        <v>584440.01226008602</v>
      </c>
      <c r="K72" s="99">
        <v>11421.333333333299</v>
      </c>
      <c r="L72" s="16">
        <v>11766.8659961621</v>
      </c>
      <c r="M72" s="17">
        <f>gp_need_index[[#This Row],[Normalised weighted population (base year)]]/gp_need_index[[#This Row],[Registered population (base year)]]</f>
        <v>1.0302532684008407</v>
      </c>
      <c r="N72" s="99">
        <v>11387.3859036471</v>
      </c>
      <c r="O72" s="16">
        <v>11809.3970436202</v>
      </c>
      <c r="P72" s="17">
        <f>gp_need_index[[#This Row],[Normalised weighted population 2026/27]]/gp_need_index[[#This Row],[Registered population 2026/27]]</f>
        <v>1.0370595274054899</v>
      </c>
      <c r="Q72" s="99">
        <v>11351.7617527357</v>
      </c>
      <c r="R72" s="16">
        <v>11850.9117507763</v>
      </c>
      <c r="S72" s="17">
        <f>gp_need_index[[#This Row],[Normalised weighted population 2027/28]]/gp_need_index[[#This Row],[Registered population 2027/28]]</f>
        <v>1.0439711481718077</v>
      </c>
      <c r="T72" s="99">
        <v>11318.7504657523</v>
      </c>
      <c r="U72" s="16">
        <v>11898.1842393974</v>
      </c>
      <c r="V72" s="17">
        <f>gp_need_index[[#This Row],[Normalised weighted population 2028/29]]/gp_need_index[[#This Row],[Registered population 2028/29]]</f>
        <v>1.051192379883126</v>
      </c>
    </row>
    <row r="73" spans="1:22" x14ac:dyDescent="0.2">
      <c r="A73" s="6" t="s">
        <v>639</v>
      </c>
      <c r="B73" s="1" t="s">
        <v>6723</v>
      </c>
      <c r="C73" s="95" t="s">
        <v>6442</v>
      </c>
      <c r="D73" s="95" t="s">
        <v>6442</v>
      </c>
      <c r="E73" s="95" t="s">
        <v>6649</v>
      </c>
      <c r="F73" s="95" t="s">
        <v>6560</v>
      </c>
      <c r="G73" s="95" t="s">
        <v>12703</v>
      </c>
      <c r="H73" s="61">
        <v>5275.1955387766802</v>
      </c>
      <c r="I73" s="61">
        <v>110.567984254154</v>
      </c>
      <c r="J73" s="123">
        <v>583267.73726904194</v>
      </c>
      <c r="K73" s="99">
        <v>12021.333333333299</v>
      </c>
      <c r="L73" s="16">
        <v>11743.2639113614</v>
      </c>
      <c r="M73" s="17">
        <f>gp_need_index[[#This Row],[Normalised weighted population (base year)]]/gp_need_index[[#This Row],[Registered population (base year)]]</f>
        <v>0.97686867053250614</v>
      </c>
      <c r="N73" s="99">
        <v>11996.3211089417</v>
      </c>
      <c r="O73" s="16">
        <v>11785.709649664999</v>
      </c>
      <c r="P73" s="17">
        <f>gp_need_index[[#This Row],[Normalised weighted population 2026/27]]/gp_need_index[[#This Row],[Registered population 2026/27]]</f>
        <v>0.9824436627392612</v>
      </c>
      <c r="Q73" s="99">
        <v>11974.575127435501</v>
      </c>
      <c r="R73" s="16">
        <v>11827.1410862512</v>
      </c>
      <c r="S73" s="17">
        <f>gp_need_index[[#This Row],[Normalised weighted population 2027/28]]/gp_need_index[[#This Row],[Registered population 2027/28]]</f>
        <v>0.9876877434384701</v>
      </c>
      <c r="T73" s="99">
        <v>11953.803833322399</v>
      </c>
      <c r="U73" s="16">
        <v>11874.318755292799</v>
      </c>
      <c r="V73" s="17">
        <f>gp_need_index[[#This Row],[Normalised weighted population 2028/29]]/gp_need_index[[#This Row],[Registered population 2028/29]]</f>
        <v>0.99335064560721431</v>
      </c>
    </row>
    <row r="74" spans="1:22" x14ac:dyDescent="0.2">
      <c r="A74" s="6" t="s">
        <v>655</v>
      </c>
      <c r="B74" s="1" t="s">
        <v>6724</v>
      </c>
      <c r="C74" s="95" t="s">
        <v>6442</v>
      </c>
      <c r="D74" s="95" t="s">
        <v>6442</v>
      </c>
      <c r="E74" s="95" t="s">
        <v>6649</v>
      </c>
      <c r="F74" s="95" t="s">
        <v>6560</v>
      </c>
      <c r="G74" s="95" t="s">
        <v>12703</v>
      </c>
      <c r="H74" s="61">
        <v>5515.9853579038199</v>
      </c>
      <c r="I74" s="61">
        <v>79.660971606460194</v>
      </c>
      <c r="J74" s="123">
        <v>439408.75297762599</v>
      </c>
      <c r="K74" s="99">
        <v>9239.25</v>
      </c>
      <c r="L74" s="16">
        <v>8846.8684644532095</v>
      </c>
      <c r="M74" s="17">
        <f>gp_need_index[[#This Row],[Normalised weighted population (base year)]]/gp_need_index[[#This Row],[Registered population (base year)]]</f>
        <v>0.95753101869234081</v>
      </c>
      <c r="N74" s="99">
        <v>9214.6098225496899</v>
      </c>
      <c r="O74" s="16">
        <v>8878.8452527195204</v>
      </c>
      <c r="P74" s="17">
        <f>gp_need_index[[#This Row],[Normalised weighted population 2026/27]]/gp_need_index[[#This Row],[Registered population 2026/27]]</f>
        <v>0.96356171598188589</v>
      </c>
      <c r="Q74" s="99">
        <v>9191.9008753940398</v>
      </c>
      <c r="R74" s="16">
        <v>8910.0579098255603</v>
      </c>
      <c r="S74" s="17">
        <f>gp_need_index[[#This Row],[Normalised weighted population 2027/28]]/gp_need_index[[#This Row],[Registered population 2027/28]]</f>
        <v>0.96933790198685132</v>
      </c>
      <c r="T74" s="99">
        <v>9171.1357491912895</v>
      </c>
      <c r="U74" s="16">
        <v>8945.5995305896704</v>
      </c>
      <c r="V74" s="17">
        <f>gp_need_index[[#This Row],[Normalised weighted population 2028/29]]/gp_need_index[[#This Row],[Registered population 2028/29]]</f>
        <v>0.97540803835320977</v>
      </c>
    </row>
    <row r="75" spans="1:22" x14ac:dyDescent="0.2">
      <c r="A75" s="6" t="s">
        <v>640</v>
      </c>
      <c r="B75" s="1" t="s">
        <v>6725</v>
      </c>
      <c r="C75" s="95" t="s">
        <v>6442</v>
      </c>
      <c r="D75" s="95" t="s">
        <v>6442</v>
      </c>
      <c r="E75" s="95" t="s">
        <v>6649</v>
      </c>
      <c r="F75" s="95" t="s">
        <v>6560</v>
      </c>
      <c r="G75" s="95" t="s">
        <v>12703</v>
      </c>
      <c r="H75" s="61">
        <v>5342.9627246093796</v>
      </c>
      <c r="I75" s="61">
        <v>51.635715185853698</v>
      </c>
      <c r="J75" s="123">
        <v>275887.70149656298</v>
      </c>
      <c r="K75" s="99">
        <v>6753.0833333333303</v>
      </c>
      <c r="L75" s="16">
        <v>5554.6053408378402</v>
      </c>
      <c r="M75" s="17">
        <f>gp_need_index[[#This Row],[Normalised weighted population (base year)]]/gp_need_index[[#This Row],[Registered population (base year)]]</f>
        <v>0.82252877191966767</v>
      </c>
      <c r="N75" s="99">
        <v>6739.7157649614701</v>
      </c>
      <c r="O75" s="16">
        <v>5574.6823250951102</v>
      </c>
      <c r="P75" s="17">
        <f>gp_need_index[[#This Row],[Normalised weighted population 2026/27]]/gp_need_index[[#This Row],[Registered population 2026/27]]</f>
        <v>0.82713908412530501</v>
      </c>
      <c r="Q75" s="99">
        <v>6724.0007804083398</v>
      </c>
      <c r="R75" s="16">
        <v>5594.2795410545796</v>
      </c>
      <c r="S75" s="17">
        <f>gp_need_index[[#This Row],[Normalised weighted population 2027/28]]/gp_need_index[[#This Row],[Registered population 2027/28]]</f>
        <v>0.83198674773426284</v>
      </c>
      <c r="T75" s="99">
        <v>6709.6496758346902</v>
      </c>
      <c r="U75" s="16">
        <v>5616.5947452775899</v>
      </c>
      <c r="V75" s="17">
        <f>gp_need_index[[#This Row],[Normalised weighted population 2028/29]]/gp_need_index[[#This Row],[Registered population 2028/29]]</f>
        <v>0.83709210117276012</v>
      </c>
    </row>
    <row r="76" spans="1:22" x14ac:dyDescent="0.2">
      <c r="A76" s="6" t="s">
        <v>608</v>
      </c>
      <c r="B76" s="1" t="s">
        <v>6726</v>
      </c>
      <c r="C76" s="95" t="s">
        <v>6313</v>
      </c>
      <c r="D76" s="95" t="s">
        <v>6313</v>
      </c>
      <c r="E76" s="95" t="s">
        <v>6651</v>
      </c>
      <c r="F76" s="95" t="s">
        <v>6559</v>
      </c>
      <c r="G76" s="95" t="s">
        <v>12704</v>
      </c>
      <c r="H76" s="61">
        <v>5271.4668799867004</v>
      </c>
      <c r="I76" s="61">
        <v>101.580197756095</v>
      </c>
      <c r="J76" s="123">
        <v>535476.64813375403</v>
      </c>
      <c r="K76" s="99">
        <v>16743.166666666701</v>
      </c>
      <c r="L76" s="16">
        <v>10781.0585012785</v>
      </c>
      <c r="M76" s="17">
        <f>gp_need_index[[#This Row],[Normalised weighted population (base year)]]/gp_need_index[[#This Row],[Registered population (base year)]]</f>
        <v>0.64390797248301168</v>
      </c>
      <c r="N76" s="99">
        <v>16842.9213531854</v>
      </c>
      <c r="O76" s="16">
        <v>10820.0263718156</v>
      </c>
      <c r="P76" s="17">
        <f>gp_need_index[[#This Row],[Normalised weighted population 2026/27]]/gp_need_index[[#This Row],[Registered population 2026/27]]</f>
        <v>0.64240793772805183</v>
      </c>
      <c r="Q76" s="99">
        <v>16938.244110125601</v>
      </c>
      <c r="R76" s="16">
        <v>10858.063049267401</v>
      </c>
      <c r="S76" s="17">
        <f>gp_need_index[[#This Row],[Normalised weighted population 2027/28]]/gp_need_index[[#This Row],[Registered population 2027/28]]</f>
        <v>0.64103829054963868</v>
      </c>
      <c r="T76" s="99">
        <v>17032.434695271499</v>
      </c>
      <c r="U76" s="16">
        <v>10901.375131302701</v>
      </c>
      <c r="V76" s="17">
        <f>gp_need_index[[#This Row],[Normalised weighted population 2028/29]]/gp_need_index[[#This Row],[Registered population 2028/29]]</f>
        <v>0.6400362206777821</v>
      </c>
    </row>
    <row r="77" spans="1:22" x14ac:dyDescent="0.2">
      <c r="A77" s="6" t="s">
        <v>604</v>
      </c>
      <c r="B77" s="1" t="s">
        <v>6727</v>
      </c>
      <c r="C77" s="95" t="s">
        <v>6313</v>
      </c>
      <c r="D77" s="95" t="s">
        <v>6313</v>
      </c>
      <c r="E77" s="95" t="s">
        <v>6651</v>
      </c>
      <c r="F77" s="95" t="s">
        <v>6557</v>
      </c>
      <c r="G77" s="95" t="s">
        <v>12703</v>
      </c>
      <c r="H77" s="61">
        <v>5153.0454365498299</v>
      </c>
      <c r="I77" s="61">
        <v>38.614456354302497</v>
      </c>
      <c r="J77" s="123">
        <v>198982.048101391</v>
      </c>
      <c r="K77" s="99">
        <v>6577.5</v>
      </c>
      <c r="L77" s="16">
        <v>4006.2197086687102</v>
      </c>
      <c r="M77" s="17">
        <f>gp_need_index[[#This Row],[Normalised weighted population (base year)]]/gp_need_index[[#This Row],[Registered population (base year)]]</f>
        <v>0.6090793931841445</v>
      </c>
      <c r="N77" s="99">
        <v>6629.3319265049204</v>
      </c>
      <c r="O77" s="16">
        <v>4020.70009117775</v>
      </c>
      <c r="P77" s="17">
        <f>gp_need_index[[#This Row],[Normalised weighted population 2026/27]]/gp_need_index[[#This Row],[Registered population 2026/27]]</f>
        <v>0.60650155034513731</v>
      </c>
      <c r="Q77" s="99">
        <v>6678.7041543764699</v>
      </c>
      <c r="R77" s="16">
        <v>4034.83444420454</v>
      </c>
      <c r="S77" s="17">
        <f>gp_need_index[[#This Row],[Normalised weighted population 2027/28]]/gp_need_index[[#This Row],[Registered population 2027/28]]</f>
        <v>0.60413432769896902</v>
      </c>
      <c r="T77" s="99">
        <v>6728.8910019226796</v>
      </c>
      <c r="U77" s="16">
        <v>4050.9291269903501</v>
      </c>
      <c r="V77" s="17">
        <f>gp_need_index[[#This Row],[Normalised weighted population 2028/29]]/gp_need_index[[#This Row],[Registered population 2028/29]]</f>
        <v>0.60202032189745058</v>
      </c>
    </row>
    <row r="78" spans="1:22" x14ac:dyDescent="0.2">
      <c r="A78" s="6" t="s">
        <v>603</v>
      </c>
      <c r="B78" s="1" t="s">
        <v>6728</v>
      </c>
      <c r="C78" s="95" t="s">
        <v>6313</v>
      </c>
      <c r="D78" s="95" t="s">
        <v>6313</v>
      </c>
      <c r="E78" s="95" t="s">
        <v>6651</v>
      </c>
      <c r="F78" s="95" t="s">
        <v>6561</v>
      </c>
      <c r="G78" s="95" t="s">
        <v>12704</v>
      </c>
      <c r="H78" s="61">
        <v>5197.0722191220202</v>
      </c>
      <c r="I78" s="61">
        <v>25.6413082372157</v>
      </c>
      <c r="J78" s="123">
        <v>133259.730701578</v>
      </c>
      <c r="K78" s="99">
        <v>4306.8333333333303</v>
      </c>
      <c r="L78" s="16">
        <v>2682.9945947511601</v>
      </c>
      <c r="M78" s="17">
        <f>gp_need_index[[#This Row],[Normalised weighted population (base year)]]/gp_need_index[[#This Row],[Registered population (base year)]]</f>
        <v>0.62296225256402504</v>
      </c>
      <c r="N78" s="99">
        <v>4321.47533351531</v>
      </c>
      <c r="O78" s="16">
        <v>2692.6922126620302</v>
      </c>
      <c r="P78" s="17">
        <f>gp_need_index[[#This Row],[Normalised weighted population 2026/27]]/gp_need_index[[#This Row],[Registered population 2026/27]]</f>
        <v>0.62309558769867046</v>
      </c>
      <c r="Q78" s="99">
        <v>4335.7448964387104</v>
      </c>
      <c r="R78" s="16">
        <v>2702.1580921017298</v>
      </c>
      <c r="S78" s="17">
        <f>gp_need_index[[#This Row],[Normalised weighted population 2027/28]]/gp_need_index[[#This Row],[Registered population 2027/28]]</f>
        <v>0.62322810881268076</v>
      </c>
      <c r="T78" s="99">
        <v>4349.81673605989</v>
      </c>
      <c r="U78" s="16">
        <v>2712.9368186965598</v>
      </c>
      <c r="V78" s="17">
        <f>gp_need_index[[#This Row],[Normalised weighted population 2028/29]]/gp_need_index[[#This Row],[Registered population 2028/29]]</f>
        <v>0.62368991231432125</v>
      </c>
    </row>
    <row r="79" spans="1:22" x14ac:dyDescent="0.2">
      <c r="A79" s="6" t="s">
        <v>612</v>
      </c>
      <c r="B79" s="1" t="s">
        <v>12239</v>
      </c>
      <c r="C79" s="95" t="s">
        <v>6313</v>
      </c>
      <c r="D79" s="95" t="s">
        <v>6313</v>
      </c>
      <c r="E79" s="95" t="s">
        <v>6651</v>
      </c>
      <c r="F79" s="95" t="s">
        <v>6559</v>
      </c>
      <c r="G79" s="95" t="s">
        <v>12704</v>
      </c>
      <c r="H79" s="61">
        <v>5447.4325717659904</v>
      </c>
      <c r="I79" s="61">
        <v>145.52757210803301</v>
      </c>
      <c r="J79" s="123">
        <v>792751.63639132294</v>
      </c>
      <c r="K79" s="99">
        <v>13634.166666666701</v>
      </c>
      <c r="L79" s="16">
        <v>15960.923410397299</v>
      </c>
      <c r="M79" s="17">
        <f>gp_need_index[[#This Row],[Normalised weighted population (base year)]]/gp_need_index[[#This Row],[Registered population (base year)]]</f>
        <v>1.1706563225033135</v>
      </c>
      <c r="N79" s="99">
        <v>13667.106241637</v>
      </c>
      <c r="O79" s="16">
        <v>16018.6137751269</v>
      </c>
      <c r="P79" s="17">
        <f>gp_need_index[[#This Row],[Normalised weighted population 2026/27]]/gp_need_index[[#This Row],[Registered population 2026/27]]</f>
        <v>1.1720559928279479</v>
      </c>
      <c r="Q79" s="99">
        <v>13692.688952373999</v>
      </c>
      <c r="R79" s="16">
        <v>16074.9255459536</v>
      </c>
      <c r="S79" s="17">
        <f>gp_need_index[[#This Row],[Normalised weighted population 2027/28]]/gp_need_index[[#This Row],[Registered population 2027/28]]</f>
        <v>1.1739787270320323</v>
      </c>
      <c r="T79" s="99">
        <v>13722.841921629601</v>
      </c>
      <c r="U79" s="16">
        <v>16139.0473410472</v>
      </c>
      <c r="V79" s="17">
        <f>gp_need_index[[#This Row],[Normalised weighted population 2028/29]]/gp_need_index[[#This Row],[Registered population 2028/29]]</f>
        <v>1.1760717957123179</v>
      </c>
    </row>
    <row r="80" spans="1:22" x14ac:dyDescent="0.2">
      <c r="A80" s="6" t="s">
        <v>599</v>
      </c>
      <c r="B80" s="1" t="s">
        <v>6729</v>
      </c>
      <c r="C80" s="95" t="s">
        <v>6313</v>
      </c>
      <c r="D80" s="95" t="s">
        <v>6313</v>
      </c>
      <c r="E80" s="95" t="s">
        <v>6651</v>
      </c>
      <c r="F80" s="95" t="s">
        <v>6559</v>
      </c>
      <c r="G80" s="95" t="s">
        <v>12704</v>
      </c>
      <c r="H80" s="61">
        <v>5319.6453694143102</v>
      </c>
      <c r="I80" s="61">
        <v>368.47076923235198</v>
      </c>
      <c r="J80" s="123">
        <v>1960133.8213114101</v>
      </c>
      <c r="K80" s="99">
        <v>39608.083333333299</v>
      </c>
      <c r="L80" s="16">
        <v>39464.498538906097</v>
      </c>
      <c r="M80" s="17">
        <f>gp_need_index[[#This Row],[Normalised weighted population (base year)]]/gp_need_index[[#This Row],[Registered population (base year)]]</f>
        <v>0.9963748613327531</v>
      </c>
      <c r="N80" s="99">
        <v>39744.819037011403</v>
      </c>
      <c r="O80" s="16">
        <v>39607.1419973101</v>
      </c>
      <c r="P80" s="17">
        <f>gp_need_index[[#This Row],[Normalised weighted population 2026/27]]/gp_need_index[[#This Row],[Registered population 2026/27]]</f>
        <v>0.9965359751777183</v>
      </c>
      <c r="Q80" s="99">
        <v>39882.299671926397</v>
      </c>
      <c r="R80" s="16">
        <v>39746.376785948101</v>
      </c>
      <c r="S80" s="17">
        <f>gp_need_index[[#This Row],[Normalised weighted population 2027/28]]/gp_need_index[[#This Row],[Registered population 2027/28]]</f>
        <v>0.99659189948682991</v>
      </c>
      <c r="T80" s="99">
        <v>40018.159860558299</v>
      </c>
      <c r="U80" s="16">
        <v>39904.9224053785</v>
      </c>
      <c r="V80" s="17">
        <f>gp_need_index[[#This Row],[Normalised weighted population 2028/29]]/gp_need_index[[#This Row],[Registered population 2028/29]]</f>
        <v>0.99717034827252504</v>
      </c>
    </row>
    <row r="81" spans="1:22" x14ac:dyDescent="0.2">
      <c r="A81" s="6" t="s">
        <v>607</v>
      </c>
      <c r="B81" s="1" t="s">
        <v>6730</v>
      </c>
      <c r="C81" s="95" t="s">
        <v>6313</v>
      </c>
      <c r="D81" s="95" t="s">
        <v>6313</v>
      </c>
      <c r="E81" s="95" t="s">
        <v>6651</v>
      </c>
      <c r="F81" s="95" t="s">
        <v>6559</v>
      </c>
      <c r="G81" s="95" t="s">
        <v>12704</v>
      </c>
      <c r="H81" s="61">
        <v>5297.3039093017596</v>
      </c>
      <c r="I81" s="61">
        <v>121.693857284049</v>
      </c>
      <c r="J81" s="123">
        <v>644649.34592880204</v>
      </c>
      <c r="K81" s="99">
        <v>13518.916666666701</v>
      </c>
      <c r="L81" s="16">
        <v>12979.0950464255</v>
      </c>
      <c r="M81" s="17">
        <f>gp_need_index[[#This Row],[Normalised weighted population (base year)]]/gp_need_index[[#This Row],[Registered population (base year)]]</f>
        <v>0.96006916578070001</v>
      </c>
      <c r="N81" s="99">
        <v>13568.173023732301</v>
      </c>
      <c r="O81" s="16">
        <v>13026.007665942299</v>
      </c>
      <c r="P81" s="17">
        <f>gp_need_index[[#This Row],[Normalised weighted population 2026/27]]/gp_need_index[[#This Row],[Registered population 2026/27]]</f>
        <v>0.9600413882663722</v>
      </c>
      <c r="Q81" s="99">
        <v>13613.714763566901</v>
      </c>
      <c r="R81" s="16">
        <v>13071.7992412164</v>
      </c>
      <c r="S81" s="17">
        <f>gp_need_index[[#This Row],[Normalised weighted population 2027/28]]/gp_need_index[[#This Row],[Registered population 2027/28]]</f>
        <v>0.96019341291028237</v>
      </c>
      <c r="T81" s="99">
        <v>13655.405684006</v>
      </c>
      <c r="U81" s="16">
        <v>13123.9417677901</v>
      </c>
      <c r="V81" s="17">
        <f>gp_need_index[[#This Row],[Normalised weighted population 2028/29]]/gp_need_index[[#This Row],[Registered population 2028/29]]</f>
        <v>0.96108032756299722</v>
      </c>
    </row>
    <row r="82" spans="1:22" x14ac:dyDescent="0.2">
      <c r="A82" s="6" t="s">
        <v>596</v>
      </c>
      <c r="B82" s="1" t="s">
        <v>6731</v>
      </c>
      <c r="C82" s="95" t="s">
        <v>6313</v>
      </c>
      <c r="D82" s="95" t="s">
        <v>6313</v>
      </c>
      <c r="E82" s="95" t="s">
        <v>6651</v>
      </c>
      <c r="F82" s="95" t="s">
        <v>6559</v>
      </c>
      <c r="G82" s="95" t="s">
        <v>12704</v>
      </c>
      <c r="H82" s="61">
        <v>5349.3996118473096</v>
      </c>
      <c r="I82" s="61"/>
      <c r="J82" s="123"/>
      <c r="K82" s="99">
        <v>0.66666666666666696</v>
      </c>
      <c r="L82" s="16"/>
      <c r="M82" s="17">
        <f>gp_need_index[[#This Row],[Normalised weighted population (base year)]]/gp_need_index[[#This Row],[Registered population (base year)]]</f>
        <v>0</v>
      </c>
      <c r="N82" s="99">
        <v>0.67904728064928699</v>
      </c>
      <c r="O82" s="16"/>
      <c r="P82" s="17">
        <f>gp_need_index[[#This Row],[Normalised weighted population 2026/27]]/gp_need_index[[#This Row],[Registered population 2026/27]]</f>
        <v>0</v>
      </c>
      <c r="Q82" s="99">
        <v>0.69956755333269605</v>
      </c>
      <c r="R82" s="16"/>
      <c r="S82" s="17">
        <f>gp_need_index[[#This Row],[Normalised weighted population 2027/28]]/gp_need_index[[#This Row],[Registered population 2027/28]]</f>
        <v>0</v>
      </c>
      <c r="T82" s="99">
        <v>0.71260389684216097</v>
      </c>
      <c r="U82" s="16"/>
      <c r="V82" s="17">
        <f>gp_need_index[[#This Row],[Normalised weighted population 2028/29]]/gp_need_index[[#This Row],[Registered population 2028/29]]</f>
        <v>0</v>
      </c>
    </row>
    <row r="83" spans="1:22" x14ac:dyDescent="0.2">
      <c r="A83" s="6" t="s">
        <v>595</v>
      </c>
      <c r="B83" s="1" t="s">
        <v>6732</v>
      </c>
      <c r="C83" s="95" t="s">
        <v>6313</v>
      </c>
      <c r="D83" s="95" t="s">
        <v>6313</v>
      </c>
      <c r="E83" s="95" t="s">
        <v>6651</v>
      </c>
      <c r="F83" s="95" t="s">
        <v>6559</v>
      </c>
      <c r="G83" s="95" t="s">
        <v>12704</v>
      </c>
      <c r="H83" s="61">
        <v>5316.3511705463397</v>
      </c>
      <c r="I83" s="61">
        <v>141.540837261371</v>
      </c>
      <c r="J83" s="123">
        <v>752480.79585460096</v>
      </c>
      <c r="K83" s="99">
        <v>15950.5</v>
      </c>
      <c r="L83" s="16">
        <v>15150.127478893601</v>
      </c>
      <c r="M83" s="17">
        <f>gp_need_index[[#This Row],[Normalised weighted population (base year)]]/gp_need_index[[#This Row],[Registered population (base year)]]</f>
        <v>0.94982147762725933</v>
      </c>
      <c r="N83" s="99">
        <v>16001.371092638499</v>
      </c>
      <c r="O83" s="16">
        <v>15204.887241689599</v>
      </c>
      <c r="P83" s="17">
        <f>gp_need_index[[#This Row],[Normalised weighted population 2026/27]]/gp_need_index[[#This Row],[Registered population 2026/27]]</f>
        <v>0.95022402478276835</v>
      </c>
      <c r="Q83" s="99">
        <v>16052.238762093701</v>
      </c>
      <c r="R83" s="16">
        <v>15258.338441513701</v>
      </c>
      <c r="S83" s="17">
        <f>gp_need_index[[#This Row],[Normalised weighted population 2027/28]]/gp_need_index[[#This Row],[Registered population 2027/28]]</f>
        <v>0.9505427042080421</v>
      </c>
      <c r="T83" s="99">
        <v>16098.5109512745</v>
      </c>
      <c r="U83" s="16">
        <v>15319.202925658199</v>
      </c>
      <c r="V83" s="17">
        <f>gp_need_index[[#This Row],[Normalised weighted population 2028/29]]/gp_need_index[[#This Row],[Registered population 2028/29]]</f>
        <v>0.95159129760665195</v>
      </c>
    </row>
    <row r="84" spans="1:22" x14ac:dyDescent="0.2">
      <c r="A84" s="6" t="s">
        <v>590</v>
      </c>
      <c r="B84" s="1" t="s">
        <v>6733</v>
      </c>
      <c r="C84" s="95" t="s">
        <v>6313</v>
      </c>
      <c r="D84" s="95" t="s">
        <v>6313</v>
      </c>
      <c r="E84" s="95" t="s">
        <v>6651</v>
      </c>
      <c r="F84" s="95" t="s">
        <v>6561</v>
      </c>
      <c r="G84" s="95" t="s">
        <v>12704</v>
      </c>
      <c r="H84" s="61">
        <v>5123.9603559515499</v>
      </c>
      <c r="I84" s="61">
        <v>112.875874023664</v>
      </c>
      <c r="J84" s="123">
        <v>578371.50364063599</v>
      </c>
      <c r="K84" s="99">
        <v>18206.083333333299</v>
      </c>
      <c r="L84" s="16">
        <v>11644.6852312868</v>
      </c>
      <c r="M84" s="17">
        <f>gp_need_index[[#This Row],[Normalised weighted population (base year)]]/gp_need_index[[#This Row],[Registered population (base year)]]</f>
        <v>0.63960408277197578</v>
      </c>
      <c r="N84" s="99">
        <v>18248.604830235599</v>
      </c>
      <c r="O84" s="16">
        <v>11686.774659378199</v>
      </c>
      <c r="P84" s="17">
        <f>gp_need_index[[#This Row],[Normalised weighted population 2026/27]]/gp_need_index[[#This Row],[Registered population 2026/27]]</f>
        <v>0.64042017283506036</v>
      </c>
      <c r="Q84" s="99">
        <v>18284.818472661998</v>
      </c>
      <c r="R84" s="16">
        <v>11727.8583002951</v>
      </c>
      <c r="S84" s="17">
        <f>gp_need_index[[#This Row],[Normalised weighted population 2027/28]]/gp_need_index[[#This Row],[Registered population 2027/28]]</f>
        <v>0.64139867277488471</v>
      </c>
      <c r="T84" s="99">
        <v>18322.8315981005</v>
      </c>
      <c r="U84" s="16">
        <v>11774.6399369918</v>
      </c>
      <c r="V84" s="17">
        <f>gp_need_index[[#This Row],[Normalised weighted population 2028/29]]/gp_need_index[[#This Row],[Registered population 2028/29]]</f>
        <v>0.64262119498017212</v>
      </c>
    </row>
    <row r="85" spans="1:22" x14ac:dyDescent="0.2">
      <c r="A85" s="6" t="s">
        <v>592</v>
      </c>
      <c r="B85" s="1" t="s">
        <v>6734</v>
      </c>
      <c r="C85" s="95" t="s">
        <v>6313</v>
      </c>
      <c r="D85" s="95" t="s">
        <v>6313</v>
      </c>
      <c r="E85" s="95" t="s">
        <v>6651</v>
      </c>
      <c r="F85" s="95" t="s">
        <v>6559</v>
      </c>
      <c r="G85" s="95" t="s">
        <v>12704</v>
      </c>
      <c r="H85" s="61">
        <v>5178.4032552083299</v>
      </c>
      <c r="I85" s="61">
        <v>35.847902091437497</v>
      </c>
      <c r="J85" s="123">
        <v>185634.89288269001</v>
      </c>
      <c r="K85" s="99">
        <v>5121.1666666666697</v>
      </c>
      <c r="L85" s="16">
        <v>3737.49377684708</v>
      </c>
      <c r="M85" s="17">
        <f>gp_need_index[[#This Row],[Normalised weighted population (base year)]]/gp_need_index[[#This Row],[Registered population (base year)]]</f>
        <v>0.72981295476559593</v>
      </c>
      <c r="N85" s="99">
        <v>5148.0014605835504</v>
      </c>
      <c r="O85" s="16">
        <v>3751.0028560912401</v>
      </c>
      <c r="P85" s="17">
        <f>gp_need_index[[#This Row],[Normalised weighted population 2026/27]]/gp_need_index[[#This Row],[Registered population 2026/27]]</f>
        <v>0.72863282670204332</v>
      </c>
      <c r="Q85" s="99">
        <v>5177.7223411049599</v>
      </c>
      <c r="R85" s="16">
        <v>3764.1891165359798</v>
      </c>
      <c r="S85" s="17">
        <f>gp_need_index[[#This Row],[Normalised weighted population 2027/28]]/gp_need_index[[#This Row],[Registered population 2027/28]]</f>
        <v>0.7269970980585021</v>
      </c>
      <c r="T85" s="99">
        <v>5205.0113487180497</v>
      </c>
      <c r="U85" s="16">
        <v>3779.2042133421201</v>
      </c>
      <c r="V85" s="17">
        <f>gp_need_index[[#This Row],[Normalised weighted population 2028/29]]/gp_need_index[[#This Row],[Registered population 2028/29]]</f>
        <v>0.72607031188758231</v>
      </c>
    </row>
    <row r="86" spans="1:22" x14ac:dyDescent="0.2">
      <c r="A86" s="6" t="s">
        <v>588</v>
      </c>
      <c r="B86" s="1" t="s">
        <v>6735</v>
      </c>
      <c r="C86" s="95" t="s">
        <v>6313</v>
      </c>
      <c r="D86" s="95" t="s">
        <v>6313</v>
      </c>
      <c r="E86" s="95" t="s">
        <v>6651</v>
      </c>
      <c r="F86" s="95" t="s">
        <v>6558</v>
      </c>
      <c r="G86" s="95" t="s">
        <v>12704</v>
      </c>
      <c r="H86" s="61">
        <v>5252.1423055959303</v>
      </c>
      <c r="I86" s="61">
        <v>49.6949841608022</v>
      </c>
      <c r="J86" s="123">
        <v>261005.12868686899</v>
      </c>
      <c r="K86" s="99">
        <v>6311.9166666666697</v>
      </c>
      <c r="L86" s="16">
        <v>5254.96596595559</v>
      </c>
      <c r="M86" s="17">
        <f>gp_need_index[[#This Row],[Normalised weighted population (base year)]]/gp_need_index[[#This Row],[Registered population (base year)]]</f>
        <v>0.83254679100995532</v>
      </c>
      <c r="N86" s="99">
        <v>6302.1957326746297</v>
      </c>
      <c r="O86" s="16">
        <v>5273.9599110690697</v>
      </c>
      <c r="P86" s="17">
        <f>gp_need_index[[#This Row],[Normalised weighted population 2026/27]]/gp_need_index[[#This Row],[Registered population 2026/27]]</f>
        <v>0.83684482913240454</v>
      </c>
      <c r="Q86" s="99">
        <v>6290.20604827037</v>
      </c>
      <c r="R86" s="16">
        <v>5292.4999686564897</v>
      </c>
      <c r="S86" s="17">
        <f>gp_need_index[[#This Row],[Normalised weighted population 2027/28]]/gp_need_index[[#This Row],[Registered population 2027/28]]</f>
        <v>0.84138737714510614</v>
      </c>
      <c r="T86" s="99">
        <v>6279.0813304496796</v>
      </c>
      <c r="U86" s="16">
        <v>5313.6113944950002</v>
      </c>
      <c r="V86" s="17">
        <f>gp_need_index[[#This Row],[Normalised weighted population 2028/29]]/gp_need_index[[#This Row],[Registered population 2028/29]]</f>
        <v>0.84624025631381072</v>
      </c>
    </row>
    <row r="87" spans="1:22" x14ac:dyDescent="0.2">
      <c r="A87" s="6" t="s">
        <v>605</v>
      </c>
      <c r="B87" s="1" t="s">
        <v>6736</v>
      </c>
      <c r="C87" s="95" t="s">
        <v>6313</v>
      </c>
      <c r="D87" s="95" t="s">
        <v>6313</v>
      </c>
      <c r="E87" s="95" t="s">
        <v>6651</v>
      </c>
      <c r="F87" s="95" t="s">
        <v>6558</v>
      </c>
      <c r="G87" s="95" t="s">
        <v>12704</v>
      </c>
      <c r="H87" s="61">
        <v>5180.0701778017201</v>
      </c>
      <c r="I87" s="61">
        <v>35.536801665125502</v>
      </c>
      <c r="J87" s="123">
        <v>184083.126519971</v>
      </c>
      <c r="K87" s="99">
        <v>5936.75</v>
      </c>
      <c r="L87" s="16">
        <v>3706.25117458779</v>
      </c>
      <c r="M87" s="17">
        <f>gp_need_index[[#This Row],[Normalised weighted population (base year)]]/gp_need_index[[#This Row],[Registered population (base year)]]</f>
        <v>0.62428958177248328</v>
      </c>
      <c r="N87" s="99">
        <v>5933.9202459042899</v>
      </c>
      <c r="O87" s="16">
        <v>3719.6473282152301</v>
      </c>
      <c r="P87" s="17">
        <f>gp_need_index[[#This Row],[Normalised weighted population 2026/27]]/gp_need_index[[#This Row],[Registered population 2026/27]]</f>
        <v>0.62684484692604436</v>
      </c>
      <c r="Q87" s="99">
        <v>5933.0967961099304</v>
      </c>
      <c r="R87" s="16">
        <v>3732.7233615626401</v>
      </c>
      <c r="S87" s="17">
        <f>gp_need_index[[#This Row],[Normalised weighted population 2027/28]]/gp_need_index[[#This Row],[Registered population 2027/28]]</f>
        <v>0.62913575993063553</v>
      </c>
      <c r="T87" s="99">
        <v>5931.64908343554</v>
      </c>
      <c r="U87" s="16">
        <v>3747.6129435919202</v>
      </c>
      <c r="V87" s="17">
        <f>gp_need_index[[#This Row],[Normalised weighted population 2028/29]]/gp_need_index[[#This Row],[Registered population 2028/29]]</f>
        <v>0.63179950311918109</v>
      </c>
    </row>
    <row r="88" spans="1:22" x14ac:dyDescent="0.2">
      <c r="A88" s="6" t="s">
        <v>646</v>
      </c>
      <c r="B88" s="1" t="s">
        <v>6737</v>
      </c>
      <c r="C88" s="95" t="s">
        <v>6442</v>
      </c>
      <c r="D88" s="95" t="s">
        <v>6442</v>
      </c>
      <c r="E88" s="95" t="s">
        <v>6649</v>
      </c>
      <c r="F88" s="95" t="s">
        <v>6556</v>
      </c>
      <c r="G88" s="95" t="s">
        <v>12703</v>
      </c>
      <c r="H88" s="61">
        <v>5447.3752980418003</v>
      </c>
      <c r="I88" s="61">
        <v>91.273337704579802</v>
      </c>
      <c r="J88" s="123">
        <v>497200.12518175598</v>
      </c>
      <c r="K88" s="99">
        <v>11566</v>
      </c>
      <c r="L88" s="16">
        <v>10010.41530963</v>
      </c>
      <c r="M88" s="17">
        <f>gp_need_index[[#This Row],[Normalised weighted population (base year)]]/gp_need_index[[#This Row],[Registered population (base year)]]</f>
        <v>0.86550365810392527</v>
      </c>
      <c r="N88" s="99">
        <v>11584.4338277683</v>
      </c>
      <c r="O88" s="16">
        <v>10046.5977093232</v>
      </c>
      <c r="P88" s="17">
        <f>gp_need_index[[#This Row],[Normalised weighted population 2026/27]]/gp_need_index[[#This Row],[Registered population 2026/27]]</f>
        <v>0.86724978179262824</v>
      </c>
      <c r="Q88" s="99">
        <v>11597.5978867991</v>
      </c>
      <c r="R88" s="16">
        <v>10081.9154787468</v>
      </c>
      <c r="S88" s="17">
        <f>gp_need_index[[#This Row],[Normalised weighted population 2027/28]]/gp_need_index[[#This Row],[Registered population 2027/28]]</f>
        <v>0.86931066046206718</v>
      </c>
      <c r="T88" s="99">
        <v>11616.298777197901</v>
      </c>
      <c r="U88" s="16">
        <v>10122.1315604096</v>
      </c>
      <c r="V88" s="17">
        <f>gp_need_index[[#This Row],[Normalised weighted population 2028/29]]/gp_need_index[[#This Row],[Registered population 2028/29]]</f>
        <v>0.87137321056847628</v>
      </c>
    </row>
    <row r="89" spans="1:22" x14ac:dyDescent="0.2">
      <c r="A89" s="6" t="s">
        <v>645</v>
      </c>
      <c r="B89" s="1" t="s">
        <v>6738</v>
      </c>
      <c r="C89" s="95" t="s">
        <v>6442</v>
      </c>
      <c r="D89" s="95" t="s">
        <v>6442</v>
      </c>
      <c r="E89" s="95" t="s">
        <v>6649</v>
      </c>
      <c r="F89" s="95" t="s">
        <v>6556</v>
      </c>
      <c r="G89" s="95" t="s">
        <v>12703</v>
      </c>
      <c r="H89" s="61">
        <v>5234.0615484775599</v>
      </c>
      <c r="I89" s="61">
        <v>125.307505565284</v>
      </c>
      <c r="J89" s="123">
        <v>655867.19661489199</v>
      </c>
      <c r="K89" s="99">
        <v>17324.666666666701</v>
      </c>
      <c r="L89" s="16">
        <v>13204.9504687428</v>
      </c>
      <c r="M89" s="17">
        <f>gp_need_index[[#This Row],[Normalised weighted population (base year)]]/gp_need_index[[#This Row],[Registered population (base year)]]</f>
        <v>0.76220516808843497</v>
      </c>
      <c r="N89" s="99">
        <v>17357.718036415001</v>
      </c>
      <c r="O89" s="16">
        <v>13252.679437123301</v>
      </c>
      <c r="P89" s="17">
        <f>gp_need_index[[#This Row],[Normalised weighted population 2026/27]]/gp_need_index[[#This Row],[Registered population 2026/27]]</f>
        <v>0.76350355555495941</v>
      </c>
      <c r="Q89" s="99">
        <v>17391.733332321699</v>
      </c>
      <c r="R89" s="16">
        <v>13299.2678534357</v>
      </c>
      <c r="S89" s="17">
        <f>gp_need_index[[#This Row],[Normalised weighted population 2027/28]]/gp_need_index[[#This Row],[Registered population 2027/28]]</f>
        <v>0.76468903928739818</v>
      </c>
      <c r="T89" s="99">
        <v>17434.4961191609</v>
      </c>
      <c r="U89" s="16">
        <v>13352.3177369798</v>
      </c>
      <c r="V89" s="17">
        <f>gp_need_index[[#This Row],[Normalised weighted population 2028/29]]/gp_need_index[[#This Row],[Registered population 2028/29]]</f>
        <v>0.76585624532648833</v>
      </c>
    </row>
    <row r="90" spans="1:22" x14ac:dyDescent="0.2">
      <c r="A90" s="6" t="s">
        <v>650</v>
      </c>
      <c r="B90" s="1" t="s">
        <v>6739</v>
      </c>
      <c r="C90" s="95" t="s">
        <v>6442</v>
      </c>
      <c r="D90" s="95" t="s">
        <v>6442</v>
      </c>
      <c r="E90" s="95" t="s">
        <v>6649</v>
      </c>
      <c r="F90" s="95" t="s">
        <v>6556</v>
      </c>
      <c r="G90" s="95" t="s">
        <v>12703</v>
      </c>
      <c r="H90" s="61">
        <v>5374.06356319304</v>
      </c>
      <c r="I90" s="61">
        <v>71.337140041035994</v>
      </c>
      <c r="J90" s="123">
        <v>383370.32499693101</v>
      </c>
      <c r="K90" s="99">
        <v>10003.583333333299</v>
      </c>
      <c r="L90" s="16">
        <v>7718.6146507992298</v>
      </c>
      <c r="M90" s="17">
        <f>gp_need_index[[#This Row],[Normalised weighted population (base year)]]/gp_need_index[[#This Row],[Registered population (base year)]]</f>
        <v>0.77158498046192669</v>
      </c>
      <c r="N90" s="99">
        <v>10022.5347119116</v>
      </c>
      <c r="O90" s="16">
        <v>7746.5133934322403</v>
      </c>
      <c r="P90" s="17">
        <f>gp_need_index[[#This Row],[Normalised weighted population 2026/27]]/gp_need_index[[#This Row],[Registered population 2026/27]]</f>
        <v>0.77290960980415968</v>
      </c>
      <c r="Q90" s="99">
        <v>10043.776255664099</v>
      </c>
      <c r="R90" s="16">
        <v>7773.7454556469202</v>
      </c>
      <c r="S90" s="17">
        <f>gp_need_index[[#This Row],[Normalised weighted population 2027/28]]/gp_need_index[[#This Row],[Registered population 2027/28]]</f>
        <v>0.77398632324798999</v>
      </c>
      <c r="T90" s="99">
        <v>10069.472708008199</v>
      </c>
      <c r="U90" s="16">
        <v>7804.75440258054</v>
      </c>
      <c r="V90" s="17">
        <f>gp_need_index[[#This Row],[Normalised weighted population 2028/29]]/gp_need_index[[#This Row],[Registered population 2028/29]]</f>
        <v>0.77509067544057786</v>
      </c>
    </row>
    <row r="91" spans="1:22" x14ac:dyDescent="0.2">
      <c r="A91" s="6" t="s">
        <v>585</v>
      </c>
      <c r="B91" s="1" t="s">
        <v>6740</v>
      </c>
      <c r="C91" s="95" t="s">
        <v>6313</v>
      </c>
      <c r="D91" s="95" t="s">
        <v>6313</v>
      </c>
      <c r="E91" s="95" t="s">
        <v>6651</v>
      </c>
      <c r="F91" s="95" t="s">
        <v>6561</v>
      </c>
      <c r="G91" s="95" t="s">
        <v>12704</v>
      </c>
      <c r="H91" s="61">
        <v>5194.4327768179101</v>
      </c>
      <c r="I91" s="61">
        <v>42.974436421636</v>
      </c>
      <c r="J91" s="123">
        <v>223227.82111382301</v>
      </c>
      <c r="K91" s="99">
        <v>8325.4166666666606</v>
      </c>
      <c r="L91" s="16">
        <v>4494.3737638768398</v>
      </c>
      <c r="M91" s="17">
        <f>gp_need_index[[#This Row],[Normalised weighted population (base year)]]/gp_need_index[[#This Row],[Registered population (base year)]]</f>
        <v>0.53983769747782506</v>
      </c>
      <c r="N91" s="99">
        <v>8350.82430969505</v>
      </c>
      <c r="O91" s="16">
        <v>4510.6185672007095</v>
      </c>
      <c r="P91" s="17">
        <f>gp_need_index[[#This Row],[Normalised weighted population 2026/27]]/gp_need_index[[#This Row],[Registered population 2026/27]]</f>
        <v>0.54014051786049677</v>
      </c>
      <c r="Q91" s="99">
        <v>8369.7113998002096</v>
      </c>
      <c r="R91" s="16">
        <v>4526.4751776795401</v>
      </c>
      <c r="S91" s="17">
        <f>gp_need_index[[#This Row],[Normalised weighted population 2027/28]]/gp_need_index[[#This Row],[Registered population 2027/28]]</f>
        <v>0.54081615977673858</v>
      </c>
      <c r="T91" s="99">
        <v>8391.3652244976292</v>
      </c>
      <c r="U91" s="16">
        <v>4544.5309822311401</v>
      </c>
      <c r="V91" s="17">
        <f>gp_need_index[[#This Row],[Normalised weighted population 2028/29]]/gp_need_index[[#This Row],[Registered population 2028/29]]</f>
        <v>0.5415723020807035</v>
      </c>
    </row>
    <row r="92" spans="1:22" x14ac:dyDescent="0.2">
      <c r="A92" s="6" t="s">
        <v>586</v>
      </c>
      <c r="B92" s="1" t="s">
        <v>6741</v>
      </c>
      <c r="C92" s="95" t="s">
        <v>6313</v>
      </c>
      <c r="D92" s="95" t="s">
        <v>6313</v>
      </c>
      <c r="E92" s="95" t="s">
        <v>6651</v>
      </c>
      <c r="F92" s="95" t="s">
        <v>6561</v>
      </c>
      <c r="G92" s="95" t="s">
        <v>12704</v>
      </c>
      <c r="H92" s="61">
        <v>5151.010703125</v>
      </c>
      <c r="I92" s="61">
        <v>22.592922673598299</v>
      </c>
      <c r="J92" s="123">
        <v>116376.38650658001</v>
      </c>
      <c r="K92" s="99">
        <v>3501.1666666666702</v>
      </c>
      <c r="L92" s="16">
        <v>2343.0725419448099</v>
      </c>
      <c r="M92" s="17">
        <f>gp_need_index[[#This Row],[Normalised weighted population (base year)]]/gp_need_index[[#This Row],[Registered population (base year)]]</f>
        <v>0.66922622229108608</v>
      </c>
      <c r="N92" s="99">
        <v>3512.4952619636701</v>
      </c>
      <c r="O92" s="16">
        <v>2351.5415199642498</v>
      </c>
      <c r="P92" s="17">
        <f>gp_need_index[[#This Row],[Normalised weighted population 2026/27]]/gp_need_index[[#This Row],[Registered population 2026/27]]</f>
        <v>0.66947891586609976</v>
      </c>
      <c r="Q92" s="99">
        <v>3519.6480271545802</v>
      </c>
      <c r="R92" s="16">
        <v>2359.8081196226699</v>
      </c>
      <c r="S92" s="17">
        <f>gp_need_index[[#This Row],[Normalised weighted population 2027/28]]/gp_need_index[[#This Row],[Registered population 2027/28]]</f>
        <v>0.67046707551903428</v>
      </c>
      <c r="T92" s="99">
        <v>3525.6907823585402</v>
      </c>
      <c r="U92" s="16">
        <v>2369.2212352401598</v>
      </c>
      <c r="V92" s="17">
        <f>gp_need_index[[#This Row],[Normalised weighted population 2028/29]]/gp_need_index[[#This Row],[Registered population 2028/29]]</f>
        <v>0.67198781217428527</v>
      </c>
    </row>
    <row r="93" spans="1:22" x14ac:dyDescent="0.2">
      <c r="A93" s="6" t="s">
        <v>664</v>
      </c>
      <c r="B93" s="1" t="s">
        <v>6742</v>
      </c>
      <c r="C93" s="95" t="s">
        <v>6442</v>
      </c>
      <c r="D93" s="95" t="s">
        <v>6442</v>
      </c>
      <c r="E93" s="95" t="s">
        <v>6649</v>
      </c>
      <c r="F93" s="95" t="s">
        <v>6556</v>
      </c>
      <c r="G93" s="95" t="s">
        <v>12703</v>
      </c>
      <c r="H93" s="61">
        <v>5283.8726841517901</v>
      </c>
      <c r="I93" s="61">
        <v>35.331789938676799</v>
      </c>
      <c r="J93" s="123">
        <v>186688.679739163</v>
      </c>
      <c r="K93" s="99">
        <v>6547.4166666666697</v>
      </c>
      <c r="L93" s="16">
        <v>3758.7102720707599</v>
      </c>
      <c r="M93" s="17">
        <f>gp_need_index[[#This Row],[Normalised weighted population (base year)]]/gp_need_index[[#This Row],[Registered population (base year)]]</f>
        <v>0.57407531297138947</v>
      </c>
      <c r="N93" s="99">
        <v>6567.4145794490896</v>
      </c>
      <c r="O93" s="16">
        <v>3772.2960378145799</v>
      </c>
      <c r="P93" s="17">
        <f>gp_need_index[[#This Row],[Normalised weighted population 2026/27]]/gp_need_index[[#This Row],[Registered population 2026/27]]</f>
        <v>0.57439590453432599</v>
      </c>
      <c r="Q93" s="99">
        <v>6587.9446555368404</v>
      </c>
      <c r="R93" s="16">
        <v>3785.5571522252299</v>
      </c>
      <c r="S93" s="17">
        <f>gp_need_index[[#This Row],[Normalised weighted population 2027/28]]/gp_need_index[[#This Row],[Registered population 2027/28]]</f>
        <v>0.57461884550649001</v>
      </c>
      <c r="T93" s="99">
        <v>6606.2485230145403</v>
      </c>
      <c r="U93" s="16">
        <v>3800.65748468625</v>
      </c>
      <c r="V93" s="17">
        <f>gp_need_index[[#This Row],[Normalised weighted population 2028/29]]/gp_need_index[[#This Row],[Registered population 2028/29]]</f>
        <v>0.57531251987352527</v>
      </c>
    </row>
    <row r="94" spans="1:22" x14ac:dyDescent="0.2">
      <c r="A94" s="6" t="s">
        <v>582</v>
      </c>
      <c r="B94" s="1" t="s">
        <v>6743</v>
      </c>
      <c r="C94" s="95" t="s">
        <v>6313</v>
      </c>
      <c r="D94" s="95" t="s">
        <v>6313</v>
      </c>
      <c r="E94" s="95" t="s">
        <v>6651</v>
      </c>
      <c r="F94" s="95" t="s">
        <v>6557</v>
      </c>
      <c r="G94" s="95" t="s">
        <v>12703</v>
      </c>
      <c r="H94" s="61">
        <v>5228.3487752278597</v>
      </c>
      <c r="I94" s="61">
        <v>21.1909320457628</v>
      </c>
      <c r="J94" s="123">
        <v>110793.583607401</v>
      </c>
      <c r="K94" s="99">
        <v>3289.5833333333298</v>
      </c>
      <c r="L94" s="16">
        <v>2230.6707689320401</v>
      </c>
      <c r="M94" s="17">
        <f>gp_need_index[[#This Row],[Normalised weighted population (base year)]]/gp_need_index[[#This Row],[Registered population (base year)]]</f>
        <v>0.67810131037832833</v>
      </c>
      <c r="N94" s="99">
        <v>3313.5832819521702</v>
      </c>
      <c r="O94" s="16">
        <v>2238.7334735101199</v>
      </c>
      <c r="P94" s="17">
        <f>gp_need_index[[#This Row],[Normalised weighted population 2026/27]]/gp_need_index[[#This Row],[Registered population 2026/27]]</f>
        <v>0.67562311945006814</v>
      </c>
      <c r="Q94" s="99">
        <v>3337.0150865494802</v>
      </c>
      <c r="R94" s="16">
        <v>2246.6035082130102</v>
      </c>
      <c r="S94" s="17">
        <f>gp_need_index[[#This Row],[Normalised weighted population 2027/28]]/gp_need_index[[#This Row],[Registered population 2027/28]]</f>
        <v>0.67323744422624987</v>
      </c>
      <c r="T94" s="99">
        <v>3360.6156443580999</v>
      </c>
      <c r="U94" s="16">
        <v>2255.56505826177</v>
      </c>
      <c r="V94" s="17">
        <f>gp_need_index[[#This Row],[Normalised weighted population 2028/29]]/gp_need_index[[#This Row],[Registered population 2028/29]]</f>
        <v>0.67117614656364488</v>
      </c>
    </row>
    <row r="95" spans="1:22" x14ac:dyDescent="0.2">
      <c r="A95" s="6" t="s">
        <v>589</v>
      </c>
      <c r="B95" s="1" t="s">
        <v>6744</v>
      </c>
      <c r="C95" s="95" t="s">
        <v>6313</v>
      </c>
      <c r="D95" s="95" t="s">
        <v>6313</v>
      </c>
      <c r="E95" s="95" t="s">
        <v>6651</v>
      </c>
      <c r="F95" s="95" t="s">
        <v>6561</v>
      </c>
      <c r="G95" s="95" t="s">
        <v>12704</v>
      </c>
      <c r="H95" s="61">
        <v>5275.2065292786201</v>
      </c>
      <c r="I95" s="61">
        <v>110.672614390832</v>
      </c>
      <c r="J95" s="123">
        <v>583820.89804685302</v>
      </c>
      <c r="K95" s="99">
        <v>13816.583333333299</v>
      </c>
      <c r="L95" s="16">
        <v>11754.401014588901</v>
      </c>
      <c r="M95" s="17">
        <f>gp_need_index[[#This Row],[Normalised weighted population (base year)]]/gp_need_index[[#This Row],[Registered population (base year)]]</f>
        <v>0.85074585597661723</v>
      </c>
      <c r="N95" s="99">
        <v>13829.333949134099</v>
      </c>
      <c r="O95" s="16">
        <v>11796.887007678</v>
      </c>
      <c r="P95" s="17">
        <f>gp_need_index[[#This Row],[Normalised weighted population 2026/27]]/gp_need_index[[#This Row],[Registered population 2026/27]]</f>
        <v>0.85303363495800477</v>
      </c>
      <c r="Q95" s="99">
        <v>13839.121782820701</v>
      </c>
      <c r="R95" s="16">
        <v>11838.357737103801</v>
      </c>
      <c r="S95" s="17">
        <f>gp_need_index[[#This Row],[Normalised weighted population 2027/28]]/gp_need_index[[#This Row],[Registered population 2027/28]]</f>
        <v>0.8554269499817132</v>
      </c>
      <c r="T95" s="99">
        <v>13851.694072653199</v>
      </c>
      <c r="U95" s="16">
        <v>11885.580148610001</v>
      </c>
      <c r="V95" s="17">
        <f>gp_need_index[[#This Row],[Normalised weighted population 2028/29]]/gp_need_index[[#This Row],[Registered population 2028/29]]</f>
        <v>0.85805967748559997</v>
      </c>
    </row>
    <row r="96" spans="1:22" x14ac:dyDescent="0.2">
      <c r="A96" s="6" t="s">
        <v>642</v>
      </c>
      <c r="B96" s="1" t="s">
        <v>6745</v>
      </c>
      <c r="C96" s="95" t="s">
        <v>6442</v>
      </c>
      <c r="D96" s="95" t="s">
        <v>6442</v>
      </c>
      <c r="E96" s="95" t="s">
        <v>6649</v>
      </c>
      <c r="F96" s="95" t="s">
        <v>6558</v>
      </c>
      <c r="G96" s="95" t="s">
        <v>12704</v>
      </c>
      <c r="H96" s="61">
        <v>5303.7612630208296</v>
      </c>
      <c r="I96" s="61">
        <v>68.272983582576401</v>
      </c>
      <c r="J96" s="123">
        <v>362103.60563612601</v>
      </c>
      <c r="K96" s="99">
        <v>7938.3333333333303</v>
      </c>
      <c r="L96" s="16">
        <v>7290.4395915166497</v>
      </c>
      <c r="M96" s="17">
        <f>gp_need_index[[#This Row],[Normalised weighted population (base year)]]/gp_need_index[[#This Row],[Registered population (base year)]]</f>
        <v>0.91838416017425817</v>
      </c>
      <c r="N96" s="99">
        <v>7928.4637627318998</v>
      </c>
      <c r="O96" s="16">
        <v>7316.79070593899</v>
      </c>
      <c r="P96" s="17">
        <f>gp_need_index[[#This Row],[Normalised weighted population 2026/27]]/gp_need_index[[#This Row],[Registered population 2026/27]]</f>
        <v>0.9228509992480376</v>
      </c>
      <c r="Q96" s="99">
        <v>7917.36756558054</v>
      </c>
      <c r="R96" s="16">
        <v>7342.5121227359796</v>
      </c>
      <c r="S96" s="17">
        <f>gp_need_index[[#This Row],[Normalised weighted population 2027/28]]/gp_need_index[[#This Row],[Registered population 2027/28]]</f>
        <v>0.92739310912586015</v>
      </c>
      <c r="T96" s="99">
        <v>7906.9754175179396</v>
      </c>
      <c r="U96" s="16">
        <v>7371.8009089552497</v>
      </c>
      <c r="V96" s="17">
        <f>gp_need_index[[#This Row],[Normalised weighted population 2028/29]]/gp_need_index[[#This Row],[Registered population 2028/29]]</f>
        <v>0.93231615373724219</v>
      </c>
    </row>
    <row r="97" spans="1:22" x14ac:dyDescent="0.2">
      <c r="A97" s="6" t="s">
        <v>594</v>
      </c>
      <c r="B97" s="1" t="s">
        <v>6746</v>
      </c>
      <c r="C97" s="95" t="s">
        <v>6313</v>
      </c>
      <c r="D97" s="95" t="s">
        <v>6313</v>
      </c>
      <c r="E97" s="95" t="s">
        <v>6651</v>
      </c>
      <c r="F97" s="95" t="s">
        <v>6557</v>
      </c>
      <c r="G97" s="95" t="s">
        <v>12703</v>
      </c>
      <c r="H97" s="61">
        <v>5181.5882984834598</v>
      </c>
      <c r="I97" s="61">
        <v>98.417853086873606</v>
      </c>
      <c r="J97" s="123">
        <v>509960.79591680801</v>
      </c>
      <c r="K97" s="99">
        <v>14555.5</v>
      </c>
      <c r="L97" s="16">
        <v>10267.333212940301</v>
      </c>
      <c r="M97" s="17">
        <f>gp_need_index[[#This Row],[Normalised weighted population (base year)]]/gp_need_index[[#This Row],[Registered population (base year)]]</f>
        <v>0.70539199704168876</v>
      </c>
      <c r="N97" s="99">
        <v>14659.6747204817</v>
      </c>
      <c r="O97" s="16">
        <v>10304.44423607</v>
      </c>
      <c r="P97" s="17">
        <f>gp_need_index[[#This Row],[Normalised weighted population 2026/27]]/gp_need_index[[#This Row],[Registered population 2026/27]]</f>
        <v>0.70291083755584227</v>
      </c>
      <c r="Q97" s="99">
        <v>14755.0910856713</v>
      </c>
      <c r="R97" s="16">
        <v>10340.668438143</v>
      </c>
      <c r="S97" s="17">
        <f>gp_need_index[[#This Row],[Normalised weighted population 2027/28]]/gp_need_index[[#This Row],[Registered population 2027/28]]</f>
        <v>0.70082037298874056</v>
      </c>
      <c r="T97" s="99">
        <v>14859.958071917699</v>
      </c>
      <c r="U97" s="16">
        <v>10381.916667929499</v>
      </c>
      <c r="V97" s="17">
        <f>gp_need_index[[#This Row],[Normalised weighted population 2028/29]]/gp_need_index[[#This Row],[Registered population 2028/29]]</f>
        <v>0.69865046843902012</v>
      </c>
    </row>
    <row r="98" spans="1:22" x14ac:dyDescent="0.2">
      <c r="A98" s="6" t="s">
        <v>610</v>
      </c>
      <c r="B98" s="1" t="s">
        <v>6747</v>
      </c>
      <c r="C98" s="95" t="s">
        <v>6313</v>
      </c>
      <c r="D98" s="95" t="s">
        <v>6313</v>
      </c>
      <c r="E98" s="95" t="s">
        <v>6651</v>
      </c>
      <c r="F98" s="95" t="s">
        <v>6557</v>
      </c>
      <c r="G98" s="95" t="s">
        <v>12703</v>
      </c>
      <c r="H98" s="61">
        <v>5254.5408658854203</v>
      </c>
      <c r="I98" s="61">
        <v>90.572976268565498</v>
      </c>
      <c r="J98" s="123">
        <v>475919.40514804702</v>
      </c>
      <c r="K98" s="99">
        <v>11445.083333333299</v>
      </c>
      <c r="L98" s="16">
        <v>9581.9583667692095</v>
      </c>
      <c r="M98" s="17">
        <f>gp_need_index[[#This Row],[Normalised weighted population (base year)]]/gp_need_index[[#This Row],[Registered population (base year)]]</f>
        <v>0.83721176051747737</v>
      </c>
      <c r="N98" s="99">
        <v>11512.992034962001</v>
      </c>
      <c r="O98" s="16">
        <v>9616.5921193904796</v>
      </c>
      <c r="P98" s="17">
        <f>gp_need_index[[#This Row],[Normalised weighted population 2026/27]]/gp_need_index[[#This Row],[Registered population 2026/27]]</f>
        <v>0.83528174867031602</v>
      </c>
      <c r="Q98" s="99">
        <v>11578.6791699851</v>
      </c>
      <c r="R98" s="16">
        <v>9650.3982488822894</v>
      </c>
      <c r="S98" s="17">
        <f>gp_need_index[[#This Row],[Normalised weighted population 2027/28]]/gp_need_index[[#This Row],[Registered population 2027/28]]</f>
        <v>0.83346279028946513</v>
      </c>
      <c r="T98" s="99">
        <v>11644.019349251999</v>
      </c>
      <c r="U98" s="16">
        <v>9688.8930373848707</v>
      </c>
      <c r="V98" s="17">
        <f>gp_need_index[[#This Row],[Normalised weighted population 2028/29]]/gp_need_index[[#This Row],[Registered population 2028/29]]</f>
        <v>0.83209180153133944</v>
      </c>
    </row>
    <row r="99" spans="1:22" x14ac:dyDescent="0.2">
      <c r="A99" s="6" t="s">
        <v>587</v>
      </c>
      <c r="B99" s="1" t="s">
        <v>6748</v>
      </c>
      <c r="C99" s="95" t="s">
        <v>6313</v>
      </c>
      <c r="D99" s="95" t="s">
        <v>6313</v>
      </c>
      <c r="E99" s="95" t="s">
        <v>6651</v>
      </c>
      <c r="F99" s="95" t="s">
        <v>6561</v>
      </c>
      <c r="G99" s="95" t="s">
        <v>12704</v>
      </c>
      <c r="H99" s="61">
        <v>5296.1409449084003</v>
      </c>
      <c r="I99" s="61">
        <v>29.551949301521201</v>
      </c>
      <c r="J99" s="123">
        <v>156511.28869764399</v>
      </c>
      <c r="K99" s="99">
        <v>4400.1666666666697</v>
      </c>
      <c r="L99" s="16">
        <v>3151.1315487623401</v>
      </c>
      <c r="M99" s="17">
        <f>gp_need_index[[#This Row],[Normalised weighted population (base year)]]/gp_need_index[[#This Row],[Registered population (base year)]]</f>
        <v>0.71613913459997836</v>
      </c>
      <c r="N99" s="99">
        <v>4416.7561708937101</v>
      </c>
      <c r="O99" s="16">
        <v>3162.5212361685599</v>
      </c>
      <c r="P99" s="17">
        <f>gp_need_index[[#This Row],[Normalised weighted population 2026/27]]/gp_need_index[[#This Row],[Registered population 2026/27]]</f>
        <v>0.71602803365272449</v>
      </c>
      <c r="Q99" s="99">
        <v>4435.1772456032304</v>
      </c>
      <c r="R99" s="16">
        <v>3173.6387506792398</v>
      </c>
      <c r="S99" s="17">
        <f>gp_need_index[[#This Row],[Normalised weighted population 2027/28]]/gp_need_index[[#This Row],[Registered population 2027/28]]</f>
        <v>0.71556074874468556</v>
      </c>
      <c r="T99" s="99">
        <v>4451.4833580146496</v>
      </c>
      <c r="U99" s="16">
        <v>3186.2981818592002</v>
      </c>
      <c r="V99" s="17">
        <f>gp_need_index[[#This Row],[Normalised weighted population 2028/29]]/gp_need_index[[#This Row],[Registered population 2028/29]]</f>
        <v>0.71578346488085742</v>
      </c>
    </row>
    <row r="100" spans="1:22" x14ac:dyDescent="0.2">
      <c r="A100" s="6" t="s">
        <v>598</v>
      </c>
      <c r="B100" s="1" t="s">
        <v>6749</v>
      </c>
      <c r="C100" s="95" t="s">
        <v>6313</v>
      </c>
      <c r="D100" s="95" t="s">
        <v>6313</v>
      </c>
      <c r="E100" s="95" t="s">
        <v>6651</v>
      </c>
      <c r="F100" s="95" t="s">
        <v>6557</v>
      </c>
      <c r="G100" s="95" t="s">
        <v>12703</v>
      </c>
      <c r="H100" s="61">
        <v>5268.5600011488996</v>
      </c>
      <c r="I100" s="61">
        <v>34.446389799184999</v>
      </c>
      <c r="J100" s="123">
        <v>181482.87147996901</v>
      </c>
      <c r="K100" s="99">
        <v>4676.1666666666697</v>
      </c>
      <c r="L100" s="16">
        <v>3653.8987483854398</v>
      </c>
      <c r="M100" s="17">
        <f>gp_need_index[[#This Row],[Normalised weighted population (base year)]]/gp_need_index[[#This Row],[Registered population (base year)]]</f>
        <v>0.78138762128212658</v>
      </c>
      <c r="N100" s="99">
        <v>4704.4891564028903</v>
      </c>
      <c r="O100" s="16">
        <v>3667.1056754572201</v>
      </c>
      <c r="P100" s="17">
        <f>gp_need_index[[#This Row],[Normalised weighted population 2026/27]]/gp_need_index[[#This Row],[Registered population 2026/27]]</f>
        <v>0.77949072758861104</v>
      </c>
      <c r="Q100" s="99">
        <v>4729.1447548042497</v>
      </c>
      <c r="R100" s="16">
        <v>3679.9970040885701</v>
      </c>
      <c r="S100" s="17">
        <f>gp_need_index[[#This Row],[Normalised weighted population 2027/28]]/gp_need_index[[#This Row],[Registered population 2027/28]]</f>
        <v>0.77815275168943177</v>
      </c>
      <c r="T100" s="99">
        <v>4756.5397154104103</v>
      </c>
      <c r="U100" s="16">
        <v>3694.67626422987</v>
      </c>
      <c r="V100" s="17">
        <f>gp_need_index[[#This Row],[Normalised weighted population 2028/29]]/gp_need_index[[#This Row],[Registered population 2028/29]]</f>
        <v>0.77675715652278132</v>
      </c>
    </row>
    <row r="101" spans="1:22" x14ac:dyDescent="0.2">
      <c r="A101" s="6" t="s">
        <v>647</v>
      </c>
      <c r="B101" s="1" t="s">
        <v>6750</v>
      </c>
      <c r="C101" s="95" t="s">
        <v>6442</v>
      </c>
      <c r="D101" s="95" t="s">
        <v>6442</v>
      </c>
      <c r="E101" s="95" t="s">
        <v>6649</v>
      </c>
      <c r="F101" s="95" t="s">
        <v>6560</v>
      </c>
      <c r="G101" s="95" t="s">
        <v>12703</v>
      </c>
      <c r="H101" s="61">
        <v>5271.3038246468304</v>
      </c>
      <c r="I101" s="61">
        <v>76.260814017715703</v>
      </c>
      <c r="J101" s="123">
        <v>401993.92060226499</v>
      </c>
      <c r="K101" s="99">
        <v>8809.3333333333303</v>
      </c>
      <c r="L101" s="16">
        <v>8093.5741834418404</v>
      </c>
      <c r="M101" s="17">
        <f>gp_need_index[[#This Row],[Normalised weighted population (base year)]]/gp_need_index[[#This Row],[Registered population (base year)]]</f>
        <v>0.91874990730761052</v>
      </c>
      <c r="N101" s="99">
        <v>8793.3522213685301</v>
      </c>
      <c r="O101" s="16">
        <v>8122.8282080745703</v>
      </c>
      <c r="P101" s="17">
        <f>gp_need_index[[#This Row],[Normalised weighted population 2026/27]]/gp_need_index[[#This Row],[Registered population 2026/27]]</f>
        <v>0.92374648525228709</v>
      </c>
      <c r="Q101" s="99">
        <v>8772.5308386242596</v>
      </c>
      <c r="R101" s="16">
        <v>8151.38316588423</v>
      </c>
      <c r="S101" s="17">
        <f>gp_need_index[[#This Row],[Normalised weighted population 2027/28]]/gp_need_index[[#This Row],[Registered population 2027/28]]</f>
        <v>0.9291940166222955</v>
      </c>
      <c r="T101" s="99">
        <v>8757.0746426666501</v>
      </c>
      <c r="U101" s="16">
        <v>8183.8984842039199</v>
      </c>
      <c r="V101" s="17">
        <f>gp_need_index[[#This Row],[Normalised weighted population 2028/29]]/gp_need_index[[#This Row],[Registered population 2028/29]]</f>
        <v>0.93454707401144288</v>
      </c>
    </row>
    <row r="102" spans="1:22" x14ac:dyDescent="0.2">
      <c r="A102" s="6" t="s">
        <v>609</v>
      </c>
      <c r="B102" s="1" t="s">
        <v>6751</v>
      </c>
      <c r="C102" s="95" t="s">
        <v>6313</v>
      </c>
      <c r="D102" s="95" t="s">
        <v>6313</v>
      </c>
      <c r="E102" s="95" t="s">
        <v>6651</v>
      </c>
      <c r="F102" s="95" t="s">
        <v>6558</v>
      </c>
      <c r="G102" s="95" t="s">
        <v>12704</v>
      </c>
      <c r="H102" s="61">
        <v>5275.1794396033702</v>
      </c>
      <c r="I102" s="61">
        <v>111.943968392133</v>
      </c>
      <c r="J102" s="123">
        <v>590524.52044979006</v>
      </c>
      <c r="K102" s="99">
        <v>13879.25</v>
      </c>
      <c r="L102" s="16">
        <v>11889.3688895624</v>
      </c>
      <c r="M102" s="17">
        <f>gp_need_index[[#This Row],[Normalised weighted population (base year)]]/gp_need_index[[#This Row],[Registered population (base year)]]</f>
        <v>0.85662906061656074</v>
      </c>
      <c r="N102" s="99">
        <v>13843.448229606</v>
      </c>
      <c r="O102" s="16">
        <v>11932.342720712801</v>
      </c>
      <c r="P102" s="17">
        <f>gp_need_index[[#This Row],[Normalised weighted population 2026/27]]/gp_need_index[[#This Row],[Registered population 2026/27]]</f>
        <v>0.86194873725131194</v>
      </c>
      <c r="Q102" s="99">
        <v>13809.757781186199</v>
      </c>
      <c r="R102" s="16">
        <v>11974.2896306108</v>
      </c>
      <c r="S102" s="17">
        <f>gp_need_index[[#This Row],[Normalised weighted population 2027/28]]/gp_need_index[[#This Row],[Registered population 2027/28]]</f>
        <v>0.86708904097681139</v>
      </c>
      <c r="T102" s="99">
        <v>13777.8435632616</v>
      </c>
      <c r="U102" s="16">
        <v>12022.054265282901</v>
      </c>
      <c r="V102" s="17">
        <f>gp_need_index[[#This Row],[Normalised weighted population 2028/29]]/gp_need_index[[#This Row],[Registered population 2028/29]]</f>
        <v>0.87256428845944489</v>
      </c>
    </row>
    <row r="103" spans="1:22" x14ac:dyDescent="0.2">
      <c r="A103" s="6" t="s">
        <v>597</v>
      </c>
      <c r="B103" s="1" t="s">
        <v>6752</v>
      </c>
      <c r="C103" s="95" t="s">
        <v>6313</v>
      </c>
      <c r="D103" s="95" t="s">
        <v>6313</v>
      </c>
      <c r="E103" s="95" t="s">
        <v>6651</v>
      </c>
      <c r="F103" s="95" t="s">
        <v>6558</v>
      </c>
      <c r="G103" s="95" t="s">
        <v>12704</v>
      </c>
      <c r="H103" s="61">
        <v>5266.2533974335602</v>
      </c>
      <c r="I103" s="61">
        <v>199.25447450602701</v>
      </c>
      <c r="J103" s="123">
        <v>1049324.5533212</v>
      </c>
      <c r="K103" s="99">
        <v>23212.75</v>
      </c>
      <c r="L103" s="16">
        <v>21126.653114774101</v>
      </c>
      <c r="M103" s="17">
        <f>gp_need_index[[#This Row],[Normalised weighted population (base year)]]/gp_need_index[[#This Row],[Registered population (base year)]]</f>
        <v>0.91013141979188594</v>
      </c>
      <c r="N103" s="99">
        <v>23147.454111131199</v>
      </c>
      <c r="O103" s="16">
        <v>21203.014882346601</v>
      </c>
      <c r="P103" s="17">
        <f>gp_need_index[[#This Row],[Normalised weighted population 2026/27]]/gp_need_index[[#This Row],[Registered population 2026/27]]</f>
        <v>0.91599770672622038</v>
      </c>
      <c r="Q103" s="99">
        <v>23087.5315276945</v>
      </c>
      <c r="R103" s="16">
        <v>21277.551876099798</v>
      </c>
      <c r="S103" s="17">
        <f>gp_need_index[[#This Row],[Normalised weighted population 2027/28]]/gp_need_index[[#This Row],[Registered population 2027/28]]</f>
        <v>0.92160358722527125</v>
      </c>
      <c r="T103" s="99">
        <v>23032.442339811201</v>
      </c>
      <c r="U103" s="16">
        <v>21362.426597142301</v>
      </c>
      <c r="V103" s="17">
        <f>gp_need_index[[#This Row],[Normalised weighted population 2028/29]]/gp_need_index[[#This Row],[Registered population 2028/29]]</f>
        <v>0.92749289380473976</v>
      </c>
    </row>
    <row r="104" spans="1:22" x14ac:dyDescent="0.2">
      <c r="A104" s="6" t="s">
        <v>583</v>
      </c>
      <c r="B104" s="1" t="s">
        <v>6753</v>
      </c>
      <c r="C104" s="95" t="s">
        <v>6313</v>
      </c>
      <c r="D104" s="95" t="s">
        <v>6313</v>
      </c>
      <c r="E104" s="95" t="s">
        <v>6651</v>
      </c>
      <c r="F104" s="95" t="s">
        <v>6561</v>
      </c>
      <c r="G104" s="95" t="s">
        <v>12704</v>
      </c>
      <c r="H104" s="61">
        <v>5332.0842708333303</v>
      </c>
      <c r="I104" s="61">
        <v>69.919955495689706</v>
      </c>
      <c r="J104" s="123">
        <v>372819.09491593402</v>
      </c>
      <c r="K104" s="99">
        <v>9095.1666666666697</v>
      </c>
      <c r="L104" s="16">
        <v>7506.1806834915296</v>
      </c>
      <c r="M104" s="17">
        <f>gp_need_index[[#This Row],[Normalised weighted population (base year)]]/gp_need_index[[#This Row],[Registered population (base year)]]</f>
        <v>0.82529336279249355</v>
      </c>
      <c r="N104" s="99">
        <v>9102.1053559720694</v>
      </c>
      <c r="O104" s="16">
        <v>7533.3115887795602</v>
      </c>
      <c r="P104" s="17">
        <f>gp_need_index[[#This Row],[Normalised weighted population 2026/27]]/gp_need_index[[#This Row],[Registered population 2026/27]]</f>
        <v>0.82764495621189516</v>
      </c>
      <c r="Q104" s="99">
        <v>9100.3070773747695</v>
      </c>
      <c r="R104" s="16">
        <v>7559.7941622224898</v>
      </c>
      <c r="S104" s="17">
        <f>gp_need_index[[#This Row],[Normalised weighted population 2027/28]]/gp_need_index[[#This Row],[Registered population 2027/28]]</f>
        <v>0.83071857882880562</v>
      </c>
      <c r="T104" s="99">
        <v>9104.0350947281204</v>
      </c>
      <c r="U104" s="16">
        <v>7589.9496718597702</v>
      </c>
      <c r="V104" s="17">
        <f>gp_need_index[[#This Row],[Normalised weighted population 2028/29]]/gp_need_index[[#This Row],[Registered population 2028/29]]</f>
        <v>0.83369073085569356</v>
      </c>
    </row>
    <row r="105" spans="1:22" x14ac:dyDescent="0.2">
      <c r="A105" s="6" t="s">
        <v>648</v>
      </c>
      <c r="B105" s="1" t="s">
        <v>6754</v>
      </c>
      <c r="C105" s="95" t="s">
        <v>6442</v>
      </c>
      <c r="D105" s="95" t="s">
        <v>6442</v>
      </c>
      <c r="E105" s="95" t="s">
        <v>6649</v>
      </c>
      <c r="F105" s="95" t="s">
        <v>6556</v>
      </c>
      <c r="G105" s="95" t="s">
        <v>12703</v>
      </c>
      <c r="H105" s="61">
        <v>5331.7147163722802</v>
      </c>
      <c r="I105" s="61">
        <v>28.4104101991113</v>
      </c>
      <c r="J105" s="123">
        <v>151476.20215677499</v>
      </c>
      <c r="K105" s="99">
        <v>4868.25</v>
      </c>
      <c r="L105" s="16">
        <v>3049.75726335643</v>
      </c>
      <c r="M105" s="17">
        <f>gp_need_index[[#This Row],[Normalised weighted population (base year)]]/gp_need_index[[#This Row],[Registered population (base year)]]</f>
        <v>0.62645863777670208</v>
      </c>
      <c r="N105" s="99">
        <v>4879.9183235140899</v>
      </c>
      <c r="O105" s="16">
        <v>3060.7805359037602</v>
      </c>
      <c r="P105" s="17">
        <f>gp_need_index[[#This Row],[Normalised weighted population 2026/27]]/gp_need_index[[#This Row],[Registered population 2026/27]]</f>
        <v>0.62721962397511077</v>
      </c>
      <c r="Q105" s="99">
        <v>4891.7431675157004</v>
      </c>
      <c r="R105" s="16">
        <v>3071.5403915634502</v>
      </c>
      <c r="S105" s="17">
        <f>gp_need_index[[#This Row],[Normalised weighted population 2027/28]]/gp_need_index[[#This Row],[Registered population 2027/28]]</f>
        <v>0.62790303709328821</v>
      </c>
      <c r="T105" s="99">
        <v>4905.2448607603801</v>
      </c>
      <c r="U105" s="16">
        <v>3083.7925592668998</v>
      </c>
      <c r="V105" s="17">
        <f>gp_need_index[[#This Row],[Normalised weighted population 2028/29]]/gp_need_index[[#This Row],[Registered population 2028/29]]</f>
        <v>0.62867250194496305</v>
      </c>
    </row>
    <row r="106" spans="1:22" x14ac:dyDescent="0.2">
      <c r="A106" s="6" t="s">
        <v>600</v>
      </c>
      <c r="B106" s="1" t="s">
        <v>6755</v>
      </c>
      <c r="C106" s="95" t="s">
        <v>6313</v>
      </c>
      <c r="D106" s="95" t="s">
        <v>6313</v>
      </c>
      <c r="E106" s="95" t="s">
        <v>6651</v>
      </c>
      <c r="F106" s="95" t="s">
        <v>6561</v>
      </c>
      <c r="G106" s="95" t="s">
        <v>12704</v>
      </c>
      <c r="H106" s="61">
        <v>5344.34773701833</v>
      </c>
      <c r="I106" s="61">
        <v>308.83691250118699</v>
      </c>
      <c r="J106" s="123">
        <v>1650531.8544334499</v>
      </c>
      <c r="K106" s="99">
        <v>33208</v>
      </c>
      <c r="L106" s="16">
        <v>33231.104554956903</v>
      </c>
      <c r="M106" s="17">
        <f>gp_need_index[[#This Row],[Normalised weighted population (base year)]]/gp_need_index[[#This Row],[Registered population (base year)]]</f>
        <v>1.0006957526787792</v>
      </c>
      <c r="N106" s="99">
        <v>33238.438069171098</v>
      </c>
      <c r="O106" s="16">
        <v>33351.217564264</v>
      </c>
      <c r="P106" s="17">
        <f>gp_need_index[[#This Row],[Normalised weighted population 2026/27]]/gp_need_index[[#This Row],[Registered population 2026/27]]</f>
        <v>1.0033930443680357</v>
      </c>
      <c r="Q106" s="99">
        <v>33267.606135756301</v>
      </c>
      <c r="R106" s="16">
        <v>33468.460301159699</v>
      </c>
      <c r="S106" s="17">
        <f>gp_need_index[[#This Row],[Normalised weighted population 2027/28]]/gp_need_index[[#This Row],[Registered population 2027/28]]</f>
        <v>1.0060375298596409</v>
      </c>
      <c r="T106" s="99">
        <v>33297.747120631597</v>
      </c>
      <c r="U106" s="16">
        <v>33601.9637346526</v>
      </c>
      <c r="V106" s="17">
        <f>gp_need_index[[#This Row],[Normalised weighted population 2028/29]]/gp_need_index[[#This Row],[Registered population 2028/29]]</f>
        <v>1.0091362521590088</v>
      </c>
    </row>
    <row r="107" spans="1:22" x14ac:dyDescent="0.2">
      <c r="A107" s="6" t="s">
        <v>663</v>
      </c>
      <c r="B107" s="1" t="s">
        <v>6756</v>
      </c>
      <c r="C107" s="95" t="s">
        <v>6442</v>
      </c>
      <c r="D107" s="95" t="s">
        <v>6442</v>
      </c>
      <c r="E107" s="95" t="s">
        <v>6649</v>
      </c>
      <c r="F107" s="95" t="s">
        <v>6556</v>
      </c>
      <c r="G107" s="95" t="s">
        <v>12703</v>
      </c>
      <c r="H107" s="61">
        <v>5253.55083759014</v>
      </c>
      <c r="I107" s="61">
        <v>42.055940904819998</v>
      </c>
      <c r="J107" s="123">
        <v>220943.02356615901</v>
      </c>
      <c r="K107" s="99">
        <v>7514.25</v>
      </c>
      <c r="L107" s="16">
        <v>4448.3726243111896</v>
      </c>
      <c r="M107" s="17">
        <f>gp_need_index[[#This Row],[Normalised weighted population (base year)]]/gp_need_index[[#This Row],[Registered population (base year)]]</f>
        <v>0.59199156593288615</v>
      </c>
      <c r="N107" s="99">
        <v>7549.6659498771896</v>
      </c>
      <c r="O107" s="16">
        <v>4464.4511576485802</v>
      </c>
      <c r="P107" s="17">
        <f>gp_need_index[[#This Row],[Normalised weighted population 2026/27]]/gp_need_index[[#This Row],[Registered population 2026/27]]</f>
        <v>0.59134419817888806</v>
      </c>
      <c r="Q107" s="99">
        <v>7587.1667861762098</v>
      </c>
      <c r="R107" s="16">
        <v>4480.1454714004403</v>
      </c>
      <c r="S107" s="17">
        <f>gp_need_index[[#This Row],[Normalised weighted population 2027/28]]/gp_need_index[[#This Row],[Registered population 2027/28]]</f>
        <v>0.59048991509758941</v>
      </c>
      <c r="T107" s="99">
        <v>7622.5103093830203</v>
      </c>
      <c r="U107" s="16">
        <v>4498.0164698747603</v>
      </c>
      <c r="V107" s="17">
        <f>gp_need_index[[#This Row],[Normalised weighted population 2028/29]]/gp_need_index[[#This Row],[Registered population 2028/29]]</f>
        <v>0.59009647574210211</v>
      </c>
    </row>
    <row r="108" spans="1:22" x14ac:dyDescent="0.2">
      <c r="A108" s="6" t="s">
        <v>581</v>
      </c>
      <c r="B108" s="1" t="s">
        <v>6757</v>
      </c>
      <c r="C108" s="95" t="s">
        <v>6313</v>
      </c>
      <c r="D108" s="95" t="s">
        <v>6313</v>
      </c>
      <c r="E108" s="95" t="s">
        <v>6651</v>
      </c>
      <c r="F108" s="95" t="s">
        <v>6561</v>
      </c>
      <c r="G108" s="95" t="s">
        <v>12704</v>
      </c>
      <c r="H108" s="61">
        <v>5208.0042757601304</v>
      </c>
      <c r="I108" s="61">
        <v>49.322383720286403</v>
      </c>
      <c r="J108" s="123">
        <v>256871.18530593399</v>
      </c>
      <c r="K108" s="99">
        <v>7140.5</v>
      </c>
      <c r="L108" s="16">
        <v>5171.73491267592</v>
      </c>
      <c r="M108" s="17">
        <f>gp_need_index[[#This Row],[Normalised weighted population (base year)]]/gp_need_index[[#This Row],[Registered population (base year)]]</f>
        <v>0.72428190080189347</v>
      </c>
      <c r="N108" s="99">
        <v>7155.3174388144098</v>
      </c>
      <c r="O108" s="16">
        <v>5190.4280211963696</v>
      </c>
      <c r="P108" s="17">
        <f>gp_need_index[[#This Row],[Normalised weighted population 2026/27]]/gp_need_index[[#This Row],[Registered population 2026/27]]</f>
        <v>0.72539451472000527</v>
      </c>
      <c r="Q108" s="99">
        <v>7163.9945999165502</v>
      </c>
      <c r="R108" s="16">
        <v>5208.6744311120701</v>
      </c>
      <c r="S108" s="17">
        <f>gp_need_index[[#This Row],[Normalised weighted population 2027/28]]/gp_need_index[[#This Row],[Registered population 2027/28]]</f>
        <v>0.72706286394642783</v>
      </c>
      <c r="T108" s="99">
        <v>7172.0620014371498</v>
      </c>
      <c r="U108" s="16">
        <v>5229.4514825283304</v>
      </c>
      <c r="V108" s="17">
        <f>gp_need_index[[#This Row],[Normalised weighted population 2028/29]]/gp_need_index[[#This Row],[Registered population 2028/29]]</f>
        <v>0.72914197917982915</v>
      </c>
    </row>
    <row r="109" spans="1:22" x14ac:dyDescent="0.2">
      <c r="A109" s="6" t="s">
        <v>657</v>
      </c>
      <c r="B109" s="1" t="s">
        <v>6758</v>
      </c>
      <c r="C109" s="95" t="s">
        <v>6442</v>
      </c>
      <c r="D109" s="95" t="s">
        <v>6442</v>
      </c>
      <c r="E109" s="95" t="s">
        <v>6649</v>
      </c>
      <c r="F109" s="95" t="s">
        <v>6560</v>
      </c>
      <c r="G109" s="95" t="s">
        <v>12703</v>
      </c>
      <c r="H109" s="61">
        <v>5458.2866962139396</v>
      </c>
      <c r="I109" s="61">
        <v>67.464346008795701</v>
      </c>
      <c r="J109" s="123">
        <v>368239.74228858401</v>
      </c>
      <c r="K109" s="99">
        <v>6277.5833333333303</v>
      </c>
      <c r="L109" s="16">
        <v>7413.9819503712297</v>
      </c>
      <c r="M109" s="17">
        <f>gp_need_index[[#This Row],[Normalised weighted population (base year)]]/gp_need_index[[#This Row],[Registered population (base year)]]</f>
        <v>1.1810248556962579</v>
      </c>
      <c r="N109" s="99">
        <v>6256.7855657851496</v>
      </c>
      <c r="O109" s="16">
        <v>7440.7796056081997</v>
      </c>
      <c r="P109" s="17">
        <f>gp_need_index[[#This Row],[Normalised weighted population 2026/27]]/gp_need_index[[#This Row],[Registered population 2026/27]]</f>
        <v>1.1892335972480261</v>
      </c>
      <c r="Q109" s="99">
        <v>6236.0469234862603</v>
      </c>
      <c r="R109" s="16">
        <v>7466.9368924874098</v>
      </c>
      <c r="S109" s="17">
        <f>gp_need_index[[#This Row],[Normalised weighted population 2027/28]]/gp_need_index[[#This Row],[Registered population 2027/28]]</f>
        <v>1.1973830511706638</v>
      </c>
      <c r="T109" s="99">
        <v>6216.76685939648</v>
      </c>
      <c r="U109" s="16">
        <v>7496.7220007311698</v>
      </c>
      <c r="V109" s="17">
        <f>gp_need_index[[#This Row],[Normalised weighted population 2028/29]]/gp_need_index[[#This Row],[Registered population 2028/29]]</f>
        <v>1.2058875892056449</v>
      </c>
    </row>
    <row r="110" spans="1:22" x14ac:dyDescent="0.2">
      <c r="A110" s="6" t="s">
        <v>606</v>
      </c>
      <c r="B110" s="1" t="s">
        <v>6759</v>
      </c>
      <c r="C110" s="95" t="s">
        <v>6313</v>
      </c>
      <c r="D110" s="95" t="s">
        <v>6313</v>
      </c>
      <c r="E110" s="95" t="s">
        <v>6651</v>
      </c>
      <c r="F110" s="95" t="s">
        <v>6558</v>
      </c>
      <c r="G110" s="95" t="s">
        <v>12704</v>
      </c>
      <c r="H110" s="61">
        <v>5161.2806581439399</v>
      </c>
      <c r="I110" s="61">
        <v>46.276475455338698</v>
      </c>
      <c r="J110" s="123">
        <v>238845.87769471199</v>
      </c>
      <c r="K110" s="99">
        <v>6123.8333333333303</v>
      </c>
      <c r="L110" s="16">
        <v>4808.8210553912004</v>
      </c>
      <c r="M110" s="17">
        <f>gp_need_index[[#This Row],[Normalised weighted population (base year)]]/gp_need_index[[#This Row],[Registered population (base year)]]</f>
        <v>0.78526321564235957</v>
      </c>
      <c r="N110" s="99">
        <v>6116.6164699993296</v>
      </c>
      <c r="O110" s="16">
        <v>4826.2024207089598</v>
      </c>
      <c r="P110" s="17">
        <f>gp_need_index[[#This Row],[Normalised weighted population 2026/27]]/gp_need_index[[#This Row],[Registered population 2026/27]]</f>
        <v>0.78903139413439283</v>
      </c>
      <c r="Q110" s="99">
        <v>6106.5460396326798</v>
      </c>
      <c r="R110" s="16">
        <v>4843.1684334047904</v>
      </c>
      <c r="S110" s="17">
        <f>gp_need_index[[#This Row],[Normalised weighted population 2027/28]]/gp_need_index[[#This Row],[Registered population 2027/28]]</f>
        <v>0.79311093406512922</v>
      </c>
      <c r="T110" s="99">
        <v>6100.0281264930099</v>
      </c>
      <c r="U110" s="16">
        <v>4862.4875060189997</v>
      </c>
      <c r="V110" s="17">
        <f>gp_need_index[[#This Row],[Normalised weighted population 2028/29]]/gp_need_index[[#This Row],[Registered population 2028/29]]</f>
        <v>0.79712542388136676</v>
      </c>
    </row>
    <row r="111" spans="1:22" x14ac:dyDescent="0.2">
      <c r="A111" s="6" t="s">
        <v>644</v>
      </c>
      <c r="B111" s="1" t="s">
        <v>6760</v>
      </c>
      <c r="C111" s="95" t="s">
        <v>6442</v>
      </c>
      <c r="D111" s="95" t="s">
        <v>6442</v>
      </c>
      <c r="E111" s="95" t="s">
        <v>6649</v>
      </c>
      <c r="F111" s="95" t="s">
        <v>6556</v>
      </c>
      <c r="G111" s="95" t="s">
        <v>12703</v>
      </c>
      <c r="H111" s="61">
        <v>5314.9217497996797</v>
      </c>
      <c r="I111" s="61">
        <v>37.641897021466498</v>
      </c>
      <c r="J111" s="123">
        <v>200063.73718311201</v>
      </c>
      <c r="K111" s="99">
        <v>4671.25</v>
      </c>
      <c r="L111" s="16">
        <v>4027.99797539775</v>
      </c>
      <c r="M111" s="17">
        <f>gp_need_index[[#This Row],[Normalised weighted population (base year)]]/gp_need_index[[#This Row],[Registered population (base year)]]</f>
        <v>0.86229552590800107</v>
      </c>
      <c r="N111" s="99">
        <v>4676.3087840272501</v>
      </c>
      <c r="O111" s="16">
        <v>4042.55707491572</v>
      </c>
      <c r="P111" s="17">
        <f>gp_need_index[[#This Row],[Normalised weighted population 2026/27]]/gp_need_index[[#This Row],[Registered population 2026/27]]</f>
        <v>0.8644760775258854</v>
      </c>
      <c r="Q111" s="99">
        <v>4680.1809436337899</v>
      </c>
      <c r="R111" s="16">
        <v>4056.7682638957699</v>
      </c>
      <c r="S111" s="17">
        <f>gp_need_index[[#This Row],[Normalised weighted population 2027/28]]/gp_need_index[[#This Row],[Registered population 2027/28]]</f>
        <v>0.86679731248724123</v>
      </c>
      <c r="T111" s="99">
        <v>4687.0871194258798</v>
      </c>
      <c r="U111" s="16">
        <v>4072.9504392107301</v>
      </c>
      <c r="V111" s="17">
        <f>gp_need_index[[#This Row],[Normalised weighted population 2028/29]]/gp_need_index[[#This Row],[Registered population 2028/29]]</f>
        <v>0.86897263384121282</v>
      </c>
    </row>
    <row r="112" spans="1:22" x14ac:dyDescent="0.2">
      <c r="A112" s="6" t="s">
        <v>643</v>
      </c>
      <c r="B112" s="1" t="s">
        <v>6761</v>
      </c>
      <c r="C112" s="95" t="s">
        <v>6442</v>
      </c>
      <c r="D112" s="95" t="s">
        <v>6442</v>
      </c>
      <c r="E112" s="95" t="s">
        <v>6649</v>
      </c>
      <c r="F112" s="95" t="s">
        <v>6556</v>
      </c>
      <c r="G112" s="95" t="s">
        <v>12703</v>
      </c>
      <c r="H112" s="61">
        <v>5289.7202555338499</v>
      </c>
      <c r="I112" s="61">
        <v>30.3168803921617</v>
      </c>
      <c r="J112" s="123">
        <v>160367.81629501501</v>
      </c>
      <c r="K112" s="99">
        <v>6653.75</v>
      </c>
      <c r="L112" s="16">
        <v>3228.7772309483998</v>
      </c>
      <c r="M112" s="17">
        <f>gp_need_index[[#This Row],[Normalised weighted population (base year)]]/gp_need_index[[#This Row],[Registered population (base year)]]</f>
        <v>0.48525676963342473</v>
      </c>
      <c r="N112" s="99">
        <v>6672.1737212996204</v>
      </c>
      <c r="O112" s="16">
        <v>3240.4475667613501</v>
      </c>
      <c r="P112" s="17">
        <f>gp_need_index[[#This Row],[Normalised weighted population 2026/27]]/gp_need_index[[#This Row],[Registered population 2026/27]]</f>
        <v>0.48566594667894358</v>
      </c>
      <c r="Q112" s="99">
        <v>6688.0982336554998</v>
      </c>
      <c r="R112" s="16">
        <v>3251.8390231830599</v>
      </c>
      <c r="S112" s="17">
        <f>gp_need_index[[#This Row],[Normalised weighted population 2027/28]]/gp_need_index[[#This Row],[Registered population 2027/28]]</f>
        <v>0.48621280812224388</v>
      </c>
      <c r="T112" s="99">
        <v>6706.79595951185</v>
      </c>
      <c r="U112" s="16">
        <v>3264.8103899819698</v>
      </c>
      <c r="V112" s="17">
        <f>gp_need_index[[#This Row],[Normalised weighted population 2028/29]]/gp_need_index[[#This Row],[Registered population 2028/29]]</f>
        <v>0.48679136948421448</v>
      </c>
    </row>
    <row r="113" spans="1:22" x14ac:dyDescent="0.2">
      <c r="A113" s="6" t="s">
        <v>662</v>
      </c>
      <c r="B113" s="1" t="s">
        <v>6762</v>
      </c>
      <c r="C113" s="95" t="s">
        <v>6442</v>
      </c>
      <c r="D113" s="95" t="s">
        <v>6442</v>
      </c>
      <c r="E113" s="95" t="s">
        <v>6649</v>
      </c>
      <c r="F113" s="95" t="s">
        <v>6560</v>
      </c>
      <c r="G113" s="95" t="s">
        <v>12703</v>
      </c>
      <c r="H113" s="61">
        <v>5492.0709454571797</v>
      </c>
      <c r="I113" s="61">
        <v>32.618053557136001</v>
      </c>
      <c r="J113" s="123">
        <v>179140.66423851301</v>
      </c>
      <c r="K113" s="99">
        <v>4178.4166666666697</v>
      </c>
      <c r="L113" s="16">
        <v>3606.7417465250001</v>
      </c>
      <c r="M113" s="17">
        <f>gp_need_index[[#This Row],[Normalised weighted population (base year)]]/gp_need_index[[#This Row],[Registered population (base year)]]</f>
        <v>0.86318384073512633</v>
      </c>
      <c r="N113" s="99">
        <v>4172.19452074944</v>
      </c>
      <c r="O113" s="16">
        <v>3619.7782257744998</v>
      </c>
      <c r="P113" s="17">
        <f>gp_need_index[[#This Row],[Normalised weighted population 2026/27]]/gp_need_index[[#This Row],[Registered population 2026/27]]</f>
        <v>0.8675957479384947</v>
      </c>
      <c r="Q113" s="99">
        <v>4168.5056353255104</v>
      </c>
      <c r="R113" s="16">
        <v>3632.5031796784401</v>
      </c>
      <c r="S113" s="17">
        <f>gp_need_index[[#This Row],[Normalised weighted population 2027/28]]/gp_need_index[[#This Row],[Registered population 2027/28]]</f>
        <v>0.87141616144049783</v>
      </c>
      <c r="T113" s="99">
        <v>4164.9459447689896</v>
      </c>
      <c r="U113" s="16">
        <v>3646.9929901536502</v>
      </c>
      <c r="V113" s="17">
        <f>gp_need_index[[#This Row],[Normalised weighted population 2028/29]]/gp_need_index[[#This Row],[Registered population 2028/29]]</f>
        <v>0.87563993351081348</v>
      </c>
    </row>
    <row r="114" spans="1:22" x14ac:dyDescent="0.2">
      <c r="A114" s="6" t="s">
        <v>660</v>
      </c>
      <c r="B114" s="1" t="s">
        <v>6763</v>
      </c>
      <c r="C114" s="95" t="s">
        <v>6442</v>
      </c>
      <c r="D114" s="95" t="s">
        <v>6442</v>
      </c>
      <c r="E114" s="95" t="s">
        <v>6649</v>
      </c>
      <c r="F114" s="95" t="s">
        <v>6560</v>
      </c>
      <c r="G114" s="95" t="s">
        <v>12703</v>
      </c>
      <c r="H114" s="61">
        <v>5610.3378049616203</v>
      </c>
      <c r="I114" s="61">
        <v>64.738928897544994</v>
      </c>
      <c r="J114" s="123">
        <v>363207.260246619</v>
      </c>
      <c r="K114" s="99">
        <v>7390.5833333333303</v>
      </c>
      <c r="L114" s="16">
        <v>7312.6601028356799</v>
      </c>
      <c r="M114" s="17">
        <f>gp_need_index[[#This Row],[Normalised weighted population (base year)]]/gp_need_index[[#This Row],[Registered population (base year)]]</f>
        <v>0.98945641676940466</v>
      </c>
      <c r="N114" s="99">
        <v>7371.8653266118699</v>
      </c>
      <c r="O114" s="16">
        <v>7339.0915327491502</v>
      </c>
      <c r="P114" s="17">
        <f>gp_need_index[[#This Row],[Normalised weighted population 2026/27]]/gp_need_index[[#This Row],[Registered population 2026/27]]</f>
        <v>0.99555420610514833</v>
      </c>
      <c r="Q114" s="99">
        <v>7351.9612388446703</v>
      </c>
      <c r="R114" s="16">
        <v>7364.8913457835497</v>
      </c>
      <c r="S114" s="17">
        <f>gp_need_index[[#This Row],[Normalised weighted population 2027/28]]/gp_need_index[[#This Row],[Registered population 2027/28]]</f>
        <v>1.0017587289321606</v>
      </c>
      <c r="T114" s="99">
        <v>7334.4885974896197</v>
      </c>
      <c r="U114" s="16">
        <v>7394.26940121595</v>
      </c>
      <c r="V114" s="17">
        <f>gp_need_index[[#This Row],[Normalised weighted population 2028/29]]/gp_need_index[[#This Row],[Registered population 2028/29]]</f>
        <v>1.008150643760874</v>
      </c>
    </row>
    <row r="115" spans="1:22" x14ac:dyDescent="0.2">
      <c r="A115" s="6" t="s">
        <v>602</v>
      </c>
      <c r="B115" s="1" t="s">
        <v>6764</v>
      </c>
      <c r="C115" s="95" t="s">
        <v>6313</v>
      </c>
      <c r="D115" s="95" t="s">
        <v>6313</v>
      </c>
      <c r="E115" s="95" t="s">
        <v>6651</v>
      </c>
      <c r="F115" s="95" t="s">
        <v>6558</v>
      </c>
      <c r="G115" s="95" t="s">
        <v>12704</v>
      </c>
      <c r="H115" s="61">
        <v>5394.5110738502399</v>
      </c>
      <c r="I115" s="61">
        <v>68.153544939712106</v>
      </c>
      <c r="J115" s="123">
        <v>367655.05289942701</v>
      </c>
      <c r="K115" s="99">
        <v>7523.6666666666697</v>
      </c>
      <c r="L115" s="16">
        <v>7402.2100635269499</v>
      </c>
      <c r="M115" s="17">
        <f>gp_need_index[[#This Row],[Normalised weighted population (base year)]]/gp_need_index[[#This Row],[Registered population (base year)]]</f>
        <v>0.98385672724207351</v>
      </c>
      <c r="N115" s="99">
        <v>7505.1538810703196</v>
      </c>
      <c r="O115" s="16">
        <v>7428.9651695687398</v>
      </c>
      <c r="P115" s="17">
        <f>gp_need_index[[#This Row],[Normalised weighted population 2026/27]]/gp_need_index[[#This Row],[Registered population 2026/27]]</f>
        <v>0.98984848109593804</v>
      </c>
      <c r="Q115" s="99">
        <v>7489.4288098668403</v>
      </c>
      <c r="R115" s="16">
        <v>7455.0809240267299</v>
      </c>
      <c r="S115" s="17">
        <f>gp_need_index[[#This Row],[Normalised weighted population 2027/28]]/gp_need_index[[#This Row],[Registered population 2027/28]]</f>
        <v>0.99541381770064241</v>
      </c>
      <c r="T115" s="99">
        <v>7476.8536006244203</v>
      </c>
      <c r="U115" s="16">
        <v>7484.8187396109897</v>
      </c>
      <c r="V115" s="17">
        <f>gp_need_index[[#This Row],[Normalised weighted population 2028/29]]/gp_need_index[[#This Row],[Registered population 2028/29]]</f>
        <v>1.0010653062654462</v>
      </c>
    </row>
    <row r="116" spans="1:22" x14ac:dyDescent="0.2">
      <c r="A116" s="6" t="s">
        <v>656</v>
      </c>
      <c r="B116" s="1" t="s">
        <v>6765</v>
      </c>
      <c r="C116" s="95" t="s">
        <v>6442</v>
      </c>
      <c r="D116" s="95" t="s">
        <v>6442</v>
      </c>
      <c r="E116" s="95" t="s">
        <v>6649</v>
      </c>
      <c r="F116" s="95" t="s">
        <v>6556</v>
      </c>
      <c r="G116" s="95" t="s">
        <v>12703</v>
      </c>
      <c r="H116" s="61">
        <v>5198.25700683594</v>
      </c>
      <c r="I116" s="61">
        <v>26.2370962193339</v>
      </c>
      <c r="J116" s="123">
        <v>136387.169261181</v>
      </c>
      <c r="K116" s="99">
        <v>4658.8333333333303</v>
      </c>
      <c r="L116" s="16">
        <v>2745.9611091411798</v>
      </c>
      <c r="M116" s="17">
        <f>gp_need_index[[#This Row],[Normalised weighted population (base year)]]/gp_need_index[[#This Row],[Registered population (base year)]]</f>
        <v>0.58940960379376417</v>
      </c>
      <c r="N116" s="99">
        <v>4664.3437500054697</v>
      </c>
      <c r="O116" s="16">
        <v>2755.8863179681598</v>
      </c>
      <c r="P116" s="17">
        <f>gp_need_index[[#This Row],[Normalised weighted population 2026/27]]/gp_need_index[[#This Row],[Registered population 2026/27]]</f>
        <v>0.59084116987838387</v>
      </c>
      <c r="Q116" s="99">
        <v>4664.6955777657804</v>
      </c>
      <c r="R116" s="16">
        <v>2765.5743497130202</v>
      </c>
      <c r="S116" s="17">
        <f>gp_need_index[[#This Row],[Normalised weighted population 2027/28]]/gp_need_index[[#This Row],[Registered population 2027/28]]</f>
        <v>0.5928734905864167</v>
      </c>
      <c r="T116" s="99">
        <v>4666.4729040828197</v>
      </c>
      <c r="U116" s="16">
        <v>2776.6060394873398</v>
      </c>
      <c r="V116" s="17">
        <f>gp_need_index[[#This Row],[Normalised weighted population 2028/29]]/gp_need_index[[#This Row],[Registered population 2028/29]]</f>
        <v>0.59501171367737171</v>
      </c>
    </row>
    <row r="117" spans="1:22" x14ac:dyDescent="0.2">
      <c r="A117" s="6" t="s">
        <v>649</v>
      </c>
      <c r="B117" s="1" t="s">
        <v>6766</v>
      </c>
      <c r="C117" s="95" t="s">
        <v>6442</v>
      </c>
      <c r="D117" s="95" t="s">
        <v>6442</v>
      </c>
      <c r="E117" s="95" t="s">
        <v>6649</v>
      </c>
      <c r="F117" s="95" t="s">
        <v>6556</v>
      </c>
      <c r="G117" s="95" t="s">
        <v>12703</v>
      </c>
      <c r="H117" s="61">
        <v>5163.5189034598197</v>
      </c>
      <c r="I117" s="61">
        <v>7.0535780710485598</v>
      </c>
      <c r="J117" s="123">
        <v>36421.283706888898</v>
      </c>
      <c r="K117" s="99">
        <v>1083.3333333333301</v>
      </c>
      <c r="L117" s="16">
        <v>733.29059577879104</v>
      </c>
      <c r="M117" s="17">
        <f>gp_need_index[[#This Row],[Normalised weighted population (base year)]]/gp_need_index[[#This Row],[Registered population (base year)]]</f>
        <v>0.67688362687273218</v>
      </c>
      <c r="N117" s="99">
        <v>1086.43257223924</v>
      </c>
      <c r="O117" s="16">
        <v>735.94105658456704</v>
      </c>
      <c r="P117" s="17">
        <f>gp_need_index[[#This Row],[Normalised weighted population 2026/27]]/gp_need_index[[#This Row],[Registered population 2026/27]]</f>
        <v>0.67739229786504196</v>
      </c>
      <c r="Q117" s="99">
        <v>1089.1555347481601</v>
      </c>
      <c r="R117" s="16">
        <v>738.52818083277998</v>
      </c>
      <c r="S117" s="17">
        <f>gp_need_index[[#This Row],[Normalised weighted population 2027/28]]/gp_need_index[[#This Row],[Registered population 2027/28]]</f>
        <v>0.67807412005994727</v>
      </c>
      <c r="T117" s="99">
        <v>1092.25612462973</v>
      </c>
      <c r="U117" s="16">
        <v>741.47411999416499</v>
      </c>
      <c r="V117" s="17">
        <f>gp_need_index[[#This Row],[Normalised weighted population 2028/29]]/gp_need_index[[#This Row],[Registered population 2028/29]]</f>
        <v>0.67884638343916026</v>
      </c>
    </row>
    <row r="118" spans="1:22" x14ac:dyDescent="0.2">
      <c r="A118" s="6" t="s">
        <v>601</v>
      </c>
      <c r="B118" s="1" t="s">
        <v>6767</v>
      </c>
      <c r="C118" s="95" t="s">
        <v>6313</v>
      </c>
      <c r="D118" s="95" t="s">
        <v>6313</v>
      </c>
      <c r="E118" s="95" t="s">
        <v>6651</v>
      </c>
      <c r="F118" s="95" t="s">
        <v>6557</v>
      </c>
      <c r="G118" s="95" t="s">
        <v>12703</v>
      </c>
      <c r="H118" s="61">
        <v>5114.6828515625002</v>
      </c>
      <c r="I118" s="61">
        <v>16.487564244930301</v>
      </c>
      <c r="J118" s="123">
        <v>84328.662107580007</v>
      </c>
      <c r="K118" s="99">
        <v>2756.0833333333298</v>
      </c>
      <c r="L118" s="16">
        <v>1697.8373243444801</v>
      </c>
      <c r="M118" s="17">
        <f>gp_need_index[[#This Row],[Normalised weighted population (base year)]]/gp_need_index[[#This Row],[Registered population (base year)]]</f>
        <v>0.61603265177437139</v>
      </c>
      <c r="N118" s="99">
        <v>2776.4444900949602</v>
      </c>
      <c r="O118" s="16">
        <v>1703.9741155547699</v>
      </c>
      <c r="P118" s="17">
        <f>gp_need_index[[#This Row],[Normalised weighted population 2026/27]]/gp_need_index[[#This Row],[Registered population 2026/27]]</f>
        <v>0.61372525963826863</v>
      </c>
      <c r="Q118" s="99">
        <v>2797.84882821568</v>
      </c>
      <c r="R118" s="16">
        <v>1709.9642593485401</v>
      </c>
      <c r="S118" s="17">
        <f>gp_need_index[[#This Row],[Normalised weighted population 2027/28]]/gp_need_index[[#This Row],[Registered population 2027/28]]</f>
        <v>0.61117106903844576</v>
      </c>
      <c r="T118" s="99">
        <v>2818.0363715519902</v>
      </c>
      <c r="U118" s="16">
        <v>1716.7851915850099</v>
      </c>
      <c r="V118" s="17">
        <f>gp_need_index[[#This Row],[Normalised weighted population 2028/29]]/gp_need_index[[#This Row],[Registered population 2028/29]]</f>
        <v>0.6092132837304427</v>
      </c>
    </row>
    <row r="119" spans="1:22" x14ac:dyDescent="0.2">
      <c r="A119" s="6" t="s">
        <v>611</v>
      </c>
      <c r="B119" s="1" t="s">
        <v>6768</v>
      </c>
      <c r="C119" s="95" t="s">
        <v>6313</v>
      </c>
      <c r="D119" s="95" t="s">
        <v>6313</v>
      </c>
      <c r="E119" s="95" t="s">
        <v>6651</v>
      </c>
      <c r="F119" s="95" t="s">
        <v>6557</v>
      </c>
      <c r="G119" s="95" t="s">
        <v>12703</v>
      </c>
      <c r="H119" s="61">
        <v>5060.625</v>
      </c>
      <c r="I119" s="61">
        <v>5.0660380483833203</v>
      </c>
      <c r="J119" s="123">
        <v>25637.318798599801</v>
      </c>
      <c r="K119" s="99">
        <v>957.91666666666697</v>
      </c>
      <c r="L119" s="16">
        <v>516.17084469870599</v>
      </c>
      <c r="M119" s="17">
        <f>gp_need_index[[#This Row],[Normalised weighted population (base year)]]/gp_need_index[[#This Row],[Registered population (base year)]]</f>
        <v>0.53884733678855767</v>
      </c>
      <c r="N119" s="99">
        <v>964.25570311468005</v>
      </c>
      <c r="O119" s="16">
        <v>518.03653150941102</v>
      </c>
      <c r="P119" s="17">
        <f>gp_need_index[[#This Row],[Normalised weighted population 2026/27]]/gp_need_index[[#This Row],[Registered population 2026/27]]</f>
        <v>0.53723979006406808</v>
      </c>
      <c r="Q119" s="99">
        <v>970.98527154826297</v>
      </c>
      <c r="R119" s="16">
        <v>519.85763506130104</v>
      </c>
      <c r="S119" s="17">
        <f>gp_need_index[[#This Row],[Normalised weighted population 2027/28]]/gp_need_index[[#This Row],[Registered population 2027/28]]</f>
        <v>0.5353918852264089</v>
      </c>
      <c r="T119" s="99">
        <v>977.20581146913901</v>
      </c>
      <c r="U119" s="16">
        <v>521.93131214664299</v>
      </c>
      <c r="V119" s="17">
        <f>gp_need_index[[#This Row],[Normalised weighted population 2028/29]]/gp_need_index[[#This Row],[Registered population 2028/29]]</f>
        <v>0.53410582092421999</v>
      </c>
    </row>
    <row r="120" spans="1:22" x14ac:dyDescent="0.2">
      <c r="A120" s="6" t="s">
        <v>668</v>
      </c>
      <c r="B120" s="1" t="s">
        <v>6769</v>
      </c>
      <c r="C120" s="95" t="s">
        <v>6442</v>
      </c>
      <c r="D120" s="95" t="s">
        <v>6442</v>
      </c>
      <c r="E120" s="95" t="s">
        <v>6649</v>
      </c>
      <c r="F120" s="95" t="s">
        <v>6560</v>
      </c>
      <c r="G120" s="95" t="s">
        <v>12703</v>
      </c>
      <c r="H120" s="61">
        <v>5175.6525065104197</v>
      </c>
      <c r="I120" s="61">
        <v>25.360891115635798</v>
      </c>
      <c r="J120" s="123">
        <v>131259.15966997799</v>
      </c>
      <c r="K120" s="99">
        <v>3080.9166666666702</v>
      </c>
      <c r="L120" s="16">
        <v>2642.7159506631101</v>
      </c>
      <c r="M120" s="17">
        <f>gp_need_index[[#This Row],[Normalised weighted population (base year)]]/gp_need_index[[#This Row],[Registered population (base year)]]</f>
        <v>0.85776937080298843</v>
      </c>
      <c r="N120" s="99">
        <v>3072.9026648388199</v>
      </c>
      <c r="O120" s="16">
        <v>2652.2679824065399</v>
      </c>
      <c r="P120" s="17">
        <f>gp_need_index[[#This Row],[Normalised weighted population 2026/27]]/gp_need_index[[#This Row],[Registered population 2026/27]]</f>
        <v>0.86311486945378302</v>
      </c>
      <c r="Q120" s="99">
        <v>3063.8796109899599</v>
      </c>
      <c r="R120" s="16">
        <v>2661.5917546688001</v>
      </c>
      <c r="S120" s="17">
        <f>gp_need_index[[#This Row],[Normalised weighted population 2027/28]]/gp_need_index[[#This Row],[Registered population 2027/28]]</f>
        <v>0.86869984875444306</v>
      </c>
      <c r="T120" s="99">
        <v>3056.27335433703</v>
      </c>
      <c r="U120" s="16">
        <v>2672.2086648764198</v>
      </c>
      <c r="V120" s="17">
        <f>gp_need_index[[#This Row],[Normalised weighted population 2028/29]]/gp_need_index[[#This Row],[Registered population 2028/29]]</f>
        <v>0.87433562219963079</v>
      </c>
    </row>
    <row r="121" spans="1:22" x14ac:dyDescent="0.2">
      <c r="A121" s="6" t="s">
        <v>614</v>
      </c>
      <c r="B121" s="1" t="s">
        <v>6770</v>
      </c>
      <c r="C121" s="95" t="s">
        <v>6313</v>
      </c>
      <c r="D121" s="95" t="s">
        <v>6313</v>
      </c>
      <c r="E121" s="95" t="s">
        <v>6651</v>
      </c>
      <c r="F121" s="95" t="s">
        <v>6557</v>
      </c>
      <c r="G121" s="95" t="s">
        <v>12703</v>
      </c>
      <c r="H121" s="61">
        <v>5151.4785698784699</v>
      </c>
      <c r="I121" s="61">
        <v>26.155060175099301</v>
      </c>
      <c r="J121" s="123">
        <v>134737.23198590599</v>
      </c>
      <c r="K121" s="99">
        <v>3757.0833333333298</v>
      </c>
      <c r="L121" s="16">
        <v>2712.7419755894598</v>
      </c>
      <c r="M121" s="17">
        <f>gp_need_index[[#This Row],[Normalised weighted population (base year)]]/gp_need_index[[#This Row],[Registered population (base year)]]</f>
        <v>0.72203401812295764</v>
      </c>
      <c r="N121" s="99">
        <v>3782.3468030883</v>
      </c>
      <c r="O121" s="16">
        <v>2722.5471146760301</v>
      </c>
      <c r="P121" s="17">
        <f>gp_need_index[[#This Row],[Normalised weighted population 2026/27]]/gp_need_index[[#This Row],[Registered population 2026/27]]</f>
        <v>0.71980367121625666</v>
      </c>
      <c r="Q121" s="99">
        <v>3806.7678950283998</v>
      </c>
      <c r="R121" s="16">
        <v>2732.1179459189102</v>
      </c>
      <c r="S121" s="17">
        <f>gp_need_index[[#This Row],[Normalised weighted population 2027/28]]/gp_need_index[[#This Row],[Registered population 2027/28]]</f>
        <v>0.71770016487924793</v>
      </c>
      <c r="T121" s="99">
        <v>3830.4897372538198</v>
      </c>
      <c r="U121" s="16">
        <v>2743.0161803523401</v>
      </c>
      <c r="V121" s="17">
        <f>gp_need_index[[#This Row],[Normalised weighted population 2028/29]]/gp_need_index[[#This Row],[Registered population 2028/29]]</f>
        <v>0.71610064730753764</v>
      </c>
    </row>
    <row r="122" spans="1:22" x14ac:dyDescent="0.2">
      <c r="A122" s="6" t="s">
        <v>593</v>
      </c>
      <c r="B122" s="1" t="s">
        <v>6771</v>
      </c>
      <c r="C122" s="95" t="s">
        <v>6313</v>
      </c>
      <c r="D122" s="95" t="s">
        <v>6313</v>
      </c>
      <c r="E122" s="95" t="s">
        <v>6651</v>
      </c>
      <c r="F122" s="95" t="s">
        <v>6559</v>
      </c>
      <c r="G122" s="95" t="s">
        <v>12704</v>
      </c>
      <c r="H122" s="61">
        <v>5226.5202636718795</v>
      </c>
      <c r="I122" s="61">
        <v>34.356611729170801</v>
      </c>
      <c r="J122" s="123">
        <v>179565.52739361799</v>
      </c>
      <c r="K122" s="99">
        <v>3838.25</v>
      </c>
      <c r="L122" s="16">
        <v>3615.2957601242701</v>
      </c>
      <c r="M122" s="17">
        <f>gp_need_index[[#This Row],[Normalised weighted population (base year)]]/gp_need_index[[#This Row],[Registered population (base year)]]</f>
        <v>0.94191252787709767</v>
      </c>
      <c r="N122" s="99">
        <v>3857.9657365072399</v>
      </c>
      <c r="O122" s="16">
        <v>3628.3631576453399</v>
      </c>
      <c r="P122" s="17">
        <f>gp_need_index[[#This Row],[Normalised weighted population 2026/27]]/gp_need_index[[#This Row],[Registered population 2026/27]]</f>
        <v>0.94048610212132999</v>
      </c>
      <c r="Q122" s="99">
        <v>3876.3732510301902</v>
      </c>
      <c r="R122" s="16">
        <v>3641.1182909844501</v>
      </c>
      <c r="S122" s="17">
        <f>gp_need_index[[#This Row],[Normalised weighted population 2027/28]]/gp_need_index[[#This Row],[Registered population 2027/28]]</f>
        <v>0.93931055014291553</v>
      </c>
      <c r="T122" s="99">
        <v>3893.6250846339599</v>
      </c>
      <c r="U122" s="16">
        <v>3655.6424665582999</v>
      </c>
      <c r="V122" s="17">
        <f>gp_need_index[[#This Row],[Normalised weighted population 2028/29]]/gp_need_index[[#This Row],[Registered population 2028/29]]</f>
        <v>0.93887890772667115</v>
      </c>
    </row>
    <row r="123" spans="1:22" x14ac:dyDescent="0.2">
      <c r="A123" s="6" t="s">
        <v>658</v>
      </c>
      <c r="B123" s="1" t="s">
        <v>6772</v>
      </c>
      <c r="C123" s="95" t="s">
        <v>6442</v>
      </c>
      <c r="D123" s="95" t="s">
        <v>6442</v>
      </c>
      <c r="E123" s="95" t="s">
        <v>6649</v>
      </c>
      <c r="F123" s="95" t="s">
        <v>6556</v>
      </c>
      <c r="G123" s="95" t="s">
        <v>12703</v>
      </c>
      <c r="H123" s="61">
        <v>5197.6949129971599</v>
      </c>
      <c r="I123" s="61">
        <v>20.188862462603101</v>
      </c>
      <c r="J123" s="123">
        <v>104935.54772107099</v>
      </c>
      <c r="K123" s="99">
        <v>3241.3333333333298</v>
      </c>
      <c r="L123" s="16">
        <v>2112.72757231793</v>
      </c>
      <c r="M123" s="17">
        <f>gp_need_index[[#This Row],[Normalised weighted population (base year)]]/gp_need_index[[#This Row],[Registered population (base year)]]</f>
        <v>0.65180817739138186</v>
      </c>
      <c r="N123" s="99">
        <v>3251.9240087205399</v>
      </c>
      <c r="O123" s="16">
        <v>2120.3639741154602</v>
      </c>
      <c r="P123" s="17">
        <f>gp_need_index[[#This Row],[Normalised weighted population 2026/27]]/gp_need_index[[#This Row],[Registered population 2026/27]]</f>
        <v>0.65203367865588946</v>
      </c>
      <c r="Q123" s="99">
        <v>3260.9984276088699</v>
      </c>
      <c r="R123" s="16">
        <v>2127.8178931533898</v>
      </c>
      <c r="S123" s="17">
        <f>gp_need_index[[#This Row],[Normalised weighted population 2027/28]]/gp_need_index[[#This Row],[Registered population 2027/28]]</f>
        <v>0.65250503500353241</v>
      </c>
      <c r="T123" s="99">
        <v>3270.3388831175498</v>
      </c>
      <c r="U123" s="16">
        <v>2136.3056153858201</v>
      </c>
      <c r="V123" s="17">
        <f>gp_need_index[[#This Row],[Normalised weighted population 2028/29]]/gp_need_index[[#This Row],[Registered population 2028/29]]</f>
        <v>0.65323677200979302</v>
      </c>
    </row>
    <row r="124" spans="1:22" x14ac:dyDescent="0.2">
      <c r="A124" s="6" t="s">
        <v>654</v>
      </c>
      <c r="B124" s="1" t="s">
        <v>6773</v>
      </c>
      <c r="C124" s="95" t="s">
        <v>6442</v>
      </c>
      <c r="D124" s="95" t="s">
        <v>6442</v>
      </c>
      <c r="E124" s="95" t="s">
        <v>6649</v>
      </c>
      <c r="F124" s="95" t="s">
        <v>6556</v>
      </c>
      <c r="G124" s="95" t="s">
        <v>12703</v>
      </c>
      <c r="H124" s="61">
        <v>5316.2757161458303</v>
      </c>
      <c r="I124" s="61">
        <v>16.8571054311154</v>
      </c>
      <c r="J124" s="123">
        <v>89617.020247948705</v>
      </c>
      <c r="K124" s="99">
        <v>2927.3333333333298</v>
      </c>
      <c r="L124" s="16">
        <v>1804.3108721373401</v>
      </c>
      <c r="M124" s="17">
        <f>gp_need_index[[#This Row],[Normalised weighted population (base year)]]/gp_need_index[[#This Row],[Registered population (base year)]]</f>
        <v>0.61636672926577396</v>
      </c>
      <c r="N124" s="99">
        <v>2934.2598982811801</v>
      </c>
      <c r="O124" s="16">
        <v>1810.83250936488</v>
      </c>
      <c r="P124" s="17">
        <f>gp_need_index[[#This Row],[Normalised weighted population 2026/27]]/gp_need_index[[#This Row],[Registered population 2026/27]]</f>
        <v>0.61713432761209153</v>
      </c>
      <c r="Q124" s="99">
        <v>2940.2381654535802</v>
      </c>
      <c r="R124" s="16">
        <v>1817.1983027290501</v>
      </c>
      <c r="S124" s="17">
        <f>gp_need_index[[#This Row],[Normalised weighted population 2027/28]]/gp_need_index[[#This Row],[Registered population 2027/28]]</f>
        <v>0.61804459382926125</v>
      </c>
      <c r="T124" s="99">
        <v>2945.9857927317798</v>
      </c>
      <c r="U124" s="16">
        <v>1824.4469843406</v>
      </c>
      <c r="V124" s="17">
        <f>gp_need_index[[#This Row],[Normalised weighted population 2028/29]]/gp_need_index[[#This Row],[Registered population 2028/29]]</f>
        <v>0.61929931530620541</v>
      </c>
    </row>
    <row r="125" spans="1:22" x14ac:dyDescent="0.2">
      <c r="A125" s="6" t="s">
        <v>665</v>
      </c>
      <c r="B125" s="1" t="s">
        <v>6774</v>
      </c>
      <c r="C125" s="95" t="s">
        <v>6442</v>
      </c>
      <c r="D125" s="95" t="s">
        <v>6442</v>
      </c>
      <c r="E125" s="95" t="s">
        <v>6649</v>
      </c>
      <c r="F125" s="95" t="s">
        <v>6556</v>
      </c>
      <c r="G125" s="95" t="s">
        <v>12703</v>
      </c>
      <c r="H125" s="61">
        <v>5242.0840180495697</v>
      </c>
      <c r="I125" s="61">
        <v>34.175987878889103</v>
      </c>
      <c r="J125" s="123">
        <v>179153.39986097999</v>
      </c>
      <c r="K125" s="99">
        <v>4936.75</v>
      </c>
      <c r="L125" s="16">
        <v>3606.9981601171799</v>
      </c>
      <c r="M125" s="17">
        <f>gp_need_index[[#This Row],[Normalised weighted population (base year)]]/gp_need_index[[#This Row],[Registered population (base year)]]</f>
        <v>0.73064225656903425</v>
      </c>
      <c r="N125" s="99">
        <v>4949.1968737378802</v>
      </c>
      <c r="O125" s="16">
        <v>3620.0355661673002</v>
      </c>
      <c r="P125" s="17">
        <f>gp_need_index[[#This Row],[Normalised weighted population 2026/27]]/gp_need_index[[#This Row],[Registered population 2026/27]]</f>
        <v>0.73143899071310714</v>
      </c>
      <c r="Q125" s="99">
        <v>4962.0913611431797</v>
      </c>
      <c r="R125" s="16">
        <v>3632.7614247246202</v>
      </c>
      <c r="S125" s="17">
        <f>gp_need_index[[#This Row],[Normalised weighted population 2027/28]]/gp_need_index[[#This Row],[Registered population 2027/28]]</f>
        <v>0.73210288975568061</v>
      </c>
      <c r="T125" s="99">
        <v>4972.7243625948504</v>
      </c>
      <c r="U125" s="16">
        <v>3647.2522653219298</v>
      </c>
      <c r="V125" s="17">
        <f>gp_need_index[[#This Row],[Normalised weighted population 2028/29]]/gp_need_index[[#This Row],[Registered population 2028/29]]</f>
        <v>0.73345152463241148</v>
      </c>
    </row>
    <row r="126" spans="1:22" x14ac:dyDescent="0.2">
      <c r="A126" s="6" t="s">
        <v>613</v>
      </c>
      <c r="B126" s="1" t="s">
        <v>6775</v>
      </c>
      <c r="C126" s="95" t="s">
        <v>6313</v>
      </c>
      <c r="D126" s="95" t="s">
        <v>6313</v>
      </c>
      <c r="E126" s="95" t="s">
        <v>6651</v>
      </c>
      <c r="F126" s="95" t="s">
        <v>6559</v>
      </c>
      <c r="G126" s="95" t="s">
        <v>12704</v>
      </c>
      <c r="H126" s="61">
        <v>5214.6188755580397</v>
      </c>
      <c r="I126" s="61">
        <v>68.012430206805007</v>
      </c>
      <c r="J126" s="123">
        <v>354658.90232897899</v>
      </c>
      <c r="K126" s="99">
        <v>7773.5</v>
      </c>
      <c r="L126" s="16">
        <v>7140.5511096215996</v>
      </c>
      <c r="M126" s="17">
        <f>gp_need_index[[#This Row],[Normalised weighted population (base year)]]/gp_need_index[[#This Row],[Registered population (base year)]]</f>
        <v>0.91857607379193407</v>
      </c>
      <c r="N126" s="99">
        <v>7795.4673995181502</v>
      </c>
      <c r="O126" s="16">
        <v>7166.3604558161996</v>
      </c>
      <c r="P126" s="17">
        <f>gp_need_index[[#This Row],[Normalised weighted population 2026/27]]/gp_need_index[[#This Row],[Registered population 2026/27]]</f>
        <v>0.91929836769751139</v>
      </c>
      <c r="Q126" s="99">
        <v>7815.2221411698001</v>
      </c>
      <c r="R126" s="16">
        <v>7191.5530507132898</v>
      </c>
      <c r="S126" s="17">
        <f>gp_need_index[[#This Row],[Normalised weighted population 2027/28]]/gp_need_index[[#This Row],[Registered population 2027/28]]</f>
        <v>0.92019816210071825</v>
      </c>
      <c r="T126" s="99">
        <v>7834.6158676182404</v>
      </c>
      <c r="U126" s="16">
        <v>7220.23967136382</v>
      </c>
      <c r="V126" s="17">
        <f>gp_need_index[[#This Row],[Normalised weighted population 2028/29]]/gp_need_index[[#This Row],[Registered population 2028/29]]</f>
        <v>0.92158183545491512</v>
      </c>
    </row>
    <row r="127" spans="1:22" x14ac:dyDescent="0.2">
      <c r="A127" s="6" t="s">
        <v>28</v>
      </c>
      <c r="B127" s="1" t="s">
        <v>6776</v>
      </c>
      <c r="C127" s="95" t="s">
        <v>6313</v>
      </c>
      <c r="D127" s="95" t="s">
        <v>6313</v>
      </c>
      <c r="E127" s="95" t="s">
        <v>6651</v>
      </c>
      <c r="F127" s="95" t="s">
        <v>6586</v>
      </c>
      <c r="G127" s="95" t="s">
        <v>6586</v>
      </c>
      <c r="H127" s="61">
        <v>5313.36649667245</v>
      </c>
      <c r="I127" s="61">
        <v>157.658173286238</v>
      </c>
      <c r="J127" s="123">
        <v>837695.65586567705</v>
      </c>
      <c r="K127" s="99">
        <v>15584.416666666701</v>
      </c>
      <c r="L127" s="16">
        <v>16865.807133943999</v>
      </c>
      <c r="M127" s="17">
        <f>gp_need_index[[#This Row],[Normalised weighted population (base year)]]/gp_need_index[[#This Row],[Registered population (base year)]]</f>
        <v>1.0822225492737272</v>
      </c>
      <c r="N127" s="99">
        <v>15640.6126045152</v>
      </c>
      <c r="O127" s="16">
        <v>16926.768178615301</v>
      </c>
      <c r="P127" s="17">
        <f>gp_need_index[[#This Row],[Normalised weighted population 2026/27]]/gp_need_index[[#This Row],[Registered population 2026/27]]</f>
        <v>1.0822317901876048</v>
      </c>
      <c r="Q127" s="99">
        <v>15692.664597729799</v>
      </c>
      <c r="R127" s="16">
        <v>16986.272471801502</v>
      </c>
      <c r="S127" s="17">
        <f>gp_need_index[[#This Row],[Normalised weighted population 2027/28]]/gp_need_index[[#This Row],[Registered population 2027/28]]</f>
        <v>1.0824339210218539</v>
      </c>
      <c r="T127" s="99">
        <v>15753.672848644799</v>
      </c>
      <c r="U127" s="16">
        <v>17054.0295683882</v>
      </c>
      <c r="V127" s="17">
        <f>gp_need_index[[#This Row],[Normalised weighted population 2028/29]]/gp_need_index[[#This Row],[Registered population 2028/29]]</f>
        <v>1.082543082634553</v>
      </c>
    </row>
    <row r="128" spans="1:22" x14ac:dyDescent="0.2">
      <c r="A128" s="6" t="s">
        <v>27</v>
      </c>
      <c r="B128" s="1" t="s">
        <v>6777</v>
      </c>
      <c r="C128" s="95" t="s">
        <v>6313</v>
      </c>
      <c r="D128" s="95" t="s">
        <v>6313</v>
      </c>
      <c r="E128" s="95" t="s">
        <v>6651</v>
      </c>
      <c r="F128" s="95" t="s">
        <v>6586</v>
      </c>
      <c r="G128" s="95" t="s">
        <v>6586</v>
      </c>
      <c r="H128" s="61">
        <v>5457.2782838736002</v>
      </c>
      <c r="I128" s="61">
        <v>81.300799342194395</v>
      </c>
      <c r="J128" s="123">
        <v>443681.08671172202</v>
      </c>
      <c r="K128" s="99">
        <v>9207.25</v>
      </c>
      <c r="L128" s="16">
        <v>8932.8858100924699</v>
      </c>
      <c r="M128" s="17">
        <f>gp_need_index[[#This Row],[Normalised weighted population (base year)]]/gp_need_index[[#This Row],[Registered population (base year)]]</f>
        <v>0.97020128812538708</v>
      </c>
      <c r="N128" s="99">
        <v>9247.5858607277896</v>
      </c>
      <c r="O128" s="16">
        <v>8965.1735059369603</v>
      </c>
      <c r="P128" s="17">
        <f>gp_need_index[[#This Row],[Normalised weighted population 2026/27]]/gp_need_index[[#This Row],[Registered population 2026/27]]</f>
        <v>0.96946096429445816</v>
      </c>
      <c r="Q128" s="99">
        <v>9284.0144544684208</v>
      </c>
      <c r="R128" s="16">
        <v>8996.6896410392492</v>
      </c>
      <c r="S128" s="17">
        <f>gp_need_index[[#This Row],[Normalised weighted population 2027/28]]/gp_need_index[[#This Row],[Registered population 2027/28]]</f>
        <v>0.96905166242057261</v>
      </c>
      <c r="T128" s="99">
        <v>9320.7443307960293</v>
      </c>
      <c r="U128" s="16">
        <v>9032.5768299431002</v>
      </c>
      <c r="V128" s="17">
        <f>gp_need_index[[#This Row],[Normalised weighted population 2028/29]]/gp_need_index[[#This Row],[Registered population 2028/29]]</f>
        <v>0.96908320938481118</v>
      </c>
    </row>
    <row r="129" spans="1:22" x14ac:dyDescent="0.2">
      <c r="A129" s="6" t="s">
        <v>10</v>
      </c>
      <c r="B129" s="1" t="s">
        <v>6778</v>
      </c>
      <c r="C129" s="95" t="s">
        <v>6313</v>
      </c>
      <c r="D129" s="95" t="s">
        <v>6313</v>
      </c>
      <c r="E129" s="95" t="s">
        <v>6651</v>
      </c>
      <c r="F129" s="95" t="s">
        <v>6632</v>
      </c>
      <c r="G129" s="95" t="s">
        <v>6632</v>
      </c>
      <c r="H129" s="61">
        <v>5376.3862866426998</v>
      </c>
      <c r="I129" s="61">
        <v>101.656279341051</v>
      </c>
      <c r="J129" s="123">
        <v>546543.42620034795</v>
      </c>
      <c r="K129" s="99">
        <v>12150.916666666701</v>
      </c>
      <c r="L129" s="16">
        <v>11003.8722918937</v>
      </c>
      <c r="M129" s="17">
        <f>gp_need_index[[#This Row],[Normalised weighted population (base year)]]/gp_need_index[[#This Row],[Registered population (base year)]]</f>
        <v>0.9056001776458843</v>
      </c>
      <c r="N129" s="99">
        <v>12216.976600534699</v>
      </c>
      <c r="O129" s="16">
        <v>11043.6455173917</v>
      </c>
      <c r="P129" s="17">
        <f>gp_need_index[[#This Row],[Normalised weighted population 2026/27]]/gp_need_index[[#This Row],[Registered population 2026/27]]</f>
        <v>0.90395896452059621</v>
      </c>
      <c r="Q129" s="99">
        <v>12268.2536097387</v>
      </c>
      <c r="R129" s="16">
        <v>11082.468304693801</v>
      </c>
      <c r="S129" s="17">
        <f>gp_need_index[[#This Row],[Normalised weighted population 2027/28]]/gp_need_index[[#This Row],[Registered population 2027/28]]</f>
        <v>0.90334522396051486</v>
      </c>
      <c r="T129" s="99">
        <v>12323.180349149001</v>
      </c>
      <c r="U129" s="16">
        <v>11126.6755241757</v>
      </c>
      <c r="V129" s="17">
        <f>gp_need_index[[#This Row],[Normalised weighted population 2028/29]]/gp_need_index[[#This Row],[Registered population 2028/29]]</f>
        <v>0.90290616617844699</v>
      </c>
    </row>
    <row r="130" spans="1:22" x14ac:dyDescent="0.2">
      <c r="A130" s="6" t="s">
        <v>4</v>
      </c>
      <c r="B130" s="1" t="s">
        <v>6779</v>
      </c>
      <c r="C130" s="95" t="s">
        <v>6313</v>
      </c>
      <c r="D130" s="95" t="s">
        <v>6313</v>
      </c>
      <c r="E130" s="95" t="s">
        <v>6651</v>
      </c>
      <c r="F130" s="95" t="s">
        <v>6632</v>
      </c>
      <c r="G130" s="95" t="s">
        <v>6632</v>
      </c>
      <c r="H130" s="61">
        <v>5409.2607559419002</v>
      </c>
      <c r="I130" s="61">
        <v>83.460632616912903</v>
      </c>
      <c r="J130" s="123">
        <v>451460.324680752</v>
      </c>
      <c r="K130" s="99">
        <v>8628.5</v>
      </c>
      <c r="L130" s="16">
        <v>9089.5096702211504</v>
      </c>
      <c r="M130" s="17">
        <f>gp_need_index[[#This Row],[Normalised weighted population (base year)]]/gp_need_index[[#This Row],[Registered population (base year)]]</f>
        <v>1.0534287153295649</v>
      </c>
      <c r="N130" s="99">
        <v>8666.0394505979493</v>
      </c>
      <c r="O130" s="16">
        <v>9122.3634791521908</v>
      </c>
      <c r="P130" s="17">
        <f>gp_need_index[[#This Row],[Normalised weighted population 2026/27]]/gp_need_index[[#This Row],[Registered population 2026/27]]</f>
        <v>1.0526565833395503</v>
      </c>
      <c r="Q130" s="99">
        <v>8704.1237057222497</v>
      </c>
      <c r="R130" s="16">
        <v>9154.4321992579207</v>
      </c>
      <c r="S130" s="17">
        <f>gp_need_index[[#This Row],[Normalised weighted population 2027/28]]/gp_need_index[[#This Row],[Registered population 2027/28]]</f>
        <v>1.0517350750931573</v>
      </c>
      <c r="T130" s="99">
        <v>8740.2975115054396</v>
      </c>
      <c r="U130" s="16">
        <v>9190.9486125999701</v>
      </c>
      <c r="V130" s="17">
        <f>gp_need_index[[#This Row],[Normalised weighted population 2028/29]]/gp_need_index[[#This Row],[Registered population 2028/29]]</f>
        <v>1.051560155761438</v>
      </c>
    </row>
    <row r="131" spans="1:22" x14ac:dyDescent="0.2">
      <c r="A131" s="6" t="s">
        <v>30</v>
      </c>
      <c r="B131" s="1" t="s">
        <v>6780</v>
      </c>
      <c r="C131" s="95" t="s">
        <v>6313</v>
      </c>
      <c r="D131" s="95" t="s">
        <v>6313</v>
      </c>
      <c r="E131" s="95" t="s">
        <v>6651</v>
      </c>
      <c r="F131" s="95" t="s">
        <v>6586</v>
      </c>
      <c r="G131" s="95" t="s">
        <v>6586</v>
      </c>
      <c r="H131" s="61">
        <v>5235.2071959029799</v>
      </c>
      <c r="I131" s="61">
        <v>87.257581506393507</v>
      </c>
      <c r="J131" s="123">
        <v>456811.518599362</v>
      </c>
      <c r="K131" s="99">
        <v>10217.416666666701</v>
      </c>
      <c r="L131" s="16">
        <v>9197.2483267793505</v>
      </c>
      <c r="M131" s="17">
        <f>gp_need_index[[#This Row],[Normalised weighted population (base year)]]/gp_need_index[[#This Row],[Registered population (base year)]]</f>
        <v>0.90015398479191444</v>
      </c>
      <c r="N131" s="99">
        <v>10262.398337839701</v>
      </c>
      <c r="O131" s="16">
        <v>9230.4915544321393</v>
      </c>
      <c r="P131" s="17">
        <f>gp_need_index[[#This Row],[Normalised weighted population 2026/27]]/gp_need_index[[#This Row],[Registered population 2026/27]]</f>
        <v>0.89944779481004011</v>
      </c>
      <c r="Q131" s="99">
        <v>10310.6082134026</v>
      </c>
      <c r="R131" s="16">
        <v>9262.9403875414391</v>
      </c>
      <c r="S131" s="17">
        <f>gp_need_index[[#This Row],[Normalised weighted population 2027/28]]/gp_need_index[[#This Row],[Registered population 2027/28]]</f>
        <v>0.89838932833280249</v>
      </c>
      <c r="T131" s="99">
        <v>10359.6185438585</v>
      </c>
      <c r="U131" s="16">
        <v>9299.8896327367493</v>
      </c>
      <c r="V131" s="17">
        <f>gp_need_index[[#This Row],[Normalised weighted population 2028/29]]/gp_need_index[[#This Row],[Registered population 2028/29]]</f>
        <v>0.89770579808172668</v>
      </c>
    </row>
    <row r="132" spans="1:22" x14ac:dyDescent="0.2">
      <c r="A132" s="6" t="s">
        <v>11</v>
      </c>
      <c r="B132" s="1" t="s">
        <v>6781</v>
      </c>
      <c r="C132" s="95" t="s">
        <v>6313</v>
      </c>
      <c r="D132" s="95" t="s">
        <v>6313</v>
      </c>
      <c r="E132" s="95" t="s">
        <v>6651</v>
      </c>
      <c r="F132" s="95" t="s">
        <v>6586</v>
      </c>
      <c r="G132" s="95" t="s">
        <v>6586</v>
      </c>
      <c r="H132" s="61">
        <v>5283.4065448113197</v>
      </c>
      <c r="I132" s="61">
        <v>55.424485066924497</v>
      </c>
      <c r="J132" s="123">
        <v>292830.08714538597</v>
      </c>
      <c r="K132" s="99">
        <v>5374.3333333333303</v>
      </c>
      <c r="L132" s="16">
        <v>5895.7161090996897</v>
      </c>
      <c r="M132" s="17">
        <f>gp_need_index[[#This Row],[Normalised weighted population (base year)]]/gp_need_index[[#This Row],[Registered population (base year)]]</f>
        <v>1.0970134793338138</v>
      </c>
      <c r="N132" s="99">
        <v>5395.3393226227399</v>
      </c>
      <c r="O132" s="16">
        <v>5917.0260298311296</v>
      </c>
      <c r="P132" s="17">
        <f>gp_need_index[[#This Row],[Normalised weighted population 2026/27]]/gp_need_index[[#This Row],[Registered population 2026/27]]</f>
        <v>1.0966921033160879</v>
      </c>
      <c r="Q132" s="99">
        <v>5414.5643704150798</v>
      </c>
      <c r="R132" s="16">
        <v>5937.8267194816399</v>
      </c>
      <c r="S132" s="17">
        <f>gp_need_index[[#This Row],[Normalised weighted population 2027/28]]/gp_need_index[[#This Row],[Registered population 2027/28]]</f>
        <v>1.0966397872976892</v>
      </c>
      <c r="T132" s="99">
        <v>5436.0939724378504</v>
      </c>
      <c r="U132" s="16">
        <v>5961.51231025587</v>
      </c>
      <c r="V132" s="17">
        <f>gp_need_index[[#This Row],[Normalised weighted population 2028/29]]/gp_need_index[[#This Row],[Registered population 2028/29]]</f>
        <v>1.0966536525089525</v>
      </c>
    </row>
    <row r="133" spans="1:22" x14ac:dyDescent="0.2">
      <c r="A133" s="6" t="s">
        <v>66</v>
      </c>
      <c r="B133" s="1" t="s">
        <v>6782</v>
      </c>
      <c r="C133" s="95" t="s">
        <v>6313</v>
      </c>
      <c r="D133" s="95" t="s">
        <v>6313</v>
      </c>
      <c r="E133" s="95" t="s">
        <v>6651</v>
      </c>
      <c r="F133" s="95" t="s">
        <v>6586</v>
      </c>
      <c r="G133" s="95" t="s">
        <v>6586</v>
      </c>
      <c r="H133" s="61">
        <v>5358.7421131963301</v>
      </c>
      <c r="I133" s="61">
        <v>52.993010814590498</v>
      </c>
      <c r="J133" s="123">
        <v>283975.87875721499</v>
      </c>
      <c r="K133" s="99">
        <v>7790.5833333333303</v>
      </c>
      <c r="L133" s="16">
        <v>5717.4492529294503</v>
      </c>
      <c r="M133" s="17">
        <f>gp_need_index[[#This Row],[Normalised weighted population (base year)]]/gp_need_index[[#This Row],[Registered population (base year)]]</f>
        <v>0.73389231695480051</v>
      </c>
      <c r="N133" s="99">
        <v>7827.8220044481604</v>
      </c>
      <c r="O133" s="16">
        <v>5738.1148324979604</v>
      </c>
      <c r="P133" s="17">
        <f>gp_need_index[[#This Row],[Normalised weighted population 2026/27]]/gp_need_index[[#This Row],[Registered population 2026/27]]</f>
        <v>0.73304104631368416</v>
      </c>
      <c r="Q133" s="99">
        <v>7869.0060220471396</v>
      </c>
      <c r="R133" s="16">
        <v>5758.2865784406004</v>
      </c>
      <c r="S133" s="17">
        <f>gp_need_index[[#This Row],[Normalised weighted population 2027/28]]/gp_need_index[[#This Row],[Registered population 2027/28]]</f>
        <v>0.73176797200398747</v>
      </c>
      <c r="T133" s="99">
        <v>7910.3143800031103</v>
      </c>
      <c r="U133" s="16">
        <v>5781.2559956871901</v>
      </c>
      <c r="V133" s="17">
        <f>gp_need_index[[#This Row],[Normalised weighted population 2028/29]]/gp_need_index[[#This Row],[Registered population 2028/29]]</f>
        <v>0.73085034525327131</v>
      </c>
    </row>
    <row r="134" spans="1:22" x14ac:dyDescent="0.2">
      <c r="A134" s="6" t="s">
        <v>2</v>
      </c>
      <c r="B134" s="1" t="s">
        <v>6783</v>
      </c>
      <c r="C134" s="95" t="s">
        <v>6313</v>
      </c>
      <c r="D134" s="95" t="s">
        <v>6313</v>
      </c>
      <c r="E134" s="95" t="s">
        <v>6651</v>
      </c>
      <c r="F134" s="95" t="s">
        <v>6632</v>
      </c>
      <c r="G134" s="95" t="s">
        <v>6632</v>
      </c>
      <c r="H134" s="61">
        <v>5323.4192097981804</v>
      </c>
      <c r="I134" s="61">
        <v>98.2840700747482</v>
      </c>
      <c r="J134" s="123">
        <v>523207.30665306502</v>
      </c>
      <c r="K134" s="99">
        <v>13245.25</v>
      </c>
      <c r="L134" s="16">
        <v>10534.032811668099</v>
      </c>
      <c r="M134" s="17">
        <f>gp_need_index[[#This Row],[Normalised weighted population (base year)]]/gp_need_index[[#This Row],[Registered population (base year)]]</f>
        <v>0.79530645413775503</v>
      </c>
      <c r="N134" s="99">
        <v>13325.9907223463</v>
      </c>
      <c r="O134" s="16">
        <v>10572.1078139317</v>
      </c>
      <c r="P134" s="17">
        <f>gp_need_index[[#This Row],[Normalised weighted population 2026/27]]/gp_need_index[[#This Row],[Registered population 2026/27]]</f>
        <v>0.7933449778111713</v>
      </c>
      <c r="Q134" s="99">
        <v>13404.018430987901</v>
      </c>
      <c r="R134" s="16">
        <v>10609.2729594762</v>
      </c>
      <c r="S134" s="17">
        <f>gp_need_index[[#This Row],[Normalised weighted population 2027/28]]/gp_need_index[[#This Row],[Registered population 2027/28]]</f>
        <v>0.79149943086838015</v>
      </c>
      <c r="T134" s="99">
        <v>13479.7505040953</v>
      </c>
      <c r="U134" s="16">
        <v>10651.592634603399</v>
      </c>
      <c r="V134" s="17">
        <f>gp_need_index[[#This Row],[Normalised weighted population 2028/29]]/gp_need_index[[#This Row],[Registered population 2028/29]]</f>
        <v>0.79019212049713572</v>
      </c>
    </row>
    <row r="135" spans="1:22" x14ac:dyDescent="0.2">
      <c r="A135" s="6" t="s">
        <v>64</v>
      </c>
      <c r="B135" s="1" t="s">
        <v>6784</v>
      </c>
      <c r="C135" s="95" t="s">
        <v>6313</v>
      </c>
      <c r="D135" s="95" t="s">
        <v>6313</v>
      </c>
      <c r="E135" s="95" t="s">
        <v>6651</v>
      </c>
      <c r="F135" s="95" t="s">
        <v>6586</v>
      </c>
      <c r="G135" s="95" t="s">
        <v>6586</v>
      </c>
      <c r="H135" s="61">
        <v>5206.5395985478899</v>
      </c>
      <c r="I135" s="61">
        <v>132.720155621136</v>
      </c>
      <c r="J135" s="123">
        <v>691012.74576688197</v>
      </c>
      <c r="K135" s="99">
        <v>32638.416666666701</v>
      </c>
      <c r="L135" s="16">
        <v>13912.5559689784</v>
      </c>
      <c r="M135" s="17">
        <f>gp_need_index[[#This Row],[Normalised weighted population (base year)]]/gp_need_index[[#This Row],[Registered population (base year)]]</f>
        <v>0.42626320115543959</v>
      </c>
      <c r="N135" s="99">
        <v>32975.076206402999</v>
      </c>
      <c r="O135" s="16">
        <v>13962.8425600192</v>
      </c>
      <c r="P135" s="17">
        <f>gp_need_index[[#This Row],[Normalised weighted population 2026/27]]/gp_need_index[[#This Row],[Registered population 2026/27]]</f>
        <v>0.42343624841442939</v>
      </c>
      <c r="Q135" s="99">
        <v>33276.5060229132</v>
      </c>
      <c r="R135" s="16">
        <v>14011.927480934801</v>
      </c>
      <c r="S135" s="17">
        <f>gp_need_index[[#This Row],[Normalised weighted population 2027/28]]/gp_need_index[[#This Row],[Registered population 2027/28]]</f>
        <v>0.42107568238343923</v>
      </c>
      <c r="T135" s="99">
        <v>33619.255460421198</v>
      </c>
      <c r="U135" s="16">
        <v>14067.8201157237</v>
      </c>
      <c r="V135" s="17">
        <f>gp_need_index[[#This Row],[Normalised weighted population 2028/29]]/gp_need_index[[#This Row],[Registered population 2028/29]]</f>
        <v>0.41844532019114061</v>
      </c>
    </row>
    <row r="136" spans="1:22" x14ac:dyDescent="0.2">
      <c r="A136" s="6" t="s">
        <v>21</v>
      </c>
      <c r="B136" s="1" t="s">
        <v>6785</v>
      </c>
      <c r="C136" s="95" t="s">
        <v>6313</v>
      </c>
      <c r="D136" s="95" t="s">
        <v>6313</v>
      </c>
      <c r="E136" s="95" t="s">
        <v>6651</v>
      </c>
      <c r="F136" s="95" t="s">
        <v>6586</v>
      </c>
      <c r="G136" s="95" t="s">
        <v>6586</v>
      </c>
      <c r="H136" s="61">
        <v>5285.02384259259</v>
      </c>
      <c r="I136" s="61">
        <v>136.69400972291601</v>
      </c>
      <c r="J136" s="123">
        <v>722431.10052519396</v>
      </c>
      <c r="K136" s="99">
        <v>15675.583333333299</v>
      </c>
      <c r="L136" s="16">
        <v>14545.119726602201</v>
      </c>
      <c r="M136" s="17">
        <f>gp_need_index[[#This Row],[Normalised weighted population (base year)]]/gp_need_index[[#This Row],[Registered population (base year)]]</f>
        <v>0.92788379336881022</v>
      </c>
      <c r="N136" s="99">
        <v>15742.940997434</v>
      </c>
      <c r="O136" s="16">
        <v>14597.692703772</v>
      </c>
      <c r="P136" s="17">
        <f>gp_need_index[[#This Row],[Normalised weighted population 2026/27]]/gp_need_index[[#This Row],[Registered population 2026/27]]</f>
        <v>0.92725321819800577</v>
      </c>
      <c r="Q136" s="99">
        <v>15810.4627331552</v>
      </c>
      <c r="R136" s="16">
        <v>14649.009374345</v>
      </c>
      <c r="S136" s="17">
        <f>gp_need_index[[#This Row],[Normalised weighted population 2027/28]]/gp_need_index[[#This Row],[Registered population 2027/28]]</f>
        <v>0.92653893953561628</v>
      </c>
      <c r="T136" s="99">
        <v>15879.6275288005</v>
      </c>
      <c r="U136" s="16">
        <v>14707.443285888799</v>
      </c>
      <c r="V136" s="17">
        <f>gp_need_index[[#This Row],[Normalised weighted population 2028/29]]/gp_need_index[[#This Row],[Registered population 2028/29]]</f>
        <v>0.9261831399517565</v>
      </c>
    </row>
    <row r="137" spans="1:22" x14ac:dyDescent="0.2">
      <c r="A137" s="6" t="s">
        <v>0</v>
      </c>
      <c r="B137" s="1" t="s">
        <v>6786</v>
      </c>
      <c r="C137" s="95" t="s">
        <v>6313</v>
      </c>
      <c r="D137" s="95" t="s">
        <v>6313</v>
      </c>
      <c r="E137" s="95" t="s">
        <v>6651</v>
      </c>
      <c r="F137" s="95" t="s">
        <v>6632</v>
      </c>
      <c r="G137" s="95" t="s">
        <v>6632</v>
      </c>
      <c r="H137" s="61">
        <v>5350.95458984375</v>
      </c>
      <c r="I137" s="61">
        <v>146.23470436811601</v>
      </c>
      <c r="J137" s="123">
        <v>782495.26253301604</v>
      </c>
      <c r="K137" s="99">
        <v>13368</v>
      </c>
      <c r="L137" s="16">
        <v>15754.425952547799</v>
      </c>
      <c r="M137" s="17">
        <f>gp_need_index[[#This Row],[Normalised weighted population (base year)]]/gp_need_index[[#This Row],[Registered population (base year)]]</f>
        <v>1.1785178001606671</v>
      </c>
      <c r="N137" s="99">
        <v>13424.3529059509</v>
      </c>
      <c r="O137" s="16">
        <v>15811.3699372997</v>
      </c>
      <c r="P137" s="17">
        <f>gp_need_index[[#This Row],[Normalised weighted population 2026/27]]/gp_need_index[[#This Row],[Registered population 2026/27]]</f>
        <v>1.1778124463854533</v>
      </c>
      <c r="Q137" s="99">
        <v>13475.012691726901</v>
      </c>
      <c r="R137" s="16">
        <v>15866.953163967401</v>
      </c>
      <c r="S137" s="17">
        <f>gp_need_index[[#This Row],[Normalised weighted population 2027/28]]/gp_need_index[[#This Row],[Registered population 2027/28]]</f>
        <v>1.1775093298211921</v>
      </c>
      <c r="T137" s="99">
        <v>13524.132486512101</v>
      </c>
      <c r="U137" s="16">
        <v>15930.2453712396</v>
      </c>
      <c r="V137" s="17">
        <f>gp_need_index[[#This Row],[Normalised weighted population 2028/29]]/gp_need_index[[#This Row],[Registered population 2028/29]]</f>
        <v>1.177912549076783</v>
      </c>
    </row>
    <row r="138" spans="1:22" x14ac:dyDescent="0.2">
      <c r="A138" s="6" t="s">
        <v>63</v>
      </c>
      <c r="B138" s="1" t="s">
        <v>6787</v>
      </c>
      <c r="C138" s="95" t="s">
        <v>6313</v>
      </c>
      <c r="D138" s="95" t="s">
        <v>6313</v>
      </c>
      <c r="E138" s="95" t="s">
        <v>6651</v>
      </c>
      <c r="F138" s="95" t="s">
        <v>6586</v>
      </c>
      <c r="G138" s="95" t="s">
        <v>6586</v>
      </c>
      <c r="H138" s="61">
        <v>5279.2584228515598</v>
      </c>
      <c r="I138" s="61">
        <v>49.501437219422399</v>
      </c>
      <c r="J138" s="123">
        <v>261330.879383894</v>
      </c>
      <c r="K138" s="99">
        <v>6246.75</v>
      </c>
      <c r="L138" s="16">
        <v>5261.5244915863404</v>
      </c>
      <c r="M138" s="17">
        <f>gp_need_index[[#This Row],[Normalised weighted population (base year)]]/gp_need_index[[#This Row],[Registered population (base year)]]</f>
        <v>0.84228190524454161</v>
      </c>
      <c r="N138" s="99">
        <v>6273.5209362878204</v>
      </c>
      <c r="O138" s="16">
        <v>5280.5421423292501</v>
      </c>
      <c r="P138" s="17">
        <f>gp_need_index[[#This Row],[Normalised weighted population 2026/27]]/gp_need_index[[#This Row],[Registered population 2026/27]]</f>
        <v>0.84171905951331094</v>
      </c>
      <c r="Q138" s="99">
        <v>6299.4100438568703</v>
      </c>
      <c r="R138" s="16">
        <v>5299.10533906613</v>
      </c>
      <c r="S138" s="17">
        <f>gp_need_index[[#This Row],[Normalised weighted population 2027/28]]/gp_need_index[[#This Row],[Registered population 2027/28]]</f>
        <v>0.84120660540803682</v>
      </c>
      <c r="T138" s="99">
        <v>6327.3624273687701</v>
      </c>
      <c r="U138" s="16">
        <v>5320.2431132822203</v>
      </c>
      <c r="V138" s="17">
        <f>gp_need_index[[#This Row],[Normalised weighted population 2028/29]]/gp_need_index[[#This Row],[Registered population 2028/29]]</f>
        <v>0.84083110053404042</v>
      </c>
    </row>
    <row r="139" spans="1:22" x14ac:dyDescent="0.2">
      <c r="A139" s="6" t="s">
        <v>14</v>
      </c>
      <c r="B139" s="1" t="s">
        <v>6788</v>
      </c>
      <c r="C139" s="95" t="s">
        <v>6313</v>
      </c>
      <c r="D139" s="95" t="s">
        <v>6313</v>
      </c>
      <c r="E139" s="95" t="s">
        <v>6651</v>
      </c>
      <c r="F139" s="95" t="s">
        <v>6586</v>
      </c>
      <c r="G139" s="95" t="s">
        <v>6586</v>
      </c>
      <c r="H139" s="61">
        <v>5353.3565116222999</v>
      </c>
      <c r="I139" s="61">
        <v>82.186261383239497</v>
      </c>
      <c r="J139" s="123">
        <v>439972.35754185799</v>
      </c>
      <c r="K139" s="99">
        <v>9751</v>
      </c>
      <c r="L139" s="16">
        <v>8858.2158384231898</v>
      </c>
      <c r="M139" s="17">
        <f>gp_need_index[[#This Row],[Normalised weighted population (base year)]]/gp_need_index[[#This Row],[Registered population (base year)]]</f>
        <v>0.90844178427065836</v>
      </c>
      <c r="N139" s="99">
        <v>9794.2006128973098</v>
      </c>
      <c r="O139" s="16">
        <v>8890.2336414933598</v>
      </c>
      <c r="P139" s="17">
        <f>gp_need_index[[#This Row],[Normalised weighted population 2026/27]]/gp_need_index[[#This Row],[Registered population 2026/27]]</f>
        <v>0.90770385382819518</v>
      </c>
      <c r="Q139" s="99">
        <v>9834.7957756716296</v>
      </c>
      <c r="R139" s="16">
        <v>8921.4863332957702</v>
      </c>
      <c r="S139" s="17">
        <f>gp_need_index[[#This Row],[Normalised weighted population 2027/28]]/gp_need_index[[#This Row],[Registered population 2027/28]]</f>
        <v>0.9071348848305405</v>
      </c>
      <c r="T139" s="99">
        <v>9878.0722382093409</v>
      </c>
      <c r="U139" s="16">
        <v>8957.0735412712093</v>
      </c>
      <c r="V139" s="17">
        <f>gp_need_index[[#This Row],[Normalised weighted population 2028/29]]/gp_need_index[[#This Row],[Registered population 2028/29]]</f>
        <v>0.90676331629003282</v>
      </c>
    </row>
    <row r="140" spans="1:22" x14ac:dyDescent="0.2">
      <c r="A140" s="6" t="s">
        <v>70</v>
      </c>
      <c r="B140" s="1" t="s">
        <v>6789</v>
      </c>
      <c r="C140" s="95" t="s">
        <v>6313</v>
      </c>
      <c r="D140" s="95" t="s">
        <v>6313</v>
      </c>
      <c r="E140" s="95" t="s">
        <v>6651</v>
      </c>
      <c r="F140" s="95" t="s">
        <v>6586</v>
      </c>
      <c r="G140" s="95" t="s">
        <v>6586</v>
      </c>
      <c r="H140" s="61">
        <v>5348.20927949004</v>
      </c>
      <c r="I140" s="61">
        <v>93.494825601233899</v>
      </c>
      <c r="J140" s="123">
        <v>500029.89386482199</v>
      </c>
      <c r="K140" s="99">
        <v>10822.666666666701</v>
      </c>
      <c r="L140" s="16">
        <v>10067.3886656551</v>
      </c>
      <c r="M140" s="17">
        <f>gp_need_index[[#This Row],[Normalised weighted population (base year)]]/gp_need_index[[#This Row],[Registered population (base year)]]</f>
        <v>0.93021331763475446</v>
      </c>
      <c r="N140" s="99">
        <v>10870.272099620001</v>
      </c>
      <c r="O140" s="16">
        <v>10103.776994141001</v>
      </c>
      <c r="P140" s="17">
        <f>gp_need_index[[#This Row],[Normalised weighted population 2026/27]]/gp_need_index[[#This Row],[Registered population 2026/27]]</f>
        <v>0.92948703597715876</v>
      </c>
      <c r="Q140" s="99">
        <v>10917.8376631546</v>
      </c>
      <c r="R140" s="16">
        <v>10139.295771393899</v>
      </c>
      <c r="S140" s="17">
        <f>gp_need_index[[#This Row],[Normalised weighted population 2027/28]]/gp_need_index[[#This Row],[Registered population 2027/28]]</f>
        <v>0.92869083459739332</v>
      </c>
      <c r="T140" s="99">
        <v>10964.572536638099</v>
      </c>
      <c r="U140" s="16">
        <v>10179.7407391785</v>
      </c>
      <c r="V140" s="17">
        <f>gp_need_index[[#This Row],[Normalised weighted population 2028/29]]/gp_need_index[[#This Row],[Registered population 2028/29]]</f>
        <v>0.92842112222459328</v>
      </c>
    </row>
    <row r="141" spans="1:22" x14ac:dyDescent="0.2">
      <c r="A141" s="6" t="s">
        <v>56</v>
      </c>
      <c r="B141" s="1" t="s">
        <v>6790</v>
      </c>
      <c r="C141" s="95" t="s">
        <v>6313</v>
      </c>
      <c r="D141" s="95" t="s">
        <v>6313</v>
      </c>
      <c r="E141" s="95" t="s">
        <v>6651</v>
      </c>
      <c r="F141" s="95" t="s">
        <v>6586</v>
      </c>
      <c r="G141" s="95" t="s">
        <v>6586</v>
      </c>
      <c r="H141" s="61">
        <v>5352.0955419447801</v>
      </c>
      <c r="I141" s="61">
        <v>126.300131098294</v>
      </c>
      <c r="J141" s="123">
        <v>675970.36859822005</v>
      </c>
      <c r="K141" s="99">
        <v>16881.833333333299</v>
      </c>
      <c r="L141" s="16">
        <v>13609.699161274801</v>
      </c>
      <c r="M141" s="17">
        <f>gp_need_index[[#This Row],[Normalised weighted population (base year)]]/gp_need_index[[#This Row],[Registered population (base year)]]</f>
        <v>0.80617424023505513</v>
      </c>
      <c r="N141" s="99">
        <v>16955.7875668991</v>
      </c>
      <c r="O141" s="16">
        <v>13658.891083840001</v>
      </c>
      <c r="P141" s="17">
        <f>gp_need_index[[#This Row],[Normalised weighted population 2026/27]]/gp_need_index[[#This Row],[Registered population 2026/27]]</f>
        <v>0.80555922453904383</v>
      </c>
      <c r="Q141" s="99">
        <v>17030.330208821899</v>
      </c>
      <c r="R141" s="16">
        <v>13706.9074949514</v>
      </c>
      <c r="S141" s="17">
        <f>gp_need_index[[#This Row],[Normalised weighted population 2027/28]]/gp_need_index[[#This Row],[Registered population 2027/28]]</f>
        <v>0.80485271435612393</v>
      </c>
      <c r="T141" s="99">
        <v>17107.2817532749</v>
      </c>
      <c r="U141" s="16">
        <v>13761.5834255643</v>
      </c>
      <c r="V141" s="17">
        <f>gp_need_index[[#This Row],[Normalised weighted population 2028/29]]/gp_need_index[[#This Row],[Registered population 2028/29]]</f>
        <v>0.80442840797486004</v>
      </c>
    </row>
    <row r="142" spans="1:22" x14ac:dyDescent="0.2">
      <c r="A142" s="6" t="s">
        <v>19</v>
      </c>
      <c r="B142" s="1" t="s">
        <v>6791</v>
      </c>
      <c r="C142" s="95" t="s">
        <v>6313</v>
      </c>
      <c r="D142" s="95" t="s">
        <v>6313</v>
      </c>
      <c r="E142" s="95" t="s">
        <v>6651</v>
      </c>
      <c r="F142" s="95" t="s">
        <v>6586</v>
      </c>
      <c r="G142" s="95" t="s">
        <v>6586</v>
      </c>
      <c r="H142" s="61">
        <v>5437.3605957031205</v>
      </c>
      <c r="I142" s="61">
        <v>127.166369909973</v>
      </c>
      <c r="J142" s="123">
        <v>691449.40884709603</v>
      </c>
      <c r="K142" s="99">
        <v>13528.083333333299</v>
      </c>
      <c r="L142" s="16">
        <v>13921.347557238299</v>
      </c>
      <c r="M142" s="17">
        <f>gp_need_index[[#This Row],[Normalised weighted population (base year)]]/gp_need_index[[#This Row],[Registered population (base year)]]</f>
        <v>1.0290702100375146</v>
      </c>
      <c r="N142" s="99">
        <v>13590.2842903122</v>
      </c>
      <c r="O142" s="16">
        <v>13971.665925258299</v>
      </c>
      <c r="P142" s="17">
        <f>gp_need_index[[#This Row],[Normalised weighted population 2026/27]]/gp_need_index[[#This Row],[Registered population 2026/27]]</f>
        <v>1.0280628150816511</v>
      </c>
      <c r="Q142" s="99">
        <v>13655.4674063364</v>
      </c>
      <c r="R142" s="16">
        <v>14020.781863796799</v>
      </c>
      <c r="S142" s="17">
        <f>gp_need_index[[#This Row],[Normalised weighted population 2027/28]]/gp_need_index[[#This Row],[Registered population 2027/28]]</f>
        <v>1.0267522485016431</v>
      </c>
      <c r="T142" s="99">
        <v>13718.9596876509</v>
      </c>
      <c r="U142" s="16">
        <v>14076.709818122399</v>
      </c>
      <c r="V142" s="17">
        <f>gp_need_index[[#This Row],[Normalised weighted population 2028/29]]/gp_need_index[[#This Row],[Registered population 2028/29]]</f>
        <v>1.0260770596762907</v>
      </c>
    </row>
    <row r="143" spans="1:22" x14ac:dyDescent="0.2">
      <c r="A143" s="6" t="s">
        <v>15</v>
      </c>
      <c r="B143" s="1" t="s">
        <v>6792</v>
      </c>
      <c r="C143" s="95" t="s">
        <v>6313</v>
      </c>
      <c r="D143" s="95" t="s">
        <v>6313</v>
      </c>
      <c r="E143" s="95" t="s">
        <v>6651</v>
      </c>
      <c r="F143" s="95" t="s">
        <v>6586</v>
      </c>
      <c r="G143" s="95" t="s">
        <v>6586</v>
      </c>
      <c r="H143" s="61">
        <v>5366.33966655116</v>
      </c>
      <c r="I143" s="61">
        <v>145.164141239689</v>
      </c>
      <c r="J143" s="123">
        <v>779000.08929537702</v>
      </c>
      <c r="K143" s="99">
        <v>15867.833333333299</v>
      </c>
      <c r="L143" s="16">
        <v>15684.055624955699</v>
      </c>
      <c r="M143" s="17">
        <f>gp_need_index[[#This Row],[Normalised weighted population (base year)]]/gp_need_index[[#This Row],[Registered population (base year)]]</f>
        <v>0.98841822292199522</v>
      </c>
      <c r="N143" s="99">
        <v>15930.667156163599</v>
      </c>
      <c r="O143" s="16">
        <v>15740.7452578909</v>
      </c>
      <c r="P143" s="17">
        <f>gp_need_index[[#This Row],[Normalised weighted population 2026/27]]/gp_need_index[[#This Row],[Registered population 2026/27]]</f>
        <v>0.98807822067896145</v>
      </c>
      <c r="Q143" s="99">
        <v>15990.6047294777</v>
      </c>
      <c r="R143" s="16">
        <v>15796.080210843</v>
      </c>
      <c r="S143" s="17">
        <f>gp_need_index[[#This Row],[Normalised weighted population 2027/28]]/gp_need_index[[#This Row],[Registered population 2027/28]]</f>
        <v>0.98783507428733408</v>
      </c>
      <c r="T143" s="99">
        <v>16054.4250208378</v>
      </c>
      <c r="U143" s="16">
        <v>15859.0897106796</v>
      </c>
      <c r="V143" s="17">
        <f>gp_need_index[[#This Row],[Normalised weighted population 2028/29]]/gp_need_index[[#This Row],[Registered population 2028/29]]</f>
        <v>0.98783293017939511</v>
      </c>
    </row>
    <row r="144" spans="1:22" x14ac:dyDescent="0.2">
      <c r="A144" s="6" t="s">
        <v>47</v>
      </c>
      <c r="B144" s="1" t="s">
        <v>6793</v>
      </c>
      <c r="C144" s="95" t="s">
        <v>6313</v>
      </c>
      <c r="D144" s="95" t="s">
        <v>6313</v>
      </c>
      <c r="E144" s="95" t="s">
        <v>6651</v>
      </c>
      <c r="F144" s="95" t="s">
        <v>6586</v>
      </c>
      <c r="G144" s="95" t="s">
        <v>6586</v>
      </c>
      <c r="H144" s="61">
        <v>5297.2488207135902</v>
      </c>
      <c r="I144" s="61">
        <v>236.08340496364099</v>
      </c>
      <c r="J144" s="123">
        <v>1250592.5385336899</v>
      </c>
      <c r="K144" s="99">
        <v>26684.083333333299</v>
      </c>
      <c r="L144" s="16">
        <v>25178.896906492799</v>
      </c>
      <c r="M144" s="17">
        <f>gp_need_index[[#This Row],[Normalised weighted population (base year)]]/gp_need_index[[#This Row],[Registered population (base year)]]</f>
        <v>0.94359235023973087</v>
      </c>
      <c r="N144" s="99">
        <v>26797.456941004799</v>
      </c>
      <c r="O144" s="16">
        <v>25269.9054094895</v>
      </c>
      <c r="P144" s="17">
        <f>gp_need_index[[#This Row],[Normalised weighted population 2026/27]]/gp_need_index[[#This Row],[Registered population 2026/27]]</f>
        <v>0.94299639943901248</v>
      </c>
      <c r="Q144" s="99">
        <v>26907.9799857711</v>
      </c>
      <c r="R144" s="16">
        <v>25358.739133943302</v>
      </c>
      <c r="S144" s="17">
        <f>gp_need_index[[#This Row],[Normalised weighted population 2027/28]]/gp_need_index[[#This Row],[Registered population 2027/28]]</f>
        <v>0.94242448327050066</v>
      </c>
      <c r="T144" s="99">
        <v>27019.412912376702</v>
      </c>
      <c r="U144" s="16">
        <v>25459.893436022699</v>
      </c>
      <c r="V144" s="17">
        <f>gp_need_index[[#This Row],[Normalised weighted population 2028/29]]/gp_need_index[[#This Row],[Registered population 2028/29]]</f>
        <v>0.94228151879496846</v>
      </c>
    </row>
    <row r="145" spans="1:22" x14ac:dyDescent="0.2">
      <c r="A145" s="6" t="s">
        <v>54</v>
      </c>
      <c r="B145" s="1" t="s">
        <v>6794</v>
      </c>
      <c r="C145" s="95" t="s">
        <v>6313</v>
      </c>
      <c r="D145" s="95" t="s">
        <v>6313</v>
      </c>
      <c r="E145" s="95" t="s">
        <v>6651</v>
      </c>
      <c r="F145" s="95" t="s">
        <v>6586</v>
      </c>
      <c r="G145" s="95" t="s">
        <v>6586</v>
      </c>
      <c r="H145" s="61">
        <v>5357.9017644332598</v>
      </c>
      <c r="I145" s="61">
        <v>127.695072220201</v>
      </c>
      <c r="J145" s="123">
        <v>684177.65275804605</v>
      </c>
      <c r="K145" s="99">
        <v>12455.166666666701</v>
      </c>
      <c r="L145" s="16">
        <v>13774.9411208861</v>
      </c>
      <c r="M145" s="17">
        <f>gp_need_index[[#This Row],[Normalised weighted population (base year)]]/gp_need_index[[#This Row],[Registered population (base year)]]</f>
        <v>1.1059620067350413</v>
      </c>
      <c r="N145" s="99">
        <v>12500.5113770875</v>
      </c>
      <c r="O145" s="16">
        <v>13824.730306446299</v>
      </c>
      <c r="P145" s="17">
        <f>gp_need_index[[#This Row],[Normalised weighted population 2026/27]]/gp_need_index[[#This Row],[Registered population 2026/27]]</f>
        <v>1.1059331806045947</v>
      </c>
      <c r="Q145" s="99">
        <v>12544.625413485401</v>
      </c>
      <c r="R145" s="16">
        <v>13873.329708097801</v>
      </c>
      <c r="S145" s="17">
        <f>gp_need_index[[#This Row],[Normalised weighted population 2027/28]]/gp_need_index[[#This Row],[Registered population 2027/28]]</f>
        <v>1.1059182120483286</v>
      </c>
      <c r="T145" s="99">
        <v>12591.5418908106</v>
      </c>
      <c r="U145" s="16">
        <v>13928.6694857077</v>
      </c>
      <c r="V145" s="17">
        <f>gp_need_index[[#This Row],[Normalised weighted population 2028/29]]/gp_need_index[[#This Row],[Registered population 2028/29]]</f>
        <v>1.1061925224481797</v>
      </c>
    </row>
    <row r="146" spans="1:22" x14ac:dyDescent="0.2">
      <c r="A146" s="6" t="s">
        <v>45</v>
      </c>
      <c r="B146" s="1" t="s">
        <v>6795</v>
      </c>
      <c r="C146" s="95" t="s">
        <v>6313</v>
      </c>
      <c r="D146" s="95" t="s">
        <v>6313</v>
      </c>
      <c r="E146" s="95" t="s">
        <v>6651</v>
      </c>
      <c r="F146" s="95" t="s">
        <v>6586</v>
      </c>
      <c r="G146" s="95" t="s">
        <v>6586</v>
      </c>
      <c r="H146" s="61">
        <v>5237.7022964015196</v>
      </c>
      <c r="I146" s="61">
        <v>43.599104990297299</v>
      </c>
      <c r="J146" s="123">
        <v>228359.13232873101</v>
      </c>
      <c r="K146" s="99">
        <v>5492.0833333333303</v>
      </c>
      <c r="L146" s="16">
        <v>4597.6853958387501</v>
      </c>
      <c r="M146" s="17">
        <f>gp_need_index[[#This Row],[Normalised weighted population (base year)]]/gp_need_index[[#This Row],[Registered population (base year)]]</f>
        <v>0.83714778469107098</v>
      </c>
      <c r="N146" s="99">
        <v>5518.2500430415002</v>
      </c>
      <c r="O146" s="16">
        <v>4614.3036165129397</v>
      </c>
      <c r="P146" s="17">
        <f>gp_need_index[[#This Row],[Normalised weighted population 2026/27]]/gp_need_index[[#This Row],[Registered population 2026/27]]</f>
        <v>0.83618965804776557</v>
      </c>
      <c r="Q146" s="99">
        <v>5543.4149790555302</v>
      </c>
      <c r="R146" s="16">
        <v>4630.5247209996196</v>
      </c>
      <c r="S146" s="17">
        <f>gp_need_index[[#This Row],[Normalised weighted population 2027/28]]/gp_need_index[[#This Row],[Registered population 2027/28]]</f>
        <v>0.83531987745729874</v>
      </c>
      <c r="T146" s="99">
        <v>5569.95278894275</v>
      </c>
      <c r="U146" s="16">
        <v>4648.9955721700799</v>
      </c>
      <c r="V146" s="17">
        <f>gp_need_index[[#This Row],[Normalised weighted population 2028/29]]/gp_need_index[[#This Row],[Registered population 2028/29]]</f>
        <v>0.83465618979735012</v>
      </c>
    </row>
    <row r="147" spans="1:22" x14ac:dyDescent="0.2">
      <c r="A147" s="6" t="s">
        <v>33</v>
      </c>
      <c r="B147" s="1" t="s">
        <v>6796</v>
      </c>
      <c r="C147" s="95" t="s">
        <v>6313</v>
      </c>
      <c r="D147" s="95" t="s">
        <v>6313</v>
      </c>
      <c r="E147" s="95" t="s">
        <v>6651</v>
      </c>
      <c r="F147" s="95" t="s">
        <v>6586</v>
      </c>
      <c r="G147" s="95" t="s">
        <v>6586</v>
      </c>
      <c r="H147" s="61">
        <v>5339.6105266067198</v>
      </c>
      <c r="I147" s="61">
        <v>125.786710368315</v>
      </c>
      <c r="J147" s="123">
        <v>671652.04278988403</v>
      </c>
      <c r="K147" s="99">
        <v>13656</v>
      </c>
      <c r="L147" s="16">
        <v>13522.755830824201</v>
      </c>
      <c r="M147" s="17">
        <f>gp_need_index[[#This Row],[Normalised weighted population (base year)]]/gp_need_index[[#This Row],[Registered population (base year)]]</f>
        <v>0.99024281127886649</v>
      </c>
      <c r="N147" s="99">
        <v>13711.1639799649</v>
      </c>
      <c r="O147" s="16">
        <v>13571.633498862</v>
      </c>
      <c r="P147" s="17">
        <f>gp_need_index[[#This Row],[Normalised weighted population 2026/27]]/gp_need_index[[#This Row],[Registered population 2026/27]]</f>
        <v>0.98982358599847642</v>
      </c>
      <c r="Q147" s="99">
        <v>13758.5198167938</v>
      </c>
      <c r="R147" s="16">
        <v>13619.343165008</v>
      </c>
      <c r="S147" s="17">
        <f>gp_need_index[[#This Row],[Normalised weighted population 2027/28]]/gp_need_index[[#This Row],[Registered population 2027/28]]</f>
        <v>0.98988432959075157</v>
      </c>
      <c r="T147" s="99">
        <v>13810.3838626249</v>
      </c>
      <c r="U147" s="16">
        <v>13673.669807407599</v>
      </c>
      <c r="V147" s="17">
        <f>gp_need_index[[#This Row],[Normalised weighted population 2028/29]]/gp_need_index[[#This Row],[Registered population 2028/29]]</f>
        <v>0.99010063322082664</v>
      </c>
    </row>
    <row r="148" spans="1:22" x14ac:dyDescent="0.2">
      <c r="A148" s="6" t="s">
        <v>61</v>
      </c>
      <c r="B148" s="1" t="s">
        <v>6797</v>
      </c>
      <c r="C148" s="95" t="s">
        <v>6313</v>
      </c>
      <c r="D148" s="95" t="s">
        <v>6313</v>
      </c>
      <c r="E148" s="95" t="s">
        <v>6651</v>
      </c>
      <c r="F148" s="95" t="s">
        <v>6586</v>
      </c>
      <c r="G148" s="95" t="s">
        <v>6586</v>
      </c>
      <c r="H148" s="61">
        <v>5393.8705610795496</v>
      </c>
      <c r="I148" s="61">
        <v>96.520738514814198</v>
      </c>
      <c r="J148" s="123">
        <v>520620.37000871298</v>
      </c>
      <c r="K148" s="99">
        <v>10756.416666666701</v>
      </c>
      <c r="L148" s="16">
        <v>10481.9485323647</v>
      </c>
      <c r="M148" s="17">
        <f>gp_need_index[[#This Row],[Normalised weighted population (base year)]]/gp_need_index[[#This Row],[Registered population (base year)]]</f>
        <v>0.97448331142167854</v>
      </c>
      <c r="N148" s="99">
        <v>10793.272225381699</v>
      </c>
      <c r="O148" s="16">
        <v>10519.8352772829</v>
      </c>
      <c r="P148" s="17">
        <f>gp_need_index[[#This Row],[Normalised weighted population 2026/27]]/gp_need_index[[#This Row],[Registered population 2026/27]]</f>
        <v>0.97466598243896985</v>
      </c>
      <c r="Q148" s="99">
        <v>10830.1733974705</v>
      </c>
      <c r="R148" s="16">
        <v>10556.816664161101</v>
      </c>
      <c r="S148" s="17">
        <f>gp_need_index[[#This Row],[Normalised weighted population 2027/28]]/gp_need_index[[#This Row],[Registered population 2027/28]]</f>
        <v>0.97475970852200344</v>
      </c>
      <c r="T148" s="99">
        <v>10871.381921140201</v>
      </c>
      <c r="U148" s="16">
        <v>10598.927094660099</v>
      </c>
      <c r="V148" s="17">
        <f>gp_need_index[[#This Row],[Normalised weighted population 2028/29]]/gp_need_index[[#This Row],[Registered population 2028/29]]</f>
        <v>0.97493834468732143</v>
      </c>
    </row>
    <row r="149" spans="1:22" x14ac:dyDescent="0.2">
      <c r="A149" s="6" t="s">
        <v>48</v>
      </c>
      <c r="B149" s="1" t="s">
        <v>6798</v>
      </c>
      <c r="C149" s="95" t="s">
        <v>6313</v>
      </c>
      <c r="D149" s="95" t="s">
        <v>6313</v>
      </c>
      <c r="E149" s="95" t="s">
        <v>6651</v>
      </c>
      <c r="F149" s="95" t="s">
        <v>6586</v>
      </c>
      <c r="G149" s="95" t="s">
        <v>6586</v>
      </c>
      <c r="H149" s="61">
        <v>5239.7626559349801</v>
      </c>
      <c r="I149" s="61">
        <v>70.6815974300183</v>
      </c>
      <c r="J149" s="123">
        <v>370354.79467564001</v>
      </c>
      <c r="K149" s="99">
        <v>7564.1666666666697</v>
      </c>
      <c r="L149" s="16">
        <v>7456.5655132540996</v>
      </c>
      <c r="M149" s="17">
        <f>gp_need_index[[#This Row],[Normalised weighted population (base year)]]/gp_need_index[[#This Row],[Registered population (base year)]]</f>
        <v>0.98577488332102192</v>
      </c>
      <c r="N149" s="99">
        <v>7590.7738616100696</v>
      </c>
      <c r="O149" s="16">
        <v>7483.5170857307703</v>
      </c>
      <c r="P149" s="17">
        <f>gp_need_index[[#This Row],[Normalised weighted population 2026/27]]/gp_need_index[[#This Row],[Registered population 2026/27]]</f>
        <v>0.98587011313540185</v>
      </c>
      <c r="Q149" s="99">
        <v>7620.0351588979802</v>
      </c>
      <c r="R149" s="16">
        <v>7509.8246117767503</v>
      </c>
      <c r="S149" s="17">
        <f>gp_need_index[[#This Row],[Normalised weighted population 2027/28]]/gp_need_index[[#This Row],[Registered population 2027/28]]</f>
        <v>0.98553674034003158</v>
      </c>
      <c r="T149" s="99">
        <v>7649.5015436686699</v>
      </c>
      <c r="U149" s="16">
        <v>7539.78079624356</v>
      </c>
      <c r="V149" s="17">
        <f>gp_need_index[[#This Row],[Normalised weighted population 2028/29]]/gp_need_index[[#This Row],[Registered population 2028/29]]</f>
        <v>0.98565648404686923</v>
      </c>
    </row>
    <row r="150" spans="1:22" x14ac:dyDescent="0.2">
      <c r="A150" s="6" t="s">
        <v>55</v>
      </c>
      <c r="B150" s="1" t="s">
        <v>6799</v>
      </c>
      <c r="C150" s="95" t="s">
        <v>6313</v>
      </c>
      <c r="D150" s="95" t="s">
        <v>6313</v>
      </c>
      <c r="E150" s="95" t="s">
        <v>6651</v>
      </c>
      <c r="F150" s="95" t="s">
        <v>6586</v>
      </c>
      <c r="G150" s="95" t="s">
        <v>6586</v>
      </c>
      <c r="H150" s="61">
        <v>5403.3263513901702</v>
      </c>
      <c r="I150" s="61">
        <v>68.772978921214104</v>
      </c>
      <c r="J150" s="123">
        <v>371602.84926859703</v>
      </c>
      <c r="K150" s="99">
        <v>9399.5833333333303</v>
      </c>
      <c r="L150" s="16">
        <v>7481.6933122465598</v>
      </c>
      <c r="M150" s="17">
        <f>gp_need_index[[#This Row],[Normalised weighted population (base year)]]/gp_need_index[[#This Row],[Registered population (base year)]]</f>
        <v>0.7959601023711933</v>
      </c>
      <c r="N150" s="99">
        <v>9447.2757413279505</v>
      </c>
      <c r="O150" s="16">
        <v>7508.73570853406</v>
      </c>
      <c r="P150" s="17">
        <f>gp_need_index[[#This Row],[Normalised weighted population 2026/27]]/gp_need_index[[#This Row],[Registered population 2026/27]]</f>
        <v>0.79480433451163346</v>
      </c>
      <c r="Q150" s="99">
        <v>9497.3436334920607</v>
      </c>
      <c r="R150" s="16">
        <v>7535.1318880258304</v>
      </c>
      <c r="S150" s="17">
        <f>gp_need_index[[#This Row],[Normalised weighted population 2027/28]]/gp_need_index[[#This Row],[Registered population 2027/28]]</f>
        <v>0.79339362445025607</v>
      </c>
      <c r="T150" s="99">
        <v>9545.6999801442707</v>
      </c>
      <c r="U150" s="16">
        <v>7565.1890215127396</v>
      </c>
      <c r="V150" s="17">
        <f>gp_need_index[[#This Row],[Normalised weighted population 2028/29]]/gp_need_index[[#This Row],[Registered population 2028/29]]</f>
        <v>0.79252323425719085</v>
      </c>
    </row>
    <row r="151" spans="1:22" x14ac:dyDescent="0.2">
      <c r="A151" s="6" t="s">
        <v>50</v>
      </c>
      <c r="B151" s="1" t="s">
        <v>6800</v>
      </c>
      <c r="C151" s="95" t="s">
        <v>6313</v>
      </c>
      <c r="D151" s="95" t="s">
        <v>6313</v>
      </c>
      <c r="E151" s="95" t="s">
        <v>6651</v>
      </c>
      <c r="F151" s="95" t="s">
        <v>6586</v>
      </c>
      <c r="G151" s="95" t="s">
        <v>6586</v>
      </c>
      <c r="H151" s="61">
        <v>5233.8090122767899</v>
      </c>
      <c r="I151" s="61">
        <v>32.998705534352197</v>
      </c>
      <c r="J151" s="123">
        <v>172708.92241916101</v>
      </c>
      <c r="K151" s="99">
        <v>5279.5833333333303</v>
      </c>
      <c r="L151" s="16">
        <v>3477.2477992889799</v>
      </c>
      <c r="M151" s="17">
        <f>gp_need_index[[#This Row],[Normalised weighted population (base year)]]/gp_need_index[[#This Row],[Registered population (base year)]]</f>
        <v>0.65862163351697234</v>
      </c>
      <c r="N151" s="99">
        <v>5301.2033279895004</v>
      </c>
      <c r="O151" s="16">
        <v>3489.8162258541702</v>
      </c>
      <c r="P151" s="17">
        <f>gp_need_index[[#This Row],[Normalised weighted population 2026/27]]/gp_need_index[[#This Row],[Registered population 2026/27]]</f>
        <v>0.65830642779319593</v>
      </c>
      <c r="Q151" s="99">
        <v>5320.4966864347298</v>
      </c>
      <c r="R151" s="16">
        <v>3502.0843118631401</v>
      </c>
      <c r="S151" s="17">
        <f>gp_need_index[[#This Row],[Normalised weighted population 2027/28]]/gp_need_index[[#This Row],[Registered population 2027/28]]</f>
        <v>0.65822507150359499</v>
      </c>
      <c r="T151" s="99">
        <v>5341.84683895527</v>
      </c>
      <c r="U151" s="16">
        <v>3516.0538902604799</v>
      </c>
      <c r="V151" s="17">
        <f>gp_need_index[[#This Row],[Normalised weighted population 2028/29]]/gp_need_index[[#This Row],[Registered population 2028/29]]</f>
        <v>0.6582094163800718</v>
      </c>
    </row>
    <row r="152" spans="1:22" x14ac:dyDescent="0.2">
      <c r="A152" s="6" t="s">
        <v>53</v>
      </c>
      <c r="B152" s="1" t="s">
        <v>6801</v>
      </c>
      <c r="C152" s="95" t="s">
        <v>6313</v>
      </c>
      <c r="D152" s="95" t="s">
        <v>6313</v>
      </c>
      <c r="E152" s="95" t="s">
        <v>6651</v>
      </c>
      <c r="F152" s="95" t="s">
        <v>6586</v>
      </c>
      <c r="G152" s="95" t="s">
        <v>6586</v>
      </c>
      <c r="H152" s="61">
        <v>5321.1011238744704</v>
      </c>
      <c r="I152" s="61">
        <v>109.984958266996</v>
      </c>
      <c r="J152" s="123">
        <v>585241.08504380099</v>
      </c>
      <c r="K152" s="99">
        <v>14445.25</v>
      </c>
      <c r="L152" s="16">
        <v>11782.9944540044</v>
      </c>
      <c r="M152" s="17">
        <f>gp_need_index[[#This Row],[Normalised weighted population (base year)]]/gp_need_index[[#This Row],[Registered population (base year)]]</f>
        <v>0.81570027891551888</v>
      </c>
      <c r="N152" s="99">
        <v>14496.058404728499</v>
      </c>
      <c r="O152" s="16">
        <v>11825.583797376399</v>
      </c>
      <c r="P152" s="17">
        <f>gp_need_index[[#This Row],[Normalised weighted population 2026/27]]/gp_need_index[[#This Row],[Registered population 2026/27]]</f>
        <v>0.81577925993447897</v>
      </c>
      <c r="Q152" s="99">
        <v>14548.868277249299</v>
      </c>
      <c r="R152" s="16">
        <v>11867.155407382001</v>
      </c>
      <c r="S152" s="17">
        <f>gp_need_index[[#This Row],[Normalised weighted population 2027/28]]/gp_need_index[[#This Row],[Registered population 2027/28]]</f>
        <v>0.81567550006203504</v>
      </c>
      <c r="T152" s="99">
        <v>14605.007669185199</v>
      </c>
      <c r="U152" s="16">
        <v>11914.492690854901</v>
      </c>
      <c r="V152" s="17">
        <f>gp_need_index[[#This Row],[Normalised weighted population 2028/29]]/gp_need_index[[#This Row],[Registered population 2028/29]]</f>
        <v>0.81578133751980419</v>
      </c>
    </row>
    <row r="153" spans="1:22" x14ac:dyDescent="0.2">
      <c r="A153" s="6" t="s">
        <v>3</v>
      </c>
      <c r="B153" s="1" t="s">
        <v>6802</v>
      </c>
      <c r="C153" s="95" t="s">
        <v>6313</v>
      </c>
      <c r="D153" s="95" t="s">
        <v>6313</v>
      </c>
      <c r="E153" s="95" t="s">
        <v>6651</v>
      </c>
      <c r="F153" s="95" t="s">
        <v>6632</v>
      </c>
      <c r="G153" s="95" t="s">
        <v>6632</v>
      </c>
      <c r="H153" s="61">
        <v>5270.3759358724001</v>
      </c>
      <c r="I153" s="61">
        <v>80.684757597142905</v>
      </c>
      <c r="J153" s="123">
        <v>425239.00483167899</v>
      </c>
      <c r="K153" s="99">
        <v>11627.333333333299</v>
      </c>
      <c r="L153" s="16">
        <v>8561.5807973957308</v>
      </c>
      <c r="M153" s="17">
        <f>gp_need_index[[#This Row],[Normalised weighted population (base year)]]/gp_need_index[[#This Row],[Registered population (base year)]]</f>
        <v>0.73633227430156722</v>
      </c>
      <c r="N153" s="99">
        <v>11697.6803896742</v>
      </c>
      <c r="O153" s="16">
        <v>8592.5264204128707</v>
      </c>
      <c r="P153" s="17">
        <f>gp_need_index[[#This Row],[Normalised weighted population 2026/27]]/gp_need_index[[#This Row],[Registered population 2026/27]]</f>
        <v>0.73454959737126024</v>
      </c>
      <c r="Q153" s="99">
        <v>11762.1803745014</v>
      </c>
      <c r="R153" s="16">
        <v>8622.7325534404608</v>
      </c>
      <c r="S153" s="17">
        <f>gp_need_index[[#This Row],[Normalised weighted population 2027/28]]/gp_need_index[[#This Row],[Registered population 2027/28]]</f>
        <v>0.73308963805156568</v>
      </c>
      <c r="T153" s="99">
        <v>11826.9402382186</v>
      </c>
      <c r="U153" s="16">
        <v>8657.1280527140098</v>
      </c>
      <c r="V153" s="17">
        <f>gp_need_index[[#This Row],[Normalised weighted population 2028/29]]/gp_need_index[[#This Row],[Registered population 2028/29]]</f>
        <v>0.73198374882614314</v>
      </c>
    </row>
    <row r="154" spans="1:22" x14ac:dyDescent="0.2">
      <c r="A154" s="6" t="s">
        <v>34</v>
      </c>
      <c r="B154" s="1" t="s">
        <v>6803</v>
      </c>
      <c r="C154" s="95" t="s">
        <v>6313</v>
      </c>
      <c r="D154" s="95" t="s">
        <v>6313</v>
      </c>
      <c r="E154" s="95" t="s">
        <v>6651</v>
      </c>
      <c r="F154" s="95" t="s">
        <v>6586</v>
      </c>
      <c r="G154" s="95" t="s">
        <v>6586</v>
      </c>
      <c r="H154" s="61">
        <v>5386.5520582932704</v>
      </c>
      <c r="I154" s="61">
        <v>15.5225342758586</v>
      </c>
      <c r="J154" s="123">
        <v>83612.938953553996</v>
      </c>
      <c r="K154" s="99">
        <v>2581.25</v>
      </c>
      <c r="L154" s="16">
        <v>1683.4272595523701</v>
      </c>
      <c r="M154" s="17">
        <f>gp_need_index[[#This Row],[Normalised weighted population (base year)]]/gp_need_index[[#This Row],[Registered population (base year)]]</f>
        <v>0.65217520951181407</v>
      </c>
      <c r="N154" s="99">
        <v>2595.1816349058199</v>
      </c>
      <c r="O154" s="16">
        <v>1689.5119659382201</v>
      </c>
      <c r="P154" s="17">
        <f>gp_need_index[[#This Row],[Normalised weighted population 2026/27]]/gp_need_index[[#This Row],[Registered population 2026/27]]</f>
        <v>0.65101877387458207</v>
      </c>
      <c r="Q154" s="99">
        <v>2610.07014505905</v>
      </c>
      <c r="R154" s="16">
        <v>1695.45126954904</v>
      </c>
      <c r="S154" s="17">
        <f>gp_need_index[[#This Row],[Normalised weighted population 2027/28]]/gp_need_index[[#This Row],[Registered population 2027/28]]</f>
        <v>0.64958072975877146</v>
      </c>
      <c r="T154" s="99">
        <v>2624.6379060081799</v>
      </c>
      <c r="U154" s="16">
        <v>1702.2143104468901</v>
      </c>
      <c r="V154" s="17">
        <f>gp_need_index[[#This Row],[Normalised weighted population 2028/29]]/gp_need_index[[#This Row],[Registered population 2028/29]]</f>
        <v>0.64855205609515609</v>
      </c>
    </row>
    <row r="155" spans="1:22" x14ac:dyDescent="0.2">
      <c r="A155" s="6" t="s">
        <v>49</v>
      </c>
      <c r="B155" s="1" t="s">
        <v>6804</v>
      </c>
      <c r="C155" s="95" t="s">
        <v>6313</v>
      </c>
      <c r="D155" s="95" t="s">
        <v>6313</v>
      </c>
      <c r="E155" s="95" t="s">
        <v>6651</v>
      </c>
      <c r="F155" s="95" t="s">
        <v>6586</v>
      </c>
      <c r="G155" s="95" t="s">
        <v>6586</v>
      </c>
      <c r="H155" s="61">
        <v>5307.3624358675397</v>
      </c>
      <c r="I155" s="61">
        <v>91.502768792870597</v>
      </c>
      <c r="J155" s="123">
        <v>485638.35786915402</v>
      </c>
      <c r="K155" s="99">
        <v>9989.75</v>
      </c>
      <c r="L155" s="16">
        <v>9777.6356166037003</v>
      </c>
      <c r="M155" s="17">
        <f>gp_need_index[[#This Row],[Normalised weighted population (base year)]]/gp_need_index[[#This Row],[Registered population (base year)]]</f>
        <v>0.97876679762793872</v>
      </c>
      <c r="N155" s="99">
        <v>10026.7157955892</v>
      </c>
      <c r="O155" s="16">
        <v>9812.9766398271804</v>
      </c>
      <c r="P155" s="17">
        <f>gp_need_index[[#This Row],[Normalised weighted population 2026/27]]/gp_need_index[[#This Row],[Registered population 2026/27]]</f>
        <v>0.9786830343933709</v>
      </c>
      <c r="Q155" s="99">
        <v>10065.6725053009</v>
      </c>
      <c r="R155" s="16">
        <v>9847.47313867704</v>
      </c>
      <c r="S155" s="17">
        <f>gp_need_index[[#This Row],[Normalised weighted population 2027/28]]/gp_need_index[[#This Row],[Registered population 2027/28]]</f>
        <v>0.97832242540089109</v>
      </c>
      <c r="T155" s="99">
        <v>10107.014376630301</v>
      </c>
      <c r="U155" s="16">
        <v>9886.7540456387906</v>
      </c>
      <c r="V155" s="17">
        <f>gp_need_index[[#This Row],[Normalised weighted population 2028/29]]/gp_need_index[[#This Row],[Registered population 2028/29]]</f>
        <v>0.97820718139069818</v>
      </c>
    </row>
    <row r="156" spans="1:22" x14ac:dyDescent="0.2">
      <c r="A156" s="6" t="s">
        <v>6</v>
      </c>
      <c r="B156" s="1" t="s">
        <v>6805</v>
      </c>
      <c r="C156" s="95" t="s">
        <v>6313</v>
      </c>
      <c r="D156" s="95" t="s">
        <v>6313</v>
      </c>
      <c r="E156" s="95" t="s">
        <v>6651</v>
      </c>
      <c r="F156" s="95" t="s">
        <v>6632</v>
      </c>
      <c r="G156" s="95" t="s">
        <v>6632</v>
      </c>
      <c r="H156" s="61">
        <v>5462.2805815761503</v>
      </c>
      <c r="I156" s="61">
        <v>102.196474602728</v>
      </c>
      <c r="J156" s="123">
        <v>558225.81872802204</v>
      </c>
      <c r="K156" s="99">
        <v>11334</v>
      </c>
      <c r="L156" s="16">
        <v>11239.080601564499</v>
      </c>
      <c r="M156" s="17">
        <f>gp_need_index[[#This Row],[Normalised weighted population (base year)]]/gp_need_index[[#This Row],[Registered population (base year)]]</f>
        <v>0.99162525159383264</v>
      </c>
      <c r="N156" s="99">
        <v>11391.0510876546</v>
      </c>
      <c r="O156" s="16">
        <v>11279.7039817073</v>
      </c>
      <c r="P156" s="17">
        <f>gp_need_index[[#This Row],[Normalised weighted population 2026/27]]/gp_need_index[[#This Row],[Registered population 2026/27]]</f>
        <v>0.99022503673361839</v>
      </c>
      <c r="Q156" s="99">
        <v>11444.3788635572</v>
      </c>
      <c r="R156" s="16">
        <v>11319.3566079912</v>
      </c>
      <c r="S156" s="17">
        <f>gp_need_index[[#This Row],[Normalised weighted population 2027/28]]/gp_need_index[[#This Row],[Registered population 2027/28]]</f>
        <v>0.98907566264132396</v>
      </c>
      <c r="T156" s="99">
        <v>11495.993529683299</v>
      </c>
      <c r="U156" s="16">
        <v>11364.508758956599</v>
      </c>
      <c r="V156" s="17">
        <f>gp_need_index[[#This Row],[Normalised weighted population 2028/29]]/gp_need_index[[#This Row],[Registered population 2028/29]]</f>
        <v>0.98856255699977569</v>
      </c>
    </row>
    <row r="157" spans="1:22" x14ac:dyDescent="0.2">
      <c r="A157" s="6" t="s">
        <v>39</v>
      </c>
      <c r="B157" s="1" t="s">
        <v>6806</v>
      </c>
      <c r="C157" s="95" t="s">
        <v>6313</v>
      </c>
      <c r="D157" s="95" t="s">
        <v>6313</v>
      </c>
      <c r="E157" s="95" t="s">
        <v>6651</v>
      </c>
      <c r="F157" s="95" t="s">
        <v>6586</v>
      </c>
      <c r="G157" s="95" t="s">
        <v>6586</v>
      </c>
      <c r="H157" s="61">
        <v>5246.0509730747799</v>
      </c>
      <c r="I157" s="61">
        <v>34.388893143604101</v>
      </c>
      <c r="J157" s="123">
        <v>180405.88633896899</v>
      </c>
      <c r="K157" s="99">
        <v>7191.1666666666697</v>
      </c>
      <c r="L157" s="16">
        <v>3632.21518879306</v>
      </c>
      <c r="M157" s="17">
        <f>gp_need_index[[#This Row],[Normalised weighted population (base year)]]/gp_need_index[[#This Row],[Registered population (base year)]]</f>
        <v>0.50509400729502285</v>
      </c>
      <c r="N157" s="99">
        <v>7231.0321619624401</v>
      </c>
      <c r="O157" s="16">
        <v>3645.3437411725099</v>
      </c>
      <c r="P157" s="17">
        <f>gp_need_index[[#This Row],[Normalised weighted population 2026/27]]/gp_need_index[[#This Row],[Registered population 2026/27]]</f>
        <v>0.50412495194644447</v>
      </c>
      <c r="Q157" s="99">
        <v>7267.7885964308998</v>
      </c>
      <c r="R157" s="16">
        <v>3658.15856798708</v>
      </c>
      <c r="S157" s="17">
        <f>gp_need_index[[#This Row],[Normalised weighted population 2027/28]]/gp_need_index[[#This Row],[Registered population 2027/28]]</f>
        <v>0.50333860423286747</v>
      </c>
      <c r="T157" s="99">
        <v>7305.2007165371397</v>
      </c>
      <c r="U157" s="16">
        <v>3672.7507160779401</v>
      </c>
      <c r="V157" s="17">
        <f>gp_need_index[[#This Row],[Normalised weighted population 2028/29]]/gp_need_index[[#This Row],[Registered population 2028/29]]</f>
        <v>0.5027583578591831</v>
      </c>
    </row>
    <row r="158" spans="1:22" x14ac:dyDescent="0.2">
      <c r="A158" s="6" t="s">
        <v>57</v>
      </c>
      <c r="B158" s="1" t="s">
        <v>6807</v>
      </c>
      <c r="C158" s="95" t="s">
        <v>6313</v>
      </c>
      <c r="D158" s="95" t="s">
        <v>6313</v>
      </c>
      <c r="E158" s="95" t="s">
        <v>6651</v>
      </c>
      <c r="F158" s="95" t="s">
        <v>6586</v>
      </c>
      <c r="G158" s="95" t="s">
        <v>6586</v>
      </c>
      <c r="H158" s="61">
        <v>5242.9157714843795</v>
      </c>
      <c r="I158" s="61">
        <v>45.678748811798002</v>
      </c>
      <c r="J158" s="123">
        <v>239489.83256704899</v>
      </c>
      <c r="K158" s="99">
        <v>10438.5</v>
      </c>
      <c r="L158" s="16">
        <v>4821.7861682024404</v>
      </c>
      <c r="M158" s="17">
        <f>gp_need_index[[#This Row],[Normalised weighted population (base year)]]/gp_need_index[[#This Row],[Registered population (base year)]]</f>
        <v>0.4619232809505619</v>
      </c>
      <c r="N158" s="99">
        <v>10501.951579345399</v>
      </c>
      <c r="O158" s="16">
        <v>4839.2143956012696</v>
      </c>
      <c r="P158" s="17">
        <f>gp_need_index[[#This Row],[Normalised weighted population 2026/27]]/gp_need_index[[#This Row],[Registered population 2026/27]]</f>
        <v>0.46079191653470797</v>
      </c>
      <c r="Q158" s="99">
        <v>10567.3476228909</v>
      </c>
      <c r="R158" s="16">
        <v>4856.22615054162</v>
      </c>
      <c r="S158" s="17">
        <f>gp_need_index[[#This Row],[Normalised weighted population 2027/28]]/gp_need_index[[#This Row],[Registered population 2027/28]]</f>
        <v>0.45955014672008171</v>
      </c>
      <c r="T158" s="99">
        <v>10632.457307114901</v>
      </c>
      <c r="U158" s="16">
        <v>4875.5973095098498</v>
      </c>
      <c r="V158" s="17">
        <f>gp_need_index[[#This Row],[Normalised weighted population 2028/29]]/gp_need_index[[#This Row],[Registered population 2028/29]]</f>
        <v>0.45855790140321145</v>
      </c>
    </row>
    <row r="159" spans="1:22" x14ac:dyDescent="0.2">
      <c r="A159" s="6" t="s">
        <v>22</v>
      </c>
      <c r="B159" s="1" t="s">
        <v>6808</v>
      </c>
      <c r="C159" s="95" t="s">
        <v>6313</v>
      </c>
      <c r="D159" s="95" t="s">
        <v>6313</v>
      </c>
      <c r="E159" s="95" t="s">
        <v>6651</v>
      </c>
      <c r="F159" s="95" t="s">
        <v>6586</v>
      </c>
      <c r="G159" s="95" t="s">
        <v>6586</v>
      </c>
      <c r="H159" s="61">
        <v>5405.6307245163698</v>
      </c>
      <c r="I159" s="61">
        <v>96.435415914513001</v>
      </c>
      <c r="J159" s="123">
        <v>521294.24719900597</v>
      </c>
      <c r="K159" s="99">
        <v>13101.416666666701</v>
      </c>
      <c r="L159" s="16">
        <v>10495.516088366599</v>
      </c>
      <c r="M159" s="17">
        <f>gp_need_index[[#This Row],[Normalised weighted population (base year)]]/gp_need_index[[#This Row],[Registered population (base year)]]</f>
        <v>0.80109780151255183</v>
      </c>
      <c r="N159" s="99">
        <v>13167.4670150906</v>
      </c>
      <c r="O159" s="16">
        <v>10533.4518728819</v>
      </c>
      <c r="P159" s="17">
        <f>gp_need_index[[#This Row],[Normalised weighted population 2026/27]]/gp_need_index[[#This Row],[Registered population 2026/27]]</f>
        <v>0.79996037664723352</v>
      </c>
      <c r="Q159" s="99">
        <v>13233.1254378631</v>
      </c>
      <c r="R159" s="16">
        <v>10570.4811274858</v>
      </c>
      <c r="S159" s="17">
        <f>gp_need_index[[#This Row],[Normalised weighted population 2027/28]]/gp_need_index[[#This Row],[Registered population 2027/28]]</f>
        <v>0.79878946036747711</v>
      </c>
      <c r="T159" s="99">
        <v>13296.794086219101</v>
      </c>
      <c r="U159" s="16">
        <v>10612.6460646085</v>
      </c>
      <c r="V159" s="17">
        <f>gp_need_index[[#This Row],[Normalised weighted population 2028/29]]/gp_need_index[[#This Row],[Registered population 2028/29]]</f>
        <v>0.79813570066543538</v>
      </c>
    </row>
    <row r="160" spans="1:22" x14ac:dyDescent="0.2">
      <c r="A160" s="6" t="s">
        <v>67</v>
      </c>
      <c r="B160" s="1" t="s">
        <v>6809</v>
      </c>
      <c r="C160" s="95" t="s">
        <v>6313</v>
      </c>
      <c r="D160" s="95" t="s">
        <v>6313</v>
      </c>
      <c r="E160" s="95" t="s">
        <v>6651</v>
      </c>
      <c r="F160" s="95" t="s">
        <v>6586</v>
      </c>
      <c r="G160" s="95" t="s">
        <v>6586</v>
      </c>
      <c r="H160" s="61">
        <v>5282.8973537538104</v>
      </c>
      <c r="I160" s="61">
        <v>52.201217388603801</v>
      </c>
      <c r="J160" s="123">
        <v>275773.673204983</v>
      </c>
      <c r="K160" s="99">
        <v>6151.0833333333303</v>
      </c>
      <c r="L160" s="16">
        <v>5552.3095438378996</v>
      </c>
      <c r="M160" s="17">
        <f>gp_need_index[[#This Row],[Normalised weighted population (base year)]]/gp_need_index[[#This Row],[Registered population (base year)]]</f>
        <v>0.90265555560747879</v>
      </c>
      <c r="N160" s="99">
        <v>6173.7802194246296</v>
      </c>
      <c r="O160" s="16">
        <v>5572.3782299934301</v>
      </c>
      <c r="P160" s="17">
        <f>gp_need_index[[#This Row],[Normalised weighted population 2026/27]]/gp_need_index[[#This Row],[Registered population 2026/27]]</f>
        <v>0.90258772290937694</v>
      </c>
      <c r="Q160" s="99">
        <v>6198.08839628642</v>
      </c>
      <c r="R160" s="16">
        <v>5591.9673461461998</v>
      </c>
      <c r="S160" s="17">
        <f>gp_need_index[[#This Row],[Normalised weighted population 2027/28]]/gp_need_index[[#This Row],[Registered population 2027/28]]</f>
        <v>0.90220838887948462</v>
      </c>
      <c r="T160" s="99">
        <v>6221.4246614261901</v>
      </c>
      <c r="U160" s="16">
        <v>5614.2733271794796</v>
      </c>
      <c r="V160" s="17">
        <f>gp_need_index[[#This Row],[Normalised weighted population 2028/29]]/gp_need_index[[#This Row],[Registered population 2028/29]]</f>
        <v>0.90240959791554753</v>
      </c>
    </row>
    <row r="161" spans="1:22" x14ac:dyDescent="0.2">
      <c r="A161" s="6" t="s">
        <v>1</v>
      </c>
      <c r="B161" s="1" t="s">
        <v>6810</v>
      </c>
      <c r="C161" s="95" t="s">
        <v>6313</v>
      </c>
      <c r="D161" s="95" t="s">
        <v>6313</v>
      </c>
      <c r="E161" s="95" t="s">
        <v>6651</v>
      </c>
      <c r="F161" s="95" t="s">
        <v>6632</v>
      </c>
      <c r="G161" s="95" t="s">
        <v>6632</v>
      </c>
      <c r="H161" s="61">
        <v>5460.30181826637</v>
      </c>
      <c r="I161" s="61">
        <v>123.99317011849701</v>
      </c>
      <c r="J161" s="123">
        <v>677040.13225064205</v>
      </c>
      <c r="K161" s="99">
        <v>12281.25</v>
      </c>
      <c r="L161" s="16">
        <v>13631.2373264954</v>
      </c>
      <c r="M161" s="17">
        <f>gp_need_index[[#This Row],[Normalised weighted population (base year)]]/gp_need_index[[#This Row],[Registered population (base year)]]</f>
        <v>1.1099226321828315</v>
      </c>
      <c r="N161" s="99">
        <v>12337.090093082201</v>
      </c>
      <c r="O161" s="16">
        <v>13680.5070982286</v>
      </c>
      <c r="P161" s="17">
        <f>gp_need_index[[#This Row],[Normalised weighted population 2026/27]]/gp_need_index[[#This Row],[Registered population 2026/27]]</f>
        <v>1.1088925342208287</v>
      </c>
      <c r="Q161" s="99">
        <v>12390.3057425757</v>
      </c>
      <c r="R161" s="16">
        <v>13728.599498190601</v>
      </c>
      <c r="S161" s="17">
        <f>gp_need_index[[#This Row],[Normalised weighted population 2027/28]]/gp_need_index[[#This Row],[Registered population 2027/28]]</f>
        <v>1.1080113585104072</v>
      </c>
      <c r="T161" s="99">
        <v>12442.109955099801</v>
      </c>
      <c r="U161" s="16">
        <v>13783.361956743</v>
      </c>
      <c r="V161" s="17">
        <f>gp_need_index[[#This Row],[Normalised weighted population 2028/29]]/gp_need_index[[#This Row],[Registered population 2028/29]]</f>
        <v>1.1077994011050709</v>
      </c>
    </row>
    <row r="162" spans="1:22" x14ac:dyDescent="0.2">
      <c r="A162" s="6" t="s">
        <v>23</v>
      </c>
      <c r="B162" s="1" t="s">
        <v>6811</v>
      </c>
      <c r="C162" s="95" t="s">
        <v>6313</v>
      </c>
      <c r="D162" s="95" t="s">
        <v>6313</v>
      </c>
      <c r="E162" s="95" t="s">
        <v>6651</v>
      </c>
      <c r="F162" s="95" t="s">
        <v>6586</v>
      </c>
      <c r="G162" s="95" t="s">
        <v>6586</v>
      </c>
      <c r="H162" s="61">
        <v>5360.1109240301703</v>
      </c>
      <c r="I162" s="61">
        <v>60.959394109159199</v>
      </c>
      <c r="J162" s="123">
        <v>326749.11428676499</v>
      </c>
      <c r="K162" s="99">
        <v>7344.1666666666697</v>
      </c>
      <c r="L162" s="16">
        <v>6578.6273381740903</v>
      </c>
      <c r="M162" s="17">
        <f>gp_need_index[[#This Row],[Normalised weighted population (base year)]]/gp_need_index[[#This Row],[Registered population (base year)]]</f>
        <v>0.8957622609564172</v>
      </c>
      <c r="N162" s="99">
        <v>7373.8964401979101</v>
      </c>
      <c r="O162" s="16">
        <v>6602.4056247306298</v>
      </c>
      <c r="P162" s="17">
        <f>gp_need_index[[#This Row],[Normalised weighted population 2026/27]]/gp_need_index[[#This Row],[Registered population 2026/27]]</f>
        <v>0.89537542034607498</v>
      </c>
      <c r="Q162" s="99">
        <v>7404.8358464658804</v>
      </c>
      <c r="R162" s="16">
        <v>6625.6156950690702</v>
      </c>
      <c r="S162" s="17">
        <f>gp_need_index[[#This Row],[Normalised weighted population 2027/28]]/gp_need_index[[#This Row],[Registered population 2027/28]]</f>
        <v>0.89476874740326484</v>
      </c>
      <c r="T162" s="99">
        <v>7436.6808776929902</v>
      </c>
      <c r="U162" s="16">
        <v>6652.0448297330704</v>
      </c>
      <c r="V162" s="17">
        <f>gp_need_index[[#This Row],[Normalised weighted population 2028/29]]/gp_need_index[[#This Row],[Registered population 2028/29]]</f>
        <v>0.8944910961133874</v>
      </c>
    </row>
    <row r="163" spans="1:22" x14ac:dyDescent="0.2">
      <c r="A163" s="6" t="s">
        <v>24</v>
      </c>
      <c r="B163" s="1" t="s">
        <v>6812</v>
      </c>
      <c r="C163" s="95" t="s">
        <v>6313</v>
      </c>
      <c r="D163" s="95" t="s">
        <v>6313</v>
      </c>
      <c r="E163" s="95" t="s">
        <v>6651</v>
      </c>
      <c r="F163" s="95" t="s">
        <v>6586</v>
      </c>
      <c r="G163" s="95" t="s">
        <v>6586</v>
      </c>
      <c r="H163" s="61">
        <v>5544.17822265625</v>
      </c>
      <c r="I163" s="61">
        <v>12.1788397411182</v>
      </c>
      <c r="J163" s="123">
        <v>67521.658069928104</v>
      </c>
      <c r="K163" s="99">
        <v>2672.1666666666702</v>
      </c>
      <c r="L163" s="16">
        <v>1359.4522717139801</v>
      </c>
      <c r="M163" s="17">
        <f>gp_need_index[[#This Row],[Normalised weighted population (base year)]]/gp_need_index[[#This Row],[Registered population (base year)]]</f>
        <v>0.50874531468121187</v>
      </c>
      <c r="N163" s="99">
        <v>2690.4694719464801</v>
      </c>
      <c r="O163" s="16">
        <v>1364.36597848213</v>
      </c>
      <c r="P163" s="17">
        <f>gp_need_index[[#This Row],[Normalised weighted population 2026/27]]/gp_need_index[[#This Row],[Registered population 2026/27]]</f>
        <v>0.507110745060805</v>
      </c>
      <c r="Q163" s="99">
        <v>2705.2533142304701</v>
      </c>
      <c r="R163" s="16">
        <v>1369.1622651885</v>
      </c>
      <c r="S163" s="17">
        <f>gp_need_index[[#This Row],[Normalised weighted population 2027/28]]/gp_need_index[[#This Row],[Registered population 2027/28]]</f>
        <v>0.5061124065485042</v>
      </c>
      <c r="T163" s="99">
        <v>2720.1233602122402</v>
      </c>
      <c r="U163" s="16">
        <v>1374.6237612288501</v>
      </c>
      <c r="V163" s="17">
        <f>gp_need_index[[#This Row],[Normalised weighted population 2028/29]]/gp_need_index[[#This Row],[Registered population 2028/29]]</f>
        <v>0.50535346349938837</v>
      </c>
    </row>
    <row r="164" spans="1:22" x14ac:dyDescent="0.2">
      <c r="A164" s="6" t="s">
        <v>38</v>
      </c>
      <c r="B164" s="1" t="s">
        <v>6813</v>
      </c>
      <c r="C164" s="95" t="s">
        <v>6313</v>
      </c>
      <c r="D164" s="95" t="s">
        <v>6313</v>
      </c>
      <c r="E164" s="95" t="s">
        <v>6651</v>
      </c>
      <c r="F164" s="95" t="s">
        <v>6586</v>
      </c>
      <c r="G164" s="95" t="s">
        <v>6586</v>
      </c>
      <c r="H164" s="61">
        <v>5308.8696358816997</v>
      </c>
      <c r="I164" s="61">
        <v>76.689604030553994</v>
      </c>
      <c r="J164" s="123">
        <v>407135.11022559903</v>
      </c>
      <c r="K164" s="99">
        <v>8265.25</v>
      </c>
      <c r="L164" s="16">
        <v>8197.0847030667301</v>
      </c>
      <c r="M164" s="17">
        <f>gp_need_index[[#This Row],[Normalised weighted population (base year)]]/gp_need_index[[#This Row],[Registered population (base year)]]</f>
        <v>0.99175278461833949</v>
      </c>
      <c r="N164" s="99">
        <v>8296.7767918828595</v>
      </c>
      <c r="O164" s="16">
        <v>8226.7128639243492</v>
      </c>
      <c r="P164" s="17">
        <f>gp_need_index[[#This Row],[Normalised weighted population 2026/27]]/gp_need_index[[#This Row],[Registered population 2026/27]]</f>
        <v>0.9915552834894803</v>
      </c>
      <c r="Q164" s="99">
        <v>8330.4129763600904</v>
      </c>
      <c r="R164" s="16">
        <v>8255.63301743788</v>
      </c>
      <c r="S164" s="17">
        <f>gp_need_index[[#This Row],[Normalised weighted population 2027/28]]/gp_need_index[[#This Row],[Registered population 2027/28]]</f>
        <v>0.99102325909478683</v>
      </c>
      <c r="T164" s="99">
        <v>8364.2832357131101</v>
      </c>
      <c r="U164" s="16">
        <v>8288.5641813924794</v>
      </c>
      <c r="V164" s="17">
        <f>gp_need_index[[#This Row],[Normalised weighted population 2028/29]]/gp_need_index[[#This Row],[Registered population 2028/29]]</f>
        <v>0.99094733497338638</v>
      </c>
    </row>
    <row r="165" spans="1:22" x14ac:dyDescent="0.2">
      <c r="A165" s="6" t="s">
        <v>43</v>
      </c>
      <c r="B165" s="1" t="s">
        <v>6814</v>
      </c>
      <c r="C165" s="95" t="s">
        <v>6313</v>
      </c>
      <c r="D165" s="95" t="s">
        <v>6313</v>
      </c>
      <c r="E165" s="95" t="s">
        <v>6651</v>
      </c>
      <c r="F165" s="95" t="s">
        <v>6586</v>
      </c>
      <c r="G165" s="95" t="s">
        <v>6586</v>
      </c>
      <c r="H165" s="61">
        <v>5329.3357672735101</v>
      </c>
      <c r="I165" s="61">
        <v>141.41928195818801</v>
      </c>
      <c r="J165" s="123">
        <v>753670.83752190799</v>
      </c>
      <c r="K165" s="99">
        <v>14902.25</v>
      </c>
      <c r="L165" s="16">
        <v>15174.087270378301</v>
      </c>
      <c r="M165" s="17">
        <f>gp_need_index[[#This Row],[Normalised weighted population (base year)]]/gp_need_index[[#This Row],[Registered population (base year)]]</f>
        <v>1.0182413575385127</v>
      </c>
      <c r="N165" s="99">
        <v>14962.9235397187</v>
      </c>
      <c r="O165" s="16">
        <v>15228.9336352507</v>
      </c>
      <c r="P165" s="17">
        <f>gp_need_index[[#This Row],[Normalised weighted population 2026/27]]/gp_need_index[[#This Row],[Registered population 2026/27]]</f>
        <v>1.0177779492641181</v>
      </c>
      <c r="Q165" s="99">
        <v>15022.308342975</v>
      </c>
      <c r="R165" s="16">
        <v>15282.469367670699</v>
      </c>
      <c r="S165" s="17">
        <f>gp_need_index[[#This Row],[Normalised weighted population 2027/28]]/gp_need_index[[#This Row],[Registered population 2027/28]]</f>
        <v>1.0173183121232736</v>
      </c>
      <c r="T165" s="99">
        <v>15083.8715378212</v>
      </c>
      <c r="U165" s="16">
        <v>15343.4301084539</v>
      </c>
      <c r="V165" s="17">
        <f>gp_need_index[[#This Row],[Normalised weighted population 2028/29]]/gp_need_index[[#This Row],[Registered population 2028/29]]</f>
        <v>1.0172076890194859</v>
      </c>
    </row>
    <row r="166" spans="1:22" x14ac:dyDescent="0.2">
      <c r="A166" s="6" t="s">
        <v>31</v>
      </c>
      <c r="B166" s="1" t="s">
        <v>6815</v>
      </c>
      <c r="C166" s="95" t="s">
        <v>6313</v>
      </c>
      <c r="D166" s="95" t="s">
        <v>6313</v>
      </c>
      <c r="E166" s="95" t="s">
        <v>6651</v>
      </c>
      <c r="F166" s="95" t="s">
        <v>6586</v>
      </c>
      <c r="G166" s="95" t="s">
        <v>6586</v>
      </c>
      <c r="H166" s="61">
        <v>5361.6395442708299</v>
      </c>
      <c r="I166" s="61">
        <v>68.476934633943202</v>
      </c>
      <c r="J166" s="123">
        <v>367148.64060379902</v>
      </c>
      <c r="K166" s="99">
        <v>10925.166666666701</v>
      </c>
      <c r="L166" s="16">
        <v>7392.0141743057202</v>
      </c>
      <c r="M166" s="17">
        <f>gp_need_index[[#This Row],[Normalised weighted population (base year)]]/gp_need_index[[#This Row],[Registered population (base year)]]</f>
        <v>0.67660424777401085</v>
      </c>
      <c r="N166" s="99">
        <v>10986.190169789999</v>
      </c>
      <c r="O166" s="16">
        <v>7418.7324275569199</v>
      </c>
      <c r="P166" s="17">
        <f>gp_need_index[[#This Row],[Normalised weighted population 2026/27]]/gp_need_index[[#This Row],[Registered population 2026/27]]</f>
        <v>0.67527799108712572</v>
      </c>
      <c r="Q166" s="99">
        <v>11045.658458318199</v>
      </c>
      <c r="R166" s="16">
        <v>7444.8122098745498</v>
      </c>
      <c r="S166" s="17">
        <f>gp_need_index[[#This Row],[Normalised weighted population 2027/28]]/gp_need_index[[#This Row],[Registered population 2027/28]]</f>
        <v>0.67400347729094001</v>
      </c>
      <c r="T166" s="99">
        <v>11106.6376005517</v>
      </c>
      <c r="U166" s="16">
        <v>7474.5090642498299</v>
      </c>
      <c r="V166" s="17">
        <f>gp_need_index[[#This Row],[Normalised weighted population 2028/29]]/gp_need_index[[#This Row],[Registered population 2028/29]]</f>
        <v>0.67297676696307696</v>
      </c>
    </row>
    <row r="167" spans="1:22" x14ac:dyDescent="0.2">
      <c r="A167" s="6" t="s">
        <v>5</v>
      </c>
      <c r="B167" s="1" t="s">
        <v>6816</v>
      </c>
      <c r="C167" s="95" t="s">
        <v>6313</v>
      </c>
      <c r="D167" s="95" t="s">
        <v>6313</v>
      </c>
      <c r="E167" s="95" t="s">
        <v>6651</v>
      </c>
      <c r="F167" s="95" t="s">
        <v>6632</v>
      </c>
      <c r="G167" s="95" t="s">
        <v>6632</v>
      </c>
      <c r="H167" s="61">
        <v>5415.7611265121004</v>
      </c>
      <c r="I167" s="61">
        <v>144.308639079595</v>
      </c>
      <c r="J167" s="123">
        <v>781541.11774713302</v>
      </c>
      <c r="K167" s="99">
        <v>15090.25</v>
      </c>
      <c r="L167" s="16">
        <v>15735.2156082851</v>
      </c>
      <c r="M167" s="17">
        <f>gp_need_index[[#This Row],[Normalised weighted population (base year)]]/gp_need_index[[#This Row],[Registered population (base year)]]</f>
        <v>1.042740551567078</v>
      </c>
      <c r="N167" s="99">
        <v>15158.7188341481</v>
      </c>
      <c r="O167" s="16">
        <v>15792.0901577206</v>
      </c>
      <c r="P167" s="17">
        <f>gp_need_index[[#This Row],[Normalised weighted population 2026/27]]/gp_need_index[[#This Row],[Registered population 2026/27]]</f>
        <v>1.0417826420888356</v>
      </c>
      <c r="Q167" s="99">
        <v>15224.640639273201</v>
      </c>
      <c r="R167" s="16">
        <v>15847.6056083283</v>
      </c>
      <c r="S167" s="17">
        <f>gp_need_index[[#This Row],[Normalised weighted population 2027/28]]/gp_need_index[[#This Row],[Registered population 2027/28]]</f>
        <v>1.0409182051527779</v>
      </c>
      <c r="T167" s="99">
        <v>15290.2812651272</v>
      </c>
      <c r="U167" s="16">
        <v>15910.8206395043</v>
      </c>
      <c r="V167" s="17">
        <f>gp_need_index[[#This Row],[Normalised weighted population 2028/29]]/gp_need_index[[#This Row],[Registered population 2028/29]]</f>
        <v>1.0405839084067325</v>
      </c>
    </row>
    <row r="168" spans="1:22" x14ac:dyDescent="0.2">
      <c r="A168" s="6" t="s">
        <v>7</v>
      </c>
      <c r="B168" s="1" t="s">
        <v>6817</v>
      </c>
      <c r="C168" s="95" t="s">
        <v>6313</v>
      </c>
      <c r="D168" s="95" t="s">
        <v>6313</v>
      </c>
      <c r="E168" s="95" t="s">
        <v>6651</v>
      </c>
      <c r="F168" s="95" t="s">
        <v>6632</v>
      </c>
      <c r="G168" s="95" t="s">
        <v>6632</v>
      </c>
      <c r="H168" s="61">
        <v>5415.9570428757397</v>
      </c>
      <c r="I168" s="61">
        <v>39.694074526549997</v>
      </c>
      <c r="J168" s="123">
        <v>214981.402492503</v>
      </c>
      <c r="K168" s="99">
        <v>6231.25</v>
      </c>
      <c r="L168" s="16">
        <v>4328.3438877051403</v>
      </c>
      <c r="M168" s="17">
        <f>gp_need_index[[#This Row],[Normalised weighted population (base year)]]/gp_need_index[[#This Row],[Registered population (base year)]]</f>
        <v>0.69461887866882899</v>
      </c>
      <c r="N168" s="99">
        <v>6270.9124760077602</v>
      </c>
      <c r="O168" s="16">
        <v>4343.9885801290302</v>
      </c>
      <c r="P168" s="17">
        <f>gp_need_index[[#This Row],[Normalised weighted population 2026/27]]/gp_need_index[[#This Row],[Registered population 2026/27]]</f>
        <v>0.69272033324479376</v>
      </c>
      <c r="Q168" s="99">
        <v>6304.5376778518803</v>
      </c>
      <c r="R168" s="16">
        <v>4359.2594202174496</v>
      </c>
      <c r="S168" s="17">
        <f>gp_need_index[[#This Row],[Normalised weighted population 2027/28]]/gp_need_index[[#This Row],[Registered population 2027/28]]</f>
        <v>0.69144791306929942</v>
      </c>
      <c r="T168" s="99">
        <v>6338.4410811519901</v>
      </c>
      <c r="U168" s="16">
        <v>4376.6482123772503</v>
      </c>
      <c r="V168" s="17">
        <f>gp_need_index[[#This Row],[Normalised weighted population 2028/29]]/gp_need_index[[#This Row],[Registered population 2028/29]]</f>
        <v>0.69049284458786975</v>
      </c>
    </row>
    <row r="169" spans="1:22" x14ac:dyDescent="0.2">
      <c r="A169" s="6" t="s">
        <v>46</v>
      </c>
      <c r="B169" s="1" t="s">
        <v>6818</v>
      </c>
      <c r="C169" s="95" t="s">
        <v>6313</v>
      </c>
      <c r="D169" s="95" t="s">
        <v>6313</v>
      </c>
      <c r="E169" s="95" t="s">
        <v>6651</v>
      </c>
      <c r="F169" s="95" t="s">
        <v>6586</v>
      </c>
      <c r="G169" s="95" t="s">
        <v>6586</v>
      </c>
      <c r="H169" s="61">
        <v>5265.3175653872304</v>
      </c>
      <c r="I169" s="61">
        <v>146.42510709247</v>
      </c>
      <c r="J169" s="123">
        <v>770974.68838768604</v>
      </c>
      <c r="K169" s="99">
        <v>16162.416666666701</v>
      </c>
      <c r="L169" s="16">
        <v>15522.4756251862</v>
      </c>
      <c r="M169" s="17">
        <f>gp_need_index[[#This Row],[Normalised weighted population (base year)]]/gp_need_index[[#This Row],[Registered population (base year)]]</f>
        <v>0.96040560921806251</v>
      </c>
      <c r="N169" s="99">
        <v>16219.0044404614</v>
      </c>
      <c r="O169" s="16">
        <v>15578.581231190199</v>
      </c>
      <c r="P169" s="17">
        <f>gp_need_index[[#This Row],[Normalised weighted population 2026/27]]/gp_need_index[[#This Row],[Registered population 2026/27]]</f>
        <v>0.9605140246664251</v>
      </c>
      <c r="Q169" s="99">
        <v>16278.6856872468</v>
      </c>
      <c r="R169" s="16">
        <v>15633.346113371101</v>
      </c>
      <c r="S169" s="17">
        <f>gp_need_index[[#This Row],[Normalised weighted population 2027/28]]/gp_need_index[[#This Row],[Registered population 2027/28]]</f>
        <v>0.96035677656819207</v>
      </c>
      <c r="T169" s="99">
        <v>16340.635639695</v>
      </c>
      <c r="U169" s="16">
        <v>15695.7064778557</v>
      </c>
      <c r="V169" s="17">
        <f>gp_need_index[[#This Row],[Normalised weighted population 2028/29]]/gp_need_index[[#This Row],[Registered population 2028/29]]</f>
        <v>0.96053218638125526</v>
      </c>
    </row>
    <row r="170" spans="1:22" x14ac:dyDescent="0.2">
      <c r="A170" s="6" t="s">
        <v>65</v>
      </c>
      <c r="B170" s="1" t="s">
        <v>6819</v>
      </c>
      <c r="C170" s="95" t="s">
        <v>6313</v>
      </c>
      <c r="D170" s="95" t="s">
        <v>6313</v>
      </c>
      <c r="E170" s="95" t="s">
        <v>6651</v>
      </c>
      <c r="F170" s="95" t="s">
        <v>6586</v>
      </c>
      <c r="G170" s="95" t="s">
        <v>6586</v>
      </c>
      <c r="H170" s="61">
        <v>5299.0403320312498</v>
      </c>
      <c r="I170" s="61">
        <v>91.944867073069005</v>
      </c>
      <c r="J170" s="123">
        <v>487219.55894344498</v>
      </c>
      <c r="K170" s="99">
        <v>12710.083333333299</v>
      </c>
      <c r="L170" s="16">
        <v>9809.4708447945595</v>
      </c>
      <c r="M170" s="17">
        <f>gp_need_index[[#This Row],[Normalised weighted population (base year)]]/gp_need_index[[#This Row],[Registered population (base year)]]</f>
        <v>0.7717865089891558</v>
      </c>
      <c r="N170" s="99">
        <v>12761.1207837573</v>
      </c>
      <c r="O170" s="16">
        <v>9844.92693566659</v>
      </c>
      <c r="P170" s="17">
        <f>gp_need_index[[#This Row],[Normalised weighted population 2026/27]]/gp_need_index[[#This Row],[Registered population 2026/27]]</f>
        <v>0.77147823474858723</v>
      </c>
      <c r="Q170" s="99">
        <v>12806.832995664499</v>
      </c>
      <c r="R170" s="16">
        <v>9879.5357524587198</v>
      </c>
      <c r="S170" s="17">
        <f>gp_need_index[[#This Row],[Normalised weighted population 2027/28]]/gp_need_index[[#This Row],[Registered population 2027/28]]</f>
        <v>0.77142692153503067</v>
      </c>
      <c r="T170" s="99">
        <v>12856.218958368499</v>
      </c>
      <c r="U170" s="16">
        <v>9918.9445550268993</v>
      </c>
      <c r="V170" s="17">
        <f>gp_need_index[[#This Row],[Normalised weighted population 2028/29]]/gp_need_index[[#This Row],[Registered population 2028/29]]</f>
        <v>0.77152890652740169</v>
      </c>
    </row>
    <row r="171" spans="1:22" x14ac:dyDescent="0.2">
      <c r="A171" s="6" t="s">
        <v>25</v>
      </c>
      <c r="B171" s="1" t="s">
        <v>6820</v>
      </c>
      <c r="C171" s="95" t="s">
        <v>6313</v>
      </c>
      <c r="D171" s="95" t="s">
        <v>6313</v>
      </c>
      <c r="E171" s="95" t="s">
        <v>6651</v>
      </c>
      <c r="F171" s="95" t="s">
        <v>6586</v>
      </c>
      <c r="G171" s="95" t="s">
        <v>6586</v>
      </c>
      <c r="H171" s="61">
        <v>5249.8239805640196</v>
      </c>
      <c r="I171" s="61">
        <v>104.66218869569801</v>
      </c>
      <c r="J171" s="123">
        <v>549458.06807299203</v>
      </c>
      <c r="K171" s="99">
        <v>11349.166666666701</v>
      </c>
      <c r="L171" s="16">
        <v>11062.554448527</v>
      </c>
      <c r="M171" s="17">
        <f>gp_need_index[[#This Row],[Normalised weighted population (base year)]]/gp_need_index[[#This Row],[Registered population (base year)]]</f>
        <v>0.97474596800296354</v>
      </c>
      <c r="N171" s="99">
        <v>11396.4532543974</v>
      </c>
      <c r="O171" s="16">
        <v>11102.5397792354</v>
      </c>
      <c r="P171" s="17">
        <f>gp_need_index[[#This Row],[Normalised weighted population 2026/27]]/gp_need_index[[#This Row],[Registered population 2026/27]]</f>
        <v>0.97421009250850987</v>
      </c>
      <c r="Q171" s="99">
        <v>11449.247829487</v>
      </c>
      <c r="R171" s="16">
        <v>11141.569603190201</v>
      </c>
      <c r="S171" s="17">
        <f>gp_need_index[[#This Row],[Normalised weighted population 2027/28]]/gp_need_index[[#This Row],[Registered population 2027/28]]</f>
        <v>0.97312677383885526</v>
      </c>
      <c r="T171" s="99">
        <v>11501.909215194901</v>
      </c>
      <c r="U171" s="16">
        <v>11186.0125737703</v>
      </c>
      <c r="V171" s="17">
        <f>gp_need_index[[#This Row],[Normalised weighted population 2028/29]]/gp_need_index[[#This Row],[Registered population 2028/29]]</f>
        <v>0.97253528648902243</v>
      </c>
    </row>
    <row r="172" spans="1:22" x14ac:dyDescent="0.2">
      <c r="A172" s="6" t="s">
        <v>37</v>
      </c>
      <c r="B172" s="1" t="s">
        <v>6821</v>
      </c>
      <c r="C172" s="95" t="s">
        <v>6313</v>
      </c>
      <c r="D172" s="95" t="s">
        <v>6313</v>
      </c>
      <c r="E172" s="95" t="s">
        <v>6651</v>
      </c>
      <c r="F172" s="95" t="s">
        <v>6586</v>
      </c>
      <c r="G172" s="95" t="s">
        <v>6586</v>
      </c>
      <c r="H172" s="61">
        <v>5310.61469401042</v>
      </c>
      <c r="I172" s="61">
        <v>77.550290044775707</v>
      </c>
      <c r="J172" s="123">
        <v>411839.70983655599</v>
      </c>
      <c r="K172" s="99">
        <v>8663.1666666666697</v>
      </c>
      <c r="L172" s="16">
        <v>8291.8051055484993</v>
      </c>
      <c r="M172" s="17">
        <f>gp_need_index[[#This Row],[Normalised weighted population (base year)]]/gp_need_index[[#This Row],[Registered population (base year)]]</f>
        <v>0.95713327754075639</v>
      </c>
      <c r="N172" s="99">
        <v>8701.1260795520793</v>
      </c>
      <c r="O172" s="16">
        <v>8321.7756309689994</v>
      </c>
      <c r="P172" s="17">
        <f>gp_need_index[[#This Row],[Normalised weighted population 2026/27]]/gp_need_index[[#This Row],[Registered population 2026/27]]</f>
        <v>0.95640214322666062</v>
      </c>
      <c r="Q172" s="99">
        <v>8734.9376529292895</v>
      </c>
      <c r="R172" s="16">
        <v>8351.0299677537605</v>
      </c>
      <c r="S172" s="17">
        <f>gp_need_index[[#This Row],[Normalised weighted population 2027/28]]/gp_need_index[[#This Row],[Registered population 2027/28]]</f>
        <v>0.95604917854831117</v>
      </c>
      <c r="T172" s="99">
        <v>8773.4766518649794</v>
      </c>
      <c r="U172" s="16">
        <v>8384.3416637166192</v>
      </c>
      <c r="V172" s="17">
        <f>gp_need_index[[#This Row],[Normalised weighted population 2028/29]]/gp_need_index[[#This Row],[Registered population 2028/29]]</f>
        <v>0.95564643258432314</v>
      </c>
    </row>
    <row r="173" spans="1:22" x14ac:dyDescent="0.2">
      <c r="A173" s="6" t="s">
        <v>40</v>
      </c>
      <c r="B173" s="1" t="s">
        <v>6822</v>
      </c>
      <c r="C173" s="95" t="s">
        <v>6313</v>
      </c>
      <c r="D173" s="95" t="s">
        <v>6313</v>
      </c>
      <c r="E173" s="95" t="s">
        <v>6651</v>
      </c>
      <c r="F173" s="95" t="s">
        <v>6586</v>
      </c>
      <c r="G173" s="95" t="s">
        <v>6586</v>
      </c>
      <c r="H173" s="61">
        <v>5323.3401692708303</v>
      </c>
      <c r="I173" s="61">
        <v>127.916328561049</v>
      </c>
      <c r="J173" s="123">
        <v>680942.13013468101</v>
      </c>
      <c r="K173" s="99">
        <v>16762.75</v>
      </c>
      <c r="L173" s="16">
        <v>13709.7984880443</v>
      </c>
      <c r="M173" s="17">
        <f>gp_need_index[[#This Row],[Normalised weighted population (base year)]]/gp_need_index[[#This Row],[Registered population (base year)]]</f>
        <v>0.81787287217457161</v>
      </c>
      <c r="N173" s="99">
        <v>16832.215585975398</v>
      </c>
      <c r="O173" s="16">
        <v>13759.352217161901</v>
      </c>
      <c r="P173" s="17">
        <f>gp_need_index[[#This Row],[Normalised weighted population 2026/27]]/gp_need_index[[#This Row],[Registered population 2026/27]]</f>
        <v>0.81744153922471097</v>
      </c>
      <c r="Q173" s="99">
        <v>16899.805561367601</v>
      </c>
      <c r="R173" s="16">
        <v>13807.7217889397</v>
      </c>
      <c r="S173" s="17">
        <f>gp_need_index[[#This Row],[Normalised weighted population 2027/28]]/gp_need_index[[#This Row],[Registered population 2027/28]]</f>
        <v>0.81703435810549785</v>
      </c>
      <c r="T173" s="99">
        <v>16967.447420823399</v>
      </c>
      <c r="U173" s="16">
        <v>13862.7998609798</v>
      </c>
      <c r="V173" s="17">
        <f>gp_need_index[[#This Row],[Normalised weighted population 2028/29]]/gp_need_index[[#This Row],[Registered population 2028/29]]</f>
        <v>0.81702329862337442</v>
      </c>
    </row>
    <row r="174" spans="1:22" x14ac:dyDescent="0.2">
      <c r="A174" s="6" t="s">
        <v>71</v>
      </c>
      <c r="B174" s="1" t="s">
        <v>6823</v>
      </c>
      <c r="C174" s="95" t="s">
        <v>6313</v>
      </c>
      <c r="D174" s="95" t="s">
        <v>6313</v>
      </c>
      <c r="E174" s="95" t="s">
        <v>6651</v>
      </c>
      <c r="F174" s="95" t="s">
        <v>6586</v>
      </c>
      <c r="G174" s="95" t="s">
        <v>6586</v>
      </c>
      <c r="H174" s="61">
        <v>5231.8823686079504</v>
      </c>
      <c r="I174" s="61">
        <v>34.955363559454497</v>
      </c>
      <c r="J174" s="123">
        <v>182882.35029499099</v>
      </c>
      <c r="K174" s="99">
        <v>5035.25</v>
      </c>
      <c r="L174" s="16">
        <v>3682.0752580962398</v>
      </c>
      <c r="M174" s="17">
        <f>gp_need_index[[#This Row],[Normalised weighted population (base year)]]/gp_need_index[[#This Row],[Registered population (base year)]]</f>
        <v>0.73125967093912714</v>
      </c>
      <c r="N174" s="99">
        <v>5061.6678916492901</v>
      </c>
      <c r="O174" s="16">
        <v>3695.3840284686999</v>
      </c>
      <c r="P174" s="17">
        <f>gp_need_index[[#This Row],[Normalised weighted population 2026/27]]/gp_need_index[[#This Row],[Registered population 2026/27]]</f>
        <v>0.73007240055502709</v>
      </c>
      <c r="Q174" s="99">
        <v>5088.2354090359304</v>
      </c>
      <c r="R174" s="16">
        <v>3708.3747667091702</v>
      </c>
      <c r="S174" s="17">
        <f>gp_need_index[[#This Row],[Normalised weighted population 2027/28]]/gp_need_index[[#This Row],[Registered population 2027/28]]</f>
        <v>0.7288135215056406</v>
      </c>
      <c r="T174" s="99">
        <v>5115.8112694710298</v>
      </c>
      <c r="U174" s="16">
        <v>3723.1672238338601</v>
      </c>
      <c r="V174" s="17">
        <f>gp_need_index[[#This Row],[Normalised weighted population 2028/29]]/gp_need_index[[#This Row],[Registered population 2028/29]]</f>
        <v>0.72777650067978994</v>
      </c>
    </row>
    <row r="175" spans="1:22" x14ac:dyDescent="0.2">
      <c r="A175" s="6" t="s">
        <v>18</v>
      </c>
      <c r="B175" s="1" t="s">
        <v>6824</v>
      </c>
      <c r="C175" s="95" t="s">
        <v>6313</v>
      </c>
      <c r="D175" s="95" t="s">
        <v>6313</v>
      </c>
      <c r="E175" s="95" t="s">
        <v>6651</v>
      </c>
      <c r="F175" s="95" t="s">
        <v>6586</v>
      </c>
      <c r="G175" s="95" t="s">
        <v>6586</v>
      </c>
      <c r="H175" s="61">
        <v>5308.7460970716402</v>
      </c>
      <c r="I175" s="61">
        <v>170.81447656595</v>
      </c>
      <c r="J175" s="123">
        <v>906810.68579282297</v>
      </c>
      <c r="K175" s="99">
        <v>18280.416666666701</v>
      </c>
      <c r="L175" s="16">
        <v>18257.339675202598</v>
      </c>
      <c r="M175" s="17">
        <f>gp_need_index[[#This Row],[Normalised weighted population (base year)]]/gp_need_index[[#This Row],[Registered population (base year)]]</f>
        <v>0.99873761129820515</v>
      </c>
      <c r="N175" s="99">
        <v>18343.852030600599</v>
      </c>
      <c r="O175" s="16">
        <v>18323.330379986499</v>
      </c>
      <c r="P175" s="17">
        <f>gp_need_index[[#This Row],[Normalised weighted population 2026/27]]/gp_need_index[[#This Row],[Registered population 2026/27]]</f>
        <v>0.99888127910212821</v>
      </c>
      <c r="Q175" s="99">
        <v>18409.5758798401</v>
      </c>
      <c r="R175" s="16">
        <v>18387.744142352301</v>
      </c>
      <c r="S175" s="17">
        <f>gp_need_index[[#This Row],[Normalised weighted population 2027/28]]/gp_need_index[[#This Row],[Registered population 2027/28]]</f>
        <v>0.99881410969865381</v>
      </c>
      <c r="T175" s="99">
        <v>18477.060994392399</v>
      </c>
      <c r="U175" s="16">
        <v>18461.091615020701</v>
      </c>
      <c r="V175" s="17">
        <f>gp_need_index[[#This Row],[Normalised weighted population 2028/29]]/gp_need_index[[#This Row],[Registered population 2028/29]]</f>
        <v>0.99913571864180428</v>
      </c>
    </row>
    <row r="176" spans="1:22" x14ac:dyDescent="0.2">
      <c r="A176" s="6" t="s">
        <v>26</v>
      </c>
      <c r="B176" s="1" t="s">
        <v>6825</v>
      </c>
      <c r="C176" s="95" t="s">
        <v>6313</v>
      </c>
      <c r="D176" s="95" t="s">
        <v>6313</v>
      </c>
      <c r="E176" s="95" t="s">
        <v>6651</v>
      </c>
      <c r="F176" s="95" t="s">
        <v>6586</v>
      </c>
      <c r="G176" s="95" t="s">
        <v>6586</v>
      </c>
      <c r="H176" s="61">
        <v>5401.638671875</v>
      </c>
      <c r="I176" s="61">
        <v>18.971184790959899</v>
      </c>
      <c r="J176" s="123">
        <v>102475.485418136</v>
      </c>
      <c r="K176" s="99">
        <v>2895</v>
      </c>
      <c r="L176" s="16">
        <v>2063.1977269041899</v>
      </c>
      <c r="M176" s="17">
        <f>gp_need_index[[#This Row],[Normalised weighted population (base year)]]/gp_need_index[[#This Row],[Registered population (base year)]]</f>
        <v>0.71267624418106734</v>
      </c>
      <c r="N176" s="99">
        <v>2908.0351264364899</v>
      </c>
      <c r="O176" s="16">
        <v>2070.6551042948299</v>
      </c>
      <c r="P176" s="17">
        <f>gp_need_index[[#This Row],[Normalised weighted population 2026/27]]/gp_need_index[[#This Row],[Registered population 2026/27]]</f>
        <v>0.71204611164109743</v>
      </c>
      <c r="Q176" s="99">
        <v>2919.8186537013198</v>
      </c>
      <c r="R176" s="16">
        <v>2077.9342769705099</v>
      </c>
      <c r="S176" s="17">
        <f>gp_need_index[[#This Row],[Normalised weighted population 2027/28]]/gp_need_index[[#This Row],[Registered population 2027/28]]</f>
        <v>0.71166552564365881</v>
      </c>
      <c r="T176" s="99">
        <v>2931.0737895638199</v>
      </c>
      <c r="U176" s="16">
        <v>2086.2230168184701</v>
      </c>
      <c r="V176" s="17">
        <f>gp_need_index[[#This Row],[Normalised weighted population 2028/29]]/gp_need_index[[#This Row],[Registered population 2028/29]]</f>
        <v>0.7117606606311081</v>
      </c>
    </row>
    <row r="177" spans="1:22" x14ac:dyDescent="0.2">
      <c r="A177" s="6" t="s">
        <v>12</v>
      </c>
      <c r="B177" s="1" t="s">
        <v>6826</v>
      </c>
      <c r="C177" s="95" t="s">
        <v>6313</v>
      </c>
      <c r="D177" s="95" t="s">
        <v>6313</v>
      </c>
      <c r="E177" s="95" t="s">
        <v>6651</v>
      </c>
      <c r="F177" s="95" t="s">
        <v>6586</v>
      </c>
      <c r="G177" s="95" t="s">
        <v>6586</v>
      </c>
      <c r="H177" s="61">
        <v>5193.7251302083296</v>
      </c>
      <c r="I177" s="61">
        <v>19.707669629243899</v>
      </c>
      <c r="J177" s="123">
        <v>102356.219011248</v>
      </c>
      <c r="K177" s="99">
        <v>3672.0833333333298</v>
      </c>
      <c r="L177" s="16">
        <v>2060.7964679242</v>
      </c>
      <c r="M177" s="17">
        <f>gp_need_index[[#This Row],[Normalised weighted population (base year)]]/gp_need_index[[#This Row],[Registered population (base year)]]</f>
        <v>0.56120634551436344</v>
      </c>
      <c r="N177" s="99">
        <v>3693.1876201310401</v>
      </c>
      <c r="O177" s="16">
        <v>2068.2451660233701</v>
      </c>
      <c r="P177" s="17">
        <f>gp_need_index[[#This Row],[Normalised weighted population 2026/27]]/gp_need_index[[#This Row],[Registered population 2026/27]]</f>
        <v>0.56001627286673983</v>
      </c>
      <c r="Q177" s="99">
        <v>3712.3465548778199</v>
      </c>
      <c r="R177" s="16">
        <v>2075.5158668116901</v>
      </c>
      <c r="S177" s="17">
        <f>gp_need_index[[#This Row],[Normalised weighted population 2027/28]]/gp_need_index[[#This Row],[Registered population 2027/28]]</f>
        <v>0.55908462104233669</v>
      </c>
      <c r="T177" s="99">
        <v>3731.3150201231701</v>
      </c>
      <c r="U177" s="16">
        <v>2083.7949597844499</v>
      </c>
      <c r="V177" s="17">
        <f>gp_need_index[[#This Row],[Normalised weighted population 2028/29]]/gp_need_index[[#This Row],[Registered population 2028/29]]</f>
        <v>0.55846127934694301</v>
      </c>
    </row>
    <row r="178" spans="1:22" x14ac:dyDescent="0.2">
      <c r="A178" s="6" t="s">
        <v>41</v>
      </c>
      <c r="B178" s="1" t="s">
        <v>6827</v>
      </c>
      <c r="C178" s="95" t="s">
        <v>6313</v>
      </c>
      <c r="D178" s="95" t="s">
        <v>6313</v>
      </c>
      <c r="E178" s="95" t="s">
        <v>6651</v>
      </c>
      <c r="F178" s="95" t="s">
        <v>6586</v>
      </c>
      <c r="G178" s="95" t="s">
        <v>6586</v>
      </c>
      <c r="H178" s="61">
        <v>5409.4114406419803</v>
      </c>
      <c r="I178" s="61">
        <v>126.15365012171701</v>
      </c>
      <c r="J178" s="123">
        <v>682416.99824716104</v>
      </c>
      <c r="K178" s="99">
        <v>12569.083333333299</v>
      </c>
      <c r="L178" s="16">
        <v>13739.492853723399</v>
      </c>
      <c r="M178" s="17">
        <f>gp_need_index[[#This Row],[Normalised weighted population (base year)]]/gp_need_index[[#This Row],[Registered population (base year)]]</f>
        <v>1.0931181287728569</v>
      </c>
      <c r="N178" s="99">
        <v>12608.7501331643</v>
      </c>
      <c r="O178" s="16">
        <v>13789.1539123947</v>
      </c>
      <c r="P178" s="17">
        <f>gp_need_index[[#This Row],[Normalised weighted population 2026/27]]/gp_need_index[[#This Row],[Registered population 2026/27]]</f>
        <v>1.0936178262527092</v>
      </c>
      <c r="Q178" s="99">
        <v>12649.036913588299</v>
      </c>
      <c r="R178" s="16">
        <v>13837.6282489328</v>
      </c>
      <c r="S178" s="17">
        <f>gp_need_index[[#This Row],[Normalised weighted population 2027/28]]/gp_need_index[[#This Row],[Registered population 2027/28]]</f>
        <v>1.0939669433700245</v>
      </c>
      <c r="T178" s="99">
        <v>12693.5701238693</v>
      </c>
      <c r="U178" s="16">
        <v>13892.8256158271</v>
      </c>
      <c r="V178" s="17">
        <f>gp_need_index[[#This Row],[Normalised weighted population 2028/29]]/gp_need_index[[#This Row],[Registered population 2028/29]]</f>
        <v>1.0944773992072325</v>
      </c>
    </row>
    <row r="179" spans="1:22" x14ac:dyDescent="0.2">
      <c r="A179" s="6" t="s">
        <v>8</v>
      </c>
      <c r="B179" s="1" t="s">
        <v>12240</v>
      </c>
      <c r="C179" s="95" t="s">
        <v>6313</v>
      </c>
      <c r="D179" s="95" t="s">
        <v>6313</v>
      </c>
      <c r="E179" s="95" t="s">
        <v>6651</v>
      </c>
      <c r="F179" s="95" t="s">
        <v>6632</v>
      </c>
      <c r="G179" s="95" t="s">
        <v>6632</v>
      </c>
      <c r="H179" s="61">
        <v>5462.4219468060701</v>
      </c>
      <c r="I179" s="61">
        <v>40.625710247129398</v>
      </c>
      <c r="J179" s="123">
        <v>221914.77125850401</v>
      </c>
      <c r="K179" s="99">
        <v>5869.0833333333303</v>
      </c>
      <c r="L179" s="16">
        <v>4467.93737798657</v>
      </c>
      <c r="M179" s="17">
        <f>gp_need_index[[#This Row],[Normalised weighted population (base year)]]/gp_need_index[[#This Row],[Registered population (base year)]]</f>
        <v>0.76126664493090723</v>
      </c>
      <c r="N179" s="99">
        <v>5905.5733150705801</v>
      </c>
      <c r="O179" s="16">
        <v>4484.0866276444704</v>
      </c>
      <c r="P179" s="17">
        <f>gp_need_index[[#This Row],[Normalised weighted population 2026/27]]/gp_need_index[[#This Row],[Registered population 2026/27]]</f>
        <v>0.75929742777071574</v>
      </c>
      <c r="Q179" s="99">
        <v>5938.9741183829401</v>
      </c>
      <c r="R179" s="16">
        <v>4499.8499678490498</v>
      </c>
      <c r="S179" s="17">
        <f>gp_need_index[[#This Row],[Normalised weighted population 2027/28]]/gp_need_index[[#This Row],[Registered population 2027/28]]</f>
        <v>0.75768135677180992</v>
      </c>
      <c r="T179" s="99">
        <v>5973.4567587636402</v>
      </c>
      <c r="U179" s="16">
        <v>4517.7995662322801</v>
      </c>
      <c r="V179" s="17">
        <f>gp_need_index[[#This Row],[Normalised weighted population 2028/29]]/gp_need_index[[#This Row],[Registered population 2028/29]]</f>
        <v>0.75631242489605877</v>
      </c>
    </row>
    <row r="180" spans="1:22" x14ac:dyDescent="0.2">
      <c r="A180" s="6" t="s">
        <v>20</v>
      </c>
      <c r="B180" s="1" t="s">
        <v>6828</v>
      </c>
      <c r="C180" s="95" t="s">
        <v>6313</v>
      </c>
      <c r="D180" s="95" t="s">
        <v>6313</v>
      </c>
      <c r="E180" s="95" t="s">
        <v>6651</v>
      </c>
      <c r="F180" s="95" t="s">
        <v>6586</v>
      </c>
      <c r="G180" s="95" t="s">
        <v>6586</v>
      </c>
      <c r="H180" s="61">
        <v>5441.2109069824201</v>
      </c>
      <c r="I180" s="61">
        <v>45.052243830387603</v>
      </c>
      <c r="J180" s="123">
        <v>245138.76051393701</v>
      </c>
      <c r="K180" s="99">
        <v>4659.8333333333303</v>
      </c>
      <c r="L180" s="16">
        <v>4935.5192747294204</v>
      </c>
      <c r="M180" s="17">
        <f>gp_need_index[[#This Row],[Normalised weighted population (base year)]]/gp_need_index[[#This Row],[Registered population (base year)]]</f>
        <v>1.0591621892190901</v>
      </c>
      <c r="N180" s="99">
        <v>4677.7377121835998</v>
      </c>
      <c r="O180" s="16">
        <v>4953.3585876418301</v>
      </c>
      <c r="P180" s="17">
        <f>gp_need_index[[#This Row],[Normalised weighted population 2026/27]]/gp_need_index[[#This Row],[Registered population 2026/27]]</f>
        <v>1.0589218319659843</v>
      </c>
      <c r="Q180" s="99">
        <v>4695.7587672300797</v>
      </c>
      <c r="R180" s="16">
        <v>4970.7716046185596</v>
      </c>
      <c r="S180" s="17">
        <f>gp_need_index[[#This Row],[Normalised weighted population 2027/28]]/gp_need_index[[#This Row],[Registered population 2027/28]]</f>
        <v>1.0585662192248226</v>
      </c>
      <c r="T180" s="99">
        <v>4714.0469284301398</v>
      </c>
      <c r="U180" s="16">
        <v>4990.5996776865904</v>
      </c>
      <c r="V180" s="17">
        <f>gp_need_index[[#This Row],[Normalised weighted population 2028/29]]/gp_need_index[[#This Row],[Registered population 2028/29]]</f>
        <v>1.0586656758948616</v>
      </c>
    </row>
    <row r="181" spans="1:22" x14ac:dyDescent="0.2">
      <c r="A181" s="6" t="s">
        <v>69</v>
      </c>
      <c r="B181" s="1" t="s">
        <v>6829</v>
      </c>
      <c r="C181" s="95" t="s">
        <v>6313</v>
      </c>
      <c r="D181" s="95" t="s">
        <v>6313</v>
      </c>
      <c r="E181" s="95" t="s">
        <v>6651</v>
      </c>
      <c r="F181" s="95" t="s">
        <v>6586</v>
      </c>
      <c r="G181" s="95" t="s">
        <v>6586</v>
      </c>
      <c r="H181" s="61">
        <v>5311.32741001674</v>
      </c>
      <c r="I181" s="61">
        <v>29.374478724586002</v>
      </c>
      <c r="J181" s="123">
        <v>156017.474004847</v>
      </c>
      <c r="K181" s="99">
        <v>4156.6666666666697</v>
      </c>
      <c r="L181" s="16">
        <v>3141.1892943047801</v>
      </c>
      <c r="M181" s="17">
        <f>gp_need_index[[#This Row],[Normalised weighted population (base year)]]/gp_need_index[[#This Row],[Registered population (base year)]]</f>
        <v>0.75569910849353117</v>
      </c>
      <c r="N181" s="99">
        <v>4178.0809589278297</v>
      </c>
      <c r="O181" s="16">
        <v>3152.54304567702</v>
      </c>
      <c r="P181" s="17">
        <f>gp_need_index[[#This Row],[Normalised weighted population 2026/27]]/gp_need_index[[#This Row],[Registered population 2026/27]]</f>
        <v>0.75454331226889848</v>
      </c>
      <c r="Q181" s="99">
        <v>4198.3497978842897</v>
      </c>
      <c r="R181" s="16">
        <v>3163.6254828967299</v>
      </c>
      <c r="S181" s="17">
        <f>gp_need_index[[#This Row],[Normalised weighted population 2027/28]]/gp_need_index[[#This Row],[Registered population 2027/28]]</f>
        <v>0.75354023251969204</v>
      </c>
      <c r="T181" s="99">
        <v>4218.9927461119496</v>
      </c>
      <c r="U181" s="16">
        <v>3176.24497182607</v>
      </c>
      <c r="V181" s="17">
        <f>gp_need_index[[#This Row],[Normalised weighted population 2028/29]]/gp_need_index[[#This Row],[Registered population 2028/29]]</f>
        <v>0.752844378496068</v>
      </c>
    </row>
    <row r="182" spans="1:22" x14ac:dyDescent="0.2">
      <c r="A182" s="6" t="s">
        <v>59</v>
      </c>
      <c r="B182" s="1" t="s">
        <v>6830</v>
      </c>
      <c r="C182" s="95" t="s">
        <v>6313</v>
      </c>
      <c r="D182" s="95" t="s">
        <v>6313</v>
      </c>
      <c r="E182" s="95" t="s">
        <v>6651</v>
      </c>
      <c r="F182" s="95" t="s">
        <v>6586</v>
      </c>
      <c r="G182" s="95" t="s">
        <v>6586</v>
      </c>
      <c r="H182" s="61">
        <v>5389.5497710129303</v>
      </c>
      <c r="I182" s="61">
        <v>46.688096196003002</v>
      </c>
      <c r="J182" s="123">
        <v>251627.81816219701</v>
      </c>
      <c r="K182" s="99">
        <v>5286.1666666666697</v>
      </c>
      <c r="L182" s="16">
        <v>5066.16719442469</v>
      </c>
      <c r="M182" s="17">
        <f>gp_need_index[[#This Row],[Normalised weighted population (base year)]]/gp_need_index[[#This Row],[Registered population (base year)]]</f>
        <v>0.95838204012195738</v>
      </c>
      <c r="N182" s="99">
        <v>5310.9488677566596</v>
      </c>
      <c r="O182" s="16">
        <v>5084.4787310264501</v>
      </c>
      <c r="P182" s="17">
        <f>gp_need_index[[#This Row],[Normalised weighted population 2026/27]]/gp_need_index[[#This Row],[Registered population 2026/27]]</f>
        <v>0.95735787664891037</v>
      </c>
      <c r="Q182" s="99">
        <v>5336.1624909845495</v>
      </c>
      <c r="R182" s="16">
        <v>5102.3526872310504</v>
      </c>
      <c r="S182" s="17">
        <f>gp_need_index[[#This Row],[Normalised weighted population 2027/28]]/gp_need_index[[#This Row],[Registered population 2027/28]]</f>
        <v>0.95618390479140747</v>
      </c>
      <c r="T182" s="99">
        <v>5361.4247891752202</v>
      </c>
      <c r="U182" s="16">
        <v>5122.7056283734801</v>
      </c>
      <c r="V182" s="17">
        <f>gp_need_index[[#This Row],[Normalised weighted population 2028/29]]/gp_need_index[[#This Row],[Registered population 2028/29]]</f>
        <v>0.95547467880483616</v>
      </c>
    </row>
    <row r="183" spans="1:22" x14ac:dyDescent="0.2">
      <c r="A183" s="6" t="s">
        <v>17</v>
      </c>
      <c r="B183" s="1" t="s">
        <v>6831</v>
      </c>
      <c r="C183" s="95" t="s">
        <v>6313</v>
      </c>
      <c r="D183" s="95" t="s">
        <v>6313</v>
      </c>
      <c r="E183" s="95" t="s">
        <v>6651</v>
      </c>
      <c r="F183" s="95" t="s">
        <v>6586</v>
      </c>
      <c r="G183" s="95" t="s">
        <v>6586</v>
      </c>
      <c r="H183" s="61">
        <v>5352.80974751134</v>
      </c>
      <c r="I183" s="61">
        <v>111.749992786912</v>
      </c>
      <c r="J183" s="123">
        <v>598176.45067410602</v>
      </c>
      <c r="K183" s="99">
        <v>12109.833333333299</v>
      </c>
      <c r="L183" s="16">
        <v>12043.4295898442</v>
      </c>
      <c r="M183" s="17">
        <f>gp_need_index[[#This Row],[Normalised weighted population (base year)]]/gp_need_index[[#This Row],[Registered population (base year)]]</f>
        <v>0.99451654356742314</v>
      </c>
      <c r="N183" s="99">
        <v>12158.3644184524</v>
      </c>
      <c r="O183" s="16">
        <v>12086.9602696031</v>
      </c>
      <c r="P183" s="17">
        <f>gp_need_index[[#This Row],[Normalised weighted population 2026/27]]/gp_need_index[[#This Row],[Registered population 2026/27]]</f>
        <v>0.9941271583584933</v>
      </c>
      <c r="Q183" s="99">
        <v>12202.065485778499</v>
      </c>
      <c r="R183" s="16">
        <v>12129.4507214142</v>
      </c>
      <c r="S183" s="17">
        <f>gp_need_index[[#This Row],[Normalised weighted population 2027/28]]/gp_need_index[[#This Row],[Registered population 2027/28]]</f>
        <v>0.99404897765473132</v>
      </c>
      <c r="T183" s="99">
        <v>12247.293267884999</v>
      </c>
      <c r="U183" s="16">
        <v>12177.834283225</v>
      </c>
      <c r="V183" s="17">
        <f>gp_need_index[[#This Row],[Normalised weighted population 2028/29]]/gp_need_index[[#This Row],[Registered population 2028/29]]</f>
        <v>0.99432862566930313</v>
      </c>
    </row>
    <row r="184" spans="1:22" x14ac:dyDescent="0.2">
      <c r="A184" s="6" t="s">
        <v>36</v>
      </c>
      <c r="B184" s="1" t="s">
        <v>6832</v>
      </c>
      <c r="C184" s="95" t="s">
        <v>6313</v>
      </c>
      <c r="D184" s="95" t="s">
        <v>6313</v>
      </c>
      <c r="E184" s="95" t="s">
        <v>6651</v>
      </c>
      <c r="F184" s="95" t="s">
        <v>6586</v>
      </c>
      <c r="G184" s="95" t="s">
        <v>6586</v>
      </c>
      <c r="H184" s="61">
        <v>5277.4540587308102</v>
      </c>
      <c r="I184" s="61">
        <v>69.858015477490795</v>
      </c>
      <c r="J184" s="123">
        <v>368672.467316564</v>
      </c>
      <c r="K184" s="99">
        <v>8328.3333333333303</v>
      </c>
      <c r="L184" s="16">
        <v>7422.6942515665796</v>
      </c>
      <c r="M184" s="17">
        <f>gp_need_index[[#This Row],[Normalised weighted population (base year)]]/gp_need_index[[#This Row],[Registered population (base year)]]</f>
        <v>0.89125806502700611</v>
      </c>
      <c r="N184" s="99">
        <v>8365.6019882318706</v>
      </c>
      <c r="O184" s="16">
        <v>7449.5233972017404</v>
      </c>
      <c r="P184" s="17">
        <f>gp_need_index[[#This Row],[Normalised weighted population 2026/27]]/gp_need_index[[#This Row],[Registered population 2026/27]]</f>
        <v>0.89049460011140813</v>
      </c>
      <c r="Q184" s="99">
        <v>8402.1050667379404</v>
      </c>
      <c r="R184" s="16">
        <v>7475.7114219709601</v>
      </c>
      <c r="S184" s="17">
        <f>gp_need_index[[#This Row],[Normalised weighted population 2027/28]]/gp_need_index[[#This Row],[Registered population 2027/28]]</f>
        <v>0.8897426731267184</v>
      </c>
      <c r="T184" s="99">
        <v>8439.9212073399503</v>
      </c>
      <c r="U184" s="16">
        <v>7505.5315312217199</v>
      </c>
      <c r="V184" s="17">
        <f>gp_need_index[[#This Row],[Normalised weighted population 2028/29]]/gp_need_index[[#This Row],[Registered population 2028/29]]</f>
        <v>0.88928928918132322</v>
      </c>
    </row>
    <row r="185" spans="1:22" x14ac:dyDescent="0.2">
      <c r="A185" s="6" t="s">
        <v>29</v>
      </c>
      <c r="B185" s="1" t="s">
        <v>6833</v>
      </c>
      <c r="C185" s="95" t="s">
        <v>6313</v>
      </c>
      <c r="D185" s="95" t="s">
        <v>6313</v>
      </c>
      <c r="E185" s="95" t="s">
        <v>6651</v>
      </c>
      <c r="F185" s="95" t="s">
        <v>6586</v>
      </c>
      <c r="G185" s="95" t="s">
        <v>6586</v>
      </c>
      <c r="H185" s="61">
        <v>5332.4033034752201</v>
      </c>
      <c r="I185" s="61">
        <v>32.106180475903102</v>
      </c>
      <c r="J185" s="123">
        <v>171203.10283167701</v>
      </c>
      <c r="K185" s="99">
        <v>3509</v>
      </c>
      <c r="L185" s="16">
        <v>3446.9302698101401</v>
      </c>
      <c r="M185" s="17">
        <f>gp_need_index[[#This Row],[Normalised weighted population (base year)]]/gp_need_index[[#This Row],[Registered population (base year)]]</f>
        <v>0.98231127666290685</v>
      </c>
      <c r="N185" s="99">
        <v>3519.6541506916001</v>
      </c>
      <c r="O185" s="16">
        <v>3459.3891144114</v>
      </c>
      <c r="P185" s="17">
        <f>gp_need_index[[#This Row],[Normalised weighted population 2026/27]]/gp_need_index[[#This Row],[Registered population 2026/27]]</f>
        <v>0.98287756873261023</v>
      </c>
      <c r="Q185" s="99">
        <v>3529.8807799677202</v>
      </c>
      <c r="R185" s="16">
        <v>3471.5502370744498</v>
      </c>
      <c r="S185" s="17">
        <f>gp_need_index[[#This Row],[Normalised weighted population 2027/28]]/gp_need_index[[#This Row],[Registered population 2027/28]]</f>
        <v>0.98347520878770189</v>
      </c>
      <c r="T185" s="99">
        <v>3541.45613883333</v>
      </c>
      <c r="U185" s="16">
        <v>3485.39801710443</v>
      </c>
      <c r="V185" s="17">
        <f>gp_need_index[[#This Row],[Normalised weighted population 2028/29]]/gp_need_index[[#This Row],[Registered population 2028/29]]</f>
        <v>0.98417088352042459</v>
      </c>
    </row>
    <row r="186" spans="1:22" x14ac:dyDescent="0.2">
      <c r="A186" s="6" t="s">
        <v>35</v>
      </c>
      <c r="B186" s="1" t="s">
        <v>6834</v>
      </c>
      <c r="C186" s="95" t="s">
        <v>6313</v>
      </c>
      <c r="D186" s="95" t="s">
        <v>6313</v>
      </c>
      <c r="E186" s="95" t="s">
        <v>6651</v>
      </c>
      <c r="F186" s="95" t="s">
        <v>6586</v>
      </c>
      <c r="G186" s="95" t="s">
        <v>6586</v>
      </c>
      <c r="H186" s="61">
        <v>5388.3220716502601</v>
      </c>
      <c r="I186" s="61">
        <v>87.6068118413625</v>
      </c>
      <c r="J186" s="123">
        <v>472053.71787172498</v>
      </c>
      <c r="K186" s="99">
        <v>8556.0833333333303</v>
      </c>
      <c r="L186" s="16">
        <v>9504.1282675129096</v>
      </c>
      <c r="M186" s="17">
        <f>gp_need_index[[#This Row],[Normalised weighted population (base year)]]/gp_need_index[[#This Row],[Registered population (base year)]]</f>
        <v>1.1108036115644322</v>
      </c>
      <c r="N186" s="99">
        <v>8586.6462084588802</v>
      </c>
      <c r="O186" s="16">
        <v>9538.4807051564894</v>
      </c>
      <c r="P186" s="17">
        <f>gp_need_index[[#This Row],[Normalised weighted population 2026/27]]/gp_need_index[[#This Row],[Registered population 2026/27]]</f>
        <v>1.1108505548720451</v>
      </c>
      <c r="Q186" s="99">
        <v>8616.9270931569299</v>
      </c>
      <c r="R186" s="16">
        <v>9572.0122420949792</v>
      </c>
      <c r="S186" s="17">
        <f>gp_need_index[[#This Row],[Normalised weighted population 2027/28]]/gp_need_index[[#This Row],[Registered population 2027/28]]</f>
        <v>1.1108382534298711</v>
      </c>
      <c r="T186" s="99">
        <v>8648.7396707554508</v>
      </c>
      <c r="U186" s="16">
        <v>9610.1943540970606</v>
      </c>
      <c r="V186" s="17">
        <f>gp_need_index[[#This Row],[Normalised weighted population 2028/29]]/gp_need_index[[#This Row],[Registered population 2028/29]]</f>
        <v>1.1111670277916492</v>
      </c>
    </row>
    <row r="187" spans="1:22" x14ac:dyDescent="0.2">
      <c r="A187" s="6" t="s">
        <v>52</v>
      </c>
      <c r="B187" s="1" t="s">
        <v>6835</v>
      </c>
      <c r="C187" s="95" t="s">
        <v>6313</v>
      </c>
      <c r="D187" s="95" t="s">
        <v>6313</v>
      </c>
      <c r="E187" s="95" t="s">
        <v>6651</v>
      </c>
      <c r="F187" s="95" t="s">
        <v>6586</v>
      </c>
      <c r="G187" s="95" t="s">
        <v>6586</v>
      </c>
      <c r="H187" s="61">
        <v>5267.6887044270798</v>
      </c>
      <c r="I187" s="61">
        <v>22.929413272228199</v>
      </c>
      <c r="J187" s="123">
        <v>120785.011293257</v>
      </c>
      <c r="K187" s="99">
        <v>2659</v>
      </c>
      <c r="L187" s="16">
        <v>2431.8339135209399</v>
      </c>
      <c r="M187" s="17">
        <f>gp_need_index[[#This Row],[Normalised weighted population (base year)]]/gp_need_index[[#This Row],[Registered population (base year)]]</f>
        <v>0.91456709797703639</v>
      </c>
      <c r="N187" s="99">
        <v>2669.4686371805701</v>
      </c>
      <c r="O187" s="16">
        <v>2440.62371733276</v>
      </c>
      <c r="P187" s="17">
        <f>gp_need_index[[#This Row],[Normalised weighted population 2026/27]]/gp_need_index[[#This Row],[Registered population 2026/27]]</f>
        <v>0.91427323151115547</v>
      </c>
      <c r="Q187" s="99">
        <v>2679.3516631009202</v>
      </c>
      <c r="R187" s="16">
        <v>2449.2034761916798</v>
      </c>
      <c r="S187" s="17">
        <f>gp_need_index[[#This Row],[Normalised weighted population 2027/28]]/gp_need_index[[#This Row],[Registered population 2027/28]]</f>
        <v>0.9141030309388799</v>
      </c>
      <c r="T187" s="99">
        <v>2690.0383135729999</v>
      </c>
      <c r="U187" s="16">
        <v>2458.9731838642801</v>
      </c>
      <c r="V187" s="17">
        <f>gp_need_index[[#This Row],[Normalised weighted population 2028/29]]/gp_need_index[[#This Row],[Registered population 2028/29]]</f>
        <v>0.91410340568651183</v>
      </c>
    </row>
    <row r="188" spans="1:22" x14ac:dyDescent="0.2">
      <c r="A188" s="6" t="s">
        <v>68</v>
      </c>
      <c r="B188" s="1" t="s">
        <v>6836</v>
      </c>
      <c r="C188" s="95" t="s">
        <v>6313</v>
      </c>
      <c r="D188" s="95" t="s">
        <v>6313</v>
      </c>
      <c r="E188" s="95" t="s">
        <v>6651</v>
      </c>
      <c r="F188" s="95" t="s">
        <v>6586</v>
      </c>
      <c r="G188" s="95" t="s">
        <v>6586</v>
      </c>
      <c r="H188" s="61">
        <v>5351.9263293207896</v>
      </c>
      <c r="I188" s="61">
        <v>64.264410771836694</v>
      </c>
      <c r="J188" s="123">
        <v>343938.39204807999</v>
      </c>
      <c r="K188" s="99">
        <v>7656.8333333333303</v>
      </c>
      <c r="L188" s="16">
        <v>6924.7089269517301</v>
      </c>
      <c r="M188" s="17">
        <f>gp_need_index[[#This Row],[Normalised weighted population (base year)]]/gp_need_index[[#This Row],[Registered population (base year)]]</f>
        <v>0.90438287285236274</v>
      </c>
      <c r="N188" s="99">
        <v>7690.99814720431</v>
      </c>
      <c r="O188" s="16">
        <v>6949.7381168908296</v>
      </c>
      <c r="P188" s="17">
        <f>gp_need_index[[#This Row],[Normalised weighted population 2026/27]]/gp_need_index[[#This Row],[Registered population 2026/27]]</f>
        <v>0.90361978820877376</v>
      </c>
      <c r="Q188" s="99">
        <v>7722.2395953811401</v>
      </c>
      <c r="R188" s="16">
        <v>6974.1691984836598</v>
      </c>
      <c r="S188" s="17">
        <f>gp_need_index[[#This Row],[Normalised weighted population 2027/28]]/gp_need_index[[#This Row],[Registered population 2027/28]]</f>
        <v>0.90312779244185593</v>
      </c>
      <c r="T188" s="99">
        <v>7754.9893200105798</v>
      </c>
      <c r="U188" s="16">
        <v>7001.9886895920099</v>
      </c>
      <c r="V188" s="17">
        <f>gp_need_index[[#This Row],[Normalised weighted population 2028/29]]/gp_need_index[[#This Row],[Registered population 2028/29]]</f>
        <v>0.90290113895120838</v>
      </c>
    </row>
    <row r="189" spans="1:22" x14ac:dyDescent="0.2">
      <c r="A189" s="6" t="s">
        <v>42</v>
      </c>
      <c r="B189" s="1" t="s">
        <v>6837</v>
      </c>
      <c r="C189" s="95" t="s">
        <v>6313</v>
      </c>
      <c r="D189" s="95" t="s">
        <v>6313</v>
      </c>
      <c r="E189" s="95" t="s">
        <v>6651</v>
      </c>
      <c r="F189" s="95" t="s">
        <v>6586</v>
      </c>
      <c r="G189" s="95" t="s">
        <v>6586</v>
      </c>
      <c r="H189" s="61">
        <v>5370.9636439732103</v>
      </c>
      <c r="I189" s="61">
        <v>34.812716859036698</v>
      </c>
      <c r="J189" s="123">
        <v>186977.83659781999</v>
      </c>
      <c r="K189" s="99">
        <v>3406.8333333333298</v>
      </c>
      <c r="L189" s="16">
        <v>3764.5320329637598</v>
      </c>
      <c r="M189" s="17">
        <f>gp_need_index[[#This Row],[Normalised weighted population (base year)]]/gp_need_index[[#This Row],[Registered population (base year)]]</f>
        <v>1.1049944815704995</v>
      </c>
      <c r="N189" s="99">
        <v>3418.3670816119602</v>
      </c>
      <c r="O189" s="16">
        <v>3778.1388413190002</v>
      </c>
      <c r="P189" s="17">
        <f>gp_need_index[[#This Row],[Normalised weighted population 2026/27]]/gp_need_index[[#This Row],[Registered population 2026/27]]</f>
        <v>1.1052466722027368</v>
      </c>
      <c r="Q189" s="99">
        <v>3429.4630650333202</v>
      </c>
      <c r="R189" s="16">
        <v>3791.4204954977399</v>
      </c>
      <c r="S189" s="17">
        <f>gp_need_index[[#This Row],[Normalised weighted population 2027/28]]/gp_need_index[[#This Row],[Registered population 2027/28]]</f>
        <v>1.105543469517116</v>
      </c>
      <c r="T189" s="99">
        <v>3440.50647460563</v>
      </c>
      <c r="U189" s="16">
        <v>3806.5442164400702</v>
      </c>
      <c r="V189" s="17">
        <f>gp_need_index[[#This Row],[Normalised weighted population 2028/29]]/gp_need_index[[#This Row],[Registered population 2028/29]]</f>
        <v>1.1063906562990546</v>
      </c>
    </row>
    <row r="190" spans="1:22" x14ac:dyDescent="0.2">
      <c r="A190" s="6" t="s">
        <v>62</v>
      </c>
      <c r="B190" s="1" t="s">
        <v>6838</v>
      </c>
      <c r="C190" s="95" t="s">
        <v>6313</v>
      </c>
      <c r="D190" s="95" t="s">
        <v>6313</v>
      </c>
      <c r="E190" s="95" t="s">
        <v>6651</v>
      </c>
      <c r="F190" s="95" t="s">
        <v>6586</v>
      </c>
      <c r="G190" s="95" t="s">
        <v>6586</v>
      </c>
      <c r="H190" s="61">
        <v>5323.197265625</v>
      </c>
      <c r="I190" s="61">
        <v>13.6386669163953</v>
      </c>
      <c r="J190" s="123">
        <v>72601.314436125598</v>
      </c>
      <c r="K190" s="99">
        <v>1727.1666666666699</v>
      </c>
      <c r="L190" s="16">
        <v>1461.7239069780601</v>
      </c>
      <c r="M190" s="17">
        <f>gp_need_index[[#This Row],[Normalised weighted population (base year)]]/gp_need_index[[#This Row],[Registered population (base year)]]</f>
        <v>0.84631317590160604</v>
      </c>
      <c r="N190" s="99">
        <v>1735.1358686297699</v>
      </c>
      <c r="O190" s="16">
        <v>1467.00727205408</v>
      </c>
      <c r="P190" s="17">
        <f>gp_need_index[[#This Row],[Normalised weighted population 2026/27]]/gp_need_index[[#This Row],[Registered population 2026/27]]</f>
        <v>0.84547112337235586</v>
      </c>
      <c r="Q190" s="99">
        <v>1742.92783476101</v>
      </c>
      <c r="R190" s="16">
        <v>1472.1643835535299</v>
      </c>
      <c r="S190" s="17">
        <f>gp_need_index[[#This Row],[Normalised weighted population 2027/28]]/gp_need_index[[#This Row],[Registered population 2027/28]]</f>
        <v>0.84465022256953792</v>
      </c>
      <c r="T190" s="99">
        <v>1750.12528036307</v>
      </c>
      <c r="U190" s="16">
        <v>1478.0367481051701</v>
      </c>
      <c r="V190" s="17">
        <f>gp_need_index[[#This Row],[Normalised weighted population 2028/29]]/gp_need_index[[#This Row],[Registered population 2028/29]]</f>
        <v>0.84453196847630574</v>
      </c>
    </row>
    <row r="191" spans="1:22" x14ac:dyDescent="0.2">
      <c r="A191" s="6" t="s">
        <v>32</v>
      </c>
      <c r="B191" s="1" t="s">
        <v>6839</v>
      </c>
      <c r="C191" s="95" t="s">
        <v>6313</v>
      </c>
      <c r="D191" s="95" t="s">
        <v>6313</v>
      </c>
      <c r="E191" s="95" t="s">
        <v>6651</v>
      </c>
      <c r="F191" s="95" t="s">
        <v>6586</v>
      </c>
      <c r="G191" s="95" t="s">
        <v>6586</v>
      </c>
      <c r="H191" s="61">
        <v>5306.6550598144504</v>
      </c>
      <c r="I191" s="61">
        <v>20.107880680584199</v>
      </c>
      <c r="J191" s="123">
        <v>106705.586755767</v>
      </c>
      <c r="K191" s="99">
        <v>2255.75</v>
      </c>
      <c r="L191" s="16">
        <v>2148.36478348132</v>
      </c>
      <c r="M191" s="17">
        <f>gp_need_index[[#This Row],[Normalised weighted population (base year)]]/gp_need_index[[#This Row],[Registered population (base year)]]</f>
        <v>0.95239489459440096</v>
      </c>
      <c r="N191" s="99">
        <v>2263.6006104713802</v>
      </c>
      <c r="O191" s="16">
        <v>2156.1299951012502</v>
      </c>
      <c r="P191" s="17">
        <f>gp_need_index[[#This Row],[Normalised weighted population 2026/27]]/gp_need_index[[#This Row],[Registered population 2026/27]]</f>
        <v>0.95252227143208368</v>
      </c>
      <c r="Q191" s="99">
        <v>2270.6776933166102</v>
      </c>
      <c r="R191" s="16">
        <v>2163.70964586637</v>
      </c>
      <c r="S191" s="17">
        <f>gp_need_index[[#This Row],[Normalised weighted population 2027/28]]/gp_need_index[[#This Row],[Registered population 2027/28]]</f>
        <v>0.95289157604133601</v>
      </c>
      <c r="T191" s="99">
        <v>2279.69479837787</v>
      </c>
      <c r="U191" s="16">
        <v>2172.34053788249</v>
      </c>
      <c r="V191" s="17">
        <f>gp_need_index[[#This Row],[Normalised weighted population 2028/29]]/gp_need_index[[#This Row],[Registered population 2028/29]]</f>
        <v>0.95290849434241431</v>
      </c>
    </row>
    <row r="192" spans="1:22" x14ac:dyDescent="0.2">
      <c r="A192" s="6" t="s">
        <v>13</v>
      </c>
      <c r="B192" s="1" t="s">
        <v>6840</v>
      </c>
      <c r="C192" s="95" t="s">
        <v>6313</v>
      </c>
      <c r="D192" s="95" t="s">
        <v>6313</v>
      </c>
      <c r="E192" s="95" t="s">
        <v>6651</v>
      </c>
      <c r="F192" s="95" t="s">
        <v>6586</v>
      </c>
      <c r="G192" s="95" t="s">
        <v>6586</v>
      </c>
      <c r="H192" s="61">
        <v>5301.7164713541697</v>
      </c>
      <c r="I192" s="61">
        <v>75.277245463002401</v>
      </c>
      <c r="J192" s="123">
        <v>399098.61218937102</v>
      </c>
      <c r="K192" s="99">
        <v>6615.0833333333303</v>
      </c>
      <c r="L192" s="16">
        <v>8035.2812784431799</v>
      </c>
      <c r="M192" s="17">
        <f>gp_need_index[[#This Row],[Normalised weighted population (base year)]]/gp_need_index[[#This Row],[Registered population (base year)]]</f>
        <v>1.2146908623136292</v>
      </c>
      <c r="N192" s="99">
        <v>6633.4301014503399</v>
      </c>
      <c r="O192" s="16">
        <v>8064.32460480588</v>
      </c>
      <c r="P192" s="17">
        <f>gp_need_index[[#This Row],[Normalised weighted population 2026/27]]/gp_need_index[[#This Row],[Registered population 2026/27]]</f>
        <v>1.2157095923936379</v>
      </c>
      <c r="Q192" s="99">
        <v>6652.2544056001998</v>
      </c>
      <c r="R192" s="16">
        <v>8092.6738992825003</v>
      </c>
      <c r="S192" s="17">
        <f>gp_need_index[[#This Row],[Normalised weighted population 2027/28]]/gp_need_index[[#This Row],[Registered population 2027/28]]</f>
        <v>1.216531029310858</v>
      </c>
      <c r="T192" s="99">
        <v>6672.48181679563</v>
      </c>
      <c r="U192" s="16">
        <v>8124.95503029274</v>
      </c>
      <c r="V192" s="17">
        <f>gp_need_index[[#This Row],[Normalised weighted population 2028/29]]/gp_need_index[[#This Row],[Registered population 2028/29]]</f>
        <v>1.2176811047788874</v>
      </c>
    </row>
    <row r="193" spans="1:22" x14ac:dyDescent="0.2">
      <c r="A193" s="6" t="s">
        <v>16</v>
      </c>
      <c r="B193" s="1" t="s">
        <v>6841</v>
      </c>
      <c r="C193" s="95" t="s">
        <v>6313</v>
      </c>
      <c r="D193" s="95" t="s">
        <v>6313</v>
      </c>
      <c r="E193" s="95" t="s">
        <v>6651</v>
      </c>
      <c r="F193" s="95" t="s">
        <v>6586</v>
      </c>
      <c r="G193" s="95" t="s">
        <v>6586</v>
      </c>
      <c r="H193" s="61">
        <v>5198.0886501736104</v>
      </c>
      <c r="I193" s="61">
        <v>25.171422344171798</v>
      </c>
      <c r="J193" s="123">
        <v>130843.284795966</v>
      </c>
      <c r="K193" s="99">
        <v>2738.1666666666702</v>
      </c>
      <c r="L193" s="16">
        <v>2634.3429032826798</v>
      </c>
      <c r="M193" s="17">
        <f>gp_need_index[[#This Row],[Normalised weighted population (base year)]]/gp_need_index[[#This Row],[Registered population (base year)]]</f>
        <v>0.96208274512727854</v>
      </c>
      <c r="N193" s="99">
        <v>2750.3932640954699</v>
      </c>
      <c r="O193" s="16">
        <v>2643.8646708524798</v>
      </c>
      <c r="P193" s="17">
        <f>gp_need_index[[#This Row],[Normalised weighted population 2026/27]]/gp_need_index[[#This Row],[Registered population 2026/27]]</f>
        <v>0.96126786862313507</v>
      </c>
      <c r="Q193" s="99">
        <v>2763.1064165800399</v>
      </c>
      <c r="R193" s="16">
        <v>2653.1589021468899</v>
      </c>
      <c r="S193" s="17">
        <f>gp_need_index[[#This Row],[Normalised weighted population 2027/28]]/gp_need_index[[#This Row],[Registered population 2027/28]]</f>
        <v>0.96020872964812032</v>
      </c>
      <c r="T193" s="99">
        <v>2775.4934299787501</v>
      </c>
      <c r="U193" s="16">
        <v>2663.7421742739002</v>
      </c>
      <c r="V193" s="17">
        <f>gp_need_index[[#This Row],[Normalised weighted population 2028/29]]/gp_need_index[[#This Row],[Registered population 2028/29]]</f>
        <v>0.9597364365925718</v>
      </c>
    </row>
    <row r="194" spans="1:22" x14ac:dyDescent="0.2">
      <c r="A194" s="6" t="s">
        <v>51</v>
      </c>
      <c r="B194" s="1" t="s">
        <v>6842</v>
      </c>
      <c r="C194" s="95" t="s">
        <v>6313</v>
      </c>
      <c r="D194" s="95" t="s">
        <v>6313</v>
      </c>
      <c r="E194" s="95" t="s">
        <v>6651</v>
      </c>
      <c r="F194" s="95" t="s">
        <v>6586</v>
      </c>
      <c r="G194" s="95" t="s">
        <v>6586</v>
      </c>
      <c r="H194" s="61">
        <v>5316.1506919049198</v>
      </c>
      <c r="I194" s="61">
        <v>49.652948419835099</v>
      </c>
      <c r="J194" s="123">
        <v>263962.55609722598</v>
      </c>
      <c r="K194" s="99">
        <v>4487</v>
      </c>
      <c r="L194" s="16">
        <v>5314.5095483610303</v>
      </c>
      <c r="M194" s="17">
        <f>gp_need_index[[#This Row],[Normalised weighted population (base year)]]/gp_need_index[[#This Row],[Registered population (base year)]]</f>
        <v>1.1844237905863673</v>
      </c>
      <c r="N194" s="99">
        <v>4501.3178780276203</v>
      </c>
      <c r="O194" s="16">
        <v>5333.7187122872301</v>
      </c>
      <c r="P194" s="17">
        <f>gp_need_index[[#This Row],[Normalised weighted population 2026/27]]/gp_need_index[[#This Row],[Registered population 2026/27]]</f>
        <v>1.1849238060530731</v>
      </c>
      <c r="Q194" s="99">
        <v>4519.52669503166</v>
      </c>
      <c r="R194" s="16">
        <v>5352.4688457255497</v>
      </c>
      <c r="S194" s="17">
        <f>gp_need_index[[#This Row],[Normalised weighted population 2027/28]]/gp_need_index[[#This Row],[Registered population 2027/28]]</f>
        <v>1.1842985354217617</v>
      </c>
      <c r="T194" s="99">
        <v>4536.3366726354598</v>
      </c>
      <c r="U194" s="16">
        <v>5373.8194833748003</v>
      </c>
      <c r="V194" s="17">
        <f>gp_need_index[[#This Row],[Normalised weighted population 2028/29]]/gp_need_index[[#This Row],[Registered population 2028/29]]</f>
        <v>1.1846165466049483</v>
      </c>
    </row>
    <row r="195" spans="1:22" x14ac:dyDescent="0.2">
      <c r="A195" s="6" t="s">
        <v>58</v>
      </c>
      <c r="B195" s="1" t="s">
        <v>6843</v>
      </c>
      <c r="C195" s="95" t="s">
        <v>6313</v>
      </c>
      <c r="D195" s="95" t="s">
        <v>6313</v>
      </c>
      <c r="E195" s="95" t="s">
        <v>6651</v>
      </c>
      <c r="F195" s="95" t="s">
        <v>6586</v>
      </c>
      <c r="G195" s="95" t="s">
        <v>6586</v>
      </c>
      <c r="H195" s="61">
        <v>5244.7498215895403</v>
      </c>
      <c r="I195" s="61">
        <v>48.461463375272402</v>
      </c>
      <c r="J195" s="123">
        <v>254168.251391428</v>
      </c>
      <c r="K195" s="99">
        <v>5870.0833333333303</v>
      </c>
      <c r="L195" s="16">
        <v>5117.3151937975499</v>
      </c>
      <c r="M195" s="17">
        <f>gp_need_index[[#This Row],[Normalised weighted population (base year)]]/gp_need_index[[#This Row],[Registered population (base year)]]</f>
        <v>0.87176193304425875</v>
      </c>
      <c r="N195" s="99">
        <v>5894.6950775904597</v>
      </c>
      <c r="O195" s="16">
        <v>5135.8116035838502</v>
      </c>
      <c r="P195" s="17">
        <f>gp_need_index[[#This Row],[Normalised weighted population 2026/27]]/gp_need_index[[#This Row],[Registered population 2026/27]]</f>
        <v>0.87125992710095979</v>
      </c>
      <c r="Q195" s="99">
        <v>5919.1213679399998</v>
      </c>
      <c r="R195" s="16">
        <v>5153.8660151634203</v>
      </c>
      <c r="S195" s="17">
        <f>gp_need_index[[#This Row],[Normalised weighted population 2027/28]]/gp_need_index[[#This Row],[Registered population 2027/28]]</f>
        <v>0.87071470490173319</v>
      </c>
      <c r="T195" s="99">
        <v>5943.3083248031398</v>
      </c>
      <c r="U195" s="16">
        <v>5174.4244395006999</v>
      </c>
      <c r="V195" s="17">
        <f>gp_need_index[[#This Row],[Normalised weighted population 2028/29]]/gp_need_index[[#This Row],[Registered population 2028/29]]</f>
        <v>0.87063032182031252</v>
      </c>
    </row>
    <row r="196" spans="1:22" x14ac:dyDescent="0.2">
      <c r="A196" s="6" t="s">
        <v>44</v>
      </c>
      <c r="B196" s="1" t="s">
        <v>6844</v>
      </c>
      <c r="C196" s="95" t="s">
        <v>6313</v>
      </c>
      <c r="D196" s="95" t="s">
        <v>6313</v>
      </c>
      <c r="E196" s="95" t="s">
        <v>6651</v>
      </c>
      <c r="F196" s="95" t="s">
        <v>6586</v>
      </c>
      <c r="G196" s="95" t="s">
        <v>6586</v>
      </c>
      <c r="H196" s="61">
        <v>5304.5873078376999</v>
      </c>
      <c r="I196" s="61">
        <v>30.691389657811001</v>
      </c>
      <c r="J196" s="123">
        <v>162805.15603872601</v>
      </c>
      <c r="K196" s="99">
        <v>4162.1666666666697</v>
      </c>
      <c r="L196" s="16">
        <v>3277.8495900438402</v>
      </c>
      <c r="M196" s="17">
        <f>gp_need_index[[#This Row],[Normalised weighted population (base year)]]/gp_need_index[[#This Row],[Registered population (base year)]]</f>
        <v>0.78753443880442986</v>
      </c>
      <c r="N196" s="99">
        <v>4179.9032044765499</v>
      </c>
      <c r="O196" s="16">
        <v>3289.6972966906401</v>
      </c>
      <c r="P196" s="17">
        <f>gp_need_index[[#This Row],[Normalised weighted population 2026/27]]/gp_need_index[[#This Row],[Registered population 2026/27]]</f>
        <v>0.78702714770224191</v>
      </c>
      <c r="Q196" s="99">
        <v>4196.6195892647202</v>
      </c>
      <c r="R196" s="16">
        <v>3301.2618854160501</v>
      </c>
      <c r="S196" s="17">
        <f>gp_need_index[[#This Row],[Normalised weighted population 2027/28]]/gp_need_index[[#This Row],[Registered population 2027/28]]</f>
        <v>0.78664787579530326</v>
      </c>
      <c r="T196" s="99">
        <v>4214.2031335420297</v>
      </c>
      <c r="U196" s="16">
        <v>3314.4303966829698</v>
      </c>
      <c r="V196" s="17">
        <f>gp_need_index[[#This Row],[Normalised weighted population 2028/29]]/gp_need_index[[#This Row],[Registered population 2028/29]]</f>
        <v>0.78649042100094435</v>
      </c>
    </row>
    <row r="197" spans="1:22" x14ac:dyDescent="0.2">
      <c r="A197" s="6" t="s">
        <v>9</v>
      </c>
      <c r="B197" s="1" t="s">
        <v>6845</v>
      </c>
      <c r="C197" s="95" t="s">
        <v>6313</v>
      </c>
      <c r="D197" s="95" t="s">
        <v>6313</v>
      </c>
      <c r="E197" s="95" t="s">
        <v>6651</v>
      </c>
      <c r="F197" s="95" t="s">
        <v>6632</v>
      </c>
      <c r="G197" s="95" t="s">
        <v>6632</v>
      </c>
      <c r="H197" s="61">
        <v>5400.9051106770803</v>
      </c>
      <c r="I197" s="61">
        <v>51.319232180165102</v>
      </c>
      <c r="J197" s="123">
        <v>277170.30335787701</v>
      </c>
      <c r="K197" s="99">
        <v>4837.1666666666697</v>
      </c>
      <c r="L197" s="16">
        <v>5580.4286998001398</v>
      </c>
      <c r="M197" s="17">
        <f>gp_need_index[[#This Row],[Normalised weighted population (base year)]]/gp_need_index[[#This Row],[Registered population (base year)]]</f>
        <v>1.1536564861937366</v>
      </c>
      <c r="N197" s="99">
        <v>4859.2148733332597</v>
      </c>
      <c r="O197" s="16">
        <v>5600.5990219526302</v>
      </c>
      <c r="P197" s="17">
        <f>gp_need_index[[#This Row],[Normalised weighted population 2026/27]]/gp_need_index[[#This Row],[Registered population 2026/27]]</f>
        <v>1.1525728266695903</v>
      </c>
      <c r="Q197" s="99">
        <v>4877.9988901280603</v>
      </c>
      <c r="R197" s="16">
        <v>5620.2873453646298</v>
      </c>
      <c r="S197" s="17">
        <f>gp_need_index[[#This Row],[Normalised weighted population 2027/28]]/gp_need_index[[#This Row],[Registered population 2027/28]]</f>
        <v>1.1521706896528388</v>
      </c>
      <c r="T197" s="99">
        <v>4895.3184868757098</v>
      </c>
      <c r="U197" s="16">
        <v>5642.7062929669801</v>
      </c>
      <c r="V197" s="17">
        <f>gp_need_index[[#This Row],[Normalised weighted population 2028/29]]/gp_need_index[[#This Row],[Registered population 2028/29]]</f>
        <v>1.1526739900774603</v>
      </c>
    </row>
    <row r="198" spans="1:22" x14ac:dyDescent="0.2">
      <c r="A198" s="6" t="s">
        <v>60</v>
      </c>
      <c r="B198" s="1" t="s">
        <v>6846</v>
      </c>
      <c r="C198" s="95" t="s">
        <v>6313</v>
      </c>
      <c r="D198" s="95" t="s">
        <v>6313</v>
      </c>
      <c r="E198" s="95" t="s">
        <v>6651</v>
      </c>
      <c r="F198" s="95" t="s">
        <v>6586</v>
      </c>
      <c r="G198" s="95" t="s">
        <v>6586</v>
      </c>
      <c r="H198" s="61">
        <v>5178.4392465444698</v>
      </c>
      <c r="I198" s="61">
        <v>32.921079785537799</v>
      </c>
      <c r="J198" s="123">
        <v>170479.81160005101</v>
      </c>
      <c r="K198" s="99">
        <v>3586.8333333333298</v>
      </c>
      <c r="L198" s="16">
        <v>3432.3678325707101</v>
      </c>
      <c r="M198" s="17">
        <f>gp_need_index[[#This Row],[Normalised weighted population (base year)]]/gp_need_index[[#This Row],[Registered population (base year)]]</f>
        <v>0.95693541171062124</v>
      </c>
      <c r="N198" s="99">
        <v>3603.2636706738799</v>
      </c>
      <c r="O198" s="16">
        <v>3444.7740416010902</v>
      </c>
      <c r="P198" s="17">
        <f>gp_need_index[[#This Row],[Normalised weighted population 2026/27]]/gp_need_index[[#This Row],[Registered population 2026/27]]</f>
        <v>0.9560149787641965</v>
      </c>
      <c r="Q198" s="99">
        <v>3619.77745302018</v>
      </c>
      <c r="R198" s="16">
        <v>3456.8837864955999</v>
      </c>
      <c r="S198" s="17">
        <f>gp_need_index[[#This Row],[Normalised weighted population 2027/28]]/gp_need_index[[#This Row],[Registered population 2027/28]]</f>
        <v>0.95499898304834485</v>
      </c>
      <c r="T198" s="99">
        <v>3635.7843736884201</v>
      </c>
      <c r="U198" s="16">
        <v>3470.6730630422499</v>
      </c>
      <c r="V198" s="17">
        <f>gp_need_index[[#This Row],[Normalised weighted population 2028/29]]/gp_need_index[[#This Row],[Registered population 2028/29]]</f>
        <v>0.95458715543169892</v>
      </c>
    </row>
    <row r="199" spans="1:22" x14ac:dyDescent="0.2">
      <c r="A199" s="6" t="s">
        <v>135</v>
      </c>
      <c r="B199" s="1" t="s">
        <v>6847</v>
      </c>
      <c r="C199" s="95" t="s">
        <v>6313</v>
      </c>
      <c r="D199" s="95" t="s">
        <v>6313</v>
      </c>
      <c r="E199" s="95" t="s">
        <v>6651</v>
      </c>
      <c r="F199" s="95" t="s">
        <v>6574</v>
      </c>
      <c r="G199" s="95" t="s">
        <v>6574</v>
      </c>
      <c r="H199" s="61">
        <v>5663.29646381579</v>
      </c>
      <c r="I199" s="61">
        <v>28.377950070773998</v>
      </c>
      <c r="J199" s="123">
        <v>160712.74428615501</v>
      </c>
      <c r="K199" s="99">
        <v>6150.8333333333303</v>
      </c>
      <c r="L199" s="16">
        <v>3235.7218640415099</v>
      </c>
      <c r="M199" s="17">
        <f>gp_need_index[[#This Row],[Normalised weighted population (base year)]]/gp_need_index[[#This Row],[Registered population (base year)]]</f>
        <v>0.52606235426768921</v>
      </c>
      <c r="N199" s="99">
        <v>6206.1139127042197</v>
      </c>
      <c r="O199" s="16">
        <v>3247.4173010598001</v>
      </c>
      <c r="P199" s="17">
        <f>gp_need_index[[#This Row],[Normalised weighted population 2026/27]]/gp_need_index[[#This Row],[Registered population 2026/27]]</f>
        <v>0.52326098855713521</v>
      </c>
      <c r="Q199" s="99">
        <v>6261.2460067454904</v>
      </c>
      <c r="R199" s="16">
        <v>3258.8332588576</v>
      </c>
      <c r="S199" s="17">
        <f>gp_need_index[[#This Row],[Normalised weighted population 2027/28]]/gp_need_index[[#This Row],[Registered population 2027/28]]</f>
        <v>0.52047679572831484</v>
      </c>
      <c r="T199" s="99">
        <v>6312.7535748985902</v>
      </c>
      <c r="U199" s="16">
        <v>3271.8325251914398</v>
      </c>
      <c r="V199" s="17">
        <f>gp_need_index[[#This Row],[Normalised weighted population 2028/29]]/gp_need_index[[#This Row],[Registered population 2028/29]]</f>
        <v>0.51828928317449796</v>
      </c>
    </row>
    <row r="200" spans="1:22" x14ac:dyDescent="0.2">
      <c r="A200" s="6" t="s">
        <v>138</v>
      </c>
      <c r="B200" s="1" t="s">
        <v>6848</v>
      </c>
      <c r="C200" s="95" t="s">
        <v>6313</v>
      </c>
      <c r="D200" s="95" t="s">
        <v>6313</v>
      </c>
      <c r="E200" s="95" t="s">
        <v>6651</v>
      </c>
      <c r="F200" s="95" t="s">
        <v>6574</v>
      </c>
      <c r="G200" s="95" t="s">
        <v>6574</v>
      </c>
      <c r="H200" s="61">
        <v>5579.5091694078901</v>
      </c>
      <c r="I200" s="61">
        <v>106.323155168306</v>
      </c>
      <c r="J200" s="123">
        <v>593231.01918194105</v>
      </c>
      <c r="K200" s="99">
        <v>12727.083333333299</v>
      </c>
      <c r="L200" s="16">
        <v>11943.8603809592</v>
      </c>
      <c r="M200" s="17">
        <f>gp_need_index[[#This Row],[Normalised weighted population (base year)]]/gp_need_index[[#This Row],[Registered population (base year)]]</f>
        <v>0.9384601379702785</v>
      </c>
      <c r="N200" s="99">
        <v>12792.9228363354</v>
      </c>
      <c r="O200" s="16">
        <v>11987.031170263799</v>
      </c>
      <c r="P200" s="17">
        <f>gp_need_index[[#This Row],[Normalised weighted population 2026/27]]/gp_need_index[[#This Row],[Registered population 2026/27]]</f>
        <v>0.93700488337327825</v>
      </c>
      <c r="Q200" s="99">
        <v>12851.280524305101</v>
      </c>
      <c r="R200" s="16">
        <v>12029.1703317186</v>
      </c>
      <c r="S200" s="17">
        <f>gp_need_index[[#This Row],[Normalised weighted population 2027/28]]/gp_need_index[[#This Row],[Registered population 2027/28]]</f>
        <v>0.93602892793199266</v>
      </c>
      <c r="T200" s="99">
        <v>12910.200598576001</v>
      </c>
      <c r="U200" s="16">
        <v>12077.1538818104</v>
      </c>
      <c r="V200" s="17">
        <f>gp_need_index[[#This Row],[Normalised weighted population 2028/29]]/gp_need_index[[#This Row],[Registered population 2028/29]]</f>
        <v>0.93547375887734185</v>
      </c>
    </row>
    <row r="201" spans="1:22" x14ac:dyDescent="0.2">
      <c r="A201" s="6" t="s">
        <v>133</v>
      </c>
      <c r="B201" s="1" t="s">
        <v>6849</v>
      </c>
      <c r="C201" s="95" t="s">
        <v>6313</v>
      </c>
      <c r="D201" s="95" t="s">
        <v>6313</v>
      </c>
      <c r="E201" s="95" t="s">
        <v>6651</v>
      </c>
      <c r="F201" s="95" t="s">
        <v>6574</v>
      </c>
      <c r="G201" s="95" t="s">
        <v>6574</v>
      </c>
      <c r="H201" s="61">
        <v>5418.9366465692901</v>
      </c>
      <c r="I201" s="61">
        <v>116.707495446621</v>
      </c>
      <c r="J201" s="123">
        <v>632430.52400501596</v>
      </c>
      <c r="K201" s="99">
        <v>18893.416666666701</v>
      </c>
      <c r="L201" s="16">
        <v>12733.086496031799</v>
      </c>
      <c r="M201" s="17">
        <f>gp_need_index[[#This Row],[Normalised weighted population (base year)]]/gp_need_index[[#This Row],[Registered population (base year)]]</f>
        <v>0.67394303109275855</v>
      </c>
      <c r="N201" s="99">
        <v>19037.4307960109</v>
      </c>
      <c r="O201" s="16">
        <v>12779.1099236996</v>
      </c>
      <c r="P201" s="17">
        <f>gp_need_index[[#This Row],[Normalised weighted population 2026/27]]/gp_need_index[[#This Row],[Registered population 2026/27]]</f>
        <v>0.67126231793721514</v>
      </c>
      <c r="Q201" s="99">
        <v>19176.890494651801</v>
      </c>
      <c r="R201" s="16">
        <v>12824.0335556378</v>
      </c>
      <c r="S201" s="17">
        <f>gp_need_index[[#This Row],[Normalised weighted population 2027/28]]/gp_need_index[[#This Row],[Registered population 2027/28]]</f>
        <v>0.66872330314522388</v>
      </c>
      <c r="T201" s="99">
        <v>19311.4456863255</v>
      </c>
      <c r="U201" s="16">
        <v>12875.1877615827</v>
      </c>
      <c r="V201" s="17">
        <f>gp_need_index[[#This Row],[Normalised weighted population 2028/29]]/gp_need_index[[#This Row],[Registered population 2028/29]]</f>
        <v>0.66671278632959441</v>
      </c>
    </row>
    <row r="202" spans="1:22" x14ac:dyDescent="0.2">
      <c r="A202" s="6" t="s">
        <v>118</v>
      </c>
      <c r="B202" s="1" t="s">
        <v>6850</v>
      </c>
      <c r="C202" s="95" t="s">
        <v>6313</v>
      </c>
      <c r="D202" s="95" t="s">
        <v>6313</v>
      </c>
      <c r="E202" s="95" t="s">
        <v>6651</v>
      </c>
      <c r="F202" s="95" t="s">
        <v>6574</v>
      </c>
      <c r="G202" s="95" t="s">
        <v>6574</v>
      </c>
      <c r="H202" s="61">
        <v>5175.3946465386298</v>
      </c>
      <c r="I202" s="61">
        <v>70.469270568281203</v>
      </c>
      <c r="J202" s="123">
        <v>364706.28564456501</v>
      </c>
      <c r="K202" s="99">
        <v>10791</v>
      </c>
      <c r="L202" s="16">
        <v>7342.8408409994699</v>
      </c>
      <c r="M202" s="17">
        <f>gp_need_index[[#This Row],[Normalised weighted population (base year)]]/gp_need_index[[#This Row],[Registered population (base year)]]</f>
        <v>0.68045972022977208</v>
      </c>
      <c r="N202" s="99">
        <v>10866.0571063356</v>
      </c>
      <c r="O202" s="16">
        <v>7369.3813584480304</v>
      </c>
      <c r="P202" s="17">
        <f>gp_need_index[[#This Row],[Normalised weighted population 2026/27]]/gp_need_index[[#This Row],[Registered population 2026/27]]</f>
        <v>0.67820197209816002</v>
      </c>
      <c r="Q202" s="99">
        <v>10941.237690374601</v>
      </c>
      <c r="R202" s="16">
        <v>7395.2876522145998</v>
      </c>
      <c r="S202" s="17">
        <f>gp_need_index[[#This Row],[Normalised weighted population 2027/28]]/gp_need_index[[#This Row],[Registered population 2027/28]]</f>
        <v>0.67590960561258073</v>
      </c>
      <c r="T202" s="99">
        <v>11018.888313986399</v>
      </c>
      <c r="U202" s="16">
        <v>7424.7869564656603</v>
      </c>
      <c r="V202" s="17">
        <f>gp_need_index[[#This Row],[Normalised weighted population 2028/29]]/gp_need_index[[#This Row],[Registered population 2028/29]]</f>
        <v>0.67382359679980552</v>
      </c>
    </row>
    <row r="203" spans="1:22" x14ac:dyDescent="0.2">
      <c r="A203" s="6" t="s">
        <v>105</v>
      </c>
      <c r="B203" s="1" t="s">
        <v>6851</v>
      </c>
      <c r="C203" s="95" t="s">
        <v>6313</v>
      </c>
      <c r="D203" s="95" t="s">
        <v>6313</v>
      </c>
      <c r="E203" s="95" t="s">
        <v>6651</v>
      </c>
      <c r="F203" s="95" t="s">
        <v>6574</v>
      </c>
      <c r="G203" s="95" t="s">
        <v>6574</v>
      </c>
      <c r="H203" s="61">
        <v>5236.4909830729202</v>
      </c>
      <c r="I203" s="61">
        <v>22.484636648881001</v>
      </c>
      <c r="J203" s="123">
        <v>117740.597069536</v>
      </c>
      <c r="K203" s="99">
        <v>4488.4166666666697</v>
      </c>
      <c r="L203" s="16">
        <v>2370.5389757072298</v>
      </c>
      <c r="M203" s="17">
        <f>gp_need_index[[#This Row],[Normalised weighted population (base year)]]/gp_need_index[[#This Row],[Registered population (base year)]]</f>
        <v>0.52814592578093122</v>
      </c>
      <c r="N203" s="99">
        <v>4531.1004324797595</v>
      </c>
      <c r="O203" s="16">
        <v>2379.1072304753202</v>
      </c>
      <c r="P203" s="17">
        <f>gp_need_index[[#This Row],[Normalised weighted population 2026/27]]/gp_need_index[[#This Row],[Registered population 2026/27]]</f>
        <v>0.52506168555025678</v>
      </c>
      <c r="Q203" s="99">
        <v>4574.1407830139697</v>
      </c>
      <c r="R203" s="16">
        <v>2387.47073452227</v>
      </c>
      <c r="S203" s="17">
        <f>gp_need_index[[#This Row],[Normalised weighted population 2027/28]]/gp_need_index[[#This Row],[Registered population 2027/28]]</f>
        <v>0.52194955244668484</v>
      </c>
      <c r="T203" s="99">
        <v>4613.7109932029198</v>
      </c>
      <c r="U203" s="16">
        <v>2396.9941944470602</v>
      </c>
      <c r="V203" s="17">
        <f>gp_need_index[[#This Row],[Normalised weighted population 2028/29]]/gp_need_index[[#This Row],[Registered population 2028/29]]</f>
        <v>0.5195371357196833</v>
      </c>
    </row>
    <row r="204" spans="1:22" x14ac:dyDescent="0.2">
      <c r="A204" s="6" t="s">
        <v>113</v>
      </c>
      <c r="B204" s="1" t="s">
        <v>6852</v>
      </c>
      <c r="C204" s="95" t="s">
        <v>6313</v>
      </c>
      <c r="D204" s="95" t="s">
        <v>6313</v>
      </c>
      <c r="E204" s="95" t="s">
        <v>6651</v>
      </c>
      <c r="F204" s="95" t="s">
        <v>6574</v>
      </c>
      <c r="G204" s="95" t="s">
        <v>6574</v>
      </c>
      <c r="H204" s="61">
        <v>5684.2022853042099</v>
      </c>
      <c r="I204" s="61">
        <v>268.022844478629</v>
      </c>
      <c r="J204" s="123">
        <v>1523496.06509916</v>
      </c>
      <c r="K204" s="99">
        <v>27106.583333333299</v>
      </c>
      <c r="L204" s="16">
        <v>30673.420141748</v>
      </c>
      <c r="M204" s="17">
        <f>gp_need_index[[#This Row],[Normalised weighted population (base year)]]/gp_need_index[[#This Row],[Registered population (base year)]]</f>
        <v>1.1315856286479498</v>
      </c>
      <c r="N204" s="99">
        <v>27237.819766645</v>
      </c>
      <c r="O204" s="16">
        <v>30784.288463710502</v>
      </c>
      <c r="P204" s="17">
        <f>gp_need_index[[#This Row],[Normalised weighted population 2026/27]]/gp_need_index[[#This Row],[Registered population 2026/27]]</f>
        <v>1.1302038389066826</v>
      </c>
      <c r="Q204" s="99">
        <v>27350.7581127548</v>
      </c>
      <c r="R204" s="16">
        <v>30892.507428307999</v>
      </c>
      <c r="S204" s="17">
        <f>gp_need_index[[#This Row],[Normalised weighted population 2027/28]]/gp_need_index[[#This Row],[Registered population 2027/28]]</f>
        <v>1.1294936433188496</v>
      </c>
      <c r="T204" s="99">
        <v>27468.775415902099</v>
      </c>
      <c r="U204" s="16">
        <v>31015.735559323701</v>
      </c>
      <c r="V204" s="17">
        <f>gp_need_index[[#This Row],[Normalised weighted population 2028/29]]/gp_need_index[[#This Row],[Registered population 2028/29]]</f>
        <v>1.1291269847205569</v>
      </c>
    </row>
    <row r="205" spans="1:22" x14ac:dyDescent="0.2">
      <c r="A205" s="6" t="s">
        <v>108</v>
      </c>
      <c r="B205" s="1" t="s">
        <v>6853</v>
      </c>
      <c r="C205" s="95" t="s">
        <v>6313</v>
      </c>
      <c r="D205" s="95" t="s">
        <v>6313</v>
      </c>
      <c r="E205" s="95" t="s">
        <v>6651</v>
      </c>
      <c r="F205" s="95" t="s">
        <v>6574</v>
      </c>
      <c r="G205" s="95" t="s">
        <v>6574</v>
      </c>
      <c r="H205" s="61">
        <v>5281.1266830119703</v>
      </c>
      <c r="I205" s="61">
        <v>54.958793544291602</v>
      </c>
      <c r="J205" s="123">
        <v>290244.35105290398</v>
      </c>
      <c r="K205" s="99">
        <v>8591.5833333333303</v>
      </c>
      <c r="L205" s="16">
        <v>5843.6560011956999</v>
      </c>
      <c r="M205" s="17">
        <f>gp_need_index[[#This Row],[Normalised weighted population (base year)]]/gp_need_index[[#This Row],[Registered population (base year)]]</f>
        <v>0.68016054485832478</v>
      </c>
      <c r="N205" s="99">
        <v>8646.2579882687605</v>
      </c>
      <c r="O205" s="16">
        <v>5864.7777519487699</v>
      </c>
      <c r="P205" s="17">
        <f>gp_need_index[[#This Row],[Normalised weighted population 2026/27]]/gp_need_index[[#This Row],[Registered population 2026/27]]</f>
        <v>0.67830242399730589</v>
      </c>
      <c r="Q205" s="99">
        <v>8699.3819396732797</v>
      </c>
      <c r="R205" s="16">
        <v>5885.3947682120797</v>
      </c>
      <c r="S205" s="17">
        <f>gp_need_index[[#This Row],[Normalised weighted population 2027/28]]/gp_need_index[[#This Row],[Registered population 2027/28]]</f>
        <v>0.67653021893106069</v>
      </c>
      <c r="T205" s="99">
        <v>8753.8871944789607</v>
      </c>
      <c r="U205" s="16">
        <v>5908.8712114648497</v>
      </c>
      <c r="V205" s="17">
        <f>gp_need_index[[#This Row],[Normalised weighted population 2028/29]]/gp_need_index[[#This Row],[Registered population 2028/29]]</f>
        <v>0.6749996978703986</v>
      </c>
    </row>
    <row r="206" spans="1:22" x14ac:dyDescent="0.2">
      <c r="A206" s="6" t="s">
        <v>107</v>
      </c>
      <c r="B206" s="1" t="s">
        <v>6854</v>
      </c>
      <c r="C206" s="95" t="s">
        <v>6313</v>
      </c>
      <c r="D206" s="95" t="s">
        <v>6313</v>
      </c>
      <c r="E206" s="95" t="s">
        <v>6651</v>
      </c>
      <c r="F206" s="95" t="s">
        <v>6574</v>
      </c>
      <c r="G206" s="95" t="s">
        <v>6574</v>
      </c>
      <c r="H206" s="61">
        <v>5554.3300311748799</v>
      </c>
      <c r="I206" s="61">
        <v>59.118564033182501</v>
      </c>
      <c r="J206" s="123">
        <v>328364.01560943999</v>
      </c>
      <c r="K206" s="99">
        <v>6322</v>
      </c>
      <c r="L206" s="16">
        <v>6611.14107279582</v>
      </c>
      <c r="M206" s="17">
        <f>gp_need_index[[#This Row],[Normalised weighted population (base year)]]/gp_need_index[[#This Row],[Registered population (base year)]]</f>
        <v>1.0457356964245208</v>
      </c>
      <c r="N206" s="99">
        <v>6355.8450811850498</v>
      </c>
      <c r="O206" s="16">
        <v>6635.0368794456999</v>
      </c>
      <c r="P206" s="17">
        <f>gp_need_index[[#This Row],[Normalised weighted population 2026/27]]/gp_need_index[[#This Row],[Registered population 2026/27]]</f>
        <v>1.0439267783739932</v>
      </c>
      <c r="Q206" s="99">
        <v>6387.88119753092</v>
      </c>
      <c r="R206" s="16">
        <v>6658.3616615665196</v>
      </c>
      <c r="S206" s="17">
        <f>gp_need_index[[#This Row],[Normalised weighted population 2027/28]]/gp_need_index[[#This Row],[Registered population 2027/28]]</f>
        <v>1.042342751167656</v>
      </c>
      <c r="T206" s="99">
        <v>6418.7766547896599</v>
      </c>
      <c r="U206" s="16">
        <v>6684.92141768491</v>
      </c>
      <c r="V206" s="17">
        <f>gp_need_index[[#This Row],[Normalised weighted population 2028/29]]/gp_need_index[[#This Row],[Registered population 2028/29]]</f>
        <v>1.0414634715007032</v>
      </c>
    </row>
    <row r="207" spans="1:22" x14ac:dyDescent="0.2">
      <c r="A207" s="6" t="s">
        <v>120</v>
      </c>
      <c r="B207" s="1" t="s">
        <v>6855</v>
      </c>
      <c r="C207" s="95" t="s">
        <v>6313</v>
      </c>
      <c r="D207" s="95" t="s">
        <v>6313</v>
      </c>
      <c r="E207" s="95" t="s">
        <v>6651</v>
      </c>
      <c r="F207" s="95" t="s">
        <v>6574</v>
      </c>
      <c r="G207" s="95" t="s">
        <v>6574</v>
      </c>
      <c r="H207" s="61">
        <v>5611.8106205047097</v>
      </c>
      <c r="I207" s="61">
        <v>141.020558515435</v>
      </c>
      <c r="J207" s="123">
        <v>791380.66798642196</v>
      </c>
      <c r="K207" s="99">
        <v>13677.583333333299</v>
      </c>
      <c r="L207" s="16">
        <v>15933.320917126701</v>
      </c>
      <c r="M207" s="17">
        <f>gp_need_index[[#This Row],[Normalised weighted population (base year)]]/gp_need_index[[#This Row],[Registered population (base year)]]</f>
        <v>1.1649222328842259</v>
      </c>
      <c r="N207" s="99">
        <v>13743.8836249138</v>
      </c>
      <c r="O207" s="16">
        <v>15990.911513323999</v>
      </c>
      <c r="P207" s="17">
        <f>gp_need_index[[#This Row],[Normalised weighted population 2026/27]]/gp_need_index[[#This Row],[Registered population 2026/27]]</f>
        <v>1.1634929361841342</v>
      </c>
      <c r="Q207" s="99">
        <v>13801.9801380277</v>
      </c>
      <c r="R207" s="16">
        <v>16047.125899730299</v>
      </c>
      <c r="S207" s="17">
        <f>gp_need_index[[#This Row],[Normalised weighted population 2027/28]]/gp_need_index[[#This Row],[Registered population 2027/28]]</f>
        <v>1.1626683808591127</v>
      </c>
      <c r="T207" s="99">
        <v>13863.3204900255</v>
      </c>
      <c r="U207" s="16">
        <v>16111.136803907801</v>
      </c>
      <c r="V207" s="17">
        <f>gp_need_index[[#This Row],[Normalised weighted population 2028/29]]/gp_need_index[[#This Row],[Registered population 2028/29]]</f>
        <v>1.1621412644611064</v>
      </c>
    </row>
    <row r="208" spans="1:22" x14ac:dyDescent="0.2">
      <c r="A208" s="6" t="s">
        <v>109</v>
      </c>
      <c r="B208" s="1" t="s">
        <v>6856</v>
      </c>
      <c r="C208" s="95" t="s">
        <v>6313</v>
      </c>
      <c r="D208" s="95" t="s">
        <v>6313</v>
      </c>
      <c r="E208" s="95" t="s">
        <v>6651</v>
      </c>
      <c r="F208" s="95" t="s">
        <v>6574</v>
      </c>
      <c r="G208" s="95" t="s">
        <v>6574</v>
      </c>
      <c r="H208" s="61">
        <v>5362.6876053155602</v>
      </c>
      <c r="I208" s="61">
        <v>49.763124882603101</v>
      </c>
      <c r="J208" s="123">
        <v>266864.093009706</v>
      </c>
      <c r="K208" s="99">
        <v>6919.8333333333303</v>
      </c>
      <c r="L208" s="16">
        <v>5372.9278553144504</v>
      </c>
      <c r="M208" s="17">
        <f>gp_need_index[[#This Row],[Normalised weighted population (base year)]]/gp_need_index[[#This Row],[Registered population (base year)]]</f>
        <v>0.7764533618797832</v>
      </c>
      <c r="N208" s="99">
        <v>6954.0693181470497</v>
      </c>
      <c r="O208" s="16">
        <v>5392.3481707729597</v>
      </c>
      <c r="P208" s="17">
        <f>gp_need_index[[#This Row],[Normalised weighted population 2026/27]]/gp_need_index[[#This Row],[Registered population 2026/27]]</f>
        <v>0.7754234138422107</v>
      </c>
      <c r="Q208" s="99">
        <v>6984.4623789517</v>
      </c>
      <c r="R208" s="16">
        <v>5411.3044099752597</v>
      </c>
      <c r="S208" s="17">
        <f>gp_need_index[[#This Row],[Normalised weighted population 2027/28]]/gp_need_index[[#This Row],[Registered population 2027/28]]</f>
        <v>0.77476319813572303</v>
      </c>
      <c r="T208" s="99">
        <v>7015.5593568323102</v>
      </c>
      <c r="U208" s="16">
        <v>5432.8897387267598</v>
      </c>
      <c r="V208" s="17">
        <f>gp_need_index[[#This Row],[Normalised weighted population 2028/29]]/gp_need_index[[#This Row],[Registered population 2028/29]]</f>
        <v>0.77440578325886145</v>
      </c>
    </row>
    <row r="209" spans="1:22" x14ac:dyDescent="0.2">
      <c r="A209" s="6" t="s">
        <v>132</v>
      </c>
      <c r="B209" s="1" t="s">
        <v>6857</v>
      </c>
      <c r="C209" s="95" t="s">
        <v>6313</v>
      </c>
      <c r="D209" s="95" t="s">
        <v>6313</v>
      </c>
      <c r="E209" s="95" t="s">
        <v>6651</v>
      </c>
      <c r="F209" s="95" t="s">
        <v>6574</v>
      </c>
      <c r="G209" s="95" t="s">
        <v>6574</v>
      </c>
      <c r="H209" s="61">
        <v>5281.3032818418596</v>
      </c>
      <c r="I209" s="61">
        <v>36.298890528042698</v>
      </c>
      <c r="J209" s="123">
        <v>191705.44967296999</v>
      </c>
      <c r="K209" s="99">
        <v>7278.9166666666697</v>
      </c>
      <c r="L209" s="16">
        <v>3859.7157787204501</v>
      </c>
      <c r="M209" s="17">
        <f>gp_need_index[[#This Row],[Normalised weighted population (base year)]]/gp_need_index[[#This Row],[Registered population (base year)]]</f>
        <v>0.53025964652072055</v>
      </c>
      <c r="N209" s="99">
        <v>7338.8097824532597</v>
      </c>
      <c r="O209" s="16">
        <v>3873.66662638142</v>
      </c>
      <c r="P209" s="17">
        <f>gp_need_index[[#This Row],[Normalised weighted population 2026/27]]/gp_need_index[[#This Row],[Registered population 2026/27]]</f>
        <v>0.52783308754549951</v>
      </c>
      <c r="Q209" s="99">
        <v>7400.3462311622297</v>
      </c>
      <c r="R209" s="16">
        <v>3887.2840985538701</v>
      </c>
      <c r="S209" s="17">
        <f>gp_need_index[[#This Row],[Normalised weighted population 2027/28]]/gp_need_index[[#This Row],[Registered population 2027/28]]</f>
        <v>0.52528408497765233</v>
      </c>
      <c r="T209" s="99">
        <v>7461.0336313057296</v>
      </c>
      <c r="U209" s="16">
        <v>3902.7902129508202</v>
      </c>
      <c r="V209" s="17">
        <f>gp_need_index[[#This Row],[Normalised weighted population 2028/29]]/gp_need_index[[#This Row],[Registered population 2028/29]]</f>
        <v>0.52308974946515641</v>
      </c>
    </row>
    <row r="210" spans="1:22" x14ac:dyDescent="0.2">
      <c r="A210" s="6" t="s">
        <v>126</v>
      </c>
      <c r="B210" s="1" t="s">
        <v>6858</v>
      </c>
      <c r="C210" s="95" t="s">
        <v>6313</v>
      </c>
      <c r="D210" s="95" t="s">
        <v>6313</v>
      </c>
      <c r="E210" s="95" t="s">
        <v>6651</v>
      </c>
      <c r="F210" s="95" t="s">
        <v>6574</v>
      </c>
      <c r="G210" s="95" t="s">
        <v>6574</v>
      </c>
      <c r="H210" s="61">
        <v>5622.25560191761</v>
      </c>
      <c r="I210" s="61">
        <v>58.349809003713403</v>
      </c>
      <c r="J210" s="123">
        <v>328057.54054194997</v>
      </c>
      <c r="K210" s="99">
        <v>8055.6666666666697</v>
      </c>
      <c r="L210" s="16">
        <v>6604.9706344708102</v>
      </c>
      <c r="M210" s="17">
        <f>gp_need_index[[#This Row],[Normalised weighted population (base year)]]/gp_need_index[[#This Row],[Registered population (base year)]]</f>
        <v>0.81991607991941173</v>
      </c>
      <c r="N210" s="99">
        <v>8108.36640327846</v>
      </c>
      <c r="O210" s="16">
        <v>6628.8441382232804</v>
      </c>
      <c r="P210" s="17">
        <f>gp_need_index[[#This Row],[Normalised weighted population 2026/27]]/gp_need_index[[#This Row],[Registered population 2026/27]]</f>
        <v>0.81753140010335945</v>
      </c>
      <c r="Q210" s="99">
        <v>8162.2106857796098</v>
      </c>
      <c r="R210" s="16">
        <v>6652.1471504063502</v>
      </c>
      <c r="S210" s="17">
        <f>gp_need_index[[#This Row],[Normalised weighted population 2027/28]]/gp_need_index[[#This Row],[Registered population 2027/28]]</f>
        <v>0.81499331571970735</v>
      </c>
      <c r="T210" s="99">
        <v>8214.9108451874799</v>
      </c>
      <c r="U210" s="16">
        <v>6678.6821172583705</v>
      </c>
      <c r="V210" s="17">
        <f>gp_need_index[[#This Row],[Normalised weighted population 2028/29]]/gp_need_index[[#This Row],[Registered population 2028/29]]</f>
        <v>0.812995082128119</v>
      </c>
    </row>
    <row r="211" spans="1:22" x14ac:dyDescent="0.2">
      <c r="A211" s="6" t="s">
        <v>114</v>
      </c>
      <c r="B211" s="1" t="s">
        <v>6859</v>
      </c>
      <c r="C211" s="95" t="s">
        <v>6313</v>
      </c>
      <c r="D211" s="95" t="s">
        <v>6313</v>
      </c>
      <c r="E211" s="95" t="s">
        <v>6651</v>
      </c>
      <c r="F211" s="95" t="s">
        <v>6574</v>
      </c>
      <c r="G211" s="95" t="s">
        <v>6574</v>
      </c>
      <c r="H211" s="61">
        <v>5512.1538353488904</v>
      </c>
      <c r="I211" s="61">
        <v>86.841140753803003</v>
      </c>
      <c r="J211" s="123">
        <v>478681.727072148</v>
      </c>
      <c r="K211" s="99">
        <v>12141.583333333299</v>
      </c>
      <c r="L211" s="16">
        <v>9637.5737785091605</v>
      </c>
      <c r="M211" s="17">
        <f>gp_need_index[[#This Row],[Normalised weighted population (base year)]]/gp_need_index[[#This Row],[Registered population (base year)]]</f>
        <v>0.79376581405576052</v>
      </c>
      <c r="N211" s="99">
        <v>12226.5533124179</v>
      </c>
      <c r="O211" s="16">
        <v>9672.4085516669893</v>
      </c>
      <c r="P211" s="17">
        <f>gp_need_index[[#This Row],[Normalised weighted population 2026/27]]/gp_need_index[[#This Row],[Registered population 2026/27]]</f>
        <v>0.79109854629621634</v>
      </c>
      <c r="Q211" s="99">
        <v>12304.5695201988</v>
      </c>
      <c r="R211" s="16">
        <v>9706.4108980216897</v>
      </c>
      <c r="S211" s="17">
        <f>gp_need_index[[#This Row],[Normalised weighted population 2027/28]]/gp_need_index[[#This Row],[Registered population 2027/28]]</f>
        <v>0.78884603659542463</v>
      </c>
      <c r="T211" s="99">
        <v>12380.0784087755</v>
      </c>
      <c r="U211" s="16">
        <v>9745.1291172083093</v>
      </c>
      <c r="V211" s="17">
        <f>gp_need_index[[#This Row],[Normalised weighted population 2028/29]]/gp_need_index[[#This Row],[Registered population 2028/29]]</f>
        <v>0.78716214836737763</v>
      </c>
    </row>
    <row r="212" spans="1:22" x14ac:dyDescent="0.2">
      <c r="A212" s="6" t="s">
        <v>122</v>
      </c>
      <c r="B212" s="1" t="s">
        <v>6860</v>
      </c>
      <c r="C212" s="95" t="s">
        <v>6313</v>
      </c>
      <c r="D212" s="95" t="s">
        <v>6313</v>
      </c>
      <c r="E212" s="95" t="s">
        <v>6651</v>
      </c>
      <c r="F212" s="95" t="s">
        <v>6574</v>
      </c>
      <c r="G212" s="95" t="s">
        <v>6574</v>
      </c>
      <c r="H212" s="61">
        <v>5350.6701438210202</v>
      </c>
      <c r="I212" s="61">
        <v>67.073768974333106</v>
      </c>
      <c r="J212" s="123">
        <v>358889.613084513</v>
      </c>
      <c r="K212" s="99">
        <v>10408</v>
      </c>
      <c r="L212" s="16">
        <v>7225.7304359589298</v>
      </c>
      <c r="M212" s="17">
        <f>gp_need_index[[#This Row],[Normalised weighted population (base year)]]/gp_need_index[[#This Row],[Registered population (base year)]]</f>
        <v>0.69424773596838296</v>
      </c>
      <c r="N212" s="99">
        <v>10484.532701709601</v>
      </c>
      <c r="O212" s="16">
        <v>7251.8476607315697</v>
      </c>
      <c r="P212" s="17">
        <f>gp_need_index[[#This Row],[Normalised weighted population 2026/27]]/gp_need_index[[#This Row],[Registered population 2026/27]]</f>
        <v>0.69167104219619524</v>
      </c>
      <c r="Q212" s="99">
        <v>10562.0791277506</v>
      </c>
      <c r="R212" s="16">
        <v>7277.3407770070598</v>
      </c>
      <c r="S212" s="17">
        <f>gp_need_index[[#This Row],[Normalised weighted population 2027/28]]/gp_need_index[[#This Row],[Registered population 2027/28]]</f>
        <v>0.68900646255212361</v>
      </c>
      <c r="T212" s="99">
        <v>10638.0057882529</v>
      </c>
      <c r="U212" s="16">
        <v>7306.3695991185696</v>
      </c>
      <c r="V212" s="17">
        <f>gp_need_index[[#This Row],[Normalised weighted population 2028/29]]/gp_need_index[[#This Row],[Registered population 2028/29]]</f>
        <v>0.68681759951537957</v>
      </c>
    </row>
    <row r="213" spans="1:22" x14ac:dyDescent="0.2">
      <c r="A213" s="6" t="s">
        <v>110</v>
      </c>
      <c r="B213" s="1" t="s">
        <v>6861</v>
      </c>
      <c r="C213" s="95" t="s">
        <v>6313</v>
      </c>
      <c r="D213" s="95" t="s">
        <v>6313</v>
      </c>
      <c r="E213" s="95" t="s">
        <v>6651</v>
      </c>
      <c r="F213" s="95" t="s">
        <v>6574</v>
      </c>
      <c r="G213" s="95" t="s">
        <v>6574</v>
      </c>
      <c r="H213" s="61">
        <v>5574.78563133446</v>
      </c>
      <c r="I213" s="61">
        <v>41.536708436646101</v>
      </c>
      <c r="J213" s="123">
        <v>231558.24536554399</v>
      </c>
      <c r="K213" s="99">
        <v>5369.1666666666697</v>
      </c>
      <c r="L213" s="16">
        <v>4662.0949735902404</v>
      </c>
      <c r="M213" s="17">
        <f>gp_need_index[[#This Row],[Normalised weighted population (base year)]]/gp_need_index[[#This Row],[Registered population (base year)]]</f>
        <v>0.8683088574124298</v>
      </c>
      <c r="N213" s="99">
        <v>5403.9351458302399</v>
      </c>
      <c r="O213" s="16">
        <v>4678.9460010975299</v>
      </c>
      <c r="P213" s="17">
        <f>gp_need_index[[#This Row],[Normalised weighted population 2026/27]]/gp_need_index[[#This Row],[Registered population 2026/27]]</f>
        <v>0.86584051711054988</v>
      </c>
      <c r="Q213" s="99">
        <v>5435.5352719658204</v>
      </c>
      <c r="R213" s="16">
        <v>4695.3943491645596</v>
      </c>
      <c r="S213" s="17">
        <f>gp_need_index[[#This Row],[Normalised weighted population 2027/28]]/gp_need_index[[#This Row],[Registered population 2027/28]]</f>
        <v>0.86383292798805056</v>
      </c>
      <c r="T213" s="99">
        <v>5469.1916151777896</v>
      </c>
      <c r="U213" s="16">
        <v>4714.1239609117401</v>
      </c>
      <c r="V213" s="17">
        <f>gp_need_index[[#This Row],[Normalised weighted population 2028/29]]/gp_need_index[[#This Row],[Registered population 2028/29]]</f>
        <v>0.86194163463378604</v>
      </c>
    </row>
    <row r="214" spans="1:22" x14ac:dyDescent="0.2">
      <c r="A214" s="6" t="s">
        <v>136</v>
      </c>
      <c r="B214" s="1" t="s">
        <v>6862</v>
      </c>
      <c r="C214" s="95" t="s">
        <v>6313</v>
      </c>
      <c r="D214" s="95" t="s">
        <v>6313</v>
      </c>
      <c r="E214" s="95" t="s">
        <v>6651</v>
      </c>
      <c r="F214" s="95" t="s">
        <v>6574</v>
      </c>
      <c r="G214" s="95" t="s">
        <v>6574</v>
      </c>
      <c r="H214" s="61">
        <v>5576.3370425575704</v>
      </c>
      <c r="I214" s="61">
        <v>43.0212626221196</v>
      </c>
      <c r="J214" s="123">
        <v>239901.06037732301</v>
      </c>
      <c r="K214" s="99">
        <v>9179.9166666666606</v>
      </c>
      <c r="L214" s="16">
        <v>4830.0656535831204</v>
      </c>
      <c r="M214" s="17">
        <f>gp_need_index[[#This Row],[Normalised weighted population (base year)]]/gp_need_index[[#This Row],[Registered population (base year)]]</f>
        <v>0.5261557189425965</v>
      </c>
      <c r="N214" s="99">
        <v>9250.5575197452399</v>
      </c>
      <c r="O214" s="16">
        <v>4847.5238069780298</v>
      </c>
      <c r="P214" s="17">
        <f>gp_need_index[[#This Row],[Normalised weighted population 2026/27]]/gp_need_index[[#This Row],[Registered population 2026/27]]</f>
        <v>0.52402504353181201</v>
      </c>
      <c r="Q214" s="99">
        <v>9317.9377526657499</v>
      </c>
      <c r="R214" s="16">
        <v>4864.5647727899104</v>
      </c>
      <c r="S214" s="17">
        <f>gp_need_index[[#This Row],[Normalised weighted population 2027/28]]/gp_need_index[[#This Row],[Registered population 2027/28]]</f>
        <v>0.52206452778654988</v>
      </c>
      <c r="T214" s="99">
        <v>9385.2346006125608</v>
      </c>
      <c r="U214" s="16">
        <v>4883.96919396054</v>
      </c>
      <c r="V214" s="17">
        <f>gp_need_index[[#This Row],[Normalised weighted population 2028/29]]/gp_need_index[[#This Row],[Registered population 2028/29]]</f>
        <v>0.5203886105992247</v>
      </c>
    </row>
    <row r="215" spans="1:22" x14ac:dyDescent="0.2">
      <c r="A215" s="6" t="s">
        <v>117</v>
      </c>
      <c r="B215" s="1" t="s">
        <v>6863</v>
      </c>
      <c r="C215" s="95" t="s">
        <v>6313</v>
      </c>
      <c r="D215" s="95" t="s">
        <v>6313</v>
      </c>
      <c r="E215" s="95" t="s">
        <v>6651</v>
      </c>
      <c r="F215" s="95" t="s">
        <v>6574</v>
      </c>
      <c r="G215" s="95" t="s">
        <v>6574</v>
      </c>
      <c r="H215" s="61">
        <v>5291.6877604166702</v>
      </c>
      <c r="I215" s="61">
        <v>19.006159017552498</v>
      </c>
      <c r="J215" s="123">
        <v>100574.65904571601</v>
      </c>
      <c r="K215" s="99">
        <v>3441.9166666666702</v>
      </c>
      <c r="L215" s="16">
        <v>2024.927299252</v>
      </c>
      <c r="M215" s="17">
        <f>gp_need_index[[#This Row],[Normalised weighted population (base year)]]/gp_need_index[[#This Row],[Registered population (base year)]]</f>
        <v>0.58831386560356336</v>
      </c>
      <c r="N215" s="99">
        <v>3465.3864011639198</v>
      </c>
      <c r="O215" s="16">
        <v>2032.2463491240601</v>
      </c>
      <c r="P215" s="17">
        <f>gp_need_index[[#This Row],[Normalised weighted population 2026/27]]/gp_need_index[[#This Row],[Registered population 2026/27]]</f>
        <v>0.58644148555597997</v>
      </c>
      <c r="Q215" s="99">
        <v>3488.2224108280898</v>
      </c>
      <c r="R215" s="16">
        <v>2039.39049981537</v>
      </c>
      <c r="S215" s="17">
        <f>gp_need_index[[#This Row],[Normalised weighted population 2027/28]]/gp_need_index[[#This Row],[Registered population 2027/28]]</f>
        <v>0.58465036331534459</v>
      </c>
      <c r="T215" s="99">
        <v>3509.8004330455101</v>
      </c>
      <c r="U215" s="16">
        <v>2047.52549113281</v>
      </c>
      <c r="V215" s="17">
        <f>gp_need_index[[#This Row],[Normalised weighted population 2028/29]]/gp_need_index[[#This Row],[Registered population 2028/29]]</f>
        <v>0.58337376446105782</v>
      </c>
    </row>
    <row r="216" spans="1:22" x14ac:dyDescent="0.2">
      <c r="A216" s="6" t="s">
        <v>130</v>
      </c>
      <c r="B216" s="1" t="s">
        <v>6864</v>
      </c>
      <c r="C216" s="95" t="s">
        <v>6313</v>
      </c>
      <c r="D216" s="95" t="s">
        <v>6313</v>
      </c>
      <c r="E216" s="95" t="s">
        <v>6651</v>
      </c>
      <c r="F216" s="95" t="s">
        <v>6574</v>
      </c>
      <c r="G216" s="95" t="s">
        <v>6574</v>
      </c>
      <c r="H216" s="61">
        <v>5645.7097598805103</v>
      </c>
      <c r="I216" s="61">
        <v>171.98722536670201</v>
      </c>
      <c r="J216" s="123">
        <v>970989.95682755695</v>
      </c>
      <c r="K216" s="99">
        <v>19643.583333333299</v>
      </c>
      <c r="L216" s="16">
        <v>19549.497751575</v>
      </c>
      <c r="M216" s="17">
        <f>gp_need_index[[#This Row],[Normalised weighted population (base year)]]/gp_need_index[[#This Row],[Registered population (base year)]]</f>
        <v>0.995210365636363</v>
      </c>
      <c r="N216" s="99">
        <v>19744.401072055301</v>
      </c>
      <c r="O216" s="16">
        <v>19620.1589299148</v>
      </c>
      <c r="P216" s="17">
        <f>gp_need_index[[#This Row],[Normalised weighted population 2026/27]]/gp_need_index[[#This Row],[Registered population 2026/27]]</f>
        <v>0.99370747475767474</v>
      </c>
      <c r="Q216" s="99">
        <v>19833.4169849756</v>
      </c>
      <c r="R216" s="16">
        <v>19689.131558180601</v>
      </c>
      <c r="S216" s="17">
        <f>gp_need_index[[#This Row],[Normalised weighted population 2027/28]]/gp_need_index[[#This Row],[Registered population 2027/28]]</f>
        <v>0.99272513521475902</v>
      </c>
      <c r="T216" s="99">
        <v>19925.960731118601</v>
      </c>
      <c r="U216" s="16">
        <v>19767.670177581</v>
      </c>
      <c r="V216" s="17">
        <f>gp_need_index[[#This Row],[Normalised weighted population 2028/29]]/gp_need_index[[#This Row],[Registered population 2028/29]]</f>
        <v>0.99205606416304948</v>
      </c>
    </row>
    <row r="217" spans="1:22" x14ac:dyDescent="0.2">
      <c r="A217" s="6" t="s">
        <v>112</v>
      </c>
      <c r="B217" s="1" t="s">
        <v>12241</v>
      </c>
      <c r="C217" s="95" t="s">
        <v>6313</v>
      </c>
      <c r="D217" s="95" t="s">
        <v>6313</v>
      </c>
      <c r="E217" s="95" t="s">
        <v>6651</v>
      </c>
      <c r="F217" s="95" t="s">
        <v>6574</v>
      </c>
      <c r="G217" s="95" t="s">
        <v>6574</v>
      </c>
      <c r="H217" s="61">
        <v>5336.3758616727901</v>
      </c>
      <c r="I217" s="61">
        <v>31.6815394449366</v>
      </c>
      <c r="J217" s="123">
        <v>169064.60235459401</v>
      </c>
      <c r="K217" s="99">
        <v>4581.3333333333303</v>
      </c>
      <c r="L217" s="16">
        <v>3403.8746130811301</v>
      </c>
      <c r="M217" s="17">
        <f>gp_need_index[[#This Row],[Normalised weighted population (base year)]]/gp_need_index[[#This Row],[Registered population (base year)]]</f>
        <v>0.74298776478779083</v>
      </c>
      <c r="N217" s="99">
        <v>4613.2627287899804</v>
      </c>
      <c r="O217" s="16">
        <v>3416.1778340711198</v>
      </c>
      <c r="P217" s="17">
        <f>gp_need_index[[#This Row],[Normalised weighted population 2026/27]]/gp_need_index[[#This Row],[Registered population 2026/27]]</f>
        <v>0.74051230872930451</v>
      </c>
      <c r="Q217" s="99">
        <v>4640.9202700579199</v>
      </c>
      <c r="R217" s="16">
        <v>3428.1870519720101</v>
      </c>
      <c r="S217" s="17">
        <f>gp_need_index[[#This Row],[Normalised weighted population 2027/28]]/gp_need_index[[#This Row],[Registered population 2027/28]]</f>
        <v>0.73868690959632133</v>
      </c>
      <c r="T217" s="99">
        <v>4667.9789049710098</v>
      </c>
      <c r="U217" s="16">
        <v>3441.86185917783</v>
      </c>
      <c r="V217" s="17">
        <f>gp_need_index[[#This Row],[Normalised weighted population 2028/29]]/gp_need_index[[#This Row],[Registered population 2028/29]]</f>
        <v>0.73733449298850362</v>
      </c>
    </row>
    <row r="218" spans="1:22" x14ac:dyDescent="0.2">
      <c r="A218" s="6" t="s">
        <v>124</v>
      </c>
      <c r="B218" s="1" t="s">
        <v>6865</v>
      </c>
      <c r="C218" s="95" t="s">
        <v>6313</v>
      </c>
      <c r="D218" s="95" t="s">
        <v>6313</v>
      </c>
      <c r="E218" s="95" t="s">
        <v>6651</v>
      </c>
      <c r="F218" s="95" t="s">
        <v>6574</v>
      </c>
      <c r="G218" s="95" t="s">
        <v>6574</v>
      </c>
      <c r="H218" s="61">
        <v>5554.28803423713</v>
      </c>
      <c r="I218" s="61">
        <v>93.131177021005499</v>
      </c>
      <c r="J218" s="123">
        <v>517277.382142191</v>
      </c>
      <c r="K218" s="99">
        <v>11220.75</v>
      </c>
      <c r="L218" s="16">
        <v>10414.6422401414</v>
      </c>
      <c r="M218" s="17">
        <f>gp_need_index[[#This Row],[Normalised weighted population (base year)]]/gp_need_index[[#This Row],[Registered population (base year)]]</f>
        <v>0.9281591907975314</v>
      </c>
      <c r="N218" s="99">
        <v>11282.277355636001</v>
      </c>
      <c r="O218" s="16">
        <v>10452.2857081234</v>
      </c>
      <c r="P218" s="17">
        <f>gp_need_index[[#This Row],[Normalised weighted population 2026/27]]/gp_need_index[[#This Row],[Registered population 2026/27]]</f>
        <v>0.92643403265582869</v>
      </c>
      <c r="Q218" s="99">
        <v>11334.0106412601</v>
      </c>
      <c r="R218" s="16">
        <v>10489.0296315162</v>
      </c>
      <c r="S218" s="17">
        <f>gp_need_index[[#This Row],[Normalised weighted population 2027/28]]/gp_need_index[[#This Row],[Registered population 2027/28]]</f>
        <v>0.9254473075340296</v>
      </c>
      <c r="T218" s="99">
        <v>11393.067667611</v>
      </c>
      <c r="U218" s="16">
        <v>10530.869664108501</v>
      </c>
      <c r="V218" s="17">
        <f>gp_need_index[[#This Row],[Normalised weighted population 2028/29]]/gp_need_index[[#This Row],[Registered population 2028/29]]</f>
        <v>0.92432257679346408</v>
      </c>
    </row>
    <row r="219" spans="1:22" x14ac:dyDescent="0.2">
      <c r="A219" s="6" t="s">
        <v>137</v>
      </c>
      <c r="B219" s="1" t="s">
        <v>6866</v>
      </c>
      <c r="C219" s="95" t="s">
        <v>6313</v>
      </c>
      <c r="D219" s="95" t="s">
        <v>6313</v>
      </c>
      <c r="E219" s="95" t="s">
        <v>6651</v>
      </c>
      <c r="F219" s="95" t="s">
        <v>6574</v>
      </c>
      <c r="G219" s="95" t="s">
        <v>6574</v>
      </c>
      <c r="H219" s="61">
        <v>5431.3944746376801</v>
      </c>
      <c r="I219" s="61">
        <v>72.438703506557104</v>
      </c>
      <c r="J219" s="123">
        <v>393443.173975432</v>
      </c>
      <c r="K219" s="99">
        <v>10681.75</v>
      </c>
      <c r="L219" s="16">
        <v>7921.4170969754296</v>
      </c>
      <c r="M219" s="17">
        <f>gp_need_index[[#This Row],[Normalised weighted population (base year)]]/gp_need_index[[#This Row],[Registered population (base year)]]</f>
        <v>0.74158420642454925</v>
      </c>
      <c r="N219" s="99">
        <v>10758.026510386801</v>
      </c>
      <c r="O219" s="16">
        <v>7950.0488640574104</v>
      </c>
      <c r="P219" s="17">
        <f>gp_need_index[[#This Row],[Normalised weighted population 2026/27]]/gp_need_index[[#This Row],[Registered population 2026/27]]</f>
        <v>0.73898766250312664</v>
      </c>
      <c r="Q219" s="99">
        <v>10829.792761184501</v>
      </c>
      <c r="R219" s="16">
        <v>7977.99643405185</v>
      </c>
      <c r="S219" s="17">
        <f>gp_need_index[[#This Row],[Normalised weighted population 2027/28]]/gp_need_index[[#This Row],[Registered population 2027/28]]</f>
        <v>0.73667120045418699</v>
      </c>
      <c r="T219" s="99">
        <v>10900.835612389301</v>
      </c>
      <c r="U219" s="16">
        <v>8009.8201243786898</v>
      </c>
      <c r="V219" s="17">
        <f>gp_need_index[[#This Row],[Normalised weighted population 2028/29]]/gp_need_index[[#This Row],[Registered population 2028/29]]</f>
        <v>0.73478955276374969</v>
      </c>
    </row>
    <row r="220" spans="1:22" x14ac:dyDescent="0.2">
      <c r="A220" s="6" t="s">
        <v>121</v>
      </c>
      <c r="B220" s="1" t="s">
        <v>6867</v>
      </c>
      <c r="C220" s="95" t="s">
        <v>6313</v>
      </c>
      <c r="D220" s="95" t="s">
        <v>6313</v>
      </c>
      <c r="E220" s="95" t="s">
        <v>6651</v>
      </c>
      <c r="F220" s="95" t="s">
        <v>6574</v>
      </c>
      <c r="G220" s="95" t="s">
        <v>6574</v>
      </c>
      <c r="H220" s="61">
        <v>5381.7918701171902</v>
      </c>
      <c r="I220" s="61">
        <v>34.777668123080403</v>
      </c>
      <c r="J220" s="123">
        <v>187166.17156642801</v>
      </c>
      <c r="K220" s="99">
        <v>5849.5</v>
      </c>
      <c r="L220" s="16">
        <v>3768.3238889139202</v>
      </c>
      <c r="M220" s="17">
        <f>gp_need_index[[#This Row],[Normalised weighted population (base year)]]/gp_need_index[[#This Row],[Registered population (base year)]]</f>
        <v>0.64421299066824855</v>
      </c>
      <c r="N220" s="99">
        <v>5891.6405820766104</v>
      </c>
      <c r="O220" s="16">
        <v>3781.9444028391399</v>
      </c>
      <c r="P220" s="17">
        <f>gp_need_index[[#This Row],[Normalised weighted population 2026/27]]/gp_need_index[[#This Row],[Registered population 2026/27]]</f>
        <v>0.64191702636180303</v>
      </c>
      <c r="Q220" s="99">
        <v>5931.7302679782097</v>
      </c>
      <c r="R220" s="16">
        <v>3795.2394350736299</v>
      </c>
      <c r="S220" s="17">
        <f>gp_need_index[[#This Row],[Normalised weighted population 2027/28]]/gp_need_index[[#This Row],[Registered population 2027/28]]</f>
        <v>0.63981996207106895</v>
      </c>
      <c r="T220" s="99">
        <v>5971.0628821136697</v>
      </c>
      <c r="U220" s="16">
        <v>3810.3783895086699</v>
      </c>
      <c r="V220" s="17">
        <f>gp_need_index[[#This Row],[Normalised weighted population 2028/29]]/gp_need_index[[#This Row],[Registered population 2028/29]]</f>
        <v>0.63814072381027265</v>
      </c>
    </row>
    <row r="221" spans="1:22" x14ac:dyDescent="0.2">
      <c r="A221" s="6" t="s">
        <v>131</v>
      </c>
      <c r="B221" s="1" t="s">
        <v>6868</v>
      </c>
      <c r="C221" s="95" t="s">
        <v>6313</v>
      </c>
      <c r="D221" s="95" t="s">
        <v>6313</v>
      </c>
      <c r="E221" s="95" t="s">
        <v>6651</v>
      </c>
      <c r="F221" s="95" t="s">
        <v>6574</v>
      </c>
      <c r="G221" s="95" t="s">
        <v>6574</v>
      </c>
      <c r="H221" s="61">
        <v>5277.9272688045103</v>
      </c>
      <c r="I221" s="61">
        <v>39.936988754926602</v>
      </c>
      <c r="J221" s="123">
        <v>210784.521983566</v>
      </c>
      <c r="K221" s="99">
        <v>5571.1666666666697</v>
      </c>
      <c r="L221" s="16">
        <v>4243.8456851272704</v>
      </c>
      <c r="M221" s="17">
        <f>gp_need_index[[#This Row],[Normalised weighted population (base year)]]/gp_need_index[[#This Row],[Registered population (base year)]]</f>
        <v>0.76175170104297751</v>
      </c>
      <c r="N221" s="99">
        <v>5613.11003884198</v>
      </c>
      <c r="O221" s="16">
        <v>4259.1849608781704</v>
      </c>
      <c r="P221" s="17">
        <f>gp_need_index[[#This Row],[Normalised weighted population 2026/27]]/gp_need_index[[#This Row],[Registered population 2026/27]]</f>
        <v>0.75879235065857842</v>
      </c>
      <c r="Q221" s="99">
        <v>5651.6418093960901</v>
      </c>
      <c r="R221" s="16">
        <v>4274.1576826624996</v>
      </c>
      <c r="S221" s="17">
        <f>gp_need_index[[#This Row],[Normalised weighted population 2027/28]]/gp_need_index[[#This Row],[Registered population 2027/28]]</f>
        <v>0.75626832464090954</v>
      </c>
      <c r="T221" s="99">
        <v>5688.8503139744498</v>
      </c>
      <c r="U221" s="16">
        <v>4291.2070097241904</v>
      </c>
      <c r="V221" s="17">
        <f>gp_need_index[[#This Row],[Normalised weighted population 2028/29]]/gp_need_index[[#This Row],[Registered population 2028/29]]</f>
        <v>0.75431884702309704</v>
      </c>
    </row>
    <row r="222" spans="1:22" x14ac:dyDescent="0.2">
      <c r="A222" s="6" t="s">
        <v>127</v>
      </c>
      <c r="B222" s="1" t="s">
        <v>6869</v>
      </c>
      <c r="C222" s="95" t="s">
        <v>6313</v>
      </c>
      <c r="D222" s="95" t="s">
        <v>6313</v>
      </c>
      <c r="E222" s="95" t="s">
        <v>6651</v>
      </c>
      <c r="F222" s="95" t="s">
        <v>6574</v>
      </c>
      <c r="G222" s="95" t="s">
        <v>6574</v>
      </c>
      <c r="H222" s="61">
        <v>5343.0001715582803</v>
      </c>
      <c r="I222" s="61">
        <v>36.891568554402802</v>
      </c>
      <c r="J222" s="123">
        <v>197111.65711522801</v>
      </c>
      <c r="K222" s="99">
        <v>5950.9166666666697</v>
      </c>
      <c r="L222" s="16">
        <v>3968.5620541055</v>
      </c>
      <c r="M222" s="17">
        <f>gp_need_index[[#This Row],[Normalised weighted population (base year)]]/gp_need_index[[#This Row],[Registered population (base year)]]</f>
        <v>0.66688247817935575</v>
      </c>
      <c r="N222" s="99">
        <v>5993.3021837133701</v>
      </c>
      <c r="O222" s="16">
        <v>3982.9063239492002</v>
      </c>
      <c r="P222" s="17">
        <f>gp_need_index[[#This Row],[Normalised weighted population 2026/27]]/gp_need_index[[#This Row],[Registered population 2026/27]]</f>
        <v>0.66455957031044355</v>
      </c>
      <c r="Q222" s="99">
        <v>6034.8789486884998</v>
      </c>
      <c r="R222" s="16">
        <v>3996.9078169177601</v>
      </c>
      <c r="S222" s="17">
        <f>gp_need_index[[#This Row],[Normalised weighted population 2027/28]]/gp_need_index[[#This Row],[Registered population 2027/28]]</f>
        <v>0.66230124098617893</v>
      </c>
      <c r="T222" s="99">
        <v>6074.7852583065496</v>
      </c>
      <c r="U222" s="16">
        <v>4012.8512129423102</v>
      </c>
      <c r="V222" s="17">
        <f>gp_need_index[[#This Row],[Normalised weighted population 2028/29]]/gp_need_index[[#This Row],[Registered population 2028/29]]</f>
        <v>0.66057499027726307</v>
      </c>
    </row>
    <row r="223" spans="1:22" x14ac:dyDescent="0.2">
      <c r="A223" s="6" t="s">
        <v>125</v>
      </c>
      <c r="B223" s="1" t="s">
        <v>6870</v>
      </c>
      <c r="C223" s="95" t="s">
        <v>6313</v>
      </c>
      <c r="D223" s="95" t="s">
        <v>6313</v>
      </c>
      <c r="E223" s="95" t="s">
        <v>6651</v>
      </c>
      <c r="F223" s="95" t="s">
        <v>6574</v>
      </c>
      <c r="G223" s="95" t="s">
        <v>6574</v>
      </c>
      <c r="H223" s="61">
        <v>5577.9357676828404</v>
      </c>
      <c r="I223" s="61">
        <v>401.108642880133</v>
      </c>
      <c r="J223" s="123">
        <v>2237358.2458478198</v>
      </c>
      <c r="K223" s="99">
        <v>49819.25</v>
      </c>
      <c r="L223" s="16">
        <v>45046.016891437001</v>
      </c>
      <c r="M223" s="17">
        <f>gp_need_index[[#This Row],[Normalised weighted population (base year)]]/gp_need_index[[#This Row],[Registered population (base year)]]</f>
        <v>0.90418898099503708</v>
      </c>
      <c r="N223" s="99">
        <v>50071.934743728103</v>
      </c>
      <c r="O223" s="16">
        <v>45208.834610516402</v>
      </c>
      <c r="P223" s="17">
        <f>gp_need_index[[#This Row],[Normalised weighted population 2026/27]]/gp_need_index[[#This Row],[Registered population 2026/27]]</f>
        <v>0.90287772665263666</v>
      </c>
      <c r="Q223" s="99">
        <v>50289.823130885801</v>
      </c>
      <c r="R223" s="16">
        <v>45367.761566972797</v>
      </c>
      <c r="S223" s="17">
        <f>gp_need_index[[#This Row],[Normalised weighted population 2027/28]]/gp_need_index[[#This Row],[Registered population 2027/28]]</f>
        <v>0.90212609117549092</v>
      </c>
      <c r="T223" s="99">
        <v>50520.876337973903</v>
      </c>
      <c r="U223" s="16">
        <v>45548.7305116024</v>
      </c>
      <c r="V223" s="17">
        <f>gp_need_index[[#This Row],[Normalised weighted population 2028/29]]/gp_need_index[[#This Row],[Registered population 2028/29]]</f>
        <v>0.90158235195468683</v>
      </c>
    </row>
    <row r="224" spans="1:22" x14ac:dyDescent="0.2">
      <c r="A224" s="6" t="s">
        <v>104</v>
      </c>
      <c r="B224" s="1" t="s">
        <v>6871</v>
      </c>
      <c r="C224" s="95" t="s">
        <v>6313</v>
      </c>
      <c r="D224" s="95" t="s">
        <v>6313</v>
      </c>
      <c r="E224" s="95" t="s">
        <v>6651</v>
      </c>
      <c r="F224" s="95" t="s">
        <v>6574</v>
      </c>
      <c r="G224" s="95" t="s">
        <v>6574</v>
      </c>
      <c r="H224" s="61">
        <v>5588.2835411658698</v>
      </c>
      <c r="I224" s="61">
        <v>49.7885916089676</v>
      </c>
      <c r="J224" s="123">
        <v>278232.76702622202</v>
      </c>
      <c r="K224" s="99">
        <v>5998.1666666666697</v>
      </c>
      <c r="L224" s="16">
        <v>5601.8198902541599</v>
      </c>
      <c r="M224" s="17">
        <f>gp_need_index[[#This Row],[Normalised weighted population (base year)]]/gp_need_index[[#This Row],[Registered population (base year)]]</f>
        <v>0.93392201343535364</v>
      </c>
      <c r="N224" s="99">
        <v>6032.7107434673999</v>
      </c>
      <c r="O224" s="16">
        <v>5622.0675303379303</v>
      </c>
      <c r="P224" s="17">
        <f>gp_need_index[[#This Row],[Normalised weighted population 2026/27]]/gp_need_index[[#This Row],[Registered population 2026/27]]</f>
        <v>0.9319305647839754</v>
      </c>
      <c r="Q224" s="99">
        <v>6062.0892293030602</v>
      </c>
      <c r="R224" s="16">
        <v>5641.8313240584803</v>
      </c>
      <c r="S224" s="17">
        <f>gp_need_index[[#This Row],[Normalised weighted population 2027/28]]/gp_need_index[[#This Row],[Registered population 2027/28]]</f>
        <v>0.93067441118927652</v>
      </c>
      <c r="T224" s="99">
        <v>6092.5762871852403</v>
      </c>
      <c r="U224" s="16">
        <v>5664.3362091404997</v>
      </c>
      <c r="V224" s="17">
        <f>gp_need_index[[#This Row],[Normalised weighted population 2028/29]]/gp_need_index[[#This Row],[Registered population 2028/29]]</f>
        <v>0.92971116685966249</v>
      </c>
    </row>
    <row r="225" spans="1:22" x14ac:dyDescent="0.2">
      <c r="A225" s="6" t="s">
        <v>119</v>
      </c>
      <c r="B225" s="1" t="s">
        <v>6872</v>
      </c>
      <c r="C225" s="95" t="s">
        <v>6313</v>
      </c>
      <c r="D225" s="95" t="s">
        <v>6313</v>
      </c>
      <c r="E225" s="95" t="s">
        <v>6651</v>
      </c>
      <c r="F225" s="95" t="s">
        <v>6574</v>
      </c>
      <c r="G225" s="95" t="s">
        <v>6574</v>
      </c>
      <c r="H225" s="61">
        <v>5650.4644839638204</v>
      </c>
      <c r="I225" s="61">
        <v>74.187840630509896</v>
      </c>
      <c r="J225" s="123">
        <v>419195.75862466398</v>
      </c>
      <c r="K225" s="99">
        <v>8938.1666666666697</v>
      </c>
      <c r="L225" s="16">
        <v>8439.9086551603395</v>
      </c>
      <c r="M225" s="17">
        <f>gp_need_index[[#This Row],[Normalised weighted population (base year)]]/gp_need_index[[#This Row],[Registered population (base year)]]</f>
        <v>0.94425500999388423</v>
      </c>
      <c r="N225" s="99">
        <v>8988.3827963029307</v>
      </c>
      <c r="O225" s="16">
        <v>8470.4144972147897</v>
      </c>
      <c r="P225" s="17">
        <f>gp_need_index[[#This Row],[Normalised weighted population 2026/27]]/gp_need_index[[#This Row],[Registered population 2026/27]]</f>
        <v>0.94237358256468673</v>
      </c>
      <c r="Q225" s="99">
        <v>9027.7558784876601</v>
      </c>
      <c r="R225" s="16">
        <v>8500.1913584757294</v>
      </c>
      <c r="S225" s="17">
        <f>gp_need_index[[#This Row],[Normalised weighted population 2027/28]]/gp_need_index[[#This Row],[Registered population 2027/28]]</f>
        <v>0.94156194217999734</v>
      </c>
      <c r="T225" s="99">
        <v>9070.9264222419206</v>
      </c>
      <c r="U225" s="16">
        <v>8534.09804917773</v>
      </c>
      <c r="V225" s="17">
        <f>gp_need_index[[#This Row],[Normalised weighted population 2028/29]]/gp_need_index[[#This Row],[Registered population 2028/29]]</f>
        <v>0.94081879313364436</v>
      </c>
    </row>
    <row r="226" spans="1:22" x14ac:dyDescent="0.2">
      <c r="A226" s="6" t="s">
        <v>115</v>
      </c>
      <c r="B226" s="1" t="s">
        <v>6873</v>
      </c>
      <c r="C226" s="95" t="s">
        <v>6313</v>
      </c>
      <c r="D226" s="95" t="s">
        <v>6313</v>
      </c>
      <c r="E226" s="95" t="s">
        <v>6651</v>
      </c>
      <c r="F226" s="95" t="s">
        <v>6574</v>
      </c>
      <c r="G226" s="95" t="s">
        <v>6574</v>
      </c>
      <c r="H226" s="61">
        <v>5557.2337143841896</v>
      </c>
      <c r="I226" s="61">
        <v>54.177217932991198</v>
      </c>
      <c r="J226" s="123">
        <v>301075.46204875899</v>
      </c>
      <c r="K226" s="99">
        <v>7106.3333333333303</v>
      </c>
      <c r="L226" s="16">
        <v>6061.7249714992904</v>
      </c>
      <c r="M226" s="17">
        <f>gp_need_index[[#This Row],[Normalised weighted population (base year)]]/gp_need_index[[#This Row],[Registered population (base year)]]</f>
        <v>0.85300318563243482</v>
      </c>
      <c r="N226" s="99">
        <v>7151.4216362120997</v>
      </c>
      <c r="O226" s="16">
        <v>6083.6349271769504</v>
      </c>
      <c r="P226" s="17">
        <f>gp_need_index[[#This Row],[Normalised weighted population 2026/27]]/gp_need_index[[#This Row],[Registered population 2026/27]]</f>
        <v>0.85068888909747953</v>
      </c>
      <c r="Q226" s="99">
        <v>7194.4244337439504</v>
      </c>
      <c r="R226" s="16">
        <v>6105.0213130791199</v>
      </c>
      <c r="S226" s="17">
        <f>gp_need_index[[#This Row],[Normalised weighted population 2027/28]]/gp_need_index[[#This Row],[Registered population 2027/28]]</f>
        <v>0.84857675124708909</v>
      </c>
      <c r="T226" s="99">
        <v>7238.3166612721798</v>
      </c>
      <c r="U226" s="16">
        <v>6129.3738318239202</v>
      </c>
      <c r="V226" s="17">
        <f>gp_need_index[[#This Row],[Normalised weighted population 2028/29]]/gp_need_index[[#This Row],[Registered population 2028/29]]</f>
        <v>0.84679548003453109</v>
      </c>
    </row>
    <row r="227" spans="1:22" x14ac:dyDescent="0.2">
      <c r="A227" s="6" t="s">
        <v>134</v>
      </c>
      <c r="B227" s="1" t="s">
        <v>6874</v>
      </c>
      <c r="C227" s="95" t="s">
        <v>6313</v>
      </c>
      <c r="D227" s="95" t="s">
        <v>6313</v>
      </c>
      <c r="E227" s="95" t="s">
        <v>6651</v>
      </c>
      <c r="F227" s="95" t="s">
        <v>6574</v>
      </c>
      <c r="G227" s="95" t="s">
        <v>6574</v>
      </c>
      <c r="H227" s="61">
        <v>5334.4233593749996</v>
      </c>
      <c r="I227" s="61">
        <v>19.420657429037899</v>
      </c>
      <c r="J227" s="123">
        <v>103598.00864388001</v>
      </c>
      <c r="K227" s="99">
        <v>3429.5</v>
      </c>
      <c r="L227" s="16">
        <v>2085.7981308769199</v>
      </c>
      <c r="M227" s="17">
        <f>gp_need_index[[#This Row],[Normalised weighted population (base year)]]/gp_need_index[[#This Row],[Registered population (base year)]]</f>
        <v>0.60819306921618888</v>
      </c>
      <c r="N227" s="99">
        <v>3454.79065840767</v>
      </c>
      <c r="O227" s="16">
        <v>2093.33719687132</v>
      </c>
      <c r="P227" s="17">
        <f>gp_need_index[[#This Row],[Normalised weighted population 2026/27]]/gp_need_index[[#This Row],[Registered population 2026/27]]</f>
        <v>0.60592302221754568</v>
      </c>
      <c r="Q227" s="99">
        <v>3476.8640403446302</v>
      </c>
      <c r="R227" s="16">
        <v>2100.6961060845701</v>
      </c>
      <c r="S227" s="17">
        <f>gp_need_index[[#This Row],[Normalised weighted population 2027/28]]/gp_need_index[[#This Row],[Registered population 2027/28]]</f>
        <v>0.60419276730658333</v>
      </c>
      <c r="T227" s="99">
        <v>3498.9800090337599</v>
      </c>
      <c r="U227" s="16">
        <v>2109.0756413354902</v>
      </c>
      <c r="V227" s="17">
        <f>gp_need_index[[#This Row],[Normalised weighted population 2028/29]]/gp_need_index[[#This Row],[Registered population 2028/29]]</f>
        <v>0.60276870284775064</v>
      </c>
    </row>
    <row r="228" spans="1:22" x14ac:dyDescent="0.2">
      <c r="A228" s="6" t="s">
        <v>129</v>
      </c>
      <c r="B228" s="1" t="s">
        <v>6875</v>
      </c>
      <c r="C228" s="95" t="s">
        <v>6313</v>
      </c>
      <c r="D228" s="95" t="s">
        <v>6313</v>
      </c>
      <c r="E228" s="95" t="s">
        <v>6651</v>
      </c>
      <c r="F228" s="95" t="s">
        <v>6574</v>
      </c>
      <c r="G228" s="95" t="s">
        <v>6574</v>
      </c>
      <c r="H228" s="61">
        <v>5649.7220052083303</v>
      </c>
      <c r="I228" s="61">
        <v>11.829928026565</v>
      </c>
      <c r="J228" s="123">
        <v>66835.804691715006</v>
      </c>
      <c r="K228" s="99">
        <v>2137.25</v>
      </c>
      <c r="L228" s="16">
        <v>1345.6435922513199</v>
      </c>
      <c r="M228" s="17">
        <f>gp_need_index[[#This Row],[Normalised weighted population (base year)]]/gp_need_index[[#This Row],[Registered population (base year)]]</f>
        <v>0.62961450099488592</v>
      </c>
      <c r="N228" s="99">
        <v>2153.5469853712498</v>
      </c>
      <c r="O228" s="16">
        <v>1350.50738788751</v>
      </c>
      <c r="P228" s="17">
        <f>gp_need_index[[#This Row],[Normalised weighted population 2026/27]]/gp_need_index[[#This Row],[Registered population 2026/27]]</f>
        <v>0.62710839236911109</v>
      </c>
      <c r="Q228" s="99">
        <v>2170.5280181100802</v>
      </c>
      <c r="R228" s="16">
        <v>1355.2549561599101</v>
      </c>
      <c r="S228" s="17">
        <f>gp_need_index[[#This Row],[Normalised weighted population 2027/28]]/gp_need_index[[#This Row],[Registered population 2027/28]]</f>
        <v>0.62438952404768133</v>
      </c>
      <c r="T228" s="99">
        <v>2186.4498075349002</v>
      </c>
      <c r="U228" s="16">
        <v>1360.6609768814301</v>
      </c>
      <c r="V228" s="17">
        <f>gp_need_index[[#This Row],[Normalised weighted population 2028/29]]/gp_need_index[[#This Row],[Registered population 2028/29]]</f>
        <v>0.62231521263024059</v>
      </c>
    </row>
    <row r="229" spans="1:22" x14ac:dyDescent="0.2">
      <c r="A229" s="6" t="s">
        <v>128</v>
      </c>
      <c r="B229" s="1" t="s">
        <v>6876</v>
      </c>
      <c r="C229" s="95" t="s">
        <v>6313</v>
      </c>
      <c r="D229" s="95" t="s">
        <v>6313</v>
      </c>
      <c r="E229" s="95" t="s">
        <v>6651</v>
      </c>
      <c r="F229" s="95" t="s">
        <v>6574</v>
      </c>
      <c r="G229" s="95" t="s">
        <v>6574</v>
      </c>
      <c r="H229" s="61">
        <v>5511.9134364984002</v>
      </c>
      <c r="I229" s="61">
        <v>34.340042053795699</v>
      </c>
      <c r="J229" s="123">
        <v>189279.339206237</v>
      </c>
      <c r="K229" s="99">
        <v>7185.1666666666697</v>
      </c>
      <c r="L229" s="16">
        <v>3810.8695050994102</v>
      </c>
      <c r="M229" s="17">
        <f>gp_need_index[[#This Row],[Normalised weighted population (base year)]]/gp_need_index[[#This Row],[Registered population (base year)]]</f>
        <v>0.5303801125141252</v>
      </c>
      <c r="N229" s="99">
        <v>7236.8744130678597</v>
      </c>
      <c r="O229" s="16">
        <v>3824.6437991069201</v>
      </c>
      <c r="P229" s="17">
        <f>gp_need_index[[#This Row],[Normalised weighted population 2026/27]]/gp_need_index[[#This Row],[Registered population 2026/27]]</f>
        <v>0.52849387467614972</v>
      </c>
      <c r="Q229" s="99">
        <v>7287.8302522662998</v>
      </c>
      <c r="R229" s="16">
        <v>3838.08893662834</v>
      </c>
      <c r="S229" s="17">
        <f>gp_need_index[[#This Row],[Normalised weighted population 2027/28]]/gp_need_index[[#This Row],[Registered population 2027/28]]</f>
        <v>0.52664356931678091</v>
      </c>
      <c r="T229" s="99">
        <v>7335.5737003387603</v>
      </c>
      <c r="U229" s="16">
        <v>3853.3988148384701</v>
      </c>
      <c r="V229" s="17">
        <f>gp_need_index[[#This Row],[Normalised weighted population 2028/29]]/gp_need_index[[#This Row],[Registered population 2028/29]]</f>
        <v>0.52530299227455357</v>
      </c>
    </row>
    <row r="230" spans="1:22" x14ac:dyDescent="0.2">
      <c r="A230" s="6" t="s">
        <v>116</v>
      </c>
      <c r="B230" s="1" t="s">
        <v>6877</v>
      </c>
      <c r="C230" s="95" t="s">
        <v>6313</v>
      </c>
      <c r="D230" s="95" t="s">
        <v>6313</v>
      </c>
      <c r="E230" s="95" t="s">
        <v>6651</v>
      </c>
      <c r="F230" s="95" t="s">
        <v>6574</v>
      </c>
      <c r="G230" s="95" t="s">
        <v>6574</v>
      </c>
      <c r="H230" s="61">
        <v>5251.6080040564902</v>
      </c>
      <c r="I230" s="61">
        <v>31.569198178549399</v>
      </c>
      <c r="J230" s="123">
        <v>165789.05383611601</v>
      </c>
      <c r="K230" s="99">
        <v>5268.0833333333303</v>
      </c>
      <c r="L230" s="16">
        <v>3337.9261159345801</v>
      </c>
      <c r="M230" s="17">
        <f>gp_need_index[[#This Row],[Normalised weighted population (base year)]]/gp_need_index[[#This Row],[Registered population (base year)]]</f>
        <v>0.63361300585625679</v>
      </c>
      <c r="N230" s="99">
        <v>5305.6609049118497</v>
      </c>
      <c r="O230" s="16">
        <v>3349.9909677052101</v>
      </c>
      <c r="P230" s="17">
        <f>gp_need_index[[#This Row],[Normalised weighted population 2026/27]]/gp_need_index[[#This Row],[Registered population 2026/27]]</f>
        <v>0.63139937281025094</v>
      </c>
      <c r="Q230" s="99">
        <v>5338.6697311454</v>
      </c>
      <c r="R230" s="16">
        <v>3361.7675125606702</v>
      </c>
      <c r="S230" s="17">
        <f>gp_need_index[[#This Row],[Normalised weighted population 2027/28]]/gp_need_index[[#This Row],[Registered population 2027/28]]</f>
        <v>0.62970134543973943</v>
      </c>
      <c r="T230" s="99">
        <v>5371.0454129208201</v>
      </c>
      <c r="U230" s="16">
        <v>3375.1773766982301</v>
      </c>
      <c r="V230" s="17">
        <f>gp_need_index[[#This Row],[Normalised weighted population 2028/29]]/gp_need_index[[#This Row],[Registered population 2028/29]]</f>
        <v>0.62840231597721308</v>
      </c>
    </row>
    <row r="231" spans="1:22" x14ac:dyDescent="0.2">
      <c r="A231" s="6" t="s">
        <v>123</v>
      </c>
      <c r="B231" s="1" t="s">
        <v>6878</v>
      </c>
      <c r="C231" s="95" t="s">
        <v>6313</v>
      </c>
      <c r="D231" s="95" t="s">
        <v>6313</v>
      </c>
      <c r="E231" s="95" t="s">
        <v>6651</v>
      </c>
      <c r="F231" s="95" t="s">
        <v>6574</v>
      </c>
      <c r="G231" s="95" t="s">
        <v>6574</v>
      </c>
      <c r="H231" s="61">
        <v>5279.5948701746302</v>
      </c>
      <c r="I231" s="61">
        <v>27.552673853669202</v>
      </c>
      <c r="J231" s="123">
        <v>145466.95553742599</v>
      </c>
      <c r="K231" s="99">
        <v>5384.5</v>
      </c>
      <c r="L231" s="16">
        <v>2928.7696543213901</v>
      </c>
      <c r="M231" s="17">
        <f>gp_need_index[[#This Row],[Normalised weighted population (base year)]]/gp_need_index[[#This Row],[Registered population (base year)]]</f>
        <v>0.54392601993154244</v>
      </c>
      <c r="N231" s="99">
        <v>5421.8794094406703</v>
      </c>
      <c r="O231" s="16">
        <v>2939.3556201344099</v>
      </c>
      <c r="P231" s="17">
        <f>gp_need_index[[#This Row],[Normalised weighted population 2026/27]]/gp_need_index[[#This Row],[Registered population 2026/27]]</f>
        <v>0.54212854956094247</v>
      </c>
      <c r="Q231" s="99">
        <v>5458.9348224572404</v>
      </c>
      <c r="R231" s="16">
        <v>2949.6886191306398</v>
      </c>
      <c r="S231" s="17">
        <f>gp_need_index[[#This Row],[Normalised weighted population 2027/28]]/gp_need_index[[#This Row],[Registered population 2027/28]]</f>
        <v>0.540341424666963</v>
      </c>
      <c r="T231" s="99">
        <v>5495.1615678783501</v>
      </c>
      <c r="U231" s="16">
        <v>2961.4547283225602</v>
      </c>
      <c r="V231" s="17">
        <f>gp_need_index[[#This Row],[Normalised weighted population 2028/29]]/gp_need_index[[#This Row],[Registered population 2028/29]]</f>
        <v>0.53892041057237938</v>
      </c>
    </row>
    <row r="232" spans="1:22" x14ac:dyDescent="0.2">
      <c r="A232" s="6" t="s">
        <v>139</v>
      </c>
      <c r="B232" s="1" t="s">
        <v>12242</v>
      </c>
      <c r="C232" s="95" t="s">
        <v>6313</v>
      </c>
      <c r="D232" s="95" t="s">
        <v>6313</v>
      </c>
      <c r="E232" s="95" t="s">
        <v>6651</v>
      </c>
      <c r="F232" s="95" t="s">
        <v>6574</v>
      </c>
      <c r="G232" s="95" t="s">
        <v>6574</v>
      </c>
      <c r="H232" s="61">
        <v>5397.8665907118102</v>
      </c>
      <c r="I232" s="61">
        <v>27.187209549706601</v>
      </c>
      <c r="J232" s="123">
        <v>146752.930123042</v>
      </c>
      <c r="K232" s="99">
        <v>4864.25</v>
      </c>
      <c r="L232" s="16">
        <v>2954.6609182765901</v>
      </c>
      <c r="M232" s="17">
        <f>gp_need_index[[#This Row],[Normalised weighted population (base year)]]/gp_need_index[[#This Row],[Registered population (base year)]]</f>
        <v>0.60742373814598138</v>
      </c>
      <c r="N232" s="99">
        <v>4906.2456818545697</v>
      </c>
      <c r="O232" s="16">
        <v>2965.3404674257699</v>
      </c>
      <c r="P232" s="17">
        <f>gp_need_index[[#This Row],[Normalised weighted population 2026/27]]/gp_need_index[[#This Row],[Registered population 2026/27]]</f>
        <v>0.60440113677814555</v>
      </c>
      <c r="Q232" s="99">
        <v>4944.8774584533503</v>
      </c>
      <c r="R232" s="16">
        <v>2975.7648134502901</v>
      </c>
      <c r="S232" s="17">
        <f>gp_need_index[[#This Row],[Normalised weighted population 2027/28]]/gp_need_index[[#This Row],[Registered population 2027/28]]</f>
        <v>0.60178737257951065</v>
      </c>
      <c r="T232" s="99">
        <v>4980.8276203426003</v>
      </c>
      <c r="U232" s="16">
        <v>2987.6349388246899</v>
      </c>
      <c r="V232" s="17">
        <f>gp_need_index[[#This Row],[Normalised weighted population 2028/29]]/gp_need_index[[#This Row],[Registered population 2028/29]]</f>
        <v>0.59982700999782623</v>
      </c>
    </row>
    <row r="233" spans="1:22" x14ac:dyDescent="0.2">
      <c r="A233" s="6" t="s">
        <v>106</v>
      </c>
      <c r="B233" s="1" t="s">
        <v>6879</v>
      </c>
      <c r="C233" s="95" t="s">
        <v>6313</v>
      </c>
      <c r="D233" s="95" t="s">
        <v>6313</v>
      </c>
      <c r="E233" s="95" t="s">
        <v>6651</v>
      </c>
      <c r="F233" s="95" t="s">
        <v>6574</v>
      </c>
      <c r="G233" s="95" t="s">
        <v>6574</v>
      </c>
      <c r="H233" s="61">
        <v>5218.4556884765598</v>
      </c>
      <c r="I233" s="61">
        <v>17.5580808599234</v>
      </c>
      <c r="J233" s="123">
        <v>91626.066942198595</v>
      </c>
      <c r="K233" s="99">
        <v>2167.1666666666702</v>
      </c>
      <c r="L233" s="16">
        <v>1844.76016160308</v>
      </c>
      <c r="M233" s="17">
        <f>gp_need_index[[#This Row],[Normalised weighted population (base year)]]/gp_need_index[[#This Row],[Registered population (base year)]]</f>
        <v>0.85123132889475217</v>
      </c>
      <c r="N233" s="99">
        <v>2177.8825301100401</v>
      </c>
      <c r="O233" s="16">
        <v>1851.4280017915901</v>
      </c>
      <c r="P233" s="17">
        <f>gp_need_index[[#This Row],[Normalised weighted population 2026/27]]/gp_need_index[[#This Row],[Registered population 2026/27]]</f>
        <v>0.85010462051782221</v>
      </c>
      <c r="Q233" s="99">
        <v>2188.28003625674</v>
      </c>
      <c r="R233" s="16">
        <v>1857.93650438755</v>
      </c>
      <c r="S233" s="17">
        <f>gp_need_index[[#This Row],[Normalised weighted population 2027/28]]/gp_need_index[[#This Row],[Registered population 2027/28]]</f>
        <v>0.84903964465431314</v>
      </c>
      <c r="T233" s="99">
        <v>2197.4304950451601</v>
      </c>
      <c r="U233" s="16">
        <v>1865.3476879411301</v>
      </c>
      <c r="V233" s="17">
        <f>gp_need_index[[#This Row],[Normalised weighted population 2028/29]]/gp_need_index[[#This Row],[Registered population 2028/29]]</f>
        <v>0.84887676408750057</v>
      </c>
    </row>
    <row r="234" spans="1:22" x14ac:dyDescent="0.2">
      <c r="A234" s="6" t="s">
        <v>111</v>
      </c>
      <c r="B234" s="1" t="s">
        <v>6880</v>
      </c>
      <c r="C234" s="95" t="s">
        <v>6313</v>
      </c>
      <c r="D234" s="95" t="s">
        <v>6313</v>
      </c>
      <c r="E234" s="95" t="s">
        <v>6651</v>
      </c>
      <c r="F234" s="95" t="s">
        <v>6574</v>
      </c>
      <c r="G234" s="95" t="s">
        <v>6574</v>
      </c>
      <c r="H234" s="61">
        <v>5619.0520093513296</v>
      </c>
      <c r="I234" s="61">
        <v>43.904203975101602</v>
      </c>
      <c r="J234" s="123">
        <v>246700.00556526499</v>
      </c>
      <c r="K234" s="99">
        <v>4269.5</v>
      </c>
      <c r="L234" s="16">
        <v>4966.9527168633804</v>
      </c>
      <c r="M234" s="17">
        <f>gp_need_index[[#This Row],[Normalised weighted population (base year)]]/gp_need_index[[#This Row],[Registered population (base year)]]</f>
        <v>1.163357001256208</v>
      </c>
      <c r="N234" s="99">
        <v>4292.0971170534403</v>
      </c>
      <c r="O234" s="16">
        <v>4984.90564517854</v>
      </c>
      <c r="P234" s="17">
        <f>gp_need_index[[#This Row],[Normalised weighted population 2026/27]]/gp_need_index[[#This Row],[Registered population 2026/27]]</f>
        <v>1.1614149235748696</v>
      </c>
      <c r="Q234" s="99">
        <v>4315.8740096759102</v>
      </c>
      <c r="R234" s="16">
        <v>5002.4295625552104</v>
      </c>
      <c r="S234" s="17">
        <f>gp_need_index[[#This Row],[Normalised weighted population 2027/28]]/gp_need_index[[#This Row],[Registered population 2027/28]]</f>
        <v>1.1590768292448035</v>
      </c>
      <c r="T234" s="99">
        <v>4340.7393576903896</v>
      </c>
      <c r="U234" s="16">
        <v>5022.3839170847696</v>
      </c>
      <c r="V234" s="17">
        <f>gp_need_index[[#This Row],[Normalised weighted population 2028/29]]/gp_need_index[[#This Row],[Registered population 2028/29]]</f>
        <v>1.1570342062088399</v>
      </c>
    </row>
    <row r="235" spans="1:22" x14ac:dyDescent="0.2">
      <c r="A235" s="6" t="s">
        <v>5090</v>
      </c>
      <c r="B235" s="1" t="s">
        <v>6881</v>
      </c>
      <c r="C235" s="95" t="s">
        <v>6313</v>
      </c>
      <c r="D235" s="95" t="s">
        <v>6313</v>
      </c>
      <c r="E235" s="95" t="s">
        <v>6651</v>
      </c>
      <c r="F235" s="95" t="s">
        <v>6312</v>
      </c>
      <c r="G235" s="95" t="s">
        <v>6312</v>
      </c>
      <c r="H235" s="61">
        <v>5265.5240624999997</v>
      </c>
      <c r="I235" s="61">
        <v>59.273599857704802</v>
      </c>
      <c r="J235" s="123">
        <v>312106.56632174097</v>
      </c>
      <c r="K235" s="99">
        <v>7538</v>
      </c>
      <c r="L235" s="16">
        <v>6283.8205211655804</v>
      </c>
      <c r="M235" s="17">
        <f>gp_need_index[[#This Row],[Normalised weighted population (base year)]]/gp_need_index[[#This Row],[Registered population (base year)]]</f>
        <v>0.83361906621989657</v>
      </c>
      <c r="N235" s="99">
        <v>7534.8603779693503</v>
      </c>
      <c r="O235" s="16">
        <v>6306.5332357398102</v>
      </c>
      <c r="P235" s="17">
        <f>gp_need_index[[#This Row],[Normalised weighted population 2026/27]]/gp_need_index[[#This Row],[Registered population 2026/27]]</f>
        <v>0.83698076930251297</v>
      </c>
      <c r="Q235" s="99">
        <v>7535.3646271413099</v>
      </c>
      <c r="R235" s="16">
        <v>6328.7031974648098</v>
      </c>
      <c r="S235" s="17">
        <f>gp_need_index[[#This Row],[Normalised weighted population 2027/28]]/gp_need_index[[#This Row],[Registered population 2027/28]]</f>
        <v>0.83986688244251939</v>
      </c>
      <c r="T235" s="99">
        <v>7537.2226598480802</v>
      </c>
      <c r="U235" s="16">
        <v>6353.9479681777902</v>
      </c>
      <c r="V235" s="17">
        <f>gp_need_index[[#This Row],[Normalised weighted population 2028/29]]/gp_need_index[[#This Row],[Registered population 2028/29]]</f>
        <v>0.84300918984737283</v>
      </c>
    </row>
    <row r="236" spans="1:22" x14ac:dyDescent="0.2">
      <c r="A236" s="6" t="s">
        <v>5115</v>
      </c>
      <c r="B236" s="1" t="s">
        <v>6882</v>
      </c>
      <c r="C236" s="95" t="s">
        <v>6313</v>
      </c>
      <c r="D236" s="95" t="s">
        <v>6313</v>
      </c>
      <c r="E236" s="95" t="s">
        <v>6651</v>
      </c>
      <c r="F236" s="95" t="s">
        <v>6312</v>
      </c>
      <c r="G236" s="95" t="s">
        <v>6312</v>
      </c>
      <c r="H236" s="61">
        <v>5555.2579264322903</v>
      </c>
      <c r="I236" s="61">
        <v>31.9200496905083</v>
      </c>
      <c r="J236" s="123">
        <v>177324.109055309</v>
      </c>
      <c r="K236" s="99">
        <v>3881.75</v>
      </c>
      <c r="L236" s="16">
        <v>3570.1679990624898</v>
      </c>
      <c r="M236" s="17">
        <f>gp_need_index[[#This Row],[Normalised weighted population (base year)]]/gp_need_index[[#This Row],[Registered population (base year)]]</f>
        <v>0.91973156413022217</v>
      </c>
      <c r="N236" s="99">
        <v>3882.6458442087001</v>
      </c>
      <c r="O236" s="16">
        <v>3583.0722834021799</v>
      </c>
      <c r="P236" s="17">
        <f>gp_need_index[[#This Row],[Normalised weighted population 2026/27]]/gp_need_index[[#This Row],[Registered population 2026/27]]</f>
        <v>0.92284293421884978</v>
      </c>
      <c r="Q236" s="99">
        <v>3883.15902427829</v>
      </c>
      <c r="R236" s="16">
        <v>3595.66820138304</v>
      </c>
      <c r="S236" s="17">
        <f>gp_need_index[[#This Row],[Normalised weighted population 2027/28]]/gp_need_index[[#This Row],[Registered population 2027/28]]</f>
        <v>0.92596470525729191</v>
      </c>
      <c r="T236" s="99">
        <v>3884.33575875837</v>
      </c>
      <c r="U236" s="16">
        <v>3610.0110796112799</v>
      </c>
      <c r="V236" s="17">
        <f>gp_need_index[[#This Row],[Normalised weighted population 2028/29]]/gp_need_index[[#This Row],[Registered population 2028/29]]</f>
        <v>0.9293766820933167</v>
      </c>
    </row>
    <row r="237" spans="1:22" x14ac:dyDescent="0.2">
      <c r="A237" s="6" t="s">
        <v>5116</v>
      </c>
      <c r="B237" s="1" t="s">
        <v>6883</v>
      </c>
      <c r="C237" s="95" t="s">
        <v>6313</v>
      </c>
      <c r="D237" s="95" t="s">
        <v>6313</v>
      </c>
      <c r="E237" s="95" t="s">
        <v>6651</v>
      </c>
      <c r="F237" s="95" t="s">
        <v>6312</v>
      </c>
      <c r="G237" s="95" t="s">
        <v>6312</v>
      </c>
      <c r="H237" s="61">
        <v>5334.1380764100604</v>
      </c>
      <c r="I237" s="61">
        <v>86.770238817383103</v>
      </c>
      <c r="J237" s="123">
        <v>462844.434774997</v>
      </c>
      <c r="K237" s="99">
        <v>10236.166666666701</v>
      </c>
      <c r="L237" s="16">
        <v>9318.7124885677604</v>
      </c>
      <c r="M237" s="17">
        <f>gp_need_index[[#This Row],[Normalised weighted population (base year)]]/gp_need_index[[#This Row],[Registered population (base year)]]</f>
        <v>0.91037131301441587</v>
      </c>
      <c r="N237" s="99">
        <v>10239.542048479199</v>
      </c>
      <c r="O237" s="16">
        <v>9352.3947454430509</v>
      </c>
      <c r="P237" s="17">
        <f>gp_need_index[[#This Row],[Normalised weighted population 2026/27]]/gp_need_index[[#This Row],[Registered population 2026/27]]</f>
        <v>0.91336064651759408</v>
      </c>
      <c r="Q237" s="99">
        <v>10241.432660062699</v>
      </c>
      <c r="R237" s="16">
        <v>9385.2721165426792</v>
      </c>
      <c r="S237" s="17">
        <f>gp_need_index[[#This Row],[Normalised weighted population 2027/28]]/gp_need_index[[#This Row],[Registered population 2027/28]]</f>
        <v>0.91640226793086399</v>
      </c>
      <c r="T237" s="99">
        <v>10243.006775621199</v>
      </c>
      <c r="U237" s="16">
        <v>9422.7093347639402</v>
      </c>
      <c r="V237" s="17">
        <f>gp_need_index[[#This Row],[Normalised weighted population 2028/29]]/gp_need_index[[#This Row],[Registered population 2028/29]]</f>
        <v>0.91991634304005321</v>
      </c>
    </row>
    <row r="238" spans="1:22" x14ac:dyDescent="0.2">
      <c r="A238" s="6" t="s">
        <v>5089</v>
      </c>
      <c r="B238" s="1" t="s">
        <v>6884</v>
      </c>
      <c r="C238" s="95" t="s">
        <v>6313</v>
      </c>
      <c r="D238" s="95" t="s">
        <v>6313</v>
      </c>
      <c r="E238" s="95" t="s">
        <v>6651</v>
      </c>
      <c r="F238" s="95" t="s">
        <v>6312</v>
      </c>
      <c r="G238" s="95" t="s">
        <v>6312</v>
      </c>
      <c r="H238" s="61">
        <v>5333.2725050184499</v>
      </c>
      <c r="I238" s="61">
        <v>181.24594511917601</v>
      </c>
      <c r="J238" s="123">
        <v>966634.015750185</v>
      </c>
      <c r="K238" s="99">
        <v>17787.833333333299</v>
      </c>
      <c r="L238" s="16">
        <v>19461.797091337201</v>
      </c>
      <c r="M238" s="17">
        <f>gp_need_index[[#This Row],[Normalised weighted population (base year)]]/gp_need_index[[#This Row],[Registered population (base year)]]</f>
        <v>1.0941072319846283</v>
      </c>
      <c r="N238" s="99">
        <v>17781.8437287739</v>
      </c>
      <c r="O238" s="16">
        <v>19532.141277799601</v>
      </c>
      <c r="P238" s="17">
        <f>gp_need_index[[#This Row],[Normalised weighted population 2026/27]]/gp_need_index[[#This Row],[Registered population 2026/27]]</f>
        <v>1.0984317248381525</v>
      </c>
      <c r="Q238" s="99">
        <v>17772.844904187201</v>
      </c>
      <c r="R238" s="16">
        <v>19600.804489163002</v>
      </c>
      <c r="S238" s="17">
        <f>gp_need_index[[#This Row],[Normalised weighted population 2027/28]]/gp_need_index[[#This Row],[Registered population 2027/28]]</f>
        <v>1.1028512652211995</v>
      </c>
      <c r="T238" s="99">
        <v>17772.7488341264</v>
      </c>
      <c r="U238" s="16">
        <v>19678.990777835399</v>
      </c>
      <c r="V238" s="17">
        <f>gp_need_index[[#This Row],[Normalised weighted population 2028/29]]/gp_need_index[[#This Row],[Registered population 2028/29]]</f>
        <v>1.1072564498322692</v>
      </c>
    </row>
    <row r="239" spans="1:22" x14ac:dyDescent="0.2">
      <c r="A239" s="6" t="s">
        <v>5083</v>
      </c>
      <c r="B239" s="1" t="s">
        <v>12705</v>
      </c>
      <c r="C239" s="95" t="s">
        <v>6313</v>
      </c>
      <c r="D239" s="95" t="s">
        <v>6313</v>
      </c>
      <c r="E239" s="95" t="s">
        <v>6651</v>
      </c>
      <c r="F239" s="95" t="s">
        <v>6312</v>
      </c>
      <c r="G239" s="95" t="s">
        <v>6312</v>
      </c>
      <c r="H239" s="61">
        <v>5411.5052909281703</v>
      </c>
      <c r="I239" s="61">
        <v>134.82079046256399</v>
      </c>
      <c r="J239" s="123">
        <v>729583.42091528501</v>
      </c>
      <c r="K239" s="99">
        <v>10853.5</v>
      </c>
      <c r="L239" s="16">
        <v>14689.121495520099</v>
      </c>
      <c r="M239" s="17">
        <f>gp_need_index[[#This Row],[Normalised weighted population (base year)]]/gp_need_index[[#This Row],[Registered population (base year)]]</f>
        <v>1.3533995020518819</v>
      </c>
      <c r="N239" s="99">
        <v>10849.6962949071</v>
      </c>
      <c r="O239" s="16">
        <v>14742.214963538499</v>
      </c>
      <c r="P239" s="17">
        <f>gp_need_index[[#This Row],[Normalised weighted population 2026/27]]/gp_need_index[[#This Row],[Registered population 2026/27]]</f>
        <v>1.3587675233322951</v>
      </c>
      <c r="Q239" s="99">
        <v>10842.162142662801</v>
      </c>
      <c r="R239" s="16">
        <v>14794.0396870857</v>
      </c>
      <c r="S239" s="17">
        <f>gp_need_index[[#This Row],[Normalised weighted population 2027/28]]/gp_need_index[[#This Row],[Registered population 2027/28]]</f>
        <v>1.3644916477381079</v>
      </c>
      <c r="T239" s="99">
        <v>10839.6318815014</v>
      </c>
      <c r="U239" s="16">
        <v>14853.052114776799</v>
      </c>
      <c r="V239" s="17">
        <f>gp_need_index[[#This Row],[Normalised weighted population 2028/29]]/gp_need_index[[#This Row],[Registered population 2028/29]]</f>
        <v>1.3702542925027357</v>
      </c>
    </row>
    <row r="240" spans="1:22" x14ac:dyDescent="0.2">
      <c r="A240" s="6" t="s">
        <v>5111</v>
      </c>
      <c r="B240" s="1" t="s">
        <v>6885</v>
      </c>
      <c r="C240" s="95" t="s">
        <v>6313</v>
      </c>
      <c r="D240" s="95" t="s">
        <v>6313</v>
      </c>
      <c r="E240" s="95" t="s">
        <v>6651</v>
      </c>
      <c r="F240" s="95" t="s">
        <v>6312</v>
      </c>
      <c r="G240" s="95" t="s">
        <v>6312</v>
      </c>
      <c r="H240" s="61">
        <v>5278.6771530878004</v>
      </c>
      <c r="I240" s="61">
        <v>77.722645458206799</v>
      </c>
      <c r="J240" s="123">
        <v>410272.75285777898</v>
      </c>
      <c r="K240" s="99">
        <v>8655.8333333333303</v>
      </c>
      <c r="L240" s="16">
        <v>8260.2566619029094</v>
      </c>
      <c r="M240" s="17">
        <f>gp_need_index[[#This Row],[Normalised weighted population (base year)]]/gp_need_index[[#This Row],[Registered population (base year)]]</f>
        <v>0.95429941217709591</v>
      </c>
      <c r="N240" s="99">
        <v>8656.8237900189506</v>
      </c>
      <c r="O240" s="16">
        <v>8290.1131562505307</v>
      </c>
      <c r="P240" s="17">
        <f>gp_need_index[[#This Row],[Normalised weighted population 2026/27]]/gp_need_index[[#This Row],[Registered population 2026/27]]</f>
        <v>0.95763912461852052</v>
      </c>
      <c r="Q240" s="99">
        <v>8659.0097017473799</v>
      </c>
      <c r="R240" s="16">
        <v>8319.2561868982502</v>
      </c>
      <c r="S240" s="17">
        <f>gp_need_index[[#This Row],[Normalised weighted population 2027/28]]/gp_need_index[[#This Row],[Registered population 2027/28]]</f>
        <v>0.96076300563786554</v>
      </c>
      <c r="T240" s="99">
        <v>8662.0829098762806</v>
      </c>
      <c r="U240" s="16">
        <v>8352.4411393897699</v>
      </c>
      <c r="V240" s="17">
        <f>gp_need_index[[#This Row],[Normalised weighted population 2028/29]]/gp_need_index[[#This Row],[Registered population 2028/29]]</f>
        <v>0.96425319709957225</v>
      </c>
    </row>
    <row r="241" spans="1:22" x14ac:dyDescent="0.2">
      <c r="A241" s="6" t="s">
        <v>5080</v>
      </c>
      <c r="B241" s="1" t="s">
        <v>6886</v>
      </c>
      <c r="C241" s="95" t="s">
        <v>6313</v>
      </c>
      <c r="D241" s="95" t="s">
        <v>6313</v>
      </c>
      <c r="E241" s="95" t="s">
        <v>6651</v>
      </c>
      <c r="F241" s="95" t="s">
        <v>6312</v>
      </c>
      <c r="G241" s="95" t="s">
        <v>6312</v>
      </c>
      <c r="H241" s="61">
        <v>5282.6777775857299</v>
      </c>
      <c r="I241" s="61">
        <v>122.366357897132</v>
      </c>
      <c r="J241" s="123">
        <v>646422.03958727897</v>
      </c>
      <c r="K241" s="99">
        <v>15341.333333333299</v>
      </c>
      <c r="L241" s="16">
        <v>13014.7857046521</v>
      </c>
      <c r="M241" s="17">
        <f>gp_need_index[[#This Row],[Normalised weighted population (base year)]]/gp_need_index[[#This Row],[Registered population (base year)]]</f>
        <v>0.8483477558221012</v>
      </c>
      <c r="N241" s="99">
        <v>15342.698427487199</v>
      </c>
      <c r="O241" s="16">
        <v>13061.8273271744</v>
      </c>
      <c r="P241" s="17">
        <f>gp_need_index[[#This Row],[Normalised weighted population 2026/27]]/gp_need_index[[#This Row],[Registered population 2026/27]]</f>
        <v>0.85133833457701902</v>
      </c>
      <c r="Q241" s="99">
        <v>15348.5744247743</v>
      </c>
      <c r="R241" s="16">
        <v>13107.744822742499</v>
      </c>
      <c r="S241" s="17">
        <f>gp_need_index[[#This Row],[Normalised weighted population 2027/28]]/gp_need_index[[#This Row],[Registered population 2027/28]]</f>
        <v>0.85400405666243151</v>
      </c>
      <c r="T241" s="99">
        <v>15355.222406864101</v>
      </c>
      <c r="U241" s="16">
        <v>13160.0307338193</v>
      </c>
      <c r="V241" s="17">
        <f>gp_need_index[[#This Row],[Normalised weighted population 2028/29]]/gp_need_index[[#This Row],[Registered population 2028/29]]</f>
        <v>0.85703940881614937</v>
      </c>
    </row>
    <row r="242" spans="1:22" x14ac:dyDescent="0.2">
      <c r="A242" s="6" t="s">
        <v>5088</v>
      </c>
      <c r="B242" s="1" t="s">
        <v>6887</v>
      </c>
      <c r="C242" s="95" t="s">
        <v>6313</v>
      </c>
      <c r="D242" s="95" t="s">
        <v>6313</v>
      </c>
      <c r="E242" s="95" t="s">
        <v>6651</v>
      </c>
      <c r="F242" s="95" t="s">
        <v>6312</v>
      </c>
      <c r="G242" s="95" t="s">
        <v>6312</v>
      </c>
      <c r="H242" s="61">
        <v>5319.6426803233999</v>
      </c>
      <c r="I242" s="61">
        <v>58.215518903630198</v>
      </c>
      <c r="J242" s="123">
        <v>309685.759016925</v>
      </c>
      <c r="K242" s="99">
        <v>6445.1666666666697</v>
      </c>
      <c r="L242" s="16">
        <v>6235.0810191452701</v>
      </c>
      <c r="M242" s="17">
        <f>gp_need_index[[#This Row],[Normalised weighted population (base year)]]/gp_need_index[[#This Row],[Registered population (base year)]]</f>
        <v>0.96740415595333984</v>
      </c>
      <c r="N242" s="99">
        <v>6443.6050991350303</v>
      </c>
      <c r="O242" s="16">
        <v>6257.6175659893397</v>
      </c>
      <c r="P242" s="17">
        <f>gp_need_index[[#This Row],[Normalised weighted population 2026/27]]/gp_need_index[[#This Row],[Registered population 2026/27]]</f>
        <v>0.97113610621938062</v>
      </c>
      <c r="Q242" s="99">
        <v>6441.1170160296397</v>
      </c>
      <c r="R242" s="16">
        <v>6279.6155697644599</v>
      </c>
      <c r="S242" s="17">
        <f>gp_need_index[[#This Row],[Normalised weighted population 2027/28]]/gp_need_index[[#This Row],[Registered population 2027/28]]</f>
        <v>0.97492648466667187</v>
      </c>
      <c r="T242" s="99">
        <v>6439.25632757941</v>
      </c>
      <c r="U242" s="16">
        <v>6304.6645332373901</v>
      </c>
      <c r="V242" s="17">
        <f>gp_need_index[[#This Row],[Normalised weighted population 2028/29]]/gp_need_index[[#This Row],[Registered population 2028/29]]</f>
        <v>0.97909823937811546</v>
      </c>
    </row>
    <row r="243" spans="1:22" x14ac:dyDescent="0.2">
      <c r="A243" s="6" t="s">
        <v>5118</v>
      </c>
      <c r="B243" s="1" t="s">
        <v>6888</v>
      </c>
      <c r="C243" s="95" t="s">
        <v>6313</v>
      </c>
      <c r="D243" s="95" t="s">
        <v>6313</v>
      </c>
      <c r="E243" s="95" t="s">
        <v>6651</v>
      </c>
      <c r="F243" s="95" t="s">
        <v>6312</v>
      </c>
      <c r="G243" s="95" t="s">
        <v>6312</v>
      </c>
      <c r="H243" s="61">
        <v>5281.1086077008904</v>
      </c>
      <c r="I243" s="61">
        <v>95.630157042105196</v>
      </c>
      <c r="J243" s="123">
        <v>505033.24551084999</v>
      </c>
      <c r="K243" s="99">
        <v>11495.583333333299</v>
      </c>
      <c r="L243" s="16">
        <v>10168.124014220301</v>
      </c>
      <c r="M243" s="17">
        <f>gp_need_index[[#This Row],[Normalised weighted population (base year)]]/gp_need_index[[#This Row],[Registered population (base year)]]</f>
        <v>0.88452440553722778</v>
      </c>
      <c r="N243" s="99">
        <v>11493.0346270184</v>
      </c>
      <c r="O243" s="16">
        <v>10204.876448143599</v>
      </c>
      <c r="P243" s="17">
        <f>gp_need_index[[#This Row],[Normalised weighted population 2026/27]]/gp_need_index[[#This Row],[Registered population 2026/27]]</f>
        <v>0.88791835919065842</v>
      </c>
      <c r="Q243" s="99">
        <v>11491.8493462058</v>
      </c>
      <c r="R243" s="16">
        <v>10240.750630012901</v>
      </c>
      <c r="S243" s="17">
        <f>gp_need_index[[#This Row],[Normalised weighted population 2027/28]]/gp_need_index[[#This Row],[Registered population 2027/28]]</f>
        <v>0.89113164656949084</v>
      </c>
      <c r="T243" s="99">
        <v>11494.2434025855</v>
      </c>
      <c r="U243" s="16">
        <v>10281.6002943939</v>
      </c>
      <c r="V243" s="17">
        <f>gp_need_index[[#This Row],[Normalised weighted population 2028/29]]/gp_need_index[[#This Row],[Registered population 2028/29]]</f>
        <v>0.89449996265793108</v>
      </c>
    </row>
    <row r="244" spans="1:22" x14ac:dyDescent="0.2">
      <c r="A244" s="6" t="s">
        <v>5093</v>
      </c>
      <c r="B244" s="1" t="s">
        <v>6889</v>
      </c>
      <c r="C244" s="95" t="s">
        <v>6313</v>
      </c>
      <c r="D244" s="95" t="s">
        <v>6313</v>
      </c>
      <c r="E244" s="95" t="s">
        <v>6651</v>
      </c>
      <c r="F244" s="95" t="s">
        <v>6312</v>
      </c>
      <c r="G244" s="95" t="s">
        <v>6312</v>
      </c>
      <c r="H244" s="61">
        <v>5418.2970507812497</v>
      </c>
      <c r="I244" s="61">
        <v>57.860525789081201</v>
      </c>
      <c r="J244" s="123">
        <v>313505.51623963099</v>
      </c>
      <c r="K244" s="99">
        <v>7315.75</v>
      </c>
      <c r="L244" s="16">
        <v>6311.9863822870502</v>
      </c>
      <c r="M244" s="17">
        <f>gp_need_index[[#This Row],[Normalised weighted population (base year)]]/gp_need_index[[#This Row],[Registered population (base year)]]</f>
        <v>0.86279416085665173</v>
      </c>
      <c r="N244" s="99">
        <v>7319.5035477791098</v>
      </c>
      <c r="O244" s="16">
        <v>6334.8009016728902</v>
      </c>
      <c r="P244" s="17">
        <f>gp_need_index[[#This Row],[Normalised weighted population 2026/27]]/gp_need_index[[#This Row],[Registered population 2026/27]]</f>
        <v>0.86546865649037097</v>
      </c>
      <c r="Q244" s="99">
        <v>7326.9883644359097</v>
      </c>
      <c r="R244" s="16">
        <v>6357.0702354377099</v>
      </c>
      <c r="S244" s="17">
        <f>gp_need_index[[#This Row],[Normalised weighted population 2027/28]]/gp_need_index[[#This Row],[Registered population 2027/28]]</f>
        <v>0.86762390210607743</v>
      </c>
      <c r="T244" s="99">
        <v>7331.0255097444397</v>
      </c>
      <c r="U244" s="16">
        <v>6382.4281603541804</v>
      </c>
      <c r="V244" s="17">
        <f>gp_need_index[[#This Row],[Normalised weighted population 2028/29]]/gp_need_index[[#This Row],[Registered population 2028/29]]</f>
        <v>0.8706050949994133</v>
      </c>
    </row>
    <row r="245" spans="1:22" x14ac:dyDescent="0.2">
      <c r="A245" s="6" t="s">
        <v>5091</v>
      </c>
      <c r="B245" s="1" t="s">
        <v>6890</v>
      </c>
      <c r="C245" s="95" t="s">
        <v>6313</v>
      </c>
      <c r="D245" s="95" t="s">
        <v>6313</v>
      </c>
      <c r="E245" s="95" t="s">
        <v>6651</v>
      </c>
      <c r="F245" s="95" t="s">
        <v>6312</v>
      </c>
      <c r="G245" s="95" t="s">
        <v>6312</v>
      </c>
      <c r="H245" s="61">
        <v>5447.86010082348</v>
      </c>
      <c r="I245" s="61">
        <v>33.385075954704099</v>
      </c>
      <c r="J245" s="123">
        <v>181877.22325659401</v>
      </c>
      <c r="K245" s="99">
        <v>3914.0833333333298</v>
      </c>
      <c r="L245" s="16">
        <v>3661.8384589007101</v>
      </c>
      <c r="M245" s="17">
        <f>gp_need_index[[#This Row],[Normalised weighted population (base year)]]/gp_need_index[[#This Row],[Registered population (base year)]]</f>
        <v>0.93555454676081162</v>
      </c>
      <c r="N245" s="99">
        <v>3914.0121257768801</v>
      </c>
      <c r="O245" s="16">
        <v>3675.0740838606798</v>
      </c>
      <c r="P245" s="17">
        <f>gp_need_index[[#This Row],[Normalised weighted population 2026/27]]/gp_need_index[[#This Row],[Registered population 2026/27]]</f>
        <v>0.93895316768627168</v>
      </c>
      <c r="Q245" s="99">
        <v>3914.25393124845</v>
      </c>
      <c r="R245" s="16">
        <v>3687.9934246030698</v>
      </c>
      <c r="S245" s="17">
        <f>gp_need_index[[#This Row],[Normalised weighted population 2027/28]]/gp_need_index[[#This Row],[Registered population 2027/28]]</f>
        <v>0.94219575157373237</v>
      </c>
      <c r="T245" s="99">
        <v>3915.16238044081</v>
      </c>
      <c r="U245" s="16">
        <v>3702.7045819271202</v>
      </c>
      <c r="V245" s="17">
        <f>gp_need_index[[#This Row],[Normalised weighted population 2028/29]]/gp_need_index[[#This Row],[Registered population 2028/29]]</f>
        <v>0.94573461382468405</v>
      </c>
    </row>
    <row r="246" spans="1:22" x14ac:dyDescent="0.2">
      <c r="A246" s="6" t="s">
        <v>5129</v>
      </c>
      <c r="B246" s="1" t="s">
        <v>6891</v>
      </c>
      <c r="C246" s="95" t="s">
        <v>6313</v>
      </c>
      <c r="D246" s="95" t="s">
        <v>6313</v>
      </c>
      <c r="E246" s="95" t="s">
        <v>6651</v>
      </c>
      <c r="F246" s="95" t="s">
        <v>6312</v>
      </c>
      <c r="G246" s="95" t="s">
        <v>6312</v>
      </c>
      <c r="H246" s="61">
        <v>5323.8190369898002</v>
      </c>
      <c r="I246" s="61">
        <v>175.29713274129099</v>
      </c>
      <c r="J246" s="123">
        <v>933250.21241781395</v>
      </c>
      <c r="K246" s="99">
        <v>20369.25</v>
      </c>
      <c r="L246" s="16">
        <v>18789.661830208901</v>
      </c>
      <c r="M246" s="17">
        <f>gp_need_index[[#This Row],[Normalised weighted population (base year)]]/gp_need_index[[#This Row],[Registered population (base year)]]</f>
        <v>0.92245231563306951</v>
      </c>
      <c r="N246" s="99">
        <v>20368.430564991901</v>
      </c>
      <c r="O246" s="16">
        <v>18857.576600317101</v>
      </c>
      <c r="P246" s="17">
        <f>gp_need_index[[#This Row],[Normalised weighted population 2026/27]]/gp_need_index[[#This Row],[Registered population 2026/27]]</f>
        <v>0.92582374180210181</v>
      </c>
      <c r="Q246" s="99">
        <v>20369.119384298199</v>
      </c>
      <c r="R246" s="16">
        <v>18923.86844971</v>
      </c>
      <c r="S246" s="17">
        <f>gp_need_index[[#This Row],[Normalised weighted population 2027/28]]/gp_need_index[[#This Row],[Registered population 2027/28]]</f>
        <v>0.92904696038542101</v>
      </c>
      <c r="T246" s="99">
        <v>20372.6111194113</v>
      </c>
      <c r="U246" s="16">
        <v>18999.354486123699</v>
      </c>
      <c r="V246" s="17">
        <f>gp_need_index[[#This Row],[Normalised weighted population 2028/29]]/gp_need_index[[#This Row],[Registered population 2028/29]]</f>
        <v>0.93259299825444841</v>
      </c>
    </row>
    <row r="247" spans="1:22" x14ac:dyDescent="0.2">
      <c r="A247" s="6" t="s">
        <v>5130</v>
      </c>
      <c r="B247" s="1" t="s">
        <v>6892</v>
      </c>
      <c r="C247" s="95" t="s">
        <v>6313</v>
      </c>
      <c r="D247" s="95" t="s">
        <v>6313</v>
      </c>
      <c r="E247" s="95" t="s">
        <v>6651</v>
      </c>
      <c r="F247" s="95" t="s">
        <v>6312</v>
      </c>
      <c r="G247" s="95" t="s">
        <v>6312</v>
      </c>
      <c r="H247" s="61">
        <v>5435.1806689453097</v>
      </c>
      <c r="I247" s="61">
        <v>117.673612769686</v>
      </c>
      <c r="J247" s="123">
        <v>639577.34537075297</v>
      </c>
      <c r="K247" s="99">
        <v>12136.75</v>
      </c>
      <c r="L247" s="16">
        <v>12876.977549938099</v>
      </c>
      <c r="M247" s="17">
        <f>gp_need_index[[#This Row],[Normalised weighted population (base year)]]/gp_need_index[[#This Row],[Registered population (base year)]]</f>
        <v>1.0609905905566235</v>
      </c>
      <c r="N247" s="99">
        <v>12132.1071606276</v>
      </c>
      <c r="O247" s="16">
        <v>12923.5210682779</v>
      </c>
      <c r="P247" s="17">
        <f>gp_need_index[[#This Row],[Normalised weighted population 2026/27]]/gp_need_index[[#This Row],[Registered population 2026/27]]</f>
        <v>1.0652330132904431</v>
      </c>
      <c r="Q247" s="99">
        <v>12126.8492226832</v>
      </c>
      <c r="R247" s="16">
        <v>12968.952362576299</v>
      </c>
      <c r="S247" s="17">
        <f>gp_need_index[[#This Row],[Normalised weighted population 2027/28]]/gp_need_index[[#This Row],[Registered population 2027/28]]</f>
        <v>1.0694412146493872</v>
      </c>
      <c r="T247" s="99">
        <v>12123.837413871201</v>
      </c>
      <c r="U247" s="16">
        <v>13020.684639879501</v>
      </c>
      <c r="V247" s="17">
        <f>gp_need_index[[#This Row],[Normalised weighted population 2028/29]]/gp_need_index[[#This Row],[Registered population 2028/29]]</f>
        <v>1.0739738743924587</v>
      </c>
    </row>
    <row r="248" spans="1:22" x14ac:dyDescent="0.2">
      <c r="A248" s="6" t="s">
        <v>5097</v>
      </c>
      <c r="B248" s="1" t="s">
        <v>6893</v>
      </c>
      <c r="C248" s="95" t="s">
        <v>6313</v>
      </c>
      <c r="D248" s="95" t="s">
        <v>6313</v>
      </c>
      <c r="E248" s="95" t="s">
        <v>6651</v>
      </c>
      <c r="F248" s="95" t="s">
        <v>6312</v>
      </c>
      <c r="G248" s="95" t="s">
        <v>6312</v>
      </c>
      <c r="H248" s="61">
        <v>5172.8600118885897</v>
      </c>
      <c r="I248" s="61">
        <v>90.702338714343796</v>
      </c>
      <c r="J248" s="123">
        <v>469190.50092020299</v>
      </c>
      <c r="K248" s="99">
        <v>8166.3333333333303</v>
      </c>
      <c r="L248" s="16">
        <v>9446.4814783134298</v>
      </c>
      <c r="M248" s="17">
        <f>gp_need_index[[#This Row],[Normalised weighted population (base year)]]/gp_need_index[[#This Row],[Registered population (base year)]]</f>
        <v>1.1567592324152129</v>
      </c>
      <c r="N248" s="99">
        <v>8172.8490513553897</v>
      </c>
      <c r="O248" s="16">
        <v>9480.6255530566505</v>
      </c>
      <c r="P248" s="17">
        <f>gp_need_index[[#This Row],[Normalised weighted population 2026/27]]/gp_need_index[[#This Row],[Registered population 2026/27]]</f>
        <v>1.1600147627202755</v>
      </c>
      <c r="Q248" s="99">
        <v>8167.4062638628202</v>
      </c>
      <c r="R248" s="16">
        <v>9513.9537062247291</v>
      </c>
      <c r="S248" s="17">
        <f>gp_need_index[[#This Row],[Normalised weighted population 2027/28]]/gp_need_index[[#This Row],[Registered population 2027/28]]</f>
        <v>1.164868429322512</v>
      </c>
      <c r="T248" s="99">
        <v>8162.2630762095096</v>
      </c>
      <c r="U248" s="16">
        <v>9551.9042266384095</v>
      </c>
      <c r="V248" s="17">
        <f>gp_need_index[[#This Row],[Normalised weighted population 2028/29]]/gp_need_index[[#This Row],[Registered population 2028/29]]</f>
        <v>1.170251943297353</v>
      </c>
    </row>
    <row r="249" spans="1:22" x14ac:dyDescent="0.2">
      <c r="A249" s="6" t="s">
        <v>5087</v>
      </c>
      <c r="B249" s="1" t="s">
        <v>6894</v>
      </c>
      <c r="C249" s="95" t="s">
        <v>6313</v>
      </c>
      <c r="D249" s="95" t="s">
        <v>6313</v>
      </c>
      <c r="E249" s="95" t="s">
        <v>6651</v>
      </c>
      <c r="F249" s="95" t="s">
        <v>6312</v>
      </c>
      <c r="G249" s="95" t="s">
        <v>6312</v>
      </c>
      <c r="H249" s="61">
        <v>5382.9117974175397</v>
      </c>
      <c r="I249" s="61">
        <v>37.115084529691501</v>
      </c>
      <c r="J249" s="123">
        <v>199787.226377026</v>
      </c>
      <c r="K249" s="99">
        <v>4765.25</v>
      </c>
      <c r="L249" s="16">
        <v>4022.4308247347999</v>
      </c>
      <c r="M249" s="17">
        <f>gp_need_index[[#This Row],[Normalised weighted population (base year)]]/gp_need_index[[#This Row],[Registered population (base year)]]</f>
        <v>0.84411748066414138</v>
      </c>
      <c r="N249" s="99">
        <v>4767.2899668666396</v>
      </c>
      <c r="O249" s="16">
        <v>4036.9698019237599</v>
      </c>
      <c r="P249" s="17">
        <f>gp_need_index[[#This Row],[Normalised weighted population 2026/27]]/gp_need_index[[#This Row],[Registered population 2026/27]]</f>
        <v>0.84680601137780342</v>
      </c>
      <c r="Q249" s="99">
        <v>4770.8319253146101</v>
      </c>
      <c r="R249" s="16">
        <v>4051.1613494266599</v>
      </c>
      <c r="S249" s="17">
        <f>gp_need_index[[#This Row],[Normalised weighted population 2027/28]]/gp_need_index[[#This Row],[Registered population 2027/28]]</f>
        <v>0.84915197450799063</v>
      </c>
      <c r="T249" s="99">
        <v>4772.4958896102398</v>
      </c>
      <c r="U249" s="16">
        <v>4067.3211591375202</v>
      </c>
      <c r="V249" s="17">
        <f>gp_need_index[[#This Row],[Normalised weighted population 2028/29]]/gp_need_index[[#This Row],[Registered population 2028/29]]</f>
        <v>0.85224194074050641</v>
      </c>
    </row>
    <row r="250" spans="1:22" x14ac:dyDescent="0.2">
      <c r="A250" s="6" t="s">
        <v>5094</v>
      </c>
      <c r="B250" s="1" t="s">
        <v>6895</v>
      </c>
      <c r="C250" s="95" t="s">
        <v>6313</v>
      </c>
      <c r="D250" s="95" t="s">
        <v>6313</v>
      </c>
      <c r="E250" s="95" t="s">
        <v>6651</v>
      </c>
      <c r="F250" s="95" t="s">
        <v>6312</v>
      </c>
      <c r="G250" s="95" t="s">
        <v>6312</v>
      </c>
      <c r="H250" s="61">
        <v>5385.6331787109402</v>
      </c>
      <c r="I250" s="61">
        <v>102.15025450265399</v>
      </c>
      <c r="J250" s="123">
        <v>550143.79986325896</v>
      </c>
      <c r="K250" s="99">
        <v>10625.583333333299</v>
      </c>
      <c r="L250" s="16">
        <v>11076.360679989801</v>
      </c>
      <c r="M250" s="17">
        <f>gp_need_index[[#This Row],[Normalised weighted population (base year)]]/gp_need_index[[#This Row],[Registered population (base year)]]</f>
        <v>1.0424237740663496</v>
      </c>
      <c r="N250" s="99">
        <v>10620.621367474199</v>
      </c>
      <c r="O250" s="16">
        <v>11116.3959129819</v>
      </c>
      <c r="P250" s="17">
        <f>gp_need_index[[#This Row],[Normalised weighted population 2026/27]]/gp_need_index[[#This Row],[Registered population 2026/27]]</f>
        <v>1.0466803709833792</v>
      </c>
      <c r="Q250" s="99">
        <v>10611.597363896</v>
      </c>
      <c r="R250" s="16">
        <v>11155.474446733901</v>
      </c>
      <c r="S250" s="17">
        <f>gp_need_index[[#This Row],[Normalised weighted population 2027/28]]/gp_need_index[[#This Row],[Registered population 2027/28]]</f>
        <v>1.0512530832246181</v>
      </c>
      <c r="T250" s="99">
        <v>10606.4693076686</v>
      </c>
      <c r="U250" s="16">
        <v>11199.9728827982</v>
      </c>
      <c r="V250" s="17">
        <f>gp_need_index[[#This Row],[Normalised weighted population 2028/29]]/gp_need_index[[#This Row],[Registered population 2028/29]]</f>
        <v>1.0559567522342699</v>
      </c>
    </row>
    <row r="251" spans="1:22" x14ac:dyDescent="0.2">
      <c r="A251" s="6" t="s">
        <v>5112</v>
      </c>
      <c r="B251" s="1" t="s">
        <v>6896</v>
      </c>
      <c r="C251" s="95" t="s">
        <v>6313</v>
      </c>
      <c r="D251" s="95" t="s">
        <v>6313</v>
      </c>
      <c r="E251" s="95" t="s">
        <v>6651</v>
      </c>
      <c r="F251" s="95" t="s">
        <v>6312</v>
      </c>
      <c r="G251" s="95" t="s">
        <v>6312</v>
      </c>
      <c r="H251" s="61">
        <v>5239.6557249664002</v>
      </c>
      <c r="I251" s="61">
        <v>111.505190564687</v>
      </c>
      <c r="J251" s="123">
        <v>584248.81010573299</v>
      </c>
      <c r="K251" s="99">
        <v>15650.083333333299</v>
      </c>
      <c r="L251" s="16">
        <v>11763.0164135167</v>
      </c>
      <c r="M251" s="17">
        <f>gp_need_index[[#This Row],[Normalised weighted population (base year)]]/gp_need_index[[#This Row],[Registered population (base year)]]</f>
        <v>0.75162643948754637</v>
      </c>
      <c r="N251" s="99">
        <v>15664.7284265328</v>
      </c>
      <c r="O251" s="16">
        <v>11805.5335467531</v>
      </c>
      <c r="P251" s="17">
        <f>gp_need_index[[#This Row],[Normalised weighted population 2026/27]]/gp_need_index[[#This Row],[Registered population 2026/27]]</f>
        <v>0.75363793264088608</v>
      </c>
      <c r="Q251" s="99">
        <v>15686.030845061599</v>
      </c>
      <c r="R251" s="16">
        <v>11847.0346721878</v>
      </c>
      <c r="S251" s="17">
        <f>gp_need_index[[#This Row],[Normalised weighted population 2027/28]]/gp_need_index[[#This Row],[Registered population 2027/28]]</f>
        <v>0.7552601922823311</v>
      </c>
      <c r="T251" s="99">
        <v>15714.385335032201</v>
      </c>
      <c r="U251" s="16">
        <v>11894.291695403601</v>
      </c>
      <c r="V251" s="17">
        <f>gp_need_index[[#This Row],[Normalised weighted population 2028/29]]/gp_need_index[[#This Row],[Registered population 2028/29]]</f>
        <v>0.75690467312695742</v>
      </c>
    </row>
    <row r="252" spans="1:22" x14ac:dyDescent="0.2">
      <c r="A252" s="6" t="s">
        <v>5113</v>
      </c>
      <c r="B252" s="1" t="s">
        <v>6897</v>
      </c>
      <c r="C252" s="95" t="s">
        <v>6313</v>
      </c>
      <c r="D252" s="95" t="s">
        <v>6313</v>
      </c>
      <c r="E252" s="95" t="s">
        <v>6651</v>
      </c>
      <c r="F252" s="95" t="s">
        <v>6312</v>
      </c>
      <c r="G252" s="95" t="s">
        <v>6312</v>
      </c>
      <c r="H252" s="61">
        <v>5248.5130333533698</v>
      </c>
      <c r="I252" s="61">
        <v>52.732367533650603</v>
      </c>
      <c r="J252" s="123">
        <v>276766.51827994501</v>
      </c>
      <c r="K252" s="99">
        <v>4709.3333333333303</v>
      </c>
      <c r="L252" s="16">
        <v>5572.2990632187802</v>
      </c>
      <c r="M252" s="17">
        <f>gp_need_index[[#This Row],[Normalised weighted population (base year)]]/gp_need_index[[#This Row],[Registered population (base year)]]</f>
        <v>1.183245837319957</v>
      </c>
      <c r="N252" s="99">
        <v>4724.5602259140896</v>
      </c>
      <c r="O252" s="16">
        <v>5592.4400009999899</v>
      </c>
      <c r="P252" s="17">
        <f>gp_need_index[[#This Row],[Normalised weighted population 2026/27]]/gp_need_index[[#This Row],[Registered population 2026/27]]</f>
        <v>1.1836953565171213</v>
      </c>
      <c r="Q252" s="99">
        <v>4737.54874312418</v>
      </c>
      <c r="R252" s="16">
        <v>5612.0996422223498</v>
      </c>
      <c r="S252" s="17">
        <f>gp_need_index[[#This Row],[Normalised weighted population 2027/28]]/gp_need_index[[#This Row],[Registered population 2027/28]]</f>
        <v>1.1845998735880967</v>
      </c>
      <c r="T252" s="99">
        <v>4749.7175322241701</v>
      </c>
      <c r="U252" s="16">
        <v>5634.4859296284403</v>
      </c>
      <c r="V252" s="17">
        <f>gp_need_index[[#This Row],[Normalised weighted population 2028/29]]/gp_need_index[[#This Row],[Registered population 2028/29]]</f>
        <v>1.1862781084141558</v>
      </c>
    </row>
    <row r="253" spans="1:22" x14ac:dyDescent="0.2">
      <c r="A253" s="6" t="s">
        <v>5085</v>
      </c>
      <c r="B253" s="1" t="s">
        <v>6898</v>
      </c>
      <c r="C253" s="95" t="s">
        <v>6313</v>
      </c>
      <c r="D253" s="95" t="s">
        <v>6313</v>
      </c>
      <c r="E253" s="95" t="s">
        <v>6651</v>
      </c>
      <c r="F253" s="95" t="s">
        <v>6312</v>
      </c>
      <c r="G253" s="95" t="s">
        <v>6312</v>
      </c>
      <c r="H253" s="61">
        <v>5367.8325289212698</v>
      </c>
      <c r="I253" s="61"/>
      <c r="J253" s="123"/>
      <c r="K253" s="99">
        <v>3651.9166666666702</v>
      </c>
      <c r="L253" s="16"/>
      <c r="M253" s="17">
        <f>gp_need_index[[#This Row],[Normalised weighted population (base year)]]/gp_need_index[[#This Row],[Registered population (base year)]]</f>
        <v>0</v>
      </c>
      <c r="N253" s="99">
        <v>3649.4340550923598</v>
      </c>
      <c r="O253" s="16"/>
      <c r="P253" s="17">
        <f>gp_need_index[[#This Row],[Normalised weighted population 2026/27]]/gp_need_index[[#This Row],[Registered population 2026/27]]</f>
        <v>0</v>
      </c>
      <c r="Q253" s="99">
        <v>3646.6005749651099</v>
      </c>
      <c r="R253" s="16"/>
      <c r="S253" s="17">
        <f>gp_need_index[[#This Row],[Normalised weighted population 2027/28]]/gp_need_index[[#This Row],[Registered population 2027/28]]</f>
        <v>0</v>
      </c>
      <c r="T253" s="99">
        <v>3645.3267391392601</v>
      </c>
      <c r="U253" s="16"/>
      <c r="V253" s="17">
        <f>gp_need_index[[#This Row],[Normalised weighted population 2028/29]]/gp_need_index[[#This Row],[Registered population 2028/29]]</f>
        <v>0</v>
      </c>
    </row>
    <row r="254" spans="1:22" x14ac:dyDescent="0.2">
      <c r="A254" s="6" t="s">
        <v>5079</v>
      </c>
      <c r="B254" s="1" t="s">
        <v>6899</v>
      </c>
      <c r="C254" s="95" t="s">
        <v>6313</v>
      </c>
      <c r="D254" s="95" t="s">
        <v>6313</v>
      </c>
      <c r="E254" s="95" t="s">
        <v>6651</v>
      </c>
      <c r="F254" s="95" t="s">
        <v>6312</v>
      </c>
      <c r="G254" s="95" t="s">
        <v>6312</v>
      </c>
      <c r="H254" s="61">
        <v>5351.1613362630196</v>
      </c>
      <c r="I254" s="61">
        <v>22.905228936805599</v>
      </c>
      <c r="J254" s="123">
        <v>122569.575484887</v>
      </c>
      <c r="K254" s="99">
        <v>2574.5</v>
      </c>
      <c r="L254" s="16">
        <v>2467.76356800038</v>
      </c>
      <c r="M254" s="17">
        <f>gp_need_index[[#This Row],[Normalised weighted population (base year)]]/gp_need_index[[#This Row],[Registered population (base year)]]</f>
        <v>0.95854090813765003</v>
      </c>
      <c r="N254" s="99">
        <v>2576.5146431819899</v>
      </c>
      <c r="O254" s="16">
        <v>2476.6832386637702</v>
      </c>
      <c r="P254" s="17">
        <f>gp_need_index[[#This Row],[Normalised weighted population 2026/27]]/gp_need_index[[#This Row],[Registered population 2026/27]]</f>
        <v>0.96125331374211476</v>
      </c>
      <c r="Q254" s="99">
        <v>2577.0760451434899</v>
      </c>
      <c r="R254" s="16">
        <v>2485.3897610198201</v>
      </c>
      <c r="S254" s="17">
        <f>gp_need_index[[#This Row],[Normalised weighted population 2027/28]]/gp_need_index[[#This Row],[Registered population 2027/28]]</f>
        <v>0.96442235986925839</v>
      </c>
      <c r="T254" s="99">
        <v>2579.8224971289101</v>
      </c>
      <c r="U254" s="16">
        <v>2495.3038133448599</v>
      </c>
      <c r="V254" s="17">
        <f>gp_need_index[[#This Row],[Normalised weighted population 2028/29]]/gp_need_index[[#This Row],[Registered population 2028/29]]</f>
        <v>0.96723856626643456</v>
      </c>
    </row>
    <row r="255" spans="1:22" x14ac:dyDescent="0.2">
      <c r="A255" s="6" t="s">
        <v>5103</v>
      </c>
      <c r="B255" s="1" t="s">
        <v>6900</v>
      </c>
      <c r="C255" s="95" t="s">
        <v>6313</v>
      </c>
      <c r="D255" s="95" t="s">
        <v>6313</v>
      </c>
      <c r="E255" s="95" t="s">
        <v>6651</v>
      </c>
      <c r="F255" s="95" t="s">
        <v>6312</v>
      </c>
      <c r="G255" s="95" t="s">
        <v>6312</v>
      </c>
      <c r="H255" s="61">
        <v>5286.1159990418601</v>
      </c>
      <c r="I255" s="61">
        <v>57.073973258012202</v>
      </c>
      <c r="J255" s="123">
        <v>301699.64316806599</v>
      </c>
      <c r="K255" s="99">
        <v>5691.1666666666697</v>
      </c>
      <c r="L255" s="16">
        <v>6074.2919679987499</v>
      </c>
      <c r="M255" s="17">
        <f>gp_need_index[[#This Row],[Normalised weighted population (base year)]]/gp_need_index[[#This Row],[Registered population (base year)]]</f>
        <v>1.067319290362037</v>
      </c>
      <c r="N255" s="99">
        <v>5687.7479006639296</v>
      </c>
      <c r="O255" s="16">
        <v>6096.24734677588</v>
      </c>
      <c r="P255" s="17">
        <f>gp_need_index[[#This Row],[Normalised weighted population 2026/27]]/gp_need_index[[#This Row],[Registered population 2026/27]]</f>
        <v>1.0718209479826393</v>
      </c>
      <c r="Q255" s="99">
        <v>5681.6555747245502</v>
      </c>
      <c r="R255" s="16">
        <v>6117.6780703274899</v>
      </c>
      <c r="S255" s="17">
        <f>gp_need_index[[#This Row],[Normalised weighted population 2027/28]]/gp_need_index[[#This Row],[Registered population 2027/28]]</f>
        <v>1.0767421554982375</v>
      </c>
      <c r="T255" s="99">
        <v>5676.5025326467703</v>
      </c>
      <c r="U255" s="16">
        <v>6142.0810760243103</v>
      </c>
      <c r="V255" s="17">
        <f>gp_need_index[[#This Row],[Normalised weighted population 2028/29]]/gp_need_index[[#This Row],[Registered population 2028/29]]</f>
        <v>1.0820185564438489</v>
      </c>
    </row>
    <row r="256" spans="1:22" x14ac:dyDescent="0.2">
      <c r="A256" s="6" t="s">
        <v>5092</v>
      </c>
      <c r="B256" s="1" t="s">
        <v>6901</v>
      </c>
      <c r="C256" s="95" t="s">
        <v>6313</v>
      </c>
      <c r="D256" s="95" t="s">
        <v>6313</v>
      </c>
      <c r="E256" s="95" t="s">
        <v>6651</v>
      </c>
      <c r="F256" s="95" t="s">
        <v>6312</v>
      </c>
      <c r="G256" s="95" t="s">
        <v>6312</v>
      </c>
      <c r="H256" s="61">
        <v>5339.2262672601701</v>
      </c>
      <c r="I256" s="61">
        <v>47.598050363284699</v>
      </c>
      <c r="J256" s="123">
        <v>254136.76077002299</v>
      </c>
      <c r="K256" s="99">
        <v>5471.0833333333303</v>
      </c>
      <c r="L256" s="16">
        <v>5116.6811750540601</v>
      </c>
      <c r="M256" s="17">
        <f>gp_need_index[[#This Row],[Normalised weighted population (base year)]]/gp_need_index[[#This Row],[Registered population (base year)]]</f>
        <v>0.93522267224115818</v>
      </c>
      <c r="N256" s="99">
        <v>5469.4070839126398</v>
      </c>
      <c r="O256" s="16">
        <v>5135.1752931952296</v>
      </c>
      <c r="P256" s="17">
        <f>gp_need_index[[#This Row],[Normalised weighted population 2026/27]]/gp_need_index[[#This Row],[Registered population 2026/27]]</f>
        <v>0.93889067213510258</v>
      </c>
      <c r="Q256" s="99">
        <v>5465.10417568507</v>
      </c>
      <c r="R256" s="16">
        <v>5153.2274678918002</v>
      </c>
      <c r="S256" s="17">
        <f>gp_need_index[[#This Row],[Normalised weighted population 2027/28]]/gp_need_index[[#This Row],[Registered population 2027/28]]</f>
        <v>0.94293307176451491</v>
      </c>
      <c r="T256" s="99">
        <v>5462.6884340240404</v>
      </c>
      <c r="U256" s="16">
        <v>5173.7833451070401</v>
      </c>
      <c r="V256" s="17">
        <f>gp_need_index[[#This Row],[Normalised weighted population 2028/29]]/gp_need_index[[#This Row],[Registered population 2028/29]]</f>
        <v>0.94711302092252392</v>
      </c>
    </row>
    <row r="257" spans="1:22" x14ac:dyDescent="0.2">
      <c r="A257" s="6" t="s">
        <v>5101</v>
      </c>
      <c r="B257" s="1" t="s">
        <v>6902</v>
      </c>
      <c r="C257" s="95" t="s">
        <v>6313</v>
      </c>
      <c r="D257" s="95" t="s">
        <v>6313</v>
      </c>
      <c r="E257" s="95" t="s">
        <v>6651</v>
      </c>
      <c r="F257" s="95" t="s">
        <v>6312</v>
      </c>
      <c r="G257" s="95" t="s">
        <v>6312</v>
      </c>
      <c r="H257" s="61">
        <v>5394.0599500868102</v>
      </c>
      <c r="I257" s="61">
        <v>93.902939079222904</v>
      </c>
      <c r="J257" s="123">
        <v>506518.08288267697</v>
      </c>
      <c r="K257" s="99">
        <v>8117.75</v>
      </c>
      <c r="L257" s="16">
        <v>10198.0190967161</v>
      </c>
      <c r="M257" s="17">
        <f>gp_need_index[[#This Row],[Normalised weighted population (base year)]]/gp_need_index[[#This Row],[Registered population (base year)]]</f>
        <v>1.2562617839568968</v>
      </c>
      <c r="N257" s="99">
        <v>8137.9948216991297</v>
      </c>
      <c r="O257" s="16">
        <v>10234.8795856792</v>
      </c>
      <c r="P257" s="17">
        <f>gp_need_index[[#This Row],[Normalised weighted population 2026/27]]/gp_need_index[[#This Row],[Registered population 2026/27]]</f>
        <v>1.2576660233782579</v>
      </c>
      <c r="Q257" s="99">
        <v>8156.1817860319297</v>
      </c>
      <c r="R257" s="16">
        <v>10270.8592404582</v>
      </c>
      <c r="S257" s="17">
        <f>gp_need_index[[#This Row],[Normalised weighted population 2027/28]]/gp_need_index[[#This Row],[Registered population 2027/28]]</f>
        <v>1.2592729674132341</v>
      </c>
      <c r="T257" s="99">
        <v>8174.3790840342799</v>
      </c>
      <c r="U257" s="16">
        <v>10311.829006058</v>
      </c>
      <c r="V257" s="17">
        <f>gp_need_index[[#This Row],[Normalised weighted population 2028/29]]/gp_need_index[[#This Row],[Registered population 2028/29]]</f>
        <v>1.2614816244818474</v>
      </c>
    </row>
    <row r="258" spans="1:22" x14ac:dyDescent="0.2">
      <c r="A258" s="6" t="s">
        <v>5109</v>
      </c>
      <c r="B258" s="1" t="s">
        <v>6903</v>
      </c>
      <c r="C258" s="95" t="s">
        <v>6313</v>
      </c>
      <c r="D258" s="95" t="s">
        <v>6313</v>
      </c>
      <c r="E258" s="95" t="s">
        <v>6651</v>
      </c>
      <c r="F258" s="95" t="s">
        <v>6312</v>
      </c>
      <c r="G258" s="95" t="s">
        <v>6312</v>
      </c>
      <c r="H258" s="61">
        <v>5400.0268147786501</v>
      </c>
      <c r="I258" s="61">
        <v>37.819071709921097</v>
      </c>
      <c r="J258" s="123">
        <v>204224.00134361</v>
      </c>
      <c r="K258" s="99">
        <v>4848.1666666666697</v>
      </c>
      <c r="L258" s="16">
        <v>4111.7589600297097</v>
      </c>
      <c r="M258" s="17">
        <f>gp_need_index[[#This Row],[Normalised weighted population (base year)]]/gp_need_index[[#This Row],[Registered population (base year)]]</f>
        <v>0.84810594245860094</v>
      </c>
      <c r="N258" s="99">
        <v>4851.3746648054503</v>
      </c>
      <c r="O258" s="16">
        <v>4126.6208115645504</v>
      </c>
      <c r="P258" s="17">
        <f>gp_need_index[[#This Row],[Normalised weighted population 2026/27]]/gp_need_index[[#This Row],[Registered population 2026/27]]</f>
        <v>0.85060855874549035</v>
      </c>
      <c r="Q258" s="99">
        <v>4853.6329307636397</v>
      </c>
      <c r="R258" s="16">
        <v>4141.12751786835</v>
      </c>
      <c r="S258" s="17">
        <f>gp_need_index[[#This Row],[Normalised weighted population 2027/28]]/gp_need_index[[#This Row],[Registered population 2027/28]]</f>
        <v>0.85320162792302701</v>
      </c>
      <c r="T258" s="99">
        <v>4855.7793006972997</v>
      </c>
      <c r="U258" s="16">
        <v>4157.6461965644303</v>
      </c>
      <c r="V258" s="17">
        <f>gp_need_index[[#This Row],[Normalised weighted population 2028/29]]/gp_need_index[[#This Row],[Registered population 2028/29]]</f>
        <v>0.85622635196113295</v>
      </c>
    </row>
    <row r="259" spans="1:22" x14ac:dyDescent="0.2">
      <c r="A259" s="6" t="s">
        <v>5110</v>
      </c>
      <c r="B259" s="1" t="s">
        <v>6904</v>
      </c>
      <c r="C259" s="95" t="s">
        <v>6313</v>
      </c>
      <c r="D259" s="95" t="s">
        <v>6313</v>
      </c>
      <c r="E259" s="95" t="s">
        <v>6651</v>
      </c>
      <c r="F259" s="95" t="s">
        <v>6312</v>
      </c>
      <c r="G259" s="95" t="s">
        <v>6312</v>
      </c>
      <c r="H259" s="61">
        <v>5275.93723842076</v>
      </c>
      <c r="I259" s="61">
        <v>34.909076199962399</v>
      </c>
      <c r="J259" s="123">
        <v>184178.095082249</v>
      </c>
      <c r="K259" s="99">
        <v>3828.8333333333298</v>
      </c>
      <c r="L259" s="16">
        <v>3708.1632311252101</v>
      </c>
      <c r="M259" s="17">
        <f>gp_need_index[[#This Row],[Normalised weighted population (base year)]]/gp_need_index[[#This Row],[Registered population (base year)]]</f>
        <v>0.96848384567759027</v>
      </c>
      <c r="N259" s="99">
        <v>3826.01047335472</v>
      </c>
      <c r="O259" s="16">
        <v>3721.5662958339399</v>
      </c>
      <c r="P259" s="17">
        <f>gp_need_index[[#This Row],[Normalised weighted population 2026/27]]/gp_need_index[[#This Row],[Registered population 2026/27]]</f>
        <v>0.97270154427225042</v>
      </c>
      <c r="Q259" s="99">
        <v>3819.5902945187099</v>
      </c>
      <c r="R259" s="16">
        <v>3734.6490751124302</v>
      </c>
      <c r="S259" s="17">
        <f>gp_need_index[[#This Row],[Normalised weighted population 2027/28]]/gp_need_index[[#This Row],[Registered population 2027/28]]</f>
        <v>0.97776169357007359</v>
      </c>
      <c r="T259" s="99">
        <v>3815.6410729218601</v>
      </c>
      <c r="U259" s="16">
        <v>3749.5463386833399</v>
      </c>
      <c r="V259" s="17">
        <f>gp_need_index[[#This Row],[Normalised weighted population 2028/29]]/gp_need_index[[#This Row],[Registered population 2028/29]]</f>
        <v>0.98267794769597983</v>
      </c>
    </row>
    <row r="260" spans="1:22" x14ac:dyDescent="0.2">
      <c r="A260" s="6" t="s">
        <v>5114</v>
      </c>
      <c r="B260" s="1" t="s">
        <v>6905</v>
      </c>
      <c r="C260" s="95" t="s">
        <v>6313</v>
      </c>
      <c r="D260" s="95" t="s">
        <v>6313</v>
      </c>
      <c r="E260" s="95" t="s">
        <v>6651</v>
      </c>
      <c r="F260" s="95" t="s">
        <v>6335</v>
      </c>
      <c r="G260" s="95" t="s">
        <v>6335</v>
      </c>
      <c r="H260" s="61">
        <v>5400.05520736163</v>
      </c>
      <c r="I260" s="61">
        <v>305.34737194639098</v>
      </c>
      <c r="J260" s="123">
        <v>1648892.66593329</v>
      </c>
      <c r="K260" s="99">
        <v>42486.333333333299</v>
      </c>
      <c r="L260" s="16">
        <v>33198.101832660097</v>
      </c>
      <c r="M260" s="17">
        <f>gp_need_index[[#This Row],[Normalised weighted population (base year)]]/gp_need_index[[#This Row],[Registered population (base year)]]</f>
        <v>0.78138307611059532</v>
      </c>
      <c r="N260" s="99">
        <v>42407.104751498497</v>
      </c>
      <c r="O260" s="16">
        <v>33318.095554439999</v>
      </c>
      <c r="P260" s="17">
        <f>gp_need_index[[#This Row],[Normalised weighted population 2026/27]]/gp_need_index[[#This Row],[Registered population 2026/27]]</f>
        <v>0.78567248930764766</v>
      </c>
      <c r="Q260" s="99">
        <v>42363.796393982797</v>
      </c>
      <c r="R260" s="16">
        <v>33435.221854354801</v>
      </c>
      <c r="S260" s="17">
        <f>gp_need_index[[#This Row],[Normalised weighted population 2027/28]]/gp_need_index[[#This Row],[Registered population 2027/28]]</f>
        <v>0.78924045294259371</v>
      </c>
      <c r="T260" s="99">
        <v>42518.133370409501</v>
      </c>
      <c r="U260" s="16">
        <v>33568.592701922498</v>
      </c>
      <c r="V260" s="17">
        <f>gp_need_index[[#This Row],[Normalised weighted population 2028/29]]/gp_need_index[[#This Row],[Registered population 2028/29]]</f>
        <v>0.78951238074069741</v>
      </c>
    </row>
    <row r="261" spans="1:22" x14ac:dyDescent="0.2">
      <c r="A261" s="6" t="s">
        <v>5123</v>
      </c>
      <c r="B261" s="1" t="s">
        <v>6906</v>
      </c>
      <c r="C261" s="95" t="s">
        <v>6313</v>
      </c>
      <c r="D261" s="95" t="s">
        <v>6313</v>
      </c>
      <c r="E261" s="95" t="s">
        <v>6651</v>
      </c>
      <c r="F261" s="95" t="s">
        <v>6335</v>
      </c>
      <c r="G261" s="95" t="s">
        <v>6335</v>
      </c>
      <c r="H261" s="61">
        <v>5393.4181645990702</v>
      </c>
      <c r="I261" s="61">
        <v>143.32672979153099</v>
      </c>
      <c r="J261" s="123">
        <v>773020.98793022498</v>
      </c>
      <c r="K261" s="99">
        <v>14957.833333333299</v>
      </c>
      <c r="L261" s="16">
        <v>15563.6749476144</v>
      </c>
      <c r="M261" s="17">
        <f>gp_need_index[[#This Row],[Normalised weighted population (base year)]]/gp_need_index[[#This Row],[Registered population (base year)]]</f>
        <v>1.0405033002293849</v>
      </c>
      <c r="N261" s="99">
        <v>14994.0331185338</v>
      </c>
      <c r="O261" s="16">
        <v>15619.929467555001</v>
      </c>
      <c r="P261" s="17">
        <f>gp_need_index[[#This Row],[Normalised weighted population 2026/27]]/gp_need_index[[#This Row],[Registered population 2026/27]]</f>
        <v>1.0417430283148796</v>
      </c>
      <c r="Q261" s="99">
        <v>15047.8247857447</v>
      </c>
      <c r="R261" s="16">
        <v>15674.839705160801</v>
      </c>
      <c r="S261" s="17">
        <f>gp_need_index[[#This Row],[Normalised weighted population 2027/28]]/gp_need_index[[#This Row],[Registered population 2027/28]]</f>
        <v>1.0416681432927164</v>
      </c>
      <c r="T261" s="99">
        <v>15104.8916414836</v>
      </c>
      <c r="U261" s="16">
        <v>15737.3655847877</v>
      </c>
      <c r="V261" s="17">
        <f>gp_need_index[[#This Row],[Normalised weighted population 2028/29]]/gp_need_index[[#This Row],[Registered population 2028/29]]</f>
        <v>1.0418721271437057</v>
      </c>
    </row>
    <row r="262" spans="1:22" x14ac:dyDescent="0.2">
      <c r="A262" s="6" t="s">
        <v>5861</v>
      </c>
      <c r="B262" s="1" t="s">
        <v>6907</v>
      </c>
      <c r="C262" s="95" t="s">
        <v>6313</v>
      </c>
      <c r="D262" s="95" t="s">
        <v>6313</v>
      </c>
      <c r="E262" s="95" t="s">
        <v>6651</v>
      </c>
      <c r="F262" s="95" t="s">
        <v>6334</v>
      </c>
      <c r="G262" s="95" t="s">
        <v>6334</v>
      </c>
      <c r="H262" s="61">
        <v>5383.5344282670503</v>
      </c>
      <c r="I262" s="61">
        <v>62.8518226422349</v>
      </c>
      <c r="J262" s="123">
        <v>338364.95107380598</v>
      </c>
      <c r="K262" s="99">
        <v>6021.4166666666697</v>
      </c>
      <c r="L262" s="16">
        <v>6812.4956429430304</v>
      </c>
      <c r="M262" s="17">
        <f>gp_need_index[[#This Row],[Normalised weighted population (base year)]]/gp_need_index[[#This Row],[Registered population (base year)]]</f>
        <v>1.1313775511758906</v>
      </c>
      <c r="N262" s="99">
        <v>6052.2818579249997</v>
      </c>
      <c r="O262" s="16">
        <v>6837.1192407296203</v>
      </c>
      <c r="P262" s="17">
        <f>gp_need_index[[#This Row],[Normalised weighted population 2026/27]]/gp_need_index[[#This Row],[Registered population 2026/27]]</f>
        <v>1.1296762776797873</v>
      </c>
      <c r="Q262" s="99">
        <v>6083.9155133581698</v>
      </c>
      <c r="R262" s="16">
        <v>6861.1544223754099</v>
      </c>
      <c r="S262" s="17">
        <f>gp_need_index[[#This Row],[Normalised weighted population 2027/28]]/gp_need_index[[#This Row],[Registered population 2027/28]]</f>
        <v>1.1277530740377135</v>
      </c>
      <c r="T262" s="99">
        <v>6115.0472200027498</v>
      </c>
      <c r="U262" s="16">
        <v>6888.5231051552601</v>
      </c>
      <c r="V262" s="17">
        <f>gp_need_index[[#This Row],[Normalised weighted population 2028/29]]/gp_need_index[[#This Row],[Registered population 2028/29]]</f>
        <v>1.1264873119249867</v>
      </c>
    </row>
    <row r="263" spans="1:22" x14ac:dyDescent="0.2">
      <c r="A263" s="6" t="s">
        <v>5119</v>
      </c>
      <c r="B263" s="1" t="s">
        <v>6908</v>
      </c>
      <c r="C263" s="95" t="s">
        <v>6313</v>
      </c>
      <c r="D263" s="95" t="s">
        <v>6313</v>
      </c>
      <c r="E263" s="95" t="s">
        <v>6651</v>
      </c>
      <c r="F263" s="95" t="s">
        <v>6335</v>
      </c>
      <c r="G263" s="95" t="s">
        <v>6335</v>
      </c>
      <c r="H263" s="61">
        <v>5240.9867404513898</v>
      </c>
      <c r="I263" s="61">
        <v>47.252985243194097</v>
      </c>
      <c r="J263" s="123">
        <v>247652.26910632499</v>
      </c>
      <c r="K263" s="99">
        <v>5830.5833333333303</v>
      </c>
      <c r="L263" s="16">
        <v>4986.12518494502</v>
      </c>
      <c r="M263" s="17">
        <f>gp_need_index[[#This Row],[Normalised weighted population (base year)]]/gp_need_index[[#This Row],[Registered population (base year)]]</f>
        <v>0.8551674677968224</v>
      </c>
      <c r="N263" s="99">
        <v>5856.4571694773804</v>
      </c>
      <c r="O263" s="16">
        <v>5004.1474116740501</v>
      </c>
      <c r="P263" s="17">
        <f>gp_need_index[[#This Row],[Normalised weighted population 2026/27]]/gp_need_index[[#This Row],[Registered population 2026/27]]</f>
        <v>0.85446666249940506</v>
      </c>
      <c r="Q263" s="99">
        <v>5885.5034099014902</v>
      </c>
      <c r="R263" s="16">
        <v>5021.73897147974</v>
      </c>
      <c r="S263" s="17">
        <f>gp_need_index[[#This Row],[Normalised weighted population 2027/28]]/gp_need_index[[#This Row],[Registered population 2027/28]]</f>
        <v>0.85323864786679182</v>
      </c>
      <c r="T263" s="99">
        <v>5916.8626508053003</v>
      </c>
      <c r="U263" s="16">
        <v>5041.7703499406898</v>
      </c>
      <c r="V263" s="17">
        <f>gp_need_index[[#This Row],[Normalised weighted population 2028/29]]/gp_need_index[[#This Row],[Registered population 2028/29]]</f>
        <v>0.85210197489618789</v>
      </c>
    </row>
    <row r="264" spans="1:22" x14ac:dyDescent="0.2">
      <c r="A264" s="6" t="s">
        <v>5081</v>
      </c>
      <c r="B264" s="1" t="s">
        <v>6909</v>
      </c>
      <c r="C264" s="95" t="s">
        <v>6313</v>
      </c>
      <c r="D264" s="95" t="s">
        <v>6313</v>
      </c>
      <c r="E264" s="95" t="s">
        <v>6651</v>
      </c>
      <c r="F264" s="95" t="s">
        <v>6335</v>
      </c>
      <c r="G264" s="95" t="s">
        <v>6335</v>
      </c>
      <c r="H264" s="61">
        <v>5267.8600779566304</v>
      </c>
      <c r="I264" s="61">
        <v>116.71261202711899</v>
      </c>
      <c r="J264" s="123">
        <v>614825.70949170098</v>
      </c>
      <c r="K264" s="99">
        <v>13252.916666666701</v>
      </c>
      <c r="L264" s="16">
        <v>12378.638667478201</v>
      </c>
      <c r="M264" s="17">
        <f>gp_need_index[[#This Row],[Normalised weighted population (base year)]]/gp_need_index[[#This Row],[Registered population (base year)]]</f>
        <v>0.93403127619541626</v>
      </c>
      <c r="N264" s="99">
        <v>13302.879618308199</v>
      </c>
      <c r="O264" s="16">
        <v>12423.380952195699</v>
      </c>
      <c r="P264" s="17">
        <f>gp_need_index[[#This Row],[Normalised weighted population 2026/27]]/gp_need_index[[#This Row],[Registered population 2026/27]]</f>
        <v>0.93388659513222361</v>
      </c>
      <c r="Q264" s="99">
        <v>13356.4012978585</v>
      </c>
      <c r="R264" s="16">
        <v>12467.0540559295</v>
      </c>
      <c r="S264" s="17">
        <f>gp_need_index[[#This Row],[Normalised weighted population 2027/28]]/gp_need_index[[#This Row],[Registered population 2027/28]]</f>
        <v>0.93341415684540774</v>
      </c>
      <c r="T264" s="99">
        <v>13409.189580455</v>
      </c>
      <c r="U264" s="16">
        <v>12516.7842946986</v>
      </c>
      <c r="V264" s="17">
        <f>gp_need_index[[#This Row],[Normalised weighted population 2028/29]]/gp_need_index[[#This Row],[Registered population 2028/29]]</f>
        <v>0.93344823112523112</v>
      </c>
    </row>
    <row r="265" spans="1:22" x14ac:dyDescent="0.2">
      <c r="A265" s="6" t="s">
        <v>5121</v>
      </c>
      <c r="B265" s="1" t="s">
        <v>6910</v>
      </c>
      <c r="C265" s="95" t="s">
        <v>6313</v>
      </c>
      <c r="D265" s="95" t="s">
        <v>6313</v>
      </c>
      <c r="E265" s="95" t="s">
        <v>6651</v>
      </c>
      <c r="F265" s="95" t="s">
        <v>6335</v>
      </c>
      <c r="G265" s="95" t="s">
        <v>6335</v>
      </c>
      <c r="H265" s="61">
        <v>5421.7493775755502</v>
      </c>
      <c r="I265" s="61">
        <v>92.247127890999195</v>
      </c>
      <c r="J265" s="123">
        <v>500140.80822615698</v>
      </c>
      <c r="K265" s="99">
        <v>10677.416666666701</v>
      </c>
      <c r="L265" s="16">
        <v>10069.621768111299</v>
      </c>
      <c r="M265" s="17">
        <f>gp_need_index[[#This Row],[Normalised weighted population (base year)]]/gp_need_index[[#This Row],[Registered population (base year)]]</f>
        <v>0.94307659637814401</v>
      </c>
      <c r="N265" s="99">
        <v>10689.109035056001</v>
      </c>
      <c r="O265" s="16">
        <v>10106.018168090999</v>
      </c>
      <c r="P265" s="17">
        <f>gp_need_index[[#This Row],[Normalised weighted population 2026/27]]/gp_need_index[[#This Row],[Registered population 2026/27]]</f>
        <v>0.9454500028905406</v>
      </c>
      <c r="Q265" s="99">
        <v>10707.386353284501</v>
      </c>
      <c r="R265" s="16">
        <v>10141.5448239579</v>
      </c>
      <c r="S265" s="17">
        <f>gp_need_index[[#This Row],[Normalised weighted population 2027/28]]/gp_need_index[[#This Row],[Registered population 2027/28]]</f>
        <v>0.94715409431798192</v>
      </c>
      <c r="T265" s="99">
        <v>10742.044085052499</v>
      </c>
      <c r="U265" s="16">
        <v>10181.9987630616</v>
      </c>
      <c r="V265" s="17">
        <f>gp_need_index[[#This Row],[Normalised weighted population 2028/29]]/gp_need_index[[#This Row],[Registered population 2028/29]]</f>
        <v>0.94786417579777016</v>
      </c>
    </row>
    <row r="266" spans="1:22" x14ac:dyDescent="0.2">
      <c r="A266" s="6" t="s">
        <v>5102</v>
      </c>
      <c r="B266" s="1" t="s">
        <v>6911</v>
      </c>
      <c r="C266" s="95" t="s">
        <v>6313</v>
      </c>
      <c r="D266" s="95" t="s">
        <v>6313</v>
      </c>
      <c r="E266" s="95" t="s">
        <v>6651</v>
      </c>
      <c r="F266" s="95" t="s">
        <v>6335</v>
      </c>
      <c r="G266" s="95" t="s">
        <v>6335</v>
      </c>
      <c r="H266" s="61">
        <v>5416.7708974984998</v>
      </c>
      <c r="I266" s="61">
        <v>101.409219734266</v>
      </c>
      <c r="J266" s="123">
        <v>549310.510194603</v>
      </c>
      <c r="K266" s="99">
        <v>10670.666666666701</v>
      </c>
      <c r="L266" s="16">
        <v>11059.583581123599</v>
      </c>
      <c r="M266" s="17">
        <f>gp_need_index[[#This Row],[Normalised weighted population (base year)]]/gp_need_index[[#This Row],[Registered population (base year)]]</f>
        <v>1.0364472929954609</v>
      </c>
      <c r="N266" s="99">
        <v>10707.486681185001</v>
      </c>
      <c r="O266" s="16">
        <v>11099.5581737049</v>
      </c>
      <c r="P266" s="17">
        <f>gp_need_index[[#This Row],[Normalised weighted population 2026/27]]/gp_need_index[[#This Row],[Registered population 2026/27]]</f>
        <v>1.0366165753172347</v>
      </c>
      <c r="Q266" s="99">
        <v>10745.544438884999</v>
      </c>
      <c r="R266" s="16">
        <v>11138.5775161355</v>
      </c>
      <c r="S266" s="17">
        <f>gp_need_index[[#This Row],[Normalised weighted population 2027/28]]/gp_need_index[[#This Row],[Registered population 2027/28]]</f>
        <v>1.0365763763284277</v>
      </c>
      <c r="T266" s="99">
        <v>10785.008973394701</v>
      </c>
      <c r="U266" s="16">
        <v>11183.0085514819</v>
      </c>
      <c r="V266" s="17">
        <f>gp_need_index[[#This Row],[Normalised weighted population 2028/29]]/gp_need_index[[#This Row],[Registered population 2028/29]]</f>
        <v>1.0369030363413712</v>
      </c>
    </row>
    <row r="267" spans="1:22" x14ac:dyDescent="0.2">
      <c r="A267" s="6" t="s">
        <v>5127</v>
      </c>
      <c r="B267" s="1" t="s">
        <v>6912</v>
      </c>
      <c r="C267" s="95" t="s">
        <v>6313</v>
      </c>
      <c r="D267" s="95" t="s">
        <v>6313</v>
      </c>
      <c r="E267" s="95" t="s">
        <v>6651</v>
      </c>
      <c r="F267" s="95" t="s">
        <v>6335</v>
      </c>
      <c r="G267" s="95" t="s">
        <v>6335</v>
      </c>
      <c r="H267" s="61">
        <v>5350.3447300502203</v>
      </c>
      <c r="I267" s="61">
        <v>144.23108185499501</v>
      </c>
      <c r="J267" s="123">
        <v>771686.008712315</v>
      </c>
      <c r="K267" s="99">
        <v>12419.25</v>
      </c>
      <c r="L267" s="16">
        <v>15536.7970452886</v>
      </c>
      <c r="M267" s="17">
        <f>gp_need_index[[#This Row],[Normalised weighted population (base year)]]/gp_need_index[[#This Row],[Registered population (base year)]]</f>
        <v>1.2510253876271595</v>
      </c>
      <c r="N267" s="99">
        <v>12433.473139724199</v>
      </c>
      <c r="O267" s="16">
        <v>15592.954415713</v>
      </c>
      <c r="P267" s="17">
        <f>gp_need_index[[#This Row],[Normalised weighted population 2026/27]]/gp_need_index[[#This Row],[Registered population 2026/27]]</f>
        <v>1.2541109182030923</v>
      </c>
      <c r="Q267" s="99">
        <v>12462.176179533401</v>
      </c>
      <c r="R267" s="16">
        <v>15647.7698253293</v>
      </c>
      <c r="S267" s="17">
        <f>gp_need_index[[#This Row],[Normalised weighted population 2027/28]]/gp_need_index[[#This Row],[Registered population 2027/28]]</f>
        <v>1.2556209766178392</v>
      </c>
      <c r="T267" s="99">
        <v>12501.706234417001</v>
      </c>
      <c r="U267" s="16">
        <v>15710.1877250292</v>
      </c>
      <c r="V267" s="17">
        <f>gp_need_index[[#This Row],[Normalised weighted population 2028/29]]/gp_need_index[[#This Row],[Registered population 2028/29]]</f>
        <v>1.2566434877328425</v>
      </c>
    </row>
    <row r="268" spans="1:22" x14ac:dyDescent="0.2">
      <c r="A268" s="6" t="s">
        <v>5098</v>
      </c>
      <c r="B268" s="1" t="s">
        <v>6913</v>
      </c>
      <c r="C268" s="95" t="s">
        <v>6313</v>
      </c>
      <c r="D268" s="95" t="s">
        <v>6313</v>
      </c>
      <c r="E268" s="95" t="s">
        <v>6651</v>
      </c>
      <c r="F268" s="95" t="s">
        <v>6335</v>
      </c>
      <c r="G268" s="95" t="s">
        <v>6335</v>
      </c>
      <c r="H268" s="61">
        <v>5248.5168118990396</v>
      </c>
      <c r="I268" s="61">
        <v>66.238766201732702</v>
      </c>
      <c r="J268" s="123">
        <v>347655.27800924401</v>
      </c>
      <c r="K268" s="99">
        <v>7417.5833333333303</v>
      </c>
      <c r="L268" s="16">
        <v>6999.5431239789104</v>
      </c>
      <c r="M268" s="17">
        <f>gp_need_index[[#This Row],[Normalised weighted population (base year)]]/gp_need_index[[#This Row],[Registered population (base year)]]</f>
        <v>0.94364199354851597</v>
      </c>
      <c r="N268" s="99">
        <v>7447.5837158353797</v>
      </c>
      <c r="O268" s="16">
        <v>7024.8428002808396</v>
      </c>
      <c r="P268" s="17">
        <f>gp_need_index[[#This Row],[Normalised weighted population 2026/27]]/gp_need_index[[#This Row],[Registered population 2026/27]]</f>
        <v>0.94323784307980452</v>
      </c>
      <c r="Q268" s="99">
        <v>7480.3383606784801</v>
      </c>
      <c r="R268" s="16">
        <v>7049.5379045774098</v>
      </c>
      <c r="S268" s="17">
        <f>gp_need_index[[#This Row],[Normalised weighted population 2027/28]]/gp_need_index[[#This Row],[Registered population 2027/28]]</f>
        <v>0.94240896128901908</v>
      </c>
      <c r="T268" s="99">
        <v>7511.5717196360602</v>
      </c>
      <c r="U268" s="16">
        <v>7077.6580363770499</v>
      </c>
      <c r="V268" s="17">
        <f>gp_need_index[[#This Row],[Normalised weighted population 2028/29]]/gp_need_index[[#This Row],[Registered population 2028/29]]</f>
        <v>0.94223396920717495</v>
      </c>
    </row>
    <row r="269" spans="1:22" x14ac:dyDescent="0.2">
      <c r="A269" s="6" t="s">
        <v>5866</v>
      </c>
      <c r="B269" s="1" t="s">
        <v>6914</v>
      </c>
      <c r="C269" s="95" t="s">
        <v>6313</v>
      </c>
      <c r="D269" s="95" t="s">
        <v>6313</v>
      </c>
      <c r="E269" s="95" t="s">
        <v>6651</v>
      </c>
      <c r="F269" s="95" t="s">
        <v>6334</v>
      </c>
      <c r="G269" s="95" t="s">
        <v>6334</v>
      </c>
      <c r="H269" s="61">
        <v>5401.4355720441399</v>
      </c>
      <c r="I269" s="61">
        <v>84.266578285767196</v>
      </c>
      <c r="J269" s="123">
        <v>455160.49348718498</v>
      </c>
      <c r="K269" s="99">
        <v>9512.8333333333303</v>
      </c>
      <c r="L269" s="16">
        <v>9164.0072911833104</v>
      </c>
      <c r="M269" s="17">
        <f>gp_need_index[[#This Row],[Normalised weighted population (base year)]]/gp_need_index[[#This Row],[Registered population (base year)]]</f>
        <v>0.96333100455699983</v>
      </c>
      <c r="N269" s="99">
        <v>9570.6878113518796</v>
      </c>
      <c r="O269" s="16">
        <v>9197.1303699312994</v>
      </c>
      <c r="P269" s="17">
        <f>gp_need_index[[#This Row],[Normalised weighted population 2026/27]]/gp_need_index[[#This Row],[Registered population 2026/27]]</f>
        <v>0.96096858984601918</v>
      </c>
      <c r="Q269" s="99">
        <v>9624.5671239718195</v>
      </c>
      <c r="R269" s="16">
        <v>9229.4619252659595</v>
      </c>
      <c r="S269" s="17">
        <f>gp_need_index[[#This Row],[Normalised weighted population 2027/28]]/gp_need_index[[#This Row],[Registered population 2027/28]]</f>
        <v>0.95894826295909197</v>
      </c>
      <c r="T269" s="99">
        <v>9678.7023384961303</v>
      </c>
      <c r="U269" s="16">
        <v>9266.2776271305793</v>
      </c>
      <c r="V269" s="17">
        <f>gp_need_index[[#This Row],[Normalised weighted population 2028/29]]/gp_need_index[[#This Row],[Registered population 2028/29]]</f>
        <v>0.95738842905363764</v>
      </c>
    </row>
    <row r="270" spans="1:22" x14ac:dyDescent="0.2">
      <c r="A270" s="6" t="s">
        <v>5125</v>
      </c>
      <c r="B270" s="1" t="s">
        <v>6915</v>
      </c>
      <c r="C270" s="95" t="s">
        <v>6313</v>
      </c>
      <c r="D270" s="95" t="s">
        <v>6313</v>
      </c>
      <c r="E270" s="95" t="s">
        <v>6651</v>
      </c>
      <c r="F270" s="95" t="s">
        <v>6335</v>
      </c>
      <c r="G270" s="95" t="s">
        <v>6335</v>
      </c>
      <c r="H270" s="61">
        <v>5458.0693826426595</v>
      </c>
      <c r="I270" s="61">
        <v>105.988408316605</v>
      </c>
      <c r="J270" s="123">
        <v>578492.08634789195</v>
      </c>
      <c r="K270" s="99">
        <v>11596.25</v>
      </c>
      <c r="L270" s="16">
        <v>11647.1129920971</v>
      </c>
      <c r="M270" s="17">
        <f>gp_need_index[[#This Row],[Normalised weighted population (base year)]]/gp_need_index[[#This Row],[Registered population (base year)]]</f>
        <v>1.0043861586372405</v>
      </c>
      <c r="N270" s="99">
        <v>11621.8450452779</v>
      </c>
      <c r="O270" s="16">
        <v>11689.2111952702</v>
      </c>
      <c r="P270" s="17">
        <f>gp_need_index[[#This Row],[Normalised weighted population 2026/27]]/gp_need_index[[#This Row],[Registered population 2026/27]]</f>
        <v>1.0057965107717275</v>
      </c>
      <c r="Q270" s="99">
        <v>11653.660641795999</v>
      </c>
      <c r="R270" s="16">
        <v>11730.3034015756</v>
      </c>
      <c r="S270" s="17">
        <f>gp_need_index[[#This Row],[Normalised weighted population 2027/28]]/gp_need_index[[#This Row],[Registered population 2027/28]]</f>
        <v>1.0065767111412804</v>
      </c>
      <c r="T270" s="99">
        <v>11695.7615912902</v>
      </c>
      <c r="U270" s="16">
        <v>11777.094791616601</v>
      </c>
      <c r="V270" s="17">
        <f>gp_need_index[[#This Row],[Normalised weighted population 2028/29]]/gp_need_index[[#This Row],[Registered population 2028/29]]</f>
        <v>1.0069540747467842</v>
      </c>
    </row>
    <row r="271" spans="1:22" x14ac:dyDescent="0.2">
      <c r="A271" s="6" t="s">
        <v>5108</v>
      </c>
      <c r="B271" s="1" t="s">
        <v>6916</v>
      </c>
      <c r="C271" s="95" t="s">
        <v>6313</v>
      </c>
      <c r="D271" s="95" t="s">
        <v>6313</v>
      </c>
      <c r="E271" s="95" t="s">
        <v>6651</v>
      </c>
      <c r="F271" s="95" t="s">
        <v>6335</v>
      </c>
      <c r="G271" s="95" t="s">
        <v>6335</v>
      </c>
      <c r="H271" s="61">
        <v>5336.53759765625</v>
      </c>
      <c r="I271" s="61">
        <v>94.108794388032095</v>
      </c>
      <c r="J271" s="123">
        <v>502215.119521835</v>
      </c>
      <c r="K271" s="99">
        <v>13246.416666666701</v>
      </c>
      <c r="L271" s="16">
        <v>10111.385067232701</v>
      </c>
      <c r="M271" s="17">
        <f>gp_need_index[[#This Row],[Normalised weighted population (base year)]]/gp_need_index[[#This Row],[Registered population (base year)]]</f>
        <v>0.76332983641357155</v>
      </c>
      <c r="N271" s="99">
        <v>13306.7012115621</v>
      </c>
      <c r="O271" s="16">
        <v>10147.932419629</v>
      </c>
      <c r="P271" s="17">
        <f>gp_need_index[[#This Row],[Normalised weighted population 2026/27]]/gp_need_index[[#This Row],[Registered population 2026/27]]</f>
        <v>0.76261819201377512</v>
      </c>
      <c r="Q271" s="99">
        <v>13376.892832325</v>
      </c>
      <c r="R271" s="16">
        <v>10183.6064206881</v>
      </c>
      <c r="S271" s="17">
        <f>gp_need_index[[#This Row],[Normalised weighted population 2027/28]]/gp_need_index[[#This Row],[Registered population 2027/28]]</f>
        <v>0.76128339729833328</v>
      </c>
      <c r="T271" s="99">
        <v>13450.3666707272</v>
      </c>
      <c r="U271" s="16">
        <v>10224.228140667699</v>
      </c>
      <c r="V271" s="17">
        <f>gp_need_index[[#This Row],[Normalised weighted population 2028/29]]/gp_need_index[[#This Row],[Registered population 2028/29]]</f>
        <v>0.7601449381241977</v>
      </c>
    </row>
    <row r="272" spans="1:22" x14ac:dyDescent="0.2">
      <c r="A272" s="6" t="s">
        <v>5082</v>
      </c>
      <c r="B272" s="1" t="s">
        <v>12243</v>
      </c>
      <c r="C272" s="95" t="s">
        <v>6313</v>
      </c>
      <c r="D272" s="95" t="s">
        <v>6313</v>
      </c>
      <c r="E272" s="95" t="s">
        <v>6651</v>
      </c>
      <c r="F272" s="95" t="s">
        <v>6335</v>
      </c>
      <c r="G272" s="95" t="s">
        <v>6335</v>
      </c>
      <c r="H272" s="61">
        <v>5338.3743513875897</v>
      </c>
      <c r="I272" s="61">
        <v>190.90353387215899</v>
      </c>
      <c r="J272" s="123">
        <v>1019114.52881238</v>
      </c>
      <c r="K272" s="99">
        <v>24596.75</v>
      </c>
      <c r="L272" s="16">
        <v>20518.417363150402</v>
      </c>
      <c r="M272" s="17">
        <f>gp_need_index[[#This Row],[Normalised weighted population (base year)]]/gp_need_index[[#This Row],[Registered population (base year)]]</f>
        <v>0.83419221495321139</v>
      </c>
      <c r="N272" s="99">
        <v>24664.776722431499</v>
      </c>
      <c r="O272" s="16">
        <v>20592.580677572601</v>
      </c>
      <c r="P272" s="17">
        <f>gp_need_index[[#This Row],[Normalised weighted population 2026/27]]/gp_need_index[[#This Row],[Registered population 2026/27]]</f>
        <v>0.83489832116925589</v>
      </c>
      <c r="Q272" s="99">
        <v>24743.604525884599</v>
      </c>
      <c r="R272" s="16">
        <v>20664.971753362599</v>
      </c>
      <c r="S272" s="17">
        <f>gp_need_index[[#This Row],[Normalised weighted population 2027/28]]/gp_need_index[[#This Row],[Registered population 2027/28]]</f>
        <v>0.83516416259178039</v>
      </c>
      <c r="T272" s="99">
        <v>24866.632067688901</v>
      </c>
      <c r="U272" s="16">
        <v>20747.4029335628</v>
      </c>
      <c r="V272" s="17">
        <f>gp_need_index[[#This Row],[Normalised weighted population 2028/29]]/gp_need_index[[#This Row],[Registered population 2028/29]]</f>
        <v>0.83434712336945194</v>
      </c>
    </row>
    <row r="273" spans="1:22" x14ac:dyDescent="0.2">
      <c r="A273" s="6" t="s">
        <v>5095</v>
      </c>
      <c r="B273" s="1" t="s">
        <v>6917</v>
      </c>
      <c r="C273" s="95" t="s">
        <v>6313</v>
      </c>
      <c r="D273" s="95" t="s">
        <v>6313</v>
      </c>
      <c r="E273" s="95" t="s">
        <v>6651</v>
      </c>
      <c r="F273" s="95" t="s">
        <v>6335</v>
      </c>
      <c r="G273" s="95" t="s">
        <v>6335</v>
      </c>
      <c r="H273" s="61">
        <v>5298.6077813787797</v>
      </c>
      <c r="I273" s="61">
        <v>98.942676035488603</v>
      </c>
      <c r="J273" s="123">
        <v>524258.433152079</v>
      </c>
      <c r="K273" s="99">
        <v>10111.5</v>
      </c>
      <c r="L273" s="16">
        <v>10555.195744389101</v>
      </c>
      <c r="M273" s="17">
        <f>gp_need_index[[#This Row],[Normalised weighted population (base year)]]/gp_need_index[[#This Row],[Registered population (base year)]]</f>
        <v>1.043880308993631</v>
      </c>
      <c r="N273" s="99">
        <v>10148.6634874224</v>
      </c>
      <c r="O273" s="16">
        <v>10593.347239552</v>
      </c>
      <c r="P273" s="17">
        <f>gp_need_index[[#This Row],[Normalised weighted population 2026/27]]/gp_need_index[[#This Row],[Registered population 2026/27]]</f>
        <v>1.0438169767556795</v>
      </c>
      <c r="Q273" s="99">
        <v>10195.6555214455</v>
      </c>
      <c r="R273" s="16">
        <v>10630.587050088399</v>
      </c>
      <c r="S273" s="17">
        <f>gp_need_index[[#This Row],[Normalised weighted population 2027/28]]/gp_need_index[[#This Row],[Registered population 2027/28]]</f>
        <v>1.0426585154557317</v>
      </c>
      <c r="T273" s="99">
        <v>10241.825950117</v>
      </c>
      <c r="U273" s="16">
        <v>10672.991745687201</v>
      </c>
      <c r="V273" s="17">
        <f>gp_need_index[[#This Row],[Normalised weighted population 2028/29]]/gp_need_index[[#This Row],[Registered population 2028/29]]</f>
        <v>1.0420985279060786</v>
      </c>
    </row>
    <row r="274" spans="1:22" x14ac:dyDescent="0.2">
      <c r="A274" s="6" t="s">
        <v>5100</v>
      </c>
      <c r="B274" s="1" t="s">
        <v>6918</v>
      </c>
      <c r="C274" s="95" t="s">
        <v>6313</v>
      </c>
      <c r="D274" s="95" t="s">
        <v>6313</v>
      </c>
      <c r="E274" s="95" t="s">
        <v>6651</v>
      </c>
      <c r="F274" s="95" t="s">
        <v>6335</v>
      </c>
      <c r="G274" s="95" t="s">
        <v>6335</v>
      </c>
      <c r="H274" s="61">
        <v>5264.3115855823899</v>
      </c>
      <c r="I274" s="61">
        <v>63.273692031870802</v>
      </c>
      <c r="J274" s="123">
        <v>333092.43002595002</v>
      </c>
      <c r="K274" s="99">
        <v>8449.6666666666697</v>
      </c>
      <c r="L274" s="16">
        <v>6706.3409524177296</v>
      </c>
      <c r="M274" s="17">
        <f>gp_need_index[[#This Row],[Normalised weighted population (base year)]]/gp_need_index[[#This Row],[Registered population (base year)]]</f>
        <v>0.79368112577431782</v>
      </c>
      <c r="N274" s="99">
        <v>8490.0112487517708</v>
      </c>
      <c r="O274" s="16">
        <v>6730.5808566887999</v>
      </c>
      <c r="P274" s="17">
        <f>gp_need_index[[#This Row],[Normalised weighted population 2026/27]]/gp_need_index[[#This Row],[Registered population 2026/27]]</f>
        <v>0.79276465713497757</v>
      </c>
      <c r="Q274" s="99">
        <v>8538.0676634317097</v>
      </c>
      <c r="R274" s="16">
        <v>6754.2415137252601</v>
      </c>
      <c r="S274" s="17">
        <f>gp_need_index[[#This Row],[Normalised weighted population 2027/28]]/gp_need_index[[#This Row],[Registered population 2027/28]]</f>
        <v>0.79107378624480529</v>
      </c>
      <c r="T274" s="99">
        <v>8584.1085607640307</v>
      </c>
      <c r="U274" s="16">
        <v>6781.18372811483</v>
      </c>
      <c r="V274" s="17">
        <f>gp_need_index[[#This Row],[Normalised weighted population 2028/29]]/gp_need_index[[#This Row],[Registered population 2028/29]]</f>
        <v>0.78996947442044807</v>
      </c>
    </row>
    <row r="275" spans="1:22" x14ac:dyDescent="0.2">
      <c r="A275" s="6" t="s">
        <v>5106</v>
      </c>
      <c r="B275" s="1" t="s">
        <v>6919</v>
      </c>
      <c r="C275" s="95" t="s">
        <v>6313</v>
      </c>
      <c r="D275" s="95" t="s">
        <v>6313</v>
      </c>
      <c r="E275" s="95" t="s">
        <v>6651</v>
      </c>
      <c r="F275" s="95" t="s">
        <v>6335</v>
      </c>
      <c r="G275" s="95" t="s">
        <v>6335</v>
      </c>
      <c r="H275" s="61">
        <v>5482.78287971794</v>
      </c>
      <c r="I275" s="61">
        <v>98.481568908698904</v>
      </c>
      <c r="J275" s="123">
        <v>539953.05998037697</v>
      </c>
      <c r="K275" s="99">
        <v>10245.916666666701</v>
      </c>
      <c r="L275" s="16">
        <v>10871.1846686145</v>
      </c>
      <c r="M275" s="17">
        <f>gp_need_index[[#This Row],[Normalised weighted population (base year)]]/gp_need_index[[#This Row],[Registered population (base year)]]</f>
        <v>1.0610260674852061</v>
      </c>
      <c r="N275" s="99">
        <v>10277.4294812065</v>
      </c>
      <c r="O275" s="16">
        <v>10910.478297964701</v>
      </c>
      <c r="P275" s="17">
        <f>gp_need_index[[#This Row],[Normalised weighted population 2026/27]]/gp_need_index[[#This Row],[Registered population 2026/27]]</f>
        <v>1.0615960263133701</v>
      </c>
      <c r="Q275" s="99">
        <v>10311.8448388339</v>
      </c>
      <c r="R275" s="16">
        <v>10948.832949756101</v>
      </c>
      <c r="S275" s="17">
        <f>gp_need_index[[#This Row],[Normalised weighted population 2027/28]]/gp_need_index[[#This Row],[Registered population 2027/28]]</f>
        <v>1.0617724685425187</v>
      </c>
      <c r="T275" s="99">
        <v>10353.772487301399</v>
      </c>
      <c r="U275" s="16">
        <v>10992.5071068096</v>
      </c>
      <c r="V275" s="17">
        <f>gp_need_index[[#This Row],[Normalised weighted population 2028/29]]/gp_need_index[[#This Row],[Registered population 2028/29]]</f>
        <v>1.0616910039593386</v>
      </c>
    </row>
    <row r="276" spans="1:22" x14ac:dyDescent="0.2">
      <c r="A276" s="6" t="s">
        <v>5086</v>
      </c>
      <c r="B276" s="1" t="s">
        <v>6920</v>
      </c>
      <c r="C276" s="95" t="s">
        <v>6313</v>
      </c>
      <c r="D276" s="95" t="s">
        <v>6313</v>
      </c>
      <c r="E276" s="95" t="s">
        <v>6651</v>
      </c>
      <c r="F276" s="95" t="s">
        <v>6335</v>
      </c>
      <c r="G276" s="95" t="s">
        <v>6335</v>
      </c>
      <c r="H276" s="61">
        <v>5318.5399457146104</v>
      </c>
      <c r="I276" s="61">
        <v>63.371875862393999</v>
      </c>
      <c r="J276" s="123">
        <v>337045.85320900998</v>
      </c>
      <c r="K276" s="99">
        <v>7305.3333333333303</v>
      </c>
      <c r="L276" s="16">
        <v>6785.9374890088802</v>
      </c>
      <c r="M276" s="17">
        <f>gp_need_index[[#This Row],[Normalised weighted population (base year)]]/gp_need_index[[#This Row],[Registered population (base year)]]</f>
        <v>0.92890182820891809</v>
      </c>
      <c r="N276" s="99">
        <v>7316.0582267514601</v>
      </c>
      <c r="O276" s="16">
        <v>6810.4650930018997</v>
      </c>
      <c r="P276" s="17">
        <f>gp_need_index[[#This Row],[Normalised weighted population 2026/27]]/gp_need_index[[#This Row],[Registered population 2026/27]]</f>
        <v>0.93089268591372898</v>
      </c>
      <c r="Q276" s="99">
        <v>7333.66089969938</v>
      </c>
      <c r="R276" s="16">
        <v>6834.4065747633404</v>
      </c>
      <c r="S276" s="17">
        <f>gp_need_index[[#This Row],[Normalised weighted population 2027/28]]/gp_need_index[[#This Row],[Registered population 2027/28]]</f>
        <v>0.93192290565868607</v>
      </c>
      <c r="T276" s="99">
        <v>7356.45836293303</v>
      </c>
      <c r="U276" s="16">
        <v>6861.6685621809602</v>
      </c>
      <c r="V276" s="17">
        <f>gp_need_index[[#This Row],[Normalised weighted population 2028/29]]/gp_need_index[[#This Row],[Registered population 2028/29]]</f>
        <v>0.9327407597050823</v>
      </c>
    </row>
    <row r="277" spans="1:22" x14ac:dyDescent="0.2">
      <c r="A277" s="6" t="s">
        <v>5122</v>
      </c>
      <c r="B277" s="1" t="s">
        <v>6921</v>
      </c>
      <c r="C277" s="95" t="s">
        <v>6313</v>
      </c>
      <c r="D277" s="95" t="s">
        <v>6313</v>
      </c>
      <c r="E277" s="95" t="s">
        <v>6651</v>
      </c>
      <c r="F277" s="95" t="s">
        <v>6335</v>
      </c>
      <c r="G277" s="95" t="s">
        <v>6335</v>
      </c>
      <c r="H277" s="61">
        <v>5388.1949441474799</v>
      </c>
      <c r="I277" s="61">
        <v>147.03983716351499</v>
      </c>
      <c r="J277" s="123">
        <v>792279.30719271803</v>
      </c>
      <c r="K277" s="99">
        <v>13689.25</v>
      </c>
      <c r="L277" s="16">
        <v>15951.413735718201</v>
      </c>
      <c r="M277" s="17">
        <f>gp_need_index[[#This Row],[Normalised weighted population (base year)]]/gp_need_index[[#This Row],[Registered population (base year)]]</f>
        <v>1.1652511084039083</v>
      </c>
      <c r="N277" s="99">
        <v>13734.3338690211</v>
      </c>
      <c r="O277" s="16">
        <v>16009.0697279627</v>
      </c>
      <c r="P277" s="17">
        <f>gp_need_index[[#This Row],[Normalised weighted population 2026/27]]/gp_need_index[[#This Row],[Registered population 2026/27]]</f>
        <v>1.1656240397703197</v>
      </c>
      <c r="Q277" s="99">
        <v>13784.924416800101</v>
      </c>
      <c r="R277" s="16">
        <v>16065.3479476842</v>
      </c>
      <c r="S277" s="17">
        <f>gp_need_index[[#This Row],[Normalised weighted population 2027/28]]/gp_need_index[[#This Row],[Registered population 2027/28]]</f>
        <v>1.1654288019239973</v>
      </c>
      <c r="T277" s="99">
        <v>13830.386350638801</v>
      </c>
      <c r="U277" s="16">
        <v>16129.4315383835</v>
      </c>
      <c r="V277" s="17">
        <f>gp_need_index[[#This Row],[Normalised weighted population 2028/29]]/gp_need_index[[#This Row],[Registered population 2028/29]]</f>
        <v>1.1662314507677156</v>
      </c>
    </row>
    <row r="278" spans="1:22" x14ac:dyDescent="0.2">
      <c r="A278" s="6" t="s">
        <v>5078</v>
      </c>
      <c r="B278" s="1" t="s">
        <v>6922</v>
      </c>
      <c r="C278" s="95" t="s">
        <v>6313</v>
      </c>
      <c r="D278" s="95" t="s">
        <v>6313</v>
      </c>
      <c r="E278" s="95" t="s">
        <v>6651</v>
      </c>
      <c r="F278" s="95" t="s">
        <v>6335</v>
      </c>
      <c r="G278" s="95" t="s">
        <v>6335</v>
      </c>
      <c r="H278" s="61">
        <v>5274.5512606534103</v>
      </c>
      <c r="I278" s="61">
        <v>64.287541280480298</v>
      </c>
      <c r="J278" s="123">
        <v>339087.93190526502</v>
      </c>
      <c r="K278" s="99">
        <v>7372.1666666666697</v>
      </c>
      <c r="L278" s="16">
        <v>6827.0518307178399</v>
      </c>
      <c r="M278" s="17">
        <f>gp_need_index[[#This Row],[Normalised weighted population (base year)]]/gp_need_index[[#This Row],[Registered population (base year)]]</f>
        <v>0.92605771673427129</v>
      </c>
      <c r="N278" s="99">
        <v>7402.67700291859</v>
      </c>
      <c r="O278" s="16">
        <v>6851.7280414867901</v>
      </c>
      <c r="P278" s="17">
        <f>gp_need_index[[#This Row],[Normalised weighted population 2026/27]]/gp_need_index[[#This Row],[Registered population 2026/27]]</f>
        <v>0.92557436165125373</v>
      </c>
      <c r="Q278" s="99">
        <v>7439.0419252031097</v>
      </c>
      <c r="R278" s="16">
        <v>6875.8145788523698</v>
      </c>
      <c r="S278" s="17">
        <f>gp_need_index[[#This Row],[Normalised weighted population 2027/28]]/gp_need_index[[#This Row],[Registered population 2027/28]]</f>
        <v>0.92428764994016865</v>
      </c>
      <c r="T278" s="99">
        <v>7473.5906901217004</v>
      </c>
      <c r="U278" s="16">
        <v>6903.2417400087998</v>
      </c>
      <c r="V278" s="17">
        <f>gp_need_index[[#This Row],[Normalised weighted population 2028/29]]/gp_need_index[[#This Row],[Registered population 2028/29]]</f>
        <v>0.92368474890299179</v>
      </c>
    </row>
    <row r="279" spans="1:22" x14ac:dyDescent="0.2">
      <c r="A279" s="6" t="s">
        <v>5107</v>
      </c>
      <c r="B279" s="1" t="s">
        <v>6923</v>
      </c>
      <c r="C279" s="95" t="s">
        <v>6313</v>
      </c>
      <c r="D279" s="95" t="s">
        <v>6313</v>
      </c>
      <c r="E279" s="95" t="s">
        <v>6651</v>
      </c>
      <c r="F279" s="95" t="s">
        <v>6335</v>
      </c>
      <c r="G279" s="95" t="s">
        <v>6335</v>
      </c>
      <c r="H279" s="61">
        <v>5397.7003977705799</v>
      </c>
      <c r="I279" s="61">
        <v>101.89576762145499</v>
      </c>
      <c r="J279" s="123">
        <v>550002.82542146801</v>
      </c>
      <c r="K279" s="99">
        <v>21399.5</v>
      </c>
      <c r="L279" s="16">
        <v>11073.522360691601</v>
      </c>
      <c r="M279" s="17">
        <f>gp_need_index[[#This Row],[Normalised weighted population (base year)]]/gp_need_index[[#This Row],[Registered population (base year)]]</f>
        <v>0.51746640625676299</v>
      </c>
      <c r="N279" s="99">
        <v>21346.511810149499</v>
      </c>
      <c r="O279" s="16">
        <v>11113.5473346485</v>
      </c>
      <c r="P279" s="17">
        <f>gp_need_index[[#This Row],[Normalised weighted population 2026/27]]/gp_need_index[[#This Row],[Registered population 2026/27]]</f>
        <v>0.52062591928318736</v>
      </c>
      <c r="Q279" s="99">
        <v>21315.560224343299</v>
      </c>
      <c r="R279" s="16">
        <v>11152.615854519599</v>
      </c>
      <c r="S279" s="17">
        <f>gp_need_index[[#This Row],[Normalised weighted population 2027/28]]/gp_need_index[[#This Row],[Registered population 2027/28]]</f>
        <v>0.52321476598033889</v>
      </c>
      <c r="T279" s="99">
        <v>21423.044024652601</v>
      </c>
      <c r="U279" s="16">
        <v>11197.102887852099</v>
      </c>
      <c r="V279" s="17">
        <f>gp_need_index[[#This Row],[Normalised weighted population 2028/29]]/gp_need_index[[#This Row],[Registered population 2028/29]]</f>
        <v>0.52266628752510691</v>
      </c>
    </row>
    <row r="280" spans="1:22" x14ac:dyDescent="0.2">
      <c r="A280" s="6" t="s">
        <v>5128</v>
      </c>
      <c r="B280" s="1" t="s">
        <v>6924</v>
      </c>
      <c r="C280" s="95" t="s">
        <v>6313</v>
      </c>
      <c r="D280" s="95" t="s">
        <v>6313</v>
      </c>
      <c r="E280" s="95" t="s">
        <v>6651</v>
      </c>
      <c r="F280" s="95" t="s">
        <v>6335</v>
      </c>
      <c r="G280" s="95" t="s">
        <v>6335</v>
      </c>
      <c r="H280" s="61">
        <v>5329.9323594835096</v>
      </c>
      <c r="I280" s="61">
        <v>69.395359118317799</v>
      </c>
      <c r="J280" s="123">
        <v>369872.57016270101</v>
      </c>
      <c r="K280" s="99">
        <v>7577.0833333333303</v>
      </c>
      <c r="L280" s="16">
        <v>7446.8566105356304</v>
      </c>
      <c r="M280" s="17">
        <f>gp_need_index[[#This Row],[Normalised weighted population (base year)]]/gp_need_index[[#This Row],[Registered population (base year)]]</f>
        <v>0.98281308030165082</v>
      </c>
      <c r="N280" s="99">
        <v>7603.6101903477002</v>
      </c>
      <c r="O280" s="16">
        <v>7473.77309042244</v>
      </c>
      <c r="P280" s="17">
        <f>gp_need_index[[#This Row],[Normalised weighted population 2026/27]]/gp_need_index[[#This Row],[Registered population 2026/27]]</f>
        <v>0.9829242824559733</v>
      </c>
      <c r="Q280" s="99">
        <v>7632.6882765756</v>
      </c>
      <c r="R280" s="16">
        <v>7500.0463624662698</v>
      </c>
      <c r="S280" s="17">
        <f>gp_need_index[[#This Row],[Normalised weighted population 2027/28]]/gp_need_index[[#This Row],[Registered population 2027/28]]</f>
        <v>0.98262186148536912</v>
      </c>
      <c r="T280" s="99">
        <v>7664.4313087442497</v>
      </c>
      <c r="U280" s="16">
        <v>7529.9635421553103</v>
      </c>
      <c r="V280" s="17">
        <f>gp_need_index[[#This Row],[Normalised weighted population 2028/29]]/gp_need_index[[#This Row],[Registered population 2028/29]]</f>
        <v>0.98245561070714704</v>
      </c>
    </row>
    <row r="281" spans="1:22" x14ac:dyDescent="0.2">
      <c r="A281" s="6" t="s">
        <v>5096</v>
      </c>
      <c r="B281" s="1" t="s">
        <v>6925</v>
      </c>
      <c r="C281" s="95" t="s">
        <v>6313</v>
      </c>
      <c r="D281" s="95" t="s">
        <v>6313</v>
      </c>
      <c r="E281" s="95" t="s">
        <v>6651</v>
      </c>
      <c r="F281" s="95" t="s">
        <v>6335</v>
      </c>
      <c r="G281" s="95" t="s">
        <v>6335</v>
      </c>
      <c r="H281" s="61">
        <v>5442.8340970552899</v>
      </c>
      <c r="I281" s="61">
        <v>128.14466622013799</v>
      </c>
      <c r="J281" s="123">
        <v>697470.15865873406</v>
      </c>
      <c r="K281" s="99">
        <v>20359.833333333299</v>
      </c>
      <c r="L281" s="16">
        <v>14042.566766641799</v>
      </c>
      <c r="M281" s="17">
        <f>gp_need_index[[#This Row],[Normalised weighted population (base year)]]/gp_need_index[[#This Row],[Registered population (base year)]]</f>
        <v>0.68971914144558266</v>
      </c>
      <c r="N281" s="99">
        <v>20399.5922923174</v>
      </c>
      <c r="O281" s="16">
        <v>14093.323278510001</v>
      </c>
      <c r="P281" s="17">
        <f>gp_need_index[[#This Row],[Normalised weighted population 2026/27]]/gp_need_index[[#This Row],[Registered population 2026/27]]</f>
        <v>0.6908629876792991</v>
      </c>
      <c r="Q281" s="99">
        <v>20450.575910862201</v>
      </c>
      <c r="R281" s="16">
        <v>14142.866890821701</v>
      </c>
      <c r="S281" s="17">
        <f>gp_need_index[[#This Row],[Normalised weighted population 2027/28]]/gp_need_index[[#This Row],[Registered population 2027/28]]</f>
        <v>0.69156325731197632</v>
      </c>
      <c r="T281" s="99">
        <v>20544.176238445401</v>
      </c>
      <c r="U281" s="16">
        <v>14199.2818340958</v>
      </c>
      <c r="V281" s="17">
        <f>gp_need_index[[#This Row],[Normalised weighted population 2028/29]]/gp_need_index[[#This Row],[Registered population 2028/29]]</f>
        <v>0.6911584903328436</v>
      </c>
    </row>
    <row r="282" spans="1:22" x14ac:dyDescent="0.2">
      <c r="A282" s="6" t="s">
        <v>5120</v>
      </c>
      <c r="B282" s="1" t="s">
        <v>6926</v>
      </c>
      <c r="C282" s="95" t="s">
        <v>6313</v>
      </c>
      <c r="D282" s="95" t="s">
        <v>6313</v>
      </c>
      <c r="E282" s="95" t="s">
        <v>6651</v>
      </c>
      <c r="F282" s="95" t="s">
        <v>6335</v>
      </c>
      <c r="G282" s="95" t="s">
        <v>6335</v>
      </c>
      <c r="H282" s="61">
        <v>5304.4294204059797</v>
      </c>
      <c r="I282" s="61">
        <v>106.027115151537</v>
      </c>
      <c r="J282" s="123">
        <v>562413.34897058702</v>
      </c>
      <c r="K282" s="99">
        <v>10833.916666666701</v>
      </c>
      <c r="L282" s="16">
        <v>11323.390549866301</v>
      </c>
      <c r="M282" s="17">
        <f>gp_need_index[[#This Row],[Normalised weighted population (base year)]]/gp_need_index[[#This Row],[Registered population (base year)]]</f>
        <v>1.0451797718460942</v>
      </c>
      <c r="N282" s="99">
        <v>10870.1936231535</v>
      </c>
      <c r="O282" s="16">
        <v>11364.318666241599</v>
      </c>
      <c r="P282" s="17">
        <f>gp_need_index[[#This Row],[Normalised weighted population 2026/27]]/gp_need_index[[#This Row],[Registered population 2026/27]]</f>
        <v>1.0454568759507294</v>
      </c>
      <c r="Q282" s="99">
        <v>10908.5811129591</v>
      </c>
      <c r="R282" s="16">
        <v>11404.268746649301</v>
      </c>
      <c r="S282" s="17">
        <f>gp_need_index[[#This Row],[Normalised weighted population 2027/28]]/gp_need_index[[#This Row],[Registered population 2027/28]]</f>
        <v>1.045440156566406</v>
      </c>
      <c r="T282" s="99">
        <v>10945.8478111028</v>
      </c>
      <c r="U282" s="16">
        <v>11449.7596064155</v>
      </c>
      <c r="V282" s="17">
        <f>gp_need_index[[#This Row],[Normalised weighted population 2028/29]]/gp_need_index[[#This Row],[Registered population 2028/29]]</f>
        <v>1.0460367989770114</v>
      </c>
    </row>
    <row r="283" spans="1:22" x14ac:dyDescent="0.2">
      <c r="A283" s="6" t="s">
        <v>5105</v>
      </c>
      <c r="B283" s="1" t="s">
        <v>6927</v>
      </c>
      <c r="C283" s="95" t="s">
        <v>6313</v>
      </c>
      <c r="D283" s="95" t="s">
        <v>6313</v>
      </c>
      <c r="E283" s="95" t="s">
        <v>6651</v>
      </c>
      <c r="F283" s="95" t="s">
        <v>6335</v>
      </c>
      <c r="G283" s="95" t="s">
        <v>6335</v>
      </c>
      <c r="H283" s="61">
        <v>5342.6782842839802</v>
      </c>
      <c r="I283" s="61">
        <v>123.763833478373</v>
      </c>
      <c r="J283" s="123">
        <v>661230.34550464095</v>
      </c>
      <c r="K283" s="99">
        <v>10692.666666666701</v>
      </c>
      <c r="L283" s="16">
        <v>13312.929821592301</v>
      </c>
      <c r="M283" s="17">
        <f>gp_need_index[[#This Row],[Normalised weighted population (base year)]]/gp_need_index[[#This Row],[Registered population (base year)]]</f>
        <v>1.2450523556573594</v>
      </c>
      <c r="N283" s="99">
        <v>10715.349957808001</v>
      </c>
      <c r="O283" s="16">
        <v>13361.049078685301</v>
      </c>
      <c r="P283" s="17">
        <f>gp_need_index[[#This Row],[Normalised weighted population 2026/27]]/gp_need_index[[#This Row],[Registered population 2026/27]]</f>
        <v>1.2469073927864993</v>
      </c>
      <c r="Q283" s="99">
        <v>10747.313832886201</v>
      </c>
      <c r="R283" s="16">
        <v>13408.018457202401</v>
      </c>
      <c r="S283" s="17">
        <f>gp_need_index[[#This Row],[Normalised weighted population 2027/28]]/gp_need_index[[#This Row],[Registered population 2027/28]]</f>
        <v>1.2475692685343001</v>
      </c>
      <c r="T283" s="99">
        <v>10782.1571926041</v>
      </c>
      <c r="U283" s="16">
        <v>13461.502139578801</v>
      </c>
      <c r="V283" s="17">
        <f>gp_need_index[[#This Row],[Normalised weighted population 2028/29]]/gp_need_index[[#This Row],[Registered population 2028/29]]</f>
        <v>1.2484980416360993</v>
      </c>
    </row>
    <row r="284" spans="1:22" x14ac:dyDescent="0.2">
      <c r="A284" s="6" t="s">
        <v>5124</v>
      </c>
      <c r="B284" s="1" t="s">
        <v>6928</v>
      </c>
      <c r="C284" s="95" t="s">
        <v>6313</v>
      </c>
      <c r="D284" s="95" t="s">
        <v>6313</v>
      </c>
      <c r="E284" s="95" t="s">
        <v>6651</v>
      </c>
      <c r="F284" s="95" t="s">
        <v>6335</v>
      </c>
      <c r="G284" s="95" t="s">
        <v>6335</v>
      </c>
      <c r="H284" s="61">
        <v>5180.0150669642899</v>
      </c>
      <c r="I284" s="61">
        <v>90.133217504185097</v>
      </c>
      <c r="J284" s="123">
        <v>466891.42470564798</v>
      </c>
      <c r="K284" s="99">
        <v>8251.9166666666697</v>
      </c>
      <c r="L284" s="16">
        <v>9400.1928581571592</v>
      </c>
      <c r="M284" s="17">
        <f>gp_need_index[[#This Row],[Normalised weighted population (base year)]]/gp_need_index[[#This Row],[Registered population (base year)]]</f>
        <v>1.1391526645111325</v>
      </c>
      <c r="N284" s="99">
        <v>8277.7255875515002</v>
      </c>
      <c r="O284" s="16">
        <v>9434.1696238223794</v>
      </c>
      <c r="P284" s="17">
        <f>gp_need_index[[#This Row],[Normalised weighted population 2026/27]]/gp_need_index[[#This Row],[Registered population 2026/27]]</f>
        <v>1.1397055295007608</v>
      </c>
      <c r="Q284" s="99">
        <v>8318.4047253473691</v>
      </c>
      <c r="R284" s="16">
        <v>9467.3344660025596</v>
      </c>
      <c r="S284" s="17">
        <f>gp_need_index[[#This Row],[Normalised weighted population 2027/28]]/gp_need_index[[#This Row],[Registered population 2027/28]]</f>
        <v>1.1381189998070469</v>
      </c>
      <c r="T284" s="99">
        <v>8351.5374257401909</v>
      </c>
      <c r="U284" s="16">
        <v>9505.0990254075605</v>
      </c>
      <c r="V284" s="17">
        <f>gp_need_index[[#This Row],[Normalised weighted population 2028/29]]/gp_need_index[[#This Row],[Registered population 2028/29]]</f>
        <v>1.1381256576917189</v>
      </c>
    </row>
    <row r="285" spans="1:22" x14ac:dyDescent="0.2">
      <c r="A285" s="6" t="s">
        <v>5126</v>
      </c>
      <c r="B285" s="1" t="s">
        <v>6930</v>
      </c>
      <c r="C285" s="95" t="s">
        <v>6313</v>
      </c>
      <c r="D285" s="95" t="s">
        <v>6313</v>
      </c>
      <c r="E285" s="95" t="s">
        <v>6651</v>
      </c>
      <c r="F285" s="95" t="s">
        <v>6335</v>
      </c>
      <c r="G285" s="95" t="s">
        <v>6335</v>
      </c>
      <c r="H285" s="61">
        <v>5352.5246812352598</v>
      </c>
      <c r="I285" s="61"/>
      <c r="J285" s="123"/>
      <c r="K285" s="99">
        <v>2731.8333333333298</v>
      </c>
      <c r="L285" s="16"/>
      <c r="M285" s="17">
        <f>gp_need_index[[#This Row],[Normalised weighted population (base year)]]/gp_need_index[[#This Row],[Registered population (base year)]]</f>
        <v>0</v>
      </c>
      <c r="N285" s="99">
        <v>2741.92499643665</v>
      </c>
      <c r="O285" s="16"/>
      <c r="P285" s="17">
        <f>gp_need_index[[#This Row],[Normalised weighted population 2026/27]]/gp_need_index[[#This Row],[Registered population 2026/27]]</f>
        <v>0</v>
      </c>
      <c r="Q285" s="99">
        <v>2753.3562253145501</v>
      </c>
      <c r="R285" s="16"/>
      <c r="S285" s="17">
        <f>gp_need_index[[#This Row],[Normalised weighted population 2027/28]]/gp_need_index[[#This Row],[Registered population 2027/28]]</f>
        <v>0</v>
      </c>
      <c r="T285" s="99">
        <v>2765.0158558486501</v>
      </c>
      <c r="U285" s="16"/>
      <c r="V285" s="17">
        <f>gp_need_index[[#This Row],[Normalised weighted population 2028/29]]/gp_need_index[[#This Row],[Registered population 2028/29]]</f>
        <v>0</v>
      </c>
    </row>
    <row r="286" spans="1:22" x14ac:dyDescent="0.2">
      <c r="A286" s="6" t="s">
        <v>5099</v>
      </c>
      <c r="B286" s="1" t="s">
        <v>6931</v>
      </c>
      <c r="C286" s="95" t="s">
        <v>6313</v>
      </c>
      <c r="D286" s="95" t="s">
        <v>6313</v>
      </c>
      <c r="E286" s="95" t="s">
        <v>6651</v>
      </c>
      <c r="F286" s="95" t="s">
        <v>6335</v>
      </c>
      <c r="G286" s="95" t="s">
        <v>6335</v>
      </c>
      <c r="H286" s="61">
        <v>5353.0885917467904</v>
      </c>
      <c r="I286" s="61">
        <v>82.817793738283001</v>
      </c>
      <c r="J286" s="123">
        <v>443330.98685404198</v>
      </c>
      <c r="K286" s="99">
        <v>8203.4166666666697</v>
      </c>
      <c r="L286" s="16">
        <v>8925.8370488437795</v>
      </c>
      <c r="M286" s="17">
        <f>gp_need_index[[#This Row],[Normalised weighted population (base year)]]/gp_need_index[[#This Row],[Registered population (base year)]]</f>
        <v>1.0880633535429882</v>
      </c>
      <c r="N286" s="99">
        <v>8214.0806901694104</v>
      </c>
      <c r="O286" s="16">
        <v>8958.0992671142703</v>
      </c>
      <c r="P286" s="17">
        <f>gp_need_index[[#This Row],[Normalised weighted population 2026/27]]/gp_need_index[[#This Row],[Registered population 2026/27]]</f>
        <v>1.0905784353732122</v>
      </c>
      <c r="Q286" s="99">
        <v>8230.4330062663903</v>
      </c>
      <c r="R286" s="16">
        <v>8989.59053346568</v>
      </c>
      <c r="S286" s="17">
        <f>gp_need_index[[#This Row],[Normalised weighted population 2027/28]]/gp_need_index[[#This Row],[Registered population 2027/28]]</f>
        <v>1.0922378599790912</v>
      </c>
      <c r="T286" s="99">
        <v>8257.4412838963599</v>
      </c>
      <c r="U286" s="16">
        <v>9025.4494045076608</v>
      </c>
      <c r="V286" s="17">
        <f>gp_need_index[[#This Row],[Normalised weighted population 2028/29]]/gp_need_index[[#This Row],[Registered population 2028/29]]</f>
        <v>1.0930080026253495</v>
      </c>
    </row>
    <row r="287" spans="1:22" x14ac:dyDescent="0.2">
      <c r="A287" s="6" t="s">
        <v>5117</v>
      </c>
      <c r="B287" s="1" t="s">
        <v>6932</v>
      </c>
      <c r="C287" s="95" t="s">
        <v>6313</v>
      </c>
      <c r="D287" s="95" t="s">
        <v>6313</v>
      </c>
      <c r="E287" s="95" t="s">
        <v>6651</v>
      </c>
      <c r="F287" s="95" t="s">
        <v>6335</v>
      </c>
      <c r="G287" s="95" t="s">
        <v>6335</v>
      </c>
      <c r="H287" s="61">
        <v>5356.58298658288</v>
      </c>
      <c r="I287" s="61">
        <v>60.441395292749</v>
      </c>
      <c r="J287" s="123">
        <v>323759.34971047001</v>
      </c>
      <c r="K287" s="99">
        <v>6151.5833333333303</v>
      </c>
      <c r="L287" s="16">
        <v>6518.4326930585203</v>
      </c>
      <c r="M287" s="17">
        <f>gp_need_index[[#This Row],[Normalised weighted population (base year)]]/gp_need_index[[#This Row],[Registered population (base year)]]</f>
        <v>1.0596349492231307</v>
      </c>
      <c r="N287" s="99">
        <v>6172.9054294323196</v>
      </c>
      <c r="O287" s="16">
        <v>6541.9934075521996</v>
      </c>
      <c r="P287" s="17">
        <f>gp_need_index[[#This Row],[Normalised weighted population 2026/27]]/gp_need_index[[#This Row],[Registered population 2026/27]]</f>
        <v>1.059791613906812</v>
      </c>
      <c r="Q287" s="99">
        <v>6196.7519586011103</v>
      </c>
      <c r="R287" s="16">
        <v>6564.9911050238798</v>
      </c>
      <c r="S287" s="17">
        <f>gp_need_index[[#This Row],[Normalised weighted population 2027/28]]/gp_need_index[[#This Row],[Registered population 2027/28]]</f>
        <v>1.059424541902416</v>
      </c>
      <c r="T287" s="99">
        <v>6222.6131193881301</v>
      </c>
      <c r="U287" s="16">
        <v>6591.1784122822601</v>
      </c>
      <c r="V287" s="17">
        <f>gp_need_index[[#This Row],[Normalised weighted population 2028/29]]/gp_need_index[[#This Row],[Registered population 2028/29]]</f>
        <v>1.0592299867953821</v>
      </c>
    </row>
    <row r="288" spans="1:22" x14ac:dyDescent="0.2">
      <c r="A288" s="6" t="s">
        <v>5104</v>
      </c>
      <c r="B288" s="1" t="s">
        <v>6933</v>
      </c>
      <c r="C288" s="95" t="s">
        <v>6313</v>
      </c>
      <c r="D288" s="95" t="s">
        <v>6313</v>
      </c>
      <c r="E288" s="95" t="s">
        <v>6651</v>
      </c>
      <c r="F288" s="95" t="s">
        <v>6335</v>
      </c>
      <c r="G288" s="95" t="s">
        <v>6335</v>
      </c>
      <c r="H288" s="61">
        <v>5350.2496582031299</v>
      </c>
      <c r="I288" s="61">
        <v>71.203785458517103</v>
      </c>
      <c r="J288" s="123">
        <v>380958.02881220001</v>
      </c>
      <c r="K288" s="99">
        <v>6683.25</v>
      </c>
      <c r="L288" s="16">
        <v>7670.0465080414897</v>
      </c>
      <c r="M288" s="17">
        <f>gp_need_index[[#This Row],[Normalised weighted population (base year)]]/gp_need_index[[#This Row],[Registered population (base year)]]</f>
        <v>1.1476521913801654</v>
      </c>
      <c r="N288" s="99">
        <v>6699.6172103459103</v>
      </c>
      <c r="O288" s="16">
        <v>7697.76970231818</v>
      </c>
      <c r="P288" s="17">
        <f>gp_need_index[[#This Row],[Normalised weighted population 2026/27]]/gp_need_index[[#This Row],[Registered population 2026/27]]</f>
        <v>1.1489864958897755</v>
      </c>
      <c r="Q288" s="99">
        <v>6716.3351029035603</v>
      </c>
      <c r="R288" s="16">
        <v>7724.8304111559901</v>
      </c>
      <c r="S288" s="17">
        <f>gp_need_index[[#This Row],[Normalised weighted population 2027/28]]/gp_need_index[[#This Row],[Registered population 2027/28]]</f>
        <v>1.1501555971822257</v>
      </c>
      <c r="T288" s="99">
        <v>6732.2367561461797</v>
      </c>
      <c r="U288" s="16">
        <v>7755.6442392723702</v>
      </c>
      <c r="V288" s="17">
        <f>gp_need_index[[#This Row],[Normalised weighted population 2028/29]]/gp_need_index[[#This Row],[Registered population 2028/29]]</f>
        <v>1.1520159673814017</v>
      </c>
    </row>
    <row r="289" spans="1:22" x14ac:dyDescent="0.2">
      <c r="A289" s="6" t="s">
        <v>5865</v>
      </c>
      <c r="B289" s="1" t="s">
        <v>6934</v>
      </c>
      <c r="C289" s="95" t="s">
        <v>6313</v>
      </c>
      <c r="D289" s="95" t="s">
        <v>6313</v>
      </c>
      <c r="E289" s="95" t="s">
        <v>6651</v>
      </c>
      <c r="F289" s="95" t="s">
        <v>6335</v>
      </c>
      <c r="G289" s="95" t="s">
        <v>6335</v>
      </c>
      <c r="H289" s="61">
        <v>5411.0592322716302</v>
      </c>
      <c r="I289" s="61">
        <v>67.022509763716997</v>
      </c>
      <c r="J289" s="123">
        <v>362662.77022697701</v>
      </c>
      <c r="K289" s="99">
        <v>6703.9166666666697</v>
      </c>
      <c r="L289" s="16">
        <v>7301.6975729558299</v>
      </c>
      <c r="M289" s="17">
        <f>gp_need_index[[#This Row],[Normalised weighted population (base year)]]/gp_need_index[[#This Row],[Registered population (base year)]]</f>
        <v>1.0891689046884274</v>
      </c>
      <c r="N289" s="99">
        <v>6731.5916217766598</v>
      </c>
      <c r="O289" s="16">
        <v>7328.0893790749296</v>
      </c>
      <c r="P289" s="17">
        <f>gp_need_index[[#This Row],[Normalised weighted population 2026/27]]/gp_need_index[[#This Row],[Registered population 2026/27]]</f>
        <v>1.0886116970269859</v>
      </c>
      <c r="Q289" s="99">
        <v>6761.3261893376302</v>
      </c>
      <c r="R289" s="16">
        <v>7353.8505151822901</v>
      </c>
      <c r="S289" s="17">
        <f>gp_need_index[[#This Row],[Normalised weighted population 2027/28]]/gp_need_index[[#This Row],[Registered population 2027/28]]</f>
        <v>1.0876343352253954</v>
      </c>
      <c r="T289" s="99">
        <v>6792.0236001601697</v>
      </c>
      <c r="U289" s="16">
        <v>7383.1845294852001</v>
      </c>
      <c r="V289" s="17">
        <f>gp_need_index[[#This Row],[Normalised weighted population 2028/29]]/gp_need_index[[#This Row],[Registered population 2028/29]]</f>
        <v>1.0870375257988045</v>
      </c>
    </row>
    <row r="290" spans="1:22" x14ac:dyDescent="0.2">
      <c r="A290" s="6" t="s">
        <v>5077</v>
      </c>
      <c r="B290" s="1" t="s">
        <v>6935</v>
      </c>
      <c r="C290" s="95" t="s">
        <v>6313</v>
      </c>
      <c r="D290" s="95" t="s">
        <v>6313</v>
      </c>
      <c r="E290" s="95" t="s">
        <v>6651</v>
      </c>
      <c r="F290" s="95" t="s">
        <v>6335</v>
      </c>
      <c r="G290" s="95" t="s">
        <v>6335</v>
      </c>
      <c r="H290" s="61">
        <v>5357.3797668457</v>
      </c>
      <c r="I290" s="61">
        <v>86.235830069302096</v>
      </c>
      <c r="J290" s="123">
        <v>461998.091190423</v>
      </c>
      <c r="K290" s="99">
        <v>9072.9166666666697</v>
      </c>
      <c r="L290" s="16">
        <v>9301.6725677247596</v>
      </c>
      <c r="M290" s="17">
        <f>gp_need_index[[#This Row],[Normalised weighted population (base year)]]/gp_need_index[[#This Row],[Registered population (base year)]]</f>
        <v>1.0252130499444048</v>
      </c>
      <c r="N290" s="99">
        <v>9106.6649234712295</v>
      </c>
      <c r="O290" s="16">
        <v>9335.2932342256609</v>
      </c>
      <c r="P290" s="17">
        <f>gp_need_index[[#This Row],[Normalised weighted population 2026/27]]/gp_need_index[[#This Row],[Registered population 2026/27]]</f>
        <v>1.0251056026191512</v>
      </c>
      <c r="Q290" s="99">
        <v>9141.0317352871407</v>
      </c>
      <c r="R290" s="16">
        <v>9368.1104867411304</v>
      </c>
      <c r="S290" s="17">
        <f>gp_need_index[[#This Row],[Normalised weighted population 2027/28]]/gp_need_index[[#This Row],[Registered population 2027/28]]</f>
        <v>1.0248416981835209</v>
      </c>
      <c r="T290" s="99">
        <v>9176.7872352816594</v>
      </c>
      <c r="U290" s="16">
        <v>9405.4792483772198</v>
      </c>
      <c r="V290" s="17">
        <f>gp_need_index[[#This Row],[Normalised weighted population 2028/29]]/gp_need_index[[#This Row],[Registered population 2028/29]]</f>
        <v>1.0249207056055867</v>
      </c>
    </row>
    <row r="291" spans="1:22" x14ac:dyDescent="0.2">
      <c r="A291" s="6" t="s">
        <v>5854</v>
      </c>
      <c r="B291" s="1" t="s">
        <v>6936</v>
      </c>
      <c r="C291" s="95" t="s">
        <v>6313</v>
      </c>
      <c r="D291" s="95" t="s">
        <v>6313</v>
      </c>
      <c r="E291" s="95" t="s">
        <v>6651</v>
      </c>
      <c r="F291" s="95" t="s">
        <v>6334</v>
      </c>
      <c r="G291" s="95" t="s">
        <v>6334</v>
      </c>
      <c r="H291" s="61">
        <v>5480.1476737780404</v>
      </c>
      <c r="I291" s="61">
        <v>165.444964416918</v>
      </c>
      <c r="J291" s="123">
        <v>906662.83688766696</v>
      </c>
      <c r="K291" s="99">
        <v>9836.9166666666697</v>
      </c>
      <c r="L291" s="16">
        <v>18254.362948390299</v>
      </c>
      <c r="M291" s="17">
        <f>gp_need_index[[#This Row],[Normalised weighted population (base year)]]/gp_need_index[[#This Row],[Registered population (base year)]]</f>
        <v>1.8556996635182392</v>
      </c>
      <c r="N291" s="99">
        <v>9903.8425091723893</v>
      </c>
      <c r="O291" s="16">
        <v>18320.342893868499</v>
      </c>
      <c r="P291" s="17">
        <f>gp_need_index[[#This Row],[Normalised weighted population 2026/27]]/gp_need_index[[#This Row],[Registered population 2026/27]]</f>
        <v>1.8498217108058024</v>
      </c>
      <c r="Q291" s="99">
        <v>9968.8216053332908</v>
      </c>
      <c r="R291" s="16">
        <v>18384.746154037501</v>
      </c>
      <c r="S291" s="17">
        <f>gp_need_index[[#This Row],[Normalised weighted population 2027/28]]/gp_need_index[[#This Row],[Registered population 2027/28]]</f>
        <v>1.8442246116834626</v>
      </c>
      <c r="T291" s="99">
        <v>10032.223976314601</v>
      </c>
      <c r="U291" s="16">
        <v>18458.0816679325</v>
      </c>
      <c r="V291" s="17">
        <f>gp_need_index[[#This Row],[Normalised weighted population 2028/29]]/gp_need_index[[#This Row],[Registered population 2028/29]]</f>
        <v>1.8398793439531231</v>
      </c>
    </row>
    <row r="292" spans="1:22" x14ac:dyDescent="0.2">
      <c r="A292" s="6" t="s">
        <v>5868</v>
      </c>
      <c r="B292" s="1" t="s">
        <v>6937</v>
      </c>
      <c r="C292" s="95" t="s">
        <v>6313</v>
      </c>
      <c r="D292" s="95" t="s">
        <v>6313</v>
      </c>
      <c r="E292" s="95" t="s">
        <v>6651</v>
      </c>
      <c r="F292" s="95" t="s">
        <v>6334</v>
      </c>
      <c r="G292" s="95" t="s">
        <v>6334</v>
      </c>
      <c r="H292" s="61">
        <v>5528.3868137668896</v>
      </c>
      <c r="I292" s="61">
        <v>208.63780224704601</v>
      </c>
      <c r="J292" s="123">
        <v>1153430.47479587</v>
      </c>
      <c r="K292" s="99">
        <v>24457.166666666701</v>
      </c>
      <c r="L292" s="16">
        <v>23222.6773460074</v>
      </c>
      <c r="M292" s="17">
        <f>gp_need_index[[#This Row],[Normalised weighted population (base year)]]/gp_need_index[[#This Row],[Registered population (base year)]]</f>
        <v>0.94952443439240175</v>
      </c>
      <c r="N292" s="99">
        <v>24605.2464364755</v>
      </c>
      <c r="O292" s="16">
        <v>23306.615141562299</v>
      </c>
      <c r="P292" s="17">
        <f>gp_need_index[[#This Row],[Normalised weighted population 2026/27]]/gp_need_index[[#This Row],[Registered population 2026/27]]</f>
        <v>0.94722136605028784</v>
      </c>
      <c r="Q292" s="99">
        <v>24744.325812198102</v>
      </c>
      <c r="R292" s="16">
        <v>23388.547123257002</v>
      </c>
      <c r="S292" s="17">
        <f>gp_need_index[[#This Row],[Normalised weighted population 2027/28]]/gp_need_index[[#This Row],[Registered population 2027/28]]</f>
        <v>0.94520850156795355</v>
      </c>
      <c r="T292" s="99">
        <v>24883.9564487629</v>
      </c>
      <c r="U292" s="16">
        <v>23481.8424621304</v>
      </c>
      <c r="V292" s="17">
        <f>gp_need_index[[#This Row],[Normalised weighted population 2028/29]]/gp_need_index[[#This Row],[Registered population 2028/29]]</f>
        <v>0.94365389645655784</v>
      </c>
    </row>
    <row r="293" spans="1:22" x14ac:dyDescent="0.2">
      <c r="A293" s="6" t="s">
        <v>5851</v>
      </c>
      <c r="B293" s="1" t="s">
        <v>6938</v>
      </c>
      <c r="C293" s="95" t="s">
        <v>6313</v>
      </c>
      <c r="D293" s="95" t="s">
        <v>6313</v>
      </c>
      <c r="E293" s="95" t="s">
        <v>6651</v>
      </c>
      <c r="F293" s="95" t="s">
        <v>6334</v>
      </c>
      <c r="G293" s="95" t="s">
        <v>6334</v>
      </c>
      <c r="H293" s="61">
        <v>5465.6826381888404</v>
      </c>
      <c r="I293" s="61">
        <v>102.19035843343001</v>
      </c>
      <c r="J293" s="123">
        <v>558540.067879893</v>
      </c>
      <c r="K293" s="99">
        <v>13611.416666666701</v>
      </c>
      <c r="L293" s="16">
        <v>11245.4075599895</v>
      </c>
      <c r="M293" s="17">
        <f>gp_need_index[[#This Row],[Normalised weighted population (base year)]]/gp_need_index[[#This Row],[Registered population (base year)]]</f>
        <v>0.82617466171090237</v>
      </c>
      <c r="N293" s="99">
        <v>13704.258005788301</v>
      </c>
      <c r="O293" s="16">
        <v>11286.0538087677</v>
      </c>
      <c r="P293" s="17">
        <f>gp_need_index[[#This Row],[Normalised weighted population 2026/27]]/gp_need_index[[#This Row],[Registered population 2026/27]]</f>
        <v>0.82354358798563054</v>
      </c>
      <c r="Q293" s="99">
        <v>13798.599483978</v>
      </c>
      <c r="R293" s="16">
        <v>11325.728757208301</v>
      </c>
      <c r="S293" s="17">
        <f>gp_need_index[[#This Row],[Normalised weighted population 2027/28]]/gp_need_index[[#This Row],[Registered population 2027/28]]</f>
        <v>0.82078828147443306</v>
      </c>
      <c r="T293" s="99">
        <v>13892.3327412241</v>
      </c>
      <c r="U293" s="16">
        <v>11370.906326247699</v>
      </c>
      <c r="V293" s="17">
        <f>gp_need_index[[#This Row],[Normalised weighted population 2028/29]]/gp_need_index[[#This Row],[Registered population 2028/29]]</f>
        <v>0.81850230181326411</v>
      </c>
    </row>
    <row r="294" spans="1:22" x14ac:dyDescent="0.2">
      <c r="A294" s="6" t="s">
        <v>5853</v>
      </c>
      <c r="B294" s="1" t="s">
        <v>6939</v>
      </c>
      <c r="C294" s="95" t="s">
        <v>6313</v>
      </c>
      <c r="D294" s="95" t="s">
        <v>6313</v>
      </c>
      <c r="E294" s="95" t="s">
        <v>6651</v>
      </c>
      <c r="F294" s="95" t="s">
        <v>6334</v>
      </c>
      <c r="G294" s="95" t="s">
        <v>6334</v>
      </c>
      <c r="H294" s="61">
        <v>5503.9015350341797</v>
      </c>
      <c r="I294" s="61"/>
      <c r="J294" s="123"/>
      <c r="K294" s="99">
        <v>4387.1666666666697</v>
      </c>
      <c r="L294" s="16"/>
      <c r="M294" s="17">
        <f>gp_need_index[[#This Row],[Normalised weighted population (base year)]]/gp_need_index[[#This Row],[Registered population (base year)]]</f>
        <v>0</v>
      </c>
      <c r="N294" s="99">
        <v>4416.4210249064899</v>
      </c>
      <c r="O294" s="16"/>
      <c r="P294" s="17">
        <f>gp_need_index[[#This Row],[Normalised weighted population 2026/27]]/gp_need_index[[#This Row],[Registered population 2026/27]]</f>
        <v>0</v>
      </c>
      <c r="Q294" s="99">
        <v>4444.5639108299902</v>
      </c>
      <c r="R294" s="16"/>
      <c r="S294" s="17">
        <f>gp_need_index[[#This Row],[Normalised weighted population 2027/28]]/gp_need_index[[#This Row],[Registered population 2027/28]]</f>
        <v>0</v>
      </c>
      <c r="T294" s="99">
        <v>4475.0160353294496</v>
      </c>
      <c r="U294" s="16"/>
      <c r="V294" s="17">
        <f>gp_need_index[[#This Row],[Normalised weighted population 2028/29]]/gp_need_index[[#This Row],[Registered population 2028/29]]</f>
        <v>0</v>
      </c>
    </row>
    <row r="295" spans="1:22" x14ac:dyDescent="0.2">
      <c r="A295" s="6" t="s">
        <v>5867</v>
      </c>
      <c r="B295" s="1" t="s">
        <v>12244</v>
      </c>
      <c r="C295" s="95" t="s">
        <v>6313</v>
      </c>
      <c r="D295" s="95" t="s">
        <v>6313</v>
      </c>
      <c r="E295" s="95" t="s">
        <v>6651</v>
      </c>
      <c r="F295" s="95" t="s">
        <v>6334</v>
      </c>
      <c r="G295" s="95" t="s">
        <v>6334</v>
      </c>
      <c r="H295" s="61">
        <v>5410.5583840925101</v>
      </c>
      <c r="I295" s="61">
        <v>159.88539695846299</v>
      </c>
      <c r="J295" s="123">
        <v>865069.27500757296</v>
      </c>
      <c r="K295" s="99">
        <v>17884.083333333299</v>
      </c>
      <c r="L295" s="16">
        <v>17416.935909380001</v>
      </c>
      <c r="M295" s="17">
        <f>gp_need_index[[#This Row],[Normalised weighted population (base year)]]/gp_need_index[[#This Row],[Registered population (base year)]]</f>
        <v>0.9738791519114316</v>
      </c>
      <c r="N295" s="99">
        <v>17987.581131724899</v>
      </c>
      <c r="O295" s="16">
        <v>17479.888995442001</v>
      </c>
      <c r="P295" s="17">
        <f>gp_need_index[[#This Row],[Normalised weighted population 2026/27]]/gp_need_index[[#This Row],[Registered population 2026/27]]</f>
        <v>0.97177540812380403</v>
      </c>
      <c r="Q295" s="99">
        <v>18081.5590050182</v>
      </c>
      <c r="R295" s="16">
        <v>17541.337727336399</v>
      </c>
      <c r="S295" s="17">
        <f>gp_need_index[[#This Row],[Normalised weighted population 2027/28]]/gp_need_index[[#This Row],[Registered population 2027/28]]</f>
        <v>0.97012308078457876</v>
      </c>
      <c r="T295" s="99">
        <v>18174.264588615399</v>
      </c>
      <c r="U295" s="16">
        <v>17611.308941834701</v>
      </c>
      <c r="V295" s="17">
        <f>gp_need_index[[#This Row],[Normalised weighted population 2028/29]]/gp_need_index[[#This Row],[Registered population 2028/29]]</f>
        <v>0.96902457075851411</v>
      </c>
    </row>
    <row r="296" spans="1:22" x14ac:dyDescent="0.2">
      <c r="A296" s="6" t="s">
        <v>5860</v>
      </c>
      <c r="B296" s="1" t="s">
        <v>6940</v>
      </c>
      <c r="C296" s="95" t="s">
        <v>6313</v>
      </c>
      <c r="D296" s="95" t="s">
        <v>6313</v>
      </c>
      <c r="E296" s="95" t="s">
        <v>6651</v>
      </c>
      <c r="F296" s="95" t="s">
        <v>6334</v>
      </c>
      <c r="G296" s="95" t="s">
        <v>6334</v>
      </c>
      <c r="H296" s="61">
        <v>5489.4442871093797</v>
      </c>
      <c r="I296" s="61">
        <v>67.600119354433602</v>
      </c>
      <c r="J296" s="123">
        <v>371087.088998108</v>
      </c>
      <c r="K296" s="99">
        <v>8764.0833333333303</v>
      </c>
      <c r="L296" s="16">
        <v>7471.3092148855303</v>
      </c>
      <c r="M296" s="17">
        <f>gp_need_index[[#This Row],[Normalised weighted population (base year)]]/gp_need_index[[#This Row],[Registered population (base year)]]</f>
        <v>0.85249180441600081</v>
      </c>
      <c r="N296" s="99">
        <v>8814.8400502798995</v>
      </c>
      <c r="O296" s="16">
        <v>7498.3140781087704</v>
      </c>
      <c r="P296" s="17">
        <f>gp_need_index[[#This Row],[Normalised weighted population 2026/27]]/gp_need_index[[#This Row],[Registered population 2026/27]]</f>
        <v>0.85064664081688868</v>
      </c>
      <c r="Q296" s="99">
        <v>8866.8935901970708</v>
      </c>
      <c r="R296" s="16">
        <v>7524.6736214426001</v>
      </c>
      <c r="S296" s="17">
        <f>gp_need_index[[#This Row],[Normalised weighted population 2027/28]]/gp_need_index[[#This Row],[Registered population 2027/28]]</f>
        <v>0.84862568213986656</v>
      </c>
      <c r="T296" s="99">
        <v>8917.0563903101302</v>
      </c>
      <c r="U296" s="16">
        <v>7554.6890376086503</v>
      </c>
      <c r="V296" s="17">
        <f>gp_need_index[[#This Row],[Normalised weighted population 2028/29]]/gp_need_index[[#This Row],[Registered population 2028/29]]</f>
        <v>0.84721781571529375</v>
      </c>
    </row>
    <row r="297" spans="1:22" x14ac:dyDescent="0.2">
      <c r="A297" s="6" t="s">
        <v>5870</v>
      </c>
      <c r="B297" s="1" t="s">
        <v>6941</v>
      </c>
      <c r="C297" s="95" t="s">
        <v>6313</v>
      </c>
      <c r="D297" s="95" t="s">
        <v>6313</v>
      </c>
      <c r="E297" s="95" t="s">
        <v>6651</v>
      </c>
      <c r="F297" s="95" t="s">
        <v>6334</v>
      </c>
      <c r="G297" s="95" t="s">
        <v>6334</v>
      </c>
      <c r="H297" s="61">
        <v>5505.7118652343797</v>
      </c>
      <c r="I297" s="61">
        <v>125.349587116075</v>
      </c>
      <c r="J297" s="123">
        <v>690138.709087205</v>
      </c>
      <c r="K297" s="99">
        <v>15452.583333333299</v>
      </c>
      <c r="L297" s="16">
        <v>13894.9584871672</v>
      </c>
      <c r="M297" s="17">
        <f>gp_need_index[[#This Row],[Normalised weighted population (base year)]]/gp_need_index[[#This Row],[Registered population (base year)]]</f>
        <v>0.89919971227036877</v>
      </c>
      <c r="N297" s="99">
        <v>15543.5162462966</v>
      </c>
      <c r="O297" s="16">
        <v>13945.1814725432</v>
      </c>
      <c r="P297" s="17">
        <f>gp_need_index[[#This Row],[Normalised weighted population 2026/27]]/gp_need_index[[#This Row],[Registered population 2026/27]]</f>
        <v>0.89717032179676715</v>
      </c>
      <c r="Q297" s="99">
        <v>15632.1385979227</v>
      </c>
      <c r="R297" s="16">
        <v>13994.204307742501</v>
      </c>
      <c r="S297" s="17">
        <f>gp_need_index[[#This Row],[Normalised weighted population 2027/28]]/gp_need_index[[#This Row],[Registered population 2027/28]]</f>
        <v>0.89522007626020805</v>
      </c>
      <c r="T297" s="99">
        <v>15718.2927189322</v>
      </c>
      <c r="U297" s="16">
        <v>14050.026245987399</v>
      </c>
      <c r="V297" s="17">
        <f>gp_need_index[[#This Row],[Normalised weighted population 2028/29]]/gp_need_index[[#This Row],[Registered population 2028/29]]</f>
        <v>0.89386465166567197</v>
      </c>
    </row>
    <row r="298" spans="1:22" x14ac:dyDescent="0.2">
      <c r="A298" s="6" t="s">
        <v>5856</v>
      </c>
      <c r="B298" s="1" t="s">
        <v>6942</v>
      </c>
      <c r="C298" s="95" t="s">
        <v>6313</v>
      </c>
      <c r="D298" s="95" t="s">
        <v>6313</v>
      </c>
      <c r="E298" s="95" t="s">
        <v>6651</v>
      </c>
      <c r="F298" s="95" t="s">
        <v>6334</v>
      </c>
      <c r="G298" s="95" t="s">
        <v>6334</v>
      </c>
      <c r="H298" s="61">
        <v>5389.9175944010403</v>
      </c>
      <c r="I298" s="61">
        <v>36.770302493713402</v>
      </c>
      <c r="J298" s="123">
        <v>198188.90036231399</v>
      </c>
      <c r="K298" s="99">
        <v>6461.6666666666697</v>
      </c>
      <c r="L298" s="16">
        <v>3990.2508102957499</v>
      </c>
      <c r="M298" s="17">
        <f>gp_need_index[[#This Row],[Normalised weighted population (base year)]]/gp_need_index[[#This Row],[Registered population (base year)]]</f>
        <v>0.61752656336792588</v>
      </c>
      <c r="N298" s="99">
        <v>6507.4736613892801</v>
      </c>
      <c r="O298" s="16">
        <v>4004.67347361475</v>
      </c>
      <c r="P298" s="17">
        <f>gp_need_index[[#This Row],[Normalised weighted population 2026/27]]/gp_need_index[[#This Row],[Registered population 2026/27]]</f>
        <v>0.61539603262255738</v>
      </c>
      <c r="Q298" s="99">
        <v>6552.9576470274496</v>
      </c>
      <c r="R298" s="16">
        <v>4018.7514867342302</v>
      </c>
      <c r="S298" s="17">
        <f>gp_need_index[[#This Row],[Normalised weighted population 2027/28]]/gp_need_index[[#This Row],[Registered population 2027/28]]</f>
        <v>0.61327292242720577</v>
      </c>
      <c r="T298" s="99">
        <v>6596.40589290148</v>
      </c>
      <c r="U298" s="16">
        <v>4034.7820156861499</v>
      </c>
      <c r="V298" s="17">
        <f>gp_need_index[[#This Row],[Normalised weighted population 2028/29]]/gp_need_index[[#This Row],[Registered population 2028/29]]</f>
        <v>0.61166369704873025</v>
      </c>
    </row>
    <row r="299" spans="1:22" x14ac:dyDescent="0.2">
      <c r="A299" s="6" t="s">
        <v>5862</v>
      </c>
      <c r="B299" s="1" t="s">
        <v>6943</v>
      </c>
      <c r="C299" s="95" t="s">
        <v>6313</v>
      </c>
      <c r="D299" s="95" t="s">
        <v>6313</v>
      </c>
      <c r="E299" s="95" t="s">
        <v>6651</v>
      </c>
      <c r="F299" s="95" t="s">
        <v>6334</v>
      </c>
      <c r="G299" s="95" t="s">
        <v>6334</v>
      </c>
      <c r="H299" s="61">
        <v>5595.7052479619597</v>
      </c>
      <c r="I299" s="61">
        <v>67.018806434979396</v>
      </c>
      <c r="J299" s="123">
        <v>375017.48688036099</v>
      </c>
      <c r="K299" s="99">
        <v>7548.9166666666697</v>
      </c>
      <c r="L299" s="16">
        <v>7550.4421698884298</v>
      </c>
      <c r="M299" s="17">
        <f>gp_need_index[[#This Row],[Normalised weighted population (base year)]]/gp_need_index[[#This Row],[Registered population (base year)]]</f>
        <v>1.0002020824032269</v>
      </c>
      <c r="N299" s="99">
        <v>7592.6969401978104</v>
      </c>
      <c r="O299" s="16">
        <v>7577.7330572293704</v>
      </c>
      <c r="P299" s="17">
        <f>gp_need_index[[#This Row],[Normalised weighted population 2026/27]]/gp_need_index[[#This Row],[Registered population 2026/27]]</f>
        <v>0.99802917420696502</v>
      </c>
      <c r="Q299" s="99">
        <v>7632.8480931056502</v>
      </c>
      <c r="R299" s="16">
        <v>7604.3717897249098</v>
      </c>
      <c r="S299" s="17">
        <f>gp_need_index[[#This Row],[Normalised weighted population 2027/28]]/gp_need_index[[#This Row],[Registered population 2027/28]]</f>
        <v>0.99626924274747963</v>
      </c>
      <c r="T299" s="99">
        <v>7674.4618385501399</v>
      </c>
      <c r="U299" s="16">
        <v>7634.7051165152598</v>
      </c>
      <c r="V299" s="17">
        <f>gp_need_index[[#This Row],[Normalised weighted population 2028/29]]/gp_need_index[[#This Row],[Registered population 2028/29]]</f>
        <v>0.99481960782772083</v>
      </c>
    </row>
    <row r="300" spans="1:22" x14ac:dyDescent="0.2">
      <c r="A300" s="6" t="s">
        <v>5859</v>
      </c>
      <c r="B300" s="1" t="s">
        <v>6944</v>
      </c>
      <c r="C300" s="95" t="s">
        <v>6313</v>
      </c>
      <c r="D300" s="95" t="s">
        <v>6313</v>
      </c>
      <c r="E300" s="95" t="s">
        <v>6651</v>
      </c>
      <c r="F300" s="95" t="s">
        <v>6334</v>
      </c>
      <c r="G300" s="95" t="s">
        <v>6334</v>
      </c>
      <c r="H300" s="61">
        <v>5514.8971751143299</v>
      </c>
      <c r="I300" s="61">
        <v>85.776633229656696</v>
      </c>
      <c r="J300" s="123">
        <v>473049.312289052</v>
      </c>
      <c r="K300" s="99">
        <v>9343.1666666666606</v>
      </c>
      <c r="L300" s="16">
        <v>9524.1731409805998</v>
      </c>
      <c r="M300" s="17">
        <f>gp_need_index[[#This Row],[Normalised weighted population (base year)]]/gp_need_index[[#This Row],[Registered population (base year)]]</f>
        <v>1.0193731398327412</v>
      </c>
      <c r="N300" s="99">
        <v>9401.7081546912996</v>
      </c>
      <c r="O300" s="16">
        <v>9558.5980303258602</v>
      </c>
      <c r="P300" s="17">
        <f>gp_need_index[[#This Row],[Normalised weighted population 2026/27]]/gp_need_index[[#This Row],[Registered population 2026/27]]</f>
        <v>1.0166873798945009</v>
      </c>
      <c r="Q300" s="99">
        <v>9460.6299921742993</v>
      </c>
      <c r="R300" s="16">
        <v>9592.2002876288207</v>
      </c>
      <c r="S300" s="17">
        <f>gp_need_index[[#This Row],[Normalised weighted population 2027/28]]/gp_need_index[[#This Row],[Registered population 2027/28]]</f>
        <v>1.0139071389075944</v>
      </c>
      <c r="T300" s="99">
        <v>9517.1381713381797</v>
      </c>
      <c r="U300" s="16">
        <v>9630.4629283845406</v>
      </c>
      <c r="V300" s="17">
        <f>gp_need_index[[#This Row],[Normalised weighted population 2028/29]]/gp_need_index[[#This Row],[Registered population 2028/29]]</f>
        <v>1.0119074405568314</v>
      </c>
    </row>
    <row r="301" spans="1:22" x14ac:dyDescent="0.2">
      <c r="A301" s="6" t="s">
        <v>5858</v>
      </c>
      <c r="B301" s="1" t="s">
        <v>6945</v>
      </c>
      <c r="C301" s="95" t="s">
        <v>6313</v>
      </c>
      <c r="D301" s="95" t="s">
        <v>6313</v>
      </c>
      <c r="E301" s="95" t="s">
        <v>6651</v>
      </c>
      <c r="F301" s="95" t="s">
        <v>6334</v>
      </c>
      <c r="G301" s="95" t="s">
        <v>6334</v>
      </c>
      <c r="H301" s="61">
        <v>5513.0173359067403</v>
      </c>
      <c r="I301" s="61">
        <v>125.656956301172</v>
      </c>
      <c r="J301" s="123">
        <v>692748.97846563801</v>
      </c>
      <c r="K301" s="99">
        <v>12800.5</v>
      </c>
      <c r="L301" s="16">
        <v>13947.5125377893</v>
      </c>
      <c r="M301" s="17">
        <f>gp_need_index[[#This Row],[Normalised weighted population (base year)]]/gp_need_index[[#This Row],[Registered population (base year)]]</f>
        <v>1.089606854247045</v>
      </c>
      <c r="N301" s="99">
        <v>12877.0808996169</v>
      </c>
      <c r="O301" s="16">
        <v>13997.925478487499</v>
      </c>
      <c r="P301" s="17">
        <f>gp_need_index[[#This Row],[Normalised weighted population 2026/27]]/gp_need_index[[#This Row],[Registered population 2026/27]]</f>
        <v>1.0870418216370719</v>
      </c>
      <c r="Q301" s="99">
        <v>12949.4406231295</v>
      </c>
      <c r="R301" s="16">
        <v>14047.1337297544</v>
      </c>
      <c r="S301" s="17">
        <f>gp_need_index[[#This Row],[Normalised weighted population 2027/28]]/gp_need_index[[#This Row],[Registered population 2027/28]]</f>
        <v>1.0847676080049564</v>
      </c>
      <c r="T301" s="99">
        <v>13021.634481193199</v>
      </c>
      <c r="U301" s="16">
        <v>14103.166799898099</v>
      </c>
      <c r="V301" s="17">
        <f>gp_need_index[[#This Row],[Normalised weighted population 2028/29]]/gp_need_index[[#This Row],[Registered population 2028/29]]</f>
        <v>1.0830565717588625</v>
      </c>
    </row>
    <row r="302" spans="1:22" x14ac:dyDescent="0.2">
      <c r="A302" s="6" t="s">
        <v>5869</v>
      </c>
      <c r="B302" s="1" t="s">
        <v>6946</v>
      </c>
      <c r="C302" s="95" t="s">
        <v>6313</v>
      </c>
      <c r="D302" s="95" t="s">
        <v>6313</v>
      </c>
      <c r="E302" s="95" t="s">
        <v>6651</v>
      </c>
      <c r="F302" s="95" t="s">
        <v>6334</v>
      </c>
      <c r="G302" s="95" t="s">
        <v>6334</v>
      </c>
      <c r="H302" s="61">
        <v>5457.34258918042</v>
      </c>
      <c r="I302" s="61">
        <v>62.629487435815399</v>
      </c>
      <c r="J302" s="123">
        <v>341790.56912201497</v>
      </c>
      <c r="K302" s="99">
        <v>6552.8333333333303</v>
      </c>
      <c r="L302" s="16">
        <v>6881.4655760101296</v>
      </c>
      <c r="M302" s="17">
        <f>gp_need_index[[#This Row],[Normalised weighted population (base year)]]/gp_need_index[[#This Row],[Registered population (base year)]]</f>
        <v>1.0501511675880866</v>
      </c>
      <c r="N302" s="99">
        <v>6590.6448241296303</v>
      </c>
      <c r="O302" s="16">
        <v>6906.3384639218402</v>
      </c>
      <c r="P302" s="17">
        <f>gp_need_index[[#This Row],[Normalised weighted population 2026/27]]/gp_need_index[[#This Row],[Registered population 2026/27]]</f>
        <v>1.047900265940048</v>
      </c>
      <c r="Q302" s="99">
        <v>6626.3724575964497</v>
      </c>
      <c r="R302" s="16">
        <v>6930.6169785481197</v>
      </c>
      <c r="S302" s="17">
        <f>gp_need_index[[#This Row],[Normalised weighted population 2027/28]]/gp_need_index[[#This Row],[Registered population 2027/28]]</f>
        <v>1.0459141895356161</v>
      </c>
      <c r="T302" s="99">
        <v>6666.2638954065496</v>
      </c>
      <c r="U302" s="16">
        <v>6958.2627427851003</v>
      </c>
      <c r="V302" s="17">
        <f>gp_need_index[[#This Row],[Normalised weighted population 2028/29]]/gp_need_index[[#This Row],[Registered population 2028/29]]</f>
        <v>1.0438024734633975</v>
      </c>
    </row>
    <row r="303" spans="1:22" x14ac:dyDescent="0.2">
      <c r="A303" s="6" t="s">
        <v>5857</v>
      </c>
      <c r="B303" s="1" t="s">
        <v>6947</v>
      </c>
      <c r="C303" s="95" t="s">
        <v>6313</v>
      </c>
      <c r="D303" s="95" t="s">
        <v>6313</v>
      </c>
      <c r="E303" s="95" t="s">
        <v>6651</v>
      </c>
      <c r="F303" s="95" t="s">
        <v>6334</v>
      </c>
      <c r="G303" s="95" t="s">
        <v>6334</v>
      </c>
      <c r="H303" s="61">
        <v>5599.6247151692696</v>
      </c>
      <c r="I303" s="61"/>
      <c r="J303" s="123"/>
      <c r="K303" s="99">
        <v>3733.1666666666702</v>
      </c>
      <c r="L303" s="16"/>
      <c r="M303" s="17">
        <f>gp_need_index[[#This Row],[Normalised weighted population (base year)]]/gp_need_index[[#This Row],[Registered population (base year)]]</f>
        <v>0</v>
      </c>
      <c r="N303" s="99">
        <v>3755.7554001158601</v>
      </c>
      <c r="O303" s="16"/>
      <c r="P303" s="17">
        <f>gp_need_index[[#This Row],[Normalised weighted population 2026/27]]/gp_need_index[[#This Row],[Registered population 2026/27]]</f>
        <v>0</v>
      </c>
      <c r="Q303" s="99">
        <v>3777.7168497788298</v>
      </c>
      <c r="R303" s="16"/>
      <c r="S303" s="17">
        <f>gp_need_index[[#This Row],[Normalised weighted population 2027/28]]/gp_need_index[[#This Row],[Registered population 2027/28]]</f>
        <v>0</v>
      </c>
      <c r="T303" s="99">
        <v>3798.61780748509</v>
      </c>
      <c r="U303" s="16"/>
      <c r="V303" s="17">
        <f>gp_need_index[[#This Row],[Normalised weighted population 2028/29]]/gp_need_index[[#This Row],[Registered population 2028/29]]</f>
        <v>0</v>
      </c>
    </row>
    <row r="304" spans="1:22" x14ac:dyDescent="0.2">
      <c r="A304" s="6" t="s">
        <v>5850</v>
      </c>
      <c r="B304" s="1" t="s">
        <v>12245</v>
      </c>
      <c r="C304" s="95" t="s">
        <v>6313</v>
      </c>
      <c r="D304" s="95" t="s">
        <v>6313</v>
      </c>
      <c r="E304" s="95" t="s">
        <v>6651</v>
      </c>
      <c r="F304" s="95" t="s">
        <v>6334</v>
      </c>
      <c r="G304" s="95" t="s">
        <v>6334</v>
      </c>
      <c r="H304" s="61">
        <v>5385.4620225694398</v>
      </c>
      <c r="I304" s="61">
        <v>92.196184931427595</v>
      </c>
      <c r="J304" s="123">
        <v>496519.05257399299</v>
      </c>
      <c r="K304" s="99">
        <v>13308.25</v>
      </c>
      <c r="L304" s="16">
        <v>9996.7028841610299</v>
      </c>
      <c r="M304" s="17">
        <f>gp_need_index[[#This Row],[Normalised weighted population (base year)]]/gp_need_index[[#This Row],[Registered population (base year)]]</f>
        <v>0.7511658470618624</v>
      </c>
      <c r="N304" s="99">
        <v>13401.4275719979</v>
      </c>
      <c r="O304" s="16">
        <v>10032.835720629901</v>
      </c>
      <c r="P304" s="17">
        <f>gp_need_index[[#This Row],[Normalised weighted population 2026/27]]/gp_need_index[[#This Row],[Registered population 2026/27]]</f>
        <v>0.74863932717088844</v>
      </c>
      <c r="Q304" s="99">
        <v>13490.726328262899</v>
      </c>
      <c r="R304" s="16">
        <v>10068.105111213499</v>
      </c>
      <c r="S304" s="17">
        <f>gp_need_index[[#This Row],[Normalised weighted population 2027/28]]/gp_need_index[[#This Row],[Registered population 2027/28]]</f>
        <v>0.74629822488659836</v>
      </c>
      <c r="T304" s="99">
        <v>13578.844360794499</v>
      </c>
      <c r="U304" s="16">
        <v>10108.266104250501</v>
      </c>
      <c r="V304" s="17">
        <f>gp_need_index[[#This Row],[Normalised weighted population 2028/29]]/gp_need_index[[#This Row],[Registered population 2028/29]]</f>
        <v>0.74441284071533942</v>
      </c>
    </row>
    <row r="305" spans="1:22" x14ac:dyDescent="0.2">
      <c r="A305" s="6" t="s">
        <v>5863</v>
      </c>
      <c r="B305" s="1" t="s">
        <v>6948</v>
      </c>
      <c r="C305" s="95" t="s">
        <v>6313</v>
      </c>
      <c r="D305" s="95" t="s">
        <v>6313</v>
      </c>
      <c r="E305" s="95" t="s">
        <v>6651</v>
      </c>
      <c r="F305" s="95" t="s">
        <v>6334</v>
      </c>
      <c r="G305" s="95" t="s">
        <v>6334</v>
      </c>
      <c r="H305" s="61">
        <v>5411.0824099170904</v>
      </c>
      <c r="I305" s="61">
        <v>124.648019434408</v>
      </c>
      <c r="J305" s="123">
        <v>674480.70539252996</v>
      </c>
      <c r="K305" s="99">
        <v>9584</v>
      </c>
      <c r="L305" s="16">
        <v>13579.7069174977</v>
      </c>
      <c r="M305" s="17">
        <f>gp_need_index[[#This Row],[Normalised weighted population (base year)]]/gp_need_index[[#This Row],[Registered population (base year)]]</f>
        <v>1.4169143277856533</v>
      </c>
      <c r="N305" s="99">
        <v>9624.9436278706107</v>
      </c>
      <c r="O305" s="16">
        <v>13628.7904338362</v>
      </c>
      <c r="P305" s="17">
        <f>gp_need_index[[#This Row],[Normalised weighted population 2026/27]]/gp_need_index[[#This Row],[Registered population 2026/27]]</f>
        <v>1.4159865201050936</v>
      </c>
      <c r="Q305" s="99">
        <v>9662.4247604806405</v>
      </c>
      <c r="R305" s="16">
        <v>13676.7010292429</v>
      </c>
      <c r="S305" s="17">
        <f>gp_need_index[[#This Row],[Normalised weighted population 2027/28]]/gp_need_index[[#This Row],[Registered population 2027/28]]</f>
        <v>1.4154522667209444</v>
      </c>
      <c r="T305" s="99">
        <v>9701.2312663119592</v>
      </c>
      <c r="U305" s="16">
        <v>13731.256468299</v>
      </c>
      <c r="V305" s="17">
        <f>gp_need_index[[#This Row],[Normalised weighted population 2028/29]]/gp_need_index[[#This Row],[Registered population 2028/29]]</f>
        <v>1.415413785256467</v>
      </c>
    </row>
    <row r="306" spans="1:22" x14ac:dyDescent="0.2">
      <c r="A306" s="6" t="s">
        <v>5852</v>
      </c>
      <c r="B306" s="1" t="s">
        <v>12246</v>
      </c>
      <c r="C306" s="95" t="s">
        <v>6313</v>
      </c>
      <c r="D306" s="95" t="s">
        <v>6313</v>
      </c>
      <c r="E306" s="95" t="s">
        <v>6651</v>
      </c>
      <c r="F306" s="95" t="s">
        <v>6334</v>
      </c>
      <c r="G306" s="95" t="s">
        <v>6334</v>
      </c>
      <c r="H306" s="61">
        <v>5485.3517069913896</v>
      </c>
      <c r="I306" s="61">
        <v>203.109935894496</v>
      </c>
      <c r="J306" s="123">
        <v>1114129.4335657901</v>
      </c>
      <c r="K306" s="99">
        <v>20916.333333333299</v>
      </c>
      <c r="L306" s="16">
        <v>22431.406940212099</v>
      </c>
      <c r="M306" s="17">
        <f>gp_need_index[[#This Row],[Normalised weighted population (base year)]]/gp_need_index[[#This Row],[Registered population (base year)]]</f>
        <v>1.0724349522802978</v>
      </c>
      <c r="N306" s="99">
        <v>21036.155975489</v>
      </c>
      <c r="O306" s="16">
        <v>22512.4847083653</v>
      </c>
      <c r="P306" s="17">
        <f>gp_need_index[[#This Row],[Normalised weighted population 2026/27]]/gp_need_index[[#This Row],[Registered population 2026/27]]</f>
        <v>1.0701805374801601</v>
      </c>
      <c r="Q306" s="99">
        <v>21152.668657320999</v>
      </c>
      <c r="R306" s="16">
        <v>22591.625007109898</v>
      </c>
      <c r="S306" s="17">
        <f>gp_need_index[[#This Row],[Normalised weighted population 2027/28]]/gp_need_index[[#This Row],[Registered population 2027/28]]</f>
        <v>1.0680271777098382</v>
      </c>
      <c r="T306" s="99">
        <v>21266.346194210899</v>
      </c>
      <c r="U306" s="16">
        <v>22681.741477347699</v>
      </c>
      <c r="V306" s="17">
        <f>gp_need_index[[#This Row],[Normalised weighted population 2028/29]]/gp_need_index[[#This Row],[Registered population 2028/29]]</f>
        <v>1.0665556400808569</v>
      </c>
    </row>
    <row r="307" spans="1:22" x14ac:dyDescent="0.2">
      <c r="A307" s="6" t="s">
        <v>5864</v>
      </c>
      <c r="B307" s="1" t="s">
        <v>6949</v>
      </c>
      <c r="C307" s="95" t="s">
        <v>6313</v>
      </c>
      <c r="D307" s="95" t="s">
        <v>6313</v>
      </c>
      <c r="E307" s="95" t="s">
        <v>6651</v>
      </c>
      <c r="F307" s="95" t="s">
        <v>6334</v>
      </c>
      <c r="G307" s="95" t="s">
        <v>6334</v>
      </c>
      <c r="H307" s="61">
        <v>5497.6344943576396</v>
      </c>
      <c r="I307" s="61">
        <v>67.656991572932299</v>
      </c>
      <c r="J307" s="123">
        <v>371953.41065581603</v>
      </c>
      <c r="K307" s="99">
        <v>6187.0833333333303</v>
      </c>
      <c r="L307" s="16">
        <v>7488.7513657341897</v>
      </c>
      <c r="M307" s="17">
        <f>gp_need_index[[#This Row],[Normalised weighted population (base year)]]/gp_need_index[[#This Row],[Registered population (base year)]]</f>
        <v>1.2103847584188878</v>
      </c>
      <c r="N307" s="99">
        <v>6214.74194568652</v>
      </c>
      <c r="O307" s="16">
        <v>7515.8192731822701</v>
      </c>
      <c r="P307" s="17">
        <f>gp_need_index[[#This Row],[Normalised weighted population 2026/27]]/gp_need_index[[#This Row],[Registered population 2026/27]]</f>
        <v>1.2093533953407014</v>
      </c>
      <c r="Q307" s="99">
        <v>6240.7252208759201</v>
      </c>
      <c r="R307" s="16">
        <v>7542.2403542088796</v>
      </c>
      <c r="S307" s="17">
        <f>gp_need_index[[#This Row],[Normalised weighted population 2027/28]]/gp_need_index[[#This Row],[Registered population 2027/28]]</f>
        <v>1.2085519049900237</v>
      </c>
      <c r="T307" s="99">
        <v>6263.8426392008996</v>
      </c>
      <c r="U307" s="16">
        <v>7572.3258428885301</v>
      </c>
      <c r="V307" s="17">
        <f>gp_need_index[[#This Row],[Normalised weighted population 2028/29]]/gp_need_index[[#This Row],[Registered population 2028/29]]</f>
        <v>1.2088946480709417</v>
      </c>
    </row>
    <row r="308" spans="1:22" x14ac:dyDescent="0.2">
      <c r="A308" s="6" t="s">
        <v>5871</v>
      </c>
      <c r="B308" s="1" t="s">
        <v>6950</v>
      </c>
      <c r="C308" s="95" t="s">
        <v>6313</v>
      </c>
      <c r="D308" s="95" t="s">
        <v>6313</v>
      </c>
      <c r="E308" s="95" t="s">
        <v>6651</v>
      </c>
      <c r="F308" s="95" t="s">
        <v>6334</v>
      </c>
      <c r="G308" s="95" t="s">
        <v>6334</v>
      </c>
      <c r="H308" s="61">
        <v>5345.1449694511202</v>
      </c>
      <c r="I308" s="61"/>
      <c r="J308" s="123"/>
      <c r="K308" s="99">
        <v>3623.4166666666702</v>
      </c>
      <c r="L308" s="16"/>
      <c r="M308" s="17">
        <f>gp_need_index[[#This Row],[Normalised weighted population (base year)]]/gp_need_index[[#This Row],[Registered population (base year)]]</f>
        <v>0</v>
      </c>
      <c r="N308" s="99">
        <v>3646.8921820030901</v>
      </c>
      <c r="O308" s="16"/>
      <c r="P308" s="17">
        <f>gp_need_index[[#This Row],[Normalised weighted population 2026/27]]/gp_need_index[[#This Row],[Registered population 2026/27]]</f>
        <v>0</v>
      </c>
      <c r="Q308" s="99">
        <v>3669.7077920892898</v>
      </c>
      <c r="R308" s="16"/>
      <c r="S308" s="17">
        <f>gp_need_index[[#This Row],[Normalised weighted population 2027/28]]/gp_need_index[[#This Row],[Registered population 2027/28]]</f>
        <v>0</v>
      </c>
      <c r="T308" s="99">
        <v>3692.4516677025299</v>
      </c>
      <c r="U308" s="16"/>
      <c r="V308" s="17">
        <f>gp_need_index[[#This Row],[Normalised weighted population 2028/29]]/gp_need_index[[#This Row],[Registered population 2028/29]]</f>
        <v>0</v>
      </c>
    </row>
    <row r="309" spans="1:22" x14ac:dyDescent="0.2">
      <c r="A309" s="6" t="s">
        <v>5872</v>
      </c>
      <c r="B309" s="1" t="s">
        <v>6951</v>
      </c>
      <c r="C309" s="95" t="s">
        <v>6313</v>
      </c>
      <c r="D309" s="95" t="s">
        <v>6313</v>
      </c>
      <c r="E309" s="95" t="s">
        <v>6651</v>
      </c>
      <c r="F309" s="95" t="s">
        <v>6334</v>
      </c>
      <c r="G309" s="95" t="s">
        <v>6334</v>
      </c>
      <c r="H309" s="61">
        <v>5475.4207414899602</v>
      </c>
      <c r="I309" s="61">
        <v>62.299858099634598</v>
      </c>
      <c r="J309" s="123">
        <v>341117.93523061997</v>
      </c>
      <c r="K309" s="99">
        <v>6481.6666666666697</v>
      </c>
      <c r="L309" s="16">
        <v>6867.9230520581496</v>
      </c>
      <c r="M309" s="17">
        <f>gp_need_index[[#This Row],[Normalised weighted population (base year)]]/gp_need_index[[#This Row],[Registered population (base year)]]</f>
        <v>1.0595921396849801</v>
      </c>
      <c r="N309" s="99">
        <v>6517.6773093061602</v>
      </c>
      <c r="O309" s="16">
        <v>6892.7469908504399</v>
      </c>
      <c r="P309" s="17">
        <f>gp_need_index[[#This Row],[Normalised weighted population 2026/27]]/gp_need_index[[#This Row],[Registered population 2026/27]]</f>
        <v>1.0575465252028882</v>
      </c>
      <c r="Q309" s="99">
        <v>6550.1829535254601</v>
      </c>
      <c r="R309" s="16">
        <v>6916.9777260666197</v>
      </c>
      <c r="S309" s="17">
        <f>gp_need_index[[#This Row],[Normalised weighted population 2027/28]]/gp_need_index[[#This Row],[Registered population 2027/28]]</f>
        <v>1.0559976377978484</v>
      </c>
      <c r="T309" s="99">
        <v>6583.2247282641201</v>
      </c>
      <c r="U309" s="16">
        <v>6944.56908424428</v>
      </c>
      <c r="V309" s="17">
        <f>gp_need_index[[#This Row],[Normalised weighted population 2028/29]]/gp_need_index[[#This Row],[Registered population 2028/29]]</f>
        <v>1.0548886557721142</v>
      </c>
    </row>
    <row r="310" spans="1:22" x14ac:dyDescent="0.2">
      <c r="A310" s="6" t="s">
        <v>5855</v>
      </c>
      <c r="B310" s="1" t="s">
        <v>6952</v>
      </c>
      <c r="C310" s="95" t="s">
        <v>6313</v>
      </c>
      <c r="D310" s="95" t="s">
        <v>6313</v>
      </c>
      <c r="E310" s="95" t="s">
        <v>6651</v>
      </c>
      <c r="F310" s="95" t="s">
        <v>6334</v>
      </c>
      <c r="G310" s="95" t="s">
        <v>6334</v>
      </c>
      <c r="H310" s="61">
        <v>5530.1731818704002</v>
      </c>
      <c r="I310" s="61">
        <v>55.023385220148299</v>
      </c>
      <c r="J310" s="123">
        <v>304288.84932018799</v>
      </c>
      <c r="K310" s="99">
        <v>5435.5</v>
      </c>
      <c r="L310" s="16">
        <v>6126.4219406039001</v>
      </c>
      <c r="M310" s="17">
        <f>gp_need_index[[#This Row],[Normalised weighted population (base year)]]/gp_need_index[[#This Row],[Registered population (base year)]]</f>
        <v>1.1271128581738388</v>
      </c>
      <c r="N310" s="99">
        <v>5465.6922361803399</v>
      </c>
      <c r="O310" s="16">
        <v>6148.5657418836299</v>
      </c>
      <c r="P310" s="17">
        <f>gp_need_index[[#This Row],[Normalised weighted population 2026/27]]/gp_need_index[[#This Row],[Registered population 2026/27]]</f>
        <v>1.1249381553507505</v>
      </c>
      <c r="Q310" s="99">
        <v>5492.1963702863804</v>
      </c>
      <c r="R310" s="16">
        <v>6170.1803853122401</v>
      </c>
      <c r="S310" s="17">
        <f>gp_need_index[[#This Row],[Normalised weighted population 2027/28]]/gp_need_index[[#This Row],[Registered population 2027/28]]</f>
        <v>1.1234449697927511</v>
      </c>
      <c r="T310" s="99">
        <v>5520.8166417571101</v>
      </c>
      <c r="U310" s="16">
        <v>6194.7928192066502</v>
      </c>
      <c r="V310" s="17">
        <f>gp_need_index[[#This Row],[Normalised weighted population 2028/29]]/gp_need_index[[#This Row],[Registered population 2028/29]]</f>
        <v>1.1220790729313252</v>
      </c>
    </row>
    <row r="311" spans="1:22" x14ac:dyDescent="0.2">
      <c r="A311" s="6" t="s">
        <v>178</v>
      </c>
      <c r="B311" s="1" t="s">
        <v>6953</v>
      </c>
      <c r="C311" s="95" t="s">
        <v>6313</v>
      </c>
      <c r="D311" s="95" t="s">
        <v>6313</v>
      </c>
      <c r="E311" s="95" t="s">
        <v>6651</v>
      </c>
      <c r="F311" s="95" t="s">
        <v>6333</v>
      </c>
      <c r="G311" s="95" t="s">
        <v>6333</v>
      </c>
      <c r="H311" s="61">
        <v>5399.0456085205096</v>
      </c>
      <c r="I311" s="61">
        <v>34.278620022486102</v>
      </c>
      <c r="J311" s="123">
        <v>185071.832898547</v>
      </c>
      <c r="K311" s="99">
        <v>3655.25</v>
      </c>
      <c r="L311" s="16">
        <v>3726.1573672203899</v>
      </c>
      <c r="M311" s="17">
        <f>gp_need_index[[#This Row],[Normalised weighted population (base year)]]/gp_need_index[[#This Row],[Registered population (base year)]]</f>
        <v>1.0193987736051953</v>
      </c>
      <c r="N311" s="99">
        <v>3663.6095201549401</v>
      </c>
      <c r="O311" s="16">
        <v>3739.62547129103</v>
      </c>
      <c r="P311" s="17">
        <f>gp_need_index[[#This Row],[Normalised weighted population 2026/27]]/gp_need_index[[#This Row],[Registered population 2026/27]]</f>
        <v>1.0207489228090212</v>
      </c>
      <c r="Q311" s="99">
        <v>3671.3562828973299</v>
      </c>
      <c r="R311" s="16">
        <v>3752.7717357227398</v>
      </c>
      <c r="S311" s="17">
        <f>gp_need_index[[#This Row],[Normalised weighted population 2027/28]]/gp_need_index[[#This Row],[Registered population 2027/28]]</f>
        <v>1.0221758517975159</v>
      </c>
      <c r="T311" s="99">
        <v>3679.2802224127199</v>
      </c>
      <c r="U311" s="16">
        <v>3767.7412893659598</v>
      </c>
      <c r="V311" s="17">
        <f>gp_need_index[[#This Row],[Normalised weighted population 2028/29]]/gp_need_index[[#This Row],[Registered population 2028/29]]</f>
        <v>1.0240430360303545</v>
      </c>
    </row>
    <row r="312" spans="1:22" x14ac:dyDescent="0.2">
      <c r="A312" s="6" t="s">
        <v>187</v>
      </c>
      <c r="B312" s="1" t="s">
        <v>6954</v>
      </c>
      <c r="C312" s="95" t="s">
        <v>6313</v>
      </c>
      <c r="D312" s="95" t="s">
        <v>6313</v>
      </c>
      <c r="E312" s="95" t="s">
        <v>6651</v>
      </c>
      <c r="F312" s="95" t="s">
        <v>6333</v>
      </c>
      <c r="G312" s="95" t="s">
        <v>6333</v>
      </c>
      <c r="H312" s="61">
        <v>5327.3409841030498</v>
      </c>
      <c r="I312" s="61">
        <v>150.639885111007</v>
      </c>
      <c r="J312" s="123">
        <v>802510.03379244101</v>
      </c>
      <c r="K312" s="99">
        <v>16943.416666666701</v>
      </c>
      <c r="L312" s="16">
        <v>16157.394822599499</v>
      </c>
      <c r="M312" s="17">
        <f>gp_need_index[[#This Row],[Normalised weighted population (base year)]]/gp_need_index[[#This Row],[Registered population (base year)]]</f>
        <v>0.95360901171641688</v>
      </c>
      <c r="N312" s="99">
        <v>16981.353751638599</v>
      </c>
      <c r="O312" s="16">
        <v>16215.795328411699</v>
      </c>
      <c r="P312" s="17">
        <f>gp_need_index[[#This Row],[Normalised weighted population 2026/27]]/gp_need_index[[#This Row],[Registered population 2026/27]]</f>
        <v>0.95491770359279937</v>
      </c>
      <c r="Q312" s="99">
        <v>17014.357526878099</v>
      </c>
      <c r="R312" s="16">
        <v>16272.800270482599</v>
      </c>
      <c r="S312" s="17">
        <f>gp_need_index[[#This Row],[Normalised weighted population 2027/28]]/gp_need_index[[#This Row],[Registered population 2027/28]]</f>
        <v>0.95641579441221691</v>
      </c>
      <c r="T312" s="99">
        <v>17047.1959703963</v>
      </c>
      <c r="U312" s="16">
        <v>16337.7113745222</v>
      </c>
      <c r="V312" s="17">
        <f>gp_need_index[[#This Row],[Normalised weighted population 2028/29]]/gp_need_index[[#This Row],[Registered population 2028/29]]</f>
        <v>0.95838115563954496</v>
      </c>
    </row>
    <row r="313" spans="1:22" x14ac:dyDescent="0.2">
      <c r="A313" s="6" t="s">
        <v>192</v>
      </c>
      <c r="B313" s="1" t="s">
        <v>12247</v>
      </c>
      <c r="C313" s="95" t="s">
        <v>6313</v>
      </c>
      <c r="D313" s="95" t="s">
        <v>6313</v>
      </c>
      <c r="E313" s="95" t="s">
        <v>6651</v>
      </c>
      <c r="F313" s="95" t="s">
        <v>6333</v>
      </c>
      <c r="G313" s="95" t="s">
        <v>6333</v>
      </c>
      <c r="H313" s="61">
        <v>5313.6064956907203</v>
      </c>
      <c r="I313" s="61">
        <v>193.80739830037001</v>
      </c>
      <c r="J313" s="123">
        <v>1029816.25052176</v>
      </c>
      <c r="K313" s="99">
        <v>22800.416666666701</v>
      </c>
      <c r="L313" s="16">
        <v>20733.8812647329</v>
      </c>
      <c r="M313" s="17">
        <f>gp_need_index[[#This Row],[Normalised weighted population (base year)]]/gp_need_index[[#This Row],[Registered population (base year)]]</f>
        <v>0.90936413872843858</v>
      </c>
      <c r="N313" s="99">
        <v>22850.8971317754</v>
      </c>
      <c r="O313" s="16">
        <v>20808.823368122899</v>
      </c>
      <c r="P313" s="17">
        <f>gp_need_index[[#This Row],[Normalised weighted population 2026/27]]/gp_need_index[[#This Row],[Registered population 2026/27]]</f>
        <v>0.91063485377066933</v>
      </c>
      <c r="Q313" s="99">
        <v>22901.088534243201</v>
      </c>
      <c r="R313" s="16">
        <v>20881.9746226028</v>
      </c>
      <c r="S313" s="17">
        <f>gp_need_index[[#This Row],[Normalised weighted population 2027/28]]/gp_need_index[[#This Row],[Registered population 2027/28]]</f>
        <v>0.91183327776663148</v>
      </c>
      <c r="T313" s="99">
        <v>22951.178581197899</v>
      </c>
      <c r="U313" s="16">
        <v>20965.2714126297</v>
      </c>
      <c r="V313" s="17">
        <f>gp_need_index[[#This Row],[Normalised weighted population 2028/29]]/gp_need_index[[#This Row],[Registered population 2028/29]]</f>
        <v>0.91347254078729112</v>
      </c>
    </row>
    <row r="314" spans="1:22" x14ac:dyDescent="0.2">
      <c r="A314" s="6" t="s">
        <v>177</v>
      </c>
      <c r="B314" s="1" t="s">
        <v>6955</v>
      </c>
      <c r="C314" s="95" t="s">
        <v>6313</v>
      </c>
      <c r="D314" s="95" t="s">
        <v>6313</v>
      </c>
      <c r="E314" s="95" t="s">
        <v>6651</v>
      </c>
      <c r="F314" s="95" t="s">
        <v>6333</v>
      </c>
      <c r="G314" s="95" t="s">
        <v>6333</v>
      </c>
      <c r="H314" s="61">
        <v>5362.7757771809902</v>
      </c>
      <c r="I314" s="61">
        <v>74.188150240965001</v>
      </c>
      <c r="J314" s="123">
        <v>397854.41506611102</v>
      </c>
      <c r="K314" s="99">
        <v>9070.6666666666697</v>
      </c>
      <c r="L314" s="16">
        <v>8010.2311441007496</v>
      </c>
      <c r="M314" s="17">
        <f>gp_need_index[[#This Row],[Normalised weighted population (base year)]]/gp_need_index[[#This Row],[Registered population (base year)]]</f>
        <v>0.88309177687425555</v>
      </c>
      <c r="N314" s="99">
        <v>9092.0119046155996</v>
      </c>
      <c r="O314" s="16">
        <v>8039.1839273695796</v>
      </c>
      <c r="P314" s="17">
        <f>gp_need_index[[#This Row],[Normalised weighted population 2026/27]]/gp_need_index[[#This Row],[Registered population 2026/27]]</f>
        <v>0.8842029697836683</v>
      </c>
      <c r="Q314" s="99">
        <v>9110.2860516692599</v>
      </c>
      <c r="R314" s="16">
        <v>8067.4448424092398</v>
      </c>
      <c r="S314" s="17">
        <f>gp_need_index[[#This Row],[Normalised weighted population 2027/28]]/gp_need_index[[#This Row],[Registered population 2027/28]]</f>
        <v>0.88553145276168987</v>
      </c>
      <c r="T314" s="99">
        <v>9128.1767585162106</v>
      </c>
      <c r="U314" s="16">
        <v>8099.6253364111999</v>
      </c>
      <c r="V314" s="17">
        <f>gp_need_index[[#This Row],[Normalised weighted population 2028/29]]/gp_need_index[[#This Row],[Registered population 2028/29]]</f>
        <v>0.88732126367454323</v>
      </c>
    </row>
    <row r="315" spans="1:22" x14ac:dyDescent="0.2">
      <c r="A315" s="6" t="s">
        <v>184</v>
      </c>
      <c r="B315" s="1" t="s">
        <v>6956</v>
      </c>
      <c r="C315" s="95" t="s">
        <v>6313</v>
      </c>
      <c r="D315" s="95" t="s">
        <v>6313</v>
      </c>
      <c r="E315" s="95" t="s">
        <v>6651</v>
      </c>
      <c r="F315" s="95" t="s">
        <v>6333</v>
      </c>
      <c r="G315" s="95" t="s">
        <v>6333</v>
      </c>
      <c r="H315" s="61">
        <v>5324.39591899671</v>
      </c>
      <c r="I315" s="61">
        <v>37.550820429005199</v>
      </c>
      <c r="J315" s="123">
        <v>199935.43504717399</v>
      </c>
      <c r="K315" s="99">
        <v>4442.1666666666697</v>
      </c>
      <c r="L315" s="16">
        <v>4025.4147949019998</v>
      </c>
      <c r="M315" s="17">
        <f>gp_need_index[[#This Row],[Normalised weighted population (base year)]]/gp_need_index[[#This Row],[Registered population (base year)]]</f>
        <v>0.90618274751104877</v>
      </c>
      <c r="N315" s="99">
        <v>4452.49121432015</v>
      </c>
      <c r="O315" s="16">
        <v>4039.9645575776699</v>
      </c>
      <c r="P315" s="17">
        <f>gp_need_index[[#This Row],[Normalised weighted population 2026/27]]/gp_need_index[[#This Row],[Registered population 2026/27]]</f>
        <v>0.90734924856994492</v>
      </c>
      <c r="Q315" s="99">
        <v>4459.6695017819502</v>
      </c>
      <c r="R315" s="16">
        <v>4054.1666328326301</v>
      </c>
      <c r="S315" s="17">
        <f>gp_need_index[[#This Row],[Normalised weighted population 2027/28]]/gp_need_index[[#This Row],[Registered population 2027/28]]</f>
        <v>0.90907333631173937</v>
      </c>
      <c r="T315" s="99">
        <v>4467.5752282216899</v>
      </c>
      <c r="U315" s="16">
        <v>4070.3384304165402</v>
      </c>
      <c r="V315" s="17">
        <f>gp_need_index[[#This Row],[Normalised weighted population 2028/29]]/gp_need_index[[#This Row],[Registered population 2028/29]]</f>
        <v>0.91108447479612575</v>
      </c>
    </row>
    <row r="316" spans="1:22" x14ac:dyDescent="0.2">
      <c r="A316" s="6" t="s">
        <v>179</v>
      </c>
      <c r="B316" s="1" t="s">
        <v>6957</v>
      </c>
      <c r="C316" s="95" t="s">
        <v>6313</v>
      </c>
      <c r="D316" s="95" t="s">
        <v>6313</v>
      </c>
      <c r="E316" s="95" t="s">
        <v>6651</v>
      </c>
      <c r="F316" s="95" t="s">
        <v>6333</v>
      </c>
      <c r="G316" s="95" t="s">
        <v>6333</v>
      </c>
      <c r="H316" s="61">
        <v>5279.1557471431897</v>
      </c>
      <c r="I316" s="61">
        <v>70.493204531284405</v>
      </c>
      <c r="J316" s="123">
        <v>372144.60583587002</v>
      </c>
      <c r="K316" s="99">
        <v>7830.1666666666697</v>
      </c>
      <c r="L316" s="16">
        <v>7492.6008079619896</v>
      </c>
      <c r="M316" s="17">
        <f>gp_need_index[[#This Row],[Normalised weighted population (base year)]]/gp_need_index[[#This Row],[Registered population (base year)]]</f>
        <v>0.95688905829530913</v>
      </c>
      <c r="N316" s="99">
        <v>7850.8518432537703</v>
      </c>
      <c r="O316" s="16">
        <v>7519.6826291242296</v>
      </c>
      <c r="P316" s="17">
        <f>gp_need_index[[#This Row],[Normalised weighted population 2026/27]]/gp_need_index[[#This Row],[Registered population 2026/27]]</f>
        <v>0.95781741641015505</v>
      </c>
      <c r="Q316" s="99">
        <v>7868.0546475398296</v>
      </c>
      <c r="R316" s="16">
        <v>7546.1172913768696</v>
      </c>
      <c r="S316" s="17">
        <f>gp_need_index[[#This Row],[Normalised weighted population 2027/28]]/gp_need_index[[#This Row],[Registered population 2027/28]]</f>
        <v>0.95908297913720986</v>
      </c>
      <c r="T316" s="99">
        <v>7882.4309874010796</v>
      </c>
      <c r="U316" s="16">
        <v>7576.2182448977101</v>
      </c>
      <c r="V316" s="17">
        <f>gp_need_index[[#This Row],[Normalised weighted population 2028/29]]/gp_need_index[[#This Row],[Registered population 2028/29]]</f>
        <v>0.9611524994011611</v>
      </c>
    </row>
    <row r="317" spans="1:22" x14ac:dyDescent="0.2">
      <c r="A317" s="6" t="s">
        <v>176</v>
      </c>
      <c r="B317" s="1" t="s">
        <v>6958</v>
      </c>
      <c r="C317" s="95" t="s">
        <v>6313</v>
      </c>
      <c r="D317" s="95" t="s">
        <v>6313</v>
      </c>
      <c r="E317" s="95" t="s">
        <v>6651</v>
      </c>
      <c r="F317" s="95" t="s">
        <v>6333</v>
      </c>
      <c r="G317" s="95" t="s">
        <v>6333</v>
      </c>
      <c r="H317" s="61">
        <v>5304.3301939883504</v>
      </c>
      <c r="I317" s="61">
        <v>58.205972558239999</v>
      </c>
      <c r="J317" s="123">
        <v>308743.69771113002</v>
      </c>
      <c r="K317" s="99">
        <v>6454</v>
      </c>
      <c r="L317" s="16">
        <v>6216.1139585181299</v>
      </c>
      <c r="M317" s="17">
        <f>gp_need_index[[#This Row],[Normalised weighted population (base year)]]/gp_need_index[[#This Row],[Registered population (base year)]]</f>
        <v>0.96314130128883324</v>
      </c>
      <c r="N317" s="99">
        <v>6467.8574554248198</v>
      </c>
      <c r="O317" s="16">
        <v>6238.5819493885101</v>
      </c>
      <c r="P317" s="17">
        <f>gp_need_index[[#This Row],[Normalised weighted population 2026/27]]/gp_need_index[[#This Row],[Registered population 2026/27]]</f>
        <v>0.9645515524087489</v>
      </c>
      <c r="Q317" s="99">
        <v>6479.7915693615696</v>
      </c>
      <c r="R317" s="16">
        <v>6260.5130354331304</v>
      </c>
      <c r="S317" s="17">
        <f>gp_need_index[[#This Row],[Normalised weighted population 2027/28]]/gp_need_index[[#This Row],[Registered population 2027/28]]</f>
        <v>0.96615963158980989</v>
      </c>
      <c r="T317" s="99">
        <v>6495.3725721745504</v>
      </c>
      <c r="U317" s="16">
        <v>6285.48580018348</v>
      </c>
      <c r="V317" s="17">
        <f>gp_need_index[[#This Row],[Normalised weighted population 2028/29]]/gp_need_index[[#This Row],[Registered population 2028/29]]</f>
        <v>0.96768672317732751</v>
      </c>
    </row>
    <row r="318" spans="1:22" x14ac:dyDescent="0.2">
      <c r="A318" s="6" t="s">
        <v>182</v>
      </c>
      <c r="B318" s="1" t="s">
        <v>6959</v>
      </c>
      <c r="C318" s="95" t="s">
        <v>6313</v>
      </c>
      <c r="D318" s="95" t="s">
        <v>6313</v>
      </c>
      <c r="E318" s="95" t="s">
        <v>6651</v>
      </c>
      <c r="F318" s="95" t="s">
        <v>6333</v>
      </c>
      <c r="G318" s="95" t="s">
        <v>6333</v>
      </c>
      <c r="H318" s="61">
        <v>5369.5845507812501</v>
      </c>
      <c r="I318" s="61">
        <v>46.716147122131702</v>
      </c>
      <c r="J318" s="123">
        <v>250846.301859022</v>
      </c>
      <c r="K318" s="99">
        <v>6048.9166666666697</v>
      </c>
      <c r="L318" s="16">
        <v>5050.43247842241</v>
      </c>
      <c r="M318" s="17">
        <f>gp_need_index[[#This Row],[Normalised weighted population (base year)]]/gp_need_index[[#This Row],[Registered population (base year)]]</f>
        <v>0.83493173352072536</v>
      </c>
      <c r="N318" s="99">
        <v>6061.0106975542203</v>
      </c>
      <c r="O318" s="16">
        <v>5068.6871422805498</v>
      </c>
      <c r="P318" s="17">
        <f>gp_need_index[[#This Row],[Normalised weighted population 2026/27]]/gp_need_index[[#This Row],[Registered population 2026/27]]</f>
        <v>0.83627754432538792</v>
      </c>
      <c r="Q318" s="99">
        <v>6072.5866882095897</v>
      </c>
      <c r="R318" s="16">
        <v>5086.5055847971998</v>
      </c>
      <c r="S318" s="17">
        <f>gp_need_index[[#This Row],[Normalised weighted population 2027/28]]/gp_need_index[[#This Row],[Registered population 2027/28]]</f>
        <v>0.83761761601082696</v>
      </c>
      <c r="T318" s="99">
        <v>6085.0254313980904</v>
      </c>
      <c r="U318" s="16">
        <v>5106.7953129155803</v>
      </c>
      <c r="V318" s="17">
        <f>gp_need_index[[#This Row],[Normalised weighted population 2028/29]]/gp_need_index[[#This Row],[Registered population 2028/29]]</f>
        <v>0.83923976497535313</v>
      </c>
    </row>
    <row r="319" spans="1:22" x14ac:dyDescent="0.2">
      <c r="A319" s="6" t="s">
        <v>190</v>
      </c>
      <c r="B319" s="1" t="s">
        <v>6960</v>
      </c>
      <c r="C319" s="95" t="s">
        <v>6313</v>
      </c>
      <c r="D319" s="95" t="s">
        <v>6313</v>
      </c>
      <c r="E319" s="95" t="s">
        <v>6651</v>
      </c>
      <c r="F319" s="95" t="s">
        <v>6333</v>
      </c>
      <c r="G319" s="95" t="s">
        <v>6333</v>
      </c>
      <c r="H319" s="61">
        <v>5455.9722430889396</v>
      </c>
      <c r="I319" s="61">
        <v>31.289789325884499</v>
      </c>
      <c r="J319" s="123">
        <v>170716.222054126</v>
      </c>
      <c r="K319" s="99">
        <v>3387.3333333333298</v>
      </c>
      <c r="L319" s="16">
        <v>3437.1276198454402</v>
      </c>
      <c r="M319" s="17">
        <f>gp_need_index[[#This Row],[Normalised weighted population (base year)]]/gp_need_index[[#This Row],[Registered population (base year)]]</f>
        <v>1.0147001436268777</v>
      </c>
      <c r="N319" s="99">
        <v>3394.2560407017199</v>
      </c>
      <c r="O319" s="16">
        <v>3449.55103300974</v>
      </c>
      <c r="P319" s="17">
        <f>gp_need_index[[#This Row],[Normalised weighted population 2026/27]]/gp_need_index[[#This Row],[Registered population 2026/27]]</f>
        <v>1.016290754629279</v>
      </c>
      <c r="Q319" s="99">
        <v>3402.0567576681801</v>
      </c>
      <c r="R319" s="16">
        <v>3461.67757092075</v>
      </c>
      <c r="S319" s="17">
        <f>gp_need_index[[#This Row],[Normalised weighted population 2027/28]]/gp_need_index[[#This Row],[Registered population 2027/28]]</f>
        <v>1.0175249319748076</v>
      </c>
      <c r="T319" s="99">
        <v>3409.8362100834302</v>
      </c>
      <c r="U319" s="16">
        <v>3475.4859695505302</v>
      </c>
      <c r="V319" s="17">
        <f>gp_need_index[[#This Row],[Normalised weighted population 2028/29]]/gp_need_index[[#This Row],[Registered population 2028/29]]</f>
        <v>1.0192530536431526</v>
      </c>
    </row>
    <row r="320" spans="1:22" x14ac:dyDescent="0.2">
      <c r="A320" s="6" t="s">
        <v>189</v>
      </c>
      <c r="B320" s="1" t="s">
        <v>6961</v>
      </c>
      <c r="C320" s="95" t="s">
        <v>6313</v>
      </c>
      <c r="D320" s="95" t="s">
        <v>6313</v>
      </c>
      <c r="E320" s="95" t="s">
        <v>6651</v>
      </c>
      <c r="F320" s="95" t="s">
        <v>6333</v>
      </c>
      <c r="G320" s="95" t="s">
        <v>6333</v>
      </c>
      <c r="H320" s="61">
        <v>5286.2680752840897</v>
      </c>
      <c r="I320" s="61">
        <v>62.187319471536803</v>
      </c>
      <c r="J320" s="123">
        <v>328738.841609878</v>
      </c>
      <c r="K320" s="99">
        <v>6081.75</v>
      </c>
      <c r="L320" s="16">
        <v>6618.6876596593202</v>
      </c>
      <c r="M320" s="17">
        <f>gp_need_index[[#This Row],[Normalised weighted population (base year)]]/gp_need_index[[#This Row],[Registered population (base year)]]</f>
        <v>1.0882867036065804</v>
      </c>
      <c r="N320" s="99">
        <v>6093.7501155459004</v>
      </c>
      <c r="O320" s="16">
        <v>6642.61074326163</v>
      </c>
      <c r="P320" s="17">
        <f>gp_need_index[[#This Row],[Normalised weighted population 2026/27]]/gp_need_index[[#This Row],[Registered population 2026/27]]</f>
        <v>1.0900694346352535</v>
      </c>
      <c r="Q320" s="99">
        <v>6103.7847198238596</v>
      </c>
      <c r="R320" s="16">
        <v>6665.9621505130299</v>
      </c>
      <c r="S320" s="17">
        <f>gp_need_index[[#This Row],[Normalised weighted population 2027/28]]/gp_need_index[[#This Row],[Registered population 2027/28]]</f>
        <v>1.0921030895574235</v>
      </c>
      <c r="T320" s="99">
        <v>6113.4577626017799</v>
      </c>
      <c r="U320" s="16">
        <v>6692.5522244698104</v>
      </c>
      <c r="V320" s="17">
        <f>gp_need_index[[#This Row],[Normalised weighted population 2028/29]]/gp_need_index[[#This Row],[Registered population 2028/29]]</f>
        <v>1.0947245379547004</v>
      </c>
    </row>
    <row r="321" spans="1:22" x14ac:dyDescent="0.2">
      <c r="A321" s="6" t="s">
        <v>183</v>
      </c>
      <c r="B321" s="1" t="s">
        <v>6962</v>
      </c>
      <c r="C321" s="95" t="s">
        <v>6313</v>
      </c>
      <c r="D321" s="95" t="s">
        <v>6313</v>
      </c>
      <c r="E321" s="95" t="s">
        <v>6651</v>
      </c>
      <c r="F321" s="95" t="s">
        <v>6333</v>
      </c>
      <c r="G321" s="95" t="s">
        <v>6333</v>
      </c>
      <c r="H321" s="61">
        <v>5299.1038534628397</v>
      </c>
      <c r="I321" s="61">
        <v>184.58222928302101</v>
      </c>
      <c r="J321" s="123">
        <v>978120.40247441805</v>
      </c>
      <c r="K321" s="99">
        <v>19138.083333333299</v>
      </c>
      <c r="L321" s="16">
        <v>19693.059103740299</v>
      </c>
      <c r="M321" s="17">
        <f>gp_need_index[[#This Row],[Normalised weighted population (base year)]]/gp_need_index[[#This Row],[Registered population (base year)]]</f>
        <v>1.0289985031803255</v>
      </c>
      <c r="N321" s="99">
        <v>19174.763512319601</v>
      </c>
      <c r="O321" s="16">
        <v>19764.239181053101</v>
      </c>
      <c r="P321" s="17">
        <f>gp_need_index[[#This Row],[Normalised weighted population 2026/27]]/gp_need_index[[#This Row],[Registered population 2026/27]]</f>
        <v>1.0307422653924658</v>
      </c>
      <c r="Q321" s="99">
        <v>19206.176804459301</v>
      </c>
      <c r="R321" s="16">
        <v>19833.718308457799</v>
      </c>
      <c r="S321" s="17">
        <f>gp_need_index[[#This Row],[Normalised weighted population 2027/28]]/gp_need_index[[#This Row],[Registered population 2027/28]]</f>
        <v>1.0326739418462916</v>
      </c>
      <c r="T321" s="99">
        <v>19236.7082072025</v>
      </c>
      <c r="U321" s="16">
        <v>19912.833674664798</v>
      </c>
      <c r="V321" s="17">
        <f>gp_need_index[[#This Row],[Normalised weighted population 2028/29]]/gp_need_index[[#This Row],[Registered population 2028/29]]</f>
        <v>1.0351476697665531</v>
      </c>
    </row>
    <row r="322" spans="1:22" x14ac:dyDescent="0.2">
      <c r="A322" s="6" t="s">
        <v>188</v>
      </c>
      <c r="B322" s="1" t="s">
        <v>6963</v>
      </c>
      <c r="C322" s="95" t="s">
        <v>6313</v>
      </c>
      <c r="D322" s="95" t="s">
        <v>6313</v>
      </c>
      <c r="E322" s="95" t="s">
        <v>6651</v>
      </c>
      <c r="F322" s="95" t="s">
        <v>6333</v>
      </c>
      <c r="G322" s="95" t="s">
        <v>6333</v>
      </c>
      <c r="H322" s="61">
        <v>5493.5101799242402</v>
      </c>
      <c r="I322" s="61">
        <v>24.954363546453202</v>
      </c>
      <c r="J322" s="123">
        <v>137087.050175971</v>
      </c>
      <c r="K322" s="99">
        <v>2885.8333333333298</v>
      </c>
      <c r="L322" s="16">
        <v>2760.0522130437998</v>
      </c>
      <c r="M322" s="17">
        <f>gp_need_index[[#This Row],[Normalised weighted population (base year)]]/gp_need_index[[#This Row],[Registered population (base year)]]</f>
        <v>0.95641428115869587</v>
      </c>
      <c r="N322" s="99">
        <v>2889.9620210898502</v>
      </c>
      <c r="O322" s="16">
        <v>2770.0283538189301</v>
      </c>
      <c r="P322" s="17">
        <f>gp_need_index[[#This Row],[Normalised weighted population 2026/27]]/gp_need_index[[#This Row],[Registered population 2026/27]]</f>
        <v>0.95849991577893079</v>
      </c>
      <c r="Q322" s="99">
        <v>2895.3079464225598</v>
      </c>
      <c r="R322" s="16">
        <v>2779.76610042008</v>
      </c>
      <c r="S322" s="17">
        <f>gp_need_index[[#This Row],[Normalised weighted population 2027/28]]/gp_need_index[[#This Row],[Registered population 2027/28]]</f>
        <v>0.96009341730117403</v>
      </c>
      <c r="T322" s="99">
        <v>2901.1148102572201</v>
      </c>
      <c r="U322" s="16">
        <v>2790.8544001319201</v>
      </c>
      <c r="V322" s="17">
        <f>gp_need_index[[#This Row],[Normalised weighted population 2028/29]]/gp_need_index[[#This Row],[Registered population 2028/29]]</f>
        <v>0.96199377917224727</v>
      </c>
    </row>
    <row r="323" spans="1:22" x14ac:dyDescent="0.2">
      <c r="A323" s="6" t="s">
        <v>185</v>
      </c>
      <c r="B323" s="1" t="s">
        <v>6964</v>
      </c>
      <c r="C323" s="95" t="s">
        <v>6313</v>
      </c>
      <c r="D323" s="95" t="s">
        <v>6313</v>
      </c>
      <c r="E323" s="95" t="s">
        <v>6651</v>
      </c>
      <c r="F323" s="95" t="s">
        <v>6333</v>
      </c>
      <c r="G323" s="95" t="s">
        <v>6333</v>
      </c>
      <c r="H323" s="61">
        <v>5400.1538165983602</v>
      </c>
      <c r="I323" s="61">
        <v>65.796134910897194</v>
      </c>
      <c r="J323" s="123">
        <v>355309.24905650201</v>
      </c>
      <c r="K323" s="99">
        <v>7402.0833333333303</v>
      </c>
      <c r="L323" s="16">
        <v>7153.6449133196302</v>
      </c>
      <c r="M323" s="17">
        <f>gp_need_index[[#This Row],[Normalised weighted population (base year)]]/gp_need_index[[#This Row],[Registered population (base year)]]</f>
        <v>0.96643668966884999</v>
      </c>
      <c r="N323" s="99">
        <v>7420.50678842859</v>
      </c>
      <c r="O323" s="16">
        <v>7179.5015867453403</v>
      </c>
      <c r="P323" s="17">
        <f>gp_need_index[[#This Row],[Normalised weighted population 2026/27]]/gp_need_index[[#This Row],[Registered population 2026/27]]</f>
        <v>0.96752173287421972</v>
      </c>
      <c r="Q323" s="99">
        <v>7440.6642098388302</v>
      </c>
      <c r="R323" s="16">
        <v>7204.7403779215601</v>
      </c>
      <c r="S323" s="17">
        <f>gp_need_index[[#This Row],[Normalised weighted population 2027/28]]/gp_need_index[[#This Row],[Registered population 2027/28]]</f>
        <v>0.96829263822908351</v>
      </c>
      <c r="T323" s="99">
        <v>7458.5112297634296</v>
      </c>
      <c r="U323" s="16">
        <v>7233.4796019319501</v>
      </c>
      <c r="V323" s="17">
        <f>gp_need_index[[#This Row],[Normalised weighted population 2028/29]]/gp_need_index[[#This Row],[Registered population 2028/29]]</f>
        <v>0.96982888127412303</v>
      </c>
    </row>
    <row r="324" spans="1:22" x14ac:dyDescent="0.2">
      <c r="A324" s="6" t="s">
        <v>186</v>
      </c>
      <c r="B324" s="1" t="s">
        <v>6965</v>
      </c>
      <c r="C324" s="95" t="s">
        <v>6313</v>
      </c>
      <c r="D324" s="95" t="s">
        <v>6313</v>
      </c>
      <c r="E324" s="95" t="s">
        <v>6651</v>
      </c>
      <c r="F324" s="95" t="s">
        <v>6333</v>
      </c>
      <c r="G324" s="95" t="s">
        <v>6333</v>
      </c>
      <c r="H324" s="61">
        <v>5342.0011800130196</v>
      </c>
      <c r="I324" s="61">
        <v>74.447382108779195</v>
      </c>
      <c r="J324" s="123">
        <v>397698.00307397899</v>
      </c>
      <c r="K324" s="99">
        <v>8292.75</v>
      </c>
      <c r="L324" s="16">
        <v>8007.0820117466901</v>
      </c>
      <c r="M324" s="17">
        <f>gp_need_index[[#This Row],[Normalised weighted population (base year)]]/gp_need_index[[#This Row],[Registered population (base year)]]</f>
        <v>0.96555208003939463</v>
      </c>
      <c r="N324" s="99">
        <v>8314.0540968675505</v>
      </c>
      <c r="O324" s="16">
        <v>8036.0234125541501</v>
      </c>
      <c r="P324" s="17">
        <f>gp_need_index[[#This Row],[Normalised weighted population 2026/27]]/gp_need_index[[#This Row],[Registered population 2026/27]]</f>
        <v>0.96655895173713713</v>
      </c>
      <c r="Q324" s="99">
        <v>8333.5905411788208</v>
      </c>
      <c r="R324" s="16">
        <v>8064.2732171326697</v>
      </c>
      <c r="S324" s="17">
        <f>gp_need_index[[#This Row],[Normalised weighted population 2027/28]]/gp_need_index[[#This Row],[Registered population 2027/28]]</f>
        <v>0.96768291857928801</v>
      </c>
      <c r="T324" s="99">
        <v>8353.3619824751004</v>
      </c>
      <c r="U324" s="16">
        <v>8096.4410597350598</v>
      </c>
      <c r="V324" s="17">
        <f>gp_need_index[[#This Row],[Normalised weighted population 2028/29]]/gp_need_index[[#This Row],[Registered population 2028/29]]</f>
        <v>0.96924341082320542</v>
      </c>
    </row>
    <row r="325" spans="1:22" x14ac:dyDescent="0.2">
      <c r="A325" s="6" t="s">
        <v>191</v>
      </c>
      <c r="B325" s="1" t="s">
        <v>6966</v>
      </c>
      <c r="C325" s="95" t="s">
        <v>6313</v>
      </c>
      <c r="D325" s="95" t="s">
        <v>6313</v>
      </c>
      <c r="E325" s="95" t="s">
        <v>6651</v>
      </c>
      <c r="F325" s="95" t="s">
        <v>6333</v>
      </c>
      <c r="G325" s="95" t="s">
        <v>6333</v>
      </c>
      <c r="H325" s="61">
        <v>5311.0857450045096</v>
      </c>
      <c r="I325" s="61">
        <v>125.067057840128</v>
      </c>
      <c r="J325" s="123">
        <v>664241.86806435604</v>
      </c>
      <c r="K325" s="99">
        <v>11144.583333333299</v>
      </c>
      <c r="L325" s="16">
        <v>13373.5625326682</v>
      </c>
      <c r="M325" s="17">
        <f>gp_need_index[[#This Row],[Normalised weighted population (base year)]]/gp_need_index[[#This Row],[Registered population (base year)]]</f>
        <v>1.2000056110368931</v>
      </c>
      <c r="N325" s="99">
        <v>11163.2787459184</v>
      </c>
      <c r="O325" s="16">
        <v>13421.9009452027</v>
      </c>
      <c r="P325" s="17">
        <f>gp_need_index[[#This Row],[Normalised weighted population 2026/27]]/gp_need_index[[#This Row],[Registered population 2026/27]]</f>
        <v>1.2023260594572285</v>
      </c>
      <c r="Q325" s="99">
        <v>11181.7612578096</v>
      </c>
      <c r="R325" s="16">
        <v>13469.0842421282</v>
      </c>
      <c r="S325" s="17">
        <f>gp_need_index[[#This Row],[Normalised weighted population 2027/28]]/gp_need_index[[#This Row],[Registered population 2027/28]]</f>
        <v>1.2045583814196605</v>
      </c>
      <c r="T325" s="99">
        <v>11198.211041929801</v>
      </c>
      <c r="U325" s="16">
        <v>13522.8115118068</v>
      </c>
      <c r="V325" s="17">
        <f>gp_need_index[[#This Row],[Normalised weighted population 2028/29]]/gp_need_index[[#This Row],[Registered population 2028/29]]</f>
        <v>1.2075867708844679</v>
      </c>
    </row>
    <row r="326" spans="1:22" x14ac:dyDescent="0.2">
      <c r="A326" s="6" t="s">
        <v>194</v>
      </c>
      <c r="B326" s="1" t="s">
        <v>6967</v>
      </c>
      <c r="C326" s="95" t="s">
        <v>6313</v>
      </c>
      <c r="D326" s="95" t="s">
        <v>6313</v>
      </c>
      <c r="E326" s="95" t="s">
        <v>6651</v>
      </c>
      <c r="F326" s="95" t="s">
        <v>6333</v>
      </c>
      <c r="G326" s="95" t="s">
        <v>6333</v>
      </c>
      <c r="H326" s="61">
        <v>5292.2896592881898</v>
      </c>
      <c r="I326" s="61">
        <v>38.065515089068697</v>
      </c>
      <c r="J326" s="123">
        <v>201453.731881357</v>
      </c>
      <c r="K326" s="99">
        <v>5382.6666666666697</v>
      </c>
      <c r="L326" s="16">
        <v>4055.9835359454801</v>
      </c>
      <c r="M326" s="17">
        <f>gp_need_index[[#This Row],[Normalised weighted population (base year)]]/gp_need_index[[#This Row],[Registered population (base year)]]</f>
        <v>0.75352679018060642</v>
      </c>
      <c r="N326" s="99">
        <v>5399.1093282559004</v>
      </c>
      <c r="O326" s="16">
        <v>4070.6437885830901</v>
      </c>
      <c r="P326" s="17">
        <f>gp_need_index[[#This Row],[Normalised weighted population 2026/27]]/gp_need_index[[#This Row],[Registered population 2026/27]]</f>
        <v>0.75394727928171978</v>
      </c>
      <c r="Q326" s="99">
        <v>5412.8354693645997</v>
      </c>
      <c r="R326" s="16">
        <v>4084.9537134840798</v>
      </c>
      <c r="S326" s="17">
        <f>gp_need_index[[#This Row],[Normalised weighted population 2027/28]]/gp_need_index[[#This Row],[Registered population 2027/28]]</f>
        <v>0.75467908393003547</v>
      </c>
      <c r="T326" s="99">
        <v>5426.8124293667797</v>
      </c>
      <c r="U326" s="16">
        <v>4101.2483186586896</v>
      </c>
      <c r="V326" s="17">
        <f>gp_need_index[[#This Row],[Normalised weighted population 2028/29]]/gp_need_index[[#This Row],[Registered population 2028/29]]</f>
        <v>0.75573799021781163</v>
      </c>
    </row>
    <row r="327" spans="1:22" x14ac:dyDescent="0.2">
      <c r="A327" s="6" t="s">
        <v>180</v>
      </c>
      <c r="B327" s="1" t="s">
        <v>6968</v>
      </c>
      <c r="C327" s="95" t="s">
        <v>6313</v>
      </c>
      <c r="D327" s="95" t="s">
        <v>6313</v>
      </c>
      <c r="E327" s="95" t="s">
        <v>6651</v>
      </c>
      <c r="F327" s="95" t="s">
        <v>6333</v>
      </c>
      <c r="G327" s="95" t="s">
        <v>6333</v>
      </c>
      <c r="H327" s="61">
        <v>5193.8679850260396</v>
      </c>
      <c r="I327" s="61">
        <v>29.900348305020799</v>
      </c>
      <c r="J327" s="123">
        <v>155298.46180257501</v>
      </c>
      <c r="K327" s="99">
        <v>4420.5833333333303</v>
      </c>
      <c r="L327" s="16">
        <v>3126.7130092177499</v>
      </c>
      <c r="M327" s="17">
        <f>gp_need_index[[#This Row],[Normalised weighted population (base year)]]/gp_need_index[[#This Row],[Registered population (base year)]]</f>
        <v>0.70730778574873276</v>
      </c>
      <c r="N327" s="99">
        <v>4436.4199238559204</v>
      </c>
      <c r="O327" s="16">
        <v>3138.0144364139401</v>
      </c>
      <c r="P327" s="17">
        <f>gp_need_index[[#This Row],[Normalised weighted population 2026/27]]/gp_need_index[[#This Row],[Registered population 2026/27]]</f>
        <v>0.70733034524976401</v>
      </c>
      <c r="Q327" s="99">
        <v>4451.3877985690497</v>
      </c>
      <c r="R327" s="16">
        <v>3149.0457998187198</v>
      </c>
      <c r="S327" s="17">
        <f>gp_need_index[[#This Row],[Normalised weighted population 2027/28]]/gp_need_index[[#This Row],[Registered population 2027/28]]</f>
        <v>0.70743011894650409</v>
      </c>
      <c r="T327" s="99">
        <v>4464.3807973603198</v>
      </c>
      <c r="U327" s="16">
        <v>3161.6071313744401</v>
      </c>
      <c r="V327" s="17">
        <f>gp_need_index[[#This Row],[Normalised weighted population 2028/29]]/gp_need_index[[#This Row],[Registered population 2028/29]]</f>
        <v>0.70818491407449424</v>
      </c>
    </row>
    <row r="328" spans="1:22" x14ac:dyDescent="0.2">
      <c r="A328" s="6" t="s">
        <v>175</v>
      </c>
      <c r="B328" s="1" t="s">
        <v>12248</v>
      </c>
      <c r="C328" s="95" t="s">
        <v>6313</v>
      </c>
      <c r="D328" s="95" t="s">
        <v>6313</v>
      </c>
      <c r="E328" s="95" t="s">
        <v>6651</v>
      </c>
      <c r="F328" s="95" t="s">
        <v>6333</v>
      </c>
      <c r="G328" s="95" t="s">
        <v>6333</v>
      </c>
      <c r="H328" s="61">
        <v>5304.9877232142899</v>
      </c>
      <c r="I328" s="61">
        <v>42.5594794498722</v>
      </c>
      <c r="J328" s="123">
        <v>225777.51598796301</v>
      </c>
      <c r="K328" s="99">
        <v>4299.25</v>
      </c>
      <c r="L328" s="16">
        <v>4545.7082332590498</v>
      </c>
      <c r="M328" s="17">
        <f>gp_need_index[[#This Row],[Normalised weighted population (base year)]]/gp_need_index[[#This Row],[Registered population (base year)]]</f>
        <v>1.0573258668974936</v>
      </c>
      <c r="N328" s="99">
        <v>4307.2333774005101</v>
      </c>
      <c r="O328" s="16">
        <v>4562.1385837587104</v>
      </c>
      <c r="P328" s="17">
        <f>gp_need_index[[#This Row],[Normalised weighted population 2026/27]]/gp_need_index[[#This Row],[Registered population 2026/27]]</f>
        <v>1.059180727864818</v>
      </c>
      <c r="Q328" s="99">
        <v>4315.0004529595399</v>
      </c>
      <c r="R328" s="16">
        <v>4578.1763074977798</v>
      </c>
      <c r="S328" s="17">
        <f>gp_need_index[[#This Row],[Normalised weighted population 2027/28]]/gp_need_index[[#This Row],[Registered population 2027/28]]</f>
        <v>1.0609909216481623</v>
      </c>
      <c r="T328" s="99">
        <v>4323.0931049465598</v>
      </c>
      <c r="U328" s="16">
        <v>4596.4383443733104</v>
      </c>
      <c r="V328" s="17">
        <f>gp_need_index[[#This Row],[Normalised weighted population 2028/29]]/gp_need_index[[#This Row],[Registered population 2028/29]]</f>
        <v>1.0632290891708958</v>
      </c>
    </row>
    <row r="329" spans="1:22" x14ac:dyDescent="0.2">
      <c r="A329" s="6" t="s">
        <v>193</v>
      </c>
      <c r="B329" s="1" t="s">
        <v>6969</v>
      </c>
      <c r="C329" s="95" t="s">
        <v>6313</v>
      </c>
      <c r="D329" s="95" t="s">
        <v>6313</v>
      </c>
      <c r="E329" s="95" t="s">
        <v>6651</v>
      </c>
      <c r="F329" s="95" t="s">
        <v>6333</v>
      </c>
      <c r="G329" s="95" t="s">
        <v>6333</v>
      </c>
      <c r="H329" s="61">
        <v>5283.0204341096696</v>
      </c>
      <c r="I329" s="61">
        <v>51.818129246878698</v>
      </c>
      <c r="J329" s="123">
        <v>273756.235668596</v>
      </c>
      <c r="K329" s="99">
        <v>5929.0833333333303</v>
      </c>
      <c r="L329" s="16">
        <v>5511.6913167345101</v>
      </c>
      <c r="M329" s="17">
        <f>gp_need_index[[#This Row],[Normalised weighted population (base year)]]/gp_need_index[[#This Row],[Registered population (base year)]]</f>
        <v>0.92960260581054066</v>
      </c>
      <c r="N329" s="99">
        <v>5942.1685641982203</v>
      </c>
      <c r="O329" s="16">
        <v>5531.6131893081401</v>
      </c>
      <c r="P329" s="17">
        <f>gp_need_index[[#This Row],[Normalised weighted population 2026/27]]/gp_need_index[[#This Row],[Registered population 2026/27]]</f>
        <v>0.93090815744210098</v>
      </c>
      <c r="Q329" s="99">
        <v>5954.5911881407801</v>
      </c>
      <c r="R329" s="16">
        <v>5551.0590001998498</v>
      </c>
      <c r="S329" s="17">
        <f>gp_need_index[[#This Row],[Normalised weighted population 2027/28]]/gp_need_index[[#This Row],[Registered population 2027/28]]</f>
        <v>0.93223175610365849</v>
      </c>
      <c r="T329" s="99">
        <v>5966.3963572871899</v>
      </c>
      <c r="U329" s="16">
        <v>5573.2018005969903</v>
      </c>
      <c r="V329" s="17">
        <f>gp_need_index[[#This Row],[Normalised weighted population 2028/29]]/gp_need_index[[#This Row],[Registered population 2028/29]]</f>
        <v>0.93409848539311968</v>
      </c>
    </row>
    <row r="330" spans="1:22" x14ac:dyDescent="0.2">
      <c r="A330" s="6" t="s">
        <v>181</v>
      </c>
      <c r="B330" s="1" t="s">
        <v>6970</v>
      </c>
      <c r="C330" s="95" t="s">
        <v>6313</v>
      </c>
      <c r="D330" s="95" t="s">
        <v>6313</v>
      </c>
      <c r="E330" s="95" t="s">
        <v>6651</v>
      </c>
      <c r="F330" s="95" t="s">
        <v>6333</v>
      </c>
      <c r="G330" s="95" t="s">
        <v>6333</v>
      </c>
      <c r="H330" s="61">
        <v>5356.8158226943597</v>
      </c>
      <c r="I330" s="61">
        <v>40.303927448016701</v>
      </c>
      <c r="J330" s="123">
        <v>215900.71627026101</v>
      </c>
      <c r="K330" s="99">
        <v>4265.1666666666697</v>
      </c>
      <c r="L330" s="16">
        <v>4346.8529593025396</v>
      </c>
      <c r="M330" s="17">
        <f>gp_need_index[[#This Row],[Normalised weighted population (base year)]]/gp_need_index[[#This Row],[Registered population (base year)]]</f>
        <v>1.0191519579467476</v>
      </c>
      <c r="N330" s="99">
        <v>4271.2342566096904</v>
      </c>
      <c r="O330" s="16">
        <v>4362.5645523100402</v>
      </c>
      <c r="P330" s="17">
        <f>gp_need_index[[#This Row],[Normalised weighted population 2026/27]]/gp_need_index[[#This Row],[Registered population 2026/27]]</f>
        <v>1.0213826473130143</v>
      </c>
      <c r="Q330" s="99">
        <v>4273.5783407077297</v>
      </c>
      <c r="R330" s="16">
        <v>4377.9006942968099</v>
      </c>
      <c r="S330" s="17">
        <f>gp_need_index[[#This Row],[Normalised weighted population 2027/28]]/gp_need_index[[#This Row],[Registered population 2027/28]]</f>
        <v>1.0244110076549582</v>
      </c>
      <c r="T330" s="99">
        <v>4278.5227364585498</v>
      </c>
      <c r="U330" s="16">
        <v>4395.3638452431196</v>
      </c>
      <c r="V330" s="17">
        <f>gp_need_index[[#This Row],[Normalised weighted population 2028/29]]/gp_need_index[[#This Row],[Registered population 2028/29]]</f>
        <v>1.027308750234966</v>
      </c>
    </row>
    <row r="331" spans="1:22" x14ac:dyDescent="0.2">
      <c r="A331" s="6" t="s">
        <v>210</v>
      </c>
      <c r="B331" s="1" t="s">
        <v>6971</v>
      </c>
      <c r="C331" s="95" t="s">
        <v>6313</v>
      </c>
      <c r="D331" s="95" t="s">
        <v>6313</v>
      </c>
      <c r="E331" s="95" t="s">
        <v>6651</v>
      </c>
      <c r="F331" s="95" t="s">
        <v>6332</v>
      </c>
      <c r="G331" s="95" t="s">
        <v>6332</v>
      </c>
      <c r="H331" s="61">
        <v>5449.8679465114501</v>
      </c>
      <c r="I331" s="61">
        <v>128.66240083076099</v>
      </c>
      <c r="J331" s="123">
        <v>701193.09420877497</v>
      </c>
      <c r="K331" s="99">
        <v>13501.583333333299</v>
      </c>
      <c r="L331" s="16">
        <v>14117.522763511801</v>
      </c>
      <c r="M331" s="17">
        <f>gp_need_index[[#This Row],[Normalised weighted population (base year)]]/gp_need_index[[#This Row],[Registered population (base year)]]</f>
        <v>1.0456197925066939</v>
      </c>
      <c r="N331" s="99">
        <v>13507.279500218099</v>
      </c>
      <c r="O331" s="16">
        <v>14168.550201985399</v>
      </c>
      <c r="P331" s="17">
        <f>gp_need_index[[#This Row],[Normalised weighted population 2026/27]]/gp_need_index[[#This Row],[Registered population 2026/27]]</f>
        <v>1.0489566164494206</v>
      </c>
      <c r="Q331" s="99">
        <v>13512.0534532402</v>
      </c>
      <c r="R331" s="16">
        <v>14218.3582667232</v>
      </c>
      <c r="S331" s="17">
        <f>gp_need_index[[#This Row],[Normalised weighted population 2027/28]]/gp_need_index[[#This Row],[Registered population 2027/28]]</f>
        <v>1.0522722039197994</v>
      </c>
      <c r="T331" s="99">
        <v>13518.8637223284</v>
      </c>
      <c r="U331" s="16">
        <v>14275.0743400101</v>
      </c>
      <c r="V331" s="17">
        <f>gp_need_index[[#This Row],[Normalised weighted population 2028/29]]/gp_need_index[[#This Row],[Registered population 2028/29]]</f>
        <v>1.0559374392118996</v>
      </c>
    </row>
    <row r="332" spans="1:22" x14ac:dyDescent="0.2">
      <c r="A332" s="6" t="s">
        <v>206</v>
      </c>
      <c r="B332" s="1" t="s">
        <v>12249</v>
      </c>
      <c r="C332" s="95" t="s">
        <v>6313</v>
      </c>
      <c r="D332" s="95" t="s">
        <v>6313</v>
      </c>
      <c r="E332" s="95" t="s">
        <v>6651</v>
      </c>
      <c r="F332" s="95" t="s">
        <v>6332</v>
      </c>
      <c r="G332" s="95" t="s">
        <v>6332</v>
      </c>
      <c r="H332" s="61">
        <v>5417.9886581688597</v>
      </c>
      <c r="I332" s="61">
        <v>57.272805949502199</v>
      </c>
      <c r="J332" s="123">
        <v>310303.41305590898</v>
      </c>
      <c r="K332" s="99">
        <v>6989.75</v>
      </c>
      <c r="L332" s="16">
        <v>6247.5166021927198</v>
      </c>
      <c r="M332" s="17">
        <f>gp_need_index[[#This Row],[Normalised weighted population (base year)]]/gp_need_index[[#This Row],[Registered population (base year)]]</f>
        <v>0.89381116666443294</v>
      </c>
      <c r="N332" s="99">
        <v>6991.1636104649997</v>
      </c>
      <c r="O332" s="16">
        <v>6270.0980971455701</v>
      </c>
      <c r="P332" s="17">
        <f>gp_need_index[[#This Row],[Normalised weighted population 2026/27]]/gp_need_index[[#This Row],[Registered population 2026/27]]</f>
        <v>0.89686044362628359</v>
      </c>
      <c r="Q332" s="99">
        <v>6991.4963696742598</v>
      </c>
      <c r="R332" s="16">
        <v>6292.1399749300199</v>
      </c>
      <c r="S332" s="17">
        <f>gp_need_index[[#This Row],[Normalised weighted population 2027/28]]/gp_need_index[[#This Row],[Registered population 2027/28]]</f>
        <v>0.89997042724963561</v>
      </c>
      <c r="T332" s="99">
        <v>6997.0960231897998</v>
      </c>
      <c r="U332" s="16">
        <v>6317.2388974114401</v>
      </c>
      <c r="V332" s="17">
        <f>gp_need_index[[#This Row],[Normalised weighted population 2028/29]]/gp_need_index[[#This Row],[Registered population 2028/29]]</f>
        <v>0.90283724511923591</v>
      </c>
    </row>
    <row r="333" spans="1:22" x14ac:dyDescent="0.2">
      <c r="A333" s="6" t="s">
        <v>198</v>
      </c>
      <c r="B333" s="1" t="s">
        <v>6972</v>
      </c>
      <c r="C333" s="95" t="s">
        <v>6313</v>
      </c>
      <c r="D333" s="95" t="s">
        <v>6313</v>
      </c>
      <c r="E333" s="95" t="s">
        <v>6651</v>
      </c>
      <c r="F333" s="95" t="s">
        <v>6332</v>
      </c>
      <c r="G333" s="95" t="s">
        <v>6332</v>
      </c>
      <c r="H333" s="61">
        <v>5300.3429891896803</v>
      </c>
      <c r="I333" s="61">
        <v>109.103976351734</v>
      </c>
      <c r="J333" s="123">
        <v>578288.49614862702</v>
      </c>
      <c r="K333" s="99">
        <v>11837.75</v>
      </c>
      <c r="L333" s="16">
        <v>11643.0139938379</v>
      </c>
      <c r="M333" s="17">
        <f>gp_need_index[[#This Row],[Normalised weighted population (base year)]]/gp_need_index[[#This Row],[Registered population (base year)]]</f>
        <v>0.98354957604594617</v>
      </c>
      <c r="N333" s="99">
        <v>11850.514809238701</v>
      </c>
      <c r="O333" s="16">
        <v>11685.0973812827</v>
      </c>
      <c r="P333" s="17">
        <f>gp_need_index[[#This Row],[Normalised weighted population 2026/27]]/gp_need_index[[#This Row],[Registered population 2026/27]]</f>
        <v>0.98604132979716286</v>
      </c>
      <c r="Q333" s="99">
        <v>11859.132021130101</v>
      </c>
      <c r="R333" s="16">
        <v>11726.175125902801</v>
      </c>
      <c r="S333" s="17">
        <f>gp_need_index[[#This Row],[Normalised weighted population 2027/28]]/gp_need_index[[#This Row],[Registered population 2027/28]]</f>
        <v>0.98878864869786398</v>
      </c>
      <c r="T333" s="99">
        <v>11870.732996811499</v>
      </c>
      <c r="U333" s="16">
        <v>11772.9500485303</v>
      </c>
      <c r="V333" s="17">
        <f>gp_need_index[[#This Row],[Normalised weighted population 2028/29]]/gp_need_index[[#This Row],[Registered population 2028/29]]</f>
        <v>0.9917626865748338</v>
      </c>
    </row>
    <row r="334" spans="1:22" x14ac:dyDescent="0.2">
      <c r="A334" s="6" t="s">
        <v>204</v>
      </c>
      <c r="B334" s="1" t="s">
        <v>6973</v>
      </c>
      <c r="C334" s="95" t="s">
        <v>6313</v>
      </c>
      <c r="D334" s="95" t="s">
        <v>6313</v>
      </c>
      <c r="E334" s="95" t="s">
        <v>6651</v>
      </c>
      <c r="F334" s="95" t="s">
        <v>6332</v>
      </c>
      <c r="G334" s="95" t="s">
        <v>6332</v>
      </c>
      <c r="H334" s="61">
        <v>5349.9578826121797</v>
      </c>
      <c r="I334" s="61">
        <v>46.910796369374097</v>
      </c>
      <c r="J334" s="123">
        <v>250970.78481594799</v>
      </c>
      <c r="K334" s="99">
        <v>5755.75</v>
      </c>
      <c r="L334" s="16">
        <v>5052.9387651964498</v>
      </c>
      <c r="M334" s="17">
        <f>gp_need_index[[#This Row],[Normalised weighted population (base year)]]/gp_need_index[[#This Row],[Registered population (base year)]]</f>
        <v>0.87789406509950052</v>
      </c>
      <c r="N334" s="99">
        <v>5764.7027156349004</v>
      </c>
      <c r="O334" s="16">
        <v>5071.2024879664395</v>
      </c>
      <c r="P334" s="17">
        <f>gp_need_index[[#This Row],[Normalised weighted population 2026/27]]/gp_need_index[[#This Row],[Registered population 2026/27]]</f>
        <v>0.87969887401347435</v>
      </c>
      <c r="Q334" s="99">
        <v>5775.4935380235802</v>
      </c>
      <c r="R334" s="16">
        <v>5089.0297729192598</v>
      </c>
      <c r="S334" s="17">
        <f>gp_need_index[[#This Row],[Normalised weighted population 2027/28]]/gp_need_index[[#This Row],[Registered population 2027/28]]</f>
        <v>0.88114197330757749</v>
      </c>
      <c r="T334" s="99">
        <v>5785.4494548223101</v>
      </c>
      <c r="U334" s="16">
        <v>5109.3295698540096</v>
      </c>
      <c r="V334" s="17">
        <f>gp_need_index[[#This Row],[Normalised weighted population 2028/29]]/gp_need_index[[#This Row],[Registered population 2028/29]]</f>
        <v>0.88313442365229922</v>
      </c>
    </row>
    <row r="335" spans="1:22" x14ac:dyDescent="0.2">
      <c r="A335" s="6" t="s">
        <v>202</v>
      </c>
      <c r="B335" s="1" t="s">
        <v>6974</v>
      </c>
      <c r="C335" s="95" t="s">
        <v>6313</v>
      </c>
      <c r="D335" s="95" t="s">
        <v>6313</v>
      </c>
      <c r="E335" s="95" t="s">
        <v>6651</v>
      </c>
      <c r="F335" s="95" t="s">
        <v>6332</v>
      </c>
      <c r="G335" s="95" t="s">
        <v>6332</v>
      </c>
      <c r="H335" s="61">
        <v>5352.7781876929002</v>
      </c>
      <c r="I335" s="61">
        <v>74.689612906756594</v>
      </c>
      <c r="J335" s="123">
        <v>399796.93081451301</v>
      </c>
      <c r="K335" s="99">
        <v>8133.75</v>
      </c>
      <c r="L335" s="16">
        <v>8049.3409278722002</v>
      </c>
      <c r="M335" s="17">
        <f>gp_need_index[[#This Row],[Normalised weighted population (base year)]]/gp_need_index[[#This Row],[Registered population (base year)]]</f>
        <v>0.98962236703515605</v>
      </c>
      <c r="N335" s="99">
        <v>8126.9908781283202</v>
      </c>
      <c r="O335" s="16">
        <v>8078.4350724916403</v>
      </c>
      <c r="P335" s="17">
        <f>gp_need_index[[#This Row],[Normalised weighted population 2026/27]]/gp_need_index[[#This Row],[Registered population 2026/27]]</f>
        <v>0.99402536481647163</v>
      </c>
      <c r="Q335" s="99">
        <v>8120.0656343002502</v>
      </c>
      <c r="R335" s="16">
        <v>8106.8339708499498</v>
      </c>
      <c r="S335" s="17">
        <f>gp_need_index[[#This Row],[Normalised weighted population 2027/28]]/gp_need_index[[#This Row],[Registered population 2027/28]]</f>
        <v>0.99837049796809418</v>
      </c>
      <c r="T335" s="99">
        <v>8118.7198205537698</v>
      </c>
      <c r="U335" s="16">
        <v>8139.1715854317599</v>
      </c>
      <c r="V335" s="17">
        <f>gp_need_index[[#This Row],[Normalised weighted population 2028/29]]/gp_need_index[[#This Row],[Registered population 2028/29]]</f>
        <v>1.0025190874091028</v>
      </c>
    </row>
    <row r="336" spans="1:22" x14ac:dyDescent="0.2">
      <c r="A336" s="6" t="s">
        <v>207</v>
      </c>
      <c r="B336" s="1" t="s">
        <v>6975</v>
      </c>
      <c r="C336" s="95" t="s">
        <v>6313</v>
      </c>
      <c r="D336" s="95" t="s">
        <v>6313</v>
      </c>
      <c r="E336" s="95" t="s">
        <v>6651</v>
      </c>
      <c r="F336" s="95" t="s">
        <v>6332</v>
      </c>
      <c r="G336" s="95" t="s">
        <v>6332</v>
      </c>
      <c r="H336" s="61">
        <v>5422.5875651041697</v>
      </c>
      <c r="I336" s="61">
        <v>87.233399007084202</v>
      </c>
      <c r="J336" s="123">
        <v>473030.74471758498</v>
      </c>
      <c r="K336" s="99">
        <v>10131.583333333299</v>
      </c>
      <c r="L336" s="16">
        <v>9523.7993094140802</v>
      </c>
      <c r="M336" s="17">
        <f>gp_need_index[[#This Row],[Normalised weighted population (base year)]]/gp_need_index[[#This Row],[Registered population (base year)]]</f>
        <v>0.9400109534785559</v>
      </c>
      <c r="N336" s="99">
        <v>10137.1505153418</v>
      </c>
      <c r="O336" s="16">
        <v>9558.2228475543398</v>
      </c>
      <c r="P336" s="17">
        <f>gp_need_index[[#This Row],[Normalised weighted population 2026/27]]/gp_need_index[[#This Row],[Registered population 2026/27]]</f>
        <v>0.94289049305213557</v>
      </c>
      <c r="Q336" s="99">
        <v>10140.8315865165</v>
      </c>
      <c r="R336" s="16">
        <v>9591.8237859412893</v>
      </c>
      <c r="S336" s="17">
        <f>gp_need_index[[#This Row],[Normalised weighted population 2027/28]]/gp_need_index[[#This Row],[Registered population 2027/28]]</f>
        <v>0.94586165879086426</v>
      </c>
      <c r="T336" s="99">
        <v>10147.1948042723</v>
      </c>
      <c r="U336" s="16">
        <v>9630.0849248571394</v>
      </c>
      <c r="V336" s="17">
        <f>gp_need_index[[#This Row],[Normalised weighted population 2028/29]]/gp_need_index[[#This Row],[Registered population 2028/29]]</f>
        <v>0.94903912959299452</v>
      </c>
    </row>
    <row r="337" spans="1:22" x14ac:dyDescent="0.2">
      <c r="A337" s="6" t="s">
        <v>200</v>
      </c>
      <c r="B337" s="1" t="s">
        <v>6976</v>
      </c>
      <c r="C337" s="95" t="s">
        <v>6313</v>
      </c>
      <c r="D337" s="95" t="s">
        <v>6313</v>
      </c>
      <c r="E337" s="95" t="s">
        <v>6651</v>
      </c>
      <c r="F337" s="95" t="s">
        <v>6332</v>
      </c>
      <c r="G337" s="95" t="s">
        <v>6332</v>
      </c>
      <c r="H337" s="61">
        <v>5351.8404455850296</v>
      </c>
      <c r="I337" s="61">
        <v>52.080596782728797</v>
      </c>
      <c r="J337" s="123">
        <v>278727.04429201299</v>
      </c>
      <c r="K337" s="99">
        <v>5534.5</v>
      </c>
      <c r="L337" s="16">
        <v>5611.7714579591502</v>
      </c>
      <c r="M337" s="17">
        <f>gp_need_index[[#This Row],[Normalised weighted population (base year)]]/gp_need_index[[#This Row],[Registered population (base year)]]</f>
        <v>1.0139617775696359</v>
      </c>
      <c r="N337" s="99">
        <v>5533.7378157371804</v>
      </c>
      <c r="O337" s="16">
        <v>5632.0550677393903</v>
      </c>
      <c r="P337" s="17">
        <f>gp_need_index[[#This Row],[Normalised weighted population 2026/27]]/gp_need_index[[#This Row],[Registered population 2026/27]]</f>
        <v>1.0177668793274972</v>
      </c>
      <c r="Q337" s="99">
        <v>5533.1804492810797</v>
      </c>
      <c r="R337" s="16">
        <v>5651.8539716089999</v>
      </c>
      <c r="S337" s="17">
        <f>gp_need_index[[#This Row],[Normalised weighted population 2027/28]]/gp_need_index[[#This Row],[Registered population 2027/28]]</f>
        <v>1.0214476146975</v>
      </c>
      <c r="T337" s="99">
        <v>5533.9766050471499</v>
      </c>
      <c r="U337" s="16">
        <v>5674.3988363569097</v>
      </c>
      <c r="V337" s="17">
        <f>gp_need_index[[#This Row],[Normalised weighted population 2028/29]]/gp_need_index[[#This Row],[Registered population 2028/29]]</f>
        <v>1.0253745617901042</v>
      </c>
    </row>
    <row r="338" spans="1:22" x14ac:dyDescent="0.2">
      <c r="A338" s="6" t="s">
        <v>224</v>
      </c>
      <c r="B338" s="1" t="s">
        <v>6977</v>
      </c>
      <c r="C338" s="95" t="s">
        <v>6313</v>
      </c>
      <c r="D338" s="95" t="s">
        <v>6313</v>
      </c>
      <c r="E338" s="95" t="s">
        <v>6651</v>
      </c>
      <c r="F338" s="95" t="s">
        <v>6332</v>
      </c>
      <c r="G338" s="95" t="s">
        <v>6332</v>
      </c>
      <c r="H338" s="61">
        <v>5390.1389222756397</v>
      </c>
      <c r="I338" s="61">
        <v>93.636620997068107</v>
      </c>
      <c r="J338" s="123">
        <v>504714.39538667002</v>
      </c>
      <c r="K338" s="99">
        <v>9563.6666666666697</v>
      </c>
      <c r="L338" s="16">
        <v>10161.7044217807</v>
      </c>
      <c r="M338" s="17">
        <f>gp_need_index[[#This Row],[Normalised weighted population (base year)]]/gp_need_index[[#This Row],[Registered population (base year)]]</f>
        <v>1.0625322667506218</v>
      </c>
      <c r="N338" s="99">
        <v>9561.3414658676193</v>
      </c>
      <c r="O338" s="16">
        <v>10198.433652245199</v>
      </c>
      <c r="P338" s="17">
        <f>gp_need_index[[#This Row],[Normalised weighted population 2026/27]]/gp_need_index[[#This Row],[Registered population 2026/27]]</f>
        <v>1.066632092228051</v>
      </c>
      <c r="Q338" s="99">
        <v>9562.8109052168402</v>
      </c>
      <c r="R338" s="16">
        <v>10234.285185135601</v>
      </c>
      <c r="S338" s="17">
        <f>gp_need_index[[#This Row],[Normalised weighted population 2027/28]]/gp_need_index[[#This Row],[Registered population 2027/28]]</f>
        <v>1.0702172495696269</v>
      </c>
      <c r="T338" s="99">
        <v>9566.4946903042401</v>
      </c>
      <c r="U338" s="16">
        <v>10275.109059292499</v>
      </c>
      <c r="V338" s="17">
        <f>gp_need_index[[#This Row],[Normalised weighted population 2028/29]]/gp_need_index[[#This Row],[Registered population 2028/29]]</f>
        <v>1.07407251996977</v>
      </c>
    </row>
    <row r="339" spans="1:22" x14ac:dyDescent="0.2">
      <c r="A339" s="6" t="s">
        <v>229</v>
      </c>
      <c r="B339" s="1" t="s">
        <v>12250</v>
      </c>
      <c r="C339" s="95" t="s">
        <v>6313</v>
      </c>
      <c r="D339" s="95" t="s">
        <v>6313</v>
      </c>
      <c r="E339" s="95" t="s">
        <v>6651</v>
      </c>
      <c r="F339" s="95" t="s">
        <v>6332</v>
      </c>
      <c r="G339" s="95" t="s">
        <v>6332</v>
      </c>
      <c r="H339" s="61">
        <v>5420.6309903772899</v>
      </c>
      <c r="I339" s="61">
        <v>95.053875407748606</v>
      </c>
      <c r="J339" s="123">
        <v>515251.98279070301</v>
      </c>
      <c r="K339" s="99">
        <v>12324.833333333299</v>
      </c>
      <c r="L339" s="16">
        <v>10373.8637132478</v>
      </c>
      <c r="M339" s="17">
        <f>gp_need_index[[#This Row],[Normalised weighted population (base year)]]/gp_need_index[[#This Row],[Registered population (base year)]]</f>
        <v>0.84170417827809663</v>
      </c>
      <c r="N339" s="99">
        <v>12341.506941191499</v>
      </c>
      <c r="O339" s="16">
        <v>10411.359788248201</v>
      </c>
      <c r="P339" s="17">
        <f>gp_need_index[[#This Row],[Normalised weighted population 2026/27]]/gp_need_index[[#This Row],[Registered population 2026/27]]</f>
        <v>0.84360522891243017</v>
      </c>
      <c r="Q339" s="99">
        <v>12363.333786466999</v>
      </c>
      <c r="R339" s="16">
        <v>10447.959840825901</v>
      </c>
      <c r="S339" s="17">
        <f>gp_need_index[[#This Row],[Normalised weighted population 2027/28]]/gp_need_index[[#This Row],[Registered population 2027/28]]</f>
        <v>0.84507625704179545</v>
      </c>
      <c r="T339" s="99">
        <v>12382.3094282191</v>
      </c>
      <c r="U339" s="16">
        <v>10489.6360487899</v>
      </c>
      <c r="V339" s="17">
        <f>gp_need_index[[#This Row],[Normalised weighted population 2028/29]]/gp_need_index[[#This Row],[Registered population 2028/29]]</f>
        <v>0.84714698090843821</v>
      </c>
    </row>
    <row r="340" spans="1:22" x14ac:dyDescent="0.2">
      <c r="A340" s="6" t="s">
        <v>231</v>
      </c>
      <c r="B340" s="1" t="s">
        <v>12251</v>
      </c>
      <c r="C340" s="95" t="s">
        <v>6313</v>
      </c>
      <c r="D340" s="95" t="s">
        <v>6313</v>
      </c>
      <c r="E340" s="95" t="s">
        <v>6651</v>
      </c>
      <c r="F340" s="95" t="s">
        <v>6332</v>
      </c>
      <c r="G340" s="95" t="s">
        <v>6332</v>
      </c>
      <c r="H340" s="61">
        <v>5359.5615829839899</v>
      </c>
      <c r="I340" s="61">
        <v>39.951455311830998</v>
      </c>
      <c r="J340" s="123">
        <v>214122.28507359099</v>
      </c>
      <c r="K340" s="99">
        <v>4789.5833333333303</v>
      </c>
      <c r="L340" s="16">
        <v>4311.0467839284702</v>
      </c>
      <c r="M340" s="17">
        <f>gp_need_index[[#This Row],[Normalised weighted population (base year)]]/gp_need_index[[#This Row],[Registered population (base year)]]</f>
        <v>0.90008806276018571</v>
      </c>
      <c r="N340" s="99">
        <v>4793.5486307976898</v>
      </c>
      <c r="O340" s="16">
        <v>4326.6289563965802</v>
      </c>
      <c r="P340" s="17">
        <f>gp_need_index[[#This Row],[Normalised weighted population 2026/27]]/gp_need_index[[#This Row],[Registered population 2026/27]]</f>
        <v>0.90259415093836026</v>
      </c>
      <c r="Q340" s="99">
        <v>4794.4763686674896</v>
      </c>
      <c r="R340" s="16">
        <v>4341.8387705331397</v>
      </c>
      <c r="S340" s="17">
        <f>gp_need_index[[#This Row],[Normalised weighted population 2027/28]]/gp_need_index[[#This Row],[Registered population 2027/28]]</f>
        <v>0.90559185960485822</v>
      </c>
      <c r="T340" s="99">
        <v>4796.8341497275696</v>
      </c>
      <c r="U340" s="16">
        <v>4359.1580728949102</v>
      </c>
      <c r="V340" s="17">
        <f>gp_need_index[[#This Row],[Normalised weighted population 2028/29]]/gp_need_index[[#This Row],[Registered population 2028/29]]</f>
        <v>0.90875730467822891</v>
      </c>
    </row>
    <row r="341" spans="1:22" x14ac:dyDescent="0.2">
      <c r="A341" s="6" t="s">
        <v>213</v>
      </c>
      <c r="B341" s="1" t="s">
        <v>6978</v>
      </c>
      <c r="C341" s="95" t="s">
        <v>6313</v>
      </c>
      <c r="D341" s="95" t="s">
        <v>6313</v>
      </c>
      <c r="E341" s="95" t="s">
        <v>6651</v>
      </c>
      <c r="F341" s="95" t="s">
        <v>6332</v>
      </c>
      <c r="G341" s="95" t="s">
        <v>6332</v>
      </c>
      <c r="H341" s="61">
        <v>5229.42886545688</v>
      </c>
      <c r="I341" s="61">
        <v>100.587482506984</v>
      </c>
      <c r="J341" s="123">
        <v>526015.08452566096</v>
      </c>
      <c r="K341" s="99">
        <v>11466.166666666701</v>
      </c>
      <c r="L341" s="16">
        <v>10590.563414092299</v>
      </c>
      <c r="M341" s="17">
        <f>gp_need_index[[#This Row],[Normalised weighted population (base year)]]/gp_need_index[[#This Row],[Registered population (base year)]]</f>
        <v>0.92363592139996809</v>
      </c>
      <c r="N341" s="99">
        <v>11480.4342435703</v>
      </c>
      <c r="O341" s="16">
        <v>10628.842744826499</v>
      </c>
      <c r="P341" s="17">
        <f>gp_need_index[[#This Row],[Normalised weighted population 2026/27]]/gp_need_index[[#This Row],[Registered population 2026/27]]</f>
        <v>0.92582236170894483</v>
      </c>
      <c r="Q341" s="99">
        <v>11489.6141413082</v>
      </c>
      <c r="R341" s="16">
        <v>10666.2073361203</v>
      </c>
      <c r="S341" s="17">
        <f>gp_need_index[[#This Row],[Normalised weighted population 2027/28]]/gp_need_index[[#This Row],[Registered population 2027/28]]</f>
        <v>0.92833468599893754</v>
      </c>
      <c r="T341" s="99">
        <v>11508.0485031955</v>
      </c>
      <c r="U341" s="16">
        <v>10708.7541186405</v>
      </c>
      <c r="V341" s="17">
        <f>gp_need_index[[#This Row],[Normalised weighted population 2028/29]]/gp_need_index[[#This Row],[Registered population 2028/29]]</f>
        <v>0.93054475010832149</v>
      </c>
    </row>
    <row r="342" spans="1:22" x14ac:dyDescent="0.2">
      <c r="A342" s="6" t="s">
        <v>199</v>
      </c>
      <c r="B342" s="1" t="s">
        <v>6979</v>
      </c>
      <c r="C342" s="95" t="s">
        <v>6313</v>
      </c>
      <c r="D342" s="95" t="s">
        <v>6313</v>
      </c>
      <c r="E342" s="95" t="s">
        <v>6651</v>
      </c>
      <c r="F342" s="95" t="s">
        <v>6332</v>
      </c>
      <c r="G342" s="95" t="s">
        <v>6332</v>
      </c>
      <c r="H342" s="61">
        <v>5469.9806206597204</v>
      </c>
      <c r="I342" s="61">
        <v>41.2369754060676</v>
      </c>
      <c r="J342" s="123">
        <v>225565.45632581101</v>
      </c>
      <c r="K342" s="99">
        <v>5623.25</v>
      </c>
      <c r="L342" s="16">
        <v>4541.4387144455204</v>
      </c>
      <c r="M342" s="17">
        <f>gp_need_index[[#This Row],[Normalised weighted population (base year)]]/gp_need_index[[#This Row],[Registered population (base year)]]</f>
        <v>0.80761814154546219</v>
      </c>
      <c r="N342" s="99">
        <v>5630.0074362321402</v>
      </c>
      <c r="O342" s="16">
        <v>4557.8536328745404</v>
      </c>
      <c r="P342" s="17">
        <f>gp_need_index[[#This Row],[Normalised weighted population 2026/27]]/gp_need_index[[#This Row],[Registered population 2026/27]]</f>
        <v>0.80956440724079493</v>
      </c>
      <c r="Q342" s="99">
        <v>5639.5703967357103</v>
      </c>
      <c r="R342" s="16">
        <v>4573.8762933143998</v>
      </c>
      <c r="S342" s="17">
        <f>gp_need_index[[#This Row],[Normalised weighted population 2027/28]]/gp_need_index[[#This Row],[Registered population 2027/28]]</f>
        <v>0.8110327509985239</v>
      </c>
      <c r="T342" s="99">
        <v>5652.9074493600501</v>
      </c>
      <c r="U342" s="16">
        <v>4592.1211777230301</v>
      </c>
      <c r="V342" s="17">
        <f>gp_need_index[[#This Row],[Normalised weighted population 2028/29]]/gp_need_index[[#This Row],[Registered population 2028/29]]</f>
        <v>0.81234678240537816</v>
      </c>
    </row>
    <row r="343" spans="1:22" x14ac:dyDescent="0.2">
      <c r="A343" s="6" t="s">
        <v>232</v>
      </c>
      <c r="B343" s="1" t="s">
        <v>6980</v>
      </c>
      <c r="C343" s="95" t="s">
        <v>6313</v>
      </c>
      <c r="D343" s="95" t="s">
        <v>6313</v>
      </c>
      <c r="E343" s="95" t="s">
        <v>6651</v>
      </c>
      <c r="F343" s="95" t="s">
        <v>6332</v>
      </c>
      <c r="G343" s="95" t="s">
        <v>6332</v>
      </c>
      <c r="H343" s="61">
        <v>5261.3047340029798</v>
      </c>
      <c r="I343" s="61">
        <v>59.6661870199097</v>
      </c>
      <c r="J343" s="123">
        <v>313921.99222775799</v>
      </c>
      <c r="K343" s="99">
        <v>9228.0833333333303</v>
      </c>
      <c r="L343" s="16">
        <v>6320.3715322427497</v>
      </c>
      <c r="M343" s="17">
        <f>gp_need_index[[#This Row],[Normalised weighted population (base year)]]/gp_need_index[[#This Row],[Registered population (base year)]]</f>
        <v>0.68490620467335239</v>
      </c>
      <c r="N343" s="99">
        <v>9245.7954182951798</v>
      </c>
      <c r="O343" s="16">
        <v>6343.21635954667</v>
      </c>
      <c r="P343" s="17">
        <f>gp_need_index[[#This Row],[Normalised weighted population 2026/27]]/gp_need_index[[#This Row],[Registered population 2026/27]]</f>
        <v>0.68606497035344172</v>
      </c>
      <c r="Q343" s="99">
        <v>9268.0023329241303</v>
      </c>
      <c r="R343" s="16">
        <v>6365.51527697846</v>
      </c>
      <c r="S343" s="17">
        <f>gp_need_index[[#This Row],[Normalised weighted population 2027/28]]/gp_need_index[[#This Row],[Registered population 2027/28]]</f>
        <v>0.68682711206980118</v>
      </c>
      <c r="T343" s="99">
        <v>9288.8630617089893</v>
      </c>
      <c r="U343" s="16">
        <v>6390.9068885967199</v>
      </c>
      <c r="V343" s="17">
        <f>gp_need_index[[#This Row],[Normalised weighted population 2028/29]]/gp_need_index[[#This Row],[Registered population 2028/29]]</f>
        <v>0.6880182048265554</v>
      </c>
    </row>
    <row r="344" spans="1:22" x14ac:dyDescent="0.2">
      <c r="A344" s="6" t="s">
        <v>211</v>
      </c>
      <c r="B344" s="1" t="s">
        <v>6981</v>
      </c>
      <c r="C344" s="95" t="s">
        <v>6313</v>
      </c>
      <c r="D344" s="95" t="s">
        <v>6313</v>
      </c>
      <c r="E344" s="95" t="s">
        <v>6651</v>
      </c>
      <c r="F344" s="95" t="s">
        <v>6332</v>
      </c>
      <c r="G344" s="95" t="s">
        <v>6332</v>
      </c>
      <c r="H344" s="61">
        <v>5332.8471369667704</v>
      </c>
      <c r="I344" s="61">
        <v>69.558051070337896</v>
      </c>
      <c r="J344" s="123">
        <v>370942.45350343903</v>
      </c>
      <c r="K344" s="99">
        <v>9299.5833333333303</v>
      </c>
      <c r="L344" s="16">
        <v>7468.3971855098098</v>
      </c>
      <c r="M344" s="17">
        <f>gp_need_index[[#This Row],[Normalised weighted population (base year)]]/gp_need_index[[#This Row],[Registered population (base year)]]</f>
        <v>0.80308944151725203</v>
      </c>
      <c r="N344" s="99">
        <v>9311.7342076383702</v>
      </c>
      <c r="O344" s="16">
        <v>7495.3915232745603</v>
      </c>
      <c r="P344" s="17">
        <f>gp_need_index[[#This Row],[Normalised weighted population 2026/27]]/gp_need_index[[#This Row],[Registered population 2026/27]]</f>
        <v>0.80494044998901781</v>
      </c>
      <c r="Q344" s="99">
        <v>9324.7696156414895</v>
      </c>
      <c r="R344" s="16">
        <v>7521.7407926708102</v>
      </c>
      <c r="S344" s="17">
        <f>gp_need_index[[#This Row],[Normalised weighted population 2027/28]]/gp_need_index[[#This Row],[Registered population 2027/28]]</f>
        <v>0.80664092548235666</v>
      </c>
      <c r="T344" s="99">
        <v>9340.5020391338694</v>
      </c>
      <c r="U344" s="16">
        <v>7551.74450998046</v>
      </c>
      <c r="V344" s="17">
        <f>gp_need_index[[#This Row],[Normalised weighted population 2028/29]]/gp_need_index[[#This Row],[Registered population 2028/29]]</f>
        <v>0.80849449829794395</v>
      </c>
    </row>
    <row r="345" spans="1:22" x14ac:dyDescent="0.2">
      <c r="A345" s="6" t="s">
        <v>196</v>
      </c>
      <c r="B345" s="1" t="s">
        <v>6982</v>
      </c>
      <c r="C345" s="95" t="s">
        <v>6313</v>
      </c>
      <c r="D345" s="95" t="s">
        <v>6313</v>
      </c>
      <c r="E345" s="95" t="s">
        <v>6651</v>
      </c>
      <c r="F345" s="95" t="s">
        <v>6332</v>
      </c>
      <c r="G345" s="95" t="s">
        <v>6332</v>
      </c>
      <c r="H345" s="61">
        <v>5461.4120736471004</v>
      </c>
      <c r="I345" s="61">
        <v>128.08521610102801</v>
      </c>
      <c r="J345" s="123">
        <v>699526.14566985494</v>
      </c>
      <c r="K345" s="99">
        <v>14563.333333333299</v>
      </c>
      <c r="L345" s="16">
        <v>14083.961132431599</v>
      </c>
      <c r="M345" s="17">
        <f>gp_need_index[[#This Row],[Normalised weighted population (base year)]]/gp_need_index[[#This Row],[Registered population (base year)]]</f>
        <v>0.96708362090398026</v>
      </c>
      <c r="N345" s="99">
        <v>14562.3252018599</v>
      </c>
      <c r="O345" s="16">
        <v>14134.8672632159</v>
      </c>
      <c r="P345" s="17">
        <f>gp_need_index[[#This Row],[Normalised weighted population 2026/27]]/gp_need_index[[#This Row],[Registered population 2026/27]]</f>
        <v>0.97064631281621117</v>
      </c>
      <c r="Q345" s="99">
        <v>14554.7356310717</v>
      </c>
      <c r="R345" s="16">
        <v>14184.5569190854</v>
      </c>
      <c r="S345" s="17">
        <f>gp_need_index[[#This Row],[Normalised weighted population 2027/28]]/gp_need_index[[#This Row],[Registered population 2027/28]]</f>
        <v>0.97456644205917176</v>
      </c>
      <c r="T345" s="99">
        <v>14557.755003434801</v>
      </c>
      <c r="U345" s="16">
        <v>14241.138161073601</v>
      </c>
      <c r="V345" s="17">
        <f>gp_need_index[[#This Row],[Normalised weighted population 2028/29]]/gp_need_index[[#This Row],[Registered population 2028/29]]</f>
        <v>0.97825098428387502</v>
      </c>
    </row>
    <row r="346" spans="1:22" x14ac:dyDescent="0.2">
      <c r="A346" s="6" t="s">
        <v>227</v>
      </c>
      <c r="B346" s="1" t="s">
        <v>6983</v>
      </c>
      <c r="C346" s="95" t="s">
        <v>6313</v>
      </c>
      <c r="D346" s="95" t="s">
        <v>6313</v>
      </c>
      <c r="E346" s="95" t="s">
        <v>6651</v>
      </c>
      <c r="F346" s="95" t="s">
        <v>6332</v>
      </c>
      <c r="G346" s="95" t="s">
        <v>6332</v>
      </c>
      <c r="H346" s="61">
        <v>5478.3455636160697</v>
      </c>
      <c r="I346" s="61">
        <v>45.224086680906602</v>
      </c>
      <c r="J346" s="123">
        <v>247753.17463693299</v>
      </c>
      <c r="K346" s="99">
        <v>5315.25</v>
      </c>
      <c r="L346" s="16">
        <v>4988.1567738712201</v>
      </c>
      <c r="M346" s="17">
        <f>gp_need_index[[#This Row],[Normalised weighted population (base year)]]/gp_need_index[[#This Row],[Registered population (base year)]]</f>
        <v>0.93846136566882465</v>
      </c>
      <c r="N346" s="99">
        <v>5317.30677714176</v>
      </c>
      <c r="O346" s="16">
        <v>5006.1863437284101</v>
      </c>
      <c r="P346" s="17">
        <f>gp_need_index[[#This Row],[Normalised weighted population 2026/27]]/gp_need_index[[#This Row],[Registered population 2026/27]]</f>
        <v>0.94148909467649933</v>
      </c>
      <c r="Q346" s="99">
        <v>5320.1722602119498</v>
      </c>
      <c r="R346" s="16">
        <v>5023.7850711876899</v>
      </c>
      <c r="S346" s="17">
        <f>gp_need_index[[#This Row],[Normalised weighted population 2027/28]]/gp_need_index[[#This Row],[Registered population 2027/28]]</f>
        <v>0.94428992624151387</v>
      </c>
      <c r="T346" s="99">
        <v>5324.39375409884</v>
      </c>
      <c r="U346" s="16">
        <v>5043.8246114025396</v>
      </c>
      <c r="V346" s="17">
        <f>gp_need_index[[#This Row],[Normalised weighted population 2028/29]]/gp_need_index[[#This Row],[Registered population 2028/29]]</f>
        <v>0.94730495984067453</v>
      </c>
    </row>
    <row r="347" spans="1:22" x14ac:dyDescent="0.2">
      <c r="A347" s="6" t="s">
        <v>203</v>
      </c>
      <c r="B347" s="1" t="s">
        <v>6984</v>
      </c>
      <c r="C347" s="95" t="s">
        <v>6313</v>
      </c>
      <c r="D347" s="95" t="s">
        <v>6313</v>
      </c>
      <c r="E347" s="95" t="s">
        <v>6651</v>
      </c>
      <c r="F347" s="95" t="s">
        <v>6332</v>
      </c>
      <c r="G347" s="95" t="s">
        <v>6332</v>
      </c>
      <c r="H347" s="61">
        <v>5356.4957210162202</v>
      </c>
      <c r="I347" s="61">
        <v>131.01175103422801</v>
      </c>
      <c r="J347" s="123">
        <v>701763.88381768495</v>
      </c>
      <c r="K347" s="99">
        <v>14949.166666666701</v>
      </c>
      <c r="L347" s="16">
        <v>14129.014798107601</v>
      </c>
      <c r="M347" s="17">
        <f>gp_need_index[[#This Row],[Normalised weighted population (base year)]]/gp_need_index[[#This Row],[Registered population (base year)]]</f>
        <v>0.94513728511784834</v>
      </c>
      <c r="N347" s="99">
        <v>14955.9239810733</v>
      </c>
      <c r="O347" s="16">
        <v>14180.0837742573</v>
      </c>
      <c r="P347" s="17">
        <f>gp_need_index[[#This Row],[Normalised weighted population 2026/27]]/gp_need_index[[#This Row],[Registered population 2026/27]]</f>
        <v>0.94812488965591002</v>
      </c>
      <c r="Q347" s="99">
        <v>14961.3850332273</v>
      </c>
      <c r="R347" s="16">
        <v>14229.932384068899</v>
      </c>
      <c r="S347" s="17">
        <f>gp_need_index[[#This Row],[Normalised weighted population 2027/28]]/gp_need_index[[#This Row],[Registered population 2027/28]]</f>
        <v>0.95111063263635431</v>
      </c>
      <c r="T347" s="99">
        <v>14970.351140423099</v>
      </c>
      <c r="U347" s="16">
        <v>14286.694625730201</v>
      </c>
      <c r="V347" s="17">
        <f>gp_need_index[[#This Row],[Normalised weighted population 2028/29]]/gp_need_index[[#This Row],[Registered population 2028/29]]</f>
        <v>0.95433263333103246</v>
      </c>
    </row>
    <row r="348" spans="1:22" x14ac:dyDescent="0.2">
      <c r="A348" s="6" t="s">
        <v>209</v>
      </c>
      <c r="B348" s="1" t="s">
        <v>6985</v>
      </c>
      <c r="C348" s="95" t="s">
        <v>6313</v>
      </c>
      <c r="D348" s="95" t="s">
        <v>6313</v>
      </c>
      <c r="E348" s="95" t="s">
        <v>6651</v>
      </c>
      <c r="F348" s="95" t="s">
        <v>6332</v>
      </c>
      <c r="G348" s="95" t="s">
        <v>6332</v>
      </c>
      <c r="H348" s="61">
        <v>5484.62744140625</v>
      </c>
      <c r="I348" s="61">
        <v>69.004154262778798</v>
      </c>
      <c r="J348" s="123">
        <v>378462.07804066699</v>
      </c>
      <c r="K348" s="99">
        <v>8654.6666666666697</v>
      </c>
      <c r="L348" s="16">
        <v>7619.7940995041699</v>
      </c>
      <c r="M348" s="17">
        <f>gp_need_index[[#This Row],[Normalised weighted population (base year)]]/gp_need_index[[#This Row],[Registered population (base year)]]</f>
        <v>0.88042606295303116</v>
      </c>
      <c r="N348" s="99">
        <v>8662.95143848923</v>
      </c>
      <c r="O348" s="16">
        <v>7647.3356576873603</v>
      </c>
      <c r="P348" s="17">
        <f>gp_need_index[[#This Row],[Normalised weighted population 2026/27]]/gp_need_index[[#This Row],[Registered population 2026/27]]</f>
        <v>0.88276330670751313</v>
      </c>
      <c r="Q348" s="99">
        <v>8673.8017871536194</v>
      </c>
      <c r="R348" s="16">
        <v>7674.21907088629</v>
      </c>
      <c r="S348" s="17">
        <f>gp_need_index[[#This Row],[Normalised weighted population 2027/28]]/gp_need_index[[#This Row],[Registered population 2027/28]]</f>
        <v>0.88475840919632653</v>
      </c>
      <c r="T348" s="99">
        <v>8683.7313945722308</v>
      </c>
      <c r="U348" s="16">
        <v>7704.8310137758399</v>
      </c>
      <c r="V348" s="17">
        <f>gp_need_index[[#This Row],[Normalised weighted population 2028/29]]/gp_need_index[[#This Row],[Registered population 2028/29]]</f>
        <v>0.88727191845106435</v>
      </c>
    </row>
    <row r="349" spans="1:22" x14ac:dyDescent="0.2">
      <c r="A349" s="6" t="s">
        <v>225</v>
      </c>
      <c r="B349" s="1" t="s">
        <v>6986</v>
      </c>
      <c r="C349" s="95" t="s">
        <v>6313</v>
      </c>
      <c r="D349" s="95" t="s">
        <v>6313</v>
      </c>
      <c r="E349" s="95" t="s">
        <v>6651</v>
      </c>
      <c r="F349" s="95" t="s">
        <v>6332</v>
      </c>
      <c r="G349" s="95" t="s">
        <v>6332</v>
      </c>
      <c r="H349" s="61">
        <v>5258.3456104133702</v>
      </c>
      <c r="I349" s="61">
        <v>77.473431112814296</v>
      </c>
      <c r="J349" s="123">
        <v>407382.07641573</v>
      </c>
      <c r="K349" s="99">
        <v>8537.5833333333303</v>
      </c>
      <c r="L349" s="16">
        <v>8202.0570150301392</v>
      </c>
      <c r="M349" s="17">
        <f>gp_need_index[[#This Row],[Normalised weighted population (base year)]]/gp_need_index[[#This Row],[Registered population (base year)]]</f>
        <v>0.96070008277480656</v>
      </c>
      <c r="N349" s="99">
        <v>8541.1867048226104</v>
      </c>
      <c r="O349" s="16">
        <v>8231.7031481869399</v>
      </c>
      <c r="P349" s="17">
        <f>gp_need_index[[#This Row],[Normalised weighted population 2026/27]]/gp_need_index[[#This Row],[Registered population 2026/27]]</f>
        <v>0.96376574270868864</v>
      </c>
      <c r="Q349" s="99">
        <v>8543.2862165827501</v>
      </c>
      <c r="R349" s="16">
        <v>8260.6408445258203</v>
      </c>
      <c r="S349" s="17">
        <f>gp_need_index[[#This Row],[Normalised weighted population 2027/28]]/gp_need_index[[#This Row],[Registered population 2027/28]]</f>
        <v>0.96691608300465137</v>
      </c>
      <c r="T349" s="99">
        <v>8547.7195237642409</v>
      </c>
      <c r="U349" s="16">
        <v>8293.5919843653101</v>
      </c>
      <c r="V349" s="17">
        <f>gp_need_index[[#This Row],[Normalised weighted population 2028/29]]/gp_need_index[[#This Row],[Registered population 2028/29]]</f>
        <v>0.97026955099633194</v>
      </c>
    </row>
    <row r="350" spans="1:22" x14ac:dyDescent="0.2">
      <c r="A350" s="6" t="s">
        <v>201</v>
      </c>
      <c r="B350" s="1" t="s">
        <v>6987</v>
      </c>
      <c r="C350" s="95" t="s">
        <v>6313</v>
      </c>
      <c r="D350" s="95" t="s">
        <v>6313</v>
      </c>
      <c r="E350" s="95" t="s">
        <v>6651</v>
      </c>
      <c r="F350" s="95" t="s">
        <v>6332</v>
      </c>
      <c r="G350" s="95" t="s">
        <v>6332</v>
      </c>
      <c r="H350" s="61">
        <v>5314.5818401834204</v>
      </c>
      <c r="I350" s="61">
        <v>44.507707896528402</v>
      </c>
      <c r="J350" s="123">
        <v>236539.85613507801</v>
      </c>
      <c r="K350" s="99">
        <v>5213.8333333333303</v>
      </c>
      <c r="L350" s="16">
        <v>4762.3926006186603</v>
      </c>
      <c r="M350" s="17">
        <f>gp_need_index[[#This Row],[Normalised weighted population (base year)]]/gp_need_index[[#This Row],[Registered population (base year)]]</f>
        <v>0.91341481327596385</v>
      </c>
      <c r="N350" s="99">
        <v>5222.3038781570503</v>
      </c>
      <c r="O350" s="16">
        <v>4779.6061514296498</v>
      </c>
      <c r="P350" s="17">
        <f>gp_need_index[[#This Row],[Normalised weighted population 2026/27]]/gp_need_index[[#This Row],[Registered population 2026/27]]</f>
        <v>0.91522942037535582</v>
      </c>
      <c r="Q350" s="99">
        <v>5228.7683897489296</v>
      </c>
      <c r="R350" s="16">
        <v>4796.4083597867402</v>
      </c>
      <c r="S350" s="17">
        <f>gp_need_index[[#This Row],[Normalised weighted population 2027/28]]/gp_need_index[[#This Row],[Registered population 2027/28]]</f>
        <v>0.91731130588804866</v>
      </c>
      <c r="T350" s="99">
        <v>5238.7097052272302</v>
      </c>
      <c r="U350" s="16">
        <v>4815.5409096173498</v>
      </c>
      <c r="V350" s="17">
        <f>gp_need_index[[#This Row],[Normalised weighted population 2028/29]]/gp_need_index[[#This Row],[Registered population 2028/29]]</f>
        <v>0.9192227057002913</v>
      </c>
    </row>
    <row r="351" spans="1:22" x14ac:dyDescent="0.2">
      <c r="A351" s="6" t="s">
        <v>221</v>
      </c>
      <c r="B351" s="1" t="s">
        <v>6988</v>
      </c>
      <c r="C351" s="95" t="s">
        <v>6313</v>
      </c>
      <c r="D351" s="95" t="s">
        <v>6313</v>
      </c>
      <c r="E351" s="95" t="s">
        <v>6651</v>
      </c>
      <c r="F351" s="95" t="s">
        <v>6332</v>
      </c>
      <c r="G351" s="95" t="s">
        <v>6332</v>
      </c>
      <c r="H351" s="61">
        <v>5272.4693118578798</v>
      </c>
      <c r="I351" s="61">
        <v>79.884401087405493</v>
      </c>
      <c r="J351" s="123">
        <v>421188.05322949198</v>
      </c>
      <c r="K351" s="99">
        <v>8366.5833333333303</v>
      </c>
      <c r="L351" s="16">
        <v>8480.0206652009001</v>
      </c>
      <c r="M351" s="17">
        <f>gp_need_index[[#This Row],[Normalised weighted population (base year)]]/gp_need_index[[#This Row],[Registered population (base year)]]</f>
        <v>1.0135583818804055</v>
      </c>
      <c r="N351" s="99">
        <v>8376.0345276169901</v>
      </c>
      <c r="O351" s="16">
        <v>8510.6714911281306</v>
      </c>
      <c r="P351" s="17">
        <f>gp_need_index[[#This Row],[Normalised weighted population 2026/27]]/gp_need_index[[#This Row],[Registered population 2026/27]]</f>
        <v>1.0160740697841231</v>
      </c>
      <c r="Q351" s="99">
        <v>8385.7110404333398</v>
      </c>
      <c r="R351" s="16">
        <v>8540.5898716645406</v>
      </c>
      <c r="S351" s="17">
        <f>gp_need_index[[#This Row],[Normalised weighted population 2027/28]]/gp_need_index[[#This Row],[Registered population 2027/28]]</f>
        <v>1.0184693737340129</v>
      </c>
      <c r="T351" s="99">
        <v>8395.0730217341206</v>
      </c>
      <c r="U351" s="16">
        <v>8574.6577093141495</v>
      </c>
      <c r="V351" s="17">
        <f>gp_need_index[[#This Row],[Normalised weighted population 2028/29]]/gp_need_index[[#This Row],[Registered population 2028/29]]</f>
        <v>1.021391676655474</v>
      </c>
    </row>
    <row r="352" spans="1:22" x14ac:dyDescent="0.2">
      <c r="A352" s="6" t="s">
        <v>197</v>
      </c>
      <c r="B352" s="1" t="s">
        <v>6989</v>
      </c>
      <c r="C352" s="95" t="s">
        <v>6313</v>
      </c>
      <c r="D352" s="95" t="s">
        <v>6313</v>
      </c>
      <c r="E352" s="95" t="s">
        <v>6651</v>
      </c>
      <c r="F352" s="95" t="s">
        <v>6332</v>
      </c>
      <c r="G352" s="95" t="s">
        <v>6332</v>
      </c>
      <c r="H352" s="61">
        <v>5357.7098544034097</v>
      </c>
      <c r="I352" s="61">
        <v>73.782888901777198</v>
      </c>
      <c r="J352" s="123">
        <v>395307.31095540401</v>
      </c>
      <c r="K352" s="99">
        <v>7632.6666666666697</v>
      </c>
      <c r="L352" s="16">
        <v>7958.9488360447604</v>
      </c>
      <c r="M352" s="17">
        <f>gp_need_index[[#This Row],[Normalised weighted population (base year)]]/gp_need_index[[#This Row],[Registered population (base year)]]</f>
        <v>1.0427481224619737</v>
      </c>
      <c r="N352" s="99">
        <v>7631.7675104856398</v>
      </c>
      <c r="O352" s="16">
        <v>7987.7162606736201</v>
      </c>
      <c r="P352" s="17">
        <f>gp_need_index[[#This Row],[Normalised weighted population 2026/27]]/gp_need_index[[#This Row],[Registered population 2026/27]]</f>
        <v>1.0466404079656417</v>
      </c>
      <c r="Q352" s="99">
        <v>7626.2580296116703</v>
      </c>
      <c r="R352" s="16">
        <v>8015.79624648354</v>
      </c>
      <c r="S352" s="17">
        <f>gp_need_index[[#This Row],[Normalised weighted population 2027/28]]/gp_need_index[[#This Row],[Registered population 2027/28]]</f>
        <v>1.0510785519398043</v>
      </c>
      <c r="T352" s="99">
        <v>7627.2708552248196</v>
      </c>
      <c r="U352" s="16">
        <v>8047.7707177157299</v>
      </c>
      <c r="V352" s="17">
        <f>gp_need_index[[#This Row],[Normalised weighted population 2028/29]]/gp_need_index[[#This Row],[Registered population 2028/29]]</f>
        <v>1.0551311039653011</v>
      </c>
    </row>
    <row r="353" spans="1:22" x14ac:dyDescent="0.2">
      <c r="A353" s="6" t="s">
        <v>217</v>
      </c>
      <c r="B353" s="1" t="s">
        <v>6990</v>
      </c>
      <c r="C353" s="95" t="s">
        <v>6313</v>
      </c>
      <c r="D353" s="95" t="s">
        <v>6313</v>
      </c>
      <c r="E353" s="95" t="s">
        <v>6651</v>
      </c>
      <c r="F353" s="95" t="s">
        <v>6332</v>
      </c>
      <c r="G353" s="95" t="s">
        <v>6332</v>
      </c>
      <c r="H353" s="61">
        <v>5343.1403979920497</v>
      </c>
      <c r="I353" s="61">
        <v>89.002464451001799</v>
      </c>
      <c r="J353" s="123">
        <v>475552.66332899901</v>
      </c>
      <c r="K353" s="99">
        <v>10149.333333333299</v>
      </c>
      <c r="L353" s="16">
        <v>9574.5745433666307</v>
      </c>
      <c r="M353" s="17">
        <f>gp_need_index[[#This Row],[Normalised weighted population (base year)]]/gp_need_index[[#This Row],[Registered population (base year)]]</f>
        <v>0.94336979867643156</v>
      </c>
      <c r="N353" s="99">
        <v>10157.654372588</v>
      </c>
      <c r="O353" s="16">
        <v>9609.1816073399896</v>
      </c>
      <c r="P353" s="17">
        <f>gp_need_index[[#This Row],[Normalised weighted population 2026/27]]/gp_need_index[[#This Row],[Registered population 2026/27]]</f>
        <v>0.94600399411815494</v>
      </c>
      <c r="Q353" s="99">
        <v>10161.413209992301</v>
      </c>
      <c r="R353" s="16">
        <v>9642.9616859473699</v>
      </c>
      <c r="S353" s="17">
        <f>gp_need_index[[#This Row],[Normalised weighted population 2027/28]]/gp_need_index[[#This Row],[Registered population 2027/28]]</f>
        <v>0.94897840356151364</v>
      </c>
      <c r="T353" s="99">
        <v>10167.8252438786</v>
      </c>
      <c r="U353" s="16">
        <v>9681.4268105013707</v>
      </c>
      <c r="V353" s="17">
        <f>gp_need_index[[#This Row],[Normalised weighted population 2028/29]]/gp_need_index[[#This Row],[Registered population 2028/29]]</f>
        <v>0.95216298257387344</v>
      </c>
    </row>
    <row r="354" spans="1:22" x14ac:dyDescent="0.2">
      <c r="A354" s="6" t="s">
        <v>222</v>
      </c>
      <c r="B354" s="1" t="s">
        <v>6991</v>
      </c>
      <c r="C354" s="95" t="s">
        <v>6313</v>
      </c>
      <c r="D354" s="95" t="s">
        <v>6313</v>
      </c>
      <c r="E354" s="95" t="s">
        <v>6651</v>
      </c>
      <c r="F354" s="95" t="s">
        <v>6332</v>
      </c>
      <c r="G354" s="95" t="s">
        <v>6332</v>
      </c>
      <c r="H354" s="61">
        <v>5271.0998535156205</v>
      </c>
      <c r="I354" s="61">
        <v>56.1736931491048</v>
      </c>
      <c r="J354" s="123">
        <v>296097.14572967798</v>
      </c>
      <c r="K354" s="99">
        <v>7231.8333333333303</v>
      </c>
      <c r="L354" s="16">
        <v>5961.4936735315196</v>
      </c>
      <c r="M354" s="17">
        <f>gp_need_index[[#This Row],[Normalised weighted population (base year)]]/gp_need_index[[#This Row],[Registered population (base year)]]</f>
        <v>0.82434057848837616</v>
      </c>
      <c r="N354" s="99">
        <v>7242.1950256036898</v>
      </c>
      <c r="O354" s="16">
        <v>5983.0413456502401</v>
      </c>
      <c r="P354" s="17">
        <f>gp_need_index[[#This Row],[Normalised weighted population 2026/27]]/gp_need_index[[#This Row],[Registered population 2026/27]]</f>
        <v>0.82613645786920931</v>
      </c>
      <c r="Q354" s="99">
        <v>7246.40245677447</v>
      </c>
      <c r="R354" s="16">
        <v>6004.0741052780604</v>
      </c>
      <c r="S354" s="17">
        <f>gp_need_index[[#This Row],[Normalised weighted population 2027/28]]/gp_need_index[[#This Row],[Registered population 2027/28]]</f>
        <v>0.82855929422813257</v>
      </c>
      <c r="T354" s="99">
        <v>7253.40431775862</v>
      </c>
      <c r="U354" s="16">
        <v>6028.0239524113904</v>
      </c>
      <c r="V354" s="17">
        <f>gp_need_index[[#This Row],[Normalised weighted population 2028/29]]/gp_need_index[[#This Row],[Registered population 2028/29]]</f>
        <v>0.83106134558815203</v>
      </c>
    </row>
    <row r="355" spans="1:22" x14ac:dyDescent="0.2">
      <c r="A355" s="6" t="s">
        <v>212</v>
      </c>
      <c r="B355" s="1" t="s">
        <v>6992</v>
      </c>
      <c r="C355" s="95" t="s">
        <v>6313</v>
      </c>
      <c r="D355" s="95" t="s">
        <v>6313</v>
      </c>
      <c r="E355" s="95" t="s">
        <v>6651</v>
      </c>
      <c r="F355" s="95" t="s">
        <v>6332</v>
      </c>
      <c r="G355" s="95" t="s">
        <v>6332</v>
      </c>
      <c r="H355" s="61">
        <v>5330.4361404718102</v>
      </c>
      <c r="I355" s="61">
        <v>56.6889836914632</v>
      </c>
      <c r="J355" s="123">
        <v>302177.007435593</v>
      </c>
      <c r="K355" s="99">
        <v>6402.4166666666697</v>
      </c>
      <c r="L355" s="16">
        <v>6083.9030166085704</v>
      </c>
      <c r="M355" s="17">
        <f>gp_need_index[[#This Row],[Normalised weighted population (base year)]]/gp_need_index[[#This Row],[Registered population (base year)]]</f>
        <v>0.95025102759768854</v>
      </c>
      <c r="N355" s="99">
        <v>6405.77351514773</v>
      </c>
      <c r="O355" s="16">
        <v>6105.8931342842798</v>
      </c>
      <c r="P355" s="17">
        <f>gp_need_index[[#This Row],[Normalised weighted population 2026/27]]/gp_need_index[[#This Row],[Registered population 2026/27]]</f>
        <v>0.95318592201951513</v>
      </c>
      <c r="Q355" s="99">
        <v>6403.7321199532098</v>
      </c>
      <c r="R355" s="16">
        <v>6127.3577665987304</v>
      </c>
      <c r="S355" s="17">
        <f>gp_need_index[[#This Row],[Normalised weighted population 2027/28]]/gp_need_index[[#This Row],[Registered population 2027/28]]</f>
        <v>0.95684167479565041</v>
      </c>
      <c r="T355" s="99">
        <v>6401.6197309769004</v>
      </c>
      <c r="U355" s="16">
        <v>6151.7993839519004</v>
      </c>
      <c r="V355" s="17">
        <f>gp_need_index[[#This Row],[Normalised weighted population 2028/29]]/gp_need_index[[#This Row],[Registered population 2028/29]]</f>
        <v>0.96097544722687289</v>
      </c>
    </row>
    <row r="356" spans="1:22" x14ac:dyDescent="0.2">
      <c r="A356" s="6" t="s">
        <v>215</v>
      </c>
      <c r="B356" s="1" t="s">
        <v>6993</v>
      </c>
      <c r="C356" s="95" t="s">
        <v>6313</v>
      </c>
      <c r="D356" s="95" t="s">
        <v>6313</v>
      </c>
      <c r="E356" s="95" t="s">
        <v>6651</v>
      </c>
      <c r="F356" s="95" t="s">
        <v>6332</v>
      </c>
      <c r="G356" s="95" t="s">
        <v>6332</v>
      </c>
      <c r="H356" s="61">
        <v>5276.6039341517899</v>
      </c>
      <c r="I356" s="61">
        <v>60.316315882120598</v>
      </c>
      <c r="J356" s="123">
        <v>318265.30967713898</v>
      </c>
      <c r="K356" s="99">
        <v>7412.5833333333303</v>
      </c>
      <c r="L356" s="16">
        <v>6407.8180337374497</v>
      </c>
      <c r="M356" s="17">
        <f>gp_need_index[[#This Row],[Normalised weighted population (base year)]]/gp_need_index[[#This Row],[Registered population (base year)]]</f>
        <v>0.86445139913940738</v>
      </c>
      <c r="N356" s="99">
        <v>7413.6433362766502</v>
      </c>
      <c r="O356" s="16">
        <v>6430.9789342681997</v>
      </c>
      <c r="P356" s="17">
        <f>gp_need_index[[#This Row],[Normalised weighted population 2026/27]]/gp_need_index[[#This Row],[Registered population 2026/27]]</f>
        <v>0.86745189140674617</v>
      </c>
      <c r="Q356" s="99">
        <v>7414.28948124197</v>
      </c>
      <c r="R356" s="16">
        <v>6453.58637190431</v>
      </c>
      <c r="S356" s="17">
        <f>gp_need_index[[#This Row],[Normalised weighted population 2027/28]]/gp_need_index[[#This Row],[Registered population 2027/28]]</f>
        <v>0.87042546534388454</v>
      </c>
      <c r="T356" s="99">
        <v>7419.3973380862999</v>
      </c>
      <c r="U356" s="16">
        <v>6479.3292931872002</v>
      </c>
      <c r="V356" s="17">
        <f>gp_need_index[[#This Row],[Normalised weighted population 2028/29]]/gp_need_index[[#This Row],[Registered population 2028/29]]</f>
        <v>0.87329590234055676</v>
      </c>
    </row>
    <row r="357" spans="1:22" x14ac:dyDescent="0.2">
      <c r="A357" s="6" t="s">
        <v>230</v>
      </c>
      <c r="B357" s="1" t="s">
        <v>6994</v>
      </c>
      <c r="C357" s="95" t="s">
        <v>6313</v>
      </c>
      <c r="D357" s="95" t="s">
        <v>6313</v>
      </c>
      <c r="E357" s="95" t="s">
        <v>6651</v>
      </c>
      <c r="F357" s="95" t="s">
        <v>6332</v>
      </c>
      <c r="G357" s="95" t="s">
        <v>6332</v>
      </c>
      <c r="H357" s="61">
        <v>5382.8570620888204</v>
      </c>
      <c r="I357" s="61">
        <v>61.3092861608974</v>
      </c>
      <c r="J357" s="123">
        <v>330019.123982811</v>
      </c>
      <c r="K357" s="99">
        <v>6623</v>
      </c>
      <c r="L357" s="16">
        <v>6644.4643190315801</v>
      </c>
      <c r="M357" s="17">
        <f>gp_need_index[[#This Row],[Normalised weighted population (base year)]]/gp_need_index[[#This Row],[Registered population (base year)]]</f>
        <v>1.0032408755898505</v>
      </c>
      <c r="N357" s="99">
        <v>6630.8080658323697</v>
      </c>
      <c r="O357" s="16">
        <v>6668.4805717346098</v>
      </c>
      <c r="P357" s="17">
        <f>gp_need_index[[#This Row],[Normalised weighted population 2026/27]]/gp_need_index[[#This Row],[Registered population 2026/27]]</f>
        <v>1.0056814351325234</v>
      </c>
      <c r="Q357" s="99">
        <v>6637.8481230379903</v>
      </c>
      <c r="R357" s="16">
        <v>6691.9229216776002</v>
      </c>
      <c r="S357" s="17">
        <f>gp_need_index[[#This Row],[Normalised weighted population 2027/28]]/gp_need_index[[#This Row],[Registered population 2027/28]]</f>
        <v>1.0081464350550493</v>
      </c>
      <c r="T357" s="99">
        <v>6646.1591453312203</v>
      </c>
      <c r="U357" s="16">
        <v>6718.6165514016702</v>
      </c>
      <c r="V357" s="17">
        <f>gp_need_index[[#This Row],[Normalised weighted population 2028/29]]/gp_need_index[[#This Row],[Registered population 2028/29]]</f>
        <v>1.0109021473133621</v>
      </c>
    </row>
    <row r="358" spans="1:22" x14ac:dyDescent="0.2">
      <c r="A358" s="6" t="s">
        <v>219</v>
      </c>
      <c r="B358" s="1" t="s">
        <v>6995</v>
      </c>
      <c r="C358" s="95" t="s">
        <v>6313</v>
      </c>
      <c r="D358" s="95" t="s">
        <v>6313</v>
      </c>
      <c r="E358" s="95" t="s">
        <v>6651</v>
      </c>
      <c r="F358" s="95" t="s">
        <v>6332</v>
      </c>
      <c r="G358" s="95" t="s">
        <v>6332</v>
      </c>
      <c r="H358" s="61">
        <v>5392.7035134055404</v>
      </c>
      <c r="I358" s="61">
        <v>84.183704446839101</v>
      </c>
      <c r="J358" s="123">
        <v>453977.75874196301</v>
      </c>
      <c r="K358" s="99">
        <v>7139.4166666666697</v>
      </c>
      <c r="L358" s="16">
        <v>9140.1946141521603</v>
      </c>
      <c r="M358" s="17">
        <f>gp_need_index[[#This Row],[Normalised weighted population (base year)]]/gp_need_index[[#This Row],[Registered population (base year)]]</f>
        <v>1.2802438967915899</v>
      </c>
      <c r="N358" s="99">
        <v>7132.1189266784804</v>
      </c>
      <c r="O358" s="16">
        <v>9173.2316225652503</v>
      </c>
      <c r="P358" s="17">
        <f>gp_need_index[[#This Row],[Normalised weighted population 2026/27]]/gp_need_index[[#This Row],[Registered population 2026/27]]</f>
        <v>1.2861860152460107</v>
      </c>
      <c r="Q358" s="99">
        <v>7127.51021920318</v>
      </c>
      <c r="R358" s="16">
        <v>9205.4791643389708</v>
      </c>
      <c r="S358" s="17">
        <f>gp_need_index[[#This Row],[Normalised weighted population 2027/28]]/gp_need_index[[#This Row],[Registered population 2027/28]]</f>
        <v>1.291542050622005</v>
      </c>
      <c r="T358" s="99">
        <v>7128.9654994667198</v>
      </c>
      <c r="U358" s="16">
        <v>9242.1992005858792</v>
      </c>
      <c r="V358" s="17">
        <f>gp_need_index[[#This Row],[Normalised weighted population 2028/29]]/gp_need_index[[#This Row],[Registered population 2028/29]]</f>
        <v>1.296429222623849</v>
      </c>
    </row>
    <row r="359" spans="1:22" x14ac:dyDescent="0.2">
      <c r="A359" s="6" t="s">
        <v>195</v>
      </c>
      <c r="B359" s="1" t="s">
        <v>6996</v>
      </c>
      <c r="C359" s="95" t="s">
        <v>6313</v>
      </c>
      <c r="D359" s="95" t="s">
        <v>6313</v>
      </c>
      <c r="E359" s="95" t="s">
        <v>6651</v>
      </c>
      <c r="F359" s="95" t="s">
        <v>6332</v>
      </c>
      <c r="G359" s="95" t="s">
        <v>6332</v>
      </c>
      <c r="H359" s="61">
        <v>5271.0213436837903</v>
      </c>
      <c r="I359" s="61">
        <v>69.588275983642106</v>
      </c>
      <c r="J359" s="123">
        <v>366801.28797993599</v>
      </c>
      <c r="K359" s="99">
        <v>9193.5</v>
      </c>
      <c r="L359" s="16">
        <v>7385.0207246912596</v>
      </c>
      <c r="M359" s="17">
        <f>gp_need_index[[#This Row],[Normalised weighted population (base year)]]/gp_need_index[[#This Row],[Registered population (base year)]]</f>
        <v>0.80328718384633269</v>
      </c>
      <c r="N359" s="99">
        <v>9203.9600132932192</v>
      </c>
      <c r="O359" s="16">
        <v>7411.7137002910004</v>
      </c>
      <c r="P359" s="17">
        <f>gp_need_index[[#This Row],[Normalised weighted population 2026/27]]/gp_need_index[[#This Row],[Registered population 2026/27]]</f>
        <v>0.80527443508949526</v>
      </c>
      <c r="Q359" s="99">
        <v>9217.4846873081897</v>
      </c>
      <c r="R359" s="16">
        <v>7437.7688090028596</v>
      </c>
      <c r="S359" s="17">
        <f>gp_need_index[[#This Row],[Normalised weighted population 2027/28]]/gp_need_index[[#This Row],[Registered population 2027/28]]</f>
        <v>0.80691957310698115</v>
      </c>
      <c r="T359" s="99">
        <v>9229.2588932138806</v>
      </c>
      <c r="U359" s="16">
        <v>7467.4375677265498</v>
      </c>
      <c r="V359" s="17">
        <f>gp_need_index[[#This Row],[Normalised weighted population 2028/29]]/gp_need_index[[#This Row],[Registered population 2028/29]]</f>
        <v>0.80910478881649228</v>
      </c>
    </row>
    <row r="360" spans="1:22" x14ac:dyDescent="0.2">
      <c r="A360" s="6" t="s">
        <v>205</v>
      </c>
      <c r="B360" s="1" t="s">
        <v>6997</v>
      </c>
      <c r="C360" s="95" t="s">
        <v>6313</v>
      </c>
      <c r="D360" s="95" t="s">
        <v>6313</v>
      </c>
      <c r="E360" s="95" t="s">
        <v>6651</v>
      </c>
      <c r="F360" s="95" t="s">
        <v>6332</v>
      </c>
      <c r="G360" s="95" t="s">
        <v>6332</v>
      </c>
      <c r="H360" s="61">
        <v>5456.1278428819396</v>
      </c>
      <c r="I360" s="61">
        <v>36.648106505709997</v>
      </c>
      <c r="J360" s="123">
        <v>199956.754294707</v>
      </c>
      <c r="K360" s="99">
        <v>4357.75</v>
      </c>
      <c r="L360" s="16">
        <v>4025.8440275411099</v>
      </c>
      <c r="M360" s="17">
        <f>gp_need_index[[#This Row],[Normalised weighted population (base year)]]/gp_need_index[[#This Row],[Registered population (base year)]]</f>
        <v>0.92383547186991222</v>
      </c>
      <c r="N360" s="99">
        <v>4356.12177433946</v>
      </c>
      <c r="O360" s="16">
        <v>4040.3953416675899</v>
      </c>
      <c r="P360" s="17">
        <f>gp_need_index[[#This Row],[Normalised weighted population 2026/27]]/gp_need_index[[#This Row],[Registered population 2026/27]]</f>
        <v>0.92752121060257886</v>
      </c>
      <c r="Q360" s="99">
        <v>4354.8047798190601</v>
      </c>
      <c r="R360" s="16">
        <v>4054.5989312992101</v>
      </c>
      <c r="S360" s="17">
        <f>gp_need_index[[#This Row],[Normalised weighted population 2027/28]]/gp_need_index[[#This Row],[Registered population 2027/28]]</f>
        <v>0.93106330508521129</v>
      </c>
      <c r="T360" s="99">
        <v>4357.56398003097</v>
      </c>
      <c r="U360" s="16">
        <v>4070.7724532925899</v>
      </c>
      <c r="V360" s="17">
        <f>gp_need_index[[#This Row],[Normalised weighted population 2028/29]]/gp_need_index[[#This Row],[Registered population 2028/29]]</f>
        <v>0.93418535492476196</v>
      </c>
    </row>
    <row r="361" spans="1:22" x14ac:dyDescent="0.2">
      <c r="A361" s="6" t="s">
        <v>233</v>
      </c>
      <c r="B361" s="1" t="s">
        <v>6998</v>
      </c>
      <c r="C361" s="95" t="s">
        <v>6313</v>
      </c>
      <c r="D361" s="95" t="s">
        <v>6313</v>
      </c>
      <c r="E361" s="95" t="s">
        <v>6651</v>
      </c>
      <c r="F361" s="95" t="s">
        <v>6332</v>
      </c>
      <c r="G361" s="95" t="s">
        <v>6332</v>
      </c>
      <c r="H361" s="61">
        <v>5341.6738751882503</v>
      </c>
      <c r="I361" s="61">
        <v>98.699067332304693</v>
      </c>
      <c r="J361" s="123">
        <v>527218.22947441798</v>
      </c>
      <c r="K361" s="99">
        <v>10471.916666666701</v>
      </c>
      <c r="L361" s="16">
        <v>10614.7870214583</v>
      </c>
      <c r="M361" s="17">
        <f>gp_need_index[[#This Row],[Normalised weighted population (base year)]]/gp_need_index[[#This Row],[Registered population (base year)]]</f>
        <v>1.0136431905771721</v>
      </c>
      <c r="N361" s="99">
        <v>10474.852104809201</v>
      </c>
      <c r="O361" s="16">
        <v>10653.153907825001</v>
      </c>
      <c r="P361" s="17">
        <f>gp_need_index[[#This Row],[Normalised weighted population 2026/27]]/gp_need_index[[#This Row],[Registered population 2026/27]]</f>
        <v>1.0170218921691447</v>
      </c>
      <c r="Q361" s="99">
        <v>10474.180860546699</v>
      </c>
      <c r="R361" s="16">
        <v>10690.603962484</v>
      </c>
      <c r="S361" s="17">
        <f>gp_need_index[[#This Row],[Normalised weighted population 2027/28]]/gp_need_index[[#This Row],[Registered population 2027/28]]</f>
        <v>1.0206625324518221</v>
      </c>
      <c r="T361" s="99">
        <v>10478.430838988599</v>
      </c>
      <c r="U361" s="16">
        <v>10733.2480615033</v>
      </c>
      <c r="V361" s="17">
        <f>gp_need_index[[#This Row],[Normalised weighted population 2028/29]]/gp_need_index[[#This Row],[Registered population 2028/29]]</f>
        <v>1.0243182616204867</v>
      </c>
    </row>
    <row r="362" spans="1:22" x14ac:dyDescent="0.2">
      <c r="A362" s="6" t="s">
        <v>216</v>
      </c>
      <c r="B362" s="1" t="s">
        <v>6999</v>
      </c>
      <c r="C362" s="95" t="s">
        <v>6313</v>
      </c>
      <c r="D362" s="95" t="s">
        <v>6313</v>
      </c>
      <c r="E362" s="95" t="s">
        <v>6651</v>
      </c>
      <c r="F362" s="95" t="s">
        <v>6332</v>
      </c>
      <c r="G362" s="95" t="s">
        <v>6332</v>
      </c>
      <c r="H362" s="61">
        <v>5467.0115356445303</v>
      </c>
      <c r="I362" s="61">
        <v>16.934988045100202</v>
      </c>
      <c r="J362" s="123">
        <v>92583.774998565306</v>
      </c>
      <c r="K362" s="99">
        <v>2113.8333333333298</v>
      </c>
      <c r="L362" s="16">
        <v>1864.04224723431</v>
      </c>
      <c r="M362" s="17">
        <f>gp_need_index[[#This Row],[Normalised weighted population (base year)]]/gp_need_index[[#This Row],[Registered population (base year)]]</f>
        <v>0.88183028332459812</v>
      </c>
      <c r="N362" s="99">
        <v>2114.7049484035101</v>
      </c>
      <c r="O362" s="16">
        <v>1870.7797820466301</v>
      </c>
      <c r="P362" s="17">
        <f>gp_need_index[[#This Row],[Normalised weighted population 2026/27]]/gp_need_index[[#This Row],[Registered population 2026/27]]</f>
        <v>0.88465286065508542</v>
      </c>
      <c r="Q362" s="99">
        <v>2114.50761959377</v>
      </c>
      <c r="R362" s="16">
        <v>1877.3563138135301</v>
      </c>
      <c r="S362" s="17">
        <f>gp_need_index[[#This Row],[Normalised weighted population 2027/28]]/gp_need_index[[#This Row],[Registered population 2027/28]]</f>
        <v>0.88784561304829901</v>
      </c>
      <c r="T362" s="99">
        <v>2114.8445375996598</v>
      </c>
      <c r="U362" s="16">
        <v>1884.84496167867</v>
      </c>
      <c r="V362" s="17">
        <f>gp_need_index[[#This Row],[Normalised weighted population 2028/29]]/gp_need_index[[#This Row],[Registered population 2028/29]]</f>
        <v>0.89124516160320777</v>
      </c>
    </row>
    <row r="363" spans="1:22" x14ac:dyDescent="0.2">
      <c r="A363" s="6" t="s">
        <v>223</v>
      </c>
      <c r="B363" s="1" t="s">
        <v>7000</v>
      </c>
      <c r="C363" s="95" t="s">
        <v>6313</v>
      </c>
      <c r="D363" s="95" t="s">
        <v>6313</v>
      </c>
      <c r="E363" s="95" t="s">
        <v>6651</v>
      </c>
      <c r="F363" s="95" t="s">
        <v>6332</v>
      </c>
      <c r="G363" s="95" t="s">
        <v>6332</v>
      </c>
      <c r="H363" s="61">
        <v>5264.5814985795496</v>
      </c>
      <c r="I363" s="61">
        <v>28.794067071327401</v>
      </c>
      <c r="J363" s="123">
        <v>151588.71277256901</v>
      </c>
      <c r="K363" s="99">
        <v>4652.25</v>
      </c>
      <c r="L363" s="16">
        <v>3052.0225041192498</v>
      </c>
      <c r="M363" s="17">
        <f>gp_need_index[[#This Row],[Normalised weighted population (base year)]]/gp_need_index[[#This Row],[Registered population (base year)]]</f>
        <v>0.65603149102461167</v>
      </c>
      <c r="N363" s="99">
        <v>4661.4360663931802</v>
      </c>
      <c r="O363" s="16">
        <v>3063.0539643235502</v>
      </c>
      <c r="P363" s="17">
        <f>gp_need_index[[#This Row],[Normalised weighted population 2026/27]]/gp_need_index[[#This Row],[Registered population 2026/27]]</f>
        <v>0.65710521836967084</v>
      </c>
      <c r="Q363" s="99">
        <v>4672.1885901014102</v>
      </c>
      <c r="R363" s="16">
        <v>3073.82181198442</v>
      </c>
      <c r="S363" s="17">
        <f>gp_need_index[[#This Row],[Normalised weighted population 2027/28]]/gp_need_index[[#This Row],[Registered population 2027/28]]</f>
        <v>0.6578976324921213</v>
      </c>
      <c r="T363" s="99">
        <v>4683.6341523903102</v>
      </c>
      <c r="U363" s="16">
        <v>3086.0830801202301</v>
      </c>
      <c r="V363" s="17">
        <f>gp_need_index[[#This Row],[Normalised weighted population 2028/29]]/gp_need_index[[#This Row],[Registered population 2028/29]]</f>
        <v>0.65890780101713031</v>
      </c>
    </row>
    <row r="364" spans="1:22" x14ac:dyDescent="0.2">
      <c r="A364" s="6" t="s">
        <v>208</v>
      </c>
      <c r="B364" s="1" t="s">
        <v>7001</v>
      </c>
      <c r="C364" s="95" t="s">
        <v>6313</v>
      </c>
      <c r="D364" s="95" t="s">
        <v>6313</v>
      </c>
      <c r="E364" s="95" t="s">
        <v>6651</v>
      </c>
      <c r="F364" s="95" t="s">
        <v>6332</v>
      </c>
      <c r="G364" s="95" t="s">
        <v>6332</v>
      </c>
      <c r="H364" s="61">
        <v>5378.5444693216496</v>
      </c>
      <c r="I364" s="61">
        <v>81.049883560644304</v>
      </c>
      <c r="J364" s="123">
        <v>435930.40296426701</v>
      </c>
      <c r="K364" s="99">
        <v>8209.4166666666697</v>
      </c>
      <c r="L364" s="16">
        <v>8776.8368484851799</v>
      </c>
      <c r="M364" s="17">
        <f>gp_need_index[[#This Row],[Normalised weighted population (base year)]]/gp_need_index[[#This Row],[Registered population (base year)]]</f>
        <v>1.0691182095948972</v>
      </c>
      <c r="N364" s="99">
        <v>8209.1294196939998</v>
      </c>
      <c r="O364" s="16">
        <v>8808.5605091996604</v>
      </c>
      <c r="P364" s="17">
        <f>gp_need_index[[#This Row],[Normalised weighted population 2026/27]]/gp_need_index[[#This Row],[Registered population 2026/27]]</f>
        <v>1.0730200559474192</v>
      </c>
      <c r="Q364" s="99">
        <v>8207.2247325732205</v>
      </c>
      <c r="R364" s="16">
        <v>8839.5260875993208</v>
      </c>
      <c r="S364" s="17">
        <f>gp_need_index[[#This Row],[Normalised weighted population 2027/28]]/gp_need_index[[#This Row],[Registered population 2027/28]]</f>
        <v>1.0770420423016556</v>
      </c>
      <c r="T364" s="99">
        <v>8206.6237935216304</v>
      </c>
      <c r="U364" s="16">
        <v>8874.7863616760405</v>
      </c>
      <c r="V364" s="17">
        <f>gp_need_index[[#This Row],[Normalised weighted population 2028/29]]/gp_need_index[[#This Row],[Registered population 2028/29]]</f>
        <v>1.0814174726373911</v>
      </c>
    </row>
    <row r="365" spans="1:22" x14ac:dyDescent="0.2">
      <c r="A365" s="6" t="s">
        <v>226</v>
      </c>
      <c r="B365" s="1" t="s">
        <v>7002</v>
      </c>
      <c r="C365" s="95" t="s">
        <v>6313</v>
      </c>
      <c r="D365" s="95" t="s">
        <v>6313</v>
      </c>
      <c r="E365" s="95" t="s">
        <v>6651</v>
      </c>
      <c r="F365" s="95" t="s">
        <v>6332</v>
      </c>
      <c r="G365" s="95" t="s">
        <v>6332</v>
      </c>
      <c r="H365" s="61">
        <v>5445.5039458403699</v>
      </c>
      <c r="I365" s="61">
        <v>38.088598298147602</v>
      </c>
      <c r="J365" s="123">
        <v>207411.61232409201</v>
      </c>
      <c r="K365" s="99">
        <v>4564.1666666666697</v>
      </c>
      <c r="L365" s="16">
        <v>4175.9369602836096</v>
      </c>
      <c r="M365" s="17">
        <f>gp_need_index[[#This Row],[Normalised weighted population (base year)]]/gp_need_index[[#This Row],[Registered population (base year)]]</f>
        <v>0.91493962978643928</v>
      </c>
      <c r="N365" s="99">
        <v>4565.36306110023</v>
      </c>
      <c r="O365" s="16">
        <v>4191.0307816203904</v>
      </c>
      <c r="P365" s="17">
        <f>gp_need_index[[#This Row],[Normalised weighted population 2026/27]]/gp_need_index[[#This Row],[Registered population 2026/27]]</f>
        <v>0.91800602176212742</v>
      </c>
      <c r="Q365" s="99">
        <v>4567.1719550439502</v>
      </c>
      <c r="R365" s="16">
        <v>4205.7639144754203</v>
      </c>
      <c r="S365" s="17">
        <f>gp_need_index[[#This Row],[Normalised weighted population 2027/28]]/gp_need_index[[#This Row],[Registered population 2027/28]]</f>
        <v>0.9208683088515216</v>
      </c>
      <c r="T365" s="99">
        <v>4568.1424671253799</v>
      </c>
      <c r="U365" s="16">
        <v>4222.5404234032503</v>
      </c>
      <c r="V365" s="17">
        <f>gp_need_index[[#This Row],[Normalised weighted population 2028/29]]/gp_need_index[[#This Row],[Registered population 2028/29]]</f>
        <v>0.92434516957182189</v>
      </c>
    </row>
    <row r="366" spans="1:22" x14ac:dyDescent="0.2">
      <c r="A366" s="6" t="s">
        <v>214</v>
      </c>
      <c r="B366" s="1" t="s">
        <v>7003</v>
      </c>
      <c r="C366" s="95" t="s">
        <v>6313</v>
      </c>
      <c r="D366" s="95" t="s">
        <v>6313</v>
      </c>
      <c r="E366" s="95" t="s">
        <v>6651</v>
      </c>
      <c r="F366" s="95" t="s">
        <v>6332</v>
      </c>
      <c r="G366" s="95" t="s">
        <v>6332</v>
      </c>
      <c r="H366" s="61">
        <v>5140.0568359375002</v>
      </c>
      <c r="I366" s="61">
        <v>23.285303998549701</v>
      </c>
      <c r="J366" s="123">
        <v>119687.78599462799</v>
      </c>
      <c r="K366" s="99">
        <v>2748.5833333333298</v>
      </c>
      <c r="L366" s="16">
        <v>2409.7428472254701</v>
      </c>
      <c r="M366" s="17">
        <f>gp_need_index[[#This Row],[Normalised weighted population (base year)]]/gp_need_index[[#This Row],[Registered population (base year)]]</f>
        <v>0.87672177081240876</v>
      </c>
      <c r="N366" s="99">
        <v>2750.5388339224</v>
      </c>
      <c r="O366" s="16">
        <v>2418.4528034220202</v>
      </c>
      <c r="P366" s="17">
        <f>gp_need_index[[#This Row],[Normalised weighted population 2026/27]]/gp_need_index[[#This Row],[Registered population 2026/27]]</f>
        <v>0.87926510020336301</v>
      </c>
      <c r="Q366" s="99">
        <v>2752.2725626276401</v>
      </c>
      <c r="R366" s="16">
        <v>2426.95462273881</v>
      </c>
      <c r="S366" s="17">
        <f>gp_need_index[[#This Row],[Normalised weighted population 2027/28]]/gp_need_index[[#This Row],[Registered population 2027/28]]</f>
        <v>0.88180024598354323</v>
      </c>
      <c r="T366" s="99">
        <v>2755.2369321649799</v>
      </c>
      <c r="U366" s="16">
        <v>2436.6355812338102</v>
      </c>
      <c r="V366" s="17">
        <f>gp_need_index[[#This Row],[Normalised weighted population 2028/29]]/gp_need_index[[#This Row],[Registered population 2028/29]]</f>
        <v>0.88436517120840763</v>
      </c>
    </row>
    <row r="367" spans="1:22" x14ac:dyDescent="0.2">
      <c r="A367" s="6" t="s">
        <v>218</v>
      </c>
      <c r="B367" s="1" t="s">
        <v>7004</v>
      </c>
      <c r="C367" s="95" t="s">
        <v>6313</v>
      </c>
      <c r="D367" s="95" t="s">
        <v>6313</v>
      </c>
      <c r="E367" s="95" t="s">
        <v>6651</v>
      </c>
      <c r="F367" s="95" t="s">
        <v>6332</v>
      </c>
      <c r="G367" s="95" t="s">
        <v>6332</v>
      </c>
      <c r="H367" s="61">
        <v>5261.7378186677597</v>
      </c>
      <c r="I367" s="61">
        <v>24.2501978540481</v>
      </c>
      <c r="J367" s="123">
        <v>127598.183158821</v>
      </c>
      <c r="K367" s="99">
        <v>3634.3333333333298</v>
      </c>
      <c r="L367" s="16">
        <v>2569.00741066206</v>
      </c>
      <c r="M367" s="17">
        <f>gp_need_index[[#This Row],[Normalised weighted population (base year)]]/gp_need_index[[#This Row],[Registered population (base year)]]</f>
        <v>0.70687170796901655</v>
      </c>
      <c r="N367" s="99">
        <v>3640.4074671073499</v>
      </c>
      <c r="O367" s="16">
        <v>2578.29302470226</v>
      </c>
      <c r="P367" s="17">
        <f>gp_need_index[[#This Row],[Normalised weighted population 2026/27]]/gp_need_index[[#This Row],[Registered population 2026/27]]</f>
        <v>0.70824297774308187</v>
      </c>
      <c r="Q367" s="99">
        <v>3644.4280761788</v>
      </c>
      <c r="R367" s="16">
        <v>2587.35674569394</v>
      </c>
      <c r="S367" s="17">
        <f>gp_need_index[[#This Row],[Normalised weighted population 2027/28]]/gp_need_index[[#This Row],[Registered population 2027/28]]</f>
        <v>0.70994863710050105</v>
      </c>
      <c r="T367" s="99">
        <v>3648.98333067359</v>
      </c>
      <c r="U367" s="16">
        <v>2597.6775374517001</v>
      </c>
      <c r="V367" s="17">
        <f>gp_need_index[[#This Row],[Normalised weighted population 2028/29]]/gp_need_index[[#This Row],[Registered population 2028/29]]</f>
        <v>0.71189076574163945</v>
      </c>
    </row>
    <row r="368" spans="1:22" x14ac:dyDescent="0.2">
      <c r="A368" s="6" t="s">
        <v>220</v>
      </c>
      <c r="B368" s="1" t="s">
        <v>7005</v>
      </c>
      <c r="C368" s="95" t="s">
        <v>6313</v>
      </c>
      <c r="D368" s="95" t="s">
        <v>6313</v>
      </c>
      <c r="E368" s="95" t="s">
        <v>6651</v>
      </c>
      <c r="F368" s="95" t="s">
        <v>6332</v>
      </c>
      <c r="G368" s="95" t="s">
        <v>6332</v>
      </c>
      <c r="H368" s="61">
        <v>5311.7845126065304</v>
      </c>
      <c r="I368" s="61">
        <v>25.845766970977898</v>
      </c>
      <c r="J368" s="123">
        <v>137287.14471287801</v>
      </c>
      <c r="K368" s="99">
        <v>3033.8333333333298</v>
      </c>
      <c r="L368" s="16">
        <v>2764.0808311277001</v>
      </c>
      <c r="M368" s="17">
        <f>gp_need_index[[#This Row],[Normalised weighted population (base year)]]/gp_need_index[[#This Row],[Registered population (base year)]]</f>
        <v>0.911085259944307</v>
      </c>
      <c r="N368" s="99">
        <v>3035.33352111046</v>
      </c>
      <c r="O368" s="16">
        <v>2774.0715332437098</v>
      </c>
      <c r="P368" s="17">
        <f>gp_need_index[[#This Row],[Normalised weighted population 2026/27]]/gp_need_index[[#This Row],[Registered population 2026/27]]</f>
        <v>0.91392643146142016</v>
      </c>
      <c r="Q368" s="99">
        <v>3037.1483985663799</v>
      </c>
      <c r="R368" s="16">
        <v>2783.8234932216501</v>
      </c>
      <c r="S368" s="17">
        <f>gp_need_index[[#This Row],[Normalised weighted population 2027/28]]/gp_need_index[[#This Row],[Registered population 2027/28]]</f>
        <v>0.91659119934201883</v>
      </c>
      <c r="T368" s="99">
        <v>3040.42177349454</v>
      </c>
      <c r="U368" s="16">
        <v>2794.9279776000499</v>
      </c>
      <c r="V368" s="17">
        <f>gp_need_index[[#This Row],[Normalised weighted population 2028/29]]/gp_need_index[[#This Row],[Registered population 2028/29]]</f>
        <v>0.91925666431064612</v>
      </c>
    </row>
    <row r="369" spans="1:22" x14ac:dyDescent="0.2">
      <c r="A369" s="6" t="s">
        <v>1306</v>
      </c>
      <c r="B369" s="1" t="s">
        <v>7006</v>
      </c>
      <c r="C369" s="95" t="s">
        <v>6435</v>
      </c>
      <c r="D369" s="95" t="s">
        <v>6435</v>
      </c>
      <c r="E369" s="95" t="s">
        <v>6651</v>
      </c>
      <c r="F369" s="95" t="s">
        <v>6625</v>
      </c>
      <c r="G369" s="95" t="s">
        <v>6625</v>
      </c>
      <c r="H369" s="61">
        <v>5280.3750976562496</v>
      </c>
      <c r="I369" s="61">
        <v>95.5566439571366</v>
      </c>
      <c r="J369" s="123">
        <v>504574.92316686898</v>
      </c>
      <c r="K369" s="99">
        <v>12788.75</v>
      </c>
      <c r="L369" s="16">
        <v>10158.896347579501</v>
      </c>
      <c r="M369" s="17">
        <f>gp_need_index[[#This Row],[Normalised weighted population (base year)]]/gp_need_index[[#This Row],[Registered population (base year)]]</f>
        <v>0.79436194683448347</v>
      </c>
      <c r="N369" s="99">
        <v>12785.298096143601</v>
      </c>
      <c r="O369" s="16">
        <v>10195.6154283289</v>
      </c>
      <c r="P369" s="17">
        <f>gp_need_index[[#This Row],[Normalised weighted population 2026/27]]/gp_need_index[[#This Row],[Registered population 2026/27]]</f>
        <v>0.79744839358921005</v>
      </c>
      <c r="Q369" s="99">
        <v>12787.369577098099</v>
      </c>
      <c r="R369" s="16">
        <v>10231.457054046199</v>
      </c>
      <c r="S369" s="17">
        <f>gp_need_index[[#This Row],[Normalised weighted population 2027/28]]/gp_need_index[[#This Row],[Registered population 2027/28]]</f>
        <v>0.80012210426533037</v>
      </c>
      <c r="T369" s="99">
        <v>12790.818592907</v>
      </c>
      <c r="U369" s="16">
        <v>10272.269646978801</v>
      </c>
      <c r="V369" s="17">
        <f>gp_need_index[[#This Row],[Normalised weighted population 2028/29]]/gp_need_index[[#This Row],[Registered population 2028/29]]</f>
        <v>0.80309712567381486</v>
      </c>
    </row>
    <row r="370" spans="1:22" x14ac:dyDescent="0.2">
      <c r="A370" s="6" t="s">
        <v>1178</v>
      </c>
      <c r="B370" s="1" t="s">
        <v>7007</v>
      </c>
      <c r="C370" s="95" t="s">
        <v>6435</v>
      </c>
      <c r="D370" s="95" t="s">
        <v>6435</v>
      </c>
      <c r="E370" s="95" t="s">
        <v>6651</v>
      </c>
      <c r="F370" s="95" t="s">
        <v>6626</v>
      </c>
      <c r="G370" s="95" t="s">
        <v>6626</v>
      </c>
      <c r="H370" s="61">
        <v>5242.4834923377402</v>
      </c>
      <c r="I370" s="61">
        <v>67.226185134675006</v>
      </c>
      <c r="J370" s="123">
        <v>352432.16582137498</v>
      </c>
      <c r="K370" s="99">
        <v>12419.25</v>
      </c>
      <c r="L370" s="16">
        <v>7095.7189462787501</v>
      </c>
      <c r="M370" s="17">
        <f>gp_need_index[[#This Row],[Normalised weighted population (base year)]]/gp_need_index[[#This Row],[Registered population (base year)]]</f>
        <v>0.57134842653773377</v>
      </c>
      <c r="N370" s="99">
        <v>12520.647715994201</v>
      </c>
      <c r="O370" s="16">
        <v>7121.3662477226599</v>
      </c>
      <c r="P370" s="17">
        <f>gp_need_index[[#This Row],[Normalised weighted population 2026/27]]/gp_need_index[[#This Row],[Registered population 2026/27]]</f>
        <v>0.56876979604063471</v>
      </c>
      <c r="Q370" s="99">
        <v>12610.5178377266</v>
      </c>
      <c r="R370" s="16">
        <v>7146.4006701604903</v>
      </c>
      <c r="S370" s="17">
        <f>gp_need_index[[#This Row],[Normalised weighted population 2027/28]]/gp_need_index[[#This Row],[Registered population 2027/28]]</f>
        <v>0.56670160275105952</v>
      </c>
      <c r="T370" s="99">
        <v>12703.361351035301</v>
      </c>
      <c r="U370" s="16">
        <v>7174.9071810067499</v>
      </c>
      <c r="V370" s="17">
        <f>gp_need_index[[#This Row],[Normalised weighted population 2028/29]]/gp_need_index[[#This Row],[Registered population 2028/29]]</f>
        <v>0.56480383283925151</v>
      </c>
    </row>
    <row r="371" spans="1:22" x14ac:dyDescent="0.2">
      <c r="A371" s="6" t="s">
        <v>1347</v>
      </c>
      <c r="B371" s="1" t="s">
        <v>7008</v>
      </c>
      <c r="C371" s="95" t="s">
        <v>6435</v>
      </c>
      <c r="D371" s="95" t="s">
        <v>6435</v>
      </c>
      <c r="E371" s="95" t="s">
        <v>6651</v>
      </c>
      <c r="F371" s="95" t="s">
        <v>6624</v>
      </c>
      <c r="G371" s="95" t="s">
        <v>6624</v>
      </c>
      <c r="H371" s="61">
        <v>5330.6844217051603</v>
      </c>
      <c r="I371" s="61">
        <v>128.13495071272399</v>
      </c>
      <c r="J371" s="123">
        <v>683046.98564027797</v>
      </c>
      <c r="K371" s="99">
        <v>16956.666666666701</v>
      </c>
      <c r="L371" s="16">
        <v>13752.176751264</v>
      </c>
      <c r="M371" s="17">
        <f>gp_need_index[[#This Row],[Normalised weighted population (base year)]]/gp_need_index[[#This Row],[Registered population (base year)]]</f>
        <v>0.81101887662260497</v>
      </c>
      <c r="N371" s="99">
        <v>16955.9629997474</v>
      </c>
      <c r="O371" s="16">
        <v>13801.8836555706</v>
      </c>
      <c r="P371" s="17">
        <f>gp_need_index[[#This Row],[Normalised weighted population 2026/27]]/gp_need_index[[#This Row],[Registered population 2026/27]]</f>
        <v>0.81398406305653137</v>
      </c>
      <c r="Q371" s="99">
        <v>16947.448315619698</v>
      </c>
      <c r="R371" s="16">
        <v>13850.402742197</v>
      </c>
      <c r="S371" s="17">
        <f>gp_need_index[[#This Row],[Normalised weighted population 2027/28]]/gp_need_index[[#This Row],[Registered population 2027/28]]</f>
        <v>0.81725593636604921</v>
      </c>
      <c r="T371" s="99">
        <v>16945.629478788102</v>
      </c>
      <c r="U371" s="16">
        <v>13905.6510656844</v>
      </c>
      <c r="V371" s="17">
        <f>gp_need_index[[#This Row],[Normalised weighted population 2028/29]]/gp_need_index[[#This Row],[Registered population 2028/29]]</f>
        <v>0.82060398423622849</v>
      </c>
    </row>
    <row r="372" spans="1:22" x14ac:dyDescent="0.2">
      <c r="A372" s="6" t="s">
        <v>1184</v>
      </c>
      <c r="B372" s="1" t="s">
        <v>12252</v>
      </c>
      <c r="C372" s="95" t="s">
        <v>6435</v>
      </c>
      <c r="D372" s="95" t="s">
        <v>6435</v>
      </c>
      <c r="E372" s="95" t="s">
        <v>6651</v>
      </c>
      <c r="F372" s="95" t="s">
        <v>6626</v>
      </c>
      <c r="G372" s="95" t="s">
        <v>6626</v>
      </c>
      <c r="H372" s="61">
        <v>5399.6678192761501</v>
      </c>
      <c r="I372" s="61">
        <v>83.016342661002994</v>
      </c>
      <c r="J372" s="123">
        <v>448260.67394061899</v>
      </c>
      <c r="K372" s="99">
        <v>13144.25</v>
      </c>
      <c r="L372" s="16">
        <v>9025.0892665802894</v>
      </c>
      <c r="M372" s="17">
        <f>gp_need_index[[#This Row],[Normalised weighted population (base year)]]/gp_need_index[[#This Row],[Registered population (base year)]]</f>
        <v>0.68661880796396058</v>
      </c>
      <c r="N372" s="99">
        <v>13250.2287120825</v>
      </c>
      <c r="O372" s="16">
        <v>9057.7102295483292</v>
      </c>
      <c r="P372" s="17">
        <f>gp_need_index[[#This Row],[Normalised weighted population 2026/27]]/gp_need_index[[#This Row],[Registered population 2026/27]]</f>
        <v>0.68358897241440564</v>
      </c>
      <c r="Q372" s="99">
        <v>13354.662855533201</v>
      </c>
      <c r="R372" s="16">
        <v>9089.5516678788608</v>
      </c>
      <c r="S372" s="17">
        <f>gp_need_index[[#This Row],[Normalised weighted population 2027/28]]/gp_need_index[[#This Row],[Registered population 2027/28]]</f>
        <v>0.68062756553324832</v>
      </c>
      <c r="T372" s="99">
        <v>13455.8203020295</v>
      </c>
      <c r="U372" s="16">
        <v>9125.8092771520005</v>
      </c>
      <c r="V372" s="17">
        <f>gp_need_index[[#This Row],[Normalised weighted population 2028/29]]/gp_need_index[[#This Row],[Registered population 2028/29]]</f>
        <v>0.67820534700330248</v>
      </c>
    </row>
    <row r="373" spans="1:22" x14ac:dyDescent="0.2">
      <c r="A373" s="6" t="s">
        <v>1351</v>
      </c>
      <c r="B373" s="1" t="s">
        <v>7009</v>
      </c>
      <c r="C373" s="95" t="s">
        <v>6435</v>
      </c>
      <c r="D373" s="95" t="s">
        <v>6435</v>
      </c>
      <c r="E373" s="95" t="s">
        <v>6651</v>
      </c>
      <c r="F373" s="95" t="s">
        <v>6624</v>
      </c>
      <c r="G373" s="95" t="s">
        <v>6624</v>
      </c>
      <c r="H373" s="61">
        <v>5304.5241988877096</v>
      </c>
      <c r="I373" s="61">
        <v>60.788832767441299</v>
      </c>
      <c r="J373" s="123">
        <v>322455.83443703101</v>
      </c>
      <c r="K373" s="99">
        <v>9823.0833333333303</v>
      </c>
      <c r="L373" s="16">
        <v>6492.1882723741901</v>
      </c>
      <c r="M373" s="17">
        <f>gp_need_index[[#This Row],[Normalised weighted population (base year)]]/gp_need_index[[#This Row],[Registered population (base year)]]</f>
        <v>0.66091145234855231</v>
      </c>
      <c r="N373" s="99">
        <v>9832.4997578709408</v>
      </c>
      <c r="O373" s="16">
        <v>6515.6541270554098</v>
      </c>
      <c r="P373" s="17">
        <f>gp_need_index[[#This Row],[Normalised weighted population 2026/27]]/gp_need_index[[#This Row],[Registered population 2026/27]]</f>
        <v>0.66266506865048358</v>
      </c>
      <c r="Q373" s="99">
        <v>9834.7470100229802</v>
      </c>
      <c r="R373" s="16">
        <v>6538.55923152574</v>
      </c>
      <c r="S373" s="17">
        <f>gp_need_index[[#This Row],[Normalised weighted population 2027/28]]/gp_need_index[[#This Row],[Registered population 2027/28]]</f>
        <v>0.66484264667530701</v>
      </c>
      <c r="T373" s="99">
        <v>9838.9489071032804</v>
      </c>
      <c r="U373" s="16">
        <v>6564.64110382134</v>
      </c>
      <c r="V373" s="17">
        <f>gp_need_index[[#This Row],[Normalised weighted population 2028/29]]/gp_need_index[[#This Row],[Registered population 2028/29]]</f>
        <v>0.66720959380955447</v>
      </c>
    </row>
    <row r="374" spans="1:22" x14ac:dyDescent="0.2">
      <c r="A374" s="6" t="s">
        <v>1277</v>
      </c>
      <c r="B374" s="1" t="s">
        <v>12253</v>
      </c>
      <c r="C374" s="95" t="s">
        <v>6435</v>
      </c>
      <c r="D374" s="95" t="s">
        <v>6435</v>
      </c>
      <c r="E374" s="95" t="s">
        <v>6651</v>
      </c>
      <c r="F374" s="95" t="s">
        <v>6627</v>
      </c>
      <c r="G374" s="95" t="s">
        <v>6627</v>
      </c>
      <c r="H374" s="61">
        <v>5242.1471295408401</v>
      </c>
      <c r="I374" s="61">
        <v>397.91027207603702</v>
      </c>
      <c r="J374" s="123">
        <v>2085904.1905782099</v>
      </c>
      <c r="K374" s="99">
        <v>37894</v>
      </c>
      <c r="L374" s="16">
        <v>41996.705524063203</v>
      </c>
      <c r="M374" s="17">
        <f>gp_need_index[[#This Row],[Normalised weighted population (base year)]]/gp_need_index[[#This Row],[Registered population (base year)]]</f>
        <v>1.1082679454283846</v>
      </c>
      <c r="N374" s="99">
        <v>37854.0169493258</v>
      </c>
      <c r="O374" s="16">
        <v>42148.501582275298</v>
      </c>
      <c r="P374" s="17">
        <f>gp_need_index[[#This Row],[Normalised weighted population 2026/27]]/gp_need_index[[#This Row],[Registered population 2026/27]]</f>
        <v>1.113448584299479</v>
      </c>
      <c r="Q374" s="99">
        <v>37802.000738713003</v>
      </c>
      <c r="R374" s="16">
        <v>42296.6702562387</v>
      </c>
      <c r="S374" s="17">
        <f>gp_need_index[[#This Row],[Normalised weighted population 2027/28]]/gp_need_index[[#This Row],[Registered population 2027/28]]</f>
        <v>1.118900307647545</v>
      </c>
      <c r="T374" s="99">
        <v>37764.530652324298</v>
      </c>
      <c r="U374" s="16">
        <v>42465.388824517999</v>
      </c>
      <c r="V374" s="17">
        <f>gp_need_index[[#This Row],[Normalised weighted population 2028/29]]/gp_need_index[[#This Row],[Registered population 2028/29]]</f>
        <v>1.124478130430687</v>
      </c>
    </row>
    <row r="375" spans="1:22" x14ac:dyDescent="0.2">
      <c r="A375" s="6" t="s">
        <v>1174</v>
      </c>
      <c r="B375" s="1" t="s">
        <v>7010</v>
      </c>
      <c r="C375" s="95" t="s">
        <v>6435</v>
      </c>
      <c r="D375" s="95" t="s">
        <v>6435</v>
      </c>
      <c r="E375" s="95" t="s">
        <v>6651</v>
      </c>
      <c r="F375" s="95" t="s">
        <v>6626</v>
      </c>
      <c r="G375" s="95" t="s">
        <v>6626</v>
      </c>
      <c r="H375" s="61">
        <v>5222.05685686384</v>
      </c>
      <c r="I375" s="61">
        <v>77.124855071975801</v>
      </c>
      <c r="J375" s="123">
        <v>402750.37826324097</v>
      </c>
      <c r="K375" s="99">
        <v>9134.3333333333303</v>
      </c>
      <c r="L375" s="16">
        <v>8108.8043794273099</v>
      </c>
      <c r="M375" s="17">
        <f>gp_need_index[[#This Row],[Normalised weighted population (base year)]]/gp_need_index[[#This Row],[Registered population (base year)]]</f>
        <v>0.88772810051023388</v>
      </c>
      <c r="N375" s="99">
        <v>9186.6204994906293</v>
      </c>
      <c r="O375" s="16">
        <v>8138.1134532284796</v>
      </c>
      <c r="P375" s="17">
        <f>gp_need_index[[#This Row],[Normalised weighted population 2026/27]]/gp_need_index[[#This Row],[Registered population 2026/27]]</f>
        <v>0.88586585825328412</v>
      </c>
      <c r="Q375" s="99">
        <v>9231.2242983009201</v>
      </c>
      <c r="R375" s="16">
        <v>8166.7221447278498</v>
      </c>
      <c r="S375" s="17">
        <f>gp_need_index[[#This Row],[Normalised weighted population 2027/28]]/gp_need_index[[#This Row],[Registered population 2027/28]]</f>
        <v>0.88468461829391354</v>
      </c>
      <c r="T375" s="99">
        <v>9279.6518211197108</v>
      </c>
      <c r="U375" s="16">
        <v>8199.2986492008095</v>
      </c>
      <c r="V375" s="17">
        <f>gp_need_index[[#This Row],[Normalised weighted population 2028/29]]/gp_need_index[[#This Row],[Registered population 2028/29]]</f>
        <v>0.88357826427710273</v>
      </c>
    </row>
    <row r="376" spans="1:22" x14ac:dyDescent="0.2">
      <c r="A376" s="6" t="s">
        <v>1274</v>
      </c>
      <c r="B376" s="1" t="s">
        <v>7011</v>
      </c>
      <c r="C376" s="95" t="s">
        <v>6435</v>
      </c>
      <c r="D376" s="95" t="s">
        <v>6435</v>
      </c>
      <c r="E376" s="95" t="s">
        <v>6651</v>
      </c>
      <c r="F376" s="95" t="s">
        <v>6627</v>
      </c>
      <c r="G376" s="95" t="s">
        <v>6627</v>
      </c>
      <c r="H376" s="61">
        <v>5264.1940451632699</v>
      </c>
      <c r="I376" s="61">
        <v>109.045224770125</v>
      </c>
      <c r="J376" s="123">
        <v>574035.22288838099</v>
      </c>
      <c r="K376" s="99">
        <v>10468.333333333299</v>
      </c>
      <c r="L376" s="16">
        <v>11557.380403651599</v>
      </c>
      <c r="M376" s="17">
        <f>gp_need_index[[#This Row],[Normalised weighted population (base year)]]/gp_need_index[[#This Row],[Registered population (base year)]]</f>
        <v>1.104032517463936</v>
      </c>
      <c r="N376" s="99">
        <v>10455.250156583301</v>
      </c>
      <c r="O376" s="16">
        <v>11599.1542705928</v>
      </c>
      <c r="P376" s="17">
        <f>gp_need_index[[#This Row],[Normalised weighted population 2026/27]]/gp_need_index[[#This Row],[Registered population 2026/27]]</f>
        <v>1.1094095403627644</v>
      </c>
      <c r="Q376" s="99">
        <v>10440.529373113</v>
      </c>
      <c r="R376" s="16">
        <v>11639.929891145201</v>
      </c>
      <c r="S376" s="17">
        <f>gp_need_index[[#This Row],[Normalised weighted population 2027/28]]/gp_need_index[[#This Row],[Registered population 2027/28]]</f>
        <v>1.1148792819951217</v>
      </c>
      <c r="T376" s="99">
        <v>10425.2918014513</v>
      </c>
      <c r="U376" s="16">
        <v>11686.3607873412</v>
      </c>
      <c r="V376" s="17">
        <f>gp_need_index[[#This Row],[Normalised weighted population 2028/29]]/gp_need_index[[#This Row],[Registered population 2028/29]]</f>
        <v>1.1209624641599334</v>
      </c>
    </row>
    <row r="377" spans="1:22" x14ac:dyDescent="0.2">
      <c r="A377" s="6" t="s">
        <v>1289</v>
      </c>
      <c r="B377" s="1" t="s">
        <v>7012</v>
      </c>
      <c r="C377" s="95" t="s">
        <v>6435</v>
      </c>
      <c r="D377" s="95" t="s">
        <v>6435</v>
      </c>
      <c r="E377" s="95" t="s">
        <v>6651</v>
      </c>
      <c r="F377" s="95" t="s">
        <v>6625</v>
      </c>
      <c r="G377" s="95" t="s">
        <v>6625</v>
      </c>
      <c r="H377" s="61">
        <v>5245.5472366898102</v>
      </c>
      <c r="I377" s="61">
        <v>30.804174951590401</v>
      </c>
      <c r="J377" s="123">
        <v>161584.75479582499</v>
      </c>
      <c r="K377" s="99">
        <v>3285.9166666666702</v>
      </c>
      <c r="L377" s="16">
        <v>3253.2785518097598</v>
      </c>
      <c r="M377" s="17">
        <f>gp_need_index[[#This Row],[Normalised weighted population (base year)]]/gp_need_index[[#This Row],[Registered population (base year)]]</f>
        <v>0.99006727249415627</v>
      </c>
      <c r="N377" s="99">
        <v>3280.0792589938301</v>
      </c>
      <c r="O377" s="16">
        <v>3265.03744704377</v>
      </c>
      <c r="P377" s="17">
        <f>gp_need_index[[#This Row],[Normalised weighted population 2026/27]]/gp_need_index[[#This Row],[Registered population 2026/27]]</f>
        <v>0.99541419253549557</v>
      </c>
      <c r="Q377" s="99">
        <v>3274.3732969554399</v>
      </c>
      <c r="R377" s="16">
        <v>3276.51534663232</v>
      </c>
      <c r="S377" s="17">
        <f>gp_need_index[[#This Row],[Normalised weighted population 2027/28]]/gp_need_index[[#This Row],[Registered population 2027/28]]</f>
        <v>1.0006541861549114</v>
      </c>
      <c r="T377" s="99">
        <v>3269.4819506103699</v>
      </c>
      <c r="U377" s="16">
        <v>3289.5851456231198</v>
      </c>
      <c r="V377" s="17">
        <f>gp_need_index[[#This Row],[Normalised weighted population 2028/29]]/gp_need_index[[#This Row],[Registered population 2028/29]]</f>
        <v>1.0061487401724292</v>
      </c>
    </row>
    <row r="378" spans="1:22" x14ac:dyDescent="0.2">
      <c r="A378" s="6" t="s">
        <v>1186</v>
      </c>
      <c r="B378" s="1" t="s">
        <v>7013</v>
      </c>
      <c r="C378" s="95" t="s">
        <v>6435</v>
      </c>
      <c r="D378" s="95" t="s">
        <v>6435</v>
      </c>
      <c r="E378" s="95" t="s">
        <v>6651</v>
      </c>
      <c r="F378" s="95" t="s">
        <v>6626</v>
      </c>
      <c r="G378" s="95" t="s">
        <v>6626</v>
      </c>
      <c r="H378" s="61">
        <v>5217.39427038741</v>
      </c>
      <c r="I378" s="61">
        <v>82.209079474988599</v>
      </c>
      <c r="J378" s="123">
        <v>428917.18022662902</v>
      </c>
      <c r="K378" s="99">
        <v>8872</v>
      </c>
      <c r="L378" s="16">
        <v>8635.6356123892892</v>
      </c>
      <c r="M378" s="17">
        <f>gp_need_index[[#This Row],[Normalised weighted population (base year)]]/gp_need_index[[#This Row],[Registered population (base year)]]</f>
        <v>0.97335838732972146</v>
      </c>
      <c r="N378" s="99">
        <v>8918.4067108109302</v>
      </c>
      <c r="O378" s="16">
        <v>8666.8489047120893</v>
      </c>
      <c r="P378" s="17">
        <f>gp_need_index[[#This Row],[Normalised weighted population 2026/27]]/gp_need_index[[#This Row],[Registered population 2026/27]]</f>
        <v>0.97179341397450492</v>
      </c>
      <c r="Q378" s="99">
        <v>8962.0182811573904</v>
      </c>
      <c r="R378" s="16">
        <v>8697.3163107038599</v>
      </c>
      <c r="S378" s="17">
        <f>gp_need_index[[#This Row],[Normalised weighted population 2027/28]]/gp_need_index[[#This Row],[Registered population 2027/28]]</f>
        <v>0.9704640224836335</v>
      </c>
      <c r="T378" s="99">
        <v>9006.3922498854408</v>
      </c>
      <c r="U378" s="16">
        <v>8732.0093195607005</v>
      </c>
      <c r="V378" s="17">
        <f>gp_need_index[[#This Row],[Normalised weighted population 2028/29]]/gp_need_index[[#This Row],[Registered population 2028/29]]</f>
        <v>0.96953464575915727</v>
      </c>
    </row>
    <row r="379" spans="1:22" x14ac:dyDescent="0.2">
      <c r="A379" s="6" t="s">
        <v>1303</v>
      </c>
      <c r="B379" s="1" t="s">
        <v>7014</v>
      </c>
      <c r="C379" s="95" t="s">
        <v>6435</v>
      </c>
      <c r="D379" s="95" t="s">
        <v>6435</v>
      </c>
      <c r="E379" s="95" t="s">
        <v>6651</v>
      </c>
      <c r="F379" s="95" t="s">
        <v>6625</v>
      </c>
      <c r="G379" s="95" t="s">
        <v>6625</v>
      </c>
      <c r="H379" s="61">
        <v>5268.7688909566596</v>
      </c>
      <c r="I379" s="61">
        <v>154.39345466937101</v>
      </c>
      <c r="J379" s="123">
        <v>813463.43092930701</v>
      </c>
      <c r="K379" s="99">
        <v>16935.5</v>
      </c>
      <c r="L379" s="16">
        <v>16377.9258499223</v>
      </c>
      <c r="M379" s="17">
        <f>gp_need_index[[#This Row],[Normalised weighted population (base year)]]/gp_need_index[[#This Row],[Registered population (base year)]]</f>
        <v>0.96707660535102591</v>
      </c>
      <c r="N379" s="99">
        <v>16910.603264024699</v>
      </c>
      <c r="O379" s="16">
        <v>16437.1234597035</v>
      </c>
      <c r="P379" s="17">
        <f>gp_need_index[[#This Row],[Normalised weighted population 2026/27]]/gp_need_index[[#This Row],[Registered population 2026/27]]</f>
        <v>0.97200101043535969</v>
      </c>
      <c r="Q379" s="99">
        <v>16884.038365333701</v>
      </c>
      <c r="R379" s="16">
        <v>16494.906457802299</v>
      </c>
      <c r="S379" s="17">
        <f>gp_need_index[[#This Row],[Normalised weighted population 2027/28]]/gp_need_index[[#This Row],[Registered population 2027/28]]</f>
        <v>0.97695267570995525</v>
      </c>
      <c r="T379" s="99">
        <v>16863.0582790886</v>
      </c>
      <c r="U379" s="16">
        <v>16560.703528460701</v>
      </c>
      <c r="V379" s="17">
        <f>gp_need_index[[#This Row],[Normalised weighted population 2028/29]]/gp_need_index[[#This Row],[Registered population 2028/29]]</f>
        <v>0.98206999313980659</v>
      </c>
    </row>
    <row r="380" spans="1:22" x14ac:dyDescent="0.2">
      <c r="A380" s="6" t="s">
        <v>1290</v>
      </c>
      <c r="B380" s="1" t="s">
        <v>7015</v>
      </c>
      <c r="C380" s="95" t="s">
        <v>6435</v>
      </c>
      <c r="D380" s="95" t="s">
        <v>6435</v>
      </c>
      <c r="E380" s="95" t="s">
        <v>6651</v>
      </c>
      <c r="F380" s="95" t="s">
        <v>6625</v>
      </c>
      <c r="G380" s="95" t="s">
        <v>6625</v>
      </c>
      <c r="H380" s="61">
        <v>5250.8093720993202</v>
      </c>
      <c r="I380" s="61">
        <v>107.975350868015</v>
      </c>
      <c r="J380" s="123">
        <v>566957.98429348401</v>
      </c>
      <c r="K380" s="99">
        <v>10243.916666666701</v>
      </c>
      <c r="L380" s="16">
        <v>11414.890299582599</v>
      </c>
      <c r="M380" s="17">
        <f>gp_need_index[[#This Row],[Normalised weighted population (base year)]]/gp_need_index[[#This Row],[Registered population (base year)]]</f>
        <v>1.1143091720695268</v>
      </c>
      <c r="N380" s="99">
        <v>10216.5672524206</v>
      </c>
      <c r="O380" s="16">
        <v>11456.1491395506</v>
      </c>
      <c r="P380" s="17">
        <f>gp_need_index[[#This Row],[Normalised weighted population 2026/27]]/gp_need_index[[#This Row],[Registered population 2026/27]]</f>
        <v>1.1213305659820627</v>
      </c>
      <c r="Q380" s="99">
        <v>10185.712708884599</v>
      </c>
      <c r="R380" s="16">
        <v>11496.422040437001</v>
      </c>
      <c r="S380" s="17">
        <f>gp_need_index[[#This Row],[Normalised weighted population 2027/28]]/gp_need_index[[#This Row],[Registered population 2027/28]]</f>
        <v>1.128681160465985</v>
      </c>
      <c r="T380" s="99">
        <v>10163.415341441199</v>
      </c>
      <c r="U380" s="16">
        <v>11542.280493484201</v>
      </c>
      <c r="V380" s="17">
        <f>gp_need_index[[#This Row],[Normalised weighted population 2028/29]]/gp_need_index[[#This Row],[Registered population 2028/29]]</f>
        <v>1.135669467961296</v>
      </c>
    </row>
    <row r="381" spans="1:22" x14ac:dyDescent="0.2">
      <c r="A381" s="6" t="s">
        <v>1281</v>
      </c>
      <c r="B381" s="1" t="s">
        <v>12254</v>
      </c>
      <c r="C381" s="95" t="s">
        <v>6435</v>
      </c>
      <c r="D381" s="95" t="s">
        <v>6435</v>
      </c>
      <c r="E381" s="95" t="s">
        <v>6651</v>
      </c>
      <c r="F381" s="95" t="s">
        <v>6627</v>
      </c>
      <c r="G381" s="95" t="s">
        <v>6627</v>
      </c>
      <c r="H381" s="61">
        <v>5352.2135135258504</v>
      </c>
      <c r="I381" s="61">
        <v>157.674979012248</v>
      </c>
      <c r="J381" s="123">
        <v>843910.15341425606</v>
      </c>
      <c r="K381" s="99">
        <v>17251.583333333299</v>
      </c>
      <c r="L381" s="16">
        <v>16990.927177667301</v>
      </c>
      <c r="M381" s="17">
        <f>gp_need_index[[#This Row],[Normalised weighted population (base year)]]/gp_need_index[[#This Row],[Registered population (base year)]]</f>
        <v>0.98489088504923705</v>
      </c>
      <c r="N381" s="99">
        <v>17196.644532955099</v>
      </c>
      <c r="O381" s="16">
        <v>17052.3404656563</v>
      </c>
      <c r="P381" s="17">
        <f>gp_need_index[[#This Row],[Normalised weighted population 2026/27]]/gp_need_index[[#This Row],[Registered population 2026/27]]</f>
        <v>0.99160859160505066</v>
      </c>
      <c r="Q381" s="99">
        <v>17139.371260813001</v>
      </c>
      <c r="R381" s="16">
        <v>17112.286195158398</v>
      </c>
      <c r="S381" s="17">
        <f>gp_need_index[[#This Row],[Normalised weighted population 2027/28]]/gp_need_index[[#This Row],[Registered population 2027/28]]</f>
        <v>0.99841971649703809</v>
      </c>
      <c r="T381" s="99">
        <v>17106.491779525</v>
      </c>
      <c r="U381" s="16">
        <v>17180.5459519984</v>
      </c>
      <c r="V381" s="17">
        <f>gp_need_index[[#This Row],[Normalised weighted population 2028/29]]/gp_need_index[[#This Row],[Registered population 2028/29]]</f>
        <v>1.004329009912017</v>
      </c>
    </row>
    <row r="382" spans="1:22" x14ac:dyDescent="0.2">
      <c r="A382" s="6" t="s">
        <v>1275</v>
      </c>
      <c r="B382" s="1" t="s">
        <v>7016</v>
      </c>
      <c r="C382" s="95" t="s">
        <v>6435</v>
      </c>
      <c r="D382" s="95" t="s">
        <v>6435</v>
      </c>
      <c r="E382" s="95" t="s">
        <v>6651</v>
      </c>
      <c r="F382" s="95" t="s">
        <v>6627</v>
      </c>
      <c r="G382" s="95" t="s">
        <v>6627</v>
      </c>
      <c r="H382" s="61">
        <v>5299.0355122884102</v>
      </c>
      <c r="I382" s="61">
        <v>104.09115810822</v>
      </c>
      <c r="J382" s="123">
        <v>551582.74333068496</v>
      </c>
      <c r="K382" s="99">
        <v>9304.5833333333303</v>
      </c>
      <c r="L382" s="16">
        <v>11105.331754184001</v>
      </c>
      <c r="M382" s="17">
        <f>gp_need_index[[#This Row],[Normalised weighted population (base year)]]/gp_need_index[[#This Row],[Registered population (base year)]]</f>
        <v>1.1935334830523312</v>
      </c>
      <c r="N382" s="99">
        <v>9290.6973121005994</v>
      </c>
      <c r="O382" s="16">
        <v>11145.471702410599</v>
      </c>
      <c r="P382" s="17">
        <f>gp_need_index[[#This Row],[Normalised weighted population 2026/27]]/gp_need_index[[#This Row],[Registered population 2026/27]]</f>
        <v>1.1996378019865379</v>
      </c>
      <c r="Q382" s="99">
        <v>9273.1928936287404</v>
      </c>
      <c r="R382" s="16">
        <v>11184.6524490765</v>
      </c>
      <c r="S382" s="17">
        <f>gp_need_index[[#This Row],[Normalised weighted population 2027/28]]/gp_need_index[[#This Row],[Registered population 2027/28]]</f>
        <v>1.206127444707966</v>
      </c>
      <c r="T382" s="99">
        <v>9257.1977281120708</v>
      </c>
      <c r="U382" s="16">
        <v>11229.2672742265</v>
      </c>
      <c r="V382" s="17">
        <f>gp_need_index[[#This Row],[Normalised weighted population 2028/29]]/gp_need_index[[#This Row],[Registered population 2028/29]]</f>
        <v>1.2130309413318123</v>
      </c>
    </row>
    <row r="383" spans="1:22" x14ac:dyDescent="0.2">
      <c r="A383" s="6" t="s">
        <v>1279</v>
      </c>
      <c r="B383" s="1" t="s">
        <v>7017</v>
      </c>
      <c r="C383" s="95" t="s">
        <v>6435</v>
      </c>
      <c r="D383" s="95" t="s">
        <v>6435</v>
      </c>
      <c r="E383" s="95" t="s">
        <v>6651</v>
      </c>
      <c r="F383" s="95" t="s">
        <v>6627</v>
      </c>
      <c r="G383" s="95" t="s">
        <v>6627</v>
      </c>
      <c r="H383" s="61">
        <v>5264.3354285871501</v>
      </c>
      <c r="I383" s="61">
        <v>73.863482109999197</v>
      </c>
      <c r="J383" s="123">
        <v>388842.14575048198</v>
      </c>
      <c r="K383" s="99">
        <v>8339.75</v>
      </c>
      <c r="L383" s="16">
        <v>7828.7819566157204</v>
      </c>
      <c r="M383" s="17">
        <f>gp_need_index[[#This Row],[Normalised weighted population (base year)]]/gp_need_index[[#This Row],[Registered population (base year)]]</f>
        <v>0.93873101191471209</v>
      </c>
      <c r="N383" s="99">
        <v>8341.3714073197007</v>
      </c>
      <c r="O383" s="16">
        <v>7857.0788962634197</v>
      </c>
      <c r="P383" s="17">
        <f>gp_need_index[[#This Row],[Normalised weighted population 2026/27]]/gp_need_index[[#This Row],[Registered population 2026/27]]</f>
        <v>0.9419409006735624</v>
      </c>
      <c r="Q383" s="99">
        <v>8337.8904893855197</v>
      </c>
      <c r="R383" s="16">
        <v>7884.6996400047401</v>
      </c>
      <c r="S383" s="17">
        <f>gp_need_index[[#This Row],[Normalised weighted population 2027/28]]/gp_need_index[[#This Row],[Registered population 2027/28]]</f>
        <v>0.9456468215842232</v>
      </c>
      <c r="T383" s="99">
        <v>8337.9421009386697</v>
      </c>
      <c r="U383" s="16">
        <v>7916.1511757052003</v>
      </c>
      <c r="V383" s="17">
        <f>gp_need_index[[#This Row],[Normalised weighted population 2028/29]]/gp_need_index[[#This Row],[Registered population 2028/29]]</f>
        <v>0.94941306618260335</v>
      </c>
    </row>
    <row r="384" spans="1:22" x14ac:dyDescent="0.2">
      <c r="A384" s="6" t="s">
        <v>1344</v>
      </c>
      <c r="B384" s="1" t="s">
        <v>12706</v>
      </c>
      <c r="C384" s="95" t="s">
        <v>6435</v>
      </c>
      <c r="D384" s="95" t="s">
        <v>6435</v>
      </c>
      <c r="E384" s="95" t="s">
        <v>6651</v>
      </c>
      <c r="F384" s="95" t="s">
        <v>6624</v>
      </c>
      <c r="G384" s="95" t="s">
        <v>6624</v>
      </c>
      <c r="H384" s="61">
        <v>5364.9012532552097</v>
      </c>
      <c r="I384" s="61">
        <v>93.780340339380004</v>
      </c>
      <c r="J384" s="123">
        <v>503122.26541743998</v>
      </c>
      <c r="K384" s="99">
        <v>12759.75</v>
      </c>
      <c r="L384" s="16">
        <v>10129.6491558793</v>
      </c>
      <c r="M384" s="17">
        <f>gp_need_index[[#This Row],[Normalised weighted population (base year)]]/gp_need_index[[#This Row],[Registered population (base year)]]</f>
        <v>0.79387520569598158</v>
      </c>
      <c r="N384" s="99">
        <v>12771.450793318199</v>
      </c>
      <c r="O384" s="16">
        <v>10166.2625233744</v>
      </c>
      <c r="P384" s="17">
        <f>gp_need_index[[#This Row],[Normalised weighted population 2026/27]]/gp_need_index[[#This Row],[Registered population 2026/27]]</f>
        <v>0.79601469620767062</v>
      </c>
      <c r="Q384" s="99">
        <v>12784.312742832701</v>
      </c>
      <c r="R384" s="16">
        <v>10202.000962006899</v>
      </c>
      <c r="S384" s="17">
        <f>gp_need_index[[#This Row],[Normalised weighted population 2027/28]]/gp_need_index[[#This Row],[Registered population 2027/28]]</f>
        <v>0.79800933904143356</v>
      </c>
      <c r="T384" s="99">
        <v>12799.730197570399</v>
      </c>
      <c r="U384" s="16">
        <v>10242.6960565727</v>
      </c>
      <c r="V384" s="17">
        <f>gp_need_index[[#This Row],[Normalised weighted population 2028/29]]/gp_need_index[[#This Row],[Registered population 2028/29]]</f>
        <v>0.8002274968668428</v>
      </c>
    </row>
    <row r="385" spans="1:22" x14ac:dyDescent="0.2">
      <c r="A385" s="6" t="s">
        <v>1180</v>
      </c>
      <c r="B385" s="1" t="s">
        <v>12255</v>
      </c>
      <c r="C385" s="95" t="s">
        <v>6435</v>
      </c>
      <c r="D385" s="95" t="s">
        <v>6435</v>
      </c>
      <c r="E385" s="95" t="s">
        <v>6651</v>
      </c>
      <c r="F385" s="95" t="s">
        <v>6626</v>
      </c>
      <c r="G385" s="95" t="s">
        <v>6626</v>
      </c>
      <c r="H385" s="61">
        <v>5200.953125</v>
      </c>
      <c r="I385" s="61">
        <v>73.293097795016095</v>
      </c>
      <c r="J385" s="123">
        <v>381193.96601791901</v>
      </c>
      <c r="K385" s="99">
        <v>10709.416666666701</v>
      </c>
      <c r="L385" s="16">
        <v>7674.79676713561</v>
      </c>
      <c r="M385" s="17">
        <f>gp_need_index[[#This Row],[Normalised weighted population (base year)]]/gp_need_index[[#This Row],[Registered population (base year)]]</f>
        <v>0.71664003801659781</v>
      </c>
      <c r="N385" s="99">
        <v>10783.7359762837</v>
      </c>
      <c r="O385" s="16">
        <v>7702.5371311068602</v>
      </c>
      <c r="P385" s="17">
        <f>gp_need_index[[#This Row],[Normalised weighted population 2026/27]]/gp_need_index[[#This Row],[Registered population 2026/27]]</f>
        <v>0.71427352710107006</v>
      </c>
      <c r="Q385" s="99">
        <v>10859.3898702065</v>
      </c>
      <c r="R385" s="16">
        <v>7729.6145993447699</v>
      </c>
      <c r="S385" s="17">
        <f>gp_need_index[[#This Row],[Normalised weighted population 2027/28]]/gp_need_index[[#This Row],[Registered population 2027/28]]</f>
        <v>0.71179087331153945</v>
      </c>
      <c r="T385" s="99">
        <v>10940.027165748799</v>
      </c>
      <c r="U385" s="16">
        <v>7760.44751126554</v>
      </c>
      <c r="V385" s="17">
        <f>gp_need_index[[#This Row],[Normalised weighted population 2028/29]]/gp_need_index[[#This Row],[Registered population 2028/29]]</f>
        <v>0.70936272768700848</v>
      </c>
    </row>
    <row r="386" spans="1:22" x14ac:dyDescent="0.2">
      <c r="A386" s="6" t="s">
        <v>1179</v>
      </c>
      <c r="B386" s="1" t="s">
        <v>7018</v>
      </c>
      <c r="C386" s="95" t="s">
        <v>6435</v>
      </c>
      <c r="D386" s="95" t="s">
        <v>6435</v>
      </c>
      <c r="E386" s="95" t="s">
        <v>6651</v>
      </c>
      <c r="F386" s="95" t="s">
        <v>6626</v>
      </c>
      <c r="G386" s="95" t="s">
        <v>6626</v>
      </c>
      <c r="H386" s="61">
        <v>5205.2709600275202</v>
      </c>
      <c r="I386" s="61">
        <v>229.40966593580899</v>
      </c>
      <c r="J386" s="123">
        <v>1194139.47204528</v>
      </c>
      <c r="K386" s="99">
        <v>33797.25</v>
      </c>
      <c r="L386" s="16">
        <v>24042.294937930201</v>
      </c>
      <c r="M386" s="17">
        <f>gp_need_index[[#This Row],[Normalised weighted population (base year)]]/gp_need_index[[#This Row],[Registered population (base year)]]</f>
        <v>0.71136837872697334</v>
      </c>
      <c r="N386" s="99">
        <v>34035.375245152201</v>
      </c>
      <c r="O386" s="16">
        <v>24129.1952210932</v>
      </c>
      <c r="P386" s="17">
        <f>gp_need_index[[#This Row],[Normalised weighted population 2026/27]]/gp_need_index[[#This Row],[Registered population 2026/27]]</f>
        <v>0.7089445921278632</v>
      </c>
      <c r="Q386" s="99">
        <v>34250.913427729902</v>
      </c>
      <c r="R386" s="16">
        <v>24214.018897511</v>
      </c>
      <c r="S386" s="17">
        <f>gp_need_index[[#This Row],[Normalised weighted population 2027/28]]/gp_need_index[[#This Row],[Registered population 2027/28]]</f>
        <v>0.70695979973214595</v>
      </c>
      <c r="T386" s="99">
        <v>34476.841258676497</v>
      </c>
      <c r="U386" s="16">
        <v>24310.606987682801</v>
      </c>
      <c r="V386" s="17">
        <f>gp_need_index[[#This Row],[Normalised weighted population 2028/29]]/gp_need_index[[#This Row],[Registered population 2028/29]]</f>
        <v>0.7051286051782587</v>
      </c>
    </row>
    <row r="387" spans="1:22" x14ac:dyDescent="0.2">
      <c r="A387" s="6" t="s">
        <v>1338</v>
      </c>
      <c r="B387" s="1" t="s">
        <v>7019</v>
      </c>
      <c r="C387" s="95" t="s">
        <v>6435</v>
      </c>
      <c r="D387" s="95" t="s">
        <v>6435</v>
      </c>
      <c r="E387" s="95" t="s">
        <v>6651</v>
      </c>
      <c r="F387" s="95" t="s">
        <v>6624</v>
      </c>
      <c r="G387" s="95" t="s">
        <v>6624</v>
      </c>
      <c r="H387" s="61">
        <v>5263.1389802631602</v>
      </c>
      <c r="I387" s="61">
        <v>194.534594269488</v>
      </c>
      <c r="J387" s="123">
        <v>1023862.60610942</v>
      </c>
      <c r="K387" s="99">
        <v>20386.416666666701</v>
      </c>
      <c r="L387" s="16">
        <v>20614.0131268244</v>
      </c>
      <c r="M387" s="17">
        <f>gp_need_index[[#This Row],[Normalised weighted population (base year)]]/gp_need_index[[#This Row],[Registered population (base year)]]</f>
        <v>1.0111641228509685</v>
      </c>
      <c r="N387" s="99">
        <v>20347.089500361901</v>
      </c>
      <c r="O387" s="16">
        <v>20688.521969780999</v>
      </c>
      <c r="P387" s="17">
        <f>gp_need_index[[#This Row],[Normalised weighted population 2026/27]]/gp_need_index[[#This Row],[Registered population 2026/27]]</f>
        <v>1.0167804082944161</v>
      </c>
      <c r="Q387" s="99">
        <v>20304.467883554102</v>
      </c>
      <c r="R387" s="16">
        <v>20761.250317206101</v>
      </c>
      <c r="S387" s="17">
        <f>gp_need_index[[#This Row],[Normalised weighted population 2027/28]]/gp_need_index[[#This Row],[Registered population 2027/28]]</f>
        <v>1.0224966463672744</v>
      </c>
      <c r="T387" s="99">
        <v>20271.693017299302</v>
      </c>
      <c r="U387" s="16">
        <v>20844.065546111498</v>
      </c>
      <c r="V387" s="17">
        <f>gp_need_index[[#This Row],[Normalised weighted population 2028/29]]/gp_need_index[[#This Row],[Registered population 2028/29]]</f>
        <v>1.0282350629680388</v>
      </c>
    </row>
    <row r="388" spans="1:22" x14ac:dyDescent="0.2">
      <c r="A388" s="6" t="s">
        <v>1272</v>
      </c>
      <c r="B388" s="1" t="s">
        <v>7020</v>
      </c>
      <c r="C388" s="95" t="s">
        <v>6435</v>
      </c>
      <c r="D388" s="95" t="s">
        <v>6435</v>
      </c>
      <c r="E388" s="95" t="s">
        <v>6651</v>
      </c>
      <c r="F388" s="95" t="s">
        <v>6627</v>
      </c>
      <c r="G388" s="95" t="s">
        <v>6627</v>
      </c>
      <c r="H388" s="61">
        <v>5250.8546651204397</v>
      </c>
      <c r="I388" s="61">
        <v>78.7280833495537</v>
      </c>
      <c r="J388" s="123">
        <v>413389.72373199498</v>
      </c>
      <c r="K388" s="99">
        <v>7976.25</v>
      </c>
      <c r="L388" s="16">
        <v>8323.0124243788705</v>
      </c>
      <c r="M388" s="17">
        <f>gp_need_index[[#This Row],[Normalised weighted population (base year)]]/gp_need_index[[#This Row],[Registered population (base year)]]</f>
        <v>1.0434743675761005</v>
      </c>
      <c r="N388" s="99">
        <v>7969.8473293201296</v>
      </c>
      <c r="O388" s="16">
        <v>8353.0957478849905</v>
      </c>
      <c r="P388" s="17">
        <f>gp_need_index[[#This Row],[Normalised weighted population 2026/27]]/gp_need_index[[#This Row],[Registered population 2026/27]]</f>
        <v>1.0480872973758149</v>
      </c>
      <c r="Q388" s="99">
        <v>7962.7764985222102</v>
      </c>
      <c r="R388" s="16">
        <v>8382.4601872835592</v>
      </c>
      <c r="S388" s="17">
        <f>gp_need_index[[#This Row],[Normalised weighted population 2027/28]]/gp_need_index[[#This Row],[Registered population 2027/28]]</f>
        <v>1.0527056974208979</v>
      </c>
      <c r="T388" s="99">
        <v>7955.43318835026</v>
      </c>
      <c r="U388" s="16">
        <v>8415.8972562747804</v>
      </c>
      <c r="V388" s="17">
        <f>gp_need_index[[#This Row],[Normalised weighted population 2028/29]]/gp_need_index[[#This Row],[Registered population 2028/29]]</f>
        <v>1.0578804518902645</v>
      </c>
    </row>
    <row r="389" spans="1:22" x14ac:dyDescent="0.2">
      <c r="A389" s="6" t="s">
        <v>1170</v>
      </c>
      <c r="B389" s="1" t="s">
        <v>7021</v>
      </c>
      <c r="C389" s="95" t="s">
        <v>6435</v>
      </c>
      <c r="D389" s="95" t="s">
        <v>6435</v>
      </c>
      <c r="E389" s="95" t="s">
        <v>6651</v>
      </c>
      <c r="F389" s="95" t="s">
        <v>6626</v>
      </c>
      <c r="G389" s="95" t="s">
        <v>6626</v>
      </c>
      <c r="H389" s="61">
        <v>5310.5947444264502</v>
      </c>
      <c r="I389" s="61">
        <v>87.718724221175904</v>
      </c>
      <c r="J389" s="123">
        <v>465838.59583677002</v>
      </c>
      <c r="K389" s="99">
        <v>11771.083333333299</v>
      </c>
      <c r="L389" s="16">
        <v>9378.9956506472408</v>
      </c>
      <c r="M389" s="17">
        <f>gp_need_index[[#This Row],[Normalised weighted population (base year)]]/gp_need_index[[#This Row],[Registered population (base year)]]</f>
        <v>0.79678270767889681</v>
      </c>
      <c r="N389" s="99">
        <v>11836.952802828901</v>
      </c>
      <c r="O389" s="16">
        <v>9412.8957995277597</v>
      </c>
      <c r="P389" s="17">
        <f>gp_need_index[[#This Row],[Normalised weighted population 2026/27]]/gp_need_index[[#This Row],[Registered population 2026/27]]</f>
        <v>0.79521275080848353</v>
      </c>
      <c r="Q389" s="99">
        <v>11896.447882562599</v>
      </c>
      <c r="R389" s="16">
        <v>9445.9858557910593</v>
      </c>
      <c r="S389" s="17">
        <f>gp_need_index[[#This Row],[Normalised weighted population 2027/28]]/gp_need_index[[#This Row],[Registered population 2027/28]]</f>
        <v>0.79401733601814517</v>
      </c>
      <c r="T389" s="99">
        <v>11957.322487674701</v>
      </c>
      <c r="U389" s="16">
        <v>9483.6652570281094</v>
      </c>
      <c r="V389" s="17">
        <f>gp_need_index[[#This Row],[Normalised weighted population 2028/29]]/gp_need_index[[#This Row],[Registered population 2028/29]]</f>
        <v>0.79312615903799755</v>
      </c>
    </row>
    <row r="390" spans="1:22" x14ac:dyDescent="0.2">
      <c r="A390" s="6" t="s">
        <v>1297</v>
      </c>
      <c r="B390" s="1" t="s">
        <v>12256</v>
      </c>
      <c r="C390" s="95" t="s">
        <v>6435</v>
      </c>
      <c r="D390" s="95" t="s">
        <v>6435</v>
      </c>
      <c r="E390" s="95" t="s">
        <v>6651</v>
      </c>
      <c r="F390" s="95" t="s">
        <v>6625</v>
      </c>
      <c r="G390" s="95" t="s">
        <v>6625</v>
      </c>
      <c r="H390" s="61">
        <v>5331.70539525612</v>
      </c>
      <c r="I390" s="61">
        <v>188.11234922796601</v>
      </c>
      <c r="J390" s="123">
        <v>1002959.6272930501</v>
      </c>
      <c r="K390" s="99">
        <v>24533.75</v>
      </c>
      <c r="L390" s="16">
        <v>20193.161464560999</v>
      </c>
      <c r="M390" s="17">
        <f>gp_need_index[[#This Row],[Normalised weighted population (base year)]]/gp_need_index[[#This Row],[Registered population (base year)]]</f>
        <v>0.82307684167976758</v>
      </c>
      <c r="N390" s="99">
        <v>24526.522675420201</v>
      </c>
      <c r="O390" s="16">
        <v>20266.149149545199</v>
      </c>
      <c r="P390" s="17">
        <f>gp_need_index[[#This Row],[Normalised weighted population 2026/27]]/gp_need_index[[#This Row],[Registered population 2026/27]]</f>
        <v>0.82629524852519631</v>
      </c>
      <c r="Q390" s="99">
        <v>24523.3925594502</v>
      </c>
      <c r="R390" s="16">
        <v>20337.392689246601</v>
      </c>
      <c r="S390" s="17">
        <f>gp_need_index[[#This Row],[Normalised weighted population 2027/28]]/gp_need_index[[#This Row],[Registered population 2027/28]]</f>
        <v>0.82930584094122384</v>
      </c>
      <c r="T390" s="99">
        <v>24522.848759618199</v>
      </c>
      <c r="U390" s="16">
        <v>20418.517178627801</v>
      </c>
      <c r="V390" s="17">
        <f>gp_need_index[[#This Row],[Normalised weighted population 2028/29]]/gp_need_index[[#This Row],[Registered population 2028/29]]</f>
        <v>0.83263234947854003</v>
      </c>
    </row>
    <row r="391" spans="1:22" x14ac:dyDescent="0.2">
      <c r="A391" s="6" t="s">
        <v>1307</v>
      </c>
      <c r="B391" s="1" t="s">
        <v>12257</v>
      </c>
      <c r="C391" s="95" t="s">
        <v>6435</v>
      </c>
      <c r="D391" s="95" t="s">
        <v>6435</v>
      </c>
      <c r="E391" s="95" t="s">
        <v>6651</v>
      </c>
      <c r="F391" s="95" t="s">
        <v>6625</v>
      </c>
      <c r="G391" s="95" t="s">
        <v>6625</v>
      </c>
      <c r="H391" s="61">
        <v>5301.5127418154798</v>
      </c>
      <c r="I391" s="61">
        <v>175.877475188999</v>
      </c>
      <c r="J391" s="123">
        <v>932416.67571281199</v>
      </c>
      <c r="K391" s="99">
        <v>21222</v>
      </c>
      <c r="L391" s="16">
        <v>18772.879757618299</v>
      </c>
      <c r="M391" s="17">
        <f>gp_need_index[[#This Row],[Normalised weighted population (base year)]]/gp_need_index[[#This Row],[Registered population (base year)]]</f>
        <v>0.88459521994243229</v>
      </c>
      <c r="N391" s="99">
        <v>21206.288361496801</v>
      </c>
      <c r="O391" s="16">
        <v>18840.733869338201</v>
      </c>
      <c r="P391" s="17">
        <f>gp_need_index[[#This Row],[Normalised weighted population 2026/27]]/gp_need_index[[#This Row],[Registered population 2026/27]]</f>
        <v>0.8884503288914235</v>
      </c>
      <c r="Q391" s="99">
        <v>21185.783354251598</v>
      </c>
      <c r="R391" s="16">
        <v>18906.966509861999</v>
      </c>
      <c r="S391" s="17">
        <f>gp_need_index[[#This Row],[Normalised weighted population 2027/28]]/gp_need_index[[#This Row],[Registered population 2027/28]]</f>
        <v>0.8924365077143922</v>
      </c>
      <c r="T391" s="99">
        <v>21166.006457761199</v>
      </c>
      <c r="U391" s="16">
        <v>18982.3851255763</v>
      </c>
      <c r="V391" s="17">
        <f>gp_need_index[[#This Row],[Normalised weighted population 2028/29]]/gp_need_index[[#This Row],[Registered population 2028/29]]</f>
        <v>0.89683356959459848</v>
      </c>
    </row>
    <row r="392" spans="1:22" x14ac:dyDescent="0.2">
      <c r="A392" s="6" t="s">
        <v>1266</v>
      </c>
      <c r="B392" s="1" t="s">
        <v>7022</v>
      </c>
      <c r="C392" s="95" t="s">
        <v>6435</v>
      </c>
      <c r="D392" s="95" t="s">
        <v>6435</v>
      </c>
      <c r="E392" s="95" t="s">
        <v>6651</v>
      </c>
      <c r="F392" s="95" t="s">
        <v>6627</v>
      </c>
      <c r="G392" s="95" t="s">
        <v>6627</v>
      </c>
      <c r="H392" s="61">
        <v>5382.1382830584498</v>
      </c>
      <c r="I392" s="61">
        <v>71.762129102515303</v>
      </c>
      <c r="J392" s="123">
        <v>386233.70231643098</v>
      </c>
      <c r="K392" s="99">
        <v>5533.6666666666697</v>
      </c>
      <c r="L392" s="16">
        <v>7776.2646687791903</v>
      </c>
      <c r="M392" s="17">
        <f>gp_need_index[[#This Row],[Normalised weighted population (base year)]]/gp_need_index[[#This Row],[Registered population (base year)]]</f>
        <v>1.4052643820455128</v>
      </c>
      <c r="N392" s="99">
        <v>5506.82310404498</v>
      </c>
      <c r="O392" s="16">
        <v>7804.3717859829203</v>
      </c>
      <c r="P392" s="17">
        <f>gp_need_index[[#This Row],[Normalised weighted population 2026/27]]/gp_need_index[[#This Row],[Registered population 2026/27]]</f>
        <v>1.4172185375357889</v>
      </c>
      <c r="Q392" s="99">
        <v>5479.3387320069996</v>
      </c>
      <c r="R392" s="16">
        <v>7831.8072433594698</v>
      </c>
      <c r="S392" s="17">
        <f>gp_need_index[[#This Row],[Normalised weighted population 2027/28]]/gp_need_index[[#This Row],[Registered population 2027/28]]</f>
        <v>1.4293343825616702</v>
      </c>
      <c r="T392" s="99">
        <v>5460.2696200177998</v>
      </c>
      <c r="U392" s="16">
        <v>7863.0477948528696</v>
      </c>
      <c r="V392" s="17">
        <f>gp_need_index[[#This Row],[Normalised weighted population 2028/29]]/gp_need_index[[#This Row],[Registered population 2028/29]]</f>
        <v>1.4400475328226077</v>
      </c>
    </row>
    <row r="393" spans="1:22" x14ac:dyDescent="0.2">
      <c r="A393" s="6" t="s">
        <v>1171</v>
      </c>
      <c r="B393" s="1" t="s">
        <v>7023</v>
      </c>
      <c r="C393" s="95" t="s">
        <v>6435</v>
      </c>
      <c r="D393" s="95" t="s">
        <v>6435</v>
      </c>
      <c r="E393" s="95" t="s">
        <v>6651</v>
      </c>
      <c r="F393" s="95" t="s">
        <v>6626</v>
      </c>
      <c r="G393" s="95" t="s">
        <v>6626</v>
      </c>
      <c r="H393" s="61">
        <v>5239.8715903071998</v>
      </c>
      <c r="I393" s="61">
        <v>71.758968592234197</v>
      </c>
      <c r="J393" s="123">
        <v>376007.780876195</v>
      </c>
      <c r="K393" s="99">
        <v>11484.333333333299</v>
      </c>
      <c r="L393" s="16">
        <v>7570.3803269299397</v>
      </c>
      <c r="M393" s="17">
        <f>gp_need_index[[#This Row],[Normalised weighted population (base year)]]/gp_need_index[[#This Row],[Registered population (base year)]]</f>
        <v>0.65919197111397809</v>
      </c>
      <c r="N393" s="99">
        <v>11570.525655117101</v>
      </c>
      <c r="O393" s="16">
        <v>7597.7432802486601</v>
      </c>
      <c r="P393" s="17">
        <f>gp_need_index[[#This Row],[Normalised weighted population 2026/27]]/gp_need_index[[#This Row],[Registered population 2026/27]]</f>
        <v>0.65664633627846758</v>
      </c>
      <c r="Q393" s="99">
        <v>11647.3161023099</v>
      </c>
      <c r="R393" s="16">
        <v>7624.4523566021999</v>
      </c>
      <c r="S393" s="17">
        <f>gp_need_index[[#This Row],[Normalised weighted population 2027/28]]/gp_need_index[[#This Row],[Registered population 2027/28]]</f>
        <v>0.65461023721079536</v>
      </c>
      <c r="T393" s="99">
        <v>11723.5998322041</v>
      </c>
      <c r="U393" s="16">
        <v>7654.8657834210699</v>
      </c>
      <c r="V393" s="17">
        <f>gp_need_index[[#This Row],[Normalised weighted population 2028/29]]/gp_need_index[[#This Row],[Registered population 2028/29]]</f>
        <v>0.65294499070102718</v>
      </c>
    </row>
    <row r="394" spans="1:22" x14ac:dyDescent="0.2">
      <c r="A394" s="6" t="s">
        <v>1262</v>
      </c>
      <c r="B394" s="1" t="s">
        <v>7024</v>
      </c>
      <c r="C394" s="95" t="s">
        <v>6435</v>
      </c>
      <c r="D394" s="95" t="s">
        <v>6435</v>
      </c>
      <c r="E394" s="95" t="s">
        <v>6651</v>
      </c>
      <c r="F394" s="95" t="s">
        <v>6627</v>
      </c>
      <c r="G394" s="95" t="s">
        <v>6627</v>
      </c>
      <c r="H394" s="61">
        <v>5268.5510253906205</v>
      </c>
      <c r="I394" s="61">
        <v>64.719991737739804</v>
      </c>
      <c r="J394" s="123">
        <v>340980.578833142</v>
      </c>
      <c r="K394" s="99">
        <v>7144.5</v>
      </c>
      <c r="L394" s="16">
        <v>6865.1575769213796</v>
      </c>
      <c r="M394" s="17">
        <f>gp_need_index[[#This Row],[Normalised weighted population (base year)]]/gp_need_index[[#This Row],[Registered population (base year)]]</f>
        <v>0.96090105352668198</v>
      </c>
      <c r="N394" s="99">
        <v>7140.7232366915796</v>
      </c>
      <c r="O394" s="16">
        <v>6889.9715199718603</v>
      </c>
      <c r="P394" s="17">
        <f>gp_need_index[[#This Row],[Normalised weighted population 2026/27]]/gp_need_index[[#This Row],[Registered population 2026/27]]</f>
        <v>0.96488426894473833</v>
      </c>
      <c r="Q394" s="99">
        <v>7136.8108972851796</v>
      </c>
      <c r="R394" s="16">
        <v>6914.1924983088202</v>
      </c>
      <c r="S394" s="17">
        <f>gp_need_index[[#This Row],[Normalised weighted population 2027/28]]/gp_need_index[[#This Row],[Registered population 2027/28]]</f>
        <v>0.96880702008497344</v>
      </c>
      <c r="T394" s="99">
        <v>7136.0616402616197</v>
      </c>
      <c r="U394" s="16">
        <v>6941.7727464005802</v>
      </c>
      <c r="V394" s="17">
        <f>gp_need_index[[#This Row],[Normalised weighted population 2028/29]]/gp_need_index[[#This Row],[Registered population 2028/29]]</f>
        <v>0.97277365251935854</v>
      </c>
    </row>
    <row r="395" spans="1:22" x14ac:dyDescent="0.2">
      <c r="A395" s="6" t="s">
        <v>1490</v>
      </c>
      <c r="B395" s="1" t="s">
        <v>7025</v>
      </c>
      <c r="C395" s="95" t="s">
        <v>6435</v>
      </c>
      <c r="D395" s="95" t="s">
        <v>6435</v>
      </c>
      <c r="E395" s="95" t="s">
        <v>6651</v>
      </c>
      <c r="F395" s="95" t="s">
        <v>6626</v>
      </c>
      <c r="G395" s="95" t="s">
        <v>6626</v>
      </c>
      <c r="H395" s="61">
        <v>5317.8002181227203</v>
      </c>
      <c r="I395" s="61">
        <v>143.74908243412801</v>
      </c>
      <c r="J395" s="123">
        <v>764428.90192314505</v>
      </c>
      <c r="K395" s="99">
        <v>18781.833333333299</v>
      </c>
      <c r="L395" s="16">
        <v>15390.685551693599</v>
      </c>
      <c r="M395" s="17">
        <f>gp_need_index[[#This Row],[Normalised weighted population (base year)]]/gp_need_index[[#This Row],[Registered population (base year)]]</f>
        <v>0.81944532669123327</v>
      </c>
      <c r="N395" s="99">
        <v>18902.969710273599</v>
      </c>
      <c r="O395" s="16">
        <v>15446.3148057214</v>
      </c>
      <c r="P395" s="17">
        <f>gp_need_index[[#This Row],[Normalised weighted population 2026/27]]/gp_need_index[[#This Row],[Registered population 2026/27]]</f>
        <v>0.81713693892904371</v>
      </c>
      <c r="Q395" s="99">
        <v>19021.511027587701</v>
      </c>
      <c r="R395" s="16">
        <v>15500.614719039</v>
      </c>
      <c r="S395" s="17">
        <f>gp_need_index[[#This Row],[Normalised weighted population 2027/28]]/gp_need_index[[#This Row],[Registered population 2027/28]]</f>
        <v>0.81489923153622257</v>
      </c>
      <c r="T395" s="99">
        <v>19133.459039449401</v>
      </c>
      <c r="U395" s="16">
        <v>15562.4456269333</v>
      </c>
      <c r="V395" s="17">
        <f>gp_need_index[[#This Row],[Normalised weighted population 2028/29]]/gp_need_index[[#This Row],[Registered population 2028/29]]</f>
        <v>0.81336289454231048</v>
      </c>
    </row>
    <row r="396" spans="1:22" x14ac:dyDescent="0.2">
      <c r="A396" s="6" t="s">
        <v>1177</v>
      </c>
      <c r="B396" s="1" t="s">
        <v>7026</v>
      </c>
      <c r="C396" s="95" t="s">
        <v>6435</v>
      </c>
      <c r="D396" s="95" t="s">
        <v>6435</v>
      </c>
      <c r="E396" s="95" t="s">
        <v>6651</v>
      </c>
      <c r="F396" s="95" t="s">
        <v>6626</v>
      </c>
      <c r="G396" s="95" t="s">
        <v>6626</v>
      </c>
      <c r="H396" s="61">
        <v>5365.1110194414496</v>
      </c>
      <c r="I396" s="61">
        <v>94.819940871584095</v>
      </c>
      <c r="J396" s="123">
        <v>508719.509632923</v>
      </c>
      <c r="K396" s="99">
        <v>14572.75</v>
      </c>
      <c r="L396" s="16">
        <v>10242.341684196601</v>
      </c>
      <c r="M396" s="17">
        <f>gp_need_index[[#This Row],[Normalised weighted population (base year)]]/gp_need_index[[#This Row],[Registered population (base year)]]</f>
        <v>0.70284206372830116</v>
      </c>
      <c r="N396" s="99">
        <v>14679.0103039231</v>
      </c>
      <c r="O396" s="16">
        <v>10279.362376061001</v>
      </c>
      <c r="P396" s="17">
        <f>gp_need_index[[#This Row],[Normalised weighted population 2026/27]]/gp_need_index[[#This Row],[Registered population 2026/27]]</f>
        <v>0.70027625590764431</v>
      </c>
      <c r="Q396" s="99">
        <v>14782.668742395799</v>
      </c>
      <c r="R396" s="16">
        <v>10315.498405463501</v>
      </c>
      <c r="S396" s="17">
        <f>gp_need_index[[#This Row],[Normalised weighted population 2027/28]]/gp_need_index[[#This Row],[Registered population 2027/28]]</f>
        <v>0.69781029293305308</v>
      </c>
      <c r="T396" s="99">
        <v>14883.8914558304</v>
      </c>
      <c r="U396" s="16">
        <v>10356.6462336853</v>
      </c>
      <c r="V396" s="17">
        <f>gp_need_index[[#This Row],[Normalised weighted population 2028/29]]/gp_need_index[[#This Row],[Registered population 2028/29]]</f>
        <v>0.69582919657938902</v>
      </c>
    </row>
    <row r="397" spans="1:22" x14ac:dyDescent="0.2">
      <c r="A397" s="6" t="s">
        <v>1283</v>
      </c>
      <c r="B397" s="1" t="s">
        <v>7680</v>
      </c>
      <c r="C397" s="95" t="s">
        <v>6435</v>
      </c>
      <c r="D397" s="95" t="s">
        <v>6435</v>
      </c>
      <c r="E397" s="95" t="s">
        <v>6651</v>
      </c>
      <c r="F397" s="95" t="s">
        <v>6627</v>
      </c>
      <c r="G397" s="95" t="s">
        <v>6627</v>
      </c>
      <c r="H397" s="61">
        <v>5280.9256022135396</v>
      </c>
      <c r="I397" s="61">
        <v>81.3781846297436</v>
      </c>
      <c r="J397" s="123">
        <v>429752.13867287303</v>
      </c>
      <c r="K397" s="99">
        <v>8180.5</v>
      </c>
      <c r="L397" s="16">
        <v>8652.4463097118896</v>
      </c>
      <c r="M397" s="17">
        <f>gp_need_index[[#This Row],[Normalised weighted population (base year)]]/gp_need_index[[#This Row],[Registered population (base year)]]</f>
        <v>1.0576916215038066</v>
      </c>
      <c r="N397" s="99">
        <v>8181.10699904783</v>
      </c>
      <c r="O397" s="16">
        <v>8683.7203638863102</v>
      </c>
      <c r="P397" s="17">
        <f>gp_need_index[[#This Row],[Normalised weighted population 2026/27]]/gp_need_index[[#This Row],[Registered population 2026/27]]</f>
        <v>1.0614358625179914</v>
      </c>
      <c r="Q397" s="99">
        <v>8179.9274636353903</v>
      </c>
      <c r="R397" s="16">
        <v>8714.2470797382102</v>
      </c>
      <c r="S397" s="17">
        <f>gp_need_index[[#This Row],[Normalised weighted population 2027/28]]/gp_need_index[[#This Row],[Registered population 2027/28]]</f>
        <v>1.065320825701473</v>
      </c>
      <c r="T397" s="99">
        <v>8180.9945415983102</v>
      </c>
      <c r="U397" s="16">
        <v>8749.0076242921696</v>
      </c>
      <c r="V397" s="17">
        <f>gp_need_index[[#This Row],[Normalised weighted population 2028/29]]/gp_need_index[[#This Row],[Registered population 2028/29]]</f>
        <v>1.0694308106191313</v>
      </c>
    </row>
    <row r="398" spans="1:22" x14ac:dyDescent="0.2">
      <c r="A398" s="6" t="s">
        <v>1304</v>
      </c>
      <c r="B398" s="1" t="s">
        <v>7027</v>
      </c>
      <c r="C398" s="95" t="s">
        <v>6435</v>
      </c>
      <c r="D398" s="95" t="s">
        <v>6435</v>
      </c>
      <c r="E398" s="95" t="s">
        <v>6651</v>
      </c>
      <c r="F398" s="95" t="s">
        <v>6625</v>
      </c>
      <c r="G398" s="95" t="s">
        <v>6625</v>
      </c>
      <c r="H398" s="61">
        <v>5302.0248180361996</v>
      </c>
      <c r="I398" s="61">
        <v>322.43447845542102</v>
      </c>
      <c r="J398" s="123">
        <v>1709555.6069612</v>
      </c>
      <c r="K398" s="99">
        <v>34762.833333333299</v>
      </c>
      <c r="L398" s="16">
        <v>34419.463620071001</v>
      </c>
      <c r="M398" s="17">
        <f>gp_need_index[[#This Row],[Normalised weighted population (base year)]]/gp_need_index[[#This Row],[Registered population (base year)]]</f>
        <v>0.99012250497622556</v>
      </c>
      <c r="N398" s="99">
        <v>34705.347826921097</v>
      </c>
      <c r="O398" s="16">
        <v>34543.871923963103</v>
      </c>
      <c r="P398" s="17">
        <f>gp_need_index[[#This Row],[Normalised weighted population 2026/27]]/gp_need_index[[#This Row],[Registered population 2026/27]]</f>
        <v>0.99534723283099513</v>
      </c>
      <c r="Q398" s="99">
        <v>34654.240889115703</v>
      </c>
      <c r="R398" s="16">
        <v>34665.307313227</v>
      </c>
      <c r="S398" s="17">
        <f>gp_need_index[[#This Row],[Normalised weighted population 2027/28]]/gp_need_index[[#This Row],[Registered population 2027/28]]</f>
        <v>1.000319338234726</v>
      </c>
      <c r="T398" s="99">
        <v>34605.651707079101</v>
      </c>
      <c r="U398" s="16">
        <v>34803.584888823803</v>
      </c>
      <c r="V398" s="17">
        <f>gp_need_index[[#This Row],[Normalised weighted population 2028/29]]/gp_need_index[[#This Row],[Registered population 2028/29]]</f>
        <v>1.0057196779133106</v>
      </c>
    </row>
    <row r="399" spans="1:22" x14ac:dyDescent="0.2">
      <c r="A399" s="6" t="s">
        <v>1282</v>
      </c>
      <c r="B399" s="1" t="s">
        <v>7028</v>
      </c>
      <c r="C399" s="95" t="s">
        <v>6435</v>
      </c>
      <c r="D399" s="95" t="s">
        <v>6435</v>
      </c>
      <c r="E399" s="95" t="s">
        <v>6651</v>
      </c>
      <c r="F399" s="95" t="s">
        <v>6627</v>
      </c>
      <c r="G399" s="95" t="s">
        <v>6627</v>
      </c>
      <c r="H399" s="61">
        <v>5278.7527140049797</v>
      </c>
      <c r="I399" s="61">
        <v>174.325329055597</v>
      </c>
      <c r="J399" s="123">
        <v>920220.30387204303</v>
      </c>
      <c r="K399" s="99">
        <v>15654.333333333299</v>
      </c>
      <c r="L399" s="16">
        <v>18527.323207623202</v>
      </c>
      <c r="M399" s="17">
        <f>gp_need_index[[#This Row],[Normalised weighted population (base year)]]/gp_need_index[[#This Row],[Registered population (base year)]]</f>
        <v>1.1835268109547883</v>
      </c>
      <c r="N399" s="99">
        <v>15629.855569613401</v>
      </c>
      <c r="O399" s="16">
        <v>18594.2897612384</v>
      </c>
      <c r="P399" s="17">
        <f>gp_need_index[[#This Row],[Normalised weighted population 2026/27]]/gp_need_index[[#This Row],[Registered population 2026/27]]</f>
        <v>1.1896648486879347</v>
      </c>
      <c r="Q399" s="99">
        <v>15602.316461627201</v>
      </c>
      <c r="R399" s="16">
        <v>18659.656053129798</v>
      </c>
      <c r="S399" s="17">
        <f>gp_need_index[[#This Row],[Normalised weighted population 2027/28]]/gp_need_index[[#This Row],[Registered population 2027/28]]</f>
        <v>1.195954209685588</v>
      </c>
      <c r="T399" s="99">
        <v>15575.0647138106</v>
      </c>
      <c r="U399" s="16">
        <v>18734.088164092602</v>
      </c>
      <c r="V399" s="17">
        <f>gp_need_index[[#This Row],[Normalised weighted population 2028/29]]/gp_need_index[[#This Row],[Registered population 2028/29]]</f>
        <v>1.2028257030277927</v>
      </c>
    </row>
    <row r="400" spans="1:22" x14ac:dyDescent="0.2">
      <c r="A400" s="6" t="s">
        <v>1175</v>
      </c>
      <c r="B400" s="1" t="s">
        <v>7029</v>
      </c>
      <c r="C400" s="95" t="s">
        <v>6435</v>
      </c>
      <c r="D400" s="95" t="s">
        <v>6435</v>
      </c>
      <c r="E400" s="95" t="s">
        <v>6651</v>
      </c>
      <c r="F400" s="95" t="s">
        <v>6626</v>
      </c>
      <c r="G400" s="95" t="s">
        <v>6626</v>
      </c>
      <c r="H400" s="61">
        <v>5170.0509360708802</v>
      </c>
      <c r="I400" s="61">
        <v>45.9456334537863</v>
      </c>
      <c r="J400" s="123">
        <v>237541.26524611801</v>
      </c>
      <c r="K400" s="99">
        <v>6193.1666666666697</v>
      </c>
      <c r="L400" s="16">
        <v>4782.5545446501301</v>
      </c>
      <c r="M400" s="17">
        <f>gp_need_index[[#This Row],[Normalised weighted population (base year)]]/gp_need_index[[#This Row],[Registered population (base year)]]</f>
        <v>0.77223087994565964</v>
      </c>
      <c r="N400" s="99">
        <v>6230.6926718309996</v>
      </c>
      <c r="O400" s="16">
        <v>4799.8409703114603</v>
      </c>
      <c r="P400" s="17">
        <f>gp_need_index[[#This Row],[Normalised weighted population 2026/27]]/gp_need_index[[#This Row],[Registered population 2026/27]]</f>
        <v>0.77035431261303755</v>
      </c>
      <c r="Q400" s="99">
        <v>6264.5875372297996</v>
      </c>
      <c r="R400" s="16">
        <v>4816.7143120699502</v>
      </c>
      <c r="S400" s="17">
        <f>gp_need_index[[#This Row],[Normalised weighted population 2027/28]]/gp_need_index[[#This Row],[Registered population 2027/28]]</f>
        <v>0.7688797200844768</v>
      </c>
      <c r="T400" s="99">
        <v>6299.3828009085701</v>
      </c>
      <c r="U400" s="16">
        <v>4835.9278609762796</v>
      </c>
      <c r="V400" s="17">
        <f>gp_need_index[[#This Row],[Normalised weighted population 2028/29]]/gp_need_index[[#This Row],[Registered population 2028/29]]</f>
        <v>0.76768280541369638</v>
      </c>
    </row>
    <row r="401" spans="1:22" x14ac:dyDescent="0.2">
      <c r="A401" s="6" t="s">
        <v>1166</v>
      </c>
      <c r="B401" s="1" t="s">
        <v>7030</v>
      </c>
      <c r="C401" s="95" t="s">
        <v>6435</v>
      </c>
      <c r="D401" s="95" t="s">
        <v>6435</v>
      </c>
      <c r="E401" s="95" t="s">
        <v>6651</v>
      </c>
      <c r="F401" s="95" t="s">
        <v>6626</v>
      </c>
      <c r="G401" s="95" t="s">
        <v>6626</v>
      </c>
      <c r="H401" s="61">
        <v>5184.3722330729197</v>
      </c>
      <c r="I401" s="61">
        <v>93.869492810475506</v>
      </c>
      <c r="J401" s="123">
        <v>486654.39205926697</v>
      </c>
      <c r="K401" s="99">
        <v>13808.25</v>
      </c>
      <c r="L401" s="16">
        <v>9798.0920157409691</v>
      </c>
      <c r="M401" s="17">
        <f>gp_need_index[[#This Row],[Normalised weighted population (base year)]]/gp_need_index[[#This Row],[Registered population (base year)]]</f>
        <v>0.70958246090134303</v>
      </c>
      <c r="N401" s="99">
        <v>13903.7280944375</v>
      </c>
      <c r="O401" s="16">
        <v>9833.5069781155198</v>
      </c>
      <c r="P401" s="17">
        <f>gp_need_index[[#This Row],[Normalised weighted population 2026/27]]/gp_need_index[[#This Row],[Registered population 2026/27]]</f>
        <v>0.70725685307738695</v>
      </c>
      <c r="Q401" s="99">
        <v>13993.693449274</v>
      </c>
      <c r="R401" s="16">
        <v>9868.0756492345299</v>
      </c>
      <c r="S401" s="17">
        <f>gp_need_index[[#This Row],[Normalised weighted population 2027/28]]/gp_need_index[[#This Row],[Registered population 2027/28]]</f>
        <v>0.70518020742740295</v>
      </c>
      <c r="T401" s="99">
        <v>14087.999718306401</v>
      </c>
      <c r="U401" s="16">
        <v>9907.4387382229706</v>
      </c>
      <c r="V401" s="17">
        <f>gp_need_index[[#This Row],[Normalised weighted population 2028/29]]/gp_need_index[[#This Row],[Registered population 2028/29]]</f>
        <v>0.70325375754720709</v>
      </c>
    </row>
    <row r="402" spans="1:22" x14ac:dyDescent="0.2">
      <c r="A402" s="6" t="s">
        <v>1339</v>
      </c>
      <c r="B402" s="1" t="s">
        <v>7031</v>
      </c>
      <c r="C402" s="95" t="s">
        <v>6435</v>
      </c>
      <c r="D402" s="95" t="s">
        <v>6435</v>
      </c>
      <c r="E402" s="95" t="s">
        <v>6651</v>
      </c>
      <c r="F402" s="95" t="s">
        <v>6624</v>
      </c>
      <c r="G402" s="95" t="s">
        <v>6624</v>
      </c>
      <c r="H402" s="61">
        <v>5305.2996504934199</v>
      </c>
      <c r="I402" s="61">
        <v>96.632258335769095</v>
      </c>
      <c r="J402" s="123">
        <v>512663.086375146</v>
      </c>
      <c r="K402" s="99">
        <v>14962.916666666701</v>
      </c>
      <c r="L402" s="16">
        <v>10321.739976746599</v>
      </c>
      <c r="M402" s="17">
        <f>gp_need_index[[#This Row],[Normalised weighted population (base year)]]/gp_need_index[[#This Row],[Registered population (base year)]]</f>
        <v>0.68982139022003797</v>
      </c>
      <c r="N402" s="99">
        <v>14976.494508039201</v>
      </c>
      <c r="O402" s="16">
        <v>10359.0476517846</v>
      </c>
      <c r="P402" s="17">
        <f>gp_need_index[[#This Row],[Normalised weighted population 2026/27]]/gp_need_index[[#This Row],[Registered population 2026/27]]</f>
        <v>0.6916870731147392</v>
      </c>
      <c r="Q402" s="99">
        <v>14983.929217635099</v>
      </c>
      <c r="R402" s="16">
        <v>10395.4638064869</v>
      </c>
      <c r="S402" s="17">
        <f>gp_need_index[[#This Row],[Normalised weighted population 2027/28]]/gp_need_index[[#This Row],[Registered population 2027/28]]</f>
        <v>0.69377422006586376</v>
      </c>
      <c r="T402" s="99">
        <v>14994.205917871899</v>
      </c>
      <c r="U402" s="16">
        <v>10436.930611306399</v>
      </c>
      <c r="V402" s="17">
        <f>gp_need_index[[#This Row],[Normalised weighted population 2028/29]]/gp_need_index[[#This Row],[Registered population 2028/29]]</f>
        <v>0.69606424431362579</v>
      </c>
    </row>
    <row r="403" spans="1:22" x14ac:dyDescent="0.2">
      <c r="A403" s="6" t="s">
        <v>1345</v>
      </c>
      <c r="B403" s="1" t="s">
        <v>7032</v>
      </c>
      <c r="C403" s="95" t="s">
        <v>6435</v>
      </c>
      <c r="D403" s="95" t="s">
        <v>6435</v>
      </c>
      <c r="E403" s="95" t="s">
        <v>6651</v>
      </c>
      <c r="F403" s="95" t="s">
        <v>6624</v>
      </c>
      <c r="G403" s="95" t="s">
        <v>6624</v>
      </c>
      <c r="H403" s="61">
        <v>5318.6342195900497</v>
      </c>
      <c r="I403" s="61">
        <v>107.37892085154</v>
      </c>
      <c r="J403" s="123">
        <v>571109.20290365303</v>
      </c>
      <c r="K403" s="99">
        <v>12470.583333333299</v>
      </c>
      <c r="L403" s="16">
        <v>11498.4691649613</v>
      </c>
      <c r="M403" s="17">
        <f>gp_need_index[[#This Row],[Normalised weighted population (base year)]]/gp_need_index[[#This Row],[Registered population (base year)]]</f>
        <v>0.92204741812088431</v>
      </c>
      <c r="N403" s="99">
        <v>12461.179435440799</v>
      </c>
      <c r="O403" s="16">
        <v>11540.0300986806</v>
      </c>
      <c r="P403" s="17">
        <f>gp_need_index[[#This Row],[Normalised weighted population 2026/27]]/gp_need_index[[#This Row],[Registered population 2026/27]]</f>
        <v>0.92607847904506035</v>
      </c>
      <c r="Q403" s="99">
        <v>12446.470483090499</v>
      </c>
      <c r="R403" s="16">
        <v>11580.597874355401</v>
      </c>
      <c r="S403" s="17">
        <f>gp_need_index[[#This Row],[Normalised weighted population 2027/28]]/gp_need_index[[#This Row],[Registered population 2027/28]]</f>
        <v>0.93043227717356058</v>
      </c>
      <c r="T403" s="99">
        <v>12438.0460152173</v>
      </c>
      <c r="U403" s="16">
        <v>11626.7920991335</v>
      </c>
      <c r="V403" s="17">
        <f>gp_need_index[[#This Row],[Normalised weighted population 2028/29]]/gp_need_index[[#This Row],[Registered population 2028/29]]</f>
        <v>0.93477641784800658</v>
      </c>
    </row>
    <row r="404" spans="1:22" x14ac:dyDescent="0.2">
      <c r="A404" s="6" t="s">
        <v>1286</v>
      </c>
      <c r="B404" s="1" t="s">
        <v>7033</v>
      </c>
      <c r="C404" s="95" t="s">
        <v>6435</v>
      </c>
      <c r="D404" s="95" t="s">
        <v>6435</v>
      </c>
      <c r="E404" s="95" t="s">
        <v>6651</v>
      </c>
      <c r="F404" s="95" t="s">
        <v>6627</v>
      </c>
      <c r="G404" s="95" t="s">
        <v>6627</v>
      </c>
      <c r="H404" s="61">
        <v>5336.5709313681</v>
      </c>
      <c r="I404" s="61">
        <v>92.307175102383695</v>
      </c>
      <c r="J404" s="123">
        <v>492603.78740808601</v>
      </c>
      <c r="K404" s="99">
        <v>8819.25</v>
      </c>
      <c r="L404" s="16">
        <v>9917.8746048163193</v>
      </c>
      <c r="M404" s="17">
        <f>gp_need_index[[#This Row],[Normalised weighted population (base year)]]/gp_need_index[[#This Row],[Registered population (base year)]]</f>
        <v>1.1245712055805561</v>
      </c>
      <c r="N404" s="99">
        <v>8809.8192698225903</v>
      </c>
      <c r="O404" s="16">
        <v>9953.7225184101899</v>
      </c>
      <c r="P404" s="17">
        <f>gp_need_index[[#This Row],[Normalised weighted population 2026/27]]/gp_need_index[[#This Row],[Registered population 2026/27]]</f>
        <v>1.1298441220588893</v>
      </c>
      <c r="Q404" s="99">
        <v>8797.4605001301206</v>
      </c>
      <c r="R404" s="16">
        <v>9988.7137947589599</v>
      </c>
      <c r="S404" s="17">
        <f>gp_need_index[[#This Row],[Normalised weighted population 2027/28]]/gp_need_index[[#This Row],[Registered population 2027/28]]</f>
        <v>1.1354087687703991</v>
      </c>
      <c r="T404" s="99">
        <v>8786.2855630840695</v>
      </c>
      <c r="U404" s="16">
        <v>10028.5581011829</v>
      </c>
      <c r="V404" s="17">
        <f>gp_need_index[[#This Row],[Normalised weighted population 2028/29]]/gp_need_index[[#This Row],[Registered population 2028/29]]</f>
        <v>1.1413876807417105</v>
      </c>
    </row>
    <row r="405" spans="1:22" x14ac:dyDescent="0.2">
      <c r="A405" s="6" t="s">
        <v>1278</v>
      </c>
      <c r="B405" s="1" t="s">
        <v>7034</v>
      </c>
      <c r="C405" s="95" t="s">
        <v>6435</v>
      </c>
      <c r="D405" s="95" t="s">
        <v>6435</v>
      </c>
      <c r="E405" s="95" t="s">
        <v>6651</v>
      </c>
      <c r="F405" s="95" t="s">
        <v>6627</v>
      </c>
      <c r="G405" s="95" t="s">
        <v>6627</v>
      </c>
      <c r="H405" s="61">
        <v>5381.2541288488101</v>
      </c>
      <c r="I405" s="61">
        <v>68.349838668771099</v>
      </c>
      <c r="J405" s="123">
        <v>367807.851542474</v>
      </c>
      <c r="K405" s="99">
        <v>7546.3333333333303</v>
      </c>
      <c r="L405" s="16">
        <v>7405.2864462512998</v>
      </c>
      <c r="M405" s="17">
        <f>gp_need_index[[#This Row],[Normalised weighted population (base year)]]/gp_need_index[[#This Row],[Registered population (base year)]]</f>
        <v>0.98130921589972653</v>
      </c>
      <c r="N405" s="99">
        <v>7533.4577247407196</v>
      </c>
      <c r="O405" s="16">
        <v>7432.0526718027104</v>
      </c>
      <c r="P405" s="17">
        <f>gp_need_index[[#This Row],[Normalised weighted population 2026/27]]/gp_need_index[[#This Row],[Registered population 2026/27]]</f>
        <v>0.98653937452851381</v>
      </c>
      <c r="Q405" s="99">
        <v>7521.7324725672097</v>
      </c>
      <c r="R405" s="16">
        <v>7458.1792800537096</v>
      </c>
      <c r="S405" s="17">
        <f>gp_need_index[[#This Row],[Normalised weighted population 2027/28]]/gp_need_index[[#This Row],[Registered population 2027/28]]</f>
        <v>0.99155072415227641</v>
      </c>
      <c r="T405" s="99">
        <v>7512.6738928614304</v>
      </c>
      <c r="U405" s="16">
        <v>7487.9294547714399</v>
      </c>
      <c r="V405" s="17">
        <f>gp_need_index[[#This Row],[Normalised weighted population 2028/29]]/gp_need_index[[#This Row],[Registered population 2028/29]]</f>
        <v>0.996706307442214</v>
      </c>
    </row>
    <row r="406" spans="1:22" x14ac:dyDescent="0.2">
      <c r="A406" s="6" t="s">
        <v>1273</v>
      </c>
      <c r="B406" s="1" t="s">
        <v>7035</v>
      </c>
      <c r="C406" s="95" t="s">
        <v>6435</v>
      </c>
      <c r="D406" s="95" t="s">
        <v>6435</v>
      </c>
      <c r="E406" s="95" t="s">
        <v>6651</v>
      </c>
      <c r="F406" s="95" t="s">
        <v>6627</v>
      </c>
      <c r="G406" s="95" t="s">
        <v>6627</v>
      </c>
      <c r="H406" s="61">
        <v>5301.3377161672197</v>
      </c>
      <c r="I406" s="61">
        <v>529.00919941802704</v>
      </c>
      <c r="J406" s="123">
        <v>2804456.42107422</v>
      </c>
      <c r="K406" s="99">
        <v>56762.083333333299</v>
      </c>
      <c r="L406" s="16">
        <v>56463.729735484099</v>
      </c>
      <c r="M406" s="17">
        <f>gp_need_index[[#This Row],[Normalised weighted population (base year)]]/gp_need_index[[#This Row],[Registered population (base year)]]</f>
        <v>0.99474378704359512</v>
      </c>
      <c r="N406" s="99">
        <v>56703.428010644398</v>
      </c>
      <c r="O406" s="16">
        <v>56667.816496549101</v>
      </c>
      <c r="P406" s="17">
        <f>gp_need_index[[#This Row],[Normalised weighted population 2026/27]]/gp_need_index[[#This Row],[Registered population 2026/27]]</f>
        <v>0.99937196893830449</v>
      </c>
      <c r="Q406" s="99">
        <v>56648.810478583902</v>
      </c>
      <c r="R406" s="16">
        <v>56867.026312117501</v>
      </c>
      <c r="S406" s="17">
        <f>gp_need_index[[#This Row],[Normalised weighted population 2027/28]]/gp_need_index[[#This Row],[Registered population 2027/28]]</f>
        <v>1.003852081476911</v>
      </c>
      <c r="T406" s="99">
        <v>56607.130976318498</v>
      </c>
      <c r="U406" s="16">
        <v>57093.8650491519</v>
      </c>
      <c r="V406" s="17">
        <f>gp_need_index[[#This Row],[Normalised weighted population 2028/29]]/gp_need_index[[#This Row],[Registered population 2028/29]]</f>
        <v>1.008598458611814</v>
      </c>
    </row>
    <row r="407" spans="1:22" x14ac:dyDescent="0.2">
      <c r="A407" s="6" t="s">
        <v>1183</v>
      </c>
      <c r="B407" s="1" t="s">
        <v>7036</v>
      </c>
      <c r="C407" s="95" t="s">
        <v>6435</v>
      </c>
      <c r="D407" s="95" t="s">
        <v>6435</v>
      </c>
      <c r="E407" s="95" t="s">
        <v>6651</v>
      </c>
      <c r="F407" s="95" t="s">
        <v>6626</v>
      </c>
      <c r="G407" s="95" t="s">
        <v>6626</v>
      </c>
      <c r="H407" s="61">
        <v>5265.3944576733702</v>
      </c>
      <c r="I407" s="61">
        <v>61.714268351665901</v>
      </c>
      <c r="J407" s="123">
        <v>324949.96653822903</v>
      </c>
      <c r="K407" s="99">
        <v>10407.666666666701</v>
      </c>
      <c r="L407" s="16">
        <v>6542.4040645784798</v>
      </c>
      <c r="M407" s="17">
        <f>gp_need_index[[#This Row],[Normalised weighted population (base year)]]/gp_need_index[[#This Row],[Registered population (base year)]]</f>
        <v>0.62861391262003574</v>
      </c>
      <c r="N407" s="99">
        <v>10486.6235393468</v>
      </c>
      <c r="O407" s="16">
        <v>6566.05142300438</v>
      </c>
      <c r="P407" s="17">
        <f>gp_need_index[[#This Row],[Normalised weighted population 2026/27]]/gp_need_index[[#This Row],[Registered population 2026/27]]</f>
        <v>0.62613589573116035</v>
      </c>
      <c r="Q407" s="99">
        <v>10565.223250003801</v>
      </c>
      <c r="R407" s="16">
        <v>6589.1336939273997</v>
      </c>
      <c r="S407" s="17">
        <f>gp_need_index[[#This Row],[Normalised weighted population 2027/28]]/gp_need_index[[#This Row],[Registered population 2027/28]]</f>
        <v>0.62366251408128359</v>
      </c>
      <c r="T407" s="99">
        <v>10642.7986618829</v>
      </c>
      <c r="U407" s="16">
        <v>6615.4173043465198</v>
      </c>
      <c r="V407" s="17">
        <f>gp_need_index[[#This Row],[Normalised weighted population 2028/29]]/gp_need_index[[#This Row],[Registered population 2028/29]]</f>
        <v>0.6215862494927753</v>
      </c>
    </row>
    <row r="408" spans="1:22" x14ac:dyDescent="0.2">
      <c r="A408" s="6" t="s">
        <v>1261</v>
      </c>
      <c r="B408" s="1" t="s">
        <v>7037</v>
      </c>
      <c r="C408" s="95" t="s">
        <v>6435</v>
      </c>
      <c r="D408" s="95" t="s">
        <v>6435</v>
      </c>
      <c r="E408" s="95" t="s">
        <v>6651</v>
      </c>
      <c r="F408" s="95" t="s">
        <v>6627</v>
      </c>
      <c r="G408" s="95" t="s">
        <v>6627</v>
      </c>
      <c r="H408" s="61">
        <v>5350.3932756696404</v>
      </c>
      <c r="I408" s="61">
        <v>82.468503723626299</v>
      </c>
      <c r="J408" s="123">
        <v>441238.92777742702</v>
      </c>
      <c r="K408" s="99">
        <v>7927.25</v>
      </c>
      <c r="L408" s="16">
        <v>8883.7164234687607</v>
      </c>
      <c r="M408" s="17">
        <f>gp_need_index[[#This Row],[Normalised weighted population (base year)]]/gp_need_index[[#This Row],[Registered population (base year)]]</f>
        <v>1.1206555140141614</v>
      </c>
      <c r="N408" s="99">
        <v>7912.3495420265999</v>
      </c>
      <c r="O408" s="16">
        <v>8915.8263977757906</v>
      </c>
      <c r="P408" s="17">
        <f>gp_need_index[[#This Row],[Normalised weighted population 2026/27]]/gp_need_index[[#This Row],[Registered population 2026/27]]</f>
        <v>1.1268241311154421</v>
      </c>
      <c r="Q408" s="99">
        <v>7896.5504461616401</v>
      </c>
      <c r="R408" s="16">
        <v>8947.1690582513202</v>
      </c>
      <c r="S408" s="17">
        <f>gp_need_index[[#This Row],[Normalised weighted population 2027/28]]/gp_need_index[[#This Row],[Registered population 2027/28]]</f>
        <v>1.1330477933691117</v>
      </c>
      <c r="T408" s="99">
        <v>7887.2452845013204</v>
      </c>
      <c r="U408" s="16">
        <v>8982.8587128864601</v>
      </c>
      <c r="V408" s="17">
        <f>gp_need_index[[#This Row],[Normalised weighted population 2028/29]]/gp_need_index[[#This Row],[Registered population 2028/29]]</f>
        <v>1.138909516423694</v>
      </c>
    </row>
    <row r="409" spans="1:22" x14ac:dyDescent="0.2">
      <c r="A409" s="6" t="s">
        <v>1270</v>
      </c>
      <c r="B409" s="1" t="s">
        <v>7038</v>
      </c>
      <c r="C409" s="95" t="s">
        <v>6435</v>
      </c>
      <c r="D409" s="95" t="s">
        <v>6435</v>
      </c>
      <c r="E409" s="95" t="s">
        <v>6651</v>
      </c>
      <c r="F409" s="95" t="s">
        <v>6627</v>
      </c>
      <c r="G409" s="95" t="s">
        <v>6627</v>
      </c>
      <c r="H409" s="61">
        <v>5266.0651948180403</v>
      </c>
      <c r="I409" s="61">
        <v>63.930633719709498</v>
      </c>
      <c r="J409" s="123">
        <v>336662.885114023</v>
      </c>
      <c r="K409" s="99">
        <v>7923.8333333333303</v>
      </c>
      <c r="L409" s="16">
        <v>6778.2269726855802</v>
      </c>
      <c r="M409" s="17">
        <f>gp_need_index[[#This Row],[Normalised weighted population (base year)]]/gp_need_index[[#This Row],[Registered population (base year)]]</f>
        <v>0.85542270862405601</v>
      </c>
      <c r="N409" s="99">
        <v>7923.5283069963598</v>
      </c>
      <c r="O409" s="16">
        <v>6802.72670720718</v>
      </c>
      <c r="P409" s="17">
        <f>gp_need_index[[#This Row],[Normalised weighted population 2026/27]]/gp_need_index[[#This Row],[Registered population 2026/27]]</f>
        <v>0.85854766256094162</v>
      </c>
      <c r="Q409" s="99">
        <v>7921.6461496990996</v>
      </c>
      <c r="R409" s="16">
        <v>6826.6409854781195</v>
      </c>
      <c r="S409" s="17">
        <f>gp_need_index[[#This Row],[Normalised weighted population 2027/28]]/gp_need_index[[#This Row],[Registered population 2027/28]]</f>
        <v>0.86177050280608991</v>
      </c>
      <c r="T409" s="99">
        <v>7922.7829557968698</v>
      </c>
      <c r="U409" s="16">
        <v>6853.8719964832299</v>
      </c>
      <c r="V409" s="17">
        <f>gp_need_index[[#This Row],[Normalised weighted population 2028/29]]/gp_need_index[[#This Row],[Registered population 2028/29]]</f>
        <v>0.8650839023008261</v>
      </c>
    </row>
    <row r="410" spans="1:22" x14ac:dyDescent="0.2">
      <c r="A410" s="6" t="s">
        <v>1164</v>
      </c>
      <c r="B410" s="1" t="s">
        <v>7039</v>
      </c>
      <c r="C410" s="95" t="s">
        <v>6435</v>
      </c>
      <c r="D410" s="95" t="s">
        <v>6435</v>
      </c>
      <c r="E410" s="95" t="s">
        <v>6651</v>
      </c>
      <c r="F410" s="95" t="s">
        <v>6626</v>
      </c>
      <c r="G410" s="95" t="s">
        <v>6626</v>
      </c>
      <c r="H410" s="61">
        <v>5196.3875517003698</v>
      </c>
      <c r="I410" s="61">
        <v>367.29024143116402</v>
      </c>
      <c r="J410" s="123">
        <v>1908582.43843393</v>
      </c>
      <c r="K410" s="99">
        <v>47580.75</v>
      </c>
      <c r="L410" s="16">
        <v>38426.5849780422</v>
      </c>
      <c r="M410" s="17">
        <f>gp_need_index[[#This Row],[Normalised weighted population (base year)]]/gp_need_index[[#This Row],[Registered population (base year)]]</f>
        <v>0.80760780311454106</v>
      </c>
      <c r="N410" s="99">
        <v>47859.4150799704</v>
      </c>
      <c r="O410" s="16">
        <v>38565.476923432499</v>
      </c>
      <c r="P410" s="17">
        <f>gp_need_index[[#This Row],[Normalised weighted population 2026/27]]/gp_need_index[[#This Row],[Registered population 2026/27]]</f>
        <v>0.80580752729618088</v>
      </c>
      <c r="Q410" s="99">
        <v>48127.621111165397</v>
      </c>
      <c r="R410" s="16">
        <v>38701.049846834198</v>
      </c>
      <c r="S410" s="17">
        <f>gp_need_index[[#This Row],[Normalised weighted population 2027/28]]/gp_need_index[[#This Row],[Registered population 2027/28]]</f>
        <v>0.80413386228756945</v>
      </c>
      <c r="T410" s="99">
        <v>48397.469539645899</v>
      </c>
      <c r="U410" s="16">
        <v>38855.4257275243</v>
      </c>
      <c r="V410" s="17">
        <f>gp_need_index[[#This Row],[Normalised weighted population 2028/29]]/gp_need_index[[#This Row],[Registered population 2028/29]]</f>
        <v>0.80284002649549657</v>
      </c>
    </row>
    <row r="411" spans="1:22" x14ac:dyDescent="0.2">
      <c r="A411" s="6" t="s">
        <v>1336</v>
      </c>
      <c r="B411" s="1" t="s">
        <v>7040</v>
      </c>
      <c r="C411" s="95" t="s">
        <v>6435</v>
      </c>
      <c r="D411" s="95" t="s">
        <v>6435</v>
      </c>
      <c r="E411" s="95" t="s">
        <v>6651</v>
      </c>
      <c r="F411" s="95" t="s">
        <v>6624</v>
      </c>
      <c r="G411" s="95" t="s">
        <v>6624</v>
      </c>
      <c r="H411" s="61">
        <v>5275.3349975585897</v>
      </c>
      <c r="I411" s="61">
        <v>47.763397496437399</v>
      </c>
      <c r="J411" s="123">
        <v>251967.922415259</v>
      </c>
      <c r="K411" s="99">
        <v>7279.75</v>
      </c>
      <c r="L411" s="16">
        <v>5073.0147084321898</v>
      </c>
      <c r="M411" s="17">
        <f>gp_need_index[[#This Row],[Normalised weighted population (base year)]]/gp_need_index[[#This Row],[Registered population (base year)]]</f>
        <v>0.69686661058857646</v>
      </c>
      <c r="N411" s="99">
        <v>7286.1388135622701</v>
      </c>
      <c r="O411" s="16">
        <v>5091.3509952047598</v>
      </c>
      <c r="P411" s="17">
        <f>gp_need_index[[#This Row],[Normalised weighted population 2026/27]]/gp_need_index[[#This Row],[Registered population 2026/27]]</f>
        <v>0.69877216526918517</v>
      </c>
      <c r="Q411" s="99">
        <v>7286.3448528461604</v>
      </c>
      <c r="R411" s="16">
        <v>5109.2491101393798</v>
      </c>
      <c r="S411" s="17">
        <f>gp_need_index[[#This Row],[Normalised weighted population 2027/28]]/gp_need_index[[#This Row],[Registered population 2027/28]]</f>
        <v>0.70120879718500106</v>
      </c>
      <c r="T411" s="99">
        <v>7289.2258233883604</v>
      </c>
      <c r="U411" s="16">
        <v>5129.6295606481999</v>
      </c>
      <c r="V411" s="17">
        <f>gp_need_index[[#This Row],[Normalised weighted population 2028/29]]/gp_need_index[[#This Row],[Registered population 2028/29]]</f>
        <v>0.70372762278665657</v>
      </c>
    </row>
    <row r="412" spans="1:22" x14ac:dyDescent="0.2">
      <c r="A412" s="6" t="s">
        <v>1349</v>
      </c>
      <c r="B412" s="1" t="s">
        <v>7041</v>
      </c>
      <c r="C412" s="95" t="s">
        <v>6435</v>
      </c>
      <c r="D412" s="95" t="s">
        <v>6435</v>
      </c>
      <c r="E412" s="95" t="s">
        <v>6651</v>
      </c>
      <c r="F412" s="95" t="s">
        <v>6624</v>
      </c>
      <c r="G412" s="95" t="s">
        <v>6624</v>
      </c>
      <c r="H412" s="61">
        <v>5261.7779701310001</v>
      </c>
      <c r="I412" s="61">
        <v>105.836231351007</v>
      </c>
      <c r="J412" s="123">
        <v>556886.75056441606</v>
      </c>
      <c r="K412" s="99">
        <v>10522.083333333299</v>
      </c>
      <c r="L412" s="16">
        <v>11212.120374149699</v>
      </c>
      <c r="M412" s="17">
        <f>gp_need_index[[#This Row],[Normalised weighted population (base year)]]/gp_need_index[[#This Row],[Registered population (base year)]]</f>
        <v>1.0655798874573066</v>
      </c>
      <c r="N412" s="99">
        <v>10507.8633413404</v>
      </c>
      <c r="O412" s="16">
        <v>11252.6463072142</v>
      </c>
      <c r="P412" s="17">
        <f>gp_need_index[[#This Row],[Normalised weighted population 2026/27]]/gp_need_index[[#This Row],[Registered population 2026/27]]</f>
        <v>1.0708786307625118</v>
      </c>
      <c r="Q412" s="99">
        <v>10494.040612852499</v>
      </c>
      <c r="R412" s="16">
        <v>11292.203815057301</v>
      </c>
      <c r="S412" s="17">
        <f>gp_need_index[[#This Row],[Normalised weighted population 2027/28]]/gp_need_index[[#This Row],[Registered population 2027/28]]</f>
        <v>1.0760587110009139</v>
      </c>
      <c r="T412" s="99">
        <v>10483.172009604201</v>
      </c>
      <c r="U412" s="16">
        <v>11337.247655360899</v>
      </c>
      <c r="V412" s="17">
        <f>gp_need_index[[#This Row],[Normalised weighted population 2028/29]]/gp_need_index[[#This Row],[Registered population 2028/29]]</f>
        <v>1.0814711086467181</v>
      </c>
    </row>
    <row r="413" spans="1:22" x14ac:dyDescent="0.2">
      <c r="A413" s="6" t="s">
        <v>1346</v>
      </c>
      <c r="B413" s="1" t="s">
        <v>7042</v>
      </c>
      <c r="C413" s="95" t="s">
        <v>6435</v>
      </c>
      <c r="D413" s="95" t="s">
        <v>6435</v>
      </c>
      <c r="E413" s="95" t="s">
        <v>6651</v>
      </c>
      <c r="F413" s="95" t="s">
        <v>6624</v>
      </c>
      <c r="G413" s="95" t="s">
        <v>6624</v>
      </c>
      <c r="H413" s="61">
        <v>5275.9278442382802</v>
      </c>
      <c r="I413" s="61"/>
      <c r="J413" s="123"/>
      <c r="K413" s="99">
        <v>8344.75</v>
      </c>
      <c r="L413" s="16"/>
      <c r="M413" s="17">
        <f>gp_need_index[[#This Row],[Normalised weighted population (base year)]]/gp_need_index[[#This Row],[Registered population (base year)]]</f>
        <v>0</v>
      </c>
      <c r="N413" s="99">
        <v>8347.4510180264097</v>
      </c>
      <c r="O413" s="16"/>
      <c r="P413" s="17">
        <f>gp_need_index[[#This Row],[Normalised weighted population 2026/27]]/gp_need_index[[#This Row],[Registered population 2026/27]]</f>
        <v>0</v>
      </c>
      <c r="Q413" s="99">
        <v>8348.8332138061905</v>
      </c>
      <c r="R413" s="16"/>
      <c r="S413" s="17">
        <f>gp_need_index[[#This Row],[Normalised weighted population 2027/28]]/gp_need_index[[#This Row],[Registered population 2027/28]]</f>
        <v>0</v>
      </c>
      <c r="T413" s="99">
        <v>8349.8721640253407</v>
      </c>
      <c r="U413" s="16"/>
      <c r="V413" s="17">
        <f>gp_need_index[[#This Row],[Normalised weighted population 2028/29]]/gp_need_index[[#This Row],[Registered population 2028/29]]</f>
        <v>0</v>
      </c>
    </row>
    <row r="414" spans="1:22" x14ac:dyDescent="0.2">
      <c r="A414" s="6" t="s">
        <v>1167</v>
      </c>
      <c r="B414" s="1" t="s">
        <v>7043</v>
      </c>
      <c r="C414" s="95" t="s">
        <v>6435</v>
      </c>
      <c r="D414" s="95" t="s">
        <v>6435</v>
      </c>
      <c r="E414" s="95" t="s">
        <v>6651</v>
      </c>
      <c r="F414" s="95" t="s">
        <v>6626</v>
      </c>
      <c r="G414" s="95" t="s">
        <v>6626</v>
      </c>
      <c r="H414" s="61">
        <v>5234.8019666169803</v>
      </c>
      <c r="I414" s="61">
        <v>155.45797987295401</v>
      </c>
      <c r="J414" s="123">
        <v>813791.73876523995</v>
      </c>
      <c r="K414" s="99">
        <v>17703.25</v>
      </c>
      <c r="L414" s="16">
        <v>16384.5358598975</v>
      </c>
      <c r="M414" s="17">
        <f>gp_need_index[[#This Row],[Normalised weighted population (base year)]]/gp_need_index[[#This Row],[Registered population (base year)]]</f>
        <v>0.9255100537978902</v>
      </c>
      <c r="N414" s="99">
        <v>17803.0249224285</v>
      </c>
      <c r="O414" s="16">
        <v>16443.757361397002</v>
      </c>
      <c r="P414" s="17">
        <f>gp_need_index[[#This Row],[Normalised weighted population 2026/27]]/gp_need_index[[#This Row],[Registered population 2026/27]]</f>
        <v>0.92364962881565849</v>
      </c>
      <c r="Q414" s="99">
        <v>17893.464534474999</v>
      </c>
      <c r="R414" s="16">
        <v>16501.563680287301</v>
      </c>
      <c r="S414" s="17">
        <f>gp_need_index[[#This Row],[Normalised weighted population 2027/28]]/gp_need_index[[#This Row],[Registered population 2027/28]]</f>
        <v>0.92221177449979297</v>
      </c>
      <c r="T414" s="99">
        <v>17986.158446956299</v>
      </c>
      <c r="U414" s="16">
        <v>16567.387306157601</v>
      </c>
      <c r="V414" s="17">
        <f>gp_need_index[[#This Row],[Normalised weighted population 2028/29]]/gp_need_index[[#This Row],[Registered population 2028/29]]</f>
        <v>0.92111872332366851</v>
      </c>
    </row>
    <row r="415" spans="1:22" x14ac:dyDescent="0.2">
      <c r="A415" s="6" t="s">
        <v>1173</v>
      </c>
      <c r="B415" s="1" t="s">
        <v>12258</v>
      </c>
      <c r="C415" s="95" t="s">
        <v>6435</v>
      </c>
      <c r="D415" s="95" t="s">
        <v>6435</v>
      </c>
      <c r="E415" s="95" t="s">
        <v>6651</v>
      </c>
      <c r="F415" s="95" t="s">
        <v>6626</v>
      </c>
      <c r="G415" s="95" t="s">
        <v>6626</v>
      </c>
      <c r="H415" s="61">
        <v>5573.3788655599001</v>
      </c>
      <c r="I415" s="61">
        <v>228.69272958286899</v>
      </c>
      <c r="J415" s="123">
        <v>1274591.2257643701</v>
      </c>
      <c r="K415" s="99">
        <v>28587.666666666701</v>
      </c>
      <c r="L415" s="16">
        <v>25662.076241930699</v>
      </c>
      <c r="M415" s="17">
        <f>gp_need_index[[#This Row],[Normalised weighted population (base year)]]/gp_need_index[[#This Row],[Registered population (base year)]]</f>
        <v>0.89766249694847433</v>
      </c>
      <c r="N415" s="99">
        <v>28794.443177840501</v>
      </c>
      <c r="O415" s="16">
        <v>25754.83118474</v>
      </c>
      <c r="P415" s="17">
        <f>gp_need_index[[#This Row],[Normalised weighted population 2026/27]]/gp_need_index[[#This Row],[Registered population 2026/27]]</f>
        <v>0.89443754913657392</v>
      </c>
      <c r="Q415" s="99">
        <v>28983.891278430201</v>
      </c>
      <c r="R415" s="16">
        <v>25845.369615325599</v>
      </c>
      <c r="S415" s="17">
        <f>gp_need_index[[#This Row],[Normalised weighted population 2027/28]]/gp_need_index[[#This Row],[Registered population 2027/28]]</f>
        <v>0.89171496563540142</v>
      </c>
      <c r="T415" s="99">
        <v>29174.875167586299</v>
      </c>
      <c r="U415" s="16">
        <v>25948.465053612599</v>
      </c>
      <c r="V415" s="17">
        <f>gp_need_index[[#This Row],[Normalised weighted population 2028/29]]/gp_need_index[[#This Row],[Registered population 2028/29]]</f>
        <v>0.88941134810549982</v>
      </c>
    </row>
    <row r="416" spans="1:22" x14ac:dyDescent="0.2">
      <c r="A416" s="6" t="s">
        <v>1263</v>
      </c>
      <c r="B416" s="1" t="s">
        <v>7044</v>
      </c>
      <c r="C416" s="95" t="s">
        <v>6435</v>
      </c>
      <c r="D416" s="95" t="s">
        <v>6435</v>
      </c>
      <c r="E416" s="95" t="s">
        <v>6651</v>
      </c>
      <c r="F416" s="95" t="s">
        <v>6627</v>
      </c>
      <c r="G416" s="95" t="s">
        <v>6627</v>
      </c>
      <c r="H416" s="61">
        <v>5279.6011591372298</v>
      </c>
      <c r="I416" s="61">
        <v>105.85180272866</v>
      </c>
      <c r="J416" s="123">
        <v>558855.30038299703</v>
      </c>
      <c r="K416" s="99">
        <v>12370.916666666701</v>
      </c>
      <c r="L416" s="16">
        <v>11251.754316789</v>
      </c>
      <c r="M416" s="17">
        <f>gp_need_index[[#This Row],[Normalised weighted population (base year)]]/gp_need_index[[#This Row],[Registered population (base year)]]</f>
        <v>0.90953278725955111</v>
      </c>
      <c r="N416" s="99">
        <v>12384.3320250406</v>
      </c>
      <c r="O416" s="16">
        <v>11292.4235057634</v>
      </c>
      <c r="P416" s="17">
        <f>gp_need_index[[#This Row],[Normalised weighted population 2026/27]]/gp_need_index[[#This Row],[Registered population 2026/27]]</f>
        <v>0.9118314563054829</v>
      </c>
      <c r="Q416" s="99">
        <v>12395.768611568001</v>
      </c>
      <c r="R416" s="16">
        <v>11332.120846211301</v>
      </c>
      <c r="S416" s="17">
        <f>gp_need_index[[#This Row],[Normalised weighted population 2027/28]]/gp_need_index[[#This Row],[Registered population 2027/28]]</f>
        <v>0.9141926734285698</v>
      </c>
      <c r="T416" s="99">
        <v>12406.395568809599</v>
      </c>
      <c r="U416" s="16">
        <v>11377.323912863099</v>
      </c>
      <c r="V416" s="17">
        <f>gp_need_index[[#This Row],[Normalised weighted population 2028/29]]/gp_need_index[[#This Row],[Registered population 2028/29]]</f>
        <v>0.91705313197221872</v>
      </c>
    </row>
    <row r="417" spans="1:22" x14ac:dyDescent="0.2">
      <c r="A417" s="6" t="s">
        <v>1269</v>
      </c>
      <c r="B417" s="1" t="s">
        <v>7045</v>
      </c>
      <c r="C417" s="95" t="s">
        <v>6435</v>
      </c>
      <c r="D417" s="95" t="s">
        <v>6435</v>
      </c>
      <c r="E417" s="95" t="s">
        <v>6651</v>
      </c>
      <c r="F417" s="95" t="s">
        <v>6627</v>
      </c>
      <c r="G417" s="95" t="s">
        <v>6627</v>
      </c>
      <c r="H417" s="61">
        <v>5237.9514508928596</v>
      </c>
      <c r="I417" s="61">
        <v>36.427753023654503</v>
      </c>
      <c r="J417" s="123">
        <v>190806.801803018</v>
      </c>
      <c r="K417" s="99">
        <v>3602.25</v>
      </c>
      <c r="L417" s="16">
        <v>3841.6227856986802</v>
      </c>
      <c r="M417" s="17">
        <f>gp_need_index[[#This Row],[Normalised weighted population (base year)]]/gp_need_index[[#This Row],[Registered population (base year)]]</f>
        <v>1.0664509086539469</v>
      </c>
      <c r="N417" s="99">
        <v>3605.3860717694702</v>
      </c>
      <c r="O417" s="16">
        <v>3855.5082366818101</v>
      </c>
      <c r="P417" s="17">
        <f>gp_need_index[[#This Row],[Normalised weighted population 2026/27]]/gp_need_index[[#This Row],[Registered population 2026/27]]</f>
        <v>1.0693745856708166</v>
      </c>
      <c r="Q417" s="99">
        <v>3611.4378572160099</v>
      </c>
      <c r="R417" s="16">
        <v>3869.0618749237001</v>
      </c>
      <c r="S417" s="17">
        <f>gp_need_index[[#This Row],[Normalised weighted population 2027/28]]/gp_need_index[[#This Row],[Registered population 2027/28]]</f>
        <v>1.0713355809772365</v>
      </c>
      <c r="T417" s="99">
        <v>3617.0538062752698</v>
      </c>
      <c r="U417" s="16">
        <v>3884.4953020981502</v>
      </c>
      <c r="V417" s="17">
        <f>gp_need_index[[#This Row],[Normalised weighted population 2028/29]]/gp_need_index[[#This Row],[Registered population 2028/29]]</f>
        <v>1.0739390426979254</v>
      </c>
    </row>
    <row r="418" spans="1:22" x14ac:dyDescent="0.2">
      <c r="A418" s="6" t="s">
        <v>1169</v>
      </c>
      <c r="B418" s="1" t="s">
        <v>7046</v>
      </c>
      <c r="C418" s="95" t="s">
        <v>6435</v>
      </c>
      <c r="D418" s="95" t="s">
        <v>6435</v>
      </c>
      <c r="E418" s="95" t="s">
        <v>6651</v>
      </c>
      <c r="F418" s="95" t="s">
        <v>6626</v>
      </c>
      <c r="G418" s="95" t="s">
        <v>6626</v>
      </c>
      <c r="H418" s="61">
        <v>5265.58205159505</v>
      </c>
      <c r="I418" s="61">
        <v>42.508124184980701</v>
      </c>
      <c r="J418" s="123">
        <v>223830.01575540801</v>
      </c>
      <c r="K418" s="99">
        <v>6524.5</v>
      </c>
      <c r="L418" s="16">
        <v>4506.49809400909</v>
      </c>
      <c r="M418" s="17">
        <f>gp_need_index[[#This Row],[Normalised weighted population (base year)]]/gp_need_index[[#This Row],[Registered population (base year)]]</f>
        <v>0.69070397639805192</v>
      </c>
      <c r="N418" s="99">
        <v>6564.3670873416304</v>
      </c>
      <c r="O418" s="16">
        <v>4522.78672042574</v>
      </c>
      <c r="P418" s="17">
        <f>gp_need_index[[#This Row],[Normalised weighted population 2026/27]]/gp_need_index[[#This Row],[Registered population 2026/27]]</f>
        <v>0.68899052418126294</v>
      </c>
      <c r="Q418" s="99">
        <v>6602.5924524526399</v>
      </c>
      <c r="R418" s="16">
        <v>4538.6861067817699</v>
      </c>
      <c r="S418" s="17">
        <f>gp_need_index[[#This Row],[Normalised weighted population 2027/28]]/gp_need_index[[#This Row],[Registered population 2027/28]]</f>
        <v>0.68740970148714864</v>
      </c>
      <c r="T418" s="99">
        <v>6640.5932685099897</v>
      </c>
      <c r="U418" s="16">
        <v>4556.7906199069503</v>
      </c>
      <c r="V418" s="17">
        <f>gp_need_index[[#This Row],[Normalised weighted population 2028/29]]/gp_need_index[[#This Row],[Registered population 2028/29]]</f>
        <v>0.68620233699833255</v>
      </c>
    </row>
    <row r="419" spans="1:22" x14ac:dyDescent="0.2">
      <c r="A419" s="6" t="s">
        <v>1284</v>
      </c>
      <c r="B419" s="1" t="s">
        <v>12095</v>
      </c>
      <c r="C419" s="95" t="s">
        <v>6435</v>
      </c>
      <c r="D419" s="95" t="s">
        <v>6435</v>
      </c>
      <c r="E419" s="95" t="s">
        <v>6651</v>
      </c>
      <c r="F419" s="95" t="s">
        <v>6627</v>
      </c>
      <c r="G419" s="95" t="s">
        <v>6627</v>
      </c>
      <c r="H419" s="61">
        <v>5346.4190095600297</v>
      </c>
      <c r="I419" s="61">
        <v>505.33470333354097</v>
      </c>
      <c r="J419" s="123">
        <v>2701731.06409282</v>
      </c>
      <c r="K419" s="99">
        <v>13709</v>
      </c>
      <c r="L419" s="16">
        <v>54395.501201072802</v>
      </c>
      <c r="M419" s="17">
        <f>gp_need_index[[#This Row],[Normalised weighted population (base year)]]/gp_need_index[[#This Row],[Registered population (base year)]]</f>
        <v>3.9678679116691811</v>
      </c>
      <c r="N419" s="99">
        <v>13680.122783298</v>
      </c>
      <c r="O419" s="16">
        <v>54592.112401017199</v>
      </c>
      <c r="P419" s="17">
        <f>gp_need_index[[#This Row],[Normalised weighted population 2026/27]]/gp_need_index[[#This Row],[Registered population 2026/27]]</f>
        <v>3.9906156739812642</v>
      </c>
      <c r="Q419" s="99">
        <v>13647.233348612899</v>
      </c>
      <c r="R419" s="16">
        <v>54784.0252947064</v>
      </c>
      <c r="S419" s="17">
        <f>gp_need_index[[#This Row],[Normalised weighted population 2027/28]]/gp_need_index[[#This Row],[Registered population 2027/28]]</f>
        <v>4.0142953443581755</v>
      </c>
      <c r="T419" s="99">
        <v>13621.8222928423</v>
      </c>
      <c r="U419" s="16">
        <v>55002.555081006503</v>
      </c>
      <c r="V419" s="17">
        <f>gp_need_index[[#This Row],[Normalised weighted population 2028/29]]/gp_need_index[[#This Row],[Registered population 2028/29]]</f>
        <v>4.0378265035734646</v>
      </c>
    </row>
    <row r="420" spans="1:22" x14ac:dyDescent="0.2">
      <c r="A420" s="6" t="s">
        <v>1301</v>
      </c>
      <c r="B420" s="1" t="s">
        <v>7047</v>
      </c>
      <c r="C420" s="95" t="s">
        <v>6435</v>
      </c>
      <c r="D420" s="95" t="s">
        <v>6435</v>
      </c>
      <c r="E420" s="95" t="s">
        <v>6651</v>
      </c>
      <c r="F420" s="95" t="s">
        <v>6625</v>
      </c>
      <c r="G420" s="95" t="s">
        <v>6625</v>
      </c>
      <c r="H420" s="61">
        <v>5357.5326847956703</v>
      </c>
      <c r="I420" s="61">
        <v>68.7088413848643</v>
      </c>
      <c r="J420" s="123">
        <v>368109.86345385201</v>
      </c>
      <c r="K420" s="99">
        <v>7891.75</v>
      </c>
      <c r="L420" s="16">
        <v>7411.3670252942802</v>
      </c>
      <c r="M420" s="17">
        <f>gp_need_index[[#This Row],[Normalised weighted population (base year)]]/gp_need_index[[#This Row],[Registered population (base year)]]</f>
        <v>0.93912846013802775</v>
      </c>
      <c r="N420" s="99">
        <v>7886.7499221196204</v>
      </c>
      <c r="O420" s="16">
        <v>7438.15522894894</v>
      </c>
      <c r="P420" s="17">
        <f>gp_need_index[[#This Row],[Normalised weighted population 2026/27]]/gp_need_index[[#This Row],[Registered population 2026/27]]</f>
        <v>0.94312046183783171</v>
      </c>
      <c r="Q420" s="99">
        <v>7880.7792850539099</v>
      </c>
      <c r="R420" s="16">
        <v>7464.3032901049301</v>
      </c>
      <c r="S420" s="17">
        <f>gp_need_index[[#This Row],[Normalised weighted population 2027/28]]/gp_need_index[[#This Row],[Registered population 2027/28]]</f>
        <v>0.94715294263616334</v>
      </c>
      <c r="T420" s="99">
        <v>7874.8536828281703</v>
      </c>
      <c r="U420" s="16">
        <v>7494.0778930861998</v>
      </c>
      <c r="V420" s="17">
        <f>gp_need_index[[#This Row],[Normalised weighted population 2028/29]]/gp_need_index[[#This Row],[Registered population 2028/29]]</f>
        <v>0.9516466203591456</v>
      </c>
    </row>
    <row r="421" spans="1:22" x14ac:dyDescent="0.2">
      <c r="A421" s="6" t="s">
        <v>1168</v>
      </c>
      <c r="B421" s="1" t="s">
        <v>7048</v>
      </c>
      <c r="C421" s="95" t="s">
        <v>6435</v>
      </c>
      <c r="D421" s="95" t="s">
        <v>6435</v>
      </c>
      <c r="E421" s="95" t="s">
        <v>6651</v>
      </c>
      <c r="F421" s="95" t="s">
        <v>6626</v>
      </c>
      <c r="G421" s="95" t="s">
        <v>6626</v>
      </c>
      <c r="H421" s="61">
        <v>5216.3780643857799</v>
      </c>
      <c r="I421" s="61">
        <v>55.287573651350797</v>
      </c>
      <c r="J421" s="123">
        <v>288400.88642801897</v>
      </c>
      <c r="K421" s="99">
        <v>8157.5833333333303</v>
      </c>
      <c r="L421" s="16">
        <v>5806.5404705088104</v>
      </c>
      <c r="M421" s="17">
        <f>gp_need_index[[#This Row],[Normalised weighted population (base year)]]/gp_need_index[[#This Row],[Registered population (base year)]]</f>
        <v>0.71179664776236584</v>
      </c>
      <c r="N421" s="99">
        <v>8203.8323044638601</v>
      </c>
      <c r="O421" s="16">
        <v>5827.5280680899496</v>
      </c>
      <c r="P421" s="17">
        <f>gp_need_index[[#This Row],[Normalised weighted population 2026/27]]/gp_need_index[[#This Row],[Registered population 2026/27]]</f>
        <v>0.71034217324494575</v>
      </c>
      <c r="Q421" s="99">
        <v>8243.0757680099596</v>
      </c>
      <c r="R421" s="16">
        <v>5848.0141369635403</v>
      </c>
      <c r="S421" s="17">
        <f>gp_need_index[[#This Row],[Normalised weighted population 2027/28]]/gp_need_index[[#This Row],[Registered population 2027/28]]</f>
        <v>0.70944563674383954</v>
      </c>
      <c r="T421" s="99">
        <v>8285.2114032228001</v>
      </c>
      <c r="U421" s="16">
        <v>5871.3414713964503</v>
      </c>
      <c r="V421" s="17">
        <f>gp_need_index[[#This Row],[Normalised weighted population 2028/29]]/gp_need_index[[#This Row],[Registered population 2028/29]]</f>
        <v>0.70865318766792151</v>
      </c>
    </row>
    <row r="422" spans="1:22" x14ac:dyDescent="0.2">
      <c r="A422" s="6" t="s">
        <v>1350</v>
      </c>
      <c r="B422" s="1" t="s">
        <v>7049</v>
      </c>
      <c r="C422" s="95" t="s">
        <v>6435</v>
      </c>
      <c r="D422" s="95" t="s">
        <v>6435</v>
      </c>
      <c r="E422" s="95" t="s">
        <v>6651</v>
      </c>
      <c r="F422" s="95" t="s">
        <v>6624</v>
      </c>
      <c r="G422" s="95" t="s">
        <v>6624</v>
      </c>
      <c r="H422" s="61">
        <v>5357.3538046077801</v>
      </c>
      <c r="I422" s="61">
        <v>46.828554829892099</v>
      </c>
      <c r="J422" s="123">
        <v>250877.13638220701</v>
      </c>
      <c r="K422" s="99">
        <v>4656.1666666666697</v>
      </c>
      <c r="L422" s="16">
        <v>5051.0532875640802</v>
      </c>
      <c r="M422" s="17">
        <f>gp_need_index[[#This Row],[Normalised weighted population (base year)]]/gp_need_index[[#This Row],[Registered population (base year)]]</f>
        <v>1.0848093827320207</v>
      </c>
      <c r="N422" s="99">
        <v>4647.0597119286604</v>
      </c>
      <c r="O422" s="16">
        <v>5069.3101953215801</v>
      </c>
      <c r="P422" s="17">
        <f>gp_need_index[[#This Row],[Normalised weighted population 2026/27]]/gp_need_index[[#This Row],[Registered population 2026/27]]</f>
        <v>1.0908640107010104</v>
      </c>
      <c r="Q422" s="99">
        <v>4638.2647407931299</v>
      </c>
      <c r="R422" s="16">
        <v>5087.1308281164002</v>
      </c>
      <c r="S422" s="17">
        <f>gp_need_index[[#This Row],[Normalised weighted population 2027/28]]/gp_need_index[[#This Row],[Registered population 2027/28]]</f>
        <v>1.0967745724765412</v>
      </c>
      <c r="T422" s="99">
        <v>4632.1232698784897</v>
      </c>
      <c r="U422" s="16">
        <v>5107.4230502882601</v>
      </c>
      <c r="V422" s="17">
        <f>gp_need_index[[#This Row],[Normalised weighted population 2028/29]]/gp_need_index[[#This Row],[Registered population 2028/29]]</f>
        <v>1.102609484402223</v>
      </c>
    </row>
    <row r="423" spans="1:22" x14ac:dyDescent="0.2">
      <c r="A423" s="6" t="s">
        <v>1293</v>
      </c>
      <c r="B423" s="1" t="s">
        <v>7050</v>
      </c>
      <c r="C423" s="95" t="s">
        <v>6435</v>
      </c>
      <c r="D423" s="95" t="s">
        <v>6435</v>
      </c>
      <c r="E423" s="95" t="s">
        <v>6651</v>
      </c>
      <c r="F423" s="95" t="s">
        <v>6625</v>
      </c>
      <c r="G423" s="95" t="s">
        <v>6625</v>
      </c>
      <c r="H423" s="61">
        <v>5238.9369217721996</v>
      </c>
      <c r="I423" s="61">
        <v>43.5908671574335</v>
      </c>
      <c r="J423" s="123">
        <v>228369.80340314601</v>
      </c>
      <c r="K423" s="99">
        <v>5334.3333333333303</v>
      </c>
      <c r="L423" s="16">
        <v>4597.9002427007699</v>
      </c>
      <c r="M423" s="17">
        <f>gp_need_index[[#This Row],[Normalised weighted population (base year)]]/gp_need_index[[#This Row],[Registered population (base year)]]</f>
        <v>0.86194468087873011</v>
      </c>
      <c r="N423" s="99">
        <v>5331.8160296035603</v>
      </c>
      <c r="O423" s="16">
        <v>4614.5192399336502</v>
      </c>
      <c r="P423" s="17">
        <f>gp_need_index[[#This Row],[Normalised weighted population 2026/27]]/gp_need_index[[#This Row],[Registered population 2026/27]]</f>
        <v>0.86546857849421266</v>
      </c>
      <c r="Q423" s="99">
        <v>5326.6191164645397</v>
      </c>
      <c r="R423" s="16">
        <v>4630.7411024220401</v>
      </c>
      <c r="S423" s="17">
        <f>gp_need_index[[#This Row],[Normalised weighted population 2027/28]]/gp_need_index[[#This Row],[Registered population 2027/28]]</f>
        <v>0.86935840561763733</v>
      </c>
      <c r="T423" s="99">
        <v>5321.7968075314302</v>
      </c>
      <c r="U423" s="16">
        <v>4649.2128167234196</v>
      </c>
      <c r="V423" s="17">
        <f>gp_need_index[[#This Row],[Normalised weighted population 2028/29]]/gp_need_index[[#This Row],[Registered population 2028/29]]</f>
        <v>0.87361712310094841</v>
      </c>
    </row>
    <row r="424" spans="1:22" x14ac:dyDescent="0.2">
      <c r="A424" s="6" t="s">
        <v>1181</v>
      </c>
      <c r="B424" s="1" t="s">
        <v>7051</v>
      </c>
      <c r="C424" s="95" t="s">
        <v>6435</v>
      </c>
      <c r="D424" s="95" t="s">
        <v>6435</v>
      </c>
      <c r="E424" s="95" t="s">
        <v>6651</v>
      </c>
      <c r="F424" s="95" t="s">
        <v>6626</v>
      </c>
      <c r="G424" s="95" t="s">
        <v>6626</v>
      </c>
      <c r="H424" s="61">
        <v>5205.7856654575899</v>
      </c>
      <c r="I424" s="61">
        <v>90.3876603903053</v>
      </c>
      <c r="J424" s="123">
        <v>470538.78679410001</v>
      </c>
      <c r="K424" s="99">
        <v>12284.5</v>
      </c>
      <c r="L424" s="16">
        <v>9473.6272911767792</v>
      </c>
      <c r="M424" s="17">
        <f>gp_need_index[[#This Row],[Normalised weighted population (base year)]]/gp_need_index[[#This Row],[Registered population (base year)]]</f>
        <v>0.77118541993380108</v>
      </c>
      <c r="N424" s="99">
        <v>12369.7662378933</v>
      </c>
      <c r="O424" s="16">
        <v>9507.8694837922903</v>
      </c>
      <c r="P424" s="17">
        <f>gp_need_index[[#This Row],[Normalised weighted population 2026/27]]/gp_need_index[[#This Row],[Registered population 2026/27]]</f>
        <v>0.76863776573772824</v>
      </c>
      <c r="Q424" s="99">
        <v>12448.4228693552</v>
      </c>
      <c r="R424" s="16">
        <v>9541.2934101655701</v>
      </c>
      <c r="S424" s="17">
        <f>gp_need_index[[#This Row],[Normalised weighted population 2027/28]]/gp_need_index[[#This Row],[Registered population 2027/28]]</f>
        <v>0.76646604234933002</v>
      </c>
      <c r="T424" s="99">
        <v>12526.4780795802</v>
      </c>
      <c r="U424" s="16">
        <v>9579.3529868165006</v>
      </c>
      <c r="V424" s="17">
        <f>gp_need_index[[#This Row],[Normalised weighted population 2028/29]]/gp_need_index[[#This Row],[Registered population 2028/29]]</f>
        <v>0.76472835588417309</v>
      </c>
    </row>
    <row r="425" spans="1:22" x14ac:dyDescent="0.2">
      <c r="A425" s="6" t="s">
        <v>1268</v>
      </c>
      <c r="B425" s="1" t="s">
        <v>7052</v>
      </c>
      <c r="C425" s="95" t="s">
        <v>6435</v>
      </c>
      <c r="D425" s="95" t="s">
        <v>6435</v>
      </c>
      <c r="E425" s="95" t="s">
        <v>6651</v>
      </c>
      <c r="F425" s="95" t="s">
        <v>6627</v>
      </c>
      <c r="G425" s="95" t="s">
        <v>6627</v>
      </c>
      <c r="H425" s="61">
        <v>5240.6272243923604</v>
      </c>
      <c r="I425" s="61">
        <v>27.7903199945934</v>
      </c>
      <c r="J425" s="123">
        <v>145638.70753824199</v>
      </c>
      <c r="K425" s="99">
        <v>2668.0833333333298</v>
      </c>
      <c r="L425" s="16">
        <v>2932.2276358691402</v>
      </c>
      <c r="M425" s="17">
        <f>gp_need_index[[#This Row],[Normalised weighted population (base year)]]/gp_need_index[[#This Row],[Registered population (base year)]]</f>
        <v>1.0990015188940165</v>
      </c>
      <c r="N425" s="99">
        <v>2665.2713905391902</v>
      </c>
      <c r="O425" s="16">
        <v>2942.8261004713399</v>
      </c>
      <c r="P425" s="17">
        <f>gp_need_index[[#This Row],[Normalised weighted population 2026/27]]/gp_need_index[[#This Row],[Registered population 2026/27]]</f>
        <v>1.1041375039395143</v>
      </c>
      <c r="Q425" s="99">
        <v>2664.0604084040801</v>
      </c>
      <c r="R425" s="16">
        <v>2953.17129958027</v>
      </c>
      <c r="S425" s="17">
        <f>gp_need_index[[#This Row],[Normalised weighted population 2027/28]]/gp_need_index[[#This Row],[Registered population 2027/28]]</f>
        <v>1.1085226484595307</v>
      </c>
      <c r="T425" s="99">
        <v>2662.9620445619698</v>
      </c>
      <c r="U425" s="16">
        <v>2964.9513009498901</v>
      </c>
      <c r="V425" s="17">
        <f>gp_need_index[[#This Row],[Normalised weighted population 2028/29]]/gp_need_index[[#This Row],[Registered population 2028/29]]</f>
        <v>1.1134035150837436</v>
      </c>
    </row>
    <row r="426" spans="1:22" x14ac:dyDescent="0.2">
      <c r="A426" s="6" t="s">
        <v>1337</v>
      </c>
      <c r="B426" s="1" t="s">
        <v>7053</v>
      </c>
      <c r="C426" s="95" t="s">
        <v>6435</v>
      </c>
      <c r="D426" s="95" t="s">
        <v>6435</v>
      </c>
      <c r="E426" s="95" t="s">
        <v>6651</v>
      </c>
      <c r="F426" s="95" t="s">
        <v>6624</v>
      </c>
      <c r="G426" s="95" t="s">
        <v>6624</v>
      </c>
      <c r="H426" s="61">
        <v>5182.0451006822204</v>
      </c>
      <c r="I426" s="61">
        <v>69.672782103563804</v>
      </c>
      <c r="J426" s="123">
        <v>361047.49915067299</v>
      </c>
      <c r="K426" s="99">
        <v>10592.166666666701</v>
      </c>
      <c r="L426" s="16">
        <v>7269.1763938721997</v>
      </c>
      <c r="M426" s="17">
        <f>gp_need_index[[#This Row],[Normalised weighted population (base year)]]/gp_need_index[[#This Row],[Registered population (base year)]]</f>
        <v>0.6862785134176681</v>
      </c>
      <c r="N426" s="99">
        <v>10598.425891888901</v>
      </c>
      <c r="O426" s="16">
        <v>7295.45065299013</v>
      </c>
      <c r="P426" s="17">
        <f>gp_need_index[[#This Row],[Normalised weighted population 2026/27]]/gp_need_index[[#This Row],[Registered population 2026/27]]</f>
        <v>0.6883522824435111</v>
      </c>
      <c r="Q426" s="99">
        <v>10601.425458416799</v>
      </c>
      <c r="R426" s="16">
        <v>7321.0970510503003</v>
      </c>
      <c r="S426" s="17">
        <f>gp_need_index[[#This Row],[Normalised weighted population 2027/28]]/gp_need_index[[#This Row],[Registered population 2027/28]]</f>
        <v>0.69057666629517778</v>
      </c>
      <c r="T426" s="99">
        <v>10606.1925997939</v>
      </c>
      <c r="U426" s="16">
        <v>7350.30041399126</v>
      </c>
      <c r="V426" s="17">
        <f>gp_need_index[[#This Row],[Normalised weighted population 2028/29]]/gp_need_index[[#This Row],[Registered population 2028/29]]</f>
        <v>0.69301970003204461</v>
      </c>
    </row>
    <row r="427" spans="1:22" x14ac:dyDescent="0.2">
      <c r="A427" s="6" t="s">
        <v>1172</v>
      </c>
      <c r="B427" s="1" t="s">
        <v>7054</v>
      </c>
      <c r="C427" s="95" t="s">
        <v>6435</v>
      </c>
      <c r="D427" s="95" t="s">
        <v>6435</v>
      </c>
      <c r="E427" s="95" t="s">
        <v>6651</v>
      </c>
      <c r="F427" s="95" t="s">
        <v>6626</v>
      </c>
      <c r="G427" s="95" t="s">
        <v>6626</v>
      </c>
      <c r="H427" s="61">
        <v>5323.0276804956902</v>
      </c>
      <c r="I427" s="61">
        <v>28.869157568315501</v>
      </c>
      <c r="J427" s="123">
        <v>153671.32484873501</v>
      </c>
      <c r="K427" s="99">
        <v>4210.9166666666697</v>
      </c>
      <c r="L427" s="16">
        <v>3093.9529276155399</v>
      </c>
      <c r="M427" s="17">
        <f>gp_need_index[[#This Row],[Normalised weighted population (base year)]]/gp_need_index[[#This Row],[Registered population (base year)]]</f>
        <v>0.73474570325911726</v>
      </c>
      <c r="N427" s="99">
        <v>4245.23853556621</v>
      </c>
      <c r="O427" s="16">
        <v>3105.1359443032902</v>
      </c>
      <c r="P427" s="17">
        <f>gp_need_index[[#This Row],[Normalised weighted population 2026/27]]/gp_need_index[[#This Row],[Registered population 2026/27]]</f>
        <v>0.73143968667219816</v>
      </c>
      <c r="Q427" s="99">
        <v>4282.7250674747202</v>
      </c>
      <c r="R427" s="16">
        <v>3116.0517267883502</v>
      </c>
      <c r="S427" s="17">
        <f>gp_need_index[[#This Row],[Normalised weighted population 2027/28]]/gp_need_index[[#This Row],[Registered population 2027/28]]</f>
        <v>0.72758621618121033</v>
      </c>
      <c r="T427" s="99">
        <v>4319.8015688162404</v>
      </c>
      <c r="U427" s="16">
        <v>3128.4814472094399</v>
      </c>
      <c r="V427" s="17">
        <f>gp_need_index[[#This Row],[Normalised weighted population 2028/29]]/gp_need_index[[#This Row],[Registered population 2028/29]]</f>
        <v>0.72421878583342914</v>
      </c>
    </row>
    <row r="428" spans="1:22" x14ac:dyDescent="0.2">
      <c r="A428" s="6" t="s">
        <v>1182</v>
      </c>
      <c r="B428" s="1" t="s">
        <v>7055</v>
      </c>
      <c r="C428" s="95" t="s">
        <v>6435</v>
      </c>
      <c r="D428" s="95" t="s">
        <v>6435</v>
      </c>
      <c r="E428" s="95" t="s">
        <v>6651</v>
      </c>
      <c r="F428" s="95" t="s">
        <v>6626</v>
      </c>
      <c r="G428" s="95" t="s">
        <v>6626</v>
      </c>
      <c r="H428" s="61">
        <v>5214.7976348877</v>
      </c>
      <c r="I428" s="61">
        <v>172.39636244560199</v>
      </c>
      <c r="J428" s="123">
        <v>899012.14314456901</v>
      </c>
      <c r="K428" s="99">
        <v>23559.666666666701</v>
      </c>
      <c r="L428" s="16">
        <v>18100.327142894101</v>
      </c>
      <c r="M428" s="17">
        <f>gp_need_index[[#This Row],[Normalised weighted population (base year)]]/gp_need_index[[#This Row],[Registered population (base year)]]</f>
        <v>0.76827602864616396</v>
      </c>
      <c r="N428" s="99">
        <v>23693.884974860099</v>
      </c>
      <c r="O428" s="16">
        <v>18165.7503297455</v>
      </c>
      <c r="P428" s="17">
        <f>gp_need_index[[#This Row],[Normalised weighted population 2026/27]]/gp_need_index[[#This Row],[Registered population 2026/27]]</f>
        <v>0.76668517421351079</v>
      </c>
      <c r="Q428" s="99">
        <v>23820.9615387179</v>
      </c>
      <c r="R428" s="16">
        <v>18229.610135832601</v>
      </c>
      <c r="S428" s="17">
        <f>gp_need_index[[#This Row],[Normalised weighted population 2027/28]]/gp_need_index[[#This Row],[Registered population 2027/28]]</f>
        <v>0.76527599888034414</v>
      </c>
      <c r="T428" s="99">
        <v>23951.1367066737</v>
      </c>
      <c r="U428" s="16">
        <v>18302.326822601899</v>
      </c>
      <c r="V428" s="17">
        <f>gp_need_index[[#This Row],[Normalised weighted population 2028/29]]/gp_need_index[[#This Row],[Registered population 2028/29]]</f>
        <v>0.76415274342708639</v>
      </c>
    </row>
    <row r="429" spans="1:22" x14ac:dyDescent="0.2">
      <c r="A429" s="6" t="s">
        <v>1276</v>
      </c>
      <c r="B429" s="1" t="s">
        <v>12259</v>
      </c>
      <c r="C429" s="95" t="s">
        <v>6435</v>
      </c>
      <c r="D429" s="95" t="s">
        <v>6435</v>
      </c>
      <c r="E429" s="95" t="s">
        <v>6651</v>
      </c>
      <c r="F429" s="95" t="s">
        <v>6627</v>
      </c>
      <c r="G429" s="95" t="s">
        <v>6627</v>
      </c>
      <c r="H429" s="61">
        <v>5517.6070749383198</v>
      </c>
      <c r="I429" s="61">
        <v>72.887594284466601</v>
      </c>
      <c r="J429" s="123">
        <v>402165.105899207</v>
      </c>
      <c r="K429" s="99">
        <v>7676.5833333333303</v>
      </c>
      <c r="L429" s="16">
        <v>8097.0207552154498</v>
      </c>
      <c r="M429" s="17">
        <f>gp_need_index[[#This Row],[Normalised weighted population (base year)]]/gp_need_index[[#This Row],[Registered population (base year)]]</f>
        <v>1.0547688214438438</v>
      </c>
      <c r="N429" s="99">
        <v>7675.8147474651896</v>
      </c>
      <c r="O429" s="16">
        <v>8126.2872373970004</v>
      </c>
      <c r="P429" s="17">
        <f>gp_need_index[[#This Row],[Normalised weighted population 2026/27]]/gp_need_index[[#This Row],[Registered population 2026/27]]</f>
        <v>1.058687254024802</v>
      </c>
      <c r="Q429" s="99">
        <v>7684.4915978998697</v>
      </c>
      <c r="R429" s="16">
        <v>8154.85435506452</v>
      </c>
      <c r="S429" s="17">
        <f>gp_need_index[[#This Row],[Normalised weighted population 2027/28]]/gp_need_index[[#This Row],[Registered population 2027/28]]</f>
        <v>1.0612093527818025</v>
      </c>
      <c r="T429" s="99">
        <v>7711.7692774020898</v>
      </c>
      <c r="U429" s="16">
        <v>8187.3835197239996</v>
      </c>
      <c r="V429" s="17">
        <f>gp_need_index[[#This Row],[Normalised weighted population 2028/29]]/gp_need_index[[#This Row],[Registered population 2028/29]]</f>
        <v>1.0616738163725423</v>
      </c>
    </row>
    <row r="430" spans="1:22" x14ac:dyDescent="0.2">
      <c r="A430" s="6" t="s">
        <v>1302</v>
      </c>
      <c r="B430" s="1" t="s">
        <v>7056</v>
      </c>
      <c r="C430" s="95" t="s">
        <v>6435</v>
      </c>
      <c r="D430" s="95" t="s">
        <v>6435</v>
      </c>
      <c r="E430" s="95" t="s">
        <v>6651</v>
      </c>
      <c r="F430" s="95" t="s">
        <v>6625</v>
      </c>
      <c r="G430" s="95" t="s">
        <v>6625</v>
      </c>
      <c r="H430" s="61">
        <v>5390.6319907583802</v>
      </c>
      <c r="I430" s="61">
        <v>40.305535833605497</v>
      </c>
      <c r="J430" s="123">
        <v>217272.31086929201</v>
      </c>
      <c r="K430" s="99">
        <v>4533.9166666666697</v>
      </c>
      <c r="L430" s="16">
        <v>4374.4680600986803</v>
      </c>
      <c r="M430" s="17">
        <f>gp_need_index[[#This Row],[Normalised weighted population (base year)]]/gp_need_index[[#This Row],[Registered population (base year)]]</f>
        <v>0.9648320385462188</v>
      </c>
      <c r="N430" s="99">
        <v>4527.0994325031297</v>
      </c>
      <c r="O430" s="16">
        <v>4390.27946720816</v>
      </c>
      <c r="P430" s="17">
        <f>gp_need_index[[#This Row],[Normalised weighted population 2026/27]]/gp_need_index[[#This Row],[Registered population 2026/27]]</f>
        <v>0.96977756567204021</v>
      </c>
      <c r="Q430" s="99">
        <v>4520.9482451714102</v>
      </c>
      <c r="R430" s="16">
        <v>4405.7130380959597</v>
      </c>
      <c r="S430" s="17">
        <f>gp_need_index[[#This Row],[Normalised weighted population 2027/28]]/gp_need_index[[#This Row],[Registered population 2027/28]]</f>
        <v>0.97451083250100745</v>
      </c>
      <c r="T430" s="99">
        <v>4514.8351596779603</v>
      </c>
      <c r="U430" s="16">
        <v>4423.2871306080697</v>
      </c>
      <c r="V430" s="17">
        <f>gp_need_index[[#This Row],[Normalised weighted population 2028/29]]/gp_need_index[[#This Row],[Registered population 2028/29]]</f>
        <v>0.97972284129274378</v>
      </c>
    </row>
    <row r="431" spans="1:22" x14ac:dyDescent="0.2">
      <c r="A431" s="6" t="s">
        <v>1341</v>
      </c>
      <c r="B431" s="1" t="s">
        <v>7057</v>
      </c>
      <c r="C431" s="95" t="s">
        <v>6435</v>
      </c>
      <c r="D431" s="95" t="s">
        <v>6435</v>
      </c>
      <c r="E431" s="95" t="s">
        <v>6651</v>
      </c>
      <c r="F431" s="95" t="s">
        <v>6624</v>
      </c>
      <c r="G431" s="95" t="s">
        <v>6624</v>
      </c>
      <c r="H431" s="61">
        <v>5268.6873741543204</v>
      </c>
      <c r="I431" s="61">
        <v>170.83822785992601</v>
      </c>
      <c r="J431" s="123">
        <v>900093.21414848894</v>
      </c>
      <c r="K431" s="99">
        <v>14706.583333333299</v>
      </c>
      <c r="L431" s="16">
        <v>18122.092965508298</v>
      </c>
      <c r="M431" s="17">
        <f>gp_need_index[[#This Row],[Normalised weighted population (base year)]]/gp_need_index[[#This Row],[Registered population (base year)]]</f>
        <v>1.2322435847103625</v>
      </c>
      <c r="N431" s="99">
        <v>14715.545828423599</v>
      </c>
      <c r="O431" s="16">
        <v>18187.594824389598</v>
      </c>
      <c r="P431" s="17">
        <f>gp_need_index[[#This Row],[Normalised weighted population 2026/27]]/gp_need_index[[#This Row],[Registered population 2026/27]]</f>
        <v>1.2359442888798331</v>
      </c>
      <c r="Q431" s="99">
        <v>14715.718034323099</v>
      </c>
      <c r="R431" s="16">
        <v>18251.531422525899</v>
      </c>
      <c r="S431" s="17">
        <f>gp_need_index[[#This Row],[Normalised weighted population 2027/28]]/gp_need_index[[#This Row],[Registered population 2027/28]]</f>
        <v>1.2402746084122998</v>
      </c>
      <c r="T431" s="99">
        <v>14720.353012777499</v>
      </c>
      <c r="U431" s="16">
        <v>18324.3355518311</v>
      </c>
      <c r="V431" s="17">
        <f>gp_need_index[[#This Row],[Normalised weighted population 2028/29]]/gp_need_index[[#This Row],[Registered population 2028/29]]</f>
        <v>1.2448298988431383</v>
      </c>
    </row>
    <row r="432" spans="1:22" x14ac:dyDescent="0.2">
      <c r="A432" s="6" t="s">
        <v>1285</v>
      </c>
      <c r="B432" s="1" t="s">
        <v>7058</v>
      </c>
      <c r="C432" s="95" t="s">
        <v>6435</v>
      </c>
      <c r="D432" s="95" t="s">
        <v>6435</v>
      </c>
      <c r="E432" s="95" t="s">
        <v>6651</v>
      </c>
      <c r="F432" s="95" t="s">
        <v>6627</v>
      </c>
      <c r="G432" s="95" t="s">
        <v>6627</v>
      </c>
      <c r="H432" s="61">
        <v>5283.8400508996201</v>
      </c>
      <c r="I432" s="61">
        <v>149.111260313842</v>
      </c>
      <c r="J432" s="123">
        <v>787880.04928639799</v>
      </c>
      <c r="K432" s="99">
        <v>13399.416666666701</v>
      </c>
      <c r="L432" s="16">
        <v>15862.840952917</v>
      </c>
      <c r="M432" s="17">
        <f>gp_need_index[[#This Row],[Normalised weighted population (base year)]]/gp_need_index[[#This Row],[Registered population (base year)]]</f>
        <v>1.1838456365327068</v>
      </c>
      <c r="N432" s="99">
        <v>13369.5208536098</v>
      </c>
      <c r="O432" s="16">
        <v>15920.176801018701</v>
      </c>
      <c r="P432" s="17">
        <f>gp_need_index[[#This Row],[Normalised weighted population 2026/27]]/gp_need_index[[#This Row],[Registered population 2026/27]]</f>
        <v>1.1907814031136514</v>
      </c>
      <c r="Q432" s="99">
        <v>13336.6732032255</v>
      </c>
      <c r="R432" s="16">
        <v>15976.142526900199</v>
      </c>
      <c r="S432" s="17">
        <f>gp_need_index[[#This Row],[Normalised weighted population 2027/28]]/gp_need_index[[#This Row],[Registered population 2027/28]]</f>
        <v>1.1979106245953706</v>
      </c>
      <c r="T432" s="99">
        <v>13310.814315895501</v>
      </c>
      <c r="U432" s="16">
        <v>16039.870283185401</v>
      </c>
      <c r="V432" s="17">
        <f>gp_need_index[[#This Row],[Normalised weighted population 2028/29]]/gp_need_index[[#This Row],[Registered population 2028/29]]</f>
        <v>1.2050254704575751</v>
      </c>
    </row>
    <row r="433" spans="1:22" x14ac:dyDescent="0.2">
      <c r="A433" s="6" t="s">
        <v>1343</v>
      </c>
      <c r="B433" s="1" t="s">
        <v>7059</v>
      </c>
      <c r="C433" s="95" t="s">
        <v>6435</v>
      </c>
      <c r="D433" s="95" t="s">
        <v>6435</v>
      </c>
      <c r="E433" s="95" t="s">
        <v>6651</v>
      </c>
      <c r="F433" s="95" t="s">
        <v>6624</v>
      </c>
      <c r="G433" s="95" t="s">
        <v>6624</v>
      </c>
      <c r="H433" s="61">
        <v>5254.59640969669</v>
      </c>
      <c r="I433" s="61">
        <v>106.02385115177999</v>
      </c>
      <c r="J433" s="123">
        <v>557112.54760436097</v>
      </c>
      <c r="K433" s="99">
        <v>9879.4166666666697</v>
      </c>
      <c r="L433" s="16">
        <v>11216.66647547</v>
      </c>
      <c r="M433" s="17">
        <f>gp_need_index[[#This Row],[Normalised weighted population (base year)]]/gp_need_index[[#This Row],[Registered population (base year)]]</f>
        <v>1.1353571626668237</v>
      </c>
      <c r="N433" s="99">
        <v>9856.7275549745591</v>
      </c>
      <c r="O433" s="16">
        <v>11257.208840305701</v>
      </c>
      <c r="P433" s="17">
        <f>gp_need_index[[#This Row],[Normalised weighted population 2026/27]]/gp_need_index[[#This Row],[Registered population 2026/27]]</f>
        <v>1.1420837978446849</v>
      </c>
      <c r="Q433" s="99">
        <v>9829.7384207679406</v>
      </c>
      <c r="R433" s="16">
        <v>11296.7823872595</v>
      </c>
      <c r="S433" s="17">
        <f>gp_need_index[[#This Row],[Normalised weighted population 2027/28]]/gp_need_index[[#This Row],[Registered population 2027/28]]</f>
        <v>1.1492454736528939</v>
      </c>
      <c r="T433" s="99">
        <v>9807.4193691286691</v>
      </c>
      <c r="U433" s="16">
        <v>11341.844491179099</v>
      </c>
      <c r="V433" s="17">
        <f>gp_need_index[[#This Row],[Normalised weighted population 2028/29]]/gp_need_index[[#This Row],[Registered population 2028/29]]</f>
        <v>1.1564555429209462</v>
      </c>
    </row>
    <row r="434" spans="1:22" x14ac:dyDescent="0.2">
      <c r="A434" s="6" t="s">
        <v>1348</v>
      </c>
      <c r="B434" s="1" t="s">
        <v>7060</v>
      </c>
      <c r="C434" s="95" t="s">
        <v>6435</v>
      </c>
      <c r="D434" s="95" t="s">
        <v>6435</v>
      </c>
      <c r="E434" s="95" t="s">
        <v>6651</v>
      </c>
      <c r="F434" s="95" t="s">
        <v>6624</v>
      </c>
      <c r="G434" s="95" t="s">
        <v>6624</v>
      </c>
      <c r="H434" s="61">
        <v>5380.6926451725703</v>
      </c>
      <c r="I434" s="61">
        <v>79.104335007803201</v>
      </c>
      <c r="J434" s="123">
        <v>425636.113577754</v>
      </c>
      <c r="K434" s="99">
        <v>7780.5</v>
      </c>
      <c r="L434" s="16">
        <v>8569.5760155583193</v>
      </c>
      <c r="M434" s="17">
        <f>gp_need_index[[#This Row],[Normalised weighted population (base year)]]/gp_need_index[[#This Row],[Registered population (base year)]]</f>
        <v>1.1014171345746828</v>
      </c>
      <c r="N434" s="99">
        <v>7763.1404545149499</v>
      </c>
      <c r="O434" s="16">
        <v>8600.5505370946794</v>
      </c>
      <c r="P434" s="17">
        <f>gp_need_index[[#This Row],[Normalised weighted population 2026/27]]/gp_need_index[[#This Row],[Registered population 2026/27]]</f>
        <v>1.1078700156832408</v>
      </c>
      <c r="Q434" s="99">
        <v>7744.2241432680003</v>
      </c>
      <c r="R434" s="16">
        <v>8630.7848780699806</v>
      </c>
      <c r="S434" s="17">
        <f>gp_need_index[[#This Row],[Normalised weighted population 2027/28]]/gp_need_index[[#This Row],[Registered population 2027/28]]</f>
        <v>1.1144802524307953</v>
      </c>
      <c r="T434" s="99">
        <v>7727.0619898737104</v>
      </c>
      <c r="U434" s="16">
        <v>8665.2124975240204</v>
      </c>
      <c r="V434" s="17">
        <f>gp_need_index[[#This Row],[Normalised weighted population 2028/29]]/gp_need_index[[#This Row],[Registered population 2028/29]]</f>
        <v>1.1214110238638895</v>
      </c>
    </row>
    <row r="435" spans="1:22" x14ac:dyDescent="0.2">
      <c r="A435" s="6" t="s">
        <v>1280</v>
      </c>
      <c r="B435" s="1" t="s">
        <v>7061</v>
      </c>
      <c r="C435" s="95" t="s">
        <v>6435</v>
      </c>
      <c r="D435" s="95" t="s">
        <v>6435</v>
      </c>
      <c r="E435" s="95" t="s">
        <v>6651</v>
      </c>
      <c r="F435" s="95" t="s">
        <v>6627</v>
      </c>
      <c r="G435" s="95" t="s">
        <v>6627</v>
      </c>
      <c r="H435" s="61">
        <v>5291.8144439121497</v>
      </c>
      <c r="I435" s="61">
        <v>74.879949857180705</v>
      </c>
      <c r="J435" s="123">
        <v>396250.80021364603</v>
      </c>
      <c r="K435" s="99">
        <v>6431.5833333333303</v>
      </c>
      <c r="L435" s="16">
        <v>7977.9446464575803</v>
      </c>
      <c r="M435" s="17">
        <f>gp_need_index[[#This Row],[Normalised weighted population (base year)]]/gp_need_index[[#This Row],[Registered population (base year)]]</f>
        <v>1.2404324460992111</v>
      </c>
      <c r="N435" s="99">
        <v>6423.23128929618</v>
      </c>
      <c r="O435" s="16">
        <v>8006.7807309755199</v>
      </c>
      <c r="P435" s="17">
        <f>gp_need_index[[#This Row],[Normalised weighted population 2026/27]]/gp_need_index[[#This Row],[Registered population 2026/27]]</f>
        <v>1.2465347066542978</v>
      </c>
      <c r="Q435" s="99">
        <v>6412.6113867754202</v>
      </c>
      <c r="R435" s="16">
        <v>8034.9277359481202</v>
      </c>
      <c r="S435" s="17">
        <f>gp_need_index[[#This Row],[Normalised weighted population 2027/28]]/gp_need_index[[#This Row],[Registered population 2027/28]]</f>
        <v>1.2529884085161258</v>
      </c>
      <c r="T435" s="99">
        <v>6400.4997474241</v>
      </c>
      <c r="U435" s="16">
        <v>8066.9785214029698</v>
      </c>
      <c r="V435" s="17">
        <f>gp_need_index[[#This Row],[Normalised weighted population 2028/29]]/gp_need_index[[#This Row],[Registered population 2028/29]]</f>
        <v>1.2603669775394568</v>
      </c>
    </row>
    <row r="436" spans="1:22" x14ac:dyDescent="0.2">
      <c r="A436" s="6" t="s">
        <v>1300</v>
      </c>
      <c r="B436" s="1" t="s">
        <v>7062</v>
      </c>
      <c r="C436" s="95" t="s">
        <v>6435</v>
      </c>
      <c r="D436" s="95" t="s">
        <v>6435</v>
      </c>
      <c r="E436" s="95" t="s">
        <v>6651</v>
      </c>
      <c r="F436" s="95" t="s">
        <v>6625</v>
      </c>
      <c r="G436" s="95" t="s">
        <v>6625</v>
      </c>
      <c r="H436" s="61">
        <v>5433.0016315739304</v>
      </c>
      <c r="I436" s="61">
        <v>47.646012516701298</v>
      </c>
      <c r="J436" s="123">
        <v>258860.86374122999</v>
      </c>
      <c r="K436" s="99">
        <v>4381.4166666666697</v>
      </c>
      <c r="L436" s="16">
        <v>5211.7942498747097</v>
      </c>
      <c r="M436" s="17">
        <f>gp_need_index[[#This Row],[Normalised weighted population (base year)]]/gp_need_index[[#This Row],[Registered population (base year)]]</f>
        <v>1.189522623932451</v>
      </c>
      <c r="N436" s="99">
        <v>4367.9189947885598</v>
      </c>
      <c r="O436" s="16">
        <v>5230.6321518832501</v>
      </c>
      <c r="P436" s="17">
        <f>gp_need_index[[#This Row],[Normalised weighted population 2026/27]]/gp_need_index[[#This Row],[Registered population 2026/27]]</f>
        <v>1.1975112537856147</v>
      </c>
      <c r="Q436" s="99">
        <v>4352.8648977897901</v>
      </c>
      <c r="R436" s="16">
        <v>5249.0198952392502</v>
      </c>
      <c r="S436" s="17">
        <f>gp_need_index[[#This Row],[Normalised weighted population 2027/28]]/gp_need_index[[#This Row],[Registered population 2027/28]]</f>
        <v>1.2058770530425815</v>
      </c>
      <c r="T436" s="99">
        <v>4340.1289143611002</v>
      </c>
      <c r="U436" s="16">
        <v>5269.9578819939798</v>
      </c>
      <c r="V436" s="17">
        <f>gp_need_index[[#This Row],[Normalised weighted population 2028/29]]/gp_need_index[[#This Row],[Registered population 2028/29]]</f>
        <v>1.2142399421722609</v>
      </c>
    </row>
    <row r="437" spans="1:22" x14ac:dyDescent="0.2">
      <c r="A437" s="6" t="s">
        <v>1287</v>
      </c>
      <c r="B437" s="1" t="s">
        <v>7063</v>
      </c>
      <c r="C437" s="95" t="s">
        <v>6435</v>
      </c>
      <c r="D437" s="95" t="s">
        <v>6435</v>
      </c>
      <c r="E437" s="95" t="s">
        <v>6651</v>
      </c>
      <c r="F437" s="95" t="s">
        <v>6627</v>
      </c>
      <c r="G437" s="95" t="s">
        <v>6627</v>
      </c>
      <c r="H437" s="61">
        <v>5201.67576316551</v>
      </c>
      <c r="I437" s="61">
        <v>26.8684328183889</v>
      </c>
      <c r="J437" s="123">
        <v>139760.875785654</v>
      </c>
      <c r="K437" s="99">
        <v>2887.9166666666702</v>
      </c>
      <c r="L437" s="16">
        <v>2813.8858777249302</v>
      </c>
      <c r="M437" s="17">
        <f>gp_need_index[[#This Row],[Normalised weighted population (base year)]]/gp_need_index[[#This Row],[Registered population (base year)]]</f>
        <v>0.97436533062181852</v>
      </c>
      <c r="N437" s="99">
        <v>2885.2171243868102</v>
      </c>
      <c r="O437" s="16">
        <v>2824.0565989557399</v>
      </c>
      <c r="P437" s="17">
        <f>gp_need_index[[#This Row],[Normalised weighted population 2026/27]]/gp_need_index[[#This Row],[Registered population 2026/27]]</f>
        <v>0.97880210646397414</v>
      </c>
      <c r="Q437" s="99">
        <v>2882.1182787102898</v>
      </c>
      <c r="R437" s="16">
        <v>2833.9842762338499</v>
      </c>
      <c r="S437" s="17">
        <f>gp_need_index[[#This Row],[Normalised weighted population 2027/28]]/gp_need_index[[#This Row],[Registered population 2027/28]]</f>
        <v>0.98329908844061065</v>
      </c>
      <c r="T437" s="99">
        <v>2879.2496504799701</v>
      </c>
      <c r="U437" s="16">
        <v>2845.28884859654</v>
      </c>
      <c r="V437" s="17">
        <f>gp_need_index[[#This Row],[Normalised weighted population 2028/29]]/gp_need_index[[#This Row],[Registered population 2028/29]]</f>
        <v>0.9882049818508204</v>
      </c>
    </row>
    <row r="438" spans="1:22" x14ac:dyDescent="0.2">
      <c r="A438" s="6" t="s">
        <v>1335</v>
      </c>
      <c r="B438" s="1" t="s">
        <v>7064</v>
      </c>
      <c r="C438" s="95" t="s">
        <v>6435</v>
      </c>
      <c r="D438" s="95" t="s">
        <v>6435</v>
      </c>
      <c r="E438" s="95" t="s">
        <v>6651</v>
      </c>
      <c r="F438" s="95" t="s">
        <v>6624</v>
      </c>
      <c r="G438" s="95" t="s">
        <v>6624</v>
      </c>
      <c r="H438" s="61">
        <v>5283.4310516672003</v>
      </c>
      <c r="I438" s="61">
        <v>111.39681898955</v>
      </c>
      <c r="J438" s="123">
        <v>588557.412506341</v>
      </c>
      <c r="K438" s="99">
        <v>9724.5833333333303</v>
      </c>
      <c r="L438" s="16">
        <v>11849.763977022199</v>
      </c>
      <c r="M438" s="17">
        <f>gp_need_index[[#This Row],[Normalised weighted population (base year)]]/gp_need_index[[#This Row],[Registered population (base year)]]</f>
        <v>1.2185369358093014</v>
      </c>
      <c r="N438" s="99">
        <v>9686.7688022156108</v>
      </c>
      <c r="O438" s="16">
        <v>11892.594657191299</v>
      </c>
      <c r="P438" s="17">
        <f>gp_need_index[[#This Row],[Normalised weighted population 2026/27]]/gp_need_index[[#This Row],[Registered population 2026/27]]</f>
        <v>1.2277153403796692</v>
      </c>
      <c r="Q438" s="99">
        <v>9648.1987271536109</v>
      </c>
      <c r="R438" s="16">
        <v>11934.401836905599</v>
      </c>
      <c r="S438" s="17">
        <f>gp_need_index[[#This Row],[Normalised weighted population 2027/28]]/gp_need_index[[#This Row],[Registered population 2027/28]]</f>
        <v>1.236956469741628</v>
      </c>
      <c r="T438" s="99">
        <v>9615.5766868891205</v>
      </c>
      <c r="U438" s="16">
        <v>11982.0073618558</v>
      </c>
      <c r="V438" s="17">
        <f>gp_need_index[[#This Row],[Normalised weighted population 2028/29]]/gp_need_index[[#This Row],[Registered population 2028/29]]</f>
        <v>1.2461038741642316</v>
      </c>
    </row>
    <row r="439" spans="1:22" x14ac:dyDescent="0.2">
      <c r="A439" s="6" t="s">
        <v>1185</v>
      </c>
      <c r="B439" s="1" t="s">
        <v>7065</v>
      </c>
      <c r="C439" s="95" t="s">
        <v>6435</v>
      </c>
      <c r="D439" s="95" t="s">
        <v>6435</v>
      </c>
      <c r="E439" s="95" t="s">
        <v>6651</v>
      </c>
      <c r="F439" s="95" t="s">
        <v>6626</v>
      </c>
      <c r="G439" s="95" t="s">
        <v>6626</v>
      </c>
      <c r="H439" s="61">
        <v>5324.8138020833303</v>
      </c>
      <c r="I439" s="61">
        <v>21.886016975461398</v>
      </c>
      <c r="J439" s="123">
        <v>116538.96526356701</v>
      </c>
      <c r="K439" s="99">
        <v>2755.75</v>
      </c>
      <c r="L439" s="16">
        <v>2346.3458333128701</v>
      </c>
      <c r="M439" s="17">
        <f>gp_need_index[[#This Row],[Normalised weighted population (base year)]]/gp_need_index[[#This Row],[Registered population (base year)]]</f>
        <v>0.85143639056985221</v>
      </c>
      <c r="N439" s="99">
        <v>2773.1149861757899</v>
      </c>
      <c r="O439" s="16">
        <v>2354.8266425633801</v>
      </c>
      <c r="P439" s="17">
        <f>gp_need_index[[#This Row],[Normalised weighted population 2026/27]]/gp_need_index[[#This Row],[Registered population 2026/27]]</f>
        <v>0.84916300056160232</v>
      </c>
      <c r="Q439" s="99">
        <v>2790.2357014794202</v>
      </c>
      <c r="R439" s="16">
        <v>2363.1047907286502</v>
      </c>
      <c r="S439" s="17">
        <f>gp_need_index[[#This Row],[Normalised weighted population 2027/28]]/gp_need_index[[#This Row],[Registered population 2027/28]]</f>
        <v>0.84691941597467935</v>
      </c>
      <c r="T439" s="99">
        <v>2807.7306719427102</v>
      </c>
      <c r="U439" s="16">
        <v>2372.5310565451</v>
      </c>
      <c r="V439" s="17">
        <f>gp_need_index[[#This Row],[Normalised weighted population 2028/29]]/gp_need_index[[#This Row],[Registered population 2028/29]]</f>
        <v>0.84499951517910754</v>
      </c>
    </row>
    <row r="440" spans="1:22" x14ac:dyDescent="0.2">
      <c r="A440" s="6" t="s">
        <v>1342</v>
      </c>
      <c r="B440" s="1" t="s">
        <v>7066</v>
      </c>
      <c r="C440" s="95" t="s">
        <v>6435</v>
      </c>
      <c r="D440" s="95" t="s">
        <v>6435</v>
      </c>
      <c r="E440" s="95" t="s">
        <v>6651</v>
      </c>
      <c r="F440" s="95" t="s">
        <v>6624</v>
      </c>
      <c r="G440" s="95" t="s">
        <v>6624</v>
      </c>
      <c r="H440" s="61">
        <v>5174.7823293585498</v>
      </c>
      <c r="I440" s="61">
        <v>19.841247483277499</v>
      </c>
      <c r="J440" s="123">
        <v>102674.136868894</v>
      </c>
      <c r="K440" s="99">
        <v>2835.3333333333298</v>
      </c>
      <c r="L440" s="16">
        <v>2067.1972905069101</v>
      </c>
      <c r="M440" s="17">
        <f>gp_need_index[[#This Row],[Normalised weighted population (base year)]]/gp_need_index[[#This Row],[Registered population (base year)]]</f>
        <v>0.72908439589945195</v>
      </c>
      <c r="N440" s="99">
        <v>2839.5987787540098</v>
      </c>
      <c r="O440" s="16">
        <v>2074.6691242217298</v>
      </c>
      <c r="P440" s="17">
        <f>gp_need_index[[#This Row],[Normalised weighted population 2026/27]]/gp_need_index[[#This Row],[Registered population 2026/27]]</f>
        <v>0.73062051573781694</v>
      </c>
      <c r="Q440" s="99">
        <v>2843.3010691029199</v>
      </c>
      <c r="R440" s="16">
        <v>2081.9624077670201</v>
      </c>
      <c r="S440" s="17">
        <f>gp_need_index[[#This Row],[Normalised weighted population 2027/28]]/gp_need_index[[#This Row],[Registered population 2027/28]]</f>
        <v>0.7322342436370598</v>
      </c>
      <c r="T440" s="99">
        <v>2846.1177113999101</v>
      </c>
      <c r="U440" s="16">
        <v>2090.26721555737</v>
      </c>
      <c r="V440" s="17">
        <f>gp_need_index[[#This Row],[Normalised weighted population 2028/29]]/gp_need_index[[#This Row],[Registered population 2028/29]]</f>
        <v>0.73442753515954806</v>
      </c>
    </row>
    <row r="441" spans="1:22" x14ac:dyDescent="0.2">
      <c r="A441" s="6" t="s">
        <v>1265</v>
      </c>
      <c r="B441" s="1" t="s">
        <v>7067</v>
      </c>
      <c r="C441" s="95" t="s">
        <v>6435</v>
      </c>
      <c r="D441" s="95" t="s">
        <v>6435</v>
      </c>
      <c r="E441" s="95" t="s">
        <v>6651</v>
      </c>
      <c r="F441" s="95" t="s">
        <v>6627</v>
      </c>
      <c r="G441" s="95" t="s">
        <v>6627</v>
      </c>
      <c r="H441" s="61">
        <v>5343.8185751271803</v>
      </c>
      <c r="I441" s="61">
        <v>47.370949706640303</v>
      </c>
      <c r="J441" s="123">
        <v>253141.76096376</v>
      </c>
      <c r="K441" s="99">
        <v>4665.25</v>
      </c>
      <c r="L441" s="16">
        <v>5096.6482732319901</v>
      </c>
      <c r="M441" s="17">
        <f>gp_need_index[[#This Row],[Normalised weighted population (base year)]]/gp_need_index[[#This Row],[Registered population (base year)]]</f>
        <v>1.0924705585406977</v>
      </c>
      <c r="N441" s="99">
        <v>4661.2547588120296</v>
      </c>
      <c r="O441" s="16">
        <v>5115.0699829427003</v>
      </c>
      <c r="P441" s="17">
        <f>gp_need_index[[#This Row],[Normalised weighted population 2026/27]]/gp_need_index[[#This Row],[Registered population 2026/27]]</f>
        <v>1.0973590261876891</v>
      </c>
      <c r="Q441" s="99">
        <v>4652.32033006045</v>
      </c>
      <c r="R441" s="16">
        <v>5133.0514795119898</v>
      </c>
      <c r="S441" s="17">
        <f>gp_need_index[[#This Row],[Normalised weighted population 2027/28]]/gp_need_index[[#This Row],[Registered population 2027/28]]</f>
        <v>1.1033314809269148</v>
      </c>
      <c r="T441" s="99">
        <v>4646.2375209975698</v>
      </c>
      <c r="U441" s="16">
        <v>5153.5268760687604</v>
      </c>
      <c r="V441" s="17">
        <f>gp_need_index[[#This Row],[Normalised weighted population 2028/29]]/gp_need_index[[#This Row],[Registered population 2028/29]]</f>
        <v>1.1091828286390044</v>
      </c>
    </row>
    <row r="442" spans="1:22" x14ac:dyDescent="0.2">
      <c r="A442" s="6" t="s">
        <v>1271</v>
      </c>
      <c r="B442" s="1" t="s">
        <v>7068</v>
      </c>
      <c r="C442" s="95" t="s">
        <v>6435</v>
      </c>
      <c r="D442" s="95" t="s">
        <v>6435</v>
      </c>
      <c r="E442" s="95" t="s">
        <v>6651</v>
      </c>
      <c r="F442" s="95" t="s">
        <v>6627</v>
      </c>
      <c r="G442" s="95" t="s">
        <v>6627</v>
      </c>
      <c r="H442" s="61">
        <v>5153.5011617726304</v>
      </c>
      <c r="I442" s="61">
        <v>23.578313356723999</v>
      </c>
      <c r="J442" s="123">
        <v>121510.86527651599</v>
      </c>
      <c r="K442" s="99">
        <v>3589.25</v>
      </c>
      <c r="L442" s="16">
        <v>2446.4479481089602</v>
      </c>
      <c r="M442" s="17">
        <f>gp_need_index[[#This Row],[Normalised weighted population (base year)]]/gp_need_index[[#This Row],[Registered population (base year)]]</f>
        <v>0.68160422041065971</v>
      </c>
      <c r="N442" s="99">
        <v>3597.4618902390898</v>
      </c>
      <c r="O442" s="16">
        <v>2455.2905739890198</v>
      </c>
      <c r="P442" s="17">
        <f>gp_need_index[[#This Row],[Normalised weighted population 2026/27]]/gp_need_index[[#This Row],[Registered population 2026/27]]</f>
        <v>0.68250634722522086</v>
      </c>
      <c r="Q442" s="99">
        <v>3605.6412424165901</v>
      </c>
      <c r="R442" s="16">
        <v>2463.9218926571898</v>
      </c>
      <c r="S442" s="17">
        <f>gp_need_index[[#This Row],[Normalised weighted population 2027/28]]/gp_need_index[[#This Row],[Registered population 2027/28]]</f>
        <v>0.68335192743851803</v>
      </c>
      <c r="T442" s="99">
        <v>3612.7141319124898</v>
      </c>
      <c r="U442" s="16">
        <v>2473.7503111015499</v>
      </c>
      <c r="V442" s="17">
        <f>gp_need_index[[#This Row],[Normalised weighted population 2028/29]]/gp_need_index[[#This Row],[Registered population 2028/29]]</f>
        <v>0.68473458479594729</v>
      </c>
    </row>
    <row r="443" spans="1:22" x14ac:dyDescent="0.2">
      <c r="A443" s="6" t="s">
        <v>1291</v>
      </c>
      <c r="B443" s="1" t="s">
        <v>7069</v>
      </c>
      <c r="C443" s="95" t="s">
        <v>6435</v>
      </c>
      <c r="D443" s="95" t="s">
        <v>6435</v>
      </c>
      <c r="E443" s="95" t="s">
        <v>6651</v>
      </c>
      <c r="F443" s="95" t="s">
        <v>6625</v>
      </c>
      <c r="G443" s="95" t="s">
        <v>6625</v>
      </c>
      <c r="H443" s="61">
        <v>5316.8530859374996</v>
      </c>
      <c r="I443" s="61">
        <v>28.759060729484201</v>
      </c>
      <c r="J443" s="123">
        <v>152907.70078822199</v>
      </c>
      <c r="K443" s="99">
        <v>4322.75</v>
      </c>
      <c r="L443" s="16">
        <v>3078.5784463976001</v>
      </c>
      <c r="M443" s="17">
        <f>gp_need_index[[#This Row],[Normalised weighted population (base year)]]/gp_need_index[[#This Row],[Registered population (base year)]]</f>
        <v>0.71218054395872998</v>
      </c>
      <c r="N443" s="99">
        <v>4324.7738250345201</v>
      </c>
      <c r="O443" s="16">
        <v>3089.70589240148</v>
      </c>
      <c r="P443" s="17">
        <f>gp_need_index[[#This Row],[Normalised weighted population 2026/27]]/gp_need_index[[#This Row],[Registered population 2026/27]]</f>
        <v>0.71442022575060748</v>
      </c>
      <c r="Q443" s="99">
        <v>4327.6612240290997</v>
      </c>
      <c r="R443" s="16">
        <v>3100.56743214377</v>
      </c>
      <c r="S443" s="17">
        <f>gp_need_index[[#This Row],[Normalised weighted population 2027/28]]/gp_need_index[[#This Row],[Registered population 2027/28]]</f>
        <v>0.71645336167443996</v>
      </c>
      <c r="T443" s="99">
        <v>4330.5430109422296</v>
      </c>
      <c r="U443" s="16">
        <v>3112.9353867566501</v>
      </c>
      <c r="V443" s="17">
        <f>gp_need_index[[#This Row],[Normalised weighted population 2028/29]]/gp_need_index[[#This Row],[Registered population 2028/29]]</f>
        <v>0.71883257570494485</v>
      </c>
    </row>
    <row r="444" spans="1:22" x14ac:dyDescent="0.2">
      <c r="A444" s="6" t="s">
        <v>1288</v>
      </c>
      <c r="B444" s="1" t="s">
        <v>7070</v>
      </c>
      <c r="C444" s="95" t="s">
        <v>6435</v>
      </c>
      <c r="D444" s="95" t="s">
        <v>6435</v>
      </c>
      <c r="E444" s="95" t="s">
        <v>6651</v>
      </c>
      <c r="F444" s="95" t="s">
        <v>6627</v>
      </c>
      <c r="G444" s="95" t="s">
        <v>6627</v>
      </c>
      <c r="H444" s="61">
        <v>5400.2550417877901</v>
      </c>
      <c r="I444" s="61">
        <v>23.945827831159601</v>
      </c>
      <c r="J444" s="123">
        <v>129313.57747500201</v>
      </c>
      <c r="K444" s="99">
        <v>2438.75</v>
      </c>
      <c r="L444" s="16">
        <v>2603.5444283638799</v>
      </c>
      <c r="M444" s="17">
        <f>gp_need_index[[#This Row],[Normalised weighted population (base year)]]/gp_need_index[[#This Row],[Registered population (base year)]]</f>
        <v>1.0675733176274238</v>
      </c>
      <c r="N444" s="99">
        <v>2436.676849471</v>
      </c>
      <c r="O444" s="16">
        <v>2612.95487560431</v>
      </c>
      <c r="P444" s="17">
        <f>gp_need_index[[#This Row],[Normalised weighted population 2026/27]]/gp_need_index[[#This Row],[Registered population 2026/27]]</f>
        <v>1.0723436208504955</v>
      </c>
      <c r="Q444" s="99">
        <v>2433.0922387673099</v>
      </c>
      <c r="R444" s="16">
        <v>2622.14044672808</v>
      </c>
      <c r="S444" s="17">
        <f>gp_need_index[[#This Row],[Normalised weighted population 2027/28]]/gp_need_index[[#This Row],[Registered population 2027/28]]</f>
        <v>1.0776987427556584</v>
      </c>
      <c r="T444" s="99">
        <v>2429.1149477425802</v>
      </c>
      <c r="U444" s="16">
        <v>2632.5999883260201</v>
      </c>
      <c r="V444" s="17">
        <f>gp_need_index[[#This Row],[Normalised weighted population 2028/29]]/gp_need_index[[#This Row],[Registered population 2028/29]]</f>
        <v>1.0837692101695484</v>
      </c>
    </row>
    <row r="445" spans="1:22" x14ac:dyDescent="0.2">
      <c r="A445" s="6" t="s">
        <v>1352</v>
      </c>
      <c r="B445" s="1" t="s">
        <v>7071</v>
      </c>
      <c r="C445" s="95" t="s">
        <v>6435</v>
      </c>
      <c r="D445" s="95" t="s">
        <v>6435</v>
      </c>
      <c r="E445" s="95" t="s">
        <v>6651</v>
      </c>
      <c r="F445" s="95" t="s">
        <v>6624</v>
      </c>
      <c r="G445" s="95" t="s">
        <v>6624</v>
      </c>
      <c r="H445" s="61">
        <v>5208.5261773003504</v>
      </c>
      <c r="I445" s="61">
        <v>23.882762569477801</v>
      </c>
      <c r="J445" s="123">
        <v>124393.99402937399</v>
      </c>
      <c r="K445" s="99">
        <v>3091.8333333333298</v>
      </c>
      <c r="L445" s="16">
        <v>2504.4956330259702</v>
      </c>
      <c r="M445" s="17">
        <f>gp_need_index[[#This Row],[Normalised weighted population (base year)]]/gp_need_index[[#This Row],[Registered population (base year)]]</f>
        <v>0.81003578233819407</v>
      </c>
      <c r="N445" s="99">
        <v>3092.4104006295402</v>
      </c>
      <c r="O445" s="16">
        <v>2513.5480708341001</v>
      </c>
      <c r="P445" s="17">
        <f>gp_need_index[[#This Row],[Normalised weighted population 2026/27]]/gp_need_index[[#This Row],[Registered population 2026/27]]</f>
        <v>0.812811931534832</v>
      </c>
      <c r="Q445" s="99">
        <v>3090.4495206045599</v>
      </c>
      <c r="R445" s="16">
        <v>2522.3841876737802</v>
      </c>
      <c r="S445" s="17">
        <f>gp_need_index[[#This Row],[Normalised weighted population 2027/28]]/gp_need_index[[#This Row],[Registered population 2027/28]]</f>
        <v>0.81618682682134425</v>
      </c>
      <c r="T445" s="99">
        <v>3089.2881923361601</v>
      </c>
      <c r="U445" s="16">
        <v>2532.44580827457</v>
      </c>
      <c r="V445" s="17">
        <f>gp_need_index[[#This Row],[Normalised weighted population 2028/29]]/gp_need_index[[#This Row],[Registered population 2028/29]]</f>
        <v>0.8197505867393684</v>
      </c>
    </row>
    <row r="446" spans="1:22" x14ac:dyDescent="0.2">
      <c r="A446" s="6" t="s">
        <v>1340</v>
      </c>
      <c r="B446" s="1" t="s">
        <v>7072</v>
      </c>
      <c r="C446" s="95" t="s">
        <v>6435</v>
      </c>
      <c r="D446" s="95" t="s">
        <v>6435</v>
      </c>
      <c r="E446" s="95" t="s">
        <v>6651</v>
      </c>
      <c r="F446" s="95" t="s">
        <v>6624</v>
      </c>
      <c r="G446" s="95" t="s">
        <v>6624</v>
      </c>
      <c r="H446" s="61">
        <v>5475.7082950367603</v>
      </c>
      <c r="I446" s="61">
        <v>12.7712313842257</v>
      </c>
      <c r="J446" s="123">
        <v>69931.537628438702</v>
      </c>
      <c r="K446" s="99">
        <v>1624.8333333333301</v>
      </c>
      <c r="L446" s="16">
        <v>1407.97175914987</v>
      </c>
      <c r="M446" s="17">
        <f>gp_need_index[[#This Row],[Normalised weighted population (base year)]]/gp_need_index[[#This Row],[Registered population (base year)]]</f>
        <v>0.86653303465988685</v>
      </c>
      <c r="N446" s="99">
        <v>1623.94546801142</v>
      </c>
      <c r="O446" s="16">
        <v>1413.06083841087</v>
      </c>
      <c r="P446" s="17">
        <f>gp_need_index[[#This Row],[Normalised weighted population 2026/27]]/gp_need_index[[#This Row],[Registered population 2026/27]]</f>
        <v>0.87014057198682548</v>
      </c>
      <c r="Q446" s="99">
        <v>1621.5622619205801</v>
      </c>
      <c r="R446" s="16">
        <v>1418.0283068331601</v>
      </c>
      <c r="S446" s="17">
        <f>gp_need_index[[#This Row],[Normalised weighted population 2027/28]]/gp_need_index[[#This Row],[Registered population 2027/28]]</f>
        <v>0.87448279978694488</v>
      </c>
      <c r="T446" s="99">
        <v>1619.67954165027</v>
      </c>
      <c r="U446" s="16">
        <v>1423.68472622171</v>
      </c>
      <c r="V446" s="17">
        <f>gp_need_index[[#This Row],[Normalised weighted population 2028/29]]/gp_need_index[[#This Row],[Registered population 2028/29]]</f>
        <v>0.87899160890254657</v>
      </c>
    </row>
    <row r="447" spans="1:22" x14ac:dyDescent="0.2">
      <c r="A447" s="6" t="s">
        <v>1165</v>
      </c>
      <c r="B447" s="1" t="s">
        <v>7073</v>
      </c>
      <c r="C447" s="95" t="s">
        <v>6435</v>
      </c>
      <c r="D447" s="95" t="s">
        <v>6435</v>
      </c>
      <c r="E447" s="95" t="s">
        <v>6651</v>
      </c>
      <c r="F447" s="95" t="s">
        <v>6626</v>
      </c>
      <c r="G447" s="95" t="s">
        <v>6626</v>
      </c>
      <c r="H447" s="61">
        <v>5312.8975423177098</v>
      </c>
      <c r="I447" s="61">
        <v>50.113335130080401</v>
      </c>
      <c r="J447" s="123">
        <v>266247.01504994801</v>
      </c>
      <c r="K447" s="99">
        <v>7472.1666666666697</v>
      </c>
      <c r="L447" s="16">
        <v>5360.5038708004904</v>
      </c>
      <c r="M447" s="17">
        <f>gp_need_index[[#This Row],[Normalised weighted population (base year)]]/gp_need_index[[#This Row],[Registered population (base year)]]</f>
        <v>0.71739618639847724</v>
      </c>
      <c r="N447" s="99">
        <v>7524.8049535063701</v>
      </c>
      <c r="O447" s="16">
        <v>5379.8792800728297</v>
      </c>
      <c r="P447" s="17">
        <f>gp_need_index[[#This Row],[Normalised weighted population 2026/27]]/gp_need_index[[#This Row],[Registered population 2026/27]]</f>
        <v>0.71495265502741578</v>
      </c>
      <c r="Q447" s="99">
        <v>7578.2774428360099</v>
      </c>
      <c r="R447" s="16">
        <v>5398.7916861865997</v>
      </c>
      <c r="S447" s="17">
        <f>gp_need_index[[#This Row],[Normalised weighted population 2027/28]]/gp_need_index[[#This Row],[Registered population 2027/28]]</f>
        <v>0.71240354116227977</v>
      </c>
      <c r="T447" s="99">
        <v>7632.8064230720202</v>
      </c>
      <c r="U447" s="16">
        <v>5420.32710252585</v>
      </c>
      <c r="V447" s="17">
        <f>gp_need_index[[#This Row],[Normalised weighted population 2028/29]]/gp_need_index[[#This Row],[Registered population 2028/29]]</f>
        <v>0.71013553889452619</v>
      </c>
    </row>
    <row r="448" spans="1:22" x14ac:dyDescent="0.2">
      <c r="A448" s="6" t="s">
        <v>1305</v>
      </c>
      <c r="B448" s="1" t="s">
        <v>7074</v>
      </c>
      <c r="C448" s="95" t="s">
        <v>6435</v>
      </c>
      <c r="D448" s="95" t="s">
        <v>6435</v>
      </c>
      <c r="E448" s="95" t="s">
        <v>6651</v>
      </c>
      <c r="F448" s="95" t="s">
        <v>6625</v>
      </c>
      <c r="G448" s="95" t="s">
        <v>6625</v>
      </c>
      <c r="H448" s="61">
        <v>5337.4970865885398</v>
      </c>
      <c r="I448" s="61">
        <v>31.880950146949999</v>
      </c>
      <c r="J448" s="123">
        <v>170164.47852701999</v>
      </c>
      <c r="K448" s="99">
        <v>3204.8333333333298</v>
      </c>
      <c r="L448" s="16">
        <v>3426.0190509392901</v>
      </c>
      <c r="M448" s="17">
        <f>gp_need_index[[#This Row],[Normalised weighted population (base year)]]/gp_need_index[[#This Row],[Registered population (base year)]]</f>
        <v>1.0690162933920517</v>
      </c>
      <c r="N448" s="99">
        <v>3195.5545034204602</v>
      </c>
      <c r="O448" s="16">
        <v>3438.4023124547498</v>
      </c>
      <c r="P448" s="17">
        <f>gp_need_index[[#This Row],[Normalised weighted population 2026/27]]/gp_need_index[[#This Row],[Registered population 2026/27]]</f>
        <v>1.0759955146358324</v>
      </c>
      <c r="Q448" s="99">
        <v>3186.3420859190101</v>
      </c>
      <c r="R448" s="16">
        <v>3450.4896581980902</v>
      </c>
      <c r="S448" s="17">
        <f>gp_need_index[[#This Row],[Normalised weighted population 2027/28]]/gp_need_index[[#This Row],[Registered population 2027/28]]</f>
        <v>1.0828999414238645</v>
      </c>
      <c r="T448" s="99">
        <v>3177.83316354302</v>
      </c>
      <c r="U448" s="16">
        <v>3464.2534289977102</v>
      </c>
      <c r="V448" s="17">
        <f>gp_need_index[[#This Row],[Normalised weighted population 2028/29]]/gp_need_index[[#This Row],[Registered population 2028/29]]</f>
        <v>1.0901306804713924</v>
      </c>
    </row>
    <row r="449" spans="1:22" x14ac:dyDescent="0.2">
      <c r="A449" s="6" t="s">
        <v>1295</v>
      </c>
      <c r="B449" s="1" t="s">
        <v>7075</v>
      </c>
      <c r="C449" s="95" t="s">
        <v>6435</v>
      </c>
      <c r="D449" s="95" t="s">
        <v>6435</v>
      </c>
      <c r="E449" s="95" t="s">
        <v>6651</v>
      </c>
      <c r="F449" s="95" t="s">
        <v>6625</v>
      </c>
      <c r="G449" s="95" t="s">
        <v>6625</v>
      </c>
      <c r="H449" s="61">
        <v>5340.9678723299003</v>
      </c>
      <c r="I449" s="61">
        <v>81.330711773069694</v>
      </c>
      <c r="J449" s="123">
        <v>434384.71861368901</v>
      </c>
      <c r="K449" s="99">
        <v>6794.4166666666697</v>
      </c>
      <c r="L449" s="16">
        <v>8745.7166988648896</v>
      </c>
      <c r="M449" s="17">
        <f>gp_need_index[[#This Row],[Normalised weighted population (base year)]]/gp_need_index[[#This Row],[Registered population (base year)]]</f>
        <v>1.2871916939935808</v>
      </c>
      <c r="N449" s="99">
        <v>6764.5045341246296</v>
      </c>
      <c r="O449" s="16">
        <v>8777.3278765646992</v>
      </c>
      <c r="P449" s="17">
        <f>gp_need_index[[#This Row],[Normalised weighted population 2026/27]]/gp_need_index[[#This Row],[Registered population 2026/27]]</f>
        <v>1.297556655078884</v>
      </c>
      <c r="Q449" s="99">
        <v>6732.4073801159702</v>
      </c>
      <c r="R449" s="16">
        <v>8808.1836598924601</v>
      </c>
      <c r="S449" s="17">
        <f>gp_need_index[[#This Row],[Normalised weighted population 2027/28]]/gp_need_index[[#This Row],[Registered population 2027/28]]</f>
        <v>1.3083260062228637</v>
      </c>
      <c r="T449" s="99">
        <v>6704.2607454765803</v>
      </c>
      <c r="U449" s="16">
        <v>8843.3189111364809</v>
      </c>
      <c r="V449" s="17">
        <f>gp_need_index[[#This Row],[Normalised weighted population 2028/29]]/gp_need_index[[#This Row],[Registered population 2028/29]]</f>
        <v>1.3190595125798383</v>
      </c>
    </row>
    <row r="450" spans="1:22" x14ac:dyDescent="0.2">
      <c r="A450" s="6" t="s">
        <v>1299</v>
      </c>
      <c r="B450" s="1" t="s">
        <v>7076</v>
      </c>
      <c r="C450" s="95" t="s">
        <v>6435</v>
      </c>
      <c r="D450" s="95" t="s">
        <v>6435</v>
      </c>
      <c r="E450" s="95" t="s">
        <v>6651</v>
      </c>
      <c r="F450" s="95" t="s">
        <v>6625</v>
      </c>
      <c r="G450" s="95" t="s">
        <v>6625</v>
      </c>
      <c r="H450" s="61">
        <v>5233.1144903273798</v>
      </c>
      <c r="I450" s="61">
        <v>28.899094342648599</v>
      </c>
      <c r="J450" s="123">
        <v>151232.26936185299</v>
      </c>
      <c r="K450" s="99">
        <v>2912.5</v>
      </c>
      <c r="L450" s="16">
        <v>3044.8460244786902</v>
      </c>
      <c r="M450" s="17">
        <f>gp_need_index[[#This Row],[Normalised weighted population (base year)]]/gp_need_index[[#This Row],[Registered population (base year)]]</f>
        <v>1.0454406950999795</v>
      </c>
      <c r="N450" s="99">
        <v>2906.5894250056399</v>
      </c>
      <c r="O450" s="16">
        <v>3055.851545474</v>
      </c>
      <c r="P450" s="17">
        <f>gp_need_index[[#This Row],[Normalised weighted population 2026/27]]/gp_need_index[[#This Row],[Registered population 2026/27]]</f>
        <v>1.0513530116033056</v>
      </c>
      <c r="Q450" s="99">
        <v>2897.47255627291</v>
      </c>
      <c r="R450" s="16">
        <v>3066.5940737804499</v>
      </c>
      <c r="S450" s="17">
        <f>gp_need_index[[#This Row],[Normalised weighted population 2027/28]]/gp_need_index[[#This Row],[Registered population 2027/28]]</f>
        <v>1.0583686348094647</v>
      </c>
      <c r="T450" s="99">
        <v>2890.6222492678098</v>
      </c>
      <c r="U450" s="16">
        <v>3078.82651095547</v>
      </c>
      <c r="V450" s="17">
        <f>gp_need_index[[#This Row],[Normalised weighted population 2028/29]]/gp_need_index[[#This Row],[Registered population 2028/29]]</f>
        <v>1.0651085632982076</v>
      </c>
    </row>
    <row r="451" spans="1:22" x14ac:dyDescent="0.2">
      <c r="A451" s="6" t="s">
        <v>1296</v>
      </c>
      <c r="B451" s="1" t="s">
        <v>7077</v>
      </c>
      <c r="C451" s="95" t="s">
        <v>6435</v>
      </c>
      <c r="D451" s="95" t="s">
        <v>6435</v>
      </c>
      <c r="E451" s="95" t="s">
        <v>6651</v>
      </c>
      <c r="F451" s="95" t="s">
        <v>6625</v>
      </c>
      <c r="G451" s="95" t="s">
        <v>6625</v>
      </c>
      <c r="H451" s="61">
        <v>5289.3796386718795</v>
      </c>
      <c r="I451" s="61">
        <v>18.1141023769204</v>
      </c>
      <c r="J451" s="123">
        <v>95812.364285300398</v>
      </c>
      <c r="K451" s="99">
        <v>2367.6666666666702</v>
      </c>
      <c r="L451" s="16">
        <v>1929.0452872327901</v>
      </c>
      <c r="M451" s="17">
        <f>gp_need_index[[#This Row],[Normalised weighted population (base year)]]/gp_need_index[[#This Row],[Registered population (base year)]]</f>
        <v>0.81474529940846996</v>
      </c>
      <c r="N451" s="99">
        <v>2362.36887179737</v>
      </c>
      <c r="O451" s="16">
        <v>1936.0177739328899</v>
      </c>
      <c r="P451" s="17">
        <f>gp_need_index[[#This Row],[Normalised weighted population 2026/27]]/gp_need_index[[#This Row],[Registered population 2026/27]]</f>
        <v>0.81952390968473188</v>
      </c>
      <c r="Q451" s="99">
        <v>2356.51280386386</v>
      </c>
      <c r="R451" s="16">
        <v>1942.8236430756699</v>
      </c>
      <c r="S451" s="17">
        <f>gp_need_index[[#This Row],[Normalised weighted population 2027/28]]/gp_need_index[[#This Row],[Registered population 2027/28]]</f>
        <v>0.82444858347050609</v>
      </c>
      <c r="T451" s="99">
        <v>2351.25144848113</v>
      </c>
      <c r="U451" s="16">
        <v>1950.57343570694</v>
      </c>
      <c r="V451" s="17">
        <f>gp_need_index[[#This Row],[Normalised weighted population 2028/29]]/gp_need_index[[#This Row],[Registered population 2028/29]]</f>
        <v>0.82958946690579549</v>
      </c>
    </row>
    <row r="452" spans="1:22" x14ac:dyDescent="0.2">
      <c r="A452" s="6" t="s">
        <v>1176</v>
      </c>
      <c r="B452" s="1" t="s">
        <v>7078</v>
      </c>
      <c r="C452" s="95" t="s">
        <v>6435</v>
      </c>
      <c r="D452" s="95" t="s">
        <v>6435</v>
      </c>
      <c r="E452" s="95" t="s">
        <v>6651</v>
      </c>
      <c r="F452" s="95" t="s">
        <v>6626</v>
      </c>
      <c r="G452" s="95" t="s">
        <v>6626</v>
      </c>
      <c r="H452" s="61">
        <v>5250.3688354492197</v>
      </c>
      <c r="I452" s="61">
        <v>15.5941202093569</v>
      </c>
      <c r="J452" s="123">
        <v>81874.882763456204</v>
      </c>
      <c r="K452" s="99">
        <v>2489.1666666666702</v>
      </c>
      <c r="L452" s="16">
        <v>1648.4339773443401</v>
      </c>
      <c r="M452" s="17">
        <f>gp_need_index[[#This Row],[Normalised weighted population (base year)]]/gp_need_index[[#This Row],[Registered population (base year)]]</f>
        <v>0.662243311956212</v>
      </c>
      <c r="N452" s="99">
        <v>2505.6753131558598</v>
      </c>
      <c r="O452" s="16">
        <v>1654.3922013731401</v>
      </c>
      <c r="P452" s="17">
        <f>gp_need_index[[#This Row],[Normalised weighted population 2026/27]]/gp_need_index[[#This Row],[Registered population 2026/27]]</f>
        <v>0.66025801215619528</v>
      </c>
      <c r="Q452" s="99">
        <v>2521.8725675466799</v>
      </c>
      <c r="R452" s="16">
        <v>1660.2080451040099</v>
      </c>
      <c r="S452" s="17">
        <f>gp_need_index[[#This Row],[Normalised weighted population 2027/28]]/gp_need_index[[#This Row],[Registered population 2027/28]]</f>
        <v>0.65832352771063618</v>
      </c>
      <c r="T452" s="99">
        <v>2538.3435835219698</v>
      </c>
      <c r="U452" s="16">
        <v>1666.83050315375</v>
      </c>
      <c r="V452" s="17">
        <f>gp_need_index[[#This Row],[Normalised weighted population 2028/29]]/gp_need_index[[#This Row],[Registered population 2028/29]]</f>
        <v>0.65666071132931925</v>
      </c>
    </row>
    <row r="453" spans="1:22" x14ac:dyDescent="0.2">
      <c r="A453" s="6" t="s">
        <v>1267</v>
      </c>
      <c r="B453" s="1" t="s">
        <v>12260</v>
      </c>
      <c r="C453" s="95" t="s">
        <v>6435</v>
      </c>
      <c r="D453" s="95" t="s">
        <v>6435</v>
      </c>
      <c r="E453" s="95" t="s">
        <v>6651</v>
      </c>
      <c r="F453" s="95" t="s">
        <v>6627</v>
      </c>
      <c r="G453" s="95" t="s">
        <v>6627</v>
      </c>
      <c r="H453" s="61">
        <v>5291.4032327586201</v>
      </c>
      <c r="I453" s="61"/>
      <c r="J453" s="123"/>
      <c r="K453" s="99">
        <v>10626.75</v>
      </c>
      <c r="L453" s="16"/>
      <c r="M453" s="17">
        <f>gp_need_index[[#This Row],[Normalised weighted population (base year)]]/gp_need_index[[#This Row],[Registered population (base year)]]</f>
        <v>0</v>
      </c>
      <c r="N453" s="99">
        <v>10594.8026392189</v>
      </c>
      <c r="O453" s="16"/>
      <c r="P453" s="17">
        <f>gp_need_index[[#This Row],[Normalised weighted population 2026/27]]/gp_need_index[[#This Row],[Registered population 2026/27]]</f>
        <v>0</v>
      </c>
      <c r="Q453" s="99">
        <v>10560.378236447301</v>
      </c>
      <c r="R453" s="16"/>
      <c r="S453" s="17">
        <f>gp_need_index[[#This Row],[Normalised weighted population 2027/28]]/gp_need_index[[#This Row],[Registered population 2027/28]]</f>
        <v>0</v>
      </c>
      <c r="T453" s="99">
        <v>10532.4508863353</v>
      </c>
      <c r="U453" s="16"/>
      <c r="V453" s="17">
        <f>gp_need_index[[#This Row],[Normalised weighted population 2028/29]]/gp_need_index[[#This Row],[Registered population 2028/29]]</f>
        <v>0</v>
      </c>
    </row>
    <row r="454" spans="1:22" x14ac:dyDescent="0.2">
      <c r="A454" s="6" t="s">
        <v>1292</v>
      </c>
      <c r="B454" s="1" t="s">
        <v>7079</v>
      </c>
      <c r="C454" s="95" t="s">
        <v>6435</v>
      </c>
      <c r="D454" s="95" t="s">
        <v>6435</v>
      </c>
      <c r="E454" s="95" t="s">
        <v>6651</v>
      </c>
      <c r="F454" s="95" t="s">
        <v>6625</v>
      </c>
      <c r="G454" s="95" t="s">
        <v>6625</v>
      </c>
      <c r="H454" s="61">
        <v>5467.8796081542996</v>
      </c>
      <c r="I454" s="61">
        <v>26.102522230753301</v>
      </c>
      <c r="J454" s="123">
        <v>142725.44902693</v>
      </c>
      <c r="K454" s="99">
        <v>2851</v>
      </c>
      <c r="L454" s="16">
        <v>2873.5733312430498</v>
      </c>
      <c r="M454" s="17">
        <f>gp_need_index[[#This Row],[Normalised weighted population (base year)]]/gp_need_index[[#This Row],[Registered population (base year)]]</f>
        <v>1.007917688966345</v>
      </c>
      <c r="N454" s="99">
        <v>2844.5264862188601</v>
      </c>
      <c r="O454" s="16">
        <v>2883.9597913051698</v>
      </c>
      <c r="P454" s="17">
        <f>gp_need_index[[#This Row],[Normalised weighted population 2026/27]]/gp_need_index[[#This Row],[Registered population 2026/27]]</f>
        <v>1.0138628714752194</v>
      </c>
      <c r="Q454" s="99">
        <v>2837.9661412729001</v>
      </c>
      <c r="R454" s="16">
        <v>2894.0980520261901</v>
      </c>
      <c r="S454" s="17">
        <f>gp_need_index[[#This Row],[Normalised weighted population 2027/28]]/gp_need_index[[#This Row],[Registered population 2027/28]]</f>
        <v>1.0197789219317865</v>
      </c>
      <c r="T454" s="99">
        <v>2830.45292978619</v>
      </c>
      <c r="U454" s="16">
        <v>2905.6424141908601</v>
      </c>
      <c r="V454" s="17">
        <f>gp_need_index[[#This Row],[Normalised weighted population 2028/29]]/gp_need_index[[#This Row],[Registered population 2028/29]]</f>
        <v>1.0265644708708688</v>
      </c>
    </row>
    <row r="455" spans="1:22" x14ac:dyDescent="0.2">
      <c r="A455" s="6" t="s">
        <v>1474</v>
      </c>
      <c r="B455" s="1" t="s">
        <v>7080</v>
      </c>
      <c r="C455" s="95" t="s">
        <v>6435</v>
      </c>
      <c r="D455" s="95" t="s">
        <v>6435</v>
      </c>
      <c r="E455" s="95" t="s">
        <v>6651</v>
      </c>
      <c r="F455" s="95" t="s">
        <v>6440</v>
      </c>
      <c r="G455" s="95" t="s">
        <v>12707</v>
      </c>
      <c r="H455" s="61">
        <v>5290.1720636541204</v>
      </c>
      <c r="I455" s="61">
        <v>51.2737438472302</v>
      </c>
      <c r="J455" s="123">
        <v>271246.92729957402</v>
      </c>
      <c r="K455" s="99">
        <v>7860.9166666666697</v>
      </c>
      <c r="L455" s="16">
        <v>5461.16997202517</v>
      </c>
      <c r="M455" s="17">
        <f>gp_need_index[[#This Row],[Normalised weighted population (base year)]]/gp_need_index[[#This Row],[Registered population (base year)]]</f>
        <v>0.69472431824428893</v>
      </c>
      <c r="N455" s="99">
        <v>7912.4300685098697</v>
      </c>
      <c r="O455" s="16">
        <v>5480.9092364421103</v>
      </c>
      <c r="P455" s="17">
        <f>gp_need_index[[#This Row],[Normalised weighted population 2026/27]]/gp_need_index[[#This Row],[Registered population 2026/27]]</f>
        <v>0.69269607301241121</v>
      </c>
      <c r="Q455" s="99">
        <v>7962.8393568561196</v>
      </c>
      <c r="R455" s="16">
        <v>5500.1768028606202</v>
      </c>
      <c r="S455" s="17">
        <f>gp_need_index[[#This Row],[Normalised weighted population 2027/28]]/gp_need_index[[#This Row],[Registered population 2027/28]]</f>
        <v>0.69073059952225313</v>
      </c>
      <c r="T455" s="99">
        <v>8014.15807630986</v>
      </c>
      <c r="U455" s="16">
        <v>5522.1166376003303</v>
      </c>
      <c r="V455" s="17">
        <f>gp_need_index[[#This Row],[Normalised weighted population 2028/29]]/gp_need_index[[#This Row],[Registered population 2028/29]]</f>
        <v>0.68904513549887492</v>
      </c>
    </row>
    <row r="456" spans="1:22" x14ac:dyDescent="0.2">
      <c r="A456" s="6" t="s">
        <v>1251</v>
      </c>
      <c r="B456" s="1" t="s">
        <v>7081</v>
      </c>
      <c r="C456" s="95" t="s">
        <v>6435</v>
      </c>
      <c r="D456" s="95" t="s">
        <v>6435</v>
      </c>
      <c r="E456" s="95" t="s">
        <v>6651</v>
      </c>
      <c r="F456" s="95" t="s">
        <v>6439</v>
      </c>
      <c r="G456" s="95" t="s">
        <v>12707</v>
      </c>
      <c r="H456" s="61">
        <v>5123.4783841646604</v>
      </c>
      <c r="I456" s="61">
        <v>59.849965464057703</v>
      </c>
      <c r="J456" s="123">
        <v>306640.00434810098</v>
      </c>
      <c r="K456" s="99">
        <v>11033.666666666701</v>
      </c>
      <c r="L456" s="16">
        <v>6173.7590933814199</v>
      </c>
      <c r="M456" s="17">
        <f>gp_need_index[[#This Row],[Normalised weighted population (base year)]]/gp_need_index[[#This Row],[Registered population (base year)]]</f>
        <v>0.55953830035782004</v>
      </c>
      <c r="N456" s="99">
        <v>11102.998024967899</v>
      </c>
      <c r="O456" s="16">
        <v>6196.0739936344899</v>
      </c>
      <c r="P456" s="17">
        <f>gp_need_index[[#This Row],[Normalised weighted population 2026/27]]/gp_need_index[[#This Row],[Registered population 2026/27]]</f>
        <v>0.55805413814368432</v>
      </c>
      <c r="Q456" s="99">
        <v>11160.6413403066</v>
      </c>
      <c r="R456" s="16">
        <v>6217.8556473813796</v>
      </c>
      <c r="S456" s="17">
        <f>gp_need_index[[#This Row],[Normalised weighted population 2027/28]]/gp_need_index[[#This Row],[Registered population 2027/28]]</f>
        <v>0.55712350731365456</v>
      </c>
      <c r="T456" s="99">
        <v>11222.839139972</v>
      </c>
      <c r="U456" s="16">
        <v>6242.6582546844702</v>
      </c>
      <c r="V456" s="17">
        <f>gp_need_index[[#This Row],[Normalised weighted population 2028/29]]/gp_need_index[[#This Row],[Registered population 2028/29]]</f>
        <v>0.55624589970733951</v>
      </c>
    </row>
    <row r="457" spans="1:22" x14ac:dyDescent="0.2">
      <c r="A457" s="6" t="s">
        <v>1491</v>
      </c>
      <c r="B457" s="1" t="s">
        <v>6941</v>
      </c>
      <c r="C457" s="95" t="s">
        <v>6435</v>
      </c>
      <c r="D457" s="95" t="s">
        <v>6435</v>
      </c>
      <c r="E457" s="95" t="s">
        <v>6651</v>
      </c>
      <c r="F457" s="95" t="s">
        <v>6623</v>
      </c>
      <c r="G457" s="95" t="s">
        <v>6623</v>
      </c>
      <c r="H457" s="61">
        <v>5588.3043804905401</v>
      </c>
      <c r="I457" s="61">
        <v>469.03468879365403</v>
      </c>
      <c r="J457" s="123">
        <v>2621108.6059876001</v>
      </c>
      <c r="K457" s="99">
        <v>58458.416666666701</v>
      </c>
      <c r="L457" s="16">
        <v>52772.283007751699</v>
      </c>
      <c r="M457" s="17">
        <f>gp_need_index[[#This Row],[Normalised weighted population (base year)]]/gp_need_index[[#This Row],[Registered population (base year)]]</f>
        <v>0.90273199338706578</v>
      </c>
      <c r="N457" s="99">
        <v>58334.141674079197</v>
      </c>
      <c r="O457" s="16">
        <v>52963.027125497902</v>
      </c>
      <c r="P457" s="17">
        <f>gp_need_index[[#This Row],[Normalised weighted population 2026/27]]/gp_need_index[[#This Row],[Registered population 2026/27]]</f>
        <v>0.9079250265035107</v>
      </c>
      <c r="Q457" s="99">
        <v>58244.730221863902</v>
      </c>
      <c r="R457" s="16">
        <v>53149.213139322201</v>
      </c>
      <c r="S457" s="17">
        <f>gp_need_index[[#This Row],[Normalised weighted population 2027/28]]/gp_need_index[[#This Row],[Registered population 2027/28]]</f>
        <v>0.91251539730492315</v>
      </c>
      <c r="T457" s="99">
        <v>58206.208501536901</v>
      </c>
      <c r="U457" s="16">
        <v>53361.2217700658</v>
      </c>
      <c r="V457" s="17">
        <f>gp_need_index[[#This Row],[Normalised weighted population 2028/29]]/gp_need_index[[#This Row],[Registered population 2028/29]]</f>
        <v>0.91676168477211206</v>
      </c>
    </row>
    <row r="458" spans="1:22" x14ac:dyDescent="0.2">
      <c r="A458" s="6" t="s">
        <v>1009</v>
      </c>
      <c r="B458" s="1" t="s">
        <v>7082</v>
      </c>
      <c r="C458" s="95" t="s">
        <v>6315</v>
      </c>
      <c r="D458" s="95" t="s">
        <v>6315</v>
      </c>
      <c r="E458" s="95" t="s">
        <v>6651</v>
      </c>
      <c r="F458" s="95" t="s">
        <v>6441</v>
      </c>
      <c r="G458" s="95" t="s">
        <v>12707</v>
      </c>
      <c r="H458" s="61">
        <v>5437.9390583444101</v>
      </c>
      <c r="I458" s="61">
        <v>51.287828363983401</v>
      </c>
      <c r="J458" s="123">
        <v>278900.08507817</v>
      </c>
      <c r="K458" s="99">
        <v>9639.75</v>
      </c>
      <c r="L458" s="16">
        <v>5615.2553873614097</v>
      </c>
      <c r="M458" s="17">
        <f>gp_need_index[[#This Row],[Normalised weighted population (base year)]]/gp_need_index[[#This Row],[Registered population (base year)]]</f>
        <v>0.58251047873247852</v>
      </c>
      <c r="N458" s="99">
        <v>9711.4192368270596</v>
      </c>
      <c r="O458" s="16">
        <v>5635.5515897187097</v>
      </c>
      <c r="P458" s="17">
        <f>gp_need_index[[#This Row],[Normalised weighted population 2026/27]]/gp_need_index[[#This Row],[Registered population 2026/27]]</f>
        <v>0.58030154525179078</v>
      </c>
      <c r="Q458" s="99">
        <v>9777.9819559641892</v>
      </c>
      <c r="R458" s="16">
        <v>5655.3627852477002</v>
      </c>
      <c r="S458" s="17">
        <f>gp_need_index[[#This Row],[Normalised weighted population 2027/28]]/gp_need_index[[#This Row],[Registered population 2027/28]]</f>
        <v>0.57837729817021688</v>
      </c>
      <c r="T458" s="99">
        <v>9839.0155689925305</v>
      </c>
      <c r="U458" s="16">
        <v>5677.9216464168403</v>
      </c>
      <c r="V458" s="17">
        <f>gp_need_index[[#This Row],[Normalised weighted population 2028/29]]/gp_need_index[[#This Row],[Registered population 2028/29]]</f>
        <v>0.57708229106890552</v>
      </c>
    </row>
    <row r="459" spans="1:22" x14ac:dyDescent="0.2">
      <c r="A459" s="6" t="s">
        <v>1253</v>
      </c>
      <c r="B459" s="1" t="s">
        <v>6791</v>
      </c>
      <c r="C459" s="95" t="s">
        <v>6435</v>
      </c>
      <c r="D459" s="95" t="s">
        <v>6435</v>
      </c>
      <c r="E459" s="95" t="s">
        <v>6651</v>
      </c>
      <c r="F459" s="95" t="s">
        <v>6439</v>
      </c>
      <c r="G459" s="95" t="s">
        <v>12707</v>
      </c>
      <c r="H459" s="61">
        <v>5218.5042873475604</v>
      </c>
      <c r="I459" s="61">
        <v>49.970619303933603</v>
      </c>
      <c r="J459" s="123">
        <v>260771.89107899001</v>
      </c>
      <c r="K459" s="99">
        <v>8748.25</v>
      </c>
      <c r="L459" s="16">
        <v>5250.2700594132502</v>
      </c>
      <c r="M459" s="17">
        <f>gp_need_index[[#This Row],[Normalised weighted population (base year)]]/gp_need_index[[#This Row],[Registered population (base year)]]</f>
        <v>0.60015089411176525</v>
      </c>
      <c r="N459" s="99">
        <v>8809.0092563402595</v>
      </c>
      <c r="O459" s="16">
        <v>5269.2470312881496</v>
      </c>
      <c r="P459" s="17">
        <f>gp_need_index[[#This Row],[Normalised weighted population 2026/27]]/gp_need_index[[#This Row],[Registered population 2026/27]]</f>
        <v>0.59816568219582966</v>
      </c>
      <c r="Q459" s="99">
        <v>8867.0405883974709</v>
      </c>
      <c r="R459" s="16">
        <v>5287.7705212368301</v>
      </c>
      <c r="S459" s="17">
        <f>gp_need_index[[#This Row],[Normalised weighted population 2027/28]]/gp_need_index[[#This Row],[Registered population 2027/28]]</f>
        <v>0.59633994775617494</v>
      </c>
      <c r="T459" s="99">
        <v>8928.7040566958294</v>
      </c>
      <c r="U459" s="16">
        <v>5308.8630816281802</v>
      </c>
      <c r="V459" s="17">
        <f>gp_need_index[[#This Row],[Normalised weighted population 2028/29]]/gp_need_index[[#This Row],[Registered population 2028/29]]</f>
        <v>0.59458383298603656</v>
      </c>
    </row>
    <row r="460" spans="1:22" x14ac:dyDescent="0.2">
      <c r="A460" s="6" t="s">
        <v>1252</v>
      </c>
      <c r="B460" s="1" t="s">
        <v>7083</v>
      </c>
      <c r="C460" s="95" t="s">
        <v>6435</v>
      </c>
      <c r="D460" s="95" t="s">
        <v>6435</v>
      </c>
      <c r="E460" s="95" t="s">
        <v>6651</v>
      </c>
      <c r="F460" s="95" t="s">
        <v>6439</v>
      </c>
      <c r="G460" s="95" t="s">
        <v>12707</v>
      </c>
      <c r="H460" s="61">
        <v>5244.9607226562503</v>
      </c>
      <c r="I460" s="61">
        <v>54.725102438714401</v>
      </c>
      <c r="J460" s="123">
        <v>287031.01283439703</v>
      </c>
      <c r="K460" s="99">
        <v>7877.8333333333303</v>
      </c>
      <c r="L460" s="16">
        <v>5778.9600197017098</v>
      </c>
      <c r="M460" s="17">
        <f>gp_need_index[[#This Row],[Normalised weighted population (base year)]]/gp_need_index[[#This Row],[Registered population (base year)]]</f>
        <v>0.7335722622169859</v>
      </c>
      <c r="N460" s="99">
        <v>7920.03054945446</v>
      </c>
      <c r="O460" s="16">
        <v>5799.8479284224104</v>
      </c>
      <c r="P460" s="17">
        <f>gp_need_index[[#This Row],[Normalised weighted population 2026/27]]/gp_need_index[[#This Row],[Registered population 2026/27]]</f>
        <v>0.7323012066944502</v>
      </c>
      <c r="Q460" s="99">
        <v>7957.97327557055</v>
      </c>
      <c r="R460" s="16">
        <v>5820.23669064367</v>
      </c>
      <c r="S460" s="17">
        <f>gp_need_index[[#This Row],[Normalised weighted population 2027/28]]/gp_need_index[[#This Row],[Registered population 2027/28]]</f>
        <v>0.73137173110529019</v>
      </c>
      <c r="T460" s="99">
        <v>8000.4345029898604</v>
      </c>
      <c r="U460" s="16">
        <v>5843.45322271447</v>
      </c>
      <c r="V460" s="17">
        <f>gp_need_index[[#This Row],[Normalised weighted population 2028/29]]/gp_need_index[[#This Row],[Registered population 2028/29]]</f>
        <v>0.73039198315175258</v>
      </c>
    </row>
    <row r="461" spans="1:22" x14ac:dyDescent="0.2">
      <c r="A461" s="6" t="s">
        <v>1382</v>
      </c>
      <c r="B461" s="1" t="s">
        <v>7084</v>
      </c>
      <c r="C461" s="95" t="s">
        <v>6435</v>
      </c>
      <c r="D461" s="95" t="s">
        <v>6435</v>
      </c>
      <c r="E461" s="95" t="s">
        <v>6651</v>
      </c>
      <c r="F461" s="95" t="s">
        <v>6437</v>
      </c>
      <c r="G461" s="95" t="s">
        <v>12707</v>
      </c>
      <c r="H461" s="61">
        <v>5440.8035753038203</v>
      </c>
      <c r="I461" s="61">
        <v>43.286989602791998</v>
      </c>
      <c r="J461" s="123">
        <v>235516.00779500999</v>
      </c>
      <c r="K461" s="99">
        <v>5634.75</v>
      </c>
      <c r="L461" s="16">
        <v>4741.7788747182303</v>
      </c>
      <c r="M461" s="17">
        <f>gp_need_index[[#This Row],[Normalised weighted population (base year)]]/gp_need_index[[#This Row],[Registered population (base year)]]</f>
        <v>0.84152426899476118</v>
      </c>
      <c r="N461" s="99">
        <v>5671.8683572359696</v>
      </c>
      <c r="O461" s="16">
        <v>4758.9179177244396</v>
      </c>
      <c r="P461" s="17">
        <f>gp_need_index[[#This Row],[Normalised weighted population 2026/27]]/gp_need_index[[#This Row],[Registered population 2026/27]]</f>
        <v>0.83903885245382681</v>
      </c>
      <c r="Q461" s="99">
        <v>5706.7041750949602</v>
      </c>
      <c r="R461" s="16">
        <v>4775.6473987474601</v>
      </c>
      <c r="S461" s="17">
        <f>gp_need_index[[#This Row],[Normalised weighted population 2027/28]]/gp_need_index[[#This Row],[Registered population 2027/28]]</f>
        <v>0.83684859986070559</v>
      </c>
      <c r="T461" s="99">
        <v>5740.9288753214996</v>
      </c>
      <c r="U461" s="16">
        <v>4794.6971345030697</v>
      </c>
      <c r="V461" s="17">
        <f>gp_need_index[[#This Row],[Normalised weighted population 2028/29]]/gp_need_index[[#This Row],[Registered population 2028/29]]</f>
        <v>0.83517793699099963</v>
      </c>
    </row>
    <row r="462" spans="1:22" x14ac:dyDescent="0.2">
      <c r="A462" s="6" t="s">
        <v>1249</v>
      </c>
      <c r="B462" s="1" t="s">
        <v>7085</v>
      </c>
      <c r="C462" s="95" t="s">
        <v>6435</v>
      </c>
      <c r="D462" s="95" t="s">
        <v>6435</v>
      </c>
      <c r="E462" s="95" t="s">
        <v>6651</v>
      </c>
      <c r="F462" s="95" t="s">
        <v>6439</v>
      </c>
      <c r="G462" s="95" t="s">
        <v>12707</v>
      </c>
      <c r="H462" s="61">
        <v>5269.9678366268399</v>
      </c>
      <c r="I462" s="61">
        <v>96.0641642128857</v>
      </c>
      <c r="J462" s="123">
        <v>506255.05565434601</v>
      </c>
      <c r="K462" s="99">
        <v>15412.916666666701</v>
      </c>
      <c r="L462" s="16">
        <v>10192.723418658201</v>
      </c>
      <c r="M462" s="17">
        <f>gp_need_index[[#This Row],[Normalised weighted population (base year)]]/gp_need_index[[#This Row],[Registered population (base year)]]</f>
        <v>0.66131048646372437</v>
      </c>
      <c r="N462" s="99">
        <v>15488.905936511201</v>
      </c>
      <c r="O462" s="16">
        <v>10229.564766523299</v>
      </c>
      <c r="P462" s="17">
        <f>gp_need_index[[#This Row],[Normalised weighted population 2026/27]]/gp_need_index[[#This Row],[Registered population 2026/27]]</f>
        <v>0.66044463104457707</v>
      </c>
      <c r="Q462" s="99">
        <v>15560.516222591699</v>
      </c>
      <c r="R462" s="16">
        <v>10265.525737608299</v>
      </c>
      <c r="S462" s="17">
        <f>gp_need_index[[#This Row],[Normalised weighted population 2027/28]]/gp_need_index[[#This Row],[Registered population 2027/28]]</f>
        <v>0.6597162710260337</v>
      </c>
      <c r="T462" s="99">
        <v>15642.2857460219</v>
      </c>
      <c r="U462" s="16">
        <v>10306.474228224501</v>
      </c>
      <c r="V462" s="17">
        <f>gp_need_index[[#This Row],[Normalised weighted population 2028/29]]/gp_need_index[[#This Row],[Registered population 2028/29]]</f>
        <v>0.65888543372541397</v>
      </c>
    </row>
    <row r="463" spans="1:22" x14ac:dyDescent="0.2">
      <c r="A463" s="6" t="s">
        <v>1254</v>
      </c>
      <c r="B463" s="1" t="s">
        <v>12261</v>
      </c>
      <c r="C463" s="95" t="s">
        <v>6435</v>
      </c>
      <c r="D463" s="95" t="s">
        <v>6435</v>
      </c>
      <c r="E463" s="95" t="s">
        <v>6651</v>
      </c>
      <c r="F463" s="95" t="s">
        <v>6439</v>
      </c>
      <c r="G463" s="95" t="s">
        <v>12707</v>
      </c>
      <c r="H463" s="61">
        <v>5321.7684259932203</v>
      </c>
      <c r="I463" s="61">
        <v>162.473650444421</v>
      </c>
      <c r="J463" s="123">
        <v>864647.14299097599</v>
      </c>
      <c r="K463" s="99">
        <v>20387</v>
      </c>
      <c r="L463" s="16">
        <v>17408.4368833589</v>
      </c>
      <c r="M463" s="17">
        <f>gp_need_index[[#This Row],[Normalised weighted population (base year)]]/gp_need_index[[#This Row],[Registered population (base year)]]</f>
        <v>0.85389890044434691</v>
      </c>
      <c r="N463" s="99">
        <v>20475.068858822899</v>
      </c>
      <c r="O463" s="16">
        <v>17471.359249900601</v>
      </c>
      <c r="P463" s="17">
        <f>gp_need_index[[#This Row],[Normalised weighted population 2026/27]]/gp_need_index[[#This Row],[Registered population 2026/27]]</f>
        <v>0.85329916936382022</v>
      </c>
      <c r="Q463" s="99">
        <v>20560.148426949101</v>
      </c>
      <c r="R463" s="16">
        <v>17532.777996361601</v>
      </c>
      <c r="S463" s="17">
        <f>gp_need_index[[#This Row],[Normalised weighted population 2027/28]]/gp_need_index[[#This Row],[Registered population 2027/28]]</f>
        <v>0.85275541947842215</v>
      </c>
      <c r="T463" s="99">
        <v>20659.963549162101</v>
      </c>
      <c r="U463" s="16">
        <v>17602.7150666696</v>
      </c>
      <c r="V463" s="17">
        <f>gp_need_index[[#This Row],[Normalised weighted population 2028/29]]/gp_need_index[[#This Row],[Registered population 2028/29]]</f>
        <v>0.85202062553413882</v>
      </c>
    </row>
    <row r="464" spans="1:22" x14ac:dyDescent="0.2">
      <c r="A464" s="6" t="s">
        <v>1248</v>
      </c>
      <c r="B464" s="1" t="s">
        <v>7086</v>
      </c>
      <c r="C464" s="95" t="s">
        <v>6435</v>
      </c>
      <c r="D464" s="95" t="s">
        <v>6435</v>
      </c>
      <c r="E464" s="95" t="s">
        <v>6651</v>
      </c>
      <c r="F464" s="95" t="s">
        <v>6439</v>
      </c>
      <c r="G464" s="95" t="s">
        <v>12707</v>
      </c>
      <c r="H464" s="61">
        <v>5314.2575216090399</v>
      </c>
      <c r="I464" s="61">
        <v>51.395982690565702</v>
      </c>
      <c r="J464" s="123">
        <v>273131.48759382701</v>
      </c>
      <c r="K464" s="99">
        <v>6897.25</v>
      </c>
      <c r="L464" s="16">
        <v>5499.1129053955201</v>
      </c>
      <c r="M464" s="17">
        <f>gp_need_index[[#This Row],[Normalised weighted population (base year)]]/gp_need_index[[#This Row],[Registered population (base year)]]</f>
        <v>0.79729064560448293</v>
      </c>
      <c r="N464" s="99">
        <v>6931.63522683057</v>
      </c>
      <c r="O464" s="16">
        <v>5518.9893136110304</v>
      </c>
      <c r="P464" s="17">
        <f>gp_need_index[[#This Row],[Normalised weighted population 2026/27]]/gp_need_index[[#This Row],[Registered population 2026/27]]</f>
        <v>0.79620307950546043</v>
      </c>
      <c r="Q464" s="99">
        <v>6965.4602669701098</v>
      </c>
      <c r="R464" s="16">
        <v>5538.3907465805896</v>
      </c>
      <c r="S464" s="17">
        <f>gp_need_index[[#This Row],[Normalised weighted population 2027/28]]/gp_need_index[[#This Row],[Registered population 2027/28]]</f>
        <v>0.79512200691796098</v>
      </c>
      <c r="T464" s="99">
        <v>7003.75140182427</v>
      </c>
      <c r="U464" s="16">
        <v>5560.4830141674602</v>
      </c>
      <c r="V464" s="17">
        <f>gp_need_index[[#This Row],[Normalised weighted population 2028/29]]/gp_need_index[[#This Row],[Registered population 2028/29]]</f>
        <v>0.79392923808219673</v>
      </c>
    </row>
    <row r="465" spans="1:22" x14ac:dyDescent="0.2">
      <c r="A465" s="6" t="s">
        <v>1244</v>
      </c>
      <c r="B465" s="1" t="s">
        <v>12708</v>
      </c>
      <c r="C465" s="95" t="s">
        <v>6435</v>
      </c>
      <c r="D465" s="95" t="s">
        <v>6435</v>
      </c>
      <c r="E465" s="95" t="s">
        <v>6651</v>
      </c>
      <c r="F465" s="95" t="s">
        <v>6439</v>
      </c>
      <c r="G465" s="95" t="s">
        <v>12707</v>
      </c>
      <c r="H465" s="61">
        <v>5291.3031132139004</v>
      </c>
      <c r="I465" s="61">
        <v>129.77397009556401</v>
      </c>
      <c r="J465" s="123">
        <v>686673.41198078799</v>
      </c>
      <c r="K465" s="99">
        <v>10274.833333333299</v>
      </c>
      <c r="L465" s="16">
        <v>13825.189672861699</v>
      </c>
      <c r="M465" s="17">
        <f>gp_need_index[[#This Row],[Normalised weighted population (base year)]]/gp_need_index[[#This Row],[Registered population (base year)]]</f>
        <v>1.3455390685521333</v>
      </c>
      <c r="N465" s="99">
        <v>10318.1025035766</v>
      </c>
      <c r="O465" s="16">
        <v>13875.160480576</v>
      </c>
      <c r="P465" s="17">
        <f>gp_need_index[[#This Row],[Normalised weighted population 2026/27]]/gp_need_index[[#This Row],[Registered population 2026/27]]</f>
        <v>1.3447395464201295</v>
      </c>
      <c r="Q465" s="99">
        <v>10360.6332096441</v>
      </c>
      <c r="R465" s="16">
        <v>13923.93716426</v>
      </c>
      <c r="S465" s="17">
        <f>gp_need_index[[#This Row],[Normalised weighted population 2027/28]]/gp_need_index[[#This Row],[Registered population 2027/28]]</f>
        <v>1.3439272371208963</v>
      </c>
      <c r="T465" s="99">
        <v>10408.662950333901</v>
      </c>
      <c r="U465" s="16">
        <v>13979.4788116033</v>
      </c>
      <c r="V465" s="17">
        <f>gp_need_index[[#This Row],[Normalised weighted population 2028/29]]/gp_need_index[[#This Row],[Registered population 2028/29]]</f>
        <v>1.3430619166273272</v>
      </c>
    </row>
    <row r="466" spans="1:22" x14ac:dyDescent="0.2">
      <c r="A466" s="6" t="s">
        <v>1223</v>
      </c>
      <c r="B466" s="1" t="s">
        <v>7087</v>
      </c>
      <c r="C466" s="95" t="s">
        <v>6435</v>
      </c>
      <c r="D466" s="95" t="s">
        <v>6435</v>
      </c>
      <c r="E466" s="95" t="s">
        <v>6651</v>
      </c>
      <c r="F466" s="95" t="s">
        <v>6436</v>
      </c>
      <c r="G466" s="95" t="s">
        <v>12707</v>
      </c>
      <c r="H466" s="61">
        <v>5306.7961914062498</v>
      </c>
      <c r="I466" s="61">
        <v>83.191499593230304</v>
      </c>
      <c r="J466" s="123">
        <v>441480.33319872897</v>
      </c>
      <c r="K466" s="99">
        <v>13553.166666666701</v>
      </c>
      <c r="L466" s="16">
        <v>8888.5767772837207</v>
      </c>
      <c r="M466" s="17">
        <f>gp_need_index[[#This Row],[Normalised weighted population (base year)]]/gp_need_index[[#This Row],[Registered population (base year)]]</f>
        <v>0.65583025693506058</v>
      </c>
      <c r="N466" s="99">
        <v>13576.715099429401</v>
      </c>
      <c r="O466" s="16">
        <v>8920.7043192199599</v>
      </c>
      <c r="P466" s="17">
        <f>gp_need_index[[#This Row],[Normalised weighted population 2026/27]]/gp_need_index[[#This Row],[Registered population 2026/27]]</f>
        <v>0.65705910847277615</v>
      </c>
      <c r="Q466" s="99">
        <v>13595.555966293599</v>
      </c>
      <c r="R466" s="16">
        <v>8952.0641275210401</v>
      </c>
      <c r="S466" s="17">
        <f>gp_need_index[[#This Row],[Normalised weighted population 2027/28]]/gp_need_index[[#This Row],[Registered population 2027/28]]</f>
        <v>0.65845517091873207</v>
      </c>
      <c r="T466" s="99">
        <v>13617.1214288234</v>
      </c>
      <c r="U466" s="16">
        <v>8987.7733082577306</v>
      </c>
      <c r="V466" s="17">
        <f>gp_need_index[[#This Row],[Normalised weighted population 2028/29]]/gp_need_index[[#This Row],[Registered population 2028/29]]</f>
        <v>0.66003474781632521</v>
      </c>
    </row>
    <row r="467" spans="1:22" x14ac:dyDescent="0.2">
      <c r="A467" s="6" t="s">
        <v>1487</v>
      </c>
      <c r="B467" s="1" t="s">
        <v>7088</v>
      </c>
      <c r="C467" s="95" t="s">
        <v>6435</v>
      </c>
      <c r="D467" s="95" t="s">
        <v>6435</v>
      </c>
      <c r="E467" s="95" t="s">
        <v>6651</v>
      </c>
      <c r="F467" s="95" t="s">
        <v>6434</v>
      </c>
      <c r="G467" s="95" t="s">
        <v>12707</v>
      </c>
      <c r="H467" s="61">
        <v>5538.2184416118398</v>
      </c>
      <c r="I467" s="61">
        <v>42.174604052762099</v>
      </c>
      <c r="J467" s="123">
        <v>233572.16993268399</v>
      </c>
      <c r="K467" s="99">
        <v>6705</v>
      </c>
      <c r="L467" s="16">
        <v>4702.6424720688001</v>
      </c>
      <c r="M467" s="17">
        <f>gp_need_index[[#This Row],[Normalised weighted population (base year)]]/gp_need_index[[#This Row],[Registered population (base year)]]</f>
        <v>0.7013635305098882</v>
      </c>
      <c r="N467" s="99">
        <v>6789.1408229813396</v>
      </c>
      <c r="O467" s="16">
        <v>4719.6400575111202</v>
      </c>
      <c r="P467" s="17">
        <f>gp_need_index[[#This Row],[Normalised weighted population 2026/27]]/gp_need_index[[#This Row],[Registered population 2026/27]]</f>
        <v>0.69517486535778883</v>
      </c>
      <c r="Q467" s="99">
        <v>6867.0456894470299</v>
      </c>
      <c r="R467" s="16">
        <v>4736.2314613013696</v>
      </c>
      <c r="S467" s="17">
        <f>gp_need_index[[#This Row],[Normalised weighted population 2027/28]]/gp_need_index[[#This Row],[Registered population 2027/28]]</f>
        <v>0.68970437586862121</v>
      </c>
      <c r="T467" s="99">
        <v>6940.28539401133</v>
      </c>
      <c r="U467" s="16">
        <v>4755.1239695378199</v>
      </c>
      <c r="V467" s="17">
        <f>gp_need_index[[#This Row],[Normalised weighted population 2028/29]]/gp_need_index[[#This Row],[Registered population 2028/29]]</f>
        <v>0.68514818909910336</v>
      </c>
    </row>
    <row r="468" spans="1:22" x14ac:dyDescent="0.2">
      <c r="A468" s="6" t="s">
        <v>1236</v>
      </c>
      <c r="B468" s="1" t="s">
        <v>7089</v>
      </c>
      <c r="C468" s="95" t="s">
        <v>6435</v>
      </c>
      <c r="D468" s="95" t="s">
        <v>6435</v>
      </c>
      <c r="E468" s="95" t="s">
        <v>6651</v>
      </c>
      <c r="F468" s="95" t="s">
        <v>6440</v>
      </c>
      <c r="G468" s="95" t="s">
        <v>12707</v>
      </c>
      <c r="H468" s="61">
        <v>5314.0357818603497</v>
      </c>
      <c r="I468" s="61">
        <v>39.904679841248203</v>
      </c>
      <c r="J468" s="123">
        <v>212054.896540074</v>
      </c>
      <c r="K468" s="99">
        <v>4205.4166666666697</v>
      </c>
      <c r="L468" s="16">
        <v>4269.4228647484297</v>
      </c>
      <c r="M468" s="17">
        <f>gp_need_index[[#This Row],[Normalised weighted population (base year)]]/gp_need_index[[#This Row],[Registered population (base year)]]</f>
        <v>1.0152199420782944</v>
      </c>
      <c r="N468" s="99">
        <v>4226.4866617940397</v>
      </c>
      <c r="O468" s="16">
        <v>4284.85458858539</v>
      </c>
      <c r="P468" s="17">
        <f>gp_need_index[[#This Row],[Normalised weighted population 2026/27]]/gp_need_index[[#This Row],[Registered population 2026/27]]</f>
        <v>1.013810034542159</v>
      </c>
      <c r="Q468" s="99">
        <v>4243.80050867917</v>
      </c>
      <c r="R468" s="16">
        <v>4299.9175492763497</v>
      </c>
      <c r="S468" s="17">
        <f>gp_need_index[[#This Row],[Normalised weighted population 2027/28]]/gp_need_index[[#This Row],[Registered population 2027/28]]</f>
        <v>1.0132232984284752</v>
      </c>
      <c r="T468" s="99">
        <v>4260.8664186891301</v>
      </c>
      <c r="U468" s="16">
        <v>4317.06963071061</v>
      </c>
      <c r="V468" s="17">
        <f>gp_need_index[[#This Row],[Normalised weighted population 2028/29]]/gp_need_index[[#This Row],[Registered population 2028/29]]</f>
        <v>1.0131905595009878</v>
      </c>
    </row>
    <row r="469" spans="1:22" x14ac:dyDescent="0.2">
      <c r="A469" s="6" t="s">
        <v>1483</v>
      </c>
      <c r="B469" s="1" t="s">
        <v>7090</v>
      </c>
      <c r="C469" s="95" t="s">
        <v>6435</v>
      </c>
      <c r="D469" s="95" t="s">
        <v>6435</v>
      </c>
      <c r="E469" s="95" t="s">
        <v>6651</v>
      </c>
      <c r="F469" s="95" t="s">
        <v>6623</v>
      </c>
      <c r="G469" s="95" t="s">
        <v>6623</v>
      </c>
      <c r="H469" s="61">
        <v>5512.7765611622399</v>
      </c>
      <c r="I469" s="61">
        <v>78.033416198296507</v>
      </c>
      <c r="J469" s="123">
        <v>430180.78780538699</v>
      </c>
      <c r="K469" s="99">
        <v>9864.3333333333303</v>
      </c>
      <c r="L469" s="16">
        <v>8661.0765485659194</v>
      </c>
      <c r="M469" s="17">
        <f>gp_need_index[[#This Row],[Normalised weighted population (base year)]]/gp_need_index[[#This Row],[Registered population (base year)]]</f>
        <v>0.87801945208994581</v>
      </c>
      <c r="N469" s="99">
        <v>9854.8084997129808</v>
      </c>
      <c r="O469" s="16">
        <v>8692.3817965262206</v>
      </c>
      <c r="P469" s="17">
        <f>gp_need_index[[#This Row],[Normalised weighted population 2026/27]]/gp_need_index[[#This Row],[Registered population 2026/27]]</f>
        <v>0.88204471926363504</v>
      </c>
      <c r="Q469" s="99">
        <v>9852.6038709848708</v>
      </c>
      <c r="R469" s="16">
        <v>8722.9389607438006</v>
      </c>
      <c r="S469" s="17">
        <f>gp_need_index[[#This Row],[Normalised weighted population 2027/28]]/gp_need_index[[#This Row],[Registered population 2027/28]]</f>
        <v>0.88534351679682943</v>
      </c>
      <c r="T469" s="99">
        <v>9856.9219943710505</v>
      </c>
      <c r="U469" s="16">
        <v>8757.7341766255395</v>
      </c>
      <c r="V469" s="17">
        <f>gp_need_index[[#This Row],[Normalised weighted population 2028/29]]/gp_need_index[[#This Row],[Registered population 2028/29]]</f>
        <v>0.88848569377202946</v>
      </c>
    </row>
    <row r="470" spans="1:22" x14ac:dyDescent="0.2">
      <c r="A470" s="6" t="s">
        <v>1229</v>
      </c>
      <c r="B470" s="1" t="s">
        <v>7091</v>
      </c>
      <c r="C470" s="95" t="s">
        <v>6435</v>
      </c>
      <c r="D470" s="95" t="s">
        <v>6435</v>
      </c>
      <c r="E470" s="95" t="s">
        <v>6651</v>
      </c>
      <c r="F470" s="95" t="s">
        <v>6440</v>
      </c>
      <c r="G470" s="95" t="s">
        <v>12707</v>
      </c>
      <c r="H470" s="61">
        <v>5234.50828552246</v>
      </c>
      <c r="I470" s="61">
        <v>32.832460390842897</v>
      </c>
      <c r="J470" s="123">
        <v>171861.785949955</v>
      </c>
      <c r="K470" s="99">
        <v>5672.5833333333303</v>
      </c>
      <c r="L470" s="16">
        <v>3460.1919148449001</v>
      </c>
      <c r="M470" s="17">
        <f>gp_need_index[[#This Row],[Normalised weighted population (base year)]]/gp_need_index[[#This Row],[Registered population (base year)]]</f>
        <v>0.60998520630134456</v>
      </c>
      <c r="N470" s="99">
        <v>5715.59989248482</v>
      </c>
      <c r="O470" s="16">
        <v>3472.6986933356602</v>
      </c>
      <c r="P470" s="17">
        <f>gp_need_index[[#This Row],[Normalised weighted population 2026/27]]/gp_need_index[[#This Row],[Registered population 2026/27]]</f>
        <v>0.60758253878158131</v>
      </c>
      <c r="Q470" s="99">
        <v>5758.5101719424201</v>
      </c>
      <c r="R470" s="16">
        <v>3484.9066044392498</v>
      </c>
      <c r="S470" s="17">
        <f>gp_need_index[[#This Row],[Normalised weighted population 2027/28]]/gp_need_index[[#This Row],[Registered population 2027/28]]</f>
        <v>0.60517503666469097</v>
      </c>
      <c r="T470" s="99">
        <v>5802.8113880194196</v>
      </c>
      <c r="U470" s="16">
        <v>3498.8076621188802</v>
      </c>
      <c r="V470" s="17">
        <f>gp_need_index[[#This Row],[Normalised weighted population 2028/29]]/gp_need_index[[#This Row],[Registered population 2028/29]]</f>
        <v>0.60295043698000872</v>
      </c>
    </row>
    <row r="471" spans="1:22" x14ac:dyDescent="0.2">
      <c r="A471" s="6" t="s">
        <v>1241</v>
      </c>
      <c r="B471" s="1" t="s">
        <v>7092</v>
      </c>
      <c r="C471" s="95" t="s">
        <v>6435</v>
      </c>
      <c r="D471" s="95" t="s">
        <v>6435</v>
      </c>
      <c r="E471" s="95" t="s">
        <v>6651</v>
      </c>
      <c r="F471" s="95" t="s">
        <v>6438</v>
      </c>
      <c r="G471" s="95" t="s">
        <v>12707</v>
      </c>
      <c r="H471" s="61">
        <v>5454.2092793782504</v>
      </c>
      <c r="I471" s="61">
        <v>61.046402633800803</v>
      </c>
      <c r="J471" s="123">
        <v>332959.855717937</v>
      </c>
      <c r="K471" s="99">
        <v>6251.6666666666697</v>
      </c>
      <c r="L471" s="16">
        <v>6703.67175783113</v>
      </c>
      <c r="M471" s="17">
        <f>gp_need_index[[#This Row],[Normalised weighted population (base year)]]/gp_need_index[[#This Row],[Registered population (base year)]]</f>
        <v>1.0723015341771998</v>
      </c>
      <c r="N471" s="99">
        <v>6228.13986505298</v>
      </c>
      <c r="O471" s="16">
        <v>6727.9020143640901</v>
      </c>
      <c r="P471" s="17">
        <f>gp_need_index[[#This Row],[Normalised weighted population 2026/27]]/gp_need_index[[#This Row],[Registered population 2026/27]]</f>
        <v>1.080242602147609</v>
      </c>
      <c r="Q471" s="99">
        <v>6206.2485672476596</v>
      </c>
      <c r="R471" s="16">
        <v>6751.5532542089404</v>
      </c>
      <c r="S471" s="17">
        <f>gp_need_index[[#This Row],[Normalised weighted population 2027/28]]/gp_need_index[[#This Row],[Registered population 2027/28]]</f>
        <v>1.0878638167731514</v>
      </c>
      <c r="T471" s="99">
        <v>6189.8445699259501</v>
      </c>
      <c r="U471" s="16">
        <v>6778.4847453124003</v>
      </c>
      <c r="V471" s="17">
        <f>gp_need_index[[#This Row],[Normalised weighted population 2028/29]]/gp_need_index[[#This Row],[Registered population 2028/29]]</f>
        <v>1.0950977312494119</v>
      </c>
    </row>
    <row r="472" spans="1:22" x14ac:dyDescent="0.2">
      <c r="A472" s="6" t="s">
        <v>1388</v>
      </c>
      <c r="B472" s="1" t="s">
        <v>7093</v>
      </c>
      <c r="C472" s="95" t="s">
        <v>6435</v>
      </c>
      <c r="D472" s="95" t="s">
        <v>6435</v>
      </c>
      <c r="E472" s="95" t="s">
        <v>6651</v>
      </c>
      <c r="F472" s="95" t="s">
        <v>6436</v>
      </c>
      <c r="G472" s="95" t="s">
        <v>12707</v>
      </c>
      <c r="H472" s="61">
        <v>5649.1764914772702</v>
      </c>
      <c r="I472" s="61">
        <v>83.6484879303773</v>
      </c>
      <c r="J472" s="123">
        <v>472545.07156390802</v>
      </c>
      <c r="K472" s="99">
        <v>9312.5833333333303</v>
      </c>
      <c r="L472" s="16">
        <v>9514.0209732335097</v>
      </c>
      <c r="M472" s="17">
        <f>gp_need_index[[#This Row],[Normalised weighted population (base year)]]/gp_need_index[[#This Row],[Registered population (base year)]]</f>
        <v>1.0216306939428028</v>
      </c>
      <c r="N472" s="99">
        <v>9305.0949145903196</v>
      </c>
      <c r="O472" s="16">
        <v>9548.4091678183795</v>
      </c>
      <c r="P472" s="17">
        <f>gp_need_index[[#This Row],[Normalised weighted population 2026/27]]/gp_need_index[[#This Row],[Registered population 2026/27]]</f>
        <v>1.0261484977274702</v>
      </c>
      <c r="Q472" s="99">
        <v>9297.3641157423208</v>
      </c>
      <c r="R472" s="16">
        <v>9581.97560723481</v>
      </c>
      <c r="S472" s="17">
        <f>gp_need_index[[#This Row],[Normalised weighted population 2027/28]]/gp_need_index[[#This Row],[Registered population 2027/28]]</f>
        <v>1.0306120625103392</v>
      </c>
      <c r="T472" s="99">
        <v>9290.5800545138009</v>
      </c>
      <c r="U472" s="16">
        <v>9620.1974624292397</v>
      </c>
      <c r="V472" s="17">
        <f>gp_need_index[[#This Row],[Normalised weighted population 2028/29]]/gp_need_index[[#This Row],[Registered population 2028/29]]</f>
        <v>1.0354786682835047</v>
      </c>
    </row>
    <row r="473" spans="1:22" x14ac:dyDescent="0.2">
      <c r="A473" s="6" t="s">
        <v>1386</v>
      </c>
      <c r="B473" s="1" t="s">
        <v>7094</v>
      </c>
      <c r="C473" s="95" t="s">
        <v>6435</v>
      </c>
      <c r="D473" s="95" t="s">
        <v>6435</v>
      </c>
      <c r="E473" s="95" t="s">
        <v>6651</v>
      </c>
      <c r="F473" s="95" t="s">
        <v>6437</v>
      </c>
      <c r="G473" s="95" t="s">
        <v>12707</v>
      </c>
      <c r="H473" s="61">
        <v>5481.7912733289904</v>
      </c>
      <c r="I473" s="61">
        <v>181.983985867001</v>
      </c>
      <c r="J473" s="123">
        <v>997598.22561135201</v>
      </c>
      <c r="K473" s="99">
        <v>21185.166666666701</v>
      </c>
      <c r="L473" s="16">
        <v>20085.217289253502</v>
      </c>
      <c r="M473" s="17">
        <f>gp_need_index[[#This Row],[Normalised weighted population (base year)]]/gp_need_index[[#This Row],[Registered population (base year)]]</f>
        <v>0.94807926721936586</v>
      </c>
      <c r="N473" s="99">
        <v>21322.337175328401</v>
      </c>
      <c r="O473" s="16">
        <v>20157.8148126735</v>
      </c>
      <c r="P473" s="17">
        <f>gp_need_index[[#This Row],[Normalised weighted population 2026/27]]/gp_need_index[[#This Row],[Registered population 2026/27]]</f>
        <v>0.94538486315644876</v>
      </c>
      <c r="Q473" s="99">
        <v>21452.279062437799</v>
      </c>
      <c r="R473" s="16">
        <v>20228.677514280102</v>
      </c>
      <c r="S473" s="17">
        <f>gp_need_index[[#This Row],[Normalised weighted population 2027/28]]/gp_need_index[[#This Row],[Registered population 2027/28]]</f>
        <v>0.94296169909983218</v>
      </c>
      <c r="T473" s="99">
        <v>21582.911768920701</v>
      </c>
      <c r="U473" s="16">
        <v>20309.368346152201</v>
      </c>
      <c r="V473" s="17">
        <f>gp_need_index[[#This Row],[Normalised weighted population 2028/29]]/gp_need_index[[#This Row],[Registered population 2028/29]]</f>
        <v>0.94099297460862552</v>
      </c>
    </row>
    <row r="474" spans="1:22" x14ac:dyDescent="0.2">
      <c r="A474" s="6" t="s">
        <v>1484</v>
      </c>
      <c r="B474" s="1" t="s">
        <v>7095</v>
      </c>
      <c r="C474" s="95" t="s">
        <v>6435</v>
      </c>
      <c r="D474" s="95" t="s">
        <v>6435</v>
      </c>
      <c r="E474" s="95" t="s">
        <v>6651</v>
      </c>
      <c r="F474" s="95" t="s">
        <v>6623</v>
      </c>
      <c r="G474" s="95" t="s">
        <v>6623</v>
      </c>
      <c r="H474" s="61">
        <v>5574.1285226004502</v>
      </c>
      <c r="I474" s="61">
        <v>211.435992752141</v>
      </c>
      <c r="J474" s="123">
        <v>1178571.3979040501</v>
      </c>
      <c r="K474" s="99">
        <v>32404</v>
      </c>
      <c r="L474" s="16">
        <v>23728.8539715429</v>
      </c>
      <c r="M474" s="17">
        <f>gp_need_index[[#This Row],[Normalised weighted population (base year)]]/gp_need_index[[#This Row],[Registered population (base year)]]</f>
        <v>0.73228163101909949</v>
      </c>
      <c r="N474" s="99">
        <v>32415.939825932001</v>
      </c>
      <c r="O474" s="16">
        <v>23814.621330049398</v>
      </c>
      <c r="P474" s="17">
        <f>gp_need_index[[#This Row],[Normalised weighted population 2026/27]]/gp_need_index[[#This Row],[Registered population 2026/27]]</f>
        <v>0.73465774732831446</v>
      </c>
      <c r="Q474" s="99">
        <v>32442.321659712699</v>
      </c>
      <c r="R474" s="16">
        <v>23898.3391546682</v>
      </c>
      <c r="S474" s="17">
        <f>gp_need_index[[#This Row],[Normalised weighted population 2027/28]]/gp_need_index[[#This Row],[Registered population 2027/28]]</f>
        <v>0.73664084233359506</v>
      </c>
      <c r="T474" s="99">
        <v>32489.8114983622</v>
      </c>
      <c r="U474" s="16">
        <v>23993.668019612</v>
      </c>
      <c r="V474" s="17">
        <f>gp_need_index[[#This Row],[Normalised weighted population 2028/29]]/gp_need_index[[#This Row],[Registered population 2028/29]]</f>
        <v>0.73849822184476244</v>
      </c>
    </row>
    <row r="475" spans="1:22" x14ac:dyDescent="0.2">
      <c r="A475" s="6" t="s">
        <v>1256</v>
      </c>
      <c r="B475" s="1" t="s">
        <v>7096</v>
      </c>
      <c r="C475" s="95" t="s">
        <v>6435</v>
      </c>
      <c r="D475" s="95" t="s">
        <v>6435</v>
      </c>
      <c r="E475" s="95" t="s">
        <v>6651</v>
      </c>
      <c r="F475" s="95" t="s">
        <v>6439</v>
      </c>
      <c r="G475" s="95" t="s">
        <v>12707</v>
      </c>
      <c r="H475" s="61">
        <v>5343.85250789561</v>
      </c>
      <c r="I475" s="61">
        <v>96.616266130069505</v>
      </c>
      <c r="J475" s="123">
        <v>516303.07606268203</v>
      </c>
      <c r="K475" s="99">
        <v>14145.083333333299</v>
      </c>
      <c r="L475" s="16">
        <v>10395.0259769898</v>
      </c>
      <c r="M475" s="17">
        <f>gp_need_index[[#This Row],[Normalised weighted population (base year)]]/gp_need_index[[#This Row],[Registered population (base year)]]</f>
        <v>0.73488616023163467</v>
      </c>
      <c r="N475" s="99">
        <v>14212.8544870609</v>
      </c>
      <c r="O475" s="16">
        <v>10432.5985424716</v>
      </c>
      <c r="P475" s="17">
        <f>gp_need_index[[#This Row],[Normalised weighted population 2026/27]]/gp_need_index[[#This Row],[Registered population 2026/27]]</f>
        <v>0.73402556481312253</v>
      </c>
      <c r="Q475" s="99">
        <v>14276.2957196511</v>
      </c>
      <c r="R475" s="16">
        <v>10469.273257680899</v>
      </c>
      <c r="S475" s="17">
        <f>gp_need_index[[#This Row],[Normalised weighted population 2027/28]]/gp_need_index[[#This Row],[Registered population 2027/28]]</f>
        <v>0.73333261395462035</v>
      </c>
      <c r="T475" s="99">
        <v>14347.9311020881</v>
      </c>
      <c r="U475" s="16">
        <v>10511.034483428901</v>
      </c>
      <c r="V475" s="17">
        <f>gp_need_index[[#This Row],[Normalised weighted population 2028/29]]/gp_need_index[[#This Row],[Registered population 2028/29]]</f>
        <v>0.73258188993528106</v>
      </c>
    </row>
    <row r="476" spans="1:22" x14ac:dyDescent="0.2">
      <c r="A476" s="6" t="s">
        <v>1227</v>
      </c>
      <c r="B476" s="1" t="s">
        <v>7097</v>
      </c>
      <c r="C476" s="95" t="s">
        <v>6435</v>
      </c>
      <c r="D476" s="95" t="s">
        <v>6435</v>
      </c>
      <c r="E476" s="95" t="s">
        <v>6651</v>
      </c>
      <c r="F476" s="95" t="s">
        <v>6438</v>
      </c>
      <c r="G476" s="95" t="s">
        <v>12707</v>
      </c>
      <c r="H476" s="61">
        <v>5195.4743815104202</v>
      </c>
      <c r="I476" s="61">
        <v>16.125407646057599</v>
      </c>
      <c r="J476" s="123">
        <v>83779.142316504498</v>
      </c>
      <c r="K476" s="99">
        <v>3237.9166666666702</v>
      </c>
      <c r="L476" s="16">
        <v>1686.77352719135</v>
      </c>
      <c r="M476" s="17">
        <f>gp_need_index[[#This Row],[Normalised weighted population (base year)]]/gp_need_index[[#This Row],[Registered population (base year)]]</f>
        <v>0.52094408251952584</v>
      </c>
      <c r="N476" s="99">
        <v>3239.3898843329498</v>
      </c>
      <c r="O476" s="16">
        <v>1692.8703285792001</v>
      </c>
      <c r="P476" s="17">
        <f>gp_need_index[[#This Row],[Normalised weighted population 2026/27]]/gp_need_index[[#This Row],[Registered population 2026/27]]</f>
        <v>0.52258924952708907</v>
      </c>
      <c r="Q476" s="99">
        <v>3243.8227712175899</v>
      </c>
      <c r="R476" s="16">
        <v>1698.8214381646201</v>
      </c>
      <c r="S476" s="17">
        <f>gp_need_index[[#This Row],[Normalised weighted population 2027/28]]/gp_need_index[[#This Row],[Registered population 2027/28]]</f>
        <v>0.52370969623810748</v>
      </c>
      <c r="T476" s="99">
        <v>3248.0944848446802</v>
      </c>
      <c r="U476" s="16">
        <v>1705.5979224380401</v>
      </c>
      <c r="V476" s="17">
        <f>gp_need_index[[#This Row],[Normalised weighted population 2028/29]]/gp_need_index[[#This Row],[Registered population 2028/29]]</f>
        <v>0.52510723761153133</v>
      </c>
    </row>
    <row r="477" spans="1:22" x14ac:dyDescent="0.2">
      <c r="A477" s="6" t="s">
        <v>1250</v>
      </c>
      <c r="B477" s="1" t="s">
        <v>7098</v>
      </c>
      <c r="C477" s="95" t="s">
        <v>6435</v>
      </c>
      <c r="D477" s="95" t="s">
        <v>6435</v>
      </c>
      <c r="E477" s="95" t="s">
        <v>6651</v>
      </c>
      <c r="F477" s="95" t="s">
        <v>6439</v>
      </c>
      <c r="G477" s="95" t="s">
        <v>12707</v>
      </c>
      <c r="H477" s="61">
        <v>5221.8299804687504</v>
      </c>
      <c r="I477" s="61">
        <v>35.169016411052297</v>
      </c>
      <c r="J477" s="123">
        <v>183646.624278831</v>
      </c>
      <c r="K477" s="99">
        <v>5874.6666666666697</v>
      </c>
      <c r="L477" s="16">
        <v>3697.4628245933</v>
      </c>
      <c r="M477" s="17">
        <f>gp_need_index[[#This Row],[Normalised weighted population (base year)]]/gp_need_index[[#This Row],[Registered population (base year)]]</f>
        <v>0.62939108453131487</v>
      </c>
      <c r="N477" s="99">
        <v>5917.5620383328896</v>
      </c>
      <c r="O477" s="16">
        <v>3710.8272129460402</v>
      </c>
      <c r="P477" s="17">
        <f>gp_need_index[[#This Row],[Normalised weighted population 2026/27]]/gp_need_index[[#This Row],[Registered population 2026/27]]</f>
        <v>0.62708716679402376</v>
      </c>
      <c r="Q477" s="99">
        <v>5954.8833294206897</v>
      </c>
      <c r="R477" s="16">
        <v>3723.8722400954898</v>
      </c>
      <c r="S477" s="17">
        <f>gp_need_index[[#This Row],[Normalised weighted population 2027/28]]/gp_need_index[[#This Row],[Registered population 2027/28]]</f>
        <v>0.62534764059899062</v>
      </c>
      <c r="T477" s="99">
        <v>5992.9308543959596</v>
      </c>
      <c r="U477" s="16">
        <v>3738.7265155975001</v>
      </c>
      <c r="V477" s="17">
        <f>gp_need_index[[#This Row],[Normalised weighted population 2028/29]]/gp_need_index[[#This Row],[Registered population 2028/29]]</f>
        <v>0.62385610754294851</v>
      </c>
    </row>
    <row r="478" spans="1:22" x14ac:dyDescent="0.2">
      <c r="A478" s="6" t="s">
        <v>1475</v>
      </c>
      <c r="B478" s="1" t="s">
        <v>7099</v>
      </c>
      <c r="C478" s="95" t="s">
        <v>6435</v>
      </c>
      <c r="D478" s="95" t="s">
        <v>6435</v>
      </c>
      <c r="E478" s="95" t="s">
        <v>6651</v>
      </c>
      <c r="F478" s="95" t="s">
        <v>6434</v>
      </c>
      <c r="G478" s="95" t="s">
        <v>12707</v>
      </c>
      <c r="H478" s="61">
        <v>5386.5906746847604</v>
      </c>
      <c r="I478" s="61">
        <v>125.65321389376599</v>
      </c>
      <c r="J478" s="123">
        <v>676842.43020433094</v>
      </c>
      <c r="K478" s="99">
        <v>11005.666666666701</v>
      </c>
      <c r="L478" s="16">
        <v>13627.256877796999</v>
      </c>
      <c r="M478" s="17">
        <f>gp_need_index[[#This Row],[Normalised weighted population (base year)]]/gp_need_index[[#This Row],[Registered population (base year)]]</f>
        <v>1.2382036718475595</v>
      </c>
      <c r="N478" s="99">
        <v>11124.965476928999</v>
      </c>
      <c r="O478" s="16">
        <v>13676.512262296401</v>
      </c>
      <c r="P478" s="17">
        <f>gp_need_index[[#This Row],[Normalised weighted population 2026/27]]/gp_need_index[[#This Row],[Registered population 2026/27]]</f>
        <v>1.2293532317613758</v>
      </c>
      <c r="Q478" s="99">
        <v>11239.2457270784</v>
      </c>
      <c r="R478" s="16">
        <v>13724.590618828001</v>
      </c>
      <c r="S478" s="17">
        <f>gp_need_index[[#This Row],[Normalised weighted population 2027/28]]/gp_need_index[[#This Row],[Registered population 2027/28]]</f>
        <v>1.2211309328135542</v>
      </c>
      <c r="T478" s="99">
        <v>11353.260451439701</v>
      </c>
      <c r="U478" s="16">
        <v>13779.3370862308</v>
      </c>
      <c r="V478" s="17">
        <f>gp_need_index[[#This Row],[Normalised weighted population 2028/29]]/gp_need_index[[#This Row],[Registered population 2028/29]]</f>
        <v>1.2136898598572581</v>
      </c>
    </row>
    <row r="479" spans="1:22" x14ac:dyDescent="0.2">
      <c r="A479" s="6" t="s">
        <v>1258</v>
      </c>
      <c r="B479" s="1" t="s">
        <v>7100</v>
      </c>
      <c r="C479" s="95" t="s">
        <v>6435</v>
      </c>
      <c r="D479" s="95" t="s">
        <v>6435</v>
      </c>
      <c r="E479" s="95" t="s">
        <v>6651</v>
      </c>
      <c r="F479" s="95" t="s">
        <v>6439</v>
      </c>
      <c r="G479" s="95" t="s">
        <v>12707</v>
      </c>
      <c r="H479" s="61">
        <v>5276.2168412642004</v>
      </c>
      <c r="I479" s="61">
        <v>90.361396521268404</v>
      </c>
      <c r="J479" s="123">
        <v>476766.32212566899</v>
      </c>
      <c r="K479" s="99">
        <v>12302.5</v>
      </c>
      <c r="L479" s="16">
        <v>9599.0098320633297</v>
      </c>
      <c r="M479" s="17">
        <f>gp_need_index[[#This Row],[Normalised weighted population (base year)]]/gp_need_index[[#This Row],[Registered population (base year)]]</f>
        <v>0.78024871628232717</v>
      </c>
      <c r="N479" s="99">
        <v>12371.397245902701</v>
      </c>
      <c r="O479" s="16">
        <v>9633.7052167861293</v>
      </c>
      <c r="P479" s="17">
        <f>gp_need_index[[#This Row],[Normalised weighted population 2026/27]]/gp_need_index[[#This Row],[Registered population 2026/27]]</f>
        <v>0.77870793616110978</v>
      </c>
      <c r="Q479" s="99">
        <v>12431.8668997475</v>
      </c>
      <c r="R479" s="16">
        <v>9667.57150559211</v>
      </c>
      <c r="S479" s="17">
        <f>gp_need_index[[#This Row],[Normalised weighted population 2027/28]]/gp_need_index[[#This Row],[Registered population 2027/28]]</f>
        <v>0.77764438628187582</v>
      </c>
      <c r="T479" s="99">
        <v>12497.998195361601</v>
      </c>
      <c r="U479" s="16">
        <v>9706.1347970587994</v>
      </c>
      <c r="V479" s="17">
        <f>gp_need_index[[#This Row],[Normalised weighted population 2028/29]]/gp_need_index[[#This Row],[Registered population 2028/29]]</f>
        <v>0.77661515431015593</v>
      </c>
    </row>
    <row r="480" spans="1:22" x14ac:dyDescent="0.2">
      <c r="A480" s="6" t="s">
        <v>1481</v>
      </c>
      <c r="B480" s="1" t="s">
        <v>7101</v>
      </c>
      <c r="C480" s="95" t="s">
        <v>6435</v>
      </c>
      <c r="D480" s="95" t="s">
        <v>6435</v>
      </c>
      <c r="E480" s="95" t="s">
        <v>6651</v>
      </c>
      <c r="F480" s="95" t="s">
        <v>6437</v>
      </c>
      <c r="G480" s="95" t="s">
        <v>12707</v>
      </c>
      <c r="H480" s="61">
        <v>5490.5210309709801</v>
      </c>
      <c r="I480" s="61">
        <v>68.354693549778204</v>
      </c>
      <c r="J480" s="123">
        <v>375302.882500634</v>
      </c>
      <c r="K480" s="99">
        <v>10965.916666666701</v>
      </c>
      <c r="L480" s="16">
        <v>7556.1882036116504</v>
      </c>
      <c r="M480" s="17">
        <f>gp_need_index[[#This Row],[Normalised weighted population (base year)]]/gp_need_index[[#This Row],[Registered population (base year)]]</f>
        <v>0.68906124615923214</v>
      </c>
      <c r="N480" s="99">
        <v>11054.133261155999</v>
      </c>
      <c r="O480" s="16">
        <v>7583.4998598500297</v>
      </c>
      <c r="P480" s="17">
        <f>gp_need_index[[#This Row],[Normalised weighted population 2026/27]]/gp_need_index[[#This Row],[Registered population 2026/27]]</f>
        <v>0.68603296890750309</v>
      </c>
      <c r="Q480" s="99">
        <v>11139.7422291533</v>
      </c>
      <c r="R480" s="16">
        <v>7610.1588649404403</v>
      </c>
      <c r="S480" s="17">
        <f>gp_need_index[[#This Row],[Normalised weighted population 2027/28]]/gp_need_index[[#This Row],[Registered population 2027/28]]</f>
        <v>0.68315394632958815</v>
      </c>
      <c r="T480" s="99">
        <v>11228.0250038954</v>
      </c>
      <c r="U480" s="16">
        <v>7640.5152759839702</v>
      </c>
      <c r="V480" s="17">
        <f>gp_need_index[[#This Row],[Normalised weighted population 2028/29]]/gp_need_index[[#This Row],[Registered population 2028/29]]</f>
        <v>0.68048612942464992</v>
      </c>
    </row>
    <row r="481" spans="1:22" x14ac:dyDescent="0.2">
      <c r="A481" s="6" t="s">
        <v>1231</v>
      </c>
      <c r="B481" s="1" t="s">
        <v>7102</v>
      </c>
      <c r="C481" s="95" t="s">
        <v>6435</v>
      </c>
      <c r="D481" s="95" t="s">
        <v>6435</v>
      </c>
      <c r="E481" s="95" t="s">
        <v>6651</v>
      </c>
      <c r="F481" s="95" t="s">
        <v>6438</v>
      </c>
      <c r="G481" s="95" t="s">
        <v>12707</v>
      </c>
      <c r="H481" s="61">
        <v>5327.8575148809496</v>
      </c>
      <c r="I481" s="61">
        <v>32.031964600373499</v>
      </c>
      <c r="J481" s="123">
        <v>170661.74331250001</v>
      </c>
      <c r="K481" s="99">
        <v>6432.0833333333303</v>
      </c>
      <c r="L481" s="16">
        <v>3436.0307680917899</v>
      </c>
      <c r="M481" s="17">
        <f>gp_need_index[[#This Row],[Normalised weighted population (base year)]]/gp_need_index[[#This Row],[Registered population (base year)]]</f>
        <v>0.53420184254844205</v>
      </c>
      <c r="N481" s="99">
        <v>6435.1130227015101</v>
      </c>
      <c r="O481" s="16">
        <v>3448.4502167124301</v>
      </c>
      <c r="P481" s="17">
        <f>gp_need_index[[#This Row],[Normalised weighted population 2026/27]]/gp_need_index[[#This Row],[Registered population 2026/27]]</f>
        <v>0.53588028750188821</v>
      </c>
      <c r="Q481" s="99">
        <v>6441.4502928173397</v>
      </c>
      <c r="R481" s="16">
        <v>3460.5728848182298</v>
      </c>
      <c r="S481" s="17">
        <f>gp_need_index[[#This Row],[Normalised weighted population 2027/28]]/gp_need_index[[#This Row],[Registered population 2027/28]]</f>
        <v>0.53723505227960955</v>
      </c>
      <c r="T481" s="99">
        <v>6449.3166995990696</v>
      </c>
      <c r="U481" s="16">
        <v>3474.3768769295598</v>
      </c>
      <c r="V481" s="17">
        <f>gp_need_index[[#This Row],[Normalised weighted population 2028/29]]/gp_need_index[[#This Row],[Registered population 2028/29]]</f>
        <v>0.53872015265517181</v>
      </c>
    </row>
    <row r="482" spans="1:22" x14ac:dyDescent="0.2">
      <c r="A482" s="6" t="s">
        <v>1233</v>
      </c>
      <c r="B482" s="1" t="s">
        <v>7103</v>
      </c>
      <c r="C482" s="95" t="s">
        <v>6435</v>
      </c>
      <c r="D482" s="95" t="s">
        <v>6435</v>
      </c>
      <c r="E482" s="95" t="s">
        <v>6651</v>
      </c>
      <c r="F482" s="95" t="s">
        <v>6438</v>
      </c>
      <c r="G482" s="95" t="s">
        <v>12707</v>
      </c>
      <c r="H482" s="61">
        <v>5200.919921875</v>
      </c>
      <c r="I482" s="61">
        <v>21.719722475088702</v>
      </c>
      <c r="J482" s="123">
        <v>112962.537318285</v>
      </c>
      <c r="K482" s="99">
        <v>3581.3333333333298</v>
      </c>
      <c r="L482" s="16">
        <v>2274.3395580848601</v>
      </c>
      <c r="M482" s="17">
        <f>gp_need_index[[#This Row],[Normalised weighted population (base year)]]/gp_need_index[[#This Row],[Registered population (base year)]]</f>
        <v>0.6350538602247382</v>
      </c>
      <c r="N482" s="99">
        <v>3575.8883554731301</v>
      </c>
      <c r="O482" s="16">
        <v>2282.5601024262601</v>
      </c>
      <c r="P482" s="17">
        <f>gp_need_index[[#This Row],[Normalised weighted population 2026/27]]/gp_need_index[[#This Row],[Registered population 2026/27]]</f>
        <v>0.63831973359365457</v>
      </c>
      <c r="Q482" s="99">
        <v>3570.20523921219</v>
      </c>
      <c r="R482" s="16">
        <v>2290.5842050852398</v>
      </c>
      <c r="S482" s="17">
        <f>gp_need_index[[#This Row],[Normalised weighted population 2027/28]]/gp_need_index[[#This Row],[Registered population 2027/28]]</f>
        <v>0.64158334090358504</v>
      </c>
      <c r="T482" s="99">
        <v>3566.8530953394502</v>
      </c>
      <c r="U482" s="16">
        <v>2299.7211911710001</v>
      </c>
      <c r="V482" s="17">
        <f>gp_need_index[[#This Row],[Normalised weighted population 2028/29]]/gp_need_index[[#This Row],[Registered population 2028/29]]</f>
        <v>0.64474794158915039</v>
      </c>
    </row>
    <row r="483" spans="1:22" x14ac:dyDescent="0.2">
      <c r="A483" s="6" t="s">
        <v>1247</v>
      </c>
      <c r="B483" s="1" t="s">
        <v>12262</v>
      </c>
      <c r="C483" s="95" t="s">
        <v>6435</v>
      </c>
      <c r="D483" s="95" t="s">
        <v>6435</v>
      </c>
      <c r="E483" s="95" t="s">
        <v>6651</v>
      </c>
      <c r="F483" s="95" t="s">
        <v>6439</v>
      </c>
      <c r="G483" s="95" t="s">
        <v>12707</v>
      </c>
      <c r="H483" s="61">
        <v>5205.8681456367904</v>
      </c>
      <c r="I483" s="61">
        <v>52.523677504910303</v>
      </c>
      <c r="J483" s="123">
        <v>273431.33961451199</v>
      </c>
      <c r="K483" s="99">
        <v>7742.1666666666697</v>
      </c>
      <c r="L483" s="16">
        <v>5505.1499981202996</v>
      </c>
      <c r="M483" s="17">
        <f>gp_need_index[[#This Row],[Normalised weighted population (base year)]]/gp_need_index[[#This Row],[Registered population (base year)]]</f>
        <v>0.71106064169637662</v>
      </c>
      <c r="N483" s="99">
        <v>7782.5880267280199</v>
      </c>
      <c r="O483" s="16">
        <v>5525.0482272588397</v>
      </c>
      <c r="P483" s="17">
        <f>gp_need_index[[#This Row],[Normalised weighted population 2026/27]]/gp_need_index[[#This Row],[Registered population 2026/27]]</f>
        <v>0.70992428332117408</v>
      </c>
      <c r="Q483" s="99">
        <v>7818.5297544241603</v>
      </c>
      <c r="R483" s="16">
        <v>5544.4709597091996</v>
      </c>
      <c r="S483" s="17">
        <f>gp_need_index[[#This Row],[Normalised weighted population 2027/28]]/gp_need_index[[#This Row],[Registered population 2027/28]]</f>
        <v>0.70914495868891825</v>
      </c>
      <c r="T483" s="99">
        <v>7858.8103798330803</v>
      </c>
      <c r="U483" s="16">
        <v>5566.5874808566496</v>
      </c>
      <c r="V483" s="17">
        <f>gp_need_index[[#This Row],[Normalised weighted population 2028/29]]/gp_need_index[[#This Row],[Registered population 2028/29]]</f>
        <v>0.70832444248068027</v>
      </c>
    </row>
    <row r="484" spans="1:22" x14ac:dyDescent="0.2">
      <c r="A484" s="6" t="s">
        <v>1391</v>
      </c>
      <c r="B484" s="1" t="s">
        <v>7104</v>
      </c>
      <c r="C484" s="95" t="s">
        <v>6435</v>
      </c>
      <c r="D484" s="95" t="s">
        <v>6435</v>
      </c>
      <c r="E484" s="95" t="s">
        <v>6651</v>
      </c>
      <c r="F484" s="95" t="s">
        <v>6436</v>
      </c>
      <c r="G484" s="95" t="s">
        <v>12707</v>
      </c>
      <c r="H484" s="61">
        <v>5518.86464203381</v>
      </c>
      <c r="I484" s="61">
        <v>51.592593234220999</v>
      </c>
      <c r="J484" s="123">
        <v>284732.53859117499</v>
      </c>
      <c r="K484" s="99">
        <v>8850</v>
      </c>
      <c r="L484" s="16">
        <v>5732.6835193795796</v>
      </c>
      <c r="M484" s="17">
        <f>gp_need_index[[#This Row],[Normalised weighted population (base year)]]/gp_need_index[[#This Row],[Registered population (base year)]]</f>
        <v>0.6477608496474101</v>
      </c>
      <c r="N484" s="99">
        <v>8884.5580508701805</v>
      </c>
      <c r="O484" s="16">
        <v>5753.4041628291297</v>
      </c>
      <c r="P484" s="17">
        <f>gp_need_index[[#This Row],[Normalised weighted population 2026/27]]/gp_need_index[[#This Row],[Registered population 2026/27]]</f>
        <v>0.64757347860039294</v>
      </c>
      <c r="Q484" s="99">
        <v>8920.1299377548894</v>
      </c>
      <c r="R484" s="16">
        <v>5773.6296568224898</v>
      </c>
      <c r="S484" s="17">
        <f>gp_need_index[[#This Row],[Normalised weighted population 2027/28]]/gp_need_index[[#This Row],[Registered population 2027/28]]</f>
        <v>0.64725847012444493</v>
      </c>
      <c r="T484" s="99">
        <v>8953.1728810337609</v>
      </c>
      <c r="U484" s="16">
        <v>5796.6602765751304</v>
      </c>
      <c r="V484" s="17">
        <f>gp_need_index[[#This Row],[Normalised weighted population 2028/29]]/gp_need_index[[#This Row],[Registered population 2028/29]]</f>
        <v>0.6474420134179103</v>
      </c>
    </row>
    <row r="485" spans="1:22" x14ac:dyDescent="0.2">
      <c r="A485" s="6" t="s">
        <v>1387</v>
      </c>
      <c r="B485" s="1" t="s">
        <v>12263</v>
      </c>
      <c r="C485" s="95" t="s">
        <v>6435</v>
      </c>
      <c r="D485" s="95" t="s">
        <v>6435</v>
      </c>
      <c r="E485" s="95" t="s">
        <v>6651</v>
      </c>
      <c r="F485" s="95" t="s">
        <v>6436</v>
      </c>
      <c r="G485" s="95" t="s">
        <v>12707</v>
      </c>
      <c r="H485" s="61">
        <v>5642.5091035860096</v>
      </c>
      <c r="I485" s="61">
        <v>205.289136389248</v>
      </c>
      <c r="J485" s="123">
        <v>1158345.8209436401</v>
      </c>
      <c r="K485" s="99">
        <v>24779.25</v>
      </c>
      <c r="L485" s="16">
        <v>23321.6408293971</v>
      </c>
      <c r="M485" s="17">
        <f>gp_need_index[[#This Row],[Normalised weighted population (base year)]]/gp_need_index[[#This Row],[Registered population (base year)]]</f>
        <v>0.94117621919134353</v>
      </c>
      <c r="N485" s="99">
        <v>24774.072388855599</v>
      </c>
      <c r="O485" s="16">
        <v>23405.9363260264</v>
      </c>
      <c r="P485" s="17">
        <f>gp_need_index[[#This Row],[Normalised weighted population 2026/27]]/gp_need_index[[#This Row],[Registered population 2026/27]]</f>
        <v>0.94477548780213294</v>
      </c>
      <c r="Q485" s="99">
        <v>24770.584921054</v>
      </c>
      <c r="R485" s="16">
        <v>23488.217461015902</v>
      </c>
      <c r="S485" s="17">
        <f>gp_need_index[[#This Row],[Normalised weighted population 2027/28]]/gp_need_index[[#This Row],[Registered population 2027/28]]</f>
        <v>0.948230230972538</v>
      </c>
      <c r="T485" s="99">
        <v>24769.726059073899</v>
      </c>
      <c r="U485" s="16">
        <v>23581.910378152101</v>
      </c>
      <c r="V485" s="17">
        <f>gp_need_index[[#This Row],[Normalised weighted population 2028/29]]/gp_need_index[[#This Row],[Registered population 2028/29]]</f>
        <v>0.95204566743738106</v>
      </c>
    </row>
    <row r="486" spans="1:22" x14ac:dyDescent="0.2">
      <c r="A486" s="6" t="s">
        <v>1477</v>
      </c>
      <c r="B486" s="1" t="s">
        <v>7105</v>
      </c>
      <c r="C486" s="95" t="s">
        <v>6435</v>
      </c>
      <c r="D486" s="95" t="s">
        <v>6435</v>
      </c>
      <c r="E486" s="95" t="s">
        <v>6651</v>
      </c>
      <c r="F486" s="95" t="s">
        <v>6434</v>
      </c>
      <c r="G486" s="95" t="s">
        <v>12707</v>
      </c>
      <c r="H486" s="61">
        <v>5495.1702650871803</v>
      </c>
      <c r="I486" s="61">
        <v>136.66934734163101</v>
      </c>
      <c r="J486" s="123">
        <v>751021.33366060199</v>
      </c>
      <c r="K486" s="99">
        <v>15932.833333333299</v>
      </c>
      <c r="L486" s="16">
        <v>15120.743289407999</v>
      </c>
      <c r="M486" s="17">
        <f>gp_need_index[[#This Row],[Normalised weighted population (base year)]]/gp_need_index[[#This Row],[Registered population (base year)]]</f>
        <v>0.94903040614714052</v>
      </c>
      <c r="N486" s="99">
        <v>16127.715784480701</v>
      </c>
      <c r="O486" s="16">
        <v>15175.396843774401</v>
      </c>
      <c r="P486" s="17">
        <f>gp_need_index[[#This Row],[Normalised weighted population 2026/27]]/gp_need_index[[#This Row],[Registered population 2026/27]]</f>
        <v>0.94095140604953542</v>
      </c>
      <c r="Q486" s="99">
        <v>16313.303932541699</v>
      </c>
      <c r="R486" s="16">
        <v>15228.744373171599</v>
      </c>
      <c r="S486" s="17">
        <f>gp_need_index[[#This Row],[Normalised weighted population 2027/28]]/gp_need_index[[#This Row],[Registered population 2027/28]]</f>
        <v>0.9335168667331315</v>
      </c>
      <c r="T486" s="99">
        <v>16494.5339039176</v>
      </c>
      <c r="U486" s="16">
        <v>15289.490808571099</v>
      </c>
      <c r="V486" s="17">
        <f>gp_need_index[[#This Row],[Normalised weighted population 2028/29]]/gp_need_index[[#This Row],[Registered population 2028/29]]</f>
        <v>0.92694288287465387</v>
      </c>
    </row>
    <row r="487" spans="1:22" x14ac:dyDescent="0.2">
      <c r="A487" s="6" t="s">
        <v>1234</v>
      </c>
      <c r="B487" s="1" t="s">
        <v>7106</v>
      </c>
      <c r="C487" s="95" t="s">
        <v>6435</v>
      </c>
      <c r="D487" s="95" t="s">
        <v>6435</v>
      </c>
      <c r="E487" s="95" t="s">
        <v>6651</v>
      </c>
      <c r="F487" s="95" t="s">
        <v>6440</v>
      </c>
      <c r="G487" s="95" t="s">
        <v>12707</v>
      </c>
      <c r="H487" s="61">
        <v>5270.8753542432596</v>
      </c>
      <c r="I487" s="61">
        <v>53.237220509508397</v>
      </c>
      <c r="J487" s="123">
        <v>280606.75351198198</v>
      </c>
      <c r="K487" s="99">
        <v>8577.3333333333394</v>
      </c>
      <c r="L487" s="16">
        <v>5649.6167218684104</v>
      </c>
      <c r="M487" s="17">
        <f>gp_need_index[[#This Row],[Normalised weighted population (base year)]]/gp_need_index[[#This Row],[Registered population (base year)]]</f>
        <v>0.65866820167904627</v>
      </c>
      <c r="N487" s="99">
        <v>8637.1996302253992</v>
      </c>
      <c r="O487" s="16">
        <v>5670.0371224233504</v>
      </c>
      <c r="P487" s="17">
        <f>gp_need_index[[#This Row],[Normalised weighted population 2026/27]]/gp_need_index[[#This Row],[Registered population 2026/27]]</f>
        <v>0.65646706862967152</v>
      </c>
      <c r="Q487" s="99">
        <v>8689.9742526456193</v>
      </c>
      <c r="R487" s="16">
        <v>5689.9695482561501</v>
      </c>
      <c r="S487" s="17">
        <f>gp_need_index[[#This Row],[Normalised weighted population 2027/28]]/gp_need_index[[#This Row],[Registered population 2027/28]]</f>
        <v>0.65477403992582228</v>
      </c>
      <c r="T487" s="99">
        <v>8744.9895379036898</v>
      </c>
      <c r="U487" s="16">
        <v>5712.6664534716001</v>
      </c>
      <c r="V487" s="17">
        <f>gp_need_index[[#This Row],[Normalised weighted population 2028/29]]/gp_need_index[[#This Row],[Registered population 2028/29]]</f>
        <v>0.65325023302898255</v>
      </c>
    </row>
    <row r="488" spans="1:22" x14ac:dyDescent="0.2">
      <c r="A488" s="6" t="s">
        <v>1230</v>
      </c>
      <c r="B488" s="1" t="s">
        <v>7107</v>
      </c>
      <c r="C488" s="95" t="s">
        <v>6435</v>
      </c>
      <c r="D488" s="95" t="s">
        <v>6435</v>
      </c>
      <c r="E488" s="95" t="s">
        <v>6651</v>
      </c>
      <c r="F488" s="95" t="s">
        <v>6440</v>
      </c>
      <c r="G488" s="95" t="s">
        <v>12707</v>
      </c>
      <c r="H488" s="61">
        <v>5136.35049930696</v>
      </c>
      <c r="I488" s="61">
        <v>59.450882149408997</v>
      </c>
      <c r="J488" s="123">
        <v>305360.56821235601</v>
      </c>
      <c r="K488" s="99">
        <v>9431.25</v>
      </c>
      <c r="L488" s="16">
        <v>6147.9994717878499</v>
      </c>
      <c r="M488" s="17">
        <f>gp_need_index[[#This Row],[Normalised weighted population (base year)]]/gp_need_index[[#This Row],[Registered population (base year)]]</f>
        <v>0.65187535817498743</v>
      </c>
      <c r="N488" s="99">
        <v>9508.9993832208402</v>
      </c>
      <c r="O488" s="16">
        <v>6170.2212645228301</v>
      </c>
      <c r="P488" s="17">
        <f>gp_need_index[[#This Row],[Normalised weighted population 2026/27]]/gp_need_index[[#This Row],[Registered population 2026/27]]</f>
        <v>0.6488822867535915</v>
      </c>
      <c r="Q488" s="99">
        <v>9584.4293308485594</v>
      </c>
      <c r="R488" s="16">
        <v>6191.9120356891599</v>
      </c>
      <c r="S488" s="17">
        <f>gp_need_index[[#This Row],[Normalised weighted population 2027/28]]/gp_need_index[[#This Row],[Registered population 2027/28]]</f>
        <v>0.6460386760597</v>
      </c>
      <c r="T488" s="99">
        <v>9659.0264382661608</v>
      </c>
      <c r="U488" s="16">
        <v>6216.6111556729402</v>
      </c>
      <c r="V488" s="17">
        <f>gp_need_index[[#This Row],[Normalised weighted population 2028/29]]/gp_need_index[[#This Row],[Registered population 2028/29]]</f>
        <v>0.64360639194904723</v>
      </c>
    </row>
    <row r="489" spans="1:22" x14ac:dyDescent="0.2">
      <c r="A489" s="6" t="s">
        <v>1238</v>
      </c>
      <c r="B489" s="1" t="s">
        <v>7108</v>
      </c>
      <c r="C489" s="95" t="s">
        <v>6435</v>
      </c>
      <c r="D489" s="95" t="s">
        <v>6435</v>
      </c>
      <c r="E489" s="95" t="s">
        <v>6651</v>
      </c>
      <c r="F489" s="95" t="s">
        <v>6438</v>
      </c>
      <c r="G489" s="95" t="s">
        <v>12707</v>
      </c>
      <c r="H489" s="61">
        <v>5193.4333496093795</v>
      </c>
      <c r="I489" s="61">
        <v>20.640868333046701</v>
      </c>
      <c r="J489" s="123">
        <v>107196.973965741</v>
      </c>
      <c r="K489" s="99">
        <v>4131.5833333333303</v>
      </c>
      <c r="L489" s="16">
        <v>2158.2581640348299</v>
      </c>
      <c r="M489" s="17">
        <f>gp_need_index[[#This Row],[Normalised weighted population (base year)]]/gp_need_index[[#This Row],[Registered population (base year)]]</f>
        <v>0.52238040235619876</v>
      </c>
      <c r="N489" s="99">
        <v>4136.3239042287496</v>
      </c>
      <c r="O489" s="16">
        <v>2166.0591350352101</v>
      </c>
      <c r="P489" s="17">
        <f>gp_need_index[[#This Row],[Normalised weighted population 2026/27]]/gp_need_index[[#This Row],[Registered population 2026/27]]</f>
        <v>0.52366767815759074</v>
      </c>
      <c r="Q489" s="99">
        <v>4141.9455226534601</v>
      </c>
      <c r="R489" s="16">
        <v>2173.67369065916</v>
      </c>
      <c r="S489" s="17">
        <f>gp_need_index[[#This Row],[Normalised weighted population 2027/28]]/gp_need_index[[#This Row],[Registered population 2027/28]]</f>
        <v>0.52479533561480463</v>
      </c>
      <c r="T489" s="99">
        <v>4148.7299580380604</v>
      </c>
      <c r="U489" s="16">
        <v>2182.3443285787098</v>
      </c>
      <c r="V489" s="17">
        <f>gp_need_index[[#This Row],[Normalised weighted population 2028/29]]/gp_need_index[[#This Row],[Registered population 2028/29]]</f>
        <v>0.52602708555433264</v>
      </c>
    </row>
    <row r="490" spans="1:22" x14ac:dyDescent="0.2">
      <c r="A490" s="6" t="s">
        <v>1228</v>
      </c>
      <c r="B490" s="1" t="s">
        <v>7109</v>
      </c>
      <c r="C490" s="95" t="s">
        <v>6435</v>
      </c>
      <c r="D490" s="95" t="s">
        <v>6435</v>
      </c>
      <c r="E490" s="95" t="s">
        <v>6651</v>
      </c>
      <c r="F490" s="95" t="s">
        <v>6436</v>
      </c>
      <c r="G490" s="95" t="s">
        <v>12707</v>
      </c>
      <c r="H490" s="61">
        <v>5476.3465881347702</v>
      </c>
      <c r="I490" s="61">
        <v>23.6893644216916</v>
      </c>
      <c r="J490" s="123">
        <v>129731.170025812</v>
      </c>
      <c r="K490" s="99">
        <v>3099.4166666666702</v>
      </c>
      <c r="L490" s="16">
        <v>2611.9520587165198</v>
      </c>
      <c r="M490" s="17">
        <f>gp_need_index[[#This Row],[Normalised weighted population (base year)]]/gp_need_index[[#This Row],[Registered population (base year)]]</f>
        <v>0.84272375728223592</v>
      </c>
      <c r="N490" s="99">
        <v>3101.8256640875702</v>
      </c>
      <c r="O490" s="16">
        <v>2621.3928951298699</v>
      </c>
      <c r="P490" s="17">
        <f>gp_need_index[[#This Row],[Normalised weighted population 2026/27]]/gp_need_index[[#This Row],[Registered population 2026/27]]</f>
        <v>0.84511290414542883</v>
      </c>
      <c r="Q490" s="99">
        <v>3101.5138681450298</v>
      </c>
      <c r="R490" s="16">
        <v>2630.6081292337499</v>
      </c>
      <c r="S490" s="17">
        <f>gp_need_index[[#This Row],[Normalised weighted population 2027/28]]/gp_need_index[[#This Row],[Registered population 2027/28]]</f>
        <v>0.84816906874160725</v>
      </c>
      <c r="T490" s="99">
        <v>3104.89805274943</v>
      </c>
      <c r="U490" s="16">
        <v>2641.10144784676</v>
      </c>
      <c r="V490" s="17">
        <f>gp_need_index[[#This Row],[Normalised weighted population 2028/29]]/gp_need_index[[#This Row],[Registered population 2028/29]]</f>
        <v>0.85062420825960072</v>
      </c>
    </row>
    <row r="491" spans="1:22" x14ac:dyDescent="0.2">
      <c r="A491" s="6" t="s">
        <v>1478</v>
      </c>
      <c r="B491" s="1" t="s">
        <v>7110</v>
      </c>
      <c r="C491" s="95" t="s">
        <v>6435</v>
      </c>
      <c r="D491" s="95" t="s">
        <v>6435</v>
      </c>
      <c r="E491" s="95" t="s">
        <v>6651</v>
      </c>
      <c r="F491" s="95" t="s">
        <v>6623</v>
      </c>
      <c r="G491" s="95" t="s">
        <v>6623</v>
      </c>
      <c r="H491" s="61">
        <v>5535.1323794958698</v>
      </c>
      <c r="I491" s="61">
        <v>93.197477406677393</v>
      </c>
      <c r="J491" s="123">
        <v>515860.37488103501</v>
      </c>
      <c r="K491" s="99">
        <v>18967.666666666701</v>
      </c>
      <c r="L491" s="16">
        <v>10386.1128201705</v>
      </c>
      <c r="M491" s="17">
        <f>gp_need_index[[#This Row],[Normalised weighted population (base year)]]/gp_need_index[[#This Row],[Registered population (base year)]]</f>
        <v>0.54756934538620883</v>
      </c>
      <c r="N491" s="99">
        <v>18966.4172529303</v>
      </c>
      <c r="O491" s="16">
        <v>10423.653169266299</v>
      </c>
      <c r="P491" s="17">
        <f>gp_need_index[[#This Row],[Normalised weighted population 2026/27]]/gp_need_index[[#This Row],[Registered population 2026/27]]</f>
        <v>0.54958472284246784</v>
      </c>
      <c r="Q491" s="99">
        <v>19012.730572837201</v>
      </c>
      <c r="R491" s="16">
        <v>10460.296437946399</v>
      </c>
      <c r="S491" s="17">
        <f>gp_need_index[[#This Row],[Normalised weighted population 2027/28]]/gp_need_index[[#This Row],[Registered population 2027/28]]</f>
        <v>0.55017328509828278</v>
      </c>
      <c r="T491" s="99">
        <v>19113.445213266499</v>
      </c>
      <c r="U491" s="16">
        <v>10502.021855765301</v>
      </c>
      <c r="V491" s="17">
        <f>gp_need_index[[#This Row],[Normalised weighted population 2028/29]]/gp_need_index[[#This Row],[Registered population 2028/29]]</f>
        <v>0.54945729242344676</v>
      </c>
    </row>
    <row r="492" spans="1:22" x14ac:dyDescent="0.2">
      <c r="A492" s="6" t="s">
        <v>1243</v>
      </c>
      <c r="B492" s="1" t="s">
        <v>7111</v>
      </c>
      <c r="C492" s="95" t="s">
        <v>6435</v>
      </c>
      <c r="D492" s="95" t="s">
        <v>6435</v>
      </c>
      <c r="E492" s="95" t="s">
        <v>6651</v>
      </c>
      <c r="F492" s="95" t="s">
        <v>6440</v>
      </c>
      <c r="G492" s="95" t="s">
        <v>12707</v>
      </c>
      <c r="H492" s="61">
        <v>5241.1672457181503</v>
      </c>
      <c r="I492" s="61">
        <v>60.436291459622502</v>
      </c>
      <c r="J492" s="123">
        <v>316756.71125084901</v>
      </c>
      <c r="K492" s="99">
        <v>8073.8333333333303</v>
      </c>
      <c r="L492" s="16">
        <v>6377.4445563029803</v>
      </c>
      <c r="M492" s="17">
        <f>gp_need_index[[#This Row],[Normalised weighted population (base year)]]/gp_need_index[[#This Row],[Registered population (base year)]]</f>
        <v>0.78989053811320309</v>
      </c>
      <c r="N492" s="99">
        <v>8127.9576927665003</v>
      </c>
      <c r="O492" s="16">
        <v>6400.4956726473001</v>
      </c>
      <c r="P492" s="17">
        <f>gp_need_index[[#This Row],[Normalised weighted population 2026/27]]/gp_need_index[[#This Row],[Registered population 2026/27]]</f>
        <v>0.78746665701070762</v>
      </c>
      <c r="Q492" s="99">
        <v>8179.5494113823797</v>
      </c>
      <c r="R492" s="16">
        <v>6422.9959495473804</v>
      </c>
      <c r="S492" s="17">
        <f>gp_need_index[[#This Row],[Normalised weighted population 2027/28]]/gp_need_index[[#This Row],[Registered population 2027/28]]</f>
        <v>0.78525058368244105</v>
      </c>
      <c r="T492" s="99">
        <v>8232.1431209758703</v>
      </c>
      <c r="U492" s="16">
        <v>6448.6168476962503</v>
      </c>
      <c r="V492" s="17">
        <f>gp_need_index[[#This Row],[Normalised weighted population 2028/29]]/gp_need_index[[#This Row],[Registered population 2028/29]]</f>
        <v>0.78334605617641473</v>
      </c>
    </row>
    <row r="493" spans="1:22" x14ac:dyDescent="0.2">
      <c r="A493" s="6" t="s">
        <v>1226</v>
      </c>
      <c r="B493" s="1" t="s">
        <v>7112</v>
      </c>
      <c r="C493" s="95" t="s">
        <v>6435</v>
      </c>
      <c r="D493" s="95" t="s">
        <v>6435</v>
      </c>
      <c r="E493" s="95" t="s">
        <v>6651</v>
      </c>
      <c r="F493" s="95" t="s">
        <v>6440</v>
      </c>
      <c r="G493" s="95" t="s">
        <v>12707</v>
      </c>
      <c r="H493" s="61">
        <v>5275.2357271634601</v>
      </c>
      <c r="I493" s="61">
        <v>151.35851502982501</v>
      </c>
      <c r="J493" s="123">
        <v>798451.84609573998</v>
      </c>
      <c r="K493" s="99">
        <v>21452.583333333299</v>
      </c>
      <c r="L493" s="16">
        <v>16075.689001963299</v>
      </c>
      <c r="M493" s="17">
        <f>gp_need_index[[#This Row],[Normalised weighted population (base year)]]/gp_need_index[[#This Row],[Registered population (base year)]]</f>
        <v>0.74935912156484608</v>
      </c>
      <c r="N493" s="99">
        <v>21606.4118107139</v>
      </c>
      <c r="O493" s="16">
        <v>16133.7941840983</v>
      </c>
      <c r="P493" s="17">
        <f>gp_need_index[[#This Row],[Normalised weighted population 2026/27]]/gp_need_index[[#This Row],[Registered population 2026/27]]</f>
        <v>0.74671325926029464</v>
      </c>
      <c r="Q493" s="99">
        <v>21745.992905077299</v>
      </c>
      <c r="R493" s="16">
        <v>16190.510859674199</v>
      </c>
      <c r="S493" s="17">
        <f>gp_need_index[[#This Row],[Normalised weighted population 2027/28]]/gp_need_index[[#This Row],[Registered population 2027/28]]</f>
        <v>0.74452847153711732</v>
      </c>
      <c r="T493" s="99">
        <v>21887.9777463139</v>
      </c>
      <c r="U493" s="16">
        <v>16255.093716797701</v>
      </c>
      <c r="V493" s="17">
        <f>gp_need_index[[#This Row],[Normalised weighted population 2028/29]]/gp_need_index[[#This Row],[Registered population 2028/29]]</f>
        <v>0.74264940805393409</v>
      </c>
    </row>
    <row r="494" spans="1:22" x14ac:dyDescent="0.2">
      <c r="A494" s="6" t="s">
        <v>1010</v>
      </c>
      <c r="B494" s="1" t="s">
        <v>7113</v>
      </c>
      <c r="C494" s="95" t="s">
        <v>6315</v>
      </c>
      <c r="D494" s="95" t="s">
        <v>6315</v>
      </c>
      <c r="E494" s="95" t="s">
        <v>6651</v>
      </c>
      <c r="F494" s="95" t="s">
        <v>6441</v>
      </c>
      <c r="G494" s="95" t="s">
        <v>12707</v>
      </c>
      <c r="H494" s="61">
        <v>5487.0810378502201</v>
      </c>
      <c r="I494" s="61">
        <v>117.84674650338</v>
      </c>
      <c r="J494" s="123">
        <v>646634.64811103803</v>
      </c>
      <c r="K494" s="99">
        <v>15144.5</v>
      </c>
      <c r="L494" s="16">
        <v>13019.0662740112</v>
      </c>
      <c r="M494" s="17">
        <f>gp_need_index[[#This Row],[Normalised weighted population (base year)]]/gp_need_index[[#This Row],[Registered population (base year)]]</f>
        <v>0.85965639499562219</v>
      </c>
      <c r="N494" s="99">
        <v>15219.4634791509</v>
      </c>
      <c r="O494" s="16">
        <v>13066.123368546099</v>
      </c>
      <c r="P494" s="17">
        <f>gp_need_index[[#This Row],[Normalised weighted population 2026/27]]/gp_need_index[[#This Row],[Registered population 2026/27]]</f>
        <v>0.85851405908265721</v>
      </c>
      <c r="Q494" s="99">
        <v>15291.718780011</v>
      </c>
      <c r="R494" s="16">
        <v>13112.0559664008</v>
      </c>
      <c r="S494" s="17">
        <f>gp_need_index[[#This Row],[Normalised weighted population 2027/28]]/gp_need_index[[#This Row],[Registered population 2027/28]]</f>
        <v>0.85746122820023296</v>
      </c>
      <c r="T494" s="99">
        <v>15361.9127807476</v>
      </c>
      <c r="U494" s="16">
        <v>13164.3590743393</v>
      </c>
      <c r="V494" s="17">
        <f>gp_need_index[[#This Row],[Normalised weighted population 2028/29]]/gp_need_index[[#This Row],[Registered population 2028/29]]</f>
        <v>0.85694791151513394</v>
      </c>
    </row>
    <row r="495" spans="1:22" x14ac:dyDescent="0.2">
      <c r="A495" s="6" t="s">
        <v>1393</v>
      </c>
      <c r="B495" s="1" t="s">
        <v>7114</v>
      </c>
      <c r="C495" s="95" t="s">
        <v>6435</v>
      </c>
      <c r="D495" s="95" t="s">
        <v>6435</v>
      </c>
      <c r="E495" s="95" t="s">
        <v>6651</v>
      </c>
      <c r="F495" s="95" t="s">
        <v>6436</v>
      </c>
      <c r="G495" s="95" t="s">
        <v>12707</v>
      </c>
      <c r="H495" s="61">
        <v>5632.3048943014701</v>
      </c>
      <c r="I495" s="61">
        <v>108.848048779078</v>
      </c>
      <c r="J495" s="123">
        <v>613065.39787356602</v>
      </c>
      <c r="K495" s="99">
        <v>15964</v>
      </c>
      <c r="L495" s="16">
        <v>12343.1973039719</v>
      </c>
      <c r="M495" s="17">
        <f>gp_need_index[[#This Row],[Normalised weighted population (base year)]]/gp_need_index[[#This Row],[Registered population (base year)]]</f>
        <v>0.7731895078909985</v>
      </c>
      <c r="N495" s="99">
        <v>15999.934255669799</v>
      </c>
      <c r="O495" s="16">
        <v>12387.811486753601</v>
      </c>
      <c r="P495" s="17">
        <f>gp_need_index[[#This Row],[Normalised weighted population 2026/27]]/gp_need_index[[#This Row],[Registered population 2026/27]]</f>
        <v>0.77424139929598823</v>
      </c>
      <c r="Q495" s="99">
        <v>16035.0887767</v>
      </c>
      <c r="R495" s="16">
        <v>12431.3595497308</v>
      </c>
      <c r="S495" s="17">
        <f>gp_need_index[[#This Row],[Normalised weighted population 2027/28]]/gp_need_index[[#This Row],[Registered population 2027/28]]</f>
        <v>0.77525978950577135</v>
      </c>
      <c r="T495" s="99">
        <v>16075.6857192801</v>
      </c>
      <c r="U495" s="16">
        <v>12480.9474055192</v>
      </c>
      <c r="V495" s="17">
        <f>gp_need_index[[#This Row],[Normalised weighted population 2028/29]]/gp_need_index[[#This Row],[Registered population 2028/29]]</f>
        <v>0.77638662657794988</v>
      </c>
    </row>
    <row r="496" spans="1:22" x14ac:dyDescent="0.2">
      <c r="A496" s="6" t="s">
        <v>1259</v>
      </c>
      <c r="B496" s="1" t="s">
        <v>7115</v>
      </c>
      <c r="C496" s="95" t="s">
        <v>6435</v>
      </c>
      <c r="D496" s="95" t="s">
        <v>6435</v>
      </c>
      <c r="E496" s="95" t="s">
        <v>6651</v>
      </c>
      <c r="F496" s="95" t="s">
        <v>6439</v>
      </c>
      <c r="G496" s="95" t="s">
        <v>12707</v>
      </c>
      <c r="H496" s="61">
        <v>5256.2564667492397</v>
      </c>
      <c r="I496" s="61">
        <v>56.694666890075098</v>
      </c>
      <c r="J496" s="123">
        <v>298001.709471151</v>
      </c>
      <c r="K496" s="99">
        <v>7451.5833333333303</v>
      </c>
      <c r="L496" s="16">
        <v>5999.8393477785703</v>
      </c>
      <c r="M496" s="17">
        <f>gp_need_index[[#This Row],[Normalised weighted population (base year)]]/gp_need_index[[#This Row],[Registered population (base year)]]</f>
        <v>0.80517644095038943</v>
      </c>
      <c r="N496" s="99">
        <v>7485.0845960069701</v>
      </c>
      <c r="O496" s="16">
        <v>6021.5256193928299</v>
      </c>
      <c r="P496" s="17">
        <f>gp_need_index[[#This Row],[Normalised weighted population 2026/27]]/gp_need_index[[#This Row],[Registered population 2026/27]]</f>
        <v>0.80446994848997466</v>
      </c>
      <c r="Q496" s="99">
        <v>7516.5888683173098</v>
      </c>
      <c r="R496" s="16">
        <v>6042.6936664827199</v>
      </c>
      <c r="S496" s="17">
        <f>gp_need_index[[#This Row],[Normalised weighted population 2027/28]]/gp_need_index[[#This Row],[Registered population 2027/28]]</f>
        <v>0.80391435162203551</v>
      </c>
      <c r="T496" s="99">
        <v>7552.3358538381999</v>
      </c>
      <c r="U496" s="16">
        <v>6066.7975644440303</v>
      </c>
      <c r="V496" s="17">
        <f>gp_need_index[[#This Row],[Normalised weighted population 2028/29]]/gp_need_index[[#This Row],[Registered population 2028/29]]</f>
        <v>0.80330081737040349</v>
      </c>
    </row>
    <row r="497" spans="1:22" x14ac:dyDescent="0.2">
      <c r="A497" s="6" t="s">
        <v>1246</v>
      </c>
      <c r="B497" s="1" t="s">
        <v>7116</v>
      </c>
      <c r="C497" s="95" t="s">
        <v>6435</v>
      </c>
      <c r="D497" s="95" t="s">
        <v>6435</v>
      </c>
      <c r="E497" s="95" t="s">
        <v>6651</v>
      </c>
      <c r="F497" s="95" t="s">
        <v>6439</v>
      </c>
      <c r="G497" s="95" t="s">
        <v>12707</v>
      </c>
      <c r="H497" s="61">
        <v>5195.5214309692401</v>
      </c>
      <c r="I497" s="61">
        <v>84.602155119745504</v>
      </c>
      <c r="J497" s="123">
        <v>439552.310030822</v>
      </c>
      <c r="K497" s="99">
        <v>11266.083333333299</v>
      </c>
      <c r="L497" s="16">
        <v>8849.7587809481702</v>
      </c>
      <c r="M497" s="17">
        <f>gp_need_index[[#This Row],[Normalised weighted population (base year)]]/gp_need_index[[#This Row],[Registered population (base year)]]</f>
        <v>0.78552221913396669</v>
      </c>
      <c r="N497" s="99">
        <v>11328.0425732393</v>
      </c>
      <c r="O497" s="16">
        <v>8881.7460161923009</v>
      </c>
      <c r="P497" s="17">
        <f>gp_need_index[[#This Row],[Normalised weighted population 2026/27]]/gp_need_index[[#This Row],[Registered population 2026/27]]</f>
        <v>0.78404949123108125</v>
      </c>
      <c r="Q497" s="99">
        <v>11384.803573779</v>
      </c>
      <c r="R497" s="16">
        <v>8912.9688706306606</v>
      </c>
      <c r="S497" s="17">
        <f>gp_need_index[[#This Row],[Normalised weighted population 2027/28]]/gp_need_index[[#This Row],[Registered population 2027/28]]</f>
        <v>0.78288297315542932</v>
      </c>
      <c r="T497" s="99">
        <v>11449.5282441332</v>
      </c>
      <c r="U497" s="16">
        <v>8948.5221030213197</v>
      </c>
      <c r="V497" s="17">
        <f>gp_need_index[[#This Row],[Normalised weighted population 2028/29]]/gp_need_index[[#This Row],[Registered population 2028/29]]</f>
        <v>0.78156251613306349</v>
      </c>
    </row>
    <row r="498" spans="1:22" x14ac:dyDescent="0.2">
      <c r="A498" s="6" t="s">
        <v>1257</v>
      </c>
      <c r="B498" s="1" t="s">
        <v>7117</v>
      </c>
      <c r="C498" s="95" t="s">
        <v>6435</v>
      </c>
      <c r="D498" s="95" t="s">
        <v>6435</v>
      </c>
      <c r="E498" s="95" t="s">
        <v>6651</v>
      </c>
      <c r="F498" s="95" t="s">
        <v>6439</v>
      </c>
      <c r="G498" s="95" t="s">
        <v>12707</v>
      </c>
      <c r="H498" s="61">
        <v>5300.4440002441397</v>
      </c>
      <c r="I498" s="61">
        <v>99.405887086343895</v>
      </c>
      <c r="J498" s="123">
        <v>526895.33779575804</v>
      </c>
      <c r="K498" s="99">
        <v>12894.083333333299</v>
      </c>
      <c r="L498" s="16">
        <v>10608.286058084201</v>
      </c>
      <c r="M498" s="17">
        <f>gp_need_index[[#This Row],[Normalised weighted population (base year)]]/gp_need_index[[#This Row],[Registered population (base year)]]</f>
        <v>0.82272510451829162</v>
      </c>
      <c r="N498" s="99">
        <v>12962.315331208199</v>
      </c>
      <c r="O498" s="16">
        <v>10646.6294468789</v>
      </c>
      <c r="P498" s="17">
        <f>gp_need_index[[#This Row],[Normalised weighted population 2026/27]]/gp_need_index[[#This Row],[Registered population 2026/27]]</f>
        <v>0.82135244937653762</v>
      </c>
      <c r="Q498" s="99">
        <v>13025.944055775801</v>
      </c>
      <c r="R498" s="16">
        <v>10684.0565654739</v>
      </c>
      <c r="S498" s="17">
        <f>gp_need_index[[#This Row],[Normalised weighted population 2027/28]]/gp_need_index[[#This Row],[Registered population 2027/28]]</f>
        <v>0.82021360753015904</v>
      </c>
      <c r="T498" s="99">
        <v>13097.4144407845</v>
      </c>
      <c r="U498" s="16">
        <v>10726.6745473676</v>
      </c>
      <c r="V498" s="17">
        <f>gp_need_index[[#This Row],[Normalised weighted population 2028/29]]/gp_need_index[[#This Row],[Registered population 2028/29]]</f>
        <v>0.81899176328767842</v>
      </c>
    </row>
    <row r="499" spans="1:22" x14ac:dyDescent="0.2">
      <c r="A499" s="6" t="s">
        <v>667</v>
      </c>
      <c r="B499" s="1" t="s">
        <v>7118</v>
      </c>
      <c r="C499" s="95" t="s">
        <v>6442</v>
      </c>
      <c r="D499" s="95" t="s">
        <v>6442</v>
      </c>
      <c r="E499" s="95" t="s">
        <v>6649</v>
      </c>
      <c r="F499" s="95" t="s">
        <v>6441</v>
      </c>
      <c r="G499" s="95" t="s">
        <v>12707</v>
      </c>
      <c r="H499" s="61">
        <v>5347.5967735877402</v>
      </c>
      <c r="I499" s="61">
        <v>52.298984151360898</v>
      </c>
      <c r="J499" s="123">
        <v>279673.87890973402</v>
      </c>
      <c r="K499" s="99">
        <v>7443.1666666666697</v>
      </c>
      <c r="L499" s="16">
        <v>5630.8346224132101</v>
      </c>
      <c r="M499" s="17">
        <f>gp_need_index[[#This Row],[Normalised weighted population (base year)]]/gp_need_index[[#This Row],[Registered population (base year)]]</f>
        <v>0.75651061901250016</v>
      </c>
      <c r="N499" s="99">
        <v>7493.1470871269603</v>
      </c>
      <c r="O499" s="16">
        <v>5651.18713553206</v>
      </c>
      <c r="P499" s="17">
        <f>gp_need_index[[#This Row],[Normalised weighted population 2026/27]]/gp_need_index[[#This Row],[Registered population 2026/27]]</f>
        <v>0.75418072938147152</v>
      </c>
      <c r="Q499" s="99">
        <v>7541.3393097787102</v>
      </c>
      <c r="R499" s="16">
        <v>5671.0532961962999</v>
      </c>
      <c r="S499" s="17">
        <f>gp_need_index[[#This Row],[Normalised weighted population 2027/28]]/gp_need_index[[#This Row],[Registered population 2027/28]]</f>
        <v>0.7519955094505234</v>
      </c>
      <c r="T499" s="99">
        <v>7588.2638328360899</v>
      </c>
      <c r="U499" s="16">
        <v>5693.6747457565998</v>
      </c>
      <c r="V499" s="17">
        <f>gp_need_index[[#This Row],[Normalised weighted population 2028/29]]/gp_need_index[[#This Row],[Registered population 2028/29]]</f>
        <v>0.75032640814606555</v>
      </c>
    </row>
    <row r="500" spans="1:22" x14ac:dyDescent="0.2">
      <c r="A500" s="6" t="s">
        <v>1383</v>
      </c>
      <c r="B500" s="1" t="s">
        <v>7119</v>
      </c>
      <c r="C500" s="95" t="s">
        <v>6435</v>
      </c>
      <c r="D500" s="95" t="s">
        <v>6435</v>
      </c>
      <c r="E500" s="95" t="s">
        <v>6651</v>
      </c>
      <c r="F500" s="95" t="s">
        <v>6436</v>
      </c>
      <c r="G500" s="95" t="s">
        <v>12707</v>
      </c>
      <c r="H500" s="61">
        <v>5395.3288457961298</v>
      </c>
      <c r="I500" s="61">
        <v>51.802094072089602</v>
      </c>
      <c r="J500" s="123">
        <v>279489.33241978998</v>
      </c>
      <c r="K500" s="99">
        <v>9569.6666666666697</v>
      </c>
      <c r="L500" s="16">
        <v>5627.1190420770199</v>
      </c>
      <c r="M500" s="17">
        <f>gp_need_index[[#This Row],[Normalised weighted population (base year)]]/gp_need_index[[#This Row],[Registered population (base year)]]</f>
        <v>0.58801620140830591</v>
      </c>
      <c r="N500" s="99">
        <v>9594.7823226034798</v>
      </c>
      <c r="O500" s="16">
        <v>5647.4581253222204</v>
      </c>
      <c r="P500" s="17">
        <f>gp_need_index[[#This Row],[Normalised weighted population 2026/27]]/gp_need_index[[#This Row],[Registered population 2026/27]]</f>
        <v>0.58859679515791463</v>
      </c>
      <c r="Q500" s="99">
        <v>9612.4392961163394</v>
      </c>
      <c r="R500" s="16">
        <v>5667.3111770388796</v>
      </c>
      <c r="S500" s="17">
        <f>gp_need_index[[#This Row],[Normalised weighted population 2027/28]]/gp_need_index[[#This Row],[Registered population 2027/28]]</f>
        <v>0.58958095884450601</v>
      </c>
      <c r="T500" s="99">
        <v>9634.4018955077208</v>
      </c>
      <c r="U500" s="16">
        <v>5689.9176995379503</v>
      </c>
      <c r="V500" s="17">
        <f>gp_need_index[[#This Row],[Normalised weighted population 2028/29]]/gp_need_index[[#This Row],[Registered population 2028/29]]</f>
        <v>0.59058338662320242</v>
      </c>
    </row>
    <row r="501" spans="1:22" x14ac:dyDescent="0.2">
      <c r="A501" s="6" t="s">
        <v>1489</v>
      </c>
      <c r="B501" s="1" t="s">
        <v>7120</v>
      </c>
      <c r="C501" s="95" t="s">
        <v>6435</v>
      </c>
      <c r="D501" s="95" t="s">
        <v>6435</v>
      </c>
      <c r="E501" s="95" t="s">
        <v>6651</v>
      </c>
      <c r="F501" s="95" t="s">
        <v>6440</v>
      </c>
      <c r="G501" s="95" t="s">
        <v>12707</v>
      </c>
      <c r="H501" s="61">
        <v>5392.1429138183603</v>
      </c>
      <c r="I501" s="61">
        <v>25.367842292690899</v>
      </c>
      <c r="J501" s="123">
        <v>136787.03105739501</v>
      </c>
      <c r="K501" s="99">
        <v>3566.25</v>
      </c>
      <c r="L501" s="16">
        <v>2754.01175604134</v>
      </c>
      <c r="M501" s="17">
        <f>gp_need_index[[#This Row],[Normalised weighted population (base year)]]/gp_need_index[[#This Row],[Registered population (base year)]]</f>
        <v>0.77224304410552824</v>
      </c>
      <c r="N501" s="99">
        <v>3584.80937437895</v>
      </c>
      <c r="O501" s="16">
        <v>2763.96606373334</v>
      </c>
      <c r="P501" s="17">
        <f>gp_need_index[[#This Row],[Normalised weighted population 2026/27]]/gp_need_index[[#This Row],[Registered population 2026/27]]</f>
        <v>0.77102176854583326</v>
      </c>
      <c r="Q501" s="99">
        <v>3600.2941274457398</v>
      </c>
      <c r="R501" s="16">
        <v>2773.6824989841598</v>
      </c>
      <c r="S501" s="17">
        <f>gp_need_index[[#This Row],[Normalised weighted population 2027/28]]/gp_need_index[[#This Row],[Registered population 2027/28]]</f>
        <v>0.77040441719465103</v>
      </c>
      <c r="T501" s="99">
        <v>3614.97249873377</v>
      </c>
      <c r="U501" s="16">
        <v>2784.7465316197099</v>
      </c>
      <c r="V501" s="17">
        <f>gp_need_index[[#This Row],[Normalised weighted population 2028/29]]/gp_need_index[[#This Row],[Registered population 2028/29]]</f>
        <v>0.7703368511365255</v>
      </c>
    </row>
    <row r="502" spans="1:22" x14ac:dyDescent="0.2">
      <c r="A502" s="6" t="s">
        <v>1239</v>
      </c>
      <c r="B502" s="1" t="s">
        <v>7121</v>
      </c>
      <c r="C502" s="95" t="s">
        <v>6435</v>
      </c>
      <c r="D502" s="95" t="s">
        <v>6435</v>
      </c>
      <c r="E502" s="95" t="s">
        <v>6651</v>
      </c>
      <c r="F502" s="95" t="s">
        <v>6440</v>
      </c>
      <c r="G502" s="95" t="s">
        <v>12707</v>
      </c>
      <c r="H502" s="61">
        <v>5223.3389747748897</v>
      </c>
      <c r="I502" s="61">
        <v>66.070506454808495</v>
      </c>
      <c r="J502" s="123">
        <v>345108.65144851798</v>
      </c>
      <c r="K502" s="99">
        <v>9927.5</v>
      </c>
      <c r="L502" s="16">
        <v>6948.2704307106096</v>
      </c>
      <c r="M502" s="17">
        <f>gp_need_index[[#This Row],[Normalised weighted population (base year)]]/gp_need_index[[#This Row],[Registered population (base year)]]</f>
        <v>0.6999013276968632</v>
      </c>
      <c r="N502" s="99">
        <v>10000.0992285578</v>
      </c>
      <c r="O502" s="16">
        <v>6973.3847831249896</v>
      </c>
      <c r="P502" s="17">
        <f>gp_need_index[[#This Row],[Normalised weighted population 2026/27]]/gp_need_index[[#This Row],[Registered population 2026/27]]</f>
        <v>0.69733155879201025</v>
      </c>
      <c r="Q502" s="99">
        <v>10066.4513696913</v>
      </c>
      <c r="R502" s="16">
        <v>6997.89899211377</v>
      </c>
      <c r="S502" s="17">
        <f>gp_need_index[[#This Row],[Normalised weighted population 2027/28]]/gp_need_index[[#This Row],[Registered population 2027/28]]</f>
        <v>0.69517039670836545</v>
      </c>
      <c r="T502" s="99">
        <v>10133.7668635473</v>
      </c>
      <c r="U502" s="16">
        <v>7025.81313977031</v>
      </c>
      <c r="V502" s="17">
        <f>gp_need_index[[#This Row],[Normalised weighted population 2028/29]]/gp_need_index[[#This Row],[Registered population 2028/29]]</f>
        <v>0.69330716152975924</v>
      </c>
    </row>
    <row r="503" spans="1:22" x14ac:dyDescent="0.2">
      <c r="A503" s="6" t="s">
        <v>1255</v>
      </c>
      <c r="B503" s="1" t="s">
        <v>7122</v>
      </c>
      <c r="C503" s="95" t="s">
        <v>6435</v>
      </c>
      <c r="D503" s="95" t="s">
        <v>6435</v>
      </c>
      <c r="E503" s="95" t="s">
        <v>6651</v>
      </c>
      <c r="F503" s="95" t="s">
        <v>6439</v>
      </c>
      <c r="G503" s="95" t="s">
        <v>12707</v>
      </c>
      <c r="H503" s="61">
        <v>5197.6797262524797</v>
      </c>
      <c r="I503" s="61">
        <v>62.184259593319901</v>
      </c>
      <c r="J503" s="123">
        <v>323213.86538022</v>
      </c>
      <c r="K503" s="99">
        <v>8366.4166666666697</v>
      </c>
      <c r="L503" s="16">
        <v>6507.4501441528901</v>
      </c>
      <c r="M503" s="17">
        <f>gp_need_index[[#This Row],[Normalised weighted population (base year)]]/gp_need_index[[#This Row],[Registered population (base year)]]</f>
        <v>0.77780612697425877</v>
      </c>
      <c r="N503" s="99">
        <v>8409.5367154901905</v>
      </c>
      <c r="O503" s="16">
        <v>6530.97116249393</v>
      </c>
      <c r="P503" s="17">
        <f>gp_need_index[[#This Row],[Normalised weighted population 2026/27]]/gp_need_index[[#This Row],[Registered population 2026/27]]</f>
        <v>0.77661485804134944</v>
      </c>
      <c r="Q503" s="99">
        <v>8445.1875638477904</v>
      </c>
      <c r="R503" s="16">
        <v>6553.9301124094</v>
      </c>
      <c r="S503" s="17">
        <f>gp_need_index[[#This Row],[Normalised weighted population 2027/28]]/gp_need_index[[#This Row],[Registered population 2027/28]]</f>
        <v>0.77605500918244885</v>
      </c>
      <c r="T503" s="99">
        <v>8487.8547966783099</v>
      </c>
      <c r="U503" s="16">
        <v>6580.0732981133697</v>
      </c>
      <c r="V503" s="17">
        <f>gp_need_index[[#This Row],[Normalised weighted population 2028/29]]/gp_need_index[[#This Row],[Registered population 2028/29]]</f>
        <v>0.77523396143492662</v>
      </c>
    </row>
    <row r="504" spans="1:22" x14ac:dyDescent="0.2">
      <c r="A504" s="6" t="s">
        <v>1492</v>
      </c>
      <c r="B504" s="1" t="s">
        <v>7123</v>
      </c>
      <c r="C504" s="95" t="s">
        <v>6435</v>
      </c>
      <c r="D504" s="95" t="s">
        <v>6435</v>
      </c>
      <c r="E504" s="95" t="s">
        <v>6651</v>
      </c>
      <c r="F504" s="95" t="s">
        <v>6437</v>
      </c>
      <c r="G504" s="95" t="s">
        <v>12707</v>
      </c>
      <c r="H504" s="61">
        <v>5401.7891981336797</v>
      </c>
      <c r="I504" s="61">
        <v>19.9608538134549</v>
      </c>
      <c r="J504" s="123">
        <v>107824.324515046</v>
      </c>
      <c r="K504" s="99">
        <v>3638.0833333333298</v>
      </c>
      <c r="L504" s="16">
        <v>2170.8889724863998</v>
      </c>
      <c r="M504" s="17">
        <f>gp_need_index[[#This Row],[Normalised weighted population (base year)]]/gp_need_index[[#This Row],[Registered population (base year)]]</f>
        <v>0.59671227225500656</v>
      </c>
      <c r="N504" s="99">
        <v>3667.9274351941799</v>
      </c>
      <c r="O504" s="16">
        <v>2178.7355972329801</v>
      </c>
      <c r="P504" s="17">
        <f>gp_need_index[[#This Row],[Normalised weighted population 2026/27]]/gp_need_index[[#This Row],[Registered population 2026/27]]</f>
        <v>0.59399637417244544</v>
      </c>
      <c r="Q504" s="99">
        <v>3699.8771162995899</v>
      </c>
      <c r="R504" s="16">
        <v>2186.3947156414602</v>
      </c>
      <c r="S504" s="17">
        <f>gp_need_index[[#This Row],[Normalised weighted population 2027/28]]/gp_need_index[[#This Row],[Registered population 2027/28]]</f>
        <v>0.59093711680569805</v>
      </c>
      <c r="T504" s="99">
        <v>3731.1656488354902</v>
      </c>
      <c r="U504" s="16">
        <v>2195.1160968726999</v>
      </c>
      <c r="V504" s="17">
        <f>gp_need_index[[#This Row],[Normalised weighted population 2028/29]]/gp_need_index[[#This Row],[Registered population 2028/29]]</f>
        <v>0.58831912154792787</v>
      </c>
    </row>
    <row r="505" spans="1:22" x14ac:dyDescent="0.2">
      <c r="A505" s="6" t="s">
        <v>1260</v>
      </c>
      <c r="B505" s="1" t="s">
        <v>7124</v>
      </c>
      <c r="C505" s="95" t="s">
        <v>6435</v>
      </c>
      <c r="D505" s="95" t="s">
        <v>6435</v>
      </c>
      <c r="E505" s="95" t="s">
        <v>6651</v>
      </c>
      <c r="F505" s="95" t="s">
        <v>6439</v>
      </c>
      <c r="G505" s="95" t="s">
        <v>12707</v>
      </c>
      <c r="H505" s="61">
        <v>5253.2564625459599</v>
      </c>
      <c r="I505" s="61">
        <v>51.954954483348203</v>
      </c>
      <c r="J505" s="123">
        <v>272932.70040093001</v>
      </c>
      <c r="K505" s="99">
        <v>7538.0833333333303</v>
      </c>
      <c r="L505" s="16">
        <v>5495.1106088184497</v>
      </c>
      <c r="M505" s="17">
        <f>gp_need_index[[#This Row],[Normalised weighted population (base year)]]/gp_need_index[[#This Row],[Registered population (base year)]]</f>
        <v>0.72897981699394654</v>
      </c>
      <c r="N505" s="99">
        <v>7585.9140675383396</v>
      </c>
      <c r="O505" s="16">
        <v>5514.9725508315096</v>
      </c>
      <c r="P505" s="17">
        <f>gp_need_index[[#This Row],[Normalised weighted population 2026/27]]/gp_need_index[[#This Row],[Registered population 2026/27]]</f>
        <v>0.72700171683082893</v>
      </c>
      <c r="Q505" s="99">
        <v>7628.1726590130202</v>
      </c>
      <c r="R505" s="16">
        <v>5534.3598632892499</v>
      </c>
      <c r="S505" s="17">
        <f>gp_need_index[[#This Row],[Normalised weighted population 2027/28]]/gp_need_index[[#This Row],[Registered population 2027/28]]</f>
        <v>0.72551580970708118</v>
      </c>
      <c r="T505" s="99">
        <v>7673.4112771685895</v>
      </c>
      <c r="U505" s="16">
        <v>5556.4360519542197</v>
      </c>
      <c r="V505" s="17">
        <f>gp_need_index[[#This Row],[Normalised weighted population 2028/29]]/gp_need_index[[#This Row],[Registered population 2028/29]]</f>
        <v>0.72411550107926548</v>
      </c>
    </row>
    <row r="506" spans="1:22" x14ac:dyDescent="0.2">
      <c r="A506" s="6" t="s">
        <v>1486</v>
      </c>
      <c r="B506" s="1" t="s">
        <v>7125</v>
      </c>
      <c r="C506" s="95" t="s">
        <v>6435</v>
      </c>
      <c r="D506" s="95" t="s">
        <v>6435</v>
      </c>
      <c r="E506" s="95" t="s">
        <v>6651</v>
      </c>
      <c r="F506" s="95" t="s">
        <v>6623</v>
      </c>
      <c r="G506" s="95" t="s">
        <v>6623</v>
      </c>
      <c r="H506" s="61">
        <v>5399.7792394301496</v>
      </c>
      <c r="I506" s="61">
        <v>37.6723431881545</v>
      </c>
      <c r="J506" s="123">
        <v>203422.33664808501</v>
      </c>
      <c r="K506" s="99">
        <v>7468.5833333333303</v>
      </c>
      <c r="L506" s="16">
        <v>4095.6185848873101</v>
      </c>
      <c r="M506" s="17">
        <f>gp_need_index[[#This Row],[Normalised weighted population (base year)]]/gp_need_index[[#This Row],[Registered population (base year)]]</f>
        <v>0.5483795791108057</v>
      </c>
      <c r="N506" s="99">
        <v>7475.8465524222602</v>
      </c>
      <c r="O506" s="16">
        <v>4110.4220974335503</v>
      </c>
      <c r="P506" s="17">
        <f>gp_need_index[[#This Row],[Normalised weighted population 2026/27]]/gp_need_index[[#This Row],[Registered population 2026/27]]</f>
        <v>0.54982697526097912</v>
      </c>
      <c r="Q506" s="99">
        <v>7482.16179686344</v>
      </c>
      <c r="R506" s="16">
        <v>4124.8718588424499</v>
      </c>
      <c r="S506" s="17">
        <f>gp_need_index[[#This Row],[Normalised weighted population 2027/28]]/gp_need_index[[#This Row],[Registered population 2027/28]]</f>
        <v>0.55129412739665917</v>
      </c>
      <c r="T506" s="99">
        <v>7488.9711692966503</v>
      </c>
      <c r="U506" s="16">
        <v>4141.3256948097596</v>
      </c>
      <c r="V506" s="17">
        <f>gp_need_index[[#This Row],[Normalised weighted population 2028/29]]/gp_need_index[[#This Row],[Registered population 2028/29]]</f>
        <v>0.55298993696068732</v>
      </c>
    </row>
    <row r="507" spans="1:22" x14ac:dyDescent="0.2">
      <c r="A507" s="6" t="s">
        <v>1232</v>
      </c>
      <c r="B507" s="1" t="s">
        <v>7126</v>
      </c>
      <c r="C507" s="95" t="s">
        <v>6435</v>
      </c>
      <c r="D507" s="95" t="s">
        <v>6435</v>
      </c>
      <c r="E507" s="95" t="s">
        <v>6651</v>
      </c>
      <c r="F507" s="95" t="s">
        <v>6438</v>
      </c>
      <c r="G507" s="95" t="s">
        <v>12707</v>
      </c>
      <c r="H507" s="61">
        <v>5301.6281844429304</v>
      </c>
      <c r="I507" s="61">
        <v>27.1614610965966</v>
      </c>
      <c r="J507" s="123">
        <v>143999.967680367</v>
      </c>
      <c r="K507" s="99">
        <v>5036.0833333333303</v>
      </c>
      <c r="L507" s="16">
        <v>2899.2339463446801</v>
      </c>
      <c r="M507" s="17">
        <f>gp_need_index[[#This Row],[Normalised weighted population (base year)]]/gp_need_index[[#This Row],[Registered population (base year)]]</f>
        <v>0.57569221048328201</v>
      </c>
      <c r="N507" s="99">
        <v>5033.9925986481403</v>
      </c>
      <c r="O507" s="16">
        <v>2909.7131560683601</v>
      </c>
      <c r="P507" s="17">
        <f>gp_need_index[[#This Row],[Normalised weighted population 2026/27]]/gp_need_index[[#This Row],[Registered population 2026/27]]</f>
        <v>0.57801299843979759</v>
      </c>
      <c r="Q507" s="99">
        <v>5037.6398817555901</v>
      </c>
      <c r="R507" s="16">
        <v>2919.9419500649101</v>
      </c>
      <c r="S507" s="17">
        <f>gp_need_index[[#This Row],[Normalised weighted population 2027/28]]/gp_need_index[[#This Row],[Registered population 2027/28]]</f>
        <v>0.57962498681968633</v>
      </c>
      <c r="T507" s="99">
        <v>5042.4976823362504</v>
      </c>
      <c r="U507" s="16">
        <v>2931.5894017978499</v>
      </c>
      <c r="V507" s="17">
        <f>gp_need_index[[#This Row],[Normalised weighted population 2028/29]]/gp_need_index[[#This Row],[Registered population 2028/29]]</f>
        <v>0.58137645002141258</v>
      </c>
    </row>
    <row r="508" spans="1:22" x14ac:dyDescent="0.2">
      <c r="A508" s="6" t="s">
        <v>1479</v>
      </c>
      <c r="B508" s="1" t="s">
        <v>7127</v>
      </c>
      <c r="C508" s="95" t="s">
        <v>6435</v>
      </c>
      <c r="D508" s="95" t="s">
        <v>6435</v>
      </c>
      <c r="E508" s="95" t="s">
        <v>6651</v>
      </c>
      <c r="F508" s="95" t="s">
        <v>6434</v>
      </c>
      <c r="G508" s="95" t="s">
        <v>12707</v>
      </c>
      <c r="H508" s="61">
        <v>5465.4666291824497</v>
      </c>
      <c r="I508" s="61">
        <v>101.74929202673</v>
      </c>
      <c r="J508" s="123">
        <v>556107.36011503497</v>
      </c>
      <c r="K508" s="99">
        <v>10789.916666666701</v>
      </c>
      <c r="L508" s="16">
        <v>11196.428459181199</v>
      </c>
      <c r="M508" s="17">
        <f>gp_need_index[[#This Row],[Normalised weighted population (base year)]]/gp_need_index[[#This Row],[Registered population (base year)]]</f>
        <v>1.0376751558953496</v>
      </c>
      <c r="N508" s="99">
        <v>10919.6376179213</v>
      </c>
      <c r="O508" s="16">
        <v>11236.8976742053</v>
      </c>
      <c r="P508" s="17">
        <f>gp_need_index[[#This Row],[Normalised weighted population 2026/27]]/gp_need_index[[#This Row],[Registered population 2026/27]]</f>
        <v>1.0290540828720647</v>
      </c>
      <c r="Q508" s="99">
        <v>11041.8810358263</v>
      </c>
      <c r="R508" s="16">
        <v>11276.399819367</v>
      </c>
      <c r="S508" s="17">
        <f>gp_need_index[[#This Row],[Normalised weighted population 2027/28]]/gp_need_index[[#This Row],[Registered population 2027/28]]</f>
        <v>1.0212390246534793</v>
      </c>
      <c r="T508" s="99">
        <v>11160.1985815762</v>
      </c>
      <c r="U508" s="16">
        <v>11321.3806185964</v>
      </c>
      <c r="V508" s="17">
        <f>gp_need_index[[#This Row],[Normalised weighted population 2028/29]]/gp_need_index[[#This Row],[Registered population 2028/29]]</f>
        <v>1.0144425778665165</v>
      </c>
    </row>
    <row r="509" spans="1:22" x14ac:dyDescent="0.2">
      <c r="A509" s="6" t="s">
        <v>1482</v>
      </c>
      <c r="B509" s="1" t="s">
        <v>7128</v>
      </c>
      <c r="C509" s="95" t="s">
        <v>6435</v>
      </c>
      <c r="D509" s="95" t="s">
        <v>6435</v>
      </c>
      <c r="E509" s="95" t="s">
        <v>6651</v>
      </c>
      <c r="F509" s="95" t="s">
        <v>6434</v>
      </c>
      <c r="G509" s="95" t="s">
        <v>12707</v>
      </c>
      <c r="H509" s="61">
        <v>5547.4202573353996</v>
      </c>
      <c r="I509" s="61">
        <v>188.348555166697</v>
      </c>
      <c r="J509" s="123">
        <v>1044848.59037159</v>
      </c>
      <c r="K509" s="99">
        <v>18621.166666666701</v>
      </c>
      <c r="L509" s="16">
        <v>21036.535985339098</v>
      </c>
      <c r="M509" s="17">
        <f>gp_need_index[[#This Row],[Normalised weighted population (base year)]]/gp_need_index[[#This Row],[Registered population (base year)]]</f>
        <v>1.1297109553826234</v>
      </c>
      <c r="N509" s="99">
        <v>18837.398537165202</v>
      </c>
      <c r="O509" s="16">
        <v>21112.5720267658</v>
      </c>
      <c r="P509" s="17">
        <f>gp_need_index[[#This Row],[Normalised weighted population 2026/27]]/gp_need_index[[#This Row],[Registered population 2026/27]]</f>
        <v>1.1207796015522951</v>
      </c>
      <c r="Q509" s="99">
        <v>19039.179508584199</v>
      </c>
      <c r="R509" s="16">
        <v>21186.791078065999</v>
      </c>
      <c r="S509" s="17">
        <f>gp_need_index[[#This Row],[Normalised weighted population 2027/28]]/gp_need_index[[#This Row],[Registered population 2027/28]]</f>
        <v>1.1127995861645985</v>
      </c>
      <c r="T509" s="99">
        <v>19238.944432666201</v>
      </c>
      <c r="U509" s="16">
        <v>21271.303760399402</v>
      </c>
      <c r="V509" s="17">
        <f>gp_need_index[[#This Row],[Normalised weighted population 2028/29]]/gp_need_index[[#This Row],[Registered population 2028/29]]</f>
        <v>1.105637777313937</v>
      </c>
    </row>
    <row r="510" spans="1:22" x14ac:dyDescent="0.2">
      <c r="A510" s="6" t="s">
        <v>1237</v>
      </c>
      <c r="B510" s="1" t="s">
        <v>7129</v>
      </c>
      <c r="C510" s="95" t="s">
        <v>6435</v>
      </c>
      <c r="D510" s="95" t="s">
        <v>6435</v>
      </c>
      <c r="E510" s="95" t="s">
        <v>6651</v>
      </c>
      <c r="F510" s="95" t="s">
        <v>6440</v>
      </c>
      <c r="G510" s="95" t="s">
        <v>12707</v>
      </c>
      <c r="H510" s="61">
        <v>5289.3252609025203</v>
      </c>
      <c r="I510" s="61">
        <v>66.453313559175797</v>
      </c>
      <c r="J510" s="123">
        <v>351493.190079224</v>
      </c>
      <c r="K510" s="99">
        <v>9619.8333333333303</v>
      </c>
      <c r="L510" s="16">
        <v>7076.81400907433</v>
      </c>
      <c r="M510" s="17">
        <f>gp_need_index[[#This Row],[Normalised weighted population (base year)]]/gp_need_index[[#This Row],[Registered population (base year)]]</f>
        <v>0.73564829699831935</v>
      </c>
      <c r="N510" s="99">
        <v>9682.6241116701403</v>
      </c>
      <c r="O510" s="16">
        <v>7102.3929790881202</v>
      </c>
      <c r="P510" s="17">
        <f>gp_need_index[[#This Row],[Normalised weighted population 2026/27]]/gp_need_index[[#This Row],[Registered population 2026/27]]</f>
        <v>0.73351943617514237</v>
      </c>
      <c r="Q510" s="99">
        <v>9738.9090814040392</v>
      </c>
      <c r="R510" s="16">
        <v>7127.3607029732502</v>
      </c>
      <c r="S510" s="17">
        <f>gp_need_index[[#This Row],[Normalised weighted population 2027/28]]/gp_need_index[[#This Row],[Registered population 2027/28]]</f>
        <v>0.73184384856642615</v>
      </c>
      <c r="T510" s="99">
        <v>9797.3354207494103</v>
      </c>
      <c r="U510" s="16">
        <v>7155.7912646730501</v>
      </c>
      <c r="V510" s="17">
        <f>gp_need_index[[#This Row],[Normalised weighted population 2028/29]]/gp_need_index[[#This Row],[Registered population 2028/29]]</f>
        <v>0.73038136976693346</v>
      </c>
    </row>
    <row r="511" spans="1:22" x14ac:dyDescent="0.2">
      <c r="A511" s="6" t="s">
        <v>1480</v>
      </c>
      <c r="B511" s="1" t="s">
        <v>7130</v>
      </c>
      <c r="C511" s="95" t="s">
        <v>6435</v>
      </c>
      <c r="D511" s="95" t="s">
        <v>6435</v>
      </c>
      <c r="E511" s="95" t="s">
        <v>6651</v>
      </c>
      <c r="F511" s="95" t="s">
        <v>6437</v>
      </c>
      <c r="G511" s="95" t="s">
        <v>12707</v>
      </c>
      <c r="H511" s="61">
        <v>5469.5252426609804</v>
      </c>
      <c r="I511" s="61">
        <v>38.474231026755099</v>
      </c>
      <c r="J511" s="123">
        <v>210435.777792807</v>
      </c>
      <c r="K511" s="99">
        <v>6130.0833333333303</v>
      </c>
      <c r="L511" s="16">
        <v>4236.8242182983104</v>
      </c>
      <c r="M511" s="17">
        <f>gp_need_index[[#This Row],[Normalised weighted population (base year)]]/gp_need_index[[#This Row],[Registered population (base year)]]</f>
        <v>0.69115279318633172</v>
      </c>
      <c r="N511" s="99">
        <v>6177.7283890304197</v>
      </c>
      <c r="O511" s="16">
        <v>4252.1381151302203</v>
      </c>
      <c r="P511" s="17">
        <f>gp_need_index[[#This Row],[Normalised weighted population 2026/27]]/gp_need_index[[#This Row],[Registered population 2026/27]]</f>
        <v>0.68830124074094867</v>
      </c>
      <c r="Q511" s="99">
        <v>6220.1732786337298</v>
      </c>
      <c r="R511" s="16">
        <v>4267.0860644611903</v>
      </c>
      <c r="S511" s="17">
        <f>gp_need_index[[#This Row],[Normalised weighted population 2027/28]]/gp_need_index[[#This Row],[Registered population 2027/28]]</f>
        <v>0.68600758746040302</v>
      </c>
      <c r="T511" s="99">
        <v>6263.0565305240298</v>
      </c>
      <c r="U511" s="16">
        <v>4284.1071833142596</v>
      </c>
      <c r="V511" s="17">
        <f>gp_need_index[[#This Row],[Normalised weighted population 2028/29]]/gp_need_index[[#This Row],[Registered population 2028/29]]</f>
        <v>0.68402818375260754</v>
      </c>
    </row>
    <row r="512" spans="1:22" x14ac:dyDescent="0.2">
      <c r="A512" s="6" t="s">
        <v>1235</v>
      </c>
      <c r="B512" s="1" t="s">
        <v>7131</v>
      </c>
      <c r="C512" s="95" t="s">
        <v>6435</v>
      </c>
      <c r="D512" s="95" t="s">
        <v>6435</v>
      </c>
      <c r="E512" s="95" t="s">
        <v>6651</v>
      </c>
      <c r="F512" s="95" t="s">
        <v>6438</v>
      </c>
      <c r="G512" s="95" t="s">
        <v>12707</v>
      </c>
      <c r="H512" s="61">
        <v>5131.1197987432097</v>
      </c>
      <c r="I512" s="61">
        <v>34.476265045891203</v>
      </c>
      <c r="J512" s="123">
        <v>176901.84616369099</v>
      </c>
      <c r="K512" s="99">
        <v>6145.25</v>
      </c>
      <c r="L512" s="16">
        <v>3561.66633805949</v>
      </c>
      <c r="M512" s="17">
        <f>gp_need_index[[#This Row],[Normalised weighted population (base year)]]/gp_need_index[[#This Row],[Registered population (base year)]]</f>
        <v>0.5795803812797673</v>
      </c>
      <c r="N512" s="99">
        <v>6158.1105995093403</v>
      </c>
      <c r="O512" s="16">
        <v>3574.5398933547899</v>
      </c>
      <c r="P512" s="17">
        <f>gp_need_index[[#This Row],[Normalised weighted population 2026/27]]/gp_need_index[[#This Row],[Registered population 2026/27]]</f>
        <v>0.5804604895598332</v>
      </c>
      <c r="Q512" s="99">
        <v>6175.3310778475998</v>
      </c>
      <c r="R512" s="16">
        <v>3587.1058166057801</v>
      </c>
      <c r="S512" s="17">
        <f>gp_need_index[[#This Row],[Normalised weighted population 2027/28]]/gp_need_index[[#This Row],[Registered population 2027/28]]</f>
        <v>0.58087668035704076</v>
      </c>
      <c r="T512" s="99">
        <v>6191.5884083354904</v>
      </c>
      <c r="U512" s="16">
        <v>3601.41454005796</v>
      </c>
      <c r="V512" s="17">
        <f>gp_need_index[[#This Row],[Normalised weighted population 2028/29]]/gp_need_index[[#This Row],[Registered population 2028/29]]</f>
        <v>0.58166245921797999</v>
      </c>
    </row>
    <row r="513" spans="1:22" x14ac:dyDescent="0.2">
      <c r="A513" s="6" t="s">
        <v>1472</v>
      </c>
      <c r="B513" s="1" t="s">
        <v>7132</v>
      </c>
      <c r="C513" s="95" t="s">
        <v>6435</v>
      </c>
      <c r="D513" s="95" t="s">
        <v>6435</v>
      </c>
      <c r="E513" s="95" t="s">
        <v>6651</v>
      </c>
      <c r="F513" s="95" t="s">
        <v>6440</v>
      </c>
      <c r="G513" s="95" t="s">
        <v>12707</v>
      </c>
      <c r="H513" s="61">
        <v>5488.1726459703996</v>
      </c>
      <c r="I513" s="61">
        <v>21.802530768865601</v>
      </c>
      <c r="J513" s="123">
        <v>119656.052978616</v>
      </c>
      <c r="K513" s="99">
        <v>3711.5</v>
      </c>
      <c r="L513" s="16">
        <v>2409.1039482123401</v>
      </c>
      <c r="M513" s="17">
        <f>gp_need_index[[#This Row],[Normalised weighted population (base year)]]/gp_need_index[[#This Row],[Registered population (base year)]]</f>
        <v>0.64909172793003911</v>
      </c>
      <c r="N513" s="99">
        <v>3741.8978413571399</v>
      </c>
      <c r="O513" s="16">
        <v>2417.8115951241298</v>
      </c>
      <c r="P513" s="17">
        <f>gp_need_index[[#This Row],[Normalised weighted population 2026/27]]/gp_need_index[[#This Row],[Registered population 2026/27]]</f>
        <v>0.6461458055859749</v>
      </c>
      <c r="Q513" s="99">
        <v>3769.7888967327599</v>
      </c>
      <c r="R513" s="16">
        <v>2426.3111603398302</v>
      </c>
      <c r="S513" s="17">
        <f>gp_need_index[[#This Row],[Normalised weighted population 2027/28]]/gp_need_index[[#This Row],[Registered population 2027/28]]</f>
        <v>0.64361990201697794</v>
      </c>
      <c r="T513" s="99">
        <v>3799.09360907675</v>
      </c>
      <c r="U513" s="16">
        <v>2435.9895521066701</v>
      </c>
      <c r="V513" s="17">
        <f>gp_need_index[[#This Row],[Normalised weighted population 2028/29]]/gp_need_index[[#This Row],[Registered population 2028/29]]</f>
        <v>0.64120282434911113</v>
      </c>
    </row>
    <row r="514" spans="1:22" x14ac:dyDescent="0.2">
      <c r="A514" s="6" t="s">
        <v>1468</v>
      </c>
      <c r="B514" s="1" t="s">
        <v>7133</v>
      </c>
      <c r="C514" s="95" t="s">
        <v>6435</v>
      </c>
      <c r="D514" s="95" t="s">
        <v>6435</v>
      </c>
      <c r="E514" s="95" t="s">
        <v>6651</v>
      </c>
      <c r="F514" s="95" t="s">
        <v>6623</v>
      </c>
      <c r="G514" s="95" t="s">
        <v>6623</v>
      </c>
      <c r="H514" s="61">
        <v>5531.8977226562502</v>
      </c>
      <c r="I514" s="61">
        <v>128.07695598081401</v>
      </c>
      <c r="J514" s="123">
        <v>708508.62111501198</v>
      </c>
      <c r="K514" s="99">
        <v>18860.416666666701</v>
      </c>
      <c r="L514" s="16">
        <v>14264.810462833</v>
      </c>
      <c r="M514" s="17">
        <f>gp_need_index[[#This Row],[Normalised weighted population (base year)]]/gp_need_index[[#This Row],[Registered population (base year)]]</f>
        <v>0.75633591319560678</v>
      </c>
      <c r="N514" s="99">
        <v>18857.257700313301</v>
      </c>
      <c r="O514" s="16">
        <v>14316.370269069699</v>
      </c>
      <c r="P514" s="17">
        <f>gp_need_index[[#This Row],[Normalised weighted population 2026/27]]/gp_need_index[[#This Row],[Registered population 2026/27]]</f>
        <v>0.75919683002644878</v>
      </c>
      <c r="Q514" s="99">
        <v>18857.190448600599</v>
      </c>
      <c r="R514" s="16">
        <v>14366.6979798804</v>
      </c>
      <c r="S514" s="17">
        <f>gp_need_index[[#This Row],[Normalised weighted population 2027/28]]/gp_need_index[[#This Row],[Registered population 2027/28]]</f>
        <v>0.76186842462242621</v>
      </c>
      <c r="T514" s="99">
        <v>18864.9494669778</v>
      </c>
      <c r="U514" s="16">
        <v>14424.005770289999</v>
      </c>
      <c r="V514" s="17">
        <f>gp_need_index[[#This Row],[Normalised weighted population 2028/29]]/gp_need_index[[#This Row],[Registered population 2028/29]]</f>
        <v>0.76459286549049799</v>
      </c>
    </row>
    <row r="515" spans="1:22" x14ac:dyDescent="0.2">
      <c r="A515" s="6" t="s">
        <v>1488</v>
      </c>
      <c r="B515" s="1" t="s">
        <v>7134</v>
      </c>
      <c r="C515" s="95" t="s">
        <v>6435</v>
      </c>
      <c r="D515" s="95" t="s">
        <v>6435</v>
      </c>
      <c r="E515" s="95" t="s">
        <v>6651</v>
      </c>
      <c r="F515" s="95" t="s">
        <v>6623</v>
      </c>
      <c r="G515" s="95" t="s">
        <v>6623</v>
      </c>
      <c r="H515" s="61">
        <v>5459.1931374289798</v>
      </c>
      <c r="I515" s="61">
        <v>41.491894772659201</v>
      </c>
      <c r="J515" s="123">
        <v>226512.26720182601</v>
      </c>
      <c r="K515" s="99">
        <v>7257.9166666666697</v>
      </c>
      <c r="L515" s="16">
        <v>4560.5014008941998</v>
      </c>
      <c r="M515" s="17">
        <f>gp_need_index[[#This Row],[Normalised weighted population (base year)]]/gp_need_index[[#This Row],[Registered population (base year)]]</f>
        <v>0.62834854826029485</v>
      </c>
      <c r="N515" s="99">
        <v>7257.58316326561</v>
      </c>
      <c r="O515" s="16">
        <v>4576.9852209340797</v>
      </c>
      <c r="P515" s="17">
        <f>gp_need_index[[#This Row],[Normalised weighted population 2026/27]]/gp_need_index[[#This Row],[Registered population 2026/27]]</f>
        <v>0.6306486771106633</v>
      </c>
      <c r="Q515" s="99">
        <v>7256.0809962462099</v>
      </c>
      <c r="R515" s="16">
        <v>4593.0751364821299</v>
      </c>
      <c r="S515" s="17">
        <f>gp_need_index[[#This Row],[Normalised weighted population 2027/28]]/gp_need_index[[#This Row],[Registered population 2027/28]]</f>
        <v>0.6329966739426236</v>
      </c>
      <c r="T515" s="99">
        <v>7254.8180305238202</v>
      </c>
      <c r="U515" s="16">
        <v>4611.3966037828004</v>
      </c>
      <c r="V515" s="17">
        <f>gp_need_index[[#This Row],[Normalised weighted population 2028/29]]/gp_need_index[[#This Row],[Registered population 2028/29]]</f>
        <v>0.63563229075917205</v>
      </c>
    </row>
    <row r="516" spans="1:22" x14ac:dyDescent="0.2">
      <c r="A516" s="6" t="s">
        <v>1476</v>
      </c>
      <c r="B516" s="1" t="s">
        <v>7135</v>
      </c>
      <c r="C516" s="95" t="s">
        <v>6435</v>
      </c>
      <c r="D516" s="95" t="s">
        <v>6435</v>
      </c>
      <c r="E516" s="95" t="s">
        <v>6651</v>
      </c>
      <c r="F516" s="95" t="s">
        <v>6623</v>
      </c>
      <c r="G516" s="95" t="s">
        <v>6623</v>
      </c>
      <c r="H516" s="61">
        <v>5531.9683560285202</v>
      </c>
      <c r="I516" s="61">
        <v>402.68916767824101</v>
      </c>
      <c r="J516" s="123">
        <v>2227663.7329115001</v>
      </c>
      <c r="K516" s="99">
        <v>44761.166666666701</v>
      </c>
      <c r="L516" s="16">
        <v>44850.831701807998</v>
      </c>
      <c r="M516" s="17">
        <f>gp_need_index[[#This Row],[Normalised weighted population (base year)]]/gp_need_index[[#This Row],[Registered population (base year)]]</f>
        <v>1.0020031880716833</v>
      </c>
      <c r="N516" s="99">
        <v>44669.746687361097</v>
      </c>
      <c r="O516" s="16">
        <v>45012.943928824701</v>
      </c>
      <c r="P516" s="17">
        <f>gp_need_index[[#This Row],[Normalised weighted population 2026/27]]/gp_need_index[[#This Row],[Registered population 2026/27]]</f>
        <v>1.0076829905453819</v>
      </c>
      <c r="Q516" s="99">
        <v>44621.622856682501</v>
      </c>
      <c r="R516" s="16">
        <v>45171.1822519618</v>
      </c>
      <c r="S516" s="17">
        <f>gp_need_index[[#This Row],[Normalised weighted population 2027/28]]/gp_need_index[[#This Row],[Registered population 2027/28]]</f>
        <v>1.0123159885296955</v>
      </c>
      <c r="T516" s="99">
        <v>44640.312333356902</v>
      </c>
      <c r="U516" s="16">
        <v>45351.367054946699</v>
      </c>
      <c r="V516" s="17">
        <f>gp_need_index[[#This Row],[Normalised weighted population 2028/29]]/gp_need_index[[#This Row],[Registered population 2028/29]]</f>
        <v>1.0159285337494932</v>
      </c>
    </row>
    <row r="517" spans="1:22" x14ac:dyDescent="0.2">
      <c r="A517" s="6" t="s">
        <v>1242</v>
      </c>
      <c r="B517" s="1" t="s">
        <v>12264</v>
      </c>
      <c r="C517" s="95" t="s">
        <v>6435</v>
      </c>
      <c r="D517" s="95" t="s">
        <v>6435</v>
      </c>
      <c r="E517" s="95" t="s">
        <v>6651</v>
      </c>
      <c r="F517" s="95" t="s">
        <v>6436</v>
      </c>
      <c r="G517" s="95" t="s">
        <v>12707</v>
      </c>
      <c r="H517" s="61">
        <v>5298.8293108258904</v>
      </c>
      <c r="I517" s="61">
        <v>36.297895340636103</v>
      </c>
      <c r="J517" s="123">
        <v>192336.35175225299</v>
      </c>
      <c r="K517" s="99">
        <v>5078.25</v>
      </c>
      <c r="L517" s="16">
        <v>3872.4180921621901</v>
      </c>
      <c r="M517" s="17">
        <f>gp_need_index[[#This Row],[Normalised weighted population (base year)]]/gp_need_index[[#This Row],[Registered population (base year)]]</f>
        <v>0.76254971538663718</v>
      </c>
      <c r="N517" s="99">
        <v>5085.1317434029097</v>
      </c>
      <c r="O517" s="16">
        <v>3886.4148520223898</v>
      </c>
      <c r="P517" s="17">
        <f>gp_need_index[[#This Row],[Normalised weighted population 2026/27]]/gp_need_index[[#This Row],[Registered population 2026/27]]</f>
        <v>0.76427023883193379</v>
      </c>
      <c r="Q517" s="99">
        <v>5090.3331727535297</v>
      </c>
      <c r="R517" s="16">
        <v>3900.0771392562901</v>
      </c>
      <c r="S517" s="17">
        <f>gp_need_index[[#This Row],[Normalised weighted population 2027/28]]/gp_need_index[[#This Row],[Registered population 2027/28]]</f>
        <v>0.76617325563910177</v>
      </c>
      <c r="T517" s="99">
        <v>5096.3024961621804</v>
      </c>
      <c r="U517" s="16">
        <v>3915.6342842307799</v>
      </c>
      <c r="V517" s="17">
        <f>gp_need_index[[#This Row],[Normalised weighted population 2028/29]]/gp_need_index[[#This Row],[Registered population 2028/29]]</f>
        <v>0.76832846699729573</v>
      </c>
    </row>
    <row r="518" spans="1:22" x14ac:dyDescent="0.2">
      <c r="A518" s="6" t="s">
        <v>1389</v>
      </c>
      <c r="B518" s="1" t="s">
        <v>7136</v>
      </c>
      <c r="C518" s="95" t="s">
        <v>6435</v>
      </c>
      <c r="D518" s="95" t="s">
        <v>6435</v>
      </c>
      <c r="E518" s="95" t="s">
        <v>6651</v>
      </c>
      <c r="F518" s="95" t="s">
        <v>6436</v>
      </c>
      <c r="G518" s="95" t="s">
        <v>12707</v>
      </c>
      <c r="H518" s="61">
        <v>5629.2670218552203</v>
      </c>
      <c r="I518" s="61">
        <v>98.309745528308596</v>
      </c>
      <c r="J518" s="123">
        <v>553411.808429486</v>
      </c>
      <c r="K518" s="99">
        <v>10558</v>
      </c>
      <c r="L518" s="16">
        <v>11142.1573709528</v>
      </c>
      <c r="M518" s="17">
        <f>gp_need_index[[#This Row],[Normalised weighted population (base year)]]/gp_need_index[[#This Row],[Registered population (base year)]]</f>
        <v>1.0553284117212351</v>
      </c>
      <c r="N518" s="99">
        <v>10552.9380490105</v>
      </c>
      <c r="O518" s="16">
        <v>11182.430424464599</v>
      </c>
      <c r="P518" s="17">
        <f>gp_need_index[[#This Row],[Normalised weighted population 2026/27]]/gp_need_index[[#This Row],[Registered population 2026/27]]</f>
        <v>1.0596509116731831</v>
      </c>
      <c r="Q518" s="99">
        <v>10549.555714350599</v>
      </c>
      <c r="R518" s="16">
        <v>11221.741095674301</v>
      </c>
      <c r="S518" s="17">
        <f>gp_need_index[[#This Row],[Normalised weighted population 2027/28]]/gp_need_index[[#This Row],[Registered population 2027/28]]</f>
        <v>1.0637169374260307</v>
      </c>
      <c r="T518" s="99">
        <v>10547.8979742867</v>
      </c>
      <c r="U518" s="16">
        <v>11266.503864937</v>
      </c>
      <c r="V518" s="17">
        <f>gp_need_index[[#This Row],[Normalised weighted population 2028/29]]/gp_need_index[[#This Row],[Registered population 2028/29]]</f>
        <v>1.0681278765117082</v>
      </c>
    </row>
    <row r="519" spans="1:22" x14ac:dyDescent="0.2">
      <c r="A519" s="6" t="s">
        <v>1245</v>
      </c>
      <c r="B519" s="1" t="s">
        <v>7137</v>
      </c>
      <c r="C519" s="95" t="s">
        <v>6435</v>
      </c>
      <c r="D519" s="95" t="s">
        <v>6435</v>
      </c>
      <c r="E519" s="95" t="s">
        <v>6651</v>
      </c>
      <c r="F519" s="95" t="s">
        <v>6439</v>
      </c>
      <c r="G519" s="95" t="s">
        <v>12707</v>
      </c>
      <c r="H519" s="61">
        <v>5370.9917593149003</v>
      </c>
      <c r="I519" s="61"/>
      <c r="J519" s="123"/>
      <c r="K519" s="99">
        <v>5791.4166666666697</v>
      </c>
      <c r="L519" s="16"/>
      <c r="M519" s="17">
        <f>gp_need_index[[#This Row],[Normalised weighted population (base year)]]/gp_need_index[[#This Row],[Registered population (base year)]]</f>
        <v>0</v>
      </c>
      <c r="N519" s="99">
        <v>5818.5785716025603</v>
      </c>
      <c r="O519" s="16"/>
      <c r="P519" s="17">
        <f>gp_need_index[[#This Row],[Normalised weighted population 2026/27]]/gp_need_index[[#This Row],[Registered population 2026/27]]</f>
        <v>0</v>
      </c>
      <c r="Q519" s="99">
        <v>5846.6866420475098</v>
      </c>
      <c r="R519" s="16"/>
      <c r="S519" s="17">
        <f>gp_need_index[[#This Row],[Normalised weighted population 2027/28]]/gp_need_index[[#This Row],[Registered population 2027/28]]</f>
        <v>0</v>
      </c>
      <c r="T519" s="99">
        <v>5877.6913415003601</v>
      </c>
      <c r="U519" s="16"/>
      <c r="V519" s="17">
        <f>gp_need_index[[#This Row],[Normalised weighted population 2028/29]]/gp_need_index[[#This Row],[Registered population 2028/29]]</f>
        <v>0</v>
      </c>
    </row>
    <row r="520" spans="1:22" x14ac:dyDescent="0.2">
      <c r="A520" s="6" t="s">
        <v>1471</v>
      </c>
      <c r="B520" s="1" t="s">
        <v>7138</v>
      </c>
      <c r="C520" s="95" t="s">
        <v>6435</v>
      </c>
      <c r="D520" s="95" t="s">
        <v>6435</v>
      </c>
      <c r="E520" s="95" t="s">
        <v>6651</v>
      </c>
      <c r="F520" s="95" t="s">
        <v>6434</v>
      </c>
      <c r="G520" s="95" t="s">
        <v>12707</v>
      </c>
      <c r="H520" s="61">
        <v>5594.0827085433502</v>
      </c>
      <c r="I520" s="61">
        <v>122.20081440039399</v>
      </c>
      <c r="J520" s="123">
        <v>683601.46280715696</v>
      </c>
      <c r="K520" s="99">
        <v>11408.416666666701</v>
      </c>
      <c r="L520" s="16">
        <v>13763.3403581076</v>
      </c>
      <c r="M520" s="17">
        <f>gp_need_index[[#This Row],[Normalised weighted population (base year)]]/gp_need_index[[#This Row],[Registered population (base year)]]</f>
        <v>1.2064198530126933</v>
      </c>
      <c r="N520" s="99">
        <v>11538.355500567501</v>
      </c>
      <c r="O520" s="16">
        <v>13813.0876129964</v>
      </c>
      <c r="P520" s="17">
        <f>gp_need_index[[#This Row],[Normalised weighted population 2026/27]]/gp_need_index[[#This Row],[Registered population 2026/27]]</f>
        <v>1.1971452614990947</v>
      </c>
      <c r="Q520" s="99">
        <v>11658.3912312919</v>
      </c>
      <c r="R520" s="16">
        <v>13861.6460859699</v>
      </c>
      <c r="S520" s="17">
        <f>gp_need_index[[#This Row],[Normalised weighted population 2027/28]]/gp_need_index[[#This Row],[Registered population 2027/28]]</f>
        <v>1.1889844671505205</v>
      </c>
      <c r="T520" s="99">
        <v>11779.554360841001</v>
      </c>
      <c r="U520" s="16">
        <v>13916.939258398201</v>
      </c>
      <c r="V520" s="17">
        <f>gp_need_index[[#This Row],[Normalised weighted population 2028/29]]/gp_need_index[[#This Row],[Registered population 2028/29]]</f>
        <v>1.1814487061295418</v>
      </c>
    </row>
    <row r="521" spans="1:22" x14ac:dyDescent="0.2">
      <c r="A521" s="6" t="s">
        <v>1473</v>
      </c>
      <c r="B521" s="1" t="s">
        <v>7139</v>
      </c>
      <c r="C521" s="95" t="s">
        <v>6435</v>
      </c>
      <c r="D521" s="95" t="s">
        <v>6435</v>
      </c>
      <c r="E521" s="95" t="s">
        <v>6651</v>
      </c>
      <c r="F521" s="95" t="s">
        <v>6623</v>
      </c>
      <c r="G521" s="95" t="s">
        <v>6623</v>
      </c>
      <c r="H521" s="61">
        <v>5590.6620652532001</v>
      </c>
      <c r="I521" s="61">
        <v>185.90414105117901</v>
      </c>
      <c r="J521" s="123">
        <v>1039327.22914831</v>
      </c>
      <c r="K521" s="99">
        <v>26368.25</v>
      </c>
      <c r="L521" s="16">
        <v>20925.371252829598</v>
      </c>
      <c r="M521" s="17">
        <f>gp_need_index[[#This Row],[Normalised weighted population (base year)]]/gp_need_index[[#This Row],[Registered population (base year)]]</f>
        <v>0.79358210168781007</v>
      </c>
      <c r="N521" s="99">
        <v>26307.7521284953</v>
      </c>
      <c r="O521" s="16">
        <v>21001.005492067299</v>
      </c>
      <c r="P521" s="17">
        <f>gp_need_index[[#This Row],[Normalised weighted population 2026/27]]/gp_need_index[[#This Row],[Registered population 2026/27]]</f>
        <v>0.7982820192881479</v>
      </c>
      <c r="Q521" s="99">
        <v>26258.527742748902</v>
      </c>
      <c r="R521" s="16">
        <v>21074.832342817499</v>
      </c>
      <c r="S521" s="17">
        <f>gp_need_index[[#This Row],[Normalised weighted population 2027/28]]/gp_need_index[[#This Row],[Registered population 2027/28]]</f>
        <v>0.80259002139360835</v>
      </c>
      <c r="T521" s="99">
        <v>26257.334147804799</v>
      </c>
      <c r="U521" s="16">
        <v>21158.898429298199</v>
      </c>
      <c r="V521" s="17">
        <f>gp_need_index[[#This Row],[Normalised weighted population 2028/29]]/gp_need_index[[#This Row],[Registered population 2028/29]]</f>
        <v>0.80582812825524996</v>
      </c>
    </row>
    <row r="522" spans="1:22" x14ac:dyDescent="0.2">
      <c r="A522" s="6" t="s">
        <v>1485</v>
      </c>
      <c r="B522" s="1" t="s">
        <v>7140</v>
      </c>
      <c r="C522" s="95" t="s">
        <v>6435</v>
      </c>
      <c r="D522" s="95" t="s">
        <v>6435</v>
      </c>
      <c r="E522" s="95" t="s">
        <v>6651</v>
      </c>
      <c r="F522" s="95" t="s">
        <v>6623</v>
      </c>
      <c r="G522" s="95" t="s">
        <v>6623</v>
      </c>
      <c r="H522" s="61">
        <v>5535.5624095775502</v>
      </c>
      <c r="I522" s="61">
        <v>63.6388445195808</v>
      </c>
      <c r="J522" s="123">
        <v>352276.79551154102</v>
      </c>
      <c r="K522" s="99">
        <v>8425.1666666666697</v>
      </c>
      <c r="L522" s="16">
        <v>7092.5907867119204</v>
      </c>
      <c r="M522" s="17">
        <f>gp_need_index[[#This Row],[Normalised weighted population (base year)]]/gp_need_index[[#This Row],[Registered population (base year)]]</f>
        <v>0.84183388499280942</v>
      </c>
      <c r="N522" s="99">
        <v>8427.1072521447695</v>
      </c>
      <c r="O522" s="16">
        <v>7118.2267815000796</v>
      </c>
      <c r="P522" s="17">
        <f>gp_need_index[[#This Row],[Normalised weighted population 2026/27]]/gp_need_index[[#This Row],[Registered population 2026/27]]</f>
        <v>0.84468211552528072</v>
      </c>
      <c r="Q522" s="99">
        <v>8428.0113436216398</v>
      </c>
      <c r="R522" s="16">
        <v>7143.2501674709101</v>
      </c>
      <c r="S522" s="17">
        <f>gp_need_index[[#This Row],[Normalised weighted population 2027/28]]/gp_need_index[[#This Row],[Registered population 2027/28]]</f>
        <v>0.84756057819938235</v>
      </c>
      <c r="T522" s="99">
        <v>8434.2834428428796</v>
      </c>
      <c r="U522" s="16">
        <v>7171.74411117418</v>
      </c>
      <c r="V522" s="17">
        <f>gp_need_index[[#This Row],[Normalised weighted population 2028/29]]/gp_need_index[[#This Row],[Registered population 2028/29]]</f>
        <v>0.85030864326239131</v>
      </c>
    </row>
    <row r="523" spans="1:22" x14ac:dyDescent="0.2">
      <c r="A523" s="6" t="s">
        <v>1224</v>
      </c>
      <c r="B523" s="1" t="s">
        <v>7141</v>
      </c>
      <c r="C523" s="95" t="s">
        <v>6435</v>
      </c>
      <c r="D523" s="95" t="s">
        <v>6435</v>
      </c>
      <c r="E523" s="95" t="s">
        <v>6651</v>
      </c>
      <c r="F523" s="95" t="s">
        <v>6436</v>
      </c>
      <c r="G523" s="95" t="s">
        <v>12707</v>
      </c>
      <c r="H523" s="61">
        <v>5459.6629356971198</v>
      </c>
      <c r="I523" s="61">
        <v>32.654449932125701</v>
      </c>
      <c r="J523" s="123">
        <v>178282.28998000399</v>
      </c>
      <c r="K523" s="99">
        <v>5236</v>
      </c>
      <c r="L523" s="16">
        <v>3589.4596052229899</v>
      </c>
      <c r="M523" s="17">
        <f>gp_need_index[[#This Row],[Normalised weighted population (base year)]]/gp_need_index[[#This Row],[Registered population (base year)]]</f>
        <v>0.68553468396160999</v>
      </c>
      <c r="N523" s="99">
        <v>5249.1074127804304</v>
      </c>
      <c r="O523" s="16">
        <v>3602.4336185982202</v>
      </c>
      <c r="P523" s="17">
        <f>gp_need_index[[#This Row],[Normalised weighted population 2026/27]]/gp_need_index[[#This Row],[Registered population 2026/27]]</f>
        <v>0.68629451358283899</v>
      </c>
      <c r="Q523" s="99">
        <v>5260.4206373595598</v>
      </c>
      <c r="R523" s="16">
        <v>3615.09759933943</v>
      </c>
      <c r="S523" s="17">
        <f>gp_need_index[[#This Row],[Normalised weighted population 2027/28]]/gp_need_index[[#This Row],[Registered population 2027/28]]</f>
        <v>0.68722595559468591</v>
      </c>
      <c r="T523" s="99">
        <v>5272.4335198337903</v>
      </c>
      <c r="U523" s="16">
        <v>3629.5179801272202</v>
      </c>
      <c r="V523" s="17">
        <f>gp_need_index[[#This Row],[Normalised weighted population 2028/29]]/gp_need_index[[#This Row],[Registered population 2028/29]]</f>
        <v>0.68839521000572768</v>
      </c>
    </row>
    <row r="524" spans="1:22" x14ac:dyDescent="0.2">
      <c r="A524" s="6" t="s">
        <v>1225</v>
      </c>
      <c r="B524" s="1" t="s">
        <v>7142</v>
      </c>
      <c r="C524" s="95" t="s">
        <v>6435</v>
      </c>
      <c r="D524" s="95" t="s">
        <v>6435</v>
      </c>
      <c r="E524" s="95" t="s">
        <v>6651</v>
      </c>
      <c r="F524" s="95" t="s">
        <v>6438</v>
      </c>
      <c r="G524" s="95" t="s">
        <v>12707</v>
      </c>
      <c r="H524" s="61">
        <v>5302.4215136718703</v>
      </c>
      <c r="I524" s="61">
        <v>139.26734270728201</v>
      </c>
      <c r="J524" s="123">
        <v>738454.15412300394</v>
      </c>
      <c r="K524" s="99">
        <v>8417</v>
      </c>
      <c r="L524" s="16">
        <v>14867.7210553608</v>
      </c>
      <c r="M524" s="17">
        <f>gp_need_index[[#This Row],[Normalised weighted population (base year)]]/gp_need_index[[#This Row],[Registered population (base year)]]</f>
        <v>1.7663919514507307</v>
      </c>
      <c r="N524" s="99">
        <v>8334.5765188317691</v>
      </c>
      <c r="O524" s="16">
        <v>14921.460067091301</v>
      </c>
      <c r="P524" s="17">
        <f>gp_need_index[[#This Row],[Normalised weighted population 2026/27]]/gp_need_index[[#This Row],[Registered population 2026/27]]</f>
        <v>1.790308125838983</v>
      </c>
      <c r="Q524" s="99">
        <v>8262.59357884157</v>
      </c>
      <c r="R524" s="16">
        <v>14973.914908159</v>
      </c>
      <c r="S524" s="17">
        <f>gp_need_index[[#This Row],[Normalised weighted population 2027/28]]/gp_need_index[[#This Row],[Registered population 2027/28]]</f>
        <v>1.8122535938961637</v>
      </c>
      <c r="T524" s="99">
        <v>8196.4082934111702</v>
      </c>
      <c r="U524" s="16">
        <v>15033.6448459894</v>
      </c>
      <c r="V524" s="17">
        <f>gp_need_index[[#This Row],[Normalised weighted population 2028/29]]/gp_need_index[[#This Row],[Registered population 2028/29]]</f>
        <v>1.8341747150485981</v>
      </c>
    </row>
    <row r="525" spans="1:22" x14ac:dyDescent="0.2">
      <c r="A525" s="6" t="s">
        <v>1469</v>
      </c>
      <c r="B525" s="1" t="s">
        <v>7143</v>
      </c>
      <c r="C525" s="95" t="s">
        <v>6435</v>
      </c>
      <c r="D525" s="95" t="s">
        <v>6435</v>
      </c>
      <c r="E525" s="95" t="s">
        <v>6651</v>
      </c>
      <c r="F525" s="95" t="s">
        <v>6434</v>
      </c>
      <c r="G525" s="95" t="s">
        <v>12707</v>
      </c>
      <c r="H525" s="61">
        <v>5372.5021583446596</v>
      </c>
      <c r="I525" s="61">
        <v>83.961346430882998</v>
      </c>
      <c r="J525" s="123">
        <v>451082.51491744199</v>
      </c>
      <c r="K525" s="99">
        <v>9413</v>
      </c>
      <c r="L525" s="16">
        <v>9081.9030095482794</v>
      </c>
      <c r="M525" s="17">
        <f>gp_need_index[[#This Row],[Normalised weighted population (base year)]]/gp_need_index[[#This Row],[Registered population (base year)]]</f>
        <v>0.96482556140956965</v>
      </c>
      <c r="N525" s="99">
        <v>9527.5495303006392</v>
      </c>
      <c r="O525" s="16">
        <v>9114.7293243915992</v>
      </c>
      <c r="P525" s="17">
        <f>gp_need_index[[#This Row],[Normalised weighted population 2026/27]]/gp_need_index[[#This Row],[Registered population 2026/27]]</f>
        <v>0.95667089374910719</v>
      </c>
      <c r="Q525" s="99">
        <v>9636.8641896284698</v>
      </c>
      <c r="R525" s="16">
        <v>9146.7712074202009</v>
      </c>
      <c r="S525" s="17">
        <f>gp_need_index[[#This Row],[Normalised weighted population 2027/28]]/gp_need_index[[#This Row],[Registered population 2027/28]]</f>
        <v>0.94914393597704483</v>
      </c>
      <c r="T525" s="99">
        <v>9740.4258660528994</v>
      </c>
      <c r="U525" s="16">
        <v>9183.2570615818895</v>
      </c>
      <c r="V525" s="17">
        <f>gp_need_index[[#This Row],[Normalised weighted population 2028/29]]/gp_need_index[[#This Row],[Registered population 2028/29]]</f>
        <v>0.94279831168236272</v>
      </c>
    </row>
    <row r="526" spans="1:22" x14ac:dyDescent="0.2">
      <c r="A526" s="6" t="s">
        <v>1384</v>
      </c>
      <c r="B526" s="1" t="s">
        <v>7144</v>
      </c>
      <c r="C526" s="95" t="s">
        <v>6435</v>
      </c>
      <c r="D526" s="95" t="s">
        <v>6435</v>
      </c>
      <c r="E526" s="95" t="s">
        <v>6651</v>
      </c>
      <c r="F526" s="95" t="s">
        <v>6436</v>
      </c>
      <c r="G526" s="95" t="s">
        <v>12707</v>
      </c>
      <c r="H526" s="61">
        <v>5544.9848074776801</v>
      </c>
      <c r="I526" s="61">
        <v>34.243604669140602</v>
      </c>
      <c r="J526" s="123">
        <v>189880.26764365699</v>
      </c>
      <c r="K526" s="99">
        <v>4572.6666666666697</v>
      </c>
      <c r="L526" s="16">
        <v>3822.9683420169199</v>
      </c>
      <c r="M526" s="17">
        <f>gp_need_index[[#This Row],[Normalised weighted population (base year)]]/gp_need_index[[#This Row],[Registered population (base year)]]</f>
        <v>0.83604789517792333</v>
      </c>
      <c r="N526" s="99">
        <v>4581.1662780515999</v>
      </c>
      <c r="O526" s="16">
        <v>3836.7863669726098</v>
      </c>
      <c r="P526" s="17">
        <f>gp_need_index[[#This Row],[Normalised weighted population 2026/27]]/gp_need_index[[#This Row],[Registered population 2026/27]]</f>
        <v>0.83751301177490123</v>
      </c>
      <c r="Q526" s="99">
        <v>4586.3797037690001</v>
      </c>
      <c r="R526" s="16">
        <v>3850.2741904285699</v>
      </c>
      <c r="S526" s="17">
        <f>gp_need_index[[#This Row],[Normalised weighted population 2027/28]]/gp_need_index[[#This Row],[Registered population 2027/28]]</f>
        <v>0.8395018378579705</v>
      </c>
      <c r="T526" s="99">
        <v>4594.0657849666804</v>
      </c>
      <c r="U526" s="16">
        <v>3865.6326747952198</v>
      </c>
      <c r="V526" s="17">
        <f>gp_need_index[[#This Row],[Normalised weighted population 2028/29]]/gp_need_index[[#This Row],[Registered population 2028/29]]</f>
        <v>0.84144042678815412</v>
      </c>
    </row>
    <row r="527" spans="1:22" x14ac:dyDescent="0.2">
      <c r="A527" s="6" t="s">
        <v>1385</v>
      </c>
      <c r="B527" s="1" t="s">
        <v>7145</v>
      </c>
      <c r="C527" s="95" t="s">
        <v>6435</v>
      </c>
      <c r="D527" s="95" t="s">
        <v>6435</v>
      </c>
      <c r="E527" s="95" t="s">
        <v>6651</v>
      </c>
      <c r="F527" s="95" t="s">
        <v>6437</v>
      </c>
      <c r="G527" s="95" t="s">
        <v>12707</v>
      </c>
      <c r="H527" s="61">
        <v>5272.44775390625</v>
      </c>
      <c r="I527" s="61">
        <v>24.1811816783074</v>
      </c>
      <c r="J527" s="123">
        <v>127494.017026591</v>
      </c>
      <c r="K527" s="99">
        <v>4106</v>
      </c>
      <c r="L527" s="16">
        <v>2566.9101741731602</v>
      </c>
      <c r="M527" s="17">
        <f>gp_need_index[[#This Row],[Normalised weighted population (base year)]]/gp_need_index[[#This Row],[Registered population (base year)]]</f>
        <v>0.62516078279911358</v>
      </c>
      <c r="N527" s="99">
        <v>4138.09919570492</v>
      </c>
      <c r="O527" s="16">
        <v>2576.1882078037002</v>
      </c>
      <c r="P527" s="17">
        <f>gp_need_index[[#This Row],[Normalised weighted population 2026/27]]/gp_need_index[[#This Row],[Registered population 2026/27]]</f>
        <v>0.62255351695716166</v>
      </c>
      <c r="Q527" s="99">
        <v>4167.8690973274997</v>
      </c>
      <c r="R527" s="16">
        <v>2585.2445295304701</v>
      </c>
      <c r="S527" s="17">
        <f>gp_need_index[[#This Row],[Normalised weighted population 2027/28]]/gp_need_index[[#This Row],[Registered population 2027/28]]</f>
        <v>0.62027968469263295</v>
      </c>
      <c r="T527" s="99">
        <v>4195.8415491351998</v>
      </c>
      <c r="U527" s="16">
        <v>2595.55689580025</v>
      </c>
      <c r="V527" s="17">
        <f>gp_need_index[[#This Row],[Normalised weighted population 2028/29]]/gp_need_index[[#This Row],[Registered population 2028/29]]</f>
        <v>0.61860221969898199</v>
      </c>
    </row>
    <row r="528" spans="1:22" x14ac:dyDescent="0.2">
      <c r="A528" s="6" t="s">
        <v>1470</v>
      </c>
      <c r="B528" s="1" t="s">
        <v>7146</v>
      </c>
      <c r="C528" s="95" t="s">
        <v>6435</v>
      </c>
      <c r="D528" s="95" t="s">
        <v>6435</v>
      </c>
      <c r="E528" s="95" t="s">
        <v>6651</v>
      </c>
      <c r="F528" s="95" t="s">
        <v>6437</v>
      </c>
      <c r="G528" s="95" t="s">
        <v>12707</v>
      </c>
      <c r="H528" s="61">
        <v>5781.8933454241096</v>
      </c>
      <c r="I528" s="61">
        <v>11.3713777433106</v>
      </c>
      <c r="J528" s="123">
        <v>65748.093302351597</v>
      </c>
      <c r="K528" s="99">
        <v>1759.6666666666699</v>
      </c>
      <c r="L528" s="16">
        <v>1323.74407494818</v>
      </c>
      <c r="M528" s="17">
        <f>gp_need_index[[#This Row],[Normalised weighted population (base year)]]/gp_need_index[[#This Row],[Registered population (base year)]]</f>
        <v>0.75226979065060284</v>
      </c>
      <c r="N528" s="99">
        <v>1773.3344040470799</v>
      </c>
      <c r="O528" s="16">
        <v>1328.5287153182101</v>
      </c>
      <c r="P528" s="17">
        <f>gp_need_index[[#This Row],[Normalised weighted population 2026/27]]/gp_need_index[[#This Row],[Registered population 2026/27]]</f>
        <v>0.7491698758487173</v>
      </c>
      <c r="Q528" s="99">
        <v>1785.55357512562</v>
      </c>
      <c r="R528" s="16">
        <v>1333.1990198529199</v>
      </c>
      <c r="S528" s="17">
        <f>gp_need_index[[#This Row],[Normalised weighted population 2027/28]]/gp_need_index[[#This Row],[Registered population 2027/28]]</f>
        <v>0.74665864885018907</v>
      </c>
      <c r="T528" s="99">
        <v>1797.6887942523799</v>
      </c>
      <c r="U528" s="16">
        <v>1338.51706093035</v>
      </c>
      <c r="V528" s="17">
        <f>gp_need_index[[#This Row],[Normalised weighted population 2028/29]]/gp_need_index[[#This Row],[Registered population 2028/29]]</f>
        <v>0.7445766281738494</v>
      </c>
    </row>
    <row r="529" spans="1:22" x14ac:dyDescent="0.2">
      <c r="A529" s="6" t="s">
        <v>1240</v>
      </c>
      <c r="B529" s="1" t="s">
        <v>7147</v>
      </c>
      <c r="C529" s="95" t="s">
        <v>6435</v>
      </c>
      <c r="D529" s="95" t="s">
        <v>6435</v>
      </c>
      <c r="E529" s="95" t="s">
        <v>6651</v>
      </c>
      <c r="F529" s="95" t="s">
        <v>6438</v>
      </c>
      <c r="G529" s="95" t="s">
        <v>12707</v>
      </c>
      <c r="H529" s="61">
        <v>5103.6363932291697</v>
      </c>
      <c r="I529" s="61">
        <v>7.2518464000605496</v>
      </c>
      <c r="J529" s="123">
        <v>37010.787205457003</v>
      </c>
      <c r="K529" s="99">
        <v>1526.5833333333301</v>
      </c>
      <c r="L529" s="16">
        <v>745.15940784915904</v>
      </c>
      <c r="M529" s="17">
        <f>gp_need_index[[#This Row],[Normalised weighted population (base year)]]/gp_need_index[[#This Row],[Registered population (base year)]]</f>
        <v>0.48812232622904783</v>
      </c>
      <c r="N529" s="99">
        <v>1528.9764623850399</v>
      </c>
      <c r="O529" s="16">
        <v>747.85276818396903</v>
      </c>
      <c r="P529" s="17">
        <f>gp_need_index[[#This Row],[Normalised weighted population 2026/27]]/gp_need_index[[#This Row],[Registered population 2026/27]]</f>
        <v>0.48911986978360583</v>
      </c>
      <c r="Q529" s="99">
        <v>1530.8955293331501</v>
      </c>
      <c r="R529" s="16">
        <v>750.48176681551797</v>
      </c>
      <c r="S529" s="17">
        <f>gp_need_index[[#This Row],[Normalised weighted population 2027/28]]/gp_need_index[[#This Row],[Registered population 2027/28]]</f>
        <v>0.49022402406676557</v>
      </c>
      <c r="T529" s="99">
        <v>1533.30243965625</v>
      </c>
      <c r="U529" s="16">
        <v>753.47538802611905</v>
      </c>
      <c r="V529" s="17">
        <f>gp_need_index[[#This Row],[Normalised weighted population 2028/29]]/gp_need_index[[#This Row],[Registered population 2028/29]]</f>
        <v>0.49140689308173285</v>
      </c>
    </row>
    <row r="530" spans="1:22" x14ac:dyDescent="0.2">
      <c r="A530" s="6" t="s">
        <v>1390</v>
      </c>
      <c r="B530" s="1" t="s">
        <v>7148</v>
      </c>
      <c r="C530" s="95" t="s">
        <v>6435</v>
      </c>
      <c r="D530" s="95" t="s">
        <v>6435</v>
      </c>
      <c r="E530" s="95" t="s">
        <v>6651</v>
      </c>
      <c r="F530" s="95" t="s">
        <v>6436</v>
      </c>
      <c r="G530" s="95" t="s">
        <v>12707</v>
      </c>
      <c r="H530" s="61">
        <v>5444.8059765625003</v>
      </c>
      <c r="I530" s="61">
        <v>24.189108634973699</v>
      </c>
      <c r="J530" s="123">
        <v>131705.00326342401</v>
      </c>
      <c r="K530" s="99">
        <v>4265.75</v>
      </c>
      <c r="L530" s="16">
        <v>2651.6923754616801</v>
      </c>
      <c r="M530" s="17">
        <f>gp_need_index[[#This Row],[Normalised weighted population (base year)]]/gp_need_index[[#This Row],[Registered population (base year)]]</f>
        <v>0.62162395251988045</v>
      </c>
      <c r="N530" s="99">
        <v>4279.7539504219303</v>
      </c>
      <c r="O530" s="16">
        <v>2661.2768522715501</v>
      </c>
      <c r="P530" s="17">
        <f>gp_need_index[[#This Row],[Normalised weighted population 2026/27]]/gp_need_index[[#This Row],[Registered population 2026/27]]</f>
        <v>0.62182940493791272</v>
      </c>
      <c r="Q530" s="99">
        <v>4293.4260772959096</v>
      </c>
      <c r="R530" s="16">
        <v>2670.6322942789202</v>
      </c>
      <c r="S530" s="17">
        <f>gp_need_index[[#This Row],[Normalised weighted population 2027/28]]/gp_need_index[[#This Row],[Registered population 2027/28]]</f>
        <v>0.62202824648629818</v>
      </c>
      <c r="T530" s="99">
        <v>4305.7016250884299</v>
      </c>
      <c r="U530" s="16">
        <v>2681.28526659001</v>
      </c>
      <c r="V530" s="17">
        <f>gp_need_index[[#This Row],[Normalised weighted population 2028/29]]/gp_need_index[[#This Row],[Registered population 2028/29]]</f>
        <v>0.62272899983749852</v>
      </c>
    </row>
    <row r="531" spans="1:22" x14ac:dyDescent="0.2">
      <c r="A531" s="6" t="s">
        <v>1015</v>
      </c>
      <c r="B531" s="1" t="s">
        <v>7149</v>
      </c>
      <c r="C531" s="95" t="s">
        <v>6315</v>
      </c>
      <c r="D531" s="95" t="s">
        <v>6315</v>
      </c>
      <c r="E531" s="95" t="s">
        <v>6651</v>
      </c>
      <c r="F531" s="95" t="s">
        <v>6320</v>
      </c>
      <c r="G531" s="95" t="s">
        <v>6320</v>
      </c>
      <c r="H531" s="61">
        <v>5284.3749494881504</v>
      </c>
      <c r="I531" s="61">
        <v>34.395981823263497</v>
      </c>
      <c r="J531" s="123">
        <v>181761.26470990299</v>
      </c>
      <c r="K531" s="99">
        <v>5492.8333333333303</v>
      </c>
      <c r="L531" s="16">
        <v>3659.5037989674502</v>
      </c>
      <c r="M531" s="17">
        <f>gp_need_index[[#This Row],[Normalised weighted population (base year)]]/gp_need_index[[#This Row],[Registered population (base year)]]</f>
        <v>0.66623244815379778</v>
      </c>
      <c r="N531" s="99">
        <v>5518.0226990282799</v>
      </c>
      <c r="O531" s="16">
        <v>3672.7309853565698</v>
      </c>
      <c r="P531" s="17">
        <f>gp_need_index[[#This Row],[Normalised weighted population 2026/27]]/gp_need_index[[#This Row],[Registered population 2026/27]]</f>
        <v>0.66558823435128955</v>
      </c>
      <c r="Q531" s="99">
        <v>5544.9358338495904</v>
      </c>
      <c r="R531" s="16">
        <v>3685.6420891798498</v>
      </c>
      <c r="S531" s="17">
        <f>gp_need_index[[#This Row],[Normalised weighted population 2027/28]]/gp_need_index[[#This Row],[Registered population 2027/28]]</f>
        <v>0.66468615681366328</v>
      </c>
      <c r="T531" s="99">
        <v>5572.7512039000703</v>
      </c>
      <c r="U531" s="16">
        <v>3700.34386718529</v>
      </c>
      <c r="V531" s="17">
        <f>gp_need_index[[#This Row],[Normalised weighted population 2028/29]]/gp_need_index[[#This Row],[Registered population 2028/29]]</f>
        <v>0.66400665161502592</v>
      </c>
    </row>
    <row r="532" spans="1:22" x14ac:dyDescent="0.2">
      <c r="A532" s="6" t="s">
        <v>1115</v>
      </c>
      <c r="B532" s="1" t="s">
        <v>7150</v>
      </c>
      <c r="C532" s="95" t="s">
        <v>6315</v>
      </c>
      <c r="D532" s="95" t="s">
        <v>6315</v>
      </c>
      <c r="E532" s="95" t="s">
        <v>6651</v>
      </c>
      <c r="F532" s="95" t="s">
        <v>6320</v>
      </c>
      <c r="G532" s="95" t="s">
        <v>6320</v>
      </c>
      <c r="H532" s="61">
        <v>5515.6603648361697</v>
      </c>
      <c r="I532" s="61">
        <v>92.523353724934097</v>
      </c>
      <c r="J532" s="123">
        <v>510327.39496233599</v>
      </c>
      <c r="K532" s="99">
        <v>7098.4166666666697</v>
      </c>
      <c r="L532" s="16">
        <v>10274.714161801699</v>
      </c>
      <c r="M532" s="17">
        <f>gp_need_index[[#This Row],[Normalised weighted population (base year)]]/gp_need_index[[#This Row],[Registered population (base year)]]</f>
        <v>1.4474656313217775</v>
      </c>
      <c r="N532" s="99">
        <v>7095.1693719590503</v>
      </c>
      <c r="O532" s="16">
        <v>10311.8518631894</v>
      </c>
      <c r="P532" s="17">
        <f>gp_need_index[[#This Row],[Normalised weighted population 2026/27]]/gp_need_index[[#This Row],[Registered population 2026/27]]</f>
        <v>1.4533623261966178</v>
      </c>
      <c r="Q532" s="99">
        <v>7091.74212069443</v>
      </c>
      <c r="R532" s="16">
        <v>10348.102106005101</v>
      </c>
      <c r="S532" s="17">
        <f>gp_need_index[[#This Row],[Normalised weighted population 2027/28]]/gp_need_index[[#This Row],[Registered population 2027/28]]</f>
        <v>1.4591763109671287</v>
      </c>
      <c r="T532" s="99">
        <v>7091.5439362422403</v>
      </c>
      <c r="U532" s="16">
        <v>10389.3799881919</v>
      </c>
      <c r="V532" s="17">
        <f>gp_need_index[[#This Row],[Normalised weighted population 2028/29]]/gp_need_index[[#This Row],[Registered population 2028/29]]</f>
        <v>1.4650378086351052</v>
      </c>
    </row>
    <row r="533" spans="1:22" x14ac:dyDescent="0.2">
      <c r="A533" s="6" t="s">
        <v>1012</v>
      </c>
      <c r="B533" s="1" t="s">
        <v>7151</v>
      </c>
      <c r="C533" s="95" t="s">
        <v>6315</v>
      </c>
      <c r="D533" s="95" t="s">
        <v>6315</v>
      </c>
      <c r="E533" s="95" t="s">
        <v>6651</v>
      </c>
      <c r="F533" s="95" t="s">
        <v>6320</v>
      </c>
      <c r="G533" s="95" t="s">
        <v>6320</v>
      </c>
      <c r="H533" s="61">
        <v>5609.3103311228197</v>
      </c>
      <c r="I533" s="61">
        <v>257.31262515257401</v>
      </c>
      <c r="J533" s="123">
        <v>1443346.3665966699</v>
      </c>
      <c r="K533" s="99">
        <v>20076.083333333299</v>
      </c>
      <c r="L533" s="16">
        <v>29059.7202886792</v>
      </c>
      <c r="M533" s="17">
        <f>gp_need_index[[#This Row],[Normalised weighted population (base year)]]/gp_need_index[[#This Row],[Registered population (base year)]]</f>
        <v>1.4474795609375626</v>
      </c>
      <c r="N533" s="99">
        <v>20084.288304165999</v>
      </c>
      <c r="O533" s="16">
        <v>29164.7559322499</v>
      </c>
      <c r="P533" s="17">
        <f>gp_need_index[[#This Row],[Normalised weighted population 2026/27]]/gp_need_index[[#This Row],[Registered population 2026/27]]</f>
        <v>1.4521179685615435</v>
      </c>
      <c r="Q533" s="99">
        <v>20091.430909222199</v>
      </c>
      <c r="R533" s="16">
        <v>29267.281598660898</v>
      </c>
      <c r="S533" s="17">
        <f>gp_need_index[[#This Row],[Normalised weighted population 2027/28]]/gp_need_index[[#This Row],[Registered population 2027/28]]</f>
        <v>1.4567046882274013</v>
      </c>
      <c r="T533" s="99">
        <v>20104.695998612799</v>
      </c>
      <c r="U533" s="16">
        <v>29384.026813327699</v>
      </c>
      <c r="V533" s="17">
        <f>gp_need_index[[#This Row],[Normalised weighted population 2028/29]]/gp_need_index[[#This Row],[Registered population 2028/29]]</f>
        <v>1.4615504166466959</v>
      </c>
    </row>
    <row r="534" spans="1:22" x14ac:dyDescent="0.2">
      <c r="A534" s="6" t="s">
        <v>1077</v>
      </c>
      <c r="B534" s="1" t="s">
        <v>12265</v>
      </c>
      <c r="C534" s="95" t="s">
        <v>6315</v>
      </c>
      <c r="D534" s="95" t="s">
        <v>6315</v>
      </c>
      <c r="E534" s="95" t="s">
        <v>6651</v>
      </c>
      <c r="F534" s="95" t="s">
        <v>6320</v>
      </c>
      <c r="G534" s="95" t="s">
        <v>6320</v>
      </c>
      <c r="H534" s="61">
        <v>5449.2864218750001</v>
      </c>
      <c r="I534" s="61">
        <v>160.115974454259</v>
      </c>
      <c r="J534" s="123">
        <v>872517.80551887595</v>
      </c>
      <c r="K534" s="99">
        <v>15866.083333333299</v>
      </c>
      <c r="L534" s="16">
        <v>17566.901446571501</v>
      </c>
      <c r="M534" s="17">
        <f>gp_need_index[[#This Row],[Normalised weighted population (base year)]]/gp_need_index[[#This Row],[Registered population (base year)]]</f>
        <v>1.1071983600177446</v>
      </c>
      <c r="N534" s="99">
        <v>15904.362877080701</v>
      </c>
      <c r="O534" s="16">
        <v>17630.3965793758</v>
      </c>
      <c r="P534" s="17">
        <f>gp_need_index[[#This Row],[Normalised weighted population 2026/27]]/gp_need_index[[#This Row],[Registered population 2026/27]]</f>
        <v>1.1085257998471876</v>
      </c>
      <c r="Q534" s="99">
        <v>15939.7234828154</v>
      </c>
      <c r="R534" s="16">
        <v>17692.374405029099</v>
      </c>
      <c r="S534" s="17">
        <f>gp_need_index[[#This Row],[Normalised weighted population 2027/28]]/gp_need_index[[#This Row],[Registered population 2027/28]]</f>
        <v>1.1099549138417131</v>
      </c>
      <c r="T534" s="99">
        <v>15975.487545780999</v>
      </c>
      <c r="U534" s="16">
        <v>17762.9480946599</v>
      </c>
      <c r="V534" s="17">
        <f>gp_need_index[[#This Row],[Normalised weighted population 2028/29]]/gp_need_index[[#This Row],[Registered population 2028/29]]</f>
        <v>1.1118876994368134</v>
      </c>
    </row>
    <row r="535" spans="1:22" x14ac:dyDescent="0.2">
      <c r="A535" s="6" t="s">
        <v>1075</v>
      </c>
      <c r="B535" s="1" t="s">
        <v>7152</v>
      </c>
      <c r="C535" s="95" t="s">
        <v>6315</v>
      </c>
      <c r="D535" s="95" t="s">
        <v>6315</v>
      </c>
      <c r="E535" s="95" t="s">
        <v>6651</v>
      </c>
      <c r="F535" s="95" t="s">
        <v>6320</v>
      </c>
      <c r="G535" s="95" t="s">
        <v>6320</v>
      </c>
      <c r="H535" s="61">
        <v>5435.1730336334704</v>
      </c>
      <c r="I535" s="61">
        <v>111.343205049509</v>
      </c>
      <c r="J535" s="123">
        <v>605169.58556341496</v>
      </c>
      <c r="K535" s="99">
        <v>10110.416666666701</v>
      </c>
      <c r="L535" s="16">
        <v>12184.226385767501</v>
      </c>
      <c r="M535" s="17">
        <f>gp_need_index[[#This Row],[Normalised weighted population (base year)]]/gp_need_index[[#This Row],[Registered population (base year)]]</f>
        <v>1.2051161477783598</v>
      </c>
      <c r="N535" s="99">
        <v>10128.1084931246</v>
      </c>
      <c r="O535" s="16">
        <v>12228.265972079</v>
      </c>
      <c r="P535" s="17">
        <f>gp_need_index[[#This Row],[Normalised weighted population 2026/27]]/gp_need_index[[#This Row],[Registered population 2026/27]]</f>
        <v>1.2073592991603592</v>
      </c>
      <c r="Q535" s="99">
        <v>10143.712625378799</v>
      </c>
      <c r="R535" s="16">
        <v>12271.253169391701</v>
      </c>
      <c r="S535" s="17">
        <f>gp_need_index[[#This Row],[Normalised weighted population 2027/28]]/gp_need_index[[#This Row],[Registered population 2027/28]]</f>
        <v>1.209739828264649</v>
      </c>
      <c r="T535" s="99">
        <v>10161.5175542166</v>
      </c>
      <c r="U535" s="16">
        <v>12320.2023716148</v>
      </c>
      <c r="V535" s="17">
        <f>gp_need_index[[#This Row],[Normalised weighted population 2028/29]]/gp_need_index[[#This Row],[Registered population 2028/29]]</f>
        <v>1.2124372472793139</v>
      </c>
    </row>
    <row r="536" spans="1:22" x14ac:dyDescent="0.2">
      <c r="A536" s="6" t="s">
        <v>1082</v>
      </c>
      <c r="B536" s="1" t="s">
        <v>7153</v>
      </c>
      <c r="C536" s="95" t="s">
        <v>6315</v>
      </c>
      <c r="D536" s="95" t="s">
        <v>6315</v>
      </c>
      <c r="E536" s="95" t="s">
        <v>6651</v>
      </c>
      <c r="F536" s="95" t="s">
        <v>6320</v>
      </c>
      <c r="G536" s="95" t="s">
        <v>6320</v>
      </c>
      <c r="H536" s="61">
        <v>5544.2279481630103</v>
      </c>
      <c r="I536" s="61">
        <v>139.19573360670699</v>
      </c>
      <c r="J536" s="123">
        <v>771732.87652735505</v>
      </c>
      <c r="K536" s="99">
        <v>11070.583333333299</v>
      </c>
      <c r="L536" s="16">
        <v>15537.740661891799</v>
      </c>
      <c r="M536" s="17">
        <f>gp_need_index[[#This Row],[Normalised weighted population (base year)]]/gp_need_index[[#This Row],[Registered population (base year)]]</f>
        <v>1.4035159841223526</v>
      </c>
      <c r="N536" s="99">
        <v>11074.805121948501</v>
      </c>
      <c r="O536" s="16">
        <v>15593.9014429951</v>
      </c>
      <c r="P536" s="17">
        <f>gp_need_index[[#This Row],[Normalised weighted population 2026/27]]/gp_need_index[[#This Row],[Registered population 2026/27]]</f>
        <v>1.4080519947109922</v>
      </c>
      <c r="Q536" s="99">
        <v>11078.7452161492</v>
      </c>
      <c r="R536" s="16">
        <v>15648.720181787399</v>
      </c>
      <c r="S536" s="17">
        <f>gp_need_index[[#This Row],[Normalised weighted population 2027/28]]/gp_need_index[[#This Row],[Registered population 2027/28]]</f>
        <v>1.4124993288027479</v>
      </c>
      <c r="T536" s="99">
        <v>11086.5207218949</v>
      </c>
      <c r="U536" s="16">
        <v>15711.141872395199</v>
      </c>
      <c r="V536" s="17">
        <f>gp_need_index[[#This Row],[Normalised weighted population 2028/29]]/gp_need_index[[#This Row],[Registered population 2028/29]]</f>
        <v>1.4171390886743287</v>
      </c>
    </row>
    <row r="537" spans="1:22" x14ac:dyDescent="0.2">
      <c r="A537" s="6" t="s">
        <v>1080</v>
      </c>
      <c r="B537" s="1" t="s">
        <v>7154</v>
      </c>
      <c r="C537" s="95" t="s">
        <v>6315</v>
      </c>
      <c r="D537" s="95" t="s">
        <v>6315</v>
      </c>
      <c r="E537" s="95" t="s">
        <v>6651</v>
      </c>
      <c r="F537" s="95" t="s">
        <v>6320</v>
      </c>
      <c r="G537" s="95" t="s">
        <v>6320</v>
      </c>
      <c r="H537" s="61">
        <v>5376.6047770182304</v>
      </c>
      <c r="I537" s="61">
        <v>100.91863704882201</v>
      </c>
      <c r="J537" s="123">
        <v>542599.62604686595</v>
      </c>
      <c r="K537" s="99">
        <v>13604.416666666701</v>
      </c>
      <c r="L537" s="16">
        <v>10924.469501276701</v>
      </c>
      <c r="M537" s="17">
        <f>gp_need_index[[#This Row],[Normalised weighted population (base year)]]/gp_need_index[[#This Row],[Registered population (base year)]]</f>
        <v>0.80300903514985988</v>
      </c>
      <c r="N537" s="99">
        <v>13655.8624005071</v>
      </c>
      <c r="O537" s="16">
        <v>10963.9557273428</v>
      </c>
      <c r="P537" s="17">
        <f>gp_need_index[[#This Row],[Normalised weighted population 2026/27]]/gp_need_index[[#This Row],[Registered population 2026/27]]</f>
        <v>0.80287538097452282</v>
      </c>
      <c r="Q537" s="99">
        <v>13709.0305899123</v>
      </c>
      <c r="R537" s="16">
        <v>11002.498373475601</v>
      </c>
      <c r="S537" s="17">
        <f>gp_need_index[[#This Row],[Normalised weighted population 2027/28]]/gp_need_index[[#This Row],[Registered population 2027/28]]</f>
        <v>0.80257304127483065</v>
      </c>
      <c r="T537" s="99">
        <v>13765.997306731701</v>
      </c>
      <c r="U537" s="16">
        <v>11046.3865982891</v>
      </c>
      <c r="V537" s="17">
        <f>gp_need_index[[#This Row],[Normalised weighted population 2028/29]]/gp_need_index[[#This Row],[Registered population 2028/29]]</f>
        <v>0.80243997962191338</v>
      </c>
    </row>
    <row r="538" spans="1:22" x14ac:dyDescent="0.2">
      <c r="A538" s="6" t="s">
        <v>1060</v>
      </c>
      <c r="B538" s="1" t="s">
        <v>7155</v>
      </c>
      <c r="C538" s="95" t="s">
        <v>6315</v>
      </c>
      <c r="D538" s="95" t="s">
        <v>6315</v>
      </c>
      <c r="E538" s="95" t="s">
        <v>6651</v>
      </c>
      <c r="F538" s="95" t="s">
        <v>6320</v>
      </c>
      <c r="G538" s="95" t="s">
        <v>6320</v>
      </c>
      <c r="H538" s="61">
        <v>5472.87059485394</v>
      </c>
      <c r="I538" s="61">
        <v>105.185156112744</v>
      </c>
      <c r="J538" s="123">
        <v>575664.74790455599</v>
      </c>
      <c r="K538" s="99">
        <v>8771.1666666666697</v>
      </c>
      <c r="L538" s="16">
        <v>11590.1885654825</v>
      </c>
      <c r="M538" s="17">
        <f>gp_need_index[[#This Row],[Normalised weighted population (base year)]]/gp_need_index[[#This Row],[Registered population (base year)]]</f>
        <v>1.3213964579568469</v>
      </c>
      <c r="N538" s="99">
        <v>8777.20888119148</v>
      </c>
      <c r="O538" s="16">
        <v>11632.081016717</v>
      </c>
      <c r="P538" s="17">
        <f>gp_need_index[[#This Row],[Normalised weighted population 2026/27]]/gp_need_index[[#This Row],[Registered population 2026/27]]</f>
        <v>1.3252596781242354</v>
      </c>
      <c r="Q538" s="99">
        <v>8777.0062324759692</v>
      </c>
      <c r="R538" s="16">
        <v>11672.972387821101</v>
      </c>
      <c r="S538" s="17">
        <f>gp_need_index[[#This Row],[Normalised weighted population 2027/28]]/gp_need_index[[#This Row],[Registered population 2027/28]]</f>
        <v>1.3299491966440347</v>
      </c>
      <c r="T538" s="99">
        <v>8779.49963967861</v>
      </c>
      <c r="U538" s="16">
        <v>11719.5350883104</v>
      </c>
      <c r="V538" s="17">
        <f>gp_need_index[[#This Row],[Normalised weighted population 2028/29]]/gp_need_index[[#This Row],[Registered population 2028/29]]</f>
        <v>1.3348750577247492</v>
      </c>
    </row>
    <row r="539" spans="1:22" x14ac:dyDescent="0.2">
      <c r="A539" s="6" t="s">
        <v>1113</v>
      </c>
      <c r="B539" s="1" t="s">
        <v>7156</v>
      </c>
      <c r="C539" s="95" t="s">
        <v>6315</v>
      </c>
      <c r="D539" s="95" t="s">
        <v>6315</v>
      </c>
      <c r="E539" s="95" t="s">
        <v>6651</v>
      </c>
      <c r="F539" s="95" t="s">
        <v>6320</v>
      </c>
      <c r="G539" s="95" t="s">
        <v>6320</v>
      </c>
      <c r="H539" s="61">
        <v>5522.7512919108103</v>
      </c>
      <c r="I539" s="61">
        <v>126.563897208466</v>
      </c>
      <c r="J539" s="123">
        <v>698980.92681732203</v>
      </c>
      <c r="K539" s="99">
        <v>8768.8333333333303</v>
      </c>
      <c r="L539" s="16">
        <v>14072.9839285411</v>
      </c>
      <c r="M539" s="17">
        <f>gp_need_index[[#This Row],[Normalised weighted population (base year)]]/gp_need_index[[#This Row],[Registered population (base year)]]</f>
        <v>1.6048866928562642</v>
      </c>
      <c r="N539" s="99">
        <v>8762.63747032225</v>
      </c>
      <c r="O539" s="16">
        <v>14123.850382492201</v>
      </c>
      <c r="P539" s="17">
        <f>gp_need_index[[#This Row],[Normalised weighted population 2026/27]]/gp_need_index[[#This Row],[Registered population 2026/27]]</f>
        <v>1.611826397055405</v>
      </c>
      <c r="Q539" s="99">
        <v>8754.7459315584001</v>
      </c>
      <c r="R539" s="16">
        <v>14173.501309663299</v>
      </c>
      <c r="S539" s="17">
        <f>gp_need_index[[#This Row],[Normalised weighted population 2027/28]]/gp_need_index[[#This Row],[Registered population 2027/28]]</f>
        <v>1.6189506149540911</v>
      </c>
      <c r="T539" s="99">
        <v>8751.9708168278594</v>
      </c>
      <c r="U539" s="16">
        <v>14230.038451570301</v>
      </c>
      <c r="V539" s="17">
        <f>gp_need_index[[#This Row],[Normalised weighted population 2028/29]]/gp_need_index[[#This Row],[Registered population 2028/29]]</f>
        <v>1.6259238918175416</v>
      </c>
    </row>
    <row r="540" spans="1:22" x14ac:dyDescent="0.2">
      <c r="A540" s="6" t="s">
        <v>1083</v>
      </c>
      <c r="B540" s="1" t="s">
        <v>7157</v>
      </c>
      <c r="C540" s="95" t="s">
        <v>6315</v>
      </c>
      <c r="D540" s="95" t="s">
        <v>6315</v>
      </c>
      <c r="E540" s="95" t="s">
        <v>6651</v>
      </c>
      <c r="F540" s="95" t="s">
        <v>6320</v>
      </c>
      <c r="G540" s="95" t="s">
        <v>6320</v>
      </c>
      <c r="H540" s="61">
        <v>5371.9227356991496</v>
      </c>
      <c r="I540" s="61">
        <v>128.22209718405301</v>
      </c>
      <c r="J540" s="123">
        <v>688799.19908204</v>
      </c>
      <c r="K540" s="99">
        <v>12551.333333333299</v>
      </c>
      <c r="L540" s="16">
        <v>13867.9893639028</v>
      </c>
      <c r="M540" s="17">
        <f>gp_need_index[[#This Row],[Normalised weighted population (base year)]]/gp_need_index[[#This Row],[Registered population (base year)]]</f>
        <v>1.1049016861876164</v>
      </c>
      <c r="N540" s="99">
        <v>12573.276634604899</v>
      </c>
      <c r="O540" s="16">
        <v>13918.1148700467</v>
      </c>
      <c r="P540" s="17">
        <f>gp_need_index[[#This Row],[Normalised weighted population 2026/27]]/gp_need_index[[#This Row],[Registered population 2026/27]]</f>
        <v>1.1069600450641848</v>
      </c>
      <c r="Q540" s="99">
        <v>12595.2932752614</v>
      </c>
      <c r="R540" s="16">
        <v>13967.042555419799</v>
      </c>
      <c r="S540" s="17">
        <f>gp_need_index[[#This Row],[Normalised weighted population 2027/28]]/gp_need_index[[#This Row],[Registered population 2027/28]]</f>
        <v>1.1089096736518769</v>
      </c>
      <c r="T540" s="99">
        <v>12621.323952237</v>
      </c>
      <c r="U540" s="16">
        <v>14022.756147264499</v>
      </c>
      <c r="V540" s="17">
        <f>gp_need_index[[#This Row],[Normalised weighted population 2028/29]]/gp_need_index[[#This Row],[Registered population 2028/29]]</f>
        <v>1.1110368611352464</v>
      </c>
    </row>
    <row r="541" spans="1:22" x14ac:dyDescent="0.2">
      <c r="A541" s="6" t="s">
        <v>1011</v>
      </c>
      <c r="B541" s="1" t="s">
        <v>7158</v>
      </c>
      <c r="C541" s="95" t="s">
        <v>6315</v>
      </c>
      <c r="D541" s="95" t="s">
        <v>6315</v>
      </c>
      <c r="E541" s="95" t="s">
        <v>6651</v>
      </c>
      <c r="F541" s="95" t="s">
        <v>6320</v>
      </c>
      <c r="G541" s="95" t="s">
        <v>6320</v>
      </c>
      <c r="H541" s="61">
        <v>5292.1845703125</v>
      </c>
      <c r="I541" s="61">
        <v>49.815639554119798</v>
      </c>
      <c r="J541" s="123">
        <v>263633.55900856201</v>
      </c>
      <c r="K541" s="99">
        <v>7035.75</v>
      </c>
      <c r="L541" s="16">
        <v>5307.8856612652999</v>
      </c>
      <c r="M541" s="17">
        <f>gp_need_index[[#This Row],[Normalised weighted population (base year)]]/gp_need_index[[#This Row],[Registered population (base year)]]</f>
        <v>0.75441646750741564</v>
      </c>
      <c r="N541" s="99">
        <v>7061.3400354462901</v>
      </c>
      <c r="O541" s="16">
        <v>5327.07088331467</v>
      </c>
      <c r="P541" s="17">
        <f>gp_need_index[[#This Row],[Normalised weighted population 2026/27]]/gp_need_index[[#This Row],[Registered population 2026/27]]</f>
        <v>0.75439942795191972</v>
      </c>
      <c r="Q541" s="99">
        <v>7088.0845235266197</v>
      </c>
      <c r="R541" s="16">
        <v>5345.7976470016001</v>
      </c>
      <c r="S541" s="17">
        <f>gp_need_index[[#This Row],[Normalised weighted population 2027/28]]/gp_need_index[[#This Row],[Registered population 2027/28]]</f>
        <v>0.75419496328774605</v>
      </c>
      <c r="T541" s="99">
        <v>7115.2265420986496</v>
      </c>
      <c r="U541" s="16">
        <v>5367.1216736885499</v>
      </c>
      <c r="V541" s="17">
        <f>gp_need_index[[#This Row],[Normalised weighted population 2028/29]]/gp_need_index[[#This Row],[Registered population 2028/29]]</f>
        <v>0.75431493880523826</v>
      </c>
    </row>
    <row r="542" spans="1:22" x14ac:dyDescent="0.2">
      <c r="A542" s="6" t="s">
        <v>1057</v>
      </c>
      <c r="B542" s="1" t="s">
        <v>11848</v>
      </c>
      <c r="C542" s="95" t="s">
        <v>6315</v>
      </c>
      <c r="D542" s="95" t="s">
        <v>6315</v>
      </c>
      <c r="E542" s="95" t="s">
        <v>6651</v>
      </c>
      <c r="F542" s="95" t="s">
        <v>6320</v>
      </c>
      <c r="G542" s="95" t="s">
        <v>6320</v>
      </c>
      <c r="H542" s="61">
        <v>5407.9785264756902</v>
      </c>
      <c r="I542" s="61">
        <v>192.55629509288201</v>
      </c>
      <c r="J542" s="123">
        <v>1041340.30900002</v>
      </c>
      <c r="K542" s="99">
        <v>18351</v>
      </c>
      <c r="L542" s="16">
        <v>20965.901744167899</v>
      </c>
      <c r="M542" s="17">
        <f>gp_need_index[[#This Row],[Normalised weighted population (base year)]]/gp_need_index[[#This Row],[Registered population (base year)]]</f>
        <v>1.1424936921240205</v>
      </c>
      <c r="N542" s="99">
        <v>18391.1914258908</v>
      </c>
      <c r="O542" s="16">
        <v>21041.682479868799</v>
      </c>
      <c r="P542" s="17">
        <f>gp_need_index[[#This Row],[Normalised weighted population 2026/27]]/gp_need_index[[#This Row],[Registered population 2026/27]]</f>
        <v>1.1441174197255477</v>
      </c>
      <c r="Q542" s="99">
        <v>18425.1951650228</v>
      </c>
      <c r="R542" s="16">
        <v>21115.652326339201</v>
      </c>
      <c r="S542" s="17">
        <f>gp_need_index[[#This Row],[Normalised weighted population 2027/28]]/gp_need_index[[#This Row],[Registered population 2027/28]]</f>
        <v>1.1460205515990296</v>
      </c>
      <c r="T542" s="99">
        <v>18464.039215692701</v>
      </c>
      <c r="U542" s="16">
        <v>21199.881240984301</v>
      </c>
      <c r="V542" s="17">
        <f>gp_need_index[[#This Row],[Normalised weighted population 2028/29]]/gp_need_index[[#This Row],[Registered population 2028/29]]</f>
        <v>1.148171372110518</v>
      </c>
    </row>
    <row r="543" spans="1:22" x14ac:dyDescent="0.2">
      <c r="A543" s="6" t="s">
        <v>1074</v>
      </c>
      <c r="B543" s="1" t="s">
        <v>7159</v>
      </c>
      <c r="C543" s="95" t="s">
        <v>6315</v>
      </c>
      <c r="D543" s="95" t="s">
        <v>6315</v>
      </c>
      <c r="E543" s="95" t="s">
        <v>6651</v>
      </c>
      <c r="F543" s="95" t="s">
        <v>6320</v>
      </c>
      <c r="G543" s="95" t="s">
        <v>6320</v>
      </c>
      <c r="H543" s="61">
        <v>5334.3029450061304</v>
      </c>
      <c r="I543" s="61">
        <v>68.133427143327495</v>
      </c>
      <c r="J543" s="123">
        <v>363444.34106401203</v>
      </c>
      <c r="K543" s="99">
        <v>9709.4166666666697</v>
      </c>
      <c r="L543" s="16">
        <v>7317.4333869195898</v>
      </c>
      <c r="M543" s="17">
        <f>gp_need_index[[#This Row],[Normalised weighted population (base year)]]/gp_need_index[[#This Row],[Registered population (base year)]]</f>
        <v>0.75364294665003095</v>
      </c>
      <c r="N543" s="99">
        <v>9755.6254107854293</v>
      </c>
      <c r="O543" s="16">
        <v>7343.88206975087</v>
      </c>
      <c r="P543" s="17">
        <f>gp_need_index[[#This Row],[Normalised weighted population 2026/27]]/gp_need_index[[#This Row],[Registered population 2026/27]]</f>
        <v>0.75278434344473366</v>
      </c>
      <c r="Q543" s="99">
        <v>9801.1770124722407</v>
      </c>
      <c r="R543" s="16">
        <v>7369.6987234198996</v>
      </c>
      <c r="S543" s="17">
        <f>gp_need_index[[#This Row],[Normalised weighted population 2027/28]]/gp_need_index[[#This Row],[Registered population 2027/28]]</f>
        <v>0.75191976576300734</v>
      </c>
      <c r="T543" s="99">
        <v>9848.6792678677302</v>
      </c>
      <c r="U543" s="16">
        <v>7399.0959551578298</v>
      </c>
      <c r="V543" s="17">
        <f>gp_need_index[[#This Row],[Normalised weighted population 2028/29]]/gp_need_index[[#This Row],[Registered population 2028/29]]</f>
        <v>0.751277989049567</v>
      </c>
    </row>
    <row r="544" spans="1:22" x14ac:dyDescent="0.2">
      <c r="A544" s="6" t="s">
        <v>1117</v>
      </c>
      <c r="B544" s="1" t="s">
        <v>12709</v>
      </c>
      <c r="C544" s="95" t="s">
        <v>6315</v>
      </c>
      <c r="D544" s="95" t="s">
        <v>6315</v>
      </c>
      <c r="E544" s="95" t="s">
        <v>6651</v>
      </c>
      <c r="F544" s="95" t="s">
        <v>6320</v>
      </c>
      <c r="G544" s="95" t="s">
        <v>6320</v>
      </c>
      <c r="H544" s="61">
        <v>5542.1846270893902</v>
      </c>
      <c r="I544" s="61">
        <v>55.495903151213</v>
      </c>
      <c r="J544" s="123">
        <v>307568.54131109401</v>
      </c>
      <c r="K544" s="99">
        <v>4480.5</v>
      </c>
      <c r="L544" s="16">
        <v>6192.4538606574897</v>
      </c>
      <c r="M544" s="17">
        <f>gp_need_index[[#This Row],[Normalised weighted population (base year)]]/gp_need_index[[#This Row],[Registered population (base year)]]</f>
        <v>1.382089914218835</v>
      </c>
      <c r="N544" s="99">
        <v>4480.8905244141897</v>
      </c>
      <c r="O544" s="16">
        <v>6214.8363326866302</v>
      </c>
      <c r="P544" s="17">
        <f>gp_need_index[[#This Row],[Normalised weighted population 2026/27]]/gp_need_index[[#This Row],[Registered population 2026/27]]</f>
        <v>1.3869645551090826</v>
      </c>
      <c r="Q544" s="99">
        <v>4479.6383649360496</v>
      </c>
      <c r="R544" s="16">
        <v>6236.68394348523</v>
      </c>
      <c r="S544" s="17">
        <f>gp_need_index[[#This Row],[Normalised weighted population 2027/28]]/gp_need_index[[#This Row],[Registered population 2027/28]]</f>
        <v>1.39222933536383</v>
      </c>
      <c r="T544" s="99">
        <v>4480.0310569189096</v>
      </c>
      <c r="U544" s="16">
        <v>6261.5616555930801</v>
      </c>
      <c r="V544" s="17">
        <f>gp_need_index[[#This Row],[Normalised weighted population 2028/29]]/gp_need_index[[#This Row],[Registered population 2028/29]]</f>
        <v>1.3976603233414631</v>
      </c>
    </row>
    <row r="545" spans="1:22" x14ac:dyDescent="0.2">
      <c r="A545" s="6" t="s">
        <v>1126</v>
      </c>
      <c r="B545" s="1" t="s">
        <v>7160</v>
      </c>
      <c r="C545" s="95" t="s">
        <v>6315</v>
      </c>
      <c r="D545" s="95" t="s">
        <v>6315</v>
      </c>
      <c r="E545" s="95" t="s">
        <v>6651</v>
      </c>
      <c r="F545" s="95" t="s">
        <v>6320</v>
      </c>
      <c r="G545" s="95" t="s">
        <v>6320</v>
      </c>
      <c r="H545" s="61">
        <v>5506.9578390239203</v>
      </c>
      <c r="I545" s="61">
        <v>84.486928074658607</v>
      </c>
      <c r="J545" s="123">
        <v>465265.95085579099</v>
      </c>
      <c r="K545" s="99">
        <v>5867.9166666666697</v>
      </c>
      <c r="L545" s="16">
        <v>9367.4662607813807</v>
      </c>
      <c r="M545" s="17">
        <f>gp_need_index[[#This Row],[Normalised weighted population (base year)]]/gp_need_index[[#This Row],[Registered population (base year)]]</f>
        <v>1.5963870642530216</v>
      </c>
      <c r="N545" s="99">
        <v>5859.8759951522597</v>
      </c>
      <c r="O545" s="16">
        <v>9401.3247369660803</v>
      </c>
      <c r="P545" s="17">
        <f>gp_need_index[[#This Row],[Normalised weighted population 2026/27]]/gp_need_index[[#This Row],[Registered population 2026/27]]</f>
        <v>1.6043555776169289</v>
      </c>
      <c r="Q545" s="99">
        <v>5850.1301001521097</v>
      </c>
      <c r="R545" s="16">
        <v>9434.3741163623108</v>
      </c>
      <c r="S545" s="17">
        <f>gp_need_index[[#This Row],[Normalised weighted population 2027/28]]/gp_need_index[[#This Row],[Registered population 2027/28]]</f>
        <v>1.6126776592741086</v>
      </c>
      <c r="T545" s="99">
        <v>5844.5252914132998</v>
      </c>
      <c r="U545" s="16">
        <v>9472.0071991530094</v>
      </c>
      <c r="V545" s="17">
        <f>gp_need_index[[#This Row],[Normalised weighted population 2028/29]]/gp_need_index[[#This Row],[Registered population 2028/29]]</f>
        <v>1.6206632235930536</v>
      </c>
    </row>
    <row r="546" spans="1:22" x14ac:dyDescent="0.2">
      <c r="A546" s="6" t="s">
        <v>1079</v>
      </c>
      <c r="B546" s="1" t="s">
        <v>7161</v>
      </c>
      <c r="C546" s="95" t="s">
        <v>6315</v>
      </c>
      <c r="D546" s="95" t="s">
        <v>6315</v>
      </c>
      <c r="E546" s="95" t="s">
        <v>6651</v>
      </c>
      <c r="F546" s="95" t="s">
        <v>6320</v>
      </c>
      <c r="G546" s="95" t="s">
        <v>6320</v>
      </c>
      <c r="H546" s="61">
        <v>5414.6875227107603</v>
      </c>
      <c r="I546" s="61">
        <v>115.084587218198</v>
      </c>
      <c r="J546" s="123">
        <v>623147.07846669503</v>
      </c>
      <c r="K546" s="99">
        <v>10874.166666666701</v>
      </c>
      <c r="L546" s="16">
        <v>12546.177562111199</v>
      </c>
      <c r="M546" s="17">
        <f>gp_need_index[[#This Row],[Normalised weighted population (base year)]]/gp_need_index[[#This Row],[Registered population (base year)]]</f>
        <v>1.15375991068537</v>
      </c>
      <c r="N546" s="99">
        <v>10900.927191660699</v>
      </c>
      <c r="O546" s="16">
        <v>12591.5254120388</v>
      </c>
      <c r="P546" s="17">
        <f>gp_need_index[[#This Row],[Normalised weighted population 2026/27]]/gp_need_index[[#This Row],[Registered population 2026/27]]</f>
        <v>1.1550875618792704</v>
      </c>
      <c r="Q546" s="99">
        <v>10929.0151269328</v>
      </c>
      <c r="R546" s="16">
        <v>12635.7896101345</v>
      </c>
      <c r="S546" s="17">
        <f>gp_need_index[[#This Row],[Normalised weighted population 2027/28]]/gp_need_index[[#This Row],[Registered population 2027/28]]</f>
        <v>1.156169102465201</v>
      </c>
      <c r="T546" s="99">
        <v>10956.7359368135</v>
      </c>
      <c r="U546" s="16">
        <v>12686.1929236622</v>
      </c>
      <c r="V546" s="17">
        <f>gp_need_index[[#This Row],[Normalised weighted population 2028/29]]/gp_need_index[[#This Row],[Registered population 2028/29]]</f>
        <v>1.157844178852381</v>
      </c>
    </row>
    <row r="547" spans="1:22" x14ac:dyDescent="0.2">
      <c r="A547" s="6" t="s">
        <v>1062</v>
      </c>
      <c r="B547" s="1" t="s">
        <v>7162</v>
      </c>
      <c r="C547" s="95" t="s">
        <v>6315</v>
      </c>
      <c r="D547" s="95" t="s">
        <v>6315</v>
      </c>
      <c r="E547" s="95" t="s">
        <v>6651</v>
      </c>
      <c r="F547" s="95" t="s">
        <v>6320</v>
      </c>
      <c r="G547" s="95" t="s">
        <v>6320</v>
      </c>
      <c r="H547" s="61">
        <v>5375.4240340267297</v>
      </c>
      <c r="I547" s="61">
        <v>104.221137418428</v>
      </c>
      <c r="J547" s="123">
        <v>560232.80693262001</v>
      </c>
      <c r="K547" s="99">
        <v>10127.416666666701</v>
      </c>
      <c r="L547" s="16">
        <v>11279.488446277401</v>
      </c>
      <c r="M547" s="17">
        <f>gp_need_index[[#This Row],[Normalised weighted population (base year)]]/gp_need_index[[#This Row],[Registered population (base year)]]</f>
        <v>1.1137577150748246</v>
      </c>
      <c r="N547" s="99">
        <v>10147.9423078047</v>
      </c>
      <c r="O547" s="16">
        <v>11320.2578795801</v>
      </c>
      <c r="P547" s="17">
        <f>gp_need_index[[#This Row],[Normalised weighted population 2026/27]]/gp_need_index[[#This Row],[Registered population 2026/27]]</f>
        <v>1.1155224907884804</v>
      </c>
      <c r="Q547" s="99">
        <v>10170.199578059301</v>
      </c>
      <c r="R547" s="16">
        <v>11360.0530688744</v>
      </c>
      <c r="S547" s="17">
        <f>gp_need_index[[#This Row],[Normalised weighted population 2027/28]]/gp_need_index[[#This Row],[Registered population 2027/28]]</f>
        <v>1.1169941141943796</v>
      </c>
      <c r="T547" s="99">
        <v>10193.4556278938</v>
      </c>
      <c r="U547" s="16">
        <v>11405.3675552807</v>
      </c>
      <c r="V547" s="17">
        <f>gp_need_index[[#This Row],[Normalised weighted population 2028/29]]/gp_need_index[[#This Row],[Registered population 2028/29]]</f>
        <v>1.118891176027742</v>
      </c>
    </row>
    <row r="548" spans="1:22" x14ac:dyDescent="0.2">
      <c r="A548" s="6" t="s">
        <v>1078</v>
      </c>
      <c r="B548" s="1" t="s">
        <v>7163</v>
      </c>
      <c r="C548" s="95" t="s">
        <v>6315</v>
      </c>
      <c r="D548" s="95" t="s">
        <v>6315</v>
      </c>
      <c r="E548" s="95" t="s">
        <v>6651</v>
      </c>
      <c r="F548" s="95" t="s">
        <v>6320</v>
      </c>
      <c r="G548" s="95" t="s">
        <v>6320</v>
      </c>
      <c r="H548" s="61">
        <v>5445.6656358506898</v>
      </c>
      <c r="I548" s="61">
        <v>29.313424184561601</v>
      </c>
      <c r="J548" s="123">
        <v>159631.106750982</v>
      </c>
      <c r="K548" s="99">
        <v>3984.9166666666702</v>
      </c>
      <c r="L548" s="16">
        <v>3213.9446351286701</v>
      </c>
      <c r="M548" s="17">
        <f>gp_need_index[[#This Row],[Normalised weighted population (base year)]]/gp_need_index[[#This Row],[Registered population (base year)]]</f>
        <v>0.80652743933465798</v>
      </c>
      <c r="N548" s="99">
        <v>4000.7789502709602</v>
      </c>
      <c r="O548" s="16">
        <v>3225.5613588891902</v>
      </c>
      <c r="P548" s="17">
        <f>gp_need_index[[#This Row],[Normalised weighted population 2026/27]]/gp_need_index[[#This Row],[Registered population 2026/27]]</f>
        <v>0.80623333580345224</v>
      </c>
      <c r="Q548" s="99">
        <v>4013.6535415779399</v>
      </c>
      <c r="R548" s="16">
        <v>3236.9004843952498</v>
      </c>
      <c r="S548" s="17">
        <f>gp_need_index[[#This Row],[Normalised weighted population 2027/28]]/gp_need_index[[#This Row],[Registered population 2027/28]]</f>
        <v>0.80647232025978133</v>
      </c>
      <c r="T548" s="99">
        <v>4027.6013434327101</v>
      </c>
      <c r="U548" s="16">
        <v>3249.8122623692998</v>
      </c>
      <c r="V548" s="17">
        <f>gp_need_index[[#This Row],[Normalised weighted population 2028/29]]/gp_need_index[[#This Row],[Registered population 2028/29]]</f>
        <v>0.80688528611908161</v>
      </c>
    </row>
    <row r="549" spans="1:22" x14ac:dyDescent="0.2">
      <c r="A549" s="6" t="s">
        <v>1069</v>
      </c>
      <c r="B549" s="1" t="s">
        <v>7164</v>
      </c>
      <c r="C549" s="95" t="s">
        <v>6315</v>
      </c>
      <c r="D549" s="95" t="s">
        <v>6315</v>
      </c>
      <c r="E549" s="95" t="s">
        <v>6651</v>
      </c>
      <c r="F549" s="95" t="s">
        <v>6320</v>
      </c>
      <c r="G549" s="95" t="s">
        <v>6320</v>
      </c>
      <c r="H549" s="61">
        <v>5426.4992811414904</v>
      </c>
      <c r="I549" s="61">
        <v>56.559425196369098</v>
      </c>
      <c r="J549" s="123">
        <v>306919.680169873</v>
      </c>
      <c r="K549" s="99">
        <v>4293.8333333333303</v>
      </c>
      <c r="L549" s="16">
        <v>6179.38996712059</v>
      </c>
      <c r="M549" s="17">
        <f>gp_need_index[[#This Row],[Normalised weighted population (base year)]]/gp_need_index[[#This Row],[Registered population (base year)]]</f>
        <v>1.4391313046898095</v>
      </c>
      <c r="N549" s="99">
        <v>4293.4683610436095</v>
      </c>
      <c r="O549" s="16">
        <v>6201.72522002816</v>
      </c>
      <c r="P549" s="17">
        <f>gp_need_index[[#This Row],[Normalised weighted population 2026/27]]/gp_need_index[[#This Row],[Registered population 2026/27]]</f>
        <v>1.4444557869108676</v>
      </c>
      <c r="Q549" s="99">
        <v>4292.5994170264103</v>
      </c>
      <c r="R549" s="16">
        <v>6223.5267400737303</v>
      </c>
      <c r="S549" s="17">
        <f>gp_need_index[[#This Row],[Normalised weighted population 2027/28]]/gp_need_index[[#This Row],[Registered population 2027/28]]</f>
        <v>1.4498270477763149</v>
      </c>
      <c r="T549" s="99">
        <v>4293.3099489504702</v>
      </c>
      <c r="U549" s="16">
        <v>6248.3519689835302</v>
      </c>
      <c r="V549" s="17">
        <f>gp_need_index[[#This Row],[Normalised weighted population 2028/29]]/gp_need_index[[#This Row],[Registered population 2028/29]]</f>
        <v>1.4553694103802088</v>
      </c>
    </row>
    <row r="550" spans="1:22" x14ac:dyDescent="0.2">
      <c r="A550" s="6" t="s">
        <v>1014</v>
      </c>
      <c r="B550" s="1" t="s">
        <v>12266</v>
      </c>
      <c r="C550" s="95" t="s">
        <v>6315</v>
      </c>
      <c r="D550" s="95" t="s">
        <v>6315</v>
      </c>
      <c r="E550" s="95" t="s">
        <v>6651</v>
      </c>
      <c r="F550" s="95" t="s">
        <v>6320</v>
      </c>
      <c r="G550" s="95" t="s">
        <v>6320</v>
      </c>
      <c r="H550" s="61">
        <v>5440.9425230921997</v>
      </c>
      <c r="I550" s="61">
        <v>763.02901928689698</v>
      </c>
      <c r="J550" s="123">
        <v>4151597.0373914102</v>
      </c>
      <c r="K550" s="99">
        <v>86712.416666666701</v>
      </c>
      <c r="L550" s="16">
        <v>83586.484471067393</v>
      </c>
      <c r="M550" s="17">
        <f>gp_need_index[[#This Row],[Normalised weighted population (base year)]]/gp_need_index[[#This Row],[Registered population (base year)]]</f>
        <v>0.96395058152264657</v>
      </c>
      <c r="N550" s="99">
        <v>86969.699719292999</v>
      </c>
      <c r="O550" s="16">
        <v>83888.605761397004</v>
      </c>
      <c r="P550" s="17">
        <f>gp_need_index[[#This Row],[Normalised weighted population 2026/27]]/gp_need_index[[#This Row],[Registered population 2026/27]]</f>
        <v>0.96457278836375582</v>
      </c>
      <c r="Q550" s="99">
        <v>87219.527615235304</v>
      </c>
      <c r="R550" s="16">
        <v>84183.507430725294</v>
      </c>
      <c r="S550" s="17">
        <f>gp_need_index[[#This Row],[Normalised weighted population 2027/28]]/gp_need_index[[#This Row],[Registered population 2027/28]]</f>
        <v>0.96519104989993454</v>
      </c>
      <c r="T550" s="99">
        <v>87483.184134796495</v>
      </c>
      <c r="U550" s="16">
        <v>84519.3097707298</v>
      </c>
      <c r="V550" s="17">
        <f>gp_need_index[[#This Row],[Normalised weighted population 2028/29]]/gp_need_index[[#This Row],[Registered population 2028/29]]</f>
        <v>0.96612063914477697</v>
      </c>
    </row>
    <row r="551" spans="1:22" x14ac:dyDescent="0.2">
      <c r="A551" s="6" t="s">
        <v>1122</v>
      </c>
      <c r="B551" s="1" t="s">
        <v>7165</v>
      </c>
      <c r="C551" s="95" t="s">
        <v>6315</v>
      </c>
      <c r="D551" s="95" t="s">
        <v>6315</v>
      </c>
      <c r="E551" s="95" t="s">
        <v>6651</v>
      </c>
      <c r="F551" s="95" t="s">
        <v>6320</v>
      </c>
      <c r="G551" s="95" t="s">
        <v>6320</v>
      </c>
      <c r="H551" s="61">
        <v>5480.84710761938</v>
      </c>
      <c r="I551" s="61">
        <v>86.547146562906903</v>
      </c>
      <c r="J551" s="123">
        <v>474351.67791201902</v>
      </c>
      <c r="K551" s="99">
        <v>7069.6666666666697</v>
      </c>
      <c r="L551" s="16">
        <v>9550.3944150925599</v>
      </c>
      <c r="M551" s="17">
        <f>gp_need_index[[#This Row],[Normalised weighted population (base year)]]/gp_need_index[[#This Row],[Registered population (base year)]]</f>
        <v>1.3508974136110927</v>
      </c>
      <c r="N551" s="99">
        <v>7067.6987756455301</v>
      </c>
      <c r="O551" s="16">
        <v>9584.9140805875595</v>
      </c>
      <c r="P551" s="17">
        <f>gp_need_index[[#This Row],[Normalised weighted population 2026/27]]/gp_need_index[[#This Row],[Registered population 2026/27]]</f>
        <v>1.3561576950076115</v>
      </c>
      <c r="Q551" s="99">
        <v>7063.9239237593702</v>
      </c>
      <c r="R551" s="16">
        <v>9618.6088492284107</v>
      </c>
      <c r="S551" s="17">
        <f>gp_need_index[[#This Row],[Normalised weighted population 2027/28]]/gp_need_index[[#This Row],[Registered population 2027/28]]</f>
        <v>1.3616523837235006</v>
      </c>
      <c r="T551" s="99">
        <v>7064.1264532796204</v>
      </c>
      <c r="U551" s="16">
        <v>9656.9768319572995</v>
      </c>
      <c r="V551" s="17">
        <f>gp_need_index[[#This Row],[Normalised weighted population 2028/29]]/gp_need_index[[#This Row],[Registered population 2028/29]]</f>
        <v>1.3670447288601284</v>
      </c>
    </row>
    <row r="552" spans="1:22" x14ac:dyDescent="0.2">
      <c r="A552" s="6" t="s">
        <v>1071</v>
      </c>
      <c r="B552" s="1" t="s">
        <v>7166</v>
      </c>
      <c r="C552" s="95" t="s">
        <v>6315</v>
      </c>
      <c r="D552" s="95" t="s">
        <v>6315</v>
      </c>
      <c r="E552" s="95" t="s">
        <v>6651</v>
      </c>
      <c r="F552" s="95" t="s">
        <v>6320</v>
      </c>
      <c r="G552" s="95" t="s">
        <v>6320</v>
      </c>
      <c r="H552" s="61">
        <v>5519.5345409362299</v>
      </c>
      <c r="I552" s="61">
        <v>198.66104385073899</v>
      </c>
      <c r="J552" s="123">
        <v>1096516.4934725999</v>
      </c>
      <c r="K552" s="99">
        <v>13592.083333333299</v>
      </c>
      <c r="L552" s="16">
        <v>22076.7955146981</v>
      </c>
      <c r="M552" s="17">
        <f>gp_need_index[[#This Row],[Normalised weighted population (base year)]]/gp_need_index[[#This Row],[Registered population (base year)]]</f>
        <v>1.6242392702638047</v>
      </c>
      <c r="N552" s="99">
        <v>13586.3416352738</v>
      </c>
      <c r="O552" s="16">
        <v>22156.591548583801</v>
      </c>
      <c r="P552" s="17">
        <f>gp_need_index[[#This Row],[Normalised weighted population 2026/27]]/gp_need_index[[#This Row],[Registered population 2026/27]]</f>
        <v>1.6307989408318222</v>
      </c>
      <c r="Q552" s="99">
        <v>13577.136356638301</v>
      </c>
      <c r="R552" s="16">
        <v>22234.480741937299</v>
      </c>
      <c r="S552" s="17">
        <f>gp_need_index[[#This Row],[Normalised weighted population 2027/28]]/gp_need_index[[#This Row],[Registered population 2027/28]]</f>
        <v>1.6376414111114193</v>
      </c>
      <c r="T552" s="99">
        <v>13573.9572676025</v>
      </c>
      <c r="U552" s="16">
        <v>22323.172587760801</v>
      </c>
      <c r="V552" s="17">
        <f>gp_need_index[[#This Row],[Normalised weighted population 2028/29]]/gp_need_index[[#This Row],[Registered population 2028/29]]</f>
        <v>1.6445589261607887</v>
      </c>
    </row>
    <row r="553" spans="1:22" x14ac:dyDescent="0.2">
      <c r="A553" s="6" t="s">
        <v>1076</v>
      </c>
      <c r="B553" s="1" t="s">
        <v>7167</v>
      </c>
      <c r="C553" s="95" t="s">
        <v>6315</v>
      </c>
      <c r="D553" s="95" t="s">
        <v>6315</v>
      </c>
      <c r="E553" s="95" t="s">
        <v>6651</v>
      </c>
      <c r="F553" s="95" t="s">
        <v>6320</v>
      </c>
      <c r="G553" s="95" t="s">
        <v>6320</v>
      </c>
      <c r="H553" s="61">
        <v>5441.2721252441397</v>
      </c>
      <c r="I553" s="61">
        <v>78.999359428006898</v>
      </c>
      <c r="J553" s="123">
        <v>429857.01236775698</v>
      </c>
      <c r="K553" s="99">
        <v>10055.583333333299</v>
      </c>
      <c r="L553" s="16">
        <v>8654.5577919655498</v>
      </c>
      <c r="M553" s="17">
        <f>gp_need_index[[#This Row],[Normalised weighted population (base year)]]/gp_need_index[[#This Row],[Registered population (base year)]]</f>
        <v>0.86067187800796363</v>
      </c>
      <c r="N553" s="99">
        <v>10098.400440631</v>
      </c>
      <c r="O553" s="16">
        <v>8685.8394780405997</v>
      </c>
      <c r="P553" s="17">
        <f>gp_need_index[[#This Row],[Normalised weighted population 2026/27]]/gp_need_index[[#This Row],[Registered population 2026/27]]</f>
        <v>0.86012032589765908</v>
      </c>
      <c r="Q553" s="99">
        <v>10140.4844349177</v>
      </c>
      <c r="R553" s="16">
        <v>8716.3736434179209</v>
      </c>
      <c r="S553" s="17">
        <f>gp_need_index[[#This Row],[Normalised weighted population 2027/28]]/gp_need_index[[#This Row],[Registered population 2027/28]]</f>
        <v>0.8595618581498925</v>
      </c>
      <c r="T553" s="99">
        <v>10183.2737259319</v>
      </c>
      <c r="U553" s="16">
        <v>8751.1426706911407</v>
      </c>
      <c r="V553" s="17">
        <f>gp_need_index[[#This Row],[Normalised weighted population 2028/29]]/gp_need_index[[#This Row],[Registered population 2028/29]]</f>
        <v>0.85936437595762449</v>
      </c>
    </row>
    <row r="554" spans="1:22" x14ac:dyDescent="0.2">
      <c r="A554" s="6" t="s">
        <v>1059</v>
      </c>
      <c r="B554" s="1" t="s">
        <v>7168</v>
      </c>
      <c r="C554" s="95" t="s">
        <v>6315</v>
      </c>
      <c r="D554" s="95" t="s">
        <v>6315</v>
      </c>
      <c r="E554" s="95" t="s">
        <v>6651</v>
      </c>
      <c r="F554" s="95" t="s">
        <v>6320</v>
      </c>
      <c r="G554" s="95" t="s">
        <v>6320</v>
      </c>
      <c r="H554" s="61">
        <v>5504.1591385945203</v>
      </c>
      <c r="I554" s="61">
        <v>242.58588892461901</v>
      </c>
      <c r="J554" s="123">
        <v>1335231.3374185199</v>
      </c>
      <c r="K554" s="99">
        <v>18739.916666666701</v>
      </c>
      <c r="L554" s="16">
        <v>26882.978392465098</v>
      </c>
      <c r="M554" s="17">
        <f>gp_need_index[[#This Row],[Normalised weighted population (base year)]]/gp_need_index[[#This Row],[Registered population (base year)]]</f>
        <v>1.4345303061183152</v>
      </c>
      <c r="N554" s="99">
        <v>18749.3681678266</v>
      </c>
      <c r="O554" s="16">
        <v>26980.146256040502</v>
      </c>
      <c r="P554" s="17">
        <f>gp_need_index[[#This Row],[Normalised weighted population 2026/27]]/gp_need_index[[#This Row],[Registered population 2026/27]]</f>
        <v>1.4389896243190579</v>
      </c>
      <c r="Q554" s="99">
        <v>18760.2967647402</v>
      </c>
      <c r="R554" s="16">
        <v>27074.9921543292</v>
      </c>
      <c r="S554" s="17">
        <f>gp_need_index[[#This Row],[Normalised weighted population 2027/28]]/gp_need_index[[#This Row],[Registered population 2027/28]]</f>
        <v>1.4432070288576879</v>
      </c>
      <c r="T554" s="99">
        <v>18774.931432010799</v>
      </c>
      <c r="U554" s="16">
        <v>27182.9924740891</v>
      </c>
      <c r="V554" s="17">
        <f>gp_need_index[[#This Row],[Normalised weighted population 2028/29]]/gp_need_index[[#This Row],[Registered population 2028/29]]</f>
        <v>1.4478344473600986</v>
      </c>
    </row>
    <row r="555" spans="1:22" x14ac:dyDescent="0.2">
      <c r="A555" s="6" t="s">
        <v>1081</v>
      </c>
      <c r="B555" s="1" t="s">
        <v>7169</v>
      </c>
      <c r="C555" s="95" t="s">
        <v>6315</v>
      </c>
      <c r="D555" s="95" t="s">
        <v>6315</v>
      </c>
      <c r="E555" s="95" t="s">
        <v>6651</v>
      </c>
      <c r="F555" s="95" t="s">
        <v>6320</v>
      </c>
      <c r="G555" s="95" t="s">
        <v>6320</v>
      </c>
      <c r="H555" s="61">
        <v>5429.1446621295099</v>
      </c>
      <c r="I555" s="61">
        <v>213.486502119688</v>
      </c>
      <c r="J555" s="123">
        <v>1159049.1034198001</v>
      </c>
      <c r="K555" s="99">
        <v>24261.166666666701</v>
      </c>
      <c r="L555" s="16">
        <v>23335.800418885901</v>
      </c>
      <c r="M555" s="17">
        <f>gp_need_index[[#This Row],[Normalised weighted population (base year)]]/gp_need_index[[#This Row],[Registered population (base year)]]</f>
        <v>0.96185813071173554</v>
      </c>
      <c r="N555" s="99">
        <v>24326.5444341281</v>
      </c>
      <c r="O555" s="16">
        <v>23420.147095002802</v>
      </c>
      <c r="P555" s="17">
        <f>gp_need_index[[#This Row],[Normalised weighted population 2026/27]]/gp_need_index[[#This Row],[Registered population 2026/27]]</f>
        <v>0.96274039900818387</v>
      </c>
      <c r="Q555" s="99">
        <v>24391.5334629358</v>
      </c>
      <c r="R555" s="16">
        <v>23502.478186472701</v>
      </c>
      <c r="S555" s="17">
        <f>gp_need_index[[#This Row],[Normalised weighted population 2027/28]]/gp_need_index[[#This Row],[Registered population 2027/28]]</f>
        <v>0.96355066081375884</v>
      </c>
      <c r="T555" s="99">
        <v>24463.0861033607</v>
      </c>
      <c r="U555" s="16">
        <v>23596.227988682102</v>
      </c>
      <c r="V555" s="17">
        <f>gp_need_index[[#This Row],[Normalised weighted population 2028/29]]/gp_need_index[[#This Row],[Registered population 2028/29]]</f>
        <v>0.96456464605422332</v>
      </c>
    </row>
    <row r="556" spans="1:22" x14ac:dyDescent="0.2">
      <c r="A556" s="6" t="s">
        <v>1070</v>
      </c>
      <c r="B556" s="1" t="s">
        <v>7170</v>
      </c>
      <c r="C556" s="95" t="s">
        <v>6315</v>
      </c>
      <c r="D556" s="95" t="s">
        <v>6315</v>
      </c>
      <c r="E556" s="95" t="s">
        <v>6651</v>
      </c>
      <c r="F556" s="95" t="s">
        <v>6320</v>
      </c>
      <c r="G556" s="95" t="s">
        <v>6320</v>
      </c>
      <c r="H556" s="61">
        <v>5393.4639257812496</v>
      </c>
      <c r="I556" s="61">
        <v>174.48172574272201</v>
      </c>
      <c r="J556" s="123">
        <v>941060.89350143098</v>
      </c>
      <c r="K556" s="99">
        <v>14864.666666666701</v>
      </c>
      <c r="L556" s="16">
        <v>18946.9187525991</v>
      </c>
      <c r="M556" s="17">
        <f>gp_need_index[[#This Row],[Normalised weighted population (base year)]]/gp_need_index[[#This Row],[Registered population (base year)]]</f>
        <v>1.2746278929406909</v>
      </c>
      <c r="N556" s="99">
        <v>14875.410838632601</v>
      </c>
      <c r="O556" s="16">
        <v>19015.401923981699</v>
      </c>
      <c r="P556" s="17">
        <f>gp_need_index[[#This Row],[Normalised weighted population 2026/27]]/gp_need_index[[#This Row],[Registered population 2026/27]]</f>
        <v>1.2783110416417689</v>
      </c>
      <c r="Q556" s="99">
        <v>14879.202568107499</v>
      </c>
      <c r="R556" s="16">
        <v>19082.2485918866</v>
      </c>
      <c r="S556" s="17">
        <f>gp_need_index[[#This Row],[Normalised weighted population 2027/28]]/gp_need_index[[#This Row],[Registered population 2027/28]]</f>
        <v>1.2824779086473377</v>
      </c>
      <c r="T556" s="99">
        <v>14884.316939967601</v>
      </c>
      <c r="U556" s="16">
        <v>19158.3663960179</v>
      </c>
      <c r="V556" s="17">
        <f>gp_need_index[[#This Row],[Normalised weighted population 2028/29]]/gp_need_index[[#This Row],[Registered population 2028/29]]</f>
        <v>1.2871511990297355</v>
      </c>
    </row>
    <row r="557" spans="1:22" x14ac:dyDescent="0.2">
      <c r="A557" s="6" t="s">
        <v>1056</v>
      </c>
      <c r="B557" s="1" t="s">
        <v>7171</v>
      </c>
      <c r="C557" s="95" t="s">
        <v>6315</v>
      </c>
      <c r="D557" s="95" t="s">
        <v>6315</v>
      </c>
      <c r="E557" s="95" t="s">
        <v>6651</v>
      </c>
      <c r="F557" s="95" t="s">
        <v>6320</v>
      </c>
      <c r="G557" s="95" t="s">
        <v>6320</v>
      </c>
      <c r="H557" s="61">
        <v>5374.7457360556</v>
      </c>
      <c r="I557" s="61">
        <v>106.67472973836099</v>
      </c>
      <c r="J557" s="123">
        <v>573349.54880613706</v>
      </c>
      <c r="K557" s="99">
        <v>8735.0833333333303</v>
      </c>
      <c r="L557" s="16">
        <v>11543.575334057499</v>
      </c>
      <c r="M557" s="17">
        <f>gp_need_index[[#This Row],[Normalised weighted population (base year)]]/gp_need_index[[#This Row],[Registered population (base year)]]</f>
        <v>1.3215186270755863</v>
      </c>
      <c r="N557" s="99">
        <v>8739.8952081772804</v>
      </c>
      <c r="O557" s="16">
        <v>11585.2993029146</v>
      </c>
      <c r="P557" s="17">
        <f>gp_need_index[[#This Row],[Normalised weighted population 2026/27]]/gp_need_index[[#This Row],[Registered population 2026/27]]</f>
        <v>1.3255650127332286</v>
      </c>
      <c r="Q557" s="99">
        <v>8741.5177638767891</v>
      </c>
      <c r="R557" s="16">
        <v>11626.0262177689</v>
      </c>
      <c r="S557" s="17">
        <f>gp_need_index[[#This Row],[Normalised weighted population 2027/28]]/gp_need_index[[#This Row],[Registered population 2027/28]]</f>
        <v>1.3299779891556105</v>
      </c>
      <c r="T557" s="99">
        <v>8746.2443278335504</v>
      </c>
      <c r="U557" s="16">
        <v>11672.401653148499</v>
      </c>
      <c r="V557" s="17">
        <f>gp_need_index[[#This Row],[Normalised weighted population 2028/29]]/gp_need_index[[#This Row],[Registered population 2028/29]]</f>
        <v>1.3345615804492121</v>
      </c>
    </row>
    <row r="558" spans="1:22" x14ac:dyDescent="0.2">
      <c r="A558" s="6" t="s">
        <v>1064</v>
      </c>
      <c r="B558" s="1" t="s">
        <v>12710</v>
      </c>
      <c r="C558" s="95" t="s">
        <v>6315</v>
      </c>
      <c r="D558" s="95" t="s">
        <v>6315</v>
      </c>
      <c r="E558" s="95" t="s">
        <v>6651</v>
      </c>
      <c r="F558" s="95" t="s">
        <v>6320</v>
      </c>
      <c r="G558" s="95" t="s">
        <v>6320</v>
      </c>
      <c r="H558" s="61">
        <v>5400.8421739634896</v>
      </c>
      <c r="I558" s="61">
        <v>118.34851512382301</v>
      </c>
      <c r="J558" s="123">
        <v>639181.65170669695</v>
      </c>
      <c r="K558" s="99">
        <v>12606.916666666701</v>
      </c>
      <c r="L558" s="16">
        <v>12869.0108224335</v>
      </c>
      <c r="M558" s="17">
        <f>gp_need_index[[#This Row],[Normalised weighted population (base year)]]/gp_need_index[[#This Row],[Registered population (base year)]]</f>
        <v>1.0207897111321271</v>
      </c>
      <c r="N558" s="99">
        <v>12634.9026830488</v>
      </c>
      <c r="O558" s="16">
        <v>12915.5255452328</v>
      </c>
      <c r="P558" s="17">
        <f>gp_need_index[[#This Row],[Normalised weighted population 2026/27]]/gp_need_index[[#This Row],[Registered population 2026/27]]</f>
        <v>1.0222101324579642</v>
      </c>
      <c r="Q558" s="99">
        <v>12660.742141352501</v>
      </c>
      <c r="R558" s="16">
        <v>12960.9287321015</v>
      </c>
      <c r="S558" s="17">
        <f>gp_need_index[[#This Row],[Normalised weighted population 2027/28]]/gp_need_index[[#This Row],[Registered population 2027/28]]</f>
        <v>1.0237100311654346</v>
      </c>
      <c r="T558" s="99">
        <v>12688.1537284721</v>
      </c>
      <c r="U558" s="16">
        <v>13012.6290036833</v>
      </c>
      <c r="V558" s="17">
        <f>gp_need_index[[#This Row],[Normalised weighted population 2028/29]]/gp_need_index[[#This Row],[Registered population 2028/29]]</f>
        <v>1.0255730882644558</v>
      </c>
    </row>
    <row r="559" spans="1:22" x14ac:dyDescent="0.2">
      <c r="A559" s="6" t="s">
        <v>1109</v>
      </c>
      <c r="B559" s="1" t="s">
        <v>7172</v>
      </c>
      <c r="C559" s="95" t="s">
        <v>6315</v>
      </c>
      <c r="D559" s="95" t="s">
        <v>6315</v>
      </c>
      <c r="E559" s="95" t="s">
        <v>6651</v>
      </c>
      <c r="F559" s="95" t="s">
        <v>6320</v>
      </c>
      <c r="G559" s="95" t="s">
        <v>6320</v>
      </c>
      <c r="H559" s="61">
        <v>5537.1571368781897</v>
      </c>
      <c r="I559" s="61">
        <v>122.14155560907901</v>
      </c>
      <c r="J559" s="123">
        <v>676316.98635021399</v>
      </c>
      <c r="K559" s="99">
        <v>10838.75</v>
      </c>
      <c r="L559" s="16">
        <v>13616.6778152924</v>
      </c>
      <c r="M559" s="17">
        <f>gp_need_index[[#This Row],[Normalised weighted population (base year)]]/gp_need_index[[#This Row],[Registered population (base year)]]</f>
        <v>1.2562959580479667</v>
      </c>
      <c r="N559" s="99">
        <v>10825.1833569599</v>
      </c>
      <c r="O559" s="16">
        <v>13665.894962030799</v>
      </c>
      <c r="P559" s="17">
        <f>gp_need_index[[#This Row],[Normalised weighted population 2026/27]]/gp_need_index[[#This Row],[Registered population 2026/27]]</f>
        <v>1.2624169504939151</v>
      </c>
      <c r="Q559" s="99">
        <v>10815.582796363</v>
      </c>
      <c r="R559" s="16">
        <v>13713.935994547501</v>
      </c>
      <c r="S559" s="17">
        <f>gp_need_index[[#This Row],[Normalised weighted population 2027/28]]/gp_need_index[[#This Row],[Registered population 2027/28]]</f>
        <v>1.2679793824110099</v>
      </c>
      <c r="T559" s="99">
        <v>10828.393317784799</v>
      </c>
      <c r="U559" s="16">
        <v>13768.6399613718</v>
      </c>
      <c r="V559" s="17">
        <f>gp_need_index[[#This Row],[Normalised weighted population 2028/29]]/gp_need_index[[#This Row],[Registered population 2028/29]]</f>
        <v>1.2715312011023716</v>
      </c>
    </row>
    <row r="560" spans="1:22" x14ac:dyDescent="0.2">
      <c r="A560" s="6" t="s">
        <v>1111</v>
      </c>
      <c r="B560" s="1" t="s">
        <v>7173</v>
      </c>
      <c r="C560" s="95" t="s">
        <v>6315</v>
      </c>
      <c r="D560" s="95" t="s">
        <v>6315</v>
      </c>
      <c r="E560" s="95" t="s">
        <v>6651</v>
      </c>
      <c r="F560" s="95" t="s">
        <v>6320</v>
      </c>
      <c r="G560" s="95" t="s">
        <v>6320</v>
      </c>
      <c r="H560" s="61">
        <v>5414.5595918543204</v>
      </c>
      <c r="I560" s="61">
        <v>326.20727893955802</v>
      </c>
      <c r="J560" s="123">
        <v>1766268.75111488</v>
      </c>
      <c r="K560" s="99">
        <v>24494.666666666701</v>
      </c>
      <c r="L560" s="16">
        <v>35561.301881446598</v>
      </c>
      <c r="M560" s="17">
        <f>gp_need_index[[#This Row],[Normalised weighted population (base year)]]/gp_need_index[[#This Row],[Registered population (base year)]]</f>
        <v>1.4517977470515981</v>
      </c>
      <c r="N560" s="99">
        <v>24483.7612935334</v>
      </c>
      <c r="O560" s="16">
        <v>35689.837331623901</v>
      </c>
      <c r="P560" s="17">
        <f>gp_need_index[[#This Row],[Normalised weighted population 2026/27]]/gp_need_index[[#This Row],[Registered population 2026/27]]</f>
        <v>1.4576942204158079</v>
      </c>
      <c r="Q560" s="99">
        <v>24466.084579881499</v>
      </c>
      <c r="R560" s="16">
        <v>35815.301243100599</v>
      </c>
      <c r="S560" s="17">
        <f>gp_need_index[[#This Row],[Normalised weighted population 2027/28]]/gp_need_index[[#This Row],[Registered population 2027/28]]</f>
        <v>1.4638754773435052</v>
      </c>
      <c r="T560" s="99">
        <v>24460.426871142299</v>
      </c>
      <c r="U560" s="16">
        <v>35958.166067012797</v>
      </c>
      <c r="V560" s="17">
        <f>gp_need_index[[#This Row],[Normalised weighted population 2028/29]]/gp_need_index[[#This Row],[Registered population 2028/29]]</f>
        <v>1.4700547237560762</v>
      </c>
    </row>
    <row r="561" spans="1:22" x14ac:dyDescent="0.2">
      <c r="A561" s="6" t="s">
        <v>1073</v>
      </c>
      <c r="B561" s="1" t="s">
        <v>7174</v>
      </c>
      <c r="C561" s="95" t="s">
        <v>6315</v>
      </c>
      <c r="D561" s="95" t="s">
        <v>6315</v>
      </c>
      <c r="E561" s="95" t="s">
        <v>6651</v>
      </c>
      <c r="F561" s="95" t="s">
        <v>6320</v>
      </c>
      <c r="G561" s="95" t="s">
        <v>6320</v>
      </c>
      <c r="H561" s="61">
        <v>5376.0241258965198</v>
      </c>
      <c r="I561" s="61">
        <v>76.597363300788402</v>
      </c>
      <c r="J561" s="123">
        <v>411789.273085099</v>
      </c>
      <c r="K561" s="99">
        <v>6325.6666666666697</v>
      </c>
      <c r="L561" s="16">
        <v>8290.7896335013793</v>
      </c>
      <c r="M561" s="17">
        <f>gp_need_index[[#This Row],[Normalised weighted population (base year)]]/gp_need_index[[#This Row],[Registered population (base year)]]</f>
        <v>1.3106586341626245</v>
      </c>
      <c r="N561" s="99">
        <v>6335.0490715088099</v>
      </c>
      <c r="O561" s="16">
        <v>8320.7564885231604</v>
      </c>
      <c r="P561" s="17">
        <f>gp_need_index[[#This Row],[Normalised weighted population 2026/27]]/gp_need_index[[#This Row],[Registered population 2026/27]]</f>
        <v>1.3134478351469845</v>
      </c>
      <c r="Q561" s="99">
        <v>6342.03267095091</v>
      </c>
      <c r="R561" s="16">
        <v>8350.0072426186398</v>
      </c>
      <c r="S561" s="17">
        <f>gp_need_index[[#This Row],[Normalised weighted population 2027/28]]/gp_need_index[[#This Row],[Registered population 2027/28]]</f>
        <v>1.316613722421373</v>
      </c>
      <c r="T561" s="99">
        <v>6352.0610281254103</v>
      </c>
      <c r="U561" s="16">
        <v>8383.31485899984</v>
      </c>
      <c r="V561" s="17">
        <f>gp_need_index[[#This Row],[Normalised weighted population 2028/29]]/gp_need_index[[#This Row],[Registered population 2028/29]]</f>
        <v>1.3197787020434033</v>
      </c>
    </row>
    <row r="562" spans="1:22" x14ac:dyDescent="0.2">
      <c r="A562" s="6" t="s">
        <v>1061</v>
      </c>
      <c r="B562" s="1" t="s">
        <v>7175</v>
      </c>
      <c r="C562" s="95" t="s">
        <v>6315</v>
      </c>
      <c r="D562" s="95" t="s">
        <v>6315</v>
      </c>
      <c r="E562" s="95" t="s">
        <v>6651</v>
      </c>
      <c r="F562" s="95" t="s">
        <v>6320</v>
      </c>
      <c r="G562" s="95" t="s">
        <v>6320</v>
      </c>
      <c r="H562" s="61">
        <v>5423.5567932128897</v>
      </c>
      <c r="I562" s="61">
        <v>391.61170050502</v>
      </c>
      <c r="J562" s="123">
        <v>2123928.2985756602</v>
      </c>
      <c r="K562" s="99">
        <v>32198.583333333299</v>
      </c>
      <c r="L562" s="16">
        <v>42762.266700648703</v>
      </c>
      <c r="M562" s="17">
        <f>gp_need_index[[#This Row],[Normalised weighted population (base year)]]/gp_need_index[[#This Row],[Registered population (base year)]]</f>
        <v>1.3280791349717378</v>
      </c>
      <c r="N562" s="99">
        <v>32214.858601991498</v>
      </c>
      <c r="O562" s="16">
        <v>42916.829860886501</v>
      </c>
      <c r="P562" s="17">
        <f>gp_need_index[[#This Row],[Normalised weighted population 2026/27]]/gp_need_index[[#This Row],[Registered population 2026/27]]</f>
        <v>1.3322060602877648</v>
      </c>
      <c r="Q562" s="99">
        <v>32224.588942960199</v>
      </c>
      <c r="R562" s="16">
        <v>43067.699513008898</v>
      </c>
      <c r="S562" s="17">
        <f>gp_need_index[[#This Row],[Normalised weighted population 2027/28]]/gp_need_index[[#This Row],[Registered population 2027/28]]</f>
        <v>1.3364856131832052</v>
      </c>
      <c r="T562" s="99">
        <v>32243.873399792701</v>
      </c>
      <c r="U562" s="16">
        <v>43239.493665052098</v>
      </c>
      <c r="V562" s="17">
        <f>gp_need_index[[#This Row],[Normalised weighted population 2028/29]]/gp_need_index[[#This Row],[Registered population 2028/29]]</f>
        <v>1.3410142487822225</v>
      </c>
    </row>
    <row r="563" spans="1:22" x14ac:dyDescent="0.2">
      <c r="A563" s="6" t="s">
        <v>1063</v>
      </c>
      <c r="B563" s="1" t="s">
        <v>7176</v>
      </c>
      <c r="C563" s="95" t="s">
        <v>6315</v>
      </c>
      <c r="D563" s="95" t="s">
        <v>6315</v>
      </c>
      <c r="E563" s="95" t="s">
        <v>6651</v>
      </c>
      <c r="F563" s="95" t="s">
        <v>6320</v>
      </c>
      <c r="G563" s="95" t="s">
        <v>6320</v>
      </c>
      <c r="H563" s="61">
        <v>5402.9722425672699</v>
      </c>
      <c r="I563" s="61">
        <v>97.480190373871096</v>
      </c>
      <c r="J563" s="123">
        <v>526682.76279019902</v>
      </c>
      <c r="K563" s="99">
        <v>8390</v>
      </c>
      <c r="L563" s="16">
        <v>10604.0061635662</v>
      </c>
      <c r="M563" s="17">
        <f>gp_need_index[[#This Row],[Normalised weighted population (base year)]]/gp_need_index[[#This Row],[Registered population (base year)]]</f>
        <v>1.2638863127015734</v>
      </c>
      <c r="N563" s="99">
        <v>8401.8972031936992</v>
      </c>
      <c r="O563" s="16">
        <v>10642.3340827875</v>
      </c>
      <c r="P563" s="17">
        <f>gp_need_index[[#This Row],[Normalised weighted population 2026/27]]/gp_need_index[[#This Row],[Registered population 2026/27]]</f>
        <v>1.2666584493252517</v>
      </c>
      <c r="Q563" s="99">
        <v>8416.8518653119609</v>
      </c>
      <c r="R563" s="16">
        <v>10679.7461014768</v>
      </c>
      <c r="S563" s="17">
        <f>gp_need_index[[#This Row],[Normalised weighted population 2027/28]]/gp_need_index[[#This Row],[Registered population 2027/28]]</f>
        <v>1.2688528053452877</v>
      </c>
      <c r="T563" s="99">
        <v>8434.1938204466696</v>
      </c>
      <c r="U563" s="16">
        <v>10722.34688922</v>
      </c>
      <c r="V563" s="17">
        <f>gp_need_index[[#This Row],[Normalised weighted population 2028/29]]/gp_need_index[[#This Row],[Registered population 2028/29]]</f>
        <v>1.2712948169659386</v>
      </c>
    </row>
    <row r="564" spans="1:22" x14ac:dyDescent="0.2">
      <c r="A564" s="6" t="s">
        <v>1119</v>
      </c>
      <c r="B564" s="1" t="s">
        <v>7177</v>
      </c>
      <c r="C564" s="95" t="s">
        <v>6315</v>
      </c>
      <c r="D564" s="95" t="s">
        <v>6315</v>
      </c>
      <c r="E564" s="95" t="s">
        <v>6651</v>
      </c>
      <c r="F564" s="95" t="s">
        <v>6320</v>
      </c>
      <c r="G564" s="95" t="s">
        <v>6320</v>
      </c>
      <c r="H564" s="61">
        <v>5368.1887922615797</v>
      </c>
      <c r="I564" s="61">
        <v>130.09944828049399</v>
      </c>
      <c r="J564" s="123">
        <v>698398.40013876301</v>
      </c>
      <c r="K564" s="99">
        <v>8756.75</v>
      </c>
      <c r="L564" s="16">
        <v>14061.2555847899</v>
      </c>
      <c r="M564" s="17">
        <f>gp_need_index[[#This Row],[Normalised weighted population (base year)]]/gp_need_index[[#This Row],[Registered population (base year)]]</f>
        <v>1.6057619076472323</v>
      </c>
      <c r="N564" s="99">
        <v>8744.4077572517399</v>
      </c>
      <c r="O564" s="16">
        <v>14112.079646931201</v>
      </c>
      <c r="P564" s="17">
        <f>gp_need_index[[#This Row],[Normalised weighted population 2026/27]]/gp_need_index[[#This Row],[Registered population 2026/27]]</f>
        <v>1.6138405297063199</v>
      </c>
      <c r="Q564" s="99">
        <v>8729.3459513079906</v>
      </c>
      <c r="R564" s="16">
        <v>14161.6891953055</v>
      </c>
      <c r="S564" s="17">
        <f>gp_need_index[[#This Row],[Normalised weighted population 2027/28]]/gp_need_index[[#This Row],[Registered population 2027/28]]</f>
        <v>1.6223081630970917</v>
      </c>
      <c r="T564" s="99">
        <v>8719.8511839852708</v>
      </c>
      <c r="U564" s="16">
        <v>14218.1792194841</v>
      </c>
      <c r="V564" s="17">
        <f>gp_need_index[[#This Row],[Normalised weighted population 2028/29]]/gp_need_index[[#This Row],[Registered population 2028/29]]</f>
        <v>1.6305529669585375</v>
      </c>
    </row>
    <row r="565" spans="1:22" x14ac:dyDescent="0.2">
      <c r="A565" s="6" t="s">
        <v>1072</v>
      </c>
      <c r="B565" s="1" t="s">
        <v>7178</v>
      </c>
      <c r="C565" s="95" t="s">
        <v>6315</v>
      </c>
      <c r="D565" s="95" t="s">
        <v>6315</v>
      </c>
      <c r="E565" s="95" t="s">
        <v>6651</v>
      </c>
      <c r="F565" s="95" t="s">
        <v>6320</v>
      </c>
      <c r="G565" s="95" t="s">
        <v>6320</v>
      </c>
      <c r="H565" s="61">
        <v>5447.9920641447397</v>
      </c>
      <c r="I565" s="61">
        <v>102.69365627728401</v>
      </c>
      <c r="J565" s="123">
        <v>559474.22443665005</v>
      </c>
      <c r="K565" s="99">
        <v>8962.3333333333394</v>
      </c>
      <c r="L565" s="16">
        <v>11264.215469770201</v>
      </c>
      <c r="M565" s="17">
        <f>gp_need_index[[#This Row],[Normalised weighted population (base year)]]/gp_need_index[[#This Row],[Registered population (base year)]]</f>
        <v>1.2568396031282991</v>
      </c>
      <c r="N565" s="99">
        <v>8966.2255423487495</v>
      </c>
      <c r="O565" s="16">
        <v>11304.929699275301</v>
      </c>
      <c r="P565" s="17">
        <f>gp_need_index[[#This Row],[Normalised weighted population 2026/27]]/gp_need_index[[#This Row],[Registered population 2026/27]]</f>
        <v>1.2608348569730397</v>
      </c>
      <c r="Q565" s="99">
        <v>8969.3084223176993</v>
      </c>
      <c r="R565" s="16">
        <v>11344.671003945899</v>
      </c>
      <c r="S565" s="17">
        <f>gp_need_index[[#This Row],[Normalised weighted population 2027/28]]/gp_need_index[[#This Row],[Registered population 2027/28]]</f>
        <v>1.2648323003050885</v>
      </c>
      <c r="T565" s="99">
        <v>8974.6282913877003</v>
      </c>
      <c r="U565" s="16">
        <v>11389.9241323314</v>
      </c>
      <c r="V565" s="17">
        <f>gp_need_index[[#This Row],[Normalised weighted population 2028/29]]/gp_need_index[[#This Row],[Registered population 2028/29]]</f>
        <v>1.2691248888002953</v>
      </c>
    </row>
    <row r="566" spans="1:22" x14ac:dyDescent="0.2">
      <c r="A566" s="6" t="s">
        <v>1066</v>
      </c>
      <c r="B566" s="1" t="s">
        <v>7179</v>
      </c>
      <c r="C566" s="95" t="s">
        <v>6315</v>
      </c>
      <c r="D566" s="95" t="s">
        <v>6315</v>
      </c>
      <c r="E566" s="95" t="s">
        <v>6651</v>
      </c>
      <c r="F566" s="95" t="s">
        <v>6320</v>
      </c>
      <c r="G566" s="95" t="s">
        <v>6320</v>
      </c>
      <c r="H566" s="61">
        <v>5485.6260239684498</v>
      </c>
      <c r="I566" s="61">
        <v>210.60283441202699</v>
      </c>
      <c r="J566" s="123">
        <v>1155288.38917213</v>
      </c>
      <c r="K566" s="99">
        <v>19943.916666666701</v>
      </c>
      <c r="L566" s="16">
        <v>23260.083801826899</v>
      </c>
      <c r="M566" s="17">
        <f>gp_need_index[[#This Row],[Normalised weighted population (base year)]]/gp_need_index[[#This Row],[Registered population (base year)]]</f>
        <v>1.166274618500722</v>
      </c>
      <c r="N566" s="99">
        <v>19975.893915005501</v>
      </c>
      <c r="O566" s="16">
        <v>23344.156802095498</v>
      </c>
      <c r="P566" s="17">
        <f>gp_need_index[[#This Row],[Normalised weighted population 2026/27]]/gp_need_index[[#This Row],[Registered population 2026/27]]</f>
        <v>1.168616378391949</v>
      </c>
      <c r="Q566" s="99">
        <v>20007.635044298</v>
      </c>
      <c r="R566" s="16">
        <v>23426.220757593601</v>
      </c>
      <c r="S566" s="17">
        <f>gp_need_index[[#This Row],[Normalised weighted population 2027/28]]/gp_need_index[[#This Row],[Registered population 2027/28]]</f>
        <v>1.1708640579322176</v>
      </c>
      <c r="T566" s="99">
        <v>20046.2914829287</v>
      </c>
      <c r="U566" s="16">
        <v>23519.666374056302</v>
      </c>
      <c r="V566" s="17">
        <f>gp_need_index[[#This Row],[Normalised weighted population 2028/29]]/gp_need_index[[#This Row],[Registered population 2028/29]]</f>
        <v>1.1732677036091941</v>
      </c>
    </row>
    <row r="567" spans="1:22" x14ac:dyDescent="0.2">
      <c r="A567" s="6" t="s">
        <v>1068</v>
      </c>
      <c r="B567" s="1" t="s">
        <v>7180</v>
      </c>
      <c r="C567" s="95" t="s">
        <v>6315</v>
      </c>
      <c r="D567" s="95" t="s">
        <v>6315</v>
      </c>
      <c r="E567" s="95" t="s">
        <v>6651</v>
      </c>
      <c r="F567" s="95" t="s">
        <v>6320</v>
      </c>
      <c r="G567" s="95" t="s">
        <v>6320</v>
      </c>
      <c r="H567" s="61">
        <v>5350.8862397693501</v>
      </c>
      <c r="I567" s="61">
        <v>136.343815746807</v>
      </c>
      <c r="J567" s="123">
        <v>729560.247557236</v>
      </c>
      <c r="K567" s="99">
        <v>11530.916666666701</v>
      </c>
      <c r="L567" s="16">
        <v>14688.654933010501</v>
      </c>
      <c r="M567" s="17">
        <f>gp_need_index[[#This Row],[Normalised weighted population (base year)]]/gp_need_index[[#This Row],[Registered population (base year)]]</f>
        <v>1.2738497170369911</v>
      </c>
      <c r="N567" s="99">
        <v>11540.5597315782</v>
      </c>
      <c r="O567" s="16">
        <v>14741.7467146501</v>
      </c>
      <c r="P567" s="17">
        <f>gp_need_index[[#This Row],[Normalised weighted population 2026/27]]/gp_need_index[[#This Row],[Registered population 2026/27]]</f>
        <v>1.2773857644280942</v>
      </c>
      <c r="Q567" s="99">
        <v>11548.3686215201</v>
      </c>
      <c r="R567" s="16">
        <v>14793.569792117099</v>
      </c>
      <c r="S567" s="17">
        <f>gp_need_index[[#This Row],[Normalised weighted population 2027/28]]/gp_need_index[[#This Row],[Registered population 2027/28]]</f>
        <v>1.2810094894745261</v>
      </c>
      <c r="T567" s="99">
        <v>11558.197585052099</v>
      </c>
      <c r="U567" s="16">
        <v>14852.5803454288</v>
      </c>
      <c r="V567" s="17">
        <f>gp_need_index[[#This Row],[Normalised weighted population 2028/29]]/gp_need_index[[#This Row],[Registered population 2028/29]]</f>
        <v>1.2850256483447935</v>
      </c>
    </row>
    <row r="568" spans="1:22" x14ac:dyDescent="0.2">
      <c r="A568" s="6" t="s">
        <v>1067</v>
      </c>
      <c r="B568" s="1" t="s">
        <v>7181</v>
      </c>
      <c r="C568" s="95" t="s">
        <v>6315</v>
      </c>
      <c r="D568" s="95" t="s">
        <v>6315</v>
      </c>
      <c r="E568" s="95" t="s">
        <v>6651</v>
      </c>
      <c r="F568" s="95" t="s">
        <v>6320</v>
      </c>
      <c r="G568" s="95" t="s">
        <v>6320</v>
      </c>
      <c r="H568" s="61">
        <v>5390.2480912642004</v>
      </c>
      <c r="I568" s="61">
        <v>53.088361385212202</v>
      </c>
      <c r="J568" s="123">
        <v>286159.43862498499</v>
      </c>
      <c r="K568" s="99">
        <v>7784.0833333333303</v>
      </c>
      <c r="L568" s="16">
        <v>5761.4121162168003</v>
      </c>
      <c r="M568" s="17">
        <f>gp_need_index[[#This Row],[Normalised weighted population (base year)]]/gp_need_index[[#This Row],[Registered population (base year)]]</f>
        <v>0.74015293381367564</v>
      </c>
      <c r="N568" s="99">
        <v>7814.16400229587</v>
      </c>
      <c r="O568" s="16">
        <v>5782.2365984723501</v>
      </c>
      <c r="P568" s="17">
        <f>gp_need_index[[#This Row],[Normalised weighted population 2026/27]]/gp_need_index[[#This Row],[Registered population 2026/27]]</f>
        <v>0.73996867697855817</v>
      </c>
      <c r="Q568" s="99">
        <v>7842.9715597866298</v>
      </c>
      <c r="R568" s="16">
        <v>5802.5634498947102</v>
      </c>
      <c r="S568" s="17">
        <f>gp_need_index[[#This Row],[Normalised weighted population 2027/28]]/gp_need_index[[#This Row],[Registered population 2027/28]]</f>
        <v>0.73984246986770541</v>
      </c>
      <c r="T568" s="99">
        <v>7872.2504752088598</v>
      </c>
      <c r="U568" s="16">
        <v>5825.7094845987504</v>
      </c>
      <c r="V568" s="17">
        <f>gp_need_index[[#This Row],[Normalised weighted population 2028/29]]/gp_need_index[[#This Row],[Registered population 2028/29]]</f>
        <v>0.74003101183644537</v>
      </c>
    </row>
    <row r="569" spans="1:22" x14ac:dyDescent="0.2">
      <c r="A569" s="6" t="s">
        <v>1114</v>
      </c>
      <c r="B569" s="1" t="s">
        <v>7182</v>
      </c>
      <c r="C569" s="95" t="s">
        <v>6315</v>
      </c>
      <c r="D569" s="95" t="s">
        <v>6315</v>
      </c>
      <c r="E569" s="95" t="s">
        <v>6651</v>
      </c>
      <c r="F569" s="95" t="s">
        <v>6320</v>
      </c>
      <c r="G569" s="95" t="s">
        <v>6320</v>
      </c>
      <c r="H569" s="61">
        <v>5529.9578483737196</v>
      </c>
      <c r="I569" s="61">
        <v>68.746732334605198</v>
      </c>
      <c r="J569" s="123">
        <v>380166.53202379798</v>
      </c>
      <c r="K569" s="99">
        <v>4584.0833333333303</v>
      </c>
      <c r="L569" s="16">
        <v>7654.11084920542</v>
      </c>
      <c r="M569" s="17">
        <f>gp_need_index[[#This Row],[Normalised weighted population (base year)]]/gp_need_index[[#This Row],[Registered population (base year)]]</f>
        <v>1.6697145956200823</v>
      </c>
      <c r="N569" s="99">
        <v>4579.8282905549904</v>
      </c>
      <c r="O569" s="16">
        <v>7681.7764444355698</v>
      </c>
      <c r="P569" s="17">
        <f>gp_need_index[[#This Row],[Normalised weighted population 2026/27]]/gp_need_index[[#This Row],[Registered population 2026/27]]</f>
        <v>1.6773066493077364</v>
      </c>
      <c r="Q569" s="99">
        <v>4574.9680638751497</v>
      </c>
      <c r="R569" s="16">
        <v>7708.7809306385498</v>
      </c>
      <c r="S569" s="17">
        <f>gp_need_index[[#This Row],[Normalised weighted population 2027/28]]/gp_need_index[[#This Row],[Registered population 2027/28]]</f>
        <v>1.6849912005962631</v>
      </c>
      <c r="T569" s="99">
        <v>4573.0498213949104</v>
      </c>
      <c r="U569" s="16">
        <v>7739.5307384583402</v>
      </c>
      <c r="V569" s="17">
        <f>gp_need_index[[#This Row],[Normalised weighted population 2028/29]]/gp_need_index[[#This Row],[Registered population 2028/29]]</f>
        <v>1.6924221341847447</v>
      </c>
    </row>
    <row r="570" spans="1:22" x14ac:dyDescent="0.2">
      <c r="A570" s="6" t="s">
        <v>1125</v>
      </c>
      <c r="B570" s="1" t="s">
        <v>12267</v>
      </c>
      <c r="C570" s="95" t="s">
        <v>6315</v>
      </c>
      <c r="D570" s="95" t="s">
        <v>6315</v>
      </c>
      <c r="E570" s="95" t="s">
        <v>6651</v>
      </c>
      <c r="F570" s="95" t="s">
        <v>6320</v>
      </c>
      <c r="G570" s="95" t="s">
        <v>6320</v>
      </c>
      <c r="H570" s="61">
        <v>5421.2763271644499</v>
      </c>
      <c r="I570" s="61">
        <v>161.44582172694101</v>
      </c>
      <c r="J570" s="123">
        <v>875242.41144787904</v>
      </c>
      <c r="K570" s="99">
        <v>11722.333333333299</v>
      </c>
      <c r="L570" s="16">
        <v>17621.757500548702</v>
      </c>
      <c r="M570" s="17">
        <f>gp_need_index[[#This Row],[Normalised weighted population (base year)]]/gp_need_index[[#This Row],[Registered population (base year)]]</f>
        <v>1.5032636420975989</v>
      </c>
      <c r="N570" s="99">
        <v>11708.486416624701</v>
      </c>
      <c r="O570" s="16">
        <v>17685.4509092095</v>
      </c>
      <c r="P570" s="17">
        <f>gp_need_index[[#This Row],[Normalised weighted population 2026/27]]/gp_need_index[[#This Row],[Registered population 2026/27]]</f>
        <v>1.5104813961348751</v>
      </c>
      <c r="Q570" s="99">
        <v>11693.5884304925</v>
      </c>
      <c r="R570" s="16">
        <v>17747.622272633798</v>
      </c>
      <c r="S570" s="17">
        <f>gp_need_index[[#This Row],[Normalised weighted population 2027/28]]/gp_need_index[[#This Row],[Registered population 2027/28]]</f>
        <v>1.5177225005075983</v>
      </c>
      <c r="T570" s="99">
        <v>11685.244647998499</v>
      </c>
      <c r="U570" s="16">
        <v>17818.4163422866</v>
      </c>
      <c r="V570" s="17">
        <f>gp_need_index[[#This Row],[Normalised weighted population 2028/29]]/gp_need_index[[#This Row],[Registered population 2028/29]]</f>
        <v>1.5248646373303463</v>
      </c>
    </row>
    <row r="571" spans="1:22" x14ac:dyDescent="0.2">
      <c r="A571" s="6" t="s">
        <v>1106</v>
      </c>
      <c r="B571" s="1" t="s">
        <v>7183</v>
      </c>
      <c r="C571" s="95" t="s">
        <v>6315</v>
      </c>
      <c r="D571" s="95" t="s">
        <v>6315</v>
      </c>
      <c r="E571" s="95" t="s">
        <v>6651</v>
      </c>
      <c r="F571" s="95" t="s">
        <v>6320</v>
      </c>
      <c r="G571" s="95" t="s">
        <v>6320</v>
      </c>
      <c r="H571" s="61">
        <v>5440.1718431555701</v>
      </c>
      <c r="I571" s="61">
        <v>136.80982452870899</v>
      </c>
      <c r="J571" s="123">
        <v>744268.95526813495</v>
      </c>
      <c r="K571" s="99">
        <v>9756.25</v>
      </c>
      <c r="L571" s="16">
        <v>14984.793782131301</v>
      </c>
      <c r="M571" s="17">
        <f>gp_need_index[[#This Row],[Normalised weighted population (base year)]]/gp_need_index[[#This Row],[Registered population (base year)]]</f>
        <v>1.5359173639596464</v>
      </c>
      <c r="N571" s="99">
        <v>9747.3313601504506</v>
      </c>
      <c r="O571" s="16">
        <v>15038.955950350601</v>
      </c>
      <c r="P571" s="17">
        <f>gp_need_index[[#This Row],[Normalised weighted population 2026/27]]/gp_need_index[[#This Row],[Registered population 2026/27]]</f>
        <v>1.5428793168798638</v>
      </c>
      <c r="Q571" s="99">
        <v>9735.8030221834706</v>
      </c>
      <c r="R571" s="16">
        <v>15091.8238359765</v>
      </c>
      <c r="S571" s="17">
        <f>gp_need_index[[#This Row],[Normalised weighted population 2027/28]]/gp_need_index[[#This Row],[Registered population 2027/28]]</f>
        <v>1.5501365220299848</v>
      </c>
      <c r="T571" s="99">
        <v>9730.8584509173706</v>
      </c>
      <c r="U571" s="16">
        <v>15152.024104577</v>
      </c>
      <c r="V571" s="17">
        <f>gp_need_index[[#This Row],[Normalised weighted population 2028/29]]/gp_need_index[[#This Row],[Registered population 2028/29]]</f>
        <v>1.5571107298502067</v>
      </c>
    </row>
    <row r="572" spans="1:22" x14ac:dyDescent="0.2">
      <c r="A572" s="6" t="s">
        <v>1008</v>
      </c>
      <c r="B572" s="1" t="s">
        <v>7184</v>
      </c>
      <c r="C572" s="95" t="s">
        <v>6315</v>
      </c>
      <c r="D572" s="95" t="s">
        <v>6315</v>
      </c>
      <c r="E572" s="95" t="s">
        <v>6651</v>
      </c>
      <c r="F572" s="95" t="s">
        <v>6320</v>
      </c>
      <c r="G572" s="95" t="s">
        <v>6320</v>
      </c>
      <c r="H572" s="61">
        <v>5322.7195129394504</v>
      </c>
      <c r="I572" s="61">
        <v>15.184475815234601</v>
      </c>
      <c r="J572" s="123">
        <v>80822.705715506396</v>
      </c>
      <c r="K572" s="99">
        <v>3448.5833333333298</v>
      </c>
      <c r="L572" s="16">
        <v>1627.24989331904</v>
      </c>
      <c r="M572" s="17">
        <f>gp_need_index[[#This Row],[Normalised weighted population (base year)]]/gp_need_index[[#This Row],[Registered population (base year)]]</f>
        <v>0.47186039484398179</v>
      </c>
      <c r="N572" s="99">
        <v>3474.26379280028</v>
      </c>
      <c r="O572" s="16">
        <v>1633.1315479976599</v>
      </c>
      <c r="P572" s="17">
        <f>gp_need_index[[#This Row],[Normalised weighted population 2026/27]]/gp_need_index[[#This Row],[Registered population 2026/27]]</f>
        <v>0.4700655003175061</v>
      </c>
      <c r="Q572" s="99">
        <v>3498.9119939428801</v>
      </c>
      <c r="R572" s="16">
        <v>1638.87265211264</v>
      </c>
      <c r="S572" s="17">
        <f>gp_need_index[[#This Row],[Normalised weighted population 2027/28]]/gp_need_index[[#This Row],[Registered population 2027/28]]</f>
        <v>0.46839493389652676</v>
      </c>
      <c r="T572" s="99">
        <v>3524.7059221333502</v>
      </c>
      <c r="U572" s="16">
        <v>1645.41000471703</v>
      </c>
      <c r="V572" s="17">
        <f>gp_need_index[[#This Row],[Normalised weighted population 2028/29]]/gp_need_index[[#This Row],[Registered population 2028/29]]</f>
        <v>0.46682192530863265</v>
      </c>
    </row>
    <row r="573" spans="1:22" x14ac:dyDescent="0.2">
      <c r="A573" s="6" t="s">
        <v>1123</v>
      </c>
      <c r="B573" s="1" t="s">
        <v>7185</v>
      </c>
      <c r="C573" s="95" t="s">
        <v>6315</v>
      </c>
      <c r="D573" s="95" t="s">
        <v>6315</v>
      </c>
      <c r="E573" s="95" t="s">
        <v>6651</v>
      </c>
      <c r="F573" s="95" t="s">
        <v>6320</v>
      </c>
      <c r="G573" s="95" t="s">
        <v>6320</v>
      </c>
      <c r="H573" s="61">
        <v>5605.5027539062503</v>
      </c>
      <c r="I573" s="61"/>
      <c r="J573" s="123"/>
      <c r="K573" s="99">
        <v>2210.9166666666702</v>
      </c>
      <c r="L573" s="16"/>
      <c r="M573" s="17">
        <f>gp_need_index[[#This Row],[Normalised weighted population (base year)]]/gp_need_index[[#This Row],[Registered population (base year)]]</f>
        <v>0</v>
      </c>
      <c r="N573" s="99">
        <v>2209.4294374391802</v>
      </c>
      <c r="O573" s="16"/>
      <c r="P573" s="17">
        <f>gp_need_index[[#This Row],[Normalised weighted population 2026/27]]/gp_need_index[[#This Row],[Registered population 2026/27]]</f>
        <v>0</v>
      </c>
      <c r="Q573" s="99">
        <v>2208.0875671253398</v>
      </c>
      <c r="R573" s="16"/>
      <c r="S573" s="17">
        <f>gp_need_index[[#This Row],[Normalised weighted population 2027/28]]/gp_need_index[[#This Row],[Registered population 2027/28]]</f>
        <v>0</v>
      </c>
      <c r="T573" s="99">
        <v>2207.58389760413</v>
      </c>
      <c r="U573" s="16"/>
      <c r="V573" s="17">
        <f>gp_need_index[[#This Row],[Normalised weighted population 2028/29]]/gp_need_index[[#This Row],[Registered population 2028/29]]</f>
        <v>0</v>
      </c>
    </row>
    <row r="574" spans="1:22" x14ac:dyDescent="0.2">
      <c r="A574" s="6" t="s">
        <v>1120</v>
      </c>
      <c r="B574" s="1" t="s">
        <v>7186</v>
      </c>
      <c r="C574" s="95" t="s">
        <v>6315</v>
      </c>
      <c r="D574" s="95" t="s">
        <v>6315</v>
      </c>
      <c r="E574" s="95" t="s">
        <v>6651</v>
      </c>
      <c r="F574" s="95" t="s">
        <v>6320</v>
      </c>
      <c r="G574" s="95" t="s">
        <v>6320</v>
      </c>
      <c r="H574" s="61">
        <v>5369.0338785807298</v>
      </c>
      <c r="I574" s="61">
        <v>54.677078089947202</v>
      </c>
      <c r="J574" s="123">
        <v>293563.08464673097</v>
      </c>
      <c r="K574" s="99">
        <v>4237.25</v>
      </c>
      <c r="L574" s="16">
        <v>5910.4739682347799</v>
      </c>
      <c r="M574" s="17">
        <f>gp_need_index[[#This Row],[Normalised weighted population (base year)]]/gp_need_index[[#This Row],[Registered population (base year)]]</f>
        <v>1.3948844104631022</v>
      </c>
      <c r="N574" s="99">
        <v>4237.8889565105301</v>
      </c>
      <c r="O574" s="16">
        <v>5931.8372308847502</v>
      </c>
      <c r="P574" s="17">
        <f>gp_need_index[[#This Row],[Normalised weighted population 2026/27]]/gp_need_index[[#This Row],[Registered population 2026/27]]</f>
        <v>1.399715115652538</v>
      </c>
      <c r="Q574" s="99">
        <v>4237.0344953968197</v>
      </c>
      <c r="R574" s="16">
        <v>5952.6899877722199</v>
      </c>
      <c r="S574" s="17">
        <f>gp_need_index[[#This Row],[Normalised weighted population 2027/28]]/gp_need_index[[#This Row],[Registered population 2027/28]]</f>
        <v>1.4049189342780464</v>
      </c>
      <c r="T574" s="99">
        <v>4237.0160078688295</v>
      </c>
      <c r="U574" s="16">
        <v>5976.4348671223797</v>
      </c>
      <c r="V574" s="17">
        <f>gp_need_index[[#This Row],[Normalised weighted population 2028/29]]/gp_need_index[[#This Row],[Registered population 2028/29]]</f>
        <v>1.4105292158498259</v>
      </c>
    </row>
    <row r="575" spans="1:22" x14ac:dyDescent="0.2">
      <c r="A575" s="6" t="s">
        <v>1013</v>
      </c>
      <c r="B575" s="1" t="s">
        <v>7187</v>
      </c>
      <c r="C575" s="95" t="s">
        <v>6315</v>
      </c>
      <c r="D575" s="95" t="s">
        <v>6315</v>
      </c>
      <c r="E575" s="95" t="s">
        <v>6651</v>
      </c>
      <c r="F575" s="95" t="s">
        <v>6320</v>
      </c>
      <c r="G575" s="95" t="s">
        <v>6320</v>
      </c>
      <c r="H575" s="61">
        <v>5406.6629272460896</v>
      </c>
      <c r="I575" s="61">
        <v>90.862555096565501</v>
      </c>
      <c r="J575" s="123">
        <v>491263.20811545698</v>
      </c>
      <c r="K575" s="99">
        <v>17120.25</v>
      </c>
      <c r="L575" s="16">
        <v>9890.8839529740599</v>
      </c>
      <c r="M575" s="17">
        <f>gp_need_index[[#This Row],[Normalised weighted population (base year)]]/gp_need_index[[#This Row],[Registered population (base year)]]</f>
        <v>0.57773011217558501</v>
      </c>
      <c r="N575" s="99">
        <v>17204.672139279301</v>
      </c>
      <c r="O575" s="16">
        <v>9926.6343095213197</v>
      </c>
      <c r="P575" s="17">
        <f>gp_need_index[[#This Row],[Normalised weighted population 2026/27]]/gp_need_index[[#This Row],[Registered population 2026/27]]</f>
        <v>0.57697317502832368</v>
      </c>
      <c r="Q575" s="99">
        <v>17306.794335987099</v>
      </c>
      <c r="R575" s="16">
        <v>9961.5303600888492</v>
      </c>
      <c r="S575" s="17">
        <f>gp_need_index[[#This Row],[Normalised weighted population 2027/28]]/gp_need_index[[#This Row],[Registered population 2027/28]]</f>
        <v>0.57558495043621205</v>
      </c>
      <c r="T575" s="99">
        <v>17402.922077656</v>
      </c>
      <c r="U575" s="16">
        <v>10001.266233623201</v>
      </c>
      <c r="V575" s="17">
        <f>gp_need_index[[#This Row],[Normalised weighted population 2028/29]]/gp_need_index[[#This Row],[Registered population 2028/29]]</f>
        <v>0.57468890505830916</v>
      </c>
    </row>
    <row r="576" spans="1:22" x14ac:dyDescent="0.2">
      <c r="A576" s="6" t="s">
        <v>1118</v>
      </c>
      <c r="B576" s="1" t="s">
        <v>7188</v>
      </c>
      <c r="C576" s="95" t="s">
        <v>6315</v>
      </c>
      <c r="D576" s="95" t="s">
        <v>6315</v>
      </c>
      <c r="E576" s="95" t="s">
        <v>6651</v>
      </c>
      <c r="F576" s="95" t="s">
        <v>6320</v>
      </c>
      <c r="G576" s="95" t="s">
        <v>6320</v>
      </c>
      <c r="H576" s="61">
        <v>5460.4510639391401</v>
      </c>
      <c r="I576" s="61">
        <v>92.843935165689899</v>
      </c>
      <c r="J576" s="123">
        <v>506969.76455578802</v>
      </c>
      <c r="K576" s="99">
        <v>6486.9166666666697</v>
      </c>
      <c r="L576" s="16">
        <v>10207.1130629213</v>
      </c>
      <c r="M576" s="17">
        <f>gp_need_index[[#This Row],[Normalised weighted population (base year)]]/gp_need_index[[#This Row],[Registered population (base year)]]</f>
        <v>1.5734922440689021</v>
      </c>
      <c r="N576" s="99">
        <v>6478.8880605430204</v>
      </c>
      <c r="O576" s="16">
        <v>10244.006421801299</v>
      </c>
      <c r="P576" s="17">
        <f>gp_need_index[[#This Row],[Normalised weighted population 2026/27]]/gp_need_index[[#This Row],[Registered population 2026/27]]</f>
        <v>1.5811365046092045</v>
      </c>
      <c r="Q576" s="99">
        <v>6469.3439683262204</v>
      </c>
      <c r="R576" s="16">
        <v>10280.018161023499</v>
      </c>
      <c r="S576" s="17">
        <f>gp_need_index[[#This Row],[Normalised weighted population 2027/28]]/gp_need_index[[#This Row],[Registered population 2027/28]]</f>
        <v>1.5890356443179192</v>
      </c>
      <c r="T576" s="99">
        <v>6463.8981537705904</v>
      </c>
      <c r="U576" s="16">
        <v>10321.0244609404</v>
      </c>
      <c r="V576" s="17">
        <f>gp_need_index[[#This Row],[Normalised weighted population 2028/29]]/gp_need_index[[#This Row],[Registered population 2028/29]]</f>
        <v>1.5967182983722956</v>
      </c>
    </row>
    <row r="577" spans="1:22" x14ac:dyDescent="0.2">
      <c r="A577" s="6" t="s">
        <v>1121</v>
      </c>
      <c r="B577" s="1" t="s">
        <v>7189</v>
      </c>
      <c r="C577" s="95" t="s">
        <v>6315</v>
      </c>
      <c r="D577" s="95" t="s">
        <v>6315</v>
      </c>
      <c r="E577" s="95" t="s">
        <v>6651</v>
      </c>
      <c r="F577" s="95" t="s">
        <v>6320</v>
      </c>
      <c r="G577" s="95" t="s">
        <v>6320</v>
      </c>
      <c r="H577" s="61">
        <v>5558.1340269431103</v>
      </c>
      <c r="I577" s="61">
        <v>39.008277779407599</v>
      </c>
      <c r="J577" s="123">
        <v>216813.23605817399</v>
      </c>
      <c r="K577" s="99">
        <v>3639</v>
      </c>
      <c r="L577" s="16">
        <v>4365.2252436054096</v>
      </c>
      <c r="M577" s="17">
        <f>gp_need_index[[#This Row],[Normalised weighted population (base year)]]/gp_need_index[[#This Row],[Registered population (base year)]]</f>
        <v>1.1995672557310826</v>
      </c>
      <c r="N577" s="99">
        <v>3641.3355023005302</v>
      </c>
      <c r="O577" s="16">
        <v>4381.0032427822298</v>
      </c>
      <c r="P577" s="17">
        <f>gp_need_index[[#This Row],[Normalised weighted population 2026/27]]/gp_need_index[[#This Row],[Registered population 2026/27]]</f>
        <v>1.2031308952482931</v>
      </c>
      <c r="Q577" s="99">
        <v>3643.5214204416402</v>
      </c>
      <c r="R577" s="16">
        <v>4396.4042040677696</v>
      </c>
      <c r="S577" s="17">
        <f>gp_need_index[[#This Row],[Normalised weighted population 2027/28]]/gp_need_index[[#This Row],[Registered population 2027/28]]</f>
        <v>1.2066360250833577</v>
      </c>
      <c r="T577" s="99">
        <v>3647.0902984491699</v>
      </c>
      <c r="U577" s="16">
        <v>4413.9411642680398</v>
      </c>
      <c r="V577" s="17">
        <f>gp_need_index[[#This Row],[Normalised weighted population 2028/29]]/gp_need_index[[#This Row],[Registered population 2028/29]]</f>
        <v>1.2102637453602267</v>
      </c>
    </row>
    <row r="578" spans="1:22" x14ac:dyDescent="0.2">
      <c r="A578" s="6" t="s">
        <v>1110</v>
      </c>
      <c r="B578" s="1" t="s">
        <v>7190</v>
      </c>
      <c r="C578" s="95" t="s">
        <v>6315</v>
      </c>
      <c r="D578" s="95" t="s">
        <v>6315</v>
      </c>
      <c r="E578" s="95" t="s">
        <v>6651</v>
      </c>
      <c r="F578" s="95" t="s">
        <v>6320</v>
      </c>
      <c r="G578" s="95" t="s">
        <v>6320</v>
      </c>
      <c r="H578" s="61">
        <v>5519.3213275098396</v>
      </c>
      <c r="I578" s="61">
        <v>137.10326500754499</v>
      </c>
      <c r="J578" s="123">
        <v>756716.97462737397</v>
      </c>
      <c r="K578" s="99">
        <v>10003.25</v>
      </c>
      <c r="L578" s="16">
        <v>15235.4168959584</v>
      </c>
      <c r="M578" s="17">
        <f>gp_need_index[[#This Row],[Normalised weighted population (base year)]]/gp_need_index[[#This Row],[Registered population (base year)]]</f>
        <v>1.523046699418529</v>
      </c>
      <c r="N578" s="99">
        <v>9991.6054995933791</v>
      </c>
      <c r="O578" s="16">
        <v>15290.4849352526</v>
      </c>
      <c r="P578" s="17">
        <f>gp_need_index[[#This Row],[Normalised weighted population 2026/27]]/gp_need_index[[#This Row],[Registered population 2026/27]]</f>
        <v>1.5303331317349214</v>
      </c>
      <c r="Q578" s="99">
        <v>9979.9345476648195</v>
      </c>
      <c r="R578" s="16">
        <v>15344.237044866601</v>
      </c>
      <c r="S578" s="17">
        <f>gp_need_index[[#This Row],[Normalised weighted population 2027/28]]/gp_need_index[[#This Row],[Registered population 2027/28]]</f>
        <v>1.5375087854115197</v>
      </c>
      <c r="T578" s="99">
        <v>9976.1783903795695</v>
      </c>
      <c r="U578" s="16">
        <v>15405.444172753099</v>
      </c>
      <c r="V578" s="17">
        <f>gp_need_index[[#This Row],[Normalised weighted population 2028/29]]/gp_need_index[[#This Row],[Registered population 2028/29]]</f>
        <v>1.5442230050345922</v>
      </c>
    </row>
    <row r="579" spans="1:22" x14ac:dyDescent="0.2">
      <c r="A579" s="6" t="s">
        <v>1112</v>
      </c>
      <c r="B579" s="1" t="s">
        <v>7191</v>
      </c>
      <c r="C579" s="95" t="s">
        <v>6315</v>
      </c>
      <c r="D579" s="95" t="s">
        <v>6315</v>
      </c>
      <c r="E579" s="95" t="s">
        <v>6651</v>
      </c>
      <c r="F579" s="95" t="s">
        <v>6320</v>
      </c>
      <c r="G579" s="95" t="s">
        <v>6320</v>
      </c>
      <c r="H579" s="61">
        <v>5494.9553765191004</v>
      </c>
      <c r="I579" s="61">
        <v>42.484078953967298</v>
      </c>
      <c r="J579" s="123">
        <v>233448.11806456401</v>
      </c>
      <c r="K579" s="99">
        <v>3173.6666666666702</v>
      </c>
      <c r="L579" s="16">
        <v>4700.1448646529398</v>
      </c>
      <c r="M579" s="17">
        <f>gp_need_index[[#This Row],[Normalised weighted population (base year)]]/gp_need_index[[#This Row],[Registered population (base year)]]</f>
        <v>1.4809825222097264</v>
      </c>
      <c r="N579" s="99">
        <v>3173.8953761235598</v>
      </c>
      <c r="O579" s="16">
        <v>4717.1334225547398</v>
      </c>
      <c r="P579" s="17">
        <f>gp_need_index[[#This Row],[Normalised weighted population 2026/27]]/gp_need_index[[#This Row],[Registered population 2026/27]]</f>
        <v>1.4862283924166446</v>
      </c>
      <c r="Q579" s="99">
        <v>3172.2145252392502</v>
      </c>
      <c r="R579" s="16">
        <v>4733.7160145304897</v>
      </c>
      <c r="S579" s="17">
        <f>gp_need_index[[#This Row],[Normalised weighted population 2027/28]]/gp_need_index[[#This Row],[Registered population 2027/28]]</f>
        <v>1.4922433451039918</v>
      </c>
      <c r="T579" s="99">
        <v>3172.1462105733499</v>
      </c>
      <c r="U579" s="16">
        <v>4752.5984888192297</v>
      </c>
      <c r="V579" s="17">
        <f>gp_need_index[[#This Row],[Normalised weighted population 2028/29]]/gp_need_index[[#This Row],[Registered population 2028/29]]</f>
        <v>1.4982280681066782</v>
      </c>
    </row>
    <row r="580" spans="1:22" x14ac:dyDescent="0.2">
      <c r="A580" s="6" t="s">
        <v>1065</v>
      </c>
      <c r="B580" s="1" t="s">
        <v>7192</v>
      </c>
      <c r="C580" s="95" t="s">
        <v>6315</v>
      </c>
      <c r="D580" s="95" t="s">
        <v>6315</v>
      </c>
      <c r="E580" s="95" t="s">
        <v>6651</v>
      </c>
      <c r="F580" s="95" t="s">
        <v>6320</v>
      </c>
      <c r="G580" s="95" t="s">
        <v>6320</v>
      </c>
      <c r="H580" s="61">
        <v>5424.7265454669296</v>
      </c>
      <c r="I580" s="61">
        <v>145.12092947742099</v>
      </c>
      <c r="J580" s="123">
        <v>787241.35843900102</v>
      </c>
      <c r="K580" s="99">
        <v>9886.25</v>
      </c>
      <c r="L580" s="16">
        <v>15849.981823739199</v>
      </c>
      <c r="M580" s="17">
        <f>gp_need_index[[#This Row],[Normalised weighted population (base year)]]/gp_need_index[[#This Row],[Registered population (base year)]]</f>
        <v>1.6032349802745429</v>
      </c>
      <c r="N580" s="99">
        <v>9879.3649726803505</v>
      </c>
      <c r="O580" s="16">
        <v>15907.2711928351</v>
      </c>
      <c r="P580" s="17">
        <f>gp_need_index[[#This Row],[Normalised weighted population 2026/27]]/gp_need_index[[#This Row],[Registered population 2026/27]]</f>
        <v>1.6101511824721393</v>
      </c>
      <c r="Q580" s="99">
        <v>9870.4358418796892</v>
      </c>
      <c r="R580" s="16">
        <v>15963.1915503932</v>
      </c>
      <c r="S580" s="17">
        <f>gp_need_index[[#This Row],[Normalised weighted population 2027/28]]/gp_need_index[[#This Row],[Registered population 2027/28]]</f>
        <v>1.6172732193508923</v>
      </c>
      <c r="T580" s="99">
        <v>9867.0468438842108</v>
      </c>
      <c r="U580" s="16">
        <v>16026.8676461056</v>
      </c>
      <c r="V580" s="17">
        <f>gp_need_index[[#This Row],[Normalised weighted population 2028/29]]/gp_need_index[[#This Row],[Registered population 2028/29]]</f>
        <v>1.6242821078770258</v>
      </c>
    </row>
    <row r="581" spans="1:22" x14ac:dyDescent="0.2">
      <c r="A581" s="6" t="s">
        <v>1124</v>
      </c>
      <c r="B581" s="1" t="s">
        <v>12268</v>
      </c>
      <c r="C581" s="95" t="s">
        <v>6315</v>
      </c>
      <c r="D581" s="95" t="s">
        <v>6315</v>
      </c>
      <c r="E581" s="95" t="s">
        <v>6651</v>
      </c>
      <c r="F581" s="95" t="s">
        <v>6320</v>
      </c>
      <c r="G581" s="95" t="s">
        <v>6320</v>
      </c>
      <c r="H581" s="61">
        <v>5465.09128736413</v>
      </c>
      <c r="I581" s="61">
        <v>63.973643804114801</v>
      </c>
      <c r="J581" s="123">
        <v>349621.80337480397</v>
      </c>
      <c r="K581" s="99">
        <v>4460.6666666666697</v>
      </c>
      <c r="L581" s="16">
        <v>7039.1363071443002</v>
      </c>
      <c r="M581" s="17">
        <f>gp_need_index[[#This Row],[Normalised weighted population (base year)]]/gp_need_index[[#This Row],[Registered population (base year)]]</f>
        <v>1.5780458019304204</v>
      </c>
      <c r="N581" s="99">
        <v>4457.8580914336198</v>
      </c>
      <c r="O581" s="16">
        <v>7064.5790920320496</v>
      </c>
      <c r="P581" s="17">
        <f>gp_need_index[[#This Row],[Normalised weighted population 2026/27]]/gp_need_index[[#This Row],[Registered population 2026/27]]</f>
        <v>1.5847474161655344</v>
      </c>
      <c r="Q581" s="99">
        <v>4452.8742442933599</v>
      </c>
      <c r="R581" s="16">
        <v>7089.4138851297903</v>
      </c>
      <c r="S581" s="17">
        <f>gp_need_index[[#This Row],[Normalised weighted population 2027/28]]/gp_need_index[[#This Row],[Registered population 2027/28]]</f>
        <v>1.5920983832443332</v>
      </c>
      <c r="T581" s="99">
        <v>4451.97591071233</v>
      </c>
      <c r="U581" s="16">
        <v>7117.6930795295502</v>
      </c>
      <c r="V581" s="17">
        <f>gp_need_index[[#This Row],[Normalised weighted population 2028/29]]/gp_need_index[[#This Row],[Registered population 2028/29]]</f>
        <v>1.5987716964961514</v>
      </c>
    </row>
    <row r="582" spans="1:22" x14ac:dyDescent="0.2">
      <c r="A582" s="6" t="s">
        <v>1108</v>
      </c>
      <c r="B582" s="1" t="s">
        <v>7193</v>
      </c>
      <c r="C582" s="95" t="s">
        <v>6315</v>
      </c>
      <c r="D582" s="95" t="s">
        <v>6315</v>
      </c>
      <c r="E582" s="95" t="s">
        <v>6651</v>
      </c>
      <c r="F582" s="95" t="s">
        <v>6320</v>
      </c>
      <c r="G582" s="95" t="s">
        <v>6320</v>
      </c>
      <c r="H582" s="61">
        <v>5459.4168005256997</v>
      </c>
      <c r="I582" s="61">
        <v>107.035928030175</v>
      </c>
      <c r="J582" s="123">
        <v>584353.74374779803</v>
      </c>
      <c r="K582" s="99">
        <v>7764.3333333333303</v>
      </c>
      <c r="L582" s="16">
        <v>11765.129102721399</v>
      </c>
      <c r="M582" s="17">
        <f>gp_need_index[[#This Row],[Normalised weighted population (base year)]]/gp_need_index[[#This Row],[Registered population (base year)]]</f>
        <v>1.5152787235720693</v>
      </c>
      <c r="N582" s="99">
        <v>7760.7862205363699</v>
      </c>
      <c r="O582" s="16">
        <v>11807.653872220901</v>
      </c>
      <c r="P582" s="17">
        <f>gp_need_index[[#This Row],[Normalised weighted population 2026/27]]/gp_need_index[[#This Row],[Registered population 2026/27]]</f>
        <v>1.5214507314962273</v>
      </c>
      <c r="Q582" s="99">
        <v>7754.7076237433103</v>
      </c>
      <c r="R582" s="16">
        <v>11849.162451439301</v>
      </c>
      <c r="S582" s="17">
        <f>gp_need_index[[#This Row],[Normalised weighted population 2027/28]]/gp_need_index[[#This Row],[Registered population 2027/28]]</f>
        <v>1.5279960285233214</v>
      </c>
      <c r="T582" s="99">
        <v>7750.1237583396896</v>
      </c>
      <c r="U582" s="16">
        <v>11896.427962223101</v>
      </c>
      <c r="V582" s="17">
        <f>gp_need_index[[#This Row],[Normalised weighted population 2028/29]]/gp_need_index[[#This Row],[Registered population 2028/29]]</f>
        <v>1.5349984507565688</v>
      </c>
    </row>
    <row r="583" spans="1:22" x14ac:dyDescent="0.2">
      <c r="A583" s="6" t="s">
        <v>1105</v>
      </c>
      <c r="B583" s="1" t="s">
        <v>12269</v>
      </c>
      <c r="C583" s="95" t="s">
        <v>6315</v>
      </c>
      <c r="D583" s="95" t="s">
        <v>6315</v>
      </c>
      <c r="E583" s="95" t="s">
        <v>6651</v>
      </c>
      <c r="F583" s="95" t="s">
        <v>6320</v>
      </c>
      <c r="G583" s="95" t="s">
        <v>6320</v>
      </c>
      <c r="H583" s="61">
        <v>5581.9472969250801</v>
      </c>
      <c r="I583" s="61">
        <v>55.815593172803602</v>
      </c>
      <c r="J583" s="123">
        <v>311559.69943720102</v>
      </c>
      <c r="K583" s="99">
        <v>5985.4166666666697</v>
      </c>
      <c r="L583" s="16">
        <v>6272.8101365013899</v>
      </c>
      <c r="M583" s="17">
        <f>gp_need_index[[#This Row],[Normalised weighted population (base year)]]/gp_need_index[[#This Row],[Registered population (base year)]]</f>
        <v>1.0480156162619789</v>
      </c>
      <c r="N583" s="99">
        <v>5985.2069814770703</v>
      </c>
      <c r="O583" s="16">
        <v>6295.4830543113103</v>
      </c>
      <c r="P583" s="17">
        <f>gp_need_index[[#This Row],[Normalised weighted population 2026/27]]/gp_need_index[[#This Row],[Registered population 2026/27]]</f>
        <v>1.0518404916980277</v>
      </c>
      <c r="Q583" s="99">
        <v>5984.6329144704696</v>
      </c>
      <c r="R583" s="16">
        <v>6317.61417027269</v>
      </c>
      <c r="S583" s="17">
        <f>gp_need_index[[#This Row],[Normalised weighted population 2027/28]]/gp_need_index[[#This Row],[Registered population 2027/28]]</f>
        <v>1.0556393784816931</v>
      </c>
      <c r="T583" s="99">
        <v>5991.94169201355</v>
      </c>
      <c r="U583" s="16">
        <v>6342.8147076032301</v>
      </c>
      <c r="V583" s="17">
        <f>gp_need_index[[#This Row],[Normalised weighted population 2028/29]]/gp_need_index[[#This Row],[Registered population 2028/29]]</f>
        <v>1.0585574816352681</v>
      </c>
    </row>
    <row r="584" spans="1:22" x14ac:dyDescent="0.2">
      <c r="A584" s="6" t="s">
        <v>1104</v>
      </c>
      <c r="B584" s="1" t="s">
        <v>7194</v>
      </c>
      <c r="C584" s="95" t="s">
        <v>6315</v>
      </c>
      <c r="D584" s="95" t="s">
        <v>6315</v>
      </c>
      <c r="E584" s="95" t="s">
        <v>6651</v>
      </c>
      <c r="F584" s="95" t="s">
        <v>6320</v>
      </c>
      <c r="G584" s="95" t="s">
        <v>6320</v>
      </c>
      <c r="H584" s="61">
        <v>5468.1928059895799</v>
      </c>
      <c r="I584" s="61">
        <v>50.642137172557902</v>
      </c>
      <c r="J584" s="123">
        <v>276920.970166919</v>
      </c>
      <c r="K584" s="99">
        <v>3885</v>
      </c>
      <c r="L584" s="16">
        <v>5575.4087316513796</v>
      </c>
      <c r="M584" s="17">
        <f>gp_need_index[[#This Row],[Normalised weighted population (base year)]]/gp_need_index[[#This Row],[Registered population (base year)]]</f>
        <v>1.4351116426387078</v>
      </c>
      <c r="N584" s="99">
        <v>3882.8971897113802</v>
      </c>
      <c r="O584" s="16">
        <v>5595.5609092525901</v>
      </c>
      <c r="P584" s="17">
        <f>gp_need_index[[#This Row],[Normalised weighted population 2026/27]]/gp_need_index[[#This Row],[Registered population 2026/27]]</f>
        <v>1.4410788222977684</v>
      </c>
      <c r="Q584" s="99">
        <v>3880.43320825515</v>
      </c>
      <c r="R584" s="16">
        <v>5615.2315217033401</v>
      </c>
      <c r="S584" s="17">
        <f>gp_need_index[[#This Row],[Normalised weighted population 2027/28]]/gp_need_index[[#This Row],[Registered population 2027/28]]</f>
        <v>1.4470630520730565</v>
      </c>
      <c r="T584" s="99">
        <v>3880.1109251421399</v>
      </c>
      <c r="U584" s="16">
        <v>5637.6303019656998</v>
      </c>
      <c r="V584" s="17">
        <f>gp_need_index[[#This Row],[Normalised weighted population 2028/29]]/gp_need_index[[#This Row],[Registered population 2028/29]]</f>
        <v>1.4529559620152295</v>
      </c>
    </row>
    <row r="585" spans="1:22" x14ac:dyDescent="0.2">
      <c r="A585" s="6" t="s">
        <v>1107</v>
      </c>
      <c r="B585" s="1" t="s">
        <v>7195</v>
      </c>
      <c r="C585" s="95" t="s">
        <v>6315</v>
      </c>
      <c r="D585" s="95" t="s">
        <v>6315</v>
      </c>
      <c r="E585" s="95" t="s">
        <v>6651</v>
      </c>
      <c r="F585" s="95" t="s">
        <v>6320</v>
      </c>
      <c r="G585" s="95" t="s">
        <v>6320</v>
      </c>
      <c r="H585" s="61">
        <v>5493.8363900533504</v>
      </c>
      <c r="I585" s="61">
        <v>76.663718192382504</v>
      </c>
      <c r="J585" s="123">
        <v>421177.92480210698</v>
      </c>
      <c r="K585" s="99">
        <v>6142.5833333333303</v>
      </c>
      <c r="L585" s="16">
        <v>8479.8167437627908</v>
      </c>
      <c r="M585" s="17">
        <f>gp_need_index[[#This Row],[Normalised weighted population (base year)]]/gp_need_index[[#This Row],[Registered population (base year)]]</f>
        <v>1.3804968176412413</v>
      </c>
      <c r="N585" s="99">
        <v>6139.0107951857699</v>
      </c>
      <c r="O585" s="16">
        <v>8510.4668326209994</v>
      </c>
      <c r="P585" s="17">
        <f>gp_need_index[[#This Row],[Normalised weighted population 2026/27]]/gp_need_index[[#This Row],[Registered population 2026/27]]</f>
        <v>1.3862928599661255</v>
      </c>
      <c r="Q585" s="99">
        <v>6135.3009741719798</v>
      </c>
      <c r="R585" s="16">
        <v>8540.3844937017093</v>
      </c>
      <c r="S585" s="17">
        <f>gp_need_index[[#This Row],[Normalised weighted population 2027/28]]/gp_need_index[[#This Row],[Registered population 2027/28]]</f>
        <v>1.392007422236416</v>
      </c>
      <c r="T585" s="99">
        <v>6135.1328611115796</v>
      </c>
      <c r="U585" s="16">
        <v>8574.4515121124605</v>
      </c>
      <c r="V585" s="17">
        <f>gp_need_index[[#This Row],[Normalised weighted population 2028/29]]/gp_need_index[[#This Row],[Registered population 2028/29]]</f>
        <v>1.3975983415881428</v>
      </c>
    </row>
    <row r="586" spans="1:22" x14ac:dyDescent="0.2">
      <c r="A586" s="6" t="s">
        <v>1116</v>
      </c>
      <c r="B586" s="1" t="s">
        <v>7196</v>
      </c>
      <c r="C586" s="95" t="s">
        <v>6315</v>
      </c>
      <c r="D586" s="95" t="s">
        <v>6315</v>
      </c>
      <c r="E586" s="95" t="s">
        <v>6651</v>
      </c>
      <c r="F586" s="95" t="s">
        <v>6320</v>
      </c>
      <c r="G586" s="95" t="s">
        <v>6320</v>
      </c>
      <c r="H586" s="61">
        <v>5376.6385463169599</v>
      </c>
      <c r="I586" s="61">
        <v>40.797045533713799</v>
      </c>
      <c r="J586" s="123">
        <v>219350.967592414</v>
      </c>
      <c r="K586" s="99">
        <v>2969.3333333333298</v>
      </c>
      <c r="L586" s="16">
        <v>4416.3188482033602</v>
      </c>
      <c r="M586" s="17">
        <f>gp_need_index[[#This Row],[Normalised weighted population (base year)]]/gp_need_index[[#This Row],[Registered population (base year)]]</f>
        <v>1.4873098949943979</v>
      </c>
      <c r="N586" s="99">
        <v>2967.6212541469899</v>
      </c>
      <c r="O586" s="16">
        <v>4432.2815239561396</v>
      </c>
      <c r="P586" s="17">
        <f>gp_need_index[[#This Row],[Normalised weighted population 2026/27]]/gp_need_index[[#This Row],[Registered population 2026/27]]</f>
        <v>1.4935468998149328</v>
      </c>
      <c r="Q586" s="99">
        <v>2967.1852991391702</v>
      </c>
      <c r="R586" s="16">
        <v>4447.8627487063204</v>
      </c>
      <c r="S586" s="17">
        <f>gp_need_index[[#This Row],[Normalised weighted population 2027/28]]/gp_need_index[[#This Row],[Registered population 2027/28]]</f>
        <v>1.4990175200708629</v>
      </c>
      <c r="T586" s="99">
        <v>2967.2544206395901</v>
      </c>
      <c r="U586" s="16">
        <v>4465.6049735745701</v>
      </c>
      <c r="V586" s="17">
        <f>gp_need_index[[#This Row],[Normalised weighted population 2028/29]]/gp_need_index[[#This Row],[Registered population 2028/29]]</f>
        <v>1.5049619414205848</v>
      </c>
    </row>
    <row r="587" spans="1:22" x14ac:dyDescent="0.2">
      <c r="A587" s="6" t="s">
        <v>1097</v>
      </c>
      <c r="B587" s="1" t="s">
        <v>7197</v>
      </c>
      <c r="C587" s="95" t="s">
        <v>6315</v>
      </c>
      <c r="D587" s="95" t="s">
        <v>6315</v>
      </c>
      <c r="E587" s="95" t="s">
        <v>6651</v>
      </c>
      <c r="F587" s="95" t="s">
        <v>6319</v>
      </c>
      <c r="G587" s="95" t="s">
        <v>6319</v>
      </c>
      <c r="H587" s="61">
        <v>5424.1059805628802</v>
      </c>
      <c r="I587" s="61">
        <v>99.894767174644699</v>
      </c>
      <c r="J587" s="123">
        <v>541839.80405892595</v>
      </c>
      <c r="K587" s="99">
        <v>10264.166666666701</v>
      </c>
      <c r="L587" s="16">
        <v>10909.171569366799</v>
      </c>
      <c r="M587" s="17">
        <f>gp_need_index[[#This Row],[Normalised weighted population (base year)]]/gp_need_index[[#This Row],[Registered population (base year)]]</f>
        <v>1.0628404549192267</v>
      </c>
      <c r="N587" s="99">
        <v>10266.781788014499</v>
      </c>
      <c r="O587" s="16">
        <v>10948.6025014345</v>
      </c>
      <c r="P587" s="17">
        <f>gp_need_index[[#This Row],[Normalised weighted population 2026/27]]/gp_need_index[[#This Row],[Registered population 2026/27]]</f>
        <v>1.0664103637827349</v>
      </c>
      <c r="Q587" s="99">
        <v>10266.2977433291</v>
      </c>
      <c r="R587" s="16">
        <v>10987.0911748984</v>
      </c>
      <c r="S587" s="17">
        <f>gp_need_index[[#This Row],[Normalised weighted population 2027/28]]/gp_need_index[[#This Row],[Registered population 2027/28]]</f>
        <v>1.0702096753464667</v>
      </c>
      <c r="T587" s="99">
        <v>10268.2315524324</v>
      </c>
      <c r="U587" s="16">
        <v>11030.9179414347</v>
      </c>
      <c r="V587" s="17">
        <f>gp_need_index[[#This Row],[Normalised weighted population 2028/29]]/gp_need_index[[#This Row],[Registered population 2028/29]]</f>
        <v>1.0742763138041653</v>
      </c>
    </row>
    <row r="588" spans="1:22" x14ac:dyDescent="0.2">
      <c r="A588" s="6" t="s">
        <v>1090</v>
      </c>
      <c r="B588" s="1" t="s">
        <v>7198</v>
      </c>
      <c r="C588" s="95" t="s">
        <v>6315</v>
      </c>
      <c r="D588" s="95" t="s">
        <v>6315</v>
      </c>
      <c r="E588" s="95" t="s">
        <v>6651</v>
      </c>
      <c r="F588" s="95" t="s">
        <v>6319</v>
      </c>
      <c r="G588" s="95" t="s">
        <v>6319</v>
      </c>
      <c r="H588" s="61">
        <v>5292.0900181361603</v>
      </c>
      <c r="I588" s="61">
        <v>54.222090813197497</v>
      </c>
      <c r="J588" s="123">
        <v>286948.18555499503</v>
      </c>
      <c r="K588" s="99">
        <v>7865.4166666666697</v>
      </c>
      <c r="L588" s="16">
        <v>5777.2924105765696</v>
      </c>
      <c r="M588" s="17">
        <f>gp_need_index[[#This Row],[Normalised weighted population (base year)]]/gp_need_index[[#This Row],[Registered population (base year)]]</f>
        <v>0.73451829132721103</v>
      </c>
      <c r="N588" s="99">
        <v>7881.9752778105403</v>
      </c>
      <c r="O588" s="16">
        <v>5798.17429176513</v>
      </c>
      <c r="P588" s="17">
        <f>gp_need_index[[#This Row],[Normalised weighted population 2026/27]]/gp_need_index[[#This Row],[Registered population 2026/27]]</f>
        <v>0.73562452144302459</v>
      </c>
      <c r="Q588" s="99">
        <v>7898.3731057504101</v>
      </c>
      <c r="R588" s="16">
        <v>5818.5571704907798</v>
      </c>
      <c r="S588" s="17">
        <f>gp_need_index[[#This Row],[Normalised weighted population 2027/28]]/gp_need_index[[#This Row],[Registered population 2027/28]]</f>
        <v>0.73667793260546022</v>
      </c>
      <c r="T588" s="99">
        <v>7913.7924462628698</v>
      </c>
      <c r="U588" s="16">
        <v>5841.7670030688396</v>
      </c>
      <c r="V588" s="17">
        <f>gp_need_index[[#This Row],[Normalised weighted population 2028/29]]/gp_need_index[[#This Row],[Registered population 2028/29]]</f>
        <v>0.73817541245063822</v>
      </c>
    </row>
    <row r="589" spans="1:22" x14ac:dyDescent="0.2">
      <c r="A589" s="6" t="s">
        <v>1102</v>
      </c>
      <c r="B589" s="1" t="s">
        <v>7199</v>
      </c>
      <c r="C589" s="95" t="s">
        <v>6315</v>
      </c>
      <c r="D589" s="95" t="s">
        <v>6315</v>
      </c>
      <c r="E589" s="95" t="s">
        <v>6651</v>
      </c>
      <c r="F589" s="95" t="s">
        <v>6319</v>
      </c>
      <c r="G589" s="95" t="s">
        <v>6319</v>
      </c>
      <c r="H589" s="61">
        <v>5349.18256548713</v>
      </c>
      <c r="I589" s="61">
        <v>121.13136889655701</v>
      </c>
      <c r="J589" s="123">
        <v>647953.80663505301</v>
      </c>
      <c r="K589" s="99">
        <v>18531.25</v>
      </c>
      <c r="L589" s="16">
        <v>13045.625649232201</v>
      </c>
      <c r="M589" s="17">
        <f>gp_need_index[[#This Row],[Normalised weighted population (base year)]]/gp_need_index[[#This Row],[Registered population (base year)]]</f>
        <v>0.70397979894676299</v>
      </c>
      <c r="N589" s="99">
        <v>18560.476984537701</v>
      </c>
      <c r="O589" s="16">
        <v>13092.7787419749</v>
      </c>
      <c r="P589" s="17">
        <f>gp_need_index[[#This Row],[Normalised weighted population 2026/27]]/gp_need_index[[#This Row],[Registered population 2026/27]]</f>
        <v>0.70541176031640718</v>
      </c>
      <c r="Q589" s="99">
        <v>18578.2637094682</v>
      </c>
      <c r="R589" s="16">
        <v>13138.8050440229</v>
      </c>
      <c r="S589" s="17">
        <f>gp_need_index[[#This Row],[Normalised weighted population 2027/28]]/gp_need_index[[#This Row],[Registered population 2027/28]]</f>
        <v>0.70721383060823162</v>
      </c>
      <c r="T589" s="99">
        <v>18599.678953908398</v>
      </c>
      <c r="U589" s="16">
        <v>13191.214852229999</v>
      </c>
      <c r="V589" s="17">
        <f>gp_need_index[[#This Row],[Normalised weighted population 2028/29]]/gp_need_index[[#This Row],[Registered population 2028/29]]</f>
        <v>0.7092173410583571</v>
      </c>
    </row>
    <row r="590" spans="1:22" x14ac:dyDescent="0.2">
      <c r="A590" s="6" t="s">
        <v>1084</v>
      </c>
      <c r="B590" s="1" t="s">
        <v>7200</v>
      </c>
      <c r="C590" s="95" t="s">
        <v>6315</v>
      </c>
      <c r="D590" s="95" t="s">
        <v>6315</v>
      </c>
      <c r="E590" s="95" t="s">
        <v>6651</v>
      </c>
      <c r="F590" s="95" t="s">
        <v>6319</v>
      </c>
      <c r="G590" s="95" t="s">
        <v>6319</v>
      </c>
      <c r="H590" s="61">
        <v>5284.4391256893396</v>
      </c>
      <c r="I590" s="61">
        <v>137.874385347009</v>
      </c>
      <c r="J590" s="123">
        <v>728588.796358102</v>
      </c>
      <c r="K590" s="99">
        <v>16175.333333333299</v>
      </c>
      <c r="L590" s="16">
        <v>14669.096148803001</v>
      </c>
      <c r="M590" s="17">
        <f>gp_need_index[[#This Row],[Normalised weighted population (base year)]]/gp_need_index[[#This Row],[Registered population (base year)]]</f>
        <v>0.90688060929005265</v>
      </c>
      <c r="N590" s="99">
        <v>16192.797976603601</v>
      </c>
      <c r="O590" s="16">
        <v>14722.117235698601</v>
      </c>
      <c r="P590" s="17">
        <f>gp_need_index[[#This Row],[Normalised weighted population 2026/27]]/gp_need_index[[#This Row],[Registered population 2026/27]]</f>
        <v>0.90917686103229756</v>
      </c>
      <c r="Q590" s="99">
        <v>16204.2756477311</v>
      </c>
      <c r="R590" s="16">
        <v>14773.871307773699</v>
      </c>
      <c r="S590" s="17">
        <f>gp_need_index[[#This Row],[Normalised weighted population 2027/28]]/gp_need_index[[#This Row],[Registered population 2027/28]]</f>
        <v>0.91172673366873491</v>
      </c>
      <c r="T590" s="99">
        <v>16216.486336105099</v>
      </c>
      <c r="U590" s="16">
        <v>14832.803285158499</v>
      </c>
      <c r="V590" s="17">
        <f>gp_need_index[[#This Row],[Normalised weighted population 2028/29]]/gp_need_index[[#This Row],[Registered population 2028/29]]</f>
        <v>0.91467429982869308</v>
      </c>
    </row>
    <row r="591" spans="1:22" x14ac:dyDescent="0.2">
      <c r="A591" s="6" t="s">
        <v>1086</v>
      </c>
      <c r="B591" s="1" t="s">
        <v>7201</v>
      </c>
      <c r="C591" s="95" t="s">
        <v>6315</v>
      </c>
      <c r="D591" s="95" t="s">
        <v>6315</v>
      </c>
      <c r="E591" s="95" t="s">
        <v>6651</v>
      </c>
      <c r="F591" s="95" t="s">
        <v>6319</v>
      </c>
      <c r="G591" s="95" t="s">
        <v>6319</v>
      </c>
      <c r="H591" s="61">
        <v>5242.6308731294002</v>
      </c>
      <c r="I591" s="61">
        <v>72.207418958492198</v>
      </c>
      <c r="J591" s="123">
        <v>378556.84390078002</v>
      </c>
      <c r="K591" s="99">
        <v>10682.333333333299</v>
      </c>
      <c r="L591" s="16">
        <v>7621.7020749226504</v>
      </c>
      <c r="M591" s="17">
        <f>gp_need_index[[#This Row],[Normalised weighted population (base year)]]/gp_need_index[[#This Row],[Registered population (base year)]]</f>
        <v>0.71348663602733564</v>
      </c>
      <c r="N591" s="99">
        <v>10695.979072362799</v>
      </c>
      <c r="O591" s="16">
        <v>7649.2505294360199</v>
      </c>
      <c r="P591" s="17">
        <f>gp_need_index[[#This Row],[Normalised weighted population 2026/27]]/gp_need_index[[#This Row],[Registered population 2026/27]]</f>
        <v>0.71515197231460736</v>
      </c>
      <c r="Q591" s="99">
        <v>10706.701424627499</v>
      </c>
      <c r="R591" s="16">
        <v>7676.14067416744</v>
      </c>
      <c r="S591" s="17">
        <f>gp_need_index[[#This Row],[Normalised weighted population 2027/28]]/gp_need_index[[#This Row],[Registered population 2027/28]]</f>
        <v>0.71694729961468995</v>
      </c>
      <c r="T591" s="99">
        <v>10716.444549702201</v>
      </c>
      <c r="U591" s="16">
        <v>7706.7602822030203</v>
      </c>
      <c r="V591" s="17">
        <f>gp_need_index[[#This Row],[Normalised weighted population 2028/29]]/gp_need_index[[#This Row],[Registered population 2028/29]]</f>
        <v>0.71915272331784552</v>
      </c>
    </row>
    <row r="592" spans="1:22" x14ac:dyDescent="0.2">
      <c r="A592" s="6" t="s">
        <v>1088</v>
      </c>
      <c r="B592" s="1" t="s">
        <v>12270</v>
      </c>
      <c r="C592" s="95" t="s">
        <v>6315</v>
      </c>
      <c r="D592" s="95" t="s">
        <v>6315</v>
      </c>
      <c r="E592" s="95" t="s">
        <v>6651</v>
      </c>
      <c r="F592" s="95" t="s">
        <v>6319</v>
      </c>
      <c r="G592" s="95" t="s">
        <v>6319</v>
      </c>
      <c r="H592" s="61">
        <v>5326.9176199776803</v>
      </c>
      <c r="I592" s="61">
        <v>122.296222929465</v>
      </c>
      <c r="J592" s="123">
        <v>651461.90477968706</v>
      </c>
      <c r="K592" s="99">
        <v>16098.333333333299</v>
      </c>
      <c r="L592" s="16">
        <v>13116.256201390401</v>
      </c>
      <c r="M592" s="17">
        <f>gp_need_index[[#This Row],[Normalised weighted population (base year)]]/gp_need_index[[#This Row],[Registered population (base year)]]</f>
        <v>0.81475864176770441</v>
      </c>
      <c r="N592" s="99">
        <v>16126.0738769995</v>
      </c>
      <c r="O592" s="16">
        <v>13163.664586525099</v>
      </c>
      <c r="P592" s="17">
        <f>gp_need_index[[#This Row],[Normalised weighted population 2026/27]]/gp_need_index[[#This Row],[Registered population 2026/27]]</f>
        <v>0.816296929242048</v>
      </c>
      <c r="Q592" s="99">
        <v>16154.655000634701</v>
      </c>
      <c r="R592" s="16">
        <v>13209.9400803876</v>
      </c>
      <c r="S592" s="17">
        <f>gp_need_index[[#This Row],[Normalised weighted population 2027/28]]/gp_need_index[[#This Row],[Registered population 2027/28]]</f>
        <v>0.81771725114950422</v>
      </c>
      <c r="T592" s="99">
        <v>16185.370824493</v>
      </c>
      <c r="U592" s="16">
        <v>13262.6336414627</v>
      </c>
      <c r="V592" s="17">
        <f>gp_need_index[[#This Row],[Normalised weighted population 2028/29]]/gp_need_index[[#This Row],[Registered population 2028/29]]</f>
        <v>0.81942105530215104</v>
      </c>
    </row>
    <row r="593" spans="1:22" x14ac:dyDescent="0.2">
      <c r="A593" s="6" t="s">
        <v>1098</v>
      </c>
      <c r="B593" s="1" t="s">
        <v>7202</v>
      </c>
      <c r="C593" s="95" t="s">
        <v>6315</v>
      </c>
      <c r="D593" s="95" t="s">
        <v>6315</v>
      </c>
      <c r="E593" s="95" t="s">
        <v>6651</v>
      </c>
      <c r="F593" s="95" t="s">
        <v>6319</v>
      </c>
      <c r="G593" s="95" t="s">
        <v>6319</v>
      </c>
      <c r="H593" s="61">
        <v>5267.9499138327201</v>
      </c>
      <c r="I593" s="61">
        <v>100.07129660273699</v>
      </c>
      <c r="J593" s="123">
        <v>527170.57831551495</v>
      </c>
      <c r="K593" s="99">
        <v>11555</v>
      </c>
      <c r="L593" s="16">
        <v>10613.827633343801</v>
      </c>
      <c r="M593" s="17">
        <f>gp_need_index[[#This Row],[Normalised weighted population (base year)]]/gp_need_index[[#This Row],[Registered population (base year)]]</f>
        <v>0.91854847540837736</v>
      </c>
      <c r="N593" s="99">
        <v>11566.3598930154</v>
      </c>
      <c r="O593" s="16">
        <v>10652.191052025901</v>
      </c>
      <c r="P593" s="17">
        <f>gp_need_index[[#This Row],[Normalised weighted population 2026/27]]/gp_need_index[[#This Row],[Registered population 2026/27]]</f>
        <v>0.92096313365265936</v>
      </c>
      <c r="Q593" s="99">
        <v>11576.164525932199</v>
      </c>
      <c r="R593" s="16">
        <v>10689.6377218654</v>
      </c>
      <c r="S593" s="17">
        <f>gp_need_index[[#This Row],[Normalised weighted population 2027/28]]/gp_need_index[[#This Row],[Registered population 2027/28]]</f>
        <v>0.92341791600483403</v>
      </c>
      <c r="T593" s="99">
        <v>11586.3626896472</v>
      </c>
      <c r="U593" s="16">
        <v>10732.2779666159</v>
      </c>
      <c r="V593" s="17">
        <f>gp_need_index[[#This Row],[Normalised weighted population 2028/29]]/gp_need_index[[#This Row],[Registered population 2028/29]]</f>
        <v>0.92628534546096575</v>
      </c>
    </row>
    <row r="594" spans="1:22" x14ac:dyDescent="0.2">
      <c r="A594" s="6" t="s">
        <v>1101</v>
      </c>
      <c r="B594" s="1" t="s">
        <v>7203</v>
      </c>
      <c r="C594" s="95" t="s">
        <v>6315</v>
      </c>
      <c r="D594" s="95" t="s">
        <v>6315</v>
      </c>
      <c r="E594" s="95" t="s">
        <v>6651</v>
      </c>
      <c r="F594" s="95" t="s">
        <v>6319</v>
      </c>
      <c r="G594" s="95" t="s">
        <v>6319</v>
      </c>
      <c r="H594" s="61">
        <v>5373.1029077646699</v>
      </c>
      <c r="I594" s="61">
        <v>96.506935764828199</v>
      </c>
      <c r="J594" s="123">
        <v>518541.69717745599</v>
      </c>
      <c r="K594" s="99">
        <v>10393.083333333299</v>
      </c>
      <c r="L594" s="16">
        <v>10440.0974199457</v>
      </c>
      <c r="M594" s="17">
        <f>gp_need_index[[#This Row],[Normalised weighted population (base year)]]/gp_need_index[[#This Row],[Registered population (base year)]]</f>
        <v>1.0045235937309973</v>
      </c>
      <c r="N594" s="99">
        <v>10396.9022777302</v>
      </c>
      <c r="O594" s="16">
        <v>10477.832895048399</v>
      </c>
      <c r="P594" s="17">
        <f>gp_need_index[[#This Row],[Normalised weighted population 2026/27]]/gp_need_index[[#This Row],[Registered population 2026/27]]</f>
        <v>1.0077841086850985</v>
      </c>
      <c r="Q594" s="99">
        <v>10394.141081904099</v>
      </c>
      <c r="R594" s="16">
        <v>10514.66662692</v>
      </c>
      <c r="S594" s="17">
        <f>gp_need_index[[#This Row],[Normalised weighted population 2027/28]]/gp_need_index[[#This Row],[Registered population 2027/28]]</f>
        <v>1.0115955271403552</v>
      </c>
      <c r="T594" s="99">
        <v>10393.067960226599</v>
      </c>
      <c r="U594" s="16">
        <v>10556.608923759901</v>
      </c>
      <c r="V594" s="17">
        <f>gp_need_index[[#This Row],[Normalised weighted population 2028/29]]/gp_need_index[[#This Row],[Registered population 2028/29]]</f>
        <v>1.0157355810776143</v>
      </c>
    </row>
    <row r="595" spans="1:22" x14ac:dyDescent="0.2">
      <c r="A595" s="6" t="s">
        <v>1085</v>
      </c>
      <c r="B595" s="1" t="s">
        <v>7100</v>
      </c>
      <c r="C595" s="95" t="s">
        <v>6315</v>
      </c>
      <c r="D595" s="95" t="s">
        <v>6315</v>
      </c>
      <c r="E595" s="95" t="s">
        <v>6651</v>
      </c>
      <c r="F595" s="95" t="s">
        <v>6319</v>
      </c>
      <c r="G595" s="95" t="s">
        <v>6319</v>
      </c>
      <c r="H595" s="61">
        <v>5337.1776258680602</v>
      </c>
      <c r="I595" s="61">
        <v>76.945422236380196</v>
      </c>
      <c r="J595" s="123">
        <v>410671.38597297901</v>
      </c>
      <c r="K595" s="99">
        <v>11094.916666666701</v>
      </c>
      <c r="L595" s="16">
        <v>8268.2825710634606</v>
      </c>
      <c r="M595" s="17">
        <f>gp_need_index[[#This Row],[Normalised weighted population (base year)]]/gp_need_index[[#This Row],[Registered population (base year)]]</f>
        <v>0.74523160646212772</v>
      </c>
      <c r="N595" s="99">
        <v>11121.490967042801</v>
      </c>
      <c r="O595" s="16">
        <v>8298.1680748621493</v>
      </c>
      <c r="P595" s="17">
        <f>gp_need_index[[#This Row],[Normalised weighted population 2026/27]]/gp_need_index[[#This Row],[Registered population 2026/27]]</f>
        <v>0.74613809420452448</v>
      </c>
      <c r="Q595" s="99">
        <v>11147.7313456465</v>
      </c>
      <c r="R595" s="16">
        <v>8327.3394217385503</v>
      </c>
      <c r="S595" s="17">
        <f>gp_need_index[[#This Row],[Normalised weighted population 2027/28]]/gp_need_index[[#This Row],[Registered population 2027/28]]</f>
        <v>0.74699857428754857</v>
      </c>
      <c r="T595" s="99">
        <v>11173.4637423189</v>
      </c>
      <c r="U595" s="16">
        <v>8360.5566177093096</v>
      </c>
      <c r="V595" s="17">
        <f>gp_need_index[[#This Row],[Normalised weighted population 2028/29]]/gp_need_index[[#This Row],[Registered population 2028/29]]</f>
        <v>0.74825110731277944</v>
      </c>
    </row>
    <row r="596" spans="1:22" x14ac:dyDescent="0.2">
      <c r="A596" s="6" t="s">
        <v>1100</v>
      </c>
      <c r="B596" s="1" t="s">
        <v>7204</v>
      </c>
      <c r="C596" s="95" t="s">
        <v>6315</v>
      </c>
      <c r="D596" s="95" t="s">
        <v>6315</v>
      </c>
      <c r="E596" s="95" t="s">
        <v>6651</v>
      </c>
      <c r="F596" s="95" t="s">
        <v>6319</v>
      </c>
      <c r="G596" s="95" t="s">
        <v>6319</v>
      </c>
      <c r="H596" s="61">
        <v>5419.36677288187</v>
      </c>
      <c r="I596" s="61">
        <v>311.55253766333698</v>
      </c>
      <c r="J596" s="123">
        <v>1688417.4706197199</v>
      </c>
      <c r="K596" s="99">
        <v>28768.25</v>
      </c>
      <c r="L596" s="16">
        <v>33993.877396470503</v>
      </c>
      <c r="M596" s="17">
        <f>gp_need_index[[#This Row],[Normalised weighted population (base year)]]/gp_need_index[[#This Row],[Registered population (base year)]]</f>
        <v>1.1816456474227839</v>
      </c>
      <c r="N596" s="99">
        <v>28769.091315919701</v>
      </c>
      <c r="O596" s="16">
        <v>34116.747429434698</v>
      </c>
      <c r="P596" s="17">
        <f>gp_need_index[[#This Row],[Normalised weighted population 2026/27]]/gp_need_index[[#This Row],[Registered population 2026/27]]</f>
        <v>1.1858819958820115</v>
      </c>
      <c r="Q596" s="99">
        <v>28778.1018241649</v>
      </c>
      <c r="R596" s="16">
        <v>34236.681306958097</v>
      </c>
      <c r="S596" s="17">
        <f>gp_need_index[[#This Row],[Normalised weighted population 2027/28]]/gp_need_index[[#This Row],[Registered population 2027/28]]</f>
        <v>1.189678232294308</v>
      </c>
      <c r="T596" s="99">
        <v>28792.661739695799</v>
      </c>
      <c r="U596" s="16">
        <v>34373.249122290901</v>
      </c>
      <c r="V596" s="17">
        <f>gp_need_index[[#This Row],[Normalised weighted population 2028/29]]/gp_need_index[[#This Row],[Registered population 2028/29]]</f>
        <v>1.1938197806457493</v>
      </c>
    </row>
    <row r="597" spans="1:22" x14ac:dyDescent="0.2">
      <c r="A597" s="6" t="s">
        <v>1099</v>
      </c>
      <c r="B597" s="1" t="s">
        <v>7205</v>
      </c>
      <c r="C597" s="95" t="s">
        <v>6315</v>
      </c>
      <c r="D597" s="95" t="s">
        <v>6315</v>
      </c>
      <c r="E597" s="95" t="s">
        <v>6651</v>
      </c>
      <c r="F597" s="95" t="s">
        <v>6319</v>
      </c>
      <c r="G597" s="95" t="s">
        <v>6319</v>
      </c>
      <c r="H597" s="61">
        <v>5460.1772606693103</v>
      </c>
      <c r="I597" s="61">
        <v>96.151510152792795</v>
      </c>
      <c r="J597" s="123">
        <v>525004.28931529296</v>
      </c>
      <c r="K597" s="99">
        <v>9173.5833333333303</v>
      </c>
      <c r="L597" s="16">
        <v>10570.212494339299</v>
      </c>
      <c r="M597" s="17">
        <f>gp_need_index[[#This Row],[Normalised weighted population (base year)]]/gp_need_index[[#This Row],[Registered population (base year)]]</f>
        <v>1.1522446693138053</v>
      </c>
      <c r="N597" s="99">
        <v>9181.41013633068</v>
      </c>
      <c r="O597" s="16">
        <v>10608.4182671751</v>
      </c>
      <c r="P597" s="17">
        <f>gp_need_index[[#This Row],[Normalised weighted population 2026/27]]/gp_need_index[[#This Row],[Registered population 2026/27]]</f>
        <v>1.1554236342408639</v>
      </c>
      <c r="Q597" s="99">
        <v>9191.7312023143095</v>
      </c>
      <c r="R597" s="16">
        <v>10645.7110583418</v>
      </c>
      <c r="S597" s="17">
        <f>gp_need_index[[#This Row],[Normalised weighted population 2027/28]]/gp_need_index[[#This Row],[Registered population 2027/28]]</f>
        <v>1.1581834612027606</v>
      </c>
      <c r="T597" s="99">
        <v>9201.1373239804398</v>
      </c>
      <c r="U597" s="16">
        <v>10688.1760825907</v>
      </c>
      <c r="V597" s="17">
        <f>gp_need_index[[#This Row],[Normalised weighted population 2028/29]]/gp_need_index[[#This Row],[Registered population 2028/29]]</f>
        <v>1.1616146685187134</v>
      </c>
    </row>
    <row r="598" spans="1:22" x14ac:dyDescent="0.2">
      <c r="A598" s="6" t="s">
        <v>1094</v>
      </c>
      <c r="B598" s="1" t="s">
        <v>7206</v>
      </c>
      <c r="C598" s="95" t="s">
        <v>6315</v>
      </c>
      <c r="D598" s="95" t="s">
        <v>6315</v>
      </c>
      <c r="E598" s="95" t="s">
        <v>6651</v>
      </c>
      <c r="F598" s="95" t="s">
        <v>6319</v>
      </c>
      <c r="G598" s="95" t="s">
        <v>6319</v>
      </c>
      <c r="H598" s="61">
        <v>5447.2736409505196</v>
      </c>
      <c r="I598" s="61">
        <v>33.871629429332103</v>
      </c>
      <c r="J598" s="123">
        <v>184508.034166445</v>
      </c>
      <c r="K598" s="99">
        <v>5325.0833333333303</v>
      </c>
      <c r="L598" s="16">
        <v>3714.80608395729</v>
      </c>
      <c r="M598" s="17">
        <f>gp_need_index[[#This Row],[Normalised weighted population (base year)]]/gp_need_index[[#This Row],[Registered population (base year)]]</f>
        <v>0.69760524886132458</v>
      </c>
      <c r="N598" s="99">
        <v>5340.5705817234802</v>
      </c>
      <c r="O598" s="16">
        <v>3728.2331590940398</v>
      </c>
      <c r="P598" s="17">
        <f>gp_need_index[[#This Row],[Normalised weighted population 2026/27]]/gp_need_index[[#This Row],[Registered population 2026/27]]</f>
        <v>0.69809641161804181</v>
      </c>
      <c r="Q598" s="99">
        <v>5355.0016153326196</v>
      </c>
      <c r="R598" s="16">
        <v>3741.3393750369901</v>
      </c>
      <c r="S598" s="17">
        <f>gp_need_index[[#This Row],[Normalised weighted population 2027/28]]/gp_need_index[[#This Row],[Registered population 2027/28]]</f>
        <v>0.69866260438179184</v>
      </c>
      <c r="T598" s="99">
        <v>5369.9578385508903</v>
      </c>
      <c r="U598" s="16">
        <v>3756.2633257635898</v>
      </c>
      <c r="V598" s="17">
        <f>gp_need_index[[#This Row],[Normalised weighted population 2028/29]]/gp_need_index[[#This Row],[Registered population 2028/29]]</f>
        <v>0.69949586918493123</v>
      </c>
    </row>
    <row r="599" spans="1:22" x14ac:dyDescent="0.2">
      <c r="A599" s="6" t="s">
        <v>1091</v>
      </c>
      <c r="B599" s="1" t="s">
        <v>7207</v>
      </c>
      <c r="C599" s="95" t="s">
        <v>6315</v>
      </c>
      <c r="D599" s="95" t="s">
        <v>6315</v>
      </c>
      <c r="E599" s="95" t="s">
        <v>6651</v>
      </c>
      <c r="F599" s="95" t="s">
        <v>6319</v>
      </c>
      <c r="G599" s="95" t="s">
        <v>6319</v>
      </c>
      <c r="H599" s="61">
        <v>5433.0159205386499</v>
      </c>
      <c r="I599" s="61">
        <v>109.06884465014799</v>
      </c>
      <c r="J599" s="123">
        <v>592572.76941900898</v>
      </c>
      <c r="K599" s="99">
        <v>11299.416666666701</v>
      </c>
      <c r="L599" s="16">
        <v>11930.607460916201</v>
      </c>
      <c r="M599" s="17">
        <f>gp_need_index[[#This Row],[Normalised weighted population (base year)]]/gp_need_index[[#This Row],[Registered population (base year)]]</f>
        <v>1.0558604760643542</v>
      </c>
      <c r="N599" s="99">
        <v>11307.6055189988</v>
      </c>
      <c r="O599" s="16">
        <v>11973.7303478675</v>
      </c>
      <c r="P599" s="17">
        <f>gp_need_index[[#This Row],[Normalised weighted population 2026/27]]/gp_need_index[[#This Row],[Registered population 2026/27]]</f>
        <v>1.0589094506126422</v>
      </c>
      <c r="Q599" s="99">
        <v>11312.431597131301</v>
      </c>
      <c r="R599" s="16">
        <v>12015.8227516645</v>
      </c>
      <c r="S599" s="17">
        <f>gp_need_index[[#This Row],[Normalised weighted population 2027/28]]/gp_need_index[[#This Row],[Registered population 2027/28]]</f>
        <v>1.0621785995781465</v>
      </c>
      <c r="T599" s="99">
        <v>11319.9522032268</v>
      </c>
      <c r="U599" s="16">
        <v>12063.7530591586</v>
      </c>
      <c r="V599" s="17">
        <f>gp_need_index[[#This Row],[Normalised weighted population 2028/29]]/gp_need_index[[#This Row],[Registered population 2028/29]]</f>
        <v>1.0657070668301742</v>
      </c>
    </row>
    <row r="600" spans="1:22" x14ac:dyDescent="0.2">
      <c r="A600" s="6" t="s">
        <v>1089</v>
      </c>
      <c r="B600" s="1" t="s">
        <v>7208</v>
      </c>
      <c r="C600" s="95" t="s">
        <v>6315</v>
      </c>
      <c r="D600" s="95" t="s">
        <v>6315</v>
      </c>
      <c r="E600" s="95" t="s">
        <v>6651</v>
      </c>
      <c r="F600" s="95" t="s">
        <v>6319</v>
      </c>
      <c r="G600" s="95" t="s">
        <v>6319</v>
      </c>
      <c r="H600" s="61">
        <v>5416.1272336269903</v>
      </c>
      <c r="I600" s="61">
        <v>190.42716769636499</v>
      </c>
      <c r="J600" s="123">
        <v>1031377.76898274</v>
      </c>
      <c r="K600" s="99">
        <v>17004.583333333299</v>
      </c>
      <c r="L600" s="16">
        <v>20765.320211580001</v>
      </c>
      <c r="M600" s="17">
        <f>gp_need_index[[#This Row],[Normalised weighted population (base year)]]/gp_need_index[[#This Row],[Registered population (base year)]]</f>
        <v>1.2211601898456814</v>
      </c>
      <c r="N600" s="99">
        <v>16995.9349957128</v>
      </c>
      <c r="O600" s="16">
        <v>20840.375950269499</v>
      </c>
      <c r="P600" s="17">
        <f>gp_need_index[[#This Row],[Normalised weighted population 2026/27]]/gp_need_index[[#This Row],[Registered population 2026/27]]</f>
        <v>1.2261976734746547</v>
      </c>
      <c r="Q600" s="99">
        <v>16991.874443185799</v>
      </c>
      <c r="R600" s="16">
        <v>20913.638124570502</v>
      </c>
      <c r="S600" s="17">
        <f>gp_need_index[[#This Row],[Normalised weighted population 2027/28]]/gp_need_index[[#This Row],[Registered population 2027/28]]</f>
        <v>1.2308022987397624</v>
      </c>
      <c r="T600" s="99">
        <v>16990.316878645899</v>
      </c>
      <c r="U600" s="16">
        <v>20997.061218173701</v>
      </c>
      <c r="V600" s="17">
        <f>gp_need_index[[#This Row],[Normalised weighted population 2028/29]]/gp_need_index[[#This Row],[Registered population 2028/29]]</f>
        <v>1.23582516842659</v>
      </c>
    </row>
    <row r="601" spans="1:22" x14ac:dyDescent="0.2">
      <c r="A601" s="6" t="s">
        <v>1103</v>
      </c>
      <c r="B601" s="1" t="s">
        <v>7209</v>
      </c>
      <c r="C601" s="95" t="s">
        <v>6315</v>
      </c>
      <c r="D601" s="95" t="s">
        <v>6315</v>
      </c>
      <c r="E601" s="95" t="s">
        <v>6651</v>
      </c>
      <c r="F601" s="95" t="s">
        <v>6319</v>
      </c>
      <c r="G601" s="95" t="s">
        <v>6319</v>
      </c>
      <c r="H601" s="61">
        <v>5464.0868041992198</v>
      </c>
      <c r="I601" s="61">
        <v>94.773964298391206</v>
      </c>
      <c r="J601" s="123">
        <v>517853.16770448699</v>
      </c>
      <c r="K601" s="99">
        <v>8800.6666666666697</v>
      </c>
      <c r="L601" s="16">
        <v>10426.2348611324</v>
      </c>
      <c r="M601" s="17">
        <f>gp_need_index[[#This Row],[Normalised weighted population (base year)]]/gp_need_index[[#This Row],[Registered population (base year)]]</f>
        <v>1.1847096653055522</v>
      </c>
      <c r="N601" s="99">
        <v>8811.1751491926407</v>
      </c>
      <c r="O601" s="16">
        <v>10463.9202303575</v>
      </c>
      <c r="P601" s="17">
        <f>gp_need_index[[#This Row],[Normalised weighted population 2026/27]]/gp_need_index[[#This Row],[Registered population 2026/27]]</f>
        <v>1.1875737405261202</v>
      </c>
      <c r="Q601" s="99">
        <v>8820.8196680736401</v>
      </c>
      <c r="R601" s="16">
        <v>10500.705053703199</v>
      </c>
      <c r="S601" s="17">
        <f>gp_need_index[[#This Row],[Normalised weighted population 2027/28]]/gp_need_index[[#This Row],[Registered population 2027/28]]</f>
        <v>1.1904454969995351</v>
      </c>
      <c r="T601" s="99">
        <v>8831.2769080714897</v>
      </c>
      <c r="U601" s="16">
        <v>10542.5916587681</v>
      </c>
      <c r="V601" s="17">
        <f>gp_need_index[[#This Row],[Normalised weighted population 2028/29]]/gp_need_index[[#This Row],[Registered population 2028/29]]</f>
        <v>1.1937788576341126</v>
      </c>
    </row>
    <row r="602" spans="1:22" x14ac:dyDescent="0.2">
      <c r="A602" s="6" t="s">
        <v>1087</v>
      </c>
      <c r="B602" s="1" t="s">
        <v>7210</v>
      </c>
      <c r="C602" s="95" t="s">
        <v>6315</v>
      </c>
      <c r="D602" s="95" t="s">
        <v>6315</v>
      </c>
      <c r="E602" s="95" t="s">
        <v>6651</v>
      </c>
      <c r="F602" s="95" t="s">
        <v>6319</v>
      </c>
      <c r="G602" s="95" t="s">
        <v>6319</v>
      </c>
      <c r="H602" s="61">
        <v>5383.8200823102698</v>
      </c>
      <c r="I602" s="61">
        <v>97.108022225919697</v>
      </c>
      <c r="J602" s="123">
        <v>522812.12021333899</v>
      </c>
      <c r="K602" s="99">
        <v>8997.8333333333303</v>
      </c>
      <c r="L602" s="16">
        <v>10526.0762964019</v>
      </c>
      <c r="M602" s="17">
        <f>gp_need_index[[#This Row],[Normalised weighted population (base year)]]/gp_need_index[[#This Row],[Registered population (base year)]]</f>
        <v>1.1698456624448741</v>
      </c>
      <c r="N602" s="99">
        <v>8995.6929512289498</v>
      </c>
      <c r="O602" s="16">
        <v>10564.1225400369</v>
      </c>
      <c r="P602" s="17">
        <f>gp_need_index[[#This Row],[Normalised weighted population 2026/27]]/gp_need_index[[#This Row],[Registered population 2026/27]]</f>
        <v>1.1743533930416865</v>
      </c>
      <c r="Q602" s="99">
        <v>8995.0982320527091</v>
      </c>
      <c r="R602" s="16">
        <v>10601.259614181399</v>
      </c>
      <c r="S602" s="17">
        <f>gp_need_index[[#This Row],[Normalised weighted population 2027/28]]/gp_need_index[[#This Row],[Registered population 2027/28]]</f>
        <v>1.1785596266648173</v>
      </c>
      <c r="T602" s="99">
        <v>8995.5921321395599</v>
      </c>
      <c r="U602" s="16">
        <v>10643.547324614099</v>
      </c>
      <c r="V602" s="17">
        <f>gp_need_index[[#This Row],[Normalised weighted population 2028/29]]/gp_need_index[[#This Row],[Registered population 2028/29]]</f>
        <v>1.1831958550662502</v>
      </c>
    </row>
    <row r="603" spans="1:22" x14ac:dyDescent="0.2">
      <c r="A603" s="6" t="s">
        <v>1095</v>
      </c>
      <c r="B603" s="1" t="s">
        <v>7211</v>
      </c>
      <c r="C603" s="95" t="s">
        <v>6315</v>
      </c>
      <c r="D603" s="95" t="s">
        <v>6315</v>
      </c>
      <c r="E603" s="95" t="s">
        <v>6651</v>
      </c>
      <c r="F603" s="95" t="s">
        <v>6319</v>
      </c>
      <c r="G603" s="95" t="s">
        <v>6319</v>
      </c>
      <c r="H603" s="61">
        <v>5450.5388031005896</v>
      </c>
      <c r="I603" s="61">
        <v>120.367942560017</v>
      </c>
      <c r="J603" s="123">
        <v>656070.14157275704</v>
      </c>
      <c r="K603" s="99">
        <v>10183</v>
      </c>
      <c r="L603" s="16">
        <v>13209.036475986901</v>
      </c>
      <c r="M603" s="17">
        <f>gp_need_index[[#This Row],[Normalised weighted population (base year)]]/gp_need_index[[#This Row],[Registered population (base year)]]</f>
        <v>1.2971655186081608</v>
      </c>
      <c r="N603" s="99">
        <v>10171.729228365</v>
      </c>
      <c r="O603" s="16">
        <v>13256.78021314</v>
      </c>
      <c r="P603" s="17">
        <f>gp_need_index[[#This Row],[Normalised weighted population 2026/27]]/gp_need_index[[#This Row],[Registered population 2026/27]]</f>
        <v>1.3032966092109484</v>
      </c>
      <c r="Q603" s="99">
        <v>10157.432631260999</v>
      </c>
      <c r="R603" s="16">
        <v>13303.383045303999</v>
      </c>
      <c r="S603" s="17">
        <f>gp_need_index[[#This Row],[Normalised weighted population 2027/28]]/gp_need_index[[#This Row],[Registered population 2027/28]]</f>
        <v>1.3097190528599592</v>
      </c>
      <c r="T603" s="99">
        <v>10144.5390326339</v>
      </c>
      <c r="U603" s="16">
        <v>13356.449344071199</v>
      </c>
      <c r="V603" s="17">
        <f>gp_need_index[[#This Row],[Normalised weighted population 2028/29]]/gp_need_index[[#This Row],[Registered population 2028/29]]</f>
        <v>1.3166147127143901</v>
      </c>
    </row>
    <row r="604" spans="1:22" x14ac:dyDescent="0.2">
      <c r="A604" s="6" t="s">
        <v>1096</v>
      </c>
      <c r="B604" s="1" t="s">
        <v>7212</v>
      </c>
      <c r="C604" s="95" t="s">
        <v>6315</v>
      </c>
      <c r="D604" s="95" t="s">
        <v>6315</v>
      </c>
      <c r="E604" s="95" t="s">
        <v>6651</v>
      </c>
      <c r="F604" s="95" t="s">
        <v>6319</v>
      </c>
      <c r="G604" s="95" t="s">
        <v>6319</v>
      </c>
      <c r="H604" s="61">
        <v>5406.6098205566404</v>
      </c>
      <c r="I604" s="61">
        <v>83.855509859760303</v>
      </c>
      <c r="J604" s="123">
        <v>453374.02311556402</v>
      </c>
      <c r="K604" s="99">
        <v>8412.9166666666697</v>
      </c>
      <c r="L604" s="16">
        <v>9128.0392584887704</v>
      </c>
      <c r="M604" s="17">
        <f>gp_need_index[[#This Row],[Normalised weighted population (base year)]]/gp_need_index[[#This Row],[Registered population (base year)]]</f>
        <v>1.0850029330084217</v>
      </c>
      <c r="N604" s="99">
        <v>8409.3392778324105</v>
      </c>
      <c r="O604" s="16">
        <v>9161.0323316680606</v>
      </c>
      <c r="P604" s="17">
        <f>gp_need_index[[#This Row],[Normalised weighted population 2026/27]]/gp_need_index[[#This Row],[Registered population 2026/27]]</f>
        <v>1.0893878851834606</v>
      </c>
      <c r="Q604" s="99">
        <v>8403.5403480611894</v>
      </c>
      <c r="R604" s="16">
        <v>9193.2369881033301</v>
      </c>
      <c r="S604" s="17">
        <f>gp_need_index[[#This Row],[Normalised weighted population 2027/28]]/gp_need_index[[#This Row],[Registered population 2027/28]]</f>
        <v>1.0939718984302056</v>
      </c>
      <c r="T604" s="99">
        <v>8397.4202036140305</v>
      </c>
      <c r="U604" s="16">
        <v>9229.9081911339508</v>
      </c>
      <c r="V604" s="17">
        <f>gp_need_index[[#This Row],[Normalised weighted population 2028/29]]/gp_need_index[[#This Row],[Registered population 2028/29]]</f>
        <v>1.0991361593601854</v>
      </c>
    </row>
    <row r="605" spans="1:22" x14ac:dyDescent="0.2">
      <c r="A605" s="6" t="s">
        <v>1093</v>
      </c>
      <c r="B605" s="1" t="s">
        <v>7213</v>
      </c>
      <c r="C605" s="95" t="s">
        <v>6315</v>
      </c>
      <c r="D605" s="95" t="s">
        <v>6315</v>
      </c>
      <c r="E605" s="95" t="s">
        <v>6651</v>
      </c>
      <c r="F605" s="95" t="s">
        <v>6319</v>
      </c>
      <c r="G605" s="95" t="s">
        <v>6319</v>
      </c>
      <c r="H605" s="61">
        <v>5358.3145480685798</v>
      </c>
      <c r="I605" s="61">
        <v>47.676323794997998</v>
      </c>
      <c r="J605" s="123">
        <v>255464.739389166</v>
      </c>
      <c r="K605" s="99">
        <v>5003.1666666666697</v>
      </c>
      <c r="L605" s="16">
        <v>5143.4181303094001</v>
      </c>
      <c r="M605" s="17">
        <f>gp_need_index[[#This Row],[Normalised weighted population (base year)]]/gp_need_index[[#This Row],[Registered population (base year)]]</f>
        <v>1.0280325387873142</v>
      </c>
      <c r="N605" s="99">
        <v>5001.4885754543902</v>
      </c>
      <c r="O605" s="16">
        <v>5162.0088885170999</v>
      </c>
      <c r="P605" s="17">
        <f>gp_need_index[[#This Row],[Normalised weighted population 2026/27]]/gp_need_index[[#This Row],[Registered population 2026/27]]</f>
        <v>1.032094507593297</v>
      </c>
      <c r="Q605" s="99">
        <v>4998.6910120275897</v>
      </c>
      <c r="R605" s="16">
        <v>5180.1553939273999</v>
      </c>
      <c r="S605" s="17">
        <f>gp_need_index[[#This Row],[Normalised weighted population 2027/28]]/gp_need_index[[#This Row],[Registered population 2027/28]]</f>
        <v>1.0363023802557869</v>
      </c>
      <c r="T605" s="99">
        <v>4996.9070646404398</v>
      </c>
      <c r="U605" s="16">
        <v>5200.81868482555</v>
      </c>
      <c r="V605" s="17">
        <f>gp_need_index[[#This Row],[Normalised weighted population 2028/29]]/gp_need_index[[#This Row],[Registered population 2028/29]]</f>
        <v>1.040807567070448</v>
      </c>
    </row>
    <row r="606" spans="1:22" x14ac:dyDescent="0.2">
      <c r="A606" s="6" t="s">
        <v>1317</v>
      </c>
      <c r="B606" s="1" t="s">
        <v>7214</v>
      </c>
      <c r="C606" s="95" t="s">
        <v>6315</v>
      </c>
      <c r="D606" s="95" t="s">
        <v>6315</v>
      </c>
      <c r="E606" s="95" t="s">
        <v>6651</v>
      </c>
      <c r="F606" s="95" t="s">
        <v>6317</v>
      </c>
      <c r="G606" s="95" t="s">
        <v>6317</v>
      </c>
      <c r="H606" s="61">
        <v>5330.2397549715897</v>
      </c>
      <c r="I606" s="61">
        <v>61.175580864988397</v>
      </c>
      <c r="J606" s="123">
        <v>326080.51316004002</v>
      </c>
      <c r="K606" s="99">
        <v>6910.5</v>
      </c>
      <c r="L606" s="16">
        <v>6565.1660081863802</v>
      </c>
      <c r="M606" s="17">
        <f>gp_need_index[[#This Row],[Normalised weighted population (base year)]]/gp_need_index[[#This Row],[Registered population (base year)]]</f>
        <v>0.95002764028454967</v>
      </c>
      <c r="N606" s="99">
        <v>6931.27723965103</v>
      </c>
      <c r="O606" s="16">
        <v>6588.8956390970798</v>
      </c>
      <c r="P606" s="17">
        <f>gp_need_index[[#This Row],[Normalised weighted population 2026/27]]/gp_need_index[[#This Row],[Registered population 2026/27]]</f>
        <v>0.95060338971938341</v>
      </c>
      <c r="Q606" s="99">
        <v>6953.4230976790604</v>
      </c>
      <c r="R606" s="16">
        <v>6612.0582164860298</v>
      </c>
      <c r="S606" s="17">
        <f>gp_need_index[[#This Row],[Normalised weighted population 2027/28]]/gp_need_index[[#This Row],[Registered population 2027/28]]</f>
        <v>0.95090693081699962</v>
      </c>
      <c r="T606" s="99">
        <v>6975.7167273164896</v>
      </c>
      <c r="U606" s="16">
        <v>6638.4332712812902</v>
      </c>
      <c r="V606" s="17">
        <f>gp_need_index[[#This Row],[Normalised weighted population 2028/29]]/gp_need_index[[#This Row],[Registered population 2028/29]]</f>
        <v>0.95164891734860479</v>
      </c>
    </row>
    <row r="607" spans="1:22" x14ac:dyDescent="0.2">
      <c r="A607" s="6" t="s">
        <v>1212</v>
      </c>
      <c r="B607" s="1" t="s">
        <v>7215</v>
      </c>
      <c r="C607" s="95" t="s">
        <v>6315</v>
      </c>
      <c r="D607" s="95" t="s">
        <v>6315</v>
      </c>
      <c r="E607" s="95" t="s">
        <v>6651</v>
      </c>
      <c r="F607" s="95" t="s">
        <v>6317</v>
      </c>
      <c r="G607" s="95" t="s">
        <v>6317</v>
      </c>
      <c r="H607" s="61">
        <v>5151.0208875868102</v>
      </c>
      <c r="I607" s="61">
        <v>37.402689053996099</v>
      </c>
      <c r="J607" s="123">
        <v>192662.03256904799</v>
      </c>
      <c r="K607" s="99">
        <v>4540</v>
      </c>
      <c r="L607" s="16">
        <v>3878.9752108542002</v>
      </c>
      <c r="M607" s="17">
        <f>gp_need_index[[#This Row],[Normalised weighted population (base year)]]/gp_need_index[[#This Row],[Registered population (base year)]]</f>
        <v>0.85439982617933929</v>
      </c>
      <c r="N607" s="99">
        <v>4552.8617816021197</v>
      </c>
      <c r="O607" s="16">
        <v>3892.9956712584899</v>
      </c>
      <c r="P607" s="17">
        <f>gp_need_index[[#This Row],[Normalised weighted population 2026/27]]/gp_need_index[[#This Row],[Registered population 2026/27]]</f>
        <v>0.85506563959175852</v>
      </c>
      <c r="Q607" s="99">
        <v>4565.6568977759498</v>
      </c>
      <c r="R607" s="16">
        <v>3906.6810926780199</v>
      </c>
      <c r="S607" s="17">
        <f>gp_need_index[[#This Row],[Normalised weighted population 2027/28]]/gp_need_index[[#This Row],[Registered population 2027/28]]</f>
        <v>0.85566681424989821</v>
      </c>
      <c r="T607" s="99">
        <v>4578.8749283895504</v>
      </c>
      <c r="U607" s="16">
        <v>3922.26458037782</v>
      </c>
      <c r="V607" s="17">
        <f>gp_need_index[[#This Row],[Normalised weighted population 2028/29]]/gp_need_index[[#This Row],[Registered population 2028/29]]</f>
        <v>0.8566000691696839</v>
      </c>
    </row>
    <row r="608" spans="1:22" x14ac:dyDescent="0.2">
      <c r="A608" s="6" t="s">
        <v>1332</v>
      </c>
      <c r="B608" s="1" t="s">
        <v>7216</v>
      </c>
      <c r="C608" s="95" t="s">
        <v>6315</v>
      </c>
      <c r="D608" s="95" t="s">
        <v>6315</v>
      </c>
      <c r="E608" s="95" t="s">
        <v>6651</v>
      </c>
      <c r="F608" s="95" t="s">
        <v>6317</v>
      </c>
      <c r="G608" s="95" t="s">
        <v>6317</v>
      </c>
      <c r="H608" s="61">
        <v>5418.7429917279396</v>
      </c>
      <c r="I608" s="61">
        <v>75.710365585498906</v>
      </c>
      <c r="J608" s="123">
        <v>410255.01291758299</v>
      </c>
      <c r="K608" s="99">
        <v>6107.8333333333303</v>
      </c>
      <c r="L608" s="16">
        <v>8259.8994935114806</v>
      </c>
      <c r="M608" s="17">
        <f>gp_need_index[[#This Row],[Normalised weighted population (base year)]]/gp_need_index[[#This Row],[Registered population (base year)]]</f>
        <v>1.3523452659445223</v>
      </c>
      <c r="N608" s="99">
        <v>6116.2520746083901</v>
      </c>
      <c r="O608" s="16">
        <v>8289.7546968827301</v>
      </c>
      <c r="P608" s="17">
        <f>gp_need_index[[#This Row],[Normalised weighted population 2026/27]]/gp_need_index[[#This Row],[Registered population 2026/27]]</f>
        <v>1.3553651150673844</v>
      </c>
      <c r="Q608" s="99">
        <v>6125.9292796966602</v>
      </c>
      <c r="R608" s="16">
        <v>8318.8964674038307</v>
      </c>
      <c r="S608" s="17">
        <f>gp_need_index[[#This Row],[Normalised weighted population 2027/28]]/gp_need_index[[#This Row],[Registered population 2027/28]]</f>
        <v>1.3579811466278893</v>
      </c>
      <c r="T608" s="99">
        <v>6136.8283801667403</v>
      </c>
      <c r="U608" s="16">
        <v>8352.0799849985106</v>
      </c>
      <c r="V608" s="17">
        <f>gp_need_index[[#This Row],[Normalised weighted population 2028/29]]/gp_need_index[[#This Row],[Registered population 2028/29]]</f>
        <v>1.3609766262962661</v>
      </c>
    </row>
    <row r="609" spans="1:22" x14ac:dyDescent="0.2">
      <c r="A609" s="6" t="s">
        <v>1207</v>
      </c>
      <c r="B609" s="1" t="s">
        <v>12271</v>
      </c>
      <c r="C609" s="95" t="s">
        <v>6315</v>
      </c>
      <c r="D609" s="95" t="s">
        <v>6315</v>
      </c>
      <c r="E609" s="95" t="s">
        <v>6651</v>
      </c>
      <c r="F609" s="95" t="s">
        <v>6317</v>
      </c>
      <c r="G609" s="95" t="s">
        <v>6317</v>
      </c>
      <c r="H609" s="61">
        <v>5271.7498497596198</v>
      </c>
      <c r="I609" s="61">
        <v>41.867801904592099</v>
      </c>
      <c r="J609" s="123">
        <v>220716.57840029901</v>
      </c>
      <c r="K609" s="99">
        <v>6771</v>
      </c>
      <c r="L609" s="16">
        <v>4443.8134739000998</v>
      </c>
      <c r="M609" s="17">
        <f>gp_need_index[[#This Row],[Normalised weighted population (base year)]]/gp_need_index[[#This Row],[Registered population (base year)]]</f>
        <v>0.65630091181510852</v>
      </c>
      <c r="N609" s="99">
        <v>6799.6030872285901</v>
      </c>
      <c r="O609" s="16">
        <v>4459.8755283005703</v>
      </c>
      <c r="P609" s="17">
        <f>gp_need_index[[#This Row],[Normalised weighted population 2026/27]]/gp_need_index[[#This Row],[Registered population 2026/27]]</f>
        <v>0.65590233298725453</v>
      </c>
      <c r="Q609" s="99">
        <v>6825.2854211352596</v>
      </c>
      <c r="R609" s="16">
        <v>4475.5537569033104</v>
      </c>
      <c r="S609" s="17">
        <f>gp_need_index[[#This Row],[Normalised weighted population 2027/28]]/gp_need_index[[#This Row],[Registered population 2027/28]]</f>
        <v>0.65573136956943334</v>
      </c>
      <c r="T609" s="99">
        <v>6851.9542549388198</v>
      </c>
      <c r="U609" s="16">
        <v>4493.4064393378303</v>
      </c>
      <c r="V609" s="17">
        <f>gp_need_index[[#This Row],[Normalised weighted population 2028/29]]/gp_need_index[[#This Row],[Registered population 2028/29]]</f>
        <v>0.65578465240030293</v>
      </c>
    </row>
    <row r="610" spans="1:22" x14ac:dyDescent="0.2">
      <c r="A610" s="6" t="s">
        <v>1221</v>
      </c>
      <c r="B610" s="1" t="s">
        <v>7217</v>
      </c>
      <c r="C610" s="95" t="s">
        <v>6315</v>
      </c>
      <c r="D610" s="95" t="s">
        <v>6315</v>
      </c>
      <c r="E610" s="95" t="s">
        <v>6651</v>
      </c>
      <c r="F610" s="95" t="s">
        <v>6317</v>
      </c>
      <c r="G610" s="95" t="s">
        <v>6317</v>
      </c>
      <c r="H610" s="61">
        <v>5258.14898613062</v>
      </c>
      <c r="I610" s="61">
        <v>102.60859383077801</v>
      </c>
      <c r="J610" s="123">
        <v>539531.27361959103</v>
      </c>
      <c r="K610" s="99">
        <v>15366.916666666701</v>
      </c>
      <c r="L610" s="16">
        <v>10862.6926018801</v>
      </c>
      <c r="M610" s="17">
        <f>gp_need_index[[#This Row],[Normalised weighted population (base year)]]/gp_need_index[[#This Row],[Registered population (base year)]]</f>
        <v>0.70688823512936838</v>
      </c>
      <c r="N610" s="99">
        <v>15426.0379383419</v>
      </c>
      <c r="O610" s="16">
        <v>10901.9555368642</v>
      </c>
      <c r="P610" s="17">
        <f>gp_need_index[[#This Row],[Normalised weighted population 2026/27]]/gp_need_index[[#This Row],[Registered population 2026/27]]</f>
        <v>0.70672427880959943</v>
      </c>
      <c r="Q610" s="99">
        <v>15477.782620158499</v>
      </c>
      <c r="R610" s="16">
        <v>10940.2802277752</v>
      </c>
      <c r="S610" s="17">
        <f>gp_need_index[[#This Row],[Normalised weighted population 2027/28]]/gp_need_index[[#This Row],[Registered population 2027/28]]</f>
        <v>0.70683769737962421</v>
      </c>
      <c r="T610" s="99">
        <v>15531.235459051901</v>
      </c>
      <c r="U610" s="16">
        <v>10983.920268596999</v>
      </c>
      <c r="V610" s="17">
        <f>gp_need_index[[#This Row],[Normalised weighted population 2028/29]]/gp_need_index[[#This Row],[Registered population 2028/29]]</f>
        <v>0.70721484440539861</v>
      </c>
    </row>
    <row r="611" spans="1:22" x14ac:dyDescent="0.2">
      <c r="A611" s="6" t="s">
        <v>1310</v>
      </c>
      <c r="B611" s="1" t="s">
        <v>7218</v>
      </c>
      <c r="C611" s="95" t="s">
        <v>6315</v>
      </c>
      <c r="D611" s="95" t="s">
        <v>6315</v>
      </c>
      <c r="E611" s="95" t="s">
        <v>6651</v>
      </c>
      <c r="F611" s="95" t="s">
        <v>6317</v>
      </c>
      <c r="G611" s="95" t="s">
        <v>6317</v>
      </c>
      <c r="H611" s="61">
        <v>5571.7010156249999</v>
      </c>
      <c r="I611" s="61">
        <v>79.748394022201794</v>
      </c>
      <c r="J611" s="123">
        <v>444334.207967964</v>
      </c>
      <c r="K611" s="99">
        <v>6224.4166666666697</v>
      </c>
      <c r="L611" s="16">
        <v>8946.0354749686394</v>
      </c>
      <c r="M611" s="17">
        <f>gp_need_index[[#This Row],[Normalised weighted population (base year)]]/gp_need_index[[#This Row],[Registered population (base year)]]</f>
        <v>1.4372488144755682</v>
      </c>
      <c r="N611" s="99">
        <v>6229.9311356949502</v>
      </c>
      <c r="O611" s="16">
        <v>8978.3706999531005</v>
      </c>
      <c r="P611" s="17">
        <f>gp_need_index[[#This Row],[Normalised weighted population 2026/27]]/gp_need_index[[#This Row],[Registered population 2026/27]]</f>
        <v>1.4411669253470105</v>
      </c>
      <c r="Q611" s="99">
        <v>6235.7055881358801</v>
      </c>
      <c r="R611" s="16">
        <v>9009.9332284184693</v>
      </c>
      <c r="S611" s="17">
        <f>gp_need_index[[#This Row],[Normalised weighted population 2027/28]]/gp_need_index[[#This Row],[Registered population 2027/28]]</f>
        <v>1.4448939420040716</v>
      </c>
      <c r="T611" s="99">
        <v>6244.31527506777</v>
      </c>
      <c r="U611" s="16">
        <v>9045.8732451002106</v>
      </c>
      <c r="V611" s="17">
        <f>gp_need_index[[#This Row],[Normalised weighted population 2028/29]]/gp_need_index[[#This Row],[Registered population 2028/29]]</f>
        <v>1.4486573541887722</v>
      </c>
    </row>
    <row r="612" spans="1:22" x14ac:dyDescent="0.2">
      <c r="A612" s="6" t="s">
        <v>1318</v>
      </c>
      <c r="B612" s="1" t="s">
        <v>7219</v>
      </c>
      <c r="C612" s="95" t="s">
        <v>6315</v>
      </c>
      <c r="D612" s="95" t="s">
        <v>6315</v>
      </c>
      <c r="E612" s="95" t="s">
        <v>6651</v>
      </c>
      <c r="F612" s="95" t="s">
        <v>6317</v>
      </c>
      <c r="G612" s="95" t="s">
        <v>6317</v>
      </c>
      <c r="H612" s="61">
        <v>5607.8365163901399</v>
      </c>
      <c r="I612" s="61">
        <v>103.220913994151</v>
      </c>
      <c r="J612" s="123">
        <v>578846.01075156406</v>
      </c>
      <c r="K612" s="99">
        <v>8671.8333333333303</v>
      </c>
      <c r="L612" s="16">
        <v>11654.238755124001</v>
      </c>
      <c r="M612" s="17">
        <f>gp_need_index[[#This Row],[Normalised weighted population (base year)]]/gp_need_index[[#This Row],[Registered population (base year)]]</f>
        <v>1.343918674073995</v>
      </c>
      <c r="N612" s="99">
        <v>8690.5952696960103</v>
      </c>
      <c r="O612" s="16">
        <v>11696.362714192101</v>
      </c>
      <c r="P612" s="17">
        <f>gp_need_index[[#This Row],[Normalised weighted population 2026/27]]/gp_need_index[[#This Row],[Registered population 2026/27]]</f>
        <v>1.3458643914735233</v>
      </c>
      <c r="Q612" s="99">
        <v>8711.1860243845895</v>
      </c>
      <c r="R612" s="16">
        <v>11737.4800609185</v>
      </c>
      <c r="S612" s="17">
        <f>gp_need_index[[#This Row],[Normalised weighted population 2027/28]]/gp_need_index[[#This Row],[Registered population 2027/28]]</f>
        <v>1.3474032155968918</v>
      </c>
      <c r="T612" s="99">
        <v>8734.2876590071101</v>
      </c>
      <c r="U612" s="16">
        <v>11784.300078170199</v>
      </c>
      <c r="V612" s="17">
        <f>gp_need_index[[#This Row],[Normalised weighted population 2028/29]]/gp_need_index[[#This Row],[Registered population 2028/29]]</f>
        <v>1.3491999048162568</v>
      </c>
    </row>
    <row r="613" spans="1:22" x14ac:dyDescent="0.2">
      <c r="A613" s="6" t="s">
        <v>1220</v>
      </c>
      <c r="B613" s="1" t="s">
        <v>6750</v>
      </c>
      <c r="C613" s="95" t="s">
        <v>6315</v>
      </c>
      <c r="D613" s="95" t="s">
        <v>6315</v>
      </c>
      <c r="E613" s="95" t="s">
        <v>6651</v>
      </c>
      <c r="F613" s="95" t="s">
        <v>6317</v>
      </c>
      <c r="G613" s="95" t="s">
        <v>6317</v>
      </c>
      <c r="H613" s="61">
        <v>5375.9495828919498</v>
      </c>
      <c r="I613" s="61">
        <v>65.799803672795406</v>
      </c>
      <c r="J613" s="123">
        <v>353736.42710913601</v>
      </c>
      <c r="K613" s="99">
        <v>6944.25</v>
      </c>
      <c r="L613" s="16">
        <v>7121.97838689735</v>
      </c>
      <c r="M613" s="17">
        <f>gp_need_index[[#This Row],[Normalised weighted population (base year)]]/gp_need_index[[#This Row],[Registered population (base year)]]</f>
        <v>1.0255936043341398</v>
      </c>
      <c r="N613" s="99">
        <v>6958.7212192316401</v>
      </c>
      <c r="O613" s="16">
        <v>7147.7206024428997</v>
      </c>
      <c r="P613" s="17">
        <f>gp_need_index[[#This Row],[Normalised weighted population 2026/27]]/gp_need_index[[#This Row],[Registered population 2026/27]]</f>
        <v>1.0271600739930387</v>
      </c>
      <c r="Q613" s="99">
        <v>6972.3154867892299</v>
      </c>
      <c r="R613" s="16">
        <v>7172.8476708739499</v>
      </c>
      <c r="S613" s="17">
        <f>gp_need_index[[#This Row],[Normalised weighted population 2027/28]]/gp_need_index[[#This Row],[Registered population 2027/28]]</f>
        <v>1.0287612034287144</v>
      </c>
      <c r="T613" s="99">
        <v>6986.6962642033704</v>
      </c>
      <c r="U613" s="16">
        <v>7201.4596770244198</v>
      </c>
      <c r="V613" s="17">
        <f>gp_need_index[[#This Row],[Normalised weighted population 2028/29]]/gp_need_index[[#This Row],[Registered population 2028/29]]</f>
        <v>1.0307389078757292</v>
      </c>
    </row>
    <row r="614" spans="1:22" x14ac:dyDescent="0.2">
      <c r="A614" s="6" t="s">
        <v>1328</v>
      </c>
      <c r="B614" s="1" t="s">
        <v>7220</v>
      </c>
      <c r="C614" s="95" t="s">
        <v>6315</v>
      </c>
      <c r="D614" s="95" t="s">
        <v>6315</v>
      </c>
      <c r="E614" s="95" t="s">
        <v>6651</v>
      </c>
      <c r="F614" s="95" t="s">
        <v>6317</v>
      </c>
      <c r="G614" s="95" t="s">
        <v>6317</v>
      </c>
      <c r="H614" s="61">
        <v>5604.8590244390998</v>
      </c>
      <c r="I614" s="61">
        <v>112.65769663040101</v>
      </c>
      <c r="J614" s="123">
        <v>631430.50763142295</v>
      </c>
      <c r="K614" s="99">
        <v>10810.75</v>
      </c>
      <c r="L614" s="16">
        <v>12712.9525927822</v>
      </c>
      <c r="M614" s="17">
        <f>gp_need_index[[#This Row],[Normalised weighted population (base year)]]/gp_need_index[[#This Row],[Registered population (base year)]]</f>
        <v>1.1759547295777073</v>
      </c>
      <c r="N614" s="99">
        <v>10831.7908015146</v>
      </c>
      <c r="O614" s="16">
        <v>12758.903246952401</v>
      </c>
      <c r="P614" s="17">
        <f>gp_need_index[[#This Row],[Normalised weighted population 2026/27]]/gp_need_index[[#This Row],[Registered population 2026/27]]</f>
        <v>1.1779126352004816</v>
      </c>
      <c r="Q614" s="99">
        <v>10851.7054137618</v>
      </c>
      <c r="R614" s="16">
        <v>12803.7558444199</v>
      </c>
      <c r="S614" s="17">
        <f>gp_need_index[[#This Row],[Normalised weighted population 2027/28]]/gp_need_index[[#This Row],[Registered population 2027/28]]</f>
        <v>1.1798842077101144</v>
      </c>
      <c r="T614" s="99">
        <v>10871.102431498801</v>
      </c>
      <c r="U614" s="16">
        <v>12854.8291639408</v>
      </c>
      <c r="V614" s="17">
        <f>gp_need_index[[#This Row],[Normalised weighted population 2028/29]]/gp_need_index[[#This Row],[Registered population 2028/29]]</f>
        <v>1.1824770528050763</v>
      </c>
    </row>
    <row r="615" spans="1:22" x14ac:dyDescent="0.2">
      <c r="A615" s="6" t="s">
        <v>1311</v>
      </c>
      <c r="B615" s="1" t="s">
        <v>7221</v>
      </c>
      <c r="C615" s="95" t="s">
        <v>6315</v>
      </c>
      <c r="D615" s="95" t="s">
        <v>6315</v>
      </c>
      <c r="E615" s="95" t="s">
        <v>6651</v>
      </c>
      <c r="F615" s="95" t="s">
        <v>6317</v>
      </c>
      <c r="G615" s="95" t="s">
        <v>6317</v>
      </c>
      <c r="H615" s="61">
        <v>5551.3535957905797</v>
      </c>
      <c r="I615" s="61">
        <v>87.186377290283303</v>
      </c>
      <c r="J615" s="123">
        <v>484002.40907436801</v>
      </c>
      <c r="K615" s="99">
        <v>9452.25</v>
      </c>
      <c r="L615" s="16">
        <v>9744.6981211533403</v>
      </c>
      <c r="M615" s="17">
        <f>gp_need_index[[#This Row],[Normalised weighted population (base year)]]/gp_need_index[[#This Row],[Registered population (base year)]]</f>
        <v>1.0309395245738677</v>
      </c>
      <c r="N615" s="99">
        <v>9481.8661772108208</v>
      </c>
      <c r="O615" s="16">
        <v>9779.9200926103895</v>
      </c>
      <c r="P615" s="17">
        <f>gp_need_index[[#This Row],[Normalised weighted population 2026/27]]/gp_need_index[[#This Row],[Registered population 2026/27]]</f>
        <v>1.031434098502247</v>
      </c>
      <c r="Q615" s="99">
        <v>9504.2319121517394</v>
      </c>
      <c r="R615" s="16">
        <v>9814.3003846063202</v>
      </c>
      <c r="S615" s="17">
        <f>gp_need_index[[#This Row],[Normalised weighted population 2027/28]]/gp_need_index[[#This Row],[Registered population 2027/28]]</f>
        <v>1.0326242536293899</v>
      </c>
      <c r="T615" s="99">
        <v>9531.0291600090404</v>
      </c>
      <c r="U615" s="16">
        <v>9853.4489676868106</v>
      </c>
      <c r="V615" s="17">
        <f>gp_need_index[[#This Row],[Normalised weighted population 2028/29]]/gp_need_index[[#This Row],[Registered population 2028/29]]</f>
        <v>1.0338284357612295</v>
      </c>
    </row>
    <row r="616" spans="1:22" x14ac:dyDescent="0.2">
      <c r="A616" s="6" t="s">
        <v>1322</v>
      </c>
      <c r="B616" s="1" t="s">
        <v>7222</v>
      </c>
      <c r="C616" s="95" t="s">
        <v>6315</v>
      </c>
      <c r="D616" s="95" t="s">
        <v>6315</v>
      </c>
      <c r="E616" s="95" t="s">
        <v>6651</v>
      </c>
      <c r="F616" s="95" t="s">
        <v>6317</v>
      </c>
      <c r="G616" s="95" t="s">
        <v>6317</v>
      </c>
      <c r="H616" s="61">
        <v>5542.0748060071801</v>
      </c>
      <c r="I616" s="61">
        <v>84.865938609599098</v>
      </c>
      <c r="J616" s="123">
        <v>470333.38025641098</v>
      </c>
      <c r="K616" s="99">
        <v>8658.0833333333303</v>
      </c>
      <c r="L616" s="16">
        <v>9469.4917235342109</v>
      </c>
      <c r="M616" s="17">
        <f>gp_need_index[[#This Row],[Normalised weighted population (base year)]]/gp_need_index[[#This Row],[Registered population (base year)]]</f>
        <v>1.0937168607602776</v>
      </c>
      <c r="N616" s="99">
        <v>8684.2230978723292</v>
      </c>
      <c r="O616" s="16">
        <v>9503.7189682422904</v>
      </c>
      <c r="P616" s="17">
        <f>gp_need_index[[#This Row],[Normalised weighted population 2026/27]]/gp_need_index[[#This Row],[Registered population 2026/27]]</f>
        <v>1.0943660545260221</v>
      </c>
      <c r="Q616" s="99">
        <v>8706.3878824437197</v>
      </c>
      <c r="R616" s="16">
        <v>9537.1283039097998</v>
      </c>
      <c r="S616" s="17">
        <f>gp_need_index[[#This Row],[Normalised weighted population 2027/28]]/gp_need_index[[#This Row],[Registered population 2027/28]]</f>
        <v>1.0954173455953247</v>
      </c>
      <c r="T616" s="99">
        <v>8729.1383243244509</v>
      </c>
      <c r="U616" s="16">
        <v>9575.1712662324608</v>
      </c>
      <c r="V616" s="17">
        <f>gp_need_index[[#This Row],[Normalised weighted population 2028/29]]/gp_need_index[[#This Row],[Registered population 2028/29]]</f>
        <v>1.0969205562421287</v>
      </c>
    </row>
    <row r="617" spans="1:22" x14ac:dyDescent="0.2">
      <c r="A617" s="6" t="s">
        <v>1199</v>
      </c>
      <c r="B617" s="1" t="s">
        <v>7223</v>
      </c>
      <c r="C617" s="95" t="s">
        <v>6315</v>
      </c>
      <c r="D617" s="95" t="s">
        <v>6315</v>
      </c>
      <c r="E617" s="95" t="s">
        <v>6651</v>
      </c>
      <c r="F617" s="95" t="s">
        <v>6317</v>
      </c>
      <c r="G617" s="95" t="s">
        <v>6317</v>
      </c>
      <c r="H617" s="61">
        <v>5516.4592109374998</v>
      </c>
      <c r="I617" s="61">
        <v>111.346876764215</v>
      </c>
      <c r="J617" s="123">
        <v>614240.50393507897</v>
      </c>
      <c r="K617" s="99">
        <v>10511.75</v>
      </c>
      <c r="L617" s="16">
        <v>12366.856388338199</v>
      </c>
      <c r="M617" s="17">
        <f>gp_need_index[[#This Row],[Normalised weighted population (base year)]]/gp_need_index[[#This Row],[Registered population (base year)]]</f>
        <v>1.1764793101375317</v>
      </c>
      <c r="N617" s="99">
        <v>10530.2715228047</v>
      </c>
      <c r="O617" s="16">
        <v>12411.5560862979</v>
      </c>
      <c r="P617" s="17">
        <f>gp_need_index[[#This Row],[Normalised weighted population 2026/27]]/gp_need_index[[#This Row],[Registered population 2026/27]]</f>
        <v>1.1786548959748122</v>
      </c>
      <c r="Q617" s="99">
        <v>10550.3070656453</v>
      </c>
      <c r="R617" s="16">
        <v>12455.1876209454</v>
      </c>
      <c r="S617" s="17">
        <f>gp_need_index[[#This Row],[Normalised weighted population 2027/28]]/gp_need_index[[#This Row],[Registered population 2027/28]]</f>
        <v>1.1805521435013882</v>
      </c>
      <c r="T617" s="99">
        <v>10571.446878684599</v>
      </c>
      <c r="U617" s="16">
        <v>12504.870525304699</v>
      </c>
      <c r="V617" s="17">
        <f>gp_need_index[[#This Row],[Normalised weighted population 2028/29]]/gp_need_index[[#This Row],[Registered population 2028/29]]</f>
        <v>1.1828911093067589</v>
      </c>
    </row>
    <row r="618" spans="1:22" x14ac:dyDescent="0.2">
      <c r="A618" s="6" t="s">
        <v>1331</v>
      </c>
      <c r="B618" s="1" t="s">
        <v>7224</v>
      </c>
      <c r="C618" s="95" t="s">
        <v>6315</v>
      </c>
      <c r="D618" s="95" t="s">
        <v>6315</v>
      </c>
      <c r="E618" s="95" t="s">
        <v>6651</v>
      </c>
      <c r="F618" s="95" t="s">
        <v>6317</v>
      </c>
      <c r="G618" s="95" t="s">
        <v>6317</v>
      </c>
      <c r="H618" s="61">
        <v>5586.8426599984195</v>
      </c>
      <c r="I618" s="61">
        <v>110.48735620625099</v>
      </c>
      <c r="J618" s="123">
        <v>617275.47504352499</v>
      </c>
      <c r="K618" s="99">
        <v>9321.5</v>
      </c>
      <c r="L618" s="16">
        <v>12427.9612024956</v>
      </c>
      <c r="M618" s="17">
        <f>gp_need_index[[#This Row],[Normalised weighted population (base year)]]/gp_need_index[[#This Row],[Registered population (base year)]]</f>
        <v>1.3332576519332298</v>
      </c>
      <c r="N618" s="99">
        <v>9334.6384315324703</v>
      </c>
      <c r="O618" s="16">
        <v>12472.8817623017</v>
      </c>
      <c r="P618" s="17">
        <f>gp_need_index[[#This Row],[Normalised weighted population 2026/27]]/gp_need_index[[#This Row],[Registered population 2026/27]]</f>
        <v>1.3361933462969731</v>
      </c>
      <c r="Q618" s="99">
        <v>9348.9010818267197</v>
      </c>
      <c r="R618" s="16">
        <v>12516.7288809855</v>
      </c>
      <c r="S618" s="17">
        <f>gp_need_index[[#This Row],[Normalised weighted population 2027/28]]/gp_need_index[[#This Row],[Registered population 2027/28]]</f>
        <v>1.3388449371142352</v>
      </c>
      <c r="T618" s="99">
        <v>9365.7041162061105</v>
      </c>
      <c r="U618" s="16">
        <v>12566.657269285301</v>
      </c>
      <c r="V618" s="17">
        <f>gp_need_index[[#This Row],[Normalised weighted population 2028/29]]/gp_need_index[[#This Row],[Registered population 2028/29]]</f>
        <v>1.3417738926366853</v>
      </c>
    </row>
    <row r="619" spans="1:22" x14ac:dyDescent="0.2">
      <c r="A619" s="6" t="s">
        <v>1315</v>
      </c>
      <c r="B619" s="1" t="s">
        <v>7225</v>
      </c>
      <c r="C619" s="95" t="s">
        <v>6315</v>
      </c>
      <c r="D619" s="95" t="s">
        <v>6315</v>
      </c>
      <c r="E619" s="95" t="s">
        <v>6651</v>
      </c>
      <c r="F619" s="95" t="s">
        <v>6317</v>
      </c>
      <c r="G619" s="95" t="s">
        <v>6317</v>
      </c>
      <c r="H619" s="61">
        <v>5514.7707753057102</v>
      </c>
      <c r="I619" s="61">
        <v>129.49116175794899</v>
      </c>
      <c r="J619" s="123">
        <v>714114.07452312205</v>
      </c>
      <c r="K619" s="99">
        <v>17295.916666666701</v>
      </c>
      <c r="L619" s="16">
        <v>14377.668271534099</v>
      </c>
      <c r="M619" s="17">
        <f>gp_need_index[[#This Row],[Normalised weighted population (base year)]]/gp_need_index[[#This Row],[Registered population (base year)]]</f>
        <v>0.831275297437299</v>
      </c>
      <c r="N619" s="99">
        <v>17358.619978514798</v>
      </c>
      <c r="O619" s="16">
        <v>14429.635999542001</v>
      </c>
      <c r="P619" s="17">
        <f>gp_need_index[[#This Row],[Normalised weighted population 2026/27]]/gp_need_index[[#This Row],[Registered population 2026/27]]</f>
        <v>0.8312663113428328</v>
      </c>
      <c r="Q619" s="99">
        <v>17418.691474298201</v>
      </c>
      <c r="R619" s="16">
        <v>14480.361884248799</v>
      </c>
      <c r="S619" s="17">
        <f>gp_need_index[[#This Row],[Normalised weighted population 2027/28]]/gp_need_index[[#This Row],[Registered population 2027/28]]</f>
        <v>0.83131169213341916</v>
      </c>
      <c r="T619" s="99">
        <v>17479.8571593296</v>
      </c>
      <c r="U619" s="16">
        <v>14538.123072315801</v>
      </c>
      <c r="V619" s="17">
        <f>gp_need_index[[#This Row],[Normalised weighted population 2028/29]]/gp_need_index[[#This Row],[Registered population 2028/29]]</f>
        <v>0.83170720102574203</v>
      </c>
    </row>
    <row r="620" spans="1:22" x14ac:dyDescent="0.2">
      <c r="A620" s="6" t="s">
        <v>1314</v>
      </c>
      <c r="B620" s="1" t="s">
        <v>7226</v>
      </c>
      <c r="C620" s="95" t="s">
        <v>6315</v>
      </c>
      <c r="D620" s="95" t="s">
        <v>6315</v>
      </c>
      <c r="E620" s="95" t="s">
        <v>6651</v>
      </c>
      <c r="F620" s="95" t="s">
        <v>6317</v>
      </c>
      <c r="G620" s="95" t="s">
        <v>6317</v>
      </c>
      <c r="H620" s="61">
        <v>5591.4640453441698</v>
      </c>
      <c r="I620" s="61">
        <v>74.363804429655204</v>
      </c>
      <c r="J620" s="123">
        <v>415802.53874342301</v>
      </c>
      <c r="K620" s="99">
        <v>6692.25</v>
      </c>
      <c r="L620" s="16">
        <v>8371.5910129720905</v>
      </c>
      <c r="M620" s="17">
        <f>gp_need_index[[#This Row],[Normalised weighted population (base year)]]/gp_need_index[[#This Row],[Registered population (base year)]]</f>
        <v>1.2509381766927552</v>
      </c>
      <c r="N620" s="99">
        <v>6704.3672742410099</v>
      </c>
      <c r="O620" s="16">
        <v>8401.8499225907399</v>
      </c>
      <c r="P620" s="17">
        <f>gp_need_index[[#This Row],[Normalised weighted population 2026/27]]/gp_need_index[[#This Row],[Registered population 2026/27]]</f>
        <v>1.2531905814396034</v>
      </c>
      <c r="Q620" s="99">
        <v>6713.0009308328999</v>
      </c>
      <c r="R620" s="16">
        <v>8431.3857522201506</v>
      </c>
      <c r="S620" s="17">
        <f>gp_need_index[[#This Row],[Normalised weighted population 2027/28]]/gp_need_index[[#This Row],[Registered population 2027/28]]</f>
        <v>1.2559786359472538</v>
      </c>
      <c r="T620" s="99">
        <v>6724.3471677662901</v>
      </c>
      <c r="U620" s="16">
        <v>8465.0179819939804</v>
      </c>
      <c r="V620" s="17">
        <f>gp_need_index[[#This Row],[Normalised weighted population 2028/29]]/gp_need_index[[#This Row],[Registered population 2028/29]]</f>
        <v>1.2588609378426709</v>
      </c>
    </row>
    <row r="621" spans="1:22" x14ac:dyDescent="0.2">
      <c r="A621" s="6" t="s">
        <v>1333</v>
      </c>
      <c r="B621" s="1" t="s">
        <v>7227</v>
      </c>
      <c r="C621" s="95" t="s">
        <v>6315</v>
      </c>
      <c r="D621" s="95" t="s">
        <v>6315</v>
      </c>
      <c r="E621" s="95" t="s">
        <v>6651</v>
      </c>
      <c r="F621" s="95" t="s">
        <v>6317</v>
      </c>
      <c r="G621" s="95" t="s">
        <v>6317</v>
      </c>
      <c r="H621" s="61">
        <v>5466.8826069078996</v>
      </c>
      <c r="I621" s="61">
        <v>79.278812746229306</v>
      </c>
      <c r="J621" s="123">
        <v>433407.96249866899</v>
      </c>
      <c r="K621" s="99">
        <v>9007</v>
      </c>
      <c r="L621" s="16">
        <v>8726.0511077430092</v>
      </c>
      <c r="M621" s="17">
        <f>gp_need_index[[#This Row],[Normalised weighted population (base year)]]/gp_need_index[[#This Row],[Registered population (base year)]]</f>
        <v>0.96880771708038294</v>
      </c>
      <c r="N621" s="99">
        <v>9036.5850581087398</v>
      </c>
      <c r="O621" s="16">
        <v>8757.5912046478697</v>
      </c>
      <c r="P621" s="17">
        <f>gp_need_index[[#This Row],[Normalised weighted population 2026/27]]/gp_need_index[[#This Row],[Registered population 2026/27]]</f>
        <v>0.96912618520527039</v>
      </c>
      <c r="Q621" s="99">
        <v>9062.13356953523</v>
      </c>
      <c r="R621" s="16">
        <v>8788.3776057580599</v>
      </c>
      <c r="S621" s="17">
        <f>gp_need_index[[#This Row],[Normalised weighted population 2027/28]]/gp_need_index[[#This Row],[Registered population 2027/28]]</f>
        <v>0.9697912239235279</v>
      </c>
      <c r="T621" s="99">
        <v>9089.5542488486608</v>
      </c>
      <c r="U621" s="16">
        <v>8823.4338519864104</v>
      </c>
      <c r="V621" s="17">
        <f>gp_need_index[[#This Row],[Normalised weighted population 2028/29]]/gp_need_index[[#This Row],[Registered population 2028/29]]</f>
        <v>0.97072239302648322</v>
      </c>
    </row>
    <row r="622" spans="1:22" x14ac:dyDescent="0.2">
      <c r="A622" s="6" t="s">
        <v>1191</v>
      </c>
      <c r="B622" s="1" t="s">
        <v>7228</v>
      </c>
      <c r="C622" s="95" t="s">
        <v>6315</v>
      </c>
      <c r="D622" s="95" t="s">
        <v>6315</v>
      </c>
      <c r="E622" s="95" t="s">
        <v>6651</v>
      </c>
      <c r="F622" s="95" t="s">
        <v>6317</v>
      </c>
      <c r="G622" s="95" t="s">
        <v>6317</v>
      </c>
      <c r="H622" s="61">
        <v>5410.7171223958303</v>
      </c>
      <c r="I622" s="61">
        <v>53.387156358860899</v>
      </c>
      <c r="J622" s="123">
        <v>288862.801026912</v>
      </c>
      <c r="K622" s="99">
        <v>7875.6666666666697</v>
      </c>
      <c r="L622" s="16">
        <v>5815.8404620782103</v>
      </c>
      <c r="M622" s="17">
        <f>gp_need_index[[#This Row],[Normalised weighted population (base year)]]/gp_need_index[[#This Row],[Registered population (base year)]]</f>
        <v>0.73845690888536941</v>
      </c>
      <c r="N622" s="99">
        <v>7907.77305261933</v>
      </c>
      <c r="O622" s="16">
        <v>5836.8616742499298</v>
      </c>
      <c r="P622" s="17">
        <f>gp_need_index[[#This Row],[Normalised weighted population 2026/27]]/gp_need_index[[#This Row],[Registered population 2026/27]]</f>
        <v>0.73811699392619234</v>
      </c>
      <c r="Q622" s="99">
        <v>7933.0037192452401</v>
      </c>
      <c r="R622" s="16">
        <v>5857.3805544452998</v>
      </c>
      <c r="S622" s="17">
        <f>gp_need_index[[#This Row],[Normalised weighted population 2027/28]]/gp_need_index[[#This Row],[Registered population 2027/28]]</f>
        <v>0.73835595718119507</v>
      </c>
      <c r="T622" s="99">
        <v>7963.3446179710199</v>
      </c>
      <c r="U622" s="16">
        <v>5880.7452508865599</v>
      </c>
      <c r="V622" s="17">
        <f>gp_need_index[[#This Row],[Normalised weighted population 2028/29]]/gp_need_index[[#This Row],[Registered population 2028/29]]</f>
        <v>0.73847680001382565</v>
      </c>
    </row>
    <row r="623" spans="1:22" x14ac:dyDescent="0.2">
      <c r="A623" s="6" t="s">
        <v>1209</v>
      </c>
      <c r="B623" s="1" t="s">
        <v>7229</v>
      </c>
      <c r="C623" s="95" t="s">
        <v>6315</v>
      </c>
      <c r="D623" s="95" t="s">
        <v>6315</v>
      </c>
      <c r="E623" s="95" t="s">
        <v>6651</v>
      </c>
      <c r="F623" s="95" t="s">
        <v>6317</v>
      </c>
      <c r="G623" s="95" t="s">
        <v>6317</v>
      </c>
      <c r="H623" s="61">
        <v>5548.8183477492603</v>
      </c>
      <c r="I623" s="61">
        <v>48.530943524911699</v>
      </c>
      <c r="J623" s="123">
        <v>269289.38986461301</v>
      </c>
      <c r="K623" s="99">
        <v>6278.9166666666697</v>
      </c>
      <c r="L623" s="16">
        <v>5421.7577480219097</v>
      </c>
      <c r="M623" s="17">
        <f>gp_need_index[[#This Row],[Normalised weighted population (base year)]]/gp_need_index[[#This Row],[Registered population (base year)]]</f>
        <v>0.86348617697138419</v>
      </c>
      <c r="N623" s="99">
        <v>6298.4904837946096</v>
      </c>
      <c r="O623" s="16">
        <v>5441.3545579254796</v>
      </c>
      <c r="P623" s="17">
        <f>gp_need_index[[#This Row],[Normalised weighted population 2026/27]]/gp_need_index[[#This Row],[Registered population 2026/27]]</f>
        <v>0.86391407146292343</v>
      </c>
      <c r="Q623" s="99">
        <v>6318.9205690734098</v>
      </c>
      <c r="R623" s="16">
        <v>5460.4830739852596</v>
      </c>
      <c r="S623" s="17">
        <f>gp_need_index[[#This Row],[Normalised weighted population 2027/28]]/gp_need_index[[#This Row],[Registered population 2027/28]]</f>
        <v>0.86414807945369865</v>
      </c>
      <c r="T623" s="99">
        <v>6338.10099960761</v>
      </c>
      <c r="U623" s="16">
        <v>5482.2645731145103</v>
      </c>
      <c r="V623" s="17">
        <f>gp_need_index[[#This Row],[Normalised weighted population 2028/29]]/gp_need_index[[#This Row],[Registered population 2028/29]]</f>
        <v>0.8649695821278196</v>
      </c>
    </row>
    <row r="624" spans="1:22" x14ac:dyDescent="0.2">
      <c r="A624" s="6" t="s">
        <v>1189</v>
      </c>
      <c r="B624" s="1" t="s">
        <v>7230</v>
      </c>
      <c r="C624" s="95" t="s">
        <v>6315</v>
      </c>
      <c r="D624" s="95" t="s">
        <v>6315</v>
      </c>
      <c r="E624" s="95" t="s">
        <v>6651</v>
      </c>
      <c r="F624" s="95" t="s">
        <v>6317</v>
      </c>
      <c r="G624" s="95" t="s">
        <v>6317</v>
      </c>
      <c r="H624" s="61">
        <v>5466.0833740234402</v>
      </c>
      <c r="I624" s="61">
        <v>80.711365821768794</v>
      </c>
      <c r="J624" s="123">
        <v>441175.05481309397</v>
      </c>
      <c r="K624" s="99">
        <v>9423.75</v>
      </c>
      <c r="L624" s="16">
        <v>8882.4304324409095</v>
      </c>
      <c r="M624" s="17">
        <f>gp_need_index[[#This Row],[Normalised weighted population (base year)]]/gp_need_index[[#This Row],[Registered population (base year)]]</f>
        <v>0.94255794481399757</v>
      </c>
      <c r="N624" s="99">
        <v>9451.7824657346991</v>
      </c>
      <c r="O624" s="16">
        <v>8914.5357585650199</v>
      </c>
      <c r="P624" s="17">
        <f>gp_need_index[[#This Row],[Normalised weighted population 2026/27]]/gp_need_index[[#This Row],[Registered population 2026/27]]</f>
        <v>0.94315921794462099</v>
      </c>
      <c r="Q624" s="99">
        <v>9474.9300295866597</v>
      </c>
      <c r="R624" s="16">
        <v>8945.8738819326409</v>
      </c>
      <c r="S624" s="17">
        <f>gp_need_index[[#This Row],[Normalised weighted population 2027/28]]/gp_need_index[[#This Row],[Registered population 2027/28]]</f>
        <v>0.94416252721635152</v>
      </c>
      <c r="T624" s="99">
        <v>9500.6709587091991</v>
      </c>
      <c r="U624" s="16">
        <v>8981.5583701966898</v>
      </c>
      <c r="V624" s="17">
        <f>gp_need_index[[#This Row],[Normalised weighted population 2028/29]]/gp_need_index[[#This Row],[Registered population 2028/29]]</f>
        <v>0.94536042867197267</v>
      </c>
    </row>
    <row r="625" spans="1:22" x14ac:dyDescent="0.2">
      <c r="A625" s="6" t="s">
        <v>1312</v>
      </c>
      <c r="B625" s="1" t="s">
        <v>7231</v>
      </c>
      <c r="C625" s="95" t="s">
        <v>6315</v>
      </c>
      <c r="D625" s="95" t="s">
        <v>6315</v>
      </c>
      <c r="E625" s="95" t="s">
        <v>6651</v>
      </c>
      <c r="F625" s="95" t="s">
        <v>6317</v>
      </c>
      <c r="G625" s="95" t="s">
        <v>6317</v>
      </c>
      <c r="H625" s="61">
        <v>5393.3060676007199</v>
      </c>
      <c r="I625" s="61">
        <v>121.252898966993</v>
      </c>
      <c r="J625" s="123">
        <v>653953.99571286398</v>
      </c>
      <c r="K625" s="99">
        <v>12218.5</v>
      </c>
      <c r="L625" s="16">
        <v>13166.4308975882</v>
      </c>
      <c r="M625" s="17">
        <f>gp_need_index[[#This Row],[Normalised weighted population (base year)]]/gp_need_index[[#This Row],[Registered population (base year)]]</f>
        <v>1.0775816096565207</v>
      </c>
      <c r="N625" s="99">
        <v>12251.039155841399</v>
      </c>
      <c r="O625" s="16">
        <v>13214.020637927</v>
      </c>
      <c r="P625" s="17">
        <f>gp_need_index[[#This Row],[Normalised weighted population 2026/27]]/gp_need_index[[#This Row],[Registered population 2026/27]]</f>
        <v>1.0786040653234255</v>
      </c>
      <c r="Q625" s="99">
        <v>12283.4677360318</v>
      </c>
      <c r="R625" s="16">
        <v>13260.4731532513</v>
      </c>
      <c r="S625" s="17">
        <f>gp_need_index[[#This Row],[Normalised weighted population 2027/28]]/gp_need_index[[#This Row],[Registered population 2027/28]]</f>
        <v>1.0795382410093848</v>
      </c>
      <c r="T625" s="99">
        <v>12317.8761895071</v>
      </c>
      <c r="U625" s="16">
        <v>13313.3682873498</v>
      </c>
      <c r="V625" s="17">
        <f>gp_need_index[[#This Row],[Normalised weighted population 2028/29]]/gp_need_index[[#This Row],[Registered population 2028/29]]</f>
        <v>1.0808168618134597</v>
      </c>
    </row>
    <row r="626" spans="1:22" x14ac:dyDescent="0.2">
      <c r="A626" s="6" t="s">
        <v>1218</v>
      </c>
      <c r="B626" s="1" t="s">
        <v>7232</v>
      </c>
      <c r="C626" s="95" t="s">
        <v>6315</v>
      </c>
      <c r="D626" s="95" t="s">
        <v>6315</v>
      </c>
      <c r="E626" s="95" t="s">
        <v>6651</v>
      </c>
      <c r="F626" s="95" t="s">
        <v>6317</v>
      </c>
      <c r="G626" s="95" t="s">
        <v>6317</v>
      </c>
      <c r="H626" s="61">
        <v>5248.62859476024</v>
      </c>
      <c r="I626" s="61">
        <v>53.836226749057303</v>
      </c>
      <c r="J626" s="123">
        <v>282566.35914909799</v>
      </c>
      <c r="K626" s="99">
        <v>8012.3333333333303</v>
      </c>
      <c r="L626" s="16">
        <v>5689.0705861719598</v>
      </c>
      <c r="M626" s="17">
        <f>gp_need_index[[#This Row],[Normalised weighted population (base year)]]/gp_need_index[[#This Row],[Registered population (base year)]]</f>
        <v>0.71003917953637663</v>
      </c>
      <c r="N626" s="99">
        <v>8042.2587753046901</v>
      </c>
      <c r="O626" s="16">
        <v>5709.6335917481201</v>
      </c>
      <c r="P626" s="17">
        <f>gp_need_index[[#This Row],[Normalised weighted population 2026/27]]/gp_need_index[[#This Row],[Registered population 2026/27]]</f>
        <v>0.70995397577614061</v>
      </c>
      <c r="Q626" s="99">
        <v>8067.3858262806598</v>
      </c>
      <c r="R626" s="16">
        <v>5729.7052148508901</v>
      </c>
      <c r="S626" s="17">
        <f>gp_need_index[[#This Row],[Normalised weighted population 2027/28]]/gp_need_index[[#This Row],[Registered population 2027/28]]</f>
        <v>0.71023071639707103</v>
      </c>
      <c r="T626" s="99">
        <v>8093.9769271310597</v>
      </c>
      <c r="U626" s="16">
        <v>5752.5606229635396</v>
      </c>
      <c r="V626" s="17">
        <f>gp_need_index[[#This Row],[Normalised weighted population 2028/29]]/gp_need_index[[#This Row],[Registered population 2028/29]]</f>
        <v>0.71072115410669401</v>
      </c>
    </row>
    <row r="627" spans="1:22" x14ac:dyDescent="0.2">
      <c r="A627" s="6" t="s">
        <v>1196</v>
      </c>
      <c r="B627" s="1" t="s">
        <v>12272</v>
      </c>
      <c r="C627" s="95" t="s">
        <v>6315</v>
      </c>
      <c r="D627" s="95" t="s">
        <v>6315</v>
      </c>
      <c r="E627" s="95" t="s">
        <v>6651</v>
      </c>
      <c r="F627" s="95" t="s">
        <v>6317</v>
      </c>
      <c r="G627" s="95" t="s">
        <v>6317</v>
      </c>
      <c r="H627" s="61">
        <v>5331.3894414487104</v>
      </c>
      <c r="I627" s="61">
        <v>99.511750921142706</v>
      </c>
      <c r="J627" s="123">
        <v>530535.89816105401</v>
      </c>
      <c r="K627" s="99">
        <v>10494.916666666701</v>
      </c>
      <c r="L627" s="16">
        <v>10681.5835481101</v>
      </c>
      <c r="M627" s="17">
        <f>gp_need_index[[#This Row],[Normalised weighted population (base year)]]/gp_need_index[[#This Row],[Registered population (base year)]]</f>
        <v>1.0177864091133071</v>
      </c>
      <c r="N627" s="99">
        <v>10522.2135567103</v>
      </c>
      <c r="O627" s="16">
        <v>10720.191868878001</v>
      </c>
      <c r="P627" s="17">
        <f>gp_need_index[[#This Row],[Normalised weighted population 2026/27]]/gp_need_index[[#This Row],[Registered population 2026/27]]</f>
        <v>1.0188152721954065</v>
      </c>
      <c r="Q627" s="99">
        <v>10547.149709772901</v>
      </c>
      <c r="R627" s="16">
        <v>10757.8775885172</v>
      </c>
      <c r="S627" s="17">
        <f>gp_need_index[[#This Row],[Normalised weighted population 2027/28]]/gp_need_index[[#This Row],[Registered population 2027/28]]</f>
        <v>1.0199796043995697</v>
      </c>
      <c r="T627" s="99">
        <v>10575.0934837201</v>
      </c>
      <c r="U627" s="16">
        <v>10800.7900374988</v>
      </c>
      <c r="V627" s="17">
        <f>gp_need_index[[#This Row],[Normalised weighted population 2028/29]]/gp_need_index[[#This Row],[Registered population 2028/29]]</f>
        <v>1.0213422750471333</v>
      </c>
    </row>
    <row r="628" spans="1:22" x14ac:dyDescent="0.2">
      <c r="A628" s="6" t="s">
        <v>1200</v>
      </c>
      <c r="B628" s="1" t="s">
        <v>7233</v>
      </c>
      <c r="C628" s="95" t="s">
        <v>6315</v>
      </c>
      <c r="D628" s="95" t="s">
        <v>6315</v>
      </c>
      <c r="E628" s="95" t="s">
        <v>6651</v>
      </c>
      <c r="F628" s="95" t="s">
        <v>6317</v>
      </c>
      <c r="G628" s="95" t="s">
        <v>6317</v>
      </c>
      <c r="H628" s="61">
        <v>5461.9097290039099</v>
      </c>
      <c r="I628" s="61">
        <v>180.58984194495</v>
      </c>
      <c r="J628" s="123">
        <v>986365.41467840003</v>
      </c>
      <c r="K628" s="99">
        <v>17068.166666666701</v>
      </c>
      <c r="L628" s="16">
        <v>19859.060663705</v>
      </c>
      <c r="M628" s="17">
        <f>gp_need_index[[#This Row],[Normalised weighted population (base year)]]/gp_need_index[[#This Row],[Registered population (base year)]]</f>
        <v>1.1635145737408799</v>
      </c>
      <c r="N628" s="99">
        <v>17096.058326800801</v>
      </c>
      <c r="O628" s="16">
        <v>19930.840749569601</v>
      </c>
      <c r="P628" s="17">
        <f>gp_need_index[[#This Row],[Normalised weighted population 2026/27]]/gp_need_index[[#This Row],[Registered population 2026/27]]</f>
        <v>1.1658149714150674</v>
      </c>
      <c r="Q628" s="99">
        <v>17125.713571872198</v>
      </c>
      <c r="R628" s="16">
        <v>20000.9055474622</v>
      </c>
      <c r="S628" s="17">
        <f>gp_need_index[[#This Row],[Normalised weighted population 2027/28]]/gp_need_index[[#This Row],[Registered population 2027/28]]</f>
        <v>1.1678874263267083</v>
      </c>
      <c r="T628" s="99">
        <v>17156.285872813201</v>
      </c>
      <c r="U628" s="16">
        <v>20080.6878123028</v>
      </c>
      <c r="V628" s="17">
        <f>gp_need_index[[#This Row],[Normalised weighted population 2028/29]]/gp_need_index[[#This Row],[Registered population 2028/29]]</f>
        <v>1.1704565872339401</v>
      </c>
    </row>
    <row r="629" spans="1:22" x14ac:dyDescent="0.2">
      <c r="A629" s="6" t="s">
        <v>1313</v>
      </c>
      <c r="B629" s="1" t="s">
        <v>7234</v>
      </c>
      <c r="C629" s="95" t="s">
        <v>6315</v>
      </c>
      <c r="D629" s="95" t="s">
        <v>6315</v>
      </c>
      <c r="E629" s="95" t="s">
        <v>6651</v>
      </c>
      <c r="F629" s="95" t="s">
        <v>6317</v>
      </c>
      <c r="G629" s="95" t="s">
        <v>6317</v>
      </c>
      <c r="H629" s="61">
        <v>5546.13761821546</v>
      </c>
      <c r="I629" s="61">
        <v>90.3655840071618</v>
      </c>
      <c r="J629" s="123">
        <v>501179.96485412901</v>
      </c>
      <c r="K629" s="99">
        <v>9412.5833333333303</v>
      </c>
      <c r="L629" s="16">
        <v>10090.5437045528</v>
      </c>
      <c r="M629" s="17">
        <f>gp_need_index[[#This Row],[Normalised weighted population (base year)]]/gp_need_index[[#This Row],[Registered population (base year)]]</f>
        <v>1.0720270245914922</v>
      </c>
      <c r="N629" s="99">
        <v>9434.7632338644107</v>
      </c>
      <c r="O629" s="16">
        <v>10127.0157263567</v>
      </c>
      <c r="P629" s="17">
        <f>gp_need_index[[#This Row],[Normalised weighted population 2026/27]]/gp_need_index[[#This Row],[Registered population 2026/27]]</f>
        <v>1.073372534671307</v>
      </c>
      <c r="Q629" s="99">
        <v>9456.0925079448407</v>
      </c>
      <c r="R629" s="16">
        <v>10162.6161969559</v>
      </c>
      <c r="S629" s="17">
        <f>gp_need_index[[#This Row],[Normalised weighted population 2027/28]]/gp_need_index[[#This Row],[Registered population 2027/28]]</f>
        <v>1.0747162412399678</v>
      </c>
      <c r="T629" s="99">
        <v>9477.4199330491701</v>
      </c>
      <c r="U629" s="16">
        <v>10203.1541883471</v>
      </c>
      <c r="V629" s="17">
        <f>gp_need_index[[#This Row],[Normalised weighted population 2028/29]]/gp_need_index[[#This Row],[Registered population 2028/29]]</f>
        <v>1.0765750869355475</v>
      </c>
    </row>
    <row r="630" spans="1:22" x14ac:dyDescent="0.2">
      <c r="A630" s="6" t="s">
        <v>1198</v>
      </c>
      <c r="B630" s="1" t="s">
        <v>7235</v>
      </c>
      <c r="C630" s="95" t="s">
        <v>6315</v>
      </c>
      <c r="D630" s="95" t="s">
        <v>6315</v>
      </c>
      <c r="E630" s="95" t="s">
        <v>6651</v>
      </c>
      <c r="F630" s="95" t="s">
        <v>6317</v>
      </c>
      <c r="G630" s="95" t="s">
        <v>6317</v>
      </c>
      <c r="H630" s="61">
        <v>5439.8361037233999</v>
      </c>
      <c r="I630" s="61">
        <v>50.697371324577297</v>
      </c>
      <c r="J630" s="123">
        <v>275785.39089530701</v>
      </c>
      <c r="K630" s="99">
        <v>6919.75</v>
      </c>
      <c r="L630" s="16">
        <v>5552.5454628183597</v>
      </c>
      <c r="M630" s="17">
        <f>gp_need_index[[#This Row],[Normalised weighted population (base year)]]/gp_need_index[[#This Row],[Registered population (base year)]]</f>
        <v>0.80241995199513849</v>
      </c>
      <c r="N630" s="99">
        <v>6948.9003703174203</v>
      </c>
      <c r="O630" s="16">
        <v>5572.6150016972297</v>
      </c>
      <c r="P630" s="17">
        <f>gp_need_index[[#This Row],[Normalised weighted population 2026/27]]/gp_need_index[[#This Row],[Registered population 2026/27]]</f>
        <v>0.80194199149853074</v>
      </c>
      <c r="Q630" s="99">
        <v>6975.2772946325204</v>
      </c>
      <c r="R630" s="16">
        <v>5592.2049501963002</v>
      </c>
      <c r="S630" s="17">
        <f>gp_need_index[[#This Row],[Normalised weighted population 2027/28]]/gp_need_index[[#This Row],[Registered population 2027/28]]</f>
        <v>0.8017179409483125</v>
      </c>
      <c r="T630" s="99">
        <v>7000.1654270607096</v>
      </c>
      <c r="U630" s="16">
        <v>5614.5118790161396</v>
      </c>
      <c r="V630" s="17">
        <f>gp_need_index[[#This Row],[Normalised weighted population 2028/29]]/gp_need_index[[#This Row],[Registered population 2028/29]]</f>
        <v>0.80205417107886978</v>
      </c>
    </row>
    <row r="631" spans="1:22" x14ac:dyDescent="0.2">
      <c r="A631" s="6" t="s">
        <v>1210</v>
      </c>
      <c r="B631" s="1" t="s">
        <v>7236</v>
      </c>
      <c r="C631" s="95" t="s">
        <v>6315</v>
      </c>
      <c r="D631" s="95" t="s">
        <v>6315</v>
      </c>
      <c r="E631" s="95" t="s">
        <v>6651</v>
      </c>
      <c r="F631" s="95" t="s">
        <v>6317</v>
      </c>
      <c r="G631" s="95" t="s">
        <v>6317</v>
      </c>
      <c r="H631" s="61">
        <v>5384.18815917969</v>
      </c>
      <c r="I631" s="61">
        <v>44.979044242334503</v>
      </c>
      <c r="J631" s="123">
        <v>242175.63742079699</v>
      </c>
      <c r="K631" s="99">
        <v>5971.75</v>
      </c>
      <c r="L631" s="16">
        <v>4875.8610178755098</v>
      </c>
      <c r="M631" s="17">
        <f>gp_need_index[[#This Row],[Normalised weighted population (base year)]]/gp_need_index[[#This Row],[Registered population (base year)]]</f>
        <v>0.81648779970285257</v>
      </c>
      <c r="N631" s="99">
        <v>5991.4964673250397</v>
      </c>
      <c r="O631" s="16">
        <v>4893.4846974872398</v>
      </c>
      <c r="P631" s="17">
        <f>gp_need_index[[#This Row],[Normalised weighted population 2026/27]]/gp_need_index[[#This Row],[Registered population 2026/27]]</f>
        <v>0.81673830973182271</v>
      </c>
      <c r="Q631" s="99">
        <v>6007.3062121360399</v>
      </c>
      <c r="R631" s="16">
        <v>4910.6872340298796</v>
      </c>
      <c r="S631" s="17">
        <f>gp_need_index[[#This Row],[Normalised weighted population 2027/28]]/gp_need_index[[#This Row],[Registered population 2027/28]]</f>
        <v>0.8174524588257619</v>
      </c>
      <c r="T631" s="99">
        <v>6024.92610065182</v>
      </c>
      <c r="U631" s="16">
        <v>4930.2756345912903</v>
      </c>
      <c r="V631" s="17">
        <f>gp_need_index[[#This Row],[Normalised weighted population 2028/29]]/gp_need_index[[#This Row],[Registered population 2028/29]]</f>
        <v>0.81831304687005169</v>
      </c>
    </row>
    <row r="632" spans="1:22" x14ac:dyDescent="0.2">
      <c r="A632" s="6" t="s">
        <v>1211</v>
      </c>
      <c r="B632" s="1" t="s">
        <v>7237</v>
      </c>
      <c r="C632" s="95" t="s">
        <v>6315</v>
      </c>
      <c r="D632" s="95" t="s">
        <v>6315</v>
      </c>
      <c r="E632" s="95" t="s">
        <v>6651</v>
      </c>
      <c r="F632" s="95" t="s">
        <v>6317</v>
      </c>
      <c r="G632" s="95" t="s">
        <v>6317</v>
      </c>
      <c r="H632" s="61">
        <v>5345.0963462271302</v>
      </c>
      <c r="I632" s="61">
        <v>60.532433029496303</v>
      </c>
      <c r="J632" s="123">
        <v>323551.68661419902</v>
      </c>
      <c r="K632" s="99">
        <v>5562.4166666666697</v>
      </c>
      <c r="L632" s="16">
        <v>6514.25169282769</v>
      </c>
      <c r="M632" s="17">
        <f>gp_need_index[[#This Row],[Normalised weighted population (base year)]]/gp_need_index[[#This Row],[Registered population (base year)]]</f>
        <v>1.1711189727776032</v>
      </c>
      <c r="N632" s="99">
        <v>5576.0769299642898</v>
      </c>
      <c r="O632" s="16">
        <v>6537.7972951989696</v>
      </c>
      <c r="P632" s="17">
        <f>gp_need_index[[#This Row],[Normalised weighted population 2026/27]]/gp_need_index[[#This Row],[Registered population 2026/27]]</f>
        <v>1.1724725783582113</v>
      </c>
      <c r="Q632" s="99">
        <v>5592.1734826209904</v>
      </c>
      <c r="R632" s="16">
        <v>6560.7802416740597</v>
      </c>
      <c r="S632" s="17">
        <f>gp_need_index[[#This Row],[Normalised weighted population 2027/28]]/gp_need_index[[#This Row],[Registered population 2027/28]]</f>
        <v>1.1732075662643953</v>
      </c>
      <c r="T632" s="99">
        <v>5607.90151775309</v>
      </c>
      <c r="U632" s="16">
        <v>6586.9507520821999</v>
      </c>
      <c r="V632" s="17">
        <f>gp_need_index[[#This Row],[Normalised weighted population 2028/29]]/gp_need_index[[#This Row],[Registered population 2028/29]]</f>
        <v>1.1745838851181152</v>
      </c>
    </row>
    <row r="633" spans="1:22" x14ac:dyDescent="0.2">
      <c r="A633" s="6" t="s">
        <v>1215</v>
      </c>
      <c r="B633" s="1" t="s">
        <v>7238</v>
      </c>
      <c r="C633" s="95" t="s">
        <v>6315</v>
      </c>
      <c r="D633" s="95" t="s">
        <v>6315</v>
      </c>
      <c r="E633" s="95" t="s">
        <v>6651</v>
      </c>
      <c r="F633" s="95" t="s">
        <v>6317</v>
      </c>
      <c r="G633" s="95" t="s">
        <v>6317</v>
      </c>
      <c r="H633" s="61">
        <v>5484.0725686961196</v>
      </c>
      <c r="I633" s="61">
        <v>89.078690323177696</v>
      </c>
      <c r="J633" s="123">
        <v>488514.00205671502</v>
      </c>
      <c r="K633" s="99">
        <v>8405.4166666666606</v>
      </c>
      <c r="L633" s="16">
        <v>9835.53261047452</v>
      </c>
      <c r="M633" s="17">
        <f>gp_need_index[[#This Row],[Normalised weighted population (base year)]]/gp_need_index[[#This Row],[Registered population (base year)]]</f>
        <v>1.1701421833707859</v>
      </c>
      <c r="N633" s="99">
        <v>8425.2853772432609</v>
      </c>
      <c r="O633" s="16">
        <v>9871.0829009569898</v>
      </c>
      <c r="P633" s="17">
        <f>gp_need_index[[#This Row],[Normalised weighted population 2026/27]]/gp_need_index[[#This Row],[Registered population 2026/27]]</f>
        <v>1.1716022020593908</v>
      </c>
      <c r="Q633" s="99">
        <v>8443.1517988516298</v>
      </c>
      <c r="R633" s="16">
        <v>9905.78366632494</v>
      </c>
      <c r="S633" s="17">
        <f>gp_need_index[[#This Row],[Normalised weighted population 2027/28]]/gp_need_index[[#This Row],[Registered population 2027/28]]</f>
        <v>1.1732329232399026</v>
      </c>
      <c r="T633" s="99">
        <v>8464.4838463291908</v>
      </c>
      <c r="U633" s="16">
        <v>9945.2971700532999</v>
      </c>
      <c r="V633" s="17">
        <f>gp_need_index[[#This Row],[Normalised weighted population 2028/29]]/gp_need_index[[#This Row],[Registered population 2028/29]]</f>
        <v>1.1749443144564917</v>
      </c>
    </row>
    <row r="634" spans="1:22" x14ac:dyDescent="0.2">
      <c r="A634" s="6" t="s">
        <v>1193</v>
      </c>
      <c r="B634" s="1" t="s">
        <v>12273</v>
      </c>
      <c r="C634" s="95" t="s">
        <v>6315</v>
      </c>
      <c r="D634" s="95" t="s">
        <v>6315</v>
      </c>
      <c r="E634" s="95" t="s">
        <v>6651</v>
      </c>
      <c r="F634" s="95" t="s">
        <v>6317</v>
      </c>
      <c r="G634" s="95" t="s">
        <v>6317</v>
      </c>
      <c r="H634" s="61">
        <v>5508.0367940266897</v>
      </c>
      <c r="I634" s="61">
        <v>52.420817357471201</v>
      </c>
      <c r="J634" s="123">
        <v>288735.79077790398</v>
      </c>
      <c r="K634" s="99">
        <v>5814.1666666666697</v>
      </c>
      <c r="L634" s="16">
        <v>5813.28329188305</v>
      </c>
      <c r="M634" s="17">
        <f>gp_need_index[[#This Row],[Normalised weighted population (base year)]]/gp_need_index[[#This Row],[Registered population (base year)]]</f>
        <v>0.99984806510816349</v>
      </c>
      <c r="N634" s="99">
        <v>5826.6816067641203</v>
      </c>
      <c r="O634" s="16">
        <v>5834.2952612260497</v>
      </c>
      <c r="P634" s="17">
        <f>gp_need_index[[#This Row],[Normalised weighted population 2026/27]]/gp_need_index[[#This Row],[Registered population 2026/27]]</f>
        <v>1.0013066879187444</v>
      </c>
      <c r="Q634" s="99">
        <v>5838.5173696932998</v>
      </c>
      <c r="R634" s="16">
        <v>5854.8051194633299</v>
      </c>
      <c r="S634" s="17">
        <f>gp_need_index[[#This Row],[Normalised weighted population 2027/28]]/gp_need_index[[#This Row],[Registered population 2027/28]]</f>
        <v>1.0027897064851732</v>
      </c>
      <c r="T634" s="99">
        <v>5851.2122021544601</v>
      </c>
      <c r="U634" s="16">
        <v>5878.1595426679496</v>
      </c>
      <c r="V634" s="17">
        <f>gp_need_index[[#This Row],[Normalised weighted population 2028/29]]/gp_need_index[[#This Row],[Registered population 2028/29]]</f>
        <v>1.0046054286842592</v>
      </c>
    </row>
    <row r="635" spans="1:22" x14ac:dyDescent="0.2">
      <c r="A635" s="6" t="s">
        <v>1327</v>
      </c>
      <c r="B635" s="1" t="s">
        <v>7239</v>
      </c>
      <c r="C635" s="95" t="s">
        <v>6315</v>
      </c>
      <c r="D635" s="95" t="s">
        <v>6315</v>
      </c>
      <c r="E635" s="95" t="s">
        <v>6651</v>
      </c>
      <c r="F635" s="95" t="s">
        <v>6317</v>
      </c>
      <c r="G635" s="95" t="s">
        <v>6317</v>
      </c>
      <c r="H635" s="61">
        <v>5497.77048658288</v>
      </c>
      <c r="I635" s="61">
        <v>59.294810109737902</v>
      </c>
      <c r="J635" s="123">
        <v>325989.257028853</v>
      </c>
      <c r="K635" s="99">
        <v>5890.75</v>
      </c>
      <c r="L635" s="16">
        <v>6563.3286961535296</v>
      </c>
      <c r="M635" s="17">
        <f>gp_need_index[[#This Row],[Normalised weighted population (base year)]]/gp_need_index[[#This Row],[Registered population (base year)]]</f>
        <v>1.1141753929726317</v>
      </c>
      <c r="N635" s="99">
        <v>5906.1264248040297</v>
      </c>
      <c r="O635" s="16">
        <v>6587.0516861451197</v>
      </c>
      <c r="P635" s="17">
        <f>gp_need_index[[#This Row],[Normalised weighted population 2026/27]]/gp_need_index[[#This Row],[Registered population 2026/27]]</f>
        <v>1.1152913453530897</v>
      </c>
      <c r="Q635" s="99">
        <v>5919.2731118042702</v>
      </c>
      <c r="R635" s="16">
        <v>6610.2077813092401</v>
      </c>
      <c r="S635" s="17">
        <f>gp_need_index[[#This Row],[Normalised weighted population 2027/28]]/gp_need_index[[#This Row],[Registered population 2027/28]]</f>
        <v>1.1167262696710347</v>
      </c>
      <c r="T635" s="99">
        <v>5934.0718366703904</v>
      </c>
      <c r="U635" s="16">
        <v>6636.5754548432296</v>
      </c>
      <c r="V635" s="17">
        <f>gp_need_index[[#This Row],[Normalised weighted population 2028/29]]/gp_need_index[[#This Row],[Registered population 2028/29]]</f>
        <v>1.1183847512312919</v>
      </c>
    </row>
    <row r="636" spans="1:22" x14ac:dyDescent="0.2">
      <c r="A636" s="6" t="s">
        <v>1326</v>
      </c>
      <c r="B636" s="1" t="s">
        <v>7240</v>
      </c>
      <c r="C636" s="95" t="s">
        <v>6315</v>
      </c>
      <c r="D636" s="95" t="s">
        <v>6315</v>
      </c>
      <c r="E636" s="95" t="s">
        <v>6651</v>
      </c>
      <c r="F636" s="95" t="s">
        <v>6317</v>
      </c>
      <c r="G636" s="95" t="s">
        <v>6317</v>
      </c>
      <c r="H636" s="61">
        <v>5643.2403021918399</v>
      </c>
      <c r="I636" s="61">
        <v>193.83698383286099</v>
      </c>
      <c r="J636" s="123">
        <v>1093868.67922091</v>
      </c>
      <c r="K636" s="99">
        <v>15820.25</v>
      </c>
      <c r="L636" s="16">
        <v>22023.4855516073</v>
      </c>
      <c r="M636" s="17">
        <f>gp_need_index[[#This Row],[Normalised weighted population (base year)]]/gp_need_index[[#This Row],[Registered population (base year)]]</f>
        <v>1.3921073024514341</v>
      </c>
      <c r="N636" s="99">
        <v>15827.1525073961</v>
      </c>
      <c r="O636" s="16">
        <v>22103.088897943901</v>
      </c>
      <c r="P636" s="17">
        <f>gp_need_index[[#This Row],[Normalised weighted population 2026/27]]/gp_need_index[[#This Row],[Registered population 2026/27]]</f>
        <v>1.3965297224257507</v>
      </c>
      <c r="Q636" s="99">
        <v>15834.193587481701</v>
      </c>
      <c r="R636" s="16">
        <v>22180.790008293199</v>
      </c>
      <c r="S636" s="17">
        <f>gp_need_index[[#This Row],[Normalised weighted population 2027/28]]/gp_need_index[[#This Row],[Registered population 2027/28]]</f>
        <v>1.4008158916175582</v>
      </c>
      <c r="T636" s="99">
        <v>15849.394235247801</v>
      </c>
      <c r="U636" s="16">
        <v>22269.267685397099</v>
      </c>
      <c r="V636" s="17">
        <f>gp_need_index[[#This Row],[Normalised weighted population 2028/29]]/gp_need_index[[#This Row],[Registered population 2028/29]]</f>
        <v>1.4050548150207538</v>
      </c>
    </row>
    <row r="637" spans="1:22" x14ac:dyDescent="0.2">
      <c r="A637" s="6" t="s">
        <v>1202</v>
      </c>
      <c r="B637" s="1" t="s">
        <v>7241</v>
      </c>
      <c r="C637" s="95" t="s">
        <v>6315</v>
      </c>
      <c r="D637" s="95" t="s">
        <v>6315</v>
      </c>
      <c r="E637" s="95" t="s">
        <v>6651</v>
      </c>
      <c r="F637" s="95" t="s">
        <v>6317</v>
      </c>
      <c r="G637" s="95" t="s">
        <v>6317</v>
      </c>
      <c r="H637" s="61">
        <v>5416.8038330078098</v>
      </c>
      <c r="I637" s="61">
        <v>92.253008571395199</v>
      </c>
      <c r="J637" s="123">
        <v>499716.45043603599</v>
      </c>
      <c r="K637" s="99">
        <v>9025.5833333333303</v>
      </c>
      <c r="L637" s="16">
        <v>10061.077929315101</v>
      </c>
      <c r="M637" s="17">
        <f>gp_need_index[[#This Row],[Normalised weighted population (base year)]]/gp_need_index[[#This Row],[Registered population (base year)]]</f>
        <v>1.1147288277930443</v>
      </c>
      <c r="N637" s="99">
        <v>9039.2506958047998</v>
      </c>
      <c r="O637" s="16">
        <v>10097.4434477999</v>
      </c>
      <c r="P637" s="17">
        <f>gp_need_index[[#This Row],[Normalised weighted population 2026/27]]/gp_need_index[[#This Row],[Registered population 2026/27]]</f>
        <v>1.1170664237121133</v>
      </c>
      <c r="Q637" s="99">
        <v>9053.0663156602204</v>
      </c>
      <c r="R637" s="16">
        <v>10132.939960129301</v>
      </c>
      <c r="S637" s="17">
        <f>gp_need_index[[#This Row],[Normalised weighted population 2027/28]]/gp_need_index[[#This Row],[Registered population 2027/28]]</f>
        <v>1.1192826393639785</v>
      </c>
      <c r="T637" s="99">
        <v>9069.2190453640906</v>
      </c>
      <c r="U637" s="16">
        <v>10173.3595750109</v>
      </c>
      <c r="V637" s="17">
        <f>gp_need_index[[#This Row],[Normalised weighted population 2028/29]]/gp_need_index[[#This Row],[Registered population 2028/29]]</f>
        <v>1.1217459324914214</v>
      </c>
    </row>
    <row r="638" spans="1:22" x14ac:dyDescent="0.2">
      <c r="A638" s="6" t="s">
        <v>1206</v>
      </c>
      <c r="B638" s="1" t="s">
        <v>7242</v>
      </c>
      <c r="C638" s="95" t="s">
        <v>6315</v>
      </c>
      <c r="D638" s="95" t="s">
        <v>6315</v>
      </c>
      <c r="E638" s="95" t="s">
        <v>6651</v>
      </c>
      <c r="F638" s="95" t="s">
        <v>6317</v>
      </c>
      <c r="G638" s="95" t="s">
        <v>6317</v>
      </c>
      <c r="H638" s="61">
        <v>5483.7346237470501</v>
      </c>
      <c r="I638" s="61">
        <v>34.559281758807103</v>
      </c>
      <c r="J638" s="123">
        <v>189513.92995260001</v>
      </c>
      <c r="K638" s="99">
        <v>3021.6666666666702</v>
      </c>
      <c r="L638" s="16">
        <v>3815.5926551550101</v>
      </c>
      <c r="M638" s="17">
        <f>gp_need_index[[#This Row],[Normalised weighted population (base year)]]/gp_need_index[[#This Row],[Registered population (base year)]]</f>
        <v>1.2627443977346957</v>
      </c>
      <c r="N638" s="99">
        <v>3021.2727587221302</v>
      </c>
      <c r="O638" s="16">
        <v>3829.3840208721199</v>
      </c>
      <c r="P638" s="17">
        <f>gp_need_index[[#This Row],[Normalised weighted population 2026/27]]/gp_need_index[[#This Row],[Registered population 2026/27]]</f>
        <v>1.2674737856147045</v>
      </c>
      <c r="Q638" s="99">
        <v>3021.9447463515498</v>
      </c>
      <c r="R638" s="16">
        <v>3842.8458221501901</v>
      </c>
      <c r="S638" s="17">
        <f>gp_need_index[[#This Row],[Normalised weighted population 2027/28]]/gp_need_index[[#This Row],[Registered population 2027/28]]</f>
        <v>1.2716466198760681</v>
      </c>
      <c r="T638" s="99">
        <v>3024.1393807788099</v>
      </c>
      <c r="U638" s="16">
        <v>3858.1746752561999</v>
      </c>
      <c r="V638" s="17">
        <f>gp_need_index[[#This Row],[Normalised weighted population 2028/29]]/gp_need_index[[#This Row],[Registered population 2028/29]]</f>
        <v>1.2757926105451529</v>
      </c>
    </row>
    <row r="639" spans="1:22" x14ac:dyDescent="0.2">
      <c r="A639" s="6" t="s">
        <v>1204</v>
      </c>
      <c r="B639" s="1" t="s">
        <v>7243</v>
      </c>
      <c r="C639" s="95" t="s">
        <v>6315</v>
      </c>
      <c r="D639" s="95" t="s">
        <v>6315</v>
      </c>
      <c r="E639" s="95" t="s">
        <v>6651</v>
      </c>
      <c r="F639" s="95" t="s">
        <v>6317</v>
      </c>
      <c r="G639" s="95" t="s">
        <v>6317</v>
      </c>
      <c r="H639" s="61">
        <v>5536.6433105468795</v>
      </c>
      <c r="I639" s="61">
        <v>57.987801688922197</v>
      </c>
      <c r="J639" s="123">
        <v>321057.77431429003</v>
      </c>
      <c r="K639" s="99">
        <v>4499.8333333333303</v>
      </c>
      <c r="L639" s="16">
        <v>6464.0403260088297</v>
      </c>
      <c r="M639" s="17">
        <f>gp_need_index[[#This Row],[Normalised weighted population (base year)]]/gp_need_index[[#This Row],[Registered population (base year)]]</f>
        <v>1.4365066097282493</v>
      </c>
      <c r="N639" s="99">
        <v>4501.3069612142799</v>
      </c>
      <c r="O639" s="16">
        <v>6487.4044406308803</v>
      </c>
      <c r="P639" s="17">
        <f>gp_need_index[[#This Row],[Normalised weighted population 2026/27]]/gp_need_index[[#This Row],[Registered population 2026/27]]</f>
        <v>1.4412268473423167</v>
      </c>
      <c r="Q639" s="99">
        <v>4503.8586123442801</v>
      </c>
      <c r="R639" s="16">
        <v>6510.21023626648</v>
      </c>
      <c r="S639" s="17">
        <f>gp_need_index[[#This Row],[Normalised weighted population 2027/28]]/gp_need_index[[#This Row],[Registered population 2027/28]]</f>
        <v>1.4454739361540225</v>
      </c>
      <c r="T639" s="99">
        <v>4506.1288212129903</v>
      </c>
      <c r="U639" s="16">
        <v>6536.1790263297698</v>
      </c>
      <c r="V639" s="17">
        <f>gp_need_index[[#This Row],[Normalised weighted population 2028/29]]/gp_need_index[[#This Row],[Registered population 2028/29]]</f>
        <v>1.4505086928629609</v>
      </c>
    </row>
    <row r="640" spans="1:22" x14ac:dyDescent="0.2">
      <c r="A640" s="6" t="s">
        <v>1205</v>
      </c>
      <c r="B640" s="1" t="s">
        <v>7244</v>
      </c>
      <c r="C640" s="95" t="s">
        <v>6315</v>
      </c>
      <c r="D640" s="95" t="s">
        <v>6315</v>
      </c>
      <c r="E640" s="95" t="s">
        <v>6651</v>
      </c>
      <c r="F640" s="95" t="s">
        <v>6317</v>
      </c>
      <c r="G640" s="95" t="s">
        <v>6317</v>
      </c>
      <c r="H640" s="61">
        <v>5422.4793762207</v>
      </c>
      <c r="I640" s="61">
        <v>72.353504150620907</v>
      </c>
      <c r="J640" s="123">
        <v>392335.384054041</v>
      </c>
      <c r="K640" s="99">
        <v>7379.8333333333303</v>
      </c>
      <c r="L640" s="16">
        <v>7899.1133270701202</v>
      </c>
      <c r="M640" s="17">
        <f>gp_need_index[[#This Row],[Normalised weighted population (base year)]]/gp_need_index[[#This Row],[Registered population (base year)]]</f>
        <v>1.0703647318688485</v>
      </c>
      <c r="N640" s="99">
        <v>7397.1573433910098</v>
      </c>
      <c r="O640" s="16">
        <v>7927.6644777248703</v>
      </c>
      <c r="P640" s="17">
        <f>gp_need_index[[#This Row],[Normalised weighted population 2026/27]]/gp_need_index[[#This Row],[Registered population 2026/27]]</f>
        <v>1.0717177031265723</v>
      </c>
      <c r="Q640" s="99">
        <v>7408.2493422109701</v>
      </c>
      <c r="R640" s="16">
        <v>7955.5333577370802</v>
      </c>
      <c r="S640" s="17">
        <f>gp_need_index[[#This Row],[Normalised weighted population 2027/28]]/gp_need_index[[#This Row],[Registered population 2027/28]]</f>
        <v>1.0738749453811951</v>
      </c>
      <c r="T640" s="99">
        <v>7422.1571822358001</v>
      </c>
      <c r="U640" s="16">
        <v>7987.2674443657497</v>
      </c>
      <c r="V640" s="17">
        <f>gp_need_index[[#This Row],[Normalised weighted population 2028/29]]/gp_need_index[[#This Row],[Registered population 2028/29]]</f>
        <v>1.0761382773572197</v>
      </c>
    </row>
    <row r="641" spans="1:22" x14ac:dyDescent="0.2">
      <c r="A641" s="6" t="s">
        <v>1217</v>
      </c>
      <c r="B641" s="1" t="s">
        <v>7245</v>
      </c>
      <c r="C641" s="95" t="s">
        <v>6315</v>
      </c>
      <c r="D641" s="95" t="s">
        <v>6315</v>
      </c>
      <c r="E641" s="95" t="s">
        <v>6651</v>
      </c>
      <c r="F641" s="95" t="s">
        <v>6317</v>
      </c>
      <c r="G641" s="95" t="s">
        <v>6317</v>
      </c>
      <c r="H641" s="61">
        <v>5404.4698638915997</v>
      </c>
      <c r="I641" s="61">
        <v>76.939219854205703</v>
      </c>
      <c r="J641" s="123">
        <v>415815.69505338499</v>
      </c>
      <c r="K641" s="99">
        <v>10041.166666666701</v>
      </c>
      <c r="L641" s="16">
        <v>8371.8558965069005</v>
      </c>
      <c r="M641" s="17">
        <f>gp_need_index[[#This Row],[Normalised weighted population (base year)]]/gp_need_index[[#This Row],[Registered population (base year)]]</f>
        <v>0.8337533052109023</v>
      </c>
      <c r="N641" s="99">
        <v>10075.854830906899</v>
      </c>
      <c r="O641" s="16">
        <v>8402.1157635405598</v>
      </c>
      <c r="P641" s="17">
        <f>gp_need_index[[#This Row],[Normalised weighted population 2026/27]]/gp_need_index[[#This Row],[Registered population 2026/27]]</f>
        <v>0.83388614708577624</v>
      </c>
      <c r="Q641" s="99">
        <v>10101.5588345898</v>
      </c>
      <c r="R641" s="16">
        <v>8431.6525277061901</v>
      </c>
      <c r="S641" s="17">
        <f>gp_need_index[[#This Row],[Normalised weighted population 2027/28]]/gp_need_index[[#This Row],[Registered population 2027/28]]</f>
        <v>0.83468825611691644</v>
      </c>
      <c r="T641" s="99">
        <v>10133.226528643199</v>
      </c>
      <c r="U641" s="16">
        <v>8465.2858216294499</v>
      </c>
      <c r="V641" s="17">
        <f>gp_need_index[[#This Row],[Normalised weighted population 2028/29]]/gp_need_index[[#This Row],[Registered population 2028/29]]</f>
        <v>0.83539885323800411</v>
      </c>
    </row>
    <row r="642" spans="1:22" x14ac:dyDescent="0.2">
      <c r="A642" s="6" t="s">
        <v>1316</v>
      </c>
      <c r="B642" s="1" t="s">
        <v>7246</v>
      </c>
      <c r="C642" s="95" t="s">
        <v>6315</v>
      </c>
      <c r="D642" s="95" t="s">
        <v>6315</v>
      </c>
      <c r="E642" s="95" t="s">
        <v>6651</v>
      </c>
      <c r="F642" s="95" t="s">
        <v>6317</v>
      </c>
      <c r="G642" s="95" t="s">
        <v>6317</v>
      </c>
      <c r="H642" s="61">
        <v>5625.7115573540405</v>
      </c>
      <c r="I642" s="61">
        <v>191.839660096595</v>
      </c>
      <c r="J642" s="123">
        <v>1079234.5929642899</v>
      </c>
      <c r="K642" s="99">
        <v>12683.916666666701</v>
      </c>
      <c r="L642" s="16">
        <v>21728.8490990276</v>
      </c>
      <c r="M642" s="17">
        <f>gp_need_index[[#This Row],[Normalised weighted population (base year)]]/gp_need_index[[#This Row],[Registered population (base year)]]</f>
        <v>1.7131024800983563</v>
      </c>
      <c r="N642" s="99">
        <v>12680.5140697644</v>
      </c>
      <c r="O642" s="16">
        <v>21807.387489159901</v>
      </c>
      <c r="P642" s="17">
        <f>gp_need_index[[#This Row],[Normalised weighted population 2026/27]]/gp_need_index[[#This Row],[Registered population 2026/27]]</f>
        <v>1.7197557898033289</v>
      </c>
      <c r="Q642" s="99">
        <v>12682.614803808699</v>
      </c>
      <c r="R642" s="16">
        <v>21884.049091958899</v>
      </c>
      <c r="S642" s="17">
        <f>gp_need_index[[#This Row],[Normalised weighted population 2027/28]]/gp_need_index[[#This Row],[Registered population 2027/28]]</f>
        <v>1.7255155526277537</v>
      </c>
      <c r="T642" s="99">
        <v>12693.4338601289</v>
      </c>
      <c r="U642" s="16">
        <v>21971.343089538001</v>
      </c>
      <c r="V642" s="17">
        <f>gp_need_index[[#This Row],[Normalised weighted population 2028/29]]/gp_need_index[[#This Row],[Registered population 2028/29]]</f>
        <v>1.7309219342570306</v>
      </c>
    </row>
    <row r="643" spans="1:22" x14ac:dyDescent="0.2">
      <c r="A643" s="6" t="s">
        <v>1188</v>
      </c>
      <c r="B643" s="1" t="s">
        <v>7247</v>
      </c>
      <c r="C643" s="95" t="s">
        <v>6315</v>
      </c>
      <c r="D643" s="95" t="s">
        <v>6315</v>
      </c>
      <c r="E643" s="95" t="s">
        <v>6651</v>
      </c>
      <c r="F643" s="95" t="s">
        <v>6317</v>
      </c>
      <c r="G643" s="95" t="s">
        <v>6317</v>
      </c>
      <c r="H643" s="61">
        <v>5479.4425088205599</v>
      </c>
      <c r="I643" s="61">
        <v>34.179185631407499</v>
      </c>
      <c r="J643" s="123">
        <v>187282.88266560301</v>
      </c>
      <c r="K643" s="99">
        <v>3036.1666666666702</v>
      </c>
      <c r="L643" s="16">
        <v>3770.67370041803</v>
      </c>
      <c r="M643" s="17">
        <f>gp_need_index[[#This Row],[Normalised weighted population (base year)]]/gp_need_index[[#This Row],[Registered population (base year)]]</f>
        <v>1.2419192074714911</v>
      </c>
      <c r="N643" s="99">
        <v>3038.8667068314899</v>
      </c>
      <c r="O643" s="16">
        <v>3784.30270767908</v>
      </c>
      <c r="P643" s="17">
        <f>gp_need_index[[#This Row],[Normalised weighted population 2026/27]]/gp_need_index[[#This Row],[Registered population 2026/27]]</f>
        <v>1.2453006573706642</v>
      </c>
      <c r="Q643" s="99">
        <v>3041.2489162460702</v>
      </c>
      <c r="R643" s="16">
        <v>3797.60603028897</v>
      </c>
      <c r="S643" s="17">
        <f>gp_need_index[[#This Row],[Normalised weighted population 2027/28]]/gp_need_index[[#This Row],[Registered population 2027/28]]</f>
        <v>1.2486995096003193</v>
      </c>
      <c r="T643" s="99">
        <v>3046.3873211097898</v>
      </c>
      <c r="U643" s="16">
        <v>3812.7544249129</v>
      </c>
      <c r="V643" s="17">
        <f>gp_need_index[[#This Row],[Normalised weighted population 2028/29]]/gp_need_index[[#This Row],[Registered population 2028/29]]</f>
        <v>1.2515658788666193</v>
      </c>
    </row>
    <row r="644" spans="1:22" x14ac:dyDescent="0.2">
      <c r="A644" s="6" t="s">
        <v>1222</v>
      </c>
      <c r="B644" s="1" t="s">
        <v>7248</v>
      </c>
      <c r="C644" s="95" t="s">
        <v>6315</v>
      </c>
      <c r="D644" s="95" t="s">
        <v>6315</v>
      </c>
      <c r="E644" s="95" t="s">
        <v>6651</v>
      </c>
      <c r="F644" s="95" t="s">
        <v>6317</v>
      </c>
      <c r="G644" s="95" t="s">
        <v>6317</v>
      </c>
      <c r="H644" s="61">
        <v>5398.3510667067303</v>
      </c>
      <c r="I644" s="61">
        <v>88.652452585174501</v>
      </c>
      <c r="J644" s="123">
        <v>478577.06197934499</v>
      </c>
      <c r="K644" s="99">
        <v>8228.6666666666697</v>
      </c>
      <c r="L644" s="16">
        <v>9635.4664961608396</v>
      </c>
      <c r="M644" s="17">
        <f>gp_need_index[[#This Row],[Normalised weighted population (base year)]]/gp_need_index[[#This Row],[Registered population (base year)]]</f>
        <v>1.170963278314936</v>
      </c>
      <c r="N644" s="99">
        <v>8247.0637388221203</v>
      </c>
      <c r="O644" s="16">
        <v>9670.2936525985006</v>
      </c>
      <c r="P644" s="17">
        <f>gp_need_index[[#This Row],[Normalised weighted population 2026/27]]/gp_need_index[[#This Row],[Registered population 2026/27]]</f>
        <v>1.1725741377596837</v>
      </c>
      <c r="Q644" s="99">
        <v>8260.9713038225309</v>
      </c>
      <c r="R644" s="16">
        <v>9704.2885642454694</v>
      </c>
      <c r="S644" s="17">
        <f>gp_need_index[[#This Row],[Normalised weighted population 2027/28]]/gp_need_index[[#This Row],[Registered population 2027/28]]</f>
        <v>1.1747152008329922</v>
      </c>
      <c r="T644" s="99">
        <v>8277.7350856432295</v>
      </c>
      <c r="U644" s="16">
        <v>9742.9983175856305</v>
      </c>
      <c r="V644" s="17">
        <f>gp_need_index[[#This Row],[Normalised weighted population 2028/29]]/gp_need_index[[#This Row],[Registered population 2028/29]]</f>
        <v>1.1770125785353689</v>
      </c>
    </row>
    <row r="645" spans="1:22" x14ac:dyDescent="0.2">
      <c r="A645" s="6" t="s">
        <v>1195</v>
      </c>
      <c r="B645" s="1" t="s">
        <v>7249</v>
      </c>
      <c r="C645" s="95" t="s">
        <v>6315</v>
      </c>
      <c r="D645" s="95" t="s">
        <v>6315</v>
      </c>
      <c r="E645" s="95" t="s">
        <v>6651</v>
      </c>
      <c r="F645" s="95" t="s">
        <v>6317</v>
      </c>
      <c r="G645" s="95" t="s">
        <v>6317</v>
      </c>
      <c r="H645" s="61">
        <v>5433.5305989583303</v>
      </c>
      <c r="I645" s="61">
        <v>18.262848065391101</v>
      </c>
      <c r="J645" s="123">
        <v>99231.743787429601</v>
      </c>
      <c r="K645" s="99">
        <v>2459</v>
      </c>
      <c r="L645" s="16">
        <v>1997.88961607329</v>
      </c>
      <c r="M645" s="17">
        <f>gp_need_index[[#This Row],[Normalised weighted population (base year)]]/gp_need_index[[#This Row],[Registered population (base year)]]</f>
        <v>0.81248052707331841</v>
      </c>
      <c r="N645" s="99">
        <v>2468.1936326171999</v>
      </c>
      <c r="O645" s="16">
        <v>2005.1109389051301</v>
      </c>
      <c r="P645" s="17">
        <f>gp_need_index[[#This Row],[Normalised weighted population 2026/27]]/gp_need_index[[#This Row],[Registered population 2026/27]]</f>
        <v>0.81237991720243174</v>
      </c>
      <c r="Q645" s="99">
        <v>2478.89098581195</v>
      </c>
      <c r="R645" s="16">
        <v>2012.1596978838299</v>
      </c>
      <c r="S645" s="17">
        <f>gp_need_index[[#This Row],[Normalised weighted population 2027/28]]/gp_need_index[[#This Row],[Registered population 2027/28]]</f>
        <v>0.81171770336030158</v>
      </c>
      <c r="T645" s="99">
        <v>2489.8629488705101</v>
      </c>
      <c r="U645" s="16">
        <v>2020.18606736681</v>
      </c>
      <c r="V645" s="17">
        <f>gp_need_index[[#This Row],[Normalised weighted population 2028/29]]/gp_need_index[[#This Row],[Registered population 2028/29]]</f>
        <v>0.81136436376276766</v>
      </c>
    </row>
    <row r="646" spans="1:22" x14ac:dyDescent="0.2">
      <c r="A646" s="6" t="s">
        <v>1192</v>
      </c>
      <c r="B646" s="1" t="s">
        <v>7250</v>
      </c>
      <c r="C646" s="95" t="s">
        <v>6315</v>
      </c>
      <c r="D646" s="95" t="s">
        <v>6315</v>
      </c>
      <c r="E646" s="95" t="s">
        <v>6651</v>
      </c>
      <c r="F646" s="95" t="s">
        <v>6317</v>
      </c>
      <c r="G646" s="95" t="s">
        <v>6317</v>
      </c>
      <c r="H646" s="61">
        <v>5455.8053541917097</v>
      </c>
      <c r="I646" s="61">
        <v>65.724510725191905</v>
      </c>
      <c r="J646" s="123">
        <v>358580.13751613197</v>
      </c>
      <c r="K646" s="99">
        <v>9547.8333333333303</v>
      </c>
      <c r="L646" s="16">
        <v>7219.4995868284204</v>
      </c>
      <c r="M646" s="17">
        <f>gp_need_index[[#This Row],[Normalised weighted population (base year)]]/gp_need_index[[#This Row],[Registered population (base year)]]</f>
        <v>0.7561400932318072</v>
      </c>
      <c r="N646" s="99">
        <v>9580.3205193163903</v>
      </c>
      <c r="O646" s="16">
        <v>7245.5942903502801</v>
      </c>
      <c r="P646" s="17">
        <f>gp_need_index[[#This Row],[Normalised weighted population 2026/27]]/gp_need_index[[#This Row],[Registered population 2026/27]]</f>
        <v>0.75629977887914068</v>
      </c>
      <c r="Q646" s="99">
        <v>9609.2561345826907</v>
      </c>
      <c r="R646" s="16">
        <v>7271.0654235525299</v>
      </c>
      <c r="S646" s="17">
        <f>gp_need_index[[#This Row],[Normalised weighted population 2027/28]]/gp_need_index[[#This Row],[Registered population 2027/28]]</f>
        <v>0.75667307871883427</v>
      </c>
      <c r="T646" s="99">
        <v>9638.1469762413908</v>
      </c>
      <c r="U646" s="16">
        <v>7300.0692137018596</v>
      </c>
      <c r="V646" s="17">
        <f>gp_need_index[[#This Row],[Normalised weighted population 2028/29]]/gp_need_index[[#This Row],[Registered population 2028/29]]</f>
        <v>0.75741418259100712</v>
      </c>
    </row>
    <row r="647" spans="1:22" x14ac:dyDescent="0.2">
      <c r="A647" s="6" t="s">
        <v>1213</v>
      </c>
      <c r="B647" s="1" t="s">
        <v>7251</v>
      </c>
      <c r="C647" s="95" t="s">
        <v>6315</v>
      </c>
      <c r="D647" s="95" t="s">
        <v>6315</v>
      </c>
      <c r="E647" s="95" t="s">
        <v>6651</v>
      </c>
      <c r="F647" s="95" t="s">
        <v>6317</v>
      </c>
      <c r="G647" s="95" t="s">
        <v>6317</v>
      </c>
      <c r="H647" s="61">
        <v>5387.0678228021998</v>
      </c>
      <c r="I647" s="61">
        <v>148.55726727017401</v>
      </c>
      <c r="J647" s="123">
        <v>800288.07435457804</v>
      </c>
      <c r="K647" s="99">
        <v>14727.75</v>
      </c>
      <c r="L647" s="16">
        <v>16112.6588387419</v>
      </c>
      <c r="M647" s="17">
        <f>gp_need_index[[#This Row],[Normalised weighted population (base year)]]/gp_need_index[[#This Row],[Registered population (base year)]]</f>
        <v>1.0940339725173158</v>
      </c>
      <c r="N647" s="99">
        <v>14723.5736055778</v>
      </c>
      <c r="O647" s="16">
        <v>16170.8976474417</v>
      </c>
      <c r="P647" s="17">
        <f>gp_need_index[[#This Row],[Normalised weighted population 2026/27]]/gp_need_index[[#This Row],[Registered population 2026/27]]</f>
        <v>1.0982997797026397</v>
      </c>
      <c r="Q647" s="99">
        <v>14711.813067957501</v>
      </c>
      <c r="R647" s="16">
        <v>16227.7447563844</v>
      </c>
      <c r="S647" s="17">
        <f>gp_need_index[[#This Row],[Normalised weighted population 2027/28]]/gp_need_index[[#This Row],[Registered population 2027/28]]</f>
        <v>1.1030417992279018</v>
      </c>
      <c r="T647" s="99">
        <v>14746.420184787699</v>
      </c>
      <c r="U647" s="16">
        <v>16292.4761370135</v>
      </c>
      <c r="V647" s="17">
        <f>gp_need_index[[#This Row],[Normalised weighted population 2028/29]]/gp_need_index[[#This Row],[Registered population 2028/29]]</f>
        <v>1.1048427979707713</v>
      </c>
    </row>
    <row r="648" spans="1:22" x14ac:dyDescent="0.2">
      <c r="A648" s="6" t="s">
        <v>1309</v>
      </c>
      <c r="B648" s="1" t="s">
        <v>7252</v>
      </c>
      <c r="C648" s="95" t="s">
        <v>6315</v>
      </c>
      <c r="D648" s="95" t="s">
        <v>6315</v>
      </c>
      <c r="E648" s="95" t="s">
        <v>6651</v>
      </c>
      <c r="F648" s="95" t="s">
        <v>6317</v>
      </c>
      <c r="G648" s="95" t="s">
        <v>6317</v>
      </c>
      <c r="H648" s="61">
        <v>5607.3619258485996</v>
      </c>
      <c r="I648" s="61">
        <v>48.772746859718097</v>
      </c>
      <c r="J648" s="123">
        <v>273486.44376023498</v>
      </c>
      <c r="K648" s="99">
        <v>4640.5</v>
      </c>
      <c r="L648" s="16">
        <v>5506.2594414933601</v>
      </c>
      <c r="M648" s="17">
        <f>gp_need_index[[#This Row],[Normalised weighted population (base year)]]/gp_need_index[[#This Row],[Registered population (base year)]]</f>
        <v>1.1865659824358066</v>
      </c>
      <c r="N648" s="99">
        <v>4649.1651551095401</v>
      </c>
      <c r="O648" s="16">
        <v>5526.16168068765</v>
      </c>
      <c r="P648" s="17">
        <f>gp_need_index[[#This Row],[Normalised weighted population 2026/27]]/gp_need_index[[#This Row],[Registered population 2026/27]]</f>
        <v>1.1886352702730447</v>
      </c>
      <c r="Q648" s="99">
        <v>4659.5907615345104</v>
      </c>
      <c r="R648" s="16">
        <v>5545.58832736775</v>
      </c>
      <c r="S648" s="17">
        <f>gp_need_index[[#This Row],[Normalised weighted population 2027/28]]/gp_need_index[[#This Row],[Registered population 2027/28]]</f>
        <v>1.1901449314277248</v>
      </c>
      <c r="T648" s="99">
        <v>4671.2501614493003</v>
      </c>
      <c r="U648" s="16">
        <v>5567.7093056195199</v>
      </c>
      <c r="V648" s="17">
        <f>gp_need_index[[#This Row],[Normalised weighted population 2028/29]]/gp_need_index[[#This Row],[Registered population 2028/29]]</f>
        <v>1.1919098984611187</v>
      </c>
    </row>
    <row r="649" spans="1:22" x14ac:dyDescent="0.2">
      <c r="A649" s="6" t="s">
        <v>1216</v>
      </c>
      <c r="B649" s="1" t="s">
        <v>7253</v>
      </c>
      <c r="C649" s="95" t="s">
        <v>6315</v>
      </c>
      <c r="D649" s="95" t="s">
        <v>6315</v>
      </c>
      <c r="E649" s="95" t="s">
        <v>6651</v>
      </c>
      <c r="F649" s="95" t="s">
        <v>6317</v>
      </c>
      <c r="G649" s="95" t="s">
        <v>6317</v>
      </c>
      <c r="H649" s="61">
        <v>5224.8098958333303</v>
      </c>
      <c r="I649" s="61">
        <v>78.765488779238694</v>
      </c>
      <c r="J649" s="123">
        <v>411534.70522391598</v>
      </c>
      <c r="K649" s="99">
        <v>10811.083333333299</v>
      </c>
      <c r="L649" s="16">
        <v>8285.6642727344297</v>
      </c>
      <c r="M649" s="17">
        <f>gp_need_index[[#This Row],[Normalised weighted population (base year)]]/gp_need_index[[#This Row],[Registered population (base year)]]</f>
        <v>0.7664046254446707</v>
      </c>
      <c r="N649" s="99">
        <v>10839.666194200099</v>
      </c>
      <c r="O649" s="16">
        <v>8315.61260226589</v>
      </c>
      <c r="P649" s="17">
        <f>gp_need_index[[#This Row],[Normalised weighted population 2026/27]]/gp_need_index[[#This Row],[Registered population 2026/27]]</f>
        <v>0.76714655721734903</v>
      </c>
      <c r="Q649" s="99">
        <v>10862.5345066953</v>
      </c>
      <c r="R649" s="16">
        <v>8344.8452735641895</v>
      </c>
      <c r="S649" s="17">
        <f>gp_need_index[[#This Row],[Normalised weighted population 2027/28]]/gp_need_index[[#This Row],[Registered population 2027/28]]</f>
        <v>0.76822267109215703</v>
      </c>
      <c r="T649" s="99">
        <v>10887.8615943557</v>
      </c>
      <c r="U649" s="16">
        <v>8378.1322991985708</v>
      </c>
      <c r="V649" s="17">
        <f>gp_need_index[[#This Row],[Normalised weighted population 2028/29]]/gp_need_index[[#This Row],[Registered population 2028/29]]</f>
        <v>0.76949290975023232</v>
      </c>
    </row>
    <row r="650" spans="1:22" x14ac:dyDescent="0.2">
      <c r="A650" s="6" t="s">
        <v>1194</v>
      </c>
      <c r="B650" s="1" t="s">
        <v>7254</v>
      </c>
      <c r="C650" s="95" t="s">
        <v>6315</v>
      </c>
      <c r="D650" s="95" t="s">
        <v>6315</v>
      </c>
      <c r="E650" s="95" t="s">
        <v>6651</v>
      </c>
      <c r="F650" s="95" t="s">
        <v>6317</v>
      </c>
      <c r="G650" s="95" t="s">
        <v>6317</v>
      </c>
      <c r="H650" s="61">
        <v>5513.9432896205399</v>
      </c>
      <c r="I650" s="61">
        <v>34.380725347390303</v>
      </c>
      <c r="J650" s="123">
        <v>189573.36982152899</v>
      </c>
      <c r="K650" s="99">
        <v>3747.6666666666702</v>
      </c>
      <c r="L650" s="16">
        <v>3816.7893921303198</v>
      </c>
      <c r="M650" s="17">
        <f>gp_need_index[[#This Row],[Normalised weighted population (base year)]]/gp_need_index[[#This Row],[Registered population (base year)]]</f>
        <v>1.0184442031833985</v>
      </c>
      <c r="N650" s="99">
        <v>3754.6211728780299</v>
      </c>
      <c r="O650" s="16">
        <v>3830.5850834237599</v>
      </c>
      <c r="P650" s="17">
        <f>gp_need_index[[#This Row],[Normalised weighted population 2026/27]]/gp_need_index[[#This Row],[Registered population 2026/27]]</f>
        <v>1.0202321105240828</v>
      </c>
      <c r="Q650" s="99">
        <v>3765.10811039994</v>
      </c>
      <c r="R650" s="16">
        <v>3844.0511069123199</v>
      </c>
      <c r="S650" s="17">
        <f>gp_need_index[[#This Row],[Normalised weighted population 2027/28]]/gp_need_index[[#This Row],[Registered population 2027/28]]</f>
        <v>1.0209669932967727</v>
      </c>
      <c r="T650" s="99">
        <v>3776.4353987740401</v>
      </c>
      <c r="U650" s="16">
        <v>3859.38476781805</v>
      </c>
      <c r="V650" s="17">
        <f>gp_need_index[[#This Row],[Normalised weighted population 2028/29]]/gp_need_index[[#This Row],[Registered population 2028/29]]</f>
        <v>1.0219649908670325</v>
      </c>
    </row>
    <row r="651" spans="1:22" x14ac:dyDescent="0.2">
      <c r="A651" s="6" t="s">
        <v>1334</v>
      </c>
      <c r="B651" s="1" t="s">
        <v>7255</v>
      </c>
      <c r="C651" s="95" t="s">
        <v>6315</v>
      </c>
      <c r="D651" s="95" t="s">
        <v>6315</v>
      </c>
      <c r="E651" s="95" t="s">
        <v>6651</v>
      </c>
      <c r="F651" s="95" t="s">
        <v>6317</v>
      </c>
      <c r="G651" s="95" t="s">
        <v>6317</v>
      </c>
      <c r="H651" s="61">
        <v>5498.18773754223</v>
      </c>
      <c r="I651" s="61">
        <v>51.469830804024902</v>
      </c>
      <c r="J651" s="123">
        <v>282990.79258006299</v>
      </c>
      <c r="K651" s="99">
        <v>4481.5833333333303</v>
      </c>
      <c r="L651" s="16">
        <v>5697.6159478886202</v>
      </c>
      <c r="M651" s="17">
        <f>gp_need_index[[#This Row],[Normalised weighted population (base year)]]/gp_need_index[[#This Row],[Registered population (base year)]]</f>
        <v>1.2713399537861152</v>
      </c>
      <c r="N651" s="99">
        <v>4488.8005345337797</v>
      </c>
      <c r="O651" s="16">
        <v>5718.2098404643302</v>
      </c>
      <c r="P651" s="17">
        <f>gp_need_index[[#This Row],[Normalised weighted population 2026/27]]/gp_need_index[[#This Row],[Registered population 2026/27]]</f>
        <v>1.2738837015528561</v>
      </c>
      <c r="Q651" s="99">
        <v>4495.3674602312703</v>
      </c>
      <c r="R651" s="16">
        <v>5738.3116124775497</v>
      </c>
      <c r="S651" s="17">
        <f>gp_need_index[[#This Row],[Normalised weighted population 2027/28]]/gp_need_index[[#This Row],[Registered population 2027/28]]</f>
        <v>1.2764944497289961</v>
      </c>
      <c r="T651" s="99">
        <v>4502.4460283165799</v>
      </c>
      <c r="U651" s="16">
        <v>5761.2013509305498</v>
      </c>
      <c r="V651" s="17">
        <f>gp_need_index[[#This Row],[Normalised weighted population 2028/29]]/gp_need_index[[#This Row],[Registered population 2028/29]]</f>
        <v>1.2795714406563594</v>
      </c>
    </row>
    <row r="652" spans="1:22" x14ac:dyDescent="0.2">
      <c r="A652" s="6" t="s">
        <v>1208</v>
      </c>
      <c r="B652" s="1" t="s">
        <v>7256</v>
      </c>
      <c r="C652" s="95" t="s">
        <v>6315</v>
      </c>
      <c r="D652" s="95" t="s">
        <v>6315</v>
      </c>
      <c r="E652" s="95" t="s">
        <v>6651</v>
      </c>
      <c r="F652" s="95" t="s">
        <v>6317</v>
      </c>
      <c r="G652" s="95" t="s">
        <v>6317</v>
      </c>
      <c r="H652" s="61">
        <v>5394.7234965479602</v>
      </c>
      <c r="I652" s="61">
        <v>79.974621465400404</v>
      </c>
      <c r="J652" s="123">
        <v>431440.96954692499</v>
      </c>
      <c r="K652" s="99">
        <v>6866.4166666666697</v>
      </c>
      <c r="L652" s="16">
        <v>8686.4485103967709</v>
      </c>
      <c r="M652" s="17">
        <f>gp_need_index[[#This Row],[Normalised weighted population (base year)]]/gp_need_index[[#This Row],[Registered population (base year)]]</f>
        <v>1.2650628314715489</v>
      </c>
      <c r="N652" s="99">
        <v>6866.5495505935996</v>
      </c>
      <c r="O652" s="16">
        <v>8717.8454646884802</v>
      </c>
      <c r="P652" s="17">
        <f>gp_need_index[[#This Row],[Normalised weighted population 2026/27]]/gp_need_index[[#This Row],[Registered population 2026/27]]</f>
        <v>1.2696107994931516</v>
      </c>
      <c r="Q652" s="99">
        <v>6869.4210923885803</v>
      </c>
      <c r="R652" s="16">
        <v>8748.4921437833109</v>
      </c>
      <c r="S652" s="17">
        <f>gp_need_index[[#This Row],[Normalised weighted population 2027/28]]/gp_need_index[[#This Row],[Registered population 2027/28]]</f>
        <v>1.2735413983394859</v>
      </c>
      <c r="T652" s="99">
        <v>6877.2166466905101</v>
      </c>
      <c r="U652" s="16">
        <v>8783.3892895907793</v>
      </c>
      <c r="V652" s="17">
        <f>gp_need_index[[#This Row],[Normalised weighted population 2028/29]]/gp_need_index[[#This Row],[Registered population 2028/29]]</f>
        <v>1.2771721091289987</v>
      </c>
    </row>
    <row r="653" spans="1:22" x14ac:dyDescent="0.2">
      <c r="A653" s="6" t="s">
        <v>1325</v>
      </c>
      <c r="B653" s="1" t="s">
        <v>7257</v>
      </c>
      <c r="C653" s="95" t="s">
        <v>6315</v>
      </c>
      <c r="D653" s="95" t="s">
        <v>6315</v>
      </c>
      <c r="E653" s="95" t="s">
        <v>6651</v>
      </c>
      <c r="F653" s="95" t="s">
        <v>6317</v>
      </c>
      <c r="G653" s="95" t="s">
        <v>6317</v>
      </c>
      <c r="H653" s="61">
        <v>5587.6176285282299</v>
      </c>
      <c r="I653" s="61">
        <v>37.362866360844897</v>
      </c>
      <c r="J653" s="123">
        <v>208769.41073020099</v>
      </c>
      <c r="K653" s="99">
        <v>3138.4166666666702</v>
      </c>
      <c r="L653" s="16">
        <v>4203.2742944142901</v>
      </c>
      <c r="M653" s="17">
        <f>gp_need_index[[#This Row],[Normalised weighted population (base year)]]/gp_need_index[[#This Row],[Registered population (base year)]]</f>
        <v>1.3392977226566323</v>
      </c>
      <c r="N653" s="99">
        <v>3143.23254056415</v>
      </c>
      <c r="O653" s="16">
        <v>4218.4669258722797</v>
      </c>
      <c r="P653" s="17">
        <f>gp_need_index[[#This Row],[Normalised weighted population 2026/27]]/gp_need_index[[#This Row],[Registered population 2026/27]]</f>
        <v>1.342079172136321</v>
      </c>
      <c r="Q653" s="99">
        <v>3148.1003251331199</v>
      </c>
      <c r="R653" s="16">
        <v>4233.2965076391301</v>
      </c>
      <c r="S653" s="17">
        <f>gp_need_index[[#This Row],[Normalised weighted population 2027/28]]/gp_need_index[[#This Row],[Registered population 2027/28]]</f>
        <v>1.344714612124098</v>
      </c>
      <c r="T653" s="99">
        <v>3154.8015518509901</v>
      </c>
      <c r="U653" s="16">
        <v>4250.1828422263197</v>
      </c>
      <c r="V653" s="17">
        <f>gp_need_index[[#This Row],[Normalised weighted population 2028/29]]/gp_need_index[[#This Row],[Registered population 2028/29]]</f>
        <v>1.3472108379472065</v>
      </c>
    </row>
    <row r="654" spans="1:22" x14ac:dyDescent="0.2">
      <c r="A654" s="6" t="s">
        <v>1319</v>
      </c>
      <c r="B654" s="1" t="s">
        <v>7258</v>
      </c>
      <c r="C654" s="95" t="s">
        <v>6315</v>
      </c>
      <c r="D654" s="95" t="s">
        <v>6315</v>
      </c>
      <c r="E654" s="95" t="s">
        <v>6651</v>
      </c>
      <c r="F654" s="95" t="s">
        <v>6317</v>
      </c>
      <c r="G654" s="95" t="s">
        <v>6317</v>
      </c>
      <c r="H654" s="61">
        <v>5683.4237837357996</v>
      </c>
      <c r="I654" s="61">
        <v>36.066552174667002</v>
      </c>
      <c r="J654" s="123">
        <v>204981.50042685101</v>
      </c>
      <c r="K654" s="99">
        <v>2773.25</v>
      </c>
      <c r="L654" s="16">
        <v>4127.0101235669799</v>
      </c>
      <c r="M654" s="17">
        <f>gp_need_index[[#This Row],[Normalised weighted population (base year)]]/gp_need_index[[#This Row],[Registered population (base year)]]</f>
        <v>1.4881493278885711</v>
      </c>
      <c r="N654" s="99">
        <v>2776.9083052000701</v>
      </c>
      <c r="O654" s="16">
        <v>4141.9271000569597</v>
      </c>
      <c r="P654" s="17">
        <f>gp_need_index[[#This Row],[Normalised weighted population 2026/27]]/gp_need_index[[#This Row],[Registered population 2026/27]]</f>
        <v>1.49156062960406</v>
      </c>
      <c r="Q654" s="99">
        <v>2778.5886730588199</v>
      </c>
      <c r="R654" s="16">
        <v>4156.4876140261304</v>
      </c>
      <c r="S654" s="17">
        <f>gp_need_index[[#This Row],[Normalised weighted population 2027/28]]/gp_need_index[[#This Row],[Registered population 2027/28]]</f>
        <v>1.4958988548133845</v>
      </c>
      <c r="T654" s="99">
        <v>2782.1980302188199</v>
      </c>
      <c r="U654" s="16">
        <v>4173.0675631110298</v>
      </c>
      <c r="V654" s="17">
        <f>gp_need_index[[#This Row],[Normalised weighted population 2028/29]]/gp_need_index[[#This Row],[Registered population 2028/29]]</f>
        <v>1.4999175176552109</v>
      </c>
    </row>
    <row r="655" spans="1:22" x14ac:dyDescent="0.2">
      <c r="A655" s="6" t="s">
        <v>1201</v>
      </c>
      <c r="B655" s="1" t="s">
        <v>7259</v>
      </c>
      <c r="C655" s="95" t="s">
        <v>6315</v>
      </c>
      <c r="D655" s="95" t="s">
        <v>6315</v>
      </c>
      <c r="E655" s="95" t="s">
        <v>6651</v>
      </c>
      <c r="F655" s="95" t="s">
        <v>6317</v>
      </c>
      <c r="G655" s="95" t="s">
        <v>6317</v>
      </c>
      <c r="H655" s="61">
        <v>5556.54249855324</v>
      </c>
      <c r="I655" s="61">
        <v>34.859518731055402</v>
      </c>
      <c r="J655" s="123">
        <v>193698.39730822199</v>
      </c>
      <c r="K655" s="99">
        <v>3431.0833333333298</v>
      </c>
      <c r="L655" s="16">
        <v>3899.8409365971202</v>
      </c>
      <c r="M655" s="17">
        <f>gp_need_index[[#This Row],[Normalised weighted population (base year)]]/gp_need_index[[#This Row],[Registered population (base year)]]</f>
        <v>1.1366208738533867</v>
      </c>
      <c r="N655" s="99">
        <v>3437.0343823262601</v>
      </c>
      <c r="O655" s="16">
        <v>3913.9368156534101</v>
      </c>
      <c r="P655" s="17">
        <f>gp_need_index[[#This Row],[Normalised weighted population 2026/27]]/gp_need_index[[#This Row],[Registered population 2026/27]]</f>
        <v>1.1387540479022999</v>
      </c>
      <c r="Q655" s="99">
        <v>3444.6682895294698</v>
      </c>
      <c r="R655" s="16">
        <v>3927.6958534882401</v>
      </c>
      <c r="S655" s="17">
        <f>gp_need_index[[#This Row],[Normalised weighted population 2027/28]]/gp_need_index[[#This Row],[Registered population 2027/28]]</f>
        <v>1.1402246960692841</v>
      </c>
      <c r="T655" s="99">
        <v>3453.7180327644701</v>
      </c>
      <c r="U655" s="16">
        <v>3943.36316765322</v>
      </c>
      <c r="V655" s="17">
        <f>gp_need_index[[#This Row],[Normalised weighted population 2028/29]]/gp_need_index[[#This Row],[Registered population 2028/29]]</f>
        <v>1.1417733382527531</v>
      </c>
    </row>
    <row r="656" spans="1:22" x14ac:dyDescent="0.2">
      <c r="A656" s="6" t="s">
        <v>1219</v>
      </c>
      <c r="B656" s="1" t="s">
        <v>7260</v>
      </c>
      <c r="C656" s="95" t="s">
        <v>6315</v>
      </c>
      <c r="D656" s="95" t="s">
        <v>6315</v>
      </c>
      <c r="E656" s="95" t="s">
        <v>6651</v>
      </c>
      <c r="F656" s="95" t="s">
        <v>6317</v>
      </c>
      <c r="G656" s="95" t="s">
        <v>6317</v>
      </c>
      <c r="H656" s="61">
        <v>5446.5528021918399</v>
      </c>
      <c r="I656" s="61">
        <v>46.020675945909503</v>
      </c>
      <c r="J656" s="123">
        <v>250654.041531956</v>
      </c>
      <c r="K656" s="99">
        <v>3675.5833333333298</v>
      </c>
      <c r="L656" s="16">
        <v>5046.5615909788603</v>
      </c>
      <c r="M656" s="17">
        <f>gp_need_index[[#This Row],[Normalised weighted population (base year)]]/gp_need_index[[#This Row],[Registered population (base year)]]</f>
        <v>1.3729961024723145</v>
      </c>
      <c r="N656" s="99">
        <v>3676.0211130940002</v>
      </c>
      <c r="O656" s="16">
        <v>5064.8022636096302</v>
      </c>
      <c r="P656" s="17">
        <f>gp_need_index[[#This Row],[Normalised weighted population 2026/27]]/gp_need_index[[#This Row],[Registered population 2026/27]]</f>
        <v>1.3777946610722085</v>
      </c>
      <c r="Q656" s="99">
        <v>3676.5378900081901</v>
      </c>
      <c r="R656" s="16">
        <v>5082.6070492393401</v>
      </c>
      <c r="S656" s="17">
        <f>gp_need_index[[#This Row],[Normalised weighted population 2027/28]]/gp_need_index[[#This Row],[Registered population 2027/28]]</f>
        <v>1.3824438102630348</v>
      </c>
      <c r="T656" s="99">
        <v>3678.4914095815102</v>
      </c>
      <c r="U656" s="16">
        <v>5102.8812263620102</v>
      </c>
      <c r="V656" s="17">
        <f>gp_need_index[[#This Row],[Normalised weighted population 2028/29]]/gp_need_index[[#This Row],[Registered population 2028/29]]</f>
        <v>1.387221188846693</v>
      </c>
    </row>
    <row r="657" spans="1:22" x14ac:dyDescent="0.2">
      <c r="A657" s="6" t="s">
        <v>1190</v>
      </c>
      <c r="B657" s="1" t="s">
        <v>7261</v>
      </c>
      <c r="C657" s="95" t="s">
        <v>6315</v>
      </c>
      <c r="D657" s="95" t="s">
        <v>6315</v>
      </c>
      <c r="E657" s="95" t="s">
        <v>6651</v>
      </c>
      <c r="F657" s="95" t="s">
        <v>6317</v>
      </c>
      <c r="G657" s="95" t="s">
        <v>6317</v>
      </c>
      <c r="H657" s="61">
        <v>5348.2160866477298</v>
      </c>
      <c r="I657" s="61">
        <v>42.349057716523099</v>
      </c>
      <c r="J657" s="123">
        <v>226491.91173388201</v>
      </c>
      <c r="K657" s="99">
        <v>4281.5833333333303</v>
      </c>
      <c r="L657" s="16">
        <v>4560.0915725823597</v>
      </c>
      <c r="M657" s="17">
        <f>gp_need_index[[#This Row],[Normalised weighted population (base year)]]/gp_need_index[[#This Row],[Registered population (base year)]]</f>
        <v>1.065047954825675</v>
      </c>
      <c r="N657" s="99">
        <v>4293.0357179596404</v>
      </c>
      <c r="O657" s="16">
        <v>4576.5739113079098</v>
      </c>
      <c r="P657" s="17">
        <f>gp_need_index[[#This Row],[Normalised weighted population 2026/27]]/gp_need_index[[#This Row],[Registered population 2026/27]]</f>
        <v>1.0660460829995206</v>
      </c>
      <c r="Q657" s="99">
        <v>4305.9083477702598</v>
      </c>
      <c r="R657" s="16">
        <v>4592.6623809397397</v>
      </c>
      <c r="S657" s="17">
        <f>gp_need_index[[#This Row],[Normalised weighted population 2027/28]]/gp_need_index[[#This Row],[Registered population 2027/28]]</f>
        <v>1.0665954799799606</v>
      </c>
      <c r="T657" s="99">
        <v>4320.14875913999</v>
      </c>
      <c r="U657" s="16">
        <v>4610.9822017863498</v>
      </c>
      <c r="V657" s="17">
        <f>gp_need_index[[#This Row],[Normalised weighted population 2028/29]]/gp_need_index[[#This Row],[Registered population 2028/29]]</f>
        <v>1.0673202379966786</v>
      </c>
    </row>
    <row r="658" spans="1:22" x14ac:dyDescent="0.2">
      <c r="A658" s="6" t="s">
        <v>1330</v>
      </c>
      <c r="B658" s="1" t="s">
        <v>7262</v>
      </c>
      <c r="C658" s="95" t="s">
        <v>6315</v>
      </c>
      <c r="D658" s="95" t="s">
        <v>6315</v>
      </c>
      <c r="E658" s="95" t="s">
        <v>6651</v>
      </c>
      <c r="F658" s="95" t="s">
        <v>6317</v>
      </c>
      <c r="G658" s="95" t="s">
        <v>6317</v>
      </c>
      <c r="H658" s="61">
        <v>5560.0653573495401</v>
      </c>
      <c r="I658" s="61">
        <v>34.995979171407001</v>
      </c>
      <c r="J658" s="123">
        <v>194579.931437466</v>
      </c>
      <c r="K658" s="99">
        <v>3529</v>
      </c>
      <c r="L658" s="16">
        <v>3917.5893688609299</v>
      </c>
      <c r="M658" s="17">
        <f>gp_need_index[[#This Row],[Normalised weighted population (base year)]]/gp_need_index[[#This Row],[Registered population (base year)]]</f>
        <v>1.1101131677134968</v>
      </c>
      <c r="N658" s="99">
        <v>3538.4407807981402</v>
      </c>
      <c r="O658" s="16">
        <v>3931.7493991887</v>
      </c>
      <c r="P658" s="17">
        <f>gp_need_index[[#This Row],[Normalised weighted population 2026/27]]/gp_need_index[[#This Row],[Registered population 2026/27]]</f>
        <v>1.1111530876890481</v>
      </c>
      <c r="Q658" s="99">
        <v>3545.0673294712501</v>
      </c>
      <c r="R658" s="16">
        <v>3945.57105530847</v>
      </c>
      <c r="S658" s="17">
        <f>gp_need_index[[#This Row],[Normalised weighted population 2027/28]]/gp_need_index[[#This Row],[Registered population 2027/28]]</f>
        <v>1.1129749278688468</v>
      </c>
      <c r="T658" s="99">
        <v>3553.3430754594101</v>
      </c>
      <c r="U658" s="16">
        <v>3961.3096724493298</v>
      </c>
      <c r="V658" s="17">
        <f>gp_need_index[[#This Row],[Normalised weighted population 2028/29]]/gp_need_index[[#This Row],[Registered population 2028/29]]</f>
        <v>1.114812048351727</v>
      </c>
    </row>
    <row r="659" spans="1:22" x14ac:dyDescent="0.2">
      <c r="A659" s="6" t="s">
        <v>1203</v>
      </c>
      <c r="B659" s="1" t="s">
        <v>7263</v>
      </c>
      <c r="C659" s="95" t="s">
        <v>6315</v>
      </c>
      <c r="D659" s="95" t="s">
        <v>6315</v>
      </c>
      <c r="E659" s="95" t="s">
        <v>6651</v>
      </c>
      <c r="F659" s="95" t="s">
        <v>6317</v>
      </c>
      <c r="G659" s="95" t="s">
        <v>6317</v>
      </c>
      <c r="H659" s="61">
        <v>5590.2713216145803</v>
      </c>
      <c r="I659" s="61">
        <v>44.501218097983497</v>
      </c>
      <c r="J659" s="123">
        <v>248773.883310073</v>
      </c>
      <c r="K659" s="99">
        <v>4426.9166666666697</v>
      </c>
      <c r="L659" s="16">
        <v>5008.7072870564998</v>
      </c>
      <c r="M659" s="17">
        <f>gp_need_index[[#This Row],[Normalised weighted population (base year)]]/gp_need_index[[#This Row],[Registered population (base year)]]</f>
        <v>1.1314211818737261</v>
      </c>
      <c r="N659" s="99">
        <v>4436.9261695478499</v>
      </c>
      <c r="O659" s="16">
        <v>5026.8111362376703</v>
      </c>
      <c r="P659" s="17">
        <f>gp_need_index[[#This Row],[Normalised weighted population 2026/27]]/gp_need_index[[#This Row],[Registered population 2026/27]]</f>
        <v>1.1329490156357354</v>
      </c>
      <c r="Q659" s="99">
        <v>4446.3268933385398</v>
      </c>
      <c r="R659" s="16">
        <v>5044.4823680100899</v>
      </c>
      <c r="S659" s="17">
        <f>gp_need_index[[#This Row],[Normalised weighted population 2027/28]]/gp_need_index[[#This Row],[Registered population 2027/28]]</f>
        <v>1.1345280023310258</v>
      </c>
      <c r="T659" s="99">
        <v>4456.4821149141198</v>
      </c>
      <c r="U659" s="16">
        <v>5064.6044683476603</v>
      </c>
      <c r="V659" s="17">
        <f>gp_need_index[[#This Row],[Normalised weighted population 2028/29]]/gp_need_index[[#This Row],[Registered population 2028/29]]</f>
        <v>1.1364579364962311</v>
      </c>
    </row>
    <row r="660" spans="1:22" x14ac:dyDescent="0.2">
      <c r="A660" s="6" t="s">
        <v>1321</v>
      </c>
      <c r="B660" s="1" t="s">
        <v>7264</v>
      </c>
      <c r="C660" s="95" t="s">
        <v>6315</v>
      </c>
      <c r="D660" s="95" t="s">
        <v>6315</v>
      </c>
      <c r="E660" s="95" t="s">
        <v>6651</v>
      </c>
      <c r="F660" s="95" t="s">
        <v>6317</v>
      </c>
      <c r="G660" s="95" t="s">
        <v>6317</v>
      </c>
      <c r="H660" s="61">
        <v>5587.9983628216896</v>
      </c>
      <c r="I660" s="61">
        <v>33.515196039076201</v>
      </c>
      <c r="J660" s="123">
        <v>187282.86059600601</v>
      </c>
      <c r="K660" s="99">
        <v>2485.75</v>
      </c>
      <c r="L660" s="16">
        <v>3770.6732560781602</v>
      </c>
      <c r="M660" s="17">
        <f>gp_need_index[[#This Row],[Normalised weighted population (base year)]]/gp_need_index[[#This Row],[Registered population (base year)]]</f>
        <v>1.5169157220469316</v>
      </c>
      <c r="N660" s="99">
        <v>2484.9775558270298</v>
      </c>
      <c r="O660" s="16">
        <v>3784.3022617331599</v>
      </c>
      <c r="P660" s="17">
        <f>gp_need_index[[#This Row],[Normalised weighted population 2026/27]]/gp_need_index[[#This Row],[Registered population 2026/27]]</f>
        <v>1.5228718073768273</v>
      </c>
      <c r="Q660" s="99">
        <v>2484.7300004937701</v>
      </c>
      <c r="R660" s="16">
        <v>3797.6055827753798</v>
      </c>
      <c r="S660" s="17">
        <f>gp_need_index[[#This Row],[Normalised weighted population 2027/28]]/gp_need_index[[#This Row],[Registered population 2027/28]]</f>
        <v>1.5283775629628622</v>
      </c>
      <c r="T660" s="99">
        <v>2485.7566694481502</v>
      </c>
      <c r="U660" s="16">
        <v>3812.7539756142</v>
      </c>
      <c r="V660" s="17">
        <f>gp_need_index[[#This Row],[Normalised weighted population 2028/29]]/gp_need_index[[#This Row],[Registered population 2028/29]]</f>
        <v>1.5338403885126253</v>
      </c>
    </row>
    <row r="661" spans="1:22" x14ac:dyDescent="0.2">
      <c r="A661" s="6" t="s">
        <v>1320</v>
      </c>
      <c r="B661" s="1" t="s">
        <v>7265</v>
      </c>
      <c r="C661" s="95" t="s">
        <v>6315</v>
      </c>
      <c r="D661" s="95" t="s">
        <v>6315</v>
      </c>
      <c r="E661" s="95" t="s">
        <v>6651</v>
      </c>
      <c r="F661" s="95" t="s">
        <v>6317</v>
      </c>
      <c r="G661" s="95" t="s">
        <v>6317</v>
      </c>
      <c r="H661" s="61">
        <v>5548.6021913470604</v>
      </c>
      <c r="I661" s="61">
        <v>72.123312107897107</v>
      </c>
      <c r="J661" s="123">
        <v>400183.56760908599</v>
      </c>
      <c r="K661" s="99">
        <v>6313.6666666666697</v>
      </c>
      <c r="L661" s="16">
        <v>8057.1253082286003</v>
      </c>
      <c r="M661" s="17">
        <f>gp_need_index[[#This Row],[Normalised weighted population (base year)]]/gp_need_index[[#This Row],[Registered population (base year)]]</f>
        <v>1.2761404321147662</v>
      </c>
      <c r="N661" s="99">
        <v>6325.5437439216803</v>
      </c>
      <c r="O661" s="16">
        <v>8086.2475892991997</v>
      </c>
      <c r="P661" s="17">
        <f>gp_need_index[[#This Row],[Normalised weighted population 2026/27]]/gp_need_index[[#This Row],[Registered population 2026/27]]</f>
        <v>1.2783482205888481</v>
      </c>
      <c r="Q661" s="99">
        <v>6339.5245733156098</v>
      </c>
      <c r="R661" s="16">
        <v>8114.67395174786</v>
      </c>
      <c r="S661" s="17">
        <f>gp_need_index[[#This Row],[Normalised weighted population 2027/28]]/gp_need_index[[#This Row],[Registered population 2027/28]]</f>
        <v>1.2800130132635223</v>
      </c>
      <c r="T661" s="99">
        <v>6356.1979049948905</v>
      </c>
      <c r="U661" s="16">
        <v>8147.0428394853197</v>
      </c>
      <c r="V661" s="17">
        <f>gp_need_index[[#This Row],[Normalised weighted population 2028/29]]/gp_need_index[[#This Row],[Registered population 2028/29]]</f>
        <v>1.2817478249195371</v>
      </c>
    </row>
    <row r="662" spans="1:22" x14ac:dyDescent="0.2">
      <c r="A662" s="6" t="s">
        <v>1329</v>
      </c>
      <c r="B662" s="1" t="s">
        <v>7266</v>
      </c>
      <c r="C662" s="95" t="s">
        <v>6315</v>
      </c>
      <c r="D662" s="95" t="s">
        <v>6315</v>
      </c>
      <c r="E662" s="95" t="s">
        <v>6651</v>
      </c>
      <c r="F662" s="95" t="s">
        <v>6317</v>
      </c>
      <c r="G662" s="95" t="s">
        <v>6317</v>
      </c>
      <c r="H662" s="61">
        <v>5567.2891529224498</v>
      </c>
      <c r="I662" s="61">
        <v>73.632424999788498</v>
      </c>
      <c r="J662" s="123">
        <v>409933.00100469898</v>
      </c>
      <c r="K662" s="99">
        <v>5001.4166666666697</v>
      </c>
      <c r="L662" s="16">
        <v>8253.4162429663593</v>
      </c>
      <c r="M662" s="17">
        <f>gp_need_index[[#This Row],[Normalised weighted population (base year)]]/gp_need_index[[#This Row],[Registered population (base year)]]</f>
        <v>1.6502156874818177</v>
      </c>
      <c r="N662" s="99">
        <v>4996.53120618707</v>
      </c>
      <c r="O662" s="16">
        <v>8283.2480127881408</v>
      </c>
      <c r="P662" s="17">
        <f>gp_need_index[[#This Row],[Normalised weighted population 2026/27]]/gp_need_index[[#This Row],[Registered population 2026/27]]</f>
        <v>1.6577997156369639</v>
      </c>
      <c r="Q662" s="99">
        <v>4993.1235491486896</v>
      </c>
      <c r="R662" s="16">
        <v>8312.3669097379698</v>
      </c>
      <c r="S662" s="17">
        <f>gp_need_index[[#This Row],[Normalised weighted population 2027/28]]/gp_need_index[[#This Row],[Registered population 2027/28]]</f>
        <v>1.6647629140190612</v>
      </c>
      <c r="T662" s="99">
        <v>4992.2408283509503</v>
      </c>
      <c r="U662" s="16">
        <v>8345.5243813670004</v>
      </c>
      <c r="V662" s="17">
        <f>gp_need_index[[#This Row],[Normalised weighted population 2028/29]]/gp_need_index[[#This Row],[Registered population 2028/29]]</f>
        <v>1.6716990762890971</v>
      </c>
    </row>
    <row r="663" spans="1:22" x14ac:dyDescent="0.2">
      <c r="A663" s="6" t="s">
        <v>1308</v>
      </c>
      <c r="B663" s="1" t="s">
        <v>7267</v>
      </c>
      <c r="C663" s="95" t="s">
        <v>6315</v>
      </c>
      <c r="D663" s="95" t="s">
        <v>6315</v>
      </c>
      <c r="E663" s="95" t="s">
        <v>6651</v>
      </c>
      <c r="F663" s="95" t="s">
        <v>6317</v>
      </c>
      <c r="G663" s="95" t="s">
        <v>6317</v>
      </c>
      <c r="H663" s="61">
        <v>5623.1239276065999</v>
      </c>
      <c r="I663" s="61">
        <v>100.649345892306</v>
      </c>
      <c r="J663" s="123">
        <v>565963.74518497603</v>
      </c>
      <c r="K663" s="99">
        <v>7698.4166666666697</v>
      </c>
      <c r="L663" s="16">
        <v>11394.872713324699</v>
      </c>
      <c r="M663" s="17">
        <f>gp_need_index[[#This Row],[Normalised weighted population (base year)]]/gp_need_index[[#This Row],[Registered population (base year)]]</f>
        <v>1.4801579606184858</v>
      </c>
      <c r="N663" s="99">
        <v>7700.5503271685002</v>
      </c>
      <c r="O663" s="16">
        <v>11436.059200219999</v>
      </c>
      <c r="P663" s="17">
        <f>gp_need_index[[#This Row],[Normalised weighted population 2026/27]]/gp_need_index[[#This Row],[Registered population 2026/27]]</f>
        <v>1.4850963521233227</v>
      </c>
      <c r="Q663" s="99">
        <v>7705.1560768647696</v>
      </c>
      <c r="R663" s="16">
        <v>11476.261477014001</v>
      </c>
      <c r="S663" s="17">
        <f>gp_need_index[[#This Row],[Normalised weighted population 2027/28]]/gp_need_index[[#This Row],[Registered population 2027/28]]</f>
        <v>1.4894262183049374</v>
      </c>
      <c r="T663" s="99">
        <v>7712.31896255006</v>
      </c>
      <c r="U663" s="16">
        <v>11522.0395109318</v>
      </c>
      <c r="V663" s="17">
        <f>gp_need_index[[#This Row],[Normalised weighted population 2028/29]]/gp_need_index[[#This Row],[Registered population 2028/29]]</f>
        <v>1.4939786031777482</v>
      </c>
    </row>
    <row r="664" spans="1:22" x14ac:dyDescent="0.2">
      <c r="A664" s="6" t="s">
        <v>1323</v>
      </c>
      <c r="B664" s="1" t="s">
        <v>7268</v>
      </c>
      <c r="C664" s="95" t="s">
        <v>6315</v>
      </c>
      <c r="D664" s="95" t="s">
        <v>6315</v>
      </c>
      <c r="E664" s="95" t="s">
        <v>6651</v>
      </c>
      <c r="F664" s="95" t="s">
        <v>6317</v>
      </c>
      <c r="G664" s="95" t="s">
        <v>6317</v>
      </c>
      <c r="H664" s="61">
        <v>5457.4379296875004</v>
      </c>
      <c r="I664" s="61">
        <v>32.861531378898199</v>
      </c>
      <c r="J664" s="123">
        <v>179339.767774815</v>
      </c>
      <c r="K664" s="99">
        <v>2704.5833333333298</v>
      </c>
      <c r="L664" s="16">
        <v>3610.7504122253099</v>
      </c>
      <c r="M664" s="17">
        <f>gp_need_index[[#This Row],[Normalised weighted population (base year)]]/gp_need_index[[#This Row],[Registered population (base year)]]</f>
        <v>1.3350486811494</v>
      </c>
      <c r="N664" s="99">
        <v>2707.9827662195298</v>
      </c>
      <c r="O664" s="16">
        <v>3623.8013806982899</v>
      </c>
      <c r="P664" s="17">
        <f>gp_need_index[[#This Row],[Normalised weighted population 2026/27]]/gp_need_index[[#This Row],[Registered population 2026/27]]</f>
        <v>1.3381921871523892</v>
      </c>
      <c r="Q664" s="99">
        <v>2711.69227591664</v>
      </c>
      <c r="R664" s="16">
        <v>3636.5404775849602</v>
      </c>
      <c r="S664" s="17">
        <f>gp_need_index[[#This Row],[Normalised weighted population 2027/28]]/gp_need_index[[#This Row],[Registered population 2027/28]]</f>
        <v>1.3410594225171406</v>
      </c>
      <c r="T664" s="99">
        <v>2715.3366330407598</v>
      </c>
      <c r="U664" s="16">
        <v>3651.0463925695499</v>
      </c>
      <c r="V664" s="17">
        <f>gp_need_index[[#This Row],[Normalised weighted population 2028/29]]/gp_need_index[[#This Row],[Registered population 2028/29]]</f>
        <v>1.34460175145243</v>
      </c>
    </row>
    <row r="665" spans="1:22" x14ac:dyDescent="0.2">
      <c r="A665" s="6" t="s">
        <v>1197</v>
      </c>
      <c r="B665" s="1" t="s">
        <v>7269</v>
      </c>
      <c r="C665" s="95" t="s">
        <v>6315</v>
      </c>
      <c r="D665" s="95" t="s">
        <v>6315</v>
      </c>
      <c r="E665" s="95" t="s">
        <v>6651</v>
      </c>
      <c r="F665" s="95" t="s">
        <v>6317</v>
      </c>
      <c r="G665" s="95" t="s">
        <v>6317</v>
      </c>
      <c r="H665" s="61">
        <v>5431.6062095905199</v>
      </c>
      <c r="I665" s="61">
        <v>16.547939339809201</v>
      </c>
      <c r="J665" s="123">
        <v>89881.890074035007</v>
      </c>
      <c r="K665" s="99">
        <v>1887.25</v>
      </c>
      <c r="L665" s="16">
        <v>1809.64364827279</v>
      </c>
      <c r="M665" s="17">
        <f>gp_need_index[[#This Row],[Normalised weighted population (base year)]]/gp_need_index[[#This Row],[Registered population (base year)]]</f>
        <v>0.9588786055227394</v>
      </c>
      <c r="N665" s="99">
        <v>1887.84054347199</v>
      </c>
      <c r="O665" s="16">
        <v>1816.1845606883901</v>
      </c>
      <c r="P665" s="17">
        <f>gp_need_index[[#This Row],[Normalised weighted population 2026/27]]/gp_need_index[[#This Row],[Registered population 2026/27]]</f>
        <v>0.96204341355450762</v>
      </c>
      <c r="Q665" s="99">
        <v>1886.9434169568999</v>
      </c>
      <c r="R665" s="16">
        <v>1822.5691686323901</v>
      </c>
      <c r="S665" s="17">
        <f>gp_need_index[[#This Row],[Normalised weighted population 2027/28]]/gp_need_index[[#This Row],[Registered population 2027/28]]</f>
        <v>0.96588437801260252</v>
      </c>
      <c r="T665" s="99">
        <v>1889.2345015210001</v>
      </c>
      <c r="U665" s="16">
        <v>1829.8392742662099</v>
      </c>
      <c r="V665" s="17">
        <f>gp_need_index[[#This Row],[Normalised weighted population 2028/29]]/gp_need_index[[#This Row],[Registered population 2028/29]]</f>
        <v>0.96856122032126146</v>
      </c>
    </row>
    <row r="666" spans="1:22" x14ac:dyDescent="0.2">
      <c r="A666" s="6" t="s">
        <v>1214</v>
      </c>
      <c r="B666" s="1" t="s">
        <v>7270</v>
      </c>
      <c r="C666" s="95" t="s">
        <v>6315</v>
      </c>
      <c r="D666" s="95" t="s">
        <v>6315</v>
      </c>
      <c r="E666" s="95" t="s">
        <v>6651</v>
      </c>
      <c r="F666" s="95" t="s">
        <v>6317</v>
      </c>
      <c r="G666" s="95" t="s">
        <v>6317</v>
      </c>
      <c r="H666" s="61">
        <v>5516.5988539209902</v>
      </c>
      <c r="I666" s="61">
        <v>64.103740404101401</v>
      </c>
      <c r="J666" s="123">
        <v>353634.62084531499</v>
      </c>
      <c r="K666" s="99">
        <v>6650</v>
      </c>
      <c r="L666" s="16">
        <v>7119.9286629927001</v>
      </c>
      <c r="M666" s="17">
        <f>gp_need_index[[#This Row],[Normalised weighted population (base year)]]/gp_need_index[[#This Row],[Registered population (base year)]]</f>
        <v>1.0706659643598044</v>
      </c>
      <c r="N666" s="99">
        <v>6663.37884805875</v>
      </c>
      <c r="O666" s="16">
        <v>7145.6634698616599</v>
      </c>
      <c r="P666" s="17">
        <f>gp_need_index[[#This Row],[Normalised weighted population 2026/27]]/gp_need_index[[#This Row],[Registered population 2026/27]]</f>
        <v>1.0723783883222271</v>
      </c>
      <c r="Q666" s="99">
        <v>6675.4577973702499</v>
      </c>
      <c r="R666" s="16">
        <v>7170.7833066570602</v>
      </c>
      <c r="S666" s="17">
        <f>gp_need_index[[#This Row],[Normalised weighted population 2027/28]]/gp_need_index[[#This Row],[Registered population 2027/28]]</f>
        <v>1.0742009798162369</v>
      </c>
      <c r="T666" s="99">
        <v>6689.24582444319</v>
      </c>
      <c r="U666" s="16">
        <v>7199.3870781977403</v>
      </c>
      <c r="V666" s="17">
        <f>gp_need_index[[#This Row],[Normalised weighted population 2028/29]]/gp_need_index[[#This Row],[Registered population 2028/29]]</f>
        <v>1.0762628952714581</v>
      </c>
    </row>
    <row r="667" spans="1:22" x14ac:dyDescent="0.2">
      <c r="A667" s="6" t="s">
        <v>5636</v>
      </c>
      <c r="B667" s="1" t="s">
        <v>7271</v>
      </c>
      <c r="C667" s="95" t="s">
        <v>6315</v>
      </c>
      <c r="D667" s="95" t="s">
        <v>6315</v>
      </c>
      <c r="E667" s="95" t="s">
        <v>6651</v>
      </c>
      <c r="F667" s="95" t="s">
        <v>6316</v>
      </c>
      <c r="G667" s="95" t="s">
        <v>6316</v>
      </c>
      <c r="H667" s="61">
        <v>5383.1438320543602</v>
      </c>
      <c r="I667" s="61">
        <v>157.24892128014201</v>
      </c>
      <c r="J667" s="123">
        <v>846493.56068639795</v>
      </c>
      <c r="K667" s="99">
        <v>15336.666666666701</v>
      </c>
      <c r="L667" s="16">
        <v>17042.940398095601</v>
      </c>
      <c r="M667" s="17">
        <f>gp_need_index[[#This Row],[Normalised weighted population (base year)]]/gp_need_index[[#This Row],[Registered population (base year)]]</f>
        <v>1.1112545358462658</v>
      </c>
      <c r="N667" s="99">
        <v>15378.7261583241</v>
      </c>
      <c r="O667" s="16">
        <v>17104.5416865894</v>
      </c>
      <c r="P667" s="17">
        <f>gp_need_index[[#This Row],[Normalised weighted population 2026/27]]/gp_need_index[[#This Row],[Registered population 2026/27]]</f>
        <v>1.1122209674909362</v>
      </c>
      <c r="Q667" s="99">
        <v>15424.006059984</v>
      </c>
      <c r="R667" s="16">
        <v>17164.670924054801</v>
      </c>
      <c r="S667" s="17">
        <f>gp_need_index[[#This Row],[Normalised weighted population 2027/28]]/gp_need_index[[#This Row],[Registered population 2027/28]]</f>
        <v>1.1128542647935531</v>
      </c>
      <c r="T667" s="99">
        <v>15476.4155248032</v>
      </c>
      <c r="U667" s="16">
        <v>17233.139640049401</v>
      </c>
      <c r="V667" s="17">
        <f>gp_need_index[[#This Row],[Normalised weighted population 2028/29]]/gp_need_index[[#This Row],[Registered population 2028/29]]</f>
        <v>1.1135097537560164</v>
      </c>
    </row>
    <row r="668" spans="1:22" x14ac:dyDescent="0.2">
      <c r="A668" s="6" t="s">
        <v>5603</v>
      </c>
      <c r="B668" s="1" t="s">
        <v>7272</v>
      </c>
      <c r="C668" s="95" t="s">
        <v>6315</v>
      </c>
      <c r="D668" s="95" t="s">
        <v>6315</v>
      </c>
      <c r="E668" s="95" t="s">
        <v>6651</v>
      </c>
      <c r="F668" s="95" t="s">
        <v>6316</v>
      </c>
      <c r="G668" s="95" t="s">
        <v>6316</v>
      </c>
      <c r="H668" s="61">
        <v>5366.7231933593703</v>
      </c>
      <c r="I668" s="61">
        <v>186.69919763322901</v>
      </c>
      <c r="J668" s="123">
        <v>1001962.91411984</v>
      </c>
      <c r="K668" s="99">
        <v>17177.166666666701</v>
      </c>
      <c r="L668" s="16">
        <v>20173.094066539401</v>
      </c>
      <c r="M668" s="17">
        <f>gp_need_index[[#This Row],[Normalised weighted population (base year)]]/gp_need_index[[#This Row],[Registered population (base year)]]</f>
        <v>1.1744133626930728</v>
      </c>
      <c r="N668" s="99">
        <v>17222.0350080637</v>
      </c>
      <c r="O668" s="16">
        <v>20246.009218407398</v>
      </c>
      <c r="P668" s="17">
        <f>gp_need_index[[#This Row],[Normalised weighted population 2026/27]]/gp_need_index[[#This Row],[Registered population 2026/27]]</f>
        <v>1.1755875080342022</v>
      </c>
      <c r="Q668" s="99">
        <v>17271.301893142099</v>
      </c>
      <c r="R668" s="16">
        <v>20317.1819582754</v>
      </c>
      <c r="S668" s="17">
        <f>gp_need_index[[#This Row],[Normalised weighted population 2027/28]]/gp_need_index[[#This Row],[Registered population 2027/28]]</f>
        <v>1.1763549779847646</v>
      </c>
      <c r="T668" s="99">
        <v>17328.698284218299</v>
      </c>
      <c r="U668" s="16">
        <v>20398.2258284124</v>
      </c>
      <c r="V668" s="17">
        <f>gp_need_index[[#This Row],[Normalised weighted population 2028/29]]/gp_need_index[[#This Row],[Registered population 2028/29]]</f>
        <v>1.1771354947641739</v>
      </c>
    </row>
    <row r="669" spans="1:22" x14ac:dyDescent="0.2">
      <c r="A669" s="6" t="s">
        <v>5605</v>
      </c>
      <c r="B669" s="1" t="s">
        <v>7273</v>
      </c>
      <c r="C669" s="95" t="s">
        <v>6315</v>
      </c>
      <c r="D669" s="95" t="s">
        <v>6315</v>
      </c>
      <c r="E669" s="95" t="s">
        <v>6651</v>
      </c>
      <c r="F669" s="95" t="s">
        <v>6316</v>
      </c>
      <c r="G669" s="95" t="s">
        <v>6316</v>
      </c>
      <c r="H669" s="61">
        <v>5246.9904125316698</v>
      </c>
      <c r="I669" s="61">
        <v>81.718769526592496</v>
      </c>
      <c r="J669" s="123">
        <v>428777.60022991599</v>
      </c>
      <c r="K669" s="99">
        <v>8430.6666666666697</v>
      </c>
      <c r="L669" s="16">
        <v>8632.8253682536906</v>
      </c>
      <c r="M669" s="17">
        <f>gp_need_index[[#This Row],[Normalised weighted population (base year)]]/gp_need_index[[#This Row],[Registered population (base year)]]</f>
        <v>1.0239789698229109</v>
      </c>
      <c r="N669" s="99">
        <v>8468.6539915497797</v>
      </c>
      <c r="O669" s="16">
        <v>8664.0285030182495</v>
      </c>
      <c r="P669" s="17">
        <f>gp_need_index[[#This Row],[Normalised weighted population 2026/27]]/gp_need_index[[#This Row],[Registered population 2026/27]]</f>
        <v>1.0230703145580655</v>
      </c>
      <c r="Q669" s="99">
        <v>8504.7178454560108</v>
      </c>
      <c r="R669" s="16">
        <v>8694.4859941811792</v>
      </c>
      <c r="S669" s="17">
        <f>gp_need_index[[#This Row],[Normalised weighted population 2027/28]]/gp_need_index[[#This Row],[Registered population 2027/28]]</f>
        <v>1.0223132797787713</v>
      </c>
      <c r="T669" s="99">
        <v>8545.4549243945294</v>
      </c>
      <c r="U669" s="16">
        <v>8729.1677130960798</v>
      </c>
      <c r="V669" s="17">
        <f>gp_need_index[[#This Row],[Normalised weighted population 2028/29]]/gp_need_index[[#This Row],[Registered population 2028/29]]</f>
        <v>1.0214983041074981</v>
      </c>
    </row>
    <row r="670" spans="1:22" x14ac:dyDescent="0.2">
      <c r="A670" s="6" t="s">
        <v>5604</v>
      </c>
      <c r="B670" s="1" t="s">
        <v>7274</v>
      </c>
      <c r="C670" s="95" t="s">
        <v>6315</v>
      </c>
      <c r="D670" s="95" t="s">
        <v>6315</v>
      </c>
      <c r="E670" s="95" t="s">
        <v>6651</v>
      </c>
      <c r="F670" s="95" t="s">
        <v>6316</v>
      </c>
      <c r="G670" s="95" t="s">
        <v>6316</v>
      </c>
      <c r="H670" s="61">
        <v>5441.7742034313696</v>
      </c>
      <c r="I670" s="61">
        <v>65.449899403753193</v>
      </c>
      <c r="J670" s="123">
        <v>356163.57419252198</v>
      </c>
      <c r="K670" s="99">
        <v>5642.1666666666697</v>
      </c>
      <c r="L670" s="16">
        <v>7170.8455313160403</v>
      </c>
      <c r="M670" s="17">
        <f>gp_need_index[[#This Row],[Normalised weighted population (base year)]]/gp_need_index[[#This Row],[Registered population (base year)]]</f>
        <v>1.2709382680381716</v>
      </c>
      <c r="N670" s="99">
        <v>5658.8797353529098</v>
      </c>
      <c r="O670" s="16">
        <v>7196.7643759520497</v>
      </c>
      <c r="P670" s="17">
        <f>gp_need_index[[#This Row],[Normalised weighted population 2026/27]]/gp_need_index[[#This Row],[Registered population 2026/27]]</f>
        <v>1.2717648567421325</v>
      </c>
      <c r="Q670" s="99">
        <v>5675.5232243394603</v>
      </c>
      <c r="R670" s="16">
        <v>7222.0638526684297</v>
      </c>
      <c r="S670" s="17">
        <f>gp_need_index[[#This Row],[Normalised weighted population 2027/28]]/gp_need_index[[#This Row],[Registered population 2027/28]]</f>
        <v>1.2724930490455286</v>
      </c>
      <c r="T670" s="99">
        <v>5695.3930231280201</v>
      </c>
      <c r="U670" s="16">
        <v>7250.87217885256</v>
      </c>
      <c r="V670" s="17">
        <f>gp_need_index[[#This Row],[Normalised weighted population 2028/29]]/gp_need_index[[#This Row],[Registered population 2028/29]]</f>
        <v>1.2731118202743874</v>
      </c>
    </row>
    <row r="671" spans="1:22" x14ac:dyDescent="0.2">
      <c r="A671" s="6" t="s">
        <v>5645</v>
      </c>
      <c r="B671" s="1" t="s">
        <v>12274</v>
      </c>
      <c r="C671" s="95" t="s">
        <v>6315</v>
      </c>
      <c r="D671" s="95" t="s">
        <v>6315</v>
      </c>
      <c r="E671" s="95" t="s">
        <v>6651</v>
      </c>
      <c r="F671" s="95" t="s">
        <v>6316</v>
      </c>
      <c r="G671" s="95" t="s">
        <v>6316</v>
      </c>
      <c r="H671" s="61">
        <v>5317.2561089409701</v>
      </c>
      <c r="I671" s="61">
        <v>139.56065616904999</v>
      </c>
      <c r="J671" s="123">
        <v>742079.75158269296</v>
      </c>
      <c r="K671" s="99">
        <v>15230.916666666701</v>
      </c>
      <c r="L671" s="16">
        <v>14940.717288625499</v>
      </c>
      <c r="M671" s="17">
        <f>gp_need_index[[#This Row],[Normalised weighted population (base year)]]/gp_need_index[[#This Row],[Registered population (base year)]]</f>
        <v>0.98094668992075107</v>
      </c>
      <c r="N671" s="99">
        <v>15297.714773252799</v>
      </c>
      <c r="O671" s="16">
        <v>14994.720143444099</v>
      </c>
      <c r="P671" s="17">
        <f>gp_need_index[[#This Row],[Normalised weighted population 2026/27]]/gp_need_index[[#This Row],[Registered population 2026/27]]</f>
        <v>0.98019347109684196</v>
      </c>
      <c r="Q671" s="99">
        <v>15368.090128580199</v>
      </c>
      <c r="R671" s="16">
        <v>15047.432522691301</v>
      </c>
      <c r="S671" s="17">
        <f>gp_need_index[[#This Row],[Normalised weighted population 2027/28]]/gp_need_index[[#This Row],[Registered population 2027/28]]</f>
        <v>0.97913484348373458</v>
      </c>
      <c r="T671" s="99">
        <v>15441.234522696899</v>
      </c>
      <c r="U671" s="16">
        <v>15107.4557173335</v>
      </c>
      <c r="V671" s="17">
        <f>gp_need_index[[#This Row],[Normalised weighted population 2028/29]]/gp_need_index[[#This Row],[Registered population 2028/29]]</f>
        <v>0.97838393006253599</v>
      </c>
    </row>
    <row r="672" spans="1:22" x14ac:dyDescent="0.2">
      <c r="A672" s="6" t="s">
        <v>5615</v>
      </c>
      <c r="B672" s="1" t="s">
        <v>12275</v>
      </c>
      <c r="C672" s="95" t="s">
        <v>6315</v>
      </c>
      <c r="D672" s="95" t="s">
        <v>6315</v>
      </c>
      <c r="E672" s="95" t="s">
        <v>6651</v>
      </c>
      <c r="F672" s="95" t="s">
        <v>6316</v>
      </c>
      <c r="G672" s="95" t="s">
        <v>6316</v>
      </c>
      <c r="H672" s="61">
        <v>5298.7886565133404</v>
      </c>
      <c r="I672" s="61">
        <v>100.348618634177</v>
      </c>
      <c r="J672" s="123">
        <v>531726.12211555894</v>
      </c>
      <c r="K672" s="99">
        <v>9065.9166666666697</v>
      </c>
      <c r="L672" s="16">
        <v>10705.5470096875</v>
      </c>
      <c r="M672" s="17">
        <f>gp_need_index[[#This Row],[Normalised weighted population (base year)]]/gp_need_index[[#This Row],[Registered population (base year)]]</f>
        <v>1.1808565425104094</v>
      </c>
      <c r="N672" s="99">
        <v>9096.8602394713798</v>
      </c>
      <c r="O672" s="16">
        <v>10744.241945797299</v>
      </c>
      <c r="P672" s="17">
        <f>gp_need_index[[#This Row],[Normalised weighted population 2026/27]]/gp_need_index[[#This Row],[Registered population 2026/27]]</f>
        <v>1.1810934391602403</v>
      </c>
      <c r="Q672" s="99">
        <v>9128.6806831052509</v>
      </c>
      <c r="R672" s="16">
        <v>10782.0122109808</v>
      </c>
      <c r="S672" s="17">
        <f>gp_need_index[[#This Row],[Normalised weighted population 2027/28]]/gp_need_index[[#This Row],[Registered population 2027/28]]</f>
        <v>1.1811139621671096</v>
      </c>
      <c r="T672" s="99">
        <v>9162.1555680510392</v>
      </c>
      <c r="U672" s="16">
        <v>10825.0209313455</v>
      </c>
      <c r="V672" s="17">
        <f>gp_need_index[[#This Row],[Normalised weighted population 2028/29]]/gp_need_index[[#This Row],[Registered population 2028/29]]</f>
        <v>1.1814928103920181</v>
      </c>
    </row>
    <row r="673" spans="1:22" x14ac:dyDescent="0.2">
      <c r="A673" s="6" t="s">
        <v>5655</v>
      </c>
      <c r="B673" s="1" t="s">
        <v>7275</v>
      </c>
      <c r="C673" s="95" t="s">
        <v>6315</v>
      </c>
      <c r="D673" s="95" t="s">
        <v>6315</v>
      </c>
      <c r="E673" s="95" t="s">
        <v>6651</v>
      </c>
      <c r="F673" s="95" t="s">
        <v>6316</v>
      </c>
      <c r="G673" s="95" t="s">
        <v>6316</v>
      </c>
      <c r="H673" s="61">
        <v>5257.2936166616601</v>
      </c>
      <c r="I673" s="61">
        <v>166.726372964034</v>
      </c>
      <c r="J673" s="123">
        <v>876529.49631296506</v>
      </c>
      <c r="K673" s="99">
        <v>19301.083333333299</v>
      </c>
      <c r="L673" s="16">
        <v>17647.671118397298</v>
      </c>
      <c r="M673" s="17">
        <f>gp_need_index[[#This Row],[Normalised weighted population (base year)]]/gp_need_index[[#This Row],[Registered population (base year)]]</f>
        <v>0.91433578175995278</v>
      </c>
      <c r="N673" s="99">
        <v>19381.442643545601</v>
      </c>
      <c r="O673" s="16">
        <v>17711.458191191901</v>
      </c>
      <c r="P673" s="17">
        <f>gp_need_index[[#This Row],[Normalised weighted population 2026/27]]/gp_need_index[[#This Row],[Registered population 2026/27]]</f>
        <v>0.91383590566155115</v>
      </c>
      <c r="Q673" s="99">
        <v>19456.281295527999</v>
      </c>
      <c r="R673" s="16">
        <v>17773.720980511302</v>
      </c>
      <c r="S673" s="17">
        <f>gp_need_index[[#This Row],[Normalised weighted population 2027/28]]/gp_need_index[[#This Row],[Registered population 2027/28]]</f>
        <v>0.91352097096769302</v>
      </c>
      <c r="T673" s="99">
        <v>19538.7169623835</v>
      </c>
      <c r="U673" s="16">
        <v>17844.619156151701</v>
      </c>
      <c r="V673" s="17">
        <f>gp_need_index[[#This Row],[Normalised weighted population 2028/29]]/gp_need_index[[#This Row],[Registered population 2028/29]]</f>
        <v>0.9132953402470938</v>
      </c>
    </row>
    <row r="674" spans="1:22" x14ac:dyDescent="0.2">
      <c r="A674" s="6" t="s">
        <v>5658</v>
      </c>
      <c r="B674" s="1" t="s">
        <v>7276</v>
      </c>
      <c r="C674" s="95" t="s">
        <v>6315</v>
      </c>
      <c r="D674" s="95" t="s">
        <v>6315</v>
      </c>
      <c r="E674" s="95" t="s">
        <v>6651</v>
      </c>
      <c r="F674" s="95" t="s">
        <v>6316</v>
      </c>
      <c r="G674" s="95" t="s">
        <v>6316</v>
      </c>
      <c r="H674" s="61">
        <v>5253.3931136592701</v>
      </c>
      <c r="I674" s="61">
        <v>72.682434330160504</v>
      </c>
      <c r="J674" s="123">
        <v>381829.39999405702</v>
      </c>
      <c r="K674" s="99">
        <v>8191.9166666666697</v>
      </c>
      <c r="L674" s="16">
        <v>7687.5903238561896</v>
      </c>
      <c r="M674" s="17">
        <f>gp_need_index[[#This Row],[Normalised weighted population (base year)]]/gp_need_index[[#This Row],[Registered population (base year)]]</f>
        <v>0.93843609947076123</v>
      </c>
      <c r="N674" s="99">
        <v>8227.4165620703006</v>
      </c>
      <c r="O674" s="16">
        <v>7715.3769298232501</v>
      </c>
      <c r="P674" s="17">
        <f>gp_need_index[[#This Row],[Normalised weighted population 2026/27]]/gp_need_index[[#This Row],[Registered population 2026/27]]</f>
        <v>0.93776422667017556</v>
      </c>
      <c r="Q674" s="99">
        <v>8268.0618690389201</v>
      </c>
      <c r="R674" s="16">
        <v>7742.4995350382296</v>
      </c>
      <c r="S674" s="17">
        <f>gp_need_index[[#This Row],[Normalised weighted population 2027/28]]/gp_need_index[[#This Row],[Registered population 2027/28]]</f>
        <v>0.93643463942030447</v>
      </c>
      <c r="T674" s="99">
        <v>8311.0091392390896</v>
      </c>
      <c r="U674" s="16">
        <v>7773.3838440994796</v>
      </c>
      <c r="V674" s="17">
        <f>gp_need_index[[#This Row],[Normalised weighted population 2028/29]]/gp_need_index[[#This Row],[Registered population 2028/29]]</f>
        <v>0.93531167080525768</v>
      </c>
    </row>
    <row r="675" spans="1:22" x14ac:dyDescent="0.2">
      <c r="A675" s="6" t="s">
        <v>5609</v>
      </c>
      <c r="B675" s="1" t="s">
        <v>7277</v>
      </c>
      <c r="C675" s="95" t="s">
        <v>6315</v>
      </c>
      <c r="D675" s="95" t="s">
        <v>6315</v>
      </c>
      <c r="E675" s="95" t="s">
        <v>6651</v>
      </c>
      <c r="F675" s="95" t="s">
        <v>6316</v>
      </c>
      <c r="G675" s="95" t="s">
        <v>6316</v>
      </c>
      <c r="H675" s="61">
        <v>5141.4701269531297</v>
      </c>
      <c r="I675" s="61">
        <v>72.086658500106097</v>
      </c>
      <c r="J675" s="123">
        <v>370631.40123016702</v>
      </c>
      <c r="K675" s="99">
        <v>9928.3333333333303</v>
      </c>
      <c r="L675" s="16">
        <v>7462.1345916753398</v>
      </c>
      <c r="M675" s="17">
        <f>gp_need_index[[#This Row],[Normalised weighted population (base year)]]/gp_need_index[[#This Row],[Registered population (base year)]]</f>
        <v>0.75159992529884256</v>
      </c>
      <c r="N675" s="99">
        <v>9986.4000147993302</v>
      </c>
      <c r="O675" s="16">
        <v>7489.10629344885</v>
      </c>
      <c r="P675" s="17">
        <f>gp_need_index[[#This Row],[Normalised weighted population 2026/27]]/gp_need_index[[#This Row],[Registered population 2026/27]]</f>
        <v>0.74993053376095298</v>
      </c>
      <c r="Q675" s="99">
        <v>10042.6379438614</v>
      </c>
      <c r="R675" s="16">
        <v>7515.4334677733004</v>
      </c>
      <c r="S675" s="17">
        <f>gp_need_index[[#This Row],[Normalised weighted population 2027/28]]/gp_need_index[[#This Row],[Registered population 2027/28]]</f>
        <v>0.74835252548033326</v>
      </c>
      <c r="T675" s="99">
        <v>10098.2249710426</v>
      </c>
      <c r="U675" s="16">
        <v>7545.4120255888402</v>
      </c>
      <c r="V675" s="17">
        <f>gp_need_index[[#This Row],[Normalised weighted population 2028/29]]/gp_need_index[[#This Row],[Registered population 2028/29]]</f>
        <v>0.74720181489577242</v>
      </c>
    </row>
    <row r="676" spans="1:22" x14ac:dyDescent="0.2">
      <c r="A676" s="6" t="s">
        <v>5642</v>
      </c>
      <c r="B676" s="1" t="s">
        <v>7278</v>
      </c>
      <c r="C676" s="95" t="s">
        <v>6315</v>
      </c>
      <c r="D676" s="95" t="s">
        <v>6315</v>
      </c>
      <c r="E676" s="95" t="s">
        <v>6651</v>
      </c>
      <c r="F676" s="95" t="s">
        <v>6316</v>
      </c>
      <c r="G676" s="95" t="s">
        <v>6316</v>
      </c>
      <c r="H676" s="61">
        <v>5300.7434404481101</v>
      </c>
      <c r="I676" s="61">
        <v>99.910771944215398</v>
      </c>
      <c r="J676" s="123">
        <v>529601.36901340703</v>
      </c>
      <c r="K676" s="99">
        <v>9882.9166666666697</v>
      </c>
      <c r="L676" s="16">
        <v>10662.7681367433</v>
      </c>
      <c r="M676" s="17">
        <f>gp_need_index[[#This Row],[Normalised weighted population (base year)]]/gp_need_index[[#This Row],[Registered population (base year)]]</f>
        <v>1.0789090403551547</v>
      </c>
      <c r="N676" s="99">
        <v>9922.5021149041895</v>
      </c>
      <c r="O676" s="16">
        <v>10701.308449669999</v>
      </c>
      <c r="P676" s="17">
        <f>gp_need_index[[#This Row],[Normalised weighted population 2026/27]]/gp_need_index[[#This Row],[Registered population 2026/27]]</f>
        <v>1.0784889058976361</v>
      </c>
      <c r="Q676" s="99">
        <v>9959.8886544626894</v>
      </c>
      <c r="R676" s="16">
        <v>10738.9277866129</v>
      </c>
      <c r="S676" s="17">
        <f>gp_need_index[[#This Row],[Normalised weighted population 2027/28]]/gp_need_index[[#This Row],[Registered population 2027/28]]</f>
        <v>1.0782176547527114</v>
      </c>
      <c r="T676" s="99">
        <v>10001.387500151801</v>
      </c>
      <c r="U676" s="16">
        <v>10781.7646461112</v>
      </c>
      <c r="V676" s="17">
        <f>gp_need_index[[#This Row],[Normalised weighted population 2028/29]]/gp_need_index[[#This Row],[Registered population 2028/29]]</f>
        <v>1.078026888363995</v>
      </c>
    </row>
    <row r="677" spans="1:22" x14ac:dyDescent="0.2">
      <c r="A677" s="6" t="s">
        <v>5652</v>
      </c>
      <c r="B677" s="1" t="s">
        <v>7279</v>
      </c>
      <c r="C677" s="95" t="s">
        <v>6315</v>
      </c>
      <c r="D677" s="95" t="s">
        <v>6315</v>
      </c>
      <c r="E677" s="95" t="s">
        <v>6651</v>
      </c>
      <c r="F677" s="95" t="s">
        <v>6316</v>
      </c>
      <c r="G677" s="95" t="s">
        <v>6316</v>
      </c>
      <c r="H677" s="61">
        <v>5374.2135912976501</v>
      </c>
      <c r="I677" s="61">
        <v>223.87305202411201</v>
      </c>
      <c r="J677" s="123">
        <v>1203141.59891327</v>
      </c>
      <c r="K677" s="99">
        <v>19440.333333333299</v>
      </c>
      <c r="L677" s="16">
        <v>24223.539921699299</v>
      </c>
      <c r="M677" s="17">
        <f>gp_need_index[[#This Row],[Normalised weighted population (base year)]]/gp_need_index[[#This Row],[Registered population (base year)]]</f>
        <v>1.2460455027365447</v>
      </c>
      <c r="N677" s="99">
        <v>19494.701144126899</v>
      </c>
      <c r="O677" s="16">
        <v>24311.095310394001</v>
      </c>
      <c r="P677" s="17">
        <f>gp_need_index[[#This Row],[Normalised weighted population 2026/27]]/gp_need_index[[#This Row],[Registered population 2026/27]]</f>
        <v>1.2470617082385036</v>
      </c>
      <c r="Q677" s="99">
        <v>19552.308706005198</v>
      </c>
      <c r="R677" s="16">
        <v>24396.558437658601</v>
      </c>
      <c r="S677" s="17">
        <f>gp_need_index[[#This Row],[Normalised weighted population 2027/28]]/gp_need_index[[#This Row],[Registered population 2027/28]]</f>
        <v>1.2477584516740758</v>
      </c>
      <c r="T677" s="99">
        <v>19621.877766359401</v>
      </c>
      <c r="U677" s="16">
        <v>24493.8746657591</v>
      </c>
      <c r="V677" s="17">
        <f>gp_need_index[[#This Row],[Normalised weighted population 2028/29]]/gp_need_index[[#This Row],[Registered population 2028/29]]</f>
        <v>1.248294121358378</v>
      </c>
    </row>
    <row r="678" spans="1:22" x14ac:dyDescent="0.2">
      <c r="A678" s="6" t="s">
        <v>5606</v>
      </c>
      <c r="B678" s="1" t="s">
        <v>7280</v>
      </c>
      <c r="C678" s="95" t="s">
        <v>6315</v>
      </c>
      <c r="D678" s="95" t="s">
        <v>6315</v>
      </c>
      <c r="E678" s="95" t="s">
        <v>6651</v>
      </c>
      <c r="F678" s="95" t="s">
        <v>6316</v>
      </c>
      <c r="G678" s="95" t="s">
        <v>6316</v>
      </c>
      <c r="H678" s="61">
        <v>5243.5117647058796</v>
      </c>
      <c r="I678" s="61">
        <v>248.70334435579099</v>
      </c>
      <c r="J678" s="123">
        <v>1304078.91205129</v>
      </c>
      <c r="K678" s="99">
        <v>20667.25</v>
      </c>
      <c r="L678" s="16">
        <v>26255.768743806599</v>
      </c>
      <c r="M678" s="17">
        <f>gp_need_index[[#This Row],[Normalised weighted population (base year)]]/gp_need_index[[#This Row],[Registered population (base year)]]</f>
        <v>1.2704045648940521</v>
      </c>
      <c r="N678" s="99">
        <v>20724.9292649372</v>
      </c>
      <c r="O678" s="16">
        <v>26350.669573547999</v>
      </c>
      <c r="P678" s="17">
        <f>gp_need_index[[#This Row],[Normalised weighted population 2026/27]]/gp_need_index[[#This Row],[Registered population 2026/27]]</f>
        <v>1.2714479859831669</v>
      </c>
      <c r="Q678" s="99">
        <v>20789.737677401401</v>
      </c>
      <c r="R678" s="16">
        <v>26443.302612023599</v>
      </c>
      <c r="S678" s="17">
        <f>gp_need_index[[#This Row],[Normalised weighted population 2027/28]]/gp_need_index[[#This Row],[Registered population 2027/28]]</f>
        <v>1.2719401765596909</v>
      </c>
      <c r="T678" s="99">
        <v>20861.782805832001</v>
      </c>
      <c r="U678" s="16">
        <v>26548.783164753899</v>
      </c>
      <c r="V678" s="17">
        <f>gp_need_index[[#This Row],[Normalised weighted population 2028/29]]/gp_need_index[[#This Row],[Registered population 2028/29]]</f>
        <v>1.2726037564408001</v>
      </c>
    </row>
    <row r="679" spans="1:22" x14ac:dyDescent="0.2">
      <c r="A679" s="6" t="s">
        <v>5579</v>
      </c>
      <c r="B679" s="1" t="s">
        <v>7281</v>
      </c>
      <c r="C679" s="95" t="s">
        <v>6315</v>
      </c>
      <c r="D679" s="95" t="s">
        <v>6315</v>
      </c>
      <c r="E679" s="95" t="s">
        <v>6651</v>
      </c>
      <c r="F679" s="95" t="s">
        <v>6316</v>
      </c>
      <c r="G679" s="95" t="s">
        <v>6316</v>
      </c>
      <c r="H679" s="61">
        <v>5217.9929430509901</v>
      </c>
      <c r="I679" s="61">
        <v>124.966911062851</v>
      </c>
      <c r="J679" s="123">
        <v>652076.46004083904</v>
      </c>
      <c r="K679" s="99">
        <v>13464.833333333299</v>
      </c>
      <c r="L679" s="16">
        <v>13128.6293949664</v>
      </c>
      <c r="M679" s="17">
        <f>gp_need_index[[#This Row],[Normalised weighted population (base year)]]/gp_need_index[[#This Row],[Registered population (base year)]]</f>
        <v>0.97503096176210369</v>
      </c>
      <c r="N679" s="99">
        <v>13517.383021628</v>
      </c>
      <c r="O679" s="16">
        <v>13176.082502704599</v>
      </c>
      <c r="P679" s="17">
        <f>gp_need_index[[#This Row],[Normalised weighted population 2026/27]]/gp_need_index[[#This Row],[Registered population 2026/27]]</f>
        <v>0.97475099149167299</v>
      </c>
      <c r="Q679" s="99">
        <v>13572.9464324606</v>
      </c>
      <c r="R679" s="16">
        <v>13222.40165046</v>
      </c>
      <c r="S679" s="17">
        <f>gp_need_index[[#This Row],[Normalised weighted population 2027/28]]/gp_need_index[[#This Row],[Registered population 2027/28]]</f>
        <v>0.97417327300708645</v>
      </c>
      <c r="T679" s="99">
        <v>13632.1028741072</v>
      </c>
      <c r="U679" s="16">
        <v>13275.144919898599</v>
      </c>
      <c r="V679" s="17">
        <f>gp_need_index[[#This Row],[Normalised weighted population 2028/29]]/gp_need_index[[#This Row],[Registered population 2028/29]]</f>
        <v>0.97381490166960183</v>
      </c>
    </row>
    <row r="680" spans="1:22" x14ac:dyDescent="0.2">
      <c r="A680" s="6" t="s">
        <v>5646</v>
      </c>
      <c r="B680" s="1" t="s">
        <v>7282</v>
      </c>
      <c r="C680" s="95" t="s">
        <v>6315</v>
      </c>
      <c r="D680" s="95" t="s">
        <v>6315</v>
      </c>
      <c r="E680" s="95" t="s">
        <v>6651</v>
      </c>
      <c r="F680" s="95" t="s">
        <v>6316</v>
      </c>
      <c r="G680" s="95" t="s">
        <v>6316</v>
      </c>
      <c r="H680" s="61">
        <v>5338.4924848742903</v>
      </c>
      <c r="I680" s="61">
        <v>133.86937656138801</v>
      </c>
      <c r="J680" s="123">
        <v>714660.66072777496</v>
      </c>
      <c r="K680" s="99">
        <v>14025.916666666701</v>
      </c>
      <c r="L680" s="16">
        <v>14388.6730051091</v>
      </c>
      <c r="M680" s="17">
        <f>gp_need_index[[#This Row],[Normalised weighted population (base year)]]/gp_need_index[[#This Row],[Registered population (base year)]]</f>
        <v>1.0258632891570294</v>
      </c>
      <c r="N680" s="99">
        <v>14076.2154177299</v>
      </c>
      <c r="O680" s="16">
        <v>14440.6805094556</v>
      </c>
      <c r="P680" s="17">
        <f>gp_need_index[[#This Row],[Normalised weighted population 2026/27]]/gp_need_index[[#This Row],[Registered population 2026/27]]</f>
        <v>1.025892264426888</v>
      </c>
      <c r="Q680" s="99">
        <v>14125.344012728599</v>
      </c>
      <c r="R680" s="16">
        <v>14491.4452199884</v>
      </c>
      <c r="S680" s="17">
        <f>gp_need_index[[#This Row],[Normalised weighted population 2027/28]]/gp_need_index[[#This Row],[Registered population 2027/28]]</f>
        <v>1.0259180383097148</v>
      </c>
      <c r="T680" s="99">
        <v>14180.443082338799</v>
      </c>
      <c r="U680" s="16">
        <v>14549.250618735001</v>
      </c>
      <c r="V680" s="17">
        <f>gp_need_index[[#This Row],[Normalised weighted population 2028/29]]/gp_need_index[[#This Row],[Registered population 2028/29]]</f>
        <v>1.0260081814266817</v>
      </c>
    </row>
    <row r="681" spans="1:22" x14ac:dyDescent="0.2">
      <c r="A681" s="6" t="s">
        <v>5611</v>
      </c>
      <c r="B681" s="1" t="s">
        <v>7283</v>
      </c>
      <c r="C681" s="95" t="s">
        <v>6315</v>
      </c>
      <c r="D681" s="95" t="s">
        <v>6315</v>
      </c>
      <c r="E681" s="95" t="s">
        <v>6651</v>
      </c>
      <c r="F681" s="95" t="s">
        <v>6316</v>
      </c>
      <c r="G681" s="95" t="s">
        <v>6316</v>
      </c>
      <c r="H681" s="61">
        <v>5319.6603032594103</v>
      </c>
      <c r="I681" s="61">
        <v>199.50779954038799</v>
      </c>
      <c r="J681" s="123">
        <v>1061313.72140564</v>
      </c>
      <c r="K681" s="99">
        <v>18352.083333333299</v>
      </c>
      <c r="L681" s="16">
        <v>21368.037912692798</v>
      </c>
      <c r="M681" s="17">
        <f>gp_need_index[[#This Row],[Normalised weighted population (base year)]]/gp_need_index[[#This Row],[Registered population (base year)]]</f>
        <v>1.1643385399128803</v>
      </c>
      <c r="N681" s="99">
        <v>18415.232120582499</v>
      </c>
      <c r="O681" s="16">
        <v>21445.272159674802</v>
      </c>
      <c r="P681" s="17">
        <f>gp_need_index[[#This Row],[Normalised weighted population 2026/27]]/gp_need_index[[#This Row],[Registered population 2026/27]]</f>
        <v>1.1645398775997866</v>
      </c>
      <c r="Q681" s="99">
        <v>18477.007838006</v>
      </c>
      <c r="R681" s="16">
        <v>21520.660783692201</v>
      </c>
      <c r="S681" s="17">
        <f>gp_need_index[[#This Row],[Normalised weighted population 2027/28]]/gp_need_index[[#This Row],[Registered population 2027/28]]</f>
        <v>1.1647265061730181</v>
      </c>
      <c r="T681" s="99">
        <v>18545.702030853099</v>
      </c>
      <c r="U681" s="16">
        <v>21606.505249789701</v>
      </c>
      <c r="V681" s="17">
        <f>gp_need_index[[#This Row],[Normalised weighted population 2028/29]]/gp_need_index[[#This Row],[Registered population 2028/29]]</f>
        <v>1.1650411083842807</v>
      </c>
    </row>
    <row r="682" spans="1:22" x14ac:dyDescent="0.2">
      <c r="A682" s="6" t="s">
        <v>5613</v>
      </c>
      <c r="B682" s="1" t="s">
        <v>7284</v>
      </c>
      <c r="C682" s="95" t="s">
        <v>6315</v>
      </c>
      <c r="D682" s="95" t="s">
        <v>6315</v>
      </c>
      <c r="E682" s="95" t="s">
        <v>6651</v>
      </c>
      <c r="F682" s="95" t="s">
        <v>6316</v>
      </c>
      <c r="G682" s="95" t="s">
        <v>6316</v>
      </c>
      <c r="H682" s="61">
        <v>5282.4108802532301</v>
      </c>
      <c r="I682" s="61">
        <v>130.63148419265801</v>
      </c>
      <c r="J682" s="123">
        <v>690049.17340292502</v>
      </c>
      <c r="K682" s="99">
        <v>16840.916666666701</v>
      </c>
      <c r="L682" s="16">
        <v>13893.1558138788</v>
      </c>
      <c r="M682" s="17">
        <f>gp_need_index[[#This Row],[Normalised weighted population (base year)]]/gp_need_index[[#This Row],[Registered population (base year)]]</f>
        <v>0.82496434658913698</v>
      </c>
      <c r="N682" s="99">
        <v>16914.020038198199</v>
      </c>
      <c r="O682" s="16">
        <v>13943.372283536501</v>
      </c>
      <c r="P682" s="17">
        <f>gp_need_index[[#This Row],[Normalised weighted population 2026/27]]/gp_need_index[[#This Row],[Registered population 2026/27]]</f>
        <v>0.82436772878636411</v>
      </c>
      <c r="Q682" s="99">
        <v>16988.0965737558</v>
      </c>
      <c r="R682" s="16">
        <v>13992.388758720001</v>
      </c>
      <c r="S682" s="17">
        <f>gp_need_index[[#This Row],[Normalised weighted population 2027/28]]/gp_need_index[[#This Row],[Registered population 2027/28]]</f>
        <v>0.82365841858564992</v>
      </c>
      <c r="T682" s="99">
        <v>17077.809855628799</v>
      </c>
      <c r="U682" s="16">
        <v>14048.2034548622</v>
      </c>
      <c r="V682" s="17">
        <f>gp_need_index[[#This Row],[Normalised weighted population 2028/29]]/gp_need_index[[#This Row],[Registered population 2028/29]]</f>
        <v>0.82259982829308476</v>
      </c>
    </row>
    <row r="683" spans="1:22" x14ac:dyDescent="0.2">
      <c r="A683" s="6" t="s">
        <v>5595</v>
      </c>
      <c r="B683" s="1" t="s">
        <v>7285</v>
      </c>
      <c r="C683" s="95" t="s">
        <v>6315</v>
      </c>
      <c r="D683" s="95" t="s">
        <v>6315</v>
      </c>
      <c r="E683" s="95" t="s">
        <v>6651</v>
      </c>
      <c r="F683" s="95" t="s">
        <v>6316</v>
      </c>
      <c r="G683" s="95" t="s">
        <v>6316</v>
      </c>
      <c r="H683" s="61">
        <v>5238.46066545759</v>
      </c>
      <c r="I683" s="61">
        <v>74.304984201927695</v>
      </c>
      <c r="J683" s="123">
        <v>389243.73698924598</v>
      </c>
      <c r="K683" s="99">
        <v>7635.75</v>
      </c>
      <c r="L683" s="16">
        <v>7836.8674233747297</v>
      </c>
      <c r="M683" s="17">
        <f>gp_need_index[[#This Row],[Normalised weighted population (base year)]]/gp_need_index[[#This Row],[Registered population (base year)]]</f>
        <v>1.0263389219624437</v>
      </c>
      <c r="N683" s="99">
        <v>7669.6922682070299</v>
      </c>
      <c r="O683" s="16">
        <v>7865.1935877429896</v>
      </c>
      <c r="P683" s="17">
        <f>gp_need_index[[#This Row],[Normalised weighted population 2026/27]]/gp_need_index[[#This Row],[Registered population 2026/27]]</f>
        <v>1.0254901126015663</v>
      </c>
      <c r="Q683" s="99">
        <v>7703.3997908613101</v>
      </c>
      <c r="R683" s="16">
        <v>7892.84285783829</v>
      </c>
      <c r="S683" s="17">
        <f>gp_need_index[[#This Row],[Normalised weighted population 2027/28]]/gp_need_index[[#This Row],[Registered population 2027/28]]</f>
        <v>1.0245921375133249</v>
      </c>
      <c r="T683" s="99">
        <v>7740.4820232087504</v>
      </c>
      <c r="U683" s="16">
        <v>7924.3268762860998</v>
      </c>
      <c r="V683" s="17">
        <f>gp_need_index[[#This Row],[Normalised weighted population 2028/29]]/gp_need_index[[#This Row],[Registered population 2028/29]]</f>
        <v>1.0237510858530665</v>
      </c>
    </row>
    <row r="684" spans="1:22" x14ac:dyDescent="0.2">
      <c r="A684" s="6" t="s">
        <v>5576</v>
      </c>
      <c r="B684" s="1" t="s">
        <v>12276</v>
      </c>
      <c r="C684" s="95" t="s">
        <v>6315</v>
      </c>
      <c r="D684" s="95" t="s">
        <v>6315</v>
      </c>
      <c r="E684" s="95" t="s">
        <v>6651</v>
      </c>
      <c r="F684" s="95" t="s">
        <v>6316</v>
      </c>
      <c r="G684" s="95" t="s">
        <v>6316</v>
      </c>
      <c r="H684" s="61">
        <v>5331.2595988948196</v>
      </c>
      <c r="I684" s="61">
        <v>186.904387173233</v>
      </c>
      <c r="J684" s="123">
        <v>996435.80819285405</v>
      </c>
      <c r="K684" s="99">
        <v>20059.916666666701</v>
      </c>
      <c r="L684" s="16">
        <v>20061.813672615099</v>
      </c>
      <c r="M684" s="17">
        <f>gp_need_index[[#This Row],[Normalised weighted population (base year)]]/gp_need_index[[#This Row],[Registered population (base year)]]</f>
        <v>1.0000945669904775</v>
      </c>
      <c r="N684" s="99">
        <v>20131.1073233188</v>
      </c>
      <c r="O684" s="16">
        <v>20134.3266042389</v>
      </c>
      <c r="P684" s="17">
        <f>gp_need_index[[#This Row],[Normalised weighted population 2026/27]]/gp_need_index[[#This Row],[Registered population 2026/27]]</f>
        <v>1.0001599157397751</v>
      </c>
      <c r="Q684" s="99">
        <v>20208.2847888172</v>
      </c>
      <c r="R684" s="16">
        <v>20205.106735491499</v>
      </c>
      <c r="S684" s="17">
        <f>gp_need_index[[#This Row],[Normalised weighted population 2027/28]]/gp_need_index[[#This Row],[Registered population 2027/28]]</f>
        <v>0.99984273512775024</v>
      </c>
      <c r="T684" s="99">
        <v>20293.602827288199</v>
      </c>
      <c r="U684" s="16">
        <v>20285.703545114899</v>
      </c>
      <c r="V684" s="17">
        <f>gp_need_index[[#This Row],[Normalised weighted population 2028/29]]/gp_need_index[[#This Row],[Registered population 2028/29]]</f>
        <v>0.99961075013438816</v>
      </c>
    </row>
    <row r="685" spans="1:22" x14ac:dyDescent="0.2">
      <c r="A685" s="6" t="s">
        <v>5591</v>
      </c>
      <c r="B685" s="1" t="s">
        <v>7286</v>
      </c>
      <c r="C685" s="95" t="s">
        <v>6315</v>
      </c>
      <c r="D685" s="95" t="s">
        <v>6315</v>
      </c>
      <c r="E685" s="95" t="s">
        <v>6651</v>
      </c>
      <c r="F685" s="95" t="s">
        <v>6316</v>
      </c>
      <c r="G685" s="95" t="s">
        <v>6316</v>
      </c>
      <c r="H685" s="61">
        <v>5423.3755880376302</v>
      </c>
      <c r="I685" s="61">
        <v>96.601267460997903</v>
      </c>
      <c r="J685" s="123">
        <v>523904.95572147</v>
      </c>
      <c r="K685" s="99">
        <v>11187</v>
      </c>
      <c r="L685" s="16">
        <v>10548.0789805273</v>
      </c>
      <c r="M685" s="17">
        <f>gp_need_index[[#This Row],[Normalised weighted population (base year)]]/gp_need_index[[#This Row],[Registered population (base year)]]</f>
        <v>0.94288718874830602</v>
      </c>
      <c r="N685" s="99">
        <v>11233.2114296243</v>
      </c>
      <c r="O685" s="16">
        <v>10586.204752322399</v>
      </c>
      <c r="P685" s="17">
        <f>gp_need_index[[#This Row],[Normalised weighted population 2026/27]]/gp_need_index[[#This Row],[Registered population 2026/27]]</f>
        <v>0.94240234136467771</v>
      </c>
      <c r="Q685" s="99">
        <v>11277.6873072658</v>
      </c>
      <c r="R685" s="16">
        <v>10623.419454187801</v>
      </c>
      <c r="S685" s="17">
        <f>gp_need_index[[#This Row],[Normalised weighted population 2027/28]]/gp_need_index[[#This Row],[Registered population 2027/28]]</f>
        <v>0.9419856363053728</v>
      </c>
      <c r="T685" s="99">
        <v>11325.6908645889</v>
      </c>
      <c r="U685" s="16">
        <v>10665.7955587294</v>
      </c>
      <c r="V685" s="17">
        <f>gp_need_index[[#This Row],[Normalised weighted population 2028/29]]/gp_need_index[[#This Row],[Registered population 2028/29]]</f>
        <v>0.94173465321018612</v>
      </c>
    </row>
    <row r="686" spans="1:22" x14ac:dyDescent="0.2">
      <c r="A686" s="6" t="s">
        <v>5638</v>
      </c>
      <c r="B686" s="1" t="s">
        <v>7287</v>
      </c>
      <c r="C686" s="95" t="s">
        <v>6315</v>
      </c>
      <c r="D686" s="95" t="s">
        <v>6315</v>
      </c>
      <c r="E686" s="95" t="s">
        <v>6651</v>
      </c>
      <c r="F686" s="95" t="s">
        <v>6316</v>
      </c>
      <c r="G686" s="95" t="s">
        <v>6316</v>
      </c>
      <c r="H686" s="61">
        <v>5313.7170855668301</v>
      </c>
      <c r="I686" s="61">
        <v>160.75601616857</v>
      </c>
      <c r="J686" s="123">
        <v>854211.98972258996</v>
      </c>
      <c r="K686" s="99">
        <v>14215.333333333299</v>
      </c>
      <c r="L686" s="16">
        <v>17198.339957100001</v>
      </c>
      <c r="M686" s="17">
        <f>gp_need_index[[#This Row],[Normalised weighted population (base year)]]/gp_need_index[[#This Row],[Registered population (base year)]]</f>
        <v>1.2098442965647453</v>
      </c>
      <c r="N686" s="99">
        <v>14265.3101515203</v>
      </c>
      <c r="O686" s="16">
        <v>17260.502933474101</v>
      </c>
      <c r="P686" s="17">
        <f>gp_need_index[[#This Row],[Normalised weighted population 2026/27]]/gp_need_index[[#This Row],[Registered population 2026/27]]</f>
        <v>1.2099633832100449</v>
      </c>
      <c r="Q686" s="99">
        <v>14317.2749383996</v>
      </c>
      <c r="R686" s="16">
        <v>17321.180436483301</v>
      </c>
      <c r="S686" s="17">
        <f>gp_need_index[[#This Row],[Normalised weighted population 2027/28]]/gp_need_index[[#This Row],[Registered population 2027/28]]</f>
        <v>1.2098098633300032</v>
      </c>
      <c r="T686" s="99">
        <v>14373.2132621276</v>
      </c>
      <c r="U686" s="16">
        <v>17390.273458379601</v>
      </c>
      <c r="V686" s="17">
        <f>gp_need_index[[#This Row],[Normalised weighted population 2028/29]]/gp_need_index[[#This Row],[Registered population 2028/29]]</f>
        <v>1.2099085389765796</v>
      </c>
    </row>
    <row r="687" spans="1:22" x14ac:dyDescent="0.2">
      <c r="A687" s="6" t="s">
        <v>5597</v>
      </c>
      <c r="B687" s="1" t="s">
        <v>7288</v>
      </c>
      <c r="C687" s="95" t="s">
        <v>6315</v>
      </c>
      <c r="D687" s="95" t="s">
        <v>6315</v>
      </c>
      <c r="E687" s="95" t="s">
        <v>6651</v>
      </c>
      <c r="F687" s="95" t="s">
        <v>6316</v>
      </c>
      <c r="G687" s="95" t="s">
        <v>6316</v>
      </c>
      <c r="H687" s="61">
        <v>5280.7319402825296</v>
      </c>
      <c r="I687" s="61">
        <v>91.208947916962401</v>
      </c>
      <c r="J687" s="123">
        <v>481650.00450466899</v>
      </c>
      <c r="K687" s="99">
        <v>9353.5</v>
      </c>
      <c r="L687" s="16">
        <v>9697.3358106343203</v>
      </c>
      <c r="M687" s="17">
        <f>gp_need_index[[#This Row],[Normalised weighted population (base year)]]/gp_need_index[[#This Row],[Registered population (base year)]]</f>
        <v>1.0367601230164452</v>
      </c>
      <c r="N687" s="99">
        <v>9387.9648059078099</v>
      </c>
      <c r="O687" s="16">
        <v>9732.3865921859997</v>
      </c>
      <c r="P687" s="17">
        <f>gp_need_index[[#This Row],[Normalised weighted population 2026/27]]/gp_need_index[[#This Row],[Registered population 2026/27]]</f>
        <v>1.0366875881406634</v>
      </c>
      <c r="Q687" s="99">
        <v>9421.2121767712197</v>
      </c>
      <c r="R687" s="16">
        <v>9766.5997851045595</v>
      </c>
      <c r="S687" s="17">
        <f>gp_need_index[[#This Row],[Normalised weighted population 2027/28]]/gp_need_index[[#This Row],[Registered population 2027/28]]</f>
        <v>1.0366606336692981</v>
      </c>
      <c r="T687" s="99">
        <v>9459.9816675360107</v>
      </c>
      <c r="U687" s="16">
        <v>9805.5580937070499</v>
      </c>
      <c r="V687" s="17">
        <f>gp_need_index[[#This Row],[Normalised weighted population 2028/29]]/gp_need_index[[#This Row],[Registered population 2028/29]]</f>
        <v>1.0365303483998241</v>
      </c>
    </row>
    <row r="688" spans="1:22" x14ac:dyDescent="0.2">
      <c r="A688" s="6" t="s">
        <v>5648</v>
      </c>
      <c r="B688" s="1" t="s">
        <v>7289</v>
      </c>
      <c r="C688" s="95" t="s">
        <v>6315</v>
      </c>
      <c r="D688" s="95" t="s">
        <v>6315</v>
      </c>
      <c r="E688" s="95" t="s">
        <v>6651</v>
      </c>
      <c r="F688" s="95" t="s">
        <v>6316</v>
      </c>
      <c r="G688" s="95" t="s">
        <v>6316</v>
      </c>
      <c r="H688" s="61">
        <v>5391.1310180664104</v>
      </c>
      <c r="I688" s="61">
        <v>43.880786001190103</v>
      </c>
      <c r="J688" s="123">
        <v>236567.06650814999</v>
      </c>
      <c r="K688" s="99">
        <v>10582</v>
      </c>
      <c r="L688" s="16">
        <v>4762.94044266733</v>
      </c>
      <c r="M688" s="17">
        <f>gp_need_index[[#This Row],[Normalised weighted population (base year)]]/gp_need_index[[#This Row],[Registered population (base year)]]</f>
        <v>0.45009832193038463</v>
      </c>
      <c r="N688" s="99">
        <v>10632.071194943301</v>
      </c>
      <c r="O688" s="16">
        <v>4780.1559736399204</v>
      </c>
      <c r="P688" s="17">
        <f>gp_need_index[[#This Row],[Normalised weighted population 2026/27]]/gp_need_index[[#This Row],[Registered population 2026/27]]</f>
        <v>0.44959781457383408</v>
      </c>
      <c r="Q688" s="99">
        <v>10685.261939544</v>
      </c>
      <c r="R688" s="16">
        <v>4796.9601148398096</v>
      </c>
      <c r="S688" s="17">
        <f>gp_need_index[[#This Row],[Normalised weighted population 2027/28]]/gp_need_index[[#This Row],[Registered population 2027/28]]</f>
        <v>0.44893238387420598</v>
      </c>
      <c r="T688" s="99">
        <v>10752.065317435499</v>
      </c>
      <c r="U688" s="16">
        <v>4816.0948655841603</v>
      </c>
      <c r="V688" s="17">
        <f>gp_need_index[[#This Row],[Normalised weighted population 2028/29]]/gp_need_index[[#This Row],[Registered population 2028/29]]</f>
        <v>0.44792276864003078</v>
      </c>
    </row>
    <row r="689" spans="1:22" x14ac:dyDescent="0.2">
      <c r="A689" s="6" t="s">
        <v>5614</v>
      </c>
      <c r="B689" s="1" t="s">
        <v>12277</v>
      </c>
      <c r="C689" s="95" t="s">
        <v>6315</v>
      </c>
      <c r="D689" s="95" t="s">
        <v>6315</v>
      </c>
      <c r="E689" s="95" t="s">
        <v>6651</v>
      </c>
      <c r="F689" s="95" t="s">
        <v>6316</v>
      </c>
      <c r="G689" s="95" t="s">
        <v>6316</v>
      </c>
      <c r="H689" s="61">
        <v>5311.7029474431802</v>
      </c>
      <c r="I689" s="61">
        <v>50.580495788444303</v>
      </c>
      <c r="J689" s="123">
        <v>268668.568562617</v>
      </c>
      <c r="K689" s="99">
        <v>5188.0833333333303</v>
      </c>
      <c r="L689" s="16">
        <v>5409.2583966515303</v>
      </c>
      <c r="M689" s="17">
        <f>gp_need_index[[#This Row],[Normalised weighted population (base year)]]/gp_need_index[[#This Row],[Registered population (base year)]]</f>
        <v>1.0426313628960342</v>
      </c>
      <c r="N689" s="99">
        <v>5205.2008492073001</v>
      </c>
      <c r="O689" s="16">
        <v>5428.81002795728</v>
      </c>
      <c r="P689" s="17">
        <f>gp_need_index[[#This Row],[Normalised weighted population 2026/27]]/gp_need_index[[#This Row],[Registered population 2026/27]]</f>
        <v>1.042958799329335</v>
      </c>
      <c r="Q689" s="99">
        <v>5223.3978189409199</v>
      </c>
      <c r="R689" s="16">
        <v>5447.8944450265599</v>
      </c>
      <c r="S689" s="17">
        <f>gp_need_index[[#This Row],[Normalised weighted population 2027/28]]/gp_need_index[[#This Row],[Registered population 2027/28]]</f>
        <v>1.0429790404383097</v>
      </c>
      <c r="T689" s="99">
        <v>5244.4581478823102</v>
      </c>
      <c r="U689" s="16">
        <v>5469.6257289629502</v>
      </c>
      <c r="V689" s="17">
        <f>gp_need_index[[#This Row],[Normalised weighted population 2028/29]]/gp_need_index[[#This Row],[Registered population 2028/29]]</f>
        <v>1.0429343842073679</v>
      </c>
    </row>
    <row r="690" spans="1:22" x14ac:dyDescent="0.2">
      <c r="A690" s="6" t="s">
        <v>5653</v>
      </c>
      <c r="B690" s="1" t="s">
        <v>7290</v>
      </c>
      <c r="C690" s="95" t="s">
        <v>6315</v>
      </c>
      <c r="D690" s="95" t="s">
        <v>6315</v>
      </c>
      <c r="E690" s="95" t="s">
        <v>6651</v>
      </c>
      <c r="F690" s="95" t="s">
        <v>6316</v>
      </c>
      <c r="G690" s="95" t="s">
        <v>6316</v>
      </c>
      <c r="H690" s="61">
        <v>5196.6182896205401</v>
      </c>
      <c r="I690" s="61">
        <v>48.548667900284798</v>
      </c>
      <c r="J690" s="123">
        <v>252288.895547333</v>
      </c>
      <c r="K690" s="99">
        <v>5732.1666666666697</v>
      </c>
      <c r="L690" s="16">
        <v>5079.4770446074399</v>
      </c>
      <c r="M690" s="17">
        <f>gp_need_index[[#This Row],[Normalised weighted population (base year)]]/gp_need_index[[#This Row],[Registered population (base year)]]</f>
        <v>0.88613561677215202</v>
      </c>
      <c r="N690" s="99">
        <v>5759.2608111912004</v>
      </c>
      <c r="O690" s="16">
        <v>5097.8366893350203</v>
      </c>
      <c r="P690" s="17">
        <f>gp_need_index[[#This Row],[Normalised weighted population 2026/27]]/gp_need_index[[#This Row],[Registered population 2026/27]]</f>
        <v>0.88515468502990469</v>
      </c>
      <c r="Q690" s="99">
        <v>5783.3506422022101</v>
      </c>
      <c r="R690" s="16">
        <v>5115.7576040528502</v>
      </c>
      <c r="S690" s="17">
        <f>gp_need_index[[#This Row],[Normalised weighted population 2027/28]]/gp_need_index[[#This Row],[Registered population 2027/28]]</f>
        <v>0.88456639075663046</v>
      </c>
      <c r="T690" s="99">
        <v>5809.6007188541998</v>
      </c>
      <c r="U690" s="16">
        <v>5136.1640165054396</v>
      </c>
      <c r="V690" s="17">
        <f>gp_need_index[[#This Row],[Normalised weighted population 2028/29]]/gp_need_index[[#This Row],[Registered population 2028/29]]</f>
        <v>0.88408210220657313</v>
      </c>
    </row>
    <row r="691" spans="1:22" x14ac:dyDescent="0.2">
      <c r="A691" s="6" t="s">
        <v>5626</v>
      </c>
      <c r="B691" s="1" t="s">
        <v>7291</v>
      </c>
      <c r="C691" s="95" t="s">
        <v>6315</v>
      </c>
      <c r="D691" s="95" t="s">
        <v>6315</v>
      </c>
      <c r="E691" s="95" t="s">
        <v>6651</v>
      </c>
      <c r="F691" s="95" t="s">
        <v>6316</v>
      </c>
      <c r="G691" s="95" t="s">
        <v>6316</v>
      </c>
      <c r="H691" s="61">
        <v>5397.9890329461396</v>
      </c>
      <c r="I691" s="61">
        <v>78.030588694531005</v>
      </c>
      <c r="J691" s="123">
        <v>421208.26200740901</v>
      </c>
      <c r="K691" s="99">
        <v>11310.333333333299</v>
      </c>
      <c r="L691" s="16">
        <v>8480.4275401182804</v>
      </c>
      <c r="M691" s="17">
        <f>gp_need_index[[#This Row],[Normalised weighted population (base year)]]/gp_need_index[[#This Row],[Registered population (base year)]]</f>
        <v>0.74979466035056197</v>
      </c>
      <c r="N691" s="99">
        <v>11369.4514112992</v>
      </c>
      <c r="O691" s="16">
        <v>8511.0798366848794</v>
      </c>
      <c r="P691" s="17">
        <f>gp_need_index[[#This Row],[Normalised weighted population 2026/27]]/gp_need_index[[#This Row],[Registered population 2026/27]]</f>
        <v>0.74859195301423154</v>
      </c>
      <c r="Q691" s="99">
        <v>11431.978685128701</v>
      </c>
      <c r="R691" s="16">
        <v>8540.9996527176409</v>
      </c>
      <c r="S691" s="17">
        <f>gp_need_index[[#This Row],[Normalised weighted population 2027/28]]/gp_need_index[[#This Row],[Registered population 2027/28]]</f>
        <v>0.74711472860146311</v>
      </c>
      <c r="T691" s="99">
        <v>11509.4167649517</v>
      </c>
      <c r="U691" s="16">
        <v>8575.0691249562497</v>
      </c>
      <c r="V691" s="17">
        <f>gp_need_index[[#This Row],[Normalised weighted population 2028/29]]/gp_need_index[[#This Row],[Registered population 2028/29]]</f>
        <v>0.74504810279083111</v>
      </c>
    </row>
    <row r="692" spans="1:22" x14ac:dyDescent="0.2">
      <c r="A692" s="6" t="s">
        <v>5654</v>
      </c>
      <c r="B692" s="1" t="s">
        <v>7292</v>
      </c>
      <c r="C692" s="95" t="s">
        <v>6315</v>
      </c>
      <c r="D692" s="95" t="s">
        <v>6315</v>
      </c>
      <c r="E692" s="95" t="s">
        <v>6651</v>
      </c>
      <c r="F692" s="95" t="s">
        <v>6316</v>
      </c>
      <c r="G692" s="95" t="s">
        <v>6316</v>
      </c>
      <c r="H692" s="61">
        <v>5214.6816731770796</v>
      </c>
      <c r="I692" s="61">
        <v>140.652246392986</v>
      </c>
      <c r="J692" s="123">
        <v>733456.69155669096</v>
      </c>
      <c r="K692" s="99">
        <v>18850.916666666701</v>
      </c>
      <c r="L692" s="16">
        <v>14767.104275015399</v>
      </c>
      <c r="M692" s="17">
        <f>gp_need_index[[#This Row],[Normalised weighted population (base year)]]/gp_need_index[[#This Row],[Registered population (base year)]]</f>
        <v>0.78336266273604938</v>
      </c>
      <c r="N692" s="99">
        <v>18949.987003944701</v>
      </c>
      <c r="O692" s="16">
        <v>14820.479609870399</v>
      </c>
      <c r="P692" s="17">
        <f>gp_need_index[[#This Row],[Normalised weighted population 2026/27]]/gp_need_index[[#This Row],[Registered population 2026/27]]</f>
        <v>0.78208389308052362</v>
      </c>
      <c r="Q692" s="99">
        <v>19050.963851255499</v>
      </c>
      <c r="R692" s="16">
        <v>14872.5794646424</v>
      </c>
      <c r="S692" s="17">
        <f>gp_need_index[[#This Row],[Normalised weighted population 2027/28]]/gp_need_index[[#This Row],[Registered population 2027/28]]</f>
        <v>0.78067333394589722</v>
      </c>
      <c r="T692" s="99">
        <v>19153.662733331999</v>
      </c>
      <c r="U692" s="16">
        <v>14931.9051822153</v>
      </c>
      <c r="V692" s="17">
        <f>gp_need_index[[#This Row],[Normalised weighted population 2028/29]]/gp_need_index[[#This Row],[Registered population 2028/29]]</f>
        <v>0.77958484442926823</v>
      </c>
    </row>
    <row r="693" spans="1:22" x14ac:dyDescent="0.2">
      <c r="A693" s="6" t="s">
        <v>5617</v>
      </c>
      <c r="B693" s="1" t="s">
        <v>12278</v>
      </c>
      <c r="C693" s="95" t="s">
        <v>6315</v>
      </c>
      <c r="D693" s="95" t="s">
        <v>6315</v>
      </c>
      <c r="E693" s="95" t="s">
        <v>6651</v>
      </c>
      <c r="F693" s="95" t="s">
        <v>6316</v>
      </c>
      <c r="G693" s="95" t="s">
        <v>6316</v>
      </c>
      <c r="H693" s="61">
        <v>5191.83600510817</v>
      </c>
      <c r="I693" s="61">
        <v>88.870094726723593</v>
      </c>
      <c r="J693" s="123">
        <v>461398.95757957699</v>
      </c>
      <c r="K693" s="99">
        <v>11874.5</v>
      </c>
      <c r="L693" s="16">
        <v>9289.6098670801603</v>
      </c>
      <c r="M693" s="17">
        <f>gp_need_index[[#This Row],[Normalised weighted population (base year)]]/gp_need_index[[#This Row],[Registered population (base year)]]</f>
        <v>0.78231587579099415</v>
      </c>
      <c r="N693" s="99">
        <v>11944.2391588392</v>
      </c>
      <c r="O693" s="16">
        <v>9323.1869332465394</v>
      </c>
      <c r="P693" s="17">
        <f>gp_need_index[[#This Row],[Normalised weighted population 2026/27]]/gp_need_index[[#This Row],[Registered population 2026/27]]</f>
        <v>0.78055929802335045</v>
      </c>
      <c r="Q693" s="99">
        <v>12018.465444396301</v>
      </c>
      <c r="R693" s="16">
        <v>9355.9616273199499</v>
      </c>
      <c r="S693" s="17">
        <f>gp_need_index[[#This Row],[Normalised weighted population 2027/28]]/gp_need_index[[#This Row],[Registered population 2027/28]]</f>
        <v>0.77846557620900236</v>
      </c>
      <c r="T693" s="99">
        <v>12092.6698657818</v>
      </c>
      <c r="U693" s="16">
        <v>9393.2819279742307</v>
      </c>
      <c r="V693" s="17">
        <f>gp_need_index[[#This Row],[Normalised weighted population 2028/29]]/gp_need_index[[#This Row],[Registered population 2028/29]]</f>
        <v>0.77677485883858188</v>
      </c>
    </row>
    <row r="694" spans="1:22" x14ac:dyDescent="0.2">
      <c r="A694" s="6" t="s">
        <v>5575</v>
      </c>
      <c r="B694" s="1" t="s">
        <v>7293</v>
      </c>
      <c r="C694" s="95" t="s">
        <v>6315</v>
      </c>
      <c r="D694" s="95" t="s">
        <v>6315</v>
      </c>
      <c r="E694" s="95" t="s">
        <v>6651</v>
      </c>
      <c r="F694" s="95" t="s">
        <v>6316</v>
      </c>
      <c r="G694" s="95" t="s">
        <v>6316</v>
      </c>
      <c r="H694" s="61">
        <v>5335.0576691323104</v>
      </c>
      <c r="I694" s="61">
        <v>50.470392797000997</v>
      </c>
      <c r="J694" s="123">
        <v>269262.45615575998</v>
      </c>
      <c r="K694" s="99">
        <v>6816.3333333333303</v>
      </c>
      <c r="L694" s="16">
        <v>5421.2154762126502</v>
      </c>
      <c r="M694" s="17">
        <f>gp_need_index[[#This Row],[Normalised weighted population (base year)]]/gp_need_index[[#This Row],[Registered population (base year)]]</f>
        <v>0.79532722522558352</v>
      </c>
      <c r="N694" s="99">
        <v>6852.9665651056603</v>
      </c>
      <c r="O694" s="16">
        <v>5440.8103260881198</v>
      </c>
      <c r="P694" s="17">
        <f>gp_need_index[[#This Row],[Normalised weighted population 2026/27]]/gp_need_index[[#This Row],[Registered population 2026/27]]</f>
        <v>0.79393504614365973</v>
      </c>
      <c r="Q694" s="99">
        <v>6891.1097017254096</v>
      </c>
      <c r="R694" s="16">
        <v>5459.9369289574697</v>
      </c>
      <c r="S694" s="17">
        <f>gp_need_index[[#This Row],[Normalised weighted population 2027/28]]/gp_need_index[[#This Row],[Registered population 2027/28]]</f>
        <v>0.79231606595820114</v>
      </c>
      <c r="T694" s="99">
        <v>6929.3066580941304</v>
      </c>
      <c r="U694" s="16">
        <v>5481.7162495509901</v>
      </c>
      <c r="V694" s="17">
        <f>gp_need_index[[#This Row],[Normalised weighted population 2028/29]]/gp_need_index[[#This Row],[Registered population 2028/29]]</f>
        <v>0.79109159401219331</v>
      </c>
    </row>
    <row r="695" spans="1:22" x14ac:dyDescent="0.2">
      <c r="A695" s="6" t="s">
        <v>5621</v>
      </c>
      <c r="B695" s="1" t="s">
        <v>7294</v>
      </c>
      <c r="C695" s="95" t="s">
        <v>6315</v>
      </c>
      <c r="D695" s="95" t="s">
        <v>6315</v>
      </c>
      <c r="E695" s="95" t="s">
        <v>6651</v>
      </c>
      <c r="F695" s="95" t="s">
        <v>6316</v>
      </c>
      <c r="G695" s="95" t="s">
        <v>6316</v>
      </c>
      <c r="H695" s="61">
        <v>5342.2297039721398</v>
      </c>
      <c r="I695" s="61">
        <v>88.343168968536403</v>
      </c>
      <c r="J695" s="123">
        <v>471949.501406745</v>
      </c>
      <c r="K695" s="99">
        <v>9403.0833333333303</v>
      </c>
      <c r="L695" s="16">
        <v>9502.0300176458804</v>
      </c>
      <c r="M695" s="17">
        <f>gp_need_index[[#This Row],[Normalised weighted population (base year)]]/gp_need_index[[#This Row],[Registered population (base year)]]</f>
        <v>1.0105227913871391</v>
      </c>
      <c r="N695" s="99">
        <v>9440.0029307563</v>
      </c>
      <c r="O695" s="16">
        <v>9536.37487121698</v>
      </c>
      <c r="P695" s="17">
        <f>gp_need_index[[#This Row],[Normalised weighted population 2026/27]]/gp_need_index[[#This Row],[Registered population 2026/27]]</f>
        <v>1.0102088888284868</v>
      </c>
      <c r="Q695" s="99">
        <v>9477.4390367317301</v>
      </c>
      <c r="R695" s="16">
        <v>9569.8990053152502</v>
      </c>
      <c r="S695" s="17">
        <f>gp_need_index[[#This Row],[Normalised weighted population 2027/28]]/gp_need_index[[#This Row],[Registered population 2027/28]]</f>
        <v>1.0097557967110284</v>
      </c>
      <c r="T695" s="99">
        <v>9517.07614635965</v>
      </c>
      <c r="U695" s="16">
        <v>9608.0726877581692</v>
      </c>
      <c r="V695" s="17">
        <f>gp_need_index[[#This Row],[Normalised weighted population 2028/29]]/gp_need_index[[#This Row],[Registered population 2028/29]]</f>
        <v>1.0095613967986719</v>
      </c>
    </row>
    <row r="696" spans="1:22" x14ac:dyDescent="0.2">
      <c r="A696" s="6" t="s">
        <v>5585</v>
      </c>
      <c r="B696" s="1" t="s">
        <v>7295</v>
      </c>
      <c r="C696" s="95" t="s">
        <v>6315</v>
      </c>
      <c r="D696" s="95" t="s">
        <v>6315</v>
      </c>
      <c r="E696" s="95" t="s">
        <v>6651</v>
      </c>
      <c r="F696" s="95" t="s">
        <v>6316</v>
      </c>
      <c r="G696" s="95" t="s">
        <v>6316</v>
      </c>
      <c r="H696" s="61">
        <v>5266.8735107421899</v>
      </c>
      <c r="I696" s="61">
        <v>85.804397634836903</v>
      </c>
      <c r="J696" s="123">
        <v>451920.90900811198</v>
      </c>
      <c r="K696" s="99">
        <v>11185.166666666701</v>
      </c>
      <c r="L696" s="16">
        <v>9098.7828786707505</v>
      </c>
      <c r="M696" s="17">
        <f>gp_need_index[[#This Row],[Normalised weighted population (base year)]]/gp_need_index[[#This Row],[Registered population (base year)]]</f>
        <v>0.81346869025978363</v>
      </c>
      <c r="N696" s="99">
        <v>11245.482378666</v>
      </c>
      <c r="O696" s="16">
        <v>9131.6702053854497</v>
      </c>
      <c r="P696" s="17">
        <f>gp_need_index[[#This Row],[Normalised weighted population 2026/27]]/gp_need_index[[#This Row],[Registered population 2026/27]]</f>
        <v>0.81203010221324967</v>
      </c>
      <c r="Q696" s="99">
        <v>11302.8432005617</v>
      </c>
      <c r="R696" s="16">
        <v>9163.7716423193706</v>
      </c>
      <c r="S696" s="17">
        <f>gp_need_index[[#This Row],[Normalised weighted population 2027/28]]/gp_need_index[[#This Row],[Registered population 2027/28]]</f>
        <v>0.81074924952192318</v>
      </c>
      <c r="T696" s="99">
        <v>11361.228485191101</v>
      </c>
      <c r="U696" s="16">
        <v>9200.3253100706206</v>
      </c>
      <c r="V696" s="17">
        <f>gp_need_index[[#This Row],[Normalised weighted population 2028/29]]/gp_need_index[[#This Row],[Registered population 2028/29]]</f>
        <v>0.80980021852943729</v>
      </c>
    </row>
    <row r="697" spans="1:22" x14ac:dyDescent="0.2">
      <c r="A697" s="6" t="s">
        <v>5651</v>
      </c>
      <c r="B697" s="1" t="s">
        <v>7296</v>
      </c>
      <c r="C697" s="95" t="s">
        <v>6315</v>
      </c>
      <c r="D697" s="95" t="s">
        <v>6315</v>
      </c>
      <c r="E697" s="95" t="s">
        <v>6651</v>
      </c>
      <c r="F697" s="95" t="s">
        <v>6316</v>
      </c>
      <c r="G697" s="95" t="s">
        <v>6316</v>
      </c>
      <c r="H697" s="61">
        <v>5253.1153869628897</v>
      </c>
      <c r="I697" s="61">
        <v>96.048741657525198</v>
      </c>
      <c r="J697" s="123">
        <v>504555.12269956898</v>
      </c>
      <c r="K697" s="99">
        <v>11042.333333333299</v>
      </c>
      <c r="L697" s="16">
        <v>10158.497693414</v>
      </c>
      <c r="M697" s="17">
        <f>gp_need_index[[#This Row],[Normalised weighted population (base year)]]/gp_need_index[[#This Row],[Registered population (base year)]]</f>
        <v>0.91995934072635888</v>
      </c>
      <c r="N697" s="99">
        <v>11093.7480042852</v>
      </c>
      <c r="O697" s="16">
        <v>10195.2153332378</v>
      </c>
      <c r="P697" s="17">
        <f>gp_need_index[[#This Row],[Normalised weighted population 2026/27]]/gp_need_index[[#This Row],[Registered population 2026/27]]</f>
        <v>0.91900549113786234</v>
      </c>
      <c r="Q697" s="99">
        <v>11140.2229561682</v>
      </c>
      <c r="R697" s="16">
        <v>10231.0555524624</v>
      </c>
      <c r="S697" s="17">
        <f>gp_need_index[[#This Row],[Normalised weighted population 2027/28]]/gp_need_index[[#This Row],[Registered population 2027/28]]</f>
        <v>0.91838876050479712</v>
      </c>
      <c r="T697" s="99">
        <v>11192.579978461799</v>
      </c>
      <c r="U697" s="16">
        <v>10271.8665438321</v>
      </c>
      <c r="V697" s="17">
        <f>gp_need_index[[#This Row],[Normalised weighted population 2028/29]]/gp_need_index[[#This Row],[Registered population 2028/29]]</f>
        <v>0.91773894522965627</v>
      </c>
    </row>
    <row r="698" spans="1:22" x14ac:dyDescent="0.2">
      <c r="A698" s="6" t="s">
        <v>5608</v>
      </c>
      <c r="B698" s="1" t="s">
        <v>7297</v>
      </c>
      <c r="C698" s="95" t="s">
        <v>6315</v>
      </c>
      <c r="D698" s="95" t="s">
        <v>6315</v>
      </c>
      <c r="E698" s="95" t="s">
        <v>6651</v>
      </c>
      <c r="F698" s="95" t="s">
        <v>6316</v>
      </c>
      <c r="G698" s="95" t="s">
        <v>6316</v>
      </c>
      <c r="H698" s="61">
        <v>5316.1004546791</v>
      </c>
      <c r="I698" s="61">
        <v>96.513801132534695</v>
      </c>
      <c r="J698" s="123">
        <v>513077.06208347599</v>
      </c>
      <c r="K698" s="99">
        <v>9628.1666666666697</v>
      </c>
      <c r="L698" s="16">
        <v>10330.074787134999</v>
      </c>
      <c r="M698" s="17">
        <f>gp_need_index[[#This Row],[Normalised weighted population (base year)]]/gp_need_index[[#This Row],[Registered population (base year)]]</f>
        <v>1.0729015340893902</v>
      </c>
      <c r="N698" s="99">
        <v>9662.4482184011595</v>
      </c>
      <c r="O698" s="16">
        <v>10367.41258814</v>
      </c>
      <c r="P698" s="17">
        <f>gp_need_index[[#This Row],[Normalised weighted population 2026/27]]/gp_need_index[[#This Row],[Registered population 2026/27]]</f>
        <v>1.0729591873409792</v>
      </c>
      <c r="Q698" s="99">
        <v>9696.4118028493594</v>
      </c>
      <c r="R698" s="16">
        <v>10403.8581489061</v>
      </c>
      <c r="S698" s="17">
        <f>gp_need_index[[#This Row],[Normalised weighted population 2027/28]]/gp_need_index[[#This Row],[Registered population 2027/28]]</f>
        <v>1.0729596020095653</v>
      </c>
      <c r="T698" s="99">
        <v>9735.2436021040903</v>
      </c>
      <c r="U698" s="16">
        <v>10445.358438192001</v>
      </c>
      <c r="V698" s="17">
        <f>gp_need_index[[#This Row],[Normalised weighted population 2028/29]]/gp_need_index[[#This Row],[Registered population 2028/29]]</f>
        <v>1.0729426879399744</v>
      </c>
    </row>
    <row r="699" spans="1:22" x14ac:dyDescent="0.2">
      <c r="A699" s="6" t="s">
        <v>5623</v>
      </c>
      <c r="B699" s="1" t="s">
        <v>7298</v>
      </c>
      <c r="C699" s="95" t="s">
        <v>6315</v>
      </c>
      <c r="D699" s="95" t="s">
        <v>6315</v>
      </c>
      <c r="E699" s="95" t="s">
        <v>6651</v>
      </c>
      <c r="F699" s="95" t="s">
        <v>6316</v>
      </c>
      <c r="G699" s="95" t="s">
        <v>6316</v>
      </c>
      <c r="H699" s="61">
        <v>5389.2848003839999</v>
      </c>
      <c r="I699" s="61">
        <v>81.051066200785499</v>
      </c>
      <c r="J699" s="123">
        <v>436807.27913081099</v>
      </c>
      <c r="K699" s="99">
        <v>7932.5</v>
      </c>
      <c r="L699" s="16">
        <v>8794.4914993141792</v>
      </c>
      <c r="M699" s="17">
        <f>gp_need_index[[#This Row],[Normalised weighted population (base year)]]/gp_need_index[[#This Row],[Registered population (base year)]]</f>
        <v>1.108665805145185</v>
      </c>
      <c r="N699" s="99">
        <v>7955.5056550109202</v>
      </c>
      <c r="O699" s="16">
        <v>8826.2789723294609</v>
      </c>
      <c r="P699" s="17">
        <f>gp_need_index[[#This Row],[Normalised weighted population 2026/27]]/gp_need_index[[#This Row],[Registered population 2026/27]]</f>
        <v>1.1094554331402013</v>
      </c>
      <c r="Q699" s="99">
        <v>7979.5384029358902</v>
      </c>
      <c r="R699" s="16">
        <v>8857.3068381435605</v>
      </c>
      <c r="S699" s="17">
        <f>gp_need_index[[#This Row],[Normalised weighted population 2027/28]]/gp_need_index[[#This Row],[Registered population 2027/28]]</f>
        <v>1.110002407518299</v>
      </c>
      <c r="T699" s="99">
        <v>8010.1269853895201</v>
      </c>
      <c r="U699" s="16">
        <v>8892.6380384363802</v>
      </c>
      <c r="V699" s="17">
        <f>gp_need_index[[#This Row],[Normalised weighted population 2028/29]]/gp_need_index[[#This Row],[Registered population 2028/29]]</f>
        <v>1.1101744147947419</v>
      </c>
    </row>
    <row r="700" spans="1:22" x14ac:dyDescent="0.2">
      <c r="A700" s="6" t="s">
        <v>5599</v>
      </c>
      <c r="B700" s="1" t="s">
        <v>7299</v>
      </c>
      <c r="C700" s="95" t="s">
        <v>6315</v>
      </c>
      <c r="D700" s="95" t="s">
        <v>6315</v>
      </c>
      <c r="E700" s="95" t="s">
        <v>6651</v>
      </c>
      <c r="F700" s="95" t="s">
        <v>6316</v>
      </c>
      <c r="G700" s="95" t="s">
        <v>6316</v>
      </c>
      <c r="H700" s="61">
        <v>5242.0028414818598</v>
      </c>
      <c r="I700" s="61">
        <v>175.810477364326</v>
      </c>
      <c r="J700" s="123">
        <v>921599.02190607996</v>
      </c>
      <c r="K700" s="99">
        <v>15726.416666666701</v>
      </c>
      <c r="L700" s="16">
        <v>18555.081728622201</v>
      </c>
      <c r="M700" s="17">
        <f>gp_need_index[[#This Row],[Normalised weighted population (base year)]]/gp_need_index[[#This Row],[Registered population (base year)]]</f>
        <v>1.1798671065323523</v>
      </c>
      <c r="N700" s="99">
        <v>15778.6669749796</v>
      </c>
      <c r="O700" s="16">
        <v>18622.148614728201</v>
      </c>
      <c r="P700" s="17">
        <f>gp_need_index[[#This Row],[Normalised weighted population 2026/27]]/gp_need_index[[#This Row],[Registered population 2026/27]]</f>
        <v>1.1802105110816739</v>
      </c>
      <c r="Q700" s="99">
        <v>15831.041685718499</v>
      </c>
      <c r="R700" s="16">
        <v>18687.612841521801</v>
      </c>
      <c r="S700" s="17">
        <f>gp_need_index[[#This Row],[Normalised weighted population 2027/28]]/gp_need_index[[#This Row],[Registered population 2027/28]]</f>
        <v>1.1804411366297058</v>
      </c>
      <c r="T700" s="99">
        <v>15886.6513095925</v>
      </c>
      <c r="U700" s="16">
        <v>18762.156470230198</v>
      </c>
      <c r="V700" s="17">
        <f>gp_need_index[[#This Row],[Normalised weighted population 2028/29]]/gp_need_index[[#This Row],[Registered population 2028/29]]</f>
        <v>1.1810013390865728</v>
      </c>
    </row>
    <row r="701" spans="1:22" x14ac:dyDescent="0.2">
      <c r="A701" s="6" t="s">
        <v>5610</v>
      </c>
      <c r="B701" s="1" t="s">
        <v>7300</v>
      </c>
      <c r="C701" s="95" t="s">
        <v>6315</v>
      </c>
      <c r="D701" s="95" t="s">
        <v>6315</v>
      </c>
      <c r="E701" s="95" t="s">
        <v>6651</v>
      </c>
      <c r="F701" s="95" t="s">
        <v>6316</v>
      </c>
      <c r="G701" s="95" t="s">
        <v>6316</v>
      </c>
      <c r="H701" s="61">
        <v>5272.8603748139903</v>
      </c>
      <c r="I701" s="61">
        <v>115.498898836577</v>
      </c>
      <c r="J701" s="123">
        <v>609009.56701003702</v>
      </c>
      <c r="K701" s="99">
        <v>10209.833333333299</v>
      </c>
      <c r="L701" s="16">
        <v>12261.5389348098</v>
      </c>
      <c r="M701" s="17">
        <f>gp_need_index[[#This Row],[Normalised weighted population (base year)]]/gp_need_index[[#This Row],[Registered population (base year)]]</f>
        <v>1.2009538779421642</v>
      </c>
      <c r="N701" s="99">
        <v>10237.135803677</v>
      </c>
      <c r="O701" s="16">
        <v>12305.8579654265</v>
      </c>
      <c r="P701" s="17">
        <f>gp_need_index[[#This Row],[Normalised weighted population 2026/27]]/gp_need_index[[#This Row],[Registered population 2026/27]]</f>
        <v>1.2020801717807095</v>
      </c>
      <c r="Q701" s="99">
        <v>10266.7187987651</v>
      </c>
      <c r="R701" s="16">
        <v>12349.1179293224</v>
      </c>
      <c r="S701" s="17">
        <f>gp_need_index[[#This Row],[Normalised weighted population 2027/28]]/gp_need_index[[#This Row],[Registered population 2027/28]]</f>
        <v>1.2028300542143782</v>
      </c>
      <c r="T701" s="99">
        <v>10300.877096346099</v>
      </c>
      <c r="U701" s="16">
        <v>12398.3777288274</v>
      </c>
      <c r="V701" s="17">
        <f>gp_need_index[[#This Row],[Normalised weighted population 2028/29]]/gp_need_index[[#This Row],[Registered population 2028/29]]</f>
        <v>1.2036234985490042</v>
      </c>
    </row>
    <row r="702" spans="1:22" x14ac:dyDescent="0.2">
      <c r="A702" s="6" t="s">
        <v>5641</v>
      </c>
      <c r="B702" s="1" t="s">
        <v>7301</v>
      </c>
      <c r="C702" s="95" t="s">
        <v>6315</v>
      </c>
      <c r="D702" s="95" t="s">
        <v>6315</v>
      </c>
      <c r="E702" s="95" t="s">
        <v>6651</v>
      </c>
      <c r="F702" s="95" t="s">
        <v>6316</v>
      </c>
      <c r="G702" s="95" t="s">
        <v>6316</v>
      </c>
      <c r="H702" s="61">
        <v>5260.1947026386797</v>
      </c>
      <c r="I702" s="61">
        <v>282.31207259718701</v>
      </c>
      <c r="J702" s="123">
        <v>1485016.46876667</v>
      </c>
      <c r="K702" s="99">
        <v>28358.916666666701</v>
      </c>
      <c r="L702" s="16">
        <v>29898.688357249099</v>
      </c>
      <c r="M702" s="17">
        <f>gp_need_index[[#This Row],[Normalised weighted population (base year)]]/gp_need_index[[#This Row],[Registered population (base year)]]</f>
        <v>1.0542958572318193</v>
      </c>
      <c r="N702" s="99">
        <v>28466.171209410099</v>
      </c>
      <c r="O702" s="16">
        <v>30006.756430249399</v>
      </c>
      <c r="P702" s="17">
        <f>gp_need_index[[#This Row],[Normalised weighted population 2026/27]]/gp_need_index[[#This Row],[Registered population 2026/27]]</f>
        <v>1.0541198607113706</v>
      </c>
      <c r="Q702" s="99">
        <v>28580.1460116948</v>
      </c>
      <c r="R702" s="16">
        <v>30112.2420618449</v>
      </c>
      <c r="S702" s="17">
        <f>gp_need_index[[#This Row],[Normalised weighted population 2027/28]]/gp_need_index[[#This Row],[Registered population 2027/28]]</f>
        <v>1.0536070056998021</v>
      </c>
      <c r="T702" s="99">
        <v>28711.1296681727</v>
      </c>
      <c r="U702" s="16">
        <v>30232.357766877401</v>
      </c>
      <c r="V702" s="17">
        <f>gp_need_index[[#This Row],[Normalised weighted population 2028/29]]/gp_need_index[[#This Row],[Registered population 2028/29]]</f>
        <v>1.0529839165607975</v>
      </c>
    </row>
    <row r="703" spans="1:22" x14ac:dyDescent="0.2">
      <c r="A703" s="6" t="s">
        <v>5643</v>
      </c>
      <c r="B703" s="1" t="s">
        <v>7302</v>
      </c>
      <c r="C703" s="95" t="s">
        <v>6315</v>
      </c>
      <c r="D703" s="95" t="s">
        <v>6315</v>
      </c>
      <c r="E703" s="95" t="s">
        <v>6651</v>
      </c>
      <c r="F703" s="95" t="s">
        <v>6316</v>
      </c>
      <c r="G703" s="95" t="s">
        <v>6316</v>
      </c>
      <c r="H703" s="61">
        <v>5217.2893225628404</v>
      </c>
      <c r="I703" s="61">
        <v>107.434441560441</v>
      </c>
      <c r="J703" s="123">
        <v>560516.56482878805</v>
      </c>
      <c r="K703" s="99">
        <v>14536.416666666701</v>
      </c>
      <c r="L703" s="16">
        <v>11285.201506761799</v>
      </c>
      <c r="M703" s="17">
        <f>gp_need_index[[#This Row],[Normalised weighted population (base year)]]/gp_need_index[[#This Row],[Registered population (base year)]]</f>
        <v>0.77633998567472084</v>
      </c>
      <c r="N703" s="99">
        <v>14607.4487794005</v>
      </c>
      <c r="O703" s="16">
        <v>11325.991589781001</v>
      </c>
      <c r="P703" s="17">
        <f>gp_need_index[[#This Row],[Normalised weighted population 2026/27]]/gp_need_index[[#This Row],[Registered population 2026/27]]</f>
        <v>0.77535726880336375</v>
      </c>
      <c r="Q703" s="99">
        <v>14682.562617690501</v>
      </c>
      <c r="R703" s="16">
        <v>11365.806935337299</v>
      </c>
      <c r="S703" s="17">
        <f>gp_need_index[[#This Row],[Normalised weighted population 2027/28]]/gp_need_index[[#This Row],[Registered population 2027/28]]</f>
        <v>0.77410239828591232</v>
      </c>
      <c r="T703" s="99">
        <v>14761.341133599</v>
      </c>
      <c r="U703" s="16">
        <v>11411.1443735293</v>
      </c>
      <c r="V703" s="17">
        <f>gp_need_index[[#This Row],[Normalised weighted population 2028/29]]/gp_need_index[[#This Row],[Registered population 2028/29]]</f>
        <v>0.77304252169579923</v>
      </c>
    </row>
    <row r="704" spans="1:22" x14ac:dyDescent="0.2">
      <c r="A704" s="6" t="s">
        <v>5580</v>
      </c>
      <c r="B704" s="1" t="s">
        <v>7303</v>
      </c>
      <c r="C704" s="95" t="s">
        <v>6315</v>
      </c>
      <c r="D704" s="95" t="s">
        <v>6315</v>
      </c>
      <c r="E704" s="95" t="s">
        <v>6651</v>
      </c>
      <c r="F704" s="95" t="s">
        <v>6316</v>
      </c>
      <c r="G704" s="95" t="s">
        <v>6316</v>
      </c>
      <c r="H704" s="61">
        <v>5389.8975063590096</v>
      </c>
      <c r="I704" s="61">
        <v>75.727260781492106</v>
      </c>
      <c r="J704" s="123">
        <v>408162.17404956301</v>
      </c>
      <c r="K704" s="99">
        <v>10255.666666666701</v>
      </c>
      <c r="L704" s="16">
        <v>8217.7631681488201</v>
      </c>
      <c r="M704" s="17">
        <f>gp_need_index[[#This Row],[Normalised weighted population (base year)]]/gp_need_index[[#This Row],[Registered population (base year)]]</f>
        <v>0.80129000241968273</v>
      </c>
      <c r="N704" s="99">
        <v>10292.4547153975</v>
      </c>
      <c r="O704" s="16">
        <v>8247.4660708093998</v>
      </c>
      <c r="P704" s="17">
        <f>gp_need_index[[#This Row],[Normalised weighted population 2026/27]]/gp_need_index[[#This Row],[Registered population 2026/27]]</f>
        <v>0.80131186377445995</v>
      </c>
      <c r="Q704" s="99">
        <v>10329.588378992999</v>
      </c>
      <c r="R704" s="16">
        <v>8276.4591800634498</v>
      </c>
      <c r="S704" s="17">
        <f>gp_need_index[[#This Row],[Normalised weighted population 2027/28]]/gp_need_index[[#This Row],[Registered population 2027/28]]</f>
        <v>0.80123804322106951</v>
      </c>
      <c r="T704" s="99">
        <v>10374.898246826901</v>
      </c>
      <c r="U704" s="16">
        <v>8309.4734181777803</v>
      </c>
      <c r="V704" s="17">
        <f>gp_need_index[[#This Row],[Normalised weighted population 2028/29]]/gp_need_index[[#This Row],[Registered population 2028/29]]</f>
        <v>0.80092095560736531</v>
      </c>
    </row>
    <row r="705" spans="1:22" x14ac:dyDescent="0.2">
      <c r="A705" s="6" t="s">
        <v>5627</v>
      </c>
      <c r="B705" s="1" t="s">
        <v>7304</v>
      </c>
      <c r="C705" s="95" t="s">
        <v>6315</v>
      </c>
      <c r="D705" s="95" t="s">
        <v>6315</v>
      </c>
      <c r="E705" s="95" t="s">
        <v>6651</v>
      </c>
      <c r="F705" s="95" t="s">
        <v>6316</v>
      </c>
      <c r="G705" s="95" t="s">
        <v>6316</v>
      </c>
      <c r="H705" s="61">
        <v>5275.4055397727298</v>
      </c>
      <c r="I705" s="61">
        <v>217.17733776731799</v>
      </c>
      <c r="J705" s="123">
        <v>1145698.5307708001</v>
      </c>
      <c r="K705" s="99">
        <v>20468.416666666701</v>
      </c>
      <c r="L705" s="16">
        <v>23067.005681979899</v>
      </c>
      <c r="M705" s="17">
        <f>gp_need_index[[#This Row],[Normalised weighted population (base year)]]/gp_need_index[[#This Row],[Registered population (base year)]]</f>
        <v>1.1269560346377481</v>
      </c>
      <c r="N705" s="99">
        <v>20544.4379739947</v>
      </c>
      <c r="O705" s="16">
        <v>23150.3808061376</v>
      </c>
      <c r="P705" s="17">
        <f>gp_need_index[[#This Row],[Normalised weighted population 2026/27]]/gp_need_index[[#This Row],[Registered population 2026/27]]</f>
        <v>1.1268442016005267</v>
      </c>
      <c r="Q705" s="99">
        <v>20615.889722513599</v>
      </c>
      <c r="R705" s="16">
        <v>23231.7635622741</v>
      </c>
      <c r="S705" s="17">
        <f>gp_need_index[[#This Row],[Normalised weighted population 2027/28]]/gp_need_index[[#This Row],[Registered population 2027/28]]</f>
        <v>1.126886293774837</v>
      </c>
      <c r="T705" s="99">
        <v>20697.156241878602</v>
      </c>
      <c r="U705" s="16">
        <v>23324.433502084699</v>
      </c>
      <c r="V705" s="17">
        <f>gp_need_index[[#This Row],[Normalised weighted population 2028/29]]/gp_need_index[[#This Row],[Registered population 2028/29]]</f>
        <v>1.1269390456110133</v>
      </c>
    </row>
    <row r="706" spans="1:22" x14ac:dyDescent="0.2">
      <c r="A706" s="6" t="s">
        <v>5596</v>
      </c>
      <c r="B706" s="1" t="s">
        <v>7305</v>
      </c>
      <c r="C706" s="95" t="s">
        <v>6315</v>
      </c>
      <c r="D706" s="95" t="s">
        <v>6315</v>
      </c>
      <c r="E706" s="95" t="s">
        <v>6651</v>
      </c>
      <c r="F706" s="95" t="s">
        <v>6316</v>
      </c>
      <c r="G706" s="95" t="s">
        <v>6316</v>
      </c>
      <c r="H706" s="61">
        <v>5215.0264857023703</v>
      </c>
      <c r="I706" s="61">
        <v>136.888942279427</v>
      </c>
      <c r="J706" s="123">
        <v>713879.45958699204</v>
      </c>
      <c r="K706" s="99">
        <v>14949.833333333299</v>
      </c>
      <c r="L706" s="16">
        <v>14372.9446344521</v>
      </c>
      <c r="M706" s="17">
        <f>gp_need_index[[#This Row],[Normalised weighted population (base year)]]/gp_need_index[[#This Row],[Registered population (base year)]]</f>
        <v>0.96141169697223827</v>
      </c>
      <c r="N706" s="99">
        <v>15015.5292699906</v>
      </c>
      <c r="O706" s="16">
        <v>14424.895288989999</v>
      </c>
      <c r="P706" s="17">
        <f>gp_need_index[[#This Row],[Normalised weighted population 2026/27]]/gp_need_index[[#This Row],[Registered population 2026/27]]</f>
        <v>0.96066512406052729</v>
      </c>
      <c r="Q706" s="99">
        <v>15080.2337559355</v>
      </c>
      <c r="R706" s="16">
        <v>14475.604508221901</v>
      </c>
      <c r="S706" s="17">
        <f>gp_need_index[[#This Row],[Normalised weighted population 2027/28]]/gp_need_index[[#This Row],[Registered population 2027/28]]</f>
        <v>0.95990584380194899</v>
      </c>
      <c r="T706" s="99">
        <v>15149.063041904399</v>
      </c>
      <c r="U706" s="16">
        <v>14533.3467194364</v>
      </c>
      <c r="V706" s="17">
        <f>gp_need_index[[#This Row],[Normalised weighted population 2028/29]]/gp_need_index[[#This Row],[Registered population 2028/29]]</f>
        <v>0.95935614494673083</v>
      </c>
    </row>
    <row r="707" spans="1:22" x14ac:dyDescent="0.2">
      <c r="A707" s="6" t="s">
        <v>5625</v>
      </c>
      <c r="B707" s="1" t="s">
        <v>7306</v>
      </c>
      <c r="C707" s="95" t="s">
        <v>6315</v>
      </c>
      <c r="D707" s="95" t="s">
        <v>6315</v>
      </c>
      <c r="E707" s="95" t="s">
        <v>6651</v>
      </c>
      <c r="F707" s="95" t="s">
        <v>6316</v>
      </c>
      <c r="G707" s="95" t="s">
        <v>6316</v>
      </c>
      <c r="H707" s="61">
        <v>5273.03269958496</v>
      </c>
      <c r="I707" s="61">
        <v>92.237808815103605</v>
      </c>
      <c r="J707" s="123">
        <v>486372.98202010698</v>
      </c>
      <c r="K707" s="99">
        <v>11817.583333333299</v>
      </c>
      <c r="L707" s="16">
        <v>9792.4262260083906</v>
      </c>
      <c r="M707" s="17">
        <f>gp_need_index[[#This Row],[Normalised weighted population (base year)]]/gp_need_index[[#This Row],[Registered population (base year)]]</f>
        <v>0.82863187419946993</v>
      </c>
      <c r="N707" s="99">
        <v>11874.748579022</v>
      </c>
      <c r="O707" s="16">
        <v>9827.8207095254402</v>
      </c>
      <c r="P707" s="17">
        <f>gp_need_index[[#This Row],[Normalised weighted population 2026/27]]/gp_need_index[[#This Row],[Registered population 2026/27]]</f>
        <v>0.82762347717300944</v>
      </c>
      <c r="Q707" s="99">
        <v>11932.5048216757</v>
      </c>
      <c r="R707" s="16">
        <v>9862.3693911585797</v>
      </c>
      <c r="S707" s="17">
        <f>gp_need_index[[#This Row],[Normalised weighted population 2027/28]]/gp_need_index[[#This Row],[Registered population 2027/28]]</f>
        <v>0.82651291900115831</v>
      </c>
      <c r="T707" s="99">
        <v>11994.4522891122</v>
      </c>
      <c r="U707" s="16">
        <v>9901.7097182679609</v>
      </c>
      <c r="V707" s="17">
        <f>gp_need_index[[#This Row],[Normalised weighted population 2028/29]]/gp_need_index[[#This Row],[Registered population 2028/29]]</f>
        <v>0.82552412395321317</v>
      </c>
    </row>
    <row r="708" spans="1:22" x14ac:dyDescent="0.2">
      <c r="A708" s="6" t="s">
        <v>5581</v>
      </c>
      <c r="B708" s="1" t="s">
        <v>7307</v>
      </c>
      <c r="C708" s="95" t="s">
        <v>6315</v>
      </c>
      <c r="D708" s="95" t="s">
        <v>6315</v>
      </c>
      <c r="E708" s="95" t="s">
        <v>6651</v>
      </c>
      <c r="F708" s="95" t="s">
        <v>6316</v>
      </c>
      <c r="G708" s="95" t="s">
        <v>6316</v>
      </c>
      <c r="H708" s="61">
        <v>5283.8331316021104</v>
      </c>
      <c r="I708" s="61">
        <v>64.398276241909201</v>
      </c>
      <c r="J708" s="123">
        <v>340269.745625065</v>
      </c>
      <c r="K708" s="99">
        <v>6314</v>
      </c>
      <c r="L708" s="16">
        <v>6850.8459642158696</v>
      </c>
      <c r="M708" s="17">
        <f>gp_need_index[[#This Row],[Normalised weighted population (base year)]]/gp_need_index[[#This Row],[Registered population (base year)]]</f>
        <v>1.0850247013328904</v>
      </c>
      <c r="N708" s="99">
        <v>6337.7418157370003</v>
      </c>
      <c r="O708" s="16">
        <v>6875.6081782945703</v>
      </c>
      <c r="P708" s="17">
        <f>gp_need_index[[#This Row],[Normalised weighted population 2026/27]]/gp_need_index[[#This Row],[Registered population 2026/27]]</f>
        <v>1.0848671937411547</v>
      </c>
      <c r="Q708" s="99">
        <v>6361.0383052850102</v>
      </c>
      <c r="R708" s="16">
        <v>6899.7786637976096</v>
      </c>
      <c r="S708" s="17">
        <f>gp_need_index[[#This Row],[Normalised weighted population 2027/28]]/gp_need_index[[#This Row],[Registered population 2027/28]]</f>
        <v>1.0846937768107749</v>
      </c>
      <c r="T708" s="99">
        <v>6387.3001198170896</v>
      </c>
      <c r="U708" s="16">
        <v>6927.3014160745197</v>
      </c>
      <c r="V708" s="17">
        <f>gp_need_index[[#This Row],[Normalised weighted population 2028/29]]/gp_need_index[[#This Row],[Registered population 2028/29]]</f>
        <v>1.0845429659054275</v>
      </c>
    </row>
    <row r="709" spans="1:22" x14ac:dyDescent="0.2">
      <c r="A709" s="6" t="s">
        <v>5602</v>
      </c>
      <c r="B709" s="1" t="s">
        <v>7308</v>
      </c>
      <c r="C709" s="95" t="s">
        <v>6315</v>
      </c>
      <c r="D709" s="95" t="s">
        <v>6315</v>
      </c>
      <c r="E709" s="95" t="s">
        <v>6651</v>
      </c>
      <c r="F709" s="95" t="s">
        <v>6316</v>
      </c>
      <c r="G709" s="95" t="s">
        <v>6316</v>
      </c>
      <c r="H709" s="61">
        <v>5255.6529541015598</v>
      </c>
      <c r="I709" s="61">
        <v>56.946962880036899</v>
      </c>
      <c r="J709" s="123">
        <v>299293.47368757799</v>
      </c>
      <c r="K709" s="99">
        <v>6416.9166666666697</v>
      </c>
      <c r="L709" s="16">
        <v>6025.8471776917704</v>
      </c>
      <c r="M709" s="17">
        <f>gp_need_index[[#This Row],[Normalised weighted population (base year)]]/gp_need_index[[#This Row],[Registered population (base year)]]</f>
        <v>0.93905648003715714</v>
      </c>
      <c r="N709" s="99">
        <v>6447.1615576101003</v>
      </c>
      <c r="O709" s="16">
        <v>6047.6274539669703</v>
      </c>
      <c r="P709" s="17">
        <f>gp_need_index[[#This Row],[Normalised weighted population 2026/27]]/gp_need_index[[#This Row],[Registered population 2026/27]]</f>
        <v>0.93802945682793881</v>
      </c>
      <c r="Q709" s="99">
        <v>6477.2918334265496</v>
      </c>
      <c r="R709" s="16">
        <v>6068.88725934177</v>
      </c>
      <c r="S709" s="17">
        <f>gp_need_index[[#This Row],[Normalised weighted population 2027/28]]/gp_need_index[[#This Row],[Registered population 2027/28]]</f>
        <v>0.93694825174046081</v>
      </c>
      <c r="T709" s="99">
        <v>6509.0382488882797</v>
      </c>
      <c r="U709" s="16">
        <v>6093.09564178043</v>
      </c>
      <c r="V709" s="17">
        <f>gp_need_index[[#This Row],[Normalised weighted population 2028/29]]/gp_need_index[[#This Row],[Registered population 2028/29]]</f>
        <v>0.93609768583263575</v>
      </c>
    </row>
    <row r="710" spans="1:22" x14ac:dyDescent="0.2">
      <c r="A710" s="6" t="s">
        <v>5649</v>
      </c>
      <c r="B710" s="1" t="s">
        <v>7309</v>
      </c>
      <c r="C710" s="95" t="s">
        <v>6315</v>
      </c>
      <c r="D710" s="95" t="s">
        <v>6315</v>
      </c>
      <c r="E710" s="95" t="s">
        <v>6651</v>
      </c>
      <c r="F710" s="95" t="s">
        <v>6316</v>
      </c>
      <c r="G710" s="95" t="s">
        <v>6316</v>
      </c>
      <c r="H710" s="61">
        <v>5303.0045938886797</v>
      </c>
      <c r="I710" s="61">
        <v>193.63054588394601</v>
      </c>
      <c r="J710" s="123">
        <v>1026823.67433974</v>
      </c>
      <c r="K710" s="99">
        <v>19652.666666666701</v>
      </c>
      <c r="L710" s="16">
        <v>20673.630011946501</v>
      </c>
      <c r="M710" s="17">
        <f>gp_need_index[[#This Row],[Normalised weighted population (base year)]]/gp_need_index[[#This Row],[Registered population (base year)]]</f>
        <v>1.0519503720587435</v>
      </c>
      <c r="N710" s="99">
        <v>19726.167212083499</v>
      </c>
      <c r="O710" s="16">
        <v>20748.354338666599</v>
      </c>
      <c r="P710" s="17">
        <f>gp_need_index[[#This Row],[Normalised weighted population 2026/27]]/gp_need_index[[#This Row],[Registered population 2026/27]]</f>
        <v>1.0518188412170077</v>
      </c>
      <c r="Q710" s="99">
        <v>19800.2711496335</v>
      </c>
      <c r="R710" s="16">
        <v>20821.293020562101</v>
      </c>
      <c r="S710" s="17">
        <f>gp_need_index[[#This Row],[Normalised weighted population 2027/28]]/gp_need_index[[#This Row],[Registered population 2027/28]]</f>
        <v>1.0515660549904895</v>
      </c>
      <c r="T710" s="99">
        <v>19883.387554488199</v>
      </c>
      <c r="U710" s="16">
        <v>20904.347755766401</v>
      </c>
      <c r="V710" s="17">
        <f>gp_need_index[[#This Row],[Normalised weighted population 2028/29]]/gp_need_index[[#This Row],[Registered population 2028/29]]</f>
        <v>1.0513473973426497</v>
      </c>
    </row>
    <row r="711" spans="1:22" x14ac:dyDescent="0.2">
      <c r="A711" s="6" t="s">
        <v>5582</v>
      </c>
      <c r="B711" s="1" t="s">
        <v>7310</v>
      </c>
      <c r="C711" s="95" t="s">
        <v>6315</v>
      </c>
      <c r="D711" s="95" t="s">
        <v>6315</v>
      </c>
      <c r="E711" s="95" t="s">
        <v>6651</v>
      </c>
      <c r="F711" s="95" t="s">
        <v>6316</v>
      </c>
      <c r="G711" s="95" t="s">
        <v>6316</v>
      </c>
      <c r="H711" s="61">
        <v>5285.6339908854197</v>
      </c>
      <c r="I711" s="61">
        <v>154.04294122494599</v>
      </c>
      <c r="J711" s="123">
        <v>814214.60619453795</v>
      </c>
      <c r="K711" s="99">
        <v>16185.583333333299</v>
      </c>
      <c r="L711" s="16">
        <v>16393.0496924043</v>
      </c>
      <c r="M711" s="17">
        <f>gp_need_index[[#This Row],[Normalised weighted population (base year)]]/gp_need_index[[#This Row],[Registered population (base year)]]</f>
        <v>1.0128179723151365</v>
      </c>
      <c r="N711" s="99">
        <v>16239.6734816607</v>
      </c>
      <c r="O711" s="16">
        <v>16452.301966941799</v>
      </c>
      <c r="P711" s="17">
        <f>gp_need_index[[#This Row],[Normalised weighted population 2026/27]]/gp_need_index[[#This Row],[Registered population 2026/27]]</f>
        <v>1.0130931502730778</v>
      </c>
      <c r="Q711" s="99">
        <v>16295.542788557301</v>
      </c>
      <c r="R711" s="16">
        <v>16510.138323504299</v>
      </c>
      <c r="S711" s="17">
        <f>gp_need_index[[#This Row],[Normalised weighted population 2027/28]]/gp_need_index[[#This Row],[Registered population 2027/28]]</f>
        <v>1.013168971278311</v>
      </c>
      <c r="T711" s="99">
        <v>16363.7588893023</v>
      </c>
      <c r="U711" s="16">
        <v>16575.9961530488</v>
      </c>
      <c r="V711" s="17">
        <f>gp_need_index[[#This Row],[Normalised weighted population 2028/29]]/gp_need_index[[#This Row],[Registered population 2028/29]]</f>
        <v>1.0129699578918416</v>
      </c>
    </row>
    <row r="712" spans="1:22" x14ac:dyDescent="0.2">
      <c r="A712" s="6" t="s">
        <v>5586</v>
      </c>
      <c r="B712" s="1" t="s">
        <v>7311</v>
      </c>
      <c r="C712" s="95" t="s">
        <v>6315</v>
      </c>
      <c r="D712" s="95" t="s">
        <v>6315</v>
      </c>
      <c r="E712" s="95" t="s">
        <v>6651</v>
      </c>
      <c r="F712" s="95" t="s">
        <v>6316</v>
      </c>
      <c r="G712" s="95" t="s">
        <v>6316</v>
      </c>
      <c r="H712" s="61">
        <v>5443.5676767293699</v>
      </c>
      <c r="I712" s="61">
        <v>124.043577062994</v>
      </c>
      <c r="J712" s="123">
        <v>675239.60660600197</v>
      </c>
      <c r="K712" s="99">
        <v>10904.583333333299</v>
      </c>
      <c r="L712" s="16">
        <v>13594.986310927199</v>
      </c>
      <c r="M712" s="17">
        <f>gp_need_index[[#This Row],[Normalised weighted population (base year)]]/gp_need_index[[#This Row],[Registered population (base year)]]</f>
        <v>1.2467222171955745</v>
      </c>
      <c r="N712" s="99">
        <v>10938.704425667</v>
      </c>
      <c r="O712" s="16">
        <v>13644.1250542571</v>
      </c>
      <c r="P712" s="17">
        <f>gp_need_index[[#This Row],[Normalised weighted population 2026/27]]/gp_need_index[[#This Row],[Registered population 2026/27]]</f>
        <v>1.2473255079680183</v>
      </c>
      <c r="Q712" s="99">
        <v>10972.6603191697</v>
      </c>
      <c r="R712" s="16">
        <v>13692.0895569271</v>
      </c>
      <c r="S712" s="17">
        <f>gp_need_index[[#This Row],[Normalised weighted population 2027/28]]/gp_need_index[[#This Row],[Registered population 2027/28]]</f>
        <v>1.2478368197552276</v>
      </c>
      <c r="T712" s="99">
        <v>11015.9029928856</v>
      </c>
      <c r="U712" s="16">
        <v>13746.7063797834</v>
      </c>
      <c r="V712" s="17">
        <f>gp_need_index[[#This Row],[Normalised weighted population 2028/29]]/gp_need_index[[#This Row],[Registered population 2028/29]]</f>
        <v>1.2478964628375391</v>
      </c>
    </row>
    <row r="713" spans="1:22" x14ac:dyDescent="0.2">
      <c r="A713" s="6" t="s">
        <v>5573</v>
      </c>
      <c r="B713" s="1" t="s">
        <v>7312</v>
      </c>
      <c r="C713" s="95" t="s">
        <v>6315</v>
      </c>
      <c r="D713" s="95" t="s">
        <v>6315</v>
      </c>
      <c r="E713" s="95" t="s">
        <v>6651</v>
      </c>
      <c r="F713" s="95" t="s">
        <v>6316</v>
      </c>
      <c r="G713" s="95" t="s">
        <v>6316</v>
      </c>
      <c r="H713" s="61">
        <v>5330.4923290307997</v>
      </c>
      <c r="I713" s="61">
        <v>71.524435234023599</v>
      </c>
      <c r="J713" s="123">
        <v>381260.45335322298</v>
      </c>
      <c r="K713" s="99">
        <v>5342.5</v>
      </c>
      <c r="L713" s="16">
        <v>7676.1353947937996</v>
      </c>
      <c r="M713" s="17">
        <f>gp_need_index[[#This Row],[Normalised weighted population (base year)]]/gp_need_index[[#This Row],[Registered population (base year)]]</f>
        <v>1.4368058764237341</v>
      </c>
      <c r="N713" s="99">
        <v>5356.4909240382303</v>
      </c>
      <c r="O713" s="16">
        <v>7703.8805972017599</v>
      </c>
      <c r="P713" s="17">
        <f>gp_need_index[[#This Row],[Normalised weighted population 2026/27]]/gp_need_index[[#This Row],[Registered population 2026/27]]</f>
        <v>1.4382327360304468</v>
      </c>
      <c r="Q713" s="99">
        <v>5373.7242368282496</v>
      </c>
      <c r="R713" s="16">
        <v>7730.9627882550103</v>
      </c>
      <c r="S713" s="17">
        <f>gp_need_index[[#This Row],[Normalised weighted population 2027/28]]/gp_need_index[[#This Row],[Registered population 2027/28]]</f>
        <v>1.4386601261135947</v>
      </c>
      <c r="T713" s="99">
        <v>5394.1081996912299</v>
      </c>
      <c r="U713" s="16">
        <v>7761.8010780105196</v>
      </c>
      <c r="V713" s="17">
        <f>gp_need_index[[#This Row],[Normalised weighted population 2028/29]]/gp_need_index[[#This Row],[Registered population 2028/29]]</f>
        <v>1.4389405608242751</v>
      </c>
    </row>
    <row r="714" spans="1:22" x14ac:dyDescent="0.2">
      <c r="A714" s="6" t="s">
        <v>5583</v>
      </c>
      <c r="B714" s="1" t="s">
        <v>7313</v>
      </c>
      <c r="C714" s="95" t="s">
        <v>6315</v>
      </c>
      <c r="D714" s="95" t="s">
        <v>6315</v>
      </c>
      <c r="E714" s="95" t="s">
        <v>6651</v>
      </c>
      <c r="F714" s="95" t="s">
        <v>6316</v>
      </c>
      <c r="G714" s="95" t="s">
        <v>6316</v>
      </c>
      <c r="H714" s="61">
        <v>5296.04655761719</v>
      </c>
      <c r="I714" s="61">
        <v>70.216986977891807</v>
      </c>
      <c r="J714" s="123">
        <v>371872.43217051501</v>
      </c>
      <c r="K714" s="99">
        <v>8310.4166666666697</v>
      </c>
      <c r="L714" s="16">
        <v>7487.1209794411097</v>
      </c>
      <c r="M714" s="17">
        <f>gp_need_index[[#This Row],[Normalised weighted population (base year)]]/gp_need_index[[#This Row],[Registered population (base year)]]</f>
        <v>0.90093208075500908</v>
      </c>
      <c r="N714" s="99">
        <v>8350.7618823496105</v>
      </c>
      <c r="O714" s="16">
        <v>7514.18299389807</v>
      </c>
      <c r="P714" s="17">
        <f>gp_need_index[[#This Row],[Normalised weighted population 2026/27]]/gp_need_index[[#This Row],[Registered population 2026/27]]</f>
        <v>0.89982005232124318</v>
      </c>
      <c r="Q714" s="99">
        <v>8384.9233977160693</v>
      </c>
      <c r="R714" s="16">
        <v>7540.5983227550296</v>
      </c>
      <c r="S714" s="17">
        <f>gp_need_index[[#This Row],[Normalised weighted population 2027/28]]/gp_need_index[[#This Row],[Registered population 2027/28]]</f>
        <v>0.89930437823784748</v>
      </c>
      <c r="T714" s="99">
        <v>8420.5974279184902</v>
      </c>
      <c r="U714" s="16">
        <v>7570.6772614818201</v>
      </c>
      <c r="V714" s="17">
        <f>gp_need_index[[#This Row],[Normalised weighted population 2028/29]]/gp_need_index[[#This Row],[Registered population 2028/29]]</f>
        <v>0.89906652423273914</v>
      </c>
    </row>
    <row r="715" spans="1:22" x14ac:dyDescent="0.2">
      <c r="A715" s="6" t="s">
        <v>5607</v>
      </c>
      <c r="B715" s="1" t="s">
        <v>7314</v>
      </c>
      <c r="C715" s="95" t="s">
        <v>6315</v>
      </c>
      <c r="D715" s="95" t="s">
        <v>6315</v>
      </c>
      <c r="E715" s="95" t="s">
        <v>6651</v>
      </c>
      <c r="F715" s="95" t="s">
        <v>6316</v>
      </c>
      <c r="G715" s="95" t="s">
        <v>6316</v>
      </c>
      <c r="H715" s="61">
        <v>5403.1238047281904</v>
      </c>
      <c r="I715" s="61">
        <v>148.93653162017699</v>
      </c>
      <c r="J715" s="123">
        <v>804722.51939062995</v>
      </c>
      <c r="K715" s="99">
        <v>16827.833333333299</v>
      </c>
      <c r="L715" s="16">
        <v>16201.9400642089</v>
      </c>
      <c r="M715" s="17">
        <f>gp_need_index[[#This Row],[Normalised weighted population (base year)]]/gp_need_index[[#This Row],[Registered population (base year)]]</f>
        <v>0.9628060691637228</v>
      </c>
      <c r="N715" s="99">
        <v>16898.239574312702</v>
      </c>
      <c r="O715" s="16">
        <v>16260.501577700201</v>
      </c>
      <c r="P715" s="17">
        <f>gp_need_index[[#This Row],[Normalised weighted population 2026/27]]/gp_need_index[[#This Row],[Registered population 2026/27]]</f>
        <v>0.96226009260858525</v>
      </c>
      <c r="Q715" s="99">
        <v>16967.330818021299</v>
      </c>
      <c r="R715" s="16">
        <v>16317.663679941101</v>
      </c>
      <c r="S715" s="17">
        <f>gp_need_index[[#This Row],[Normalised weighted population 2027/28]]/gp_need_index[[#This Row],[Registered population 2027/28]]</f>
        <v>0.96171070482163434</v>
      </c>
      <c r="T715" s="99">
        <v>17038.425737158701</v>
      </c>
      <c r="U715" s="16">
        <v>16382.753741098801</v>
      </c>
      <c r="V715" s="17">
        <f>gp_need_index[[#This Row],[Normalised weighted population 2028/29]]/gp_need_index[[#This Row],[Registered population 2028/29]]</f>
        <v>0.96151804126892071</v>
      </c>
    </row>
    <row r="716" spans="1:22" x14ac:dyDescent="0.2">
      <c r="A716" s="6" t="s">
        <v>5584</v>
      </c>
      <c r="B716" s="1" t="s">
        <v>7315</v>
      </c>
      <c r="C716" s="95" t="s">
        <v>6315</v>
      </c>
      <c r="D716" s="95" t="s">
        <v>6315</v>
      </c>
      <c r="E716" s="95" t="s">
        <v>6651</v>
      </c>
      <c r="F716" s="95" t="s">
        <v>6316</v>
      </c>
      <c r="G716" s="95" t="s">
        <v>6316</v>
      </c>
      <c r="H716" s="61">
        <v>5275.2983535338799</v>
      </c>
      <c r="I716" s="61">
        <v>139.903586272973</v>
      </c>
      <c r="J716" s="123">
        <v>738033.15831929899</v>
      </c>
      <c r="K716" s="99">
        <v>14362.416666666701</v>
      </c>
      <c r="L716" s="16">
        <v>14859.2449053655</v>
      </c>
      <c r="M716" s="17">
        <f>gp_need_index[[#This Row],[Normalised weighted population (base year)]]/gp_need_index[[#This Row],[Registered population (base year)]]</f>
        <v>1.0345922451791747</v>
      </c>
      <c r="N716" s="99">
        <v>14417.877672774201</v>
      </c>
      <c r="O716" s="16">
        <v>14912.953280260601</v>
      </c>
      <c r="P716" s="17">
        <f>gp_need_index[[#This Row],[Normalised weighted population 2026/27]]/gp_need_index[[#This Row],[Registered population 2026/27]]</f>
        <v>1.0343376201908876</v>
      </c>
      <c r="Q716" s="99">
        <v>14479.1620950007</v>
      </c>
      <c r="R716" s="16">
        <v>14965.3782166038</v>
      </c>
      <c r="S716" s="17">
        <f>gp_need_index[[#This Row],[Normalised weighted population 2027/28]]/gp_need_index[[#This Row],[Registered population 2027/28]]</f>
        <v>1.0335804046127075</v>
      </c>
      <c r="T716" s="99">
        <v>14545.94169311</v>
      </c>
      <c r="U716" s="16">
        <v>15025.0741021468</v>
      </c>
      <c r="V716" s="17">
        <f>gp_need_index[[#This Row],[Normalised weighted population 2028/29]]/gp_need_index[[#This Row],[Registered population 2028/29]]</f>
        <v>1.0329392499396413</v>
      </c>
    </row>
    <row r="717" spans="1:22" x14ac:dyDescent="0.2">
      <c r="A717" s="6" t="s">
        <v>5572</v>
      </c>
      <c r="B717" s="1" t="s">
        <v>7316</v>
      </c>
      <c r="C717" s="95" t="s">
        <v>6315</v>
      </c>
      <c r="D717" s="95" t="s">
        <v>6315</v>
      </c>
      <c r="E717" s="95" t="s">
        <v>6651</v>
      </c>
      <c r="F717" s="95" t="s">
        <v>6316</v>
      </c>
      <c r="G717" s="95" t="s">
        <v>6316</v>
      </c>
      <c r="H717" s="61">
        <v>5367.3636343819799</v>
      </c>
      <c r="I717" s="61">
        <v>138.199351973245</v>
      </c>
      <c r="J717" s="123">
        <v>741766.17607635201</v>
      </c>
      <c r="K717" s="99">
        <v>16982.333333333299</v>
      </c>
      <c r="L717" s="16">
        <v>14934.4038930924</v>
      </c>
      <c r="M717" s="17">
        <f>gp_need_index[[#This Row],[Normalised weighted population (base year)]]/gp_need_index[[#This Row],[Registered population (base year)]]</f>
        <v>0.87940824149169317</v>
      </c>
      <c r="N717" s="99">
        <v>17056.916170120501</v>
      </c>
      <c r="O717" s="16">
        <v>14988.383928298201</v>
      </c>
      <c r="P717" s="17">
        <f>gp_need_index[[#This Row],[Normalised weighted population 2026/27]]/gp_need_index[[#This Row],[Registered population 2026/27]]</f>
        <v>0.87872765386243401</v>
      </c>
      <c r="Q717" s="99">
        <v>17122.131280141799</v>
      </c>
      <c r="R717" s="16">
        <v>15041.07403324</v>
      </c>
      <c r="S717" s="17">
        <f>gp_need_index[[#This Row],[Normalised weighted population 2027/28]]/gp_need_index[[#This Row],[Registered population 2027/28]]</f>
        <v>0.87845804865919919</v>
      </c>
      <c r="T717" s="99">
        <v>17192.681331124499</v>
      </c>
      <c r="U717" s="16">
        <v>15101.0718642962</v>
      </c>
      <c r="V717" s="17">
        <f>gp_need_index[[#This Row],[Normalised weighted population 2028/29]]/gp_need_index[[#This Row],[Registered population 2028/29]]</f>
        <v>0.87834303291355798</v>
      </c>
    </row>
    <row r="718" spans="1:22" x14ac:dyDescent="0.2">
      <c r="A718" s="6" t="s">
        <v>5574</v>
      </c>
      <c r="B718" s="1" t="s">
        <v>7317</v>
      </c>
      <c r="C718" s="95" t="s">
        <v>6315</v>
      </c>
      <c r="D718" s="95" t="s">
        <v>6315</v>
      </c>
      <c r="E718" s="95" t="s">
        <v>6651</v>
      </c>
      <c r="F718" s="95" t="s">
        <v>6316</v>
      </c>
      <c r="G718" s="95" t="s">
        <v>6316</v>
      </c>
      <c r="H718" s="61">
        <v>5371.9774448327898</v>
      </c>
      <c r="I718" s="61">
        <v>66.233237878519802</v>
      </c>
      <c r="J718" s="123">
        <v>355803.45998165302</v>
      </c>
      <c r="K718" s="99">
        <v>7790.1666666666697</v>
      </c>
      <c r="L718" s="16">
        <v>7163.5951453504604</v>
      </c>
      <c r="M718" s="17">
        <f>gp_need_index[[#This Row],[Normalised weighted population (base year)]]/gp_need_index[[#This Row],[Registered population (base year)]]</f>
        <v>0.91956891962308773</v>
      </c>
      <c r="N718" s="99">
        <v>7823.0127271005804</v>
      </c>
      <c r="O718" s="16">
        <v>7189.4877836448904</v>
      </c>
      <c r="P718" s="17">
        <f>gp_need_index[[#This Row],[Normalised weighted population 2026/27]]/gp_need_index[[#This Row],[Registered population 2026/27]]</f>
        <v>0.9190177792679507</v>
      </c>
      <c r="Q718" s="99">
        <v>7857.5120719299402</v>
      </c>
      <c r="R718" s="16">
        <v>7214.7616802577704</v>
      </c>
      <c r="S718" s="17">
        <f>gp_need_index[[#This Row],[Normalised weighted population 2027/28]]/gp_need_index[[#This Row],[Registered population 2027/28]]</f>
        <v>0.91819924859316193</v>
      </c>
      <c r="T718" s="99">
        <v>7896.6264454462398</v>
      </c>
      <c r="U718" s="16">
        <v>7243.5408785680702</v>
      </c>
      <c r="V718" s="17">
        <f>gp_need_index[[#This Row],[Normalised weighted population 2028/29]]/gp_need_index[[#This Row],[Registered population 2028/29]]</f>
        <v>0.91729562346781823</v>
      </c>
    </row>
    <row r="719" spans="1:22" x14ac:dyDescent="0.2">
      <c r="A719" s="6" t="s">
        <v>5650</v>
      </c>
      <c r="B719" s="1" t="s">
        <v>7318</v>
      </c>
      <c r="C719" s="95" t="s">
        <v>6315</v>
      </c>
      <c r="D719" s="95" t="s">
        <v>6315</v>
      </c>
      <c r="E719" s="95" t="s">
        <v>6651</v>
      </c>
      <c r="F719" s="95" t="s">
        <v>6316</v>
      </c>
      <c r="G719" s="95" t="s">
        <v>6316</v>
      </c>
      <c r="H719" s="61">
        <v>5306.9641018161501</v>
      </c>
      <c r="I719" s="61">
        <v>91.763921793092806</v>
      </c>
      <c r="J719" s="123">
        <v>486987.83879780897</v>
      </c>
      <c r="K719" s="99">
        <v>14154.333333333299</v>
      </c>
      <c r="L719" s="16">
        <v>9804.8054901899595</v>
      </c>
      <c r="M719" s="17">
        <f>gp_need_index[[#This Row],[Normalised weighted population (base year)]]/gp_need_index[[#This Row],[Registered population (base year)]]</f>
        <v>0.69270697950144711</v>
      </c>
      <c r="N719" s="99">
        <v>14204.8066180067</v>
      </c>
      <c r="O719" s="16">
        <v>9840.2447182526303</v>
      </c>
      <c r="P719" s="17">
        <f>gp_need_index[[#This Row],[Normalised weighted population 2026/27]]/gp_need_index[[#This Row],[Registered population 2026/27]]</f>
        <v>0.69274049150226802</v>
      </c>
      <c r="Q719" s="99">
        <v>14256.450925868499</v>
      </c>
      <c r="R719" s="16">
        <v>9874.8370751963794</v>
      </c>
      <c r="S719" s="17">
        <f>gp_need_index[[#This Row],[Normalised weighted population 2027/28]]/gp_need_index[[#This Row],[Registered population 2027/28]]</f>
        <v>0.69265745917719046</v>
      </c>
      <c r="T719" s="99">
        <v>14335.6979460076</v>
      </c>
      <c r="U719" s="16">
        <v>9914.2271350574902</v>
      </c>
      <c r="V719" s="17">
        <f>gp_need_index[[#This Row],[Normalised weighted population 2028/29]]/gp_need_index[[#This Row],[Registered population 2028/29]]</f>
        <v>0.691576173856156</v>
      </c>
    </row>
    <row r="720" spans="1:22" x14ac:dyDescent="0.2">
      <c r="A720" s="6" t="s">
        <v>5620</v>
      </c>
      <c r="B720" s="1" t="s">
        <v>7319</v>
      </c>
      <c r="C720" s="95" t="s">
        <v>6315</v>
      </c>
      <c r="D720" s="95" t="s">
        <v>6315</v>
      </c>
      <c r="E720" s="95" t="s">
        <v>6651</v>
      </c>
      <c r="F720" s="95" t="s">
        <v>6316</v>
      </c>
      <c r="G720" s="95" t="s">
        <v>6316</v>
      </c>
      <c r="H720" s="61">
        <v>5206.8156640625002</v>
      </c>
      <c r="I720" s="61">
        <v>40.038023646865902</v>
      </c>
      <c r="J720" s="123">
        <v>208470.60868260599</v>
      </c>
      <c r="K720" s="99">
        <v>4582.9166666666697</v>
      </c>
      <c r="L720" s="16">
        <v>4197.2583413999901</v>
      </c>
      <c r="M720" s="17">
        <f>gp_need_index[[#This Row],[Normalised weighted population (base year)]]/gp_need_index[[#This Row],[Registered population (base year)]]</f>
        <v>0.91584871527956813</v>
      </c>
      <c r="N720" s="99">
        <v>4604.6060996112701</v>
      </c>
      <c r="O720" s="16">
        <v>4212.4292283439099</v>
      </c>
      <c r="P720" s="17">
        <f>gp_need_index[[#This Row],[Normalised weighted population 2026/27]]/gp_need_index[[#This Row],[Registered population 2026/27]]</f>
        <v>0.91482944191459314</v>
      </c>
      <c r="Q720" s="99">
        <v>4626.5942889736898</v>
      </c>
      <c r="R720" s="16">
        <v>4227.2375852130099</v>
      </c>
      <c r="S720" s="17">
        <f>gp_need_index[[#This Row],[Normalised weighted population 2027/28]]/gp_need_index[[#This Row],[Registered population 2027/28]]</f>
        <v>0.91368235924372165</v>
      </c>
      <c r="T720" s="99">
        <v>4651.1878696825197</v>
      </c>
      <c r="U720" s="16">
        <v>4244.0997511668102</v>
      </c>
      <c r="V720" s="17">
        <f>gp_need_index[[#This Row],[Normalised weighted population 2028/29]]/gp_need_index[[#This Row],[Registered population 2028/29]]</f>
        <v>0.91247652644409383</v>
      </c>
    </row>
    <row r="721" spans="1:22" x14ac:dyDescent="0.2">
      <c r="A721" s="6" t="s">
        <v>5588</v>
      </c>
      <c r="B721" s="1" t="s">
        <v>7320</v>
      </c>
      <c r="C721" s="95" t="s">
        <v>6315</v>
      </c>
      <c r="D721" s="95" t="s">
        <v>6315</v>
      </c>
      <c r="E721" s="95" t="s">
        <v>6651</v>
      </c>
      <c r="F721" s="95" t="s">
        <v>6316</v>
      </c>
      <c r="G721" s="95" t="s">
        <v>6316</v>
      </c>
      <c r="H721" s="61">
        <v>5299.0471848707903</v>
      </c>
      <c r="I721" s="61">
        <v>87.196209858022101</v>
      </c>
      <c r="J721" s="123">
        <v>462056.830379555</v>
      </c>
      <c r="K721" s="99">
        <v>8575.25</v>
      </c>
      <c r="L721" s="16">
        <v>9302.8551975118007</v>
      </c>
      <c r="M721" s="17">
        <f>gp_need_index[[#This Row],[Normalised weighted population (base year)]]/gp_need_index[[#This Row],[Registered population (base year)]]</f>
        <v>1.0848494443324452</v>
      </c>
      <c r="N721" s="99">
        <v>8607.8636380296593</v>
      </c>
      <c r="O721" s="16">
        <v>9336.4801385989504</v>
      </c>
      <c r="P721" s="17">
        <f>gp_need_index[[#This Row],[Normalised weighted population 2026/27]]/gp_need_index[[#This Row],[Registered population 2026/27]]</f>
        <v>1.0846454510908203</v>
      </c>
      <c r="Q721" s="99">
        <v>8641.2582336975393</v>
      </c>
      <c r="R721" s="16">
        <v>9369.3015635533102</v>
      </c>
      <c r="S721" s="17">
        <f>gp_need_index[[#This Row],[Normalised weighted population 2027/28]]/gp_need_index[[#This Row],[Registered population 2027/28]]</f>
        <v>1.0842520047620712</v>
      </c>
      <c r="T721" s="99">
        <v>8674.8283553587207</v>
      </c>
      <c r="U721" s="16">
        <v>9406.6750763145592</v>
      </c>
      <c r="V721" s="17">
        <f>gp_need_index[[#This Row],[Normalised weighted population 2028/29]]/gp_need_index[[#This Row],[Registered population 2028/29]]</f>
        <v>1.0843644036488345</v>
      </c>
    </row>
    <row r="722" spans="1:22" x14ac:dyDescent="0.2">
      <c r="A722" s="6" t="s">
        <v>5619</v>
      </c>
      <c r="B722" s="1" t="s">
        <v>7321</v>
      </c>
      <c r="C722" s="95" t="s">
        <v>6315</v>
      </c>
      <c r="D722" s="95" t="s">
        <v>6315</v>
      </c>
      <c r="E722" s="95" t="s">
        <v>6651</v>
      </c>
      <c r="F722" s="95" t="s">
        <v>6316</v>
      </c>
      <c r="G722" s="95" t="s">
        <v>6316</v>
      </c>
      <c r="H722" s="61">
        <v>5232.5390445814201</v>
      </c>
      <c r="I722" s="61">
        <v>118.495710598263</v>
      </c>
      <c r="J722" s="123">
        <v>620033.43232083099</v>
      </c>
      <c r="K722" s="99">
        <v>13228.083333333299</v>
      </c>
      <c r="L722" s="16">
        <v>12483.4887382982</v>
      </c>
      <c r="M722" s="17">
        <f>gp_need_index[[#This Row],[Normalised weighted population (base year)]]/gp_need_index[[#This Row],[Registered population (base year)]]</f>
        <v>0.94371107466802817</v>
      </c>
      <c r="N722" s="99">
        <v>13283.8290414162</v>
      </c>
      <c r="O722" s="16">
        <v>12528.6100010154</v>
      </c>
      <c r="P722" s="17">
        <f>gp_need_index[[#This Row],[Normalised weighted population 2026/27]]/gp_need_index[[#This Row],[Registered population 2026/27]]</f>
        <v>0.94314748872134802</v>
      </c>
      <c r="Q722" s="99">
        <v>13340.9323380733</v>
      </c>
      <c r="R722" s="16">
        <v>12572.653026526799</v>
      </c>
      <c r="S722" s="17">
        <f>gp_need_index[[#This Row],[Normalised weighted population 2027/28]]/gp_need_index[[#This Row],[Registered population 2027/28]]</f>
        <v>0.94241187256801151</v>
      </c>
      <c r="T722" s="99">
        <v>13400.608166771301</v>
      </c>
      <c r="U722" s="16">
        <v>12622.8044924757</v>
      </c>
      <c r="V722" s="17">
        <f>gp_need_index[[#This Row],[Normalised weighted population 2028/29]]/gp_need_index[[#This Row],[Registered population 2028/29]]</f>
        <v>0.94195758396814588</v>
      </c>
    </row>
    <row r="723" spans="1:22" x14ac:dyDescent="0.2">
      <c r="A723" s="6" t="s">
        <v>5624</v>
      </c>
      <c r="B723" s="1" t="s">
        <v>7322</v>
      </c>
      <c r="C723" s="95" t="s">
        <v>6315</v>
      </c>
      <c r="D723" s="95" t="s">
        <v>6315</v>
      </c>
      <c r="E723" s="95" t="s">
        <v>6651</v>
      </c>
      <c r="F723" s="95" t="s">
        <v>6316</v>
      </c>
      <c r="G723" s="95" t="s">
        <v>6316</v>
      </c>
      <c r="H723" s="61">
        <v>5238.2459997493297</v>
      </c>
      <c r="I723" s="61">
        <v>191.93058272271099</v>
      </c>
      <c r="J723" s="123">
        <v>1005379.6071768</v>
      </c>
      <c r="K723" s="99">
        <v>14966.666666666701</v>
      </c>
      <c r="L723" s="16">
        <v>20241.8843076384</v>
      </c>
      <c r="M723" s="17">
        <f>gp_need_index[[#This Row],[Normalised weighted population (base year)]]/gp_need_index[[#This Row],[Registered population (base year)]]</f>
        <v>1.3524644303544557</v>
      </c>
      <c r="N723" s="99">
        <v>15003.4130546898</v>
      </c>
      <c r="O723" s="16">
        <v>20315.0481001394</v>
      </c>
      <c r="P723" s="17">
        <f>gp_need_index[[#This Row],[Normalised weighted population 2026/27]]/gp_need_index[[#This Row],[Registered population 2026/27]]</f>
        <v>1.354028448466216</v>
      </c>
      <c r="Q723" s="99">
        <v>15042.2056641893</v>
      </c>
      <c r="R723" s="16">
        <v>20386.4635390162</v>
      </c>
      <c r="S723" s="17">
        <f>gp_need_index[[#This Row],[Normalised weighted population 2027/28]]/gp_need_index[[#This Row],[Registered population 2027/28]]</f>
        <v>1.3552841913037976</v>
      </c>
      <c r="T723" s="99">
        <v>15085.170356151</v>
      </c>
      <c r="U723" s="16">
        <v>20467.783768711499</v>
      </c>
      <c r="V723" s="17">
        <f>gp_need_index[[#This Row],[Normalised weighted population 2028/29]]/gp_need_index[[#This Row],[Registered population 2028/29]]</f>
        <v>1.3568148907490283</v>
      </c>
    </row>
    <row r="724" spans="1:22" x14ac:dyDescent="0.2">
      <c r="A724" s="6" t="s">
        <v>5590</v>
      </c>
      <c r="B724" s="1" t="s">
        <v>7323</v>
      </c>
      <c r="C724" s="95" t="s">
        <v>6315</v>
      </c>
      <c r="D724" s="95" t="s">
        <v>6315</v>
      </c>
      <c r="E724" s="95" t="s">
        <v>6651</v>
      </c>
      <c r="F724" s="95" t="s">
        <v>6316</v>
      </c>
      <c r="G724" s="95" t="s">
        <v>6316</v>
      </c>
      <c r="H724" s="61">
        <v>5321.1027741608796</v>
      </c>
      <c r="I724" s="61">
        <v>63.122876048695503</v>
      </c>
      <c r="J724" s="123">
        <v>335883.310855727</v>
      </c>
      <c r="K724" s="99">
        <v>7431.5833333333303</v>
      </c>
      <c r="L724" s="16">
        <v>6762.5313569868003</v>
      </c>
      <c r="M724" s="17">
        <f>gp_need_index[[#This Row],[Normalised weighted population (base year)]]/gp_need_index[[#This Row],[Registered population (base year)]]</f>
        <v>0.90997181268955285</v>
      </c>
      <c r="N724" s="99">
        <v>7466.5581612884998</v>
      </c>
      <c r="O724" s="16">
        <v>6786.97436009186</v>
      </c>
      <c r="P724" s="17">
        <f>gp_need_index[[#This Row],[Normalised weighted population 2026/27]]/gp_need_index[[#This Row],[Registered population 2026/27]]</f>
        <v>0.90898298968324587</v>
      </c>
      <c r="Q724" s="99">
        <v>7500.7636964734902</v>
      </c>
      <c r="R724" s="16">
        <v>6810.8332626247202</v>
      </c>
      <c r="S724" s="17">
        <f>gp_need_index[[#This Row],[Normalised weighted population 2027/28]]/gp_need_index[[#This Row],[Registered population 2027/28]]</f>
        <v>0.90801864159870238</v>
      </c>
      <c r="T724" s="99">
        <v>7546.6914842549604</v>
      </c>
      <c r="U724" s="16">
        <v>6838.0012176882801</v>
      </c>
      <c r="V724" s="17">
        <f>gp_need_index[[#This Row],[Normalised weighted population 2028/29]]/gp_need_index[[#This Row],[Registered population 2028/29]]</f>
        <v>0.90609258798438275</v>
      </c>
    </row>
    <row r="725" spans="1:22" x14ac:dyDescent="0.2">
      <c r="A725" s="6" t="s">
        <v>5601</v>
      </c>
      <c r="B725" s="1" t="s">
        <v>7324</v>
      </c>
      <c r="C725" s="95" t="s">
        <v>6315</v>
      </c>
      <c r="D725" s="95" t="s">
        <v>6315</v>
      </c>
      <c r="E725" s="95" t="s">
        <v>6651</v>
      </c>
      <c r="F725" s="95" t="s">
        <v>6316</v>
      </c>
      <c r="G725" s="95" t="s">
        <v>6316</v>
      </c>
      <c r="H725" s="61">
        <v>5285.6644870923901</v>
      </c>
      <c r="I725" s="61">
        <v>58.369377753301997</v>
      </c>
      <c r="J725" s="123">
        <v>308520.94712430902</v>
      </c>
      <c r="K725" s="99">
        <v>5971.75</v>
      </c>
      <c r="L725" s="16">
        <v>6211.6291931860096</v>
      </c>
      <c r="M725" s="17">
        <f>gp_need_index[[#This Row],[Normalised weighted population (base year)]]/gp_need_index[[#This Row],[Registered population (base year)]]</f>
        <v>1.0401689945469936</v>
      </c>
      <c r="N725" s="99">
        <v>5998.9333710651199</v>
      </c>
      <c r="O725" s="16">
        <v>6234.0809739825099</v>
      </c>
      <c r="P725" s="17">
        <f>gp_need_index[[#This Row],[Normalised weighted population 2026/27]]/gp_need_index[[#This Row],[Registered population 2026/27]]</f>
        <v>1.0391982354815918</v>
      </c>
      <c r="Q725" s="99">
        <v>6025.79414763772</v>
      </c>
      <c r="R725" s="16">
        <v>6255.9962373161798</v>
      </c>
      <c r="S725" s="17">
        <f>gp_need_index[[#This Row],[Normalised weighted population 2027/28]]/gp_need_index[[#This Row],[Registered population 2027/28]]</f>
        <v>1.0382027802540692</v>
      </c>
      <c r="T725" s="99">
        <v>6052.1868814051104</v>
      </c>
      <c r="U725" s="16">
        <v>6280.9509848631196</v>
      </c>
      <c r="V725" s="17">
        <f>gp_need_index[[#This Row],[Normalised weighted population 2028/29]]/gp_need_index[[#This Row],[Registered population 2028/29]]</f>
        <v>1.0377985855263112</v>
      </c>
    </row>
    <row r="726" spans="1:22" x14ac:dyDescent="0.2">
      <c r="A726" s="6" t="s">
        <v>5635</v>
      </c>
      <c r="B726" s="1" t="s">
        <v>7325</v>
      </c>
      <c r="C726" s="95" t="s">
        <v>6315</v>
      </c>
      <c r="D726" s="95" t="s">
        <v>6315</v>
      </c>
      <c r="E726" s="95" t="s">
        <v>6651</v>
      </c>
      <c r="F726" s="95" t="s">
        <v>6316</v>
      </c>
      <c r="G726" s="95" t="s">
        <v>6316</v>
      </c>
      <c r="H726" s="61">
        <v>5282.0102015904004</v>
      </c>
      <c r="I726" s="61">
        <v>64.222623426515298</v>
      </c>
      <c r="J726" s="123">
        <v>339224.55211175198</v>
      </c>
      <c r="K726" s="99">
        <v>6799.6666666666697</v>
      </c>
      <c r="L726" s="16">
        <v>6829.8024836991199</v>
      </c>
      <c r="M726" s="17">
        <f>gp_need_index[[#This Row],[Normalised weighted population (base year)]]/gp_need_index[[#This Row],[Registered population (base year)]]</f>
        <v>1.0044319550515883</v>
      </c>
      <c r="N726" s="99">
        <v>6829.3081418227403</v>
      </c>
      <c r="O726" s="16">
        <v>6854.4886366355504</v>
      </c>
      <c r="P726" s="17">
        <f>gp_need_index[[#This Row],[Normalised weighted population 2026/27]]/gp_need_index[[#This Row],[Registered population 2026/27]]</f>
        <v>1.0036871223687513</v>
      </c>
      <c r="Q726" s="99">
        <v>6855.13295435486</v>
      </c>
      <c r="R726" s="16">
        <v>6878.58487858628</v>
      </c>
      <c r="S726" s="17">
        <f>gp_need_index[[#This Row],[Normalised weighted population 2027/28]]/gp_need_index[[#This Row],[Registered population 2027/28]]</f>
        <v>1.0034210750378696</v>
      </c>
      <c r="T726" s="99">
        <v>6883.6462203095698</v>
      </c>
      <c r="U726" s="16">
        <v>6906.0230902817202</v>
      </c>
      <c r="V726" s="17">
        <f>gp_need_index[[#This Row],[Normalised weighted population 2028/29]]/gp_need_index[[#This Row],[Registered population 2028/29]]</f>
        <v>1.0032507292292463</v>
      </c>
    </row>
    <row r="727" spans="1:22" x14ac:dyDescent="0.2">
      <c r="A727" s="6" t="s">
        <v>5589</v>
      </c>
      <c r="B727" s="1" t="s">
        <v>7326</v>
      </c>
      <c r="C727" s="95" t="s">
        <v>6315</v>
      </c>
      <c r="D727" s="95" t="s">
        <v>6315</v>
      </c>
      <c r="E727" s="95" t="s">
        <v>6651</v>
      </c>
      <c r="F727" s="95" t="s">
        <v>6316</v>
      </c>
      <c r="G727" s="95" t="s">
        <v>6316</v>
      </c>
      <c r="H727" s="61">
        <v>5289.2080295138903</v>
      </c>
      <c r="I727" s="61">
        <v>59.266846229382203</v>
      </c>
      <c r="J727" s="123">
        <v>313474.67896041297</v>
      </c>
      <c r="K727" s="99">
        <v>5824.25</v>
      </c>
      <c r="L727" s="16">
        <v>6311.3655176565899</v>
      </c>
      <c r="M727" s="17">
        <f>gp_need_index[[#This Row],[Normalised weighted population (base year)]]/gp_need_index[[#This Row],[Registered population (base year)]]</f>
        <v>1.0836357501234648</v>
      </c>
      <c r="N727" s="99">
        <v>5847.4894373572697</v>
      </c>
      <c r="O727" s="16">
        <v>6334.1777929425098</v>
      </c>
      <c r="P727" s="17">
        <f>gp_need_index[[#This Row],[Normalised weighted population 2026/27]]/gp_need_index[[#This Row],[Registered population 2026/27]]</f>
        <v>1.0832303094856373</v>
      </c>
      <c r="Q727" s="99">
        <v>5871.2726065668603</v>
      </c>
      <c r="R727" s="16">
        <v>6356.4449362333899</v>
      </c>
      <c r="S727" s="17">
        <f>gp_need_index[[#This Row],[Normalised weighted population 2027/28]]/gp_need_index[[#This Row],[Registered population 2027/28]]</f>
        <v>1.0826349519393594</v>
      </c>
      <c r="T727" s="99">
        <v>5895.7372584945197</v>
      </c>
      <c r="U727" s="16">
        <v>6381.80036687345</v>
      </c>
      <c r="V727" s="17">
        <f>gp_need_index[[#This Row],[Normalised weighted population 2028/29]]/gp_need_index[[#This Row],[Registered population 2028/29]]</f>
        <v>1.0824431427432788</v>
      </c>
    </row>
    <row r="728" spans="1:22" x14ac:dyDescent="0.2">
      <c r="A728" s="6" t="s">
        <v>5657</v>
      </c>
      <c r="B728" s="1" t="s">
        <v>7327</v>
      </c>
      <c r="C728" s="95" t="s">
        <v>6315</v>
      </c>
      <c r="D728" s="95" t="s">
        <v>6315</v>
      </c>
      <c r="E728" s="95" t="s">
        <v>6651</v>
      </c>
      <c r="F728" s="95" t="s">
        <v>6316</v>
      </c>
      <c r="G728" s="95" t="s">
        <v>6316</v>
      </c>
      <c r="H728" s="61">
        <v>5257.64212890625</v>
      </c>
      <c r="I728" s="61">
        <v>49.514264613228399</v>
      </c>
      <c r="J728" s="123">
        <v>260328.28361232101</v>
      </c>
      <c r="K728" s="99">
        <v>4934.6666666666697</v>
      </c>
      <c r="L728" s="16">
        <v>5241.3386558377097</v>
      </c>
      <c r="M728" s="17">
        <f>gp_need_index[[#This Row],[Normalised weighted population (base year)]]/gp_need_index[[#This Row],[Registered population (base year)]]</f>
        <v>1.0621464447117752</v>
      </c>
      <c r="N728" s="99">
        <v>4951.2949132992098</v>
      </c>
      <c r="O728" s="16">
        <v>5260.2833453742596</v>
      </c>
      <c r="P728" s="17">
        <f>gp_need_index[[#This Row],[Normalised weighted population 2026/27]]/gp_need_index[[#This Row],[Registered population 2026/27]]</f>
        <v>1.0624055802543906</v>
      </c>
      <c r="Q728" s="99">
        <v>4965.9667749034797</v>
      </c>
      <c r="R728" s="16">
        <v>5278.77532441731</v>
      </c>
      <c r="S728" s="17">
        <f>gp_need_index[[#This Row],[Normalised weighted population 2027/28]]/gp_need_index[[#This Row],[Registered population 2027/28]]</f>
        <v>1.0629904636282852</v>
      </c>
      <c r="T728" s="99">
        <v>4984.2004040049296</v>
      </c>
      <c r="U728" s="16">
        <v>5299.8320035745301</v>
      </c>
      <c r="V728" s="17">
        <f>gp_need_index[[#This Row],[Normalised weighted population 2028/29]]/gp_need_index[[#This Row],[Registered population 2028/29]]</f>
        <v>1.0633264263042037</v>
      </c>
    </row>
    <row r="729" spans="1:22" x14ac:dyDescent="0.2">
      <c r="A729" s="6" t="s">
        <v>5578</v>
      </c>
      <c r="B729" s="1" t="s">
        <v>7328</v>
      </c>
      <c r="C729" s="95" t="s">
        <v>6315</v>
      </c>
      <c r="D729" s="95" t="s">
        <v>6315</v>
      </c>
      <c r="E729" s="95" t="s">
        <v>6651</v>
      </c>
      <c r="F729" s="95" t="s">
        <v>6316</v>
      </c>
      <c r="G729" s="95" t="s">
        <v>6316</v>
      </c>
      <c r="H729" s="61">
        <v>5419.4767052283696</v>
      </c>
      <c r="I729" s="61">
        <v>59.918583850444698</v>
      </c>
      <c r="J729" s="123">
        <v>324727.36938775697</v>
      </c>
      <c r="K729" s="99">
        <v>5630</v>
      </c>
      <c r="L729" s="16">
        <v>6537.9223884683897</v>
      </c>
      <c r="M729" s="17">
        <f>gp_need_index[[#This Row],[Normalised weighted population (base year)]]/gp_need_index[[#This Row],[Registered population (base year)]]</f>
        <v>1.1612650778807088</v>
      </c>
      <c r="N729" s="99">
        <v>5649.7127673524601</v>
      </c>
      <c r="O729" s="16">
        <v>6561.5535479863202</v>
      </c>
      <c r="P729" s="17">
        <f>gp_need_index[[#This Row],[Normalised weighted population 2026/27]]/gp_need_index[[#This Row],[Registered population 2026/27]]</f>
        <v>1.161395953773622</v>
      </c>
      <c r="Q729" s="99">
        <v>5667.5287890480004</v>
      </c>
      <c r="R729" s="16">
        <v>6584.6200070974901</v>
      </c>
      <c r="S729" s="17">
        <f>gp_need_index[[#This Row],[Normalised weighted population 2027/28]]/gp_need_index[[#This Row],[Registered population 2027/28]]</f>
        <v>1.161815008301623</v>
      </c>
      <c r="T729" s="99">
        <v>5688.6082816657499</v>
      </c>
      <c r="U729" s="16">
        <v>6610.8856127239096</v>
      </c>
      <c r="V729" s="17">
        <f>gp_need_index[[#This Row],[Normalised weighted population 2028/29]]/gp_need_index[[#This Row],[Registered population 2028/29]]</f>
        <v>1.1621270590964468</v>
      </c>
    </row>
    <row r="730" spans="1:22" x14ac:dyDescent="0.2">
      <c r="A730" s="6" t="s">
        <v>5622</v>
      </c>
      <c r="B730" s="1" t="s">
        <v>7329</v>
      </c>
      <c r="C730" s="95" t="s">
        <v>6315</v>
      </c>
      <c r="D730" s="95" t="s">
        <v>6315</v>
      </c>
      <c r="E730" s="95" t="s">
        <v>6651</v>
      </c>
      <c r="F730" s="95" t="s">
        <v>6316</v>
      </c>
      <c r="G730" s="95" t="s">
        <v>6316</v>
      </c>
      <c r="H730" s="61">
        <v>5359.4653254328596</v>
      </c>
      <c r="I730" s="61">
        <v>88.408377700969993</v>
      </c>
      <c r="J730" s="123">
        <v>473821.63476612</v>
      </c>
      <c r="K730" s="99">
        <v>7776.75</v>
      </c>
      <c r="L730" s="16">
        <v>9539.7227524083701</v>
      </c>
      <c r="M730" s="17">
        <f>gp_need_index[[#This Row],[Normalised weighted population (base year)]]/gp_need_index[[#This Row],[Registered population (base year)]]</f>
        <v>1.2266978818154588</v>
      </c>
      <c r="N730" s="99">
        <v>7804.1488594999601</v>
      </c>
      <c r="O730" s="16">
        <v>9574.2038454413196</v>
      </c>
      <c r="P730" s="17">
        <f>gp_need_index[[#This Row],[Normalised weighted population 2026/27]]/gp_need_index[[#This Row],[Registered population 2026/27]]</f>
        <v>1.226809485288928</v>
      </c>
      <c r="Q730" s="99">
        <v>7833.3344437667402</v>
      </c>
      <c r="R730" s="16">
        <v>9607.86096336435</v>
      </c>
      <c r="S730" s="17">
        <f>gp_need_index[[#This Row],[Normalised weighted population 2027/28]]/gp_need_index[[#This Row],[Registered population 2027/28]]</f>
        <v>1.2265352682610995</v>
      </c>
      <c r="T730" s="99">
        <v>7867.1474909659901</v>
      </c>
      <c r="U730" s="16">
        <v>9646.1860735005794</v>
      </c>
      <c r="V730" s="17">
        <f>gp_need_index[[#This Row],[Normalised weighted population 2028/29]]/gp_need_index[[#This Row],[Registered population 2028/29]]</f>
        <v>1.2261351505838038</v>
      </c>
    </row>
    <row r="731" spans="1:22" x14ac:dyDescent="0.2">
      <c r="A731" s="6" t="s">
        <v>5630</v>
      </c>
      <c r="B731" s="1" t="s">
        <v>7330</v>
      </c>
      <c r="C731" s="95" t="s">
        <v>6315</v>
      </c>
      <c r="D731" s="95" t="s">
        <v>6315</v>
      </c>
      <c r="E731" s="95" t="s">
        <v>6651</v>
      </c>
      <c r="F731" s="95" t="s">
        <v>6316</v>
      </c>
      <c r="G731" s="95" t="s">
        <v>6316</v>
      </c>
      <c r="H731" s="61">
        <v>5363.65869140625</v>
      </c>
      <c r="I731" s="61">
        <v>31.526583981771001</v>
      </c>
      <c r="J731" s="123">
        <v>169097.83618417499</v>
      </c>
      <c r="K731" s="99">
        <v>3480.6666666666702</v>
      </c>
      <c r="L731" s="16">
        <v>3404.5437288346998</v>
      </c>
      <c r="M731" s="17">
        <f>gp_need_index[[#This Row],[Normalised weighted population (base year)]]/gp_need_index[[#This Row],[Registered population (base year)]]</f>
        <v>0.97812978227390246</v>
      </c>
      <c r="N731" s="99">
        <v>3496.6060668119499</v>
      </c>
      <c r="O731" s="16">
        <v>3416.8493683271099</v>
      </c>
      <c r="P731" s="17">
        <f>gp_need_index[[#This Row],[Normalised weighted population 2026/27]]/gp_need_index[[#This Row],[Registered population 2026/27]]</f>
        <v>0.97719025335972187</v>
      </c>
      <c r="Q731" s="99">
        <v>3513.57975614204</v>
      </c>
      <c r="R731" s="16">
        <v>3428.8609469368298</v>
      </c>
      <c r="S731" s="17">
        <f>gp_need_index[[#This Row],[Normalised weighted population 2027/28]]/gp_need_index[[#This Row],[Registered population 2027/28]]</f>
        <v>0.97588817813026318</v>
      </c>
      <c r="T731" s="99">
        <v>3531.2718502919001</v>
      </c>
      <c r="U731" s="16">
        <v>3442.5384422642701</v>
      </c>
      <c r="V731" s="17">
        <f>gp_need_index[[#This Row],[Normalised weighted population 2028/29]]/gp_need_index[[#This Row],[Registered population 2028/29]]</f>
        <v>0.97487211073248436</v>
      </c>
    </row>
    <row r="732" spans="1:22" x14ac:dyDescent="0.2">
      <c r="A732" s="6" t="s">
        <v>5616</v>
      </c>
      <c r="B732" s="1" t="s">
        <v>7331</v>
      </c>
      <c r="C732" s="95" t="s">
        <v>6315</v>
      </c>
      <c r="D732" s="95" t="s">
        <v>6315</v>
      </c>
      <c r="E732" s="95" t="s">
        <v>6651</v>
      </c>
      <c r="F732" s="95" t="s">
        <v>6316</v>
      </c>
      <c r="G732" s="95" t="s">
        <v>6316</v>
      </c>
      <c r="H732" s="61">
        <v>5254.9747314453098</v>
      </c>
      <c r="I732" s="61">
        <v>71.053558696236394</v>
      </c>
      <c r="J732" s="123">
        <v>373384.65552798897</v>
      </c>
      <c r="K732" s="99">
        <v>4611</v>
      </c>
      <c r="L732" s="16">
        <v>7517.5674396943195</v>
      </c>
      <c r="M732" s="17">
        <f>gp_need_index[[#This Row],[Normalised weighted population (base year)]]/gp_need_index[[#This Row],[Registered population (base year)]]</f>
        <v>1.6303551159605985</v>
      </c>
      <c r="N732" s="99">
        <v>4621.1370352901004</v>
      </c>
      <c r="O732" s="16">
        <v>7544.73950213231</v>
      </c>
      <c r="P732" s="17">
        <f>gp_need_index[[#This Row],[Normalised weighted population 2026/27]]/gp_need_index[[#This Row],[Registered population 2026/27]]</f>
        <v>1.6326586821632039</v>
      </c>
      <c r="Q732" s="99">
        <v>4631.3242924063397</v>
      </c>
      <c r="R732" s="16">
        <v>7571.2622492161599</v>
      </c>
      <c r="S732" s="17">
        <f>gp_need_index[[#This Row],[Normalised weighted population 2027/28]]/gp_need_index[[#This Row],[Registered population 2027/28]]</f>
        <v>1.6347942340445112</v>
      </c>
      <c r="T732" s="99">
        <v>4644.8276408764004</v>
      </c>
      <c r="U732" s="16">
        <v>7601.46350427989</v>
      </c>
      <c r="V732" s="17">
        <f>gp_need_index[[#This Row],[Normalised weighted population 2028/29]]/gp_need_index[[#This Row],[Registered population 2028/29]]</f>
        <v>1.6365437195955075</v>
      </c>
    </row>
    <row r="733" spans="1:22" x14ac:dyDescent="0.2">
      <c r="A733" s="6" t="s">
        <v>5640</v>
      </c>
      <c r="B733" s="1" t="s">
        <v>7332</v>
      </c>
      <c r="C733" s="95" t="s">
        <v>6315</v>
      </c>
      <c r="D733" s="95" t="s">
        <v>6315</v>
      </c>
      <c r="E733" s="95" t="s">
        <v>6651</v>
      </c>
      <c r="F733" s="95" t="s">
        <v>6316</v>
      </c>
      <c r="G733" s="95" t="s">
        <v>6316</v>
      </c>
      <c r="H733" s="61">
        <v>5333.9275735994697</v>
      </c>
      <c r="I733" s="61">
        <v>225.823331920995</v>
      </c>
      <c r="J733" s="123">
        <v>1204525.2968955</v>
      </c>
      <c r="K733" s="99">
        <v>16945.083333333299</v>
      </c>
      <c r="L733" s="16">
        <v>24251.398706851702</v>
      </c>
      <c r="M733" s="17">
        <f>gp_need_index[[#This Row],[Normalised weighted population (base year)]]/gp_need_index[[#This Row],[Registered population (base year)]]</f>
        <v>1.4311761252389876</v>
      </c>
      <c r="N733" s="99">
        <v>16978.152125001699</v>
      </c>
      <c r="O733" s="16">
        <v>24339.054790439601</v>
      </c>
      <c r="P733" s="17">
        <f>gp_need_index[[#This Row],[Normalised weighted population 2026/27]]/gp_need_index[[#This Row],[Registered population 2026/27]]</f>
        <v>1.433551461386565</v>
      </c>
      <c r="Q733" s="99">
        <v>17012.6124727635</v>
      </c>
      <c r="R733" s="16">
        <v>24424.616206348499</v>
      </c>
      <c r="S733" s="17">
        <f>gp_need_index[[#This Row],[Normalised weighted population 2027/28]]/gp_need_index[[#This Row],[Registered population 2027/28]]</f>
        <v>1.435676986438815</v>
      </c>
      <c r="T733" s="99">
        <v>17057.5586862419</v>
      </c>
      <c r="U733" s="16">
        <v>24522.044354998099</v>
      </c>
      <c r="V733" s="17">
        <f>gp_need_index[[#This Row],[Normalised weighted population 2028/29]]/gp_need_index[[#This Row],[Registered population 2028/29]]</f>
        <v>1.4376057445299497</v>
      </c>
    </row>
    <row r="734" spans="1:22" x14ac:dyDescent="0.2">
      <c r="A734" s="6" t="s">
        <v>5577</v>
      </c>
      <c r="B734" s="1" t="s">
        <v>7333</v>
      </c>
      <c r="C734" s="95" t="s">
        <v>6315</v>
      </c>
      <c r="D734" s="95" t="s">
        <v>6315</v>
      </c>
      <c r="E734" s="95" t="s">
        <v>6651</v>
      </c>
      <c r="F734" s="95" t="s">
        <v>6316</v>
      </c>
      <c r="G734" s="95" t="s">
        <v>6316</v>
      </c>
      <c r="H734" s="61">
        <v>5358.4433205344503</v>
      </c>
      <c r="I734" s="61">
        <v>86.712144085458206</v>
      </c>
      <c r="J734" s="123">
        <v>464642.10928394401</v>
      </c>
      <c r="K734" s="99">
        <v>7598</v>
      </c>
      <c r="L734" s="16">
        <v>9354.9061005856802</v>
      </c>
      <c r="M734" s="17">
        <f>gp_need_index[[#This Row],[Normalised weighted population (base year)]]/gp_need_index[[#This Row],[Registered population (base year)]]</f>
        <v>1.23123270605234</v>
      </c>
      <c r="N734" s="99">
        <v>7618.1019900452702</v>
      </c>
      <c r="O734" s="16">
        <v>9388.7191783805702</v>
      </c>
      <c r="P734" s="17">
        <f>gp_need_index[[#This Row],[Normalised weighted population 2026/27]]/gp_need_index[[#This Row],[Registered population 2026/27]]</f>
        <v>1.2324223527919425</v>
      </c>
      <c r="Q734" s="99">
        <v>7636.4177805763902</v>
      </c>
      <c r="R734" s="16">
        <v>9421.7242442465395</v>
      </c>
      <c r="S734" s="17">
        <f>gp_need_index[[#This Row],[Normalised weighted population 2027/28]]/gp_need_index[[#This Row],[Registered population 2027/28]]</f>
        <v>1.2337884745136869</v>
      </c>
      <c r="T734" s="99">
        <v>7657.0022402019003</v>
      </c>
      <c r="U734" s="16">
        <v>9459.3068675495506</v>
      </c>
      <c r="V734" s="17">
        <f>gp_need_index[[#This Row],[Normalised weighted population 2028/29]]/gp_need_index[[#This Row],[Registered population 2028/29]]</f>
        <v>1.2353799268707184</v>
      </c>
    </row>
    <row r="735" spans="1:22" x14ac:dyDescent="0.2">
      <c r="A735" s="6" t="s">
        <v>5587</v>
      </c>
      <c r="B735" s="1" t="s">
        <v>7334</v>
      </c>
      <c r="C735" s="95" t="s">
        <v>6315</v>
      </c>
      <c r="D735" s="95" t="s">
        <v>6315</v>
      </c>
      <c r="E735" s="95" t="s">
        <v>6651</v>
      </c>
      <c r="F735" s="95" t="s">
        <v>6316</v>
      </c>
      <c r="G735" s="95" t="s">
        <v>6316</v>
      </c>
      <c r="H735" s="61">
        <v>5434.6580674913203</v>
      </c>
      <c r="I735" s="61">
        <v>87.498317684952298</v>
      </c>
      <c r="J735" s="123">
        <v>475523.43809844402</v>
      </c>
      <c r="K735" s="99">
        <v>6472.3333333333303</v>
      </c>
      <c r="L735" s="16">
        <v>9573.98613503655</v>
      </c>
      <c r="M735" s="17">
        <f>gp_need_index[[#This Row],[Normalised weighted population (base year)]]/gp_need_index[[#This Row],[Registered population (base year)]]</f>
        <v>1.4792170986820654</v>
      </c>
      <c r="N735" s="99">
        <v>6490.87957596668</v>
      </c>
      <c r="O735" s="16">
        <v>9608.5910722224908</v>
      </c>
      <c r="P735" s="17">
        <f>gp_need_index[[#This Row],[Normalised weighted population 2026/27]]/gp_need_index[[#This Row],[Registered population 2026/27]]</f>
        <v>1.4803218823839439</v>
      </c>
      <c r="Q735" s="99">
        <v>6510.4949770169897</v>
      </c>
      <c r="R735" s="16">
        <v>9642.3690748650806</v>
      </c>
      <c r="S735" s="17">
        <f>gp_need_index[[#This Row],[Normalised weighted population 2027/28]]/gp_need_index[[#This Row],[Registered population 2027/28]]</f>
        <v>1.4810500751331612</v>
      </c>
      <c r="T735" s="99">
        <v>6532.9244136977804</v>
      </c>
      <c r="U735" s="16">
        <v>9680.8318355333904</v>
      </c>
      <c r="V735" s="17">
        <f>gp_need_index[[#This Row],[Normalised weighted population 2028/29]]/gp_need_index[[#This Row],[Registered population 2028/29]]</f>
        <v>1.4818527236034289</v>
      </c>
    </row>
    <row r="736" spans="1:22" x14ac:dyDescent="0.2">
      <c r="A736" s="6" t="s">
        <v>5639</v>
      </c>
      <c r="B736" s="1" t="s">
        <v>7335</v>
      </c>
      <c r="C736" s="95" t="s">
        <v>6315</v>
      </c>
      <c r="D736" s="95" t="s">
        <v>6315</v>
      </c>
      <c r="E736" s="95" t="s">
        <v>6651</v>
      </c>
      <c r="F736" s="95" t="s">
        <v>6316</v>
      </c>
      <c r="G736" s="95" t="s">
        <v>6316</v>
      </c>
      <c r="H736" s="61">
        <v>5360.9382254464299</v>
      </c>
      <c r="I736" s="61">
        <v>58.011234989754399</v>
      </c>
      <c r="J736" s="123">
        <v>310994.64716192998</v>
      </c>
      <c r="K736" s="99">
        <v>7794.0833333333303</v>
      </c>
      <c r="L736" s="16">
        <v>6261.43361493466</v>
      </c>
      <c r="M736" s="17">
        <f>gp_need_index[[#This Row],[Normalised weighted population (base year)]]/gp_need_index[[#This Row],[Registered population (base year)]]</f>
        <v>0.80335728361487824</v>
      </c>
      <c r="N736" s="99">
        <v>7823.8552606533704</v>
      </c>
      <c r="O736" s="16">
        <v>6284.0654125874498</v>
      </c>
      <c r="P736" s="17">
        <f>gp_need_index[[#This Row],[Normalised weighted population 2026/27]]/gp_need_index[[#This Row],[Registered population 2026/27]]</f>
        <v>0.8031929532477915</v>
      </c>
      <c r="Q736" s="99">
        <v>7856.2472889479004</v>
      </c>
      <c r="R736" s="16">
        <v>6306.1563910167597</v>
      </c>
      <c r="S736" s="17">
        <f>gp_need_index[[#This Row],[Normalised weighted population 2027/28]]/gp_need_index[[#This Row],[Registered population 2027/28]]</f>
        <v>0.80269321459473475</v>
      </c>
      <c r="T736" s="99">
        <v>7899.3459041020997</v>
      </c>
      <c r="U736" s="16">
        <v>6331.3112240377204</v>
      </c>
      <c r="V736" s="17">
        <f>gp_need_index[[#This Row],[Normalised weighted population 2028/29]]/gp_need_index[[#This Row],[Registered population 2028/29]]</f>
        <v>0.80149816211363711</v>
      </c>
    </row>
    <row r="737" spans="1:22" x14ac:dyDescent="0.2">
      <c r="A737" s="6" t="s">
        <v>5634</v>
      </c>
      <c r="B737" s="1" t="s">
        <v>7336</v>
      </c>
      <c r="C737" s="95" t="s">
        <v>6315</v>
      </c>
      <c r="D737" s="95" t="s">
        <v>6315</v>
      </c>
      <c r="E737" s="95" t="s">
        <v>6651</v>
      </c>
      <c r="F737" s="95" t="s">
        <v>6316</v>
      </c>
      <c r="G737" s="95" t="s">
        <v>6316</v>
      </c>
      <c r="H737" s="61">
        <v>5267.0915425618496</v>
      </c>
      <c r="I737" s="61">
        <v>153.48763929304599</v>
      </c>
      <c r="J737" s="123">
        <v>808433.44680818799</v>
      </c>
      <c r="K737" s="99">
        <v>42450.833333333299</v>
      </c>
      <c r="L737" s="16">
        <v>16276.6542944599</v>
      </c>
      <c r="M737" s="17">
        <f>gp_need_index[[#This Row],[Normalised weighted population (base year)]]/gp_need_index[[#This Row],[Registered population (base year)]]</f>
        <v>0.38342366960507052</v>
      </c>
      <c r="N737" s="99">
        <v>42808.814724393204</v>
      </c>
      <c r="O737" s="16">
        <v>16335.485860697099</v>
      </c>
      <c r="P737" s="17">
        <f>gp_need_index[[#This Row],[Normalised weighted population 2026/27]]/gp_need_index[[#This Row],[Registered population 2026/27]]</f>
        <v>0.38159164101754156</v>
      </c>
      <c r="Q737" s="99">
        <v>43150.993557462803</v>
      </c>
      <c r="R737" s="16">
        <v>16392.9115623867</v>
      </c>
      <c r="S737" s="17">
        <f>gp_need_index[[#This Row],[Normalised weighted population 2027/28]]/gp_need_index[[#This Row],[Registered population 2027/28]]</f>
        <v>0.3798965032069721</v>
      </c>
      <c r="T737" s="99">
        <v>43581.980871633699</v>
      </c>
      <c r="U737" s="16">
        <v>16458.301782278199</v>
      </c>
      <c r="V737" s="17">
        <f>gp_need_index[[#This Row],[Normalised weighted population 2028/29]]/gp_need_index[[#This Row],[Registered population 2028/29]]</f>
        <v>0.37764005795777056</v>
      </c>
    </row>
    <row r="738" spans="1:22" x14ac:dyDescent="0.2">
      <c r="A738" s="6" t="s">
        <v>5628</v>
      </c>
      <c r="B738" s="1" t="s">
        <v>7337</v>
      </c>
      <c r="C738" s="95" t="s">
        <v>6315</v>
      </c>
      <c r="D738" s="95" t="s">
        <v>6315</v>
      </c>
      <c r="E738" s="95" t="s">
        <v>6651</v>
      </c>
      <c r="F738" s="95" t="s">
        <v>6316</v>
      </c>
      <c r="G738" s="95" t="s">
        <v>6316</v>
      </c>
      <c r="H738" s="61">
        <v>5255.9481478604403</v>
      </c>
      <c r="I738" s="61">
        <v>66.564205815445803</v>
      </c>
      <c r="J738" s="123">
        <v>349858.014269493</v>
      </c>
      <c r="K738" s="99">
        <v>5332.3333333333303</v>
      </c>
      <c r="L738" s="16">
        <v>7043.8920765754501</v>
      </c>
      <c r="M738" s="17">
        <f>gp_need_index[[#This Row],[Normalised weighted population (base year)]]/gp_need_index[[#This Row],[Registered population (base year)]]</f>
        <v>1.3209774476293281</v>
      </c>
      <c r="N738" s="99">
        <v>5338.9165153696204</v>
      </c>
      <c r="O738" s="16">
        <v>7069.3520510747203</v>
      </c>
      <c r="P738" s="17">
        <f>gp_need_index[[#This Row],[Normalised weighted population 2026/27]]/gp_need_index[[#This Row],[Registered population 2026/27]]</f>
        <v>1.3241173617762216</v>
      </c>
      <c r="Q738" s="99">
        <v>5348.2472292620196</v>
      </c>
      <c r="R738" s="16">
        <v>7094.2036230136</v>
      </c>
      <c r="S738" s="17">
        <f>gp_need_index[[#This Row],[Normalised weighted population 2027/28]]/gp_need_index[[#This Row],[Registered population 2027/28]]</f>
        <v>1.3264539425550261</v>
      </c>
      <c r="T738" s="99">
        <v>5360.62407323138</v>
      </c>
      <c r="U738" s="16">
        <v>7122.5019233551102</v>
      </c>
      <c r="V738" s="17">
        <f>gp_need_index[[#This Row],[Normalised weighted population 2028/29]]/gp_need_index[[#This Row],[Registered population 2028/29]]</f>
        <v>1.3286702865290965</v>
      </c>
    </row>
    <row r="739" spans="1:22" x14ac:dyDescent="0.2">
      <c r="A739" s="6" t="s">
        <v>5656</v>
      </c>
      <c r="B739" s="1" t="s">
        <v>7338</v>
      </c>
      <c r="C739" s="95" t="s">
        <v>6315</v>
      </c>
      <c r="D739" s="95" t="s">
        <v>6315</v>
      </c>
      <c r="E739" s="95" t="s">
        <v>6651</v>
      </c>
      <c r="F739" s="95" t="s">
        <v>6316</v>
      </c>
      <c r="G739" s="95" t="s">
        <v>6316</v>
      </c>
      <c r="H739" s="61">
        <v>5179.8675889756896</v>
      </c>
      <c r="I739" s="61">
        <v>0.12890876155404499</v>
      </c>
      <c r="J739" s="123">
        <v>667.73031590879395</v>
      </c>
      <c r="K739" s="99">
        <v>0.83333333333333304</v>
      </c>
      <c r="L739" s="16">
        <v>13.443797454061301</v>
      </c>
      <c r="M739" s="17">
        <f>gp_need_index[[#This Row],[Normalised weighted population (base year)]]/gp_need_index[[#This Row],[Registered population (base year)]]</f>
        <v>16.132556944873567</v>
      </c>
      <c r="N739" s="99">
        <v>0.82712550020832998</v>
      </c>
      <c r="O739" s="16">
        <v>13.492389728990201</v>
      </c>
      <c r="P739" s="17">
        <f>gp_need_index[[#This Row],[Normalised weighted population 2026/27]]/gp_need_index[[#This Row],[Registered population 2026/27]]</f>
        <v>16.312385152666483</v>
      </c>
      <c r="Q739" s="99">
        <v>0.82849848187599995</v>
      </c>
      <c r="R739" s="16">
        <v>13.5398208219043</v>
      </c>
      <c r="S739" s="17">
        <f>gp_need_index[[#This Row],[Normalised weighted population 2027/28]]/gp_need_index[[#This Row],[Registered population 2027/28]]</f>
        <v>16.342601849125394</v>
      </c>
      <c r="T739" s="99">
        <v>0.83021269990403301</v>
      </c>
      <c r="U739" s="16">
        <v>13.593830255034399</v>
      </c>
      <c r="V739" s="17">
        <f>gp_need_index[[#This Row],[Normalised weighted population 2028/29]]/gp_need_index[[#This Row],[Registered population 2028/29]]</f>
        <v>16.373912681178876</v>
      </c>
    </row>
    <row r="740" spans="1:22" x14ac:dyDescent="0.2">
      <c r="A740" s="6" t="s">
        <v>5612</v>
      </c>
      <c r="B740" s="1" t="s">
        <v>7339</v>
      </c>
      <c r="C740" s="95" t="s">
        <v>6315</v>
      </c>
      <c r="D740" s="95" t="s">
        <v>6315</v>
      </c>
      <c r="E740" s="95" t="s">
        <v>6651</v>
      </c>
      <c r="F740" s="95" t="s">
        <v>6316</v>
      </c>
      <c r="G740" s="95" t="s">
        <v>6316</v>
      </c>
      <c r="H740" s="61">
        <v>5266.3481876148899</v>
      </c>
      <c r="I740" s="61">
        <v>35.7800870969402</v>
      </c>
      <c r="J740" s="123">
        <v>188430.39683567401</v>
      </c>
      <c r="K740" s="99">
        <v>3061.9166666666702</v>
      </c>
      <c r="L740" s="16">
        <v>3793.7772614074602</v>
      </c>
      <c r="M740" s="17">
        <f>gp_need_index[[#This Row],[Normalised weighted population (base year)]]/gp_need_index[[#This Row],[Registered population (base year)]]</f>
        <v>1.2390204157768683</v>
      </c>
      <c r="N740" s="99">
        <v>3067.4161642650902</v>
      </c>
      <c r="O740" s="16">
        <v>3807.4897759209298</v>
      </c>
      <c r="P740" s="17">
        <f>gp_need_index[[#This Row],[Normalised weighted population 2026/27]]/gp_need_index[[#This Row],[Registered population 2026/27]]</f>
        <v>1.241269385053642</v>
      </c>
      <c r="Q740" s="99">
        <v>3074.3667050684899</v>
      </c>
      <c r="R740" s="16">
        <v>3820.8746102578302</v>
      </c>
      <c r="S740" s="17">
        <f>gp_need_index[[#This Row],[Normalised weighted population 2027/28]]/gp_need_index[[#This Row],[Registered population 2027/28]]</f>
        <v>1.2428168064527325</v>
      </c>
      <c r="T740" s="99">
        <v>3083.9852114502901</v>
      </c>
      <c r="U740" s="16">
        <v>3836.1158216797298</v>
      </c>
      <c r="V740" s="17">
        <f>gp_need_index[[#This Row],[Normalised weighted population 2028/29]]/gp_need_index[[#This Row],[Registered population 2028/29]]</f>
        <v>1.2438826903050353</v>
      </c>
    </row>
    <row r="741" spans="1:22" x14ac:dyDescent="0.2">
      <c r="A741" s="6" t="s">
        <v>5631</v>
      </c>
      <c r="B741" s="1" t="s">
        <v>7340</v>
      </c>
      <c r="C741" s="95" t="s">
        <v>6315</v>
      </c>
      <c r="D741" s="95" t="s">
        <v>6315</v>
      </c>
      <c r="E741" s="95" t="s">
        <v>6651</v>
      </c>
      <c r="F741" s="95" t="s">
        <v>6316</v>
      </c>
      <c r="G741" s="95" t="s">
        <v>6316</v>
      </c>
      <c r="H741" s="61">
        <v>5323.6048732850604</v>
      </c>
      <c r="I741" s="61">
        <v>45.907194996490396</v>
      </c>
      <c r="J741" s="123">
        <v>244391.76700216401</v>
      </c>
      <c r="K741" s="99">
        <v>3769.5833333333298</v>
      </c>
      <c r="L741" s="16">
        <v>4920.4796258883998</v>
      </c>
      <c r="M741" s="17">
        <f>gp_need_index[[#This Row],[Normalised weighted population (base year)]]/gp_need_index[[#This Row],[Registered population (base year)]]</f>
        <v>1.3053112746912978</v>
      </c>
      <c r="N741" s="99">
        <v>3779.8341628336998</v>
      </c>
      <c r="O741" s="16">
        <v>4938.2645783603402</v>
      </c>
      <c r="P741" s="17">
        <f>gp_need_index[[#This Row],[Normalised weighted population 2026/27]]/gp_need_index[[#This Row],[Registered population 2026/27]]</f>
        <v>1.3064765187100638</v>
      </c>
      <c r="Q741" s="99">
        <v>3791.7339790697802</v>
      </c>
      <c r="R741" s="16">
        <v>4955.6245339171801</v>
      </c>
      <c r="S741" s="17">
        <f>gp_need_index[[#This Row],[Normalised weighted population 2027/28]]/gp_need_index[[#This Row],[Registered population 2027/28]]</f>
        <v>1.3069546970520689</v>
      </c>
      <c r="T741" s="99">
        <v>3805.8000045281101</v>
      </c>
      <c r="U741" s="16">
        <v>4975.3921863405803</v>
      </c>
      <c r="V741" s="17">
        <f>gp_need_index[[#This Row],[Normalised weighted population 2028/29]]/gp_need_index[[#This Row],[Registered population 2028/29]]</f>
        <v>1.3073183510486359</v>
      </c>
    </row>
    <row r="742" spans="1:22" x14ac:dyDescent="0.2">
      <c r="A742" s="6" t="s">
        <v>5593</v>
      </c>
      <c r="B742" s="1" t="s">
        <v>7341</v>
      </c>
      <c r="C742" s="95" t="s">
        <v>6315</v>
      </c>
      <c r="D742" s="95" t="s">
        <v>6315</v>
      </c>
      <c r="E742" s="95" t="s">
        <v>6651</v>
      </c>
      <c r="F742" s="95" t="s">
        <v>6316</v>
      </c>
      <c r="G742" s="95" t="s">
        <v>6316</v>
      </c>
      <c r="H742" s="61">
        <v>5292.7013596754796</v>
      </c>
      <c r="I742" s="61">
        <v>15.9105249314449</v>
      </c>
      <c r="J742" s="123">
        <v>84209.656937809094</v>
      </c>
      <c r="K742" s="99">
        <v>2406.9166666666702</v>
      </c>
      <c r="L742" s="16">
        <v>1695.4413250012301</v>
      </c>
      <c r="M742" s="17">
        <f>gp_need_index[[#This Row],[Normalised weighted population (base year)]]/gp_need_index[[#This Row],[Registered population (base year)]]</f>
        <v>0.70440383270486906</v>
      </c>
      <c r="N742" s="99">
        <v>2420.5272622775201</v>
      </c>
      <c r="O742" s="16">
        <v>1701.5694559308799</v>
      </c>
      <c r="P742" s="17">
        <f>gp_need_index[[#This Row],[Normalised weighted population 2026/27]]/gp_need_index[[#This Row],[Registered population 2026/27]]</f>
        <v>0.70297471234835041</v>
      </c>
      <c r="Q742" s="99">
        <v>2434.94483474956</v>
      </c>
      <c r="R742" s="16">
        <v>1707.5511463938201</v>
      </c>
      <c r="S742" s="17">
        <f>gp_need_index[[#This Row],[Normalised weighted population 2027/28]]/gp_need_index[[#This Row],[Registered population 2027/28]]</f>
        <v>0.70126892487461467</v>
      </c>
      <c r="T742" s="99">
        <v>2449.5656592151399</v>
      </c>
      <c r="U742" s="16">
        <v>1714.3624528852699</v>
      </c>
      <c r="V742" s="17">
        <f>gp_need_index[[#This Row],[Normalised weighted population 2028/29]]/gp_need_index[[#This Row],[Registered population 2028/29]]</f>
        <v>0.69986384991801576</v>
      </c>
    </row>
    <row r="743" spans="1:22" x14ac:dyDescent="0.2">
      <c r="A743" s="6" t="s">
        <v>5598</v>
      </c>
      <c r="B743" s="1" t="s">
        <v>7343</v>
      </c>
      <c r="C743" s="95" t="s">
        <v>6315</v>
      </c>
      <c r="D743" s="95" t="s">
        <v>6315</v>
      </c>
      <c r="E743" s="95" t="s">
        <v>6651</v>
      </c>
      <c r="F743" s="95" t="s">
        <v>6316</v>
      </c>
      <c r="G743" s="95" t="s">
        <v>6316</v>
      </c>
      <c r="H743" s="61">
        <v>5323.2284519361401</v>
      </c>
      <c r="I743" s="61">
        <v>21.986821893701499</v>
      </c>
      <c r="J743" s="123">
        <v>117040.87587220399</v>
      </c>
      <c r="K743" s="99">
        <v>2074.3333333333298</v>
      </c>
      <c r="L743" s="16">
        <v>2356.4510874878101</v>
      </c>
      <c r="M743" s="17">
        <f>gp_need_index[[#This Row],[Normalised weighted population (base year)]]/gp_need_index[[#This Row],[Registered population (base year)]]</f>
        <v>1.1360040595313261</v>
      </c>
      <c r="N743" s="99">
        <v>2081.8420102566101</v>
      </c>
      <c r="O743" s="16">
        <v>2364.9684219307501</v>
      </c>
      <c r="P743" s="17">
        <f>gp_need_index[[#This Row],[Normalised weighted population 2026/27]]/gp_need_index[[#This Row],[Registered population 2026/27]]</f>
        <v>1.1359980297636714</v>
      </c>
      <c r="Q743" s="99">
        <v>2089.67960123995</v>
      </c>
      <c r="R743" s="16">
        <v>2373.2822224666702</v>
      </c>
      <c r="S743" s="17">
        <f>gp_need_index[[#This Row],[Normalised weighted population 2027/28]]/gp_need_index[[#This Row],[Registered population 2027/28]]</f>
        <v>1.1357158394322457</v>
      </c>
      <c r="T743" s="99">
        <v>2097.8591046165998</v>
      </c>
      <c r="U743" s="16">
        <v>2382.7490853726999</v>
      </c>
      <c r="V743" s="17">
        <f>gp_need_index[[#This Row],[Normalised weighted population 2028/29]]/gp_need_index[[#This Row],[Registered population 2028/29]]</f>
        <v>1.1358003405134141</v>
      </c>
    </row>
    <row r="744" spans="1:22" x14ac:dyDescent="0.2">
      <c r="A744" s="6" t="s">
        <v>5594</v>
      </c>
      <c r="B744" s="1" t="s">
        <v>7344</v>
      </c>
      <c r="C744" s="95" t="s">
        <v>6315</v>
      </c>
      <c r="D744" s="95" t="s">
        <v>6315</v>
      </c>
      <c r="E744" s="95" t="s">
        <v>6651</v>
      </c>
      <c r="F744" s="95" t="s">
        <v>6316</v>
      </c>
      <c r="G744" s="95" t="s">
        <v>6316</v>
      </c>
      <c r="H744" s="61">
        <v>5291.0449940074604</v>
      </c>
      <c r="I744" s="61">
        <v>96.425202114319006</v>
      </c>
      <c r="J744" s="123">
        <v>510190.08294312499</v>
      </c>
      <c r="K744" s="99">
        <v>10872.583333333299</v>
      </c>
      <c r="L744" s="16">
        <v>10271.949580158</v>
      </c>
      <c r="M744" s="17">
        <f>gp_need_index[[#This Row],[Normalised weighted population (base year)]]/gp_need_index[[#This Row],[Registered population (base year)]]</f>
        <v>0.94475703383814325</v>
      </c>
      <c r="N744" s="99">
        <v>10921.006141146499</v>
      </c>
      <c r="O744" s="16">
        <v>10309.077289033399</v>
      </c>
      <c r="P744" s="17">
        <f>gp_need_index[[#This Row],[Normalised weighted population 2026/27]]/gp_need_index[[#This Row],[Registered population 2026/27]]</f>
        <v>0.94396772200250234</v>
      </c>
      <c r="Q744" s="99">
        <v>10966.2041935695</v>
      </c>
      <c r="R744" s="16">
        <v>10345.3177781222</v>
      </c>
      <c r="S744" s="17">
        <f>gp_need_index[[#This Row],[Normalised weighted population 2027/28]]/gp_need_index[[#This Row],[Registered population 2027/28]]</f>
        <v>0.94338182980293372</v>
      </c>
      <c r="T744" s="99">
        <v>11016.088174736</v>
      </c>
      <c r="U744" s="16">
        <v>10386.5845538127</v>
      </c>
      <c r="V744" s="17">
        <f>gp_need_index[[#This Row],[Normalised weighted population 2028/29]]/gp_need_index[[#This Row],[Registered population 2028/29]]</f>
        <v>0.94285597474001825</v>
      </c>
    </row>
    <row r="745" spans="1:22" x14ac:dyDescent="0.2">
      <c r="A745" s="6" t="s">
        <v>5618</v>
      </c>
      <c r="B745" s="1" t="s">
        <v>7345</v>
      </c>
      <c r="C745" s="95" t="s">
        <v>6315</v>
      </c>
      <c r="D745" s="95" t="s">
        <v>6315</v>
      </c>
      <c r="E745" s="95" t="s">
        <v>6651</v>
      </c>
      <c r="F745" s="95" t="s">
        <v>6316</v>
      </c>
      <c r="G745" s="95" t="s">
        <v>6316</v>
      </c>
      <c r="H745" s="61">
        <v>5367.7673475477404</v>
      </c>
      <c r="I745" s="61">
        <v>61.882171616911002</v>
      </c>
      <c r="J745" s="123">
        <v>332169.10020060098</v>
      </c>
      <c r="K745" s="99">
        <v>5525.9166666666697</v>
      </c>
      <c r="L745" s="16">
        <v>6687.7510234306201</v>
      </c>
      <c r="M745" s="17">
        <f>gp_need_index[[#This Row],[Normalised weighted population (base year)]]/gp_need_index[[#This Row],[Registered population (base year)]]</f>
        <v>1.2102518779865692</v>
      </c>
      <c r="N745" s="99">
        <v>5540.9939160512804</v>
      </c>
      <c r="O745" s="16">
        <v>6711.9237348610304</v>
      </c>
      <c r="P745" s="17">
        <f>gp_need_index[[#This Row],[Normalised weighted population 2026/27]]/gp_need_index[[#This Row],[Registered population 2026/27]]</f>
        <v>1.2113212605084753</v>
      </c>
      <c r="Q745" s="99">
        <v>5557.71496341886</v>
      </c>
      <c r="R745" s="16">
        <v>6735.5188047259999</v>
      </c>
      <c r="S745" s="17">
        <f>gp_need_index[[#This Row],[Normalised weighted population 2027/28]]/gp_need_index[[#This Row],[Registered population 2027/28]]</f>
        <v>1.2119223186254602</v>
      </c>
      <c r="T745" s="99">
        <v>5578.0758422477702</v>
      </c>
      <c r="U745" s="16">
        <v>6762.3863354906498</v>
      </c>
      <c r="V745" s="17">
        <f>gp_need_index[[#This Row],[Normalised weighted population 2028/29]]/gp_need_index[[#This Row],[Registered population 2028/29]]</f>
        <v>1.2123152367834504</v>
      </c>
    </row>
    <row r="746" spans="1:22" x14ac:dyDescent="0.2">
      <c r="A746" s="6" t="s">
        <v>5629</v>
      </c>
      <c r="B746" s="1" t="s">
        <v>7346</v>
      </c>
      <c r="C746" s="95" t="s">
        <v>6315</v>
      </c>
      <c r="D746" s="95" t="s">
        <v>6315</v>
      </c>
      <c r="E746" s="95" t="s">
        <v>6651</v>
      </c>
      <c r="F746" s="95" t="s">
        <v>6316</v>
      </c>
      <c r="G746" s="95" t="s">
        <v>6316</v>
      </c>
      <c r="H746" s="61">
        <v>5323.5944166917097</v>
      </c>
      <c r="I746" s="61">
        <v>93.517936249579904</v>
      </c>
      <c r="J746" s="123">
        <v>497851.56327879499</v>
      </c>
      <c r="K746" s="99">
        <v>8064.8333333333303</v>
      </c>
      <c r="L746" s="16">
        <v>10023.531086496499</v>
      </c>
      <c r="M746" s="17">
        <f>gp_need_index[[#This Row],[Normalised weighted population (base year)]]/gp_need_index[[#This Row],[Registered population (base year)]]</f>
        <v>1.2428689685461369</v>
      </c>
      <c r="N746" s="99">
        <v>8083.3262081807297</v>
      </c>
      <c r="O746" s="16">
        <v>10059.7608928423</v>
      </c>
      <c r="P746" s="17">
        <f>gp_need_index[[#This Row],[Normalised weighted population 2026/27]]/gp_need_index[[#This Row],[Registered population 2026/27]]</f>
        <v>1.2445075991936734</v>
      </c>
      <c r="Q746" s="99">
        <v>8105.04952124387</v>
      </c>
      <c r="R746" s="16">
        <v>10095.1249360686</v>
      </c>
      <c r="S746" s="17">
        <f>gp_need_index[[#This Row],[Normalised weighted population 2027/28]]/gp_need_index[[#This Row],[Registered population 2027/28]]</f>
        <v>1.245535256707391</v>
      </c>
      <c r="T746" s="99">
        <v>8129.4905610155902</v>
      </c>
      <c r="U746" s="16">
        <v>10135.393709366699</v>
      </c>
      <c r="V746" s="17">
        <f>gp_need_index[[#This Row],[Normalised weighted population 2028/29]]/gp_need_index[[#This Row],[Registered population 2028/29]]</f>
        <v>1.2467440159129133</v>
      </c>
    </row>
    <row r="747" spans="1:22" x14ac:dyDescent="0.2">
      <c r="A747" s="6" t="s">
        <v>5637</v>
      </c>
      <c r="B747" s="1" t="s">
        <v>7347</v>
      </c>
      <c r="C747" s="95" t="s">
        <v>6315</v>
      </c>
      <c r="D747" s="95" t="s">
        <v>6315</v>
      </c>
      <c r="E747" s="95" t="s">
        <v>6651</v>
      </c>
      <c r="F747" s="95" t="s">
        <v>6316</v>
      </c>
      <c r="G747" s="95" t="s">
        <v>6316</v>
      </c>
      <c r="H747" s="61">
        <v>5380.3509765625004</v>
      </c>
      <c r="I747" s="61">
        <v>9.4198338097857501</v>
      </c>
      <c r="J747" s="123">
        <v>50682.012037537199</v>
      </c>
      <c r="K747" s="99">
        <v>2840.8333333333298</v>
      </c>
      <c r="L747" s="16">
        <v>1020.41001908024</v>
      </c>
      <c r="M747" s="17">
        <f>gp_need_index[[#This Row],[Normalised weighted population (base year)]]/gp_need_index[[#This Row],[Registered population (base year)]]</f>
        <v>0.35919390522038414</v>
      </c>
      <c r="N747" s="99">
        <v>2856.7082114367699</v>
      </c>
      <c r="O747" s="16">
        <v>1024.09826597304</v>
      </c>
      <c r="P747" s="17">
        <f>gp_need_index[[#This Row],[Normalised weighted population 2026/27]]/gp_need_index[[#This Row],[Registered population 2026/27]]</f>
        <v>0.35848892857628395</v>
      </c>
      <c r="Q747" s="99">
        <v>2874.8416445768498</v>
      </c>
      <c r="R747" s="16">
        <v>1027.6983769231499</v>
      </c>
      <c r="S747" s="17">
        <f>gp_need_index[[#This Row],[Normalised weighted population 2027/28]]/gp_need_index[[#This Row],[Registered population 2027/28]]</f>
        <v>0.35747999506749095</v>
      </c>
      <c r="T747" s="99">
        <v>2896.22336823867</v>
      </c>
      <c r="U747" s="16">
        <v>1031.7977965164</v>
      </c>
      <c r="V747" s="17">
        <f>gp_need_index[[#This Row],[Normalised weighted population 2028/29]]/gp_need_index[[#This Row],[Registered population 2028/29]]</f>
        <v>0.35625629149725591</v>
      </c>
    </row>
    <row r="748" spans="1:22" x14ac:dyDescent="0.2">
      <c r="A748" s="6" t="s">
        <v>5592</v>
      </c>
      <c r="B748" s="1" t="s">
        <v>7348</v>
      </c>
      <c r="C748" s="95" t="s">
        <v>6315</v>
      </c>
      <c r="D748" s="95" t="s">
        <v>6315</v>
      </c>
      <c r="E748" s="95" t="s">
        <v>6651</v>
      </c>
      <c r="F748" s="95" t="s">
        <v>6316</v>
      </c>
      <c r="G748" s="95" t="s">
        <v>6316</v>
      </c>
      <c r="H748" s="61">
        <v>5292.6667586616804</v>
      </c>
      <c r="I748" s="61">
        <v>77.510957201401993</v>
      </c>
      <c r="J748" s="123">
        <v>410239.66661190899</v>
      </c>
      <c r="K748" s="99">
        <v>6796.4166666666697</v>
      </c>
      <c r="L748" s="16">
        <v>8259.5905175368498</v>
      </c>
      <c r="M748" s="17">
        <f>gp_need_index[[#This Row],[Normalised weighted population (base year)]]/gp_need_index[[#This Row],[Registered population (base year)]]</f>
        <v>1.2152860724455552</v>
      </c>
      <c r="N748" s="99">
        <v>6817.3877996461397</v>
      </c>
      <c r="O748" s="16">
        <v>8289.4446041220599</v>
      </c>
      <c r="P748" s="17">
        <f>gp_need_index[[#This Row],[Normalised weighted population 2026/27]]/gp_need_index[[#This Row],[Registered population 2026/27]]</f>
        <v>1.2159268106403347</v>
      </c>
      <c r="Q748" s="99">
        <v>6839.5542553095402</v>
      </c>
      <c r="R748" s="16">
        <v>8318.5852845443005</v>
      </c>
      <c r="S748" s="17">
        <f>gp_need_index[[#This Row],[Normalised weighted population 2027/28]]/gp_need_index[[#This Row],[Registered population 2027/28]]</f>
        <v>1.2162466988380989</v>
      </c>
      <c r="T748" s="99">
        <v>6865.1412014999696</v>
      </c>
      <c r="U748" s="16">
        <v>8351.7675608515201</v>
      </c>
      <c r="V748" s="17">
        <f>gp_need_index[[#This Row],[Normalised weighted population 2028/29]]/gp_need_index[[#This Row],[Registered population 2028/29]]</f>
        <v>1.2165470914169596</v>
      </c>
    </row>
    <row r="749" spans="1:22" x14ac:dyDescent="0.2">
      <c r="A749" s="6" t="s">
        <v>5647</v>
      </c>
      <c r="B749" s="1" t="s">
        <v>12279</v>
      </c>
      <c r="C749" s="95" t="s">
        <v>6315</v>
      </c>
      <c r="D749" s="95" t="s">
        <v>6315</v>
      </c>
      <c r="E749" s="95" t="s">
        <v>6651</v>
      </c>
      <c r="F749" s="95" t="s">
        <v>6316</v>
      </c>
      <c r="G749" s="95" t="s">
        <v>6316</v>
      </c>
      <c r="H749" s="61">
        <v>5266.0254350142004</v>
      </c>
      <c r="I749" s="61">
        <v>59.961915750048199</v>
      </c>
      <c r="J749" s="123">
        <v>315760.97347193299</v>
      </c>
      <c r="K749" s="99">
        <v>7346.3333333333303</v>
      </c>
      <c r="L749" s="16">
        <v>6357.3967964541798</v>
      </c>
      <c r="M749" s="17">
        <f>gp_need_index[[#This Row],[Normalised weighted population (base year)]]/gp_need_index[[#This Row],[Registered population (base year)]]</f>
        <v>0.86538365576308118</v>
      </c>
      <c r="N749" s="99">
        <v>7386.5170687255804</v>
      </c>
      <c r="O749" s="16">
        <v>6380.3754506640798</v>
      </c>
      <c r="P749" s="17">
        <f>gp_need_index[[#This Row],[Normalised weighted population 2026/27]]/gp_need_index[[#This Row],[Registered population 2026/27]]</f>
        <v>0.86378673349020052</v>
      </c>
      <c r="Q749" s="99">
        <v>7427.6807920021502</v>
      </c>
      <c r="R749" s="16">
        <v>6402.8049970162301</v>
      </c>
      <c r="S749" s="17">
        <f>gp_need_index[[#This Row],[Normalised weighted population 2027/28]]/gp_need_index[[#This Row],[Registered population 2027/28]]</f>
        <v>0.86201940771479191</v>
      </c>
      <c r="T749" s="99">
        <v>7469.0292571543496</v>
      </c>
      <c r="U749" s="16">
        <v>6428.3453548156504</v>
      </c>
      <c r="V749" s="17">
        <f>gp_need_index[[#This Row],[Normalised weighted population 2028/29]]/gp_need_index[[#This Row],[Registered population 2028/29]]</f>
        <v>0.86066677924151114</v>
      </c>
    </row>
    <row r="750" spans="1:22" x14ac:dyDescent="0.2">
      <c r="A750" s="6" t="s">
        <v>5644</v>
      </c>
      <c r="B750" s="1" t="s">
        <v>7349</v>
      </c>
      <c r="C750" s="95" t="s">
        <v>6315</v>
      </c>
      <c r="D750" s="95" t="s">
        <v>6315</v>
      </c>
      <c r="E750" s="95" t="s">
        <v>6651</v>
      </c>
      <c r="F750" s="95" t="s">
        <v>6316</v>
      </c>
      <c r="G750" s="95" t="s">
        <v>6316</v>
      </c>
      <c r="H750" s="61">
        <v>5425.1289901733398</v>
      </c>
      <c r="I750" s="61">
        <v>65.945437222068705</v>
      </c>
      <c r="J750" s="123">
        <v>357762.503243101</v>
      </c>
      <c r="K750" s="99">
        <v>4745.8333333333303</v>
      </c>
      <c r="L750" s="16">
        <v>7203.0376870220998</v>
      </c>
      <c r="M750" s="17">
        <f>gp_need_index[[#This Row],[Normalised weighted population (base year)]]/gp_need_index[[#This Row],[Registered population (base year)]]</f>
        <v>1.5177603554743679</v>
      </c>
      <c r="N750" s="99">
        <v>4756.37768872365</v>
      </c>
      <c r="O750" s="16">
        <v>7229.0728894123704</v>
      </c>
      <c r="P750" s="17">
        <f>gp_need_index[[#This Row],[Normalised weighted population 2026/27]]/gp_need_index[[#This Row],[Registered population 2026/27]]</f>
        <v>1.5198693969469561</v>
      </c>
      <c r="Q750" s="99">
        <v>4767.8963950041198</v>
      </c>
      <c r="R750" s="16">
        <v>7254.4859433478196</v>
      </c>
      <c r="S750" s="17">
        <f>gp_need_index[[#This Row],[Normalised weighted population 2027/28]]/gp_need_index[[#This Row],[Registered population 2027/28]]</f>
        <v>1.52152759672991</v>
      </c>
      <c r="T750" s="99">
        <v>4783.9133471708401</v>
      </c>
      <c r="U750" s="16">
        <v>7283.4235990675097</v>
      </c>
      <c r="V750" s="17">
        <f>gp_need_index[[#This Row],[Normalised weighted population 2028/29]]/gp_need_index[[#This Row],[Registered population 2028/29]]</f>
        <v>1.5224823424895135</v>
      </c>
    </row>
    <row r="751" spans="1:22" x14ac:dyDescent="0.2">
      <c r="A751" s="6" t="s">
        <v>5633</v>
      </c>
      <c r="B751" s="1" t="s">
        <v>12280</v>
      </c>
      <c r="C751" s="95" t="s">
        <v>6315</v>
      </c>
      <c r="D751" s="95" t="s">
        <v>6315</v>
      </c>
      <c r="E751" s="95" t="s">
        <v>6651</v>
      </c>
      <c r="F751" s="95" t="s">
        <v>6316</v>
      </c>
      <c r="G751" s="95" t="s">
        <v>6316</v>
      </c>
      <c r="H751" s="61">
        <v>5305.6959134615399</v>
      </c>
      <c r="I751" s="61">
        <v>21.401346751796101</v>
      </c>
      <c r="J751" s="123">
        <v>113549.038003578</v>
      </c>
      <c r="K751" s="99">
        <v>2890.9166666666702</v>
      </c>
      <c r="L751" s="16">
        <v>2286.1479127931798</v>
      </c>
      <c r="M751" s="17">
        <f>gp_need_index[[#This Row],[Normalised weighted population (base year)]]/gp_need_index[[#This Row],[Registered population (base year)]]</f>
        <v>0.79080380944677653</v>
      </c>
      <c r="N751" s="99">
        <v>2904.6799809437898</v>
      </c>
      <c r="O751" s="16">
        <v>2294.4111381419598</v>
      </c>
      <c r="P751" s="17">
        <f>gp_need_index[[#This Row],[Normalised weighted population 2026/27]]/gp_need_index[[#This Row],[Registered population 2026/27]]</f>
        <v>0.78990152209347986</v>
      </c>
      <c r="Q751" s="99">
        <v>2917.6443889782099</v>
      </c>
      <c r="R751" s="16">
        <v>2302.47690188452</v>
      </c>
      <c r="S751" s="17">
        <f>gp_need_index[[#This Row],[Normalised weighted population 2027/28]]/gp_need_index[[#This Row],[Registered population 2027/28]]</f>
        <v>0.78915611189027457</v>
      </c>
      <c r="T751" s="99">
        <v>2932.1547245215202</v>
      </c>
      <c r="U751" s="16">
        <v>2311.66132713664</v>
      </c>
      <c r="V751" s="17">
        <f>gp_need_index[[#This Row],[Normalised weighted population 2028/29]]/gp_need_index[[#This Row],[Registered population 2028/29]]</f>
        <v>0.78838313265131854</v>
      </c>
    </row>
    <row r="752" spans="1:22" x14ac:dyDescent="0.2">
      <c r="A752" s="6" t="s">
        <v>1494</v>
      </c>
      <c r="B752" s="1" t="s">
        <v>7350</v>
      </c>
      <c r="C752" s="95" t="s">
        <v>6315</v>
      </c>
      <c r="D752" s="95" t="s">
        <v>6315</v>
      </c>
      <c r="E752" s="95" t="s">
        <v>6651</v>
      </c>
      <c r="F752" s="95" t="s">
        <v>6314</v>
      </c>
      <c r="G752" s="95" t="s">
        <v>6314</v>
      </c>
      <c r="H752" s="61">
        <v>5519.5624281939299</v>
      </c>
      <c r="I752" s="61">
        <v>79.704147873302603</v>
      </c>
      <c r="J752" s="123">
        <v>439932.01997269498</v>
      </c>
      <c r="K752" s="99">
        <v>9675.9166666666697</v>
      </c>
      <c r="L752" s="16">
        <v>8857.4036990059703</v>
      </c>
      <c r="M752" s="17">
        <f>gp_need_index[[#This Row],[Normalised weighted population (base year)]]/gp_need_index[[#This Row],[Registered population (base year)]]</f>
        <v>0.91540719129170889</v>
      </c>
      <c r="N752" s="99">
        <v>9757.3798209703691</v>
      </c>
      <c r="O752" s="16">
        <v>8889.4185666182093</v>
      </c>
      <c r="P752" s="17">
        <f>gp_need_index[[#This Row],[Normalised weighted population 2026/27]]/gp_need_index[[#This Row],[Registered population 2026/27]]</f>
        <v>0.91104566284416288</v>
      </c>
      <c r="Q752" s="99">
        <v>9831.8645588357303</v>
      </c>
      <c r="R752" s="16">
        <v>8920.6683931096704</v>
      </c>
      <c r="S752" s="17">
        <f>gp_need_index[[#This Row],[Normalised weighted population 2027/28]]/gp_need_index[[#This Row],[Registered population 2027/28]]</f>
        <v>0.90732214014205648</v>
      </c>
      <c r="T752" s="99">
        <v>9908.9624459688494</v>
      </c>
      <c r="U752" s="16">
        <v>8956.2523383768093</v>
      </c>
      <c r="V752" s="17">
        <f>gp_need_index[[#This Row],[Normalised weighted population 2028/29]]/gp_need_index[[#This Row],[Registered population 2028/29]]</f>
        <v>0.90385369681367389</v>
      </c>
    </row>
    <row r="753" spans="1:22" x14ac:dyDescent="0.2">
      <c r="A753" s="6" t="s">
        <v>1509</v>
      </c>
      <c r="B753" s="1" t="s">
        <v>7351</v>
      </c>
      <c r="C753" s="95" t="s">
        <v>6315</v>
      </c>
      <c r="D753" s="95" t="s">
        <v>6315</v>
      </c>
      <c r="E753" s="95" t="s">
        <v>6651</v>
      </c>
      <c r="F753" s="95" t="s">
        <v>6314</v>
      </c>
      <c r="G753" s="95" t="s">
        <v>6314</v>
      </c>
      <c r="H753" s="61">
        <v>5511.1063878676496</v>
      </c>
      <c r="I753" s="61">
        <v>81.545116598998106</v>
      </c>
      <c r="J753" s="123">
        <v>449403.81298815098</v>
      </c>
      <c r="K753" s="99">
        <v>10762.166666666701</v>
      </c>
      <c r="L753" s="16">
        <v>9048.1047407181195</v>
      </c>
      <c r="M753" s="17">
        <f>gp_need_index[[#This Row],[Normalised weighted population (base year)]]/gp_need_index[[#This Row],[Registered population (base year)]]</f>
        <v>0.84073263506896911</v>
      </c>
      <c r="N753" s="99">
        <v>10856.9611254349</v>
      </c>
      <c r="O753" s="16">
        <v>9080.8088925508091</v>
      </c>
      <c r="P753" s="17">
        <f>gp_need_index[[#This Row],[Normalised weighted population 2026/27]]/gp_need_index[[#This Row],[Registered population 2026/27]]</f>
        <v>0.83640429284368989</v>
      </c>
      <c r="Q753" s="99">
        <v>10944.8980378455</v>
      </c>
      <c r="R753" s="16">
        <v>9112.7315318289202</v>
      </c>
      <c r="S753" s="17">
        <f>gp_need_index[[#This Row],[Normalised weighted population 2027/28]]/gp_need_index[[#This Row],[Registered population 2027/28]]</f>
        <v>0.83260086117922016</v>
      </c>
      <c r="T753" s="99">
        <v>11035.642059347299</v>
      </c>
      <c r="U753" s="16">
        <v>9149.0816040178197</v>
      </c>
      <c r="V753" s="17">
        <f>gp_need_index[[#This Row],[Normalised weighted population 2028/29]]/gp_need_index[[#This Row],[Registered population 2028/29]]</f>
        <v>0.82904841918721495</v>
      </c>
    </row>
    <row r="754" spans="1:22" x14ac:dyDescent="0.2">
      <c r="A754" s="6" t="s">
        <v>1499</v>
      </c>
      <c r="B754" s="1" t="s">
        <v>7352</v>
      </c>
      <c r="C754" s="95" t="s">
        <v>6315</v>
      </c>
      <c r="D754" s="95" t="s">
        <v>6315</v>
      </c>
      <c r="E754" s="95" t="s">
        <v>6651</v>
      </c>
      <c r="F754" s="95" t="s">
        <v>6314</v>
      </c>
      <c r="G754" s="95" t="s">
        <v>6314</v>
      </c>
      <c r="H754" s="61">
        <v>5533.2606732536797</v>
      </c>
      <c r="I754" s="61">
        <v>96.287737715160205</v>
      </c>
      <c r="J754" s="123">
        <v>532785.15241586103</v>
      </c>
      <c r="K754" s="99">
        <v>10896.333333333299</v>
      </c>
      <c r="L754" s="16">
        <v>10726.869074173301</v>
      </c>
      <c r="M754" s="17">
        <f>gp_need_index[[#This Row],[Normalised weighted population (base year)]]/gp_need_index[[#This Row],[Registered population (base year)]]</f>
        <v>0.98444758856251346</v>
      </c>
      <c r="N754" s="99">
        <v>10997.6766914499</v>
      </c>
      <c r="O754" s="16">
        <v>10765.641078360301</v>
      </c>
      <c r="P754" s="17">
        <f>gp_need_index[[#This Row],[Normalised weighted population 2026/27]]/gp_need_index[[#This Row],[Registered population 2026/27]]</f>
        <v>0.97890139712235813</v>
      </c>
      <c r="Q754" s="99">
        <v>11099.782427497301</v>
      </c>
      <c r="R754" s="16">
        <v>10803.4865699689</v>
      </c>
      <c r="S754" s="17">
        <f>gp_need_index[[#This Row],[Normalised weighted population 2027/28]]/gp_need_index[[#This Row],[Registered population 2027/28]]</f>
        <v>0.97330615627254169</v>
      </c>
      <c r="T754" s="99">
        <v>11199.687268834599</v>
      </c>
      <c r="U754" s="16">
        <v>10846.580950104901</v>
      </c>
      <c r="V754" s="17">
        <f>gp_need_index[[#This Row],[Normalised weighted population 2028/29]]/gp_need_index[[#This Row],[Registered population 2028/29]]</f>
        <v>0.96847176976876059</v>
      </c>
    </row>
    <row r="755" spans="1:22" x14ac:dyDescent="0.2">
      <c r="A755" s="6" t="s">
        <v>1504</v>
      </c>
      <c r="B755" s="1" t="s">
        <v>7353</v>
      </c>
      <c r="C755" s="95" t="s">
        <v>6315</v>
      </c>
      <c r="D755" s="95" t="s">
        <v>6315</v>
      </c>
      <c r="E755" s="95" t="s">
        <v>6651</v>
      </c>
      <c r="F755" s="95" t="s">
        <v>6314</v>
      </c>
      <c r="G755" s="95" t="s">
        <v>6314</v>
      </c>
      <c r="H755" s="61">
        <v>5555.9673719618104</v>
      </c>
      <c r="I755" s="61">
        <v>119.630473340118</v>
      </c>
      <c r="J755" s="123">
        <v>664663.00657004002</v>
      </c>
      <c r="K755" s="99">
        <v>11589.666666666701</v>
      </c>
      <c r="L755" s="16">
        <v>13382.041555764201</v>
      </c>
      <c r="M755" s="17">
        <f>gp_need_index[[#This Row],[Normalised weighted population (base year)]]/gp_need_index[[#This Row],[Registered population (base year)]]</f>
        <v>1.1546528421091342</v>
      </c>
      <c r="N755" s="99">
        <v>11684.635728205199</v>
      </c>
      <c r="O755" s="16">
        <v>13430.410615519</v>
      </c>
      <c r="P755" s="17">
        <f>gp_need_index[[#This Row],[Normalised weighted population 2026/27]]/gp_need_index[[#This Row],[Registered population 2026/27]]</f>
        <v>1.1494077289118843</v>
      </c>
      <c r="Q755" s="99">
        <v>11778.089213175899</v>
      </c>
      <c r="R755" s="16">
        <v>13477.6238273054</v>
      </c>
      <c r="S755" s="17">
        <f>gp_need_index[[#This Row],[Normalised weighted population 2027/28]]/gp_need_index[[#This Row],[Registered population 2027/28]]</f>
        <v>1.1442962931736218</v>
      </c>
      <c r="T755" s="99">
        <v>11872.0764383238</v>
      </c>
      <c r="U755" s="16">
        <v>13531.385160814099</v>
      </c>
      <c r="V755" s="17">
        <f>gp_need_index[[#This Row],[Normalised weighted population 2028/29]]/gp_need_index[[#This Row],[Registered population 2028/29]]</f>
        <v>1.1397656704040371</v>
      </c>
    </row>
    <row r="756" spans="1:22" x14ac:dyDescent="0.2">
      <c r="A756" s="6" t="s">
        <v>1515</v>
      </c>
      <c r="B756" s="1" t="s">
        <v>7354</v>
      </c>
      <c r="C756" s="95" t="s">
        <v>6315</v>
      </c>
      <c r="D756" s="95" t="s">
        <v>6315</v>
      </c>
      <c r="E756" s="95" t="s">
        <v>6651</v>
      </c>
      <c r="F756" s="95" t="s">
        <v>6314</v>
      </c>
      <c r="G756" s="95" t="s">
        <v>6314</v>
      </c>
      <c r="H756" s="61">
        <v>5493.2449167351997</v>
      </c>
      <c r="I756" s="61">
        <v>109.13164081969001</v>
      </c>
      <c r="J756" s="123">
        <v>599486.83118773403</v>
      </c>
      <c r="K756" s="99">
        <v>11583.333333333299</v>
      </c>
      <c r="L756" s="16">
        <v>12069.8122323471</v>
      </c>
      <c r="M756" s="17">
        <f>gp_need_index[[#This Row],[Normalised weighted population (base year)]]/gp_need_index[[#This Row],[Registered population (base year)]]</f>
        <v>1.0419981783321268</v>
      </c>
      <c r="N756" s="99">
        <v>11682.484675187799</v>
      </c>
      <c r="O756" s="16">
        <v>12113.4382715178</v>
      </c>
      <c r="P756" s="17">
        <f>gp_need_index[[#This Row],[Normalised weighted population 2026/27]]/gp_need_index[[#This Row],[Registered population 2026/27]]</f>
        <v>1.0368888646817824</v>
      </c>
      <c r="Q756" s="99">
        <v>11777.9527428563</v>
      </c>
      <c r="R756" s="16">
        <v>12156.021803991</v>
      </c>
      <c r="S756" s="17">
        <f>gp_need_index[[#This Row],[Normalised weighted population 2027/28]]/gp_need_index[[#This Row],[Registered population 2027/28]]</f>
        <v>1.0320997264455838</v>
      </c>
      <c r="T756" s="99">
        <v>11872.5208220476</v>
      </c>
      <c r="U756" s="16">
        <v>12204.5113560602</v>
      </c>
      <c r="V756" s="17">
        <f>gp_need_index[[#This Row],[Normalised weighted population 2028/29]]/gp_need_index[[#This Row],[Registered population 2028/29]]</f>
        <v>1.027962935503645</v>
      </c>
    </row>
    <row r="757" spans="1:22" x14ac:dyDescent="0.2">
      <c r="A757" s="6" t="s">
        <v>1514</v>
      </c>
      <c r="B757" s="1" t="s">
        <v>7355</v>
      </c>
      <c r="C757" s="95" t="s">
        <v>6315</v>
      </c>
      <c r="D757" s="95" t="s">
        <v>6315</v>
      </c>
      <c r="E757" s="95" t="s">
        <v>6651</v>
      </c>
      <c r="F757" s="95" t="s">
        <v>6314</v>
      </c>
      <c r="G757" s="95" t="s">
        <v>6314</v>
      </c>
      <c r="H757" s="61">
        <v>5456.0726435122297</v>
      </c>
      <c r="I757" s="61">
        <v>112.083037852232</v>
      </c>
      <c r="J757" s="123">
        <v>611533.19662731001</v>
      </c>
      <c r="K757" s="99">
        <v>10865.416666666701</v>
      </c>
      <c r="L757" s="16">
        <v>12312.348617424799</v>
      </c>
      <c r="M757" s="17">
        <f>gp_need_index[[#This Row],[Normalised weighted population (base year)]]/gp_need_index[[#This Row],[Registered population (base year)]]</f>
        <v>1.1331685654722332</v>
      </c>
      <c r="N757" s="99">
        <v>10962.211987205699</v>
      </c>
      <c r="O757" s="16">
        <v>12356.851298388299</v>
      </c>
      <c r="P757" s="17">
        <f>gp_need_index[[#This Row],[Normalised weighted population 2026/27]]/gp_need_index[[#This Row],[Registered population 2026/27]]</f>
        <v>1.1272224358377965</v>
      </c>
      <c r="Q757" s="99">
        <v>11057.9144031899</v>
      </c>
      <c r="R757" s="16">
        <v>12400.290524043199</v>
      </c>
      <c r="S757" s="17">
        <f>gp_need_index[[#This Row],[Normalised weighted population 2027/28]]/gp_need_index[[#This Row],[Registered population 2027/28]]</f>
        <v>1.1213950544296185</v>
      </c>
      <c r="T757" s="99">
        <v>11148.8710101948</v>
      </c>
      <c r="U757" s="16">
        <v>12449.754447581099</v>
      </c>
      <c r="V757" s="17">
        <f>gp_need_index[[#This Row],[Normalised weighted population 2028/29]]/gp_need_index[[#This Row],[Registered population 2028/29]]</f>
        <v>1.1166829750022886</v>
      </c>
    </row>
    <row r="758" spans="1:22" x14ac:dyDescent="0.2">
      <c r="A758" s="6" t="s">
        <v>1517</v>
      </c>
      <c r="B758" s="1" t="s">
        <v>10815</v>
      </c>
      <c r="C758" s="95" t="s">
        <v>6315</v>
      </c>
      <c r="D758" s="95" t="s">
        <v>6315</v>
      </c>
      <c r="E758" s="95" t="s">
        <v>6651</v>
      </c>
      <c r="F758" s="95" t="s">
        <v>6314</v>
      </c>
      <c r="G758" s="95" t="s">
        <v>6314</v>
      </c>
      <c r="H758" s="61">
        <v>5524.7392822265601</v>
      </c>
      <c r="I758" s="61">
        <v>176.14578402236901</v>
      </c>
      <c r="J758" s="123">
        <v>973159.53238697594</v>
      </c>
      <c r="K758" s="99">
        <v>15448.916666666701</v>
      </c>
      <c r="L758" s="16">
        <v>19593.1790607611</v>
      </c>
      <c r="M758" s="17">
        <f>gp_need_index[[#This Row],[Normalised weighted population (base year)]]/gp_need_index[[#This Row],[Registered population (base year)]]</f>
        <v>1.2682558579033734</v>
      </c>
      <c r="N758" s="99">
        <v>15575.3619939032</v>
      </c>
      <c r="O758" s="16">
        <v>19663.998124117501</v>
      </c>
      <c r="P758" s="17">
        <f>gp_need_index[[#This Row],[Normalised weighted population 2026/27]]/gp_need_index[[#This Row],[Registered population 2026/27]]</f>
        <v>1.2625066519683299</v>
      </c>
      <c r="Q758" s="99">
        <v>15699.724141364601</v>
      </c>
      <c r="R758" s="16">
        <v>19733.124864511399</v>
      </c>
      <c r="S758" s="17">
        <f>gp_need_index[[#This Row],[Normalised weighted population 2027/28]]/gp_need_index[[#This Row],[Registered population 2027/28]]</f>
        <v>1.2569090187081606</v>
      </c>
      <c r="T758" s="99">
        <v>15825.1667667157</v>
      </c>
      <c r="U758" s="16">
        <v>19811.838970247099</v>
      </c>
      <c r="V758" s="17">
        <f>gp_need_index[[#This Row],[Normalised weighted population 2028/29]]/gp_need_index[[#This Row],[Registered population 2028/29]]</f>
        <v>1.2519197593491636</v>
      </c>
    </row>
    <row r="759" spans="1:22" x14ac:dyDescent="0.2">
      <c r="A759" s="6" t="s">
        <v>1521</v>
      </c>
      <c r="B759" s="1" t="s">
        <v>7356</v>
      </c>
      <c r="C759" s="95" t="s">
        <v>6315</v>
      </c>
      <c r="D759" s="95" t="s">
        <v>6315</v>
      </c>
      <c r="E759" s="95" t="s">
        <v>6651</v>
      </c>
      <c r="F759" s="95" t="s">
        <v>6314</v>
      </c>
      <c r="G759" s="95" t="s">
        <v>6314</v>
      </c>
      <c r="H759" s="61">
        <v>5637.2959291953703</v>
      </c>
      <c r="I759" s="61">
        <v>124.916905139644</v>
      </c>
      <c r="J759" s="123">
        <v>704193.56083140103</v>
      </c>
      <c r="K759" s="99">
        <v>13536.666666666701</v>
      </c>
      <c r="L759" s="16">
        <v>14177.9328790648</v>
      </c>
      <c r="M759" s="17">
        <f>gp_need_index[[#This Row],[Normalised weighted population (base year)]]/gp_need_index[[#This Row],[Registered population (base year)]]</f>
        <v>1.0473725347745455</v>
      </c>
      <c r="N759" s="99">
        <v>13657.6240455267</v>
      </c>
      <c r="O759" s="16">
        <v>14229.178668413801</v>
      </c>
      <c r="P759" s="17">
        <f>gp_need_index[[#This Row],[Normalised weighted population 2026/27]]/gp_need_index[[#This Row],[Registered population 2026/27]]</f>
        <v>1.0418487594168551</v>
      </c>
      <c r="Q759" s="99">
        <v>13774.63769492</v>
      </c>
      <c r="R759" s="16">
        <v>14279.1998662201</v>
      </c>
      <c r="S759" s="17">
        <f>gp_need_index[[#This Row],[Normalised weighted population 2027/28]]/gp_need_index[[#This Row],[Registered population 2027/28]]</f>
        <v>1.036629796185941</v>
      </c>
      <c r="T759" s="99">
        <v>13890.3885635069</v>
      </c>
      <c r="U759" s="16">
        <v>14336.158632548701</v>
      </c>
      <c r="V759" s="17">
        <f>gp_need_index[[#This Row],[Normalised weighted population 2028/29]]/gp_need_index[[#This Row],[Registered population 2028/29]]</f>
        <v>1.0320919797890273</v>
      </c>
    </row>
    <row r="760" spans="1:22" x14ac:dyDescent="0.2">
      <c r="A760" s="6" t="s">
        <v>1508</v>
      </c>
      <c r="B760" s="1" t="s">
        <v>7357</v>
      </c>
      <c r="C760" s="95" t="s">
        <v>6315</v>
      </c>
      <c r="D760" s="95" t="s">
        <v>6315</v>
      </c>
      <c r="E760" s="95" t="s">
        <v>6651</v>
      </c>
      <c r="F760" s="95" t="s">
        <v>6314</v>
      </c>
      <c r="G760" s="95" t="s">
        <v>6314</v>
      </c>
      <c r="H760" s="61">
        <v>5522.1342366536501</v>
      </c>
      <c r="I760" s="61">
        <v>54.9124513923541</v>
      </c>
      <c r="J760" s="123">
        <v>303233.92785229802</v>
      </c>
      <c r="K760" s="99">
        <v>6286.6666666666697</v>
      </c>
      <c r="L760" s="16">
        <v>6105.1826015977604</v>
      </c>
      <c r="M760" s="17">
        <f>gp_need_index[[#This Row],[Normalised weighted population (base year)]]/gp_need_index[[#This Row],[Registered population (base year)]]</f>
        <v>0.9711319090558469</v>
      </c>
      <c r="N760" s="99">
        <v>6343.07550715653</v>
      </c>
      <c r="O760" s="16">
        <v>6127.2496338095398</v>
      </c>
      <c r="P760" s="17">
        <f>gp_need_index[[#This Row],[Normalised weighted population 2026/27]]/gp_need_index[[#This Row],[Registered population 2026/27]]</f>
        <v>0.96597456973301266</v>
      </c>
      <c r="Q760" s="99">
        <v>6398.4522839740202</v>
      </c>
      <c r="R760" s="16">
        <v>6148.7893426770497</v>
      </c>
      <c r="S760" s="17">
        <f>gp_need_index[[#This Row],[Normalised weighted population 2027/28]]/gp_need_index[[#This Row],[Registered population 2027/28]]</f>
        <v>0.96098072936758583</v>
      </c>
      <c r="T760" s="99">
        <v>6452.4537803501398</v>
      </c>
      <c r="U760" s="16">
        <v>6173.31644914342</v>
      </c>
      <c r="V760" s="17">
        <f>gp_need_index[[#This Row],[Normalised weighted population 2028/29]]/gp_need_index[[#This Row],[Registered population 2028/29]]</f>
        <v>0.95673935208078742</v>
      </c>
    </row>
    <row r="761" spans="1:22" x14ac:dyDescent="0.2">
      <c r="A761" s="6" t="s">
        <v>1507</v>
      </c>
      <c r="B761" s="1" t="s">
        <v>7358</v>
      </c>
      <c r="C761" s="95" t="s">
        <v>6315</v>
      </c>
      <c r="D761" s="95" t="s">
        <v>6315</v>
      </c>
      <c r="E761" s="95" t="s">
        <v>6651</v>
      </c>
      <c r="F761" s="95" t="s">
        <v>6314</v>
      </c>
      <c r="G761" s="95" t="s">
        <v>6314</v>
      </c>
      <c r="H761" s="61">
        <v>5435.6066136853497</v>
      </c>
      <c r="I761" s="61">
        <v>114.77234837463401</v>
      </c>
      <c r="J761" s="123">
        <v>623857.33589336101</v>
      </c>
      <c r="K761" s="99">
        <v>13263.5</v>
      </c>
      <c r="L761" s="16">
        <v>12560.4775822793</v>
      </c>
      <c r="M761" s="17">
        <f>gp_need_index[[#This Row],[Normalised weighted population (base year)]]/gp_need_index[[#This Row],[Registered population (base year)]]</f>
        <v>0.94699570869523886</v>
      </c>
      <c r="N761" s="99">
        <v>13383.1194606355</v>
      </c>
      <c r="O761" s="16">
        <v>12605.8771192777</v>
      </c>
      <c r="P761" s="17">
        <f>gp_need_index[[#This Row],[Normalised weighted population 2026/27]]/gp_need_index[[#This Row],[Registered population 2026/27]]</f>
        <v>0.941923679031339</v>
      </c>
      <c r="Q761" s="99">
        <v>13497.667625522599</v>
      </c>
      <c r="R761" s="16">
        <v>12650.191769307699</v>
      </c>
      <c r="S761" s="17">
        <f>gp_need_index[[#This Row],[Normalised weighted population 2027/28]]/gp_need_index[[#This Row],[Registered population 2027/28]]</f>
        <v>0.93721316306437885</v>
      </c>
      <c r="T761" s="99">
        <v>13614.1812757073</v>
      </c>
      <c r="U761" s="16">
        <v>12700.6525320781</v>
      </c>
      <c r="V761" s="17">
        <f>gp_need_index[[#This Row],[Normalised weighted population 2028/29]]/gp_need_index[[#This Row],[Registered population 2028/29]]</f>
        <v>0.93289873807841306</v>
      </c>
    </row>
    <row r="762" spans="1:22" x14ac:dyDescent="0.2">
      <c r="A762" s="6" t="s">
        <v>1506</v>
      </c>
      <c r="B762" s="1" t="s">
        <v>7359</v>
      </c>
      <c r="C762" s="95" t="s">
        <v>6315</v>
      </c>
      <c r="D762" s="95" t="s">
        <v>6315</v>
      </c>
      <c r="E762" s="95" t="s">
        <v>6651</v>
      </c>
      <c r="F762" s="95" t="s">
        <v>6314</v>
      </c>
      <c r="G762" s="95" t="s">
        <v>6314</v>
      </c>
      <c r="H762" s="61">
        <v>5557.9267318400898</v>
      </c>
      <c r="I762" s="61">
        <v>98.688309168778503</v>
      </c>
      <c r="J762" s="123">
        <v>548502.39164925402</v>
      </c>
      <c r="K762" s="99">
        <v>9685.3333333333303</v>
      </c>
      <c r="L762" s="16">
        <v>11043.313266920801</v>
      </c>
      <c r="M762" s="17">
        <f>gp_need_index[[#This Row],[Normalised weighted population (base year)]]/gp_need_index[[#This Row],[Registered population (base year)]]</f>
        <v>1.1402099325702924</v>
      </c>
      <c r="N762" s="99">
        <v>9766.8750609451308</v>
      </c>
      <c r="O762" s="16">
        <v>11083.229050852</v>
      </c>
      <c r="P762" s="17">
        <f>gp_need_index[[#This Row],[Normalised weighted population 2026/27]]/gp_need_index[[#This Row],[Registered population 2026/27]]</f>
        <v>1.1347773962186312</v>
      </c>
      <c r="Q762" s="99">
        <v>9846.1318220952799</v>
      </c>
      <c r="R762" s="16">
        <v>11122.1909899494</v>
      </c>
      <c r="S762" s="17">
        <f>gp_need_index[[#This Row],[Normalised weighted population 2027/28]]/gp_need_index[[#This Row],[Registered population 2027/28]]</f>
        <v>1.1296000491269649</v>
      </c>
      <c r="T762" s="99">
        <v>9928.8984309860407</v>
      </c>
      <c r="U762" s="16">
        <v>11166.556660546799</v>
      </c>
      <c r="V762" s="17">
        <f>gp_need_index[[#This Row],[Normalised weighted population 2028/29]]/gp_need_index[[#This Row],[Registered population 2028/29]]</f>
        <v>1.1246521190808321</v>
      </c>
    </row>
    <row r="763" spans="1:22" x14ac:dyDescent="0.2">
      <c r="A763" s="6" t="s">
        <v>1500</v>
      </c>
      <c r="B763" s="1" t="s">
        <v>7360</v>
      </c>
      <c r="C763" s="95" t="s">
        <v>6315</v>
      </c>
      <c r="D763" s="95" t="s">
        <v>6315</v>
      </c>
      <c r="E763" s="95" t="s">
        <v>6651</v>
      </c>
      <c r="F763" s="95" t="s">
        <v>6314</v>
      </c>
      <c r="G763" s="95" t="s">
        <v>6314</v>
      </c>
      <c r="H763" s="61">
        <v>5435.2558751260103</v>
      </c>
      <c r="I763" s="61">
        <v>118.896504534711</v>
      </c>
      <c r="J763" s="123">
        <v>646232.92480423395</v>
      </c>
      <c r="K763" s="99">
        <v>14318.166666666701</v>
      </c>
      <c r="L763" s="16">
        <v>13010.9781482506</v>
      </c>
      <c r="M763" s="17">
        <f>gp_need_index[[#This Row],[Normalised weighted population (base year)]]/gp_need_index[[#This Row],[Registered population (base year)]]</f>
        <v>0.90870419734257668</v>
      </c>
      <c r="N763" s="99">
        <v>14446.6571384733</v>
      </c>
      <c r="O763" s="16">
        <v>13058.006008454</v>
      </c>
      <c r="P763" s="17">
        <f>gp_need_index[[#This Row],[Normalised weighted population 2026/27]]/gp_need_index[[#This Row],[Registered population 2026/27]]</f>
        <v>0.90387733877056275</v>
      </c>
      <c r="Q763" s="99">
        <v>14565.4645290565</v>
      </c>
      <c r="R763" s="16">
        <v>13103.9100705735</v>
      </c>
      <c r="S763" s="17">
        <f>gp_need_index[[#This Row],[Normalised weighted population 2027/28]]/gp_need_index[[#This Row],[Registered population 2027/28]]</f>
        <v>0.89965617261520492</v>
      </c>
      <c r="T763" s="99">
        <v>14688.262461025801</v>
      </c>
      <c r="U763" s="16">
        <v>13156.1806850823</v>
      </c>
      <c r="V763" s="17">
        <f>gp_need_index[[#This Row],[Normalised weighted population 2028/29]]/gp_need_index[[#This Row],[Registered population 2028/29]]</f>
        <v>0.89569346408339545</v>
      </c>
    </row>
    <row r="764" spans="1:22" x14ac:dyDescent="0.2">
      <c r="A764" s="6" t="s">
        <v>1525</v>
      </c>
      <c r="B764" s="1" t="s">
        <v>7361</v>
      </c>
      <c r="C764" s="95" t="s">
        <v>6315</v>
      </c>
      <c r="D764" s="95" t="s">
        <v>6315</v>
      </c>
      <c r="E764" s="95" t="s">
        <v>6651</v>
      </c>
      <c r="F764" s="95" t="s">
        <v>6314</v>
      </c>
      <c r="G764" s="95" t="s">
        <v>6314</v>
      </c>
      <c r="H764" s="61">
        <v>5593.3228559351701</v>
      </c>
      <c r="I764" s="61">
        <v>65.245259382180393</v>
      </c>
      <c r="J764" s="123">
        <v>364937.80054376798</v>
      </c>
      <c r="K764" s="99">
        <v>7671.1666666666697</v>
      </c>
      <c r="L764" s="16">
        <v>7347.5020632599098</v>
      </c>
      <c r="M764" s="17">
        <f>gp_need_index[[#This Row],[Normalised weighted population (base year)]]/gp_need_index[[#This Row],[Registered population (base year)]]</f>
        <v>0.95780764289567955</v>
      </c>
      <c r="N764" s="99">
        <v>7738.1298611062402</v>
      </c>
      <c r="O764" s="16">
        <v>7374.0594285815696</v>
      </c>
      <c r="P764" s="17">
        <f>gp_need_index[[#This Row],[Normalised weighted population 2026/27]]/gp_need_index[[#This Row],[Registered population 2026/27]]</f>
        <v>0.95295110846425846</v>
      </c>
      <c r="Q764" s="99">
        <v>7801.8218956467099</v>
      </c>
      <c r="R764" s="16">
        <v>7399.9821676171996</v>
      </c>
      <c r="S764" s="17">
        <f>gp_need_index[[#This Row],[Normalised weighted population 2027/28]]/gp_need_index[[#This Row],[Registered population 2027/28]]</f>
        <v>0.94849411670705652</v>
      </c>
      <c r="T764" s="99">
        <v>7865.9709498614302</v>
      </c>
      <c r="U764" s="16">
        <v>7429.50019797394</v>
      </c>
      <c r="V764" s="17">
        <f>gp_need_index[[#This Row],[Normalised weighted population 2028/29]]/gp_need_index[[#This Row],[Registered population 2028/29]]</f>
        <v>0.94451152252282611</v>
      </c>
    </row>
    <row r="765" spans="1:22" x14ac:dyDescent="0.2">
      <c r="A765" s="6" t="s">
        <v>1519</v>
      </c>
      <c r="B765" s="1" t="s">
        <v>7362</v>
      </c>
      <c r="C765" s="95" t="s">
        <v>6315</v>
      </c>
      <c r="D765" s="95" t="s">
        <v>6315</v>
      </c>
      <c r="E765" s="95" t="s">
        <v>6651</v>
      </c>
      <c r="F765" s="95" t="s">
        <v>6314</v>
      </c>
      <c r="G765" s="95" t="s">
        <v>6314</v>
      </c>
      <c r="H765" s="61">
        <v>5489.7617603058497</v>
      </c>
      <c r="I765" s="61">
        <v>247.47460153397699</v>
      </c>
      <c r="J765" s="123">
        <v>1358576.60414816</v>
      </c>
      <c r="K765" s="99">
        <v>24488.166666666701</v>
      </c>
      <c r="L765" s="16">
        <v>27353.002038159801</v>
      </c>
      <c r="M765" s="17">
        <f>gp_need_index[[#This Row],[Normalised weighted population (base year)]]/gp_need_index[[#This Row],[Registered population (base year)]]</f>
        <v>1.1169885606582675</v>
      </c>
      <c r="N765" s="99">
        <v>24696.9993459004</v>
      </c>
      <c r="O765" s="16">
        <v>27451.868790631201</v>
      </c>
      <c r="P765" s="17">
        <f>gp_need_index[[#This Row],[Normalised weighted population 2026/27]]/gp_need_index[[#This Row],[Registered population 2026/27]]</f>
        <v>1.111546727039457</v>
      </c>
      <c r="Q765" s="99">
        <v>24898.158215978001</v>
      </c>
      <c r="R765" s="16">
        <v>27548.372980432199</v>
      </c>
      <c r="S765" s="17">
        <f>gp_need_index[[#This Row],[Normalised weighted population 2027/28]]/gp_need_index[[#This Row],[Registered population 2027/28]]</f>
        <v>1.1064422011244777</v>
      </c>
      <c r="T765" s="99">
        <v>25097.690301604001</v>
      </c>
      <c r="U765" s="16">
        <v>27658.261584417502</v>
      </c>
      <c r="V765" s="17">
        <f>gp_need_index[[#This Row],[Normalised weighted population 2028/29]]/gp_need_index[[#This Row],[Registered population 2028/29]]</f>
        <v>1.1020241803943949</v>
      </c>
    </row>
    <row r="766" spans="1:22" x14ac:dyDescent="0.2">
      <c r="A766" s="6" t="s">
        <v>1495</v>
      </c>
      <c r="B766" s="1" t="s">
        <v>6958</v>
      </c>
      <c r="C766" s="95" t="s">
        <v>6315</v>
      </c>
      <c r="D766" s="95" t="s">
        <v>6315</v>
      </c>
      <c r="E766" s="95" t="s">
        <v>6651</v>
      </c>
      <c r="F766" s="95" t="s">
        <v>6314</v>
      </c>
      <c r="G766" s="95" t="s">
        <v>6314</v>
      </c>
      <c r="H766" s="61">
        <v>5545.5283138308896</v>
      </c>
      <c r="I766" s="61">
        <v>283.65005093654599</v>
      </c>
      <c r="J766" s="123">
        <v>1572989.3886881899</v>
      </c>
      <c r="K766" s="99">
        <v>27748.416666666701</v>
      </c>
      <c r="L766" s="16">
        <v>31669.897614473899</v>
      </c>
      <c r="M766" s="17">
        <f>gp_need_index[[#This Row],[Normalised weighted population (base year)]]/gp_need_index[[#This Row],[Registered population (base year)]]</f>
        <v>1.1413226922067214</v>
      </c>
      <c r="N766" s="99">
        <v>27987.418145352902</v>
      </c>
      <c r="O766" s="16">
        <v>31784.367679729501</v>
      </c>
      <c r="P766" s="17">
        <f>gp_need_index[[#This Row],[Normalised weighted population 2026/27]]/gp_need_index[[#This Row],[Registered population 2026/27]]</f>
        <v>1.135666302431225</v>
      </c>
      <c r="Q766" s="99">
        <v>28227.776309616402</v>
      </c>
      <c r="R766" s="16">
        <v>31896.102318804999</v>
      </c>
      <c r="S766" s="17">
        <f>gp_need_index[[#This Row],[Normalised weighted population 2027/28]]/gp_need_index[[#This Row],[Registered population 2027/28]]</f>
        <v>1.1299544806134412</v>
      </c>
      <c r="T766" s="99">
        <v>28469.162872613299</v>
      </c>
      <c r="U766" s="16">
        <v>32023.3337222304</v>
      </c>
      <c r="V766" s="17">
        <f>gp_need_index[[#This Row],[Normalised weighted population 2028/29]]/gp_need_index[[#This Row],[Registered population 2028/29]]</f>
        <v>1.12484282960902</v>
      </c>
    </row>
    <row r="767" spans="1:22" x14ac:dyDescent="0.2">
      <c r="A767" s="6" t="s">
        <v>1516</v>
      </c>
      <c r="B767" s="1" t="s">
        <v>7363</v>
      </c>
      <c r="C767" s="95" t="s">
        <v>6315</v>
      </c>
      <c r="D767" s="95" t="s">
        <v>6315</v>
      </c>
      <c r="E767" s="95" t="s">
        <v>6651</v>
      </c>
      <c r="F767" s="95" t="s">
        <v>6314</v>
      </c>
      <c r="G767" s="95" t="s">
        <v>6314</v>
      </c>
      <c r="H767" s="61">
        <v>5590.3448877427199</v>
      </c>
      <c r="I767" s="61">
        <v>121.312875857143</v>
      </c>
      <c r="J767" s="123">
        <v>678180.81536534696</v>
      </c>
      <c r="K767" s="99">
        <v>11535.083333333299</v>
      </c>
      <c r="L767" s="16">
        <v>13654.203353929001</v>
      </c>
      <c r="M767" s="17">
        <f>gp_need_index[[#This Row],[Normalised weighted population (base year)]]/gp_need_index[[#This Row],[Registered population (base year)]]</f>
        <v>1.1837108549074815</v>
      </c>
      <c r="N767" s="99">
        <v>11632.4872371523</v>
      </c>
      <c r="O767" s="16">
        <v>13703.556135802901</v>
      </c>
      <c r="P767" s="17">
        <f>gp_need_index[[#This Row],[Normalised weighted population 2026/27]]/gp_need_index[[#This Row],[Registered population 2026/27]]</f>
        <v>1.1780417941947909</v>
      </c>
      <c r="Q767" s="99">
        <v>11727.0757012947</v>
      </c>
      <c r="R767" s="16">
        <v>13751.729562259399</v>
      </c>
      <c r="S767" s="17">
        <f>gp_need_index[[#This Row],[Normalised weighted population 2027/28]]/gp_need_index[[#This Row],[Registered population 2027/28]]</f>
        <v>1.1726478034708323</v>
      </c>
      <c r="T767" s="99">
        <v>11818.7098086265</v>
      </c>
      <c r="U767" s="16">
        <v>13806.5842850793</v>
      </c>
      <c r="V767" s="17">
        <f>gp_need_index[[#This Row],[Normalised weighted population 2028/29]]/gp_need_index[[#This Row],[Registered population 2028/29]]</f>
        <v>1.1681972489925969</v>
      </c>
    </row>
    <row r="768" spans="1:22" x14ac:dyDescent="0.2">
      <c r="A768" s="6" t="s">
        <v>1498</v>
      </c>
      <c r="B768" s="1" t="s">
        <v>7364</v>
      </c>
      <c r="C768" s="95" t="s">
        <v>6315</v>
      </c>
      <c r="D768" s="95" t="s">
        <v>6315</v>
      </c>
      <c r="E768" s="95" t="s">
        <v>6651</v>
      </c>
      <c r="F768" s="95" t="s">
        <v>6314</v>
      </c>
      <c r="G768" s="95" t="s">
        <v>6314</v>
      </c>
      <c r="H768" s="61">
        <v>5517.89708806818</v>
      </c>
      <c r="I768" s="61">
        <v>58.641110543661597</v>
      </c>
      <c r="J768" s="123">
        <v>323575.61310995498</v>
      </c>
      <c r="K768" s="99">
        <v>7289.1666666666697</v>
      </c>
      <c r="L768" s="16">
        <v>6514.7334186907501</v>
      </c>
      <c r="M768" s="17">
        <f>gp_need_index[[#This Row],[Normalised weighted population (base year)]]/gp_need_index[[#This Row],[Registered population (base year)]]</f>
        <v>0.89375558504960517</v>
      </c>
      <c r="N768" s="99">
        <v>7353.8551447796899</v>
      </c>
      <c r="O768" s="16">
        <v>6538.2807622482997</v>
      </c>
      <c r="P768" s="17">
        <f>gp_need_index[[#This Row],[Normalised weighted population 2026/27]]/gp_need_index[[#This Row],[Registered population 2026/27]]</f>
        <v>0.88909566934965456</v>
      </c>
      <c r="Q768" s="99">
        <v>7416.3406324932703</v>
      </c>
      <c r="R768" s="16">
        <v>6561.2654083015204</v>
      </c>
      <c r="S768" s="17">
        <f>gp_need_index[[#This Row],[Normalised weighted population 2027/28]]/gp_need_index[[#This Row],[Registered population 2027/28]]</f>
        <v>0.88470389015771445</v>
      </c>
      <c r="T768" s="99">
        <v>7476.6949891225204</v>
      </c>
      <c r="U768" s="16">
        <v>6587.43785400666</v>
      </c>
      <c r="V768" s="17">
        <f>gp_need_index[[#This Row],[Normalised weighted population 2028/29]]/gp_need_index[[#This Row],[Registered population 2028/29]]</f>
        <v>0.88106280429927963</v>
      </c>
    </row>
    <row r="769" spans="1:22" x14ac:dyDescent="0.2">
      <c r="A769" s="6" t="s">
        <v>1522</v>
      </c>
      <c r="B769" s="1" t="s">
        <v>7365</v>
      </c>
      <c r="C769" s="95" t="s">
        <v>6315</v>
      </c>
      <c r="D769" s="95" t="s">
        <v>6315</v>
      </c>
      <c r="E769" s="95" t="s">
        <v>6651</v>
      </c>
      <c r="F769" s="95" t="s">
        <v>6314</v>
      </c>
      <c r="G769" s="95" t="s">
        <v>6314</v>
      </c>
      <c r="H769" s="61">
        <v>5458.8018573649897</v>
      </c>
      <c r="I769" s="61">
        <v>121.293408354126</v>
      </c>
      <c r="J769" s="123">
        <v>662116.68280963099</v>
      </c>
      <c r="K769" s="99">
        <v>13723.166666666701</v>
      </c>
      <c r="L769" s="16">
        <v>13330.774958948399</v>
      </c>
      <c r="M769" s="17">
        <f>gp_need_index[[#This Row],[Normalised weighted population (base year)]]/gp_need_index[[#This Row],[Registered population (base year)]]</f>
        <v>0.97140662084419527</v>
      </c>
      <c r="N769" s="99">
        <v>13856.4837897949</v>
      </c>
      <c r="O769" s="16">
        <v>13378.958716851101</v>
      </c>
      <c r="P769" s="17">
        <f>gp_need_index[[#This Row],[Normalised weighted population 2026/27]]/gp_need_index[[#This Row],[Registered population 2026/27]]</f>
        <v>0.9655377886491312</v>
      </c>
      <c r="Q769" s="99">
        <v>13986.3664598428</v>
      </c>
      <c r="R769" s="16">
        <v>13425.9910548387</v>
      </c>
      <c r="S769" s="17">
        <f>gp_need_index[[#This Row],[Normalised weighted population 2027/28]]/gp_need_index[[#This Row],[Registered population 2027/28]]</f>
        <v>0.95993416827644029</v>
      </c>
      <c r="T769" s="99">
        <v>14116.6915734509</v>
      </c>
      <c r="U769" s="16">
        <v>13479.5464286962</v>
      </c>
      <c r="V769" s="17">
        <f>gp_need_index[[#This Row],[Normalised weighted population 2028/29]]/gp_need_index[[#This Row],[Registered population 2028/29]]</f>
        <v>0.95486583088965604</v>
      </c>
    </row>
    <row r="770" spans="1:22" x14ac:dyDescent="0.2">
      <c r="A770" s="6" t="s">
        <v>1502</v>
      </c>
      <c r="B770" s="1" t="s">
        <v>7366</v>
      </c>
      <c r="C770" s="95" t="s">
        <v>6315</v>
      </c>
      <c r="D770" s="95" t="s">
        <v>6315</v>
      </c>
      <c r="E770" s="95" t="s">
        <v>6651</v>
      </c>
      <c r="F770" s="95" t="s">
        <v>6314</v>
      </c>
      <c r="G770" s="95" t="s">
        <v>6314</v>
      </c>
      <c r="H770" s="61">
        <v>5525.6580352783203</v>
      </c>
      <c r="I770" s="61">
        <v>134.470462845626</v>
      </c>
      <c r="J770" s="123">
        <v>743037.79353052995</v>
      </c>
      <c r="K770" s="99">
        <v>12834.083333333299</v>
      </c>
      <c r="L770" s="16">
        <v>14960.0060966852</v>
      </c>
      <c r="M770" s="17">
        <f>gp_need_index[[#This Row],[Normalised weighted population (base year)]]/gp_need_index[[#This Row],[Registered population (base year)]]</f>
        <v>1.1656466385745174</v>
      </c>
      <c r="N770" s="99">
        <v>12940.4614778184</v>
      </c>
      <c r="O770" s="16">
        <v>15014.078670425701</v>
      </c>
      <c r="P770" s="17">
        <f>gp_need_index[[#This Row],[Normalised weighted population 2026/27]]/gp_need_index[[#This Row],[Registered population 2026/27]]</f>
        <v>1.1602429091235846</v>
      </c>
      <c r="Q770" s="99">
        <v>13042.4395881371</v>
      </c>
      <c r="R770" s="16">
        <v>15066.8591025612</v>
      </c>
      <c r="S770" s="17">
        <f>gp_need_index[[#This Row],[Normalised weighted population 2027/28]]/gp_need_index[[#This Row],[Registered population 2027/28]]</f>
        <v>1.1552178563483961</v>
      </c>
      <c r="T770" s="99">
        <v>13144.6625602882</v>
      </c>
      <c r="U770" s="16">
        <v>15126.959788521899</v>
      </c>
      <c r="V770" s="17">
        <f>gp_need_index[[#This Row],[Normalised weighted population 2028/29]]/gp_need_index[[#This Row],[Registered population 2028/29]]</f>
        <v>1.1508062469570339</v>
      </c>
    </row>
    <row r="771" spans="1:22" x14ac:dyDescent="0.2">
      <c r="A771" s="6" t="s">
        <v>1518</v>
      </c>
      <c r="B771" s="1" t="s">
        <v>7367</v>
      </c>
      <c r="C771" s="95" t="s">
        <v>6315</v>
      </c>
      <c r="D771" s="95" t="s">
        <v>6315</v>
      </c>
      <c r="E771" s="95" t="s">
        <v>6651</v>
      </c>
      <c r="F771" s="95" t="s">
        <v>6314</v>
      </c>
      <c r="G771" s="95" t="s">
        <v>6314</v>
      </c>
      <c r="H771" s="61">
        <v>5578.5761897389502</v>
      </c>
      <c r="I771" s="61">
        <v>104.777723628301</v>
      </c>
      <c r="J771" s="123">
        <v>584510.51424788998</v>
      </c>
      <c r="K771" s="99">
        <v>8930.5</v>
      </c>
      <c r="L771" s="16">
        <v>11768.2854531218</v>
      </c>
      <c r="M771" s="17">
        <f>gp_need_index[[#This Row],[Normalised weighted population (base year)]]/gp_need_index[[#This Row],[Registered population (base year)]]</f>
        <v>1.3177633338695258</v>
      </c>
      <c r="N771" s="99">
        <v>9002.92243055986</v>
      </c>
      <c r="O771" s="16">
        <v>11810.821631172101</v>
      </c>
      <c r="P771" s="17">
        <f>gp_need_index[[#This Row],[Normalised weighted population 2026/27]]/gp_need_index[[#This Row],[Registered population 2026/27]]</f>
        <v>1.3118875256640001</v>
      </c>
      <c r="Q771" s="99">
        <v>9075.3348531661304</v>
      </c>
      <c r="R771" s="16">
        <v>11852.3413463177</v>
      </c>
      <c r="S771" s="17">
        <f>gp_need_index[[#This Row],[Normalised weighted population 2027/28]]/gp_need_index[[#This Row],[Registered population 2027/28]]</f>
        <v>1.305994934410905</v>
      </c>
      <c r="T771" s="99">
        <v>9144.8736954137294</v>
      </c>
      <c r="U771" s="16">
        <v>11899.6195374991</v>
      </c>
      <c r="V771" s="17">
        <f>gp_need_index[[#This Row],[Normalised weighted population 2028/29]]/gp_need_index[[#This Row],[Registered population 2028/29]]</f>
        <v>1.3012338862008461</v>
      </c>
    </row>
    <row r="772" spans="1:22" x14ac:dyDescent="0.2">
      <c r="A772" s="6" t="s">
        <v>1496</v>
      </c>
      <c r="B772" s="1" t="s">
        <v>7368</v>
      </c>
      <c r="C772" s="95" t="s">
        <v>6315</v>
      </c>
      <c r="D772" s="95" t="s">
        <v>6315</v>
      </c>
      <c r="E772" s="95" t="s">
        <v>6651</v>
      </c>
      <c r="F772" s="95" t="s">
        <v>6314</v>
      </c>
      <c r="G772" s="95" t="s">
        <v>6314</v>
      </c>
      <c r="H772" s="61">
        <v>5493.0703430175799</v>
      </c>
      <c r="I772" s="61">
        <v>107.40673865206701</v>
      </c>
      <c r="J772" s="123">
        <v>589992.77072991</v>
      </c>
      <c r="K772" s="99">
        <v>8342.9166666666697</v>
      </c>
      <c r="L772" s="16">
        <v>11878.6628674454</v>
      </c>
      <c r="M772" s="17">
        <f>gp_need_index[[#This Row],[Normalised weighted population (base year)]]/gp_need_index[[#This Row],[Registered population (base year)]]</f>
        <v>1.423802171596112</v>
      </c>
      <c r="N772" s="99">
        <v>8404.1636206059502</v>
      </c>
      <c r="O772" s="16">
        <v>11921.598001942501</v>
      </c>
      <c r="P772" s="17">
        <f>gp_need_index[[#This Row],[Normalised weighted population 2026/27]]/gp_need_index[[#This Row],[Registered population 2026/27]]</f>
        <v>1.4185347335114042</v>
      </c>
      <c r="Q772" s="99">
        <v>8461.5274659181505</v>
      </c>
      <c r="R772" s="16">
        <v>11963.507139899</v>
      </c>
      <c r="S772" s="17">
        <f>gp_need_index[[#This Row],[Normalised weighted population 2027/28]]/gp_need_index[[#This Row],[Registered population 2027/28]]</f>
        <v>1.4138708629247301</v>
      </c>
      <c r="T772" s="99">
        <v>8522.5417167052401</v>
      </c>
      <c r="U772" s="16">
        <v>12011.228763942099</v>
      </c>
      <c r="V772" s="17">
        <f>gp_need_index[[#This Row],[Normalised weighted population 2028/29]]/gp_need_index[[#This Row],[Registered population 2028/29]]</f>
        <v>1.4093481924997326</v>
      </c>
    </row>
    <row r="773" spans="1:22" x14ac:dyDescent="0.2">
      <c r="A773" s="6" t="s">
        <v>1510</v>
      </c>
      <c r="B773" s="1" t="s">
        <v>7369</v>
      </c>
      <c r="C773" s="95" t="s">
        <v>6315</v>
      </c>
      <c r="D773" s="95" t="s">
        <v>6315</v>
      </c>
      <c r="E773" s="95" t="s">
        <v>6651</v>
      </c>
      <c r="F773" s="95" t="s">
        <v>6314</v>
      </c>
      <c r="G773" s="95" t="s">
        <v>6314</v>
      </c>
      <c r="H773" s="61">
        <v>5515.8687214809197</v>
      </c>
      <c r="I773" s="61">
        <v>143.82183413089601</v>
      </c>
      <c r="J773" s="123">
        <v>793302.35634862701</v>
      </c>
      <c r="K773" s="99">
        <v>14601.083333333299</v>
      </c>
      <c r="L773" s="16">
        <v>15972.011371185499</v>
      </c>
      <c r="M773" s="17">
        <f>gp_need_index[[#This Row],[Normalised weighted population (base year)]]/gp_need_index[[#This Row],[Registered population (base year)]]</f>
        <v>1.0938922137867992</v>
      </c>
      <c r="N773" s="99">
        <v>14725.6631059052</v>
      </c>
      <c r="O773" s="16">
        <v>16029.7418130764</v>
      </c>
      <c r="P773" s="17">
        <f>gp_need_index[[#This Row],[Normalised weighted population 2026/27]]/gp_need_index[[#This Row],[Registered population 2026/27]]</f>
        <v>1.0885582331873562</v>
      </c>
      <c r="Q773" s="99">
        <v>14846.1788287903</v>
      </c>
      <c r="R773" s="16">
        <v>16086.0927033633</v>
      </c>
      <c r="S773" s="17">
        <f>gp_need_index[[#This Row],[Normalised weighted population 2027/28]]/gp_need_index[[#This Row],[Registered population 2027/28]]</f>
        <v>1.0835173743272248</v>
      </c>
      <c r="T773" s="99">
        <v>14963.402069100899</v>
      </c>
      <c r="U773" s="16">
        <v>16150.2590434954</v>
      </c>
      <c r="V773" s="17">
        <f>gp_need_index[[#This Row],[Normalised weighted population 2028/29]]/gp_need_index[[#This Row],[Registered population 2028/29]]</f>
        <v>1.0793173216166754</v>
      </c>
    </row>
    <row r="774" spans="1:22" x14ac:dyDescent="0.2">
      <c r="A774" s="6" t="s">
        <v>1493</v>
      </c>
      <c r="B774" s="1" t="s">
        <v>7370</v>
      </c>
      <c r="C774" s="95" t="s">
        <v>6315</v>
      </c>
      <c r="D774" s="95" t="s">
        <v>6315</v>
      </c>
      <c r="E774" s="95" t="s">
        <v>6651</v>
      </c>
      <c r="F774" s="95" t="s">
        <v>6314</v>
      </c>
      <c r="G774" s="95" t="s">
        <v>6314</v>
      </c>
      <c r="H774" s="61">
        <v>5558.3163940429704</v>
      </c>
      <c r="I774" s="61">
        <v>123.94541751822899</v>
      </c>
      <c r="J774" s="123">
        <v>688927.84615807398</v>
      </c>
      <c r="K774" s="99">
        <v>13991.166666666701</v>
      </c>
      <c r="L774" s="16">
        <v>13870.5794892754</v>
      </c>
      <c r="M774" s="17">
        <f>gp_need_index[[#This Row],[Normalised weighted population (base year)]]/gp_need_index[[#This Row],[Registered population (base year)]]</f>
        <v>0.99138119212898856</v>
      </c>
      <c r="N774" s="99">
        <v>14113.6535713185</v>
      </c>
      <c r="O774" s="16">
        <v>13920.7143573637</v>
      </c>
      <c r="P774" s="17">
        <f>gp_need_index[[#This Row],[Normalised weighted population 2026/27]]/gp_need_index[[#This Row],[Registered population 2026/27]]</f>
        <v>0.9863296053725672</v>
      </c>
      <c r="Q774" s="99">
        <v>14232.541060232999</v>
      </c>
      <c r="R774" s="16">
        <v>13969.6511809641</v>
      </c>
      <c r="S774" s="17">
        <f>gp_need_index[[#This Row],[Normalised weighted population 2027/28]]/gp_need_index[[#This Row],[Registered population 2027/28]]</f>
        <v>0.98152895690542308</v>
      </c>
      <c r="T774" s="99">
        <v>14352.471479280701</v>
      </c>
      <c r="U774" s="16">
        <v>14025.375178440299</v>
      </c>
      <c r="V774" s="17">
        <f>gp_need_index[[#This Row],[Normalised weighted population 2028/29]]/gp_need_index[[#This Row],[Registered population 2028/29]]</f>
        <v>0.97720975782375885</v>
      </c>
    </row>
    <row r="775" spans="1:22" x14ac:dyDescent="0.2">
      <c r="A775" s="6" t="s">
        <v>1520</v>
      </c>
      <c r="B775" s="1" t="s">
        <v>7371</v>
      </c>
      <c r="C775" s="95" t="s">
        <v>6315</v>
      </c>
      <c r="D775" s="95" t="s">
        <v>6315</v>
      </c>
      <c r="E775" s="95" t="s">
        <v>6651</v>
      </c>
      <c r="F775" s="95" t="s">
        <v>6314</v>
      </c>
      <c r="G775" s="95" t="s">
        <v>6314</v>
      </c>
      <c r="H775" s="61">
        <v>5466.16775716146</v>
      </c>
      <c r="I775" s="61">
        <v>87.986915195345603</v>
      </c>
      <c r="J775" s="123">
        <v>480951.23889289802</v>
      </c>
      <c r="K775" s="99">
        <v>10963.916666666701</v>
      </c>
      <c r="L775" s="16">
        <v>9683.2671617670894</v>
      </c>
      <c r="M775" s="17">
        <f>gp_need_index[[#This Row],[Normalised weighted population (base year)]]/gp_need_index[[#This Row],[Registered population (base year)]]</f>
        <v>0.88319415918280963</v>
      </c>
      <c r="N775" s="99">
        <v>11063.631738661101</v>
      </c>
      <c r="O775" s="16">
        <v>9718.2670925337898</v>
      </c>
      <c r="P775" s="17">
        <f>gp_need_index[[#This Row],[Normalised weighted population 2026/27]]/gp_need_index[[#This Row],[Registered population 2026/27]]</f>
        <v>0.87839755715783396</v>
      </c>
      <c r="Q775" s="99">
        <v>11159.0094872722</v>
      </c>
      <c r="R775" s="16">
        <v>9752.4306498197293</v>
      </c>
      <c r="S775" s="17">
        <f>gp_need_index[[#This Row],[Normalised weighted population 2027/28]]/gp_need_index[[#This Row],[Registered population 2027/28]]</f>
        <v>0.87395128223013041</v>
      </c>
      <c r="T775" s="99">
        <v>11252.471210747801</v>
      </c>
      <c r="U775" s="16">
        <v>9791.3324386960794</v>
      </c>
      <c r="V775" s="17">
        <f>gp_need_index[[#This Row],[Normalised weighted population 2028/29]]/gp_need_index[[#This Row],[Registered population 2028/29]]</f>
        <v>0.87014952140858493</v>
      </c>
    </row>
    <row r="776" spans="1:22" x14ac:dyDescent="0.2">
      <c r="A776" s="6" t="s">
        <v>1523</v>
      </c>
      <c r="B776" s="1" t="s">
        <v>7372</v>
      </c>
      <c r="C776" s="95" t="s">
        <v>6315</v>
      </c>
      <c r="D776" s="95" t="s">
        <v>6315</v>
      </c>
      <c r="E776" s="95" t="s">
        <v>6651</v>
      </c>
      <c r="F776" s="95" t="s">
        <v>6316</v>
      </c>
      <c r="G776" s="95" t="s">
        <v>6316</v>
      </c>
      <c r="H776" s="61">
        <v>5503.82546424866</v>
      </c>
      <c r="I776" s="61">
        <v>301.25663405124101</v>
      </c>
      <c r="J776" s="123">
        <v>1658063.93376506</v>
      </c>
      <c r="K776" s="99">
        <v>30605.75</v>
      </c>
      <c r="L776" s="16">
        <v>33382.752228470599</v>
      </c>
      <c r="M776" s="17">
        <f>gp_need_index[[#This Row],[Normalised weighted population (base year)]]/gp_need_index[[#This Row],[Registered population (base year)]]</f>
        <v>1.0907346569997665</v>
      </c>
      <c r="N776" s="99">
        <v>30724.791429121298</v>
      </c>
      <c r="O776" s="16">
        <v>33503.413364560198</v>
      </c>
      <c r="P776" s="17">
        <f>gp_need_index[[#This Row],[Normalised weighted population 2026/27]]/gp_need_index[[#This Row],[Registered population 2026/27]]</f>
        <v>1.0904358274277914</v>
      </c>
      <c r="Q776" s="99">
        <v>30837.819403030499</v>
      </c>
      <c r="R776" s="16">
        <v>33621.191129963903</v>
      </c>
      <c r="S776" s="17">
        <f>gp_need_index[[#This Row],[Normalised weighted population 2027/28]]/gp_need_index[[#This Row],[Registered population 2027/28]]</f>
        <v>1.0902583834011259</v>
      </c>
      <c r="T776" s="99">
        <v>30954.135154925301</v>
      </c>
      <c r="U776" s="16">
        <v>33755.303796444001</v>
      </c>
      <c r="V776" s="17">
        <f>gp_need_index[[#This Row],[Normalised weighted population 2028/29]]/gp_need_index[[#This Row],[Registered population 2028/29]]</f>
        <v>1.0904941658844243</v>
      </c>
    </row>
    <row r="777" spans="1:22" x14ac:dyDescent="0.2">
      <c r="A777" s="6" t="s">
        <v>1501</v>
      </c>
      <c r="B777" s="1" t="s">
        <v>7373</v>
      </c>
      <c r="C777" s="95" t="s">
        <v>6315</v>
      </c>
      <c r="D777" s="95" t="s">
        <v>6315</v>
      </c>
      <c r="E777" s="95" t="s">
        <v>6651</v>
      </c>
      <c r="F777" s="95" t="s">
        <v>6314</v>
      </c>
      <c r="G777" s="95" t="s">
        <v>6314</v>
      </c>
      <c r="H777" s="61">
        <v>5523.2485026041704</v>
      </c>
      <c r="I777" s="61">
        <v>195.59208630073201</v>
      </c>
      <c r="J777" s="123">
        <v>1080303.69778174</v>
      </c>
      <c r="K777" s="99">
        <v>22014.666666666701</v>
      </c>
      <c r="L777" s="16">
        <v>21750.3739995459</v>
      </c>
      <c r="M777" s="17">
        <f>gp_need_index[[#This Row],[Normalised weighted population (base year)]]/gp_need_index[[#This Row],[Registered population (base year)]]</f>
        <v>0.9879947004820665</v>
      </c>
      <c r="N777" s="99">
        <v>22203.6700870594</v>
      </c>
      <c r="O777" s="16">
        <v>21828.990190901201</v>
      </c>
      <c r="P777" s="17">
        <f>gp_need_index[[#This Row],[Normalised weighted population 2026/27]]/gp_need_index[[#This Row],[Registered population 2026/27]]</f>
        <v>0.98312531690981264</v>
      </c>
      <c r="Q777" s="99">
        <v>22384.590033382799</v>
      </c>
      <c r="R777" s="16">
        <v>21905.7277357516</v>
      </c>
      <c r="S777" s="17">
        <f>gp_need_index[[#This Row],[Normalised weighted population 2027/28]]/gp_need_index[[#This Row],[Registered population 2027/28]]</f>
        <v>0.97860750199503055</v>
      </c>
      <c r="T777" s="99">
        <v>22569.196791844901</v>
      </c>
      <c r="U777" s="16">
        <v>21993.108207980302</v>
      </c>
      <c r="V777" s="17">
        <f>gp_need_index[[#This Row],[Normalised weighted population 2028/29]]/gp_need_index[[#This Row],[Registered population 2028/29]]</f>
        <v>0.9744745641957111</v>
      </c>
    </row>
    <row r="778" spans="1:22" x14ac:dyDescent="0.2">
      <c r="A778" s="6" t="s">
        <v>1524</v>
      </c>
      <c r="B778" s="1" t="s">
        <v>7374</v>
      </c>
      <c r="C778" s="95" t="s">
        <v>6315</v>
      </c>
      <c r="D778" s="95" t="s">
        <v>6315</v>
      </c>
      <c r="E778" s="95" t="s">
        <v>6651</v>
      </c>
      <c r="F778" s="95" t="s">
        <v>6314</v>
      </c>
      <c r="G778" s="95" t="s">
        <v>6314</v>
      </c>
      <c r="H778" s="61">
        <v>5552.6402356946801</v>
      </c>
      <c r="I778" s="61">
        <v>96.214614957530202</v>
      </c>
      <c r="J778" s="123">
        <v>534245.14227505401</v>
      </c>
      <c r="K778" s="99">
        <v>8055</v>
      </c>
      <c r="L778" s="16">
        <v>10756.263887445</v>
      </c>
      <c r="M778" s="17">
        <f>gp_need_index[[#This Row],[Normalised weighted population (base year)]]/gp_need_index[[#This Row],[Registered population (base year)]]</f>
        <v>1.3353524379199255</v>
      </c>
      <c r="N778" s="99">
        <v>8120.3648700823196</v>
      </c>
      <c r="O778" s="16">
        <v>10795.1421384609</v>
      </c>
      <c r="P778" s="17">
        <f>gp_need_index[[#This Row],[Normalised weighted population 2026/27]]/gp_need_index[[#This Row],[Registered population 2026/27]]</f>
        <v>1.3293912664236558</v>
      </c>
      <c r="Q778" s="99">
        <v>8184.5801413625904</v>
      </c>
      <c r="R778" s="16">
        <v>10833.0913379782</v>
      </c>
      <c r="S778" s="17">
        <f>gp_need_index[[#This Row],[Normalised weighted population 2027/28]]/gp_need_index[[#This Row],[Registered population 2027/28]]</f>
        <v>1.323597686243033</v>
      </c>
      <c r="T778" s="99">
        <v>8245.79066950384</v>
      </c>
      <c r="U778" s="16">
        <v>10876.3038095394</v>
      </c>
      <c r="V778" s="17">
        <f>gp_need_index[[#This Row],[Normalised weighted population 2028/29]]/gp_need_index[[#This Row],[Registered population 2028/29]]</f>
        <v>1.3190128449130085</v>
      </c>
    </row>
    <row r="779" spans="1:22" x14ac:dyDescent="0.2">
      <c r="A779" s="6" t="s">
        <v>1497</v>
      </c>
      <c r="B779" s="1" t="s">
        <v>7375</v>
      </c>
      <c r="C779" s="95" t="s">
        <v>6315</v>
      </c>
      <c r="D779" s="95" t="s">
        <v>6315</v>
      </c>
      <c r="E779" s="95" t="s">
        <v>6651</v>
      </c>
      <c r="F779" s="95" t="s">
        <v>6314</v>
      </c>
      <c r="G779" s="95" t="s">
        <v>6314</v>
      </c>
      <c r="H779" s="61">
        <v>5476.8710769127201</v>
      </c>
      <c r="I779" s="61">
        <v>55.181656936431402</v>
      </c>
      <c r="J779" s="123">
        <v>302222.82085126103</v>
      </c>
      <c r="K779" s="99">
        <v>5404.0833333333303</v>
      </c>
      <c r="L779" s="16">
        <v>6084.8254043843599</v>
      </c>
      <c r="M779" s="17">
        <f>gp_need_index[[#This Row],[Normalised weighted population (base year)]]/gp_need_index[[#This Row],[Registered population (base year)]]</f>
        <v>1.1259680928404812</v>
      </c>
      <c r="N779" s="99">
        <v>5450.06400536602</v>
      </c>
      <c r="O779" s="16">
        <v>6106.8188560079798</v>
      </c>
      <c r="P779" s="17">
        <f>gp_need_index[[#This Row],[Normalised weighted population 2026/27]]/gp_need_index[[#This Row],[Registered population 2026/27]]</f>
        <v>1.1205040619697921</v>
      </c>
      <c r="Q779" s="99">
        <v>5492.28160033515</v>
      </c>
      <c r="R779" s="16">
        <v>6128.2867426008797</v>
      </c>
      <c r="S779" s="17">
        <f>gp_need_index[[#This Row],[Normalised weighted population 2027/28]]/gp_need_index[[#This Row],[Registered population 2027/28]]</f>
        <v>1.1157998057177039</v>
      </c>
      <c r="T779" s="99">
        <v>5534.1560679546301</v>
      </c>
      <c r="U779" s="16">
        <v>6152.7320655767298</v>
      </c>
      <c r="V779" s="17">
        <f>gp_need_index[[#This Row],[Normalised weighted population 2028/29]]/gp_need_index[[#This Row],[Registered population 2028/29]]</f>
        <v>1.1117742235720358</v>
      </c>
    </row>
    <row r="780" spans="1:22" x14ac:dyDescent="0.2">
      <c r="A780" s="6" t="s">
        <v>1511</v>
      </c>
      <c r="B780" s="1" t="s">
        <v>12281</v>
      </c>
      <c r="C780" s="95" t="s">
        <v>6315</v>
      </c>
      <c r="D780" s="95" t="s">
        <v>6315</v>
      </c>
      <c r="E780" s="95" t="s">
        <v>6651</v>
      </c>
      <c r="F780" s="95" t="s">
        <v>6314</v>
      </c>
      <c r="G780" s="95" t="s">
        <v>6314</v>
      </c>
      <c r="H780" s="61">
        <v>5552.05075412326</v>
      </c>
      <c r="I780" s="61">
        <v>39.687299935394698</v>
      </c>
      <c r="J780" s="123">
        <v>220345.90353542499</v>
      </c>
      <c r="K780" s="99">
        <v>4141.5833333333303</v>
      </c>
      <c r="L780" s="16">
        <v>4436.3504642299504</v>
      </c>
      <c r="M780" s="17">
        <f>gp_need_index[[#This Row],[Normalised weighted population (base year)]]/gp_need_index[[#This Row],[Registered population (base year)]]</f>
        <v>1.0711725702883246</v>
      </c>
      <c r="N780" s="99">
        <v>4180.7557359042903</v>
      </c>
      <c r="O780" s="16">
        <v>4452.3855437657003</v>
      </c>
      <c r="P780" s="17">
        <f>gp_need_index[[#This Row],[Normalised weighted population 2026/27]]/gp_need_index[[#This Row],[Registered population 2026/27]]</f>
        <v>1.0649714609080496</v>
      </c>
      <c r="Q780" s="99">
        <v>4219.3289043162504</v>
      </c>
      <c r="R780" s="16">
        <v>4468.0374421067499</v>
      </c>
      <c r="S780" s="17">
        <f>gp_need_index[[#This Row],[Normalised weighted population 2027/28]]/gp_need_index[[#This Row],[Registered population 2027/28]]</f>
        <v>1.0589450463404448</v>
      </c>
      <c r="T780" s="99">
        <v>4255.6015132496304</v>
      </c>
      <c r="U780" s="16">
        <v>4485.86014246789</v>
      </c>
      <c r="V780" s="17">
        <f>gp_need_index[[#This Row],[Normalised weighted population 2028/29]]/gp_need_index[[#This Row],[Registered population 2028/29]]</f>
        <v>1.0541071875506576</v>
      </c>
    </row>
    <row r="781" spans="1:22" x14ac:dyDescent="0.2">
      <c r="A781" s="6" t="s">
        <v>1513</v>
      </c>
      <c r="B781" s="1" t="s">
        <v>7376</v>
      </c>
      <c r="C781" s="95" t="s">
        <v>6315</v>
      </c>
      <c r="D781" s="95" t="s">
        <v>6315</v>
      </c>
      <c r="E781" s="95" t="s">
        <v>6651</v>
      </c>
      <c r="F781" s="95" t="s">
        <v>6314</v>
      </c>
      <c r="G781" s="95" t="s">
        <v>6314</v>
      </c>
      <c r="H781" s="61">
        <v>5517.2978225966599</v>
      </c>
      <c r="I781" s="61">
        <v>151.59884707665401</v>
      </c>
      <c r="J781" s="123">
        <v>836415.98888418998</v>
      </c>
      <c r="K781" s="99">
        <v>15024.25</v>
      </c>
      <c r="L781" s="16">
        <v>16840.042864600699</v>
      </c>
      <c r="M781" s="17">
        <f>gp_need_index[[#This Row],[Normalised weighted population (base year)]]/gp_need_index[[#This Row],[Registered population (base year)]]</f>
        <v>1.1208574713946253</v>
      </c>
      <c r="N781" s="99">
        <v>15149.905096849099</v>
      </c>
      <c r="O781" s="16">
        <v>16900.910784954802</v>
      </c>
      <c r="P781" s="17">
        <f>gp_need_index[[#This Row],[Normalised weighted population 2026/27]]/gp_need_index[[#This Row],[Registered population 2026/27]]</f>
        <v>1.1155786572200956</v>
      </c>
      <c r="Q781" s="99">
        <v>15274.3996003016</v>
      </c>
      <c r="R781" s="16">
        <v>16960.324179162701</v>
      </c>
      <c r="S781" s="17">
        <f>gp_need_index[[#This Row],[Normalised weighted population 2027/28]]/gp_need_index[[#This Row],[Registered population 2027/28]]</f>
        <v>1.1103758329609112</v>
      </c>
      <c r="T781" s="99">
        <v>15396.1395294086</v>
      </c>
      <c r="U781" s="16">
        <v>17027.977769757999</v>
      </c>
      <c r="V781" s="17">
        <f>gp_need_index[[#This Row],[Normalised weighted population 2028/29]]/gp_need_index[[#This Row],[Registered population 2028/29]]</f>
        <v>1.1059900916870999</v>
      </c>
    </row>
    <row r="782" spans="1:22" x14ac:dyDescent="0.2">
      <c r="A782" s="6" t="s">
        <v>1503</v>
      </c>
      <c r="B782" s="1" t="s">
        <v>7377</v>
      </c>
      <c r="C782" s="95" t="s">
        <v>6315</v>
      </c>
      <c r="D782" s="95" t="s">
        <v>6315</v>
      </c>
      <c r="E782" s="95" t="s">
        <v>6651</v>
      </c>
      <c r="F782" s="95" t="s">
        <v>6314</v>
      </c>
      <c r="G782" s="95" t="s">
        <v>6314</v>
      </c>
      <c r="H782" s="61">
        <v>5455.0904405381898</v>
      </c>
      <c r="I782" s="61">
        <v>65.620583021429795</v>
      </c>
      <c r="J782" s="123">
        <v>357966.21514274401</v>
      </c>
      <c r="K782" s="99">
        <v>5614.1666666666697</v>
      </c>
      <c r="L782" s="16">
        <v>7207.1391355448704</v>
      </c>
      <c r="M782" s="17">
        <f>gp_need_index[[#This Row],[Normalised weighted population (base year)]]/gp_need_index[[#This Row],[Registered population (base year)]]</f>
        <v>1.283741570825863</v>
      </c>
      <c r="N782" s="99">
        <v>5658.3593607514404</v>
      </c>
      <c r="O782" s="16">
        <v>7233.1891625198596</v>
      </c>
      <c r="P782" s="17">
        <f>gp_need_index[[#This Row],[Normalised weighted population 2026/27]]/gp_need_index[[#This Row],[Registered population 2026/27]]</f>
        <v>1.2783191560246323</v>
      </c>
      <c r="Q782" s="99">
        <v>5698.60770776957</v>
      </c>
      <c r="R782" s="16">
        <v>7258.6166867853299</v>
      </c>
      <c r="S782" s="17">
        <f>gp_need_index[[#This Row],[Normalised weighted population 2027/28]]/gp_need_index[[#This Row],[Registered population 2027/28]]</f>
        <v>1.273752653106621</v>
      </c>
      <c r="T782" s="99">
        <v>5738.2544412735497</v>
      </c>
      <c r="U782" s="16">
        <v>7287.5708197623198</v>
      </c>
      <c r="V782" s="17">
        <f>gp_need_index[[#This Row],[Normalised weighted population 2028/29]]/gp_need_index[[#This Row],[Registered population 2028/29]]</f>
        <v>1.2699978528914648</v>
      </c>
    </row>
    <row r="783" spans="1:22" x14ac:dyDescent="0.2">
      <c r="A783" s="6" t="s">
        <v>1526</v>
      </c>
      <c r="B783" s="1" t="s">
        <v>7378</v>
      </c>
      <c r="C783" s="95" t="s">
        <v>6315</v>
      </c>
      <c r="D783" s="95" t="s">
        <v>6315</v>
      </c>
      <c r="E783" s="95" t="s">
        <v>6651</v>
      </c>
      <c r="F783" s="95" t="s">
        <v>6314</v>
      </c>
      <c r="G783" s="95" t="s">
        <v>6314</v>
      </c>
      <c r="H783" s="61">
        <v>5766.7637606534099</v>
      </c>
      <c r="I783" s="61">
        <v>22.1714814328332</v>
      </c>
      <c r="J783" s="123">
        <v>127857.695646862</v>
      </c>
      <c r="K783" s="99">
        <v>2445.5</v>
      </c>
      <c r="L783" s="16">
        <v>2574.2323244377299</v>
      </c>
      <c r="M783" s="17">
        <f>gp_need_index[[#This Row],[Normalised weighted population (base year)]]/gp_need_index[[#This Row],[Registered population (base year)]]</f>
        <v>1.0526404925118502</v>
      </c>
      <c r="N783" s="99">
        <v>2468.1587676733898</v>
      </c>
      <c r="O783" s="16">
        <v>2583.5368238001502</v>
      </c>
      <c r="P783" s="17">
        <f>gp_need_index[[#This Row],[Normalised weighted population 2026/27]]/gp_need_index[[#This Row],[Registered population 2026/27]]</f>
        <v>1.0467466103226097</v>
      </c>
      <c r="Q783" s="99">
        <v>2490.1808452558498</v>
      </c>
      <c r="R783" s="16">
        <v>2592.61897882221</v>
      </c>
      <c r="S783" s="17">
        <f>gp_need_index[[#This Row],[Normalised weighted population 2027/28]]/gp_need_index[[#This Row],[Registered population 2027/28]]</f>
        <v>1.041136824966556</v>
      </c>
      <c r="T783" s="99">
        <v>2511.6675623835499</v>
      </c>
      <c r="U783" s="16">
        <v>2602.9607612734198</v>
      </c>
      <c r="V783" s="17">
        <f>gp_need_index[[#This Row],[Normalised weighted population 2028/29]]/gp_need_index[[#This Row],[Registered population 2028/29]]</f>
        <v>1.0363476441934989</v>
      </c>
    </row>
    <row r="784" spans="1:22" x14ac:dyDescent="0.2">
      <c r="A784" s="6" t="s">
        <v>1505</v>
      </c>
      <c r="B784" s="1" t="s">
        <v>7379</v>
      </c>
      <c r="C784" s="95" t="s">
        <v>6315</v>
      </c>
      <c r="D784" s="95" t="s">
        <v>6315</v>
      </c>
      <c r="E784" s="95" t="s">
        <v>6651</v>
      </c>
      <c r="F784" s="95" t="s">
        <v>6314</v>
      </c>
      <c r="G784" s="95" t="s">
        <v>6314</v>
      </c>
      <c r="H784" s="61">
        <v>5431.42671875</v>
      </c>
      <c r="I784" s="61">
        <v>35.264661842277803</v>
      </c>
      <c r="J784" s="123">
        <v>191537.426557831</v>
      </c>
      <c r="K784" s="99">
        <v>3444.5</v>
      </c>
      <c r="L784" s="16">
        <v>3856.3328729668701</v>
      </c>
      <c r="M784" s="17">
        <f>gp_need_index[[#This Row],[Normalised weighted population (base year)]]/gp_need_index[[#This Row],[Registered population (base year)]]</f>
        <v>1.1195624540475744</v>
      </c>
      <c r="N784" s="99">
        <v>3472.2490970484801</v>
      </c>
      <c r="O784" s="16">
        <v>3870.27149319828</v>
      </c>
      <c r="P784" s="17">
        <f>gp_need_index[[#This Row],[Normalised weighted population 2026/27]]/gp_need_index[[#This Row],[Registered population 2026/27]]</f>
        <v>1.1146295628640617</v>
      </c>
      <c r="Q784" s="99">
        <v>3499.33465734007</v>
      </c>
      <c r="R784" s="16">
        <v>3883.8770301331101</v>
      </c>
      <c r="S784" s="17">
        <f>gp_need_index[[#This Row],[Normalised weighted population 2027/28]]/gp_need_index[[#This Row],[Registered population 2027/28]]</f>
        <v>1.1098901392544549</v>
      </c>
      <c r="T784" s="99">
        <v>3526.6172245550101</v>
      </c>
      <c r="U784" s="16">
        <v>3899.3695539636401</v>
      </c>
      <c r="V784" s="17">
        <f>gp_need_index[[#This Row],[Normalised weighted population 2028/29]]/gp_need_index[[#This Row],[Registered population 2028/29]]</f>
        <v>1.1056968493244015</v>
      </c>
    </row>
    <row r="785" spans="1:22" x14ac:dyDescent="0.2">
      <c r="A785" s="6" t="s">
        <v>1512</v>
      </c>
      <c r="B785" s="1" t="s">
        <v>7380</v>
      </c>
      <c r="C785" s="95" t="s">
        <v>6315</v>
      </c>
      <c r="D785" s="95" t="s">
        <v>6315</v>
      </c>
      <c r="E785" s="95" t="s">
        <v>6651</v>
      </c>
      <c r="F785" s="95" t="s">
        <v>6314</v>
      </c>
      <c r="G785" s="95" t="s">
        <v>6314</v>
      </c>
      <c r="H785" s="61">
        <v>5605.5890682444897</v>
      </c>
      <c r="I785" s="61">
        <v>32.885584700042799</v>
      </c>
      <c r="J785" s="123">
        <v>184343.07409738799</v>
      </c>
      <c r="K785" s="99">
        <v>2757.75</v>
      </c>
      <c r="L785" s="16">
        <v>3711.4848482674201</v>
      </c>
      <c r="M785" s="17">
        <f>gp_need_index[[#This Row],[Normalised weighted population (base year)]]/gp_need_index[[#This Row],[Registered population (base year)]]</f>
        <v>1.345838037627566</v>
      </c>
      <c r="N785" s="99">
        <v>2779.15143999057</v>
      </c>
      <c r="O785" s="16">
        <v>3724.8999188795301</v>
      </c>
      <c r="P785" s="17">
        <f>gp_need_index[[#This Row],[Normalised weighted population 2026/27]]/gp_need_index[[#This Row],[Registered population 2026/27]]</f>
        <v>1.340301167212453</v>
      </c>
      <c r="Q785" s="99">
        <v>2800.0226691661801</v>
      </c>
      <c r="R785" s="16">
        <v>3737.9944171631601</v>
      </c>
      <c r="S785" s="17">
        <f>gp_need_index[[#This Row],[Normalised weighted population 2027/28]]/gp_need_index[[#This Row],[Registered population 2027/28]]</f>
        <v>1.334987197898758</v>
      </c>
      <c r="T785" s="99">
        <v>2820.8989575216401</v>
      </c>
      <c r="U785" s="16">
        <v>3752.9050250781402</v>
      </c>
      <c r="V785" s="17">
        <f>gp_need_index[[#This Row],[Normalised weighted population 2028/29]]/gp_need_index[[#This Row],[Registered population 2028/29]]</f>
        <v>1.3303932829892402</v>
      </c>
    </row>
    <row r="786" spans="1:22" x14ac:dyDescent="0.2">
      <c r="A786" s="6" t="s">
        <v>5743</v>
      </c>
      <c r="B786" s="1" t="s">
        <v>7381</v>
      </c>
      <c r="C786" s="95" t="s">
        <v>6548</v>
      </c>
      <c r="D786" s="95" t="s">
        <v>6548</v>
      </c>
      <c r="E786" s="95" t="s">
        <v>6645</v>
      </c>
      <c r="F786" s="95" t="s">
        <v>6554</v>
      </c>
      <c r="G786" s="95" t="s">
        <v>6554</v>
      </c>
      <c r="H786" s="61">
        <v>5512.5875958136803</v>
      </c>
      <c r="I786" s="61">
        <v>110.047287014323</v>
      </c>
      <c r="J786" s="123">
        <v>606645.30934810301</v>
      </c>
      <c r="K786" s="99">
        <v>11464.916666666701</v>
      </c>
      <c r="L786" s="16">
        <v>12213.937979185999</v>
      </c>
      <c r="M786" s="17">
        <f>gp_need_index[[#This Row],[Normalised weighted population (base year)]]/gp_need_index[[#This Row],[Registered population (base year)]]</f>
        <v>1.0653315967570018</v>
      </c>
      <c r="N786" s="99">
        <v>11559.1017218855</v>
      </c>
      <c r="O786" s="16">
        <v>12258.0849573204</v>
      </c>
      <c r="P786" s="17">
        <f>gp_need_index[[#This Row],[Normalised weighted population 2026/27]]/gp_need_index[[#This Row],[Registered population 2026/27]]</f>
        <v>1.0604703766999017</v>
      </c>
      <c r="Q786" s="99">
        <v>11647.1664182272</v>
      </c>
      <c r="R786" s="16">
        <v>12301.1769801747</v>
      </c>
      <c r="S786" s="17">
        <f>gp_need_index[[#This Row],[Normalised weighted population 2027/28]]/gp_need_index[[#This Row],[Registered population 2027/28]]</f>
        <v>1.0561519032581184</v>
      </c>
      <c r="T786" s="99">
        <v>11733.7903936576</v>
      </c>
      <c r="U786" s="16">
        <v>12350.2455464631</v>
      </c>
      <c r="V786" s="17">
        <f>gp_need_index[[#This Row],[Normalised weighted population 2028/29]]/gp_need_index[[#This Row],[Registered population 2028/29]]</f>
        <v>1.0525367449156675</v>
      </c>
    </row>
    <row r="787" spans="1:22" x14ac:dyDescent="0.2">
      <c r="A787" s="6" t="s">
        <v>5751</v>
      </c>
      <c r="B787" s="1" t="s">
        <v>7382</v>
      </c>
      <c r="C787" s="95" t="s">
        <v>6548</v>
      </c>
      <c r="D787" s="95" t="s">
        <v>6548</v>
      </c>
      <c r="E787" s="95" t="s">
        <v>6645</v>
      </c>
      <c r="F787" s="95" t="s">
        <v>6549</v>
      </c>
      <c r="G787" s="95" t="s">
        <v>6549</v>
      </c>
      <c r="H787" s="61">
        <v>5297.4220934416098</v>
      </c>
      <c r="I787" s="61">
        <v>92.295253700532498</v>
      </c>
      <c r="J787" s="123">
        <v>488926.916073</v>
      </c>
      <c r="K787" s="99">
        <v>12369.083333333299</v>
      </c>
      <c r="L787" s="16">
        <v>9843.8460452079908</v>
      </c>
      <c r="M787" s="17">
        <f>gp_need_index[[#This Row],[Normalised weighted population (base year)]]/gp_need_index[[#This Row],[Registered population (base year)]]</f>
        <v>0.795842810653553</v>
      </c>
      <c r="N787" s="99">
        <v>12467.1867227982</v>
      </c>
      <c r="O787" s="16">
        <v>9879.4263843956396</v>
      </c>
      <c r="P787" s="17">
        <f>gp_need_index[[#This Row],[Normalised weighted population 2026/27]]/gp_need_index[[#This Row],[Registered population 2026/27]]</f>
        <v>0.7924343000598173</v>
      </c>
      <c r="Q787" s="99">
        <v>12560.068806781699</v>
      </c>
      <c r="R787" s="16">
        <v>9914.1564804119098</v>
      </c>
      <c r="S787" s="17">
        <f>gp_need_index[[#This Row],[Normalised weighted population 2027/28]]/gp_need_index[[#This Row],[Registered population 2027/28]]</f>
        <v>0.7893393446267466</v>
      </c>
      <c r="T787" s="99">
        <v>12655.5554893508</v>
      </c>
      <c r="U787" s="16">
        <v>9953.7033827316209</v>
      </c>
      <c r="V787" s="17">
        <f>gp_need_index[[#This Row],[Normalised weighted population 2028/29]]/gp_need_index[[#This Row],[Registered population 2028/29]]</f>
        <v>0.78650861205636602</v>
      </c>
    </row>
    <row r="788" spans="1:22" x14ac:dyDescent="0.2">
      <c r="A788" s="6" t="s">
        <v>5687</v>
      </c>
      <c r="B788" s="1" t="s">
        <v>7383</v>
      </c>
      <c r="C788" s="95" t="s">
        <v>6548</v>
      </c>
      <c r="D788" s="95" t="s">
        <v>6548</v>
      </c>
      <c r="E788" s="95" t="s">
        <v>6645</v>
      </c>
      <c r="F788" s="95" t="s">
        <v>6550</v>
      </c>
      <c r="G788" s="95" t="s">
        <v>6550</v>
      </c>
      <c r="H788" s="61">
        <v>5378.3020974864103</v>
      </c>
      <c r="I788" s="61">
        <v>75.228978865175506</v>
      </c>
      <c r="J788" s="123">
        <v>404604.17482233403</v>
      </c>
      <c r="K788" s="99">
        <v>10054.166666666701</v>
      </c>
      <c r="L788" s="16">
        <v>8146.1279288719197</v>
      </c>
      <c r="M788" s="17">
        <f>gp_need_index[[#This Row],[Normalised weighted population (base year)]]/gp_need_index[[#This Row],[Registered population (base year)]]</f>
        <v>0.81022407912526073</v>
      </c>
      <c r="N788" s="99">
        <v>10092.2617161619</v>
      </c>
      <c r="O788" s="16">
        <v>8175.5719077237</v>
      </c>
      <c r="P788" s="17">
        <f>gp_need_index[[#This Row],[Normalised weighted population 2026/27]]/gp_need_index[[#This Row],[Registered population 2026/27]]</f>
        <v>0.81008322392504106</v>
      </c>
      <c r="Q788" s="99">
        <v>10127.917579339201</v>
      </c>
      <c r="R788" s="16">
        <v>8204.3122805242492</v>
      </c>
      <c r="S788" s="17">
        <f>gp_need_index[[#This Row],[Normalised weighted population 2027/28]]/gp_need_index[[#This Row],[Registered population 2027/28]]</f>
        <v>0.81006902122317059</v>
      </c>
      <c r="T788" s="99">
        <v>10166.869493964499</v>
      </c>
      <c r="U788" s="16">
        <v>8237.0387295165892</v>
      </c>
      <c r="V788" s="17">
        <f>gp_need_index[[#This Row],[Normalised weighted population 2028/29]]/gp_need_index[[#This Row],[Registered population 2028/29]]</f>
        <v>0.81018436741087885</v>
      </c>
    </row>
    <row r="789" spans="1:22" x14ac:dyDescent="0.2">
      <c r="A789" s="6" t="s">
        <v>5684</v>
      </c>
      <c r="B789" s="1" t="s">
        <v>7384</v>
      </c>
      <c r="C789" s="95" t="s">
        <v>6548</v>
      </c>
      <c r="D789" s="95" t="s">
        <v>6548</v>
      </c>
      <c r="E789" s="95" t="s">
        <v>6645</v>
      </c>
      <c r="F789" s="95" t="s">
        <v>6555</v>
      </c>
      <c r="G789" s="95" t="s">
        <v>6555</v>
      </c>
      <c r="H789" s="61">
        <v>5320.9917436079504</v>
      </c>
      <c r="I789" s="61">
        <v>79.325361976141807</v>
      </c>
      <c r="J789" s="123">
        <v>422089.59613376303</v>
      </c>
      <c r="K789" s="99">
        <v>10334.166666666701</v>
      </c>
      <c r="L789" s="16">
        <v>8498.1719456091796</v>
      </c>
      <c r="M789" s="17">
        <f>gp_need_index[[#This Row],[Normalised weighted population (base year)]]/gp_need_index[[#This Row],[Registered population (base year)]]</f>
        <v>0.82233741913805192</v>
      </c>
      <c r="N789" s="99">
        <v>10403.5895348741</v>
      </c>
      <c r="O789" s="16">
        <v>8528.8883788925905</v>
      </c>
      <c r="P789" s="17">
        <f>gp_need_index[[#This Row],[Normalised weighted population 2026/27]]/gp_need_index[[#This Row],[Registered population 2026/27]]</f>
        <v>0.8198024682060665</v>
      </c>
      <c r="Q789" s="99">
        <v>10471.9542394235</v>
      </c>
      <c r="R789" s="16">
        <v>8558.87079900342</v>
      </c>
      <c r="S789" s="17">
        <f>gp_need_index[[#This Row],[Normalised weighted population 2027/28]]/gp_need_index[[#This Row],[Registered population 2027/28]]</f>
        <v>0.81731361724080653</v>
      </c>
      <c r="T789" s="99">
        <v>10537.4296187255</v>
      </c>
      <c r="U789" s="16">
        <v>8593.01155804066</v>
      </c>
      <c r="V789" s="17">
        <f>gp_need_index[[#This Row],[Normalised weighted population 2028/29]]/gp_need_index[[#This Row],[Registered population 2028/29]]</f>
        <v>0.81547510815830082</v>
      </c>
    </row>
    <row r="790" spans="1:22" x14ac:dyDescent="0.2">
      <c r="A790" s="6" t="s">
        <v>5724</v>
      </c>
      <c r="B790" s="1" t="s">
        <v>7385</v>
      </c>
      <c r="C790" s="95" t="s">
        <v>6548</v>
      </c>
      <c r="D790" s="95" t="s">
        <v>6548</v>
      </c>
      <c r="E790" s="95" t="s">
        <v>6645</v>
      </c>
      <c r="F790" s="95" t="s">
        <v>6555</v>
      </c>
      <c r="G790" s="95" t="s">
        <v>6555</v>
      </c>
      <c r="H790" s="61">
        <v>5498.7618628329901</v>
      </c>
      <c r="I790" s="61">
        <v>145.39469267329</v>
      </c>
      <c r="J790" s="123">
        <v>799490.79113021097</v>
      </c>
      <c r="K790" s="99">
        <v>16900.25</v>
      </c>
      <c r="L790" s="16">
        <v>16096.606678271501</v>
      </c>
      <c r="M790" s="17">
        <f>gp_need_index[[#This Row],[Normalised weighted population (base year)]]/gp_need_index[[#This Row],[Registered population (base year)]]</f>
        <v>0.95244784416038231</v>
      </c>
      <c r="N790" s="99">
        <v>17002.753879085099</v>
      </c>
      <c r="O790" s="16">
        <v>16154.7874668325</v>
      </c>
      <c r="P790" s="17">
        <f>gp_need_index[[#This Row],[Normalised weighted population 2026/27]]/gp_need_index[[#This Row],[Registered population 2026/27]]</f>
        <v>0.95012770176626071</v>
      </c>
      <c r="Q790" s="99">
        <v>17094.741143969899</v>
      </c>
      <c r="R790" s="16">
        <v>16211.5779421107</v>
      </c>
      <c r="S790" s="17">
        <f>gp_need_index[[#This Row],[Normalised weighted population 2027/28]]/gp_need_index[[#This Row],[Registered population 2027/28]]</f>
        <v>0.94833714097093935</v>
      </c>
      <c r="T790" s="99">
        <v>17185.4770373346</v>
      </c>
      <c r="U790" s="16">
        <v>16276.2448344067</v>
      </c>
      <c r="V790" s="17">
        <f>gp_need_index[[#This Row],[Normalised weighted population 2028/29]]/gp_need_index[[#This Row],[Registered population 2028/29]]</f>
        <v>0.94709299014786508</v>
      </c>
    </row>
    <row r="791" spans="1:22" x14ac:dyDescent="0.2">
      <c r="A791" s="6" t="s">
        <v>5681</v>
      </c>
      <c r="B791" s="1" t="s">
        <v>7386</v>
      </c>
      <c r="C791" s="95" t="s">
        <v>6548</v>
      </c>
      <c r="D791" s="95" t="s">
        <v>6548</v>
      </c>
      <c r="E791" s="95" t="s">
        <v>6645</v>
      </c>
      <c r="F791" s="95" t="s">
        <v>6622</v>
      </c>
      <c r="G791" s="95" t="s">
        <v>6622</v>
      </c>
      <c r="H791" s="61">
        <v>5444.7458904836003</v>
      </c>
      <c r="I791" s="61">
        <v>320.45685879851402</v>
      </c>
      <c r="J791" s="123">
        <v>1744806.1650204901</v>
      </c>
      <c r="K791" s="99">
        <v>25550.833333333299</v>
      </c>
      <c r="L791" s="16">
        <v>35129.183324869497</v>
      </c>
      <c r="M791" s="17">
        <f>gp_need_index[[#This Row],[Normalised weighted population (base year)]]/gp_need_index[[#This Row],[Registered population (base year)]]</f>
        <v>1.3748742699143359</v>
      </c>
      <c r="N791" s="99">
        <v>25522.4287897307</v>
      </c>
      <c r="O791" s="16">
        <v>35256.156893162202</v>
      </c>
      <c r="P791" s="17">
        <f>gp_need_index[[#This Row],[Normalised weighted population 2026/27]]/gp_need_index[[#This Row],[Registered population 2026/27]]</f>
        <v>1.3813793813913198</v>
      </c>
      <c r="Q791" s="99">
        <v>25494.2106572009</v>
      </c>
      <c r="R791" s="16">
        <v>35380.096246159301</v>
      </c>
      <c r="S791" s="17">
        <f>gp_need_index[[#This Row],[Normalised weighted population 2027/28]]/gp_need_index[[#This Row],[Registered population 2027/28]]</f>
        <v>1.387769824368581</v>
      </c>
      <c r="T791" s="99">
        <v>25488.346113439002</v>
      </c>
      <c r="U791" s="16">
        <v>35521.2250666568</v>
      </c>
      <c r="V791" s="17">
        <f>gp_need_index[[#This Row],[Normalised weighted population 2028/29]]/gp_need_index[[#This Row],[Registered population 2028/29]]</f>
        <v>1.3936261265664411</v>
      </c>
    </row>
    <row r="792" spans="1:22" x14ac:dyDescent="0.2">
      <c r="A792" s="6" t="s">
        <v>5682</v>
      </c>
      <c r="B792" s="1" t="s">
        <v>7387</v>
      </c>
      <c r="C792" s="95" t="s">
        <v>6548</v>
      </c>
      <c r="D792" s="95" t="s">
        <v>6548</v>
      </c>
      <c r="E792" s="95" t="s">
        <v>6645</v>
      </c>
      <c r="F792" s="95" t="s">
        <v>6622</v>
      </c>
      <c r="G792" s="95" t="s">
        <v>6622</v>
      </c>
      <c r="H792" s="61">
        <v>5556.3369884672602</v>
      </c>
      <c r="I792" s="61">
        <v>114.584514154711</v>
      </c>
      <c r="J792" s="123">
        <v>636670.17430336901</v>
      </c>
      <c r="K792" s="99">
        <v>11793.416666666701</v>
      </c>
      <c r="L792" s="16">
        <v>12818.445807312401</v>
      </c>
      <c r="M792" s="17">
        <f>gp_need_index[[#This Row],[Normalised weighted population (base year)]]/gp_need_index[[#This Row],[Registered population (base year)]]</f>
        <v>1.0869153672440723</v>
      </c>
      <c r="N792" s="99">
        <v>11788.8359945634</v>
      </c>
      <c r="O792" s="16">
        <v>12864.7777641093</v>
      </c>
      <c r="P792" s="17">
        <f>gp_need_index[[#This Row],[Normalised weighted population 2026/27]]/gp_need_index[[#This Row],[Registered population 2026/27]]</f>
        <v>1.0912678546077057</v>
      </c>
      <c r="Q792" s="99">
        <v>11786.4993128888</v>
      </c>
      <c r="R792" s="16">
        <v>12910.0025524312</v>
      </c>
      <c r="S792" s="17">
        <f>gp_need_index[[#This Row],[Normalised weighted population 2027/28]]/gp_need_index[[#This Row],[Registered population 2027/28]]</f>
        <v>1.0953211984082352</v>
      </c>
      <c r="T792" s="99">
        <v>11794.5962673962</v>
      </c>
      <c r="U792" s="16">
        <v>12961.4996829129</v>
      </c>
      <c r="V792" s="17">
        <f>gp_need_index[[#This Row],[Normalised weighted population 2028/29]]/gp_need_index[[#This Row],[Registered population 2028/29]]</f>
        <v>1.0989354267888227</v>
      </c>
    </row>
    <row r="793" spans="1:22" x14ac:dyDescent="0.2">
      <c r="A793" s="6" t="s">
        <v>5676</v>
      </c>
      <c r="B793" s="1" t="s">
        <v>12282</v>
      </c>
      <c r="C793" s="95" t="s">
        <v>6548</v>
      </c>
      <c r="D793" s="95" t="s">
        <v>6548</v>
      </c>
      <c r="E793" s="95" t="s">
        <v>6645</v>
      </c>
      <c r="F793" s="95" t="s">
        <v>6549</v>
      </c>
      <c r="G793" s="95" t="s">
        <v>6549</v>
      </c>
      <c r="H793" s="61">
        <v>5405.6969463641799</v>
      </c>
      <c r="I793" s="61">
        <v>89.360158040082197</v>
      </c>
      <c r="J793" s="123">
        <v>483053.93344389298</v>
      </c>
      <c r="K793" s="99">
        <v>9748.1666666666697</v>
      </c>
      <c r="L793" s="16">
        <v>9725.6019172482302</v>
      </c>
      <c r="M793" s="17">
        <f>gp_need_index[[#This Row],[Normalised weighted population (base year)]]/gp_need_index[[#This Row],[Registered population (base year)]]</f>
        <v>0.99768523147069299</v>
      </c>
      <c r="N793" s="99">
        <v>9827.3200941259001</v>
      </c>
      <c r="O793" s="16">
        <v>9760.7548659463901</v>
      </c>
      <c r="P793" s="17">
        <f>gp_need_index[[#This Row],[Normalised weighted population 2026/27]]/gp_need_index[[#This Row],[Registered population 2026/27]]</f>
        <v>0.99322651266653073</v>
      </c>
      <c r="Q793" s="99">
        <v>9901.67353225435</v>
      </c>
      <c r="R793" s="16">
        <v>9795.0677845811206</v>
      </c>
      <c r="S793" s="17">
        <f>gp_need_index[[#This Row],[Normalised weighted population 2027/28]]/gp_need_index[[#This Row],[Registered population 2027/28]]</f>
        <v>0.98923356265726547</v>
      </c>
      <c r="T793" s="99">
        <v>9973.5399793383294</v>
      </c>
      <c r="U793" s="16">
        <v>9834.1396501157396</v>
      </c>
      <c r="V793" s="17">
        <f>gp_need_index[[#This Row],[Normalised weighted population 2028/29]]/gp_need_index[[#This Row],[Registered population 2028/29]]</f>
        <v>0.98602298386416676</v>
      </c>
    </row>
    <row r="794" spans="1:22" x14ac:dyDescent="0.2">
      <c r="A794" s="6" t="s">
        <v>5714</v>
      </c>
      <c r="B794" s="1" t="s">
        <v>7388</v>
      </c>
      <c r="C794" s="95" t="s">
        <v>6548</v>
      </c>
      <c r="D794" s="95" t="s">
        <v>6548</v>
      </c>
      <c r="E794" s="95" t="s">
        <v>6645</v>
      </c>
      <c r="F794" s="95" t="s">
        <v>6622</v>
      </c>
      <c r="G794" s="95" t="s">
        <v>6622</v>
      </c>
      <c r="H794" s="61">
        <v>5580.1197206439401</v>
      </c>
      <c r="I794" s="61">
        <v>199.060847170443</v>
      </c>
      <c r="J794" s="123">
        <v>1110783.35890388</v>
      </c>
      <c r="K794" s="99">
        <v>21495.25</v>
      </c>
      <c r="L794" s="16">
        <v>22364.038499766801</v>
      </c>
      <c r="M794" s="17">
        <f>gp_need_index[[#This Row],[Normalised weighted population (base year)]]/gp_need_index[[#This Row],[Registered population (base year)]]</f>
        <v>1.0404176969221945</v>
      </c>
      <c r="N794" s="99">
        <v>21488.273990141901</v>
      </c>
      <c r="O794" s="16">
        <v>22444.872766350501</v>
      </c>
      <c r="P794" s="17">
        <f>gp_need_index[[#This Row],[Normalised weighted population 2026/27]]/gp_need_index[[#This Row],[Registered population 2026/27]]</f>
        <v>1.0445172458545278</v>
      </c>
      <c r="Q794" s="99">
        <v>21482.6261338205</v>
      </c>
      <c r="R794" s="16">
        <v>22523.7753823444</v>
      </c>
      <c r="S794" s="17">
        <f>gp_need_index[[#This Row],[Normalised weighted population 2027/28]]/gp_need_index[[#This Row],[Registered population 2027/28]]</f>
        <v>1.0484647101354521</v>
      </c>
      <c r="T794" s="99">
        <v>21498.084381232999</v>
      </c>
      <c r="U794" s="16">
        <v>22613.621204999799</v>
      </c>
      <c r="V794" s="17">
        <f>gp_need_index[[#This Row],[Normalised weighted population 2028/29]]/gp_need_index[[#This Row],[Registered population 2028/29]]</f>
        <v>1.0518900569922696</v>
      </c>
    </row>
    <row r="795" spans="1:22" x14ac:dyDescent="0.2">
      <c r="A795" s="6" t="s">
        <v>5727</v>
      </c>
      <c r="B795" s="1" t="s">
        <v>7389</v>
      </c>
      <c r="C795" s="95" t="s">
        <v>6548</v>
      </c>
      <c r="D795" s="95" t="s">
        <v>6548</v>
      </c>
      <c r="E795" s="95" t="s">
        <v>6645</v>
      </c>
      <c r="F795" s="95" t="s">
        <v>6551</v>
      </c>
      <c r="G795" s="95" t="s">
        <v>6551</v>
      </c>
      <c r="H795" s="61">
        <v>5483.5654492187496</v>
      </c>
      <c r="I795" s="61">
        <v>113.861918685107</v>
      </c>
      <c r="J795" s="123">
        <v>624369.28328341001</v>
      </c>
      <c r="K795" s="99">
        <v>13660.083333333299</v>
      </c>
      <c r="L795" s="16">
        <v>12570.7849127314</v>
      </c>
      <c r="M795" s="17">
        <f>gp_need_index[[#This Row],[Normalised weighted population (base year)]]/gp_need_index[[#This Row],[Registered population (base year)]]</f>
        <v>0.92025682464587932</v>
      </c>
      <c r="N795" s="99">
        <v>13685.687389667701</v>
      </c>
      <c r="O795" s="16">
        <v>12616.221705321999</v>
      </c>
      <c r="P795" s="17">
        <f>gp_need_index[[#This Row],[Normalised weighted population 2026/27]]/gp_need_index[[#This Row],[Registered population 2026/27]]</f>
        <v>0.92185517220325253</v>
      </c>
      <c r="Q795" s="99">
        <v>13710.0948363841</v>
      </c>
      <c r="R795" s="16">
        <v>12660.572720668401</v>
      </c>
      <c r="S795" s="17">
        <f>gp_need_index[[#This Row],[Normalised weighted population 2027/28]]/gp_need_index[[#This Row],[Registered population 2027/28]]</f>
        <v>0.92344895288904505</v>
      </c>
      <c r="T795" s="99">
        <v>13737.6464879996</v>
      </c>
      <c r="U795" s="16">
        <v>12711.0748923544</v>
      </c>
      <c r="V795" s="17">
        <f>gp_need_index[[#This Row],[Normalised weighted population 2028/29]]/gp_need_index[[#This Row],[Registered population 2028/29]]</f>
        <v>0.925273110169056</v>
      </c>
    </row>
    <row r="796" spans="1:22" x14ac:dyDescent="0.2">
      <c r="A796" s="6" t="s">
        <v>5720</v>
      </c>
      <c r="B796" s="1" t="s">
        <v>7390</v>
      </c>
      <c r="C796" s="95" t="s">
        <v>6548</v>
      </c>
      <c r="D796" s="95" t="s">
        <v>6548</v>
      </c>
      <c r="E796" s="95" t="s">
        <v>6645</v>
      </c>
      <c r="F796" s="95" t="s">
        <v>6553</v>
      </c>
      <c r="G796" s="95" t="s">
        <v>6553</v>
      </c>
      <c r="H796" s="61">
        <v>5515.3709441154197</v>
      </c>
      <c r="I796" s="61">
        <v>137.539911818902</v>
      </c>
      <c r="J796" s="123">
        <v>758583.63330216997</v>
      </c>
      <c r="K796" s="99">
        <v>15915.583333333299</v>
      </c>
      <c r="L796" s="16">
        <v>15272.9994057561</v>
      </c>
      <c r="M796" s="17">
        <f>gp_need_index[[#This Row],[Normalised weighted population (base year)]]/gp_need_index[[#This Row],[Registered population (base year)]]</f>
        <v>0.95962548691310712</v>
      </c>
      <c r="N796" s="99">
        <v>15957.2654122196</v>
      </c>
      <c r="O796" s="16">
        <v>15328.2032861067</v>
      </c>
      <c r="P796" s="17">
        <f>gp_need_index[[#This Row],[Normalised weighted population 2026/27]]/gp_need_index[[#This Row],[Registered population 2026/27]]</f>
        <v>0.96057832530433551</v>
      </c>
      <c r="Q796" s="99">
        <v>15999.0950245024</v>
      </c>
      <c r="R796" s="16">
        <v>15382.0879906604</v>
      </c>
      <c r="S796" s="17">
        <f>gp_need_index[[#This Row],[Normalised weighted population 2027/28]]/gp_need_index[[#This Row],[Registered population 2027/28]]</f>
        <v>0.96143487910428305</v>
      </c>
      <c r="T796" s="99">
        <v>16045.9466152923</v>
      </c>
      <c r="U796" s="16">
        <v>15443.446103419899</v>
      </c>
      <c r="V796" s="17">
        <f>gp_need_index[[#This Row],[Normalised weighted population 2028/29]]/gp_need_index[[#This Row],[Registered population 2028/29]]</f>
        <v>0.96245154453535342</v>
      </c>
    </row>
    <row r="797" spans="1:22" x14ac:dyDescent="0.2">
      <c r="A797" s="6" t="s">
        <v>5725</v>
      </c>
      <c r="B797" s="1" t="s">
        <v>7391</v>
      </c>
      <c r="C797" s="95" t="s">
        <v>6548</v>
      </c>
      <c r="D797" s="95" t="s">
        <v>6548</v>
      </c>
      <c r="E797" s="95" t="s">
        <v>6645</v>
      </c>
      <c r="F797" s="95" t="s">
        <v>6552</v>
      </c>
      <c r="G797" s="95" t="s">
        <v>6552</v>
      </c>
      <c r="H797" s="61">
        <v>5277.0207868303596</v>
      </c>
      <c r="I797" s="61">
        <v>20.646881671575098</v>
      </c>
      <c r="J797" s="123">
        <v>108954.023764129</v>
      </c>
      <c r="K797" s="99">
        <v>4676.5833333333303</v>
      </c>
      <c r="L797" s="16">
        <v>2193.6338554531098</v>
      </c>
      <c r="M797" s="17">
        <f>gp_need_index[[#This Row],[Normalised weighted population (base year)]]/gp_need_index[[#This Row],[Registered population (base year)]]</f>
        <v>0.46906762888571313</v>
      </c>
      <c r="N797" s="99">
        <v>4705.0443417839097</v>
      </c>
      <c r="O797" s="16">
        <v>2201.56269101922</v>
      </c>
      <c r="P797" s="17">
        <f>gp_need_index[[#This Row],[Normalised weighted population 2026/27]]/gp_need_index[[#This Row],[Registered population 2026/27]]</f>
        <v>0.467915396985292</v>
      </c>
      <c r="Q797" s="99">
        <v>4731.6106579854604</v>
      </c>
      <c r="R797" s="16">
        <v>2209.3020557019399</v>
      </c>
      <c r="S797" s="17">
        <f>gp_need_index[[#This Row],[Normalised weighted population 2027/28]]/gp_need_index[[#This Row],[Registered population 2027/28]]</f>
        <v>0.46692389027684211</v>
      </c>
      <c r="T797" s="99">
        <v>4759.0785909392798</v>
      </c>
      <c r="U797" s="16">
        <v>2218.1148127694901</v>
      </c>
      <c r="V797" s="17">
        <f>gp_need_index[[#This Row],[Normalised weighted population 2028/29]]/gp_need_index[[#This Row],[Registered population 2028/29]]</f>
        <v>0.46608072768382458</v>
      </c>
    </row>
    <row r="798" spans="1:22" x14ac:dyDescent="0.2">
      <c r="A798" s="6" t="s">
        <v>5707</v>
      </c>
      <c r="B798" s="1" t="s">
        <v>7392</v>
      </c>
      <c r="C798" s="95" t="s">
        <v>6548</v>
      </c>
      <c r="D798" s="95" t="s">
        <v>6548</v>
      </c>
      <c r="E798" s="95" t="s">
        <v>6645</v>
      </c>
      <c r="F798" s="95" t="s">
        <v>6622</v>
      </c>
      <c r="G798" s="95" t="s">
        <v>6622</v>
      </c>
      <c r="H798" s="61">
        <v>5362.4145767076898</v>
      </c>
      <c r="I798" s="61">
        <v>113.234149512936</v>
      </c>
      <c r="J798" s="123">
        <v>607208.45392926701</v>
      </c>
      <c r="K798" s="99">
        <v>11808.083333333299</v>
      </c>
      <c r="L798" s="16">
        <v>12225.2760920531</v>
      </c>
      <c r="M798" s="17">
        <f>gp_need_index[[#This Row],[Normalised weighted population (base year)]]/gp_need_index[[#This Row],[Registered population (base year)]]</f>
        <v>1.0353311157232519</v>
      </c>
      <c r="N798" s="99">
        <v>11816.7903735691</v>
      </c>
      <c r="O798" s="16">
        <v>12269.4640515173</v>
      </c>
      <c r="P798" s="17">
        <f>gp_need_index[[#This Row],[Normalised weighted population 2026/27]]/gp_need_index[[#This Row],[Registered population 2026/27]]</f>
        <v>1.0383076676185021</v>
      </c>
      <c r="Q798" s="99">
        <v>11825.601450167</v>
      </c>
      <c r="R798" s="16">
        <v>12312.5960763938</v>
      </c>
      <c r="S798" s="17">
        <f>gp_need_index[[#This Row],[Normalised weighted population 2027/28]]/gp_need_index[[#This Row],[Registered population 2027/28]]</f>
        <v>1.0411813833130596</v>
      </c>
      <c r="T798" s="99">
        <v>11835.738037745499</v>
      </c>
      <c r="U798" s="16">
        <v>12361.7101926877</v>
      </c>
      <c r="V798" s="17">
        <f>gp_need_index[[#This Row],[Normalised weighted population 2028/29]]/gp_need_index[[#This Row],[Registered population 2028/29]]</f>
        <v>1.0444393204094935</v>
      </c>
    </row>
    <row r="799" spans="1:22" x14ac:dyDescent="0.2">
      <c r="A799" s="6" t="s">
        <v>5711</v>
      </c>
      <c r="B799" s="1" t="s">
        <v>7393</v>
      </c>
      <c r="C799" s="95" t="s">
        <v>6548</v>
      </c>
      <c r="D799" s="95" t="s">
        <v>6548</v>
      </c>
      <c r="E799" s="95" t="s">
        <v>6645</v>
      </c>
      <c r="F799" s="95" t="s">
        <v>6553</v>
      </c>
      <c r="G799" s="95" t="s">
        <v>6553</v>
      </c>
      <c r="H799" s="61">
        <v>5628.6249511718797</v>
      </c>
      <c r="I799" s="61">
        <v>100.017831736535</v>
      </c>
      <c r="J799" s="123">
        <v>562962.86327437102</v>
      </c>
      <c r="K799" s="99">
        <v>12128.333333333299</v>
      </c>
      <c r="L799" s="16">
        <v>11334.4542365407</v>
      </c>
      <c r="M799" s="17">
        <f>gp_need_index[[#This Row],[Normalised weighted population (base year)]]/gp_need_index[[#This Row],[Registered population (base year)]]</f>
        <v>0.93454343024933884</v>
      </c>
      <c r="N799" s="99">
        <v>12167.4030674038</v>
      </c>
      <c r="O799" s="16">
        <v>11375.422342339099</v>
      </c>
      <c r="P799" s="17">
        <f>gp_need_index[[#This Row],[Normalised weighted population 2026/27]]/gp_need_index[[#This Row],[Registered population 2026/27]]</f>
        <v>0.93490963349554845</v>
      </c>
      <c r="Q799" s="99">
        <v>12200.7118649407</v>
      </c>
      <c r="R799" s="16">
        <v>11415.4114565653</v>
      </c>
      <c r="S799" s="17">
        <f>gp_need_index[[#This Row],[Normalised weighted population 2027/28]]/gp_need_index[[#This Row],[Registered population 2027/28]]</f>
        <v>0.93563486974624843</v>
      </c>
      <c r="T799" s="99">
        <v>12236.5495950903</v>
      </c>
      <c r="U799" s="16">
        <v>11460.946763850799</v>
      </c>
      <c r="V799" s="17">
        <f>gp_need_index[[#This Row],[Normalised weighted population 2028/29]]/gp_need_index[[#This Row],[Registered population 2028/29]]</f>
        <v>0.93661588790105521</v>
      </c>
    </row>
    <row r="800" spans="1:22" x14ac:dyDescent="0.2">
      <c r="A800" s="6" t="s">
        <v>5671</v>
      </c>
      <c r="B800" s="1" t="s">
        <v>7394</v>
      </c>
      <c r="C800" s="95" t="s">
        <v>6548</v>
      </c>
      <c r="D800" s="95" t="s">
        <v>6548</v>
      </c>
      <c r="E800" s="95" t="s">
        <v>6645</v>
      </c>
      <c r="F800" s="95" t="s">
        <v>6552</v>
      </c>
      <c r="G800" s="95" t="s">
        <v>6552</v>
      </c>
      <c r="H800" s="61">
        <v>5394.9689941406205</v>
      </c>
      <c r="I800" s="61">
        <v>47.385923988178703</v>
      </c>
      <c r="J800" s="123">
        <v>255645.590674929</v>
      </c>
      <c r="K800" s="99">
        <v>8704.8333333333303</v>
      </c>
      <c r="L800" s="16">
        <v>5147.0593129802701</v>
      </c>
      <c r="M800" s="17">
        <f>gp_need_index[[#This Row],[Normalised weighted population (base year)]]/gp_need_index[[#This Row],[Registered population (base year)]]</f>
        <v>0.59128751991961614</v>
      </c>
      <c r="N800" s="99">
        <v>8743.8134126225796</v>
      </c>
      <c r="O800" s="16">
        <v>5165.6632321530997</v>
      </c>
      <c r="P800" s="17">
        <f>gp_need_index[[#This Row],[Normalised weighted population 2026/27]]/gp_need_index[[#This Row],[Registered population 2026/27]]</f>
        <v>0.59077921593065352</v>
      </c>
      <c r="Q800" s="99">
        <v>8777.8041137545497</v>
      </c>
      <c r="R800" s="16">
        <v>5183.8225840284003</v>
      </c>
      <c r="S800" s="17">
        <f>gp_need_index[[#This Row],[Normalised weighted population 2027/28]]/gp_need_index[[#This Row],[Registered population 2027/28]]</f>
        <v>0.59056029467614901</v>
      </c>
      <c r="T800" s="99">
        <v>8816.7280214704697</v>
      </c>
      <c r="U800" s="16">
        <v>5204.5005031008204</v>
      </c>
      <c r="V800" s="17">
        <f>gp_need_index[[#This Row],[Normalised weighted population 2028/29]]/gp_need_index[[#This Row],[Registered population 2028/29]]</f>
        <v>0.59029840666819211</v>
      </c>
    </row>
    <row r="801" spans="1:22" x14ac:dyDescent="0.2">
      <c r="A801" s="6" t="s">
        <v>5696</v>
      </c>
      <c r="B801" s="1" t="s">
        <v>7395</v>
      </c>
      <c r="C801" s="95" t="s">
        <v>6548</v>
      </c>
      <c r="D801" s="95" t="s">
        <v>6548</v>
      </c>
      <c r="E801" s="95" t="s">
        <v>6645</v>
      </c>
      <c r="F801" s="95" t="s">
        <v>6555</v>
      </c>
      <c r="G801" s="95" t="s">
        <v>6555</v>
      </c>
      <c r="H801" s="61">
        <v>5351.6222713694897</v>
      </c>
      <c r="I801" s="61">
        <v>76.592283184639498</v>
      </c>
      <c r="J801" s="123">
        <v>409892.96850595501</v>
      </c>
      <c r="K801" s="99">
        <v>9063.5833333333303</v>
      </c>
      <c r="L801" s="16">
        <v>8252.6102457068991</v>
      </c>
      <c r="M801" s="17">
        <f>gp_need_index[[#This Row],[Normalised weighted population (base year)]]/gp_need_index[[#This Row],[Registered population (base year)]]</f>
        <v>0.91052401044916764</v>
      </c>
      <c r="N801" s="99">
        <v>9128.2208646295294</v>
      </c>
      <c r="O801" s="16">
        <v>8282.4391022714208</v>
      </c>
      <c r="P801" s="17">
        <f>gp_need_index[[#This Row],[Normalised weighted population 2026/27]]/gp_need_index[[#This Row],[Registered population 2026/27]]</f>
        <v>0.90734429250771254</v>
      </c>
      <c r="Q801" s="99">
        <v>9195.1040670423208</v>
      </c>
      <c r="R801" s="16">
        <v>8311.5551555804595</v>
      </c>
      <c r="S801" s="17">
        <f>gp_need_index[[#This Row],[Normalised weighted population 2027/28]]/gp_need_index[[#This Row],[Registered population 2027/28]]</f>
        <v>0.90391093944996947</v>
      </c>
      <c r="T801" s="99">
        <v>9256.1741514112091</v>
      </c>
      <c r="U801" s="16">
        <v>8344.70938917684</v>
      </c>
      <c r="V801" s="17">
        <f>gp_need_index[[#This Row],[Normalised weighted population 2028/29]]/gp_need_index[[#This Row],[Registered population 2028/29]]</f>
        <v>0.90152899596261316</v>
      </c>
    </row>
    <row r="802" spans="1:22" x14ac:dyDescent="0.2">
      <c r="A802" s="6" t="s">
        <v>2058</v>
      </c>
      <c r="B802" s="1" t="s">
        <v>7396</v>
      </c>
      <c r="C802" s="95" t="s">
        <v>6408</v>
      </c>
      <c r="D802" s="95" t="s">
        <v>6408</v>
      </c>
      <c r="E802" s="95" t="s">
        <v>6645</v>
      </c>
      <c r="F802" s="95" t="s">
        <v>6414</v>
      </c>
      <c r="G802" s="95" t="s">
        <v>6414</v>
      </c>
      <c r="H802" s="61">
        <v>5225.99419163946</v>
      </c>
      <c r="I802" s="61">
        <v>56.2401120047546</v>
      </c>
      <c r="J802" s="123">
        <v>293910.49867399997</v>
      </c>
      <c r="K802" s="99">
        <v>9007.5833333333303</v>
      </c>
      <c r="L802" s="16">
        <v>5917.4686541192405</v>
      </c>
      <c r="M802" s="17">
        <f>gp_need_index[[#This Row],[Normalised weighted population (base year)]]/gp_need_index[[#This Row],[Registered population (base year)]]</f>
        <v>0.65694298183411115</v>
      </c>
      <c r="N802" s="99">
        <v>9085.8193465108598</v>
      </c>
      <c r="O802" s="16">
        <v>5938.8571988891399</v>
      </c>
      <c r="P802" s="17">
        <f>gp_need_index[[#This Row],[Normalised weighted population 2026/27]]/gp_need_index[[#This Row],[Registered population 2026/27]]</f>
        <v>0.65364024667404186</v>
      </c>
      <c r="Q802" s="99">
        <v>9160.9278040148693</v>
      </c>
      <c r="R802" s="16">
        <v>5959.7346337440704</v>
      </c>
      <c r="S802" s="17">
        <f>gp_need_index[[#This Row],[Normalised weighted population 2027/28]]/gp_need_index[[#This Row],[Registered population 2027/28]]</f>
        <v>0.6505601573600609</v>
      </c>
      <c r="T802" s="99">
        <v>9238.5234724967504</v>
      </c>
      <c r="U802" s="16">
        <v>5983.5076137124397</v>
      </c>
      <c r="V802" s="17">
        <f>gp_need_index[[#This Row],[Normalised weighted population 2028/29]]/gp_need_index[[#This Row],[Registered population 2028/29]]</f>
        <v>0.64766925488964211</v>
      </c>
    </row>
    <row r="803" spans="1:22" x14ac:dyDescent="0.2">
      <c r="A803" s="6" t="s">
        <v>5710</v>
      </c>
      <c r="B803" s="1" t="s">
        <v>7397</v>
      </c>
      <c r="C803" s="95" t="s">
        <v>6548</v>
      </c>
      <c r="D803" s="95" t="s">
        <v>6548</v>
      </c>
      <c r="E803" s="95" t="s">
        <v>6645</v>
      </c>
      <c r="F803" s="95" t="s">
        <v>6547</v>
      </c>
      <c r="G803" s="95" t="s">
        <v>6547</v>
      </c>
      <c r="H803" s="61">
        <v>5353.1322073063402</v>
      </c>
      <c r="I803" s="61">
        <v>87.440188809620494</v>
      </c>
      <c r="J803" s="123">
        <v>468078.890929727</v>
      </c>
      <c r="K803" s="99">
        <v>10952.5</v>
      </c>
      <c r="L803" s="16">
        <v>9424.1007967660698</v>
      </c>
      <c r="M803" s="17">
        <f>gp_need_index[[#This Row],[Normalised weighted population (base year)]]/gp_need_index[[#This Row],[Registered population (base year)]]</f>
        <v>0.86045202435663726</v>
      </c>
      <c r="N803" s="99">
        <v>11163.318762331601</v>
      </c>
      <c r="O803" s="16">
        <v>9458.1639770868096</v>
      </c>
      <c r="P803" s="17">
        <f>gp_need_index[[#This Row],[Normalised weighted population 2026/27]]/gp_need_index[[#This Row],[Registered population 2026/27]]</f>
        <v>0.84725377626960752</v>
      </c>
      <c r="Q803" s="99">
        <v>11359.808920342401</v>
      </c>
      <c r="R803" s="16">
        <v>9491.4131689205296</v>
      </c>
      <c r="S803" s="17">
        <f>gp_need_index[[#This Row],[Normalised weighted population 2027/28]]/gp_need_index[[#This Row],[Registered population 2027/28]]</f>
        <v>0.83552577648765991</v>
      </c>
      <c r="T803" s="99">
        <v>11552.535904083899</v>
      </c>
      <c r="U803" s="16">
        <v>9529.2737766493792</v>
      </c>
      <c r="V803" s="17">
        <f>gp_need_index[[#This Row],[Normalised weighted population 2028/29]]/gp_need_index[[#This Row],[Registered population 2028/29]]</f>
        <v>0.82486424242842793</v>
      </c>
    </row>
    <row r="804" spans="1:22" x14ac:dyDescent="0.2">
      <c r="A804" s="6" t="s">
        <v>5716</v>
      </c>
      <c r="B804" s="1" t="s">
        <v>7398</v>
      </c>
      <c r="C804" s="95" t="s">
        <v>6548</v>
      </c>
      <c r="D804" s="95" t="s">
        <v>6548</v>
      </c>
      <c r="E804" s="95" t="s">
        <v>6645</v>
      </c>
      <c r="F804" s="95" t="s">
        <v>6551</v>
      </c>
      <c r="G804" s="95" t="s">
        <v>6551</v>
      </c>
      <c r="H804" s="61">
        <v>5496.6954394531203</v>
      </c>
      <c r="I804" s="61">
        <v>146.97579134680799</v>
      </c>
      <c r="J804" s="123">
        <v>807881.162006011</v>
      </c>
      <c r="K804" s="99">
        <v>15048.416666666701</v>
      </c>
      <c r="L804" s="16">
        <v>16265.534827752301</v>
      </c>
      <c r="M804" s="17">
        <f>gp_need_index[[#This Row],[Normalised weighted population (base year)]]/gp_need_index[[#This Row],[Registered population (base year)]]</f>
        <v>1.0808801475959662</v>
      </c>
      <c r="N804" s="99">
        <v>15061.260815228199</v>
      </c>
      <c r="O804" s="16">
        <v>16324.326202950801</v>
      </c>
      <c r="P804" s="17">
        <f>gp_need_index[[#This Row],[Normalised weighted population 2026/27]]/gp_need_index[[#This Row],[Registered population 2026/27]]</f>
        <v>1.0838618627761585</v>
      </c>
      <c r="Q804" s="99">
        <v>15068.121634490801</v>
      </c>
      <c r="R804" s="16">
        <v>16381.7126740242</v>
      </c>
      <c r="S804" s="17">
        <f>gp_need_index[[#This Row],[Normalised weighted population 2027/28]]/gp_need_index[[#This Row],[Registered population 2027/28]]</f>
        <v>1.0871768274372435</v>
      </c>
      <c r="T804" s="99">
        <v>15079.466339824001</v>
      </c>
      <c r="U804" s="16">
        <v>16447.058222304498</v>
      </c>
      <c r="V804" s="17">
        <f>gp_need_index[[#This Row],[Normalised weighted population 2028/29]]/gp_need_index[[#This Row],[Registered population 2028/29]]</f>
        <v>1.0906923263503541</v>
      </c>
    </row>
    <row r="805" spans="1:22" x14ac:dyDescent="0.2">
      <c r="A805" s="6" t="s">
        <v>5667</v>
      </c>
      <c r="B805" s="1" t="s">
        <v>8247</v>
      </c>
      <c r="C805" s="95" t="s">
        <v>6548</v>
      </c>
      <c r="D805" s="95" t="s">
        <v>6548</v>
      </c>
      <c r="E805" s="95" t="s">
        <v>6645</v>
      </c>
      <c r="F805" s="95" t="s">
        <v>6551</v>
      </c>
      <c r="G805" s="95" t="s">
        <v>6551</v>
      </c>
      <c r="H805" s="61">
        <v>5623.2059173584003</v>
      </c>
      <c r="I805" s="61">
        <v>37.295855827853302</v>
      </c>
      <c r="J805" s="123">
        <v>209722.277184131</v>
      </c>
      <c r="K805" s="99">
        <v>4082.4166666666702</v>
      </c>
      <c r="L805" s="16">
        <v>4222.4589012865499</v>
      </c>
      <c r="M805" s="17">
        <f>gp_need_index[[#This Row],[Normalised weighted population (base year)]]/gp_need_index[[#This Row],[Registered population (base year)]]</f>
        <v>1.0343037583016301</v>
      </c>
      <c r="N805" s="99">
        <v>4086.6716985204298</v>
      </c>
      <c r="O805" s="16">
        <v>4237.7208750337704</v>
      </c>
      <c r="P805" s="17">
        <f>gp_need_index[[#This Row],[Normalised weighted population 2026/27]]/gp_need_index[[#This Row],[Registered population 2026/27]]</f>
        <v>1.03696141693203</v>
      </c>
      <c r="Q805" s="99">
        <v>4089.5987252979598</v>
      </c>
      <c r="R805" s="16">
        <v>4252.6181420565399</v>
      </c>
      <c r="S805" s="17">
        <f>gp_need_index[[#This Row],[Normalised weighted population 2027/28]]/gp_need_index[[#This Row],[Registered population 2027/28]]</f>
        <v>1.0398619590108324</v>
      </c>
      <c r="T805" s="99">
        <v>4094.5389738538101</v>
      </c>
      <c r="U805" s="16">
        <v>4269.5815493417904</v>
      </c>
      <c r="V805" s="17">
        <f>gp_need_index[[#This Row],[Normalised weighted population 2028/29]]/gp_need_index[[#This Row],[Registered population 2028/29]]</f>
        <v>1.0427502526183623</v>
      </c>
    </row>
    <row r="806" spans="1:22" x14ac:dyDescent="0.2">
      <c r="A806" s="6" t="s">
        <v>5735</v>
      </c>
      <c r="B806" s="1" t="s">
        <v>7399</v>
      </c>
      <c r="C806" s="95" t="s">
        <v>6548</v>
      </c>
      <c r="D806" s="95" t="s">
        <v>6548</v>
      </c>
      <c r="E806" s="95" t="s">
        <v>6645</v>
      </c>
      <c r="F806" s="95" t="s">
        <v>6551</v>
      </c>
      <c r="G806" s="95" t="s">
        <v>6551</v>
      </c>
      <c r="H806" s="61">
        <v>5593.96728515625</v>
      </c>
      <c r="I806" s="61">
        <v>60.402723222090401</v>
      </c>
      <c r="J806" s="123">
        <v>337890.85763872101</v>
      </c>
      <c r="K806" s="99">
        <v>7976.5833333333303</v>
      </c>
      <c r="L806" s="16">
        <v>6802.9504478789004</v>
      </c>
      <c r="M806" s="17">
        <f>gp_need_index[[#This Row],[Normalised weighted population (base year)]]/gp_need_index[[#This Row],[Registered population (base year)]]</f>
        <v>0.85286521353698674</v>
      </c>
      <c r="N806" s="99">
        <v>7989.0250216992599</v>
      </c>
      <c r="O806" s="16">
        <v>6827.5395447929204</v>
      </c>
      <c r="P806" s="17">
        <f>gp_need_index[[#This Row],[Normalised weighted population 2026/27]]/gp_need_index[[#This Row],[Registered population 2026/27]]</f>
        <v>0.85461486554972732</v>
      </c>
      <c r="Q806" s="99">
        <v>7997.0105979453801</v>
      </c>
      <c r="R806" s="16">
        <v>6851.5410500139196</v>
      </c>
      <c r="S806" s="17">
        <f>gp_need_index[[#This Row],[Normalised weighted population 2027/28]]/gp_need_index[[#This Row],[Registered population 2027/28]]</f>
        <v>0.85676278230445779</v>
      </c>
      <c r="T806" s="99">
        <v>8008.6189566213698</v>
      </c>
      <c r="U806" s="16">
        <v>6878.8713856990298</v>
      </c>
      <c r="V806" s="17">
        <f>gp_need_index[[#This Row],[Normalised weighted population 2028/29]]/gp_need_index[[#This Row],[Registered population 2028/29]]</f>
        <v>0.85893353435322495</v>
      </c>
    </row>
    <row r="807" spans="1:22" x14ac:dyDescent="0.2">
      <c r="A807" s="6" t="s">
        <v>5706</v>
      </c>
      <c r="B807" s="1" t="s">
        <v>7400</v>
      </c>
      <c r="C807" s="95" t="s">
        <v>6548</v>
      </c>
      <c r="D807" s="95" t="s">
        <v>6548</v>
      </c>
      <c r="E807" s="95" t="s">
        <v>6645</v>
      </c>
      <c r="F807" s="95" t="s">
        <v>6549</v>
      </c>
      <c r="G807" s="95" t="s">
        <v>6549</v>
      </c>
      <c r="H807" s="61">
        <v>5669.3663039434496</v>
      </c>
      <c r="I807" s="61">
        <v>77.528610194799896</v>
      </c>
      <c r="J807" s="123">
        <v>439538.09022996499</v>
      </c>
      <c r="K807" s="99">
        <v>10340.666666666701</v>
      </c>
      <c r="L807" s="16">
        <v>8849.4724855411896</v>
      </c>
      <c r="M807" s="17">
        <f>gp_need_index[[#This Row],[Normalised weighted population (base year)]]/gp_need_index[[#This Row],[Registered population (base year)]]</f>
        <v>0.85579322598876539</v>
      </c>
      <c r="N807" s="99">
        <v>10425.4030180788</v>
      </c>
      <c r="O807" s="16">
        <v>8881.45868597761</v>
      </c>
      <c r="P807" s="17">
        <f>gp_need_index[[#This Row],[Normalised weighted population 2026/27]]/gp_need_index[[#This Row],[Registered population 2026/27]]</f>
        <v>0.85190554941388652</v>
      </c>
      <c r="Q807" s="99">
        <v>10511.194856186999</v>
      </c>
      <c r="R807" s="16">
        <v>8912.6805303364908</v>
      </c>
      <c r="S807" s="17">
        <f>gp_need_index[[#This Row],[Normalised weighted population 2027/28]]/gp_need_index[[#This Row],[Registered population 2027/28]]</f>
        <v>0.84792268170068164</v>
      </c>
      <c r="T807" s="99">
        <v>10596.005613925199</v>
      </c>
      <c r="U807" s="16">
        <v>8948.2326125571399</v>
      </c>
      <c r="V807" s="17">
        <f>gp_need_index[[#This Row],[Normalised weighted population 2028/29]]/gp_need_index[[#This Row],[Registered population 2028/29]]</f>
        <v>0.84449111661449416</v>
      </c>
    </row>
    <row r="808" spans="1:22" x14ac:dyDescent="0.2">
      <c r="A808" s="6" t="s">
        <v>5661</v>
      </c>
      <c r="B808" s="1" t="s">
        <v>7401</v>
      </c>
      <c r="C808" s="95" t="s">
        <v>6548</v>
      </c>
      <c r="D808" s="95" t="s">
        <v>6548</v>
      </c>
      <c r="E808" s="95" t="s">
        <v>6645</v>
      </c>
      <c r="F808" s="95" t="s">
        <v>6551</v>
      </c>
      <c r="G808" s="95" t="s">
        <v>6551</v>
      </c>
      <c r="H808" s="61">
        <v>5541.9797272858796</v>
      </c>
      <c r="I808" s="61">
        <v>54.613018064296902</v>
      </c>
      <c r="J808" s="123">
        <v>302664.238958231</v>
      </c>
      <c r="K808" s="99">
        <v>6484.6666666666697</v>
      </c>
      <c r="L808" s="16">
        <v>6093.7127283252903</v>
      </c>
      <c r="M808" s="17">
        <f>gp_need_index[[#This Row],[Normalised weighted population (base year)]]/gp_need_index[[#This Row],[Registered population (base year)]]</f>
        <v>0.93971102009745355</v>
      </c>
      <c r="N808" s="99">
        <v>6495.2480728427099</v>
      </c>
      <c r="O808" s="16">
        <v>6115.7383029624998</v>
      </c>
      <c r="P808" s="17">
        <f>gp_need_index[[#This Row],[Normalised weighted population 2026/27]]/gp_need_index[[#This Row],[Registered population 2026/27]]</f>
        <v>0.94157116623967319</v>
      </c>
      <c r="Q808" s="99">
        <v>6506.8891856036898</v>
      </c>
      <c r="R808" s="16">
        <v>6137.2375449435704</v>
      </c>
      <c r="S808" s="17">
        <f>gp_need_index[[#This Row],[Normalised weighted population 2027/28]]/gp_need_index[[#This Row],[Registered population 2027/28]]</f>
        <v>0.94319072753260291</v>
      </c>
      <c r="T808" s="99">
        <v>6519.9200791541698</v>
      </c>
      <c r="U808" s="16">
        <v>6161.7185720669804</v>
      </c>
      <c r="V808" s="17">
        <f>gp_need_index[[#This Row],[Normalised weighted population 2028/29]]/gp_need_index[[#This Row],[Registered population 2028/29]]</f>
        <v>0.94506044510691933</v>
      </c>
    </row>
    <row r="809" spans="1:22" x14ac:dyDescent="0.2">
      <c r="A809" s="6" t="s">
        <v>5679</v>
      </c>
      <c r="B809" s="1" t="s">
        <v>7402</v>
      </c>
      <c r="C809" s="95" t="s">
        <v>6548</v>
      </c>
      <c r="D809" s="95" t="s">
        <v>6548</v>
      </c>
      <c r="E809" s="95" t="s">
        <v>6645</v>
      </c>
      <c r="F809" s="95" t="s">
        <v>6555</v>
      </c>
      <c r="G809" s="95" t="s">
        <v>6555</v>
      </c>
      <c r="H809" s="61">
        <v>5387.34179084684</v>
      </c>
      <c r="I809" s="61">
        <v>80.225330469666801</v>
      </c>
      <c r="J809" s="123">
        <v>432201.27552373399</v>
      </c>
      <c r="K809" s="99">
        <v>8093.4166666666697</v>
      </c>
      <c r="L809" s="16">
        <v>8701.7561867322693</v>
      </c>
      <c r="M809" s="17">
        <f>gp_need_index[[#This Row],[Normalised weighted population (base year)]]/gp_need_index[[#This Row],[Registered population (base year)]]</f>
        <v>1.0751647351323317</v>
      </c>
      <c r="N809" s="99">
        <v>8140.3972973850096</v>
      </c>
      <c r="O809" s="16">
        <v>8733.2084702432403</v>
      </c>
      <c r="P809" s="17">
        <f>gp_need_index[[#This Row],[Normalised weighted population 2026/27]]/gp_need_index[[#This Row],[Registered population 2026/27]]</f>
        <v>1.072823371047094</v>
      </c>
      <c r="Q809" s="99">
        <v>8185.5254618339504</v>
      </c>
      <c r="R809" s="16">
        <v>8763.9091563863803</v>
      </c>
      <c r="S809" s="17">
        <f>gp_need_index[[#This Row],[Normalised weighted population 2027/28]]/gp_need_index[[#This Row],[Registered population 2027/28]]</f>
        <v>1.070659323857609</v>
      </c>
      <c r="T809" s="99">
        <v>8229.4898549312093</v>
      </c>
      <c r="U809" s="16">
        <v>8798.8677996185397</v>
      </c>
      <c r="V809" s="17">
        <f>gp_need_index[[#This Row],[Normalised weighted population 2028/29]]/gp_need_index[[#This Row],[Registered population 2028/29]]</f>
        <v>1.069187514016577</v>
      </c>
    </row>
    <row r="810" spans="1:22" x14ac:dyDescent="0.2">
      <c r="A810" s="6" t="s">
        <v>5738</v>
      </c>
      <c r="B810" s="1" t="s">
        <v>7403</v>
      </c>
      <c r="C810" s="95" t="s">
        <v>6548</v>
      </c>
      <c r="D810" s="95" t="s">
        <v>6548</v>
      </c>
      <c r="E810" s="95" t="s">
        <v>6645</v>
      </c>
      <c r="F810" s="95" t="s">
        <v>6552</v>
      </c>
      <c r="G810" s="95" t="s">
        <v>6552</v>
      </c>
      <c r="H810" s="61">
        <v>5440.8746202256898</v>
      </c>
      <c r="I810" s="61"/>
      <c r="J810" s="123"/>
      <c r="K810" s="99">
        <v>6100.0833333333303</v>
      </c>
      <c r="L810" s="16"/>
      <c r="M810" s="17">
        <f>gp_need_index[[#This Row],[Normalised weighted population (base year)]]/gp_need_index[[#This Row],[Registered population (base year)]]</f>
        <v>0</v>
      </c>
      <c r="N810" s="99">
        <v>6125.52329340694</v>
      </c>
      <c r="O810" s="16"/>
      <c r="P810" s="17">
        <f>gp_need_index[[#This Row],[Normalised weighted population 2026/27]]/gp_need_index[[#This Row],[Registered population 2026/27]]</f>
        <v>0</v>
      </c>
      <c r="Q810" s="99">
        <v>6149.6336269245103</v>
      </c>
      <c r="R810" s="16"/>
      <c r="S810" s="17">
        <f>gp_need_index[[#This Row],[Normalised weighted population 2027/28]]/gp_need_index[[#This Row],[Registered population 2027/28]]</f>
        <v>0</v>
      </c>
      <c r="T810" s="99">
        <v>6177.29592875042</v>
      </c>
      <c r="U810" s="16"/>
      <c r="V810" s="17">
        <f>gp_need_index[[#This Row],[Normalised weighted population 2028/29]]/gp_need_index[[#This Row],[Registered population 2028/29]]</f>
        <v>0</v>
      </c>
    </row>
    <row r="811" spans="1:22" x14ac:dyDescent="0.2">
      <c r="A811" s="6" t="s">
        <v>5705</v>
      </c>
      <c r="B811" s="1" t="s">
        <v>7404</v>
      </c>
      <c r="C811" s="95" t="s">
        <v>6548</v>
      </c>
      <c r="D811" s="95" t="s">
        <v>6548</v>
      </c>
      <c r="E811" s="95" t="s">
        <v>6645</v>
      </c>
      <c r="F811" s="95" t="s">
        <v>6554</v>
      </c>
      <c r="G811" s="95" t="s">
        <v>6554</v>
      </c>
      <c r="H811" s="61">
        <v>5564.95674272017</v>
      </c>
      <c r="I811" s="61">
        <v>156.28372794372601</v>
      </c>
      <c r="J811" s="123">
        <v>869712.18559788505</v>
      </c>
      <c r="K811" s="99">
        <v>17265.833333333299</v>
      </c>
      <c r="L811" s="16">
        <v>17510.414291424899</v>
      </c>
      <c r="M811" s="17">
        <f>gp_need_index[[#This Row],[Normalised weighted population (base year)]]/gp_need_index[[#This Row],[Registered population (base year)]]</f>
        <v>1.014165604020943</v>
      </c>
      <c r="N811" s="99">
        <v>17408.881430163401</v>
      </c>
      <c r="O811" s="16">
        <v>17573.705252797499</v>
      </c>
      <c r="P811" s="17">
        <f>gp_need_index[[#This Row],[Normalised weighted population 2026/27]]/gp_need_index[[#This Row],[Registered population 2026/27]]</f>
        <v>1.0094678008633293</v>
      </c>
      <c r="Q811" s="99">
        <v>17550.616845969202</v>
      </c>
      <c r="R811" s="16">
        <v>17635.483785987999</v>
      </c>
      <c r="S811" s="17">
        <f>gp_need_index[[#This Row],[Normalised weighted population 2027/28]]/gp_need_index[[#This Row],[Registered population 2027/28]]</f>
        <v>1.0048355531183675</v>
      </c>
      <c r="T811" s="99">
        <v>17688.932373985099</v>
      </c>
      <c r="U811" s="16">
        <v>17705.830542771899</v>
      </c>
      <c r="V811" s="17">
        <f>gp_need_index[[#This Row],[Normalised weighted population 2028/29]]/gp_need_index[[#This Row],[Registered population 2028/29]]</f>
        <v>1.0009552961382595</v>
      </c>
    </row>
    <row r="812" spans="1:22" x14ac:dyDescent="0.2">
      <c r="A812" s="6" t="s">
        <v>5733</v>
      </c>
      <c r="B812" s="1" t="s">
        <v>7405</v>
      </c>
      <c r="C812" s="95" t="s">
        <v>6548</v>
      </c>
      <c r="D812" s="95" t="s">
        <v>6548</v>
      </c>
      <c r="E812" s="95" t="s">
        <v>6645</v>
      </c>
      <c r="F812" s="95" t="s">
        <v>6552</v>
      </c>
      <c r="G812" s="95" t="s">
        <v>6552</v>
      </c>
      <c r="H812" s="61">
        <v>5422.193359375</v>
      </c>
      <c r="I812" s="61">
        <v>55.206430180181698</v>
      </c>
      <c r="J812" s="123">
        <v>299339.939117781</v>
      </c>
      <c r="K812" s="99">
        <v>8960.75</v>
      </c>
      <c r="L812" s="16">
        <v>6026.78269285018</v>
      </c>
      <c r="M812" s="17">
        <f>gp_need_index[[#This Row],[Normalised weighted population (base year)]]/gp_need_index[[#This Row],[Registered population (base year)]]</f>
        <v>0.67257569878081414</v>
      </c>
      <c r="N812" s="99">
        <v>9004.5697864486992</v>
      </c>
      <c r="O812" s="16">
        <v>6048.5663505218999</v>
      </c>
      <c r="P812" s="17">
        <f>gp_need_index[[#This Row],[Normalised weighted population 2026/27]]/gp_need_index[[#This Row],[Registered population 2026/27]]</f>
        <v>0.67172185834181719</v>
      </c>
      <c r="Q812" s="99">
        <v>9044.7629730450408</v>
      </c>
      <c r="R812" s="16">
        <v>6069.8294564898997</v>
      </c>
      <c r="S812" s="17">
        <f>gp_need_index[[#This Row],[Normalised weighted population 2027/28]]/gp_need_index[[#This Row],[Registered population 2027/28]]</f>
        <v>0.67108773049985304</v>
      </c>
      <c r="T812" s="99">
        <v>9094.1972758166194</v>
      </c>
      <c r="U812" s="16">
        <v>6094.0415972895098</v>
      </c>
      <c r="V812" s="17">
        <f>gp_need_index[[#This Row],[Normalised weighted population 2028/29]]/gp_need_index[[#This Row],[Registered population 2028/29]]</f>
        <v>0.6701021995085642</v>
      </c>
    </row>
    <row r="813" spans="1:22" x14ac:dyDescent="0.2">
      <c r="A813" s="6" t="s">
        <v>5758</v>
      </c>
      <c r="B813" s="1" t="s">
        <v>6666</v>
      </c>
      <c r="C813" s="95" t="s">
        <v>6548</v>
      </c>
      <c r="D813" s="95" t="s">
        <v>6548</v>
      </c>
      <c r="E813" s="95" t="s">
        <v>6645</v>
      </c>
      <c r="F813" s="95" t="s">
        <v>6555</v>
      </c>
      <c r="G813" s="95" t="s">
        <v>6555</v>
      </c>
      <c r="H813" s="61">
        <v>5465.3668323863603</v>
      </c>
      <c r="I813" s="61">
        <v>91.286220231567995</v>
      </c>
      <c r="J813" s="123">
        <v>498912.68030752899</v>
      </c>
      <c r="K813" s="99">
        <v>9365.5833333333303</v>
      </c>
      <c r="L813" s="16">
        <v>10044.8951642828</v>
      </c>
      <c r="M813" s="17">
        <f>gp_need_index[[#This Row],[Normalised weighted population (base year)]]/gp_need_index[[#This Row],[Registered population (base year)]]</f>
        <v>1.0725327837863243</v>
      </c>
      <c r="N813" s="99">
        <v>9426.0560922896602</v>
      </c>
      <c r="O813" s="16">
        <v>10081.2021905618</v>
      </c>
      <c r="P813" s="17">
        <f>gp_need_index[[#This Row],[Normalised weighted population 2026/27]]/gp_need_index[[#This Row],[Registered population 2026/27]]</f>
        <v>1.0695037343145068</v>
      </c>
      <c r="Q813" s="99">
        <v>9484.3285456886406</v>
      </c>
      <c r="R813" s="16">
        <v>10116.641608440401</v>
      </c>
      <c r="S813" s="17">
        <f>gp_need_index[[#This Row],[Normalised weighted population 2027/28]]/gp_need_index[[#This Row],[Registered population 2027/28]]</f>
        <v>1.0666692491414371</v>
      </c>
      <c r="T813" s="99">
        <v>9539.8317937854899</v>
      </c>
      <c r="U813" s="16">
        <v>10156.996210295099</v>
      </c>
      <c r="V813" s="17">
        <f>gp_need_index[[#This Row],[Normalised weighted population 2028/29]]/gp_need_index[[#This Row],[Registered population 2028/29]]</f>
        <v>1.0646934274995967</v>
      </c>
    </row>
    <row r="814" spans="1:22" x14ac:dyDescent="0.2">
      <c r="A814" s="6" t="s">
        <v>5674</v>
      </c>
      <c r="B814" s="1" t="s">
        <v>7406</v>
      </c>
      <c r="C814" s="95" t="s">
        <v>6548</v>
      </c>
      <c r="D814" s="95" t="s">
        <v>6548</v>
      </c>
      <c r="E814" s="95" t="s">
        <v>6645</v>
      </c>
      <c r="F814" s="95" t="s">
        <v>6547</v>
      </c>
      <c r="G814" s="95" t="s">
        <v>6547</v>
      </c>
      <c r="H814" s="61">
        <v>5338.1132658710603</v>
      </c>
      <c r="I814" s="61">
        <v>124.601581380578</v>
      </c>
      <c r="J814" s="123">
        <v>665137.35451617697</v>
      </c>
      <c r="K814" s="99">
        <v>13865.916666666701</v>
      </c>
      <c r="L814" s="16">
        <v>13391.5918750454</v>
      </c>
      <c r="M814" s="17">
        <f>gp_need_index[[#This Row],[Normalised weighted population (base year)]]/gp_need_index[[#This Row],[Registered population (base year)]]</f>
        <v>0.96579203502920474</v>
      </c>
      <c r="N814" s="99">
        <v>14127.002600391799</v>
      </c>
      <c r="O814" s="16">
        <v>13439.995454194101</v>
      </c>
      <c r="P814" s="17">
        <f>gp_need_index[[#This Row],[Normalised weighted population 2026/27]]/gp_need_index[[#This Row],[Registered population 2026/27]]</f>
        <v>0.95136922065982732</v>
      </c>
      <c r="Q814" s="99">
        <v>14376.1921093249</v>
      </c>
      <c r="R814" s="16">
        <v>13487.242360484001</v>
      </c>
      <c r="S814" s="17">
        <f>gp_need_index[[#This Row],[Normalised weighted population 2027/28]]/gp_need_index[[#This Row],[Registered population 2027/28]]</f>
        <v>0.93816514539588713</v>
      </c>
      <c r="T814" s="99">
        <v>14616.0113168267</v>
      </c>
      <c r="U814" s="16">
        <v>13541.042061673599</v>
      </c>
      <c r="V814" s="17">
        <f>gp_need_index[[#This Row],[Normalised weighted population 2028/29]]/gp_need_index[[#This Row],[Registered population 2028/29]]</f>
        <v>0.92645262569579834</v>
      </c>
    </row>
    <row r="815" spans="1:22" x14ac:dyDescent="0.2">
      <c r="A815" s="6" t="s">
        <v>5683</v>
      </c>
      <c r="B815" s="1" t="s">
        <v>7407</v>
      </c>
      <c r="C815" s="95" t="s">
        <v>6548</v>
      </c>
      <c r="D815" s="95" t="s">
        <v>6548</v>
      </c>
      <c r="E815" s="95" t="s">
        <v>6645</v>
      </c>
      <c r="F815" s="95" t="s">
        <v>6554</v>
      </c>
      <c r="G815" s="95" t="s">
        <v>6554</v>
      </c>
      <c r="H815" s="61">
        <v>5467.1648053552399</v>
      </c>
      <c r="I815" s="61">
        <v>158.111187170508</v>
      </c>
      <c r="J815" s="123">
        <v>864419.91783153499</v>
      </c>
      <c r="K815" s="99">
        <v>16166.166666666701</v>
      </c>
      <c r="L815" s="16">
        <v>17403.862028889602</v>
      </c>
      <c r="M815" s="17">
        <f>gp_need_index[[#This Row],[Normalised weighted population (base year)]]/gp_need_index[[#This Row],[Registered population (base year)]]</f>
        <v>1.0765608438749383</v>
      </c>
      <c r="N815" s="99">
        <v>16297.0230219408</v>
      </c>
      <c r="O815" s="16">
        <v>17466.767859732499</v>
      </c>
      <c r="P815" s="17">
        <f>gp_need_index[[#This Row],[Normalised weighted population 2026/27]]/gp_need_index[[#This Row],[Registered population 2026/27]]</f>
        <v>1.0717765960210563</v>
      </c>
      <c r="Q815" s="99">
        <v>16425.096099563401</v>
      </c>
      <c r="R815" s="16">
        <v>17528.170465638901</v>
      </c>
      <c r="S815" s="17">
        <f>gp_need_index[[#This Row],[Normalised weighted population 2027/28]]/gp_need_index[[#This Row],[Registered population 2027/28]]</f>
        <v>1.0671578637585457</v>
      </c>
      <c r="T815" s="99">
        <v>16546.812406003199</v>
      </c>
      <c r="U815" s="16">
        <v>17598.089156817201</v>
      </c>
      <c r="V815" s="17">
        <f>gp_need_index[[#This Row],[Normalised weighted population 2028/29]]/gp_need_index[[#This Row],[Registered population 2028/29]]</f>
        <v>1.0635334906215894</v>
      </c>
    </row>
    <row r="816" spans="1:22" x14ac:dyDescent="0.2">
      <c r="A816" s="6" t="s">
        <v>5702</v>
      </c>
      <c r="B816" s="1" t="s">
        <v>7408</v>
      </c>
      <c r="C816" s="95" t="s">
        <v>6548</v>
      </c>
      <c r="D816" s="95" t="s">
        <v>6548</v>
      </c>
      <c r="E816" s="95" t="s">
        <v>6645</v>
      </c>
      <c r="F816" s="95" t="s">
        <v>6550</v>
      </c>
      <c r="G816" s="95" t="s">
        <v>6550</v>
      </c>
      <c r="H816" s="61">
        <v>5405.3481284340696</v>
      </c>
      <c r="I816" s="61">
        <v>91.0555296384413</v>
      </c>
      <c r="J816" s="123">
        <v>492186.83671472099</v>
      </c>
      <c r="K816" s="99">
        <v>11180.5</v>
      </c>
      <c r="L816" s="16">
        <v>9909.4798973477791</v>
      </c>
      <c r="M816" s="17">
        <f>gp_need_index[[#This Row],[Normalised weighted population (base year)]]/gp_need_index[[#This Row],[Registered population (base year)]]</f>
        <v>0.88631813401438031</v>
      </c>
      <c r="N816" s="99">
        <v>11212.7706418744</v>
      </c>
      <c r="O816" s="16">
        <v>9945.2974684781693</v>
      </c>
      <c r="P816" s="17">
        <f>gp_need_index[[#This Row],[Normalised weighted population 2026/27]]/gp_need_index[[#This Row],[Registered population 2026/27]]</f>
        <v>0.88696164276625644</v>
      </c>
      <c r="Q816" s="99">
        <v>11246.520460125401</v>
      </c>
      <c r="R816" s="16">
        <v>9980.2591274400893</v>
      </c>
      <c r="S816" s="17">
        <f>gp_need_index[[#This Row],[Normalised weighted population 2027/28]]/gp_need_index[[#This Row],[Registered population 2027/28]]</f>
        <v>0.88740861343071864</v>
      </c>
      <c r="T816" s="99">
        <v>11286.2688771261</v>
      </c>
      <c r="U816" s="16">
        <v>10020.069708765701</v>
      </c>
      <c r="V816" s="17">
        <f>gp_need_index[[#This Row],[Normalised weighted population 2028/29]]/gp_need_index[[#This Row],[Registered population 2028/29]]</f>
        <v>0.88781065007882209</v>
      </c>
    </row>
    <row r="817" spans="1:22" x14ac:dyDescent="0.2">
      <c r="A817" s="6" t="s">
        <v>5766</v>
      </c>
      <c r="B817" s="1" t="s">
        <v>7409</v>
      </c>
      <c r="C817" s="95" t="s">
        <v>6548</v>
      </c>
      <c r="D817" s="95" t="s">
        <v>6548</v>
      </c>
      <c r="E817" s="95" t="s">
        <v>6645</v>
      </c>
      <c r="F817" s="95" t="s">
        <v>6622</v>
      </c>
      <c r="G817" s="95" t="s">
        <v>6622</v>
      </c>
      <c r="H817" s="61">
        <v>5561.0974025352298</v>
      </c>
      <c r="I817" s="61">
        <v>117.489432275162</v>
      </c>
      <c r="J817" s="123">
        <v>653370.17665073997</v>
      </c>
      <c r="K817" s="99">
        <v>12129.916666666701</v>
      </c>
      <c r="L817" s="16">
        <v>13154.6765335373</v>
      </c>
      <c r="M817" s="17">
        <f>gp_need_index[[#This Row],[Normalised weighted population (base year)]]/gp_need_index[[#This Row],[Registered population (base year)]]</f>
        <v>1.0844820203659489</v>
      </c>
      <c r="N817" s="99">
        <v>12143.2788860788</v>
      </c>
      <c r="O817" s="16">
        <v>13202.223788016599</v>
      </c>
      <c r="P817" s="17">
        <f>gp_need_index[[#This Row],[Normalised weighted population 2026/27]]/gp_need_index[[#This Row],[Registered population 2026/27]]</f>
        <v>1.0872041984600869</v>
      </c>
      <c r="Q817" s="99">
        <v>12155.2305691532</v>
      </c>
      <c r="R817" s="16">
        <v>13248.6348327419</v>
      </c>
      <c r="S817" s="17">
        <f>gp_need_index[[#This Row],[Normalised weighted population 2027/28]]/gp_need_index[[#This Row],[Registered population 2027/28]]</f>
        <v>1.0899533955664711</v>
      </c>
      <c r="T817" s="99">
        <v>12172.122903223901</v>
      </c>
      <c r="U817" s="16">
        <v>13301.482744577401</v>
      </c>
      <c r="V817" s="17">
        <f>gp_need_index[[#This Row],[Normalised weighted population 2028/29]]/gp_need_index[[#This Row],[Registered population 2028/29]]</f>
        <v>1.0927824875194432</v>
      </c>
    </row>
    <row r="818" spans="1:22" x14ac:dyDescent="0.2">
      <c r="A818" s="6" t="s">
        <v>5691</v>
      </c>
      <c r="B818" s="1" t="s">
        <v>7410</v>
      </c>
      <c r="C818" s="95" t="s">
        <v>6548</v>
      </c>
      <c r="D818" s="95" t="s">
        <v>6548</v>
      </c>
      <c r="E818" s="95" t="s">
        <v>6645</v>
      </c>
      <c r="F818" s="95" t="s">
        <v>6622</v>
      </c>
      <c r="G818" s="95" t="s">
        <v>6622</v>
      </c>
      <c r="H818" s="61">
        <v>5523.1672851562498</v>
      </c>
      <c r="I818" s="61">
        <v>44.379843928729301</v>
      </c>
      <c r="J818" s="123">
        <v>245117.30210749799</v>
      </c>
      <c r="K818" s="99">
        <v>5118.3333333333303</v>
      </c>
      <c r="L818" s="16">
        <v>4935.0872403242502</v>
      </c>
      <c r="M818" s="17">
        <f>gp_need_index[[#This Row],[Normalised weighted population (base year)]]/gp_need_index[[#This Row],[Registered population (base year)]]</f>
        <v>0.96419809319262517</v>
      </c>
      <c r="N818" s="99">
        <v>5121.6736547344699</v>
      </c>
      <c r="O818" s="16">
        <v>4952.9249916589397</v>
      </c>
      <c r="P818" s="17">
        <f>gp_need_index[[#This Row],[Normalised weighted population 2026/27]]/gp_need_index[[#This Row],[Registered population 2026/27]]</f>
        <v>0.96705204695743563</v>
      </c>
      <c r="Q818" s="99">
        <v>5127.0639797253798</v>
      </c>
      <c r="R818" s="16">
        <v>4970.3364843740801</v>
      </c>
      <c r="S818" s="17">
        <f>gp_need_index[[#This Row],[Normalised weighted population 2027/28]]/gp_need_index[[#This Row],[Registered population 2027/28]]</f>
        <v>0.96943133614656107</v>
      </c>
      <c r="T818" s="99">
        <v>5139.4335426202497</v>
      </c>
      <c r="U818" s="16">
        <v>4990.1628217767602</v>
      </c>
      <c r="V818" s="17">
        <f>gp_need_index[[#This Row],[Normalised weighted population 2028/29]]/gp_need_index[[#This Row],[Registered population 2028/29]]</f>
        <v>0.97095580289041228</v>
      </c>
    </row>
    <row r="819" spans="1:22" x14ac:dyDescent="0.2">
      <c r="A819" s="6" t="s">
        <v>5752</v>
      </c>
      <c r="B819" s="1" t="s">
        <v>7411</v>
      </c>
      <c r="C819" s="95" t="s">
        <v>6548</v>
      </c>
      <c r="D819" s="95" t="s">
        <v>6548</v>
      </c>
      <c r="E819" s="95" t="s">
        <v>6645</v>
      </c>
      <c r="F819" s="95" t="s">
        <v>6552</v>
      </c>
      <c r="G819" s="95" t="s">
        <v>6552</v>
      </c>
      <c r="H819" s="61">
        <v>5416.7283374683302</v>
      </c>
      <c r="I819" s="61">
        <v>83.981442841038998</v>
      </c>
      <c r="J819" s="123">
        <v>454904.66125853203</v>
      </c>
      <c r="K819" s="99">
        <v>10485.083333333299</v>
      </c>
      <c r="L819" s="16">
        <v>9158.8564741808805</v>
      </c>
      <c r="M819" s="17">
        <f>gp_need_index[[#This Row],[Normalised weighted population (base year)]]/gp_need_index[[#This Row],[Registered population (base year)]]</f>
        <v>0.87351298821477275</v>
      </c>
      <c r="N819" s="99">
        <v>10523.017570058601</v>
      </c>
      <c r="O819" s="16">
        <v>9191.9609354276108</v>
      </c>
      <c r="P819" s="17">
        <f>gp_need_index[[#This Row],[Normalised weighted population 2026/27]]/gp_need_index[[#This Row],[Registered population 2026/27]]</f>
        <v>0.87350998648730971</v>
      </c>
      <c r="Q819" s="99">
        <v>10557.7065175303</v>
      </c>
      <c r="R819" s="16">
        <v>9224.2743181528895</v>
      </c>
      <c r="S819" s="17">
        <f>gp_need_index[[#This Row],[Normalised weighted population 2027/28]]/gp_need_index[[#This Row],[Registered population 2027/28]]</f>
        <v>0.87370058097719017</v>
      </c>
      <c r="T819" s="99">
        <v>10596.7279872461</v>
      </c>
      <c r="U819" s="16">
        <v>9261.0693270022002</v>
      </c>
      <c r="V819" s="17">
        <f>gp_need_index[[#This Row],[Normalised weighted population 2028/29]]/gp_need_index[[#This Row],[Registered population 2028/29]]</f>
        <v>0.87395555856001417</v>
      </c>
    </row>
    <row r="820" spans="1:22" x14ac:dyDescent="0.2">
      <c r="A820" s="6" t="s">
        <v>5742</v>
      </c>
      <c r="B820" s="1" t="s">
        <v>7412</v>
      </c>
      <c r="C820" s="95" t="s">
        <v>6548</v>
      </c>
      <c r="D820" s="95" t="s">
        <v>6548</v>
      </c>
      <c r="E820" s="95" t="s">
        <v>6645</v>
      </c>
      <c r="F820" s="95" t="s">
        <v>6555</v>
      </c>
      <c r="G820" s="95" t="s">
        <v>6555</v>
      </c>
      <c r="H820" s="61">
        <v>5329.3536615481298</v>
      </c>
      <c r="I820" s="61">
        <v>96.620212939579204</v>
      </c>
      <c r="J820" s="123">
        <v>514923.285609107</v>
      </c>
      <c r="K820" s="99">
        <v>12497.083333333299</v>
      </c>
      <c r="L820" s="16">
        <v>10367.245864353101</v>
      </c>
      <c r="M820" s="17">
        <f>gp_need_index[[#This Row],[Normalised weighted population (base year)]]/gp_need_index[[#This Row],[Registered population (base year)]]</f>
        <v>0.82957323623670554</v>
      </c>
      <c r="N820" s="99">
        <v>12575.306036112401</v>
      </c>
      <c r="O820" s="16">
        <v>10404.718019301599</v>
      </c>
      <c r="P820" s="17">
        <f>gp_need_index[[#This Row],[Normalised weighted population 2026/27]]/gp_need_index[[#This Row],[Registered population 2026/27]]</f>
        <v>0.82739282761170641</v>
      </c>
      <c r="Q820" s="99">
        <v>12651.854347390499</v>
      </c>
      <c r="R820" s="16">
        <v>10441.2947234312</v>
      </c>
      <c r="S820" s="17">
        <f>gp_need_index[[#This Row],[Normalised weighted population 2027/28]]/gp_need_index[[#This Row],[Registered population 2027/28]]</f>
        <v>0.8252778159420372</v>
      </c>
      <c r="T820" s="99">
        <v>12726.5734812679</v>
      </c>
      <c r="U820" s="16">
        <v>10482.944344691001</v>
      </c>
      <c r="V820" s="17">
        <f>gp_need_index[[#This Row],[Normalised weighted population 2028/29]]/gp_need_index[[#This Row],[Registered population 2028/29]]</f>
        <v>0.82370516778304292</v>
      </c>
    </row>
    <row r="821" spans="1:22" x14ac:dyDescent="0.2">
      <c r="A821" s="6" t="s">
        <v>5708</v>
      </c>
      <c r="B821" s="1" t="s">
        <v>7413</v>
      </c>
      <c r="C821" s="95" t="s">
        <v>6548</v>
      </c>
      <c r="D821" s="95" t="s">
        <v>6548</v>
      </c>
      <c r="E821" s="95" t="s">
        <v>6645</v>
      </c>
      <c r="F821" s="95" t="s">
        <v>6552</v>
      </c>
      <c r="G821" s="95" t="s">
        <v>6552</v>
      </c>
      <c r="H821" s="61">
        <v>5375.9411892361104</v>
      </c>
      <c r="I821" s="61">
        <v>21.6886948979202</v>
      </c>
      <c r="J821" s="123">
        <v>116597.148242504</v>
      </c>
      <c r="K821" s="99">
        <v>3614</v>
      </c>
      <c r="L821" s="16">
        <v>2347.5172646010301</v>
      </c>
      <c r="M821" s="17">
        <f>gp_need_index[[#This Row],[Normalised weighted population (base year)]]/gp_need_index[[#This Row],[Registered population (base year)]]</f>
        <v>0.64956205439984227</v>
      </c>
      <c r="N821" s="99">
        <v>3631.3878147338501</v>
      </c>
      <c r="O821" s="16">
        <v>2356.0023079611001</v>
      </c>
      <c r="P821" s="17">
        <f>gp_need_index[[#This Row],[Normalised weighted population 2026/27]]/gp_need_index[[#This Row],[Registered population 2026/27]]</f>
        <v>0.64878840491834799</v>
      </c>
      <c r="Q821" s="99">
        <v>3647.9282357853899</v>
      </c>
      <c r="R821" s="16">
        <v>2364.2845890558001</v>
      </c>
      <c r="S821" s="17">
        <f>gp_need_index[[#This Row],[Normalised weighted population 2027/28]]/gp_need_index[[#This Row],[Registered population 2027/28]]</f>
        <v>0.64811707803423257</v>
      </c>
      <c r="T821" s="99">
        <v>3665.5560736877201</v>
      </c>
      <c r="U821" s="16">
        <v>2373.7155610083</v>
      </c>
      <c r="V821" s="17">
        <f>gp_need_index[[#This Row],[Normalised weighted population 2028/29]]/gp_need_index[[#This Row],[Registered population 2028/29]]</f>
        <v>0.64757311395327577</v>
      </c>
    </row>
    <row r="822" spans="1:22" x14ac:dyDescent="0.2">
      <c r="A822" s="6" t="s">
        <v>5709</v>
      </c>
      <c r="B822" s="1" t="s">
        <v>6705</v>
      </c>
      <c r="C822" s="95" t="s">
        <v>6548</v>
      </c>
      <c r="D822" s="95" t="s">
        <v>6548</v>
      </c>
      <c r="E822" s="95" t="s">
        <v>6645</v>
      </c>
      <c r="F822" s="95" t="s">
        <v>6622</v>
      </c>
      <c r="G822" s="95" t="s">
        <v>6622</v>
      </c>
      <c r="H822" s="61">
        <v>5311.9402832031201</v>
      </c>
      <c r="I822" s="61">
        <v>58.836692135180499</v>
      </c>
      <c r="J822" s="123">
        <v>312536.99508328602</v>
      </c>
      <c r="K822" s="99">
        <v>8131.3333333333303</v>
      </c>
      <c r="L822" s="16">
        <v>6292.4865903116697</v>
      </c>
      <c r="M822" s="17">
        <f>gp_need_index[[#This Row],[Normalised weighted population (base year)]]/gp_need_index[[#This Row],[Registered population (base year)]]</f>
        <v>0.77385667668012692</v>
      </c>
      <c r="N822" s="99">
        <v>8153.3189336066398</v>
      </c>
      <c r="O822" s="16">
        <v>6315.2306281794699</v>
      </c>
      <c r="P822" s="17">
        <f>gp_need_index[[#This Row],[Normalised weighted population 2026/27]]/gp_need_index[[#This Row],[Registered population 2026/27]]</f>
        <v>0.77455949897275911</v>
      </c>
      <c r="Q822" s="99">
        <v>8173.1413771116804</v>
      </c>
      <c r="R822" s="16">
        <v>6337.4311646830902</v>
      </c>
      <c r="S822" s="17">
        <f>gp_need_index[[#This Row],[Normalised weighted population 2027/28]]/gp_need_index[[#This Row],[Registered population 2027/28]]</f>
        <v>0.77539722761074825</v>
      </c>
      <c r="T822" s="99">
        <v>8193.4395118204793</v>
      </c>
      <c r="U822" s="16">
        <v>6362.7107506693301</v>
      </c>
      <c r="V822" s="17">
        <f>gp_need_index[[#This Row],[Normalised weighted population 2028/29]]/gp_need_index[[#This Row],[Registered population 2028/29]]</f>
        <v>0.77656163098415498</v>
      </c>
    </row>
    <row r="823" spans="1:22" x14ac:dyDescent="0.2">
      <c r="A823" s="6" t="s">
        <v>5673</v>
      </c>
      <c r="B823" s="1" t="s">
        <v>7414</v>
      </c>
      <c r="C823" s="95" t="s">
        <v>6548</v>
      </c>
      <c r="D823" s="95" t="s">
        <v>6548</v>
      </c>
      <c r="E823" s="95" t="s">
        <v>6645</v>
      </c>
      <c r="F823" s="95" t="s">
        <v>6554</v>
      </c>
      <c r="G823" s="95" t="s">
        <v>6554</v>
      </c>
      <c r="H823" s="61">
        <v>5532.8421507019902</v>
      </c>
      <c r="I823" s="61">
        <v>98.914906784608306</v>
      </c>
      <c r="J823" s="123">
        <v>547280.56559063902</v>
      </c>
      <c r="K823" s="99">
        <v>11855</v>
      </c>
      <c r="L823" s="16">
        <v>11018.7135420547</v>
      </c>
      <c r="M823" s="17">
        <f>gp_need_index[[#This Row],[Normalised weighted population (base year)]]/gp_need_index[[#This Row],[Registered population (base year)]]</f>
        <v>0.92945706807715733</v>
      </c>
      <c r="N823" s="99">
        <v>11950.0702991816</v>
      </c>
      <c r="O823" s="16">
        <v>11058.540410886</v>
      </c>
      <c r="P823" s="17">
        <f>gp_need_index[[#This Row],[Normalised weighted population 2026/27]]/gp_need_index[[#This Row],[Registered population 2026/27]]</f>
        <v>0.92539542730918867</v>
      </c>
      <c r="Q823" s="99">
        <v>12045.1581069199</v>
      </c>
      <c r="R823" s="16">
        <v>11097.4155596372</v>
      </c>
      <c r="S823" s="17">
        <f>gp_need_index[[#This Row],[Normalised weighted population 2027/28]]/gp_need_index[[#This Row],[Registered population 2027/28]]</f>
        <v>0.92131755026625806</v>
      </c>
      <c r="T823" s="99">
        <v>12139.0868647967</v>
      </c>
      <c r="U823" s="16">
        <v>11141.6824027121</v>
      </c>
      <c r="V823" s="17">
        <f>gp_need_index[[#This Row],[Normalised weighted population 2028/29]]/gp_need_index[[#This Row],[Registered population 2028/29]]</f>
        <v>0.91783529739975178</v>
      </c>
    </row>
    <row r="824" spans="1:22" x14ac:dyDescent="0.2">
      <c r="A824" s="6" t="s">
        <v>5718</v>
      </c>
      <c r="B824" s="1" t="s">
        <v>7415</v>
      </c>
      <c r="C824" s="95" t="s">
        <v>6548</v>
      </c>
      <c r="D824" s="95" t="s">
        <v>6548</v>
      </c>
      <c r="E824" s="95" t="s">
        <v>6645</v>
      </c>
      <c r="F824" s="95" t="s">
        <v>6622</v>
      </c>
      <c r="G824" s="95" t="s">
        <v>6622</v>
      </c>
      <c r="H824" s="61">
        <v>5406.4185009765597</v>
      </c>
      <c r="I824" s="61">
        <v>105.696383311446</v>
      </c>
      <c r="J824" s="123">
        <v>571438.88222131005</v>
      </c>
      <c r="K824" s="99">
        <v>13095.083333333299</v>
      </c>
      <c r="L824" s="16">
        <v>11505.1067877647</v>
      </c>
      <c r="M824" s="17">
        <f>gp_need_index[[#This Row],[Normalised weighted population (base year)]]/gp_need_index[[#This Row],[Registered population (base year)]]</f>
        <v>0.87858217430954855</v>
      </c>
      <c r="N824" s="99">
        <v>13111.8244417119</v>
      </c>
      <c r="O824" s="16">
        <v>11546.6917130082</v>
      </c>
      <c r="P824" s="17">
        <f>gp_need_index[[#This Row],[Normalised weighted population 2026/27]]/gp_need_index[[#This Row],[Registered population 2026/27]]</f>
        <v>0.88063196425017465</v>
      </c>
      <c r="Q824" s="99">
        <v>13125.687630345699</v>
      </c>
      <c r="R824" s="16">
        <v>11587.2829068954</v>
      </c>
      <c r="S824" s="17">
        <f>gp_need_index[[#This Row],[Normalised weighted population 2027/28]]/gp_need_index[[#This Row],[Registered population 2027/28]]</f>
        <v>0.88279435205408874</v>
      </c>
      <c r="T824" s="99">
        <v>13146.921763054401</v>
      </c>
      <c r="U824" s="16">
        <v>11633.503797817901</v>
      </c>
      <c r="V824" s="17">
        <f>gp_need_index[[#This Row],[Normalised weighted population 2028/29]]/gp_need_index[[#This Row],[Registered population 2028/29]]</f>
        <v>0.88488423430878538</v>
      </c>
    </row>
    <row r="825" spans="1:22" x14ac:dyDescent="0.2">
      <c r="A825" s="6" t="s">
        <v>5712</v>
      </c>
      <c r="B825" s="1" t="s">
        <v>7416</v>
      </c>
      <c r="C825" s="95" t="s">
        <v>6548</v>
      </c>
      <c r="D825" s="95" t="s">
        <v>6548</v>
      </c>
      <c r="E825" s="95" t="s">
        <v>6645</v>
      </c>
      <c r="F825" s="95" t="s">
        <v>6553</v>
      </c>
      <c r="G825" s="95" t="s">
        <v>6553</v>
      </c>
      <c r="H825" s="61">
        <v>5628.6082066127201</v>
      </c>
      <c r="I825" s="61">
        <v>80.934835611721098</v>
      </c>
      <c r="J825" s="123">
        <v>455550.47992498497</v>
      </c>
      <c r="K825" s="99">
        <v>8548.5833333333303</v>
      </c>
      <c r="L825" s="16">
        <v>9171.8591118281292</v>
      </c>
      <c r="M825" s="17">
        <f>gp_need_index[[#This Row],[Normalised weighted population (base year)]]/gp_need_index[[#This Row],[Registered population (base year)]]</f>
        <v>1.072909832447263</v>
      </c>
      <c r="N825" s="99">
        <v>8567.4225532276905</v>
      </c>
      <c r="O825" s="16">
        <v>9205.0105707885305</v>
      </c>
      <c r="P825" s="17">
        <f>gp_need_index[[#This Row],[Normalised weighted population 2026/27]]/gp_need_index[[#This Row],[Registered population 2026/27]]</f>
        <v>1.0744200503243109</v>
      </c>
      <c r="Q825" s="99">
        <v>8584.1750608690309</v>
      </c>
      <c r="R825" s="16">
        <v>9237.36982814978</v>
      </c>
      <c r="S825" s="17">
        <f>gp_need_index[[#This Row],[Normalised weighted population 2027/28]]/gp_need_index[[#This Row],[Registered population 2027/28]]</f>
        <v>1.0760928991602627</v>
      </c>
      <c r="T825" s="99">
        <v>8602.1779493140803</v>
      </c>
      <c r="U825" s="16">
        <v>9274.2170741062691</v>
      </c>
      <c r="V825" s="17">
        <f>gp_need_index[[#This Row],[Normalised weighted population 2028/29]]/gp_need_index[[#This Row],[Registered population 2028/29]]</f>
        <v>1.0781242993055935</v>
      </c>
    </row>
    <row r="826" spans="1:22" x14ac:dyDescent="0.2">
      <c r="A826" s="6" t="s">
        <v>5685</v>
      </c>
      <c r="B826" s="1" t="s">
        <v>12283</v>
      </c>
      <c r="C826" s="95" t="s">
        <v>6548</v>
      </c>
      <c r="D826" s="95" t="s">
        <v>6548</v>
      </c>
      <c r="E826" s="95" t="s">
        <v>6645</v>
      </c>
      <c r="F826" s="95" t="s">
        <v>6553</v>
      </c>
      <c r="G826" s="95" t="s">
        <v>6553</v>
      </c>
      <c r="H826" s="61">
        <v>5625.9099934895803</v>
      </c>
      <c r="I826" s="61">
        <v>116.07543710589999</v>
      </c>
      <c r="J826" s="123">
        <v>653029.96161275497</v>
      </c>
      <c r="K826" s="99">
        <v>13189.833333333299</v>
      </c>
      <c r="L826" s="16">
        <v>13147.826789033301</v>
      </c>
      <c r="M826" s="17">
        <f>gp_need_index[[#This Row],[Normalised weighted population (base year)]]/gp_need_index[[#This Row],[Registered population (base year)]]</f>
        <v>0.99681523312399711</v>
      </c>
      <c r="N826" s="99">
        <v>13221.4398232316</v>
      </c>
      <c r="O826" s="16">
        <v>13195.349285279801</v>
      </c>
      <c r="P826" s="17">
        <f>gp_need_index[[#This Row],[Normalised weighted population 2026/27]]/gp_need_index[[#This Row],[Registered population 2026/27]]</f>
        <v>0.99802664926811113</v>
      </c>
      <c r="Q826" s="99">
        <v>13255.597382427701</v>
      </c>
      <c r="R826" s="16">
        <v>13241.7361634056</v>
      </c>
      <c r="S826" s="17">
        <f>gp_need_index[[#This Row],[Normalised weighted population 2027/28]]/gp_need_index[[#This Row],[Registered population 2027/28]]</f>
        <v>0.99895431200705631</v>
      </c>
      <c r="T826" s="99">
        <v>13292.046841783</v>
      </c>
      <c r="U826" s="16">
        <v>13294.5565569139</v>
      </c>
      <c r="V826" s="17">
        <f>gp_need_index[[#This Row],[Normalised weighted population 2028/29]]/gp_need_index[[#This Row],[Registered population 2028/29]]</f>
        <v>1.0001888132926986</v>
      </c>
    </row>
    <row r="827" spans="1:22" x14ac:dyDescent="0.2">
      <c r="A827" s="6" t="s">
        <v>5678</v>
      </c>
      <c r="B827" s="1" t="s">
        <v>7417</v>
      </c>
      <c r="C827" s="95" t="s">
        <v>6548</v>
      </c>
      <c r="D827" s="95" t="s">
        <v>6548</v>
      </c>
      <c r="E827" s="95" t="s">
        <v>6645</v>
      </c>
      <c r="F827" s="95" t="s">
        <v>6551</v>
      </c>
      <c r="G827" s="95" t="s">
        <v>6551</v>
      </c>
      <c r="H827" s="61">
        <v>5412.8420222355799</v>
      </c>
      <c r="I827" s="61">
        <v>32.043088189886497</v>
      </c>
      <c r="J827" s="123">
        <v>173444.17427641799</v>
      </c>
      <c r="K827" s="99">
        <v>4699.25</v>
      </c>
      <c r="L827" s="16">
        <v>3492.0510466647502</v>
      </c>
      <c r="M827" s="17">
        <f>gp_need_index[[#This Row],[Normalised weighted population (base year)]]/gp_need_index[[#This Row],[Registered population (base year)]]</f>
        <v>0.74310816548699266</v>
      </c>
      <c r="N827" s="99">
        <v>4709.4851758128998</v>
      </c>
      <c r="O827" s="16">
        <v>3504.6729792031401</v>
      </c>
      <c r="P827" s="17">
        <f>gp_need_index[[#This Row],[Normalised weighted population 2026/27]]/gp_need_index[[#This Row],[Registered population 2026/27]]</f>
        <v>0.74417326912982629</v>
      </c>
      <c r="Q827" s="99">
        <v>4718.2684546332202</v>
      </c>
      <c r="R827" s="16">
        <v>3516.9932925834401</v>
      </c>
      <c r="S827" s="17">
        <f>gp_need_index[[#This Row],[Normalised weighted population 2027/28]]/gp_need_index[[#This Row],[Registered population 2027/28]]</f>
        <v>0.74539914937011298</v>
      </c>
      <c r="T827" s="99">
        <v>4729.9246892418496</v>
      </c>
      <c r="U827" s="16">
        <v>3531.0223419005101</v>
      </c>
      <c r="V827" s="17">
        <f>gp_need_index[[#This Row],[Normalised weighted population 2028/29]]/gp_need_index[[#This Row],[Registered population 2028/29]]</f>
        <v>0.74652823752813091</v>
      </c>
    </row>
    <row r="828" spans="1:22" x14ac:dyDescent="0.2">
      <c r="A828" s="6" t="s">
        <v>5692</v>
      </c>
      <c r="B828" s="1" t="s">
        <v>7418</v>
      </c>
      <c r="C828" s="95" t="s">
        <v>6548</v>
      </c>
      <c r="D828" s="95" t="s">
        <v>6548</v>
      </c>
      <c r="E828" s="95" t="s">
        <v>6645</v>
      </c>
      <c r="F828" s="95" t="s">
        <v>6622</v>
      </c>
      <c r="G828" s="95" t="s">
        <v>6622</v>
      </c>
      <c r="H828" s="61">
        <v>5425.8256467423398</v>
      </c>
      <c r="I828" s="61">
        <v>113.097142954888</v>
      </c>
      <c r="J828" s="123">
        <v>613645.37881791603</v>
      </c>
      <c r="K828" s="99">
        <v>12013.916666666701</v>
      </c>
      <c r="L828" s="16">
        <v>12354.8743929962</v>
      </c>
      <c r="M828" s="17">
        <f>gp_need_index[[#This Row],[Normalised weighted population (base year)]]/gp_need_index[[#This Row],[Registered population (base year)]]</f>
        <v>1.0283802306766041</v>
      </c>
      <c r="N828" s="99">
        <v>12038.0653140587</v>
      </c>
      <c r="O828" s="16">
        <v>12399.5307823287</v>
      </c>
      <c r="P828" s="17">
        <f>gp_need_index[[#This Row],[Normalised weighted population 2026/27]]/gp_need_index[[#This Row],[Registered population 2026/27]]</f>
        <v>1.0300268738239742</v>
      </c>
      <c r="Q828" s="99">
        <v>12065.151706094601</v>
      </c>
      <c r="R828" s="16">
        <v>12443.120043270699</v>
      </c>
      <c r="S828" s="17">
        <f>gp_need_index[[#This Row],[Normalised weighted population 2027/28]]/gp_need_index[[#This Row],[Registered population 2027/28]]</f>
        <v>1.0313272759749197</v>
      </c>
      <c r="T828" s="99">
        <v>12090.0684763152</v>
      </c>
      <c r="U828" s="16">
        <v>12492.7548108756</v>
      </c>
      <c r="V828" s="17">
        <f>gp_need_index[[#This Row],[Normalised weighted population 2028/29]]/gp_need_index[[#This Row],[Registered population 2028/29]]</f>
        <v>1.0333072004802351</v>
      </c>
    </row>
    <row r="829" spans="1:22" x14ac:dyDescent="0.2">
      <c r="A829" s="6" t="s">
        <v>5698</v>
      </c>
      <c r="B829" s="1" t="s">
        <v>7419</v>
      </c>
      <c r="C829" s="95" t="s">
        <v>6548</v>
      </c>
      <c r="D829" s="95" t="s">
        <v>6548</v>
      </c>
      <c r="E829" s="95" t="s">
        <v>6645</v>
      </c>
      <c r="F829" s="95" t="s">
        <v>6555</v>
      </c>
      <c r="G829" s="95" t="s">
        <v>6555</v>
      </c>
      <c r="H829" s="61">
        <v>5453.8720421424296</v>
      </c>
      <c r="I829" s="61">
        <v>54.256259521241802</v>
      </c>
      <c r="J829" s="123">
        <v>295906.69691412401</v>
      </c>
      <c r="K829" s="99">
        <v>11097.583333333299</v>
      </c>
      <c r="L829" s="16">
        <v>5957.6592582883204</v>
      </c>
      <c r="M829" s="17">
        <f>gp_need_index[[#This Row],[Normalised weighted population (base year)]]/gp_need_index[[#This Row],[Registered population (base year)]]</f>
        <v>0.53684293952482198</v>
      </c>
      <c r="N829" s="99">
        <v>11172.645613676001</v>
      </c>
      <c r="O829" s="16">
        <v>5979.1930710075403</v>
      </c>
      <c r="P829" s="17">
        <f>gp_need_index[[#This Row],[Normalised weighted population 2026/27]]/gp_need_index[[#This Row],[Registered population 2026/27]]</f>
        <v>0.53516358414596477</v>
      </c>
      <c r="Q829" s="99">
        <v>11255.749144601001</v>
      </c>
      <c r="R829" s="16">
        <v>6000.21230242607</v>
      </c>
      <c r="S829" s="17">
        <f>gp_need_index[[#This Row],[Normalised weighted population 2027/28]]/gp_need_index[[#This Row],[Registered population 2027/28]]</f>
        <v>0.53307978219327745</v>
      </c>
      <c r="T829" s="99">
        <v>11336.6408488615</v>
      </c>
      <c r="U829" s="16">
        <v>6024.14674508797</v>
      </c>
      <c r="V829" s="17">
        <f>gp_need_index[[#This Row],[Normalised weighted population 2028/29]]/gp_need_index[[#This Row],[Registered population 2028/29]]</f>
        <v>0.53138728000657753</v>
      </c>
    </row>
    <row r="830" spans="1:22" x14ac:dyDescent="0.2">
      <c r="A830" s="6" t="s">
        <v>5728</v>
      </c>
      <c r="B830" s="1" t="s">
        <v>7420</v>
      </c>
      <c r="C830" s="95" t="s">
        <v>6548</v>
      </c>
      <c r="D830" s="95" t="s">
        <v>6548</v>
      </c>
      <c r="E830" s="95" t="s">
        <v>6645</v>
      </c>
      <c r="F830" s="95" t="s">
        <v>6555</v>
      </c>
      <c r="G830" s="95" t="s">
        <v>6555</v>
      </c>
      <c r="H830" s="61">
        <v>5411.8872269611002</v>
      </c>
      <c r="I830" s="61">
        <v>92.891371025256106</v>
      </c>
      <c r="J830" s="123">
        <v>502717.62434648798</v>
      </c>
      <c r="K830" s="99">
        <v>9728.5833333333303</v>
      </c>
      <c r="L830" s="16">
        <v>10121.502285099499</v>
      </c>
      <c r="M830" s="17">
        <f>gp_need_index[[#This Row],[Normalised weighted population (base year)]]/gp_need_index[[#This Row],[Registered population (base year)]]</f>
        <v>1.0403880953992448</v>
      </c>
      <c r="N830" s="99">
        <v>9783.1047338348508</v>
      </c>
      <c r="O830" s="16">
        <v>10158.0862059307</v>
      </c>
      <c r="P830" s="17">
        <f>gp_need_index[[#This Row],[Normalised weighted population 2026/27]]/gp_need_index[[#This Row],[Registered population 2026/27]]</f>
        <v>1.0383294958295781</v>
      </c>
      <c r="Q830" s="99">
        <v>9831.4815840017</v>
      </c>
      <c r="R830" s="16">
        <v>10193.7959015696</v>
      </c>
      <c r="S830" s="17">
        <f>gp_need_index[[#This Row],[Normalised weighted population 2027/28]]/gp_need_index[[#This Row],[Registered population 2027/28]]</f>
        <v>1.0368524636365568</v>
      </c>
      <c r="T830" s="99">
        <v>9879.7432472766704</v>
      </c>
      <c r="U830" s="16">
        <v>10234.458266702</v>
      </c>
      <c r="V830" s="17">
        <f>gp_need_index[[#This Row],[Normalised weighted population 2028/29]]/gp_need_index[[#This Row],[Registered population 2028/29]]</f>
        <v>1.0359032629236702</v>
      </c>
    </row>
    <row r="831" spans="1:22" x14ac:dyDescent="0.2">
      <c r="A831" s="6" t="s">
        <v>5723</v>
      </c>
      <c r="B831" s="1" t="s">
        <v>7421</v>
      </c>
      <c r="C831" s="95" t="s">
        <v>6548</v>
      </c>
      <c r="D831" s="95" t="s">
        <v>6548</v>
      </c>
      <c r="E831" s="95" t="s">
        <v>6645</v>
      </c>
      <c r="F831" s="95" t="s">
        <v>6554</v>
      </c>
      <c r="G831" s="95" t="s">
        <v>6554</v>
      </c>
      <c r="H831" s="61">
        <v>5495.1647235576902</v>
      </c>
      <c r="I831" s="61">
        <v>81.2686507507009</v>
      </c>
      <c r="J831" s="123">
        <v>446584.62273638201</v>
      </c>
      <c r="K831" s="99">
        <v>9513.0833333333303</v>
      </c>
      <c r="L831" s="16">
        <v>8991.3443663180806</v>
      </c>
      <c r="M831" s="17">
        <f>gp_need_index[[#This Row],[Normalised weighted population (base year)]]/gp_need_index[[#This Row],[Registered population (base year)]]</f>
        <v>0.94515564000295205</v>
      </c>
      <c r="N831" s="99">
        <v>9590.3568340256697</v>
      </c>
      <c r="O831" s="16">
        <v>9023.8433591748708</v>
      </c>
      <c r="P831" s="17">
        <f>gp_need_index[[#This Row],[Normalised weighted population 2026/27]]/gp_need_index[[#This Row],[Registered population 2026/27]]</f>
        <v>0.94092884293513845</v>
      </c>
      <c r="Q831" s="99">
        <v>9670.5984773522305</v>
      </c>
      <c r="R831" s="16">
        <v>9055.5657420446805</v>
      </c>
      <c r="S831" s="17">
        <f>gp_need_index[[#This Row],[Normalised weighted population 2027/28]]/gp_need_index[[#This Row],[Registered population 2027/28]]</f>
        <v>0.93640179180762106</v>
      </c>
      <c r="T831" s="99">
        <v>9747.04244672395</v>
      </c>
      <c r="U831" s="16">
        <v>9091.6877837491793</v>
      </c>
      <c r="V831" s="17">
        <f>gp_need_index[[#This Row],[Normalised weighted population 2028/29]]/gp_need_index[[#This Row],[Registered population 2028/29]]</f>
        <v>0.93276374176506849</v>
      </c>
    </row>
    <row r="832" spans="1:22" x14ac:dyDescent="0.2">
      <c r="A832" s="6" t="s">
        <v>5737</v>
      </c>
      <c r="B832" s="1" t="s">
        <v>7422</v>
      </c>
      <c r="C832" s="95" t="s">
        <v>6548</v>
      </c>
      <c r="D832" s="95" t="s">
        <v>6548</v>
      </c>
      <c r="E832" s="95" t="s">
        <v>6645</v>
      </c>
      <c r="F832" s="95" t="s">
        <v>6622</v>
      </c>
      <c r="G832" s="95" t="s">
        <v>6622</v>
      </c>
      <c r="H832" s="61">
        <v>5395.9048202261702</v>
      </c>
      <c r="I832" s="61">
        <v>241.791923575787</v>
      </c>
      <c r="J832" s="123">
        <v>1304686.20591435</v>
      </c>
      <c r="K832" s="99">
        <v>27453.75</v>
      </c>
      <c r="L832" s="16">
        <v>26267.995739489601</v>
      </c>
      <c r="M832" s="17">
        <f>gp_need_index[[#This Row],[Normalised weighted population (base year)]]/gp_need_index[[#This Row],[Registered population (base year)]]</f>
        <v>0.95680902388524702</v>
      </c>
      <c r="N832" s="99">
        <v>27506.234871162</v>
      </c>
      <c r="O832" s="16">
        <v>26362.940763406001</v>
      </c>
      <c r="P832" s="17">
        <f>gp_need_index[[#This Row],[Normalised weighted population 2026/27]]/gp_need_index[[#This Row],[Registered population 2026/27]]</f>
        <v>0.95843509251225623</v>
      </c>
      <c r="Q832" s="99">
        <v>27560.316519758398</v>
      </c>
      <c r="R832" s="16">
        <v>26455.616939973301</v>
      </c>
      <c r="S832" s="17">
        <f>gp_need_index[[#This Row],[Normalised weighted population 2027/28]]/gp_need_index[[#This Row],[Registered population 2027/28]]</f>
        <v>0.95991702130876755</v>
      </c>
      <c r="T832" s="99">
        <v>27633.0152913897</v>
      </c>
      <c r="U832" s="16">
        <v>26561.1466137282</v>
      </c>
      <c r="V832" s="17">
        <f>gp_need_index[[#This Row],[Normalised weighted population 2028/29]]/gp_need_index[[#This Row],[Registered population 2028/29]]</f>
        <v>0.9612105784924786</v>
      </c>
    </row>
    <row r="833" spans="1:22" x14ac:dyDescent="0.2">
      <c r="A833" s="6" t="s">
        <v>5717</v>
      </c>
      <c r="B833" s="1" t="s">
        <v>12284</v>
      </c>
      <c r="C833" s="95" t="s">
        <v>6548</v>
      </c>
      <c r="D833" s="95" t="s">
        <v>6548</v>
      </c>
      <c r="E833" s="95" t="s">
        <v>6645</v>
      </c>
      <c r="F833" s="95" t="s">
        <v>6555</v>
      </c>
      <c r="G833" s="95" t="s">
        <v>6555</v>
      </c>
      <c r="H833" s="61">
        <v>5422.4794270833299</v>
      </c>
      <c r="I833" s="61">
        <v>69.678928389570402</v>
      </c>
      <c r="J833" s="123">
        <v>377832.55569365801</v>
      </c>
      <c r="K833" s="99">
        <v>7225.5833333333303</v>
      </c>
      <c r="L833" s="16">
        <v>7607.1195650037198</v>
      </c>
      <c r="M833" s="17">
        <f>gp_need_index[[#This Row],[Normalised weighted population (base year)]]/gp_need_index[[#This Row],[Registered population (base year)]]</f>
        <v>1.0528035196702075</v>
      </c>
      <c r="N833" s="99">
        <v>7266.5940138374599</v>
      </c>
      <c r="O833" s="16">
        <v>7634.6153113939799</v>
      </c>
      <c r="P833" s="17">
        <f>gp_need_index[[#This Row],[Normalised weighted population 2026/27]]/gp_need_index[[#This Row],[Registered population 2026/27]]</f>
        <v>1.0506456390512133</v>
      </c>
      <c r="Q833" s="99">
        <v>7304.98897434423</v>
      </c>
      <c r="R833" s="16">
        <v>7661.4540075384102</v>
      </c>
      <c r="S833" s="17">
        <f>gp_need_index[[#This Row],[Normalised weighted population 2027/28]]/gp_need_index[[#This Row],[Registered population 2027/28]]</f>
        <v>1.048797477237285</v>
      </c>
      <c r="T833" s="99">
        <v>7347.1733660046002</v>
      </c>
      <c r="U833" s="16">
        <v>7692.0150314501998</v>
      </c>
      <c r="V833" s="17">
        <f>gp_need_index[[#This Row],[Normalised weighted population 2028/29]]/gp_need_index[[#This Row],[Registered population 2028/29]]</f>
        <v>1.0469352835801022</v>
      </c>
    </row>
    <row r="834" spans="1:22" x14ac:dyDescent="0.2">
      <c r="A834" s="6" t="s">
        <v>5750</v>
      </c>
      <c r="B834" s="1" t="s">
        <v>7423</v>
      </c>
      <c r="C834" s="95" t="s">
        <v>6548</v>
      </c>
      <c r="D834" s="95" t="s">
        <v>6548</v>
      </c>
      <c r="E834" s="95" t="s">
        <v>6645</v>
      </c>
      <c r="F834" s="95" t="s">
        <v>6555</v>
      </c>
      <c r="G834" s="95" t="s">
        <v>6555</v>
      </c>
      <c r="H834" s="61">
        <v>5521.8584085051498</v>
      </c>
      <c r="I834" s="61">
        <v>101.739089245382</v>
      </c>
      <c r="J834" s="123">
        <v>561788.84542327002</v>
      </c>
      <c r="K834" s="99">
        <v>10792.416666666701</v>
      </c>
      <c r="L834" s="16">
        <v>11310.8170617388</v>
      </c>
      <c r="M834" s="17">
        <f>gp_need_index[[#This Row],[Normalised weighted population (base year)]]/gp_need_index[[#This Row],[Registered population (base year)]]</f>
        <v>1.0480337639921951</v>
      </c>
      <c r="N834" s="99">
        <v>10858.8531796525</v>
      </c>
      <c r="O834" s="16">
        <v>11351.6997315508</v>
      </c>
      <c r="P834" s="17">
        <f>gp_need_index[[#This Row],[Normalised weighted population 2026/27]]/gp_need_index[[#This Row],[Registered population 2026/27]]</f>
        <v>1.0453866116195221</v>
      </c>
      <c r="Q834" s="99">
        <v>10922.3821101254</v>
      </c>
      <c r="R834" s="16">
        <v>11391.6054514059</v>
      </c>
      <c r="S834" s="17">
        <f>gp_need_index[[#This Row],[Normalised weighted population 2027/28]]/gp_need_index[[#This Row],[Registered population 2027/28]]</f>
        <v>1.0429597991124586</v>
      </c>
      <c r="T834" s="99">
        <v>10985.2313472552</v>
      </c>
      <c r="U834" s="16">
        <v>11437.0457981405</v>
      </c>
      <c r="V834" s="17">
        <f>gp_need_index[[#This Row],[Normalised weighted population 2028/29]]/gp_need_index[[#This Row],[Registered population 2028/29]]</f>
        <v>1.0411292613330525</v>
      </c>
    </row>
    <row r="835" spans="1:22" x14ac:dyDescent="0.2">
      <c r="A835" s="6" t="s">
        <v>5729</v>
      </c>
      <c r="B835" s="1" t="s">
        <v>7424</v>
      </c>
      <c r="C835" s="95" t="s">
        <v>6548</v>
      </c>
      <c r="D835" s="95" t="s">
        <v>6548</v>
      </c>
      <c r="E835" s="95" t="s">
        <v>6645</v>
      </c>
      <c r="F835" s="95" t="s">
        <v>6622</v>
      </c>
      <c r="G835" s="95" t="s">
        <v>6622</v>
      </c>
      <c r="H835" s="61">
        <v>5445.8581219677499</v>
      </c>
      <c r="I835" s="61">
        <v>366.78941153654898</v>
      </c>
      <c r="J835" s="123">
        <v>1997483.0958680899</v>
      </c>
      <c r="K835" s="99">
        <v>35204.166666666701</v>
      </c>
      <c r="L835" s="16">
        <v>40216.472906750503</v>
      </c>
      <c r="M835" s="17">
        <f>gp_need_index[[#This Row],[Normalised weighted population (base year)]]/gp_need_index[[#This Row],[Registered population (base year)]]</f>
        <v>1.1423782101574282</v>
      </c>
      <c r="N835" s="99">
        <v>35201.387192380498</v>
      </c>
      <c r="O835" s="16">
        <v>40361.834357994398</v>
      </c>
      <c r="P835" s="17">
        <f>gp_need_index[[#This Row],[Normalised weighted population 2026/27]]/gp_need_index[[#This Row],[Registered population 2026/27]]</f>
        <v>1.1465978354037962</v>
      </c>
      <c r="Q835" s="99">
        <v>35184.164106164499</v>
      </c>
      <c r="R835" s="16">
        <v>40503.7221891402</v>
      </c>
      <c r="S835" s="17">
        <f>gp_need_index[[#This Row],[Normalised weighted population 2027/28]]/gp_need_index[[#This Row],[Registered population 2027/28]]</f>
        <v>1.151191827861094</v>
      </c>
      <c r="T835" s="99">
        <v>35181.279376302598</v>
      </c>
      <c r="U835" s="16">
        <v>40665.288808364297</v>
      </c>
      <c r="V835" s="17">
        <f>gp_need_index[[#This Row],[Normalised weighted population 2028/29]]/gp_need_index[[#This Row],[Registered population 2028/29]]</f>
        <v>1.1558786243503021</v>
      </c>
    </row>
    <row r="836" spans="1:22" x14ac:dyDescent="0.2">
      <c r="A836" s="6" t="s">
        <v>5734</v>
      </c>
      <c r="B836" s="1" t="s">
        <v>7425</v>
      </c>
      <c r="C836" s="95" t="s">
        <v>6548</v>
      </c>
      <c r="D836" s="95" t="s">
        <v>6548</v>
      </c>
      <c r="E836" s="95" t="s">
        <v>6645</v>
      </c>
      <c r="F836" s="95" t="s">
        <v>6549</v>
      </c>
      <c r="G836" s="95" t="s">
        <v>6549</v>
      </c>
      <c r="H836" s="61">
        <v>5494.5484444754502</v>
      </c>
      <c r="I836" s="61">
        <v>48.317978251285602</v>
      </c>
      <c r="J836" s="123">
        <v>265485.47224079998</v>
      </c>
      <c r="K836" s="99">
        <v>4749.8333333333303</v>
      </c>
      <c r="L836" s="16">
        <v>5345.1712926100699</v>
      </c>
      <c r="M836" s="17">
        <f>gp_need_index[[#This Row],[Normalised weighted population (base year)]]/gp_need_index[[#This Row],[Registered population (base year)]]</f>
        <v>1.1253387050654564</v>
      </c>
      <c r="N836" s="99">
        <v>4784.8674682445899</v>
      </c>
      <c r="O836" s="16">
        <v>5364.4912826560103</v>
      </c>
      <c r="P836" s="17">
        <f>gp_need_index[[#This Row],[Normalised weighted population 2026/27]]/gp_need_index[[#This Row],[Registered population 2026/27]]</f>
        <v>1.1211368587026016</v>
      </c>
      <c r="Q836" s="99">
        <v>4819.6239569154905</v>
      </c>
      <c r="R836" s="16">
        <v>5383.3495938651904</v>
      </c>
      <c r="S836" s="17">
        <f>gp_need_index[[#This Row],[Normalised weighted population 2027/28]]/gp_need_index[[#This Row],[Registered population 2027/28]]</f>
        <v>1.116964651597109</v>
      </c>
      <c r="T836" s="99">
        <v>4855.9254166124301</v>
      </c>
      <c r="U836" s="16">
        <v>5404.8234127384403</v>
      </c>
      <c r="V836" s="17">
        <f>gp_need_index[[#This Row],[Normalised weighted population 2028/29]]/gp_need_index[[#This Row],[Registered population 2028/29]]</f>
        <v>1.1130367435727484</v>
      </c>
    </row>
    <row r="837" spans="1:22" x14ac:dyDescent="0.2">
      <c r="A837" s="6" t="s">
        <v>5749</v>
      </c>
      <c r="B837" s="1" t="s">
        <v>7426</v>
      </c>
      <c r="C837" s="95" t="s">
        <v>6548</v>
      </c>
      <c r="D837" s="95" t="s">
        <v>6548</v>
      </c>
      <c r="E837" s="95" t="s">
        <v>6645</v>
      </c>
      <c r="F837" s="95" t="s">
        <v>6549</v>
      </c>
      <c r="G837" s="95" t="s">
        <v>6549</v>
      </c>
      <c r="H837" s="61">
        <v>5550.7719212582197</v>
      </c>
      <c r="I837" s="61">
        <v>66.402212688810806</v>
      </c>
      <c r="J837" s="123">
        <v>368583.537702467</v>
      </c>
      <c r="K837" s="99">
        <v>6618.5</v>
      </c>
      <c r="L837" s="16">
        <v>7420.9037806367696</v>
      </c>
      <c r="M837" s="17">
        <f>gp_need_index[[#This Row],[Normalised weighted population (base year)]]/gp_need_index[[#This Row],[Registered population (base year)]]</f>
        <v>1.1212365008138958</v>
      </c>
      <c r="N837" s="99">
        <v>6669.4168597093203</v>
      </c>
      <c r="O837" s="16">
        <v>7447.7264546588403</v>
      </c>
      <c r="P837" s="17">
        <f>gp_need_index[[#This Row],[Normalised weighted population 2026/27]]/gp_need_index[[#This Row],[Registered population 2026/27]]</f>
        <v>1.1166982978154167</v>
      </c>
      <c r="Q837" s="99">
        <v>6716.2093732425001</v>
      </c>
      <c r="R837" s="16">
        <v>7473.90816246343</v>
      </c>
      <c r="S837" s="17">
        <f>gp_need_index[[#This Row],[Normalised weighted population 2027/28]]/gp_need_index[[#This Row],[Registered population 2027/28]]</f>
        <v>1.1128164336626574</v>
      </c>
      <c r="T837" s="99">
        <v>6764.2575152304698</v>
      </c>
      <c r="U837" s="16">
        <v>7503.7210786334999</v>
      </c>
      <c r="V837" s="17">
        <f>gp_need_index[[#This Row],[Normalised weighted population 2028/29]]/gp_need_index[[#This Row],[Registered population 2028/29]]</f>
        <v>1.1093192507437877</v>
      </c>
    </row>
    <row r="838" spans="1:22" x14ac:dyDescent="0.2">
      <c r="A838" s="6" t="s">
        <v>5715</v>
      </c>
      <c r="B838" s="1" t="s">
        <v>7427</v>
      </c>
      <c r="C838" s="95" t="s">
        <v>6548</v>
      </c>
      <c r="D838" s="95" t="s">
        <v>6548</v>
      </c>
      <c r="E838" s="95" t="s">
        <v>6645</v>
      </c>
      <c r="F838" s="95" t="s">
        <v>6547</v>
      </c>
      <c r="G838" s="95" t="s">
        <v>6547</v>
      </c>
      <c r="H838" s="61">
        <v>5332.6999807646798</v>
      </c>
      <c r="I838" s="61">
        <v>84.397204994082799</v>
      </c>
      <c r="J838" s="123">
        <v>450064.97344853799</v>
      </c>
      <c r="K838" s="99">
        <v>10450.833333333299</v>
      </c>
      <c r="L838" s="16">
        <v>9061.4162635025605</v>
      </c>
      <c r="M838" s="17">
        <f>gp_need_index[[#This Row],[Normalised weighted population (base year)]]/gp_need_index[[#This Row],[Registered population (base year)]]</f>
        <v>0.8670520306357633</v>
      </c>
      <c r="N838" s="99">
        <v>10659.775221481401</v>
      </c>
      <c r="O838" s="16">
        <v>9094.16852950664</v>
      </c>
      <c r="P838" s="17">
        <f>gp_need_index[[#This Row],[Normalised weighted population 2026/27]]/gp_need_index[[#This Row],[Registered population 2026/27]]</f>
        <v>0.85312948355423324</v>
      </c>
      <c r="Q838" s="99">
        <v>10855.3579596536</v>
      </c>
      <c r="R838" s="16">
        <v>9126.1381331990997</v>
      </c>
      <c r="S838" s="17">
        <f>gp_need_index[[#This Row],[Normalised weighted population 2027/28]]/gp_need_index[[#This Row],[Registered population 2027/28]]</f>
        <v>0.84070356473904051</v>
      </c>
      <c r="T838" s="99">
        <v>11046.698954784801</v>
      </c>
      <c r="U838" s="16">
        <v>9162.5416834176995</v>
      </c>
      <c r="V838" s="17">
        <f>gp_need_index[[#This Row],[Normalised weighted population 2028/29]]/gp_need_index[[#This Row],[Registered population 2028/29]]</f>
        <v>0.82943707626331287</v>
      </c>
    </row>
    <row r="839" spans="1:22" x14ac:dyDescent="0.2">
      <c r="A839" s="6" t="s">
        <v>5677</v>
      </c>
      <c r="B839" s="1" t="s">
        <v>7428</v>
      </c>
      <c r="C839" s="95" t="s">
        <v>6548</v>
      </c>
      <c r="D839" s="95" t="s">
        <v>6548</v>
      </c>
      <c r="E839" s="95" t="s">
        <v>6645</v>
      </c>
      <c r="F839" s="95" t="s">
        <v>6553</v>
      </c>
      <c r="G839" s="95" t="s">
        <v>6553</v>
      </c>
      <c r="H839" s="61">
        <v>5508.89479282924</v>
      </c>
      <c r="I839" s="61">
        <v>84.589176259757096</v>
      </c>
      <c r="J839" s="123">
        <v>465992.87262709101</v>
      </c>
      <c r="K839" s="99">
        <v>8816.9166666666697</v>
      </c>
      <c r="L839" s="16">
        <v>9382.1017937584893</v>
      </c>
      <c r="M839" s="17">
        <f>gp_need_index[[#This Row],[Normalised weighted population (base year)]]/gp_need_index[[#This Row],[Registered population (base year)]]</f>
        <v>1.0641023555579883</v>
      </c>
      <c r="N839" s="99">
        <v>8831.6917127451507</v>
      </c>
      <c r="O839" s="16">
        <v>9416.0131697168308</v>
      </c>
      <c r="P839" s="17">
        <f>gp_need_index[[#This Row],[Normalised weighted population 2026/27]]/gp_need_index[[#This Row],[Registered population 2026/27]]</f>
        <v>1.0661618946830353</v>
      </c>
      <c r="Q839" s="99">
        <v>8845.9542809831692</v>
      </c>
      <c r="R839" s="16">
        <v>9449.1141847708204</v>
      </c>
      <c r="S839" s="17">
        <f>gp_need_index[[#This Row],[Normalised weighted population 2027/28]]/gp_need_index[[#This Row],[Registered population 2027/28]]</f>
        <v>1.0681848316901559</v>
      </c>
      <c r="T839" s="99">
        <v>8867.0128720090997</v>
      </c>
      <c r="U839" s="16">
        <v>9486.8060647014299</v>
      </c>
      <c r="V839" s="17">
        <f>gp_need_index[[#This Row],[Normalised weighted population 2028/29]]/gp_need_index[[#This Row],[Registered population 2028/29]]</f>
        <v>1.0698987586506004</v>
      </c>
    </row>
    <row r="840" spans="1:22" x14ac:dyDescent="0.2">
      <c r="A840" s="6" t="s">
        <v>5664</v>
      </c>
      <c r="B840" s="1" t="s">
        <v>7429</v>
      </c>
      <c r="C840" s="95" t="s">
        <v>6548</v>
      </c>
      <c r="D840" s="95" t="s">
        <v>6548</v>
      </c>
      <c r="E840" s="95" t="s">
        <v>6645</v>
      </c>
      <c r="F840" s="95" t="s">
        <v>6555</v>
      </c>
      <c r="G840" s="95" t="s">
        <v>6555</v>
      </c>
      <c r="H840" s="61">
        <v>5445.3493565150702</v>
      </c>
      <c r="I840" s="61">
        <v>54.4807514051545</v>
      </c>
      <c r="J840" s="123">
        <v>296666.72460651502</v>
      </c>
      <c r="K840" s="99">
        <v>6168.5833333333303</v>
      </c>
      <c r="L840" s="16">
        <v>5972.9613317640096</v>
      </c>
      <c r="M840" s="17">
        <f>gp_need_index[[#This Row],[Normalised weighted population (base year)]]/gp_need_index[[#This Row],[Registered population (base year)]]</f>
        <v>0.96828736988730735</v>
      </c>
      <c r="N840" s="99">
        <v>6206.1435931570204</v>
      </c>
      <c r="O840" s="16">
        <v>5994.5504534510901</v>
      </c>
      <c r="P840" s="17">
        <f>gp_need_index[[#This Row],[Normalised weighted population 2026/27]]/gp_need_index[[#This Row],[Registered population 2026/27]]</f>
        <v>0.96590585819844132</v>
      </c>
      <c r="Q840" s="99">
        <v>6244.5183918060902</v>
      </c>
      <c r="R840" s="16">
        <v>6015.6236721504602</v>
      </c>
      <c r="S840" s="17">
        <f>gp_need_index[[#This Row],[Normalised weighted population 2027/28]]/gp_need_index[[#This Row],[Registered population 2027/28]]</f>
        <v>0.96334469605278439</v>
      </c>
      <c r="T840" s="99">
        <v>6280.5655996360802</v>
      </c>
      <c r="U840" s="16">
        <v>6039.6195897279904</v>
      </c>
      <c r="V840" s="17">
        <f>gp_need_index[[#This Row],[Normalised weighted population 2028/29]]/gp_need_index[[#This Row],[Registered population 2028/29]]</f>
        <v>0.96163625614832349</v>
      </c>
    </row>
    <row r="841" spans="1:22" x14ac:dyDescent="0.2">
      <c r="A841" s="6" t="s">
        <v>5745</v>
      </c>
      <c r="B841" s="1" t="s">
        <v>7430</v>
      </c>
      <c r="C841" s="95" t="s">
        <v>6548</v>
      </c>
      <c r="D841" s="95" t="s">
        <v>6548</v>
      </c>
      <c r="E841" s="95" t="s">
        <v>6645</v>
      </c>
      <c r="F841" s="95" t="s">
        <v>6547</v>
      </c>
      <c r="G841" s="95" t="s">
        <v>6547</v>
      </c>
      <c r="H841" s="61">
        <v>5333.3109971788199</v>
      </c>
      <c r="I841" s="61">
        <v>113.000512477421</v>
      </c>
      <c r="J841" s="123">
        <v>602666.87588267098</v>
      </c>
      <c r="K841" s="99">
        <v>10856.083333333299</v>
      </c>
      <c r="L841" s="16">
        <v>12133.837896234199</v>
      </c>
      <c r="M841" s="17">
        <f>gp_need_index[[#This Row],[Normalised weighted population (base year)]]/gp_need_index[[#This Row],[Registered population (base year)]]</f>
        <v>1.1176994062838106</v>
      </c>
      <c r="N841" s="99">
        <v>11050.289108426899</v>
      </c>
      <c r="O841" s="16">
        <v>12177.6953545908</v>
      </c>
      <c r="P841" s="17">
        <f>gp_need_index[[#This Row],[Normalised weighted population 2026/27]]/gp_need_index[[#This Row],[Registered population 2026/27]]</f>
        <v>1.1020250452365219</v>
      </c>
      <c r="Q841" s="99">
        <v>11236.9199903932</v>
      </c>
      <c r="R841" s="16">
        <v>12220.504776157</v>
      </c>
      <c r="S841" s="17">
        <f>gp_need_index[[#This Row],[Normalised weighted population 2027/28]]/gp_need_index[[#This Row],[Registered population 2027/28]]</f>
        <v>1.0875315288001248</v>
      </c>
      <c r="T841" s="99">
        <v>11416.612825428199</v>
      </c>
      <c r="U841" s="16">
        <v>12269.251546458099</v>
      </c>
      <c r="V841" s="17">
        <f>gp_need_index[[#This Row],[Normalised weighted population 2028/29]]/gp_need_index[[#This Row],[Registered population 2028/29]]</f>
        <v>1.0746840358053327</v>
      </c>
    </row>
    <row r="842" spans="1:22" x14ac:dyDescent="0.2">
      <c r="A842" s="6" t="s">
        <v>5736</v>
      </c>
      <c r="B842" s="1" t="s">
        <v>7431</v>
      </c>
      <c r="C842" s="95" t="s">
        <v>6548</v>
      </c>
      <c r="D842" s="95" t="s">
        <v>6548</v>
      </c>
      <c r="E842" s="95" t="s">
        <v>6645</v>
      </c>
      <c r="F842" s="95" t="s">
        <v>6551</v>
      </c>
      <c r="G842" s="95" t="s">
        <v>6551</v>
      </c>
      <c r="H842" s="61">
        <v>5477.8236347273296</v>
      </c>
      <c r="I842" s="61">
        <v>161.226737229224</v>
      </c>
      <c r="J842" s="123">
        <v>883171.63174421701</v>
      </c>
      <c r="K842" s="99">
        <v>18012</v>
      </c>
      <c r="L842" s="16">
        <v>17781.401040901499</v>
      </c>
      <c r="M842" s="17">
        <f>gp_need_index[[#This Row],[Normalised weighted population (base year)]]/gp_need_index[[#This Row],[Registered population (base year)]]</f>
        <v>0.98719748172893063</v>
      </c>
      <c r="N842" s="99">
        <v>18033.073892664699</v>
      </c>
      <c r="O842" s="16">
        <v>17845.6714772087</v>
      </c>
      <c r="P842" s="17">
        <f>gp_need_index[[#This Row],[Normalised weighted population 2026/27]]/gp_need_index[[#This Row],[Registered population 2026/27]]</f>
        <v>0.98960784963387582</v>
      </c>
      <c r="Q842" s="99">
        <v>18048.251296674502</v>
      </c>
      <c r="R842" s="16">
        <v>17908.406079377299</v>
      </c>
      <c r="S842" s="17">
        <f>gp_need_index[[#This Row],[Normalised weighted population 2027/28]]/gp_need_index[[#This Row],[Registered population 2027/28]]</f>
        <v>0.99225159185793421</v>
      </c>
      <c r="T842" s="99">
        <v>18071.655426829398</v>
      </c>
      <c r="U842" s="16">
        <v>17979.841504803699</v>
      </c>
      <c r="V842" s="17">
        <f>gp_need_index[[#This Row],[Normalised weighted population 2028/29]]/gp_need_index[[#This Row],[Registered population 2028/29]]</f>
        <v>0.994919451491456</v>
      </c>
    </row>
    <row r="843" spans="1:22" x14ac:dyDescent="0.2">
      <c r="A843" s="6" t="s">
        <v>5659</v>
      </c>
      <c r="B843" s="1" t="s">
        <v>7432</v>
      </c>
      <c r="C843" s="95" t="s">
        <v>6548</v>
      </c>
      <c r="D843" s="95" t="s">
        <v>6548</v>
      </c>
      <c r="E843" s="95" t="s">
        <v>6645</v>
      </c>
      <c r="F843" s="95" t="s">
        <v>6552</v>
      </c>
      <c r="G843" s="95" t="s">
        <v>6552</v>
      </c>
      <c r="H843" s="61">
        <v>5334.92919921875</v>
      </c>
      <c r="I843" s="61">
        <v>49.594360363578197</v>
      </c>
      <c r="J843" s="123">
        <v>264582.40122022998</v>
      </c>
      <c r="K843" s="99">
        <v>8989.6666666666697</v>
      </c>
      <c r="L843" s="16">
        <v>5326.9892457598498</v>
      </c>
      <c r="M843" s="17">
        <f>gp_need_index[[#This Row],[Normalised weighted population (base year)]]/gp_need_index[[#This Row],[Registered population (base year)]]</f>
        <v>0.59256804988244072</v>
      </c>
      <c r="N843" s="99">
        <v>9025.3503282837191</v>
      </c>
      <c r="O843" s="16">
        <v>5346.2435172450696</v>
      </c>
      <c r="P843" s="17">
        <f>gp_need_index[[#This Row],[Normalised weighted population 2026/27]]/gp_need_index[[#This Row],[Registered population 2026/27]]</f>
        <v>0.59235855925625036</v>
      </c>
      <c r="Q843" s="99">
        <v>9051.0334908258192</v>
      </c>
      <c r="R843" s="16">
        <v>5365.0376803326699</v>
      </c>
      <c r="S843" s="17">
        <f>gp_need_index[[#This Row],[Normalised weighted population 2027/28]]/gp_need_index[[#This Row],[Registered population 2027/28]]</f>
        <v>0.59275415186240377</v>
      </c>
      <c r="T843" s="99">
        <v>9082.3797438909096</v>
      </c>
      <c r="U843" s="16">
        <v>5386.4384542164498</v>
      </c>
      <c r="V843" s="17">
        <f>gp_need_index[[#This Row],[Normalised weighted population 2028/29]]/gp_need_index[[#This Row],[Registered population 2028/29]]</f>
        <v>0.59306465993557855</v>
      </c>
    </row>
    <row r="844" spans="1:22" x14ac:dyDescent="0.2">
      <c r="A844" s="6" t="s">
        <v>5695</v>
      </c>
      <c r="B844" s="1" t="s">
        <v>7433</v>
      </c>
      <c r="C844" s="95" t="s">
        <v>6548</v>
      </c>
      <c r="D844" s="95" t="s">
        <v>6548</v>
      </c>
      <c r="E844" s="95" t="s">
        <v>6645</v>
      </c>
      <c r="F844" s="95" t="s">
        <v>6550</v>
      </c>
      <c r="G844" s="95" t="s">
        <v>6550</v>
      </c>
      <c r="H844" s="61">
        <v>5311.3507514565699</v>
      </c>
      <c r="I844" s="61">
        <v>81.046612182993002</v>
      </c>
      <c r="J844" s="123">
        <v>430466.98452114902</v>
      </c>
      <c r="K844" s="99">
        <v>9549.6666666666697</v>
      </c>
      <c r="L844" s="16">
        <v>8666.8387112041091</v>
      </c>
      <c r="M844" s="17">
        <f>gp_need_index[[#This Row],[Normalised weighted population (base year)]]/gp_need_index[[#This Row],[Registered population (base year)]]</f>
        <v>0.90755405541597678</v>
      </c>
      <c r="N844" s="99">
        <v>9593.3662471783391</v>
      </c>
      <c r="O844" s="16">
        <v>8698.1647863594098</v>
      </c>
      <c r="P844" s="17">
        <f>gp_need_index[[#This Row],[Normalised weighted population 2026/27]]/gp_need_index[[#This Row],[Registered population 2026/27]]</f>
        <v>0.90668536593375326</v>
      </c>
      <c r="Q844" s="99">
        <v>9638.4102305326105</v>
      </c>
      <c r="R844" s="16">
        <v>8728.7422800763306</v>
      </c>
      <c r="S844" s="17">
        <f>gp_need_index[[#This Row],[Normalised weighted population 2027/28]]/gp_need_index[[#This Row],[Registered population 2027/28]]</f>
        <v>0.90562054024483951</v>
      </c>
      <c r="T844" s="99">
        <v>9682.8548598873404</v>
      </c>
      <c r="U844" s="16">
        <v>8763.5606450079395</v>
      </c>
      <c r="V844" s="17">
        <f>gp_need_index[[#This Row],[Normalised weighted population 2028/29]]/gp_need_index[[#This Row],[Registered population 2028/29]]</f>
        <v>0.90505958953410393</v>
      </c>
    </row>
    <row r="845" spans="1:22" x14ac:dyDescent="0.2">
      <c r="A845" s="6" t="s">
        <v>5660</v>
      </c>
      <c r="B845" s="1" t="s">
        <v>7434</v>
      </c>
      <c r="C845" s="95" t="s">
        <v>6548</v>
      </c>
      <c r="D845" s="95" t="s">
        <v>6548</v>
      </c>
      <c r="E845" s="95" t="s">
        <v>6645</v>
      </c>
      <c r="F845" s="95" t="s">
        <v>6622</v>
      </c>
      <c r="G845" s="95" t="s">
        <v>6622</v>
      </c>
      <c r="H845" s="61">
        <v>5467.9316013380003</v>
      </c>
      <c r="I845" s="61">
        <v>95.714145100244394</v>
      </c>
      <c r="J845" s="123">
        <v>523358.398688677</v>
      </c>
      <c r="K845" s="99">
        <v>12695.083333333299</v>
      </c>
      <c r="L845" s="16">
        <v>10537.074834286101</v>
      </c>
      <c r="M845" s="17">
        <f>gp_need_index[[#This Row],[Normalised weighted population (base year)]]/gp_need_index[[#This Row],[Registered population (base year)]]</f>
        <v>0.83001226203998624</v>
      </c>
      <c r="N845" s="99">
        <v>12716.4820913734</v>
      </c>
      <c r="O845" s="16">
        <v>10575.1608318655</v>
      </c>
      <c r="P845" s="17">
        <f>gp_need_index[[#This Row],[Normalised weighted population 2026/27]]/gp_need_index[[#This Row],[Registered population 2026/27]]</f>
        <v>0.83161056303767156</v>
      </c>
      <c r="Q845" s="99">
        <v>12740.5892598706</v>
      </c>
      <c r="R845" s="16">
        <v>10612.336709977</v>
      </c>
      <c r="S845" s="17">
        <f>gp_need_index[[#This Row],[Normalised weighted population 2027/28]]/gp_need_index[[#This Row],[Registered population 2027/28]]</f>
        <v>0.83295493587592395</v>
      </c>
      <c r="T845" s="99">
        <v>12765.5149782463</v>
      </c>
      <c r="U845" s="16">
        <v>10654.6686061986</v>
      </c>
      <c r="V845" s="17">
        <f>gp_need_index[[#This Row],[Normalised weighted population 2028/29]]/gp_need_index[[#This Row],[Registered population 2028/29]]</f>
        <v>0.83464463629984453</v>
      </c>
    </row>
    <row r="846" spans="1:22" x14ac:dyDescent="0.2">
      <c r="A846" s="6" t="s">
        <v>5719</v>
      </c>
      <c r="B846" s="1" t="s">
        <v>7435</v>
      </c>
      <c r="C846" s="95" t="s">
        <v>6548</v>
      </c>
      <c r="D846" s="95" t="s">
        <v>6548</v>
      </c>
      <c r="E846" s="95" t="s">
        <v>6645</v>
      </c>
      <c r="F846" s="95" t="s">
        <v>6550</v>
      </c>
      <c r="G846" s="95" t="s">
        <v>6550</v>
      </c>
      <c r="H846" s="61">
        <v>5351.8792950665502</v>
      </c>
      <c r="I846" s="61">
        <v>79.761867612579195</v>
      </c>
      <c r="J846" s="123">
        <v>426875.88781160198</v>
      </c>
      <c r="K846" s="99">
        <v>9050.5833333333303</v>
      </c>
      <c r="L846" s="16">
        <v>8594.5371013312997</v>
      </c>
      <c r="M846" s="17">
        <f>gp_need_index[[#This Row],[Normalised weighted population (base year)]]/gp_need_index[[#This Row],[Registered population (base year)]]</f>
        <v>0.94961139904403613</v>
      </c>
      <c r="N846" s="99">
        <v>9073.1558068541308</v>
      </c>
      <c r="O846" s="16">
        <v>8625.6018440976804</v>
      </c>
      <c r="P846" s="17">
        <f>gp_need_index[[#This Row],[Normalised weighted population 2026/27]]/gp_need_index[[#This Row],[Registered population 2026/27]]</f>
        <v>0.95067273479219272</v>
      </c>
      <c r="Q846" s="99">
        <v>9099.5423712542797</v>
      </c>
      <c r="R846" s="16">
        <v>8655.9242503374608</v>
      </c>
      <c r="S846" s="17">
        <f>gp_need_index[[#This Row],[Normalised weighted population 2027/28]]/gp_need_index[[#This Row],[Registered population 2027/28]]</f>
        <v>0.95124830427536422</v>
      </c>
      <c r="T846" s="99">
        <v>9130.6039860090004</v>
      </c>
      <c r="U846" s="16">
        <v>8690.45214905393</v>
      </c>
      <c r="V846" s="17">
        <f>gp_need_index[[#This Row],[Normalised weighted population 2028/29]]/gp_need_index[[#This Row],[Registered population 2028/29]]</f>
        <v>0.9517937873957163</v>
      </c>
    </row>
    <row r="847" spans="1:22" x14ac:dyDescent="0.2">
      <c r="A847" s="6" t="s">
        <v>5672</v>
      </c>
      <c r="B847" s="1" t="s">
        <v>7436</v>
      </c>
      <c r="C847" s="95" t="s">
        <v>6548</v>
      </c>
      <c r="D847" s="95" t="s">
        <v>6548</v>
      </c>
      <c r="E847" s="95" t="s">
        <v>6645</v>
      </c>
      <c r="F847" s="95" t="s">
        <v>6551</v>
      </c>
      <c r="G847" s="95" t="s">
        <v>6551</v>
      </c>
      <c r="H847" s="61">
        <v>5330.22266303168</v>
      </c>
      <c r="I847" s="61">
        <v>84.591690265439397</v>
      </c>
      <c r="J847" s="123">
        <v>450892.54455700202</v>
      </c>
      <c r="K847" s="99">
        <v>11958.75</v>
      </c>
      <c r="L847" s="16">
        <v>9078.0782273163095</v>
      </c>
      <c r="M847" s="17">
        <f>gp_need_index[[#This Row],[Normalised weighted population (base year)]]/gp_need_index[[#This Row],[Registered population (base year)]]</f>
        <v>0.75911598012470449</v>
      </c>
      <c r="N847" s="99">
        <v>11984.038412015199</v>
      </c>
      <c r="O847" s="16">
        <v>9110.8907175784097</v>
      </c>
      <c r="P847" s="17">
        <f>gp_need_index[[#This Row],[Normalised weighted population 2026/27]]/gp_need_index[[#This Row],[Registered population 2026/27]]</f>
        <v>0.76025212906893125</v>
      </c>
      <c r="Q847" s="99">
        <v>12007.257608514899</v>
      </c>
      <c r="R847" s="16">
        <v>9142.9191063839608</v>
      </c>
      <c r="S847" s="17">
        <f>gp_need_index[[#This Row],[Normalised weighted population 2027/28]]/gp_need_index[[#This Row],[Registered population 2027/28]]</f>
        <v>0.76144940039433284</v>
      </c>
      <c r="T847" s="99">
        <v>12028.924677017299</v>
      </c>
      <c r="U847" s="16">
        <v>9179.3895947741294</v>
      </c>
      <c r="V847" s="17">
        <f>gp_need_index[[#This Row],[Normalised weighted population 2028/29]]/gp_need_index[[#This Row],[Registered population 2028/29]]</f>
        <v>0.76310974099891504</v>
      </c>
    </row>
    <row r="848" spans="1:22" x14ac:dyDescent="0.2">
      <c r="A848" s="6" t="s">
        <v>5754</v>
      </c>
      <c r="B848" s="1" t="s">
        <v>7437</v>
      </c>
      <c r="C848" s="95" t="s">
        <v>6548</v>
      </c>
      <c r="D848" s="95" t="s">
        <v>6548</v>
      </c>
      <c r="E848" s="95" t="s">
        <v>6645</v>
      </c>
      <c r="F848" s="95" t="s">
        <v>6553</v>
      </c>
      <c r="G848" s="95" t="s">
        <v>6553</v>
      </c>
      <c r="H848" s="61">
        <v>5388.9735351562504</v>
      </c>
      <c r="I848" s="61">
        <v>58.903095017321803</v>
      </c>
      <c r="J848" s="123">
        <v>317427.22018714098</v>
      </c>
      <c r="K848" s="99">
        <v>9731.8333333333303</v>
      </c>
      <c r="L848" s="16">
        <v>6390.9442973150199</v>
      </c>
      <c r="M848" s="17">
        <f>gp_need_index[[#This Row],[Normalised weighted population (base year)]]/gp_need_index[[#This Row],[Registered population (base year)]]</f>
        <v>0.65670507071107076</v>
      </c>
      <c r="N848" s="99">
        <v>9767.9878964192994</v>
      </c>
      <c r="O848" s="16">
        <v>6414.0442081408801</v>
      </c>
      <c r="P848" s="17">
        <f>gp_need_index[[#This Row],[Normalised weighted population 2026/27]]/gp_need_index[[#This Row],[Registered population 2026/27]]</f>
        <v>0.65663924609203383</v>
      </c>
      <c r="Q848" s="99">
        <v>9800.8540998369408</v>
      </c>
      <c r="R848" s="16">
        <v>6436.59211350846</v>
      </c>
      <c r="S848" s="17">
        <f>gp_need_index[[#This Row],[Normalised weighted population 2027/28]]/gp_need_index[[#This Row],[Registered population 2027/28]]</f>
        <v>0.65673787691784402</v>
      </c>
      <c r="T848" s="99">
        <v>9836.7921265346304</v>
      </c>
      <c r="U848" s="16">
        <v>6462.26724583946</v>
      </c>
      <c r="V848" s="17">
        <f>gp_need_index[[#This Row],[Normalised weighted population 2028/29]]/gp_need_index[[#This Row],[Registered population 2028/29]]</f>
        <v>0.65694864369529271</v>
      </c>
    </row>
    <row r="849" spans="1:22" x14ac:dyDescent="0.2">
      <c r="A849" s="6" t="s">
        <v>5675</v>
      </c>
      <c r="B849" s="1" t="s">
        <v>7438</v>
      </c>
      <c r="C849" s="95" t="s">
        <v>6548</v>
      </c>
      <c r="D849" s="95" t="s">
        <v>6548</v>
      </c>
      <c r="E849" s="95" t="s">
        <v>6645</v>
      </c>
      <c r="F849" s="95" t="s">
        <v>6622</v>
      </c>
      <c r="G849" s="95" t="s">
        <v>6622</v>
      </c>
      <c r="H849" s="61">
        <v>5529.9404779790502</v>
      </c>
      <c r="I849" s="61">
        <v>104.558342486813</v>
      </c>
      <c r="J849" s="123">
        <v>578201.41042822599</v>
      </c>
      <c r="K849" s="99">
        <v>12386.666666666701</v>
      </c>
      <c r="L849" s="16">
        <v>11641.260647077501</v>
      </c>
      <c r="M849" s="17">
        <f>gp_need_index[[#This Row],[Normalised weighted population (base year)]]/gp_need_index[[#This Row],[Registered population (base year)]]</f>
        <v>0.93982190369301422</v>
      </c>
      <c r="N849" s="99">
        <v>12402.071121165</v>
      </c>
      <c r="O849" s="16">
        <v>11683.337697093601</v>
      </c>
      <c r="P849" s="17">
        <f>gp_need_index[[#This Row],[Normalised weighted population 2026/27]]/gp_need_index[[#This Row],[Registered population 2026/27]]</f>
        <v>0.94204730669179682</v>
      </c>
      <c r="Q849" s="99">
        <v>12419.278826190501</v>
      </c>
      <c r="R849" s="16">
        <v>11724.4092557269</v>
      </c>
      <c r="S849" s="17">
        <f>gp_need_index[[#This Row],[Normalised weighted population 2027/28]]/gp_need_index[[#This Row],[Registered population 2027/28]]</f>
        <v>0.94404912071075986</v>
      </c>
      <c r="T849" s="99">
        <v>12435.635063789299</v>
      </c>
      <c r="U849" s="16">
        <v>11771.177134417199</v>
      </c>
      <c r="V849" s="17">
        <f>gp_need_index[[#This Row],[Normalised weighted population 2028/29]]/gp_need_index[[#This Row],[Registered population 2028/29]]</f>
        <v>0.94656823507897059</v>
      </c>
    </row>
    <row r="850" spans="1:22" x14ac:dyDescent="0.2">
      <c r="A850" s="6" t="s">
        <v>5757</v>
      </c>
      <c r="B850" s="1" t="s">
        <v>6869</v>
      </c>
      <c r="C850" s="95" t="s">
        <v>6548</v>
      </c>
      <c r="D850" s="95" t="s">
        <v>6548</v>
      </c>
      <c r="E850" s="95" t="s">
        <v>6645</v>
      </c>
      <c r="F850" s="95" t="s">
        <v>6555</v>
      </c>
      <c r="G850" s="95" t="s">
        <v>6555</v>
      </c>
      <c r="H850" s="61">
        <v>5281.1492978050601</v>
      </c>
      <c r="I850" s="61">
        <v>95.850644446309502</v>
      </c>
      <c r="J850" s="123">
        <v>506201.56361179001</v>
      </c>
      <c r="K850" s="99">
        <v>13534.416666666701</v>
      </c>
      <c r="L850" s="16">
        <v>10191.646432682899</v>
      </c>
      <c r="M850" s="17">
        <f>gp_need_index[[#This Row],[Normalised weighted population (base year)]]/gp_need_index[[#This Row],[Registered population (base year)]]</f>
        <v>0.75301704415406701</v>
      </c>
      <c r="N850" s="99">
        <v>13619.670490259199</v>
      </c>
      <c r="O850" s="16">
        <v>10228.483887808599</v>
      </c>
      <c r="P850" s="17">
        <f>gp_need_index[[#This Row],[Normalised weighted population 2026/27]]/gp_need_index[[#This Row],[Registered population 2026/27]]</f>
        <v>0.75100817564742262</v>
      </c>
      <c r="Q850" s="99">
        <v>13702.1239735156</v>
      </c>
      <c r="R850" s="16">
        <v>10264.441059176999</v>
      </c>
      <c r="S850" s="17">
        <f>gp_need_index[[#This Row],[Normalised weighted population 2027/28]]/gp_need_index[[#This Row],[Registered population 2027/28]]</f>
        <v>0.74911313596467322</v>
      </c>
      <c r="T850" s="99">
        <v>13782.2167171862</v>
      </c>
      <c r="U850" s="16">
        <v>10305.385223084</v>
      </c>
      <c r="V850" s="17">
        <f>gp_need_index[[#This Row],[Normalised weighted population 2028/29]]/gp_need_index[[#This Row],[Registered population 2028/29]]</f>
        <v>0.74773060346913223</v>
      </c>
    </row>
    <row r="851" spans="1:22" x14ac:dyDescent="0.2">
      <c r="A851" s="6" t="s">
        <v>5713</v>
      </c>
      <c r="B851" s="1" t="s">
        <v>7439</v>
      </c>
      <c r="C851" s="95" t="s">
        <v>6548</v>
      </c>
      <c r="D851" s="95" t="s">
        <v>6548</v>
      </c>
      <c r="E851" s="95" t="s">
        <v>6645</v>
      </c>
      <c r="F851" s="95" t="s">
        <v>6549</v>
      </c>
      <c r="G851" s="95" t="s">
        <v>6549</v>
      </c>
      <c r="H851" s="61">
        <v>5268.1090959821404</v>
      </c>
      <c r="I851" s="61">
        <v>21.836168185879998</v>
      </c>
      <c r="J851" s="123">
        <v>115035.31624143</v>
      </c>
      <c r="K851" s="99">
        <v>3919</v>
      </c>
      <c r="L851" s="16">
        <v>2316.0720050711702</v>
      </c>
      <c r="M851" s="17">
        <f>gp_need_index[[#This Row],[Normalised weighted population (base year)]]/gp_need_index[[#This Row],[Registered population (base year)]]</f>
        <v>0.59098545676733105</v>
      </c>
      <c r="N851" s="99">
        <v>3953.9500523747402</v>
      </c>
      <c r="O851" s="16">
        <v>2324.4433903148001</v>
      </c>
      <c r="P851" s="17">
        <f>gp_need_index[[#This Row],[Normalised weighted population 2026/27]]/gp_need_index[[#This Row],[Registered population 2026/27]]</f>
        <v>0.58787879450291503</v>
      </c>
      <c r="Q851" s="99">
        <v>3988.9578200414599</v>
      </c>
      <c r="R851" s="16">
        <v>2332.61472931658</v>
      </c>
      <c r="S851" s="17">
        <f>gp_need_index[[#This Row],[Normalised weighted population 2027/28]]/gp_need_index[[#This Row],[Registered population 2027/28]]</f>
        <v>0.58476796059285874</v>
      </c>
      <c r="T851" s="99">
        <v>4023.8102343207502</v>
      </c>
      <c r="U851" s="16">
        <v>2341.91937233206</v>
      </c>
      <c r="V851" s="17">
        <f>gp_need_index[[#This Row],[Normalised weighted population 2028/29]]/gp_need_index[[#This Row],[Registered population 2028/29]]</f>
        <v>0.5820153625429092</v>
      </c>
    </row>
    <row r="852" spans="1:22" x14ac:dyDescent="0.2">
      <c r="A852" s="6" t="s">
        <v>5703</v>
      </c>
      <c r="B852" s="1" t="s">
        <v>7440</v>
      </c>
      <c r="C852" s="95" t="s">
        <v>6548</v>
      </c>
      <c r="D852" s="95" t="s">
        <v>6548</v>
      </c>
      <c r="E852" s="95" t="s">
        <v>6645</v>
      </c>
      <c r="F852" s="95" t="s">
        <v>6622</v>
      </c>
      <c r="G852" s="95" t="s">
        <v>6622</v>
      </c>
      <c r="H852" s="61">
        <v>5564.9594972459499</v>
      </c>
      <c r="I852" s="61">
        <v>123.704770650448</v>
      </c>
      <c r="J852" s="123">
        <v>688412.03828584298</v>
      </c>
      <c r="K852" s="99">
        <v>12900.75</v>
      </c>
      <c r="L852" s="16">
        <v>13860.194433521199</v>
      </c>
      <c r="M852" s="17">
        <f>gp_need_index[[#This Row],[Normalised weighted population (base year)]]/gp_need_index[[#This Row],[Registered population (base year)]]</f>
        <v>1.0743712135744976</v>
      </c>
      <c r="N852" s="99">
        <v>12898.3828681125</v>
      </c>
      <c r="O852" s="16">
        <v>13910.2917650811</v>
      </c>
      <c r="P852" s="17">
        <f>gp_need_index[[#This Row],[Normalised weighted population 2026/27]]/gp_need_index[[#This Row],[Registered population 2026/27]]</f>
        <v>1.0784523848699088</v>
      </c>
      <c r="Q852" s="99">
        <v>12897.442901279999</v>
      </c>
      <c r="R852" s="16">
        <v>13959.1919491422</v>
      </c>
      <c r="S852" s="17">
        <f>gp_need_index[[#This Row],[Normalised weighted population 2027/28]]/gp_need_index[[#This Row],[Registered population 2027/28]]</f>
        <v>1.0823224460840084</v>
      </c>
      <c r="T852" s="99">
        <v>12903.3774057795</v>
      </c>
      <c r="U852" s="16">
        <v>14014.8742254474</v>
      </c>
      <c r="V852" s="17">
        <f>gp_need_index[[#This Row],[Normalised weighted population 2028/29]]/gp_need_index[[#This Row],[Registered population 2028/29]]</f>
        <v>1.0861399914699894</v>
      </c>
    </row>
    <row r="853" spans="1:22" x14ac:dyDescent="0.2">
      <c r="A853" s="6" t="s">
        <v>5744</v>
      </c>
      <c r="B853" s="1" t="s">
        <v>7441</v>
      </c>
      <c r="C853" s="95" t="s">
        <v>6548</v>
      </c>
      <c r="D853" s="95" t="s">
        <v>6548</v>
      </c>
      <c r="E853" s="95" t="s">
        <v>6645</v>
      </c>
      <c r="F853" s="95" t="s">
        <v>6622</v>
      </c>
      <c r="G853" s="95" t="s">
        <v>6622</v>
      </c>
      <c r="H853" s="61">
        <v>5411.4966959199101</v>
      </c>
      <c r="I853" s="61">
        <v>363.491781693147</v>
      </c>
      <c r="J853" s="123">
        <v>1967034.57562651</v>
      </c>
      <c r="K853" s="99">
        <v>30380.25</v>
      </c>
      <c r="L853" s="16">
        <v>39603.435383740099</v>
      </c>
      <c r="M853" s="17">
        <f>gp_need_index[[#This Row],[Normalised weighted population (base year)]]/gp_need_index[[#This Row],[Registered population (base year)]]</f>
        <v>1.3035914906473811</v>
      </c>
      <c r="N853" s="99">
        <v>30338.5649830732</v>
      </c>
      <c r="O853" s="16">
        <v>39746.581025949301</v>
      </c>
      <c r="P853" s="17">
        <f>gp_need_index[[#This Row],[Normalised weighted population 2026/27]]/gp_need_index[[#This Row],[Registered population 2026/27]]</f>
        <v>1.3101008913284171</v>
      </c>
      <c r="Q853" s="99">
        <v>30292.0270845245</v>
      </c>
      <c r="R853" s="16">
        <v>39886.3059979912</v>
      </c>
      <c r="S853" s="17">
        <f>gp_need_index[[#This Row],[Normalised weighted population 2027/28]]/gp_need_index[[#This Row],[Registered population 2027/28]]</f>
        <v>1.3167262093981222</v>
      </c>
      <c r="T853" s="99">
        <v>30268.473737772601</v>
      </c>
      <c r="U853" s="16">
        <v>40045.4097856218</v>
      </c>
      <c r="V853" s="17">
        <f>gp_need_index[[#This Row],[Normalised weighted population 2028/29]]/gp_need_index[[#This Row],[Registered population 2028/29]]</f>
        <v>1.3230072362600951</v>
      </c>
    </row>
    <row r="854" spans="1:22" x14ac:dyDescent="0.2">
      <c r="A854" s="6" t="s">
        <v>5739</v>
      </c>
      <c r="B854" s="1" t="s">
        <v>7442</v>
      </c>
      <c r="C854" s="95" t="s">
        <v>6548</v>
      </c>
      <c r="D854" s="95" t="s">
        <v>6548</v>
      </c>
      <c r="E854" s="95" t="s">
        <v>6645</v>
      </c>
      <c r="F854" s="95" t="s">
        <v>6622</v>
      </c>
      <c r="G854" s="95" t="s">
        <v>6622</v>
      </c>
      <c r="H854" s="61">
        <v>5535.3140651157901</v>
      </c>
      <c r="I854" s="61">
        <v>110.83461639266601</v>
      </c>
      <c r="J854" s="123">
        <v>613504.41102003702</v>
      </c>
      <c r="K854" s="99">
        <v>12686.083333333299</v>
      </c>
      <c r="L854" s="16">
        <v>12352.0362074637</v>
      </c>
      <c r="M854" s="17">
        <f>gp_need_index[[#This Row],[Normalised weighted population (base year)]]/gp_need_index[[#This Row],[Registered population (base year)]]</f>
        <v>0.97366822232738492</v>
      </c>
      <c r="N854" s="99">
        <v>12684.1928093182</v>
      </c>
      <c r="O854" s="16">
        <v>12396.6823382444</v>
      </c>
      <c r="P854" s="17">
        <f>gp_need_index[[#This Row],[Normalised weighted population 2026/27]]/gp_need_index[[#This Row],[Registered population 2026/27]]</f>
        <v>0.97733316771544299</v>
      </c>
      <c r="Q854" s="99">
        <v>12684.0490267483</v>
      </c>
      <c r="R854" s="16">
        <v>12440.2615857775</v>
      </c>
      <c r="S854" s="17">
        <f>gp_need_index[[#This Row],[Normalised weighted population 2027/28]]/gp_need_index[[#This Row],[Registered population 2027/28]]</f>
        <v>0.98077999852754449</v>
      </c>
      <c r="T854" s="99">
        <v>12695.934922549601</v>
      </c>
      <c r="U854" s="16">
        <v>12489.884951188</v>
      </c>
      <c r="V854" s="17">
        <f>gp_need_index[[#This Row],[Normalised weighted population 2028/29]]/gp_need_index[[#This Row],[Registered population 2028/29]]</f>
        <v>0.98377039795662236</v>
      </c>
    </row>
    <row r="855" spans="1:22" x14ac:dyDescent="0.2">
      <c r="A855" s="6" t="s">
        <v>5680</v>
      </c>
      <c r="B855" s="1" t="s">
        <v>7443</v>
      </c>
      <c r="C855" s="95" t="s">
        <v>6548</v>
      </c>
      <c r="D855" s="95" t="s">
        <v>6548</v>
      </c>
      <c r="E855" s="95" t="s">
        <v>6645</v>
      </c>
      <c r="F855" s="95" t="s">
        <v>6550</v>
      </c>
      <c r="G855" s="95" t="s">
        <v>6550</v>
      </c>
      <c r="H855" s="61">
        <v>5272.6898953419804</v>
      </c>
      <c r="I855" s="61">
        <v>36.145020152754498</v>
      </c>
      <c r="J855" s="123">
        <v>190581.48252636101</v>
      </c>
      <c r="K855" s="99">
        <v>5663.8333333333303</v>
      </c>
      <c r="L855" s="16">
        <v>3837.08630346072</v>
      </c>
      <c r="M855" s="17">
        <f>gp_need_index[[#This Row],[Normalised weighted population (base year)]]/gp_need_index[[#This Row],[Registered population (base year)]]</f>
        <v>0.67747161288774782</v>
      </c>
      <c r="N855" s="99">
        <v>5682.7584186120403</v>
      </c>
      <c r="O855" s="16">
        <v>3850.9553574404799</v>
      </c>
      <c r="P855" s="17">
        <f>gp_need_index[[#This Row],[Normalised weighted population 2026/27]]/gp_need_index[[#This Row],[Registered population 2026/27]]</f>
        <v>0.67765600325854414</v>
      </c>
      <c r="Q855" s="99">
        <v>5704.6129327899198</v>
      </c>
      <c r="R855" s="16">
        <v>3864.4929905088802</v>
      </c>
      <c r="S855" s="17">
        <f>gp_need_index[[#This Row],[Normalised weighted population 2027/28]]/gp_need_index[[#This Row],[Registered population 2027/28]]</f>
        <v>0.67743298906327309</v>
      </c>
      <c r="T855" s="99">
        <v>5726.9857481249401</v>
      </c>
      <c r="U855" s="16">
        <v>3879.9081927111902</v>
      </c>
      <c r="V855" s="17">
        <f>gp_need_index[[#This Row],[Normalised weighted population 2028/29]]/gp_need_index[[#This Row],[Registered population 2028/29]]</f>
        <v>0.67747823433671062</v>
      </c>
    </row>
    <row r="856" spans="1:22" x14ac:dyDescent="0.2">
      <c r="A856" s="6" t="s">
        <v>5663</v>
      </c>
      <c r="B856" s="1" t="s">
        <v>12711</v>
      </c>
      <c r="C856" s="95" t="s">
        <v>6548</v>
      </c>
      <c r="D856" s="95" t="s">
        <v>6548</v>
      </c>
      <c r="E856" s="95" t="s">
        <v>6645</v>
      </c>
      <c r="F856" s="95" t="s">
        <v>6552</v>
      </c>
      <c r="G856" s="95" t="s">
        <v>6552</v>
      </c>
      <c r="H856" s="61">
        <v>5222.1162567138699</v>
      </c>
      <c r="I856" s="61">
        <v>34.810124619923897</v>
      </c>
      <c r="J856" s="123">
        <v>181782.51767594001</v>
      </c>
      <c r="K856" s="99">
        <v>5209.5833333333303</v>
      </c>
      <c r="L856" s="16">
        <v>3659.9316971231801</v>
      </c>
      <c r="M856" s="17">
        <f>gp_need_index[[#This Row],[Normalised weighted population (base year)]]/gp_need_index[[#This Row],[Registered population (base year)]]</f>
        <v>0.70253827666125235</v>
      </c>
      <c r="N856" s="99">
        <v>5231.9840285342998</v>
      </c>
      <c r="O856" s="16">
        <v>3673.1604301396501</v>
      </c>
      <c r="P856" s="17">
        <f>gp_need_index[[#This Row],[Normalised weighted population 2026/27]]/gp_need_index[[#This Row],[Registered population 2026/27]]</f>
        <v>0.70205880027670076</v>
      </c>
      <c r="Q856" s="99">
        <v>5252.3312157263999</v>
      </c>
      <c r="R856" s="16">
        <v>3686.0730436314002</v>
      </c>
      <c r="S856" s="17">
        <f>gp_need_index[[#This Row],[Normalised weighted population 2027/28]]/gp_need_index[[#This Row],[Registered population 2027/28]]</f>
        <v>0.70179752422974617</v>
      </c>
      <c r="T856" s="99">
        <v>5273.0057985699796</v>
      </c>
      <c r="U856" s="16">
        <v>3700.7765406851099</v>
      </c>
      <c r="V856" s="17">
        <f>gp_need_index[[#This Row],[Normalised weighted population 2028/29]]/gp_need_index[[#This Row],[Registered population 2028/29]]</f>
        <v>0.7018343392849572</v>
      </c>
    </row>
    <row r="857" spans="1:22" x14ac:dyDescent="0.2">
      <c r="A857" s="6" t="s">
        <v>810</v>
      </c>
      <c r="B857" s="1" t="s">
        <v>7444</v>
      </c>
      <c r="C857" s="95" t="s">
        <v>6548</v>
      </c>
      <c r="D857" s="95" t="s">
        <v>6548</v>
      </c>
      <c r="E857" s="95" t="s">
        <v>6645</v>
      </c>
      <c r="F857" s="95" t="s">
        <v>6550</v>
      </c>
      <c r="G857" s="95" t="s">
        <v>6550</v>
      </c>
      <c r="H857" s="61">
        <v>5337.6910226004502</v>
      </c>
      <c r="I857" s="61"/>
      <c r="J857" s="123"/>
      <c r="K857" s="99">
        <v>896.16666666666697</v>
      </c>
      <c r="L857" s="16"/>
      <c r="M857" s="17">
        <f>gp_need_index[[#This Row],[Normalised weighted population (base year)]]/gp_need_index[[#This Row],[Registered population (base year)]]</f>
        <v>0</v>
      </c>
      <c r="N857" s="99">
        <v>898.83501597719601</v>
      </c>
      <c r="O857" s="16"/>
      <c r="P857" s="17">
        <f>gp_need_index[[#This Row],[Normalised weighted population 2026/27]]/gp_need_index[[#This Row],[Registered population 2026/27]]</f>
        <v>0</v>
      </c>
      <c r="Q857" s="99">
        <v>901.76679967181894</v>
      </c>
      <c r="R857" s="16"/>
      <c r="S857" s="17">
        <f>gp_need_index[[#This Row],[Normalised weighted population 2027/28]]/gp_need_index[[#This Row],[Registered population 2027/28]]</f>
        <v>0</v>
      </c>
      <c r="T857" s="99">
        <v>904.912260719708</v>
      </c>
      <c r="U857" s="16"/>
      <c r="V857" s="17">
        <f>gp_need_index[[#This Row],[Normalised weighted population 2028/29]]/gp_need_index[[#This Row],[Registered population 2028/29]]</f>
        <v>0</v>
      </c>
    </row>
    <row r="858" spans="1:22" x14ac:dyDescent="0.2">
      <c r="A858" s="6" t="s">
        <v>5730</v>
      </c>
      <c r="B858" s="1" t="s">
        <v>7445</v>
      </c>
      <c r="C858" s="95" t="s">
        <v>6548</v>
      </c>
      <c r="D858" s="95" t="s">
        <v>6548</v>
      </c>
      <c r="E858" s="95" t="s">
        <v>6645</v>
      </c>
      <c r="F858" s="95" t="s">
        <v>6550</v>
      </c>
      <c r="G858" s="95" t="s">
        <v>6550</v>
      </c>
      <c r="H858" s="61">
        <v>5343.9068624205502</v>
      </c>
      <c r="I858" s="61">
        <v>56.986254851932898</v>
      </c>
      <c r="J858" s="123">
        <v>304529.23836689099</v>
      </c>
      <c r="K858" s="99">
        <v>8176.8333333333303</v>
      </c>
      <c r="L858" s="16">
        <v>6131.2618311660599</v>
      </c>
      <c r="M858" s="17">
        <f>gp_need_index[[#This Row],[Normalised weighted population (base year)]]/gp_need_index[[#This Row],[Registered population (base year)]]</f>
        <v>0.7498332889055741</v>
      </c>
      <c r="N858" s="99">
        <v>8206.5475556145993</v>
      </c>
      <c r="O858" s="16">
        <v>6153.4231261110799</v>
      </c>
      <c r="P858" s="17">
        <f>gp_need_index[[#This Row],[Normalised weighted population 2026/27]]/gp_need_index[[#This Row],[Registered population 2026/27]]</f>
        <v>0.74981873734481053</v>
      </c>
      <c r="Q858" s="99">
        <v>8237.7691003836208</v>
      </c>
      <c r="R858" s="16">
        <v>6175.0548451687901</v>
      </c>
      <c r="S858" s="17">
        <f>gp_need_index[[#This Row],[Normalised weighted population 2027/28]]/gp_need_index[[#This Row],[Registered population 2027/28]]</f>
        <v>0.74960280749811581</v>
      </c>
      <c r="T858" s="99">
        <v>8270.3014120125608</v>
      </c>
      <c r="U858" s="16">
        <v>6199.6867229551899</v>
      </c>
      <c r="V858" s="17">
        <f>gp_need_index[[#This Row],[Normalised weighted population 2028/29]]/gp_need_index[[#This Row],[Registered population 2028/29]]</f>
        <v>0.74963249996550108</v>
      </c>
    </row>
    <row r="859" spans="1:22" x14ac:dyDescent="0.2">
      <c r="A859" s="6" t="s">
        <v>798</v>
      </c>
      <c r="B859" s="1" t="s">
        <v>7446</v>
      </c>
      <c r="C859" s="95" t="s">
        <v>6548</v>
      </c>
      <c r="D859" s="95" t="s">
        <v>6548</v>
      </c>
      <c r="E859" s="95" t="s">
        <v>6645</v>
      </c>
      <c r="F859" s="95" t="s">
        <v>6550</v>
      </c>
      <c r="G859" s="95" t="s">
        <v>6550</v>
      </c>
      <c r="H859" s="61">
        <v>5350.0180199032702</v>
      </c>
      <c r="I859" s="61">
        <v>176.15523617472101</v>
      </c>
      <c r="J859" s="123">
        <v>942433.68783507403</v>
      </c>
      <c r="K859" s="99">
        <v>19426.083333333299</v>
      </c>
      <c r="L859" s="16">
        <v>18974.5580083403</v>
      </c>
      <c r="M859" s="17">
        <f>gp_need_index[[#This Row],[Normalised weighted population (base year)]]/gp_need_index[[#This Row],[Registered population (base year)]]</f>
        <v>0.97675674930220113</v>
      </c>
      <c r="N859" s="99">
        <v>19494.942768003999</v>
      </c>
      <c r="O859" s="16">
        <v>19043.141081132399</v>
      </c>
      <c r="P859" s="17">
        <f>gp_need_index[[#This Row],[Normalised weighted population 2026/27]]/gp_need_index[[#This Row],[Registered population 2026/27]]</f>
        <v>0.97682467231383119</v>
      </c>
      <c r="Q859" s="99">
        <v>19565.612821505601</v>
      </c>
      <c r="R859" s="16">
        <v>19110.085263159399</v>
      </c>
      <c r="S859" s="17">
        <f>gp_need_index[[#This Row],[Normalised weighted population 2027/28]]/gp_need_index[[#This Row],[Registered population 2027/28]]</f>
        <v>0.97671795090182367</v>
      </c>
      <c r="T859" s="99">
        <v>19637.544274251199</v>
      </c>
      <c r="U859" s="16">
        <v>19186.3141058972</v>
      </c>
      <c r="V859" s="17">
        <f>gp_need_index[[#This Row],[Normalised weighted population 2028/29]]/gp_need_index[[#This Row],[Registered population 2028/29]]</f>
        <v>0.97702206742084075</v>
      </c>
    </row>
    <row r="860" spans="1:22" x14ac:dyDescent="0.2">
      <c r="A860" s="6" t="s">
        <v>5765</v>
      </c>
      <c r="B860" s="1" t="s">
        <v>7447</v>
      </c>
      <c r="C860" s="95" t="s">
        <v>6548</v>
      </c>
      <c r="D860" s="95" t="s">
        <v>6548</v>
      </c>
      <c r="E860" s="95" t="s">
        <v>6645</v>
      </c>
      <c r="F860" s="95" t="s">
        <v>6552</v>
      </c>
      <c r="G860" s="95" t="s">
        <v>6552</v>
      </c>
      <c r="H860" s="61">
        <v>5292.7663690476202</v>
      </c>
      <c r="I860" s="61">
        <v>23.468722162355601</v>
      </c>
      <c r="J860" s="123">
        <v>124214.46338543799</v>
      </c>
      <c r="K860" s="99">
        <v>3388.0833333333298</v>
      </c>
      <c r="L860" s="16">
        <v>2500.8810395945002</v>
      </c>
      <c r="M860" s="17">
        <f>gp_need_index[[#This Row],[Normalised weighted population (base year)]]/gp_need_index[[#This Row],[Registered population (base year)]]</f>
        <v>0.73814035652246923</v>
      </c>
      <c r="N860" s="99">
        <v>3405.0506946169098</v>
      </c>
      <c r="O860" s="16">
        <v>2509.9204125436599</v>
      </c>
      <c r="P860" s="17">
        <f>gp_need_index[[#This Row],[Normalised weighted population 2026/27]]/gp_need_index[[#This Row],[Registered population 2026/27]]</f>
        <v>0.73711690005427133</v>
      </c>
      <c r="Q860" s="99">
        <v>3418.9766015596401</v>
      </c>
      <c r="R860" s="16">
        <v>2518.7437767278898</v>
      </c>
      <c r="S860" s="17">
        <f>gp_need_index[[#This Row],[Normalised weighted population 2027/28]]/gp_need_index[[#This Row],[Registered population 2027/28]]</f>
        <v>0.73669523669126902</v>
      </c>
      <c r="T860" s="99">
        <v>3434.5236065274498</v>
      </c>
      <c r="U860" s="16">
        <v>2528.7908759746601</v>
      </c>
      <c r="V860" s="17">
        <f>gp_need_index[[#This Row],[Normalised weighted population 2028/29]]/gp_need_index[[#This Row],[Registered population 2028/29]]</f>
        <v>0.73628577517085392</v>
      </c>
    </row>
    <row r="861" spans="1:22" x14ac:dyDescent="0.2">
      <c r="A861" s="6" t="s">
        <v>5759</v>
      </c>
      <c r="B861" s="1" t="s">
        <v>11203</v>
      </c>
      <c r="C861" s="95" t="s">
        <v>6548</v>
      </c>
      <c r="D861" s="95" t="s">
        <v>6548</v>
      </c>
      <c r="E861" s="95" t="s">
        <v>6645</v>
      </c>
      <c r="F861" s="95" t="s">
        <v>6551</v>
      </c>
      <c r="G861" s="95" t="s">
        <v>6551</v>
      </c>
      <c r="H861" s="61">
        <v>5460.4934616815499</v>
      </c>
      <c r="I861" s="61">
        <v>155.282564428114</v>
      </c>
      <c r="J861" s="123">
        <v>847919.42777286097</v>
      </c>
      <c r="K861" s="99">
        <v>16802.5</v>
      </c>
      <c r="L861" s="16">
        <v>17071.6481980114</v>
      </c>
      <c r="M861" s="17">
        <f>gp_need_index[[#This Row],[Normalised weighted population (base year)]]/gp_need_index[[#This Row],[Registered population (base year)]]</f>
        <v>1.0160183423902038</v>
      </c>
      <c r="N861" s="99">
        <v>16818.456493341899</v>
      </c>
      <c r="O861" s="16">
        <v>17133.353250141201</v>
      </c>
      <c r="P861" s="17">
        <f>gp_need_index[[#This Row],[Normalised weighted population 2026/27]]/gp_need_index[[#This Row],[Registered population 2026/27]]</f>
        <v>1.018723285155446</v>
      </c>
      <c r="Q861" s="99">
        <v>16834.155151468902</v>
      </c>
      <c r="R861" s="16">
        <v>17193.583771662001</v>
      </c>
      <c r="S861" s="17">
        <f>gp_need_index[[#This Row],[Normalised weighted population 2027/28]]/gp_need_index[[#This Row],[Registered population 2027/28]]</f>
        <v>1.0213511528769377</v>
      </c>
      <c r="T861" s="99">
        <v>16851.889873426699</v>
      </c>
      <c r="U861" s="16">
        <v>17262.167819057999</v>
      </c>
      <c r="V861" s="17">
        <f>gp_need_index[[#This Row],[Normalised weighted population 2028/29]]/gp_need_index[[#This Row],[Registered population 2028/29]]</f>
        <v>1.0243461088763852</v>
      </c>
    </row>
    <row r="862" spans="1:22" x14ac:dyDescent="0.2">
      <c r="A862" s="6" t="s">
        <v>5761</v>
      </c>
      <c r="B862" s="1" t="s">
        <v>12285</v>
      </c>
      <c r="C862" s="95" t="s">
        <v>6548</v>
      </c>
      <c r="D862" s="95" t="s">
        <v>6548</v>
      </c>
      <c r="E862" s="95" t="s">
        <v>6645</v>
      </c>
      <c r="F862" s="95" t="s">
        <v>6553</v>
      </c>
      <c r="G862" s="95" t="s">
        <v>6553</v>
      </c>
      <c r="H862" s="61">
        <v>5547.51046022227</v>
      </c>
      <c r="I862" s="61">
        <v>177.46824178700399</v>
      </c>
      <c r="J862" s="123">
        <v>984506.92767065798</v>
      </c>
      <c r="K862" s="99">
        <v>20573.333333333299</v>
      </c>
      <c r="L862" s="16">
        <v>19821.642678767399</v>
      </c>
      <c r="M862" s="17">
        <f>gp_need_index[[#This Row],[Normalised weighted population (base year)]]/gp_need_index[[#This Row],[Registered population (base year)]]</f>
        <v>0.96346286513775592</v>
      </c>
      <c r="N862" s="99">
        <v>20621.088058482499</v>
      </c>
      <c r="O862" s="16">
        <v>19893.287518246601</v>
      </c>
      <c r="P862" s="17">
        <f>gp_need_index[[#This Row],[Normalised weighted population 2026/27]]/gp_need_index[[#This Row],[Registered population 2026/27]]</f>
        <v>0.96470600687161523</v>
      </c>
      <c r="Q862" s="99">
        <v>20671.5018166601</v>
      </c>
      <c r="R862" s="16">
        <v>19963.220301659901</v>
      </c>
      <c r="S862" s="17">
        <f>gp_need_index[[#This Row],[Normalised weighted population 2027/28]]/gp_need_index[[#This Row],[Registered population 2027/28]]</f>
        <v>0.96573633007983184</v>
      </c>
      <c r="T862" s="99">
        <v>20728.0582872417</v>
      </c>
      <c r="U862" s="16">
        <v>20042.852242593701</v>
      </c>
      <c r="V862" s="17">
        <f>gp_need_index[[#This Row],[Normalised weighted population 2028/29]]/gp_need_index[[#This Row],[Registered population 2028/29]]</f>
        <v>0.96694306648733475</v>
      </c>
    </row>
    <row r="863" spans="1:22" x14ac:dyDescent="0.2">
      <c r="A863" s="6" t="s">
        <v>5722</v>
      </c>
      <c r="B863" s="1" t="s">
        <v>12712</v>
      </c>
      <c r="C863" s="95" t="s">
        <v>6548</v>
      </c>
      <c r="D863" s="95" t="s">
        <v>6548</v>
      </c>
      <c r="E863" s="95" t="s">
        <v>6645</v>
      </c>
      <c r="F863" s="95" t="s">
        <v>6552</v>
      </c>
      <c r="G863" s="95" t="s">
        <v>6552</v>
      </c>
      <c r="H863" s="61">
        <v>5355.7315250318898</v>
      </c>
      <c r="I863" s="61">
        <v>58.473672838386797</v>
      </c>
      <c r="J863" s="123">
        <v>313169.293004949</v>
      </c>
      <c r="K863" s="99">
        <v>8138.8333333333303</v>
      </c>
      <c r="L863" s="16">
        <v>6305.2170070487</v>
      </c>
      <c r="M863" s="17">
        <f>gp_need_index[[#This Row],[Normalised weighted population (base year)]]/gp_need_index[[#This Row],[Registered population (base year)]]</f>
        <v>0.77470771900747881</v>
      </c>
      <c r="N863" s="99">
        <v>8165.4589310276797</v>
      </c>
      <c r="O863" s="16">
        <v>6328.0070586943903</v>
      </c>
      <c r="P863" s="17">
        <f>gp_need_index[[#This Row],[Normalised weighted population 2026/27]]/gp_need_index[[#This Row],[Registered population 2026/27]]</f>
        <v>0.77497261478455159</v>
      </c>
      <c r="Q863" s="99">
        <v>8186.1596316016103</v>
      </c>
      <c r="R863" s="16">
        <v>6350.2525094107596</v>
      </c>
      <c r="S863" s="17">
        <f>gp_need_index[[#This Row],[Normalised weighted population 2027/28]]/gp_need_index[[#This Row],[Registered population 2027/28]]</f>
        <v>0.77573035405960455</v>
      </c>
      <c r="T863" s="99">
        <v>8210.8247923644394</v>
      </c>
      <c r="U863" s="16">
        <v>6375.5832388773897</v>
      </c>
      <c r="V863" s="17">
        <f>gp_need_index[[#This Row],[Normalised weighted population 2028/29]]/gp_need_index[[#This Row],[Registered population 2028/29]]</f>
        <v>0.77648511569827783</v>
      </c>
    </row>
    <row r="864" spans="1:22" x14ac:dyDescent="0.2">
      <c r="A864" s="6" t="s">
        <v>5669</v>
      </c>
      <c r="B864" s="1" t="s">
        <v>7448</v>
      </c>
      <c r="C864" s="95" t="s">
        <v>6548</v>
      </c>
      <c r="D864" s="95" t="s">
        <v>6548</v>
      </c>
      <c r="E864" s="95" t="s">
        <v>6645</v>
      </c>
      <c r="F864" s="95" t="s">
        <v>6549</v>
      </c>
      <c r="G864" s="95" t="s">
        <v>6549</v>
      </c>
      <c r="H864" s="61">
        <v>5490.7928560697101</v>
      </c>
      <c r="I864" s="61">
        <v>46.811750444625702</v>
      </c>
      <c r="J864" s="123">
        <v>257033.62492146899</v>
      </c>
      <c r="K864" s="99">
        <v>6128.75</v>
      </c>
      <c r="L864" s="16">
        <v>5175.0054026293401</v>
      </c>
      <c r="M864" s="17">
        <f>gp_need_index[[#This Row],[Normalised weighted population (base year)]]/gp_need_index[[#This Row],[Registered population (base year)]]</f>
        <v>0.84438187275208487</v>
      </c>
      <c r="N864" s="99">
        <v>6178.3600688466104</v>
      </c>
      <c r="O864" s="16">
        <v>5193.7103322552102</v>
      </c>
      <c r="P864" s="17">
        <f>gp_need_index[[#This Row],[Normalised weighted population 2026/27]]/gp_need_index[[#This Row],[Registered population 2026/27]]</f>
        <v>0.84062927287835842</v>
      </c>
      <c r="Q864" s="99">
        <v>6222.8864798435698</v>
      </c>
      <c r="R864" s="16">
        <v>5211.9682807940899</v>
      </c>
      <c r="S864" s="17">
        <f>gp_need_index[[#This Row],[Normalised weighted population 2027/28]]/gp_need_index[[#This Row],[Registered population 2027/28]]</f>
        <v>0.83754834636242759</v>
      </c>
      <c r="T864" s="99">
        <v>6268.0894724085301</v>
      </c>
      <c r="U864" s="16">
        <v>5232.7584711548297</v>
      </c>
      <c r="V864" s="17">
        <f>gp_need_index[[#This Row],[Normalised weighted population 2028/29]]/gp_need_index[[#This Row],[Registered population 2028/29]]</f>
        <v>0.83482510806345089</v>
      </c>
    </row>
    <row r="865" spans="1:22" x14ac:dyDescent="0.2">
      <c r="A865" s="6" t="s">
        <v>5670</v>
      </c>
      <c r="B865" s="1" t="s">
        <v>7449</v>
      </c>
      <c r="C865" s="95" t="s">
        <v>6548</v>
      </c>
      <c r="D865" s="95" t="s">
        <v>6548</v>
      </c>
      <c r="E865" s="95" t="s">
        <v>6645</v>
      </c>
      <c r="F865" s="95" t="s">
        <v>6549</v>
      </c>
      <c r="G865" s="95" t="s">
        <v>6549</v>
      </c>
      <c r="H865" s="61">
        <v>5380.0319081182097</v>
      </c>
      <c r="I865" s="61">
        <v>79.400185575801501</v>
      </c>
      <c r="J865" s="123">
        <v>427175.53190831898</v>
      </c>
      <c r="K865" s="99">
        <v>8501.1666666666697</v>
      </c>
      <c r="L865" s="16">
        <v>8600.5700078035497</v>
      </c>
      <c r="M865" s="17">
        <f>gp_need_index[[#This Row],[Normalised weighted population (base year)]]/gp_need_index[[#This Row],[Registered population (base year)]]</f>
        <v>1.0116929058133448</v>
      </c>
      <c r="N865" s="99">
        <v>8567.4122998101193</v>
      </c>
      <c r="O865" s="16">
        <v>8631.6565563618497</v>
      </c>
      <c r="P865" s="17">
        <f>gp_need_index[[#This Row],[Normalised weighted population 2026/27]]/gp_need_index[[#This Row],[Registered population 2026/27]]</f>
        <v>1.007498676882068</v>
      </c>
      <c r="Q865" s="99">
        <v>8629.1441000683008</v>
      </c>
      <c r="R865" s="16">
        <v>8662.0002473129207</v>
      </c>
      <c r="S865" s="17">
        <f>gp_need_index[[#This Row],[Normalised weighted population 2027/28]]/gp_need_index[[#This Row],[Registered population 2027/28]]</f>
        <v>1.0038075789282925</v>
      </c>
      <c r="T865" s="99">
        <v>8690.4329071362499</v>
      </c>
      <c r="U865" s="16">
        <v>8696.5523827720099</v>
      </c>
      <c r="V865" s="17">
        <f>gp_need_index[[#This Row],[Normalised weighted population 2028/29]]/gp_need_index[[#This Row],[Registered population 2028/29]]</f>
        <v>1.000704162347394</v>
      </c>
    </row>
    <row r="866" spans="1:22" x14ac:dyDescent="0.2">
      <c r="A866" s="6" t="s">
        <v>5748</v>
      </c>
      <c r="B866" s="1" t="s">
        <v>7450</v>
      </c>
      <c r="C866" s="95" t="s">
        <v>6548</v>
      </c>
      <c r="D866" s="95" t="s">
        <v>6548</v>
      </c>
      <c r="E866" s="95" t="s">
        <v>6645</v>
      </c>
      <c r="F866" s="95" t="s">
        <v>6550</v>
      </c>
      <c r="G866" s="95" t="s">
        <v>6550</v>
      </c>
      <c r="H866" s="61">
        <v>5371.9328125000002</v>
      </c>
      <c r="I866" s="61">
        <v>31.131885925513899</v>
      </c>
      <c r="J866" s="123">
        <v>167238.39951827499</v>
      </c>
      <c r="K866" s="99">
        <v>5680.5</v>
      </c>
      <c r="L866" s="16">
        <v>3367.1066238846402</v>
      </c>
      <c r="M866" s="17">
        <f>gp_need_index[[#This Row],[Normalised weighted population (base year)]]/gp_need_index[[#This Row],[Registered population (base year)]]</f>
        <v>0.59274828340544672</v>
      </c>
      <c r="N866" s="99">
        <v>5714.00406949226</v>
      </c>
      <c r="O866" s="16">
        <v>3379.27694788286</v>
      </c>
      <c r="P866" s="17">
        <f>gp_need_index[[#This Row],[Normalised weighted population 2026/27]]/gp_need_index[[#This Row],[Registered population 2026/27]]</f>
        <v>0.59140261483627865</v>
      </c>
      <c r="Q866" s="99">
        <v>5749.75626934511</v>
      </c>
      <c r="R866" s="16">
        <v>3391.1564445559602</v>
      </c>
      <c r="S866" s="17">
        <f>gp_need_index[[#This Row],[Normalised weighted population 2027/28]]/gp_need_index[[#This Row],[Registered population 2027/28]]</f>
        <v>0.58979133822349106</v>
      </c>
      <c r="T866" s="99">
        <v>5782.6501287294896</v>
      </c>
      <c r="U866" s="16">
        <v>3404.6835391634199</v>
      </c>
      <c r="V866" s="17">
        <f>gp_need_index[[#This Row],[Normalised weighted population 2028/29]]/gp_need_index[[#This Row],[Registered population 2028/29]]</f>
        <v>0.58877564150876016</v>
      </c>
    </row>
    <row r="867" spans="1:22" x14ac:dyDescent="0.2">
      <c r="A867" s="6" t="s">
        <v>5688</v>
      </c>
      <c r="B867" s="1" t="s">
        <v>7451</v>
      </c>
      <c r="C867" s="95" t="s">
        <v>6548</v>
      </c>
      <c r="D867" s="95" t="s">
        <v>6548</v>
      </c>
      <c r="E867" s="95" t="s">
        <v>6645</v>
      </c>
      <c r="F867" s="95" t="s">
        <v>6555</v>
      </c>
      <c r="G867" s="95" t="s">
        <v>6555</v>
      </c>
      <c r="H867" s="61">
        <v>5324.8295634501701</v>
      </c>
      <c r="I867" s="61">
        <v>48.7019615991357</v>
      </c>
      <c r="J867" s="123">
        <v>259329.64492109299</v>
      </c>
      <c r="K867" s="99">
        <v>8057.5</v>
      </c>
      <c r="L867" s="16">
        <v>5221.2324902573901</v>
      </c>
      <c r="M867" s="17">
        <f>gp_need_index[[#This Row],[Normalised weighted population (base year)]]/gp_need_index[[#This Row],[Registered population (base year)]]</f>
        <v>0.64799658582158115</v>
      </c>
      <c r="N867" s="99">
        <v>8118.0628603888599</v>
      </c>
      <c r="O867" s="16">
        <v>5240.1045065534299</v>
      </c>
      <c r="P867" s="17">
        <f>gp_need_index[[#This Row],[Normalised weighted population 2026/27]]/gp_need_index[[#This Row],[Registered population 2026/27]]</f>
        <v>0.64548705727839439</v>
      </c>
      <c r="Q867" s="99">
        <v>8179.6782374313498</v>
      </c>
      <c r="R867" s="16">
        <v>5258.5255489871697</v>
      </c>
      <c r="S867" s="17">
        <f>gp_need_index[[#This Row],[Normalised weighted population 2027/28]]/gp_need_index[[#This Row],[Registered population 2027/28]]</f>
        <v>0.64287682184409434</v>
      </c>
      <c r="T867" s="99">
        <v>8238.6359567608706</v>
      </c>
      <c r="U867" s="16">
        <v>5279.5014531543402</v>
      </c>
      <c r="V867" s="17">
        <f>gp_need_index[[#This Row],[Normalised weighted population 2028/29]]/gp_need_index[[#This Row],[Registered population 2028/29]]</f>
        <v>0.64082227699620875</v>
      </c>
    </row>
    <row r="868" spans="1:22" x14ac:dyDescent="0.2">
      <c r="A868" s="6" t="s">
        <v>5668</v>
      </c>
      <c r="B868" s="1" t="s">
        <v>7452</v>
      </c>
      <c r="C868" s="95" t="s">
        <v>6548</v>
      </c>
      <c r="D868" s="95" t="s">
        <v>6548</v>
      </c>
      <c r="E868" s="95" t="s">
        <v>6645</v>
      </c>
      <c r="F868" s="95" t="s">
        <v>6549</v>
      </c>
      <c r="G868" s="95" t="s">
        <v>6549</v>
      </c>
      <c r="H868" s="61">
        <v>5374.2361002604202</v>
      </c>
      <c r="I868" s="61">
        <v>43.342889946827498</v>
      </c>
      <c r="J868" s="123">
        <v>232934.92384185499</v>
      </c>
      <c r="K868" s="99">
        <v>4942.75</v>
      </c>
      <c r="L868" s="16">
        <v>4689.8124310037201</v>
      </c>
      <c r="M868" s="17">
        <f>gp_need_index[[#This Row],[Normalised weighted population (base year)]]/gp_need_index[[#This Row],[Registered population (base year)]]</f>
        <v>0.94882655020054019</v>
      </c>
      <c r="N868" s="99">
        <v>4979.8745607373503</v>
      </c>
      <c r="O868" s="16">
        <v>4706.7636425784603</v>
      </c>
      <c r="P868" s="17">
        <f>gp_need_index[[#This Row],[Normalised weighted population 2026/27]]/gp_need_index[[#This Row],[Registered population 2026/27]]</f>
        <v>0.94515706875185801</v>
      </c>
      <c r="Q868" s="99">
        <v>5013.3510692162099</v>
      </c>
      <c r="R868" s="16">
        <v>4723.3097806711403</v>
      </c>
      <c r="S868" s="17">
        <f>gp_need_index[[#This Row],[Normalised weighted population 2027/28]]/gp_need_index[[#This Row],[Registered population 2027/28]]</f>
        <v>0.94214622424389383</v>
      </c>
      <c r="T868" s="99">
        <v>5045.76437016621</v>
      </c>
      <c r="U868" s="16">
        <v>4742.1507451940397</v>
      </c>
      <c r="V868" s="17">
        <f>gp_need_index[[#This Row],[Normalised weighted population 2028/29]]/gp_need_index[[#This Row],[Registered population 2028/29]]</f>
        <v>0.93982802154469824</v>
      </c>
    </row>
    <row r="869" spans="1:22" x14ac:dyDescent="0.2">
      <c r="A869" s="6" t="s">
        <v>5753</v>
      </c>
      <c r="B869" s="1" t="s">
        <v>7453</v>
      </c>
      <c r="C869" s="95" t="s">
        <v>6548</v>
      </c>
      <c r="D869" s="95" t="s">
        <v>6548</v>
      </c>
      <c r="E869" s="95" t="s">
        <v>6645</v>
      </c>
      <c r="F869" s="95" t="s">
        <v>6554</v>
      </c>
      <c r="G869" s="95" t="s">
        <v>6554</v>
      </c>
      <c r="H869" s="61">
        <v>5468.0091901506703</v>
      </c>
      <c r="I869" s="61">
        <v>53.545171419014203</v>
      </c>
      <c r="J869" s="123">
        <v>292785.48940736201</v>
      </c>
      <c r="K869" s="99">
        <v>5712.9166666666697</v>
      </c>
      <c r="L869" s="16">
        <v>5894.8181972592201</v>
      </c>
      <c r="M869" s="17">
        <f>gp_need_index[[#This Row],[Normalised weighted population (base year)]]/gp_need_index[[#This Row],[Registered population (base year)]]</f>
        <v>1.0318403962819722</v>
      </c>
      <c r="N869" s="99">
        <v>5760.0879495579802</v>
      </c>
      <c r="O869" s="16">
        <v>5916.1248725104197</v>
      </c>
      <c r="P869" s="17">
        <f>gp_need_index[[#This Row],[Normalised weighted population 2026/27]]/gp_need_index[[#This Row],[Registered population 2026/27]]</f>
        <v>1.0270893299405981</v>
      </c>
      <c r="Q869" s="99">
        <v>5804.8396559025596</v>
      </c>
      <c r="R869" s="16">
        <v>5936.9223942360804</v>
      </c>
      <c r="S869" s="17">
        <f>gp_need_index[[#This Row],[Normalised weighted population 2027/28]]/gp_need_index[[#This Row],[Registered population 2027/28]]</f>
        <v>1.0227538995326451</v>
      </c>
      <c r="T869" s="99">
        <v>5849.5389170976696</v>
      </c>
      <c r="U869" s="16">
        <v>5960.6043777178302</v>
      </c>
      <c r="V869" s="17">
        <f>gp_need_index[[#This Row],[Normalised weighted population 2028/29]]/gp_need_index[[#This Row],[Registered population 2028/29]]</f>
        <v>1.0189870453371164</v>
      </c>
    </row>
    <row r="870" spans="1:22" x14ac:dyDescent="0.2">
      <c r="A870" s="6" t="s">
        <v>5666</v>
      </c>
      <c r="B870" s="1" t="s">
        <v>7454</v>
      </c>
      <c r="C870" s="95" t="s">
        <v>6548</v>
      </c>
      <c r="D870" s="95" t="s">
        <v>6548</v>
      </c>
      <c r="E870" s="95" t="s">
        <v>6645</v>
      </c>
      <c r="F870" s="95" t="s">
        <v>6551</v>
      </c>
      <c r="G870" s="95" t="s">
        <v>6551</v>
      </c>
      <c r="H870" s="61">
        <v>5485.4718261718799</v>
      </c>
      <c r="I870" s="61">
        <v>49.722982020907303</v>
      </c>
      <c r="J870" s="123">
        <v>272754.01698893699</v>
      </c>
      <c r="K870" s="99">
        <v>6150.9166666666697</v>
      </c>
      <c r="L870" s="16">
        <v>5491.5130731936797</v>
      </c>
      <c r="M870" s="17">
        <f>gp_need_index[[#This Row],[Normalised weighted population (base year)]]/gp_need_index[[#This Row],[Registered population (base year)]]</f>
        <v>0.89279588243383945</v>
      </c>
      <c r="N870" s="99">
        <v>6156.0279230078004</v>
      </c>
      <c r="O870" s="16">
        <v>5511.3620120027899</v>
      </c>
      <c r="P870" s="17">
        <f>gp_need_index[[#This Row],[Normalised weighted population 2026/27]]/gp_need_index[[#This Row],[Registered population 2026/27]]</f>
        <v>0.89527891701146955</v>
      </c>
      <c r="Q870" s="99">
        <v>6162.3545593912704</v>
      </c>
      <c r="R870" s="16">
        <v>5530.7366319867597</v>
      </c>
      <c r="S870" s="17">
        <f>gp_need_index[[#This Row],[Normalised weighted population 2027/28]]/gp_need_index[[#This Row],[Registered population 2027/28]]</f>
        <v>0.89750379967313931</v>
      </c>
      <c r="T870" s="99">
        <v>6167.6699380609498</v>
      </c>
      <c r="U870" s="16">
        <v>5552.7983678261498</v>
      </c>
      <c r="V870" s="17">
        <f>gp_need_index[[#This Row],[Normalised weighted population 2028/29]]/gp_need_index[[#This Row],[Registered population 2028/29]]</f>
        <v>0.90030731598647951</v>
      </c>
    </row>
    <row r="871" spans="1:22" x14ac:dyDescent="0.2">
      <c r="A871" s="6" t="s">
        <v>5686</v>
      </c>
      <c r="B871" s="1" t="s">
        <v>7455</v>
      </c>
      <c r="C871" s="95" t="s">
        <v>6548</v>
      </c>
      <c r="D871" s="95" t="s">
        <v>6548</v>
      </c>
      <c r="E871" s="95" t="s">
        <v>6645</v>
      </c>
      <c r="F871" s="95" t="s">
        <v>6555</v>
      </c>
      <c r="G871" s="95" t="s">
        <v>6555</v>
      </c>
      <c r="H871" s="61">
        <v>5540.5715193838396</v>
      </c>
      <c r="I871" s="61">
        <v>89.278874597788402</v>
      </c>
      <c r="J871" s="123">
        <v>494655.98987914802</v>
      </c>
      <c r="K871" s="99">
        <v>10748.666666666701</v>
      </c>
      <c r="L871" s="16">
        <v>9959.1927742903808</v>
      </c>
      <c r="M871" s="17">
        <f>gp_need_index[[#This Row],[Normalised weighted population (base year)]]/gp_need_index[[#This Row],[Registered population (base year)]]</f>
        <v>0.92655145825438967</v>
      </c>
      <c r="N871" s="99">
        <v>10811.250992515201</v>
      </c>
      <c r="O871" s="16">
        <v>9995.1900313906208</v>
      </c>
      <c r="P871" s="17">
        <f>gp_need_index[[#This Row],[Normalised weighted population 2026/27]]/gp_need_index[[#This Row],[Registered population 2026/27]]</f>
        <v>0.92451743450507695</v>
      </c>
      <c r="Q871" s="99">
        <v>10870.1094223699</v>
      </c>
      <c r="R871" s="16">
        <v>10030.327082468701</v>
      </c>
      <c r="S871" s="17">
        <f>gp_need_index[[#This Row],[Normalised weighted population 2027/28]]/gp_need_index[[#This Row],[Registered population 2027/28]]</f>
        <v>0.92274389269964585</v>
      </c>
      <c r="T871" s="99">
        <v>10930.894723074</v>
      </c>
      <c r="U871" s="16">
        <v>10070.337381494101</v>
      </c>
      <c r="V871" s="17">
        <f>gp_need_index[[#This Row],[Normalised weighted population 2028/29]]/gp_need_index[[#This Row],[Registered population 2028/29]]</f>
        <v>0.92127292747927114</v>
      </c>
    </row>
    <row r="872" spans="1:22" x14ac:dyDescent="0.2">
      <c r="A872" s="6" t="s">
        <v>5689</v>
      </c>
      <c r="B872" s="1" t="s">
        <v>7456</v>
      </c>
      <c r="C872" s="95" t="s">
        <v>6548</v>
      </c>
      <c r="D872" s="95" t="s">
        <v>6548</v>
      </c>
      <c r="E872" s="95" t="s">
        <v>6645</v>
      </c>
      <c r="F872" s="95" t="s">
        <v>6552</v>
      </c>
      <c r="G872" s="95" t="s">
        <v>6552</v>
      </c>
      <c r="H872" s="61">
        <v>5468.3603737571002</v>
      </c>
      <c r="I872" s="61">
        <v>56.680972615275302</v>
      </c>
      <c r="J872" s="123">
        <v>309951.98459538299</v>
      </c>
      <c r="K872" s="99">
        <v>8341.8333333333303</v>
      </c>
      <c r="L872" s="16">
        <v>6240.4410914208702</v>
      </c>
      <c r="M872" s="17">
        <f>gp_need_index[[#This Row],[Normalised weighted population (base year)]]/gp_need_index[[#This Row],[Registered population (base year)]]</f>
        <v>0.74808987929362525</v>
      </c>
      <c r="N872" s="99">
        <v>8366.6582931239609</v>
      </c>
      <c r="O872" s="16">
        <v>6262.9970121142296</v>
      </c>
      <c r="P872" s="17">
        <f>gp_need_index[[#This Row],[Normalised weighted population 2026/27]]/gp_need_index[[#This Row],[Registered population 2026/27]]</f>
        <v>0.7485661291153004</v>
      </c>
      <c r="Q872" s="99">
        <v>8389.5598772996</v>
      </c>
      <c r="R872" s="16">
        <v>6285.01392677274</v>
      </c>
      <c r="S872" s="17">
        <f>gp_need_index[[#This Row],[Normalised weighted population 2027/28]]/gp_need_index[[#This Row],[Registered population 2027/28]]</f>
        <v>0.7491470373527791</v>
      </c>
      <c r="T872" s="99">
        <v>8418.1527979062193</v>
      </c>
      <c r="U872" s="16">
        <v>6310.0844239281196</v>
      </c>
      <c r="V872" s="17">
        <f>gp_need_index[[#This Row],[Normalised weighted population 2028/29]]/gp_need_index[[#This Row],[Registered population 2028/29]]</f>
        <v>0.74958064737166297</v>
      </c>
    </row>
    <row r="873" spans="1:22" x14ac:dyDescent="0.2">
      <c r="A873" s="6" t="s">
        <v>802</v>
      </c>
      <c r="B873" s="1" t="s">
        <v>7457</v>
      </c>
      <c r="C873" s="95" t="s">
        <v>6548</v>
      </c>
      <c r="D873" s="95" t="s">
        <v>6548</v>
      </c>
      <c r="E873" s="95" t="s">
        <v>6645</v>
      </c>
      <c r="F873" s="95" t="s">
        <v>6550</v>
      </c>
      <c r="G873" s="95" t="s">
        <v>6550</v>
      </c>
      <c r="H873" s="61">
        <v>5370.1511548913004</v>
      </c>
      <c r="I873" s="61">
        <v>68.459829850716503</v>
      </c>
      <c r="J873" s="123">
        <v>367639.63433648698</v>
      </c>
      <c r="K873" s="99">
        <v>7237.5833333333303</v>
      </c>
      <c r="L873" s="16">
        <v>7401.8996327553496</v>
      </c>
      <c r="M873" s="17">
        <f>gp_need_index[[#This Row],[Normalised weighted population (base year)]]/gp_need_index[[#This Row],[Registered population (base year)]]</f>
        <v>1.0227031996530176</v>
      </c>
      <c r="N873" s="99">
        <v>7260.3075106422302</v>
      </c>
      <c r="O873" s="16">
        <v>7428.6536167527502</v>
      </c>
      <c r="P873" s="17">
        <f>gp_need_index[[#This Row],[Normalised weighted population 2026/27]]/gp_need_index[[#This Row],[Registered population 2026/27]]</f>
        <v>1.023187186749839</v>
      </c>
      <c r="Q873" s="99">
        <v>7279.56677434826</v>
      </c>
      <c r="R873" s="16">
        <v>7454.7682759792096</v>
      </c>
      <c r="S873" s="17">
        <f>gp_need_index[[#This Row],[Normalised weighted population 2027/28]]/gp_need_index[[#This Row],[Registered population 2027/28]]</f>
        <v>1.0240675725715334</v>
      </c>
      <c r="T873" s="99">
        <v>7300.10401522763</v>
      </c>
      <c r="U873" s="16">
        <v>7484.5048444314798</v>
      </c>
      <c r="V873" s="17">
        <f>gp_need_index[[#This Row],[Normalised weighted population 2028/29]]/gp_need_index[[#This Row],[Registered population 2028/29]]</f>
        <v>1.0252600276405925</v>
      </c>
    </row>
    <row r="874" spans="1:22" x14ac:dyDescent="0.2">
      <c r="A874" s="6" t="s">
        <v>5726</v>
      </c>
      <c r="B874" s="1" t="s">
        <v>7458</v>
      </c>
      <c r="C874" s="95" t="s">
        <v>6548</v>
      </c>
      <c r="D874" s="95" t="s">
        <v>6548</v>
      </c>
      <c r="E874" s="95" t="s">
        <v>6645</v>
      </c>
      <c r="F874" s="95" t="s">
        <v>6547</v>
      </c>
      <c r="G874" s="95" t="s">
        <v>6547</v>
      </c>
      <c r="H874" s="61">
        <v>5353.0577912283397</v>
      </c>
      <c r="I874" s="61">
        <v>120.480604921143</v>
      </c>
      <c r="J874" s="123">
        <v>644939.64086502604</v>
      </c>
      <c r="K874" s="99">
        <v>15517.333333333299</v>
      </c>
      <c r="L874" s="16">
        <v>12984.9397208869</v>
      </c>
      <c r="M874" s="17">
        <f>gp_need_index[[#This Row],[Normalised weighted population (base year)]]/gp_need_index[[#This Row],[Registered population (base year)]]</f>
        <v>0.83680226762890497</v>
      </c>
      <c r="N874" s="99">
        <v>15817.9048517806</v>
      </c>
      <c r="O874" s="16">
        <v>13031.873465835701</v>
      </c>
      <c r="P874" s="17">
        <f>gp_need_index[[#This Row],[Normalised weighted population 2026/27]]/gp_need_index[[#This Row],[Registered population 2026/27]]</f>
        <v>0.82386849509773852</v>
      </c>
      <c r="Q874" s="99">
        <v>16105.4841029689</v>
      </c>
      <c r="R874" s="16">
        <v>13077.685661719301</v>
      </c>
      <c r="S874" s="17">
        <f>gp_need_index[[#This Row],[Normalised weighted population 2027/28]]/gp_need_index[[#This Row],[Registered population 2027/28]]</f>
        <v>0.81200202229925822</v>
      </c>
      <c r="T874" s="99">
        <v>16388.019766162401</v>
      </c>
      <c r="U874" s="16">
        <v>13129.8516688278</v>
      </c>
      <c r="V874" s="17">
        <f>gp_need_index[[#This Row],[Normalised weighted population 2028/29]]/gp_need_index[[#This Row],[Registered population 2028/29]]</f>
        <v>0.80118597952499482</v>
      </c>
    </row>
    <row r="875" spans="1:22" x14ac:dyDescent="0.2">
      <c r="A875" s="6" t="s">
        <v>5760</v>
      </c>
      <c r="B875" s="1" t="s">
        <v>7459</v>
      </c>
      <c r="C875" s="95" t="s">
        <v>6548</v>
      </c>
      <c r="D875" s="95" t="s">
        <v>6548</v>
      </c>
      <c r="E875" s="95" t="s">
        <v>6645</v>
      </c>
      <c r="F875" s="95" t="s">
        <v>6547</v>
      </c>
      <c r="G875" s="95" t="s">
        <v>6547</v>
      </c>
      <c r="H875" s="61">
        <v>5332.0052154876403</v>
      </c>
      <c r="I875" s="61">
        <v>109.172887096564</v>
      </c>
      <c r="J875" s="123">
        <v>582110.40338872105</v>
      </c>
      <c r="K875" s="99">
        <v>11959.25</v>
      </c>
      <c r="L875" s="16">
        <v>11719.962644513</v>
      </c>
      <c r="M875" s="17">
        <f>gp_need_index[[#This Row],[Normalised weighted population (base year)]]/gp_need_index[[#This Row],[Registered population (base year)]]</f>
        <v>0.97999144131220606</v>
      </c>
      <c r="N875" s="99">
        <v>12175.9220618939</v>
      </c>
      <c r="O875" s="16">
        <v>11762.3241609613</v>
      </c>
      <c r="P875" s="17">
        <f>gp_need_index[[#This Row],[Normalised weighted population 2026/27]]/gp_need_index[[#This Row],[Registered population 2026/27]]</f>
        <v>0.96603149241345687</v>
      </c>
      <c r="Q875" s="99">
        <v>12384.378337759201</v>
      </c>
      <c r="R875" s="16">
        <v>11803.673388293901</v>
      </c>
      <c r="S875" s="17">
        <f>gp_need_index[[#This Row],[Normalised weighted population 2027/28]]/gp_need_index[[#This Row],[Registered population 2027/28]]</f>
        <v>0.95310988298098365</v>
      </c>
      <c r="T875" s="99">
        <v>12589.556265121601</v>
      </c>
      <c r="U875" s="16">
        <v>11850.757446269299</v>
      </c>
      <c r="V875" s="17">
        <f>gp_need_index[[#This Row],[Normalised weighted population 2028/29]]/gp_need_index[[#This Row],[Registered population 2028/29]]</f>
        <v>0.94131653226737733</v>
      </c>
    </row>
    <row r="876" spans="1:22" x14ac:dyDescent="0.2">
      <c r="A876" s="6" t="s">
        <v>5731</v>
      </c>
      <c r="B876" s="1" t="s">
        <v>7460</v>
      </c>
      <c r="C876" s="95" t="s">
        <v>6548</v>
      </c>
      <c r="D876" s="95" t="s">
        <v>6548</v>
      </c>
      <c r="E876" s="95" t="s">
        <v>6645</v>
      </c>
      <c r="F876" s="95" t="s">
        <v>6622</v>
      </c>
      <c r="G876" s="95" t="s">
        <v>6622</v>
      </c>
      <c r="H876" s="61">
        <v>5435.0408166956004</v>
      </c>
      <c r="I876" s="61">
        <v>51.002419622355099</v>
      </c>
      <c r="J876" s="123">
        <v>277200.23239773698</v>
      </c>
      <c r="K876" s="99">
        <v>6479.5</v>
      </c>
      <c r="L876" s="16">
        <v>5581.0312783266399</v>
      </c>
      <c r="M876" s="17">
        <f>gp_need_index[[#This Row],[Normalised weighted population (base year)]]/gp_need_index[[#This Row],[Registered population (base year)]]</f>
        <v>0.86133672016770424</v>
      </c>
      <c r="N876" s="99">
        <v>6487.75684761915</v>
      </c>
      <c r="O876" s="16">
        <v>5601.2037784843797</v>
      </c>
      <c r="P876" s="17">
        <f>gp_need_index[[#This Row],[Normalised weighted population 2026/27]]/gp_need_index[[#This Row],[Registered population 2026/27]]</f>
        <v>0.86334983108065866</v>
      </c>
      <c r="Q876" s="99">
        <v>6492.3320628593801</v>
      </c>
      <c r="R876" s="16">
        <v>5620.8942278550803</v>
      </c>
      <c r="S876" s="17">
        <f>gp_need_index[[#This Row],[Normalised weighted population 2027/28]]/gp_need_index[[#This Row],[Registered population 2027/28]]</f>
        <v>0.86577429703734265</v>
      </c>
      <c r="T876" s="99">
        <v>6500.3107647077104</v>
      </c>
      <c r="U876" s="16">
        <v>5643.3155962707997</v>
      </c>
      <c r="V876" s="17">
        <f>gp_need_index[[#This Row],[Normalised weighted population 2028/29]]/gp_need_index[[#This Row],[Registered population 2028/29]]</f>
        <v>0.86816089269303631</v>
      </c>
    </row>
    <row r="877" spans="1:22" x14ac:dyDescent="0.2">
      <c r="A877" s="6" t="s">
        <v>5697</v>
      </c>
      <c r="B877" s="1" t="s">
        <v>7461</v>
      </c>
      <c r="C877" s="95" t="s">
        <v>6548</v>
      </c>
      <c r="D877" s="95" t="s">
        <v>6548</v>
      </c>
      <c r="E877" s="95" t="s">
        <v>6645</v>
      </c>
      <c r="F877" s="95" t="s">
        <v>6547</v>
      </c>
      <c r="G877" s="95" t="s">
        <v>6547</v>
      </c>
      <c r="H877" s="61">
        <v>5323.3490363507199</v>
      </c>
      <c r="I877" s="61">
        <v>148.11844878867399</v>
      </c>
      <c r="J877" s="123">
        <v>788486.20162495098</v>
      </c>
      <c r="K877" s="99">
        <v>13478.833333333299</v>
      </c>
      <c r="L877" s="16">
        <v>15875.0449656324</v>
      </c>
      <c r="M877" s="17">
        <f>gp_need_index[[#This Row],[Normalised weighted population (base year)]]/gp_need_index[[#This Row],[Registered population (base year)]]</f>
        <v>1.1777758929901776</v>
      </c>
      <c r="N877" s="99">
        <v>13718.2404525287</v>
      </c>
      <c r="O877" s="16">
        <v>15932.4249248376</v>
      </c>
      <c r="P877" s="17">
        <f>gp_need_index[[#This Row],[Normalised weighted population 2026/27]]/gp_need_index[[#This Row],[Registered population 2026/27]]</f>
        <v>1.1614044075091829</v>
      </c>
      <c r="Q877" s="99">
        <v>13945.240113334001</v>
      </c>
      <c r="R877" s="16">
        <v>15988.4337077246</v>
      </c>
      <c r="S877" s="17">
        <f>gp_need_index[[#This Row],[Normalised weighted population 2027/28]]/gp_need_index[[#This Row],[Registered population 2027/28]]</f>
        <v>1.1465154832606261</v>
      </c>
      <c r="T877" s="99">
        <v>14164.528096874101</v>
      </c>
      <c r="U877" s="16">
        <v>16052.210492702099</v>
      </c>
      <c r="V877" s="17">
        <f>gp_need_index[[#This Row],[Normalised weighted population 2028/29]]/gp_need_index[[#This Row],[Registered population 2028/29]]</f>
        <v>1.1332682870137114</v>
      </c>
    </row>
    <row r="878" spans="1:22" x14ac:dyDescent="0.2">
      <c r="A878" s="6" t="s">
        <v>5665</v>
      </c>
      <c r="B878" s="1" t="s">
        <v>6715</v>
      </c>
      <c r="C878" s="95" t="s">
        <v>6548</v>
      </c>
      <c r="D878" s="95" t="s">
        <v>6548</v>
      </c>
      <c r="E878" s="95" t="s">
        <v>6645</v>
      </c>
      <c r="F878" s="95" t="s">
        <v>6551</v>
      </c>
      <c r="G878" s="95" t="s">
        <v>6551</v>
      </c>
      <c r="H878" s="61">
        <v>5548.5850665118196</v>
      </c>
      <c r="I878" s="61">
        <v>45.186412644037603</v>
      </c>
      <c r="J878" s="123">
        <v>250720.65440594801</v>
      </c>
      <c r="K878" s="99">
        <v>5078.0833333333303</v>
      </c>
      <c r="L878" s="16">
        <v>5047.9027461794703</v>
      </c>
      <c r="M878" s="17">
        <f>gp_need_index[[#This Row],[Normalised weighted population (base year)]]/gp_need_index[[#This Row],[Registered population (base year)]]</f>
        <v>0.994056697148755</v>
      </c>
      <c r="N878" s="99">
        <v>5083.7026097397902</v>
      </c>
      <c r="O878" s="16">
        <v>5066.1482663827001</v>
      </c>
      <c r="P878" s="17">
        <f>gp_need_index[[#This Row],[Normalised weighted population 2026/27]]/gp_need_index[[#This Row],[Registered population 2026/27]]</f>
        <v>0.99654693739884426</v>
      </c>
      <c r="Q878" s="99">
        <v>5090.8075188635603</v>
      </c>
      <c r="R878" s="16">
        <v>5083.9577837451698</v>
      </c>
      <c r="S878" s="17">
        <f>gp_need_index[[#This Row],[Normalised weighted population 2027/28]]/gp_need_index[[#This Row],[Registered population 2027/28]]</f>
        <v>0.99865448947087287</v>
      </c>
      <c r="T878" s="99">
        <v>5099.2386294151102</v>
      </c>
      <c r="U878" s="16">
        <v>5104.23734885679</v>
      </c>
      <c r="V878" s="17">
        <f>gp_need_index[[#This Row],[Normalised weighted population 2028/29]]/gp_need_index[[#This Row],[Registered population 2028/29]]</f>
        <v>1.0009802874124865</v>
      </c>
    </row>
    <row r="879" spans="1:22" x14ac:dyDescent="0.2">
      <c r="A879" s="6" t="s">
        <v>5721</v>
      </c>
      <c r="B879" s="1" t="s">
        <v>7462</v>
      </c>
      <c r="C879" s="95" t="s">
        <v>6548</v>
      </c>
      <c r="D879" s="95" t="s">
        <v>6548</v>
      </c>
      <c r="E879" s="95" t="s">
        <v>6645</v>
      </c>
      <c r="F879" s="95" t="s">
        <v>6622</v>
      </c>
      <c r="G879" s="95" t="s">
        <v>6622</v>
      </c>
      <c r="H879" s="61">
        <v>5429.6115315755196</v>
      </c>
      <c r="I879" s="61">
        <v>93.954211913612895</v>
      </c>
      <c r="J879" s="123">
        <v>510134.87244624301</v>
      </c>
      <c r="K879" s="99">
        <v>8409.4166666666697</v>
      </c>
      <c r="L879" s="16">
        <v>10270.837995556099</v>
      </c>
      <c r="M879" s="17">
        <f>gp_need_index[[#This Row],[Normalised weighted population (base year)]]/gp_need_index[[#This Row],[Registered population (base year)]]</f>
        <v>1.2213496372783799</v>
      </c>
      <c r="N879" s="99">
        <v>8403.9706140643593</v>
      </c>
      <c r="O879" s="16">
        <v>10307.961686636299</v>
      </c>
      <c r="P879" s="17">
        <f>gp_need_index[[#This Row],[Normalised weighted population 2026/27]]/gp_need_index[[#This Row],[Registered population 2026/27]]</f>
        <v>1.2265585114476174</v>
      </c>
      <c r="Q879" s="99">
        <v>8400.4135626655207</v>
      </c>
      <c r="R879" s="16">
        <v>10344.1982539409</v>
      </c>
      <c r="S879" s="17">
        <f>gp_need_index[[#This Row],[Normalised weighted population 2027/28]]/gp_need_index[[#This Row],[Registered population 2027/28]]</f>
        <v>1.2313915471869459</v>
      </c>
      <c r="T879" s="99">
        <v>8399.1161724942904</v>
      </c>
      <c r="U879" s="16">
        <v>10385.4605639248</v>
      </c>
      <c r="V879" s="17">
        <f>gp_need_index[[#This Row],[Normalised weighted population 2028/29]]/gp_need_index[[#This Row],[Registered population 2028/29]]</f>
        <v>1.2364944537778222</v>
      </c>
    </row>
    <row r="880" spans="1:22" x14ac:dyDescent="0.2">
      <c r="A880" s="6" t="s">
        <v>5732</v>
      </c>
      <c r="B880" s="1" t="s">
        <v>7463</v>
      </c>
      <c r="C880" s="95" t="s">
        <v>6548</v>
      </c>
      <c r="D880" s="95" t="s">
        <v>6548</v>
      </c>
      <c r="E880" s="95" t="s">
        <v>6645</v>
      </c>
      <c r="F880" s="95" t="s">
        <v>6551</v>
      </c>
      <c r="G880" s="95" t="s">
        <v>6551</v>
      </c>
      <c r="H880" s="61">
        <v>5511.8669738769504</v>
      </c>
      <c r="I880" s="61">
        <v>51.9223015167982</v>
      </c>
      <c r="J880" s="123">
        <v>286188.81893812102</v>
      </c>
      <c r="K880" s="99">
        <v>4597.3333333333303</v>
      </c>
      <c r="L880" s="16">
        <v>5762.0036469134502</v>
      </c>
      <c r="M880" s="17">
        <f>gp_need_index[[#This Row],[Normalised weighted population (base year)]]/gp_need_index[[#This Row],[Registered population (base year)]]</f>
        <v>1.2533360600884833</v>
      </c>
      <c r="N880" s="99">
        <v>4597.7238261599396</v>
      </c>
      <c r="O880" s="16">
        <v>5782.8302672421396</v>
      </c>
      <c r="P880" s="17">
        <f>gp_need_index[[#This Row],[Normalised weighted population 2026/27]]/gp_need_index[[#This Row],[Registered population 2026/27]]</f>
        <v>1.2577593796171989</v>
      </c>
      <c r="Q880" s="99">
        <v>4595.37804474112</v>
      </c>
      <c r="R880" s="16">
        <v>5803.1592056453201</v>
      </c>
      <c r="S880" s="17">
        <f>gp_need_index[[#This Row],[Normalised weighted population 2027/28]]/gp_need_index[[#This Row],[Registered population 2027/28]]</f>
        <v>1.2628252015710364</v>
      </c>
      <c r="T880" s="99">
        <v>4596.1476477184497</v>
      </c>
      <c r="U880" s="16">
        <v>5826.3076167789204</v>
      </c>
      <c r="V880" s="17">
        <f>gp_need_index[[#This Row],[Normalised weighted population 2028/29]]/gp_need_index[[#This Row],[Registered population 2028/29]]</f>
        <v>1.2676502287021019</v>
      </c>
    </row>
    <row r="881" spans="1:22" x14ac:dyDescent="0.2">
      <c r="A881" s="6" t="s">
        <v>5694</v>
      </c>
      <c r="B881" s="1" t="s">
        <v>7464</v>
      </c>
      <c r="C881" s="95" t="s">
        <v>6548</v>
      </c>
      <c r="D881" s="95" t="s">
        <v>6548</v>
      </c>
      <c r="E881" s="95" t="s">
        <v>6645</v>
      </c>
      <c r="F881" s="95" t="s">
        <v>6549</v>
      </c>
      <c r="G881" s="95" t="s">
        <v>6549</v>
      </c>
      <c r="H881" s="61">
        <v>5365.1830240885402</v>
      </c>
      <c r="I881" s="61">
        <v>60.5418635845202</v>
      </c>
      <c r="J881" s="123">
        <v>324818.178750352</v>
      </c>
      <c r="K881" s="99">
        <v>3698.25</v>
      </c>
      <c r="L881" s="16">
        <v>6539.7507054529096</v>
      </c>
      <c r="M881" s="17">
        <f>gp_need_index[[#This Row],[Normalised weighted population (base year)]]/gp_need_index[[#This Row],[Registered population (base year)]]</f>
        <v>1.7683365660658175</v>
      </c>
      <c r="N881" s="99">
        <v>3729.1393984620199</v>
      </c>
      <c r="O881" s="16">
        <v>6563.3884733775703</v>
      </c>
      <c r="P881" s="17">
        <f>gp_need_index[[#This Row],[Normalised weighted population 2026/27]]/gp_need_index[[#This Row],[Registered population 2026/27]]</f>
        <v>1.760027655733239</v>
      </c>
      <c r="Q881" s="99">
        <v>3758.9075315589598</v>
      </c>
      <c r="R881" s="16">
        <v>6586.4613829781201</v>
      </c>
      <c r="S881" s="17">
        <f>gp_need_index[[#This Row],[Normalised weighted population 2027/28]]/gp_need_index[[#This Row],[Registered population 2027/28]]</f>
        <v>1.7522275628436297</v>
      </c>
      <c r="T881" s="99">
        <v>3787.1977620386901</v>
      </c>
      <c r="U881" s="16">
        <v>6612.7343337288803</v>
      </c>
      <c r="V881" s="17">
        <f>gp_need_index[[#This Row],[Normalised weighted population 2028/29]]/gp_need_index[[#This Row],[Registered population 2028/29]]</f>
        <v>1.7460757925060593</v>
      </c>
    </row>
    <row r="882" spans="1:22" x14ac:dyDescent="0.2">
      <c r="A882" s="6" t="s">
        <v>792</v>
      </c>
      <c r="B882" s="1" t="s">
        <v>7465</v>
      </c>
      <c r="C882" s="95" t="s">
        <v>6548</v>
      </c>
      <c r="D882" s="95" t="s">
        <v>6548</v>
      </c>
      <c r="E882" s="95" t="s">
        <v>6645</v>
      </c>
      <c r="F882" s="95" t="s">
        <v>6550</v>
      </c>
      <c r="G882" s="95" t="s">
        <v>6550</v>
      </c>
      <c r="H882" s="61">
        <v>5228.32521654212</v>
      </c>
      <c r="I882" s="61">
        <v>21.5314642149193</v>
      </c>
      <c r="J882" s="123">
        <v>112573.49730393699</v>
      </c>
      <c r="K882" s="99">
        <v>2290.6666666666702</v>
      </c>
      <c r="L882" s="16">
        <v>2266.50679232627</v>
      </c>
      <c r="M882" s="17">
        <f>gp_need_index[[#This Row],[Normalised weighted population (base year)]]/gp_need_index[[#This Row],[Registered population (base year)]]</f>
        <v>0.98945290701088473</v>
      </c>
      <c r="N882" s="99">
        <v>2295.9827237897798</v>
      </c>
      <c r="O882" s="16">
        <v>2274.6990253286699</v>
      </c>
      <c r="P882" s="17">
        <f>gp_need_index[[#This Row],[Normalised weighted population 2026/27]]/gp_need_index[[#This Row],[Registered population 2026/27]]</f>
        <v>0.99073002673731847</v>
      </c>
      <c r="Q882" s="99">
        <v>2301.4575513622099</v>
      </c>
      <c r="R882" s="16">
        <v>2282.6954931886398</v>
      </c>
      <c r="S882" s="17">
        <f>gp_need_index[[#This Row],[Normalised weighted population 2027/28]]/gp_need_index[[#This Row],[Registered population 2027/28]]</f>
        <v>0.99184774963046141</v>
      </c>
      <c r="T882" s="99">
        <v>2306.0396638857001</v>
      </c>
      <c r="U882" s="16">
        <v>2291.80101173408</v>
      </c>
      <c r="V882" s="17">
        <f>gp_need_index[[#This Row],[Normalised weighted population 2028/29]]/gp_need_index[[#This Row],[Registered population 2028/29]]</f>
        <v>0.99382549555646937</v>
      </c>
    </row>
    <row r="883" spans="1:22" x14ac:dyDescent="0.2">
      <c r="A883" s="6" t="s">
        <v>5690</v>
      </c>
      <c r="B883" s="1" t="s">
        <v>7466</v>
      </c>
      <c r="C883" s="95" t="s">
        <v>6548</v>
      </c>
      <c r="D883" s="95" t="s">
        <v>6548</v>
      </c>
      <c r="E883" s="95" t="s">
        <v>6645</v>
      </c>
      <c r="F883" s="95" t="s">
        <v>6622</v>
      </c>
      <c r="G883" s="95" t="s">
        <v>6622</v>
      </c>
      <c r="H883" s="61">
        <v>5576.06631033761</v>
      </c>
      <c r="I883" s="61">
        <v>60.804527252006203</v>
      </c>
      <c r="J883" s="123">
        <v>339050.07592591702</v>
      </c>
      <c r="K883" s="99">
        <v>5364.9166666666697</v>
      </c>
      <c r="L883" s="16">
        <v>6826.2896545717904</v>
      </c>
      <c r="M883" s="17">
        <f>gp_need_index[[#This Row],[Normalised weighted population (base year)]]/gp_need_index[[#This Row],[Registered population (base year)]]</f>
        <v>1.2723943499411523</v>
      </c>
      <c r="N883" s="99">
        <v>5360.2201722256004</v>
      </c>
      <c r="O883" s="16">
        <v>6850.9631104738201</v>
      </c>
      <c r="P883" s="17">
        <f>gp_need_index[[#This Row],[Normalised weighted population 2026/27]]/gp_need_index[[#This Row],[Registered population 2026/27]]</f>
        <v>1.2781122585174058</v>
      </c>
      <c r="Q883" s="99">
        <v>5354.4039564856703</v>
      </c>
      <c r="R883" s="16">
        <v>6875.0469588039696</v>
      </c>
      <c r="S883" s="17">
        <f>gp_need_index[[#This Row],[Normalised weighted population 2027/28]]/gp_need_index[[#This Row],[Registered population 2027/28]]</f>
        <v>1.2839985579489905</v>
      </c>
      <c r="T883" s="99">
        <v>5352.6040601657596</v>
      </c>
      <c r="U883" s="16">
        <v>6902.4710579757402</v>
      </c>
      <c r="V883" s="17">
        <f>gp_need_index[[#This Row],[Normalised weighted population 2028/29]]/gp_need_index[[#This Row],[Registered population 2028/29]]</f>
        <v>1.2895538284522365</v>
      </c>
    </row>
    <row r="884" spans="1:22" x14ac:dyDescent="0.2">
      <c r="A884" s="6" t="s">
        <v>5746</v>
      </c>
      <c r="B884" s="1" t="s">
        <v>7467</v>
      </c>
      <c r="C884" s="95" t="s">
        <v>6548</v>
      </c>
      <c r="D884" s="95" t="s">
        <v>6548</v>
      </c>
      <c r="E884" s="95" t="s">
        <v>6645</v>
      </c>
      <c r="F884" s="95" t="s">
        <v>6550</v>
      </c>
      <c r="G884" s="95" t="s">
        <v>6550</v>
      </c>
      <c r="H884" s="61">
        <v>5312.5533603765998</v>
      </c>
      <c r="I884" s="61">
        <v>44.467407021818801</v>
      </c>
      <c r="J884" s="123">
        <v>236235.47260099801</v>
      </c>
      <c r="K884" s="99">
        <v>4628.6666666666697</v>
      </c>
      <c r="L884" s="16">
        <v>4756.2642723354702</v>
      </c>
      <c r="M884" s="17">
        <f>gp_need_index[[#This Row],[Normalised weighted population (base year)]]/gp_need_index[[#This Row],[Registered population (base year)]]</f>
        <v>1.0275668167223391</v>
      </c>
      <c r="N884" s="99">
        <v>4639.8426123155596</v>
      </c>
      <c r="O884" s="16">
        <v>4773.4556724547501</v>
      </c>
      <c r="P884" s="17">
        <f>gp_need_index[[#This Row],[Normalised weighted population 2026/27]]/gp_need_index[[#This Row],[Registered population 2026/27]]</f>
        <v>1.0287968949171984</v>
      </c>
      <c r="Q884" s="99">
        <v>4650.5123575992802</v>
      </c>
      <c r="R884" s="16">
        <v>4790.2362594426404</v>
      </c>
      <c r="S884" s="17">
        <f>gp_need_index[[#This Row],[Normalised weighted population 2027/28]]/gp_need_index[[#This Row],[Registered population 2027/28]]</f>
        <v>1.0300448404604368</v>
      </c>
      <c r="T884" s="99">
        <v>4663.5942450214097</v>
      </c>
      <c r="U884" s="16">
        <v>4809.3441891807697</v>
      </c>
      <c r="V884" s="17">
        <f>gp_need_index[[#This Row],[Normalised weighted population 2028/29]]/gp_need_index[[#This Row],[Registered population 2028/29]]</f>
        <v>1.0312527069255553</v>
      </c>
    </row>
    <row r="885" spans="1:22" x14ac:dyDescent="0.2">
      <c r="A885" s="6" t="s">
        <v>5747</v>
      </c>
      <c r="B885" s="1" t="s">
        <v>7468</v>
      </c>
      <c r="C885" s="95" t="s">
        <v>6548</v>
      </c>
      <c r="D885" s="95" t="s">
        <v>6548</v>
      </c>
      <c r="E885" s="95" t="s">
        <v>6645</v>
      </c>
      <c r="F885" s="95" t="s">
        <v>6554</v>
      </c>
      <c r="G885" s="95" t="s">
        <v>6554</v>
      </c>
      <c r="H885" s="61">
        <v>5336.6693960336497</v>
      </c>
      <c r="I885" s="61">
        <v>36.001912255797798</v>
      </c>
      <c r="J885" s="123">
        <v>192130.303334205</v>
      </c>
      <c r="K885" s="99">
        <v>3924.1666666666702</v>
      </c>
      <c r="L885" s="16">
        <v>3868.26960117418</v>
      </c>
      <c r="M885" s="17">
        <f>gp_need_index[[#This Row],[Normalised weighted population (base year)]]/gp_need_index[[#This Row],[Registered population (base year)]]</f>
        <v>0.98575568515799783</v>
      </c>
      <c r="N885" s="99">
        <v>3954.1358874351699</v>
      </c>
      <c r="O885" s="16">
        <v>3882.25136641583</v>
      </c>
      <c r="P885" s="17">
        <f>gp_need_index[[#This Row],[Normalised weighted population 2026/27]]/gp_need_index[[#This Row],[Registered population 2026/27]]</f>
        <v>0.98182042219445131</v>
      </c>
      <c r="Q885" s="99">
        <v>3983.2753557881101</v>
      </c>
      <c r="R885" s="16">
        <v>3895.8990173490802</v>
      </c>
      <c r="S885" s="17">
        <f>gp_need_index[[#This Row],[Normalised weighted population 2027/28]]/gp_need_index[[#This Row],[Registered population 2027/28]]</f>
        <v>0.97806419827038493</v>
      </c>
      <c r="T885" s="99">
        <v>4011.7874895179598</v>
      </c>
      <c r="U885" s="16">
        <v>3911.4394960767399</v>
      </c>
      <c r="V885" s="17">
        <f>gp_need_index[[#This Row],[Normalised weighted population 2028/29]]/gp_need_index[[#This Row],[Registered population 2028/29]]</f>
        <v>0.97498671260543834</v>
      </c>
    </row>
    <row r="886" spans="1:22" x14ac:dyDescent="0.2">
      <c r="A886" s="6" t="s">
        <v>799</v>
      </c>
      <c r="B886" s="1" t="s">
        <v>7469</v>
      </c>
      <c r="C886" s="95" t="s">
        <v>6548</v>
      </c>
      <c r="D886" s="95" t="s">
        <v>6548</v>
      </c>
      <c r="E886" s="95" t="s">
        <v>6645</v>
      </c>
      <c r="F886" s="95" t="s">
        <v>6550</v>
      </c>
      <c r="G886" s="95" t="s">
        <v>6550</v>
      </c>
      <c r="H886" s="61">
        <v>5254.5369984019899</v>
      </c>
      <c r="I886" s="61">
        <v>25.876543157450001</v>
      </c>
      <c r="J886" s="123">
        <v>135969.25341156701</v>
      </c>
      <c r="K886" s="99">
        <v>3758.75</v>
      </c>
      <c r="L886" s="16">
        <v>2737.5469696282598</v>
      </c>
      <c r="M886" s="17">
        <f>gp_need_index[[#This Row],[Normalised weighted population (base year)]]/gp_need_index[[#This Row],[Registered population (base year)]]</f>
        <v>0.72831312793568603</v>
      </c>
      <c r="N886" s="99">
        <v>3769.8205769977699</v>
      </c>
      <c r="O886" s="16">
        <v>2747.4417657551198</v>
      </c>
      <c r="P886" s="17">
        <f>gp_need_index[[#This Row],[Normalised weighted population 2026/27]]/gp_need_index[[#This Row],[Registered population 2026/27]]</f>
        <v>0.7287990793299618</v>
      </c>
      <c r="Q886" s="99">
        <v>3780.15231047204</v>
      </c>
      <c r="R886" s="16">
        <v>2757.1001115548802</v>
      </c>
      <c r="S886" s="17">
        <f>gp_need_index[[#This Row],[Normalised weighted population 2027/28]]/gp_need_index[[#This Row],[Registered population 2027/28]]</f>
        <v>0.72936217514753843</v>
      </c>
      <c r="T886" s="99">
        <v>3792.12968057126</v>
      </c>
      <c r="U886" s="16">
        <v>2768.0979981640698</v>
      </c>
      <c r="V886" s="17">
        <f>gp_need_index[[#This Row],[Normalised weighted population 2028/29]]/gp_need_index[[#This Row],[Registered population 2028/29]]</f>
        <v>0.72995868583984547</v>
      </c>
    </row>
    <row r="887" spans="1:22" x14ac:dyDescent="0.2">
      <c r="A887" s="6" t="s">
        <v>5740</v>
      </c>
      <c r="B887" s="1" t="s">
        <v>7471</v>
      </c>
      <c r="C887" s="95" t="s">
        <v>6548</v>
      </c>
      <c r="D887" s="95" t="s">
        <v>6548</v>
      </c>
      <c r="E887" s="95" t="s">
        <v>6645</v>
      </c>
      <c r="F887" s="95" t="s">
        <v>6549</v>
      </c>
      <c r="G887" s="95" t="s">
        <v>6549</v>
      </c>
      <c r="H887" s="61">
        <v>5642.1734793526803</v>
      </c>
      <c r="I887" s="61">
        <v>27.502666367042</v>
      </c>
      <c r="J887" s="123">
        <v>155174.81478760901</v>
      </c>
      <c r="K887" s="99">
        <v>4179.0833333333303</v>
      </c>
      <c r="L887" s="16">
        <v>3124.2235529426698</v>
      </c>
      <c r="M887" s="17">
        <f>gp_need_index[[#This Row],[Normalised weighted population (base year)]]/gp_need_index[[#This Row],[Registered population (base year)]]</f>
        <v>0.74758584688253138</v>
      </c>
      <c r="N887" s="99">
        <v>4211.33555722857</v>
      </c>
      <c r="O887" s="16">
        <v>3135.5159820604399</v>
      </c>
      <c r="P887" s="17">
        <f>gp_need_index[[#This Row],[Normalised weighted population 2026/27]]/gp_need_index[[#This Row],[Registered population 2026/27]]</f>
        <v>0.74454194861733736</v>
      </c>
      <c r="Q887" s="99">
        <v>4240.3764413130903</v>
      </c>
      <c r="R887" s="16">
        <v>3146.5385624087799</v>
      </c>
      <c r="S887" s="17">
        <f>gp_need_index[[#This Row],[Normalised weighted population 2027/28]]/gp_need_index[[#This Row],[Registered population 2027/28]]</f>
        <v>0.74204227052879568</v>
      </c>
      <c r="T887" s="99">
        <v>4268.09540075938</v>
      </c>
      <c r="U887" s="16">
        <v>3159.0898927633698</v>
      </c>
      <c r="V887" s="17">
        <f>gp_need_index[[#This Row],[Normalised weighted population 2028/29]]/gp_need_index[[#This Row],[Registered population 2028/29]]</f>
        <v>0.74016384268292224</v>
      </c>
    </row>
    <row r="888" spans="1:22" x14ac:dyDescent="0.2">
      <c r="A888" s="6" t="s">
        <v>5756</v>
      </c>
      <c r="B888" s="1" t="s">
        <v>7472</v>
      </c>
      <c r="C888" s="95" t="s">
        <v>6548</v>
      </c>
      <c r="D888" s="95" t="s">
        <v>6548</v>
      </c>
      <c r="E888" s="95" t="s">
        <v>6645</v>
      </c>
      <c r="F888" s="95" t="s">
        <v>6553</v>
      </c>
      <c r="G888" s="95" t="s">
        <v>6553</v>
      </c>
      <c r="H888" s="61">
        <v>5597.2662353515598</v>
      </c>
      <c r="I888" s="61">
        <v>71.504896199999806</v>
      </c>
      <c r="J888" s="123">
        <v>400231.94116257702</v>
      </c>
      <c r="K888" s="99">
        <v>7849.1666666666697</v>
      </c>
      <c r="L888" s="16">
        <v>8058.0992407276599</v>
      </c>
      <c r="M888" s="17">
        <f>gp_need_index[[#This Row],[Normalised weighted population (base year)]]/gp_need_index[[#This Row],[Registered population (base year)]]</f>
        <v>1.026618440266821</v>
      </c>
      <c r="N888" s="99">
        <v>7868.8227793845799</v>
      </c>
      <c r="O888" s="16">
        <v>8087.2250420532901</v>
      </c>
      <c r="P888" s="17">
        <f>gp_need_index[[#This Row],[Normalised weighted population 2026/27]]/gp_need_index[[#This Row],[Registered population 2026/27]]</f>
        <v>1.0277553922348968</v>
      </c>
      <c r="Q888" s="99">
        <v>7886.9691627250904</v>
      </c>
      <c r="R888" s="16">
        <v>8115.6548406354595</v>
      </c>
      <c r="S888" s="17">
        <f>gp_need_index[[#This Row],[Normalised weighted population 2027/28]]/gp_need_index[[#This Row],[Registered population 2027/28]]</f>
        <v>1.0289953812665034</v>
      </c>
      <c r="T888" s="99">
        <v>7904.3505873144504</v>
      </c>
      <c r="U888" s="16">
        <v>8148.0276410726101</v>
      </c>
      <c r="V888" s="17">
        <f>gp_need_index[[#This Row],[Normalised weighted population 2028/29]]/gp_need_index[[#This Row],[Registered population 2028/29]]</f>
        <v>1.0308282193541911</v>
      </c>
    </row>
    <row r="889" spans="1:22" x14ac:dyDescent="0.2">
      <c r="A889" s="6" t="s">
        <v>5700</v>
      </c>
      <c r="B889" s="1" t="s">
        <v>7473</v>
      </c>
      <c r="C889" s="95" t="s">
        <v>6548</v>
      </c>
      <c r="D889" s="95" t="s">
        <v>6548</v>
      </c>
      <c r="E889" s="95" t="s">
        <v>6645</v>
      </c>
      <c r="F889" s="95" t="s">
        <v>6622</v>
      </c>
      <c r="G889" s="95" t="s">
        <v>6622</v>
      </c>
      <c r="H889" s="61">
        <v>5401.4081420898401</v>
      </c>
      <c r="I889" s="61">
        <v>47.540858660566101</v>
      </c>
      <c r="J889" s="123">
        <v>256787.581051124</v>
      </c>
      <c r="K889" s="99">
        <v>4957.9166666666697</v>
      </c>
      <c r="L889" s="16">
        <v>5170.0516602592297</v>
      </c>
      <c r="M889" s="17">
        <f>gp_need_index[[#This Row],[Normalised weighted population (base year)]]/gp_need_index[[#This Row],[Registered population (base year)]]</f>
        <v>1.0427871236761193</v>
      </c>
      <c r="N889" s="99">
        <v>4955.5597034175498</v>
      </c>
      <c r="O889" s="16">
        <v>5188.7386847052503</v>
      </c>
      <c r="P889" s="17">
        <f>gp_need_index[[#This Row],[Normalised weighted population 2026/27]]/gp_need_index[[#This Row],[Registered population 2026/27]]</f>
        <v>1.0470540151351402</v>
      </c>
      <c r="Q889" s="99">
        <v>4952.7223930499604</v>
      </c>
      <c r="R889" s="16">
        <v>5206.9791559342102</v>
      </c>
      <c r="S889" s="17">
        <f>gp_need_index[[#This Row],[Normalised weighted population 2027/28]]/gp_need_index[[#This Row],[Registered population 2027/28]]</f>
        <v>1.0513367684893953</v>
      </c>
      <c r="T889" s="99">
        <v>4954.5682952629604</v>
      </c>
      <c r="U889" s="16">
        <v>5227.7494450119902</v>
      </c>
      <c r="V889" s="17">
        <f>gp_need_index[[#This Row],[Normalised weighted population 2028/29]]/gp_need_index[[#This Row],[Registered population 2028/29]]</f>
        <v>1.0551372255803229</v>
      </c>
    </row>
    <row r="890" spans="1:22" x14ac:dyDescent="0.2">
      <c r="A890" s="6" t="s">
        <v>5701</v>
      </c>
      <c r="B890" s="1" t="s">
        <v>7474</v>
      </c>
      <c r="C890" s="95" t="s">
        <v>6548</v>
      </c>
      <c r="D890" s="95" t="s">
        <v>6548</v>
      </c>
      <c r="E890" s="95" t="s">
        <v>6645</v>
      </c>
      <c r="F890" s="95" t="s">
        <v>6622</v>
      </c>
      <c r="G890" s="95" t="s">
        <v>6622</v>
      </c>
      <c r="H890" s="61">
        <v>5383.1763057002299</v>
      </c>
      <c r="I890" s="61">
        <v>35.976706076575503</v>
      </c>
      <c r="J890" s="123">
        <v>193668.95170856299</v>
      </c>
      <c r="K890" s="99">
        <v>4544.5</v>
      </c>
      <c r="L890" s="16">
        <v>3899.2480914494499</v>
      </c>
      <c r="M890" s="17">
        <f>gp_need_index[[#This Row],[Normalised weighted population (base year)]]/gp_need_index[[#This Row],[Registered population (base year)]]</f>
        <v>0.85801476321915504</v>
      </c>
      <c r="N890" s="99">
        <v>4545.21307920238</v>
      </c>
      <c r="O890" s="16">
        <v>3913.3418276815601</v>
      </c>
      <c r="P890" s="17">
        <f>gp_need_index[[#This Row],[Normalised weighted population 2026/27]]/gp_need_index[[#This Row],[Registered population 2026/27]]</f>
        <v>0.86098093961489164</v>
      </c>
      <c r="Q890" s="99">
        <v>4543.9192803178403</v>
      </c>
      <c r="R890" s="16">
        <v>3927.0987738980398</v>
      </c>
      <c r="S890" s="17">
        <f>gp_need_index[[#This Row],[Normalised weighted population 2027/28]]/gp_need_index[[#This Row],[Registered population 2027/28]]</f>
        <v>0.86425363912348041</v>
      </c>
      <c r="T890" s="99">
        <v>4544.6013660549497</v>
      </c>
      <c r="U890" s="16">
        <v>3942.76370635276</v>
      </c>
      <c r="V890" s="17">
        <f>gp_need_index[[#This Row],[Normalised weighted population 2028/29]]/gp_need_index[[#This Row],[Registered population 2028/29]]</f>
        <v>0.86757085798602629</v>
      </c>
    </row>
    <row r="891" spans="1:22" x14ac:dyDescent="0.2">
      <c r="A891" s="6" t="s">
        <v>5693</v>
      </c>
      <c r="B891" s="1" t="s">
        <v>7475</v>
      </c>
      <c r="C891" s="95" t="s">
        <v>6548</v>
      </c>
      <c r="D891" s="95" t="s">
        <v>6548</v>
      </c>
      <c r="E891" s="95" t="s">
        <v>6645</v>
      </c>
      <c r="F891" s="95" t="s">
        <v>6554</v>
      </c>
      <c r="G891" s="95" t="s">
        <v>6554</v>
      </c>
      <c r="H891" s="61">
        <v>5575.4856305803596</v>
      </c>
      <c r="I891" s="61">
        <v>25.8703486589961</v>
      </c>
      <c r="J891" s="123">
        <v>144239.757206337</v>
      </c>
      <c r="K891" s="99">
        <v>3707.8333333333298</v>
      </c>
      <c r="L891" s="16">
        <v>2904.06176641207</v>
      </c>
      <c r="M891" s="17">
        <f>gp_need_index[[#This Row],[Normalised weighted population (base year)]]/gp_need_index[[#This Row],[Registered population (base year)]]</f>
        <v>0.78322338285937143</v>
      </c>
      <c r="N891" s="99">
        <v>3740.0326055946398</v>
      </c>
      <c r="O891" s="16">
        <v>2914.5584261725198</v>
      </c>
      <c r="P891" s="17">
        <f>gp_need_index[[#This Row],[Normalised weighted population 2026/27]]/gp_need_index[[#This Row],[Registered population 2026/27]]</f>
        <v>0.77928690295712666</v>
      </c>
      <c r="Q891" s="99">
        <v>3771.8184590680899</v>
      </c>
      <c r="R891" s="16">
        <v>2924.8042532122199</v>
      </c>
      <c r="S891" s="17">
        <f>gp_need_index[[#This Row],[Normalised weighted population 2027/28]]/gp_need_index[[#This Row],[Registered population 2027/28]]</f>
        <v>0.77543611521930367</v>
      </c>
      <c r="T891" s="99">
        <v>3802.6600750692801</v>
      </c>
      <c r="U891" s="16">
        <v>2936.4711003448601</v>
      </c>
      <c r="V891" s="17">
        <f>gp_need_index[[#This Row],[Normalised weighted population 2028/29]]/gp_need_index[[#This Row],[Registered population 2028/29]]</f>
        <v>0.77221498697628421</v>
      </c>
    </row>
    <row r="892" spans="1:22" x14ac:dyDescent="0.2">
      <c r="A892" s="6" t="s">
        <v>5699</v>
      </c>
      <c r="B892" s="1" t="s">
        <v>7476</v>
      </c>
      <c r="C892" s="95" t="s">
        <v>6548</v>
      </c>
      <c r="D892" s="95" t="s">
        <v>6548</v>
      </c>
      <c r="E892" s="95" t="s">
        <v>6645</v>
      </c>
      <c r="F892" s="95" t="s">
        <v>6549</v>
      </c>
      <c r="G892" s="95" t="s">
        <v>6549</v>
      </c>
      <c r="H892" s="61">
        <v>5563.3677842881898</v>
      </c>
      <c r="I892" s="61">
        <v>63.032804510089697</v>
      </c>
      <c r="J892" s="123">
        <v>350674.673964769</v>
      </c>
      <c r="K892" s="99">
        <v>7634.25</v>
      </c>
      <c r="L892" s="16">
        <v>7060.3343546487904</v>
      </c>
      <c r="M892" s="17">
        <f>gp_need_index[[#This Row],[Normalised weighted population (base year)]]/gp_need_index[[#This Row],[Registered population (base year)]]</f>
        <v>0.92482357201411935</v>
      </c>
      <c r="N892" s="99">
        <v>7693.13343483677</v>
      </c>
      <c r="O892" s="16">
        <v>7085.8537593573801</v>
      </c>
      <c r="P892" s="17">
        <f>gp_need_index[[#This Row],[Normalised weighted population 2026/27]]/gp_need_index[[#This Row],[Registered population 2026/27]]</f>
        <v>0.92106211589552722</v>
      </c>
      <c r="Q892" s="99">
        <v>7748.6733288125197</v>
      </c>
      <c r="R892" s="16">
        <v>7110.7633413355798</v>
      </c>
      <c r="S892" s="17">
        <f>gp_need_index[[#This Row],[Normalised weighted population 2027/28]]/gp_need_index[[#This Row],[Registered population 2027/28]]</f>
        <v>0.91767494119219772</v>
      </c>
      <c r="T892" s="99">
        <v>7804.8186570902799</v>
      </c>
      <c r="U892" s="16">
        <v>7139.1276972779096</v>
      </c>
      <c r="V892" s="17">
        <f>gp_need_index[[#This Row],[Normalised weighted population 2028/29]]/gp_need_index[[#This Row],[Registered population 2028/29]]</f>
        <v>0.91470769673711461</v>
      </c>
    </row>
    <row r="893" spans="1:22" x14ac:dyDescent="0.2">
      <c r="A893" s="6" t="s">
        <v>5704</v>
      </c>
      <c r="B893" s="1" t="s">
        <v>7477</v>
      </c>
      <c r="C893" s="95" t="s">
        <v>6548</v>
      </c>
      <c r="D893" s="95" t="s">
        <v>6548</v>
      </c>
      <c r="E893" s="95" t="s">
        <v>6645</v>
      </c>
      <c r="F893" s="95" t="s">
        <v>6554</v>
      </c>
      <c r="G893" s="95" t="s">
        <v>6554</v>
      </c>
      <c r="H893" s="61">
        <v>5466.2847254136004</v>
      </c>
      <c r="I893" s="61">
        <v>75.540149956352707</v>
      </c>
      <c r="J893" s="123">
        <v>412923.96786186402</v>
      </c>
      <c r="K893" s="99">
        <v>8439.0833333333303</v>
      </c>
      <c r="L893" s="16">
        <v>8313.6350942923109</v>
      </c>
      <c r="M893" s="17">
        <f>gp_need_index[[#This Row],[Normalised weighted population (base year)]]/gp_need_index[[#This Row],[Registered population (base year)]]</f>
        <v>0.98513485006771828</v>
      </c>
      <c r="N893" s="99">
        <v>8502.9146793311993</v>
      </c>
      <c r="O893" s="16">
        <v>8343.68452366969</v>
      </c>
      <c r="P893" s="17">
        <f>gp_need_index[[#This Row],[Normalised weighted population 2026/27]]/gp_need_index[[#This Row],[Registered population 2026/27]]</f>
        <v>0.98127346190494369</v>
      </c>
      <c r="Q893" s="99">
        <v>8565.9966771044801</v>
      </c>
      <c r="R893" s="16">
        <v>8373.0158788882709</v>
      </c>
      <c r="S893" s="17">
        <f>gp_need_index[[#This Row],[Normalised weighted population 2027/28]]/gp_need_index[[#This Row],[Registered population 2027/28]]</f>
        <v>0.97747129662891241</v>
      </c>
      <c r="T893" s="99">
        <v>8629.5261987383892</v>
      </c>
      <c r="U893" s="16">
        <v>8406.4152751695292</v>
      </c>
      <c r="V893" s="17">
        <f>gp_need_index[[#This Row],[Normalised weighted population 2028/29]]/gp_need_index[[#This Row],[Registered population 2028/29]]</f>
        <v>0.97414563460025438</v>
      </c>
    </row>
    <row r="894" spans="1:22" x14ac:dyDescent="0.2">
      <c r="A894" s="6" t="s">
        <v>1588</v>
      </c>
      <c r="B894" s="1" t="s">
        <v>12713</v>
      </c>
      <c r="C894" s="95" t="s">
        <v>6460</v>
      </c>
      <c r="D894" s="95" t="s">
        <v>6460</v>
      </c>
      <c r="E894" s="95" t="s">
        <v>6645</v>
      </c>
      <c r="F894" s="95" t="s">
        <v>6464</v>
      </c>
      <c r="G894" s="95" t="s">
        <v>6464</v>
      </c>
      <c r="H894" s="61">
        <v>5484.6452026367197</v>
      </c>
      <c r="I894" s="61">
        <v>191.38268338198799</v>
      </c>
      <c r="J894" s="123">
        <v>1049666.1162787599</v>
      </c>
      <c r="K894" s="99">
        <v>25310.416666666701</v>
      </c>
      <c r="L894" s="16">
        <v>21133.529997715999</v>
      </c>
      <c r="M894" s="17">
        <f>gp_need_index[[#This Row],[Normalised weighted population (base year)]]/gp_need_index[[#This Row],[Registered population (base year)]]</f>
        <v>0.8349736109065492</v>
      </c>
      <c r="N894" s="99">
        <v>25665.1504510909</v>
      </c>
      <c r="O894" s="16">
        <v>21209.9166216126</v>
      </c>
      <c r="P894" s="17">
        <f>gp_need_index[[#This Row],[Normalised weighted population 2026/27]]/gp_need_index[[#This Row],[Registered population 2026/27]]</f>
        <v>0.8264092066022185</v>
      </c>
      <c r="Q894" s="99">
        <v>25999.421298080699</v>
      </c>
      <c r="R894" s="16">
        <v>21284.477877712299</v>
      </c>
      <c r="S894" s="17">
        <f>gp_need_index[[#This Row],[Normalised weighted population 2027/28]]/gp_need_index[[#This Row],[Registered population 2027/28]]</f>
        <v>0.81865198589183752</v>
      </c>
      <c r="T894" s="99">
        <v>26340.098197288498</v>
      </c>
      <c r="U894" s="16">
        <v>21369.3802261087</v>
      </c>
      <c r="V894" s="17">
        <f>gp_need_index[[#This Row],[Normalised weighted population 2028/29]]/gp_need_index[[#This Row],[Registered population 2028/29]]</f>
        <v>0.81128703720278861</v>
      </c>
    </row>
    <row r="895" spans="1:22" x14ac:dyDescent="0.2">
      <c r="A895" s="6" t="s">
        <v>1573</v>
      </c>
      <c r="B895" s="1" t="s">
        <v>7478</v>
      </c>
      <c r="C895" s="95" t="s">
        <v>6460</v>
      </c>
      <c r="D895" s="95" t="s">
        <v>6460</v>
      </c>
      <c r="E895" s="95" t="s">
        <v>6645</v>
      </c>
      <c r="F895" s="95" t="s">
        <v>6466</v>
      </c>
      <c r="G895" s="95" t="s">
        <v>6466</v>
      </c>
      <c r="H895" s="61">
        <v>5560.2456896551703</v>
      </c>
      <c r="I895" s="61">
        <v>96.082065913302301</v>
      </c>
      <c r="J895" s="123">
        <v>534239.89284760295</v>
      </c>
      <c r="K895" s="99">
        <v>10990.583333333299</v>
      </c>
      <c r="L895" s="16">
        <v>10756.1581977111</v>
      </c>
      <c r="M895" s="17">
        <f>gp_need_index[[#This Row],[Normalised weighted population (base year)]]/gp_need_index[[#This Row],[Registered population (base year)]]</f>
        <v>0.97867036457371537</v>
      </c>
      <c r="N895" s="99">
        <v>11094.588431428099</v>
      </c>
      <c r="O895" s="16">
        <v>10795.036066714099</v>
      </c>
      <c r="P895" s="17">
        <f>gp_need_index[[#This Row],[Normalised weighted population 2026/27]]/gp_need_index[[#This Row],[Registered population 2026/27]]</f>
        <v>0.97300013726823376</v>
      </c>
      <c r="Q895" s="99">
        <v>11184.2627455206</v>
      </c>
      <c r="R895" s="16">
        <v>10832.9848933472</v>
      </c>
      <c r="S895" s="17">
        <f>gp_need_index[[#This Row],[Normalised weighted population 2027/28]]/gp_need_index[[#This Row],[Registered population 2027/28]]</f>
        <v>0.96859177398044494</v>
      </c>
      <c r="T895" s="99">
        <v>11271.6446877131</v>
      </c>
      <c r="U895" s="16">
        <v>10876.196940308</v>
      </c>
      <c r="V895" s="17">
        <f>gp_need_index[[#This Row],[Normalised weighted population 2028/29]]/gp_need_index[[#This Row],[Registered population 2028/29]]</f>
        <v>0.96491658862914953</v>
      </c>
    </row>
    <row r="896" spans="1:22" x14ac:dyDescent="0.2">
      <c r="A896" s="6" t="s">
        <v>1916</v>
      </c>
      <c r="B896" s="1" t="s">
        <v>7479</v>
      </c>
      <c r="C896" s="95" t="s">
        <v>6460</v>
      </c>
      <c r="D896" s="95" t="s">
        <v>6460</v>
      </c>
      <c r="E896" s="95" t="s">
        <v>6645</v>
      </c>
      <c r="F896" s="95" t="s">
        <v>6465</v>
      </c>
      <c r="G896" s="95" t="s">
        <v>6465</v>
      </c>
      <c r="H896" s="61">
        <v>5591.2792500535097</v>
      </c>
      <c r="I896" s="61">
        <v>100.31643153535499</v>
      </c>
      <c r="J896" s="123">
        <v>560897.18208304199</v>
      </c>
      <c r="K896" s="99">
        <v>11595</v>
      </c>
      <c r="L896" s="16">
        <v>11292.8646922602</v>
      </c>
      <c r="M896" s="17">
        <f>gp_need_index[[#This Row],[Normalised weighted population (base year)]]/gp_need_index[[#This Row],[Registered population (base year)]]</f>
        <v>0.97394262115223806</v>
      </c>
      <c r="N896" s="99">
        <v>11690.490823962</v>
      </c>
      <c r="O896" s="16">
        <v>11333.6824736747</v>
      </c>
      <c r="P896" s="17">
        <f>gp_need_index[[#This Row],[Normalised weighted population 2026/27]]/gp_need_index[[#This Row],[Registered population 2026/27]]</f>
        <v>0.96947875365883274</v>
      </c>
      <c r="Q896" s="99">
        <v>11785.628345198</v>
      </c>
      <c r="R896" s="16">
        <v>11373.5248557335</v>
      </c>
      <c r="S896" s="17">
        <f>gp_need_index[[#This Row],[Normalised weighted population 2027/28]]/gp_need_index[[#This Row],[Registered population 2027/28]]</f>
        <v>0.96503338834433805</v>
      </c>
      <c r="T896" s="99">
        <v>11882.589383229801</v>
      </c>
      <c r="U896" s="16">
        <v>11418.893080190001</v>
      </c>
      <c r="V896" s="17">
        <f>gp_need_index[[#This Row],[Normalised weighted population 2028/29]]/gp_need_index[[#This Row],[Registered population 2028/29]]</f>
        <v>0.96097683021057456</v>
      </c>
    </row>
    <row r="897" spans="1:22" x14ac:dyDescent="0.2">
      <c r="A897" s="6" t="s">
        <v>1633</v>
      </c>
      <c r="B897" s="1" t="s">
        <v>7480</v>
      </c>
      <c r="C897" s="95" t="s">
        <v>6460</v>
      </c>
      <c r="D897" s="95" t="s">
        <v>6460</v>
      </c>
      <c r="E897" s="95" t="s">
        <v>6645</v>
      </c>
      <c r="F897" s="95" t="s">
        <v>6621</v>
      </c>
      <c r="G897" s="95" t="s">
        <v>6621</v>
      </c>
      <c r="H897" s="61">
        <v>5581.2774435063802</v>
      </c>
      <c r="I897" s="61">
        <v>114.892681387209</v>
      </c>
      <c r="J897" s="123">
        <v>641247.93105039804</v>
      </c>
      <c r="K897" s="99">
        <v>11123.25</v>
      </c>
      <c r="L897" s="16">
        <v>12910.612409658799</v>
      </c>
      <c r="M897" s="17">
        <f>gp_need_index[[#This Row],[Normalised weighted population (base year)]]/gp_need_index[[#This Row],[Registered population (base year)]]</f>
        <v>1.1606870662494144</v>
      </c>
      <c r="N897" s="99">
        <v>11117.7254486899</v>
      </c>
      <c r="O897" s="16">
        <v>12957.277500370899</v>
      </c>
      <c r="P897" s="17">
        <f>gp_need_index[[#This Row],[Normalised weighted population 2026/27]]/gp_need_index[[#This Row],[Registered population 2026/27]]</f>
        <v>1.1654611871979417</v>
      </c>
      <c r="Q897" s="99">
        <v>11112.5472219147</v>
      </c>
      <c r="R897" s="16">
        <v>13002.8274618958</v>
      </c>
      <c r="S897" s="17">
        <f>gp_need_index[[#This Row],[Normalised weighted population 2027/28]]/gp_need_index[[#This Row],[Registered population 2027/28]]</f>
        <v>1.1701032357597851</v>
      </c>
      <c r="T897" s="99">
        <v>11116.413167402699</v>
      </c>
      <c r="U897" s="16">
        <v>13054.694864688099</v>
      </c>
      <c r="V897" s="17">
        <f>gp_need_index[[#This Row],[Normalised weighted population 2028/29]]/gp_need_index[[#This Row],[Registered population 2028/29]]</f>
        <v>1.1743621497417112</v>
      </c>
    </row>
    <row r="898" spans="1:22" x14ac:dyDescent="0.2">
      <c r="A898" s="6" t="s">
        <v>1909</v>
      </c>
      <c r="B898" s="1" t="s">
        <v>7481</v>
      </c>
      <c r="C898" s="95" t="s">
        <v>6460</v>
      </c>
      <c r="D898" s="95" t="s">
        <v>6460</v>
      </c>
      <c r="E898" s="95" t="s">
        <v>6645</v>
      </c>
      <c r="F898" s="95" t="s">
        <v>6461</v>
      </c>
      <c r="G898" s="95" t="s">
        <v>6461</v>
      </c>
      <c r="H898" s="61">
        <v>5299.3026275634802</v>
      </c>
      <c r="I898" s="61">
        <v>86.489260602562894</v>
      </c>
      <c r="J898" s="123">
        <v>458332.76596718398</v>
      </c>
      <c r="K898" s="99">
        <v>10604.833333333299</v>
      </c>
      <c r="L898" s="16">
        <v>9227.8764726089794</v>
      </c>
      <c r="M898" s="17">
        <f>gp_need_index[[#This Row],[Normalised weighted population (base year)]]/gp_need_index[[#This Row],[Registered population (base year)]]</f>
        <v>0.87015761422706717</v>
      </c>
      <c r="N898" s="99">
        <v>10770.609317509199</v>
      </c>
      <c r="O898" s="16">
        <v>9261.2304049408503</v>
      </c>
      <c r="P898" s="17">
        <f>gp_need_index[[#This Row],[Normalised weighted population 2026/27]]/gp_need_index[[#This Row],[Registered population 2026/27]]</f>
        <v>0.85986132556914563</v>
      </c>
      <c r="Q898" s="99">
        <v>10931.0453960304</v>
      </c>
      <c r="R898" s="16">
        <v>9293.7872972823407</v>
      </c>
      <c r="S898" s="17">
        <f>gp_need_index[[#This Row],[Normalised weighted population 2027/28]]/gp_need_index[[#This Row],[Registered population 2027/28]]</f>
        <v>0.8502194401879779</v>
      </c>
      <c r="T898" s="99">
        <v>11087.105967818699</v>
      </c>
      <c r="U898" s="16">
        <v>9330.8595887225601</v>
      </c>
      <c r="V898" s="17">
        <f>gp_need_index[[#This Row],[Normalised weighted population 2028/29]]/gp_need_index[[#This Row],[Registered population 2028/29]]</f>
        <v>0.84159559905048276</v>
      </c>
    </row>
    <row r="899" spans="1:22" x14ac:dyDescent="0.2">
      <c r="A899" s="6" t="s">
        <v>1608</v>
      </c>
      <c r="B899" s="1" t="s">
        <v>12286</v>
      </c>
      <c r="C899" s="95" t="s">
        <v>6460</v>
      </c>
      <c r="D899" s="95" t="s">
        <v>6460</v>
      </c>
      <c r="E899" s="95" t="s">
        <v>6645</v>
      </c>
      <c r="F899" s="95" t="s">
        <v>6621</v>
      </c>
      <c r="G899" s="95" t="s">
        <v>6621</v>
      </c>
      <c r="H899" s="61">
        <v>5795.4560237836204</v>
      </c>
      <c r="I899" s="61">
        <v>92.941060524956796</v>
      </c>
      <c r="J899" s="123">
        <v>538635.82907619898</v>
      </c>
      <c r="K899" s="99">
        <v>8532.5</v>
      </c>
      <c r="L899" s="16">
        <v>10844.664103269401</v>
      </c>
      <c r="M899" s="17">
        <f>gp_need_index[[#This Row],[Normalised weighted population (base year)]]/gp_need_index[[#This Row],[Registered population (base year)]]</f>
        <v>1.2709831940544272</v>
      </c>
      <c r="N899" s="99">
        <v>8531.7556026753791</v>
      </c>
      <c r="O899" s="16">
        <v>10883.861874689101</v>
      </c>
      <c r="P899" s="17">
        <f>gp_need_index[[#This Row],[Normalised weighted population 2026/27]]/gp_need_index[[#This Row],[Registered population 2026/27]]</f>
        <v>1.2756884258705383</v>
      </c>
      <c r="Q899" s="99">
        <v>8534.3705958623395</v>
      </c>
      <c r="R899" s="16">
        <v>10922.1229592124</v>
      </c>
      <c r="S899" s="17">
        <f>gp_need_index[[#This Row],[Normalised weighted population 2027/28]]/gp_need_index[[#This Row],[Registered population 2027/28]]</f>
        <v>1.2797807215575685</v>
      </c>
      <c r="T899" s="99">
        <v>8540.5264428775808</v>
      </c>
      <c r="U899" s="16">
        <v>10965.690571913001</v>
      </c>
      <c r="V899" s="17">
        <f>gp_need_index[[#This Row],[Normalised weighted population 2028/29]]/gp_need_index[[#This Row],[Registered population 2028/29]]</f>
        <v>1.2839595597830973</v>
      </c>
    </row>
    <row r="900" spans="1:22" x14ac:dyDescent="0.2">
      <c r="A900" s="6" t="s">
        <v>1577</v>
      </c>
      <c r="B900" s="1" t="s">
        <v>7482</v>
      </c>
      <c r="C900" s="95" t="s">
        <v>6460</v>
      </c>
      <c r="D900" s="95" t="s">
        <v>6460</v>
      </c>
      <c r="E900" s="95" t="s">
        <v>6645</v>
      </c>
      <c r="F900" s="95" t="s">
        <v>6464</v>
      </c>
      <c r="G900" s="95" t="s">
        <v>6464</v>
      </c>
      <c r="H900" s="61">
        <v>5452.0025259164704</v>
      </c>
      <c r="I900" s="61">
        <v>241.60188752900601</v>
      </c>
      <c r="J900" s="123">
        <v>1317214.10107433</v>
      </c>
      <c r="K900" s="99">
        <v>29208.916666666701</v>
      </c>
      <c r="L900" s="16">
        <v>26520.227038629098</v>
      </c>
      <c r="M900" s="17">
        <f>gp_need_index[[#This Row],[Normalised weighted population (base year)]]/gp_need_index[[#This Row],[Registered population (base year)]]</f>
        <v>0.90794969704898565</v>
      </c>
      <c r="N900" s="99">
        <v>29617.279908995199</v>
      </c>
      <c r="O900" s="16">
        <v>26616.083746366599</v>
      </c>
      <c r="P900" s="17">
        <f>gp_need_index[[#This Row],[Normalised weighted population 2026/27]]/gp_need_index[[#This Row],[Registered population 2026/27]]</f>
        <v>0.89866739376977378</v>
      </c>
      <c r="Q900" s="99">
        <v>30010.1084543211</v>
      </c>
      <c r="R900" s="16">
        <v>26709.6498207642</v>
      </c>
      <c r="S900" s="17">
        <f>gp_need_index[[#This Row],[Normalised weighted population 2027/28]]/gp_need_index[[#This Row],[Registered population 2027/28]]</f>
        <v>0.89002176921217779</v>
      </c>
      <c r="T900" s="99">
        <v>30412.305921442599</v>
      </c>
      <c r="U900" s="16">
        <v>26816.192814567301</v>
      </c>
      <c r="V900" s="17">
        <f>gp_need_index[[#This Row],[Normalised weighted population 2028/29]]/gp_need_index[[#This Row],[Registered population 2028/29]]</f>
        <v>0.88175467140951613</v>
      </c>
    </row>
    <row r="901" spans="1:22" x14ac:dyDescent="0.2">
      <c r="A901" s="6" t="s">
        <v>1564</v>
      </c>
      <c r="B901" s="1" t="s">
        <v>7483</v>
      </c>
      <c r="C901" s="95" t="s">
        <v>6460</v>
      </c>
      <c r="D901" s="95" t="s">
        <v>6460</v>
      </c>
      <c r="E901" s="95" t="s">
        <v>6645</v>
      </c>
      <c r="F901" s="95" t="s">
        <v>6620</v>
      </c>
      <c r="G901" s="95" t="s">
        <v>6620</v>
      </c>
      <c r="H901" s="61">
        <v>5308.8283903702404</v>
      </c>
      <c r="I901" s="61">
        <v>102.10726129025799</v>
      </c>
      <c r="J901" s="123">
        <v>542069.92760067701</v>
      </c>
      <c r="K901" s="99">
        <v>15024.5</v>
      </c>
      <c r="L901" s="16">
        <v>10913.804778629499</v>
      </c>
      <c r="M901" s="17">
        <f>gp_need_index[[#This Row],[Normalised weighted population (base year)]]/gp_need_index[[#This Row],[Registered population (base year)]]</f>
        <v>0.7264005310412659</v>
      </c>
      <c r="N901" s="99">
        <v>15068.0600533777</v>
      </c>
      <c r="O901" s="16">
        <v>10953.2524573181</v>
      </c>
      <c r="P901" s="17">
        <f>gp_need_index[[#This Row],[Normalised weighted population 2026/27]]/gp_need_index[[#This Row],[Registered population 2026/27]]</f>
        <v>0.72691855610588618</v>
      </c>
      <c r="Q901" s="99">
        <v>15122.8302441244</v>
      </c>
      <c r="R901" s="16">
        <v>10991.7574772183</v>
      </c>
      <c r="S901" s="17">
        <f>gp_need_index[[#This Row],[Normalised weighted population 2027/28]]/gp_need_index[[#This Row],[Registered population 2027/28]]</f>
        <v>0.72683203473032931</v>
      </c>
      <c r="T901" s="99">
        <v>15207.4864407516</v>
      </c>
      <c r="U901" s="16">
        <v>11035.6028573202</v>
      </c>
      <c r="V901" s="17">
        <f>gp_need_index[[#This Row],[Normalised weighted population 2028/29]]/gp_need_index[[#This Row],[Registered population 2028/29]]</f>
        <v>0.72566909070180219</v>
      </c>
    </row>
    <row r="902" spans="1:22" x14ac:dyDescent="0.2">
      <c r="A902" s="6" t="s">
        <v>1888</v>
      </c>
      <c r="B902" s="1" t="s">
        <v>6825</v>
      </c>
      <c r="C902" s="95" t="s">
        <v>6460</v>
      </c>
      <c r="D902" s="95" t="s">
        <v>6460</v>
      </c>
      <c r="E902" s="95" t="s">
        <v>6645</v>
      </c>
      <c r="F902" s="95" t="s">
        <v>6465</v>
      </c>
      <c r="G902" s="95" t="s">
        <v>6465</v>
      </c>
      <c r="H902" s="61">
        <v>5526.65209235767</v>
      </c>
      <c r="I902" s="61">
        <v>105.604408018268</v>
      </c>
      <c r="J902" s="123">
        <v>583638.82253635395</v>
      </c>
      <c r="K902" s="99">
        <v>12511.166666666701</v>
      </c>
      <c r="L902" s="16">
        <v>11750.7351838992</v>
      </c>
      <c r="M902" s="17">
        <f>gp_need_index[[#This Row],[Normalised weighted population (base year)]]/gp_need_index[[#This Row],[Registered population (base year)]]</f>
        <v>0.93921977837658366</v>
      </c>
      <c r="N902" s="99">
        <v>12594.276564608899</v>
      </c>
      <c r="O902" s="16">
        <v>11793.207926933501</v>
      </c>
      <c r="P902" s="17">
        <f>gp_need_index[[#This Row],[Normalised weighted population 2026/27]]/gp_need_index[[#This Row],[Registered population 2026/27]]</f>
        <v>0.93639423165229863</v>
      </c>
      <c r="Q902" s="99">
        <v>12679.589643510901</v>
      </c>
      <c r="R902" s="16">
        <v>11834.6657229336</v>
      </c>
      <c r="S902" s="17">
        <f>gp_need_index[[#This Row],[Normalised weighted population 2027/28]]/gp_need_index[[#This Row],[Registered population 2027/28]]</f>
        <v>0.93336346488076516</v>
      </c>
      <c r="T902" s="99">
        <v>12765.8068418279</v>
      </c>
      <c r="U902" s="16">
        <v>11881.873407244</v>
      </c>
      <c r="V902" s="17">
        <f>gp_need_index[[#This Row],[Normalised weighted population 2028/29]]/gp_need_index[[#This Row],[Registered population 2028/29]]</f>
        <v>0.93075773074619605</v>
      </c>
    </row>
    <row r="903" spans="1:22" x14ac:dyDescent="0.2">
      <c r="A903" s="6" t="s">
        <v>1923</v>
      </c>
      <c r="B903" s="1" t="s">
        <v>12287</v>
      </c>
      <c r="C903" s="95" t="s">
        <v>6460</v>
      </c>
      <c r="D903" s="95" t="s">
        <v>6460</v>
      </c>
      <c r="E903" s="95" t="s">
        <v>6645</v>
      </c>
      <c r="F903" s="95" t="s">
        <v>6461</v>
      </c>
      <c r="G903" s="95" t="s">
        <v>6461</v>
      </c>
      <c r="H903" s="61">
        <v>5337.0835651901498</v>
      </c>
      <c r="I903" s="61">
        <v>115.78751545173699</v>
      </c>
      <c r="J903" s="123">
        <v>617967.64577166701</v>
      </c>
      <c r="K903" s="99">
        <v>11855.083333333299</v>
      </c>
      <c r="L903" s="16">
        <v>12441.897072788001</v>
      </c>
      <c r="M903" s="17">
        <f>gp_need_index[[#This Row],[Normalised weighted population (base year)]]/gp_need_index[[#This Row],[Registered population (base year)]]</f>
        <v>1.0494989130784715</v>
      </c>
      <c r="N903" s="99">
        <v>12037.938896199599</v>
      </c>
      <c r="O903" s="16">
        <v>12486.868003454199</v>
      </c>
      <c r="P903" s="17">
        <f>gp_need_index[[#This Row],[Normalised weighted population 2026/27]]/gp_need_index[[#This Row],[Registered population 2026/27]]</f>
        <v>1.0372928547923039</v>
      </c>
      <c r="Q903" s="99">
        <v>12215.396163240501</v>
      </c>
      <c r="R903" s="16">
        <v>12530.7642893142</v>
      </c>
      <c r="S903" s="17">
        <f>gp_need_index[[#This Row],[Normalised weighted population 2027/28]]/gp_need_index[[#This Row],[Registered population 2027/28]]</f>
        <v>1.0258172655114313</v>
      </c>
      <c r="T903" s="99">
        <v>12387.440795341299</v>
      </c>
      <c r="U903" s="16">
        <v>12580.7486639123</v>
      </c>
      <c r="V903" s="17">
        <f>gp_need_index[[#This Row],[Normalised weighted population 2028/29]]/gp_need_index[[#This Row],[Registered population 2028/29]]</f>
        <v>1.0156051497451919</v>
      </c>
    </row>
    <row r="904" spans="1:22" x14ac:dyDescent="0.2">
      <c r="A904" s="6" t="s">
        <v>1574</v>
      </c>
      <c r="B904" s="1" t="s">
        <v>7484</v>
      </c>
      <c r="C904" s="95" t="s">
        <v>6460</v>
      </c>
      <c r="D904" s="95" t="s">
        <v>6460</v>
      </c>
      <c r="E904" s="95" t="s">
        <v>6645</v>
      </c>
      <c r="F904" s="95" t="s">
        <v>6459</v>
      </c>
      <c r="G904" s="95" t="s">
        <v>6459</v>
      </c>
      <c r="H904" s="61">
        <v>5601.7919590033398</v>
      </c>
      <c r="I904" s="61">
        <v>119.639023529977</v>
      </c>
      <c r="J904" s="123">
        <v>670192.91999323701</v>
      </c>
      <c r="K904" s="99">
        <v>13217.833333333299</v>
      </c>
      <c r="L904" s="16">
        <v>13493.3784746201</v>
      </c>
      <c r="M904" s="17">
        <f>gp_need_index[[#This Row],[Normalised weighted population (base year)]]/gp_need_index[[#This Row],[Registered population (base year)]]</f>
        <v>1.0208464681266574</v>
      </c>
      <c r="N904" s="99">
        <v>13278.032421604101</v>
      </c>
      <c r="O904" s="16">
        <v>13542.149958927101</v>
      </c>
      <c r="P904" s="17">
        <f>gp_need_index[[#This Row],[Normalised weighted population 2026/27]]/gp_need_index[[#This Row],[Registered population 2026/27]]</f>
        <v>1.0198913158920493</v>
      </c>
      <c r="Q904" s="99">
        <v>13332.0843912499</v>
      </c>
      <c r="R904" s="16">
        <v>13589.7559787547</v>
      </c>
      <c r="S904" s="17">
        <f>gp_need_index[[#This Row],[Normalised weighted population 2027/28]]/gp_need_index[[#This Row],[Registered population 2027/28]]</f>
        <v>1.0193271794524428</v>
      </c>
      <c r="T904" s="99">
        <v>13387.2454977281</v>
      </c>
      <c r="U904" s="16">
        <v>13643.9645998615</v>
      </c>
      <c r="V904" s="17">
        <f>gp_need_index[[#This Row],[Normalised weighted population 2028/29]]/gp_need_index[[#This Row],[Registered population 2028/29]]</f>
        <v>1.0191763945896837</v>
      </c>
    </row>
    <row r="905" spans="1:22" x14ac:dyDescent="0.2">
      <c r="A905" s="6" t="s">
        <v>1902</v>
      </c>
      <c r="B905" s="1" t="s">
        <v>7485</v>
      </c>
      <c r="C905" s="95" t="s">
        <v>6460</v>
      </c>
      <c r="D905" s="95" t="s">
        <v>6460</v>
      </c>
      <c r="E905" s="95" t="s">
        <v>6645</v>
      </c>
      <c r="F905" s="95" t="s">
        <v>6461</v>
      </c>
      <c r="G905" s="95" t="s">
        <v>6461</v>
      </c>
      <c r="H905" s="61">
        <v>5298.3807559255802</v>
      </c>
      <c r="I905" s="61">
        <v>150.13980612260099</v>
      </c>
      <c r="J905" s="123">
        <v>795497.85945838795</v>
      </c>
      <c r="K905" s="99">
        <v>18103</v>
      </c>
      <c r="L905" s="16">
        <v>16016.2146946144</v>
      </c>
      <c r="M905" s="17">
        <f>gp_need_index[[#This Row],[Normalised weighted population (base year)]]/gp_need_index[[#This Row],[Registered population (base year)]]</f>
        <v>0.88472710018308565</v>
      </c>
      <c r="N905" s="99">
        <v>18382.951005629799</v>
      </c>
      <c r="O905" s="16">
        <v>16074.1049083296</v>
      </c>
      <c r="P905" s="17">
        <f>gp_need_index[[#This Row],[Normalised weighted population 2026/27]]/gp_need_index[[#This Row],[Registered population 2026/27]]</f>
        <v>0.87440285857297273</v>
      </c>
      <c r="Q905" s="99">
        <v>18655.770742236</v>
      </c>
      <c r="R905" s="16">
        <v>16130.6117524642</v>
      </c>
      <c r="S905" s="17">
        <f>gp_need_index[[#This Row],[Normalised weighted population 2027/28]]/gp_need_index[[#This Row],[Registered population 2027/28]]</f>
        <v>0.86464461722533226</v>
      </c>
      <c r="T905" s="99">
        <v>18928.615188762298</v>
      </c>
      <c r="U905" s="16">
        <v>16194.955676084101</v>
      </c>
      <c r="V905" s="17">
        <f>gp_need_index[[#This Row],[Normalised weighted population 2028/29]]/gp_need_index[[#This Row],[Registered population 2028/29]]</f>
        <v>0.85558058603773934</v>
      </c>
    </row>
    <row r="906" spans="1:22" x14ac:dyDescent="0.2">
      <c r="A906" s="6" t="s">
        <v>1569</v>
      </c>
      <c r="B906" s="1" t="s">
        <v>7486</v>
      </c>
      <c r="C906" s="95" t="s">
        <v>6460</v>
      </c>
      <c r="D906" s="95" t="s">
        <v>6460</v>
      </c>
      <c r="E906" s="95" t="s">
        <v>6645</v>
      </c>
      <c r="F906" s="95" t="s">
        <v>6462</v>
      </c>
      <c r="G906" s="95" t="s">
        <v>6462</v>
      </c>
      <c r="H906" s="61">
        <v>5421.2078379755403</v>
      </c>
      <c r="I906" s="61">
        <v>68.578318748606094</v>
      </c>
      <c r="J906" s="123">
        <v>371777.31911512901</v>
      </c>
      <c r="K906" s="99">
        <v>10952.583333333299</v>
      </c>
      <c r="L906" s="16">
        <v>7485.2060137410599</v>
      </c>
      <c r="M906" s="17">
        <f>gp_need_index[[#This Row],[Normalised weighted population (base year)]]/gp_need_index[[#This Row],[Registered population (base year)]]</f>
        <v>0.68341922502981034</v>
      </c>
      <c r="N906" s="99">
        <v>11005.1593183925</v>
      </c>
      <c r="O906" s="16">
        <v>7512.2611066016398</v>
      </c>
      <c r="P906" s="17">
        <f>gp_need_index[[#This Row],[Normalised weighted population 2026/27]]/gp_need_index[[#This Row],[Registered population 2026/27]]</f>
        <v>0.68261266277596599</v>
      </c>
      <c r="Q906" s="99">
        <v>11058.9114697779</v>
      </c>
      <c r="R906" s="16">
        <v>7538.6696792636803</v>
      </c>
      <c r="S906" s="17">
        <f>gp_need_index[[#This Row],[Normalised weighted population 2027/28]]/gp_need_index[[#This Row],[Registered population 2027/28]]</f>
        <v>0.68168279489944061</v>
      </c>
      <c r="T906" s="99">
        <v>11107.2336123194</v>
      </c>
      <c r="U906" s="16">
        <v>7568.7409247615096</v>
      </c>
      <c r="V906" s="17">
        <f>gp_need_index[[#This Row],[Normalised weighted population 2028/29]]/gp_need_index[[#This Row],[Registered population 2028/29]]</f>
        <v>0.6814244832634806</v>
      </c>
    </row>
    <row r="907" spans="1:22" x14ac:dyDescent="0.2">
      <c r="A907" s="6" t="s">
        <v>1918</v>
      </c>
      <c r="B907" s="1" t="s">
        <v>7487</v>
      </c>
      <c r="C907" s="95" t="s">
        <v>6460</v>
      </c>
      <c r="D907" s="95" t="s">
        <v>6460</v>
      </c>
      <c r="E907" s="95" t="s">
        <v>6645</v>
      </c>
      <c r="F907" s="95" t="s">
        <v>6461</v>
      </c>
      <c r="G907" s="95" t="s">
        <v>6461</v>
      </c>
      <c r="H907" s="61">
        <v>5296.1036096975304</v>
      </c>
      <c r="I907" s="61">
        <v>122.316148315552</v>
      </c>
      <c r="J907" s="123">
        <v>647798.99461829104</v>
      </c>
      <c r="K907" s="99">
        <v>15730.916666666701</v>
      </c>
      <c r="L907" s="16">
        <v>13042.5087301</v>
      </c>
      <c r="M907" s="17">
        <f>gp_need_index[[#This Row],[Normalised weighted population (base year)]]/gp_need_index[[#This Row],[Registered population (base year)]]</f>
        <v>0.82910036372747753</v>
      </c>
      <c r="N907" s="99">
        <v>15978.2954101504</v>
      </c>
      <c r="O907" s="16">
        <v>13089.650556815301</v>
      </c>
      <c r="P907" s="17">
        <f>gp_need_index[[#This Row],[Normalised weighted population 2026/27]]/gp_need_index[[#This Row],[Registered population 2026/27]]</f>
        <v>0.81921445440919471</v>
      </c>
      <c r="Q907" s="99">
        <v>16210.4701221015</v>
      </c>
      <c r="R907" s="16">
        <v>13135.6658620536</v>
      </c>
      <c r="S907" s="17">
        <f>gp_need_index[[#This Row],[Normalised weighted population 2027/28]]/gp_need_index[[#This Row],[Registered population 2027/28]]</f>
        <v>0.8103198589005951</v>
      </c>
      <c r="T907" s="99">
        <v>16440.680309990901</v>
      </c>
      <c r="U907" s="16">
        <v>13188.0631482753</v>
      </c>
      <c r="V907" s="17">
        <f>gp_need_index[[#This Row],[Normalised weighted population 2028/29]]/gp_need_index[[#This Row],[Registered population 2028/29]]</f>
        <v>0.80216042764732765</v>
      </c>
    </row>
    <row r="908" spans="1:22" x14ac:dyDescent="0.2">
      <c r="A908" s="6" t="s">
        <v>1621</v>
      </c>
      <c r="B908" s="1" t="s">
        <v>12288</v>
      </c>
      <c r="C908" s="95" t="s">
        <v>6460</v>
      </c>
      <c r="D908" s="95" t="s">
        <v>6460</v>
      </c>
      <c r="E908" s="95" t="s">
        <v>6645</v>
      </c>
      <c r="F908" s="95" t="s">
        <v>6621</v>
      </c>
      <c r="G908" s="95" t="s">
        <v>6621</v>
      </c>
      <c r="H908" s="61">
        <v>5718.8110305928703</v>
      </c>
      <c r="I908" s="61">
        <v>130.955776763676</v>
      </c>
      <c r="J908" s="123">
        <v>748911.34067596903</v>
      </c>
      <c r="K908" s="99">
        <v>14043.583333333299</v>
      </c>
      <c r="L908" s="16">
        <v>15078.2615903761</v>
      </c>
      <c r="M908" s="17">
        <f>gp_need_index[[#This Row],[Normalised weighted population (base year)]]/gp_need_index[[#This Row],[Registered population (base year)]]</f>
        <v>1.0736762286721315</v>
      </c>
      <c r="N908" s="99">
        <v>14050.918236174501</v>
      </c>
      <c r="O908" s="16">
        <v>15132.7615956872</v>
      </c>
      <c r="P908" s="17">
        <f>gp_need_index[[#This Row],[Normalised weighted population 2026/27]]/gp_need_index[[#This Row],[Registered population 2026/27]]</f>
        <v>1.0769944954008388</v>
      </c>
      <c r="Q908" s="99">
        <v>14060.680495044</v>
      </c>
      <c r="R908" s="16">
        <v>15185.9592453038</v>
      </c>
      <c r="S908" s="17">
        <f>gp_need_index[[#This Row],[Normalised weighted population 2027/28]]/gp_need_index[[#This Row],[Registered population 2027/28]]</f>
        <v>1.0800301771067502</v>
      </c>
      <c r="T908" s="99">
        <v>14079.8633789541</v>
      </c>
      <c r="U908" s="16">
        <v>15246.5350137105</v>
      </c>
      <c r="V908" s="17">
        <f>gp_need_index[[#This Row],[Normalised weighted population 2028/29]]/gp_need_index[[#This Row],[Registered population 2028/29]]</f>
        <v>1.0828610053489782</v>
      </c>
    </row>
    <row r="909" spans="1:22" x14ac:dyDescent="0.2">
      <c r="A909" s="6" t="s">
        <v>1601</v>
      </c>
      <c r="B909" s="1" t="s">
        <v>7488</v>
      </c>
      <c r="C909" s="95" t="s">
        <v>6460</v>
      </c>
      <c r="D909" s="95" t="s">
        <v>6460</v>
      </c>
      <c r="E909" s="95" t="s">
        <v>6645</v>
      </c>
      <c r="F909" s="95" t="s">
        <v>6621</v>
      </c>
      <c r="G909" s="95" t="s">
        <v>6621</v>
      </c>
      <c r="H909" s="61">
        <v>5692.9277976707199</v>
      </c>
      <c r="I909" s="61">
        <v>56.603280706150002</v>
      </c>
      <c r="J909" s="123">
        <v>322238.39017139998</v>
      </c>
      <c r="K909" s="99">
        <v>5939.25</v>
      </c>
      <c r="L909" s="16">
        <v>6487.81034225025</v>
      </c>
      <c r="M909" s="17">
        <f>gp_need_index[[#This Row],[Normalised weighted population (base year)]]/gp_need_index[[#This Row],[Registered population (base year)]]</f>
        <v>1.0923618878225787</v>
      </c>
      <c r="N909" s="99">
        <v>5937.6033827828296</v>
      </c>
      <c r="O909" s="16">
        <v>6511.2603730108203</v>
      </c>
      <c r="P909" s="17">
        <f>gp_need_index[[#This Row],[Normalised weighted population 2026/27]]/gp_need_index[[#This Row],[Registered population 2026/27]]</f>
        <v>1.0966142319123933</v>
      </c>
      <c r="Q909" s="99">
        <v>5935.7651544657801</v>
      </c>
      <c r="R909" s="16">
        <v>6534.1500316957399</v>
      </c>
      <c r="S909" s="17">
        <f>gp_need_index[[#This Row],[Normalised weighted population 2027/28]]/gp_need_index[[#This Row],[Registered population 2027/28]]</f>
        <v>1.1008100660417408</v>
      </c>
      <c r="T909" s="99">
        <v>5937.4352658622101</v>
      </c>
      <c r="U909" s="16">
        <v>6560.2143159902598</v>
      </c>
      <c r="V909" s="17">
        <f>gp_need_index[[#This Row],[Normalised weighted population 2028/29]]/gp_need_index[[#This Row],[Registered population 2028/29]]</f>
        <v>1.104890246754987</v>
      </c>
    </row>
    <row r="910" spans="1:22" x14ac:dyDescent="0.2">
      <c r="A910" s="6" t="s">
        <v>1628</v>
      </c>
      <c r="B910" s="1" t="s">
        <v>7489</v>
      </c>
      <c r="C910" s="95" t="s">
        <v>6460</v>
      </c>
      <c r="D910" s="95" t="s">
        <v>6460</v>
      </c>
      <c r="E910" s="95" t="s">
        <v>6645</v>
      </c>
      <c r="F910" s="95" t="s">
        <v>6621</v>
      </c>
      <c r="G910" s="95" t="s">
        <v>6621</v>
      </c>
      <c r="H910" s="61">
        <v>5741.1978799143099</v>
      </c>
      <c r="I910" s="61">
        <v>168.69667561559299</v>
      </c>
      <c r="J910" s="123">
        <v>968520.99639283505</v>
      </c>
      <c r="K910" s="99">
        <v>20799.666666666701</v>
      </c>
      <c r="L910" s="16">
        <v>19499.788754970101</v>
      </c>
      <c r="M910" s="17">
        <f>gp_need_index[[#This Row],[Normalised weighted population (base year)]]/gp_need_index[[#This Row],[Registered population (base year)]]</f>
        <v>0.93750486810542166</v>
      </c>
      <c r="N910" s="99">
        <v>20663.080700659499</v>
      </c>
      <c r="O910" s="16">
        <v>19570.2702613654</v>
      </c>
      <c r="P910" s="17">
        <f>gp_need_index[[#This Row],[Normalised weighted population 2026/27]]/gp_need_index[[#This Row],[Registered population 2026/27]]</f>
        <v>0.94711289883994787</v>
      </c>
      <c r="Q910" s="99">
        <v>20510.843702219699</v>
      </c>
      <c r="R910" s="16">
        <v>19639.0675112053</v>
      </c>
      <c r="S910" s="17">
        <f>gp_need_index[[#This Row],[Normalised weighted population 2027/28]]/gp_need_index[[#This Row],[Registered population 2027/28]]</f>
        <v>0.9574968146766164</v>
      </c>
      <c r="T910" s="99">
        <v>20497.552487752</v>
      </c>
      <c r="U910" s="16">
        <v>19717.406428494902</v>
      </c>
      <c r="V910" s="17">
        <f>gp_need_index[[#This Row],[Normalised weighted population 2028/29]]/gp_need_index[[#This Row],[Registered population 2028/29]]</f>
        <v>0.96193955060130898</v>
      </c>
    </row>
    <row r="911" spans="1:22" x14ac:dyDescent="0.2">
      <c r="A911" s="6" t="s">
        <v>1578</v>
      </c>
      <c r="B911" s="1" t="s">
        <v>7490</v>
      </c>
      <c r="C911" s="95" t="s">
        <v>6460</v>
      </c>
      <c r="D911" s="95" t="s">
        <v>6460</v>
      </c>
      <c r="E911" s="95" t="s">
        <v>6645</v>
      </c>
      <c r="F911" s="95" t="s">
        <v>6459</v>
      </c>
      <c r="G911" s="95" t="s">
        <v>6459</v>
      </c>
      <c r="H911" s="61">
        <v>5506.3202804815601</v>
      </c>
      <c r="I911" s="61">
        <v>51.378910557026799</v>
      </c>
      <c r="J911" s="123">
        <v>282908.73718920501</v>
      </c>
      <c r="K911" s="99">
        <v>7712.75</v>
      </c>
      <c r="L911" s="16">
        <v>5695.9638796382796</v>
      </c>
      <c r="M911" s="17">
        <f>gp_need_index[[#This Row],[Normalised weighted population (base year)]]/gp_need_index[[#This Row],[Registered population (base year)]]</f>
        <v>0.73851270683456349</v>
      </c>
      <c r="N911" s="99">
        <v>7749.54490015801</v>
      </c>
      <c r="O911" s="16">
        <v>5716.5518008539702</v>
      </c>
      <c r="P911" s="17">
        <f>gp_need_index[[#This Row],[Normalised weighted population 2026/27]]/gp_need_index[[#This Row],[Registered population 2026/27]]</f>
        <v>0.73766290466133211</v>
      </c>
      <c r="Q911" s="99">
        <v>7790.5696680985702</v>
      </c>
      <c r="R911" s="16">
        <v>5736.6477442013702</v>
      </c>
      <c r="S911" s="17">
        <f>gp_need_index[[#This Row],[Normalised weighted population 2027/28]]/gp_need_index[[#This Row],[Registered population 2027/28]]</f>
        <v>0.73635792870093197</v>
      </c>
      <c r="T911" s="99">
        <v>7826.2686285890004</v>
      </c>
      <c r="U911" s="16">
        <v>5759.5308455959002</v>
      </c>
      <c r="V911" s="17">
        <f>gp_need_index[[#This Row],[Normalised weighted population 2028/29]]/gp_need_index[[#This Row],[Registered population 2028/29]]</f>
        <v>0.735922969032343</v>
      </c>
    </row>
    <row r="912" spans="1:22" x14ac:dyDescent="0.2">
      <c r="A912" s="6" t="s">
        <v>1576</v>
      </c>
      <c r="B912" s="1" t="s">
        <v>7491</v>
      </c>
      <c r="C912" s="95" t="s">
        <v>6460</v>
      </c>
      <c r="D912" s="95" t="s">
        <v>6460</v>
      </c>
      <c r="E912" s="95" t="s">
        <v>6645</v>
      </c>
      <c r="F912" s="95" t="s">
        <v>6464</v>
      </c>
      <c r="G912" s="95" t="s">
        <v>6464</v>
      </c>
      <c r="H912" s="61">
        <v>5549.9481798537199</v>
      </c>
      <c r="I912" s="61">
        <v>52.282475742742001</v>
      </c>
      <c r="J912" s="123">
        <v>290165.03108667699</v>
      </c>
      <c r="K912" s="99">
        <v>7323.3333333333303</v>
      </c>
      <c r="L912" s="16">
        <v>5842.0590068184601</v>
      </c>
      <c r="M912" s="17">
        <f>gp_need_index[[#This Row],[Normalised weighted population (base year)]]/gp_need_index[[#This Row],[Registered population (base year)]]</f>
        <v>0.79773222669346322</v>
      </c>
      <c r="N912" s="99">
        <v>7431.6973639678899</v>
      </c>
      <c r="O912" s="16">
        <v>5863.1749852746798</v>
      </c>
      <c r="P912" s="17">
        <f>gp_need_index[[#This Row],[Normalised weighted population 2026/27]]/gp_need_index[[#This Row],[Registered population 2026/27]]</f>
        <v>0.78894156988979525</v>
      </c>
      <c r="Q912" s="99">
        <v>7536.6787469201199</v>
      </c>
      <c r="R912" s="16">
        <v>5883.7863671784298</v>
      </c>
      <c r="S912" s="17">
        <f>gp_need_index[[#This Row],[Normalised weighted population 2027/28]]/gp_need_index[[#This Row],[Registered population 2027/28]]</f>
        <v>0.78068689999329632</v>
      </c>
      <c r="T912" s="99">
        <v>7641.0987150669298</v>
      </c>
      <c r="U912" s="16">
        <v>5907.2563946278196</v>
      </c>
      <c r="V912" s="17">
        <f>gp_need_index[[#This Row],[Normalised weighted population 2028/29]]/gp_need_index[[#This Row],[Registered population 2028/29]]</f>
        <v>0.77308992003724908</v>
      </c>
    </row>
    <row r="913" spans="1:22" x14ac:dyDescent="0.2">
      <c r="A913" s="6" t="s">
        <v>1618</v>
      </c>
      <c r="B913" s="1" t="s">
        <v>7492</v>
      </c>
      <c r="C913" s="95" t="s">
        <v>6460</v>
      </c>
      <c r="D913" s="95" t="s">
        <v>6460</v>
      </c>
      <c r="E913" s="95" t="s">
        <v>6645</v>
      </c>
      <c r="F913" s="95" t="s">
        <v>6621</v>
      </c>
      <c r="G913" s="95" t="s">
        <v>6621</v>
      </c>
      <c r="H913" s="61">
        <v>5576.3794981887204</v>
      </c>
      <c r="I913" s="61">
        <v>196.69948770812999</v>
      </c>
      <c r="J913" s="123">
        <v>1096870.9905598401</v>
      </c>
      <c r="K913" s="99">
        <v>20407.25</v>
      </c>
      <c r="L913" s="16">
        <v>22083.932807891801</v>
      </c>
      <c r="M913" s="17">
        <f>gp_need_index[[#This Row],[Normalised weighted population (base year)]]/gp_need_index[[#This Row],[Registered population (base year)]]</f>
        <v>1.082161134297458</v>
      </c>
      <c r="N913" s="99">
        <v>20407.921939717398</v>
      </c>
      <c r="O913" s="16">
        <v>22163.754639348001</v>
      </c>
      <c r="P913" s="17">
        <f>gp_need_index[[#This Row],[Normalised weighted population 2026/27]]/gp_need_index[[#This Row],[Registered population 2026/27]]</f>
        <v>1.0860368196633212</v>
      </c>
      <c r="Q913" s="99">
        <v>20411.410107247699</v>
      </c>
      <c r="R913" s="16">
        <v>22241.669013802199</v>
      </c>
      <c r="S913" s="17">
        <f>gp_need_index[[#This Row],[Normalised weighted population 2027/28]]/gp_need_index[[#This Row],[Registered population 2027/28]]</f>
        <v>1.0896684206009173</v>
      </c>
      <c r="T913" s="99">
        <v>20439.533765807199</v>
      </c>
      <c r="U913" s="16">
        <v>22330.389533157901</v>
      </c>
      <c r="V913" s="17">
        <f>gp_need_index[[#This Row],[Normalised weighted population 2028/29]]/gp_need_index[[#This Row],[Registered population 2028/29]]</f>
        <v>1.092509730848845</v>
      </c>
    </row>
    <row r="914" spans="1:22" x14ac:dyDescent="0.2">
      <c r="A914" s="6" t="s">
        <v>1582</v>
      </c>
      <c r="B914" s="1" t="s">
        <v>7493</v>
      </c>
      <c r="C914" s="95" t="s">
        <v>6460</v>
      </c>
      <c r="D914" s="95" t="s">
        <v>6460</v>
      </c>
      <c r="E914" s="95" t="s">
        <v>6645</v>
      </c>
      <c r="F914" s="95" t="s">
        <v>6464</v>
      </c>
      <c r="G914" s="95" t="s">
        <v>6464</v>
      </c>
      <c r="H914" s="61">
        <v>5359.96667286706</v>
      </c>
      <c r="I914" s="61">
        <v>77.736629124874398</v>
      </c>
      <c r="J914" s="123">
        <v>416665.74137035402</v>
      </c>
      <c r="K914" s="99">
        <v>10816.583333333299</v>
      </c>
      <c r="L914" s="16">
        <v>8388.9703665850502</v>
      </c>
      <c r="M914" s="17">
        <f>gp_need_index[[#This Row],[Normalised weighted population (base year)]]/gp_need_index[[#This Row],[Registered population (base year)]]</f>
        <v>0.77556563917303611</v>
      </c>
      <c r="N914" s="99">
        <v>10969.0445034187</v>
      </c>
      <c r="O914" s="16">
        <v>8419.2920934494796</v>
      </c>
      <c r="P914" s="17">
        <f>gp_need_index[[#This Row],[Normalised weighted population 2026/27]]/gp_need_index[[#This Row],[Registered population 2026/27]]</f>
        <v>0.76755018095016903</v>
      </c>
      <c r="Q914" s="99">
        <v>11116.1250042047</v>
      </c>
      <c r="R914" s="16">
        <v>8448.8892392165999</v>
      </c>
      <c r="S914" s="17">
        <f>gp_need_index[[#This Row],[Normalised weighted population 2027/28]]/gp_need_index[[#This Row],[Registered population 2027/28]]</f>
        <v>0.76005705549557856</v>
      </c>
      <c r="T914" s="99">
        <v>11261.315475830101</v>
      </c>
      <c r="U914" s="16">
        <v>8482.5912892209108</v>
      </c>
      <c r="V914" s="17">
        <f>gp_need_index[[#This Row],[Normalised weighted population 2028/29]]/gp_need_index[[#This Row],[Registered population 2028/29]]</f>
        <v>0.75325048014389606</v>
      </c>
    </row>
    <row r="915" spans="1:22" x14ac:dyDescent="0.2">
      <c r="A915" s="6" t="s">
        <v>1897</v>
      </c>
      <c r="B915" s="1" t="s">
        <v>7494</v>
      </c>
      <c r="C915" s="95" t="s">
        <v>6460</v>
      </c>
      <c r="D915" s="95" t="s">
        <v>6460</v>
      </c>
      <c r="E915" s="95" t="s">
        <v>6645</v>
      </c>
      <c r="F915" s="95" t="s">
        <v>6465</v>
      </c>
      <c r="G915" s="95" t="s">
        <v>6465</v>
      </c>
      <c r="H915" s="61">
        <v>5778.5773725666004</v>
      </c>
      <c r="I915" s="61">
        <v>60.291969737631</v>
      </c>
      <c r="J915" s="123">
        <v>348401.81207334501</v>
      </c>
      <c r="K915" s="99">
        <v>8241.5833333333303</v>
      </c>
      <c r="L915" s="16">
        <v>7014.5735224964201</v>
      </c>
      <c r="M915" s="17">
        <f>gp_need_index[[#This Row],[Normalised weighted population (base year)]]/gp_need_index[[#This Row],[Registered population (base year)]]</f>
        <v>0.85111965004658363</v>
      </c>
      <c r="N915" s="99">
        <v>8303.8650967670001</v>
      </c>
      <c r="O915" s="16">
        <v>7039.9275258037596</v>
      </c>
      <c r="P915" s="17">
        <f>gp_need_index[[#This Row],[Normalised weighted population 2026/27]]/gp_need_index[[#This Row],[Registered population 2026/27]]</f>
        <v>0.84778924558211599</v>
      </c>
      <c r="Q915" s="99">
        <v>8368.23016381868</v>
      </c>
      <c r="R915" s="16">
        <v>7064.6756588841299</v>
      </c>
      <c r="S915" s="17">
        <f>gp_need_index[[#This Row],[Normalised weighted population 2027/28]]/gp_need_index[[#This Row],[Registered population 2027/28]]</f>
        <v>0.84422578258295677</v>
      </c>
      <c r="T915" s="99">
        <v>8432.5275511829095</v>
      </c>
      <c r="U915" s="16">
        <v>7092.8561741659196</v>
      </c>
      <c r="V915" s="17">
        <f>gp_need_index[[#This Row],[Normalised weighted population 2028/29]]/gp_need_index[[#This Row],[Registered population 2028/29]]</f>
        <v>0.84113050697011227</v>
      </c>
    </row>
    <row r="916" spans="1:22" x14ac:dyDescent="0.2">
      <c r="A916" s="6" t="s">
        <v>1890</v>
      </c>
      <c r="B916" s="1" t="s">
        <v>7495</v>
      </c>
      <c r="C916" s="95" t="s">
        <v>6460</v>
      </c>
      <c r="D916" s="95" t="s">
        <v>6460</v>
      </c>
      <c r="E916" s="95" t="s">
        <v>6645</v>
      </c>
      <c r="F916" s="95" t="s">
        <v>6466</v>
      </c>
      <c r="G916" s="95" t="s">
        <v>6466</v>
      </c>
      <c r="H916" s="61">
        <v>5402.1527539062499</v>
      </c>
      <c r="I916" s="61">
        <v>75.458701280351207</v>
      </c>
      <c r="J916" s="123">
        <v>407639.43092783802</v>
      </c>
      <c r="K916" s="99">
        <v>7584.3333333333303</v>
      </c>
      <c r="L916" s="16">
        <v>8207.2384810385702</v>
      </c>
      <c r="M916" s="17">
        <f>gp_need_index[[#This Row],[Normalised weighted population (base year)]]/gp_need_index[[#This Row],[Registered population (base year)]]</f>
        <v>1.0821305077623047</v>
      </c>
      <c r="N916" s="99">
        <v>7652.5120154623601</v>
      </c>
      <c r="O916" s="16">
        <v>8236.9033424766894</v>
      </c>
      <c r="P916" s="17">
        <f>gp_need_index[[#This Row],[Normalised weighted population 2026/27]]/gp_need_index[[#This Row],[Registered population 2026/27]]</f>
        <v>1.0763659470032234</v>
      </c>
      <c r="Q916" s="99">
        <v>7718.0729087977898</v>
      </c>
      <c r="R916" s="16">
        <v>8265.8593195577905</v>
      </c>
      <c r="S916" s="17">
        <f>gp_need_index[[#This Row],[Normalised weighted population 2027/28]]/gp_need_index[[#This Row],[Registered population 2027/28]]</f>
        <v>1.0709745058427191</v>
      </c>
      <c r="T916" s="99">
        <v>7780.4128474443696</v>
      </c>
      <c r="U916" s="16">
        <v>8298.8312755426305</v>
      </c>
      <c r="V916" s="17">
        <f>gp_need_index[[#This Row],[Normalised weighted population 2028/29]]/gp_need_index[[#This Row],[Registered population 2028/29]]</f>
        <v>1.0666312235948439</v>
      </c>
    </row>
    <row r="917" spans="1:22" x14ac:dyDescent="0.2">
      <c r="A917" s="6" t="s">
        <v>1885</v>
      </c>
      <c r="B917" s="1" t="s">
        <v>7496</v>
      </c>
      <c r="C917" s="95" t="s">
        <v>6460</v>
      </c>
      <c r="D917" s="95" t="s">
        <v>6460</v>
      </c>
      <c r="E917" s="95" t="s">
        <v>6645</v>
      </c>
      <c r="F917" s="95" t="s">
        <v>6463</v>
      </c>
      <c r="G917" s="95" t="s">
        <v>6463</v>
      </c>
      <c r="H917" s="61">
        <v>5489.8641954787199</v>
      </c>
      <c r="I917" s="61">
        <v>60.284038392980399</v>
      </c>
      <c r="J917" s="123">
        <v>330951.18393248803</v>
      </c>
      <c r="K917" s="99">
        <v>7247.0833333333303</v>
      </c>
      <c r="L917" s="16">
        <v>6663.2300166193099</v>
      </c>
      <c r="M917" s="17">
        <f>gp_need_index[[#This Row],[Normalised weighted population (base year)]]/gp_need_index[[#This Row],[Registered population (base year)]]</f>
        <v>0.9194360972739809</v>
      </c>
      <c r="N917" s="99">
        <v>7301.1919872291901</v>
      </c>
      <c r="O917" s="16">
        <v>6687.3140974742801</v>
      </c>
      <c r="P917" s="17">
        <f>gp_need_index[[#This Row],[Normalised weighted population 2026/27]]/gp_need_index[[#This Row],[Registered population 2026/27]]</f>
        <v>0.91592086732842137</v>
      </c>
      <c r="Q917" s="99">
        <v>7352.7396552013497</v>
      </c>
      <c r="R917" s="16">
        <v>6710.8226547183604</v>
      </c>
      <c r="S917" s="17">
        <f>gp_need_index[[#This Row],[Normalised weighted population 2027/28]]/gp_need_index[[#This Row],[Registered population 2027/28]]</f>
        <v>0.91269689522749586</v>
      </c>
      <c r="T917" s="99">
        <v>7404.2948035693798</v>
      </c>
      <c r="U917" s="16">
        <v>6737.59167420433</v>
      </c>
      <c r="V917" s="17">
        <f>gp_need_index[[#This Row],[Normalised weighted population 2028/29]]/gp_need_index[[#This Row],[Registered population 2028/29]]</f>
        <v>0.90995724143187096</v>
      </c>
    </row>
    <row r="918" spans="1:22" x14ac:dyDescent="0.2">
      <c r="A918" s="6" t="s">
        <v>1593</v>
      </c>
      <c r="B918" s="1" t="s">
        <v>12714</v>
      </c>
      <c r="C918" s="95" t="s">
        <v>6460</v>
      </c>
      <c r="D918" s="95" t="s">
        <v>6460</v>
      </c>
      <c r="E918" s="95" t="s">
        <v>6645</v>
      </c>
      <c r="F918" s="95" t="s">
        <v>6621</v>
      </c>
      <c r="G918" s="95" t="s">
        <v>6621</v>
      </c>
      <c r="H918" s="61">
        <v>5698.7549902343799</v>
      </c>
      <c r="I918" s="61">
        <v>53.201207026990502</v>
      </c>
      <c r="J918" s="123">
        <v>303180.64403155399</v>
      </c>
      <c r="K918" s="99">
        <v>6877.5833333333303</v>
      </c>
      <c r="L918" s="16">
        <v>6104.1098078716304</v>
      </c>
      <c r="M918" s="17">
        <f>gp_need_index[[#This Row],[Normalised weighted population (base year)]]/gp_need_index[[#This Row],[Registered population (base year)]]</f>
        <v>0.88753701875004054</v>
      </c>
      <c r="N918" s="99">
        <v>6895.2412497274199</v>
      </c>
      <c r="O918" s="16">
        <v>6126.1729624969003</v>
      </c>
      <c r="P918" s="17">
        <f>gp_need_index[[#This Row],[Normalised weighted population 2026/27]]/gp_need_index[[#This Row],[Registered population 2026/27]]</f>
        <v>0.88846390439770007</v>
      </c>
      <c r="Q918" s="99">
        <v>6917.1397070387802</v>
      </c>
      <c r="R918" s="16">
        <v>6147.7088864383804</v>
      </c>
      <c r="S918" s="17">
        <f>gp_need_index[[#This Row],[Normalised weighted population 2027/28]]/gp_need_index[[#This Row],[Registered population 2027/28]]</f>
        <v>0.88876459733530633</v>
      </c>
      <c r="T918" s="99">
        <v>6945.1271529982496</v>
      </c>
      <c r="U918" s="16">
        <v>6172.2316830376003</v>
      </c>
      <c r="V918" s="17">
        <f>gp_need_index[[#This Row],[Normalised weighted population 2028/29]]/gp_need_index[[#This Row],[Registered population 2028/29]]</f>
        <v>0.88871399285656183</v>
      </c>
    </row>
    <row r="919" spans="1:22" x14ac:dyDescent="0.2">
      <c r="A919" s="6" t="s">
        <v>1625</v>
      </c>
      <c r="B919" s="1" t="s">
        <v>7497</v>
      </c>
      <c r="C919" s="95" t="s">
        <v>6460</v>
      </c>
      <c r="D919" s="95" t="s">
        <v>6460</v>
      </c>
      <c r="E919" s="95" t="s">
        <v>6645</v>
      </c>
      <c r="F919" s="95" t="s">
        <v>6621</v>
      </c>
      <c r="G919" s="95" t="s">
        <v>6621</v>
      </c>
      <c r="H919" s="61">
        <v>5610.4593087332596</v>
      </c>
      <c r="I919" s="61">
        <v>174.591534770511</v>
      </c>
      <c r="J919" s="123">
        <v>979538.70147924102</v>
      </c>
      <c r="K919" s="99">
        <v>14932.083333333299</v>
      </c>
      <c r="L919" s="16">
        <v>19721.614531127401</v>
      </c>
      <c r="M919" s="17">
        <f>gp_need_index[[#This Row],[Normalised weighted population (base year)]]/gp_need_index[[#This Row],[Registered population (base year)]]</f>
        <v>1.3207543844268737</v>
      </c>
      <c r="N919" s="99">
        <v>14910.315195371</v>
      </c>
      <c r="O919" s="16">
        <v>19792.8978213296</v>
      </c>
      <c r="P919" s="17">
        <f>gp_need_index[[#This Row],[Normalised weighted population 2026/27]]/gp_need_index[[#This Row],[Registered population 2026/27]]</f>
        <v>1.3274634078476375</v>
      </c>
      <c r="Q919" s="99">
        <v>14896.0278892606</v>
      </c>
      <c r="R919" s="16">
        <v>19862.477695203699</v>
      </c>
      <c r="S919" s="17">
        <f>gp_need_index[[#This Row],[Normalised weighted population 2027/28]]/gp_need_index[[#This Row],[Registered population 2027/28]]</f>
        <v>1.3334076602745688</v>
      </c>
      <c r="T919" s="99">
        <v>14887.198784595599</v>
      </c>
      <c r="U919" s="16">
        <v>19941.707780666999</v>
      </c>
      <c r="V919" s="17">
        <f>gp_need_index[[#This Row],[Normalised weighted population 2028/29]]/gp_need_index[[#This Row],[Registered population 2028/29]]</f>
        <v>1.339520487984718</v>
      </c>
    </row>
    <row r="920" spans="1:22" x14ac:dyDescent="0.2">
      <c r="A920" s="6" t="s">
        <v>1883</v>
      </c>
      <c r="B920" s="1" t="s">
        <v>12289</v>
      </c>
      <c r="C920" s="95" t="s">
        <v>6460</v>
      </c>
      <c r="D920" s="95" t="s">
        <v>6460</v>
      </c>
      <c r="E920" s="95" t="s">
        <v>6645</v>
      </c>
      <c r="F920" s="95" t="s">
        <v>6465</v>
      </c>
      <c r="G920" s="95" t="s">
        <v>6465</v>
      </c>
      <c r="H920" s="61">
        <v>5457.2181803385402</v>
      </c>
      <c r="I920" s="61">
        <v>73.309387321739493</v>
      </c>
      <c r="J920" s="123">
        <v>400065.32128167601</v>
      </c>
      <c r="K920" s="99">
        <v>7445.0833333333303</v>
      </c>
      <c r="L920" s="16">
        <v>8054.74458709387</v>
      </c>
      <c r="M920" s="17">
        <f>gp_need_index[[#This Row],[Normalised weighted population (base year)]]/gp_need_index[[#This Row],[Registered population (base year)]]</f>
        <v>1.0818877675997187</v>
      </c>
      <c r="N920" s="99">
        <v>7504.0484827806904</v>
      </c>
      <c r="O920" s="16">
        <v>8083.8582631065301</v>
      </c>
      <c r="P920" s="17">
        <f>gp_need_index[[#This Row],[Normalised weighted population 2026/27]]/gp_need_index[[#This Row],[Registered population 2026/27]]</f>
        <v>1.0772662625589788</v>
      </c>
      <c r="Q920" s="99">
        <v>7560.1428291017901</v>
      </c>
      <c r="R920" s="16">
        <v>8112.2762261274502</v>
      </c>
      <c r="S920" s="17">
        <f>gp_need_index[[#This Row],[Normalised weighted population 2027/28]]/gp_need_index[[#This Row],[Registered population 2027/28]]</f>
        <v>1.0730321383480077</v>
      </c>
      <c r="T920" s="99">
        <v>7615.6124103797301</v>
      </c>
      <c r="U920" s="16">
        <v>8144.6355494989402</v>
      </c>
      <c r="V920" s="17">
        <f>gp_need_index[[#This Row],[Normalised weighted population 2028/29]]/gp_need_index[[#This Row],[Registered population 2028/29]]</f>
        <v>1.0694656070466737</v>
      </c>
    </row>
    <row r="921" spans="1:22" x14ac:dyDescent="0.2">
      <c r="A921" s="6" t="s">
        <v>1604</v>
      </c>
      <c r="B921" s="1" t="s">
        <v>7498</v>
      </c>
      <c r="C921" s="95" t="s">
        <v>6460</v>
      </c>
      <c r="D921" s="95" t="s">
        <v>6460</v>
      </c>
      <c r="E921" s="95" t="s">
        <v>6645</v>
      </c>
      <c r="F921" s="95" t="s">
        <v>6621</v>
      </c>
      <c r="G921" s="95" t="s">
        <v>6621</v>
      </c>
      <c r="H921" s="61">
        <v>5716.6498507367896</v>
      </c>
      <c r="I921" s="61">
        <v>128.95179670922499</v>
      </c>
      <c r="J921" s="123">
        <v>737172.26941003394</v>
      </c>
      <c r="K921" s="99">
        <v>11674.166666666701</v>
      </c>
      <c r="L921" s="16">
        <v>14841.9121351575</v>
      </c>
      <c r="M921" s="17">
        <f>gp_need_index[[#This Row],[Normalised weighted population (base year)]]/gp_need_index[[#This Row],[Registered population (base year)]]</f>
        <v>1.2713466030543898</v>
      </c>
      <c r="N921" s="99">
        <v>11662.3230756589</v>
      </c>
      <c r="O921" s="16">
        <v>14895.5578611813</v>
      </c>
      <c r="P921" s="17">
        <f>gp_need_index[[#This Row],[Normalised weighted population 2026/27]]/gp_need_index[[#This Row],[Registered population 2026/27]]</f>
        <v>1.2772376279191466</v>
      </c>
      <c r="Q921" s="99">
        <v>11656.2475278198</v>
      </c>
      <c r="R921" s="16">
        <v>14947.921645737801</v>
      </c>
      <c r="S921" s="17">
        <f>gp_need_index[[#This Row],[Normalised weighted population 2027/28]]/gp_need_index[[#This Row],[Registered population 2027/28]]</f>
        <v>1.2823956946746204</v>
      </c>
      <c r="T921" s="99">
        <v>11659.017494526101</v>
      </c>
      <c r="U921" s="16">
        <v>15007.5478981956</v>
      </c>
      <c r="V921" s="17">
        <f>gp_need_index[[#This Row],[Normalised weighted population 2028/29]]/gp_need_index[[#This Row],[Registered population 2028/29]]</f>
        <v>1.287205195913089</v>
      </c>
    </row>
    <row r="922" spans="1:22" x14ac:dyDescent="0.2">
      <c r="A922" s="6" t="s">
        <v>1907</v>
      </c>
      <c r="B922" s="1" t="s">
        <v>7499</v>
      </c>
      <c r="C922" s="95" t="s">
        <v>6460</v>
      </c>
      <c r="D922" s="95" t="s">
        <v>6460</v>
      </c>
      <c r="E922" s="95" t="s">
        <v>6645</v>
      </c>
      <c r="F922" s="95" t="s">
        <v>6465</v>
      </c>
      <c r="G922" s="95" t="s">
        <v>6465</v>
      </c>
      <c r="H922" s="61">
        <v>5595.84521484375</v>
      </c>
      <c r="I922" s="61">
        <v>70.499610489576696</v>
      </c>
      <c r="J922" s="123">
        <v>394504.90800644603</v>
      </c>
      <c r="K922" s="99">
        <v>9793.8333333333394</v>
      </c>
      <c r="L922" s="16">
        <v>7942.7935972225596</v>
      </c>
      <c r="M922" s="17">
        <f>gp_need_index[[#This Row],[Normalised weighted population (base year)]]/gp_need_index[[#This Row],[Registered population (base year)]]</f>
        <v>0.81099946536656276</v>
      </c>
      <c r="N922" s="99">
        <v>9870.8976407827395</v>
      </c>
      <c r="O922" s="16">
        <v>7971.5026291384202</v>
      </c>
      <c r="P922" s="17">
        <f>gp_need_index[[#This Row],[Normalised weighted population 2026/27]]/gp_need_index[[#This Row],[Registered population 2026/27]]</f>
        <v>0.80757626299387886</v>
      </c>
      <c r="Q922" s="99">
        <v>9949.7183568083892</v>
      </c>
      <c r="R922" s="16">
        <v>7999.5256176128496</v>
      </c>
      <c r="S922" s="17">
        <f>gp_need_index[[#This Row],[Normalised weighted population 2027/28]]/gp_need_index[[#This Row],[Registered population 2027/28]]</f>
        <v>0.80399518164641692</v>
      </c>
      <c r="T922" s="99">
        <v>10030.424131423601</v>
      </c>
      <c r="U922" s="16">
        <v>8031.4351864025703</v>
      </c>
      <c r="V922" s="17">
        <f>gp_need_index[[#This Row],[Normalised weighted population 2028/29]]/gp_need_index[[#This Row],[Registered population 2028/29]]</f>
        <v>0.80070743581435</v>
      </c>
    </row>
    <row r="923" spans="1:22" x14ac:dyDescent="0.2">
      <c r="A923" s="6" t="s">
        <v>1910</v>
      </c>
      <c r="B923" s="1" t="s">
        <v>7065</v>
      </c>
      <c r="C923" s="95" t="s">
        <v>6460</v>
      </c>
      <c r="D923" s="95" t="s">
        <v>6460</v>
      </c>
      <c r="E923" s="95" t="s">
        <v>6645</v>
      </c>
      <c r="F923" s="95" t="s">
        <v>6465</v>
      </c>
      <c r="G923" s="95" t="s">
        <v>6465</v>
      </c>
      <c r="H923" s="61">
        <v>5577.0410531851003</v>
      </c>
      <c r="I923" s="61">
        <v>60.418828840499799</v>
      </c>
      <c r="J923" s="123">
        <v>336958.28882883099</v>
      </c>
      <c r="K923" s="99">
        <v>8005</v>
      </c>
      <c r="L923" s="16">
        <v>6784.1745051166199</v>
      </c>
      <c r="M923" s="17">
        <f>gp_need_index[[#This Row],[Normalised weighted population (base year)]]/gp_need_index[[#This Row],[Registered population (base year)]]</f>
        <v>0.84749213055797878</v>
      </c>
      <c r="N923" s="99">
        <v>8061.7102112023404</v>
      </c>
      <c r="O923" s="16">
        <v>6808.6957368477697</v>
      </c>
      <c r="P923" s="17">
        <f>gp_need_index[[#This Row],[Normalised weighted population 2026/27]]/gp_need_index[[#This Row],[Registered population 2026/27]]</f>
        <v>0.8445721265677083</v>
      </c>
      <c r="Q923" s="99">
        <v>8118.1300887554098</v>
      </c>
      <c r="R923" s="16">
        <v>6832.6309986216502</v>
      </c>
      <c r="S923" s="17">
        <f>gp_need_index[[#This Row],[Normalised weighted population 2027/28]]/gp_need_index[[#This Row],[Registered population 2027/28]]</f>
        <v>0.84165083879176428</v>
      </c>
      <c r="T923" s="99">
        <v>8177.1073617364</v>
      </c>
      <c r="U923" s="16">
        <v>6859.8859033856597</v>
      </c>
      <c r="V923" s="17">
        <f>gp_need_index[[#This Row],[Normalised weighted population 2028/29]]/gp_need_index[[#This Row],[Registered population 2028/29]]</f>
        <v>0.83891351793734681</v>
      </c>
    </row>
    <row r="924" spans="1:22" x14ac:dyDescent="0.2">
      <c r="A924" s="6" t="s">
        <v>1632</v>
      </c>
      <c r="B924" s="1" t="s">
        <v>7500</v>
      </c>
      <c r="C924" s="95" t="s">
        <v>6460</v>
      </c>
      <c r="D924" s="95" t="s">
        <v>6460</v>
      </c>
      <c r="E924" s="95" t="s">
        <v>6645</v>
      </c>
      <c r="F924" s="95" t="s">
        <v>6621</v>
      </c>
      <c r="G924" s="95" t="s">
        <v>6621</v>
      </c>
      <c r="H924" s="61">
        <v>5479.5402076357896</v>
      </c>
      <c r="I924" s="61">
        <v>105.912176368979</v>
      </c>
      <c r="J924" s="123">
        <v>580350.02889203199</v>
      </c>
      <c r="K924" s="99">
        <v>10505.833333333299</v>
      </c>
      <c r="L924" s="16">
        <v>11684.5200150368</v>
      </c>
      <c r="M924" s="17">
        <f>gp_need_index[[#This Row],[Normalised weighted population (base year)]]/gp_need_index[[#This Row],[Registered population (base year)]]</f>
        <v>1.1121935447008968</v>
      </c>
      <c r="N924" s="99">
        <v>10513.6165294726</v>
      </c>
      <c r="O924" s="16">
        <v>11726.7534249734</v>
      </c>
      <c r="P924" s="17">
        <f>gp_need_index[[#This Row],[Normalised weighted population 2026/27]]/gp_need_index[[#This Row],[Registered population 2026/27]]</f>
        <v>1.1153872116317005</v>
      </c>
      <c r="Q924" s="99">
        <v>10522.0102136966</v>
      </c>
      <c r="R924" s="16">
        <v>11767.977607082899</v>
      </c>
      <c r="S924" s="17">
        <f>gp_need_index[[#This Row],[Normalised weighted population 2027/28]]/gp_need_index[[#This Row],[Registered population 2027/28]]</f>
        <v>1.118415337761639</v>
      </c>
      <c r="T924" s="99">
        <v>10544.826960329199</v>
      </c>
      <c r="U924" s="16">
        <v>11814.919276991701</v>
      </c>
      <c r="V924" s="17">
        <f>gp_need_index[[#This Row],[Normalised weighted population 2028/29]]/gp_need_index[[#This Row],[Registered population 2028/29]]</f>
        <v>1.1204469567343995</v>
      </c>
    </row>
    <row r="925" spans="1:22" x14ac:dyDescent="0.2">
      <c r="A925" s="6" t="s">
        <v>1585</v>
      </c>
      <c r="B925" s="1" t="s">
        <v>7501</v>
      </c>
      <c r="C925" s="95" t="s">
        <v>6460</v>
      </c>
      <c r="D925" s="95" t="s">
        <v>6460</v>
      </c>
      <c r="E925" s="95" t="s">
        <v>6645</v>
      </c>
      <c r="F925" s="95" t="s">
        <v>6462</v>
      </c>
      <c r="G925" s="95" t="s">
        <v>6462</v>
      </c>
      <c r="H925" s="61">
        <v>5586.9913357612804</v>
      </c>
      <c r="I925" s="61">
        <v>325.206329572664</v>
      </c>
      <c r="J925" s="123">
        <v>1816924.9456571999</v>
      </c>
      <c r="K925" s="99">
        <v>36999.666666666701</v>
      </c>
      <c r="L925" s="16">
        <v>36581.192102087</v>
      </c>
      <c r="M925" s="17">
        <f>gp_need_index[[#This Row],[Normalised weighted population (base year)]]/gp_need_index[[#This Row],[Registered population (base year)]]</f>
        <v>0.98868977473905983</v>
      </c>
      <c r="N925" s="99">
        <v>37170.406696425802</v>
      </c>
      <c r="O925" s="16">
        <v>36713.413920358398</v>
      </c>
      <c r="P925" s="17">
        <f>gp_need_index[[#This Row],[Normalised weighted population 2026/27]]/gp_need_index[[#This Row],[Registered population 2026/27]]</f>
        <v>0.98770546742198151</v>
      </c>
      <c r="Q925" s="99">
        <v>37351.705693969299</v>
      </c>
      <c r="R925" s="16">
        <v>36842.4761088831</v>
      </c>
      <c r="S925" s="17">
        <f>gp_need_index[[#This Row],[Normalised weighted population 2027/28]]/gp_need_index[[#This Row],[Registered population 2027/28]]</f>
        <v>0.98636663103799249</v>
      </c>
      <c r="T925" s="99">
        <v>37532.021494517197</v>
      </c>
      <c r="U925" s="16">
        <v>36989.438264137898</v>
      </c>
      <c r="V925" s="17">
        <f>gp_need_index[[#This Row],[Normalised weighted population 2028/29]]/gp_need_index[[#This Row],[Registered population 2028/29]]</f>
        <v>0.98554345839169466</v>
      </c>
    </row>
    <row r="926" spans="1:22" x14ac:dyDescent="0.2">
      <c r="A926" s="6" t="s">
        <v>1579</v>
      </c>
      <c r="B926" s="1" t="s">
        <v>7502</v>
      </c>
      <c r="C926" s="95" t="s">
        <v>6460</v>
      </c>
      <c r="D926" s="95" t="s">
        <v>6460</v>
      </c>
      <c r="E926" s="95" t="s">
        <v>6645</v>
      </c>
      <c r="F926" s="95" t="s">
        <v>6466</v>
      </c>
      <c r="G926" s="95" t="s">
        <v>6466</v>
      </c>
      <c r="H926" s="61">
        <v>5554.29286076472</v>
      </c>
      <c r="I926" s="61">
        <v>117.433204588116</v>
      </c>
      <c r="J926" s="123">
        <v>652258.40986049501</v>
      </c>
      <c r="K926" s="99">
        <v>11012.333333333299</v>
      </c>
      <c r="L926" s="16">
        <v>13132.292695050201</v>
      </c>
      <c r="M926" s="17">
        <f>gp_need_index[[#This Row],[Normalised weighted population (base year)]]/gp_need_index[[#This Row],[Registered population (base year)]]</f>
        <v>1.1925077363304999</v>
      </c>
      <c r="N926" s="99">
        <v>11118.0004752554</v>
      </c>
      <c r="O926" s="16">
        <v>13179.7590436964</v>
      </c>
      <c r="P926" s="17">
        <f>gp_need_index[[#This Row],[Normalised weighted population 2026/27]]/gp_need_index[[#This Row],[Registered population 2026/27]]</f>
        <v>1.1854432883889257</v>
      </c>
      <c r="Q926" s="99">
        <v>11216.318089775699</v>
      </c>
      <c r="R926" s="16">
        <v>13226.091115949301</v>
      </c>
      <c r="S926" s="17">
        <f>gp_need_index[[#This Row],[Normalised weighted population 2027/28]]/gp_need_index[[#This Row],[Registered population 2027/28]]</f>
        <v>1.1791829555908924</v>
      </c>
      <c r="T926" s="99">
        <v>11311.2481458946</v>
      </c>
      <c r="U926" s="16">
        <v>13278.8491024172</v>
      </c>
      <c r="V926" s="17">
        <f>gp_need_index[[#This Row],[Normalised weighted population 2028/29]]/gp_need_index[[#This Row],[Registered population 2028/29]]</f>
        <v>1.1739508258632569</v>
      </c>
    </row>
    <row r="927" spans="1:22" x14ac:dyDescent="0.2">
      <c r="A927" s="6" t="s">
        <v>1864</v>
      </c>
      <c r="B927" s="1" t="s">
        <v>7503</v>
      </c>
      <c r="C927" s="95" t="s">
        <v>6340</v>
      </c>
      <c r="D927" s="95" t="s">
        <v>6340</v>
      </c>
      <c r="E927" s="95" t="s">
        <v>6645</v>
      </c>
      <c r="F927" s="95" t="s">
        <v>6461</v>
      </c>
      <c r="G927" s="95" t="s">
        <v>6461</v>
      </c>
      <c r="H927" s="61">
        <v>5517.7949738198104</v>
      </c>
      <c r="I927" s="61">
        <v>62.773319814332297</v>
      </c>
      <c r="J927" s="123">
        <v>346370.30856150598</v>
      </c>
      <c r="K927" s="99">
        <v>9135.6666666666697</v>
      </c>
      <c r="L927" s="16">
        <v>6973.6720970411398</v>
      </c>
      <c r="M927" s="17">
        <f>gp_need_index[[#This Row],[Normalised weighted population (base year)]]/gp_need_index[[#This Row],[Registered population (base year)]]</f>
        <v>0.76334572522068855</v>
      </c>
      <c r="N927" s="99">
        <v>9267.1275613285907</v>
      </c>
      <c r="O927" s="16">
        <v>6998.8782631531103</v>
      </c>
      <c r="P927" s="17">
        <f>gp_need_index[[#This Row],[Normalised weighted population 2026/27]]/gp_need_index[[#This Row],[Registered population 2026/27]]</f>
        <v>0.75523706961358683</v>
      </c>
      <c r="Q927" s="99">
        <v>9397.6751442606892</v>
      </c>
      <c r="R927" s="16">
        <v>7023.4820918196701</v>
      </c>
      <c r="S927" s="17">
        <f>gp_need_index[[#This Row],[Normalised weighted population 2027/28]]/gp_need_index[[#This Row],[Registered population 2027/28]]</f>
        <v>0.74736378774584722</v>
      </c>
      <c r="T927" s="99">
        <v>9542.3971515303292</v>
      </c>
      <c r="U927" s="16">
        <v>7051.4982887374999</v>
      </c>
      <c r="V927" s="17">
        <f>gp_need_index[[#This Row],[Normalised weighted population 2028/29]]/gp_need_index[[#This Row],[Registered population 2028/29]]</f>
        <v>0.7389650814949198</v>
      </c>
    </row>
    <row r="928" spans="1:22" x14ac:dyDescent="0.2">
      <c r="A928" s="6" t="s">
        <v>1921</v>
      </c>
      <c r="B928" s="1" t="s">
        <v>7504</v>
      </c>
      <c r="C928" s="95" t="s">
        <v>6460</v>
      </c>
      <c r="D928" s="95" t="s">
        <v>6460</v>
      </c>
      <c r="E928" s="95" t="s">
        <v>6645</v>
      </c>
      <c r="F928" s="95" t="s">
        <v>6465</v>
      </c>
      <c r="G928" s="95" t="s">
        <v>6465</v>
      </c>
      <c r="H928" s="61">
        <v>5487.8633544921904</v>
      </c>
      <c r="I928" s="61">
        <v>92.646137162078304</v>
      </c>
      <c r="J928" s="123">
        <v>508429.34106702602</v>
      </c>
      <c r="K928" s="99">
        <v>12846.416666666701</v>
      </c>
      <c r="L928" s="16">
        <v>10236.4995540215</v>
      </c>
      <c r="M928" s="17">
        <f>gp_need_index[[#This Row],[Normalised weighted population (base year)]]/gp_need_index[[#This Row],[Registered population (base year)]]</f>
        <v>0.79683695614378636</v>
      </c>
      <c r="N928" s="99">
        <v>12951.500504396199</v>
      </c>
      <c r="O928" s="16">
        <v>10273.499129650099</v>
      </c>
      <c r="P928" s="17">
        <f>gp_need_index[[#This Row],[Normalised weighted population 2026/27]]/gp_need_index[[#This Row],[Registered population 2026/27]]</f>
        <v>0.79322848546876168</v>
      </c>
      <c r="Q928" s="99">
        <v>13051.700046271801</v>
      </c>
      <c r="R928" s="16">
        <v>10309.6145474196</v>
      </c>
      <c r="S928" s="17">
        <f>gp_need_index[[#This Row],[Normalised weighted population 2027/28]]/gp_need_index[[#This Row],[Registered population 2027/28]]</f>
        <v>0.78990587516332988</v>
      </c>
      <c r="T928" s="99">
        <v>13149.8720243719</v>
      </c>
      <c r="U928" s="16">
        <v>10350.7389053281</v>
      </c>
      <c r="V928" s="17">
        <f>gp_need_index[[#This Row],[Normalised weighted population 2028/29]]/gp_need_index[[#This Row],[Registered population 2028/29]]</f>
        <v>0.78713609426343456</v>
      </c>
    </row>
    <row r="929" spans="1:22" x14ac:dyDescent="0.2">
      <c r="A929" s="6" t="s">
        <v>1568</v>
      </c>
      <c r="B929" s="1" t="s">
        <v>7505</v>
      </c>
      <c r="C929" s="95" t="s">
        <v>6460</v>
      </c>
      <c r="D929" s="95" t="s">
        <v>6460</v>
      </c>
      <c r="E929" s="95" t="s">
        <v>6645</v>
      </c>
      <c r="F929" s="95" t="s">
        <v>6465</v>
      </c>
      <c r="G929" s="95" t="s">
        <v>6465</v>
      </c>
      <c r="H929" s="61">
        <v>5596.6860713252299</v>
      </c>
      <c r="I929" s="61">
        <v>101.09591560644201</v>
      </c>
      <c r="J929" s="123">
        <v>565802.102742446</v>
      </c>
      <c r="K929" s="99">
        <v>12675.333333333299</v>
      </c>
      <c r="L929" s="16">
        <v>11391.618273312701</v>
      </c>
      <c r="M929" s="17">
        <f>gp_need_index[[#This Row],[Normalised weighted population (base year)]]/gp_need_index[[#This Row],[Registered population (base year)]]</f>
        <v>0.89872336874607361</v>
      </c>
      <c r="N929" s="99">
        <v>12781.7434181026</v>
      </c>
      <c r="O929" s="16">
        <v>11432.7929971146</v>
      </c>
      <c r="P929" s="17">
        <f>gp_need_index[[#This Row],[Normalised weighted population 2026/27]]/gp_need_index[[#This Row],[Registered population 2026/27]]</f>
        <v>0.89446272101836277</v>
      </c>
      <c r="Q929" s="99">
        <v>12881.700834315199</v>
      </c>
      <c r="R929" s="16">
        <v>11472.9837919113</v>
      </c>
      <c r="S929" s="17">
        <f>gp_need_index[[#This Row],[Normalised weighted population 2027/28]]/gp_need_index[[#This Row],[Registered population 2027/28]]</f>
        <v>0.89064199980089132</v>
      </c>
      <c r="T929" s="99">
        <v>12982.9418591472</v>
      </c>
      <c r="U929" s="16">
        <v>11518.748751364101</v>
      </c>
      <c r="V929" s="17">
        <f>gp_need_index[[#This Row],[Normalised weighted population 2028/29]]/gp_need_index[[#This Row],[Registered population 2028/29]]</f>
        <v>0.88722177733920182</v>
      </c>
    </row>
    <row r="930" spans="1:22" x14ac:dyDescent="0.2">
      <c r="A930" s="6" t="s">
        <v>1893</v>
      </c>
      <c r="B930" s="1" t="s">
        <v>7506</v>
      </c>
      <c r="C930" s="95" t="s">
        <v>6460</v>
      </c>
      <c r="D930" s="95" t="s">
        <v>6460</v>
      </c>
      <c r="E930" s="95" t="s">
        <v>6645</v>
      </c>
      <c r="F930" s="95" t="s">
        <v>6463</v>
      </c>
      <c r="G930" s="95" t="s">
        <v>6463</v>
      </c>
      <c r="H930" s="61">
        <v>5414.6103213595397</v>
      </c>
      <c r="I930" s="61">
        <v>96.132808881109199</v>
      </c>
      <c r="J930" s="123">
        <v>520521.69918893802</v>
      </c>
      <c r="K930" s="99">
        <v>11176.75</v>
      </c>
      <c r="L930" s="16">
        <v>10479.961936153501</v>
      </c>
      <c r="M930" s="17">
        <f>gp_need_index[[#This Row],[Normalised weighted population (base year)]]/gp_need_index[[#This Row],[Registered population (base year)]]</f>
        <v>0.93765736337964978</v>
      </c>
      <c r="N930" s="99">
        <v>11262.0971141831</v>
      </c>
      <c r="O930" s="16">
        <v>10517.8415005687</v>
      </c>
      <c r="P930" s="17">
        <f>gp_need_index[[#This Row],[Normalised weighted population 2026/27]]/gp_need_index[[#This Row],[Registered population 2026/27]]</f>
        <v>0.93391500658637461</v>
      </c>
      <c r="Q930" s="99">
        <v>11350.0014663247</v>
      </c>
      <c r="R930" s="16">
        <v>10554.815878532099</v>
      </c>
      <c r="S930" s="17">
        <f>gp_need_index[[#This Row],[Normalised weighted population 2027/28]]/gp_need_index[[#This Row],[Registered population 2027/28]]</f>
        <v>0.92993960484041294</v>
      </c>
      <c r="T930" s="99">
        <v>11437.076035158299</v>
      </c>
      <c r="U930" s="16">
        <v>10596.918328031999</v>
      </c>
      <c r="V930" s="17">
        <f>gp_need_index[[#This Row],[Normalised weighted population 2028/29]]/gp_need_index[[#This Row],[Registered population 2028/29]]</f>
        <v>0.92654086546739733</v>
      </c>
    </row>
    <row r="931" spans="1:22" x14ac:dyDescent="0.2">
      <c r="A931" s="6" t="s">
        <v>1561</v>
      </c>
      <c r="B931" s="1" t="s">
        <v>7507</v>
      </c>
      <c r="C931" s="95" t="s">
        <v>6460</v>
      </c>
      <c r="D931" s="95" t="s">
        <v>6460</v>
      </c>
      <c r="E931" s="95" t="s">
        <v>6645</v>
      </c>
      <c r="F931" s="95" t="s">
        <v>6620</v>
      </c>
      <c r="G931" s="95" t="s">
        <v>6620</v>
      </c>
      <c r="H931" s="61">
        <v>5196.0654709506998</v>
      </c>
      <c r="I931" s="61">
        <v>64.951830882810597</v>
      </c>
      <c r="J931" s="123">
        <v>337493.965725202</v>
      </c>
      <c r="K931" s="99">
        <v>9485.25</v>
      </c>
      <c r="L931" s="16">
        <v>6794.9595953305197</v>
      </c>
      <c r="M931" s="17">
        <f>gp_need_index[[#This Row],[Normalised weighted population (base year)]]/gp_need_index[[#This Row],[Registered population (base year)]]</f>
        <v>0.7163711652650715</v>
      </c>
      <c r="N931" s="99">
        <v>9516.7716892144108</v>
      </c>
      <c r="O931" s="16">
        <v>6819.5198095047299</v>
      </c>
      <c r="P931" s="17">
        <f>gp_need_index[[#This Row],[Normalised weighted population 2026/27]]/gp_need_index[[#This Row],[Registered population 2026/27]]</f>
        <v>0.71657911235103577</v>
      </c>
      <c r="Q931" s="99">
        <v>9543.2146473464309</v>
      </c>
      <c r="R931" s="16">
        <v>6843.4931221803499</v>
      </c>
      <c r="S931" s="17">
        <f>gp_need_index[[#This Row],[Normalised weighted population 2027/28]]/gp_need_index[[#This Row],[Registered population 2027/28]]</f>
        <v>0.71710564784197106</v>
      </c>
      <c r="T931" s="99">
        <v>9581.6180855888306</v>
      </c>
      <c r="U931" s="16">
        <v>6870.7913552235004</v>
      </c>
      <c r="V931" s="17">
        <f>gp_need_index[[#This Row],[Normalised weighted population 2028/29]]/gp_need_index[[#This Row],[Registered population 2028/29]]</f>
        <v>0.71708048618191833</v>
      </c>
    </row>
    <row r="932" spans="1:22" x14ac:dyDescent="0.2">
      <c r="A932" s="6" t="s">
        <v>1898</v>
      </c>
      <c r="B932" s="1" t="s">
        <v>12715</v>
      </c>
      <c r="C932" s="95" t="s">
        <v>6460</v>
      </c>
      <c r="D932" s="95" t="s">
        <v>6460</v>
      </c>
      <c r="E932" s="95" t="s">
        <v>6645</v>
      </c>
      <c r="F932" s="95" t="s">
        <v>6461</v>
      </c>
      <c r="G932" s="95" t="s">
        <v>6461</v>
      </c>
      <c r="H932" s="61">
        <v>5599.2668487172105</v>
      </c>
      <c r="I932" s="61">
        <v>98.837987986354406</v>
      </c>
      <c r="J932" s="123">
        <v>553420.26952590398</v>
      </c>
      <c r="K932" s="99">
        <v>8102.6666666666697</v>
      </c>
      <c r="L932" s="16">
        <v>11142.3277230602</v>
      </c>
      <c r="M932" s="17">
        <f>gp_need_index[[#This Row],[Normalised weighted population (base year)]]/gp_need_index[[#This Row],[Registered population (base year)]]</f>
        <v>1.3751432931208074</v>
      </c>
      <c r="N932" s="99">
        <v>8227.5030938401997</v>
      </c>
      <c r="O932" s="16">
        <v>11182.6013923055</v>
      </c>
      <c r="P932" s="17">
        <f>gp_need_index[[#This Row],[Normalised weighted population 2026/27]]/gp_need_index[[#This Row],[Registered population 2026/27]]</f>
        <v>1.3591731616215053</v>
      </c>
      <c r="Q932" s="99">
        <v>8344.4187567059998</v>
      </c>
      <c r="R932" s="16">
        <v>11221.912664534801</v>
      </c>
      <c r="S932" s="17">
        <f>gp_need_index[[#This Row],[Normalised weighted population 2027/28]]/gp_need_index[[#This Row],[Registered population 2027/28]]</f>
        <v>1.3448405445275982</v>
      </c>
      <c r="T932" s="99">
        <v>8459.5279124384397</v>
      </c>
      <c r="U932" s="16">
        <v>11266.6761181742</v>
      </c>
      <c r="V932" s="17">
        <f>gp_need_index[[#This Row],[Normalised weighted population 2028/29]]/gp_need_index[[#This Row],[Registered population 2028/29]]</f>
        <v>1.3318327257491851</v>
      </c>
    </row>
    <row r="933" spans="1:22" x14ac:dyDescent="0.2">
      <c r="A933" s="6" t="s">
        <v>1606</v>
      </c>
      <c r="B933" s="1" t="s">
        <v>7509</v>
      </c>
      <c r="C933" s="95" t="s">
        <v>6460</v>
      </c>
      <c r="D933" s="95" t="s">
        <v>6460</v>
      </c>
      <c r="E933" s="95" t="s">
        <v>6645</v>
      </c>
      <c r="F933" s="95" t="s">
        <v>6621</v>
      </c>
      <c r="G933" s="95" t="s">
        <v>6621</v>
      </c>
      <c r="H933" s="61">
        <v>5727.1781502016102</v>
      </c>
      <c r="I933" s="61">
        <v>172.88386314920999</v>
      </c>
      <c r="J933" s="123">
        <v>990136.68355060206</v>
      </c>
      <c r="K933" s="99">
        <v>17432.166666666701</v>
      </c>
      <c r="L933" s="16">
        <v>19934.989783073601</v>
      </c>
      <c r="M933" s="17">
        <f>gp_need_index[[#This Row],[Normalised weighted population (base year)]]/gp_need_index[[#This Row],[Registered population (base year)]]</f>
        <v>1.1435749877949899</v>
      </c>
      <c r="N933" s="99">
        <v>17419.798540713698</v>
      </c>
      <c r="O933" s="16">
        <v>20007.044312870901</v>
      </c>
      <c r="P933" s="17">
        <f>gp_need_index[[#This Row],[Normalised weighted population 2026/27]]/gp_need_index[[#This Row],[Registered population 2026/27]]</f>
        <v>1.1485232889525254</v>
      </c>
      <c r="Q933" s="99">
        <v>17415.288915497698</v>
      </c>
      <c r="R933" s="16">
        <v>20077.3769964653</v>
      </c>
      <c r="S933" s="17">
        <f>gp_need_index[[#This Row],[Normalised weighted population 2027/28]]/gp_need_index[[#This Row],[Registered population 2027/28]]</f>
        <v>1.1528592545254093</v>
      </c>
      <c r="T933" s="99">
        <v>17418.2403472117</v>
      </c>
      <c r="U933" s="16">
        <v>20157.464300764299</v>
      </c>
      <c r="V933" s="17">
        <f>gp_need_index[[#This Row],[Normalised weighted population 2028/29]]/gp_need_index[[#This Row],[Registered population 2028/29]]</f>
        <v>1.1572618071027532</v>
      </c>
    </row>
    <row r="934" spans="1:22" x14ac:dyDescent="0.2">
      <c r="A934" s="6" t="s">
        <v>1927</v>
      </c>
      <c r="B934" s="1" t="s">
        <v>7510</v>
      </c>
      <c r="C934" s="95" t="s">
        <v>6460</v>
      </c>
      <c r="D934" s="95" t="s">
        <v>6460</v>
      </c>
      <c r="E934" s="95" t="s">
        <v>6645</v>
      </c>
      <c r="F934" s="95" t="s">
        <v>6463</v>
      </c>
      <c r="G934" s="95" t="s">
        <v>6463</v>
      </c>
      <c r="H934" s="61">
        <v>5612.1316370081004</v>
      </c>
      <c r="I934" s="61">
        <v>100.800355787155</v>
      </c>
      <c r="J934" s="123">
        <v>565704.86573476403</v>
      </c>
      <c r="K934" s="99">
        <v>10696.416666666701</v>
      </c>
      <c r="L934" s="16">
        <v>11389.6605448628</v>
      </c>
      <c r="M934" s="17">
        <f>gp_need_index[[#This Row],[Normalised weighted population (base year)]]/gp_need_index[[#This Row],[Registered population (base year)]]</f>
        <v>1.0648108520638</v>
      </c>
      <c r="N934" s="99">
        <v>10767.342726291299</v>
      </c>
      <c r="O934" s="16">
        <v>11430.828192503501</v>
      </c>
      <c r="P934" s="17">
        <f>gp_need_index[[#This Row],[Normalised weighted population 2026/27]]/gp_need_index[[#This Row],[Registered population 2026/27]]</f>
        <v>1.0616201678611128</v>
      </c>
      <c r="Q934" s="99">
        <v>10832.8747842661</v>
      </c>
      <c r="R934" s="16">
        <v>11471.012080233901</v>
      </c>
      <c r="S934" s="17">
        <f>gp_need_index[[#This Row],[Normalised weighted population 2027/28]]/gp_need_index[[#This Row],[Registered population 2027/28]]</f>
        <v>1.0589074745786451</v>
      </c>
      <c r="T934" s="99">
        <v>10901.1517832996</v>
      </c>
      <c r="U934" s="16">
        <v>11516.7691746616</v>
      </c>
      <c r="V934" s="17">
        <f>gp_need_index[[#This Row],[Normalised weighted population 2028/29]]/gp_need_index[[#This Row],[Registered population 2028/29]]</f>
        <v>1.0564726923906442</v>
      </c>
    </row>
    <row r="935" spans="1:22" x14ac:dyDescent="0.2">
      <c r="A935" s="6" t="s">
        <v>1565</v>
      </c>
      <c r="B935" s="1" t="s">
        <v>7511</v>
      </c>
      <c r="C935" s="95" t="s">
        <v>6460</v>
      </c>
      <c r="D935" s="95" t="s">
        <v>6460</v>
      </c>
      <c r="E935" s="95" t="s">
        <v>6645</v>
      </c>
      <c r="F935" s="95" t="s">
        <v>6459</v>
      </c>
      <c r="G935" s="95" t="s">
        <v>6459</v>
      </c>
      <c r="H935" s="61">
        <v>5639.1702688116802</v>
      </c>
      <c r="I935" s="61">
        <v>33.488499601127302</v>
      </c>
      <c r="J935" s="123">
        <v>188847.35129778899</v>
      </c>
      <c r="K935" s="99">
        <v>4857.5833333333303</v>
      </c>
      <c r="L935" s="16">
        <v>3802.1720447543998</v>
      </c>
      <c r="M935" s="17">
        <f>gp_need_index[[#This Row],[Normalised weighted population (base year)]]/gp_need_index[[#This Row],[Registered population (base year)]]</f>
        <v>0.78272914407117444</v>
      </c>
      <c r="N935" s="99">
        <v>4884.9294359265896</v>
      </c>
      <c r="O935" s="16">
        <v>3815.9149020056102</v>
      </c>
      <c r="P935" s="17">
        <f>gp_need_index[[#This Row],[Normalised weighted population 2026/27]]/gp_need_index[[#This Row],[Registered population 2026/27]]</f>
        <v>0.78116070089798439</v>
      </c>
      <c r="Q935" s="99">
        <v>4911.6423676824597</v>
      </c>
      <c r="R935" s="16">
        <v>3829.32935399707</v>
      </c>
      <c r="S935" s="17">
        <f>gp_need_index[[#This Row],[Normalised weighted population 2027/28]]/gp_need_index[[#This Row],[Registered population 2027/28]]</f>
        <v>0.7796433590509817</v>
      </c>
      <c r="T935" s="99">
        <v>4936.0769976927304</v>
      </c>
      <c r="U935" s="16">
        <v>3844.6042908221698</v>
      </c>
      <c r="V935" s="17">
        <f>gp_need_index[[#This Row],[Normalised weighted population 2028/29]]/gp_need_index[[#This Row],[Registered population 2028/29]]</f>
        <v>0.77887850870625652</v>
      </c>
    </row>
    <row r="936" spans="1:22" x14ac:dyDescent="0.2">
      <c r="A936" s="6" t="s">
        <v>1926</v>
      </c>
      <c r="B936" s="1" t="s">
        <v>12290</v>
      </c>
      <c r="C936" s="95" t="s">
        <v>6460</v>
      </c>
      <c r="D936" s="95" t="s">
        <v>6460</v>
      </c>
      <c r="E936" s="95" t="s">
        <v>6645</v>
      </c>
      <c r="F936" s="95" t="s">
        <v>6461</v>
      </c>
      <c r="G936" s="95" t="s">
        <v>6461</v>
      </c>
      <c r="H936" s="61">
        <v>5524.6488172743102</v>
      </c>
      <c r="I936" s="61">
        <v>130.60720010691699</v>
      </c>
      <c r="J936" s="123">
        <v>721558.91359818506</v>
      </c>
      <c r="K936" s="99">
        <v>14082.25</v>
      </c>
      <c r="L936" s="16">
        <v>14527.559486922501</v>
      </c>
      <c r="M936" s="17">
        <f>gp_need_index[[#This Row],[Normalised weighted population (base year)]]/gp_need_index[[#This Row],[Registered population (base year)]]</f>
        <v>1.0316220410035684</v>
      </c>
      <c r="N936" s="99">
        <v>14300.5746998127</v>
      </c>
      <c r="O936" s="16">
        <v>14580.0689930383</v>
      </c>
      <c r="P936" s="17">
        <f>gp_need_index[[#This Row],[Normalised weighted population 2026/27]]/gp_need_index[[#This Row],[Registered population 2026/27]]</f>
        <v>1.0195442700096005</v>
      </c>
      <c r="Q936" s="99">
        <v>14513.240828887499</v>
      </c>
      <c r="R936" s="16">
        <v>14631.323709288999</v>
      </c>
      <c r="S936" s="17">
        <f>gp_need_index[[#This Row],[Normalised weighted population 2027/28]]/gp_need_index[[#This Row],[Registered population 2027/28]]</f>
        <v>1.0081362172511095</v>
      </c>
      <c r="T936" s="99">
        <v>14721.3007296002</v>
      </c>
      <c r="U936" s="16">
        <v>14689.6870739063</v>
      </c>
      <c r="V936" s="17">
        <f>gp_need_index[[#This Row],[Normalised weighted population 2028/29]]/gp_need_index[[#This Row],[Registered population 2028/29]]</f>
        <v>0.99785252293431281</v>
      </c>
    </row>
    <row r="937" spans="1:22" x14ac:dyDescent="0.2">
      <c r="A937" s="6" t="s">
        <v>1922</v>
      </c>
      <c r="B937" s="1" t="s">
        <v>7512</v>
      </c>
      <c r="C937" s="95" t="s">
        <v>6460</v>
      </c>
      <c r="D937" s="95" t="s">
        <v>6460</v>
      </c>
      <c r="E937" s="95" t="s">
        <v>6645</v>
      </c>
      <c r="F937" s="95" t="s">
        <v>6463</v>
      </c>
      <c r="G937" s="95" t="s">
        <v>6463</v>
      </c>
      <c r="H937" s="61">
        <v>5446.8219225084504</v>
      </c>
      <c r="I937" s="61">
        <v>81.154233180230804</v>
      </c>
      <c r="J937" s="123">
        <v>442032.65639044298</v>
      </c>
      <c r="K937" s="99">
        <v>11913.5</v>
      </c>
      <c r="L937" s="16">
        <v>8899.6970169099295</v>
      </c>
      <c r="M937" s="17">
        <f>gp_need_index[[#This Row],[Normalised weighted population (base year)]]/gp_need_index[[#This Row],[Registered population (base year)]]</f>
        <v>0.74702623216602426</v>
      </c>
      <c r="N937" s="99">
        <v>12000.0512838618</v>
      </c>
      <c r="O937" s="16">
        <v>8931.8647526785298</v>
      </c>
      <c r="P937" s="17">
        <f>gp_need_index[[#This Row],[Normalised weighted population 2026/27]]/gp_need_index[[#This Row],[Registered population 2026/27]]</f>
        <v>0.74431888176098859</v>
      </c>
      <c r="Q937" s="99">
        <v>12079.1356821592</v>
      </c>
      <c r="R937" s="16">
        <v>8963.2637943227692</v>
      </c>
      <c r="S937" s="17">
        <f>gp_need_index[[#This Row],[Normalised weighted population 2027/28]]/gp_need_index[[#This Row],[Registered population 2027/28]]</f>
        <v>0.74204512890450003</v>
      </c>
      <c r="T937" s="99">
        <v>12158.7794057253</v>
      </c>
      <c r="U937" s="16">
        <v>8999.0176497758493</v>
      </c>
      <c r="V937" s="17">
        <f>gp_need_index[[#This Row],[Normalised weighted population 2028/29]]/gp_need_index[[#This Row],[Registered population 2028/29]]</f>
        <v>0.74012508570871938</v>
      </c>
    </row>
    <row r="938" spans="1:22" x14ac:dyDescent="0.2">
      <c r="A938" s="6" t="s">
        <v>1903</v>
      </c>
      <c r="B938" s="1" t="s">
        <v>7513</v>
      </c>
      <c r="C938" s="95" t="s">
        <v>6460</v>
      </c>
      <c r="D938" s="95" t="s">
        <v>6460</v>
      </c>
      <c r="E938" s="95" t="s">
        <v>6645</v>
      </c>
      <c r="F938" s="95" t="s">
        <v>6461</v>
      </c>
      <c r="G938" s="95" t="s">
        <v>6461</v>
      </c>
      <c r="H938" s="61">
        <v>5485.9886718750004</v>
      </c>
      <c r="I938" s="61">
        <v>28.199928902433602</v>
      </c>
      <c r="J938" s="123">
        <v>154704.490506431</v>
      </c>
      <c r="K938" s="99">
        <v>3768</v>
      </c>
      <c r="L938" s="16">
        <v>3114.7542444160999</v>
      </c>
      <c r="M938" s="17">
        <f>gp_need_index[[#This Row],[Normalised weighted population (base year)]]/gp_need_index[[#This Row],[Registered population (base year)]]</f>
        <v>0.82663329204248936</v>
      </c>
      <c r="N938" s="99">
        <v>3828.4158523271999</v>
      </c>
      <c r="O938" s="16">
        <v>3126.0124469513198</v>
      </c>
      <c r="P938" s="17">
        <f>gp_need_index[[#This Row],[Normalised weighted population 2026/27]]/gp_need_index[[#This Row],[Registered population 2026/27]]</f>
        <v>0.81652896851607526</v>
      </c>
      <c r="Q938" s="99">
        <v>3887.0018210542398</v>
      </c>
      <c r="R938" s="16">
        <v>3137.0016186103298</v>
      </c>
      <c r="S938" s="17">
        <f>gp_need_index[[#This Row],[Normalised weighted population 2027/28]]/gp_need_index[[#This Row],[Registered population 2027/28]]</f>
        <v>0.80704917646771424</v>
      </c>
      <c r="T938" s="99">
        <v>3944.24287595233</v>
      </c>
      <c r="U938" s="16">
        <v>3149.5149067385801</v>
      </c>
      <c r="V938" s="17">
        <f>gp_need_index[[#This Row],[Normalised weighted population 2028/29]]/gp_need_index[[#This Row],[Registered population 2028/29]]</f>
        <v>0.79850937322873039</v>
      </c>
    </row>
    <row r="939" spans="1:22" x14ac:dyDescent="0.2">
      <c r="A939" s="6" t="s">
        <v>1617</v>
      </c>
      <c r="B939" s="1" t="s">
        <v>7514</v>
      </c>
      <c r="C939" s="95" t="s">
        <v>6460</v>
      </c>
      <c r="D939" s="95" t="s">
        <v>6460</v>
      </c>
      <c r="E939" s="95" t="s">
        <v>6645</v>
      </c>
      <c r="F939" s="95" t="s">
        <v>6621</v>
      </c>
      <c r="G939" s="95" t="s">
        <v>6621</v>
      </c>
      <c r="H939" s="61">
        <v>5709.2701377467101</v>
      </c>
      <c r="I939" s="61">
        <v>106.54677920738899</v>
      </c>
      <c r="J939" s="123">
        <v>608304.34480184002</v>
      </c>
      <c r="K939" s="99">
        <v>11120.583333333299</v>
      </c>
      <c r="L939" s="16">
        <v>12247.340291583299</v>
      </c>
      <c r="M939" s="17">
        <f>gp_need_index[[#This Row],[Normalised weighted population (base year)]]/gp_need_index[[#This Row],[Registered population (base year)]]</f>
        <v>1.1013217494510932</v>
      </c>
      <c r="N939" s="99">
        <v>11116.4557600894</v>
      </c>
      <c r="O939" s="16">
        <v>12291.608001553601</v>
      </c>
      <c r="P939" s="17">
        <f>gp_need_index[[#This Row],[Normalised weighted population 2026/27]]/gp_need_index[[#This Row],[Registered population 2026/27]]</f>
        <v>1.1057128519040451</v>
      </c>
      <c r="Q939" s="99">
        <v>11115.205485746201</v>
      </c>
      <c r="R939" s="16">
        <v>12334.817871183501</v>
      </c>
      <c r="S939" s="17">
        <f>gp_need_index[[#This Row],[Normalised weighted population 2027/28]]/gp_need_index[[#This Row],[Registered population 2027/28]]</f>
        <v>1.1097246818334843</v>
      </c>
      <c r="T939" s="99">
        <v>11114.9317212446</v>
      </c>
      <c r="U939" s="16">
        <v>12384.0206287199</v>
      </c>
      <c r="V939" s="17">
        <f>gp_need_index[[#This Row],[Normalised weighted population 2028/29]]/gp_need_index[[#This Row],[Registered population 2028/29]]</f>
        <v>1.1141787407519219</v>
      </c>
    </row>
    <row r="940" spans="1:22" x14ac:dyDescent="0.2">
      <c r="A940" s="6" t="s">
        <v>1891</v>
      </c>
      <c r="B940" s="1" t="s">
        <v>7515</v>
      </c>
      <c r="C940" s="95" t="s">
        <v>6460</v>
      </c>
      <c r="D940" s="95" t="s">
        <v>6460</v>
      </c>
      <c r="E940" s="95" t="s">
        <v>6645</v>
      </c>
      <c r="F940" s="95" t="s">
        <v>6463</v>
      </c>
      <c r="G940" s="95" t="s">
        <v>6463</v>
      </c>
      <c r="H940" s="61">
        <v>5558.4877376916302</v>
      </c>
      <c r="I940" s="61">
        <v>112.808456993978</v>
      </c>
      <c r="J940" s="123">
        <v>627044.42490894103</v>
      </c>
      <c r="K940" s="99">
        <v>12152.833333333299</v>
      </c>
      <c r="L940" s="16">
        <v>12624.645073514401</v>
      </c>
      <c r="M940" s="17">
        <f>gp_need_index[[#This Row],[Normalised weighted population (base year)]]/gp_need_index[[#This Row],[Registered population (base year)]]</f>
        <v>1.0388231885717545</v>
      </c>
      <c r="N940" s="99">
        <v>12239.6933049372</v>
      </c>
      <c r="O940" s="16">
        <v>12670.276542330201</v>
      </c>
      <c r="P940" s="17">
        <f>gp_need_index[[#This Row],[Normalised weighted population 2026/27]]/gp_need_index[[#This Row],[Registered population 2026/27]]</f>
        <v>1.0351792505470143</v>
      </c>
      <c r="Q940" s="99">
        <v>12324.017514384101</v>
      </c>
      <c r="R940" s="16">
        <v>12714.817581834601</v>
      </c>
      <c r="S940" s="17">
        <f>gp_need_index[[#This Row],[Normalised weighted population 2027/28]]/gp_need_index[[#This Row],[Registered population 2027/28]]</f>
        <v>1.0317104440166831</v>
      </c>
      <c r="T940" s="99">
        <v>12412.7408093432</v>
      </c>
      <c r="U940" s="16">
        <v>12765.536132617501</v>
      </c>
      <c r="V940" s="17">
        <f>gp_need_index[[#This Row],[Normalised weighted population 2028/29]]/gp_need_index[[#This Row],[Registered population 2028/29]]</f>
        <v>1.0284220325464903</v>
      </c>
    </row>
    <row r="941" spans="1:22" x14ac:dyDescent="0.2">
      <c r="A941" s="6" t="s">
        <v>1559</v>
      </c>
      <c r="B941" s="1" t="s">
        <v>7516</v>
      </c>
      <c r="C941" s="95" t="s">
        <v>6460</v>
      </c>
      <c r="D941" s="95" t="s">
        <v>6460</v>
      </c>
      <c r="E941" s="95" t="s">
        <v>6645</v>
      </c>
      <c r="F941" s="95" t="s">
        <v>6466</v>
      </c>
      <c r="G941" s="95" t="s">
        <v>6466</v>
      </c>
      <c r="H941" s="61">
        <v>5529.6593389096497</v>
      </c>
      <c r="I941" s="61">
        <v>124.185825611078</v>
      </c>
      <c r="J941" s="123">
        <v>686705.31035050296</v>
      </c>
      <c r="K941" s="99">
        <v>14465.083333333299</v>
      </c>
      <c r="L941" s="16">
        <v>13825.831901035799</v>
      </c>
      <c r="M941" s="17">
        <f>gp_need_index[[#This Row],[Normalised weighted population (base year)]]/gp_need_index[[#This Row],[Registered population (base year)]]</f>
        <v>0.95580727621358319</v>
      </c>
      <c r="N941" s="99">
        <v>14602.7618299265</v>
      </c>
      <c r="O941" s="16">
        <v>13875.805030068001</v>
      </c>
      <c r="P941" s="17">
        <f>gp_need_index[[#This Row],[Normalised weighted population 2026/27]]/gp_need_index[[#This Row],[Registered population 2026/27]]</f>
        <v>0.95021785547657889</v>
      </c>
      <c r="Q941" s="99">
        <v>14729.1721991099</v>
      </c>
      <c r="R941" s="16">
        <v>13924.583979598799</v>
      </c>
      <c r="S941" s="17">
        <f>gp_need_index[[#This Row],[Normalised weighted population 2027/28]]/gp_need_index[[#This Row],[Registered population 2027/28]]</f>
        <v>0.94537451197972122</v>
      </c>
      <c r="T941" s="99">
        <v>14849.770685360199</v>
      </c>
      <c r="U941" s="16">
        <v>13980.1282070448</v>
      </c>
      <c r="V941" s="17">
        <f>gp_need_index[[#This Row],[Normalised weighted population 2028/29]]/gp_need_index[[#This Row],[Registered population 2028/29]]</f>
        <v>0.94143731261973318</v>
      </c>
    </row>
    <row r="942" spans="1:22" x14ac:dyDescent="0.2">
      <c r="A942" s="6" t="s">
        <v>1557</v>
      </c>
      <c r="B942" s="1" t="s">
        <v>7517</v>
      </c>
      <c r="C942" s="95" t="s">
        <v>6460</v>
      </c>
      <c r="D942" s="95" t="s">
        <v>6460</v>
      </c>
      <c r="E942" s="95" t="s">
        <v>6645</v>
      </c>
      <c r="F942" s="95" t="s">
        <v>6466</v>
      </c>
      <c r="G942" s="95" t="s">
        <v>6466</v>
      </c>
      <c r="H942" s="61">
        <v>5610.3260091145803</v>
      </c>
      <c r="I942" s="61">
        <v>120.867184293463</v>
      </c>
      <c r="J942" s="123">
        <v>678104.30769006303</v>
      </c>
      <c r="K942" s="99">
        <v>14042</v>
      </c>
      <c r="L942" s="16">
        <v>13652.6629810184</v>
      </c>
      <c r="M942" s="17">
        <f>gp_need_index[[#This Row],[Normalised weighted population (base year)]]/gp_need_index[[#This Row],[Registered population (base year)]]</f>
        <v>0.97227339275163083</v>
      </c>
      <c r="N942" s="99">
        <v>14177.7024333103</v>
      </c>
      <c r="O942" s="16">
        <v>13702.0101952524</v>
      </c>
      <c r="P942" s="17">
        <f>gp_need_index[[#This Row],[Normalised weighted population 2026/27]]/gp_need_index[[#This Row],[Registered population 2026/27]]</f>
        <v>0.96644786133046012</v>
      </c>
      <c r="Q942" s="99">
        <v>14304.8206236324</v>
      </c>
      <c r="R942" s="16">
        <v>13750.1781871156</v>
      </c>
      <c r="S942" s="17">
        <f>gp_need_index[[#This Row],[Normalised weighted population 2027/28]]/gp_need_index[[#This Row],[Registered population 2027/28]]</f>
        <v>0.96122688629870001</v>
      </c>
      <c r="T942" s="99">
        <v>14426.485398474701</v>
      </c>
      <c r="U942" s="16">
        <v>13805.0267216046</v>
      </c>
      <c r="V942" s="17">
        <f>gp_need_index[[#This Row],[Normalised weighted population 2028/29]]/gp_need_index[[#This Row],[Registered population 2028/29]]</f>
        <v>0.95692237854856821</v>
      </c>
    </row>
    <row r="943" spans="1:22" x14ac:dyDescent="0.2">
      <c r="A943" s="6" t="s">
        <v>1594</v>
      </c>
      <c r="B943" s="1" t="s">
        <v>7518</v>
      </c>
      <c r="C943" s="95" t="s">
        <v>6460</v>
      </c>
      <c r="D943" s="95" t="s">
        <v>6460</v>
      </c>
      <c r="E943" s="95" t="s">
        <v>6645</v>
      </c>
      <c r="F943" s="95" t="s">
        <v>6621</v>
      </c>
      <c r="G943" s="95" t="s">
        <v>6621</v>
      </c>
      <c r="H943" s="61">
        <v>5689.9256784539502</v>
      </c>
      <c r="I943" s="61">
        <v>18.1529166734143</v>
      </c>
      <c r="J943" s="123">
        <v>103288.746718895</v>
      </c>
      <c r="K943" s="99">
        <v>1888.1666666666699</v>
      </c>
      <c r="L943" s="16">
        <v>2079.5715831514499</v>
      </c>
      <c r="M943" s="17">
        <f>gp_need_index[[#This Row],[Normalised weighted population (base year)]]/gp_need_index[[#This Row],[Registered population (base year)]]</f>
        <v>1.1013707740231864</v>
      </c>
      <c r="N943" s="99">
        <v>1883.01154252744</v>
      </c>
      <c r="O943" s="16">
        <v>2087.08814344239</v>
      </c>
      <c r="P943" s="17">
        <f>gp_need_index[[#This Row],[Normalised weighted population 2026/27]]/gp_need_index[[#This Row],[Registered population 2026/27]]</f>
        <v>1.1083777748069625</v>
      </c>
      <c r="Q943" s="99">
        <v>1879.0205031872199</v>
      </c>
      <c r="R943" s="16">
        <v>2094.4250847581998</v>
      </c>
      <c r="S943" s="17">
        <f>gp_need_index[[#This Row],[Normalised weighted population 2027/28]]/gp_need_index[[#This Row],[Registered population 2027/28]]</f>
        <v>1.114636631801307</v>
      </c>
      <c r="T943" s="99">
        <v>1877.8385858062099</v>
      </c>
      <c r="U943" s="16">
        <v>2102.7796053275001</v>
      </c>
      <c r="V943" s="17">
        <f>gp_need_index[[#This Row],[Normalised weighted population 2028/29]]/gp_need_index[[#This Row],[Registered population 2028/29]]</f>
        <v>1.1197871964190769</v>
      </c>
    </row>
    <row r="944" spans="1:22" x14ac:dyDescent="0.2">
      <c r="A944" s="6" t="s">
        <v>1637</v>
      </c>
      <c r="B944" s="1" t="s">
        <v>7519</v>
      </c>
      <c r="C944" s="95" t="s">
        <v>6460</v>
      </c>
      <c r="D944" s="95" t="s">
        <v>6460</v>
      </c>
      <c r="E944" s="95" t="s">
        <v>6645</v>
      </c>
      <c r="F944" s="95" t="s">
        <v>6621</v>
      </c>
      <c r="G944" s="95" t="s">
        <v>6621</v>
      </c>
      <c r="H944" s="61">
        <v>5536.6844875529696</v>
      </c>
      <c r="I944" s="61">
        <v>45.441998780961001</v>
      </c>
      <c r="J944" s="123">
        <v>251598.00973394699</v>
      </c>
      <c r="K944" s="99">
        <v>4203.75</v>
      </c>
      <c r="L944" s="16">
        <v>5065.56704424089</v>
      </c>
      <c r="M944" s="17">
        <f>gp_need_index[[#This Row],[Normalised weighted population (base year)]]/gp_need_index[[#This Row],[Registered population (base year)]]</f>
        <v>1.205011488371309</v>
      </c>
      <c r="N944" s="99">
        <v>4194.4383565746703</v>
      </c>
      <c r="O944" s="16">
        <v>5083.8764116145903</v>
      </c>
      <c r="P944" s="17">
        <f>gp_need_index[[#This Row],[Normalised weighted population 2026/27]]/gp_need_index[[#This Row],[Registered population 2026/27]]</f>
        <v>1.2120517646053255</v>
      </c>
      <c r="Q944" s="99">
        <v>4187.6200687251903</v>
      </c>
      <c r="R944" s="16">
        <v>5101.7482504279396</v>
      </c>
      <c r="S944" s="17">
        <f>gp_need_index[[#This Row],[Normalised weighted population 2027/28]]/gp_need_index[[#This Row],[Registered population 2027/28]]</f>
        <v>1.2182930081288466</v>
      </c>
      <c r="T944" s="99">
        <v>4184.8618211586199</v>
      </c>
      <c r="U944" s="16">
        <v>5122.0987805126797</v>
      </c>
      <c r="V944" s="17">
        <f>gp_need_index[[#This Row],[Normalised weighted population 2028/29]]/gp_need_index[[#This Row],[Registered population 2028/29]]</f>
        <v>1.2239588783112023</v>
      </c>
    </row>
    <row r="945" spans="1:22" x14ac:dyDescent="0.2">
      <c r="A945" s="6" t="s">
        <v>1896</v>
      </c>
      <c r="B945" s="1" t="s">
        <v>7520</v>
      </c>
      <c r="C945" s="95" t="s">
        <v>6460</v>
      </c>
      <c r="D945" s="95" t="s">
        <v>6460</v>
      </c>
      <c r="E945" s="95" t="s">
        <v>6645</v>
      </c>
      <c r="F945" s="95" t="s">
        <v>6463</v>
      </c>
      <c r="G945" s="95" t="s">
        <v>6463</v>
      </c>
      <c r="H945" s="61">
        <v>5458.8054636485504</v>
      </c>
      <c r="I945" s="61">
        <v>165.085623828395</v>
      </c>
      <c r="J945" s="123">
        <v>901170.30532427202</v>
      </c>
      <c r="K945" s="99">
        <v>14908.25</v>
      </c>
      <c r="L945" s="16">
        <v>18143.778659959698</v>
      </c>
      <c r="M945" s="17">
        <f>gp_need_index[[#This Row],[Normalised weighted population (base year)]]/gp_need_index[[#This Row],[Registered population (base year)]]</f>
        <v>1.2170294072047154</v>
      </c>
      <c r="N945" s="99">
        <v>15002.3056975903</v>
      </c>
      <c r="O945" s="16">
        <v>18209.358901249801</v>
      </c>
      <c r="P945" s="17">
        <f>gp_need_index[[#This Row],[Normalised weighted population 2026/27]]/gp_need_index[[#This Row],[Registered population 2026/27]]</f>
        <v>1.2137706875400243</v>
      </c>
      <c r="Q945" s="99">
        <v>15085.1977361065</v>
      </c>
      <c r="R945" s="16">
        <v>18273.372008734899</v>
      </c>
      <c r="S945" s="17">
        <f>gp_need_index[[#This Row],[Normalised weighted population 2027/28]]/gp_need_index[[#This Row],[Registered population 2027/28]]</f>
        <v>1.2113445463825434</v>
      </c>
      <c r="T945" s="99">
        <v>15175.347010708099</v>
      </c>
      <c r="U945" s="16">
        <v>18346.263258667099</v>
      </c>
      <c r="V945" s="17">
        <f>gp_need_index[[#This Row],[Normalised weighted population 2028/29]]/gp_need_index[[#This Row],[Registered population 2028/29]]</f>
        <v>1.2089518114954156</v>
      </c>
    </row>
    <row r="946" spans="1:22" x14ac:dyDescent="0.2">
      <c r="A946" s="6" t="s">
        <v>1886</v>
      </c>
      <c r="B946" s="1" t="s">
        <v>7521</v>
      </c>
      <c r="C946" s="95" t="s">
        <v>6460</v>
      </c>
      <c r="D946" s="95" t="s">
        <v>6460</v>
      </c>
      <c r="E946" s="95" t="s">
        <v>6645</v>
      </c>
      <c r="F946" s="95" t="s">
        <v>6465</v>
      </c>
      <c r="G946" s="95" t="s">
        <v>6465</v>
      </c>
      <c r="H946" s="61">
        <v>5517.3965530395499</v>
      </c>
      <c r="I946" s="61">
        <v>71.7994997418662</v>
      </c>
      <c r="J946" s="123">
        <v>396146.31238573702</v>
      </c>
      <c r="K946" s="99">
        <v>8955.9166666666697</v>
      </c>
      <c r="L946" s="16">
        <v>7975.84093308504</v>
      </c>
      <c r="M946" s="17">
        <f>gp_need_index[[#This Row],[Normalised weighted population (base year)]]/gp_need_index[[#This Row],[Registered population (base year)]]</f>
        <v>0.89056667563361691</v>
      </c>
      <c r="N946" s="99">
        <v>9032.2587406684706</v>
      </c>
      <c r="O946" s="16">
        <v>8004.6694137827899</v>
      </c>
      <c r="P946" s="17">
        <f>gp_need_index[[#This Row],[Normalised weighted population 2026/27]]/gp_need_index[[#This Row],[Registered population 2026/27]]</f>
        <v>0.88623119018292984</v>
      </c>
      <c r="Q946" s="99">
        <v>9101.6263612844505</v>
      </c>
      <c r="R946" s="16">
        <v>8032.80899663937</v>
      </c>
      <c r="S946" s="17">
        <f>gp_need_index[[#This Row],[Normalised weighted population 2027/28]]/gp_need_index[[#This Row],[Registered population 2027/28]]</f>
        <v>0.88256852981885692</v>
      </c>
      <c r="T946" s="99">
        <v>9170.0629602238696</v>
      </c>
      <c r="U946" s="16">
        <v>8064.8513305858496</v>
      </c>
      <c r="V946" s="17">
        <f>gp_need_index[[#This Row],[Normalised weighted population 2028/29]]/gp_need_index[[#This Row],[Registered population 2028/29]]</f>
        <v>0.87947611325767405</v>
      </c>
    </row>
    <row r="947" spans="1:22" x14ac:dyDescent="0.2">
      <c r="A947" s="6" t="s">
        <v>1609</v>
      </c>
      <c r="B947" s="1" t="s">
        <v>7522</v>
      </c>
      <c r="C947" s="95" t="s">
        <v>6460</v>
      </c>
      <c r="D947" s="95" t="s">
        <v>6460</v>
      </c>
      <c r="E947" s="95" t="s">
        <v>6645</v>
      </c>
      <c r="F947" s="95" t="s">
        <v>6621</v>
      </c>
      <c r="G947" s="95" t="s">
        <v>6621</v>
      </c>
      <c r="H947" s="61">
        <v>5551.1763217139796</v>
      </c>
      <c r="I947" s="61">
        <v>139.229081067804</v>
      </c>
      <c r="J947" s="123">
        <v>772885.17811758898</v>
      </c>
      <c r="K947" s="99">
        <v>12539</v>
      </c>
      <c r="L947" s="16">
        <v>15560.9406107574</v>
      </c>
      <c r="M947" s="17">
        <f>gp_need_index[[#This Row],[Normalised weighted population (base year)]]/gp_need_index[[#This Row],[Registered population (base year)]]</f>
        <v>1.2410033185068505</v>
      </c>
      <c r="N947" s="99">
        <v>12527.0656601468</v>
      </c>
      <c r="O947" s="16">
        <v>15617.1852475047</v>
      </c>
      <c r="P947" s="17">
        <f>gp_need_index[[#This Row],[Normalised weighted population 2026/27]]/gp_need_index[[#This Row],[Registered population 2026/27]]</f>
        <v>1.2466754522720118</v>
      </c>
      <c r="Q947" s="99">
        <v>12516.3930262631</v>
      </c>
      <c r="R947" s="16">
        <v>15672.085838090299</v>
      </c>
      <c r="S947" s="17">
        <f>gp_need_index[[#This Row],[Normalised weighted population 2027/28]]/gp_need_index[[#This Row],[Registered population 2027/28]]</f>
        <v>1.2521247778977234</v>
      </c>
      <c r="T947" s="99">
        <v>12522.288552562401</v>
      </c>
      <c r="U947" s="16">
        <v>15734.600732727</v>
      </c>
      <c r="V947" s="17">
        <f>gp_need_index[[#This Row],[Normalised weighted population 2028/29]]/gp_need_index[[#This Row],[Registered population 2028/29]]</f>
        <v>1.2565275641653597</v>
      </c>
    </row>
    <row r="948" spans="1:22" x14ac:dyDescent="0.2">
      <c r="A948" s="6" t="s">
        <v>1917</v>
      </c>
      <c r="B948" s="1" t="s">
        <v>7523</v>
      </c>
      <c r="C948" s="95" t="s">
        <v>6460</v>
      </c>
      <c r="D948" s="95" t="s">
        <v>6460</v>
      </c>
      <c r="E948" s="95" t="s">
        <v>6645</v>
      </c>
      <c r="F948" s="95" t="s">
        <v>6465</v>
      </c>
      <c r="G948" s="95" t="s">
        <v>6465</v>
      </c>
      <c r="H948" s="61">
        <v>5464.4920285247099</v>
      </c>
      <c r="I948" s="61">
        <v>106.649343170203</v>
      </c>
      <c r="J948" s="123">
        <v>582784.48560096906</v>
      </c>
      <c r="K948" s="99">
        <v>12323.833333333299</v>
      </c>
      <c r="L948" s="16">
        <v>11733.5343283394</v>
      </c>
      <c r="M948" s="17">
        <f>gp_need_index[[#This Row],[Normalised weighted population (base year)]]/gp_need_index[[#This Row],[Registered population (base year)]]</f>
        <v>0.95210102335632296</v>
      </c>
      <c r="N948" s="99">
        <v>12419.508171310201</v>
      </c>
      <c r="O948" s="16">
        <v>11775.944899304801</v>
      </c>
      <c r="P948" s="17">
        <f>gp_need_index[[#This Row],[Normalised weighted population 2026/27]]/gp_need_index[[#This Row],[Registered population 2026/27]]</f>
        <v>0.94818125942442155</v>
      </c>
      <c r="Q948" s="99">
        <v>12513.192385113</v>
      </c>
      <c r="R948" s="16">
        <v>11817.3420089266</v>
      </c>
      <c r="S948" s="17">
        <f>gp_need_index[[#This Row],[Normalised weighted population 2027/28]]/gp_need_index[[#This Row],[Registered population 2027/28]]</f>
        <v>0.944390659491957</v>
      </c>
      <c r="T948" s="99">
        <v>12608.1127583119</v>
      </c>
      <c r="U948" s="16">
        <v>11864.4805901088</v>
      </c>
      <c r="V948" s="17">
        <f>gp_need_index[[#This Row],[Normalised weighted population 2028/29]]/gp_need_index[[#This Row],[Registered population 2028/29]]</f>
        <v>0.94101954967742019</v>
      </c>
    </row>
    <row r="949" spans="1:22" x14ac:dyDescent="0.2">
      <c r="A949" s="6" t="s">
        <v>1560</v>
      </c>
      <c r="B949" s="1" t="s">
        <v>7524</v>
      </c>
      <c r="C949" s="95" t="s">
        <v>6460</v>
      </c>
      <c r="D949" s="95" t="s">
        <v>6460</v>
      </c>
      <c r="E949" s="95" t="s">
        <v>6645</v>
      </c>
      <c r="F949" s="95" t="s">
        <v>6466</v>
      </c>
      <c r="G949" s="95" t="s">
        <v>6466</v>
      </c>
      <c r="H949" s="61">
        <v>5523.4019591449096</v>
      </c>
      <c r="I949" s="61">
        <v>178.98863900425201</v>
      </c>
      <c r="J949" s="123">
        <v>988626.19934076595</v>
      </c>
      <c r="K949" s="99">
        <v>16896</v>
      </c>
      <c r="L949" s="16">
        <v>19904.578338077401</v>
      </c>
      <c r="M949" s="17">
        <f>gp_need_index[[#This Row],[Normalised weighted population (base year)]]/gp_need_index[[#This Row],[Registered population (base year)]]</f>
        <v>1.1780645323199219</v>
      </c>
      <c r="N949" s="99">
        <v>17055.796060046701</v>
      </c>
      <c r="O949" s="16">
        <v>19976.5229464554</v>
      </c>
      <c r="P949" s="17">
        <f>gp_need_index[[#This Row],[Normalised weighted population 2026/27]]/gp_need_index[[#This Row],[Registered population 2026/27]]</f>
        <v>1.1712454157006789</v>
      </c>
      <c r="Q949" s="99">
        <v>17211.719766537499</v>
      </c>
      <c r="R949" s="16">
        <v>20046.748335360298</v>
      </c>
      <c r="S949" s="17">
        <f>gp_need_index[[#This Row],[Normalised weighted population 2027/28]]/gp_need_index[[#This Row],[Registered population 2027/28]]</f>
        <v>1.1647150085684392</v>
      </c>
      <c r="T949" s="99">
        <v>17362.7509992821</v>
      </c>
      <c r="U949" s="16">
        <v>20126.713463993601</v>
      </c>
      <c r="V949" s="17">
        <f>gp_need_index[[#This Row],[Normalised weighted population 2028/29]]/gp_need_index[[#This Row],[Registered population 2028/29]]</f>
        <v>1.1591892013440603</v>
      </c>
    </row>
    <row r="950" spans="1:22" x14ac:dyDescent="0.2">
      <c r="A950" s="6" t="s">
        <v>1571</v>
      </c>
      <c r="B950" s="1" t="s">
        <v>7525</v>
      </c>
      <c r="C950" s="95" t="s">
        <v>6460</v>
      </c>
      <c r="D950" s="95" t="s">
        <v>6460</v>
      </c>
      <c r="E950" s="95" t="s">
        <v>6645</v>
      </c>
      <c r="F950" s="95" t="s">
        <v>6459</v>
      </c>
      <c r="G950" s="95" t="s">
        <v>6459</v>
      </c>
      <c r="H950" s="61">
        <v>5772.3353847287699</v>
      </c>
      <c r="I950" s="61">
        <v>54.890603248748199</v>
      </c>
      <c r="J950" s="123">
        <v>316846.97142185702</v>
      </c>
      <c r="K950" s="99">
        <v>8880.75</v>
      </c>
      <c r="L950" s="16">
        <v>6379.2618160982902</v>
      </c>
      <c r="M950" s="17">
        <f>gp_need_index[[#This Row],[Normalised weighted population (base year)]]/gp_need_index[[#This Row],[Registered population (base year)]]</f>
        <v>0.71832467033733527</v>
      </c>
      <c r="N950" s="99">
        <v>8927.7594221358504</v>
      </c>
      <c r="O950" s="16">
        <v>6402.3195008834</v>
      </c>
      <c r="P950" s="17">
        <f>gp_need_index[[#This Row],[Normalised weighted population 2026/27]]/gp_need_index[[#This Row],[Registered population 2026/27]]</f>
        <v>0.71712500283209113</v>
      </c>
      <c r="Q950" s="99">
        <v>8970.8762313847292</v>
      </c>
      <c r="R950" s="16">
        <v>6424.8261892619603</v>
      </c>
      <c r="S950" s="17">
        <f>gp_need_index[[#This Row],[Normalised weighted population 2027/28]]/gp_need_index[[#This Row],[Registered population 2027/28]]</f>
        <v>0.71618713975616122</v>
      </c>
      <c r="T950" s="99">
        <v>9011.4812457230091</v>
      </c>
      <c r="U950" s="16">
        <v>6450.4543881137597</v>
      </c>
      <c r="V950" s="17">
        <f>gp_need_index[[#This Row],[Normalised weighted population 2028/29]]/gp_need_index[[#This Row],[Registered population 2028/29]]</f>
        <v>0.71580400737950234</v>
      </c>
    </row>
    <row r="951" spans="1:22" x14ac:dyDescent="0.2">
      <c r="A951" s="6" t="s">
        <v>1566</v>
      </c>
      <c r="B951" s="1" t="s">
        <v>7526</v>
      </c>
      <c r="C951" s="95" t="s">
        <v>6460</v>
      </c>
      <c r="D951" s="95" t="s">
        <v>6460</v>
      </c>
      <c r="E951" s="95" t="s">
        <v>6645</v>
      </c>
      <c r="F951" s="95" t="s">
        <v>6466</v>
      </c>
      <c r="G951" s="95" t="s">
        <v>6466</v>
      </c>
      <c r="H951" s="61">
        <v>5456.6507750166202</v>
      </c>
      <c r="I951" s="61">
        <v>110.090327140181</v>
      </c>
      <c r="J951" s="123">
        <v>600724.468911301</v>
      </c>
      <c r="K951" s="99">
        <v>12385.333333333299</v>
      </c>
      <c r="L951" s="16">
        <v>12094.7303025331</v>
      </c>
      <c r="M951" s="17">
        <f>gp_need_index[[#This Row],[Normalised weighted population (base year)]]/gp_need_index[[#This Row],[Registered population (base year)]]</f>
        <v>0.97653651920549578</v>
      </c>
      <c r="N951" s="99">
        <v>12503.5180499406</v>
      </c>
      <c r="O951" s="16">
        <v>12138.446407455</v>
      </c>
      <c r="P951" s="17">
        <f>gp_need_index[[#This Row],[Normalised weighted population 2026/27]]/gp_need_index[[#This Row],[Registered population 2026/27]]</f>
        <v>0.97080248606612485</v>
      </c>
      <c r="Q951" s="99">
        <v>12616.307505304099</v>
      </c>
      <c r="R951" s="16">
        <v>12181.117853429399</v>
      </c>
      <c r="S951" s="17">
        <f>gp_need_index[[#This Row],[Normalised weighted population 2027/28]]/gp_need_index[[#This Row],[Registered population 2027/28]]</f>
        <v>0.96550578275840704</v>
      </c>
      <c r="T951" s="99">
        <v>12725.267645842199</v>
      </c>
      <c r="U951" s="16">
        <v>12229.7075119491</v>
      </c>
      <c r="V951" s="17">
        <f>gp_need_index[[#This Row],[Normalised weighted population 2028/29]]/gp_need_index[[#This Row],[Registered population 2028/29]]</f>
        <v>0.96105699717404247</v>
      </c>
    </row>
    <row r="952" spans="1:22" x14ac:dyDescent="0.2">
      <c r="A952" s="6" t="s">
        <v>1882</v>
      </c>
      <c r="B952" s="1" t="s">
        <v>7527</v>
      </c>
      <c r="C952" s="95" t="s">
        <v>6460</v>
      </c>
      <c r="D952" s="95" t="s">
        <v>6460</v>
      </c>
      <c r="E952" s="95" t="s">
        <v>6645</v>
      </c>
      <c r="F952" s="95" t="s">
        <v>6465</v>
      </c>
      <c r="G952" s="95" t="s">
        <v>6465</v>
      </c>
      <c r="H952" s="61">
        <v>5558.7011508736596</v>
      </c>
      <c r="I952" s="61">
        <v>78.541768203825598</v>
      </c>
      <c r="J952" s="123">
        <v>436590.21730625798</v>
      </c>
      <c r="K952" s="99">
        <v>10679.833333333299</v>
      </c>
      <c r="L952" s="16">
        <v>8790.12126909582</v>
      </c>
      <c r="M952" s="17">
        <f>gp_need_index[[#This Row],[Normalised weighted population (base year)]]/gp_need_index[[#This Row],[Registered population (base year)]]</f>
        <v>0.82305790687393821</v>
      </c>
      <c r="N952" s="99">
        <v>10752.486168453001</v>
      </c>
      <c r="O952" s="16">
        <v>8821.8929460215495</v>
      </c>
      <c r="P952" s="17">
        <f>gp_need_index[[#This Row],[Normalised weighted population 2026/27]]/gp_need_index[[#This Row],[Registered population 2026/27]]</f>
        <v>0.82045145725500501</v>
      </c>
      <c r="Q952" s="99">
        <v>10828.331961670399</v>
      </c>
      <c r="R952" s="16">
        <v>8852.9053932163097</v>
      </c>
      <c r="S952" s="17">
        <f>gp_need_index[[#This Row],[Normalised weighted population 2027/28]]/gp_need_index[[#This Row],[Registered population 2027/28]]</f>
        <v>0.81756870998722531</v>
      </c>
      <c r="T952" s="99">
        <v>10905.002462535</v>
      </c>
      <c r="U952" s="16">
        <v>8888.2190364418202</v>
      </c>
      <c r="V952" s="17">
        <f>gp_need_index[[#This Row],[Normalised weighted population 2028/29]]/gp_need_index[[#This Row],[Registered population 2028/29]]</f>
        <v>0.81505887476669547</v>
      </c>
    </row>
    <row r="953" spans="1:22" x14ac:dyDescent="0.2">
      <c r="A953" s="6" t="s">
        <v>1584</v>
      </c>
      <c r="B953" s="1" t="s">
        <v>7528</v>
      </c>
      <c r="C953" s="95" t="s">
        <v>6460</v>
      </c>
      <c r="D953" s="95" t="s">
        <v>6460</v>
      </c>
      <c r="E953" s="95" t="s">
        <v>6645</v>
      </c>
      <c r="F953" s="95" t="s">
        <v>6459</v>
      </c>
      <c r="G953" s="95" t="s">
        <v>6459</v>
      </c>
      <c r="H953" s="61">
        <v>5566.0122866423199</v>
      </c>
      <c r="I953" s="61">
        <v>123.123537931367</v>
      </c>
      <c r="J953" s="123">
        <v>685307.12490086199</v>
      </c>
      <c r="K953" s="99">
        <v>13994.583333333299</v>
      </c>
      <c r="L953" s="16">
        <v>13797.6814313921</v>
      </c>
      <c r="M953" s="17">
        <f>gp_need_index[[#This Row],[Normalised weighted population (base year)]]/gp_need_index[[#This Row],[Registered population (base year)]]</f>
        <v>0.9859301347349011</v>
      </c>
      <c r="N953" s="99">
        <v>14054.283053680199</v>
      </c>
      <c r="O953" s="16">
        <v>13847.552811244799</v>
      </c>
      <c r="P953" s="17">
        <f>gp_need_index[[#This Row],[Normalised weighted population 2026/27]]/gp_need_index[[#This Row],[Registered population 2026/27]]</f>
        <v>0.98529058781256962</v>
      </c>
      <c r="Q953" s="99">
        <v>14114.128496081499</v>
      </c>
      <c r="R953" s="16">
        <v>13896.2324430384</v>
      </c>
      <c r="S953" s="17">
        <f>gp_need_index[[#This Row],[Normalised weighted population 2027/28]]/gp_need_index[[#This Row],[Registered population 2027/28]]</f>
        <v>0.98456184856871654</v>
      </c>
      <c r="T953" s="99">
        <v>14170.073900353</v>
      </c>
      <c r="U953" s="16">
        <v>13951.6635781151</v>
      </c>
      <c r="V953" s="17">
        <f>gp_need_index[[#This Row],[Normalised weighted population 2028/29]]/gp_need_index[[#This Row],[Registered population 2028/29]]</f>
        <v>0.98458650789164492</v>
      </c>
    </row>
    <row r="954" spans="1:22" x14ac:dyDescent="0.2">
      <c r="A954" s="6" t="s">
        <v>1912</v>
      </c>
      <c r="B954" s="1" t="s">
        <v>7529</v>
      </c>
      <c r="C954" s="95" t="s">
        <v>6460</v>
      </c>
      <c r="D954" s="95" t="s">
        <v>6460</v>
      </c>
      <c r="E954" s="95" t="s">
        <v>6645</v>
      </c>
      <c r="F954" s="95" t="s">
        <v>6461</v>
      </c>
      <c r="G954" s="95" t="s">
        <v>6461</v>
      </c>
      <c r="H954" s="61">
        <v>5587.2264468544399</v>
      </c>
      <c r="I954" s="61">
        <v>83.931175668930507</v>
      </c>
      <c r="J954" s="123">
        <v>468942.48441303399</v>
      </c>
      <c r="K954" s="99">
        <v>8491.5833333333303</v>
      </c>
      <c r="L954" s="16">
        <v>9441.4880197146504</v>
      </c>
      <c r="M954" s="17">
        <f>gp_need_index[[#This Row],[Normalised weighted population (base year)]]/gp_need_index[[#This Row],[Registered population (base year)]]</f>
        <v>1.1118642600670845</v>
      </c>
      <c r="N954" s="99">
        <v>8620.9485391276103</v>
      </c>
      <c r="O954" s="16">
        <v>9475.6140457246893</v>
      </c>
      <c r="P954" s="17">
        <f>gp_need_index[[#This Row],[Normalised weighted population 2026/27]]/gp_need_index[[#This Row],[Registered population 2026/27]]</f>
        <v>1.0991382215910508</v>
      </c>
      <c r="Q954" s="99">
        <v>8747.3729731696494</v>
      </c>
      <c r="R954" s="16">
        <v>9508.9245814599399</v>
      </c>
      <c r="S954" s="17">
        <f>gp_need_index[[#This Row],[Normalised weighted population 2027/28]]/gp_need_index[[#This Row],[Registered population 2027/28]]</f>
        <v>1.0870606078677745</v>
      </c>
      <c r="T954" s="99">
        <v>8873.9091263993996</v>
      </c>
      <c r="U954" s="16">
        <v>9546.8550410337302</v>
      </c>
      <c r="V954" s="17">
        <f>gp_need_index[[#This Row],[Normalised weighted population 2028/29]]/gp_need_index[[#This Row],[Registered population 2028/29]]</f>
        <v>1.0758342129774974</v>
      </c>
    </row>
    <row r="955" spans="1:22" x14ac:dyDescent="0.2">
      <c r="A955" s="6" t="s">
        <v>1614</v>
      </c>
      <c r="B955" s="1" t="s">
        <v>7530</v>
      </c>
      <c r="C955" s="95" t="s">
        <v>6460</v>
      </c>
      <c r="D955" s="95" t="s">
        <v>6460</v>
      </c>
      <c r="E955" s="95" t="s">
        <v>6645</v>
      </c>
      <c r="F955" s="95" t="s">
        <v>6621</v>
      </c>
      <c r="G955" s="95" t="s">
        <v>6621</v>
      </c>
      <c r="H955" s="61">
        <v>5554.3385788066298</v>
      </c>
      <c r="I955" s="61">
        <v>142.08697839089299</v>
      </c>
      <c r="J955" s="123">
        <v>789199.18562259898</v>
      </c>
      <c r="K955" s="99">
        <v>14779.666666666701</v>
      </c>
      <c r="L955" s="16">
        <v>15889.399881417999</v>
      </c>
      <c r="M955" s="17">
        <f>gp_need_index[[#This Row],[Normalised weighted population (base year)]]/gp_need_index[[#This Row],[Registered population (base year)]]</f>
        <v>1.0750851314701253</v>
      </c>
      <c r="N955" s="99">
        <v>14765.7682798399</v>
      </c>
      <c r="O955" s="16">
        <v>15946.8317261129</v>
      </c>
      <c r="P955" s="17">
        <f>gp_need_index[[#This Row],[Normalised weighted population 2026/27]]/gp_need_index[[#This Row],[Registered population 2026/27]]</f>
        <v>1.0799865895149889</v>
      </c>
      <c r="Q955" s="99">
        <v>14756.847493982101</v>
      </c>
      <c r="R955" s="16">
        <v>16002.8911546115</v>
      </c>
      <c r="S955" s="17">
        <f>gp_need_index[[#This Row],[Normalised weighted population 2027/28]]/gp_need_index[[#This Row],[Registered population 2027/28]]</f>
        <v>1.0844383369237596</v>
      </c>
      <c r="T955" s="99">
        <v>14755.4953935878</v>
      </c>
      <c r="U955" s="16">
        <v>16066.7256093707</v>
      </c>
      <c r="V955" s="17">
        <f>gp_need_index[[#This Row],[Normalised weighted population 2028/29]]/gp_need_index[[#This Row],[Registered population 2028/29]]</f>
        <v>1.0888638558589305</v>
      </c>
    </row>
    <row r="956" spans="1:22" x14ac:dyDescent="0.2">
      <c r="A956" s="6" t="s">
        <v>1924</v>
      </c>
      <c r="B956" s="1" t="s">
        <v>7531</v>
      </c>
      <c r="C956" s="95" t="s">
        <v>6460</v>
      </c>
      <c r="D956" s="95" t="s">
        <v>6460</v>
      </c>
      <c r="E956" s="95" t="s">
        <v>6645</v>
      </c>
      <c r="F956" s="95" t="s">
        <v>6463</v>
      </c>
      <c r="G956" s="95" t="s">
        <v>6463</v>
      </c>
      <c r="H956" s="61">
        <v>5418.8412123129401</v>
      </c>
      <c r="I956" s="61">
        <v>90.616792362749393</v>
      </c>
      <c r="J956" s="123">
        <v>491038.00898287102</v>
      </c>
      <c r="K956" s="99">
        <v>10807</v>
      </c>
      <c r="L956" s="16">
        <v>9886.3498896655892</v>
      </c>
      <c r="M956" s="17">
        <f>gp_need_index[[#This Row],[Normalised weighted population (base year)]]/gp_need_index[[#This Row],[Registered population (base year)]]</f>
        <v>0.91480983526099646</v>
      </c>
      <c r="N956" s="99">
        <v>10881.0512551706</v>
      </c>
      <c r="O956" s="16">
        <v>9922.0838579526408</v>
      </c>
      <c r="P956" s="17">
        <f>gp_need_index[[#This Row],[Normalised weighted population 2026/27]]/gp_need_index[[#This Row],[Registered population 2026/27]]</f>
        <v>0.91186812976712484</v>
      </c>
      <c r="Q956" s="99">
        <v>10949.668358409401</v>
      </c>
      <c r="R956" s="16">
        <v>9956.9639118809191</v>
      </c>
      <c r="S956" s="17">
        <f>gp_need_index[[#This Row],[Normalised weighted population 2027/28]]/gp_need_index[[#This Row],[Registered population 2027/28]]</f>
        <v>0.90933931384633404</v>
      </c>
      <c r="T956" s="99">
        <v>11021.2009836942</v>
      </c>
      <c r="U956" s="16">
        <v>9996.6815701609794</v>
      </c>
      <c r="V956" s="17">
        <f>gp_need_index[[#This Row],[Normalised weighted population 2028/29]]/gp_need_index[[#This Row],[Registered population 2028/29]]</f>
        <v>0.90704103708398109</v>
      </c>
    </row>
    <row r="957" spans="1:22" x14ac:dyDescent="0.2">
      <c r="A957" s="6" t="s">
        <v>1876</v>
      </c>
      <c r="B957" s="1" t="s">
        <v>7532</v>
      </c>
      <c r="C957" s="95" t="s">
        <v>6452</v>
      </c>
      <c r="D957" s="95" t="s">
        <v>6452</v>
      </c>
      <c r="E957" s="95" t="s">
        <v>6645</v>
      </c>
      <c r="F957" s="95" t="s">
        <v>6462</v>
      </c>
      <c r="G957" s="95" t="s">
        <v>6462</v>
      </c>
      <c r="H957" s="61">
        <v>5463.0183021282301</v>
      </c>
      <c r="I957" s="61">
        <v>37.079480811267103</v>
      </c>
      <c r="J957" s="123">
        <v>202565.882305365</v>
      </c>
      <c r="K957" s="99">
        <v>6960.3333333333303</v>
      </c>
      <c r="L957" s="16">
        <v>4078.37509835112</v>
      </c>
      <c r="M957" s="17">
        <f>gp_need_index[[#This Row],[Normalised weighted population (base year)]]/gp_need_index[[#This Row],[Registered population (base year)]]</f>
        <v>0.58594537115336265</v>
      </c>
      <c r="N957" s="99">
        <v>6999.9345126326298</v>
      </c>
      <c r="O957" s="16">
        <v>4093.1162847398</v>
      </c>
      <c r="P957" s="17">
        <f>gp_need_index[[#This Row],[Normalised weighted population 2026/27]]/gp_need_index[[#This Row],[Registered population 2026/27]]</f>
        <v>0.58473636822645159</v>
      </c>
      <c r="Q957" s="99">
        <v>7039.2966176317996</v>
      </c>
      <c r="R957" s="16">
        <v>4107.5052093639297</v>
      </c>
      <c r="S957" s="17">
        <f>gp_need_index[[#This Row],[Normalised weighted population 2027/28]]/gp_need_index[[#This Row],[Registered population 2027/28]]</f>
        <v>0.58351074439391926</v>
      </c>
      <c r="T957" s="99">
        <v>7080.5572576796503</v>
      </c>
      <c r="U957" s="16">
        <v>4123.8897709364001</v>
      </c>
      <c r="V957" s="17">
        <f>gp_need_index[[#This Row],[Normalised weighted population 2028/29]]/gp_need_index[[#This Row],[Registered population 2028/29]]</f>
        <v>0.58242446475008502</v>
      </c>
    </row>
    <row r="958" spans="1:22" x14ac:dyDescent="0.2">
      <c r="A958" s="6" t="s">
        <v>1562</v>
      </c>
      <c r="B958" s="1" t="s">
        <v>7533</v>
      </c>
      <c r="C958" s="95" t="s">
        <v>6460</v>
      </c>
      <c r="D958" s="95" t="s">
        <v>6460</v>
      </c>
      <c r="E958" s="95" t="s">
        <v>6645</v>
      </c>
      <c r="F958" s="95" t="s">
        <v>6620</v>
      </c>
      <c r="G958" s="95" t="s">
        <v>6620</v>
      </c>
      <c r="H958" s="61">
        <v>5274.1881986177896</v>
      </c>
      <c r="I958" s="61">
        <v>71.440388671383502</v>
      </c>
      <c r="J958" s="123">
        <v>376790.05483527901</v>
      </c>
      <c r="K958" s="99">
        <v>12841.916666666701</v>
      </c>
      <c r="L958" s="16">
        <v>7586.1302972532103</v>
      </c>
      <c r="M958" s="17">
        <f>gp_need_index[[#This Row],[Normalised weighted population (base year)]]/gp_need_index[[#This Row],[Registered population (base year)]]</f>
        <v>0.5907319362182325</v>
      </c>
      <c r="N958" s="99">
        <v>12870.317909330999</v>
      </c>
      <c r="O958" s="16">
        <v>7613.5501784519201</v>
      </c>
      <c r="P958" s="17">
        <f>gp_need_index[[#This Row],[Normalised weighted population 2026/27]]/gp_need_index[[#This Row],[Registered population 2026/27]]</f>
        <v>0.59155882800160553</v>
      </c>
      <c r="Q958" s="99">
        <v>12899.9392447667</v>
      </c>
      <c r="R958" s="16">
        <v>7640.3148223122198</v>
      </c>
      <c r="S958" s="17">
        <f>gp_need_index[[#This Row],[Normalised weighted population 2027/28]]/gp_need_index[[#This Row],[Registered population 2027/28]]</f>
        <v>0.5922752562894259</v>
      </c>
      <c r="T958" s="99">
        <v>12958.298368194201</v>
      </c>
      <c r="U958" s="16">
        <v>7670.7915234382099</v>
      </c>
      <c r="V958" s="17">
        <f>gp_need_index[[#This Row],[Normalised weighted population 2028/29]]/gp_need_index[[#This Row],[Registered population 2028/29]]</f>
        <v>0.59195978557385009</v>
      </c>
    </row>
    <row r="959" spans="1:22" x14ac:dyDescent="0.2">
      <c r="A959" s="6" t="s">
        <v>1567</v>
      </c>
      <c r="B959" s="1" t="s">
        <v>7534</v>
      </c>
      <c r="C959" s="95" t="s">
        <v>6460</v>
      </c>
      <c r="D959" s="95" t="s">
        <v>6460</v>
      </c>
      <c r="E959" s="95" t="s">
        <v>6645</v>
      </c>
      <c r="F959" s="95" t="s">
        <v>6465</v>
      </c>
      <c r="G959" s="95" t="s">
        <v>6465</v>
      </c>
      <c r="H959" s="61">
        <v>5611.1154114966303</v>
      </c>
      <c r="I959" s="61">
        <v>104.078201466452</v>
      </c>
      <c r="J959" s="123">
        <v>583994.80024926295</v>
      </c>
      <c r="K959" s="99">
        <v>12128.083333333299</v>
      </c>
      <c r="L959" s="16">
        <v>11757.9022873787</v>
      </c>
      <c r="M959" s="17">
        <f>gp_need_index[[#This Row],[Normalised weighted population (base year)]]/gp_need_index[[#This Row],[Registered population (base year)]]</f>
        <v>0.96947736622676561</v>
      </c>
      <c r="N959" s="99">
        <v>12220.7235514731</v>
      </c>
      <c r="O959" s="16">
        <v>11800.400935732099</v>
      </c>
      <c r="P959" s="17">
        <f>gp_need_index[[#This Row],[Normalised weighted population 2026/27]]/gp_need_index[[#This Row],[Registered population 2026/27]]</f>
        <v>0.96560575043117358</v>
      </c>
      <c r="Q959" s="99">
        <v>12309.0953361187</v>
      </c>
      <c r="R959" s="16">
        <v>11841.8840180066</v>
      </c>
      <c r="S959" s="17">
        <f>gp_need_index[[#This Row],[Normalised weighted population 2027/28]]/gp_need_index[[#This Row],[Registered population 2027/28]]</f>
        <v>0.96204340730539661</v>
      </c>
      <c r="T959" s="99">
        <v>12399.019859985699</v>
      </c>
      <c r="U959" s="16">
        <v>11889.120495609701</v>
      </c>
      <c r="V959" s="17">
        <f>gp_need_index[[#This Row],[Normalised weighted population 2028/29]]/gp_need_index[[#This Row],[Registered population 2028/29]]</f>
        <v>0.95887583291792655</v>
      </c>
    </row>
    <row r="960" spans="1:22" x14ac:dyDescent="0.2">
      <c r="A960" s="6" t="s">
        <v>1586</v>
      </c>
      <c r="B960" s="1" t="s">
        <v>7535</v>
      </c>
      <c r="C960" s="95" t="s">
        <v>6460</v>
      </c>
      <c r="D960" s="95" t="s">
        <v>6460</v>
      </c>
      <c r="E960" s="95" t="s">
        <v>6645</v>
      </c>
      <c r="F960" s="95" t="s">
        <v>6459</v>
      </c>
      <c r="G960" s="95" t="s">
        <v>6459</v>
      </c>
      <c r="H960" s="61">
        <v>5542.0954677036798</v>
      </c>
      <c r="I960" s="61">
        <v>62.233449445582103</v>
      </c>
      <c r="J960" s="123">
        <v>344903.71811192698</v>
      </c>
      <c r="K960" s="99">
        <v>6968.9166666666697</v>
      </c>
      <c r="L960" s="16">
        <v>6944.1443902971796</v>
      </c>
      <c r="M960" s="17">
        <f>gp_need_index[[#This Row],[Normalised weighted population (base year)]]/gp_need_index[[#This Row],[Registered population (base year)]]</f>
        <v>0.99644531889899335</v>
      </c>
      <c r="N960" s="99">
        <v>7000.4270690547501</v>
      </c>
      <c r="O960" s="16">
        <v>6969.2438292400602</v>
      </c>
      <c r="P960" s="17">
        <f>gp_need_index[[#This Row],[Normalised weighted population 2026/27]]/gp_need_index[[#This Row],[Registered population 2026/27]]</f>
        <v>0.99554552322207102</v>
      </c>
      <c r="Q960" s="99">
        <v>7033.6164340020396</v>
      </c>
      <c r="R960" s="16">
        <v>6993.7434811360999</v>
      </c>
      <c r="S960" s="17">
        <f>gp_need_index[[#This Row],[Normalised weighted population 2027/28]]/gp_need_index[[#This Row],[Registered population 2027/28]]</f>
        <v>0.99433108796305913</v>
      </c>
      <c r="T960" s="99">
        <v>7060.0888345059602</v>
      </c>
      <c r="U960" s="16">
        <v>7021.6410527393</v>
      </c>
      <c r="V960" s="17">
        <f>gp_need_index[[#This Row],[Normalised weighted population 2028/29]]/gp_need_index[[#This Row],[Registered population 2028/29]]</f>
        <v>0.99455420708323838</v>
      </c>
    </row>
    <row r="961" spans="1:22" x14ac:dyDescent="0.2">
      <c r="A961" s="6" t="s">
        <v>1624</v>
      </c>
      <c r="B961" s="1" t="s">
        <v>7536</v>
      </c>
      <c r="C961" s="95" t="s">
        <v>6460</v>
      </c>
      <c r="D961" s="95" t="s">
        <v>6460</v>
      </c>
      <c r="E961" s="95" t="s">
        <v>6645</v>
      </c>
      <c r="F961" s="95" t="s">
        <v>6621</v>
      </c>
      <c r="G961" s="95" t="s">
        <v>6621</v>
      </c>
      <c r="H961" s="61">
        <v>5711.8728332519504</v>
      </c>
      <c r="I961" s="61">
        <v>46.021805356956797</v>
      </c>
      <c r="J961" s="123">
        <v>262870.69975561101</v>
      </c>
      <c r="K961" s="99">
        <v>4766.1666666666697</v>
      </c>
      <c r="L961" s="16">
        <v>5292.5265783567002</v>
      </c>
      <c r="M961" s="17">
        <f>gp_need_index[[#This Row],[Normalised weighted population (base year)]]/gp_need_index[[#This Row],[Registered population (base year)]]</f>
        <v>1.1104367405720943</v>
      </c>
      <c r="N961" s="99">
        <v>4758.9853254219297</v>
      </c>
      <c r="O961" s="16">
        <v>5311.6562853790201</v>
      </c>
      <c r="P961" s="17">
        <f>gp_need_index[[#This Row],[Normalised weighted population 2026/27]]/gp_need_index[[#This Row],[Registered population 2026/27]]</f>
        <v>1.1161321000518301</v>
      </c>
      <c r="Q961" s="99">
        <v>4753.7066734230402</v>
      </c>
      <c r="R961" s="16">
        <v>5330.32886064999</v>
      </c>
      <c r="S961" s="17">
        <f>gp_need_index[[#This Row],[Normalised weighted population 2027/28]]/gp_need_index[[#This Row],[Registered population 2027/28]]</f>
        <v>1.1212994883446894</v>
      </c>
      <c r="T961" s="99">
        <v>4751.8564819313797</v>
      </c>
      <c r="U961" s="16">
        <v>5351.5911833902601</v>
      </c>
      <c r="V961" s="17">
        <f>gp_need_index[[#This Row],[Normalised weighted population 2028/29]]/gp_need_index[[#This Row],[Registered population 2028/29]]</f>
        <v>1.1262106092091233</v>
      </c>
    </row>
    <row r="962" spans="1:22" x14ac:dyDescent="0.2">
      <c r="A962" s="6" t="s">
        <v>1908</v>
      </c>
      <c r="B962" s="1" t="s">
        <v>7537</v>
      </c>
      <c r="C962" s="95" t="s">
        <v>6460</v>
      </c>
      <c r="D962" s="95" t="s">
        <v>6460</v>
      </c>
      <c r="E962" s="95" t="s">
        <v>6645</v>
      </c>
      <c r="F962" s="95" t="s">
        <v>6463</v>
      </c>
      <c r="G962" s="95" t="s">
        <v>6463</v>
      </c>
      <c r="H962" s="61">
        <v>5447.8922478170998</v>
      </c>
      <c r="I962" s="61">
        <v>55.211202105236197</v>
      </c>
      <c r="J962" s="123">
        <v>300784.679941779</v>
      </c>
      <c r="K962" s="99">
        <v>5511.5</v>
      </c>
      <c r="L962" s="16">
        <v>6055.8704885495699</v>
      </c>
      <c r="M962" s="17">
        <f>gp_need_index[[#This Row],[Normalised weighted population (base year)]]/gp_need_index[[#This Row],[Registered population (base year)]]</f>
        <v>1.0987699335116701</v>
      </c>
      <c r="N962" s="99">
        <v>5551.4549677888799</v>
      </c>
      <c r="O962" s="16">
        <v>6077.7592833427398</v>
      </c>
      <c r="P962" s="17">
        <f>gp_need_index[[#This Row],[Normalised weighted population 2026/27]]/gp_need_index[[#This Row],[Registered population 2026/27]]</f>
        <v>1.0948047527373683</v>
      </c>
      <c r="Q962" s="99">
        <v>5591.9113535349798</v>
      </c>
      <c r="R962" s="16">
        <v>6099.1250140300699</v>
      </c>
      <c r="S962" s="17">
        <f>gp_need_index[[#This Row],[Normalised weighted population 2027/28]]/gp_need_index[[#This Row],[Registered population 2027/28]]</f>
        <v>1.0907048821820915</v>
      </c>
      <c r="T962" s="99">
        <v>5632.5268901009104</v>
      </c>
      <c r="U962" s="16">
        <v>6123.45401283517</v>
      </c>
      <c r="V962" s="17">
        <f>gp_need_index[[#This Row],[Normalised weighted population 2028/29]]/gp_need_index[[#This Row],[Registered population 2028/29]]</f>
        <v>1.08715930386361</v>
      </c>
    </row>
    <row r="963" spans="1:22" x14ac:dyDescent="0.2">
      <c r="A963" s="6" t="s">
        <v>1589</v>
      </c>
      <c r="B963" s="1" t="s">
        <v>7538</v>
      </c>
      <c r="C963" s="95" t="s">
        <v>6460</v>
      </c>
      <c r="D963" s="95" t="s">
        <v>6460</v>
      </c>
      <c r="E963" s="95" t="s">
        <v>6645</v>
      </c>
      <c r="F963" s="95" t="s">
        <v>6621</v>
      </c>
      <c r="G963" s="95" t="s">
        <v>6621</v>
      </c>
      <c r="H963" s="61">
        <v>5654.74924395161</v>
      </c>
      <c r="I963" s="61">
        <v>34.6652382956729</v>
      </c>
      <c r="J963" s="123">
        <v>196023.23004385899</v>
      </c>
      <c r="K963" s="99">
        <v>3643.75</v>
      </c>
      <c r="L963" s="16">
        <v>3946.6481275660299</v>
      </c>
      <c r="M963" s="17">
        <f>gp_need_index[[#This Row],[Normalised weighted population (base year)]]/gp_need_index[[#This Row],[Registered population (base year)]]</f>
        <v>1.0831281310644336</v>
      </c>
      <c r="N963" s="99">
        <v>3641.06966550881</v>
      </c>
      <c r="O963" s="16">
        <v>3960.9131900617499</v>
      </c>
      <c r="P963" s="17">
        <f>gp_need_index[[#This Row],[Normalised weighted population 2026/27]]/gp_need_index[[#This Row],[Registered population 2026/27]]</f>
        <v>1.0878432861592184</v>
      </c>
      <c r="Q963" s="99">
        <v>3638.48381800581</v>
      </c>
      <c r="R963" s="16">
        <v>3974.8373684553699</v>
      </c>
      <c r="S963" s="17">
        <f>gp_need_index[[#This Row],[Normalised weighted population 2027/28]]/gp_need_index[[#This Row],[Registered population 2027/28]]</f>
        <v>1.0924433272961234</v>
      </c>
      <c r="T963" s="99">
        <v>3639.2723891488499</v>
      </c>
      <c r="U963" s="16">
        <v>3990.6927269478001</v>
      </c>
      <c r="V963" s="17">
        <f>gp_need_index[[#This Row],[Normalised weighted population 2028/29]]/gp_need_index[[#This Row],[Registered population 2028/29]]</f>
        <v>1.0965633511926103</v>
      </c>
    </row>
    <row r="964" spans="1:22" x14ac:dyDescent="0.2">
      <c r="A964" s="6" t="s">
        <v>1596</v>
      </c>
      <c r="B964" s="1" t="s">
        <v>12291</v>
      </c>
      <c r="C964" s="95" t="s">
        <v>6460</v>
      </c>
      <c r="D964" s="95" t="s">
        <v>6460</v>
      </c>
      <c r="E964" s="95" t="s">
        <v>6645</v>
      </c>
      <c r="F964" s="95" t="s">
        <v>6621</v>
      </c>
      <c r="G964" s="95" t="s">
        <v>6621</v>
      </c>
      <c r="H964" s="61">
        <v>5646.7610225866301</v>
      </c>
      <c r="I964" s="61">
        <v>128.21582036516099</v>
      </c>
      <c r="J964" s="123">
        <v>724004.096916963</v>
      </c>
      <c r="K964" s="99">
        <v>10652.416666666701</v>
      </c>
      <c r="L964" s="16">
        <v>14576.7897652138</v>
      </c>
      <c r="M964" s="17">
        <f>gp_need_index[[#This Row],[Normalised weighted population (base year)]]/gp_need_index[[#This Row],[Registered population (base year)]]</f>
        <v>1.3684021402229936</v>
      </c>
      <c r="N964" s="99">
        <v>10631.408450368201</v>
      </c>
      <c r="O964" s="16">
        <v>14629.4772129584</v>
      </c>
      <c r="P964" s="17">
        <f>gp_need_index[[#This Row],[Normalised weighted population 2026/27]]/gp_need_index[[#This Row],[Registered population 2026/27]]</f>
        <v>1.3760620035675266</v>
      </c>
      <c r="Q964" s="99">
        <v>10610.113402255</v>
      </c>
      <c r="R964" s="16">
        <v>14680.905618667901</v>
      </c>
      <c r="S964" s="17">
        <f>gp_need_index[[#This Row],[Normalised weighted population 2027/28]]/gp_need_index[[#This Row],[Registered population 2027/28]]</f>
        <v>1.3836709431915897</v>
      </c>
      <c r="T964" s="99">
        <v>10600.179711609</v>
      </c>
      <c r="U964" s="16">
        <v>14739.466762181601</v>
      </c>
      <c r="V964" s="17">
        <f>gp_need_index[[#This Row],[Normalised weighted population 2028/29]]/gp_need_index[[#This Row],[Registered population 2028/29]]</f>
        <v>1.3904921579809988</v>
      </c>
    </row>
    <row r="965" spans="1:22" x14ac:dyDescent="0.2">
      <c r="A965" s="6" t="s">
        <v>1620</v>
      </c>
      <c r="B965" s="1" t="s">
        <v>7386</v>
      </c>
      <c r="C965" s="95" t="s">
        <v>6460</v>
      </c>
      <c r="D965" s="95" t="s">
        <v>6460</v>
      </c>
      <c r="E965" s="95" t="s">
        <v>6645</v>
      </c>
      <c r="F965" s="95" t="s">
        <v>6621</v>
      </c>
      <c r="G965" s="95" t="s">
        <v>6621</v>
      </c>
      <c r="H965" s="61">
        <v>5674.69616369299</v>
      </c>
      <c r="I965" s="61">
        <v>97.127363106028596</v>
      </c>
      <c r="J965" s="123">
        <v>551168.27480739704</v>
      </c>
      <c r="K965" s="99">
        <v>10294.333333333299</v>
      </c>
      <c r="L965" s="16">
        <v>11096.9870216694</v>
      </c>
      <c r="M965" s="17">
        <f>gp_need_index[[#This Row],[Normalised weighted population (base year)]]/gp_need_index[[#This Row],[Registered population (base year)]]</f>
        <v>1.0779704389148823</v>
      </c>
      <c r="N965" s="99">
        <v>10291.6991633079</v>
      </c>
      <c r="O965" s="16">
        <v>11137.0968080657</v>
      </c>
      <c r="P965" s="17">
        <f>gp_need_index[[#This Row],[Normalised weighted population 2026/27]]/gp_need_index[[#This Row],[Registered population 2026/27]]</f>
        <v>1.082143641331047</v>
      </c>
      <c r="Q965" s="99">
        <v>10291.044215538501</v>
      </c>
      <c r="R965" s="16">
        <v>11176.248113661501</v>
      </c>
      <c r="S965" s="17">
        <f>gp_need_index[[#This Row],[Normalised weighted population 2027/28]]/gp_need_index[[#This Row],[Registered population 2027/28]]</f>
        <v>1.0860169171935368</v>
      </c>
      <c r="T965" s="99">
        <v>10299.0400390492</v>
      </c>
      <c r="U965" s="16">
        <v>11220.8294144837</v>
      </c>
      <c r="V965" s="17">
        <f>gp_need_index[[#This Row],[Normalised weighted population 2028/29]]/gp_need_index[[#This Row],[Registered population 2028/29]]</f>
        <v>1.089502455756993</v>
      </c>
    </row>
    <row r="966" spans="1:22" x14ac:dyDescent="0.2">
      <c r="A966" s="6" t="s">
        <v>1906</v>
      </c>
      <c r="B966" s="1" t="s">
        <v>7539</v>
      </c>
      <c r="C966" s="95" t="s">
        <v>6460</v>
      </c>
      <c r="D966" s="95" t="s">
        <v>6460</v>
      </c>
      <c r="E966" s="95" t="s">
        <v>6645</v>
      </c>
      <c r="F966" s="95" t="s">
        <v>6465</v>
      </c>
      <c r="G966" s="95" t="s">
        <v>6465</v>
      </c>
      <c r="H966" s="61">
        <v>5653.0306004515496</v>
      </c>
      <c r="I966" s="61">
        <v>106.986744665381</v>
      </c>
      <c r="J966" s="123">
        <v>604799.34143609297</v>
      </c>
      <c r="K966" s="99">
        <v>9618.6666666666697</v>
      </c>
      <c r="L966" s="16">
        <v>12176.7720483836</v>
      </c>
      <c r="M966" s="17">
        <f>gp_need_index[[#This Row],[Normalised weighted population (base year)]]/gp_need_index[[#This Row],[Registered population (base year)]]</f>
        <v>1.2659521813539918</v>
      </c>
      <c r="N966" s="99">
        <v>9680.7425786214408</v>
      </c>
      <c r="O966" s="16">
        <v>12220.784691176101</v>
      </c>
      <c r="P966" s="17">
        <f>gp_need_index[[#This Row],[Normalised weighted population 2026/27]]/gp_need_index[[#This Row],[Registered population 2026/27]]</f>
        <v>1.262380916745373</v>
      </c>
      <c r="Q966" s="99">
        <v>9742.7452160541707</v>
      </c>
      <c r="R966" s="16">
        <v>12263.7455888238</v>
      </c>
      <c r="S966" s="17">
        <f>gp_need_index[[#This Row],[Normalised weighted population 2027/28]]/gp_need_index[[#This Row],[Registered population 2027/28]]</f>
        <v>1.2587566765695057</v>
      </c>
      <c r="T966" s="99">
        <v>9806.0880892390906</v>
      </c>
      <c r="U966" s="16">
        <v>12312.6648438137</v>
      </c>
      <c r="V966" s="17">
        <f>gp_need_index[[#This Row],[Normalised weighted population 2028/29]]/gp_need_index[[#This Row],[Registered population 2028/29]]</f>
        <v>1.2556143420050705</v>
      </c>
    </row>
    <row r="967" spans="1:22" x14ac:dyDescent="0.2">
      <c r="A967" s="6" t="s">
        <v>1623</v>
      </c>
      <c r="B967" s="1" t="s">
        <v>7540</v>
      </c>
      <c r="C967" s="95" t="s">
        <v>6460</v>
      </c>
      <c r="D967" s="95" t="s">
        <v>6460</v>
      </c>
      <c r="E967" s="95" t="s">
        <v>6645</v>
      </c>
      <c r="F967" s="95" t="s">
        <v>6621</v>
      </c>
      <c r="G967" s="95" t="s">
        <v>6621</v>
      </c>
      <c r="H967" s="61">
        <v>5639.7250848067397</v>
      </c>
      <c r="I967" s="61">
        <v>55.026275046510897</v>
      </c>
      <c r="J967" s="123">
        <v>310333.06370328303</v>
      </c>
      <c r="K967" s="99">
        <v>4665.25</v>
      </c>
      <c r="L967" s="16">
        <v>6248.1135756836302</v>
      </c>
      <c r="M967" s="17">
        <f>gp_need_index[[#This Row],[Normalised weighted population (base year)]]/gp_need_index[[#This Row],[Registered population (base year)]]</f>
        <v>1.3392880500902695</v>
      </c>
      <c r="N967" s="99">
        <v>4660.9216990082004</v>
      </c>
      <c r="O967" s="16">
        <v>6270.6972283824698</v>
      </c>
      <c r="P967" s="17">
        <f>gp_need_index[[#This Row],[Normalised weighted population 2026/27]]/gp_need_index[[#This Row],[Registered population 2026/27]]</f>
        <v>1.3453770806140799</v>
      </c>
      <c r="Q967" s="99">
        <v>4655.8563670901704</v>
      </c>
      <c r="R967" s="16">
        <v>6292.7412123504701</v>
      </c>
      <c r="S967" s="17">
        <f>gp_need_index[[#This Row],[Normalised weighted population 2027/28]]/gp_need_index[[#This Row],[Registered population 2027/28]]</f>
        <v>1.3515754602806453</v>
      </c>
      <c r="T967" s="99">
        <v>4655.8881482164397</v>
      </c>
      <c r="U967" s="16">
        <v>6317.8425331274602</v>
      </c>
      <c r="V967" s="17">
        <f>gp_need_index[[#This Row],[Normalised weighted population 2028/29]]/gp_need_index[[#This Row],[Registered population 2028/29]]</f>
        <v>1.35695754107574</v>
      </c>
    </row>
    <row r="968" spans="1:22" x14ac:dyDescent="0.2">
      <c r="A968" s="6" t="s">
        <v>1901</v>
      </c>
      <c r="B968" s="1" t="s">
        <v>7541</v>
      </c>
      <c r="C968" s="95" t="s">
        <v>6460</v>
      </c>
      <c r="D968" s="95" t="s">
        <v>6460</v>
      </c>
      <c r="E968" s="95" t="s">
        <v>6645</v>
      </c>
      <c r="F968" s="95" t="s">
        <v>6464</v>
      </c>
      <c r="G968" s="95" t="s">
        <v>6464</v>
      </c>
      <c r="H968" s="61">
        <v>5460.5596757368603</v>
      </c>
      <c r="I968" s="61">
        <v>110.248823013841</v>
      </c>
      <c r="J968" s="123">
        <v>602020.27724683203</v>
      </c>
      <c r="K968" s="99">
        <v>12579</v>
      </c>
      <c r="L968" s="16">
        <v>12120.8195550159</v>
      </c>
      <c r="M968" s="17">
        <f>gp_need_index[[#This Row],[Normalised weighted population (base year)]]/gp_need_index[[#This Row],[Registered population (base year)]]</f>
        <v>0.96357576556291435</v>
      </c>
      <c r="N968" s="99">
        <v>12743.0718517807</v>
      </c>
      <c r="O968" s="16">
        <v>12164.6299588986</v>
      </c>
      <c r="P968" s="17">
        <f>gp_need_index[[#This Row],[Normalised weighted population 2026/27]]/gp_need_index[[#This Row],[Registered population 2026/27]]</f>
        <v>0.95460734274983561</v>
      </c>
      <c r="Q968" s="99">
        <v>12892.606474432199</v>
      </c>
      <c r="R968" s="16">
        <v>12207.393450424999</v>
      </c>
      <c r="S968" s="17">
        <f>gp_need_index[[#This Row],[Normalised weighted population 2027/28]]/gp_need_index[[#This Row],[Registered population 2027/28]]</f>
        <v>0.94685225013529484</v>
      </c>
      <c r="T968" s="99">
        <v>13044.2939612223</v>
      </c>
      <c r="U968" s="16">
        <v>12256.087920531099</v>
      </c>
      <c r="V968" s="17">
        <f>gp_need_index[[#This Row],[Normalised weighted population 2028/29]]/gp_need_index[[#This Row],[Registered population 2028/29]]</f>
        <v>0.93957464903548193</v>
      </c>
    </row>
    <row r="969" spans="1:22" x14ac:dyDescent="0.2">
      <c r="A969" s="6" t="s">
        <v>1611</v>
      </c>
      <c r="B969" s="1" t="s">
        <v>7542</v>
      </c>
      <c r="C969" s="95" t="s">
        <v>6460</v>
      </c>
      <c r="D969" s="95" t="s">
        <v>6460</v>
      </c>
      <c r="E969" s="95" t="s">
        <v>6645</v>
      </c>
      <c r="F969" s="95" t="s">
        <v>6621</v>
      </c>
      <c r="G969" s="95" t="s">
        <v>6621</v>
      </c>
      <c r="H969" s="61">
        <v>5721.5214187849797</v>
      </c>
      <c r="I969" s="61">
        <v>71.545092343142599</v>
      </c>
      <c r="J969" s="123">
        <v>409346.77825024002</v>
      </c>
      <c r="K969" s="99">
        <v>6862.5</v>
      </c>
      <c r="L969" s="16">
        <v>8241.6134839989409</v>
      </c>
      <c r="M969" s="17">
        <f>gp_need_index[[#This Row],[Normalised weighted population (base year)]]/gp_need_index[[#This Row],[Registered population (base year)]]</f>
        <v>1.2009637135153284</v>
      </c>
      <c r="N969" s="99">
        <v>6859.5102414582398</v>
      </c>
      <c r="O969" s="16">
        <v>8271.4025930389998</v>
      </c>
      <c r="P969" s="17">
        <f>gp_need_index[[#This Row],[Normalised weighted population 2026/27]]/gp_need_index[[#This Row],[Registered population 2026/27]]</f>
        <v>1.2058299064920721</v>
      </c>
      <c r="Q969" s="99">
        <v>6859.3039941698898</v>
      </c>
      <c r="R969" s="16">
        <v>8300.4798486475993</v>
      </c>
      <c r="S969" s="17">
        <f>gp_need_index[[#This Row],[Normalised weighted population 2027/28]]/gp_need_index[[#This Row],[Registered population 2027/28]]</f>
        <v>1.210105260781946</v>
      </c>
      <c r="T969" s="99">
        <v>6859.9681125185098</v>
      </c>
      <c r="U969" s="16">
        <v>8333.5899035907296</v>
      </c>
      <c r="V969" s="17">
        <f>gp_need_index[[#This Row],[Normalised weighted population 2028/29]]/gp_need_index[[#This Row],[Registered population 2028/29]]</f>
        <v>1.2148146706954892</v>
      </c>
    </row>
    <row r="970" spans="1:22" x14ac:dyDescent="0.2">
      <c r="A970" s="6" t="s">
        <v>1920</v>
      </c>
      <c r="B970" s="1" t="s">
        <v>7543</v>
      </c>
      <c r="C970" s="95" t="s">
        <v>6460</v>
      </c>
      <c r="D970" s="95" t="s">
        <v>6460</v>
      </c>
      <c r="E970" s="95" t="s">
        <v>6645</v>
      </c>
      <c r="F970" s="95" t="s">
        <v>6465</v>
      </c>
      <c r="G970" s="95" t="s">
        <v>6465</v>
      </c>
      <c r="H970" s="61">
        <v>5614.0745578342003</v>
      </c>
      <c r="I970" s="61">
        <v>86.765452832013295</v>
      </c>
      <c r="J970" s="123">
        <v>487107.72124316898</v>
      </c>
      <c r="K970" s="99">
        <v>9069.8333333333303</v>
      </c>
      <c r="L970" s="16">
        <v>9807.2191522258599</v>
      </c>
      <c r="M970" s="17">
        <f>gp_need_index[[#This Row],[Normalised weighted population (base year)]]/gp_need_index[[#This Row],[Registered population (base year)]]</f>
        <v>1.0813009227173447</v>
      </c>
      <c r="N970" s="99">
        <v>9138.7519756196598</v>
      </c>
      <c r="O970" s="16">
        <v>9842.6671044105296</v>
      </c>
      <c r="P970" s="17">
        <f>gp_need_index[[#This Row],[Normalised weighted population 2026/27]]/gp_need_index[[#This Row],[Registered population 2026/27]]</f>
        <v>1.0770253017773952</v>
      </c>
      <c r="Q970" s="99">
        <v>9207.5187350269007</v>
      </c>
      <c r="R970" s="16">
        <v>9877.2679770008999</v>
      </c>
      <c r="S970" s="17">
        <f>gp_need_index[[#This Row],[Normalised weighted population 2027/28]]/gp_need_index[[#This Row],[Registered population 2027/28]]</f>
        <v>1.0727393841107447</v>
      </c>
      <c r="T970" s="99">
        <v>9274.8267457352704</v>
      </c>
      <c r="U970" s="16">
        <v>9916.6677335655495</v>
      </c>
      <c r="V970" s="17">
        <f>gp_need_index[[#This Row],[Normalised weighted population 2028/29]]/gp_need_index[[#This Row],[Registered population 2028/29]]</f>
        <v>1.0692024773535969</v>
      </c>
    </row>
    <row r="971" spans="1:22" x14ac:dyDescent="0.2">
      <c r="A971" s="6" t="s">
        <v>1925</v>
      </c>
      <c r="B971" s="1" t="s">
        <v>7544</v>
      </c>
      <c r="C971" s="95" t="s">
        <v>6460</v>
      </c>
      <c r="D971" s="95" t="s">
        <v>6460</v>
      </c>
      <c r="E971" s="95" t="s">
        <v>6645</v>
      </c>
      <c r="F971" s="95" t="s">
        <v>6461</v>
      </c>
      <c r="G971" s="95" t="s">
        <v>6461</v>
      </c>
      <c r="H971" s="61">
        <v>5560.5107700892904</v>
      </c>
      <c r="I971" s="61">
        <v>106.373071160926</v>
      </c>
      <c r="J971" s="123">
        <v>591488.60783780098</v>
      </c>
      <c r="K971" s="99">
        <v>10055</v>
      </c>
      <c r="L971" s="16">
        <v>11908.7794139367</v>
      </c>
      <c r="M971" s="17">
        <f>gp_need_index[[#This Row],[Normalised weighted population (base year)]]/gp_need_index[[#This Row],[Registered population (base year)]]</f>
        <v>1.1843639397251815</v>
      </c>
      <c r="N971" s="99">
        <v>10206.444132893301</v>
      </c>
      <c r="O971" s="16">
        <v>11951.8234039497</v>
      </c>
      <c r="P971" s="17">
        <f>gp_need_index[[#This Row],[Normalised weighted population 2026/27]]/gp_need_index[[#This Row],[Registered population 2026/27]]</f>
        <v>1.1710075760304606</v>
      </c>
      <c r="Q971" s="99">
        <v>10352.272522687301</v>
      </c>
      <c r="R971" s="16">
        <v>11993.8387961636</v>
      </c>
      <c r="S971" s="17">
        <f>gp_need_index[[#This Row],[Normalised weighted population 2027/28]]/gp_need_index[[#This Row],[Registered population 2027/28]]</f>
        <v>1.1585706201105854</v>
      </c>
      <c r="T971" s="99">
        <v>10495.3530500163</v>
      </c>
      <c r="U971" s="16">
        <v>12041.6814111402</v>
      </c>
      <c r="V971" s="17">
        <f>gp_need_index[[#This Row],[Normalised weighted population 2028/29]]/gp_need_index[[#This Row],[Registered population 2028/29]]</f>
        <v>1.1473345730967572</v>
      </c>
    </row>
    <row r="972" spans="1:22" x14ac:dyDescent="0.2">
      <c r="A972" s="6" t="s">
        <v>1889</v>
      </c>
      <c r="B972" s="1" t="s">
        <v>7545</v>
      </c>
      <c r="C972" s="95" t="s">
        <v>6460</v>
      </c>
      <c r="D972" s="95" t="s">
        <v>6460</v>
      </c>
      <c r="E972" s="95" t="s">
        <v>6645</v>
      </c>
      <c r="F972" s="95" t="s">
        <v>6465</v>
      </c>
      <c r="G972" s="95" t="s">
        <v>6465</v>
      </c>
      <c r="H972" s="61">
        <v>5683.8936183763599</v>
      </c>
      <c r="I972" s="61">
        <v>36.863218674699702</v>
      </c>
      <c r="J972" s="123">
        <v>209526.61337793799</v>
      </c>
      <c r="K972" s="99">
        <v>2708.3333333333298</v>
      </c>
      <c r="L972" s="16">
        <v>4218.5194896455296</v>
      </c>
      <c r="M972" s="17">
        <f>gp_need_index[[#This Row],[Normalised weighted population (base year)]]/gp_need_index[[#This Row],[Registered population (base year)]]</f>
        <v>1.557607196176813</v>
      </c>
      <c r="N972" s="99">
        <v>2723.80116239065</v>
      </c>
      <c r="O972" s="16">
        <v>4233.7672244863697</v>
      </c>
      <c r="P972" s="17">
        <f>gp_need_index[[#This Row],[Normalised weighted population 2026/27]]/gp_need_index[[#This Row],[Registered population 2026/27]]</f>
        <v>1.5543598713976754</v>
      </c>
      <c r="Q972" s="99">
        <v>2740.6888975445599</v>
      </c>
      <c r="R972" s="16">
        <v>4248.6505928617999</v>
      </c>
      <c r="S972" s="17">
        <f>gp_need_index[[#This Row],[Normalised weighted population 2027/28]]/gp_need_index[[#This Row],[Registered population 2027/28]]</f>
        <v>1.5502126478741363</v>
      </c>
      <c r="T972" s="99">
        <v>2757.3144442156699</v>
      </c>
      <c r="U972" s="16">
        <v>4265.5981738605897</v>
      </c>
      <c r="V972" s="17">
        <f>gp_need_index[[#This Row],[Normalised weighted population 2028/29]]/gp_need_index[[#This Row],[Registered population 2028/29]]</f>
        <v>1.5470118697593656</v>
      </c>
    </row>
    <row r="973" spans="1:22" x14ac:dyDescent="0.2">
      <c r="A973" s="6" t="s">
        <v>1583</v>
      </c>
      <c r="B973" s="1" t="s">
        <v>7546</v>
      </c>
      <c r="C973" s="95" t="s">
        <v>6460</v>
      </c>
      <c r="D973" s="95" t="s">
        <v>6460</v>
      </c>
      <c r="E973" s="95" t="s">
        <v>6645</v>
      </c>
      <c r="F973" s="95" t="s">
        <v>6466</v>
      </c>
      <c r="G973" s="95" t="s">
        <v>6466</v>
      </c>
      <c r="H973" s="61">
        <v>5523.7270662822402</v>
      </c>
      <c r="I973" s="61">
        <v>63.381815960642001</v>
      </c>
      <c r="J973" s="123">
        <v>350103.85233191802</v>
      </c>
      <c r="K973" s="99">
        <v>7314.3333333333303</v>
      </c>
      <c r="L973" s="16">
        <v>7048.8416752966696</v>
      </c>
      <c r="M973" s="17">
        <f>gp_need_index[[#This Row],[Normalised weighted population (base year)]]/gp_need_index[[#This Row],[Registered population (base year)]]</f>
        <v>0.96370254868933225</v>
      </c>
      <c r="N973" s="99">
        <v>7383.9811382425796</v>
      </c>
      <c r="O973" s="16">
        <v>7074.3195399986598</v>
      </c>
      <c r="P973" s="17">
        <f>gp_need_index[[#This Row],[Normalised weighted population 2026/27]]/gp_need_index[[#This Row],[Registered population 2026/27]]</f>
        <v>0.9580630567106756</v>
      </c>
      <c r="Q973" s="99">
        <v>7446.9250787227102</v>
      </c>
      <c r="R973" s="16">
        <v>7099.1885746282496</v>
      </c>
      <c r="S973" s="17">
        <f>gp_need_index[[#This Row],[Normalised weighted population 2027/28]]/gp_need_index[[#This Row],[Registered population 2027/28]]</f>
        <v>0.95330468610621444</v>
      </c>
      <c r="T973" s="99">
        <v>7507.0740401818102</v>
      </c>
      <c r="U973" s="16">
        <v>7127.5067596059298</v>
      </c>
      <c r="V973" s="17">
        <f>gp_need_index[[#This Row],[Normalised weighted population 2028/29]]/gp_need_index[[#This Row],[Registered population 2028/29]]</f>
        <v>0.94943871892774245</v>
      </c>
    </row>
    <row r="974" spans="1:22" x14ac:dyDescent="0.2">
      <c r="A974" s="6" t="s">
        <v>1612</v>
      </c>
      <c r="B974" s="1" t="s">
        <v>7547</v>
      </c>
      <c r="C974" s="95" t="s">
        <v>6460</v>
      </c>
      <c r="D974" s="95" t="s">
        <v>6460</v>
      </c>
      <c r="E974" s="95" t="s">
        <v>6645</v>
      </c>
      <c r="F974" s="95" t="s">
        <v>6621</v>
      </c>
      <c r="G974" s="95" t="s">
        <v>6621</v>
      </c>
      <c r="H974" s="61">
        <v>5478.88237404337</v>
      </c>
      <c r="I974" s="61">
        <v>48.192325749526802</v>
      </c>
      <c r="J974" s="123">
        <v>264040.08411323797</v>
      </c>
      <c r="K974" s="99">
        <v>4629</v>
      </c>
      <c r="L974" s="16">
        <v>5316.0704643767604</v>
      </c>
      <c r="M974" s="17">
        <f>gp_need_index[[#This Row],[Normalised weighted population (base year)]]/gp_need_index[[#This Row],[Registered population (base year)]]</f>
        <v>1.1484274064326552</v>
      </c>
      <c r="N974" s="99">
        <v>4621.4532817047002</v>
      </c>
      <c r="O974" s="16">
        <v>5335.2852701954698</v>
      </c>
      <c r="P974" s="17">
        <f>gp_need_index[[#This Row],[Normalised weighted population 2026/27]]/gp_need_index[[#This Row],[Registered population 2026/27]]</f>
        <v>1.1544605008378361</v>
      </c>
      <c r="Q974" s="99">
        <v>4614.8376856730101</v>
      </c>
      <c r="R974" s="16">
        <v>5354.0409107052001</v>
      </c>
      <c r="S974" s="17">
        <f>gp_need_index[[#This Row],[Normalised weighted population 2027/28]]/gp_need_index[[#This Row],[Registered population 2027/28]]</f>
        <v>1.1601796802793483</v>
      </c>
      <c r="T974" s="99">
        <v>4611.9742620011102</v>
      </c>
      <c r="U974" s="16">
        <v>5375.3978192157501</v>
      </c>
      <c r="V974" s="17">
        <f>gp_need_index[[#This Row],[Normalised weighted population 2028/29]]/gp_need_index[[#This Row],[Registered population 2028/29]]</f>
        <v>1.1655307497061778</v>
      </c>
    </row>
    <row r="975" spans="1:22" x14ac:dyDescent="0.2">
      <c r="A975" s="6" t="s">
        <v>1590</v>
      </c>
      <c r="B975" s="1" t="s">
        <v>7548</v>
      </c>
      <c r="C975" s="95" t="s">
        <v>6460</v>
      </c>
      <c r="D975" s="95" t="s">
        <v>6460</v>
      </c>
      <c r="E975" s="95" t="s">
        <v>6645</v>
      </c>
      <c r="F975" s="95" t="s">
        <v>6621</v>
      </c>
      <c r="G975" s="95" t="s">
        <v>6621</v>
      </c>
      <c r="H975" s="61">
        <v>5818.0732278262903</v>
      </c>
      <c r="I975" s="61">
        <v>56.745986980040101</v>
      </c>
      <c r="J975" s="123">
        <v>330152.30763515102</v>
      </c>
      <c r="K975" s="99">
        <v>6056.8333333333303</v>
      </c>
      <c r="L975" s="16">
        <v>6647.1457818970403</v>
      </c>
      <c r="M975" s="17">
        <f>gp_need_index[[#This Row],[Normalised weighted population (base year)]]/gp_need_index[[#This Row],[Registered population (base year)]]</f>
        <v>1.0974622242476064</v>
      </c>
      <c r="N975" s="99">
        <v>6056.8198024441999</v>
      </c>
      <c r="O975" s="16">
        <v>6671.1717266815804</v>
      </c>
      <c r="P975" s="17">
        <f>gp_need_index[[#This Row],[Normalised weighted population 2026/27]]/gp_need_index[[#This Row],[Registered population 2026/27]]</f>
        <v>1.1014314350229575</v>
      </c>
      <c r="Q975" s="99">
        <v>6060.0712885350804</v>
      </c>
      <c r="R975" s="16">
        <v>6694.6235370999102</v>
      </c>
      <c r="S975" s="17">
        <f>gp_need_index[[#This Row],[Normalised weighted population 2027/28]]/gp_need_index[[#This Row],[Registered population 2027/28]]</f>
        <v>1.1047103603822823</v>
      </c>
      <c r="T975" s="99">
        <v>6065.9989884271499</v>
      </c>
      <c r="U975" s="16">
        <v>6721.3279393969697</v>
      </c>
      <c r="V975" s="17">
        <f>gp_need_index[[#This Row],[Normalised weighted population 2028/29]]/gp_need_index[[#This Row],[Registered population 2028/29]]</f>
        <v>1.1080331454423371</v>
      </c>
    </row>
    <row r="976" spans="1:22" x14ac:dyDescent="0.2">
      <c r="A976" s="6" t="s">
        <v>1914</v>
      </c>
      <c r="B976" s="1" t="s">
        <v>7446</v>
      </c>
      <c r="C976" s="95" t="s">
        <v>6460</v>
      </c>
      <c r="D976" s="95" t="s">
        <v>6460</v>
      </c>
      <c r="E976" s="95" t="s">
        <v>6645</v>
      </c>
      <c r="F976" s="95" t="s">
        <v>6461</v>
      </c>
      <c r="G976" s="95" t="s">
        <v>6461</v>
      </c>
      <c r="H976" s="61">
        <v>5550.7167773437504</v>
      </c>
      <c r="I976" s="61">
        <v>32.225727459189997</v>
      </c>
      <c r="J976" s="123">
        <v>178875.88606983301</v>
      </c>
      <c r="K976" s="99">
        <v>4895.6666666666697</v>
      </c>
      <c r="L976" s="16">
        <v>3601.4108157807</v>
      </c>
      <c r="M976" s="17">
        <f>gp_need_index[[#This Row],[Normalised weighted population (base year)]]/gp_need_index[[#This Row],[Registered population (base year)]]</f>
        <v>0.73563235836740604</v>
      </c>
      <c r="N976" s="99">
        <v>4972.7242830607602</v>
      </c>
      <c r="O976" s="16">
        <v>3614.4280265122602</v>
      </c>
      <c r="P976" s="17">
        <f>gp_need_index[[#This Row],[Normalised weighted population 2026/27]]/gp_need_index[[#This Row],[Registered population 2026/27]]</f>
        <v>0.72685067998331587</v>
      </c>
      <c r="Q976" s="99">
        <v>5044.0747187278002</v>
      </c>
      <c r="R976" s="16">
        <v>3627.1341723471</v>
      </c>
      <c r="S976" s="17">
        <f>gp_need_index[[#This Row],[Normalised weighted population 2027/28]]/gp_need_index[[#This Row],[Registered population 2027/28]]</f>
        <v>0.7190881132034308</v>
      </c>
      <c r="T976" s="99">
        <v>5115.2817878595197</v>
      </c>
      <c r="U976" s="16">
        <v>3641.6025662137599</v>
      </c>
      <c r="V976" s="17">
        <f>gp_need_index[[#This Row],[Normalised weighted population 2028/29]]/gp_need_index[[#This Row],[Registered population 2028/29]]</f>
        <v>0.71190654146495846</v>
      </c>
    </row>
    <row r="977" spans="1:22" x14ac:dyDescent="0.2">
      <c r="A977" s="6" t="s">
        <v>1915</v>
      </c>
      <c r="B977" s="1" t="s">
        <v>7549</v>
      </c>
      <c r="C977" s="95" t="s">
        <v>6460</v>
      </c>
      <c r="D977" s="95" t="s">
        <v>6460</v>
      </c>
      <c r="E977" s="95" t="s">
        <v>6645</v>
      </c>
      <c r="F977" s="95" t="s">
        <v>6465</v>
      </c>
      <c r="G977" s="95" t="s">
        <v>6465</v>
      </c>
      <c r="H977" s="61">
        <v>5577.8779523982603</v>
      </c>
      <c r="I977" s="61">
        <v>52.861695339212297</v>
      </c>
      <c r="J977" s="123">
        <v>294856.08495898597</v>
      </c>
      <c r="K977" s="99">
        <v>7269.4166666666697</v>
      </c>
      <c r="L977" s="16">
        <v>5936.5066851743104</v>
      </c>
      <c r="M977" s="17">
        <f>gp_need_index[[#This Row],[Normalised weighted population (base year)]]/gp_need_index[[#This Row],[Registered population (base year)]]</f>
        <v>0.81664141118718481</v>
      </c>
      <c r="N977" s="99">
        <v>7324.6974530916204</v>
      </c>
      <c r="O977" s="16">
        <v>5957.9640424387599</v>
      </c>
      <c r="P977" s="17">
        <f>gp_need_index[[#This Row],[Normalised weighted population 2026/27]]/gp_need_index[[#This Row],[Registered population 2026/27]]</f>
        <v>0.81340752714967257</v>
      </c>
      <c r="Q977" s="99">
        <v>7380.16933510135</v>
      </c>
      <c r="R977" s="16">
        <v>5978.9086454151302</v>
      </c>
      <c r="S977" s="17">
        <f>gp_need_index[[#This Row],[Normalised weighted population 2027/28]]/gp_need_index[[#This Row],[Registered population 2027/28]]</f>
        <v>0.81013163437570679</v>
      </c>
      <c r="T977" s="99">
        <v>7432.2344813557202</v>
      </c>
      <c r="U977" s="16">
        <v>6002.7581092243699</v>
      </c>
      <c r="V977" s="17">
        <f>gp_need_index[[#This Row],[Normalised weighted population 2028/29]]/gp_need_index[[#This Row],[Registered population 2028/29]]</f>
        <v>0.80766532921999545</v>
      </c>
    </row>
    <row r="978" spans="1:22" x14ac:dyDescent="0.2">
      <c r="A978" s="6" t="s">
        <v>1638</v>
      </c>
      <c r="B978" s="1" t="s">
        <v>7550</v>
      </c>
      <c r="C978" s="95" t="s">
        <v>6460</v>
      </c>
      <c r="D978" s="95" t="s">
        <v>6460</v>
      </c>
      <c r="E978" s="95" t="s">
        <v>6645</v>
      </c>
      <c r="F978" s="95" t="s">
        <v>6621</v>
      </c>
      <c r="G978" s="95" t="s">
        <v>6621</v>
      </c>
      <c r="H978" s="61">
        <v>5560.7465129348502</v>
      </c>
      <c r="I978" s="61">
        <v>76.285884904973202</v>
      </c>
      <c r="J978" s="123">
        <v>424206.46847147902</v>
      </c>
      <c r="K978" s="99">
        <v>7956.1666666666697</v>
      </c>
      <c r="L978" s="16">
        <v>8540.7921506026105</v>
      </c>
      <c r="M978" s="17">
        <f>gp_need_index[[#This Row],[Normalised weighted population (base year)]]/gp_need_index[[#This Row],[Registered population (base year)]]</f>
        <v>1.0734807990367146</v>
      </c>
      <c r="N978" s="99">
        <v>7947.02202053564</v>
      </c>
      <c r="O978" s="16">
        <v>8571.6626335677101</v>
      </c>
      <c r="P978" s="17">
        <f>gp_need_index[[#This Row],[Normalised weighted population 2026/27]]/gp_need_index[[#This Row],[Registered population 2026/27]]</f>
        <v>1.0786005891789348</v>
      </c>
      <c r="Q978" s="99">
        <v>7940.8169558568097</v>
      </c>
      <c r="R978" s="16">
        <v>8601.79542212243</v>
      </c>
      <c r="S978" s="17">
        <f>gp_need_index[[#This Row],[Normalised weighted population 2027/28]]/gp_need_index[[#This Row],[Registered population 2027/28]]</f>
        <v>1.0832380937553423</v>
      </c>
      <c r="T978" s="99">
        <v>7941.8334588277603</v>
      </c>
      <c r="U978" s="16">
        <v>8636.1074045896094</v>
      </c>
      <c r="V978" s="17">
        <f>gp_need_index[[#This Row],[Normalised weighted population 2028/29]]/gp_need_index[[#This Row],[Registered population 2028/29]]</f>
        <v>1.0874198570595972</v>
      </c>
    </row>
    <row r="979" spans="1:22" x14ac:dyDescent="0.2">
      <c r="A979" s="6" t="s">
        <v>1587</v>
      </c>
      <c r="B979" s="1" t="s">
        <v>7551</v>
      </c>
      <c r="C979" s="95" t="s">
        <v>6460</v>
      </c>
      <c r="D979" s="95" t="s">
        <v>6460</v>
      </c>
      <c r="E979" s="95" t="s">
        <v>6645</v>
      </c>
      <c r="F979" s="95" t="s">
        <v>6464</v>
      </c>
      <c r="G979" s="95" t="s">
        <v>6464</v>
      </c>
      <c r="H979" s="61">
        <v>5378.6207164417601</v>
      </c>
      <c r="I979" s="61">
        <v>48.778588590929502</v>
      </c>
      <c r="J979" s="123">
        <v>262361.52711396298</v>
      </c>
      <c r="K979" s="99">
        <v>5108.5833333333303</v>
      </c>
      <c r="L979" s="16">
        <v>5282.2751135057397</v>
      </c>
      <c r="M979" s="17">
        <f>gp_need_index[[#This Row],[Normalised weighted population (base year)]]/gp_need_index[[#This Row],[Registered population (base year)]]</f>
        <v>1.0339999895938032</v>
      </c>
      <c r="N979" s="99">
        <v>5180.9477956329802</v>
      </c>
      <c r="O979" s="16">
        <v>5301.3677668607297</v>
      </c>
      <c r="P979" s="17">
        <f>gp_need_index[[#This Row],[Normalised weighted population 2026/27]]/gp_need_index[[#This Row],[Registered population 2026/27]]</f>
        <v>1.0232428458995961</v>
      </c>
      <c r="Q979" s="99">
        <v>5249.4045050643899</v>
      </c>
      <c r="R979" s="16">
        <v>5320.0041739148301</v>
      </c>
      <c r="S979" s="17">
        <f>gp_need_index[[#This Row],[Normalised weighted population 2027/28]]/gp_need_index[[#This Row],[Registered population 2027/28]]</f>
        <v>1.0134490814686368</v>
      </c>
      <c r="T979" s="99">
        <v>5314.8982315473104</v>
      </c>
      <c r="U979" s="16">
        <v>5341.2253121752501</v>
      </c>
      <c r="V979" s="17">
        <f>gp_need_index[[#This Row],[Normalised weighted population 2028/29]]/gp_need_index[[#This Row],[Registered population 2028/29]]</f>
        <v>1.0049534496204784</v>
      </c>
    </row>
    <row r="980" spans="1:22" x14ac:dyDescent="0.2">
      <c r="A980" s="6" t="s">
        <v>1919</v>
      </c>
      <c r="B980" s="1" t="s">
        <v>12292</v>
      </c>
      <c r="C980" s="95" t="s">
        <v>6460</v>
      </c>
      <c r="D980" s="95" t="s">
        <v>6460</v>
      </c>
      <c r="E980" s="95" t="s">
        <v>6645</v>
      </c>
      <c r="F980" s="95" t="s">
        <v>6465</v>
      </c>
      <c r="G980" s="95" t="s">
        <v>6465</v>
      </c>
      <c r="H980" s="61">
        <v>5386.5640869140598</v>
      </c>
      <c r="I980" s="61">
        <v>87.884279923359401</v>
      </c>
      <c r="J980" s="123">
        <v>473394.30603947002</v>
      </c>
      <c r="K980" s="99">
        <v>17030.666666666701</v>
      </c>
      <c r="L980" s="16">
        <v>9531.1190980429692</v>
      </c>
      <c r="M980" s="17">
        <f>gp_need_index[[#This Row],[Normalised weighted population (base year)]]/gp_need_index[[#This Row],[Registered population (base year)]]</f>
        <v>0.55964450978878988</v>
      </c>
      <c r="N980" s="99">
        <v>17106.266744959899</v>
      </c>
      <c r="O980" s="16">
        <v>9565.5690933790302</v>
      </c>
      <c r="P980" s="17">
        <f>gp_need_index[[#This Row],[Normalised weighted population 2026/27]]/gp_need_index[[#This Row],[Registered population 2026/27]]</f>
        <v>0.5591850773750725</v>
      </c>
      <c r="Q980" s="99">
        <v>17198.151541277999</v>
      </c>
      <c r="R980" s="16">
        <v>9599.1958567291804</v>
      </c>
      <c r="S980" s="17">
        <f>gp_need_index[[#This Row],[Normalised weighted population 2027/28]]/gp_need_index[[#This Row],[Registered population 2027/28]]</f>
        <v>0.55815276622547205</v>
      </c>
      <c r="T980" s="99">
        <v>17329.489136479599</v>
      </c>
      <c r="U980" s="16">
        <v>9637.4864023387709</v>
      </c>
      <c r="V980" s="17">
        <f>gp_need_index[[#This Row],[Normalised weighted population 2028/29]]/gp_need_index[[#This Row],[Registered population 2028/29]]</f>
        <v>0.55613217022371952</v>
      </c>
    </row>
    <row r="981" spans="1:22" x14ac:dyDescent="0.2">
      <c r="A981" s="6" t="s">
        <v>1570</v>
      </c>
      <c r="B981" s="1" t="s">
        <v>12293</v>
      </c>
      <c r="C981" s="95" t="s">
        <v>6460</v>
      </c>
      <c r="D981" s="95" t="s">
        <v>6460</v>
      </c>
      <c r="E981" s="95" t="s">
        <v>6645</v>
      </c>
      <c r="F981" s="95" t="s">
        <v>6459</v>
      </c>
      <c r="G981" s="95" t="s">
        <v>6459</v>
      </c>
      <c r="H981" s="61">
        <v>5713.1350772938804</v>
      </c>
      <c r="I981" s="61">
        <v>90.089603691401507</v>
      </c>
      <c r="J981" s="123">
        <v>514694.07494885102</v>
      </c>
      <c r="K981" s="99">
        <v>10059.25</v>
      </c>
      <c r="L981" s="16">
        <v>10362.631034657001</v>
      </c>
      <c r="M981" s="17">
        <f>gp_need_index[[#This Row],[Normalised weighted population (base year)]]/gp_need_index[[#This Row],[Registered population (base year)]]</f>
        <v>1.0301594089675672</v>
      </c>
      <c r="N981" s="99">
        <v>10102.155321739099</v>
      </c>
      <c r="O981" s="16">
        <v>10400.0865094172</v>
      </c>
      <c r="P981" s="17">
        <f>gp_need_index[[#This Row],[Normalised weighted population 2026/27]]/gp_need_index[[#This Row],[Registered population 2026/27]]</f>
        <v>1.0294918438877074</v>
      </c>
      <c r="Q981" s="99">
        <v>10144.88878096</v>
      </c>
      <c r="R981" s="16">
        <v>10436.6469319556</v>
      </c>
      <c r="S981" s="17">
        <f>gp_need_index[[#This Row],[Normalised weighted population 2027/28]]/gp_need_index[[#This Row],[Registered population 2027/28]]</f>
        <v>1.0287591276055361</v>
      </c>
      <c r="T981" s="99">
        <v>10179.4154551715</v>
      </c>
      <c r="U981" s="16">
        <v>10478.2780134882</v>
      </c>
      <c r="V981" s="17">
        <f>gp_need_index[[#This Row],[Normalised weighted population 2028/29]]/gp_need_index[[#This Row],[Registered population 2028/29]]</f>
        <v>1.0293595010079746</v>
      </c>
    </row>
    <row r="982" spans="1:22" x14ac:dyDescent="0.2">
      <c r="A982" s="6" t="s">
        <v>1607</v>
      </c>
      <c r="B982" s="1" t="s">
        <v>7552</v>
      </c>
      <c r="C982" s="95" t="s">
        <v>6460</v>
      </c>
      <c r="D982" s="95" t="s">
        <v>6460</v>
      </c>
      <c r="E982" s="95" t="s">
        <v>6645</v>
      </c>
      <c r="F982" s="95" t="s">
        <v>6621</v>
      </c>
      <c r="G982" s="95" t="s">
        <v>6621</v>
      </c>
      <c r="H982" s="61">
        <v>5498.90470805921</v>
      </c>
      <c r="I982" s="61">
        <v>23.721974667297101</v>
      </c>
      <c r="J982" s="123">
        <v>130444.87818246101</v>
      </c>
      <c r="K982" s="99">
        <v>2507.5833333333298</v>
      </c>
      <c r="L982" s="16">
        <v>2626.3215544106702</v>
      </c>
      <c r="M982" s="17">
        <f>gp_need_index[[#This Row],[Normalised weighted population (base year)]]/gp_need_index[[#This Row],[Registered population (base year)]]</f>
        <v>1.047351655077202</v>
      </c>
      <c r="N982" s="99">
        <v>2505.3887067107698</v>
      </c>
      <c r="O982" s="16">
        <v>2635.8143290124499</v>
      </c>
      <c r="P982" s="17">
        <f>gp_need_index[[#This Row],[Normalised weighted population 2026/27]]/gp_need_index[[#This Row],[Registered population 2026/27]]</f>
        <v>1.0520580387196328</v>
      </c>
      <c r="Q982" s="99">
        <v>2503.9278935156799</v>
      </c>
      <c r="R982" s="16">
        <v>2645.0802601673499</v>
      </c>
      <c r="S982" s="17">
        <f>gp_need_index[[#This Row],[Normalised weighted population 2027/28]]/gp_need_index[[#This Row],[Registered population 2027/28]]</f>
        <v>1.0563723767833757</v>
      </c>
      <c r="T982" s="99">
        <v>2504.5159063784499</v>
      </c>
      <c r="U982" s="16">
        <v>2655.6313071357199</v>
      </c>
      <c r="V982" s="17">
        <f>gp_need_index[[#This Row],[Normalised weighted population 2028/29]]/gp_need_index[[#This Row],[Registered population 2028/29]]</f>
        <v>1.0603371694994679</v>
      </c>
    </row>
    <row r="983" spans="1:22" x14ac:dyDescent="0.2">
      <c r="A983" s="6" t="s">
        <v>1598</v>
      </c>
      <c r="B983" s="1" t="s">
        <v>7553</v>
      </c>
      <c r="C983" s="95" t="s">
        <v>6460</v>
      </c>
      <c r="D983" s="95" t="s">
        <v>6460</v>
      </c>
      <c r="E983" s="95" t="s">
        <v>6645</v>
      </c>
      <c r="F983" s="95" t="s">
        <v>6621</v>
      </c>
      <c r="G983" s="95" t="s">
        <v>6621</v>
      </c>
      <c r="H983" s="61">
        <v>5532.0304528061197</v>
      </c>
      <c r="I983" s="61">
        <v>54.947546966636303</v>
      </c>
      <c r="J983" s="123">
        <v>303971.50312642701</v>
      </c>
      <c r="K983" s="99">
        <v>5070.6666666666697</v>
      </c>
      <c r="L983" s="16">
        <v>6120.03262765809</v>
      </c>
      <c r="M983" s="17">
        <f>gp_need_index[[#This Row],[Normalised weighted population (base year)]]/gp_need_index[[#This Row],[Registered population (base year)]]</f>
        <v>1.2069483225725912</v>
      </c>
      <c r="N983" s="99">
        <v>5058.2762716594198</v>
      </c>
      <c r="O983" s="16">
        <v>6142.1533349234696</v>
      </c>
      <c r="P983" s="17">
        <f>gp_need_index[[#This Row],[Normalised weighted population 2026/27]]/gp_need_index[[#This Row],[Registered population 2026/27]]</f>
        <v>1.2142779486634234</v>
      </c>
      <c r="Q983" s="99">
        <v>5047.50919043879</v>
      </c>
      <c r="R983" s="16">
        <v>6163.7454362023</v>
      </c>
      <c r="S983" s="17">
        <f>gp_need_index[[#This Row],[Normalised weighted population 2027/28]]/gp_need_index[[#This Row],[Registered population 2027/28]]</f>
        <v>1.2211459560842273</v>
      </c>
      <c r="T983" s="99">
        <v>5046.9086788633003</v>
      </c>
      <c r="U983" s="16">
        <v>6188.3322015182002</v>
      </c>
      <c r="V983" s="17">
        <f>gp_need_index[[#This Row],[Normalised weighted population 2028/29]]/gp_need_index[[#This Row],[Registered population 2028/29]]</f>
        <v>1.2261629039247801</v>
      </c>
    </row>
    <row r="984" spans="1:22" x14ac:dyDescent="0.2">
      <c r="A984" s="6" t="s">
        <v>1575</v>
      </c>
      <c r="B984" s="1" t="s">
        <v>7554</v>
      </c>
      <c r="C984" s="95" t="s">
        <v>6460</v>
      </c>
      <c r="D984" s="95" t="s">
        <v>6460</v>
      </c>
      <c r="E984" s="95" t="s">
        <v>6645</v>
      </c>
      <c r="F984" s="95" t="s">
        <v>6621</v>
      </c>
      <c r="G984" s="95" t="s">
        <v>6621</v>
      </c>
      <c r="H984" s="61">
        <v>5512.8141946231599</v>
      </c>
      <c r="I984" s="61">
        <v>36.393136180338203</v>
      </c>
      <c r="J984" s="123">
        <v>200628.59772182201</v>
      </c>
      <c r="K984" s="99">
        <v>3264.4166666666702</v>
      </c>
      <c r="L984" s="16">
        <v>4039.37063662233</v>
      </c>
      <c r="M984" s="17">
        <f>gp_need_index[[#This Row],[Normalised weighted population (base year)]]/gp_need_index[[#This Row],[Registered population (base year)]]</f>
        <v>1.237394318522143</v>
      </c>
      <c r="N984" s="99">
        <v>3258.48738672938</v>
      </c>
      <c r="O984" s="16">
        <v>4053.9708423443199</v>
      </c>
      <c r="P984" s="17">
        <f>gp_need_index[[#This Row],[Normalised weighted population 2026/27]]/gp_need_index[[#This Row],[Registered population 2026/27]]</f>
        <v>1.2441266026852371</v>
      </c>
      <c r="Q984" s="99">
        <v>3252.3444058244099</v>
      </c>
      <c r="R984" s="16">
        <v>4068.22215523675</v>
      </c>
      <c r="S984" s="17">
        <f>gp_need_index[[#This Row],[Normalised weighted population 2027/28]]/gp_need_index[[#This Row],[Registered population 2027/28]]</f>
        <v>1.2508583494267207</v>
      </c>
      <c r="T984" s="99">
        <v>3251.7040496261202</v>
      </c>
      <c r="U984" s="16">
        <v>4084.4500193526701</v>
      </c>
      <c r="V984" s="17">
        <f>gp_need_index[[#This Row],[Normalised weighted population 2028/29]]/gp_need_index[[#This Row],[Registered population 2028/29]]</f>
        <v>1.2560952525253024</v>
      </c>
    </row>
    <row r="985" spans="1:22" x14ac:dyDescent="0.2">
      <c r="A985" s="6" t="s">
        <v>1911</v>
      </c>
      <c r="B985" s="1" t="s">
        <v>7555</v>
      </c>
      <c r="C985" s="95" t="s">
        <v>6460</v>
      </c>
      <c r="D985" s="95" t="s">
        <v>6460</v>
      </c>
      <c r="E985" s="95" t="s">
        <v>6645</v>
      </c>
      <c r="F985" s="95" t="s">
        <v>6461</v>
      </c>
      <c r="G985" s="95" t="s">
        <v>6461</v>
      </c>
      <c r="H985" s="61">
        <v>5529.3088541666702</v>
      </c>
      <c r="I985" s="61">
        <v>35.629211377362097</v>
      </c>
      <c r="J985" s="123">
        <v>197004.91393582401</v>
      </c>
      <c r="K985" s="99">
        <v>3829.8333333333298</v>
      </c>
      <c r="L985" s="16">
        <v>3966.4129324476598</v>
      </c>
      <c r="M985" s="17">
        <f>gp_need_index[[#This Row],[Normalised weighted population (base year)]]/gp_need_index[[#This Row],[Registered population (base year)]]</f>
        <v>1.0356620216147778</v>
      </c>
      <c r="N985" s="99">
        <v>3891.3256963034701</v>
      </c>
      <c r="O985" s="16">
        <v>3980.7494343440399</v>
      </c>
      <c r="P985" s="17">
        <f>gp_need_index[[#This Row],[Normalised weighted population 2026/27]]/gp_need_index[[#This Row],[Registered population 2026/27]]</f>
        <v>1.0229802758801498</v>
      </c>
      <c r="Q985" s="99">
        <v>3949.1722067762998</v>
      </c>
      <c r="R985" s="16">
        <v>3994.7433449915102</v>
      </c>
      <c r="S985" s="17">
        <f>gp_need_index[[#This Row],[Normalised weighted population 2027/28]]/gp_need_index[[#This Row],[Registered population 2027/28]]</f>
        <v>1.0115394153075967</v>
      </c>
      <c r="T985" s="99">
        <v>4007.12063791334</v>
      </c>
      <c r="U985" s="16">
        <v>4010.6781070833599</v>
      </c>
      <c r="V985" s="17">
        <f>gp_need_index[[#This Row],[Normalised weighted population 2028/29]]/gp_need_index[[#This Row],[Registered population 2028/29]]</f>
        <v>1.0008877868902575</v>
      </c>
    </row>
    <row r="986" spans="1:22" x14ac:dyDescent="0.2">
      <c r="A986" s="6" t="s">
        <v>1913</v>
      </c>
      <c r="B986" s="1" t="s">
        <v>7556</v>
      </c>
      <c r="C986" s="95" t="s">
        <v>6460</v>
      </c>
      <c r="D986" s="95" t="s">
        <v>6460</v>
      </c>
      <c r="E986" s="95" t="s">
        <v>6645</v>
      </c>
      <c r="F986" s="95" t="s">
        <v>6463</v>
      </c>
      <c r="G986" s="95" t="s">
        <v>6463</v>
      </c>
      <c r="H986" s="61">
        <v>5508.0536689758301</v>
      </c>
      <c r="I986" s="61">
        <v>129.75644036928799</v>
      </c>
      <c r="J986" s="123">
        <v>714705.43744929798</v>
      </c>
      <c r="K986" s="99">
        <v>14908.583333333299</v>
      </c>
      <c r="L986" s="16">
        <v>14389.5745205271</v>
      </c>
      <c r="M986" s="17">
        <f>gp_need_index[[#This Row],[Normalised weighted population (base year)]]/gp_need_index[[#This Row],[Registered population (base year)]]</f>
        <v>0.9651872480971565</v>
      </c>
      <c r="N986" s="99">
        <v>15013.8004401416</v>
      </c>
      <c r="O986" s="16">
        <v>14441.585283378799</v>
      </c>
      <c r="P986" s="17">
        <f>gp_need_index[[#This Row],[Normalised weighted population 2026/27]]/gp_need_index[[#This Row],[Registered population 2026/27]]</f>
        <v>0.96188738760421377</v>
      </c>
      <c r="Q986" s="99">
        <v>15111.6548019641</v>
      </c>
      <c r="R986" s="16">
        <v>14492.3531745502</v>
      </c>
      <c r="S986" s="17">
        <f>gp_need_index[[#This Row],[Normalised weighted population 2027/28]]/gp_need_index[[#This Row],[Registered population 2027/28]]</f>
        <v>0.95901827857175459</v>
      </c>
      <c r="T986" s="99">
        <v>15212.684946142601</v>
      </c>
      <c r="U986" s="16">
        <v>14550.162195066399</v>
      </c>
      <c r="V986" s="17">
        <f>gp_need_index[[#This Row],[Normalised weighted population 2028/29]]/gp_need_index[[#This Row],[Registered population 2028/29]]</f>
        <v>0.95644932150887707</v>
      </c>
    </row>
    <row r="987" spans="1:22" x14ac:dyDescent="0.2">
      <c r="A987" s="6" t="s">
        <v>1631</v>
      </c>
      <c r="B987" s="1" t="s">
        <v>7557</v>
      </c>
      <c r="C987" s="95" t="s">
        <v>6460</v>
      </c>
      <c r="D987" s="95" t="s">
        <v>6460</v>
      </c>
      <c r="E987" s="95" t="s">
        <v>6645</v>
      </c>
      <c r="F987" s="95" t="s">
        <v>6621</v>
      </c>
      <c r="G987" s="95" t="s">
        <v>6621</v>
      </c>
      <c r="H987" s="61">
        <v>5540.38401367188</v>
      </c>
      <c r="I987" s="61">
        <v>216.22144011919099</v>
      </c>
      <c r="J987" s="123">
        <v>1197949.81024948</v>
      </c>
      <c r="K987" s="99">
        <v>25110.666666666701</v>
      </c>
      <c r="L987" s="16">
        <v>24119.010662569599</v>
      </c>
      <c r="M987" s="17">
        <f>gp_need_index[[#This Row],[Normalised weighted population (base year)]]/gp_need_index[[#This Row],[Registered population (base year)]]</f>
        <v>0.96050857520985367</v>
      </c>
      <c r="N987" s="99">
        <v>25000.033129222898</v>
      </c>
      <c r="O987" s="16">
        <v>24206.1882328307</v>
      </c>
      <c r="P987" s="17">
        <f>gp_need_index[[#This Row],[Normalised weighted population 2026/27]]/gp_need_index[[#This Row],[Registered population 2026/27]]</f>
        <v>0.9682462462233995</v>
      </c>
      <c r="Q987" s="99">
        <v>24881.921716772002</v>
      </c>
      <c r="R987" s="16">
        <v>24291.2825701742</v>
      </c>
      <c r="S987" s="17">
        <f>gp_need_index[[#This Row],[Normalised weighted population 2027/28]]/gp_need_index[[#This Row],[Registered population 2027/28]]</f>
        <v>0.97626231794629947</v>
      </c>
      <c r="T987" s="99">
        <v>24870.455338294199</v>
      </c>
      <c r="U987" s="16">
        <v>24388.1788599313</v>
      </c>
      <c r="V987" s="17">
        <f>gp_need_index[[#This Row],[Normalised weighted population 2028/29]]/gp_need_index[[#This Row],[Registered population 2028/29]]</f>
        <v>0.98060845803573549</v>
      </c>
    </row>
    <row r="988" spans="1:22" x14ac:dyDescent="0.2">
      <c r="A988" s="6" t="s">
        <v>1887</v>
      </c>
      <c r="B988" s="1" t="s">
        <v>7558</v>
      </c>
      <c r="C988" s="95" t="s">
        <v>6460</v>
      </c>
      <c r="D988" s="95" t="s">
        <v>6460</v>
      </c>
      <c r="E988" s="95" t="s">
        <v>6645</v>
      </c>
      <c r="F988" s="95" t="s">
        <v>6465</v>
      </c>
      <c r="G988" s="95" t="s">
        <v>6465</v>
      </c>
      <c r="H988" s="61">
        <v>5588.4324241460799</v>
      </c>
      <c r="I988" s="61">
        <v>61.856365095183698</v>
      </c>
      <c r="J988" s="123">
        <v>345680.11633774202</v>
      </c>
      <c r="K988" s="99">
        <v>6230.0833333333303</v>
      </c>
      <c r="L988" s="16">
        <v>6959.7760611122903</v>
      </c>
      <c r="M988" s="17">
        <f>gp_need_index[[#This Row],[Normalised weighted population (base year)]]/gp_need_index[[#This Row],[Registered population (base year)]]</f>
        <v>1.1171240718201672</v>
      </c>
      <c r="N988" s="99">
        <v>6270.3343979101901</v>
      </c>
      <c r="O988" s="16">
        <v>6984.9320003445</v>
      </c>
      <c r="P988" s="17">
        <f>gp_need_index[[#This Row],[Normalised weighted population 2026/27]]/gp_need_index[[#This Row],[Registered population 2026/27]]</f>
        <v>1.1139648313928001</v>
      </c>
      <c r="Q988" s="99">
        <v>6308.73854477861</v>
      </c>
      <c r="R988" s="16">
        <v>7009.4868023745303</v>
      </c>
      <c r="S988" s="17">
        <f>gp_need_index[[#This Row],[Normalised weighted population 2027/28]]/gp_need_index[[#This Row],[Registered population 2027/28]]</f>
        <v>1.1110758121646824</v>
      </c>
      <c r="T988" s="99">
        <v>6346.6558301642399</v>
      </c>
      <c r="U988" s="16">
        <v>7037.44717302558</v>
      </c>
      <c r="V988" s="17">
        <f>gp_need_index[[#This Row],[Normalised weighted population 2028/29]]/gp_need_index[[#This Row],[Registered population 2028/29]]</f>
        <v>1.1088433596128158</v>
      </c>
    </row>
    <row r="989" spans="1:22" x14ac:dyDescent="0.2">
      <c r="A989" s="6" t="s">
        <v>1605</v>
      </c>
      <c r="B989" s="1" t="s">
        <v>7559</v>
      </c>
      <c r="C989" s="95" t="s">
        <v>6460</v>
      </c>
      <c r="D989" s="95" t="s">
        <v>6460</v>
      </c>
      <c r="E989" s="95" t="s">
        <v>6645</v>
      </c>
      <c r="F989" s="95" t="s">
        <v>6621</v>
      </c>
      <c r="G989" s="95" t="s">
        <v>6621</v>
      </c>
      <c r="H989" s="61">
        <v>5699.0283203125</v>
      </c>
      <c r="I989" s="61">
        <v>73.332070483208</v>
      </c>
      <c r="J989" s="123">
        <v>417921.54647095501</v>
      </c>
      <c r="K989" s="99">
        <v>6580</v>
      </c>
      <c r="L989" s="16">
        <v>8414.2542109935202</v>
      </c>
      <c r="M989" s="17">
        <f>gp_need_index[[#This Row],[Normalised weighted population (base year)]]/gp_need_index[[#This Row],[Registered population (base year)]]</f>
        <v>1.2787620381449119</v>
      </c>
      <c r="N989" s="99">
        <v>6568.3164999699202</v>
      </c>
      <c r="O989" s="16">
        <v>8444.6673256911108</v>
      </c>
      <c r="P989" s="17">
        <f>gp_need_index[[#This Row],[Normalised weighted population 2026/27]]/gp_need_index[[#This Row],[Registered population 2026/27]]</f>
        <v>1.2856669324216918</v>
      </c>
      <c r="Q989" s="99">
        <v>6558.7524992763701</v>
      </c>
      <c r="R989" s="16">
        <v>8474.3536754482102</v>
      </c>
      <c r="S989" s="17">
        <f>gp_need_index[[#This Row],[Normalised weighted population 2027/28]]/gp_need_index[[#This Row],[Registered population 2027/28]]</f>
        <v>1.2920679163275621</v>
      </c>
      <c r="T989" s="99">
        <v>6549.0842930950002</v>
      </c>
      <c r="U989" s="16">
        <v>8508.1573013731995</v>
      </c>
      <c r="V989" s="17">
        <f>gp_need_index[[#This Row],[Normalised weighted population 2028/29]]/gp_need_index[[#This Row],[Registered population 2028/29]]</f>
        <v>1.2991369358833478</v>
      </c>
    </row>
    <row r="990" spans="1:22" x14ac:dyDescent="0.2">
      <c r="A990" s="6" t="s">
        <v>1558</v>
      </c>
      <c r="B990" s="1" t="s">
        <v>7560</v>
      </c>
      <c r="C990" s="95" t="s">
        <v>6460</v>
      </c>
      <c r="D990" s="95" t="s">
        <v>6460</v>
      </c>
      <c r="E990" s="95" t="s">
        <v>6645</v>
      </c>
      <c r="F990" s="95" t="s">
        <v>6464</v>
      </c>
      <c r="G990" s="95" t="s">
        <v>6464</v>
      </c>
      <c r="H990" s="61">
        <v>5383.5878222656202</v>
      </c>
      <c r="I990" s="61">
        <v>58.270954104620102</v>
      </c>
      <c r="J990" s="123">
        <v>313706.79890943202</v>
      </c>
      <c r="K990" s="99">
        <v>6832.5833333333303</v>
      </c>
      <c r="L990" s="16">
        <v>6316.0389217320198</v>
      </c>
      <c r="M990" s="17">
        <f>gp_need_index[[#This Row],[Normalised weighted population (base year)]]/gp_need_index[[#This Row],[Registered population (base year)]]</f>
        <v>0.92439983730878106</v>
      </c>
      <c r="N990" s="99">
        <v>6920.2829176846299</v>
      </c>
      <c r="O990" s="16">
        <v>6338.8680889219104</v>
      </c>
      <c r="P990" s="17">
        <f>gp_need_index[[#This Row],[Normalised weighted population 2026/27]]/gp_need_index[[#This Row],[Registered population 2026/27]]</f>
        <v>0.91598395099181185</v>
      </c>
      <c r="Q990" s="99">
        <v>7005.86530370541</v>
      </c>
      <c r="R990" s="16">
        <v>6361.1517204605198</v>
      </c>
      <c r="S990" s="17">
        <f>gp_need_index[[#This Row],[Normalised weighted population 2027/28]]/gp_need_index[[#This Row],[Registered population 2027/28]]</f>
        <v>0.90797516719256643</v>
      </c>
      <c r="T990" s="99">
        <v>7091.6513897676796</v>
      </c>
      <c r="U990" s="16">
        <v>6386.5259261457904</v>
      </c>
      <c r="V990" s="17">
        <f>gp_need_index[[#This Row],[Normalised weighted population 2028/29]]/gp_need_index[[#This Row],[Registered population 2028/29]]</f>
        <v>0.90056963817492597</v>
      </c>
    </row>
    <row r="991" spans="1:22" x14ac:dyDescent="0.2">
      <c r="A991" s="6" t="s">
        <v>1627</v>
      </c>
      <c r="B991" s="1" t="s">
        <v>12294</v>
      </c>
      <c r="C991" s="95" t="s">
        <v>6460</v>
      </c>
      <c r="D991" s="95" t="s">
        <v>6460</v>
      </c>
      <c r="E991" s="95" t="s">
        <v>6645</v>
      </c>
      <c r="F991" s="95" t="s">
        <v>6621</v>
      </c>
      <c r="G991" s="95" t="s">
        <v>6621</v>
      </c>
      <c r="H991" s="61">
        <v>5451.00782606337</v>
      </c>
      <c r="I991" s="61">
        <v>43.074558286610703</v>
      </c>
      <c r="J991" s="123">
        <v>234799.754324537</v>
      </c>
      <c r="K991" s="99">
        <v>4596.5833333333303</v>
      </c>
      <c r="L991" s="16">
        <v>4727.3581327609099</v>
      </c>
      <c r="M991" s="17">
        <f>gp_need_index[[#This Row],[Normalised weighted population (base year)]]/gp_need_index[[#This Row],[Registered population (base year)]]</f>
        <v>1.0284504358877238</v>
      </c>
      <c r="N991" s="99">
        <v>4595.8152919966296</v>
      </c>
      <c r="O991" s="16">
        <v>4744.4450523503301</v>
      </c>
      <c r="P991" s="17">
        <f>gp_need_index[[#This Row],[Normalised weighted population 2026/27]]/gp_need_index[[#This Row],[Registered population 2026/27]]</f>
        <v>1.0323402380014122</v>
      </c>
      <c r="Q991" s="99">
        <v>4597.7879245920403</v>
      </c>
      <c r="R991" s="16">
        <v>4761.1236555202804</v>
      </c>
      <c r="S991" s="17">
        <f>gp_need_index[[#This Row],[Normalised weighted population 2027/28]]/gp_need_index[[#This Row],[Registered population 2027/28]]</f>
        <v>1.0355248509951083</v>
      </c>
      <c r="T991" s="99">
        <v>4603.5698623108601</v>
      </c>
      <c r="U991" s="16">
        <v>4780.1154570425697</v>
      </c>
      <c r="V991" s="17">
        <f>gp_need_index[[#This Row],[Normalised weighted population 2028/29]]/gp_need_index[[#This Row],[Registered population 2028/29]]</f>
        <v>1.0383497155494645</v>
      </c>
    </row>
    <row r="992" spans="1:22" x14ac:dyDescent="0.2">
      <c r="A992" s="6" t="s">
        <v>1635</v>
      </c>
      <c r="B992" s="1" t="s">
        <v>7561</v>
      </c>
      <c r="C992" s="95" t="s">
        <v>6460</v>
      </c>
      <c r="D992" s="95" t="s">
        <v>6460</v>
      </c>
      <c r="E992" s="95" t="s">
        <v>6645</v>
      </c>
      <c r="F992" s="95" t="s">
        <v>6621</v>
      </c>
      <c r="G992" s="95" t="s">
        <v>6621</v>
      </c>
      <c r="H992" s="61">
        <v>5504.6891601562502</v>
      </c>
      <c r="I992" s="61">
        <v>21.713988105142501</v>
      </c>
      <c r="J992" s="123">
        <v>119528.754946139</v>
      </c>
      <c r="K992" s="99">
        <v>2343.0833333333298</v>
      </c>
      <c r="L992" s="16">
        <v>2406.5409839075301</v>
      </c>
      <c r="M992" s="17">
        <f>gp_need_index[[#This Row],[Normalised weighted population (base year)]]/gp_need_index[[#This Row],[Registered population (base year)]]</f>
        <v>1.0270829678447346</v>
      </c>
      <c r="N992" s="99">
        <v>2339.4681708667799</v>
      </c>
      <c r="O992" s="16">
        <v>2415.23936704794</v>
      </c>
      <c r="P992" s="17">
        <f>gp_need_index[[#This Row],[Normalised weighted population 2026/27]]/gp_need_index[[#This Row],[Registered population 2026/27]]</f>
        <v>1.0323882141782192</v>
      </c>
      <c r="Q992" s="99">
        <v>2336.01717854564</v>
      </c>
      <c r="R992" s="16">
        <v>2423.7298898633398</v>
      </c>
      <c r="S992" s="17">
        <f>gp_need_index[[#This Row],[Normalised weighted population 2027/28]]/gp_need_index[[#This Row],[Registered population 2027/28]]</f>
        <v>1.0375479735865247</v>
      </c>
      <c r="T992" s="99">
        <v>2336.7987871595501</v>
      </c>
      <c r="U992" s="16">
        <v>2433.3979851161398</v>
      </c>
      <c r="V992" s="17">
        <f>gp_need_index[[#This Row],[Normalised weighted population 2028/29]]/gp_need_index[[#This Row],[Registered population 2028/29]]</f>
        <v>1.0413382609094937</v>
      </c>
    </row>
    <row r="993" spans="1:22" x14ac:dyDescent="0.2">
      <c r="A993" s="6" t="s">
        <v>1619</v>
      </c>
      <c r="B993" s="1" t="s">
        <v>12295</v>
      </c>
      <c r="C993" s="95" t="s">
        <v>6460</v>
      </c>
      <c r="D993" s="95" t="s">
        <v>6460</v>
      </c>
      <c r="E993" s="95" t="s">
        <v>6645</v>
      </c>
      <c r="F993" s="95" t="s">
        <v>6621</v>
      </c>
      <c r="G993" s="95" t="s">
        <v>6621</v>
      </c>
      <c r="H993" s="61">
        <v>5659.8069845448399</v>
      </c>
      <c r="I993" s="61">
        <v>111.834947838527</v>
      </c>
      <c r="J993" s="123">
        <v>632964.21889270202</v>
      </c>
      <c r="K993" s="99">
        <v>8495.75</v>
      </c>
      <c r="L993" s="16">
        <v>12743.831681328</v>
      </c>
      <c r="M993" s="17">
        <f>gp_need_index[[#This Row],[Normalised weighted population (base year)]]/gp_need_index[[#This Row],[Registered population (base year)]]</f>
        <v>1.50002432761416</v>
      </c>
      <c r="N993" s="99">
        <v>8474.6971991865903</v>
      </c>
      <c r="O993" s="16">
        <v>12789.8939472035</v>
      </c>
      <c r="P993" s="17">
        <f>gp_need_index[[#This Row],[Normalised weighted population 2026/27]]/gp_need_index[[#This Row],[Registered population 2026/27]]</f>
        <v>1.5091859504350298</v>
      </c>
      <c r="Q993" s="99">
        <v>8456.9485432198198</v>
      </c>
      <c r="R993" s="16">
        <v>12834.8554892548</v>
      </c>
      <c r="S993" s="17">
        <f>gp_need_index[[#This Row],[Normalised weighted population 2027/28]]/gp_need_index[[#This Row],[Registered population 2027/28]]</f>
        <v>1.5176698100575383</v>
      </c>
      <c r="T993" s="99">
        <v>8444.04121756106</v>
      </c>
      <c r="U993" s="16">
        <v>12886.052863163901</v>
      </c>
      <c r="V993" s="17">
        <f>gp_need_index[[#This Row],[Normalised weighted population 2028/29]]/gp_need_index[[#This Row],[Registered population 2028/29]]</f>
        <v>1.5260528141862686</v>
      </c>
    </row>
    <row r="994" spans="1:22" x14ac:dyDescent="0.2">
      <c r="A994" s="6" t="s">
        <v>1905</v>
      </c>
      <c r="B994" s="1" t="s">
        <v>7562</v>
      </c>
      <c r="C994" s="95" t="s">
        <v>6460</v>
      </c>
      <c r="D994" s="95" t="s">
        <v>6460</v>
      </c>
      <c r="E994" s="95" t="s">
        <v>6645</v>
      </c>
      <c r="F994" s="95" t="s">
        <v>6465</v>
      </c>
      <c r="G994" s="95" t="s">
        <v>6465</v>
      </c>
      <c r="H994" s="61">
        <v>5695.9845377604197</v>
      </c>
      <c r="I994" s="61">
        <v>77.945454069113396</v>
      </c>
      <c r="J994" s="123">
        <v>443976.101166384</v>
      </c>
      <c r="K994" s="99">
        <v>7778.25</v>
      </c>
      <c r="L994" s="16">
        <v>8938.8255053257199</v>
      </c>
      <c r="M994" s="17">
        <f>gp_need_index[[#This Row],[Normalised weighted population (base year)]]/gp_need_index[[#This Row],[Registered population (base year)]]</f>
        <v>1.149207791640243</v>
      </c>
      <c r="N994" s="99">
        <v>7836.6307812227496</v>
      </c>
      <c r="O994" s="16">
        <v>8971.1346700524009</v>
      </c>
      <c r="P994" s="17">
        <f>gp_need_index[[#This Row],[Normalised weighted population 2026/27]]/gp_need_index[[#This Row],[Registered population 2026/27]]</f>
        <v>1.144769342910479</v>
      </c>
      <c r="Q994" s="99">
        <v>7897.1461365647401</v>
      </c>
      <c r="R994" s="16">
        <v>9002.6717610071901</v>
      </c>
      <c r="S994" s="17">
        <f>gp_need_index[[#This Row],[Normalised weighted population 2027/28]]/gp_need_index[[#This Row],[Registered population 2027/28]]</f>
        <v>1.1399905238328734</v>
      </c>
      <c r="T994" s="99">
        <v>7956.4440637481002</v>
      </c>
      <c r="U994" s="16">
        <v>9038.5828121846007</v>
      </c>
      <c r="V994" s="17">
        <f>gp_need_index[[#This Row],[Normalised weighted population 2028/29]]/gp_need_index[[#This Row],[Registered population 2028/29]]</f>
        <v>1.1360078371400917</v>
      </c>
    </row>
    <row r="995" spans="1:22" x14ac:dyDescent="0.2">
      <c r="A995" s="6" t="s">
        <v>1895</v>
      </c>
      <c r="B995" s="1" t="s">
        <v>7563</v>
      </c>
      <c r="C995" s="95" t="s">
        <v>6460</v>
      </c>
      <c r="D995" s="95" t="s">
        <v>6460</v>
      </c>
      <c r="E995" s="95" t="s">
        <v>6645</v>
      </c>
      <c r="F995" s="95" t="s">
        <v>6463</v>
      </c>
      <c r="G995" s="95" t="s">
        <v>6463</v>
      </c>
      <c r="H995" s="61">
        <v>5571.5779947916699</v>
      </c>
      <c r="I995" s="61">
        <v>27.177099061857199</v>
      </c>
      <c r="J995" s="123">
        <v>151419.32709531701</v>
      </c>
      <c r="K995" s="99">
        <v>3529.8333333333298</v>
      </c>
      <c r="L995" s="16">
        <v>3048.6121651211001</v>
      </c>
      <c r="M995" s="17">
        <f>gp_need_index[[#This Row],[Normalised weighted population (base year)]]/gp_need_index[[#This Row],[Registered population (base year)]]</f>
        <v>0.8636702861667982</v>
      </c>
      <c r="N995" s="99">
        <v>3554.79899082054</v>
      </c>
      <c r="O995" s="16">
        <v>3059.6312987390402</v>
      </c>
      <c r="P995" s="17">
        <f>gp_need_index[[#This Row],[Normalised weighted population 2026/27]]/gp_need_index[[#This Row],[Registered population 2026/27]]</f>
        <v>0.86070444676051794</v>
      </c>
      <c r="Q995" s="99">
        <v>3577.7777588963299</v>
      </c>
      <c r="R995" s="16">
        <v>3070.3871143749998</v>
      </c>
      <c r="S995" s="17">
        <f>gp_need_index[[#This Row],[Normalised weighted population 2027/28]]/gp_need_index[[#This Row],[Registered population 2027/28]]</f>
        <v>0.85818273836051528</v>
      </c>
      <c r="T995" s="99">
        <v>3603.0402479875202</v>
      </c>
      <c r="U995" s="16">
        <v>3082.6346817334302</v>
      </c>
      <c r="V995" s="17">
        <f>gp_need_index[[#This Row],[Normalised weighted population 2028/29]]/gp_need_index[[#This Row],[Registered population 2028/29]]</f>
        <v>0.85556487565056683</v>
      </c>
    </row>
    <row r="996" spans="1:22" x14ac:dyDescent="0.2">
      <c r="A996" s="6" t="s">
        <v>1581</v>
      </c>
      <c r="B996" s="1" t="s">
        <v>7564</v>
      </c>
      <c r="C996" s="95" t="s">
        <v>6460</v>
      </c>
      <c r="D996" s="95" t="s">
        <v>6460</v>
      </c>
      <c r="E996" s="95" t="s">
        <v>6645</v>
      </c>
      <c r="F996" s="95" t="s">
        <v>6466</v>
      </c>
      <c r="G996" s="95" t="s">
        <v>6466</v>
      </c>
      <c r="H996" s="61">
        <v>5542.5640624999996</v>
      </c>
      <c r="I996" s="61">
        <v>75.432675099455196</v>
      </c>
      <c r="J996" s="123">
        <v>418090.43414447899</v>
      </c>
      <c r="K996" s="99">
        <v>7169.75</v>
      </c>
      <c r="L996" s="16">
        <v>8417.6545233969791</v>
      </c>
      <c r="M996" s="17">
        <f>gp_need_index[[#This Row],[Normalised weighted population (base year)]]/gp_need_index[[#This Row],[Registered population (base year)]]</f>
        <v>1.1740513300180591</v>
      </c>
      <c r="N996" s="99">
        <v>7231.3482529797502</v>
      </c>
      <c r="O996" s="16">
        <v>8448.0799284400291</v>
      </c>
      <c r="P996" s="17">
        <f>gp_need_index[[#This Row],[Normalised weighted population 2026/27]]/gp_need_index[[#This Row],[Registered population 2026/27]]</f>
        <v>1.1682579282444201</v>
      </c>
      <c r="Q996" s="99">
        <v>7284.2074911629097</v>
      </c>
      <c r="R996" s="16">
        <v>8477.7782748471891</v>
      </c>
      <c r="S996" s="17">
        <f>gp_need_index[[#This Row],[Normalised weighted population 2027/28]]/gp_need_index[[#This Row],[Registered population 2027/28]]</f>
        <v>1.1638573290412584</v>
      </c>
      <c r="T996" s="99">
        <v>7335.4925179293105</v>
      </c>
      <c r="U996" s="16">
        <v>8511.5955612684793</v>
      </c>
      <c r="V996" s="17">
        <f>gp_need_index[[#This Row],[Normalised weighted population 2028/29]]/gp_need_index[[#This Row],[Registered population 2028/29]]</f>
        <v>1.1603304809410622</v>
      </c>
    </row>
    <row r="997" spans="1:22" x14ac:dyDescent="0.2">
      <c r="A997" s="6" t="s">
        <v>1884</v>
      </c>
      <c r="B997" s="1" t="s">
        <v>12296</v>
      </c>
      <c r="C997" s="95" t="s">
        <v>6460</v>
      </c>
      <c r="D997" s="95" t="s">
        <v>6460</v>
      </c>
      <c r="E997" s="95" t="s">
        <v>6645</v>
      </c>
      <c r="F997" s="95" t="s">
        <v>6463</v>
      </c>
      <c r="G997" s="95" t="s">
        <v>6463</v>
      </c>
      <c r="H997" s="61">
        <v>5726.7633003566598</v>
      </c>
      <c r="I997" s="61">
        <v>65.635343619061203</v>
      </c>
      <c r="J997" s="123">
        <v>375878.07704393798</v>
      </c>
      <c r="K997" s="99">
        <v>6013.25</v>
      </c>
      <c r="L997" s="16">
        <v>7567.7689252782102</v>
      </c>
      <c r="M997" s="17">
        <f>gp_need_index[[#This Row],[Normalised weighted population (base year)]]/gp_need_index[[#This Row],[Registered population (base year)]]</f>
        <v>1.25851559893206</v>
      </c>
      <c r="N997" s="99">
        <v>6051.4334316383001</v>
      </c>
      <c r="O997" s="16">
        <v>7595.12243974995</v>
      </c>
      <c r="P997" s="17">
        <f>gp_need_index[[#This Row],[Normalised weighted population 2026/27]]/gp_need_index[[#This Row],[Registered population 2026/27]]</f>
        <v>1.2550947681322717</v>
      </c>
      <c r="Q997" s="99">
        <v>6086.5837963233798</v>
      </c>
      <c r="R997" s="16">
        <v>7621.8223028112798</v>
      </c>
      <c r="S997" s="17">
        <f>gp_need_index[[#This Row],[Normalised weighted population 2027/28]]/gp_need_index[[#This Row],[Registered population 2027/28]]</f>
        <v>1.2522331997491376</v>
      </c>
      <c r="T997" s="99">
        <v>6123.6358790387003</v>
      </c>
      <c r="U997" s="16">
        <v>7652.2252385227503</v>
      </c>
      <c r="V997" s="17">
        <f>gp_need_index[[#This Row],[Normalised weighted population 2028/29]]/gp_need_index[[#This Row],[Registered population 2028/29]]</f>
        <v>1.2496212037551799</v>
      </c>
    </row>
    <row r="998" spans="1:22" x14ac:dyDescent="0.2">
      <c r="A998" s="6" t="s">
        <v>1630</v>
      </c>
      <c r="B998" s="1" t="s">
        <v>12297</v>
      </c>
      <c r="C998" s="95" t="s">
        <v>6460</v>
      </c>
      <c r="D998" s="95" t="s">
        <v>6460</v>
      </c>
      <c r="E998" s="95" t="s">
        <v>6645</v>
      </c>
      <c r="F998" s="95" t="s">
        <v>6621</v>
      </c>
      <c r="G998" s="95" t="s">
        <v>6621</v>
      </c>
      <c r="H998" s="61">
        <v>5610.9594820462698</v>
      </c>
      <c r="I998" s="61">
        <v>93.336357135289006</v>
      </c>
      <c r="J998" s="123">
        <v>523706.518087907</v>
      </c>
      <c r="K998" s="99">
        <v>10695.416666666701</v>
      </c>
      <c r="L998" s="16">
        <v>10544.0837218288</v>
      </c>
      <c r="M998" s="17">
        <f>gp_need_index[[#This Row],[Normalised weighted population (base year)]]/gp_need_index[[#This Row],[Registered population (base year)]]</f>
        <v>0.98585067327862552</v>
      </c>
      <c r="N998" s="99">
        <v>10696.5240363168</v>
      </c>
      <c r="O998" s="16">
        <v>10582.195052859701</v>
      </c>
      <c r="P998" s="17">
        <f>gp_need_index[[#This Row],[Normalised weighted population 2026/27]]/gp_need_index[[#This Row],[Registered population 2026/27]]</f>
        <v>0.98931157607191555</v>
      </c>
      <c r="Q998" s="99">
        <v>10701.094211981699</v>
      </c>
      <c r="R998" s="16">
        <v>10619.395659043599</v>
      </c>
      <c r="S998" s="17">
        <f>gp_need_index[[#This Row],[Normalised weighted population 2027/28]]/gp_need_index[[#This Row],[Registered population 2027/28]]</f>
        <v>0.99236540195612666</v>
      </c>
      <c r="T998" s="99">
        <v>10714.271778321099</v>
      </c>
      <c r="U998" s="16">
        <v>10661.7557129375</v>
      </c>
      <c r="V998" s="17">
        <f>gp_need_index[[#This Row],[Normalised weighted population 2028/29]]/gp_need_index[[#This Row],[Registered population 2028/29]]</f>
        <v>0.99509849418885765</v>
      </c>
    </row>
    <row r="999" spans="1:22" x14ac:dyDescent="0.2">
      <c r="A999" s="6" t="s">
        <v>1602</v>
      </c>
      <c r="B999" s="1" t="s">
        <v>7565</v>
      </c>
      <c r="C999" s="95" t="s">
        <v>6460</v>
      </c>
      <c r="D999" s="95" t="s">
        <v>6460</v>
      </c>
      <c r="E999" s="95" t="s">
        <v>6645</v>
      </c>
      <c r="F999" s="95" t="s">
        <v>6621</v>
      </c>
      <c r="G999" s="95" t="s">
        <v>6621</v>
      </c>
      <c r="H999" s="61">
        <v>5620.8444281683996</v>
      </c>
      <c r="I999" s="61">
        <v>108.03868827567599</v>
      </c>
      <c r="J999" s="123">
        <v>607268.65902095695</v>
      </c>
      <c r="K999" s="99">
        <v>9834.3333333333303</v>
      </c>
      <c r="L999" s="16">
        <v>12226.488235697099</v>
      </c>
      <c r="M999" s="17">
        <f>gp_need_index[[#This Row],[Normalised weighted population (base year)]]/gp_need_index[[#This Row],[Registered population (base year)]]</f>
        <v>1.243245253265475</v>
      </c>
      <c r="N999" s="99">
        <v>9815.7909560553508</v>
      </c>
      <c r="O999" s="16">
        <v>12270.6805764247</v>
      </c>
      <c r="P999" s="17">
        <f>gp_need_index[[#This Row],[Normalised weighted population 2026/27]]/gp_need_index[[#This Row],[Registered population 2026/27]]</f>
        <v>1.250095955726821</v>
      </c>
      <c r="Q999" s="99">
        <v>9801.58677374941</v>
      </c>
      <c r="R999" s="16">
        <v>12313.816877867999</v>
      </c>
      <c r="S999" s="17">
        <f>gp_need_index[[#This Row],[Normalised weighted population 2027/28]]/gp_need_index[[#This Row],[Registered population 2027/28]]</f>
        <v>1.2563085102553841</v>
      </c>
      <c r="T999" s="99">
        <v>9796.2669272136991</v>
      </c>
      <c r="U999" s="16">
        <v>12362.935863856799</v>
      </c>
      <c r="V999" s="17">
        <f>gp_need_index[[#This Row],[Normalised weighted population 2028/29]]/gp_need_index[[#This Row],[Registered population 2028/29]]</f>
        <v>1.2620047979208264</v>
      </c>
    </row>
    <row r="1000" spans="1:22" x14ac:dyDescent="0.2">
      <c r="A1000" s="6" t="s">
        <v>1610</v>
      </c>
      <c r="B1000" s="1" t="s">
        <v>7566</v>
      </c>
      <c r="C1000" s="95" t="s">
        <v>6460</v>
      </c>
      <c r="D1000" s="95" t="s">
        <v>6460</v>
      </c>
      <c r="E1000" s="95" t="s">
        <v>6645</v>
      </c>
      <c r="F1000" s="95" t="s">
        <v>6621</v>
      </c>
      <c r="G1000" s="95" t="s">
        <v>6621</v>
      </c>
      <c r="H1000" s="61">
        <v>5608.0793074642297</v>
      </c>
      <c r="I1000" s="61">
        <v>161.119659641102</v>
      </c>
      <c r="J1000" s="123">
        <v>903571.829258946</v>
      </c>
      <c r="K1000" s="99">
        <v>14143.166666666701</v>
      </c>
      <c r="L1000" s="16">
        <v>18192.129918828199</v>
      </c>
      <c r="M1000" s="17">
        <f>gp_need_index[[#This Row],[Normalised weighted population (base year)]]/gp_need_index[[#This Row],[Registered population (base year)]]</f>
        <v>1.2862840654847327</v>
      </c>
      <c r="N1000" s="99">
        <v>14111.115685438301</v>
      </c>
      <c r="O1000" s="16">
        <v>18257.884924553098</v>
      </c>
      <c r="P1000" s="17">
        <f>gp_need_index[[#This Row],[Normalised weighted population 2026/27]]/gp_need_index[[#This Row],[Registered population 2026/27]]</f>
        <v>1.2938654413693156</v>
      </c>
      <c r="Q1000" s="99">
        <v>14083.573176751799</v>
      </c>
      <c r="R1000" s="16">
        <v>18322.068620226499</v>
      </c>
      <c r="S1000" s="17">
        <f>gp_need_index[[#This Row],[Normalised weighted population 2027/28]]/gp_need_index[[#This Row],[Registered population 2027/28]]</f>
        <v>1.300953131018719</v>
      </c>
      <c r="T1000" s="99">
        <v>14065.744251906601</v>
      </c>
      <c r="U1000" s="16">
        <v>18395.154117661499</v>
      </c>
      <c r="V1000" s="17">
        <f>gp_need_index[[#This Row],[Normalised weighted population 2028/29]]/gp_need_index[[#This Row],[Registered population 2028/29]]</f>
        <v>1.3077981362534763</v>
      </c>
    </row>
    <row r="1001" spans="1:22" x14ac:dyDescent="0.2">
      <c r="A1001" s="6" t="s">
        <v>1892</v>
      </c>
      <c r="B1001" s="1" t="s">
        <v>7567</v>
      </c>
      <c r="C1001" s="95" t="s">
        <v>6460</v>
      </c>
      <c r="D1001" s="95" t="s">
        <v>6460</v>
      </c>
      <c r="E1001" s="95" t="s">
        <v>6645</v>
      </c>
      <c r="F1001" s="95" t="s">
        <v>6465</v>
      </c>
      <c r="G1001" s="95" t="s">
        <v>6465</v>
      </c>
      <c r="H1001" s="61">
        <v>5372.7586483712903</v>
      </c>
      <c r="I1001" s="61">
        <v>53.046635096807201</v>
      </c>
      <c r="J1001" s="123">
        <v>285006.767483367</v>
      </c>
      <c r="K1001" s="99">
        <v>4970.25</v>
      </c>
      <c r="L1001" s="16">
        <v>5738.2047269612103</v>
      </c>
      <c r="M1001" s="17">
        <f>gp_need_index[[#This Row],[Normalised weighted population (base year)]]/gp_need_index[[#This Row],[Registered population (base year)]]</f>
        <v>1.1545102815675692</v>
      </c>
      <c r="N1001" s="99">
        <v>5000.3515240868701</v>
      </c>
      <c r="O1001" s="16">
        <v>5758.9453266796399</v>
      </c>
      <c r="P1001" s="17">
        <f>gp_need_index[[#This Row],[Normalised weighted population 2026/27]]/gp_need_index[[#This Row],[Registered population 2026/27]]</f>
        <v>1.1517080947086613</v>
      </c>
      <c r="Q1001" s="99">
        <v>5029.8760632412004</v>
      </c>
      <c r="R1001" s="16">
        <v>5779.1903000582497</v>
      </c>
      <c r="S1001" s="17">
        <f>gp_need_index[[#This Row],[Normalised weighted population 2027/28]]/gp_need_index[[#This Row],[Registered population 2027/28]]</f>
        <v>1.1489727037795439</v>
      </c>
      <c r="T1001" s="99">
        <v>5057.9351502750496</v>
      </c>
      <c r="U1001" s="16">
        <v>5802.2431008421599</v>
      </c>
      <c r="V1001" s="17">
        <f>gp_need_index[[#This Row],[Normalised weighted population 2028/29]]/gp_need_index[[#This Row],[Registered population 2028/29]]</f>
        <v>1.147156483516131</v>
      </c>
    </row>
    <row r="1002" spans="1:22" x14ac:dyDescent="0.2">
      <c r="A1002" s="6" t="s">
        <v>1572</v>
      </c>
      <c r="B1002" s="1" t="s">
        <v>7568</v>
      </c>
      <c r="C1002" s="95" t="s">
        <v>6460</v>
      </c>
      <c r="D1002" s="95" t="s">
        <v>6460</v>
      </c>
      <c r="E1002" s="95" t="s">
        <v>6645</v>
      </c>
      <c r="F1002" s="95" t="s">
        <v>6620</v>
      </c>
      <c r="G1002" s="95" t="s">
        <v>6620</v>
      </c>
      <c r="H1002" s="61">
        <v>5366.4948928420599</v>
      </c>
      <c r="I1002" s="61">
        <v>42.077869759968202</v>
      </c>
      <c r="J1002" s="123">
        <v>225810.673168543</v>
      </c>
      <c r="K1002" s="99">
        <v>5627.5833333333303</v>
      </c>
      <c r="L1002" s="16">
        <v>4546.3758057943096</v>
      </c>
      <c r="M1002" s="17">
        <f>gp_need_index[[#This Row],[Normalised weighted population (base year)]]/gp_need_index[[#This Row],[Registered population (base year)]]</f>
        <v>0.80787356428205925</v>
      </c>
      <c r="N1002" s="99">
        <v>5647.2479829193599</v>
      </c>
      <c r="O1002" s="16">
        <v>4562.8085692184704</v>
      </c>
      <c r="P1002" s="17">
        <f>gp_need_index[[#This Row],[Normalised weighted population 2026/27]]/gp_need_index[[#This Row],[Registered population 2026/27]]</f>
        <v>0.80797028623838019</v>
      </c>
      <c r="Q1002" s="99">
        <v>5665.7016818163302</v>
      </c>
      <c r="R1002" s="16">
        <v>4578.8486482217504</v>
      </c>
      <c r="S1002" s="17">
        <f>gp_need_index[[#This Row],[Normalised weighted population 2027/28]]/gp_need_index[[#This Row],[Registered population 2027/28]]</f>
        <v>0.80816973878403131</v>
      </c>
      <c r="T1002" s="99">
        <v>5691.3449677559702</v>
      </c>
      <c r="U1002" s="16">
        <v>4597.1133670191302</v>
      </c>
      <c r="V1002" s="17">
        <f>gp_need_index[[#This Row],[Normalised weighted population 2028/29]]/gp_need_index[[#This Row],[Registered population 2028/29]]</f>
        <v>0.80773760737819367</v>
      </c>
    </row>
    <row r="1003" spans="1:22" x14ac:dyDescent="0.2">
      <c r="A1003" s="6" t="s">
        <v>1899</v>
      </c>
      <c r="B1003" s="1" t="s">
        <v>7569</v>
      </c>
      <c r="C1003" s="95" t="s">
        <v>6460</v>
      </c>
      <c r="D1003" s="95" t="s">
        <v>6460</v>
      </c>
      <c r="E1003" s="95" t="s">
        <v>6645</v>
      </c>
      <c r="F1003" s="95" t="s">
        <v>6463</v>
      </c>
      <c r="G1003" s="95" t="s">
        <v>6463</v>
      </c>
      <c r="H1003" s="61">
        <v>5535.8292875744</v>
      </c>
      <c r="I1003" s="61">
        <v>45.625721327113901</v>
      </c>
      <c r="J1003" s="123">
        <v>252576.20438934499</v>
      </c>
      <c r="K1003" s="99">
        <v>5302.4166666666697</v>
      </c>
      <c r="L1003" s="16">
        <v>5085.26159832133</v>
      </c>
      <c r="M1003" s="17">
        <f>gp_need_index[[#This Row],[Normalised weighted population (base year)]]/gp_need_index[[#This Row],[Registered population (base year)]]</f>
        <v>0.95904601958000169</v>
      </c>
      <c r="N1003" s="99">
        <v>5340.1454897437698</v>
      </c>
      <c r="O1003" s="16">
        <v>5103.6421511758999</v>
      </c>
      <c r="P1003" s="17">
        <f>gp_need_index[[#This Row],[Normalised weighted population 2026/27]]/gp_need_index[[#This Row],[Registered population 2026/27]]</f>
        <v>0.95571219192022094</v>
      </c>
      <c r="Q1003" s="99">
        <v>5377.0650855351496</v>
      </c>
      <c r="R1003" s="16">
        <v>5121.58347439108</v>
      </c>
      <c r="S1003" s="17">
        <f>gp_need_index[[#This Row],[Normalised weighted population 2027/28]]/gp_need_index[[#This Row],[Registered population 2027/28]]</f>
        <v>0.95248679212915965</v>
      </c>
      <c r="T1003" s="99">
        <v>5413.8276250346098</v>
      </c>
      <c r="U1003" s="16">
        <v>5142.0131258479796</v>
      </c>
      <c r="V1003" s="17">
        <f>gp_need_index[[#This Row],[Normalised weighted population 2028/29]]/gp_need_index[[#This Row],[Registered population 2028/29]]</f>
        <v>0.94979254641767574</v>
      </c>
    </row>
    <row r="1004" spans="1:22" x14ac:dyDescent="0.2">
      <c r="A1004" s="6" t="s">
        <v>1634</v>
      </c>
      <c r="B1004" s="1" t="s">
        <v>7570</v>
      </c>
      <c r="C1004" s="95" t="s">
        <v>6460</v>
      </c>
      <c r="D1004" s="95" t="s">
        <v>6460</v>
      </c>
      <c r="E1004" s="95" t="s">
        <v>6645</v>
      </c>
      <c r="F1004" s="95" t="s">
        <v>6621</v>
      </c>
      <c r="G1004" s="95" t="s">
        <v>6621</v>
      </c>
      <c r="H1004" s="61">
        <v>5447.6356201171902</v>
      </c>
      <c r="I1004" s="61">
        <v>32.966414911268402</v>
      </c>
      <c r="J1004" s="123">
        <v>179589.01613818799</v>
      </c>
      <c r="K1004" s="99">
        <v>3822.8333333333298</v>
      </c>
      <c r="L1004" s="16">
        <v>3615.7686724916298</v>
      </c>
      <c r="M1004" s="17">
        <f>gp_need_index[[#This Row],[Normalised weighted population (base year)]]/gp_need_index[[#This Row],[Registered population (base year)]]</f>
        <v>0.94583476631424335</v>
      </c>
      <c r="N1004" s="99">
        <v>3823.8888767174899</v>
      </c>
      <c r="O1004" s="16">
        <v>3628.8377793427999</v>
      </c>
      <c r="P1004" s="17">
        <f>gp_need_index[[#This Row],[Normalised weighted population 2026/27]]/gp_need_index[[#This Row],[Registered population 2026/27]]</f>
        <v>0.94899143158623211</v>
      </c>
      <c r="Q1004" s="99">
        <v>3825.6567051376301</v>
      </c>
      <c r="R1004" s="16">
        <v>3641.59458116513</v>
      </c>
      <c r="S1004" s="17">
        <f>gp_need_index[[#This Row],[Normalised weighted population 2027/28]]/gp_need_index[[#This Row],[Registered population 2027/28]]</f>
        <v>0.95188744360535127</v>
      </c>
      <c r="T1004" s="99">
        <v>3832.68942476349</v>
      </c>
      <c r="U1004" s="16">
        <v>3656.12065662842</v>
      </c>
      <c r="V1004" s="17">
        <f>gp_need_index[[#This Row],[Normalised weighted population 2028/29]]/gp_need_index[[#This Row],[Registered population 2028/29]]</f>
        <v>0.95393084370618786</v>
      </c>
    </row>
    <row r="1005" spans="1:22" x14ac:dyDescent="0.2">
      <c r="A1005" s="6" t="s">
        <v>1600</v>
      </c>
      <c r="B1005" s="1" t="s">
        <v>7571</v>
      </c>
      <c r="C1005" s="95" t="s">
        <v>6460</v>
      </c>
      <c r="D1005" s="95" t="s">
        <v>6460</v>
      </c>
      <c r="E1005" s="95" t="s">
        <v>6645</v>
      </c>
      <c r="F1005" s="95" t="s">
        <v>6621</v>
      </c>
      <c r="G1005" s="95" t="s">
        <v>6621</v>
      </c>
      <c r="H1005" s="61">
        <v>5832.4500868055602</v>
      </c>
      <c r="I1005" s="61">
        <v>20.988956036074001</v>
      </c>
      <c r="J1005" s="123">
        <v>122417.038454558</v>
      </c>
      <c r="K1005" s="99">
        <v>1923.4166666666699</v>
      </c>
      <c r="L1005" s="16">
        <v>2464.6924524749502</v>
      </c>
      <c r="M1005" s="17">
        <f>gp_need_index[[#This Row],[Normalised weighted population (base year)]]/gp_need_index[[#This Row],[Registered population (base year)]]</f>
        <v>1.2814136922013497</v>
      </c>
      <c r="N1005" s="99">
        <v>1919.48630575776</v>
      </c>
      <c r="O1005" s="16">
        <v>2473.60102266688</v>
      </c>
      <c r="P1005" s="17">
        <f>gp_need_index[[#This Row],[Normalised weighted population 2026/27]]/gp_need_index[[#This Row],[Registered population 2026/27]]</f>
        <v>1.2886786507655603</v>
      </c>
      <c r="Q1005" s="99">
        <v>1915.75688818761</v>
      </c>
      <c r="R1005" s="16">
        <v>2482.2967098131398</v>
      </c>
      <c r="S1005" s="17">
        <f>gp_need_index[[#This Row],[Normalised weighted population 2027/28]]/gp_need_index[[#This Row],[Registered population 2027/28]]</f>
        <v>1.2957263654479152</v>
      </c>
      <c r="T1005" s="99">
        <v>1914.41701386508</v>
      </c>
      <c r="U1005" s="16">
        <v>2492.1984241652799</v>
      </c>
      <c r="V1005" s="17">
        <f>gp_need_index[[#This Row],[Normalised weighted population 2028/29]]/gp_need_index[[#This Row],[Registered population 2028/29]]</f>
        <v>1.3018054092267484</v>
      </c>
    </row>
    <row r="1006" spans="1:22" x14ac:dyDescent="0.2">
      <c r="A1006" s="6" t="s">
        <v>1900</v>
      </c>
      <c r="B1006" s="1" t="s">
        <v>7572</v>
      </c>
      <c r="C1006" s="95" t="s">
        <v>6460</v>
      </c>
      <c r="D1006" s="95" t="s">
        <v>6460</v>
      </c>
      <c r="E1006" s="95" t="s">
        <v>6645</v>
      </c>
      <c r="F1006" s="95" t="s">
        <v>6465</v>
      </c>
      <c r="G1006" s="95" t="s">
        <v>6465</v>
      </c>
      <c r="H1006" s="61">
        <v>5598.24609375</v>
      </c>
      <c r="I1006" s="61">
        <v>32.761238566482803</v>
      </c>
      <c r="J1006" s="123">
        <v>183405.475831224</v>
      </c>
      <c r="K1006" s="99">
        <v>2916.1666666666702</v>
      </c>
      <c r="L1006" s="16">
        <v>3692.60764457714</v>
      </c>
      <c r="M1006" s="17">
        <f>gp_need_index[[#This Row],[Normalised weighted population (base year)]]/gp_need_index[[#This Row],[Registered population (base year)]]</f>
        <v>1.2662539788228162</v>
      </c>
      <c r="N1006" s="99">
        <v>2934.7621942885999</v>
      </c>
      <c r="O1006" s="16">
        <v>3705.95448400124</v>
      </c>
      <c r="P1006" s="17">
        <f>gp_need_index[[#This Row],[Normalised weighted population 2026/27]]/gp_need_index[[#This Row],[Registered population 2026/27]]</f>
        <v>1.2627784599425034</v>
      </c>
      <c r="Q1006" s="99">
        <v>2951.03086523308</v>
      </c>
      <c r="R1006" s="16">
        <v>3718.98238157884</v>
      </c>
      <c r="S1006" s="17">
        <f>gp_need_index[[#This Row],[Normalised weighted population 2027/28]]/gp_need_index[[#This Row],[Registered population 2027/28]]</f>
        <v>1.2602316110594476</v>
      </c>
      <c r="T1006" s="99">
        <v>2968.4268507258598</v>
      </c>
      <c r="U1006" s="16">
        <v>3733.8171517646401</v>
      </c>
      <c r="V1006" s="17">
        <f>gp_need_index[[#This Row],[Normalised weighted population 2028/29]]/gp_need_index[[#This Row],[Registered population 2028/29]]</f>
        <v>1.2578437467143992</v>
      </c>
    </row>
    <row r="1007" spans="1:22" x14ac:dyDescent="0.2">
      <c r="A1007" s="6" t="s">
        <v>1592</v>
      </c>
      <c r="B1007" s="1" t="s">
        <v>7573</v>
      </c>
      <c r="C1007" s="95" t="s">
        <v>6460</v>
      </c>
      <c r="D1007" s="95" t="s">
        <v>6460</v>
      </c>
      <c r="E1007" s="95" t="s">
        <v>6645</v>
      </c>
      <c r="F1007" s="95" t="s">
        <v>6621</v>
      </c>
      <c r="G1007" s="95" t="s">
        <v>6621</v>
      </c>
      <c r="H1007" s="61">
        <v>5679.6912434895803</v>
      </c>
      <c r="I1007" s="61">
        <v>31.806072515531199</v>
      </c>
      <c r="J1007" s="123">
        <v>180648.671556257</v>
      </c>
      <c r="K1007" s="99">
        <v>2955.3333333333298</v>
      </c>
      <c r="L1007" s="16">
        <v>3637.1033228320598</v>
      </c>
      <c r="M1007" s="17">
        <f>gp_need_index[[#This Row],[Normalised weighted population (base year)]]/gp_need_index[[#This Row],[Registered population (base year)]]</f>
        <v>1.2306914018154966</v>
      </c>
      <c r="N1007" s="99">
        <v>2950.2237567014299</v>
      </c>
      <c r="O1007" s="16">
        <v>3650.2495432516598</v>
      </c>
      <c r="P1007" s="17">
        <f>gp_need_index[[#This Row],[Normalised weighted population 2026/27]]/gp_need_index[[#This Row],[Registered population 2026/27]]</f>
        <v>1.2372788792579281</v>
      </c>
      <c r="Q1007" s="99">
        <v>2945.3013344912601</v>
      </c>
      <c r="R1007" s="16">
        <v>3663.0816159032402</v>
      </c>
      <c r="S1007" s="17">
        <f>gp_need_index[[#This Row],[Normalised weighted population 2027/28]]/gp_need_index[[#This Row],[Registered population 2027/28]]</f>
        <v>1.2437035127802845</v>
      </c>
      <c r="T1007" s="99">
        <v>2943.3701130770901</v>
      </c>
      <c r="U1007" s="16">
        <v>3677.6934017005901</v>
      </c>
      <c r="V1007" s="17">
        <f>gp_need_index[[#This Row],[Normalised weighted population 2028/29]]/gp_need_index[[#This Row],[Registered population 2028/29]]</f>
        <v>1.249483843489807</v>
      </c>
    </row>
    <row r="1008" spans="1:22" x14ac:dyDescent="0.2">
      <c r="A1008" s="6" t="s">
        <v>1599</v>
      </c>
      <c r="B1008" s="1" t="s">
        <v>7574</v>
      </c>
      <c r="C1008" s="95" t="s">
        <v>6460</v>
      </c>
      <c r="D1008" s="95" t="s">
        <v>6460</v>
      </c>
      <c r="E1008" s="95" t="s">
        <v>6645</v>
      </c>
      <c r="F1008" s="95" t="s">
        <v>6621</v>
      </c>
      <c r="G1008" s="95" t="s">
        <v>6621</v>
      </c>
      <c r="H1008" s="61">
        <v>5590.9013594369999</v>
      </c>
      <c r="I1008" s="61">
        <v>61.754759495011697</v>
      </c>
      <c r="J1008" s="123">
        <v>345264.768812366</v>
      </c>
      <c r="K1008" s="99">
        <v>7058.25</v>
      </c>
      <c r="L1008" s="16">
        <v>6951.4136311444299</v>
      </c>
      <c r="M1008" s="17">
        <f>gp_need_index[[#This Row],[Normalised weighted population (base year)]]/gp_need_index[[#This Row],[Registered population (base year)]]</f>
        <v>0.98486361791441646</v>
      </c>
      <c r="N1008" s="99">
        <v>7052.1245644720802</v>
      </c>
      <c r="O1008" s="16">
        <v>6976.5393445793998</v>
      </c>
      <c r="P1008" s="17">
        <f>gp_need_index[[#This Row],[Normalised weighted population 2026/27]]/gp_need_index[[#This Row],[Registered population 2026/27]]</f>
        <v>0.98928192217796729</v>
      </c>
      <c r="Q1008" s="99">
        <v>7049.5216816234497</v>
      </c>
      <c r="R1008" s="16">
        <v>7001.0646431009</v>
      </c>
      <c r="S1008" s="17">
        <f>gp_need_index[[#This Row],[Normalised weighted population 2027/28]]/gp_need_index[[#This Row],[Registered population 2027/28]]</f>
        <v>0.99312619483831555</v>
      </c>
      <c r="T1008" s="99">
        <v>7055.5408281418504</v>
      </c>
      <c r="U1008" s="16">
        <v>7028.9914183259798</v>
      </c>
      <c r="V1008" s="17">
        <f>gp_need_index[[#This Row],[Normalised weighted population 2028/29]]/gp_need_index[[#This Row],[Registered population 2028/29]]</f>
        <v>0.99623708366763675</v>
      </c>
    </row>
    <row r="1009" spans="1:22" x14ac:dyDescent="0.2">
      <c r="A1009" s="6" t="s">
        <v>1595</v>
      </c>
      <c r="B1009" s="1" t="s">
        <v>12298</v>
      </c>
      <c r="C1009" s="95" t="s">
        <v>6460</v>
      </c>
      <c r="D1009" s="95" t="s">
        <v>6460</v>
      </c>
      <c r="E1009" s="95" t="s">
        <v>6645</v>
      </c>
      <c r="F1009" s="95" t="s">
        <v>6621</v>
      </c>
      <c r="G1009" s="95" t="s">
        <v>6621</v>
      </c>
      <c r="H1009" s="61">
        <v>5767.3871639476101</v>
      </c>
      <c r="I1009" s="61">
        <v>90.634653145111898</v>
      </c>
      <c r="J1009" s="123">
        <v>522725.13515796198</v>
      </c>
      <c r="K1009" s="99">
        <v>8461.25</v>
      </c>
      <c r="L1009" s="16">
        <v>10524.3249763882</v>
      </c>
      <c r="M1009" s="17">
        <f>gp_need_index[[#This Row],[Normalised weighted population (base year)]]/gp_need_index[[#This Row],[Registered population (base year)]]</f>
        <v>1.2438262640139695</v>
      </c>
      <c r="N1009" s="99">
        <v>8428.1580103940505</v>
      </c>
      <c r="O1009" s="16">
        <v>10562.3648899201</v>
      </c>
      <c r="P1009" s="17">
        <f>gp_need_index[[#This Row],[Normalised weighted population 2026/27]]/gp_need_index[[#This Row],[Registered population 2026/27]]</f>
        <v>1.2532234062168783</v>
      </c>
      <c r="Q1009" s="99">
        <v>8395.4793824784992</v>
      </c>
      <c r="R1009" s="16">
        <v>10599.495785228401</v>
      </c>
      <c r="S1009" s="17">
        <f>gp_need_index[[#This Row],[Normalised weighted population 2027/28]]/gp_need_index[[#This Row],[Registered population 2027/28]]</f>
        <v>1.2625241874037259</v>
      </c>
      <c r="T1009" s="99">
        <v>8375.1033596554698</v>
      </c>
      <c r="U1009" s="16">
        <v>10641.7764598663</v>
      </c>
      <c r="V1009" s="17">
        <f>gp_need_index[[#This Row],[Normalised weighted population 2028/29]]/gp_need_index[[#This Row],[Registered population 2028/29]]</f>
        <v>1.2706441942113627</v>
      </c>
    </row>
    <row r="1010" spans="1:22" x14ac:dyDescent="0.2">
      <c r="A1010" s="6" t="s">
        <v>1597</v>
      </c>
      <c r="B1010" s="1" t="s">
        <v>7575</v>
      </c>
      <c r="C1010" s="95" t="s">
        <v>6460</v>
      </c>
      <c r="D1010" s="95" t="s">
        <v>6460</v>
      </c>
      <c r="E1010" s="95" t="s">
        <v>6645</v>
      </c>
      <c r="F1010" s="95" t="s">
        <v>6621</v>
      </c>
      <c r="G1010" s="95" t="s">
        <v>6621</v>
      </c>
      <c r="H1010" s="61">
        <v>5640.9786493210604</v>
      </c>
      <c r="I1010" s="61">
        <v>94.097622746037004</v>
      </c>
      <c r="J1010" s="123">
        <v>530802.68086226203</v>
      </c>
      <c r="K1010" s="99">
        <v>8000.9166666666697</v>
      </c>
      <c r="L1010" s="16">
        <v>10686.954837257599</v>
      </c>
      <c r="M1010" s="17">
        <f>gp_need_index[[#This Row],[Normalised weighted population (base year)]]/gp_need_index[[#This Row],[Registered population (base year)]]</f>
        <v>1.3357163038307187</v>
      </c>
      <c r="N1010" s="99">
        <v>7990.3821259174401</v>
      </c>
      <c r="O1010" s="16">
        <v>10725.582572417899</v>
      </c>
      <c r="P1010" s="17">
        <f>gp_need_index[[#This Row],[Normalised weighted population 2026/27]]/gp_need_index[[#This Row],[Registered population 2026/27]]</f>
        <v>1.3423115945392172</v>
      </c>
      <c r="Q1010" s="99">
        <v>7982.1179679516199</v>
      </c>
      <c r="R1010" s="16">
        <v>10763.2872425148</v>
      </c>
      <c r="S1010" s="17">
        <f>gp_need_index[[#This Row],[Normalised weighted population 2027/28]]/gp_need_index[[#This Row],[Registered population 2027/28]]</f>
        <v>1.348424977647491</v>
      </c>
      <c r="T1010" s="99">
        <v>7979.2029049176599</v>
      </c>
      <c r="U1010" s="16">
        <v>10806.2212702417</v>
      </c>
      <c r="V1010" s="17">
        <f>gp_need_index[[#This Row],[Normalised weighted population 2028/29]]/gp_need_index[[#This Row],[Registered population 2028/29]]</f>
        <v>1.3542983427056006</v>
      </c>
    </row>
    <row r="1011" spans="1:22" x14ac:dyDescent="0.2">
      <c r="A1011" s="6" t="s">
        <v>1603</v>
      </c>
      <c r="B1011" s="1" t="s">
        <v>7576</v>
      </c>
      <c r="C1011" s="95" t="s">
        <v>6460</v>
      </c>
      <c r="D1011" s="95" t="s">
        <v>6460</v>
      </c>
      <c r="E1011" s="95" t="s">
        <v>6645</v>
      </c>
      <c r="F1011" s="95" t="s">
        <v>6621</v>
      </c>
      <c r="G1011" s="95" t="s">
        <v>6621</v>
      </c>
      <c r="H1011" s="61">
        <v>5643.4247691761402</v>
      </c>
      <c r="I1011" s="61">
        <v>43.8230792451387</v>
      </c>
      <c r="J1011" s="123">
        <v>247312.250873585</v>
      </c>
      <c r="K1011" s="99">
        <v>4149</v>
      </c>
      <c r="L1011" s="16">
        <v>4979.2794028339704</v>
      </c>
      <c r="M1011" s="17">
        <f>gp_need_index[[#This Row],[Normalised weighted population (base year)]]/gp_need_index[[#This Row],[Registered population (base year)]]</f>
        <v>1.2001155465977273</v>
      </c>
      <c r="N1011" s="99">
        <v>4145.3544832646103</v>
      </c>
      <c r="O1011" s="16">
        <v>4997.2768856520997</v>
      </c>
      <c r="P1011" s="17">
        <f>gp_need_index[[#This Row],[Normalised weighted population 2026/27]]/gp_need_index[[#This Row],[Registered population 2026/27]]</f>
        <v>1.2055125576900172</v>
      </c>
      <c r="Q1011" s="99">
        <v>4143.6669224195102</v>
      </c>
      <c r="R1011" s="16">
        <v>5014.84429283808</v>
      </c>
      <c r="S1011" s="17">
        <f>gp_need_index[[#This Row],[Normalised weighted population 2027/28]]/gp_need_index[[#This Row],[Registered population 2027/28]]</f>
        <v>1.2102430978959777</v>
      </c>
      <c r="T1011" s="99">
        <v>4144.2706148344096</v>
      </c>
      <c r="U1011" s="16">
        <v>5034.8481688903903</v>
      </c>
      <c r="V1011" s="17">
        <f>gp_need_index[[#This Row],[Normalised weighted population 2028/29]]/gp_need_index[[#This Row],[Registered population 2028/29]]</f>
        <v>1.2148936777603663</v>
      </c>
    </row>
    <row r="1012" spans="1:22" x14ac:dyDescent="0.2">
      <c r="A1012" s="6" t="s">
        <v>1622</v>
      </c>
      <c r="B1012" s="1" t="s">
        <v>7577</v>
      </c>
      <c r="C1012" s="95" t="s">
        <v>6460</v>
      </c>
      <c r="D1012" s="95" t="s">
        <v>6460</v>
      </c>
      <c r="E1012" s="95" t="s">
        <v>6645</v>
      </c>
      <c r="F1012" s="95" t="s">
        <v>6621</v>
      </c>
      <c r="G1012" s="95" t="s">
        <v>6621</v>
      </c>
      <c r="H1012" s="61">
        <v>5750.29833984375</v>
      </c>
      <c r="I1012" s="61">
        <v>3.5998627715451401</v>
      </c>
      <c r="J1012" s="123">
        <v>20700.2849188814</v>
      </c>
      <c r="K1012" s="99">
        <v>926.5</v>
      </c>
      <c r="L1012" s="16">
        <v>416.77070976183398</v>
      </c>
      <c r="M1012" s="17">
        <f>gp_need_index[[#This Row],[Normalised weighted population (base year)]]/gp_need_index[[#This Row],[Registered population (base year)]]</f>
        <v>0.44983346979150995</v>
      </c>
      <c r="N1012" s="99">
        <v>927.04477535985905</v>
      </c>
      <c r="O1012" s="16">
        <v>418.277117231913</v>
      </c>
      <c r="P1012" s="17">
        <f>gp_need_index[[#This Row],[Normalised weighted population 2026/27]]/gp_need_index[[#This Row],[Registered population 2026/27]]</f>
        <v>0.45119408290667162</v>
      </c>
      <c r="Q1012" s="99">
        <v>927.89222622396505</v>
      </c>
      <c r="R1012" s="16">
        <v>419.74752693766402</v>
      </c>
      <c r="S1012" s="17">
        <f>gp_need_index[[#This Row],[Normalised weighted population 2027/28]]/gp_need_index[[#This Row],[Registered population 2027/28]]</f>
        <v>0.4523666812532921</v>
      </c>
      <c r="T1012" s="99">
        <v>930.65614450452301</v>
      </c>
      <c r="U1012" s="16">
        <v>421.42187154575498</v>
      </c>
      <c r="V1012" s="17">
        <f>gp_need_index[[#This Row],[Normalised weighted population 2028/29]]/gp_need_index[[#This Row],[Registered population 2028/29]]</f>
        <v>0.45282231685056784</v>
      </c>
    </row>
    <row r="1013" spans="1:22" x14ac:dyDescent="0.2">
      <c r="A1013" s="6" t="s">
        <v>1591</v>
      </c>
      <c r="B1013" s="1" t="s">
        <v>12299</v>
      </c>
      <c r="C1013" s="95" t="s">
        <v>6460</v>
      </c>
      <c r="D1013" s="95" t="s">
        <v>6460</v>
      </c>
      <c r="E1013" s="95" t="s">
        <v>6645</v>
      </c>
      <c r="F1013" s="95" t="s">
        <v>6621</v>
      </c>
      <c r="G1013" s="95" t="s">
        <v>6621</v>
      </c>
      <c r="H1013" s="61">
        <v>5523.7639754011798</v>
      </c>
      <c r="I1013" s="61">
        <v>91.423394026712103</v>
      </c>
      <c r="J1013" s="123">
        <v>505001.25043366</v>
      </c>
      <c r="K1013" s="99">
        <v>8001.6666666666697</v>
      </c>
      <c r="L1013" s="16">
        <v>10167.479838979199</v>
      </c>
      <c r="M1013" s="17">
        <f>gp_need_index[[#This Row],[Normalised weighted population (base year)]]/gp_need_index[[#This Row],[Registered population (base year)]]</f>
        <v>1.2706702569022115</v>
      </c>
      <c r="N1013" s="99">
        <v>7979.4580501318696</v>
      </c>
      <c r="O1013" s="16">
        <v>10204.2299445469</v>
      </c>
      <c r="P1013" s="17">
        <f>gp_need_index[[#This Row],[Normalised weighted population 2026/27]]/gp_need_index[[#This Row],[Registered population 2026/27]]</f>
        <v>1.2788124056092085</v>
      </c>
      <c r="Q1013" s="99">
        <v>7959.6252636979198</v>
      </c>
      <c r="R1013" s="16">
        <v>10240.1018537001</v>
      </c>
      <c r="S1013" s="17">
        <f>gp_need_index[[#This Row],[Normalised weighted population 2027/28]]/gp_need_index[[#This Row],[Registered population 2027/28]]</f>
        <v>1.2865055218620562</v>
      </c>
      <c r="T1013" s="99">
        <v>7950.6211644037903</v>
      </c>
      <c r="U1013" s="16">
        <v>10280.948930156101</v>
      </c>
      <c r="V1013" s="17">
        <f>gp_need_index[[#This Row],[Normalised weighted population 2028/29]]/gp_need_index[[#This Row],[Registered population 2028/29]]</f>
        <v>1.2931000883535444</v>
      </c>
    </row>
    <row r="1014" spans="1:22" x14ac:dyDescent="0.2">
      <c r="A1014" s="6" t="s">
        <v>1613</v>
      </c>
      <c r="B1014" s="1" t="s">
        <v>7578</v>
      </c>
      <c r="C1014" s="95" t="s">
        <v>6460</v>
      </c>
      <c r="D1014" s="95" t="s">
        <v>6460</v>
      </c>
      <c r="E1014" s="95" t="s">
        <v>6645</v>
      </c>
      <c r="F1014" s="95" t="s">
        <v>6621</v>
      </c>
      <c r="G1014" s="95" t="s">
        <v>6621</v>
      </c>
      <c r="H1014" s="61">
        <v>5643.0474646226403</v>
      </c>
      <c r="I1014" s="61">
        <v>84.440232846968101</v>
      </c>
      <c r="J1014" s="123">
        <v>476500.24187922903</v>
      </c>
      <c r="K1014" s="99">
        <v>7250.25</v>
      </c>
      <c r="L1014" s="16">
        <v>9593.6526858405996</v>
      </c>
      <c r="M1014" s="17">
        <f>gp_need_index[[#This Row],[Normalised weighted population (base year)]]/gp_need_index[[#This Row],[Registered population (base year)]]</f>
        <v>1.3232168112603842</v>
      </c>
      <c r="N1014" s="99">
        <v>7244.8942284788</v>
      </c>
      <c r="O1014" s="16">
        <v>9628.3287072902604</v>
      </c>
      <c r="P1014" s="17">
        <f>gp_need_index[[#This Row],[Normalised weighted population 2026/27]]/gp_need_index[[#This Row],[Registered population 2026/27]]</f>
        <v>1.3289812664817753</v>
      </c>
      <c r="Q1014" s="99">
        <v>7244.1979749271304</v>
      </c>
      <c r="R1014" s="16">
        <v>9662.1760955362606</v>
      </c>
      <c r="S1014" s="17">
        <f>gp_need_index[[#This Row],[Normalised weighted population 2027/28]]/gp_need_index[[#This Row],[Registered population 2027/28]]</f>
        <v>1.3337813418377005</v>
      </c>
      <c r="T1014" s="99">
        <v>7247.9276186404004</v>
      </c>
      <c r="U1014" s="16">
        <v>9700.7178650756996</v>
      </c>
      <c r="V1014" s="17">
        <f>gp_need_index[[#This Row],[Normalised weighted population 2028/29]]/gp_need_index[[#This Row],[Registered population 2028/29]]</f>
        <v>1.3384126298567265</v>
      </c>
    </row>
    <row r="1015" spans="1:22" x14ac:dyDescent="0.2">
      <c r="A1015" s="6" t="s">
        <v>1904</v>
      </c>
      <c r="B1015" s="1" t="s">
        <v>7579</v>
      </c>
      <c r="C1015" s="95" t="s">
        <v>6460</v>
      </c>
      <c r="D1015" s="95" t="s">
        <v>6460</v>
      </c>
      <c r="E1015" s="95" t="s">
        <v>6645</v>
      </c>
      <c r="F1015" s="95" t="s">
        <v>6465</v>
      </c>
      <c r="G1015" s="95" t="s">
        <v>6465</v>
      </c>
      <c r="H1015" s="61">
        <v>5645.8898411801001</v>
      </c>
      <c r="I1015" s="61">
        <v>49.132427422595697</v>
      </c>
      <c r="J1015" s="123">
        <v>277396.272857751</v>
      </c>
      <c r="K1015" s="99">
        <v>5883.3333333333303</v>
      </c>
      <c r="L1015" s="16">
        <v>5584.9782733550901</v>
      </c>
      <c r="M1015" s="17">
        <f>gp_need_index[[#This Row],[Normalised weighted population (base year)]]/gp_need_index[[#This Row],[Registered population (base year)]]</f>
        <v>0.94928809178840112</v>
      </c>
      <c r="N1015" s="99">
        <v>5928.6312711434402</v>
      </c>
      <c r="O1015" s="16">
        <v>5605.1650398291904</v>
      </c>
      <c r="P1015" s="17">
        <f>gp_need_index[[#This Row],[Normalised weighted population 2026/27]]/gp_need_index[[#This Row],[Registered population 2026/27]]</f>
        <v>0.94543998158754372</v>
      </c>
      <c r="Q1015" s="99">
        <v>5973.21889311412</v>
      </c>
      <c r="R1015" s="16">
        <v>5624.8694146021899</v>
      </c>
      <c r="S1015" s="17">
        <f>gp_need_index[[#This Row],[Normalised weighted population 2027/28]]/gp_need_index[[#This Row],[Registered population 2027/28]]</f>
        <v>0.94168144768417839</v>
      </c>
      <c r="T1015" s="99">
        <v>6019.5062580480799</v>
      </c>
      <c r="U1015" s="16">
        <v>5647.3066397700504</v>
      </c>
      <c r="V1015" s="17">
        <f>gp_need_index[[#This Row],[Normalised weighted population 2028/29]]/gp_need_index[[#This Row],[Registered population 2028/29]]</f>
        <v>0.93816774959235261</v>
      </c>
    </row>
    <row r="1016" spans="1:22" x14ac:dyDescent="0.2">
      <c r="A1016" s="6" t="s">
        <v>1616</v>
      </c>
      <c r="B1016" s="1" t="s">
        <v>12300</v>
      </c>
      <c r="C1016" s="95" t="s">
        <v>6460</v>
      </c>
      <c r="D1016" s="95" t="s">
        <v>6460</v>
      </c>
      <c r="E1016" s="95" t="s">
        <v>6645</v>
      </c>
      <c r="F1016" s="95" t="s">
        <v>6621</v>
      </c>
      <c r="G1016" s="95" t="s">
        <v>6621</v>
      </c>
      <c r="H1016" s="61">
        <v>5704.9015480324097</v>
      </c>
      <c r="I1016" s="61">
        <v>40.6718053676328</v>
      </c>
      <c r="J1016" s="123">
        <v>232028.645403081</v>
      </c>
      <c r="K1016" s="99">
        <v>4970.4166666666697</v>
      </c>
      <c r="L1016" s="16">
        <v>4671.5658073630502</v>
      </c>
      <c r="M1016" s="17">
        <f>gp_need_index[[#This Row],[Normalised weighted population (base year)]]/gp_need_index[[#This Row],[Registered population (base year)]]</f>
        <v>0.93987408313113541</v>
      </c>
      <c r="N1016" s="99">
        <v>4971.5051391635598</v>
      </c>
      <c r="O1016" s="16">
        <v>4688.4510669658503</v>
      </c>
      <c r="P1016" s="17">
        <f>gp_need_index[[#This Row],[Normalised weighted population 2026/27]]/gp_need_index[[#This Row],[Registered population 2026/27]]</f>
        <v>0.94306471294419048</v>
      </c>
      <c r="Q1016" s="99">
        <v>4973.4978787558102</v>
      </c>
      <c r="R1016" s="16">
        <v>4704.9328291034299</v>
      </c>
      <c r="S1016" s="17">
        <f>gp_need_index[[#This Row],[Normalised weighted population 2027/28]]/gp_need_index[[#This Row],[Registered population 2027/28]]</f>
        <v>0.94600077124802839</v>
      </c>
      <c r="T1016" s="99">
        <v>4980.4538634544397</v>
      </c>
      <c r="U1016" s="16">
        <v>4723.7004892045197</v>
      </c>
      <c r="V1016" s="17">
        <f>gp_need_index[[#This Row],[Normalised weighted population 2028/29]]/gp_need_index[[#This Row],[Registered population 2028/29]]</f>
        <v>0.94844779586576955</v>
      </c>
    </row>
    <row r="1017" spans="1:22" x14ac:dyDescent="0.2">
      <c r="A1017" s="6" t="s">
        <v>1659</v>
      </c>
      <c r="B1017" s="1" t="s">
        <v>12301</v>
      </c>
      <c r="C1017" s="95" t="s">
        <v>6452</v>
      </c>
      <c r="D1017" s="95" t="s">
        <v>6452</v>
      </c>
      <c r="E1017" s="95" t="s">
        <v>6645</v>
      </c>
      <c r="F1017" s="95" t="s">
        <v>6456</v>
      </c>
      <c r="G1017" s="95" t="s">
        <v>6456</v>
      </c>
      <c r="H1017" s="61">
        <v>5358.9485608117102</v>
      </c>
      <c r="I1017" s="61">
        <v>247.23139061888099</v>
      </c>
      <c r="J1017" s="123">
        <v>1324900.3049445299</v>
      </c>
      <c r="K1017" s="99">
        <v>28926.083333333299</v>
      </c>
      <c r="L1017" s="16">
        <v>26674.9777898826</v>
      </c>
      <c r="M1017" s="17">
        <f>gp_need_index[[#This Row],[Normalised weighted population (base year)]]/gp_need_index[[#This Row],[Registered population (base year)]]</f>
        <v>0.92217731251376811</v>
      </c>
      <c r="N1017" s="99">
        <v>28817.7025964774</v>
      </c>
      <c r="O1017" s="16">
        <v>26771.393840400699</v>
      </c>
      <c r="P1017" s="17">
        <f>gp_need_index[[#This Row],[Normalised weighted population 2026/27]]/gp_need_index[[#This Row],[Registered population 2026/27]]</f>
        <v>0.92899125982628339</v>
      </c>
      <c r="Q1017" s="99">
        <v>28727.9678512028</v>
      </c>
      <c r="R1017" s="16">
        <v>26865.505891281999</v>
      </c>
      <c r="S1017" s="17">
        <f>gp_need_index[[#This Row],[Normalised weighted population 2027/28]]/gp_need_index[[#This Row],[Registered population 2027/28]]</f>
        <v>0.93516903215822755</v>
      </c>
      <c r="T1017" s="99">
        <v>28725.2968531755</v>
      </c>
      <c r="U1017" s="16">
        <v>26972.670584450902</v>
      </c>
      <c r="V1017" s="17">
        <f>gp_need_index[[#This Row],[Normalised weighted population 2028/29]]/gp_need_index[[#This Row],[Registered population 2028/29]]</f>
        <v>0.93898666121074914</v>
      </c>
    </row>
    <row r="1018" spans="1:22" x14ac:dyDescent="0.2">
      <c r="A1018" s="6" t="s">
        <v>1655</v>
      </c>
      <c r="B1018" s="1" t="s">
        <v>7581</v>
      </c>
      <c r="C1018" s="95" t="s">
        <v>6452</v>
      </c>
      <c r="D1018" s="95" t="s">
        <v>6452</v>
      </c>
      <c r="E1018" s="95" t="s">
        <v>6645</v>
      </c>
      <c r="F1018" s="95" t="s">
        <v>6455</v>
      </c>
      <c r="G1018" s="95" t="s">
        <v>6455</v>
      </c>
      <c r="H1018" s="61">
        <v>5277.6557273327498</v>
      </c>
      <c r="I1018" s="61">
        <v>64.063305954050804</v>
      </c>
      <c r="J1018" s="123">
        <v>338104.07358026598</v>
      </c>
      <c r="K1018" s="99">
        <v>9129.6666666666697</v>
      </c>
      <c r="L1018" s="16">
        <v>6807.2432467286899</v>
      </c>
      <c r="M1018" s="17">
        <f>gp_need_index[[#This Row],[Normalised weighted population (base year)]]/gp_need_index[[#This Row],[Registered population (base year)]]</f>
        <v>0.74561793932549791</v>
      </c>
      <c r="N1018" s="99">
        <v>9191.4833252324606</v>
      </c>
      <c r="O1018" s="16">
        <v>6831.8478598584697</v>
      </c>
      <c r="P1018" s="17">
        <f>gp_need_index[[#This Row],[Normalised weighted population 2026/27]]/gp_need_index[[#This Row],[Registered population 2026/27]]</f>
        <v>0.74328023215835914</v>
      </c>
      <c r="Q1018" s="99">
        <v>9247.0925245481594</v>
      </c>
      <c r="R1018" s="16">
        <v>6855.8645105130299</v>
      </c>
      <c r="S1018" s="17">
        <f>gp_need_index[[#This Row],[Normalised weighted population 2027/28]]/gp_need_index[[#This Row],[Registered population 2027/28]]</f>
        <v>0.74140758214680325</v>
      </c>
      <c r="T1018" s="99">
        <v>9297.8693171504892</v>
      </c>
      <c r="U1018" s="16">
        <v>6883.2120921908199</v>
      </c>
      <c r="V1018" s="17">
        <f>gp_need_index[[#This Row],[Normalised weighted population 2028/29]]/gp_need_index[[#This Row],[Registered population 2028/29]]</f>
        <v>0.74029993941669126</v>
      </c>
    </row>
    <row r="1019" spans="1:22" x14ac:dyDescent="0.2">
      <c r="A1019" s="6" t="s">
        <v>5881</v>
      </c>
      <c r="B1019" s="1" t="s">
        <v>7582</v>
      </c>
      <c r="C1019" s="95" t="s">
        <v>6452</v>
      </c>
      <c r="D1019" s="95" t="s">
        <v>6452</v>
      </c>
      <c r="E1019" s="95" t="s">
        <v>6645</v>
      </c>
      <c r="F1019" s="95" t="s">
        <v>6454</v>
      </c>
      <c r="G1019" s="95" t="s">
        <v>6454</v>
      </c>
      <c r="H1019" s="61">
        <v>5285.9679983038604</v>
      </c>
      <c r="I1019" s="61">
        <v>202.96979399030101</v>
      </c>
      <c r="J1019" s="123">
        <v>1072891.8356550599</v>
      </c>
      <c r="K1019" s="99">
        <v>21518.666666666701</v>
      </c>
      <c r="L1019" s="16">
        <v>21601.146727974701</v>
      </c>
      <c r="M1019" s="17">
        <f>gp_need_index[[#This Row],[Normalised weighted population (base year)]]/gp_need_index[[#This Row],[Registered population (base year)]]</f>
        <v>1.0038329540851973</v>
      </c>
      <c r="N1019" s="99">
        <v>21693.357648500001</v>
      </c>
      <c r="O1019" s="16">
        <v>21679.223541030598</v>
      </c>
      <c r="P1019" s="17">
        <f>gp_need_index[[#This Row],[Normalised weighted population 2026/27]]/gp_need_index[[#This Row],[Registered population 2026/27]]</f>
        <v>0.99934845920588133</v>
      </c>
      <c r="Q1019" s="99">
        <v>21857.009074063899</v>
      </c>
      <c r="R1019" s="16">
        <v>21755.434596798801</v>
      </c>
      <c r="S1019" s="17">
        <f>gp_need_index[[#This Row],[Normalised weighted population 2027/28]]/gp_need_index[[#This Row],[Registered population 2027/28]]</f>
        <v>0.99535277324903393</v>
      </c>
      <c r="T1019" s="99">
        <v>22016.966635507899</v>
      </c>
      <c r="U1019" s="16">
        <v>21842.215559820899</v>
      </c>
      <c r="V1019" s="17">
        <f>gp_need_index[[#This Row],[Normalised weighted population 2028/29]]/gp_need_index[[#This Row],[Registered population 2028/29]]</f>
        <v>0.99206289047078944</v>
      </c>
    </row>
    <row r="1020" spans="1:22" x14ac:dyDescent="0.2">
      <c r="A1020" s="6" t="s">
        <v>1528</v>
      </c>
      <c r="B1020" s="1" t="s">
        <v>7583</v>
      </c>
      <c r="C1020" s="95" t="s">
        <v>6452</v>
      </c>
      <c r="D1020" s="95" t="s">
        <v>6452</v>
      </c>
      <c r="E1020" s="95" t="s">
        <v>6645</v>
      </c>
      <c r="F1020" s="95" t="s">
        <v>6458</v>
      </c>
      <c r="G1020" s="95" t="s">
        <v>6458</v>
      </c>
      <c r="H1020" s="61">
        <v>5277.9040049677296</v>
      </c>
      <c r="I1020" s="61">
        <v>95.195336267382302</v>
      </c>
      <c r="J1020" s="123">
        <v>502431.84653986699</v>
      </c>
      <c r="K1020" s="99">
        <v>11613.083333333299</v>
      </c>
      <c r="L1020" s="16">
        <v>10115.748556599299</v>
      </c>
      <c r="M1020" s="17">
        <f>gp_need_index[[#This Row],[Normalised weighted population (base year)]]/gp_need_index[[#This Row],[Registered population (base year)]]</f>
        <v>0.87106483835897697</v>
      </c>
      <c r="N1020" s="99">
        <v>11621.5254275894</v>
      </c>
      <c r="O1020" s="16">
        <v>10152.311680720501</v>
      </c>
      <c r="P1020" s="17">
        <f>gp_need_index[[#This Row],[Normalised weighted population 2026/27]]/gp_need_index[[#This Row],[Registered population 2026/27]]</f>
        <v>0.87357823583287963</v>
      </c>
      <c r="Q1020" s="99">
        <v>11631.019851478</v>
      </c>
      <c r="R1020" s="16">
        <v>10188.0010766166</v>
      </c>
      <c r="S1020" s="17">
        <f>gp_need_index[[#This Row],[Normalised weighted population 2027/28]]/gp_need_index[[#This Row],[Registered population 2027/28]]</f>
        <v>0.87593359883415289</v>
      </c>
      <c r="T1020" s="99">
        <v>11652.779481133</v>
      </c>
      <c r="U1020" s="16">
        <v>10228.640326582599</v>
      </c>
      <c r="V1020" s="17">
        <f>gp_need_index[[#This Row],[Normalised weighted population 2028/29]]/gp_need_index[[#This Row],[Registered population 2028/29]]</f>
        <v>0.87778545394631191</v>
      </c>
    </row>
    <row r="1021" spans="1:22" x14ac:dyDescent="0.2">
      <c r="A1021" s="6" t="s">
        <v>1529</v>
      </c>
      <c r="B1021" s="1" t="s">
        <v>7584</v>
      </c>
      <c r="C1021" s="95" t="s">
        <v>6452</v>
      </c>
      <c r="D1021" s="95" t="s">
        <v>6452</v>
      </c>
      <c r="E1021" s="95" t="s">
        <v>6645</v>
      </c>
      <c r="F1021" s="95" t="s">
        <v>6457</v>
      </c>
      <c r="G1021" s="95" t="s">
        <v>6457</v>
      </c>
      <c r="H1021" s="61">
        <v>5477.8573418288897</v>
      </c>
      <c r="I1021" s="61">
        <v>50.476940334443398</v>
      </c>
      <c r="J1021" s="123">
        <v>276505.47820408997</v>
      </c>
      <c r="K1021" s="99">
        <v>7482</v>
      </c>
      <c r="L1021" s="16">
        <v>5567.0433936414302</v>
      </c>
      <c r="M1021" s="17">
        <f>gp_need_index[[#This Row],[Normalised weighted population (base year)]]/gp_need_index[[#This Row],[Registered population (base year)]]</f>
        <v>0.74405819214667601</v>
      </c>
      <c r="N1021" s="99">
        <v>7523.01945568459</v>
      </c>
      <c r="O1021" s="16">
        <v>5587.1653349343396</v>
      </c>
      <c r="P1021" s="17">
        <f>gp_need_index[[#This Row],[Normalised weighted population 2026/27]]/gp_need_index[[#This Row],[Registered population 2026/27]]</f>
        <v>0.7426759119587989</v>
      </c>
      <c r="Q1021" s="99">
        <v>7565.3994658991096</v>
      </c>
      <c r="R1021" s="16">
        <v>5606.8064336166999</v>
      </c>
      <c r="S1021" s="17">
        <f>gp_need_index[[#This Row],[Normalised weighted population 2027/28]]/gp_need_index[[#This Row],[Registered population 2027/28]]</f>
        <v>0.74111174947063541</v>
      </c>
      <c r="T1021" s="99">
        <v>7608.7782689578498</v>
      </c>
      <c r="U1021" s="16">
        <v>5629.17160677025</v>
      </c>
      <c r="V1021" s="17">
        <f>gp_need_index[[#This Row],[Normalised weighted population 2028/29]]/gp_need_index[[#This Row],[Registered population 2028/29]]</f>
        <v>0.73982594942160929</v>
      </c>
    </row>
    <row r="1022" spans="1:22" x14ac:dyDescent="0.2">
      <c r="A1022" s="6" t="s">
        <v>5876</v>
      </c>
      <c r="B1022" s="1" t="s">
        <v>7585</v>
      </c>
      <c r="C1022" s="95" t="s">
        <v>6452</v>
      </c>
      <c r="D1022" s="95" t="s">
        <v>6452</v>
      </c>
      <c r="E1022" s="95" t="s">
        <v>6645</v>
      </c>
      <c r="F1022" s="95" t="s">
        <v>6453</v>
      </c>
      <c r="G1022" s="95" t="s">
        <v>6453</v>
      </c>
      <c r="H1022" s="61">
        <v>5273.2084391276003</v>
      </c>
      <c r="I1022" s="61">
        <v>203.25075698011599</v>
      </c>
      <c r="J1022" s="123">
        <v>1071783.6069666201</v>
      </c>
      <c r="K1022" s="99">
        <v>27142.75</v>
      </c>
      <c r="L1022" s="16">
        <v>21578.834124120702</v>
      </c>
      <c r="M1022" s="17">
        <f>gp_need_index[[#This Row],[Normalised weighted population (base year)]]/gp_need_index[[#This Row],[Registered population (base year)]]</f>
        <v>0.79501281646556454</v>
      </c>
      <c r="N1022" s="99">
        <v>27267.945055769698</v>
      </c>
      <c r="O1022" s="16">
        <v>21656.830288819401</v>
      </c>
      <c r="P1022" s="17">
        <f>gp_need_index[[#This Row],[Normalised weighted population 2026/27]]/gp_need_index[[#This Row],[Registered population 2026/27]]</f>
        <v>0.79422304264314092</v>
      </c>
      <c r="Q1022" s="99">
        <v>27387.3637719949</v>
      </c>
      <c r="R1022" s="16">
        <v>21732.962623438201</v>
      </c>
      <c r="S1022" s="17">
        <f>gp_need_index[[#This Row],[Normalised weighted population 2027/28]]/gp_need_index[[#This Row],[Registered population 2027/28]]</f>
        <v>0.79353978003758663</v>
      </c>
      <c r="T1022" s="99">
        <v>27520.363728182801</v>
      </c>
      <c r="U1022" s="16">
        <v>21819.653947272502</v>
      </c>
      <c r="V1022" s="17">
        <f>gp_need_index[[#This Row],[Normalised weighted population 2028/29]]/gp_need_index[[#This Row],[Registered population 2028/29]]</f>
        <v>0.79285485332912331</v>
      </c>
    </row>
    <row r="1023" spans="1:22" x14ac:dyDescent="0.2">
      <c r="A1023" s="6" t="s">
        <v>1880</v>
      </c>
      <c r="B1023" s="1" t="s">
        <v>7586</v>
      </c>
      <c r="C1023" s="95" t="s">
        <v>6452</v>
      </c>
      <c r="D1023" s="95" t="s">
        <v>6452</v>
      </c>
      <c r="E1023" s="95" t="s">
        <v>6645</v>
      </c>
      <c r="F1023" s="95" t="s">
        <v>6453</v>
      </c>
      <c r="G1023" s="95" t="s">
        <v>6453</v>
      </c>
      <c r="H1023" s="61">
        <v>5321.0474028716199</v>
      </c>
      <c r="I1023" s="61">
        <v>78.640114295444903</v>
      </c>
      <c r="J1023" s="123">
        <v>418447.77593330498</v>
      </c>
      <c r="K1023" s="99">
        <v>7438</v>
      </c>
      <c r="L1023" s="16">
        <v>8424.8490905993203</v>
      </c>
      <c r="M1023" s="17">
        <f>gp_need_index[[#This Row],[Normalised weighted population (base year)]]/gp_need_index[[#This Row],[Registered population (base year)]]</f>
        <v>1.1326766725731809</v>
      </c>
      <c r="N1023" s="99">
        <v>7450.5324946698302</v>
      </c>
      <c r="O1023" s="16">
        <v>8455.3005002284099</v>
      </c>
      <c r="P1023" s="17">
        <f>gp_need_index[[#This Row],[Normalised weighted population 2026/27]]/gp_need_index[[#This Row],[Registered population 2026/27]]</f>
        <v>1.1348585495435928</v>
      </c>
      <c r="Q1023" s="99">
        <v>7462.26139052701</v>
      </c>
      <c r="R1023" s="16">
        <v>8485.0242298047706</v>
      </c>
      <c r="S1023" s="17">
        <f>gp_need_index[[#This Row],[Normalised weighted population 2027/28]]/gp_need_index[[#This Row],[Registered population 2027/28]]</f>
        <v>1.1370580291620593</v>
      </c>
      <c r="T1023" s="99">
        <v>7479.67924777798</v>
      </c>
      <c r="U1023" s="16">
        <v>8518.8704198522501</v>
      </c>
      <c r="V1023" s="17">
        <f>gp_need_index[[#This Row],[Normalised weighted population 2028/29]]/gp_need_index[[#This Row],[Registered population 2028/29]]</f>
        <v>1.1389352588057819</v>
      </c>
    </row>
    <row r="1024" spans="1:22" x14ac:dyDescent="0.2">
      <c r="A1024" s="6" t="s">
        <v>1651</v>
      </c>
      <c r="B1024" s="1" t="s">
        <v>7587</v>
      </c>
      <c r="C1024" s="95" t="s">
        <v>6452</v>
      </c>
      <c r="D1024" s="95" t="s">
        <v>6452</v>
      </c>
      <c r="E1024" s="95" t="s">
        <v>6645</v>
      </c>
      <c r="F1024" s="95" t="s">
        <v>6456</v>
      </c>
      <c r="G1024" s="95" t="s">
        <v>6456</v>
      </c>
      <c r="H1024" s="61">
        <v>5411.27626849235</v>
      </c>
      <c r="I1024" s="61">
        <v>90.909291185819498</v>
      </c>
      <c r="J1024" s="123">
        <v>491935.28997928603</v>
      </c>
      <c r="K1024" s="99">
        <v>8751.0833333333303</v>
      </c>
      <c r="L1024" s="16">
        <v>9904.4153626384104</v>
      </c>
      <c r="M1024" s="17">
        <f>gp_need_index[[#This Row],[Normalised weighted population (base year)]]/gp_need_index[[#This Row],[Registered population (base year)]]</f>
        <v>1.1317930575420279</v>
      </c>
      <c r="N1024" s="99">
        <v>8711.1803662738293</v>
      </c>
      <c r="O1024" s="16">
        <v>9940.2146281327805</v>
      </c>
      <c r="P1024" s="17">
        <f>gp_need_index[[#This Row],[Normalised weighted population 2026/27]]/gp_need_index[[#This Row],[Registered population 2026/27]]</f>
        <v>1.1410869951237923</v>
      </c>
      <c r="Q1024" s="99">
        <v>8677.7250208536607</v>
      </c>
      <c r="R1024" s="16">
        <v>9975.1584188980705</v>
      </c>
      <c r="S1024" s="17">
        <f>gp_need_index[[#This Row],[Normalised weighted population 2027/28]]/gp_need_index[[#This Row],[Registered population 2027/28]]</f>
        <v>1.1495130803207656</v>
      </c>
      <c r="T1024" s="99">
        <v>8647.94613445922</v>
      </c>
      <c r="U1024" s="16">
        <v>10014.9486538409</v>
      </c>
      <c r="V1024" s="17">
        <f>gp_need_index[[#This Row],[Normalised weighted population 2028/29]]/gp_need_index[[#This Row],[Registered population 2028/29]]</f>
        <v>1.1580725062491573</v>
      </c>
    </row>
    <row r="1025" spans="1:22" x14ac:dyDescent="0.2">
      <c r="A1025" s="6" t="s">
        <v>1539</v>
      </c>
      <c r="B1025" s="1" t="s">
        <v>7588</v>
      </c>
      <c r="C1025" s="95" t="s">
        <v>6452</v>
      </c>
      <c r="D1025" s="95" t="s">
        <v>6452</v>
      </c>
      <c r="E1025" s="95" t="s">
        <v>6645</v>
      </c>
      <c r="F1025" s="95" t="s">
        <v>6458</v>
      </c>
      <c r="G1025" s="95" t="s">
        <v>6458</v>
      </c>
      <c r="H1025" s="61">
        <v>5279.3063865867798</v>
      </c>
      <c r="I1025" s="61">
        <v>177.442625322449</v>
      </c>
      <c r="J1025" s="123">
        <v>936773.98511752998</v>
      </c>
      <c r="K1025" s="99">
        <v>19578.25</v>
      </c>
      <c r="L1025" s="16">
        <v>18860.607967175401</v>
      </c>
      <c r="M1025" s="17">
        <f>gp_need_index[[#This Row],[Normalised weighted population (base year)]]/gp_need_index[[#This Row],[Registered population (base year)]]</f>
        <v>0.96334493466859406</v>
      </c>
      <c r="N1025" s="99">
        <v>19573.416052316701</v>
      </c>
      <c r="O1025" s="16">
        <v>18928.779170349</v>
      </c>
      <c r="P1025" s="17">
        <f>gp_need_index[[#This Row],[Normalised weighted population 2026/27]]/gp_need_index[[#This Row],[Registered population 2026/27]]</f>
        <v>0.96706569357925631</v>
      </c>
      <c r="Q1025" s="99">
        <v>19560.496422420099</v>
      </c>
      <c r="R1025" s="16">
        <v>18995.321324971999</v>
      </c>
      <c r="S1025" s="17">
        <f>gp_need_index[[#This Row],[Normalised weighted population 2027/28]]/gp_need_index[[#This Row],[Registered population 2027/28]]</f>
        <v>0.97110630092187744</v>
      </c>
      <c r="T1025" s="99">
        <v>19574.7294372053</v>
      </c>
      <c r="U1025" s="16">
        <v>19071.0923820916</v>
      </c>
      <c r="V1025" s="17">
        <f>gp_need_index[[#This Row],[Normalised weighted population 2028/29]]/gp_need_index[[#This Row],[Registered population 2028/29]]</f>
        <v>0.97427105918733936</v>
      </c>
    </row>
    <row r="1026" spans="1:22" x14ac:dyDescent="0.2">
      <c r="A1026" s="6" t="s">
        <v>1866</v>
      </c>
      <c r="B1026" s="1" t="s">
        <v>7589</v>
      </c>
      <c r="C1026" s="95" t="s">
        <v>6452</v>
      </c>
      <c r="D1026" s="95" t="s">
        <v>6452</v>
      </c>
      <c r="E1026" s="95" t="s">
        <v>6645</v>
      </c>
      <c r="F1026" s="95" t="s">
        <v>6455</v>
      </c>
      <c r="G1026" s="95" t="s">
        <v>6455</v>
      </c>
      <c r="H1026" s="61">
        <v>5268.8338167560596</v>
      </c>
      <c r="I1026" s="61">
        <v>94.076615394778798</v>
      </c>
      <c r="J1026" s="123">
        <v>495674.05255796399</v>
      </c>
      <c r="K1026" s="99">
        <v>12247.083333333299</v>
      </c>
      <c r="L1026" s="16">
        <v>9979.6900141542192</v>
      </c>
      <c r="M1026" s="17">
        <f>gp_need_index[[#This Row],[Normalised weighted population (base year)]]/gp_need_index[[#This Row],[Registered population (base year)]]</f>
        <v>0.81486258748580254</v>
      </c>
      <c r="N1026" s="99">
        <v>12320.784472679999</v>
      </c>
      <c r="O1026" s="16">
        <v>10015.761358023299</v>
      </c>
      <c r="P1026" s="17">
        <f>gp_need_index[[#This Row],[Normalised weighted population 2026/27]]/gp_need_index[[#This Row],[Registered population 2026/27]]</f>
        <v>0.81291588049707075</v>
      </c>
      <c r="Q1026" s="99">
        <v>12385.5725797865</v>
      </c>
      <c r="R1026" s="16">
        <v>10050.9707254609</v>
      </c>
      <c r="S1026" s="17">
        <f>gp_need_index[[#This Row],[Normalised weighted population 2027/28]]/gp_need_index[[#This Row],[Registered population 2027/28]]</f>
        <v>0.81150634423347401</v>
      </c>
      <c r="T1026" s="99">
        <v>12445.650951420999</v>
      </c>
      <c r="U1026" s="16">
        <v>10091.063370587401</v>
      </c>
      <c r="V1026" s="17">
        <f>gp_need_index[[#This Row],[Normalised weighted population 2028/29]]/gp_need_index[[#This Row],[Registered population 2028/29]]</f>
        <v>0.81081041160287715</v>
      </c>
    </row>
    <row r="1027" spans="1:22" x14ac:dyDescent="0.2">
      <c r="A1027" s="6" t="s">
        <v>1878</v>
      </c>
      <c r="B1027" s="1" t="s">
        <v>7590</v>
      </c>
      <c r="C1027" s="95" t="s">
        <v>6452</v>
      </c>
      <c r="D1027" s="95" t="s">
        <v>6452</v>
      </c>
      <c r="E1027" s="95" t="s">
        <v>6645</v>
      </c>
      <c r="F1027" s="95" t="s">
        <v>6455</v>
      </c>
      <c r="G1027" s="95" t="s">
        <v>6455</v>
      </c>
      <c r="H1027" s="61">
        <v>5425.0785636255296</v>
      </c>
      <c r="I1027" s="61">
        <v>56.544347675269201</v>
      </c>
      <c r="J1027" s="123">
        <v>306757.52846729202</v>
      </c>
      <c r="K1027" s="99">
        <v>7976.75</v>
      </c>
      <c r="L1027" s="16">
        <v>6176.1252738838202</v>
      </c>
      <c r="M1027" s="17">
        <f>gp_need_index[[#This Row],[Normalised weighted population (base year)]]/gp_need_index[[#This Row],[Registered population (base year)]]</f>
        <v>0.77426586941847497</v>
      </c>
      <c r="N1027" s="99">
        <v>8030.7052212668596</v>
      </c>
      <c r="O1027" s="16">
        <v>6198.4487266380602</v>
      </c>
      <c r="P1027" s="17">
        <f>gp_need_index[[#This Row],[Normalised weighted population 2026/27]]/gp_need_index[[#This Row],[Registered population 2026/27]]</f>
        <v>0.77184363712210102</v>
      </c>
      <c r="Q1027" s="99">
        <v>8084.9428426890199</v>
      </c>
      <c r="R1027" s="16">
        <v>6220.2387285118602</v>
      </c>
      <c r="S1027" s="17">
        <f>gp_need_index[[#This Row],[Normalised weighted population 2027/28]]/gp_need_index[[#This Row],[Registered population 2027/28]]</f>
        <v>0.76936087855421786</v>
      </c>
      <c r="T1027" s="99">
        <v>8134.9518139740503</v>
      </c>
      <c r="U1027" s="16">
        <v>6245.0508417650399</v>
      </c>
      <c r="V1027" s="17">
        <f>gp_need_index[[#This Row],[Normalised weighted population 2028/29]]/gp_need_index[[#This Row],[Registered population 2028/29]]</f>
        <v>0.7676813562727467</v>
      </c>
    </row>
    <row r="1028" spans="1:22" x14ac:dyDescent="0.2">
      <c r="A1028" s="6" t="s">
        <v>1664</v>
      </c>
      <c r="B1028" s="1" t="s">
        <v>7591</v>
      </c>
      <c r="C1028" s="95" t="s">
        <v>6452</v>
      </c>
      <c r="D1028" s="95" t="s">
        <v>6452</v>
      </c>
      <c r="E1028" s="95" t="s">
        <v>6645</v>
      </c>
      <c r="F1028" s="95" t="s">
        <v>6456</v>
      </c>
      <c r="G1028" s="95" t="s">
        <v>6456</v>
      </c>
      <c r="H1028" s="61">
        <v>5355.4886768196202</v>
      </c>
      <c r="I1028" s="61">
        <v>88.792378282811598</v>
      </c>
      <c r="J1028" s="123">
        <v>475526.57648148201</v>
      </c>
      <c r="K1028" s="99">
        <v>10406.333333333299</v>
      </c>
      <c r="L1028" s="16">
        <v>9574.0493219023901</v>
      </c>
      <c r="M1028" s="17">
        <f>gp_need_index[[#This Row],[Normalised weighted population (base year)]]/gp_need_index[[#This Row],[Registered population (base year)]]</f>
        <v>0.92002139612759104</v>
      </c>
      <c r="N1028" s="99">
        <v>10365.9404654422</v>
      </c>
      <c r="O1028" s="16">
        <v>9608.6544874757001</v>
      </c>
      <c r="P1028" s="17">
        <f>gp_need_index[[#This Row],[Normalised weighted population 2026/27]]/gp_need_index[[#This Row],[Registered population 2026/27]]</f>
        <v>0.92694478803046121</v>
      </c>
      <c r="Q1028" s="99">
        <v>10334.3872219924</v>
      </c>
      <c r="R1028" s="16">
        <v>9642.4327130480197</v>
      </c>
      <c r="S1028" s="17">
        <f>gp_need_index[[#This Row],[Normalised weighted population 2027/28]]/gp_need_index[[#This Row],[Registered population 2027/28]]</f>
        <v>0.93304348926738045</v>
      </c>
      <c r="T1028" s="99">
        <v>10304.6560498215</v>
      </c>
      <c r="U1028" s="16">
        <v>9680.8957275647499</v>
      </c>
      <c r="V1028" s="17">
        <f>gp_need_index[[#This Row],[Normalised weighted population 2028/29]]/gp_need_index[[#This Row],[Registered population 2028/29]]</f>
        <v>0.93946810847048545</v>
      </c>
    </row>
    <row r="1029" spans="1:22" x14ac:dyDescent="0.2">
      <c r="A1029" s="6" t="s">
        <v>1552</v>
      </c>
      <c r="B1029" s="1" t="s">
        <v>7592</v>
      </c>
      <c r="C1029" s="95" t="s">
        <v>6452</v>
      </c>
      <c r="D1029" s="95" t="s">
        <v>6452</v>
      </c>
      <c r="E1029" s="95" t="s">
        <v>6645</v>
      </c>
      <c r="F1029" s="95" t="s">
        <v>6458</v>
      </c>
      <c r="G1029" s="95" t="s">
        <v>6458</v>
      </c>
      <c r="H1029" s="61">
        <v>5280.3347451853197</v>
      </c>
      <c r="I1029" s="61">
        <v>59.542231555269097</v>
      </c>
      <c r="J1029" s="123">
        <v>314402.914087157</v>
      </c>
      <c r="K1029" s="99">
        <v>8634.6666666666697</v>
      </c>
      <c r="L1029" s="16">
        <v>6330.05420789032</v>
      </c>
      <c r="M1029" s="17">
        <f>gp_need_index[[#This Row],[Normalised weighted population (base year)]]/gp_need_index[[#This Row],[Registered population (base year)]]</f>
        <v>0.73309769239001521</v>
      </c>
      <c r="N1029" s="99">
        <v>8660.8025217304203</v>
      </c>
      <c r="O1029" s="16">
        <v>6352.9340329869901</v>
      </c>
      <c r="P1029" s="17">
        <f>gp_need_index[[#This Row],[Normalised weighted population 2026/27]]/gp_need_index[[#This Row],[Registered population 2026/27]]</f>
        <v>0.73352717800078415</v>
      </c>
      <c r="Q1029" s="99">
        <v>8685.8145915397799</v>
      </c>
      <c r="R1029" s="16">
        <v>6375.2671118891403</v>
      </c>
      <c r="S1029" s="17">
        <f>gp_need_index[[#This Row],[Normalised weighted population 2027/28]]/gp_need_index[[#This Row],[Registered population 2027/28]]</f>
        <v>0.73398609246147439</v>
      </c>
      <c r="T1029" s="99">
        <v>8716.5086332192495</v>
      </c>
      <c r="U1029" s="16">
        <v>6400.6976229199199</v>
      </c>
      <c r="V1029" s="17">
        <f>gp_need_index[[#This Row],[Normalised weighted population 2028/29]]/gp_need_index[[#This Row],[Registered population 2028/29]]</f>
        <v>0.73431896786362316</v>
      </c>
    </row>
    <row r="1030" spans="1:22" x14ac:dyDescent="0.2">
      <c r="A1030" s="6" t="s">
        <v>1648</v>
      </c>
      <c r="B1030" s="1" t="s">
        <v>7593</v>
      </c>
      <c r="C1030" s="95" t="s">
        <v>6452</v>
      </c>
      <c r="D1030" s="95" t="s">
        <v>6452</v>
      </c>
      <c r="E1030" s="95" t="s">
        <v>6645</v>
      </c>
      <c r="F1030" s="95" t="s">
        <v>6451</v>
      </c>
      <c r="G1030" s="95" t="s">
        <v>6451</v>
      </c>
      <c r="H1030" s="61">
        <v>5312.9689076741497</v>
      </c>
      <c r="I1030" s="61">
        <v>115.60352107459001</v>
      </c>
      <c r="J1030" s="123">
        <v>614197.91308695194</v>
      </c>
      <c r="K1030" s="99">
        <v>12255.916666666701</v>
      </c>
      <c r="L1030" s="16">
        <v>12365.998882363199</v>
      </c>
      <c r="M1030" s="17">
        <f>gp_need_index[[#This Row],[Normalised weighted population (base year)]]/gp_need_index[[#This Row],[Registered population (base year)]]</f>
        <v>1.0089819650941245</v>
      </c>
      <c r="N1030" s="99">
        <v>12323.6024200907</v>
      </c>
      <c r="O1030" s="16">
        <v>12410.6954808886</v>
      </c>
      <c r="P1030" s="17">
        <f>gp_need_index[[#This Row],[Normalised weighted population 2026/27]]/gp_need_index[[#This Row],[Registered population 2026/27]]</f>
        <v>1.0070671754758913</v>
      </c>
      <c r="Q1030" s="99">
        <v>12387.3347948391</v>
      </c>
      <c r="R1030" s="16">
        <v>12454.323990167301</v>
      </c>
      <c r="S1030" s="17">
        <f>gp_need_index[[#This Row],[Normalised weighted population 2027/28]]/gp_need_index[[#This Row],[Registered population 2027/28]]</f>
        <v>1.0054078780010136</v>
      </c>
      <c r="T1030" s="99">
        <v>12451.8212087433</v>
      </c>
      <c r="U1030" s="16">
        <v>12504.0034495616</v>
      </c>
      <c r="V1030" s="17">
        <f>gp_need_index[[#This Row],[Normalised weighted population 2028/29]]/gp_need_index[[#This Row],[Registered population 2028/29]]</f>
        <v>1.0041907316161638</v>
      </c>
    </row>
    <row r="1031" spans="1:22" x14ac:dyDescent="0.2">
      <c r="A1031" s="6" t="s">
        <v>1538</v>
      </c>
      <c r="B1031" s="1" t="s">
        <v>7594</v>
      </c>
      <c r="C1031" s="95" t="s">
        <v>6452</v>
      </c>
      <c r="D1031" s="95" t="s">
        <v>6452</v>
      </c>
      <c r="E1031" s="95" t="s">
        <v>6645</v>
      </c>
      <c r="F1031" s="95" t="s">
        <v>6457</v>
      </c>
      <c r="G1031" s="95" t="s">
        <v>6457</v>
      </c>
      <c r="H1031" s="61">
        <v>5380.8545242643704</v>
      </c>
      <c r="I1031" s="61">
        <v>168.40436759193901</v>
      </c>
      <c r="J1031" s="123">
        <v>906159.40326296701</v>
      </c>
      <c r="K1031" s="99">
        <v>22089.666666666701</v>
      </c>
      <c r="L1031" s="16">
        <v>18244.227030459399</v>
      </c>
      <c r="M1031" s="17">
        <f>gp_need_index[[#This Row],[Normalised weighted population (base year)]]/gp_need_index[[#This Row],[Registered population (base year)]]</f>
        <v>0.82591681014317575</v>
      </c>
      <c r="N1031" s="99">
        <v>22206.562164397201</v>
      </c>
      <c r="O1031" s="16">
        <v>18310.170339911801</v>
      </c>
      <c r="P1031" s="17">
        <f>gp_need_index[[#This Row],[Normalised weighted population 2026/27]]/gp_need_index[[#This Row],[Registered population 2026/27]]</f>
        <v>0.82453871987748228</v>
      </c>
      <c r="Q1031" s="99">
        <v>22314.328705176398</v>
      </c>
      <c r="R1031" s="16">
        <v>18374.537839525299</v>
      </c>
      <c r="S1031" s="17">
        <f>gp_need_index[[#This Row],[Normalised weighted population 2027/28]]/gp_need_index[[#This Row],[Registered population 2027/28]]</f>
        <v>0.82344121045697605</v>
      </c>
      <c r="T1031" s="99">
        <v>22432.0685567006</v>
      </c>
      <c r="U1031" s="16">
        <v>18447.832633141399</v>
      </c>
      <c r="V1031" s="17">
        <f>gp_need_index[[#This Row],[Normalised weighted population 2028/29]]/gp_need_index[[#This Row],[Registered population 2028/29]]</f>
        <v>0.82238660186471813</v>
      </c>
    </row>
    <row r="1032" spans="1:22" x14ac:dyDescent="0.2">
      <c r="A1032" s="6" t="s">
        <v>1874</v>
      </c>
      <c r="B1032" s="1" t="s">
        <v>7595</v>
      </c>
      <c r="C1032" s="95" t="s">
        <v>6452</v>
      </c>
      <c r="D1032" s="95" t="s">
        <v>6452</v>
      </c>
      <c r="E1032" s="95" t="s">
        <v>6645</v>
      </c>
      <c r="F1032" s="95" t="s">
        <v>6453</v>
      </c>
      <c r="G1032" s="95" t="s">
        <v>6453</v>
      </c>
      <c r="H1032" s="61">
        <v>5194.0693873355303</v>
      </c>
      <c r="I1032" s="61">
        <v>62.374588494384803</v>
      </c>
      <c r="J1032" s="123">
        <v>323977.94064633502</v>
      </c>
      <c r="K1032" s="99">
        <v>9963.1666666666697</v>
      </c>
      <c r="L1032" s="16">
        <v>6522.8337097520098</v>
      </c>
      <c r="M1032" s="17">
        <f>gp_need_index[[#This Row],[Normalised weighted population (base year)]]/gp_need_index[[#This Row],[Registered population (base year)]]</f>
        <v>0.65469483026668307</v>
      </c>
      <c r="N1032" s="99">
        <v>10018.833436905799</v>
      </c>
      <c r="O1032" s="16">
        <v>6546.41033161218</v>
      </c>
      <c r="P1032" s="17">
        <f>gp_need_index[[#This Row],[Normalised weighted population 2026/27]]/gp_need_index[[#This Row],[Registered population 2026/27]]</f>
        <v>0.65341043673782873</v>
      </c>
      <c r="Q1032" s="99">
        <v>10066.825390755301</v>
      </c>
      <c r="R1032" s="16">
        <v>6569.4235563210495</v>
      </c>
      <c r="S1032" s="17">
        <f>gp_need_index[[#This Row],[Normalised weighted population 2027/28]]/gp_need_index[[#This Row],[Registered population 2027/28]]</f>
        <v>0.65258145456202798</v>
      </c>
      <c r="T1032" s="99">
        <v>10116.3818598864</v>
      </c>
      <c r="U1032" s="16">
        <v>6595.6285443290499</v>
      </c>
      <c r="V1032" s="17">
        <f>gp_need_index[[#This Row],[Normalised weighted population 2028/29]]/gp_need_index[[#This Row],[Registered population 2028/29]]</f>
        <v>0.65197504756934055</v>
      </c>
    </row>
    <row r="1033" spans="1:22" x14ac:dyDescent="0.2">
      <c r="A1033" s="6" t="s">
        <v>5878</v>
      </c>
      <c r="B1033" s="1" t="s">
        <v>7596</v>
      </c>
      <c r="C1033" s="95" t="s">
        <v>6452</v>
      </c>
      <c r="D1033" s="95" t="s">
        <v>6452</v>
      </c>
      <c r="E1033" s="95" t="s">
        <v>6645</v>
      </c>
      <c r="F1033" s="95" t="s">
        <v>6454</v>
      </c>
      <c r="G1033" s="95" t="s">
        <v>6454</v>
      </c>
      <c r="H1033" s="61">
        <v>5275.1652036830401</v>
      </c>
      <c r="I1033" s="61">
        <v>191.91454734911099</v>
      </c>
      <c r="J1033" s="123">
        <v>1012380.94225661</v>
      </c>
      <c r="K1033" s="99">
        <v>22707.416666666701</v>
      </c>
      <c r="L1033" s="16">
        <v>20382.846202700599</v>
      </c>
      <c r="M1033" s="17">
        <f>gp_need_index[[#This Row],[Normalised weighted population (base year)]]/gp_need_index[[#This Row],[Registered population (base year)]]</f>
        <v>0.89762946185866888</v>
      </c>
      <c r="N1033" s="99">
        <v>22898.879762469202</v>
      </c>
      <c r="O1033" s="16">
        <v>20456.519498500998</v>
      </c>
      <c r="P1033" s="17">
        <f>gp_need_index[[#This Row],[Normalised weighted population 2026/27]]/gp_need_index[[#This Row],[Registered population 2026/27]]</f>
        <v>0.89334149577171973</v>
      </c>
      <c r="Q1033" s="99">
        <v>23076.623608336598</v>
      </c>
      <c r="R1033" s="16">
        <v>20528.4322653661</v>
      </c>
      <c r="S1033" s="17">
        <f>gp_need_index[[#This Row],[Normalised weighted population 2027/28]]/gp_need_index[[#This Row],[Registered population 2027/28]]</f>
        <v>0.88957694218100669</v>
      </c>
      <c r="T1033" s="99">
        <v>23257.3519645286</v>
      </c>
      <c r="U1033" s="16">
        <v>20610.318798746801</v>
      </c>
      <c r="V1033" s="17">
        <f>gp_need_index[[#This Row],[Normalised weighted population 2028/29]]/gp_need_index[[#This Row],[Registered population 2028/29]]</f>
        <v>0.88618510095994707</v>
      </c>
    </row>
    <row r="1034" spans="1:22" x14ac:dyDescent="0.2">
      <c r="A1034" s="6" t="s">
        <v>1872</v>
      </c>
      <c r="B1034" s="1" t="s">
        <v>7597</v>
      </c>
      <c r="C1034" s="95" t="s">
        <v>6452</v>
      </c>
      <c r="D1034" s="95" t="s">
        <v>6452</v>
      </c>
      <c r="E1034" s="95" t="s">
        <v>6645</v>
      </c>
      <c r="F1034" s="95" t="s">
        <v>6455</v>
      </c>
      <c r="G1034" s="95" t="s">
        <v>6455</v>
      </c>
      <c r="H1034" s="61">
        <v>5407.1152390700099</v>
      </c>
      <c r="I1034" s="61">
        <v>130.136115397194</v>
      </c>
      <c r="J1034" s="123">
        <v>703660.97271754302</v>
      </c>
      <c r="K1034" s="99">
        <v>17530.75</v>
      </c>
      <c r="L1034" s="16">
        <v>14167.2099770809</v>
      </c>
      <c r="M1034" s="17">
        <f>gp_need_index[[#This Row],[Normalised weighted population (base year)]]/gp_need_index[[#This Row],[Registered population (base year)]]</f>
        <v>0.80813484745837461</v>
      </c>
      <c r="N1034" s="99">
        <v>17648.7705641748</v>
      </c>
      <c r="O1034" s="16">
        <v>14218.4170087647</v>
      </c>
      <c r="P1034" s="17">
        <f>gp_need_index[[#This Row],[Normalised weighted population 2026/27]]/gp_need_index[[#This Row],[Registered population 2026/27]]</f>
        <v>0.80563215194301596</v>
      </c>
      <c r="Q1034" s="99">
        <v>17753.862141352602</v>
      </c>
      <c r="R1034" s="16">
        <v>14268.4003750757</v>
      </c>
      <c r="S1034" s="17">
        <f>gp_need_index[[#This Row],[Normalised weighted population 2027/28]]/gp_need_index[[#This Row],[Registered population 2027/28]]</f>
        <v>0.8036786734893866</v>
      </c>
      <c r="T1034" s="99">
        <v>17853.050095790401</v>
      </c>
      <c r="U1034" s="16">
        <v>14325.3160629616</v>
      </c>
      <c r="V1034" s="17">
        <f>gp_need_index[[#This Row],[Normalised weighted population 2028/29]]/gp_need_index[[#This Row],[Registered population 2028/29]]</f>
        <v>0.8024016056695763</v>
      </c>
    </row>
    <row r="1035" spans="1:22" x14ac:dyDescent="0.2">
      <c r="A1035" s="6" t="s">
        <v>1877</v>
      </c>
      <c r="B1035" s="1" t="s">
        <v>7598</v>
      </c>
      <c r="C1035" s="95" t="s">
        <v>6452</v>
      </c>
      <c r="D1035" s="95" t="s">
        <v>6452</v>
      </c>
      <c r="E1035" s="95" t="s">
        <v>6645</v>
      </c>
      <c r="F1035" s="95" t="s">
        <v>6453</v>
      </c>
      <c r="G1035" s="95" t="s">
        <v>6453</v>
      </c>
      <c r="H1035" s="61">
        <v>5262.5021391369</v>
      </c>
      <c r="I1035" s="61">
        <v>24.8662369060334</v>
      </c>
      <c r="J1035" s="123">
        <v>130858.624910286</v>
      </c>
      <c r="K1035" s="99">
        <v>3759</v>
      </c>
      <c r="L1035" s="16">
        <v>2634.6517546032301</v>
      </c>
      <c r="M1035" s="17">
        <f>gp_need_index[[#This Row],[Normalised weighted population (base year)]]/gp_need_index[[#This Row],[Registered population (base year)]]</f>
        <v>0.70089166124055069</v>
      </c>
      <c r="N1035" s="99">
        <v>3777.43591569512</v>
      </c>
      <c r="O1035" s="16">
        <v>2644.1746385085198</v>
      </c>
      <c r="P1035" s="17">
        <f>gp_need_index[[#This Row],[Normalised weighted population 2026/27]]/gp_need_index[[#This Row],[Registered population 2026/27]]</f>
        <v>0.69999192508390751</v>
      </c>
      <c r="Q1035" s="99">
        <v>3791.8737827570299</v>
      </c>
      <c r="R1035" s="16">
        <v>2653.4699594620001</v>
      </c>
      <c r="S1035" s="17">
        <f>gp_need_index[[#This Row],[Normalised weighted population 2027/28]]/gp_need_index[[#This Row],[Registered population 2027/28]]</f>
        <v>0.69977802835322522</v>
      </c>
      <c r="T1035" s="99">
        <v>3807.6998207116599</v>
      </c>
      <c r="U1035" s="16">
        <v>2664.0544723756798</v>
      </c>
      <c r="V1035" s="17">
        <f>gp_need_index[[#This Row],[Normalised weighted population 2028/29]]/gp_need_index[[#This Row],[Registered population 2028/29]]</f>
        <v>0.69964928902346279</v>
      </c>
    </row>
    <row r="1036" spans="1:22" x14ac:dyDescent="0.2">
      <c r="A1036" s="6" t="s">
        <v>1652</v>
      </c>
      <c r="B1036" s="1" t="s">
        <v>7599</v>
      </c>
      <c r="C1036" s="95" t="s">
        <v>6452</v>
      </c>
      <c r="D1036" s="95" t="s">
        <v>6452</v>
      </c>
      <c r="E1036" s="95" t="s">
        <v>6645</v>
      </c>
      <c r="F1036" s="95" t="s">
        <v>6455</v>
      </c>
      <c r="G1036" s="95" t="s">
        <v>6455</v>
      </c>
      <c r="H1036" s="61">
        <v>5323.9862808719799</v>
      </c>
      <c r="I1036" s="61">
        <v>167.91906782108001</v>
      </c>
      <c r="J1036" s="123">
        <v>893998.81337624195</v>
      </c>
      <c r="K1036" s="99">
        <v>18407.083333333299</v>
      </c>
      <c r="L1036" s="16">
        <v>17999.390899069302</v>
      </c>
      <c r="M1036" s="17">
        <f>gp_need_index[[#This Row],[Normalised weighted population (base year)]]/gp_need_index[[#This Row],[Registered population (base year)]]</f>
        <v>0.97785132892152937</v>
      </c>
      <c r="N1036" s="99">
        <v>18521.086242428599</v>
      </c>
      <c r="O1036" s="16">
        <v>18064.449254352199</v>
      </c>
      <c r="P1036" s="17">
        <f>gp_need_index[[#This Row],[Normalised weighted population 2026/27]]/gp_need_index[[#This Row],[Registered population 2026/27]]</f>
        <v>0.97534502123151268</v>
      </c>
      <c r="Q1036" s="99">
        <v>18628.689317589</v>
      </c>
      <c r="R1036" s="16">
        <v>18127.952947043901</v>
      </c>
      <c r="S1036" s="17">
        <f>gp_need_index[[#This Row],[Normalised weighted population 2027/28]]/gp_need_index[[#This Row],[Registered population 2027/28]]</f>
        <v>0.97312015021516785</v>
      </c>
      <c r="T1036" s="99">
        <v>18729.929069318099</v>
      </c>
      <c r="U1036" s="16">
        <v>18200.264130135402</v>
      </c>
      <c r="V1036" s="17">
        <f>gp_need_index[[#This Row],[Normalised weighted population 2028/29]]/gp_need_index[[#This Row],[Registered population 2028/29]]</f>
        <v>0.97172093192545228</v>
      </c>
    </row>
    <row r="1037" spans="1:22" x14ac:dyDescent="0.2">
      <c r="A1037" s="6" t="s">
        <v>5875</v>
      </c>
      <c r="B1037" s="1" t="s">
        <v>7600</v>
      </c>
      <c r="C1037" s="95" t="s">
        <v>6452</v>
      </c>
      <c r="D1037" s="95" t="s">
        <v>6452</v>
      </c>
      <c r="E1037" s="95" t="s">
        <v>6645</v>
      </c>
      <c r="F1037" s="95" t="s">
        <v>6453</v>
      </c>
      <c r="G1037" s="95" t="s">
        <v>6453</v>
      </c>
      <c r="H1037" s="61">
        <v>5216.1895238903999</v>
      </c>
      <c r="I1037" s="61">
        <v>164.46865579623</v>
      </c>
      <c r="J1037" s="123">
        <v>857899.67937263299</v>
      </c>
      <c r="K1037" s="99">
        <v>23754.083333333299</v>
      </c>
      <c r="L1037" s="16">
        <v>17272.586328048699</v>
      </c>
      <c r="M1037" s="17">
        <f>gp_need_index[[#This Row],[Normalised weighted population (base year)]]/gp_need_index[[#This Row],[Registered population (base year)]]</f>
        <v>0.72714177540207015</v>
      </c>
      <c r="N1037" s="99">
        <v>23872.385948590902</v>
      </c>
      <c r="O1037" s="16">
        <v>17335.0176661027</v>
      </c>
      <c r="P1037" s="17">
        <f>gp_need_index[[#This Row],[Normalised weighted population 2026/27]]/gp_need_index[[#This Row],[Registered population 2026/27]]</f>
        <v>0.72615354424285861</v>
      </c>
      <c r="Q1037" s="99">
        <v>23972.5321219707</v>
      </c>
      <c r="R1037" s="16">
        <v>17395.957117905102</v>
      </c>
      <c r="S1037" s="17">
        <f>gp_need_index[[#This Row],[Normalised weighted population 2027/28]]/gp_need_index[[#This Row],[Registered population 2027/28]]</f>
        <v>0.72566206312272696</v>
      </c>
      <c r="T1037" s="99">
        <v>24084.420089011099</v>
      </c>
      <c r="U1037" s="16">
        <v>17465.348418946101</v>
      </c>
      <c r="V1037" s="17">
        <f>gp_need_index[[#This Row],[Normalised weighted population 2028/29]]/gp_need_index[[#This Row],[Registered population 2028/29]]</f>
        <v>0.72517205539505369</v>
      </c>
    </row>
    <row r="1038" spans="1:22" x14ac:dyDescent="0.2">
      <c r="A1038" s="6" t="s">
        <v>1531</v>
      </c>
      <c r="B1038" s="1" t="s">
        <v>7601</v>
      </c>
      <c r="C1038" s="95" t="s">
        <v>6452</v>
      </c>
      <c r="D1038" s="95" t="s">
        <v>6452</v>
      </c>
      <c r="E1038" s="95" t="s">
        <v>6645</v>
      </c>
      <c r="F1038" s="95" t="s">
        <v>6457</v>
      </c>
      <c r="G1038" s="95" t="s">
        <v>6457</v>
      </c>
      <c r="H1038" s="61">
        <v>5260.9965541294596</v>
      </c>
      <c r="I1038" s="61">
        <v>76.988598660477805</v>
      </c>
      <c r="J1038" s="123">
        <v>405036.75226003001</v>
      </c>
      <c r="K1038" s="99">
        <v>10285</v>
      </c>
      <c r="L1038" s="16">
        <v>8154.8372585474199</v>
      </c>
      <c r="M1038" s="17">
        <f>gp_need_index[[#This Row],[Normalised weighted population (base year)]]/gp_need_index[[#This Row],[Registered population (base year)]]</f>
        <v>0.79288646169639476</v>
      </c>
      <c r="N1038" s="99">
        <v>10340.4232141634</v>
      </c>
      <c r="O1038" s="16">
        <v>8184.3127170568996</v>
      </c>
      <c r="P1038" s="17">
        <f>gp_need_index[[#This Row],[Normalised weighted population 2026/27]]/gp_need_index[[#This Row],[Registered population 2026/27]]</f>
        <v>0.79148720971562847</v>
      </c>
      <c r="Q1038" s="99">
        <v>10395.6357920433</v>
      </c>
      <c r="R1038" s="16">
        <v>8213.0838172636395</v>
      </c>
      <c r="S1038" s="17">
        <f>gp_need_index[[#This Row],[Normalised weighted population 2027/28]]/gp_need_index[[#This Row],[Registered population 2027/28]]</f>
        <v>0.79005113122083781</v>
      </c>
      <c r="T1038" s="99">
        <v>10451.015679046001</v>
      </c>
      <c r="U1038" s="16">
        <v>8245.84525532513</v>
      </c>
      <c r="V1038" s="17">
        <f>gp_need_index[[#This Row],[Normalised weighted population 2028/29]]/gp_need_index[[#This Row],[Registered population 2028/29]]</f>
        <v>0.7889994148470969</v>
      </c>
    </row>
    <row r="1039" spans="1:22" x14ac:dyDescent="0.2">
      <c r="A1039" s="6" t="s">
        <v>1540</v>
      </c>
      <c r="B1039" s="1" t="s">
        <v>7602</v>
      </c>
      <c r="C1039" s="95" t="s">
        <v>6452</v>
      </c>
      <c r="D1039" s="95" t="s">
        <v>6452</v>
      </c>
      <c r="E1039" s="95" t="s">
        <v>6645</v>
      </c>
      <c r="F1039" s="95" t="s">
        <v>6454</v>
      </c>
      <c r="G1039" s="95" t="s">
        <v>6454</v>
      </c>
      <c r="H1039" s="61">
        <v>5273.2139567057302</v>
      </c>
      <c r="I1039" s="61">
        <v>61.701202779464701</v>
      </c>
      <c r="J1039" s="123">
        <v>325363.64364220301</v>
      </c>
      <c r="K1039" s="99">
        <v>7892.5833333333303</v>
      </c>
      <c r="L1039" s="16">
        <v>6550.7328629941203</v>
      </c>
      <c r="M1039" s="17">
        <f>gp_need_index[[#This Row],[Normalised weighted population (base year)]]/gp_need_index[[#This Row],[Registered population (base year)]]</f>
        <v>0.82998589768801379</v>
      </c>
      <c r="N1039" s="99">
        <v>7963.16358963112</v>
      </c>
      <c r="O1039" s="16">
        <v>6574.4103256568396</v>
      </c>
      <c r="P1039" s="17">
        <f>gp_need_index[[#This Row],[Normalised weighted population 2026/27]]/gp_need_index[[#This Row],[Registered population 2026/27]]</f>
        <v>0.82560282124775342</v>
      </c>
      <c r="Q1039" s="99">
        <v>8028.5369580009201</v>
      </c>
      <c r="R1039" s="16">
        <v>6597.5219814328402</v>
      </c>
      <c r="S1039" s="17">
        <f>gp_need_index[[#This Row],[Normalised weighted population 2027/28]]/gp_need_index[[#This Row],[Registered population 2027/28]]</f>
        <v>0.82175893515169196</v>
      </c>
      <c r="T1039" s="99">
        <v>8095.6559040443999</v>
      </c>
      <c r="U1039" s="16">
        <v>6623.8390521657202</v>
      </c>
      <c r="V1039" s="17">
        <f>gp_need_index[[#This Row],[Normalised weighted population 2028/29]]/gp_need_index[[#This Row],[Registered population 2028/29]]</f>
        <v>0.81819671323439103</v>
      </c>
    </row>
    <row r="1040" spans="1:22" x14ac:dyDescent="0.2">
      <c r="A1040" s="6" t="s">
        <v>1661</v>
      </c>
      <c r="B1040" s="1" t="s">
        <v>7603</v>
      </c>
      <c r="C1040" s="95" t="s">
        <v>6452</v>
      </c>
      <c r="D1040" s="95" t="s">
        <v>6452</v>
      </c>
      <c r="E1040" s="95" t="s">
        <v>6645</v>
      </c>
      <c r="F1040" s="95" t="s">
        <v>6455</v>
      </c>
      <c r="G1040" s="95" t="s">
        <v>6455</v>
      </c>
      <c r="H1040" s="61">
        <v>5190.0351143973203</v>
      </c>
      <c r="I1040" s="61">
        <v>29.086690574077</v>
      </c>
      <c r="J1040" s="123">
        <v>150960.94544106899</v>
      </c>
      <c r="K1040" s="99">
        <v>4778.75</v>
      </c>
      <c r="L1040" s="16">
        <v>3039.3833043527002</v>
      </c>
      <c r="M1040" s="17">
        <f>gp_need_index[[#This Row],[Normalised weighted population (base year)]]/gp_need_index[[#This Row],[Registered population (base year)]]</f>
        <v>0.63602057114364641</v>
      </c>
      <c r="N1040" s="99">
        <v>4809.0102989642301</v>
      </c>
      <c r="O1040" s="16">
        <v>3050.3690804806001</v>
      </c>
      <c r="P1040" s="17">
        <f>gp_need_index[[#This Row],[Normalised weighted population 2026/27]]/gp_need_index[[#This Row],[Registered population 2026/27]]</f>
        <v>0.63430287956288889</v>
      </c>
      <c r="Q1040" s="99">
        <v>4835.3879742525396</v>
      </c>
      <c r="R1040" s="16">
        <v>3061.0923357515198</v>
      </c>
      <c r="S1040" s="17">
        <f>gp_need_index[[#This Row],[Normalised weighted population 2027/28]]/gp_need_index[[#This Row],[Registered population 2027/28]]</f>
        <v>0.63306033601672007</v>
      </c>
      <c r="T1040" s="99">
        <v>4858.3010806356797</v>
      </c>
      <c r="U1040" s="16">
        <v>3073.3028268641801</v>
      </c>
      <c r="V1040" s="17">
        <f>gp_need_index[[#This Row],[Normalised weighted population 2028/29]]/gp_need_index[[#This Row],[Registered population 2028/29]]</f>
        <v>0.63258797177346959</v>
      </c>
    </row>
    <row r="1041" spans="1:22" x14ac:dyDescent="0.2">
      <c r="A1041" s="6" t="s">
        <v>1867</v>
      </c>
      <c r="B1041" s="1" t="s">
        <v>7604</v>
      </c>
      <c r="C1041" s="95" t="s">
        <v>6452</v>
      </c>
      <c r="D1041" s="95" t="s">
        <v>6452</v>
      </c>
      <c r="E1041" s="95" t="s">
        <v>6645</v>
      </c>
      <c r="F1041" s="95" t="s">
        <v>6455</v>
      </c>
      <c r="G1041" s="95" t="s">
        <v>6455</v>
      </c>
      <c r="H1041" s="61">
        <v>5263.5614583333299</v>
      </c>
      <c r="I1041" s="61">
        <v>35.706221653476298</v>
      </c>
      <c r="J1041" s="123">
        <v>187941.89211794501</v>
      </c>
      <c r="K1041" s="99">
        <v>5184.5833333333303</v>
      </c>
      <c r="L1041" s="16">
        <v>3783.9419157236898</v>
      </c>
      <c r="M1041" s="17">
        <f>gp_need_index[[#This Row],[Normalised weighted population (base year)]]/gp_need_index[[#This Row],[Registered population (base year)]]</f>
        <v>0.72984494074876327</v>
      </c>
      <c r="N1041" s="99">
        <v>5217.9445095521996</v>
      </c>
      <c r="O1041" s="16">
        <v>3797.6188806223199</v>
      </c>
      <c r="P1041" s="17">
        <f>gp_need_index[[#This Row],[Normalised weighted population 2026/27]]/gp_need_index[[#This Row],[Registered population 2026/27]]</f>
        <v>0.72779978278232571</v>
      </c>
      <c r="Q1041" s="99">
        <v>5246.9048612595298</v>
      </c>
      <c r="R1041" s="16">
        <v>3810.96901485334</v>
      </c>
      <c r="S1041" s="17">
        <f>gp_need_index[[#This Row],[Normalised weighted population 2027/28]]/gp_need_index[[#This Row],[Registered population 2027/28]]</f>
        <v>0.72632706626559829</v>
      </c>
      <c r="T1041" s="99">
        <v>5272.5671999506403</v>
      </c>
      <c r="U1041" s="16">
        <v>3826.1707135224701</v>
      </c>
      <c r="V1041" s="17">
        <f>gp_need_index[[#This Row],[Normalised weighted population 2028/29]]/gp_need_index[[#This Row],[Registered population 2028/29]]</f>
        <v>0.72567509685951259</v>
      </c>
    </row>
    <row r="1042" spans="1:22" x14ac:dyDescent="0.2">
      <c r="A1042" s="6" t="s">
        <v>1640</v>
      </c>
      <c r="B1042" s="1" t="s">
        <v>7605</v>
      </c>
      <c r="C1042" s="95" t="s">
        <v>6452</v>
      </c>
      <c r="D1042" s="95" t="s">
        <v>6452</v>
      </c>
      <c r="E1042" s="95" t="s">
        <v>6645</v>
      </c>
      <c r="F1042" s="95" t="s">
        <v>6451</v>
      </c>
      <c r="G1042" s="95" t="s">
        <v>6451</v>
      </c>
      <c r="H1042" s="61">
        <v>5279.1993257705499</v>
      </c>
      <c r="I1042" s="61">
        <v>80.166776924774595</v>
      </c>
      <c r="J1042" s="123">
        <v>423216.39469046798</v>
      </c>
      <c r="K1042" s="99">
        <v>12455.833333333299</v>
      </c>
      <c r="L1042" s="16">
        <v>8520.8584272724493</v>
      </c>
      <c r="M1042" s="17">
        <f>gp_need_index[[#This Row],[Normalised weighted population (base year)]]/gp_need_index[[#This Row],[Registered population (base year)]]</f>
        <v>0.68408577726145492</v>
      </c>
      <c r="N1042" s="99">
        <v>12562.276932762299</v>
      </c>
      <c r="O1042" s="16">
        <v>8551.6568602853094</v>
      </c>
      <c r="P1042" s="17">
        <f>gp_need_index[[#This Row],[Normalised weighted population 2026/27]]/gp_need_index[[#This Row],[Registered population 2026/27]]</f>
        <v>0.68074099194411719</v>
      </c>
      <c r="Q1042" s="99">
        <v>12669.6523773803</v>
      </c>
      <c r="R1042" s="16">
        <v>8581.7193206246102</v>
      </c>
      <c r="S1042" s="17">
        <f>gp_need_index[[#This Row],[Normalised weighted population 2027/28]]/gp_need_index[[#This Row],[Registered population 2027/28]]</f>
        <v>0.67734449730806656</v>
      </c>
      <c r="T1042" s="99">
        <v>12778.297821926801</v>
      </c>
      <c r="U1042" s="16">
        <v>8615.9512208753695</v>
      </c>
      <c r="V1042" s="17">
        <f>gp_need_index[[#This Row],[Normalised weighted population 2028/29]]/gp_need_index[[#This Row],[Registered population 2028/29]]</f>
        <v>0.67426439271832506</v>
      </c>
    </row>
    <row r="1043" spans="1:22" x14ac:dyDescent="0.2">
      <c r="A1043" s="6" t="s">
        <v>1544</v>
      </c>
      <c r="B1043" s="1" t="s">
        <v>7606</v>
      </c>
      <c r="C1043" s="95" t="s">
        <v>6452</v>
      </c>
      <c r="D1043" s="95" t="s">
        <v>6452</v>
      </c>
      <c r="E1043" s="95" t="s">
        <v>6645</v>
      </c>
      <c r="F1043" s="95" t="s">
        <v>6457</v>
      </c>
      <c r="G1043" s="95" t="s">
        <v>6457</v>
      </c>
      <c r="H1043" s="61">
        <v>5338.2572777157702</v>
      </c>
      <c r="I1043" s="61">
        <v>44.465413908691502</v>
      </c>
      <c r="J1043" s="123">
        <v>237367.81940471701</v>
      </c>
      <c r="K1043" s="99">
        <v>6979.0833333333303</v>
      </c>
      <c r="L1043" s="16">
        <v>4779.0624600382898</v>
      </c>
      <c r="M1043" s="17">
        <f>gp_need_index[[#This Row],[Normalised weighted population (base year)]]/gp_need_index[[#This Row],[Registered population (base year)]]</f>
        <v>0.6847693646546168</v>
      </c>
      <c r="N1043" s="99">
        <v>7025.6574105808104</v>
      </c>
      <c r="O1043" s="16">
        <v>4796.3362636457696</v>
      </c>
      <c r="P1043" s="17">
        <f>gp_need_index[[#This Row],[Normalised weighted population 2026/27]]/gp_need_index[[#This Row],[Registered population 2026/27]]</f>
        <v>0.68268860596908287</v>
      </c>
      <c r="Q1043" s="99">
        <v>7070.7486361328401</v>
      </c>
      <c r="R1043" s="16">
        <v>4813.1972849724498</v>
      </c>
      <c r="S1043" s="17">
        <f>gp_need_index[[#This Row],[Normalised weighted population 2027/28]]/gp_need_index[[#This Row],[Registered population 2027/28]]</f>
        <v>0.68071961438087569</v>
      </c>
      <c r="T1043" s="99">
        <v>7117.3557615994896</v>
      </c>
      <c r="U1043" s="16">
        <v>4832.3968046946202</v>
      </c>
      <c r="V1043" s="17">
        <f>gp_need_index[[#This Row],[Normalised weighted population 2028/29]]/gp_need_index[[#This Row],[Registered population 2028/29]]</f>
        <v>0.67895956961530768</v>
      </c>
    </row>
    <row r="1044" spans="1:22" x14ac:dyDescent="0.2">
      <c r="A1044" s="6" t="s">
        <v>1656</v>
      </c>
      <c r="B1044" s="1" t="s">
        <v>7607</v>
      </c>
      <c r="C1044" s="95" t="s">
        <v>6452</v>
      </c>
      <c r="D1044" s="95" t="s">
        <v>6452</v>
      </c>
      <c r="E1044" s="95" t="s">
        <v>6645</v>
      </c>
      <c r="F1044" s="95" t="s">
        <v>6624</v>
      </c>
      <c r="G1044" s="95" t="s">
        <v>6624</v>
      </c>
      <c r="H1044" s="61">
        <v>5366.66868373326</v>
      </c>
      <c r="I1044" s="61">
        <v>24.2870348794258</v>
      </c>
      <c r="J1044" s="123">
        <v>130340.469508152</v>
      </c>
      <c r="K1044" s="99">
        <v>3740.4166666666702</v>
      </c>
      <c r="L1044" s="16">
        <v>2624.2194346829701</v>
      </c>
      <c r="M1044" s="17">
        <f>gp_need_index[[#This Row],[Normalised weighted population (base year)]]/gp_need_index[[#This Row],[Registered population (base year)]]</f>
        <v>0.70158478815184611</v>
      </c>
      <c r="N1044" s="99">
        <v>3746.47760321446</v>
      </c>
      <c r="O1044" s="16">
        <v>2633.7046112247399</v>
      </c>
      <c r="P1044" s="17">
        <f>gp_need_index[[#This Row],[Normalised weighted population 2026/27]]/gp_need_index[[#This Row],[Registered population 2026/27]]</f>
        <v>0.70298154430845494</v>
      </c>
      <c r="Q1044" s="99">
        <v>3752.51731848606</v>
      </c>
      <c r="R1044" s="16">
        <v>2642.96312588616</v>
      </c>
      <c r="S1044" s="17">
        <f>gp_need_index[[#This Row],[Normalised weighted population 2027/28]]/gp_need_index[[#This Row],[Registered population 2027/28]]</f>
        <v>0.70431736926732003</v>
      </c>
      <c r="T1044" s="99">
        <v>3757.5670219778799</v>
      </c>
      <c r="U1044" s="16">
        <v>2653.5057277485098</v>
      </c>
      <c r="V1044" s="17">
        <f>gp_need_index[[#This Row],[Normalised weighted population 2028/29]]/gp_need_index[[#This Row],[Registered population 2028/29]]</f>
        <v>0.70617655313351602</v>
      </c>
    </row>
    <row r="1045" spans="1:22" x14ac:dyDescent="0.2">
      <c r="A1045" s="6" t="s">
        <v>5884</v>
      </c>
      <c r="B1045" s="1" t="s">
        <v>7608</v>
      </c>
      <c r="C1045" s="95" t="s">
        <v>6452</v>
      </c>
      <c r="D1045" s="95" t="s">
        <v>6452</v>
      </c>
      <c r="E1045" s="95" t="s">
        <v>6645</v>
      </c>
      <c r="F1045" s="95" t="s">
        <v>6453</v>
      </c>
      <c r="G1045" s="95" t="s">
        <v>6453</v>
      </c>
      <c r="H1045" s="61">
        <v>5270.5551077927203</v>
      </c>
      <c r="I1045" s="61">
        <v>93.133646102798593</v>
      </c>
      <c r="J1045" s="123">
        <v>490866.01417446497</v>
      </c>
      <c r="K1045" s="99">
        <v>12339.916666666701</v>
      </c>
      <c r="L1045" s="16">
        <v>9882.8870195333402</v>
      </c>
      <c r="M1045" s="17">
        <f>gp_need_index[[#This Row],[Normalised weighted population (base year)]]/gp_need_index[[#This Row],[Registered population (base year)]]</f>
        <v>0.80088766289885638</v>
      </c>
      <c r="N1045" s="99">
        <v>12387.729743534501</v>
      </c>
      <c r="O1045" s="16">
        <v>9918.6084713615492</v>
      </c>
      <c r="P1045" s="17">
        <f>gp_need_index[[#This Row],[Normalised weighted population 2026/27]]/gp_need_index[[#This Row],[Registered population 2026/27]]</f>
        <v>0.80068008236443367</v>
      </c>
      <c r="Q1045" s="99">
        <v>12432.530648828701</v>
      </c>
      <c r="R1045" s="16">
        <v>9953.4763079297099</v>
      </c>
      <c r="S1045" s="17">
        <f>gp_need_index[[#This Row],[Normalised weighted population 2027/28]]/gp_need_index[[#This Row],[Registered population 2027/28]]</f>
        <v>0.80059937828244576</v>
      </c>
      <c r="T1045" s="99">
        <v>12483.765163325999</v>
      </c>
      <c r="U1045" s="16">
        <v>9993.1800543925492</v>
      </c>
      <c r="V1045" s="17">
        <f>gp_need_index[[#This Row],[Normalised weighted population 2028/29]]/gp_need_index[[#This Row],[Registered population 2028/29]]</f>
        <v>0.80049407559747032</v>
      </c>
    </row>
    <row r="1046" spans="1:22" x14ac:dyDescent="0.2">
      <c r="A1046" s="6" t="s">
        <v>5874</v>
      </c>
      <c r="B1046" s="1" t="s">
        <v>7609</v>
      </c>
      <c r="C1046" s="95" t="s">
        <v>6452</v>
      </c>
      <c r="D1046" s="95" t="s">
        <v>6452</v>
      </c>
      <c r="E1046" s="95" t="s">
        <v>6645</v>
      </c>
      <c r="F1046" s="95" t="s">
        <v>6454</v>
      </c>
      <c r="G1046" s="95" t="s">
        <v>6454</v>
      </c>
      <c r="H1046" s="61">
        <v>5269.2418707770303</v>
      </c>
      <c r="I1046" s="61">
        <v>55.233664298205802</v>
      </c>
      <c r="J1046" s="123">
        <v>291039.53659654799</v>
      </c>
      <c r="K1046" s="99">
        <v>8175.5</v>
      </c>
      <c r="L1046" s="16">
        <v>5859.6659278568804</v>
      </c>
      <c r="M1046" s="17">
        <f>gp_need_index[[#This Row],[Normalised weighted population (base year)]]/gp_need_index[[#This Row],[Registered population (base year)]]</f>
        <v>0.71673486977639045</v>
      </c>
      <c r="N1046" s="99">
        <v>8260.2925431709209</v>
      </c>
      <c r="O1046" s="16">
        <v>5880.8455460957202</v>
      </c>
      <c r="P1046" s="17">
        <f>gp_need_index[[#This Row],[Normalised weighted population 2026/27]]/gp_need_index[[#This Row],[Registered population 2026/27]]</f>
        <v>0.71194155840856088</v>
      </c>
      <c r="Q1046" s="99">
        <v>8338.6939771983307</v>
      </c>
      <c r="R1046" s="16">
        <v>5901.5190470183397</v>
      </c>
      <c r="S1046" s="17">
        <f>gp_need_index[[#This Row],[Normalised weighted population 2027/28]]/gp_need_index[[#This Row],[Registered population 2027/28]]</f>
        <v>0.70772702094065298</v>
      </c>
      <c r="T1046" s="99">
        <v>8417.0380229760995</v>
      </c>
      <c r="U1046" s="16">
        <v>5925.0598089330297</v>
      </c>
      <c r="V1046" s="17">
        <f>gp_need_index[[#This Row],[Normalised weighted population 2028/29]]/gp_need_index[[#This Row],[Registered population 2028/29]]</f>
        <v>0.70393644329030192</v>
      </c>
    </row>
    <row r="1047" spans="1:22" x14ac:dyDescent="0.2">
      <c r="A1047" s="6" t="s">
        <v>1643</v>
      </c>
      <c r="B1047" s="1" t="s">
        <v>7610</v>
      </c>
      <c r="C1047" s="95" t="s">
        <v>6452</v>
      </c>
      <c r="D1047" s="95" t="s">
        <v>6452</v>
      </c>
      <c r="E1047" s="95" t="s">
        <v>6645</v>
      </c>
      <c r="F1047" s="95" t="s">
        <v>6451</v>
      </c>
      <c r="G1047" s="95" t="s">
        <v>6451</v>
      </c>
      <c r="H1047" s="61">
        <v>5247.43525536381</v>
      </c>
      <c r="I1047" s="61">
        <v>68.622128350447099</v>
      </c>
      <c r="J1047" s="123">
        <v>360090.17560423602</v>
      </c>
      <c r="K1047" s="99">
        <v>9804.8333333333394</v>
      </c>
      <c r="L1047" s="16">
        <v>7249.90204979996</v>
      </c>
      <c r="M1047" s="17">
        <f>gp_need_index[[#This Row],[Normalised weighted population (base year)]]/gp_need_index[[#This Row],[Registered population (base year)]]</f>
        <v>0.73942124290400535</v>
      </c>
      <c r="N1047" s="99">
        <v>9872.7064788537791</v>
      </c>
      <c r="O1047" s="16">
        <v>7276.1066422757503</v>
      </c>
      <c r="P1047" s="17">
        <f>gp_need_index[[#This Row],[Normalised weighted population 2026/27]]/gp_need_index[[#This Row],[Registered population 2026/27]]</f>
        <v>0.73699209612484151</v>
      </c>
      <c r="Q1047" s="99">
        <v>9938.7444097161897</v>
      </c>
      <c r="R1047" s="16">
        <v>7301.68503847799</v>
      </c>
      <c r="S1047" s="17">
        <f>gp_need_index[[#This Row],[Normalised weighted population 2027/28]]/gp_need_index[[#This Row],[Registered population 2027/28]]</f>
        <v>0.73466876070782228</v>
      </c>
      <c r="T1047" s="99">
        <v>10004.994595669499</v>
      </c>
      <c r="U1047" s="16">
        <v>7330.8109682085196</v>
      </c>
      <c r="V1047" s="17">
        <f>gp_need_index[[#This Row],[Normalised weighted population 2028/29]]/gp_need_index[[#This Row],[Registered population 2028/29]]</f>
        <v>0.73271513523670895</v>
      </c>
    </row>
    <row r="1048" spans="1:22" x14ac:dyDescent="0.2">
      <c r="A1048" s="6" t="s">
        <v>1650</v>
      </c>
      <c r="B1048" s="1" t="s">
        <v>7611</v>
      </c>
      <c r="C1048" s="95" t="s">
        <v>6452</v>
      </c>
      <c r="D1048" s="95" t="s">
        <v>6452</v>
      </c>
      <c r="E1048" s="95" t="s">
        <v>6645</v>
      </c>
      <c r="F1048" s="95" t="s">
        <v>6451</v>
      </c>
      <c r="G1048" s="95" t="s">
        <v>6451</v>
      </c>
      <c r="H1048" s="61">
        <v>5174.9061324508102</v>
      </c>
      <c r="I1048" s="61">
        <v>51.369816103527903</v>
      </c>
      <c r="J1048" s="123">
        <v>265833.97637701698</v>
      </c>
      <c r="K1048" s="99">
        <v>8197.8333333333303</v>
      </c>
      <c r="L1048" s="16">
        <v>5352.1879262832499</v>
      </c>
      <c r="M1048" s="17">
        <f>gp_need_index[[#This Row],[Normalised weighted population (base year)]]/gp_need_index[[#This Row],[Registered population (base year)]]</f>
        <v>0.65287835317664245</v>
      </c>
      <c r="N1048" s="99">
        <v>8259.1422647289492</v>
      </c>
      <c r="O1048" s="16">
        <v>5371.5332777788599</v>
      </c>
      <c r="P1048" s="17">
        <f>gp_need_index[[#This Row],[Normalised weighted population 2026/27]]/gp_need_index[[#This Row],[Registered population 2026/27]]</f>
        <v>0.65037422841331138</v>
      </c>
      <c r="Q1048" s="99">
        <v>8319.9640781260296</v>
      </c>
      <c r="R1048" s="16">
        <v>5390.4163443895404</v>
      </c>
      <c r="S1048" s="17">
        <f>gp_need_index[[#This Row],[Normalised weighted population 2027/28]]/gp_need_index[[#This Row],[Registered population 2027/28]]</f>
        <v>0.64788937713823236</v>
      </c>
      <c r="T1048" s="99">
        <v>8379.5960675206297</v>
      </c>
      <c r="U1048" s="16">
        <v>5411.9183520545703</v>
      </c>
      <c r="V1048" s="17">
        <f>gp_need_index[[#This Row],[Normalised weighted population 2028/29]]/gp_need_index[[#This Row],[Registered population 2028/29]]</f>
        <v>0.64584477681820507</v>
      </c>
    </row>
    <row r="1049" spans="1:22" x14ac:dyDescent="0.2">
      <c r="A1049" s="6" t="s">
        <v>5883</v>
      </c>
      <c r="B1049" s="1" t="s">
        <v>7612</v>
      </c>
      <c r="C1049" s="95" t="s">
        <v>6452</v>
      </c>
      <c r="D1049" s="95" t="s">
        <v>6452</v>
      </c>
      <c r="E1049" s="95" t="s">
        <v>6645</v>
      </c>
      <c r="F1049" s="95" t="s">
        <v>6454</v>
      </c>
      <c r="G1049" s="95" t="s">
        <v>6454</v>
      </c>
      <c r="H1049" s="61">
        <v>5237.4307789522099</v>
      </c>
      <c r="I1049" s="61">
        <v>32.0023421367273</v>
      </c>
      <c r="J1049" s="123">
        <v>167610.051705455</v>
      </c>
      <c r="K1049" s="99">
        <v>5608</v>
      </c>
      <c r="L1049" s="16">
        <v>3374.5893105453501</v>
      </c>
      <c r="M1049" s="17">
        <f>gp_need_index[[#This Row],[Normalised weighted population (base year)]]/gp_need_index[[#This Row],[Registered population (base year)]]</f>
        <v>0.60174559745815803</v>
      </c>
      <c r="N1049" s="99">
        <v>5667.1790533421399</v>
      </c>
      <c r="O1049" s="16">
        <v>3386.7866805302901</v>
      </c>
      <c r="P1049" s="17">
        <f>gp_need_index[[#This Row],[Normalised weighted population 2026/27]]/gp_need_index[[#This Row],[Registered population 2026/27]]</f>
        <v>0.59761420076060234</v>
      </c>
      <c r="Q1049" s="99">
        <v>5717.7424811230303</v>
      </c>
      <c r="R1049" s="16">
        <v>3398.6925768875099</v>
      </c>
      <c r="S1049" s="17">
        <f>gp_need_index[[#This Row],[Normalised weighted population 2027/28]]/gp_need_index[[#This Row],[Registered population 2027/28]]</f>
        <v>0.59441162103893275</v>
      </c>
      <c r="T1049" s="99">
        <v>5771.4928789742999</v>
      </c>
      <c r="U1049" s="16">
        <v>3412.2497326191601</v>
      </c>
      <c r="V1049" s="17">
        <f>gp_need_index[[#This Row],[Normalised weighted population 2028/29]]/gp_need_index[[#This Row],[Registered population 2028/29]]</f>
        <v>0.59122480165401836</v>
      </c>
    </row>
    <row r="1050" spans="1:22" x14ac:dyDescent="0.2">
      <c r="A1050" s="6" t="s">
        <v>1865</v>
      </c>
      <c r="B1050" s="1" t="s">
        <v>7613</v>
      </c>
      <c r="C1050" s="95" t="s">
        <v>6452</v>
      </c>
      <c r="D1050" s="95" t="s">
        <v>6452</v>
      </c>
      <c r="E1050" s="95" t="s">
        <v>6645</v>
      </c>
      <c r="F1050" s="95" t="s">
        <v>6453</v>
      </c>
      <c r="G1050" s="95" t="s">
        <v>6453</v>
      </c>
      <c r="H1050" s="61">
        <v>5343.4940310108404</v>
      </c>
      <c r="I1050" s="61">
        <v>125.161078977554</v>
      </c>
      <c r="J1050" s="123">
        <v>668797.47843143798</v>
      </c>
      <c r="K1050" s="99">
        <v>14673.833333333299</v>
      </c>
      <c r="L1050" s="16">
        <v>13465.283249244199</v>
      </c>
      <c r="M1050" s="17">
        <f>gp_need_index[[#This Row],[Normalised weighted population (base year)]]/gp_need_index[[#This Row],[Registered population (base year)]]</f>
        <v>0.9176391024325089</v>
      </c>
      <c r="N1050" s="99">
        <v>14736.953878947401</v>
      </c>
      <c r="O1050" s="16">
        <v>13513.953184050701</v>
      </c>
      <c r="P1050" s="17">
        <f>gp_need_index[[#This Row],[Normalised weighted population 2026/27]]/gp_need_index[[#This Row],[Registered population 2026/27]]</f>
        <v>0.91701129657168645</v>
      </c>
      <c r="Q1050" s="99">
        <v>14796.7149609727</v>
      </c>
      <c r="R1050" s="16">
        <v>13561.460081048601</v>
      </c>
      <c r="S1050" s="17">
        <f>gp_need_index[[#This Row],[Normalised weighted population 2027/28]]/gp_need_index[[#This Row],[Registered population 2027/28]]</f>
        <v>0.91651830266500611</v>
      </c>
      <c r="T1050" s="99">
        <v>14862.3060800038</v>
      </c>
      <c r="U1050" s="16">
        <v>13615.5558317257</v>
      </c>
      <c r="V1050" s="17">
        <f>gp_need_index[[#This Row],[Normalised weighted population 2028/29]]/gp_need_index[[#This Row],[Registered population 2028/29]]</f>
        <v>0.91611327060774805</v>
      </c>
    </row>
    <row r="1051" spans="1:22" x14ac:dyDescent="0.2">
      <c r="A1051" s="6" t="s">
        <v>1641</v>
      </c>
      <c r="B1051" s="1" t="s">
        <v>7614</v>
      </c>
      <c r="C1051" s="95" t="s">
        <v>6452</v>
      </c>
      <c r="D1051" s="95" t="s">
        <v>6452</v>
      </c>
      <c r="E1051" s="95" t="s">
        <v>6645</v>
      </c>
      <c r="F1051" s="95" t="s">
        <v>6456</v>
      </c>
      <c r="G1051" s="95" t="s">
        <v>6456</v>
      </c>
      <c r="H1051" s="61">
        <v>5319.9160236296102</v>
      </c>
      <c r="I1051" s="61">
        <v>71.415043884046895</v>
      </c>
      <c r="J1051" s="123">
        <v>379922.03628695302</v>
      </c>
      <c r="K1051" s="99">
        <v>7781</v>
      </c>
      <c r="L1051" s="16">
        <v>7649.1882762950599</v>
      </c>
      <c r="M1051" s="17">
        <f>gp_need_index[[#This Row],[Normalised weighted population (base year)]]/gp_need_index[[#This Row],[Registered population (base year)]]</f>
        <v>0.98305979646511499</v>
      </c>
      <c r="N1051" s="99">
        <v>7762.5206301724002</v>
      </c>
      <c r="O1051" s="16">
        <v>7676.8360790066099</v>
      </c>
      <c r="P1051" s="17">
        <f>gp_need_index[[#This Row],[Normalised weighted population 2026/27]]/gp_need_index[[#This Row],[Registered population 2026/27]]</f>
        <v>0.98896176187503582</v>
      </c>
      <c r="Q1051" s="99">
        <v>7752.12184694609</v>
      </c>
      <c r="R1051" s="16">
        <v>7703.8231978687099</v>
      </c>
      <c r="S1051" s="17">
        <f>gp_need_index[[#This Row],[Normalised weighted population 2027/28]]/gp_need_index[[#This Row],[Registered population 2027/28]]</f>
        <v>0.99376962204271757</v>
      </c>
      <c r="T1051" s="99">
        <v>7741.0741013116403</v>
      </c>
      <c r="U1051" s="16">
        <v>7734.5532296264701</v>
      </c>
      <c r="V1051" s="17">
        <f>gp_need_index[[#This Row],[Normalised weighted population 2028/29]]/gp_need_index[[#This Row],[Registered population 2028/29]]</f>
        <v>0.99915762701663513</v>
      </c>
    </row>
    <row r="1052" spans="1:22" x14ac:dyDescent="0.2">
      <c r="A1052" s="6" t="s">
        <v>1542</v>
      </c>
      <c r="B1052" s="1" t="s">
        <v>7615</v>
      </c>
      <c r="C1052" s="95" t="s">
        <v>6452</v>
      </c>
      <c r="D1052" s="95" t="s">
        <v>6452</v>
      </c>
      <c r="E1052" s="95" t="s">
        <v>6645</v>
      </c>
      <c r="F1052" s="95" t="s">
        <v>6457</v>
      </c>
      <c r="G1052" s="95" t="s">
        <v>6457</v>
      </c>
      <c r="H1052" s="61">
        <v>5212.16039379223</v>
      </c>
      <c r="I1052" s="61">
        <v>39.791270196750297</v>
      </c>
      <c r="J1052" s="123">
        <v>207398.482538187</v>
      </c>
      <c r="K1052" s="99">
        <v>6853.5</v>
      </c>
      <c r="L1052" s="16">
        <v>4175.67261077288</v>
      </c>
      <c r="M1052" s="17">
        <f>gp_need_index[[#This Row],[Normalised weighted population (base year)]]/gp_need_index[[#This Row],[Registered population (base year)]]</f>
        <v>0.60927593357742471</v>
      </c>
      <c r="N1052" s="99">
        <v>6896.3851022253502</v>
      </c>
      <c r="O1052" s="16">
        <v>4190.7654766248597</v>
      </c>
      <c r="P1052" s="17">
        <f>gp_need_index[[#This Row],[Normalised weighted population 2026/27]]/gp_need_index[[#This Row],[Registered population 2026/27]]</f>
        <v>0.60767567566268432</v>
      </c>
      <c r="Q1052" s="99">
        <v>6936.1689533223098</v>
      </c>
      <c r="R1052" s="16">
        <v>4205.4976768277702</v>
      </c>
      <c r="S1052" s="17">
        <f>gp_need_index[[#This Row],[Normalised weighted population 2027/28]]/gp_need_index[[#This Row],[Registered population 2027/28]]</f>
        <v>0.60631419233428663</v>
      </c>
      <c r="T1052" s="99">
        <v>6977.1170778074202</v>
      </c>
      <c r="U1052" s="16">
        <v>4222.27312375156</v>
      </c>
      <c r="V1052" s="17">
        <f>gp_need_index[[#This Row],[Normalised weighted population 2028/29]]/gp_need_index[[#This Row],[Registered population 2028/29]]</f>
        <v>0.60516013658157242</v>
      </c>
    </row>
    <row r="1053" spans="1:22" x14ac:dyDescent="0.2">
      <c r="A1053" s="6" t="s">
        <v>1551</v>
      </c>
      <c r="B1053" s="1" t="s">
        <v>7616</v>
      </c>
      <c r="C1053" s="95" t="s">
        <v>6452</v>
      </c>
      <c r="D1053" s="95" t="s">
        <v>6452</v>
      </c>
      <c r="E1053" s="95" t="s">
        <v>6645</v>
      </c>
      <c r="F1053" s="95" t="s">
        <v>6451</v>
      </c>
      <c r="G1053" s="95" t="s">
        <v>6451</v>
      </c>
      <c r="H1053" s="61">
        <v>5211.4433156483201</v>
      </c>
      <c r="I1053" s="61">
        <v>70.377953579722003</v>
      </c>
      <c r="J1053" s="123">
        <v>366770.71575204999</v>
      </c>
      <c r="K1053" s="99">
        <v>10559.583333333299</v>
      </c>
      <c r="L1053" s="16">
        <v>7384.4051964912896</v>
      </c>
      <c r="M1053" s="17">
        <f>gp_need_index[[#This Row],[Normalised weighted population (base year)]]/gp_need_index[[#This Row],[Registered population (base year)]]</f>
        <v>0.69930838778278626</v>
      </c>
      <c r="N1053" s="99">
        <v>10641.502458115199</v>
      </c>
      <c r="O1053" s="16">
        <v>7411.0959472795103</v>
      </c>
      <c r="P1053" s="17">
        <f>gp_need_index[[#This Row],[Normalised weighted population 2026/27]]/gp_need_index[[#This Row],[Registered population 2026/27]]</f>
        <v>0.69643323172169314</v>
      </c>
      <c r="Q1053" s="99">
        <v>10718.9982840421</v>
      </c>
      <c r="R1053" s="16">
        <v>7437.1488843448997</v>
      </c>
      <c r="S1053" s="17">
        <f>gp_need_index[[#This Row],[Normalised weighted population 2027/28]]/gp_need_index[[#This Row],[Registered population 2027/28]]</f>
        <v>0.69382872235523618</v>
      </c>
      <c r="T1053" s="99">
        <v>10794.926358713899</v>
      </c>
      <c r="U1053" s="16">
        <v>7466.8151702308896</v>
      </c>
      <c r="V1053" s="17">
        <f>gp_need_index[[#This Row],[Normalised weighted population 2028/29]]/gp_need_index[[#This Row],[Registered population 2028/29]]</f>
        <v>0.69169672141427019</v>
      </c>
    </row>
    <row r="1054" spans="1:22" x14ac:dyDescent="0.2">
      <c r="A1054" s="6" t="s">
        <v>1642</v>
      </c>
      <c r="B1054" s="1" t="s">
        <v>7617</v>
      </c>
      <c r="C1054" s="95" t="s">
        <v>6452</v>
      </c>
      <c r="D1054" s="95" t="s">
        <v>6452</v>
      </c>
      <c r="E1054" s="95" t="s">
        <v>6645</v>
      </c>
      <c r="F1054" s="95" t="s">
        <v>6451</v>
      </c>
      <c r="G1054" s="95" t="s">
        <v>6451</v>
      </c>
      <c r="H1054" s="61">
        <v>5376.1084551129998</v>
      </c>
      <c r="I1054" s="61">
        <v>123.557149028913</v>
      </c>
      <c r="J1054" s="123">
        <v>664256.63358399901</v>
      </c>
      <c r="K1054" s="99">
        <v>12143.916666666701</v>
      </c>
      <c r="L1054" s="16">
        <v>13373.8598153445</v>
      </c>
      <c r="M1054" s="17">
        <f>gp_need_index[[#This Row],[Normalised weighted population (base year)]]/gp_need_index[[#This Row],[Registered population (base year)]]</f>
        <v>1.1012805985447689</v>
      </c>
      <c r="N1054" s="99">
        <v>12210.9673087013</v>
      </c>
      <c r="O1054" s="16">
        <v>13422.1993024</v>
      </c>
      <c r="P1054" s="17">
        <f>gp_need_index[[#This Row],[Normalised weighted population 2026/27]]/gp_need_index[[#This Row],[Registered population 2026/27]]</f>
        <v>1.0991921412184602</v>
      </c>
      <c r="Q1054" s="99">
        <v>12271.990054824701</v>
      </c>
      <c r="R1054" s="16">
        <v>13469.3836481691</v>
      </c>
      <c r="S1054" s="17">
        <f>gp_need_index[[#This Row],[Normalised weighted population 2027/28]]/gp_need_index[[#This Row],[Registered population 2027/28]]</f>
        <v>1.0975712649696654</v>
      </c>
      <c r="T1054" s="99">
        <v>12333.159568286301</v>
      </c>
      <c r="U1054" s="16">
        <v>13523.1121121583</v>
      </c>
      <c r="V1054" s="17">
        <f>gp_need_index[[#This Row],[Normalised weighted population 2028/29]]/gp_need_index[[#This Row],[Registered population 2028/29]]</f>
        <v>1.0964839980609562</v>
      </c>
    </row>
    <row r="1055" spans="1:22" x14ac:dyDescent="0.2">
      <c r="A1055" s="6" t="s">
        <v>1536</v>
      </c>
      <c r="B1055" s="1" t="s">
        <v>7618</v>
      </c>
      <c r="C1055" s="95" t="s">
        <v>6452</v>
      </c>
      <c r="D1055" s="95" t="s">
        <v>6452</v>
      </c>
      <c r="E1055" s="95" t="s">
        <v>6645</v>
      </c>
      <c r="F1055" s="95" t="s">
        <v>6457</v>
      </c>
      <c r="G1055" s="95" t="s">
        <v>6457</v>
      </c>
      <c r="H1055" s="61">
        <v>5409.7710182883502</v>
      </c>
      <c r="I1055" s="61">
        <v>128.67266234412699</v>
      </c>
      <c r="J1055" s="123">
        <v>696089.63959525898</v>
      </c>
      <c r="K1055" s="99">
        <v>16803.416666666701</v>
      </c>
      <c r="L1055" s="16">
        <v>14014.771984483999</v>
      </c>
      <c r="M1055" s="17">
        <f>gp_need_index[[#This Row],[Normalised weighted population (base year)]]/gp_need_index[[#This Row],[Registered population (base year)]]</f>
        <v>0.83404299628452372</v>
      </c>
      <c r="N1055" s="99">
        <v>16893.192214251001</v>
      </c>
      <c r="O1055" s="16">
        <v>14065.428032796401</v>
      </c>
      <c r="P1055" s="17">
        <f>gp_need_index[[#This Row],[Normalised weighted population 2026/27]]/gp_need_index[[#This Row],[Registered population 2026/27]]</f>
        <v>0.83260924604474018</v>
      </c>
      <c r="Q1055" s="99">
        <v>16978.527793738202</v>
      </c>
      <c r="R1055" s="16">
        <v>14114.8735822729</v>
      </c>
      <c r="S1055" s="17">
        <f>gp_need_index[[#This Row],[Normalised weighted population 2027/28]]/gp_need_index[[#This Row],[Registered population 2027/28]]</f>
        <v>0.83133671857453761</v>
      </c>
      <c r="T1055" s="99">
        <v>17070.6612515585</v>
      </c>
      <c r="U1055" s="16">
        <v>14171.176862124899</v>
      </c>
      <c r="V1055" s="17">
        <f>gp_need_index[[#This Row],[Normalised weighted population 2028/29]]/gp_need_index[[#This Row],[Registered population 2028/29]]</f>
        <v>0.83014809170506576</v>
      </c>
    </row>
    <row r="1056" spans="1:22" x14ac:dyDescent="0.2">
      <c r="A1056" s="6" t="s">
        <v>1647</v>
      </c>
      <c r="B1056" s="1" t="s">
        <v>7619</v>
      </c>
      <c r="C1056" s="95" t="s">
        <v>6452</v>
      </c>
      <c r="D1056" s="95" t="s">
        <v>6452</v>
      </c>
      <c r="E1056" s="95" t="s">
        <v>6645</v>
      </c>
      <c r="F1056" s="95" t="s">
        <v>6455</v>
      </c>
      <c r="G1056" s="95" t="s">
        <v>6455</v>
      </c>
      <c r="H1056" s="61">
        <v>5372.4391447368398</v>
      </c>
      <c r="I1056" s="61">
        <v>44.914456111057703</v>
      </c>
      <c r="J1056" s="123">
        <v>241300.182175611</v>
      </c>
      <c r="K1056" s="99">
        <v>6099.75</v>
      </c>
      <c r="L1056" s="16">
        <v>4858.2349752712498</v>
      </c>
      <c r="M1056" s="17">
        <f>gp_need_index[[#This Row],[Normalised weighted population (base year)]]/gp_need_index[[#This Row],[Registered population (base year)]]</f>
        <v>0.79646460515123563</v>
      </c>
      <c r="N1056" s="99">
        <v>6135.27188524952</v>
      </c>
      <c r="O1056" s="16">
        <v>4875.7949459859101</v>
      </c>
      <c r="P1056" s="17">
        <f>gp_need_index[[#This Row],[Normalised weighted population 2026/27]]/gp_need_index[[#This Row],[Registered population 2026/27]]</f>
        <v>0.79471538298218591</v>
      </c>
      <c r="Q1056" s="99">
        <v>6166.2835655783801</v>
      </c>
      <c r="R1056" s="16">
        <v>4892.9352960468404</v>
      </c>
      <c r="S1056" s="17">
        <f>gp_need_index[[#This Row],[Normalised weighted population 2027/28]]/gp_need_index[[#This Row],[Registered population 2027/28]]</f>
        <v>0.79349826260996759</v>
      </c>
      <c r="T1056" s="99">
        <v>6195.7251781370096</v>
      </c>
      <c r="U1056" s="16">
        <v>4912.4528853235197</v>
      </c>
      <c r="V1056" s="17">
        <f>gp_need_index[[#This Row],[Normalised weighted population 2028/29]]/gp_need_index[[#This Row],[Registered population 2028/29]]</f>
        <v>0.79287778977966927</v>
      </c>
    </row>
    <row r="1057" spans="1:22" x14ac:dyDescent="0.2">
      <c r="A1057" s="6" t="s">
        <v>1868</v>
      </c>
      <c r="B1057" s="1" t="s">
        <v>7620</v>
      </c>
      <c r="C1057" s="95" t="s">
        <v>6452</v>
      </c>
      <c r="D1057" s="95" t="s">
        <v>6452</v>
      </c>
      <c r="E1057" s="95" t="s">
        <v>6645</v>
      </c>
      <c r="F1057" s="95" t="s">
        <v>6453</v>
      </c>
      <c r="G1057" s="95" t="s">
        <v>6453</v>
      </c>
      <c r="H1057" s="61">
        <v>5237.9256335346599</v>
      </c>
      <c r="I1057" s="61">
        <v>119.626384892358</v>
      </c>
      <c r="J1057" s="123">
        <v>626594.10787476797</v>
      </c>
      <c r="K1057" s="99">
        <v>13466.416666666701</v>
      </c>
      <c r="L1057" s="16">
        <v>12615.5785823678</v>
      </c>
      <c r="M1057" s="17">
        <f>gp_need_index[[#This Row],[Normalised weighted population (base year)]]/gp_need_index[[#This Row],[Registered population (base year)]]</f>
        <v>0.93681778119899017</v>
      </c>
      <c r="N1057" s="99">
        <v>13503.934450778899</v>
      </c>
      <c r="O1057" s="16">
        <v>12661.1772805745</v>
      </c>
      <c r="P1057" s="17">
        <f>gp_need_index[[#This Row],[Normalised weighted population 2026/27]]/gp_need_index[[#This Row],[Registered population 2026/27]]</f>
        <v>0.93759173126349193</v>
      </c>
      <c r="Q1057" s="99">
        <v>13537.7658481045</v>
      </c>
      <c r="R1057" s="16">
        <v>12705.6863325705</v>
      </c>
      <c r="S1057" s="17">
        <f>gp_need_index[[#This Row],[Normalised weighted population 2027/28]]/gp_need_index[[#This Row],[Registered population 2027/28]]</f>
        <v>0.93853642285809635</v>
      </c>
      <c r="T1057" s="99">
        <v>13578.494513326799</v>
      </c>
      <c r="U1057" s="16">
        <v>12756.3684594153</v>
      </c>
      <c r="V1057" s="17">
        <f>gp_need_index[[#This Row],[Normalised weighted population 2028/29]]/gp_need_index[[#This Row],[Registered population 2028/29]]</f>
        <v>0.9394538140362606</v>
      </c>
    </row>
    <row r="1058" spans="1:22" x14ac:dyDescent="0.2">
      <c r="A1058" s="6" t="s">
        <v>1545</v>
      </c>
      <c r="B1058" s="1" t="s">
        <v>7621</v>
      </c>
      <c r="C1058" s="95" t="s">
        <v>6452</v>
      </c>
      <c r="D1058" s="95" t="s">
        <v>6452</v>
      </c>
      <c r="E1058" s="95" t="s">
        <v>6645</v>
      </c>
      <c r="F1058" s="95" t="s">
        <v>6458</v>
      </c>
      <c r="G1058" s="95" t="s">
        <v>6458</v>
      </c>
      <c r="H1058" s="61">
        <v>5281.5388892389101</v>
      </c>
      <c r="I1058" s="61">
        <v>36.632413679375802</v>
      </c>
      <c r="J1058" s="123">
        <v>193475.51745431099</v>
      </c>
      <c r="K1058" s="99">
        <v>9741.8333333333303</v>
      </c>
      <c r="L1058" s="16">
        <v>3895.3535686565201</v>
      </c>
      <c r="M1058" s="17">
        <f>gp_need_index[[#This Row],[Normalised weighted population (base year)]]/gp_need_index[[#This Row],[Registered population (base year)]]</f>
        <v>0.39985836704143862</v>
      </c>
      <c r="N1058" s="99">
        <v>9733.06723023431</v>
      </c>
      <c r="O1058" s="16">
        <v>3909.4332282318701</v>
      </c>
      <c r="P1058" s="17">
        <f>gp_need_index[[#This Row],[Normalised weighted population 2026/27]]/gp_need_index[[#This Row],[Registered population 2026/27]]</f>
        <v>0.40166508005696328</v>
      </c>
      <c r="Q1058" s="99">
        <v>9732.9253663114596</v>
      </c>
      <c r="R1058" s="16">
        <v>3923.1764341734702</v>
      </c>
      <c r="S1058" s="17">
        <f>gp_need_index[[#This Row],[Normalised weighted population 2027/28]]/gp_need_index[[#This Row],[Registered population 2027/28]]</f>
        <v>0.4030829669929194</v>
      </c>
      <c r="T1058" s="99">
        <v>9761.3388966888306</v>
      </c>
      <c r="U1058" s="16">
        <v>3938.82572067927</v>
      </c>
      <c r="V1058" s="17">
        <f>gp_need_index[[#This Row],[Normalised weighted population 2028/29]]/gp_need_index[[#This Row],[Registered population 2028/29]]</f>
        <v>0.40351285437035378</v>
      </c>
    </row>
    <row r="1059" spans="1:22" x14ac:dyDescent="0.2">
      <c r="A1059" s="6" t="s">
        <v>1646</v>
      </c>
      <c r="B1059" s="1" t="s">
        <v>7622</v>
      </c>
      <c r="C1059" s="95" t="s">
        <v>6452</v>
      </c>
      <c r="D1059" s="95" t="s">
        <v>6452</v>
      </c>
      <c r="E1059" s="95" t="s">
        <v>6645</v>
      </c>
      <c r="F1059" s="95" t="s">
        <v>6456</v>
      </c>
      <c r="G1059" s="95" t="s">
        <v>6456</v>
      </c>
      <c r="H1059" s="61">
        <v>5391.6595760569899</v>
      </c>
      <c r="I1059" s="61">
        <v>77.534698726168401</v>
      </c>
      <c r="J1059" s="123">
        <v>418040.70086363901</v>
      </c>
      <c r="K1059" s="99">
        <v>9025.5</v>
      </c>
      <c r="L1059" s="16">
        <v>8416.6532147272901</v>
      </c>
      <c r="M1059" s="17">
        <f>gp_need_index[[#This Row],[Normalised weighted population (base year)]]/gp_need_index[[#This Row],[Registered population (base year)]]</f>
        <v>0.93254148963794692</v>
      </c>
      <c r="N1059" s="99">
        <v>8952.5125357100806</v>
      </c>
      <c r="O1059" s="16">
        <v>8447.0750005648097</v>
      </c>
      <c r="P1059" s="17">
        <f>gp_need_index[[#This Row],[Normalised weighted population 2026/27]]/gp_need_index[[#This Row],[Registered population 2026/27]]</f>
        <v>0.9435423817471168</v>
      </c>
      <c r="Q1059" s="99">
        <v>8889.2790389885795</v>
      </c>
      <c r="R1059" s="16">
        <v>8476.7698142525405</v>
      </c>
      <c r="S1059" s="17">
        <f>gp_need_index[[#This Row],[Normalised weighted population 2027/28]]/gp_need_index[[#This Row],[Registered population 2027/28]]</f>
        <v>0.9535947490311909</v>
      </c>
      <c r="T1059" s="99">
        <v>8836.2176146230995</v>
      </c>
      <c r="U1059" s="16">
        <v>8510.5830779924509</v>
      </c>
      <c r="V1059" s="17">
        <f>gp_need_index[[#This Row],[Normalised weighted population 2028/29]]/gp_need_index[[#This Row],[Registered population 2028/29]]</f>
        <v>0.96314774592108798</v>
      </c>
    </row>
    <row r="1060" spans="1:22" x14ac:dyDescent="0.2">
      <c r="A1060" s="6" t="s">
        <v>1639</v>
      </c>
      <c r="B1060" s="1" t="s">
        <v>7623</v>
      </c>
      <c r="C1060" s="95" t="s">
        <v>6452</v>
      </c>
      <c r="D1060" s="95" t="s">
        <v>6452</v>
      </c>
      <c r="E1060" s="95" t="s">
        <v>6645</v>
      </c>
      <c r="F1060" s="95" t="s">
        <v>6451</v>
      </c>
      <c r="G1060" s="95" t="s">
        <v>6451</v>
      </c>
      <c r="H1060" s="61">
        <v>5216.9237304687504</v>
      </c>
      <c r="I1060" s="61">
        <v>34.974266733233002</v>
      </c>
      <c r="J1060" s="123">
        <v>182458.082076347</v>
      </c>
      <c r="K1060" s="99">
        <v>3959.75</v>
      </c>
      <c r="L1060" s="16">
        <v>3673.533222694</v>
      </c>
      <c r="M1060" s="17">
        <f>gp_need_index[[#This Row],[Normalised weighted population (base year)]]/gp_need_index[[#This Row],[Registered population (base year)]]</f>
        <v>0.92771847280611153</v>
      </c>
      <c r="N1060" s="99">
        <v>3988.2609813327899</v>
      </c>
      <c r="O1060" s="16">
        <v>3686.8111180897899</v>
      </c>
      <c r="P1060" s="17">
        <f>gp_need_index[[#This Row],[Normalised weighted population 2026/27]]/gp_need_index[[#This Row],[Registered population 2026/27]]</f>
        <v>0.92441571284979906</v>
      </c>
      <c r="Q1060" s="99">
        <v>4012.9472225593599</v>
      </c>
      <c r="R1060" s="16">
        <v>3699.7717191553902</v>
      </c>
      <c r="S1060" s="17">
        <f>gp_need_index[[#This Row],[Normalised weighted population 2027/28]]/gp_need_index[[#This Row],[Registered population 2027/28]]</f>
        <v>0.92195872857649142</v>
      </c>
      <c r="T1060" s="99">
        <v>4036.87652942357</v>
      </c>
      <c r="U1060" s="16">
        <v>3714.5298593029402</v>
      </c>
      <c r="V1060" s="17">
        <f>gp_need_index[[#This Row],[Normalised weighted population 2028/29]]/gp_need_index[[#This Row],[Registered population 2028/29]]</f>
        <v>0.92014948493689552</v>
      </c>
    </row>
    <row r="1061" spans="1:22" x14ac:dyDescent="0.2">
      <c r="A1061" s="6" t="s">
        <v>1879</v>
      </c>
      <c r="B1061" s="1" t="s">
        <v>7624</v>
      </c>
      <c r="C1061" s="95" t="s">
        <v>6452</v>
      </c>
      <c r="D1061" s="95" t="s">
        <v>6452</v>
      </c>
      <c r="E1061" s="95" t="s">
        <v>6645</v>
      </c>
      <c r="F1061" s="95" t="s">
        <v>6453</v>
      </c>
      <c r="G1061" s="95" t="s">
        <v>6453</v>
      </c>
      <c r="H1061" s="61">
        <v>5368.5374414062499</v>
      </c>
      <c r="I1061" s="61">
        <v>18.188432043732501</v>
      </c>
      <c r="J1061" s="123">
        <v>97645.278427250902</v>
      </c>
      <c r="K1061" s="99">
        <v>2435.0833333333298</v>
      </c>
      <c r="L1061" s="16">
        <v>1965.9483989951</v>
      </c>
      <c r="M1061" s="17">
        <f>gp_need_index[[#This Row],[Normalised weighted population (base year)]]/gp_need_index[[#This Row],[Registered population (base year)]]</f>
        <v>0.80734337592625971</v>
      </c>
      <c r="N1061" s="99">
        <v>2445.8434282107801</v>
      </c>
      <c r="O1061" s="16">
        <v>1973.0542710841601</v>
      </c>
      <c r="P1061" s="17">
        <f>gp_need_index[[#This Row],[Normalised weighted population 2026/27]]/gp_need_index[[#This Row],[Registered population 2026/27]]</f>
        <v>0.80669688350718272</v>
      </c>
      <c r="Q1061" s="99">
        <v>2454.9219985760301</v>
      </c>
      <c r="R1061" s="16">
        <v>1979.99033818096</v>
      </c>
      <c r="S1061" s="17">
        <f>gp_need_index[[#This Row],[Normalised weighted population 2027/28]]/gp_need_index[[#This Row],[Registered population 2027/28]]</f>
        <v>0.80653900178068683</v>
      </c>
      <c r="T1061" s="99">
        <v>2465.3273585963102</v>
      </c>
      <c r="U1061" s="16">
        <v>1987.88838625522</v>
      </c>
      <c r="V1061" s="17">
        <f>gp_need_index[[#This Row],[Normalised weighted population 2028/29]]/gp_need_index[[#This Row],[Registered population 2028/29]]</f>
        <v>0.80633850888957359</v>
      </c>
    </row>
    <row r="1062" spans="1:22" x14ac:dyDescent="0.2">
      <c r="A1062" s="6" t="s">
        <v>5880</v>
      </c>
      <c r="B1062" s="1" t="s">
        <v>7625</v>
      </c>
      <c r="C1062" s="95" t="s">
        <v>6452</v>
      </c>
      <c r="D1062" s="95" t="s">
        <v>6452</v>
      </c>
      <c r="E1062" s="95" t="s">
        <v>6645</v>
      </c>
      <c r="F1062" s="95" t="s">
        <v>6453</v>
      </c>
      <c r="G1062" s="95" t="s">
        <v>6453</v>
      </c>
      <c r="H1062" s="61">
        <v>5268.6374948601997</v>
      </c>
      <c r="I1062" s="61">
        <v>117.506721583634</v>
      </c>
      <c r="J1062" s="123">
        <v>619100.31923363195</v>
      </c>
      <c r="K1062" s="99">
        <v>15325.166666666701</v>
      </c>
      <c r="L1062" s="16">
        <v>12464.7018372886</v>
      </c>
      <c r="M1062" s="17">
        <f>gp_need_index[[#This Row],[Normalised weighted population (base year)]]/gp_need_index[[#This Row],[Registered population (base year)]]</f>
        <v>0.81334853371612525</v>
      </c>
      <c r="N1062" s="99">
        <v>15382.284935150999</v>
      </c>
      <c r="O1062" s="16">
        <v>12509.755195214701</v>
      </c>
      <c r="P1062" s="17">
        <f>gp_need_index[[#This Row],[Normalised weighted population 2026/27]]/gp_need_index[[#This Row],[Registered population 2026/27]]</f>
        <v>0.81325727926336189</v>
      </c>
      <c r="Q1062" s="99">
        <v>15432.9347448387</v>
      </c>
      <c r="R1062" s="16">
        <v>12553.7319386171</v>
      </c>
      <c r="S1062" s="17">
        <f>gp_need_index[[#This Row],[Normalised weighted population 2027/28]]/gp_need_index[[#This Row],[Registered population 2027/28]]</f>
        <v>0.81343776450655292</v>
      </c>
      <c r="T1062" s="99">
        <v>15488.345599873701</v>
      </c>
      <c r="U1062" s="16">
        <v>12603.807929621</v>
      </c>
      <c r="V1062" s="17">
        <f>gp_need_index[[#This Row],[Normalised weighted population 2028/29]]/gp_need_index[[#This Row],[Registered population 2028/29]]</f>
        <v>0.81376076278435938</v>
      </c>
    </row>
    <row r="1063" spans="1:22" x14ac:dyDescent="0.2">
      <c r="A1063" s="6" t="s">
        <v>1541</v>
      </c>
      <c r="B1063" s="1" t="s">
        <v>7626</v>
      </c>
      <c r="C1063" s="95" t="s">
        <v>6452</v>
      </c>
      <c r="D1063" s="95" t="s">
        <v>6452</v>
      </c>
      <c r="E1063" s="95" t="s">
        <v>6645</v>
      </c>
      <c r="F1063" s="95" t="s">
        <v>6457</v>
      </c>
      <c r="G1063" s="95" t="s">
        <v>6457</v>
      </c>
      <c r="H1063" s="61">
        <v>5407.7879284274204</v>
      </c>
      <c r="I1063" s="61">
        <v>35.185810801707603</v>
      </c>
      <c r="J1063" s="123">
        <v>190277.40290540599</v>
      </c>
      <c r="K1063" s="99">
        <v>6053.0833333333303</v>
      </c>
      <c r="L1063" s="16">
        <v>3830.9640940347899</v>
      </c>
      <c r="M1063" s="17">
        <f>gp_need_index[[#This Row],[Normalised weighted population (base year)]]/gp_need_index[[#This Row],[Registered population (base year)]]</f>
        <v>0.63289465600750994</v>
      </c>
      <c r="N1063" s="99">
        <v>6088.0822807758695</v>
      </c>
      <c r="O1063" s="16">
        <v>3844.8110194392998</v>
      </c>
      <c r="P1063" s="17">
        <f>gp_need_index[[#This Row],[Normalised weighted population 2026/27]]/gp_need_index[[#This Row],[Registered population 2026/27]]</f>
        <v>0.63153072546012212</v>
      </c>
      <c r="Q1063" s="99">
        <v>6120.3399960135202</v>
      </c>
      <c r="R1063" s="16">
        <v>3858.3270527264599</v>
      </c>
      <c r="S1063" s="17">
        <f>gp_need_index[[#This Row],[Normalised weighted population 2027/28]]/gp_need_index[[#This Row],[Registered population 2027/28]]</f>
        <v>0.63041057445167736</v>
      </c>
      <c r="T1063" s="99">
        <v>6153.8414674078704</v>
      </c>
      <c r="U1063" s="16">
        <v>3873.7176594183302</v>
      </c>
      <c r="V1063" s="17">
        <f>gp_need_index[[#This Row],[Normalised weighted population 2028/29]]/gp_need_index[[#This Row],[Registered population 2028/29]]</f>
        <v>0.62947959903328854</v>
      </c>
    </row>
    <row r="1064" spans="1:22" x14ac:dyDescent="0.2">
      <c r="A1064" s="6" t="s">
        <v>1535</v>
      </c>
      <c r="B1064" s="1" t="s">
        <v>7627</v>
      </c>
      <c r="C1064" s="95" t="s">
        <v>6452</v>
      </c>
      <c r="D1064" s="95" t="s">
        <v>6452</v>
      </c>
      <c r="E1064" s="95" t="s">
        <v>6645</v>
      </c>
      <c r="F1064" s="95" t="s">
        <v>6457</v>
      </c>
      <c r="G1064" s="95" t="s">
        <v>6457</v>
      </c>
      <c r="H1064" s="61">
        <v>5331.2889421018799</v>
      </c>
      <c r="I1064" s="61">
        <v>90.117415083584504</v>
      </c>
      <c r="J1064" s="123">
        <v>480441.97852592001</v>
      </c>
      <c r="K1064" s="99">
        <v>14064.416666666701</v>
      </c>
      <c r="L1064" s="16">
        <v>9673.0139306917408</v>
      </c>
      <c r="M1064" s="17">
        <f>gp_need_index[[#This Row],[Normalised weighted population (base year)]]/gp_need_index[[#This Row],[Registered population (base year)]]</f>
        <v>0.68776502857862698</v>
      </c>
      <c r="N1064" s="99">
        <v>14132.192122668401</v>
      </c>
      <c r="O1064" s="16">
        <v>9707.9768014071396</v>
      </c>
      <c r="P1064" s="17">
        <f>gp_need_index[[#This Row],[Normalised weighted population 2026/27]]/gp_need_index[[#This Row],[Registered population 2026/27]]</f>
        <v>0.68694061877599966</v>
      </c>
      <c r="Q1064" s="99">
        <v>14194.0694081482</v>
      </c>
      <c r="R1064" s="16">
        <v>9742.1041842447794</v>
      </c>
      <c r="S1064" s="17">
        <f>gp_need_index[[#This Row],[Normalised weighted population 2027/28]]/gp_need_index[[#This Row],[Registered population 2027/28]]</f>
        <v>0.68635032731714418</v>
      </c>
      <c r="T1064" s="99">
        <v>14261.6917055391</v>
      </c>
      <c r="U1064" s="16">
        <v>9780.9647815456192</v>
      </c>
      <c r="V1064" s="17">
        <f>gp_need_index[[#This Row],[Normalised weighted population 2028/29]]/gp_need_index[[#This Row],[Registered population 2028/29]]</f>
        <v>0.68582079766503357</v>
      </c>
    </row>
    <row r="1065" spans="1:22" x14ac:dyDescent="0.2">
      <c r="A1065" s="6" t="s">
        <v>1527</v>
      </c>
      <c r="B1065" s="1" t="s">
        <v>7628</v>
      </c>
      <c r="C1065" s="95" t="s">
        <v>6452</v>
      </c>
      <c r="D1065" s="95" t="s">
        <v>6452</v>
      </c>
      <c r="E1065" s="95" t="s">
        <v>6645</v>
      </c>
      <c r="F1065" s="95" t="s">
        <v>6458</v>
      </c>
      <c r="G1065" s="95" t="s">
        <v>6458</v>
      </c>
      <c r="H1065" s="61">
        <v>5223.6549627130698</v>
      </c>
      <c r="I1065" s="61">
        <v>73.0987472096364</v>
      </c>
      <c r="J1065" s="123">
        <v>381842.63362972502</v>
      </c>
      <c r="K1065" s="99">
        <v>8229</v>
      </c>
      <c r="L1065" s="16">
        <v>7687.8567642337803</v>
      </c>
      <c r="M1065" s="17">
        <f>gp_need_index[[#This Row],[Normalised weighted population (base year)]]/gp_need_index[[#This Row],[Registered population (base year)]]</f>
        <v>0.93423949012441121</v>
      </c>
      <c r="N1065" s="99">
        <v>8234.07752452362</v>
      </c>
      <c r="O1065" s="16">
        <v>7715.6443332430199</v>
      </c>
      <c r="P1065" s="17">
        <f>gp_need_index[[#This Row],[Normalised weighted population 2026/27]]/gp_need_index[[#This Row],[Registered population 2026/27]]</f>
        <v>0.93703809689226925</v>
      </c>
      <c r="Q1065" s="99">
        <v>8238.3457425073702</v>
      </c>
      <c r="R1065" s="16">
        <v>7742.7678784869204</v>
      </c>
      <c r="S1065" s="17">
        <f>gp_need_index[[#This Row],[Normalised weighted population 2027/28]]/gp_need_index[[#This Row],[Registered population 2027/28]]</f>
        <v>0.93984497865106365</v>
      </c>
      <c r="T1065" s="99">
        <v>8250.8110059968094</v>
      </c>
      <c r="U1065" s="16">
        <v>7773.6532579520999</v>
      </c>
      <c r="V1065" s="17">
        <f>gp_need_index[[#This Row],[Normalised weighted population 2028/29]]/gp_need_index[[#This Row],[Registered population 2028/29]]</f>
        <v>0.94216838227200883</v>
      </c>
    </row>
    <row r="1066" spans="1:22" x14ac:dyDescent="0.2">
      <c r="A1066" s="6" t="s">
        <v>1665</v>
      </c>
      <c r="B1066" s="1" t="s">
        <v>7629</v>
      </c>
      <c r="C1066" s="95" t="s">
        <v>6452</v>
      </c>
      <c r="D1066" s="95" t="s">
        <v>6452</v>
      </c>
      <c r="E1066" s="95" t="s">
        <v>6645</v>
      </c>
      <c r="F1066" s="95" t="s">
        <v>6455</v>
      </c>
      <c r="G1066" s="95" t="s">
        <v>6455</v>
      </c>
      <c r="H1066" s="61">
        <v>5234.48095703125</v>
      </c>
      <c r="I1066" s="61">
        <v>54.645754970493101</v>
      </c>
      <c r="J1066" s="123">
        <v>286042.163775642</v>
      </c>
      <c r="K1066" s="99">
        <v>8846.9166666666697</v>
      </c>
      <c r="L1066" s="16">
        <v>5759.0509544072302</v>
      </c>
      <c r="M1066" s="17">
        <f>gp_need_index[[#This Row],[Normalised weighted population (base year)]]/gp_need_index[[#This Row],[Registered population (base year)]]</f>
        <v>0.65096701725541606</v>
      </c>
      <c r="N1066" s="99">
        <v>8911.4673893134495</v>
      </c>
      <c r="O1066" s="16">
        <v>5779.86690230155</v>
      </c>
      <c r="P1066" s="17">
        <f>gp_need_index[[#This Row],[Normalised weighted population 2026/27]]/gp_need_index[[#This Row],[Registered population 2026/27]]</f>
        <v>0.64858756137431572</v>
      </c>
      <c r="Q1066" s="99">
        <v>8975.4855267450093</v>
      </c>
      <c r="R1066" s="16">
        <v>5800.1854233034601</v>
      </c>
      <c r="S1066" s="17">
        <f>gp_need_index[[#This Row],[Normalised weighted population 2027/28]]/gp_need_index[[#This Row],[Registered population 2027/28]]</f>
        <v>0.64622525500377215</v>
      </c>
      <c r="T1066" s="99">
        <v>9035.9433722553204</v>
      </c>
      <c r="U1066" s="16">
        <v>5823.32197221963</v>
      </c>
      <c r="V1066" s="17">
        <f>gp_need_index[[#This Row],[Normalised weighted population 2028/29]]/gp_need_index[[#This Row],[Registered population 2028/29]]</f>
        <v>0.64446198170077307</v>
      </c>
    </row>
    <row r="1067" spans="1:22" x14ac:dyDescent="0.2">
      <c r="A1067" s="6" t="s">
        <v>1547</v>
      </c>
      <c r="B1067" s="1" t="s">
        <v>7630</v>
      </c>
      <c r="C1067" s="95" t="s">
        <v>6452</v>
      </c>
      <c r="D1067" s="95" t="s">
        <v>6452</v>
      </c>
      <c r="E1067" s="95" t="s">
        <v>6645</v>
      </c>
      <c r="F1067" s="95" t="s">
        <v>6458</v>
      </c>
      <c r="G1067" s="95" t="s">
        <v>6458</v>
      </c>
      <c r="H1067" s="61">
        <v>5269.8773970170496</v>
      </c>
      <c r="I1067" s="61">
        <v>128.65394524582601</v>
      </c>
      <c r="J1067" s="123">
        <v>677990.51808804704</v>
      </c>
      <c r="K1067" s="99">
        <v>14042.75</v>
      </c>
      <c r="L1067" s="16">
        <v>13650.371989692399</v>
      </c>
      <c r="M1067" s="17">
        <f>gp_need_index[[#This Row],[Normalised weighted population (base year)]]/gp_need_index[[#This Row],[Registered population (base year)]]</f>
        <v>0.97205832117586655</v>
      </c>
      <c r="N1067" s="99">
        <v>14039.221620842</v>
      </c>
      <c r="O1067" s="16">
        <v>13699.7109231946</v>
      </c>
      <c r="P1067" s="17">
        <f>gp_need_index[[#This Row],[Normalised weighted population 2026/27]]/gp_need_index[[#This Row],[Registered population 2026/27]]</f>
        <v>0.97581698566939223</v>
      </c>
      <c r="Q1067" s="99">
        <v>14032.659244794901</v>
      </c>
      <c r="R1067" s="16">
        <v>13747.870832205999</v>
      </c>
      <c r="S1067" s="17">
        <f>gp_need_index[[#This Row],[Normalised weighted population 2027/28]]/gp_need_index[[#This Row],[Registered population 2027/28]]</f>
        <v>0.97970531403771266</v>
      </c>
      <c r="T1067" s="99">
        <v>14043.8938606063</v>
      </c>
      <c r="U1067" s="16">
        <v>13802.7101628117</v>
      </c>
      <c r="V1067" s="17">
        <f>gp_need_index[[#This Row],[Normalised weighted population 2028/29]]/gp_need_index[[#This Row],[Registered population 2028/29]]</f>
        <v>0.98282643687082183</v>
      </c>
    </row>
    <row r="1068" spans="1:22" x14ac:dyDescent="0.2">
      <c r="A1068" s="6" t="s">
        <v>1532</v>
      </c>
      <c r="B1068" s="1" t="s">
        <v>7631</v>
      </c>
      <c r="C1068" s="95" t="s">
        <v>6452</v>
      </c>
      <c r="D1068" s="95" t="s">
        <v>6452</v>
      </c>
      <c r="E1068" s="95" t="s">
        <v>6645</v>
      </c>
      <c r="F1068" s="95" t="s">
        <v>6458</v>
      </c>
      <c r="G1068" s="95" t="s">
        <v>6458</v>
      </c>
      <c r="H1068" s="61">
        <v>5348.6228507620399</v>
      </c>
      <c r="I1068" s="61">
        <v>126.180883258161</v>
      </c>
      <c r="J1068" s="123">
        <v>674893.95552393596</v>
      </c>
      <c r="K1068" s="99">
        <v>16062.5</v>
      </c>
      <c r="L1068" s="16">
        <v>13588.0271194297</v>
      </c>
      <c r="M1068" s="17">
        <f>gp_need_index[[#This Row],[Normalised weighted population (base year)]]/gp_need_index[[#This Row],[Registered population (base year)]]</f>
        <v>0.84594721366099301</v>
      </c>
      <c r="N1068" s="99">
        <v>16073.483909771099</v>
      </c>
      <c r="O1068" s="16">
        <v>13637.140708933301</v>
      </c>
      <c r="P1068" s="17">
        <f>gp_need_index[[#This Row],[Normalised weighted population 2026/27]]/gp_need_index[[#This Row],[Registered population 2026/27]]</f>
        <v>0.8484246965676967</v>
      </c>
      <c r="Q1068" s="99">
        <v>16079.186283574099</v>
      </c>
      <c r="R1068" s="16">
        <v>13685.080658863601</v>
      </c>
      <c r="S1068" s="17">
        <f>gp_need_index[[#This Row],[Normalised weighted population 2027/28]]/gp_need_index[[#This Row],[Registered population 2027/28]]</f>
        <v>0.85110529957873371</v>
      </c>
      <c r="T1068" s="99">
        <v>16097.9218428806</v>
      </c>
      <c r="U1068" s="16">
        <v>13739.669523697799</v>
      </c>
      <c r="V1068" s="17">
        <f>gp_need_index[[#This Row],[Normalised weighted population 2028/29]]/gp_need_index[[#This Row],[Registered population 2028/29]]</f>
        <v>0.85350579148042316</v>
      </c>
    </row>
    <row r="1069" spans="1:22" x14ac:dyDescent="0.2">
      <c r="A1069" s="6" t="s">
        <v>1550</v>
      </c>
      <c r="B1069" s="1" t="s">
        <v>7632</v>
      </c>
      <c r="C1069" s="95" t="s">
        <v>6452</v>
      </c>
      <c r="D1069" s="95" t="s">
        <v>6452</v>
      </c>
      <c r="E1069" s="95" t="s">
        <v>6645</v>
      </c>
      <c r="F1069" s="95" t="s">
        <v>6457</v>
      </c>
      <c r="G1069" s="95" t="s">
        <v>6457</v>
      </c>
      <c r="H1069" s="61">
        <v>5226.4859324488098</v>
      </c>
      <c r="I1069" s="61">
        <v>50.800729458968704</v>
      </c>
      <c r="J1069" s="123">
        <v>265509.297875438</v>
      </c>
      <c r="K1069" s="99">
        <v>9016.4166666666697</v>
      </c>
      <c r="L1069" s="16">
        <v>5345.6509877784001</v>
      </c>
      <c r="M1069" s="17">
        <f>gp_need_index[[#This Row],[Normalised weighted population (base year)]]/gp_need_index[[#This Row],[Registered population (base year)]]</f>
        <v>0.59287976425724165</v>
      </c>
      <c r="N1069" s="99">
        <v>9068.8553191630199</v>
      </c>
      <c r="O1069" s="16">
        <v>5364.9727116707199</v>
      </c>
      <c r="P1069" s="17">
        <f>gp_need_index[[#This Row],[Normalised weighted population 2026/27]]/gp_need_index[[#This Row],[Registered population 2026/27]]</f>
        <v>0.59158212617354478</v>
      </c>
      <c r="Q1069" s="99">
        <v>9116.1341655818196</v>
      </c>
      <c r="R1069" s="16">
        <v>5383.8327152935299</v>
      </c>
      <c r="S1069" s="17">
        <f>gp_need_index[[#This Row],[Normalised weighted population 2027/28]]/gp_need_index[[#This Row],[Registered population 2027/28]]</f>
        <v>0.59058287400160447</v>
      </c>
      <c r="T1069" s="99">
        <v>9166.2918848169702</v>
      </c>
      <c r="U1069" s="16">
        <v>5405.3084613056099</v>
      </c>
      <c r="V1069" s="17">
        <f>gp_need_index[[#This Row],[Normalised weighted population 2028/29]]/gp_need_index[[#This Row],[Registered population 2028/29]]</f>
        <v>0.58969412377746266</v>
      </c>
    </row>
    <row r="1070" spans="1:22" x14ac:dyDescent="0.2">
      <c r="A1070" s="6" t="s">
        <v>1663</v>
      </c>
      <c r="B1070" s="1" t="s">
        <v>7633</v>
      </c>
      <c r="C1070" s="95" t="s">
        <v>6452</v>
      </c>
      <c r="D1070" s="95" t="s">
        <v>6452</v>
      </c>
      <c r="E1070" s="95" t="s">
        <v>6645</v>
      </c>
      <c r="F1070" s="95" t="s">
        <v>6455</v>
      </c>
      <c r="G1070" s="95" t="s">
        <v>6455</v>
      </c>
      <c r="H1070" s="61">
        <v>5333.8332356770798</v>
      </c>
      <c r="I1070" s="61">
        <v>46.524553704941397</v>
      </c>
      <c r="J1070" s="123">
        <v>248154.21082646001</v>
      </c>
      <c r="K1070" s="99">
        <v>5757.25</v>
      </c>
      <c r="L1070" s="16">
        <v>4996.2310655055699</v>
      </c>
      <c r="M1070" s="17">
        <f>gp_need_index[[#This Row],[Normalised weighted population (base year)]]/gp_need_index[[#This Row],[Registered population (base year)]]</f>
        <v>0.86781554830962171</v>
      </c>
      <c r="N1070" s="99">
        <v>5795.3494108458199</v>
      </c>
      <c r="O1070" s="16">
        <v>5014.2898196911001</v>
      </c>
      <c r="P1070" s="17">
        <f>gp_need_index[[#This Row],[Normalised weighted population 2026/27]]/gp_need_index[[#This Row],[Registered population 2026/27]]</f>
        <v>0.86522648838170302</v>
      </c>
      <c r="Q1070" s="99">
        <v>5831.7269699803701</v>
      </c>
      <c r="R1070" s="16">
        <v>5031.9170340773899</v>
      </c>
      <c r="S1070" s="17">
        <f>gp_need_index[[#This Row],[Normalised weighted population 2027/28]]/gp_need_index[[#This Row],[Registered population 2027/28]]</f>
        <v>0.86285195791570601</v>
      </c>
      <c r="T1070" s="99">
        <v>5863.9796574177299</v>
      </c>
      <c r="U1070" s="16">
        <v>5051.9890121443796</v>
      </c>
      <c r="V1070" s="17">
        <f>gp_need_index[[#This Row],[Normalised weighted population 2028/29]]/gp_need_index[[#This Row],[Registered population 2028/29]]</f>
        <v>0.86152908217438806</v>
      </c>
    </row>
    <row r="1071" spans="1:22" x14ac:dyDescent="0.2">
      <c r="A1071" s="6" t="s">
        <v>5877</v>
      </c>
      <c r="B1071" s="1" t="s">
        <v>7634</v>
      </c>
      <c r="C1071" s="95" t="s">
        <v>6452</v>
      </c>
      <c r="D1071" s="95" t="s">
        <v>6452</v>
      </c>
      <c r="E1071" s="95" t="s">
        <v>6645</v>
      </c>
      <c r="F1071" s="95" t="s">
        <v>6454</v>
      </c>
      <c r="G1071" s="95" t="s">
        <v>6454</v>
      </c>
      <c r="H1071" s="61">
        <v>5449.8206884333504</v>
      </c>
      <c r="I1071" s="61">
        <v>122.17540173709</v>
      </c>
      <c r="J1071" s="123">
        <v>665834.03200444696</v>
      </c>
      <c r="K1071" s="99">
        <v>16016.75</v>
      </c>
      <c r="L1071" s="16">
        <v>13405.6184825244</v>
      </c>
      <c r="M1071" s="17">
        <f>gp_need_index[[#This Row],[Normalised weighted population (base year)]]/gp_need_index[[#This Row],[Registered population (base year)]]</f>
        <v>0.83697494701012376</v>
      </c>
      <c r="N1071" s="99">
        <v>16183.611978129</v>
      </c>
      <c r="O1071" s="16">
        <v>13454.072760500499</v>
      </c>
      <c r="P1071" s="17">
        <f>gp_need_index[[#This Row],[Normalised weighted population 2026/27]]/gp_need_index[[#This Row],[Registered population 2026/27]]</f>
        <v>0.83133930661972877</v>
      </c>
      <c r="Q1071" s="99">
        <v>16339.043127663699</v>
      </c>
      <c r="R1071" s="16">
        <v>13501.369154096799</v>
      </c>
      <c r="S1071" s="17">
        <f>gp_need_index[[#This Row],[Normalised weighted population 2027/28]]/gp_need_index[[#This Row],[Registered population 2027/28]]</f>
        <v>0.8263255717366691</v>
      </c>
      <c r="T1071" s="99">
        <v>16492.221594137998</v>
      </c>
      <c r="U1071" s="16">
        <v>13555.225206114401</v>
      </c>
      <c r="V1071" s="17">
        <f>gp_need_index[[#This Row],[Normalised weighted population 2028/29]]/gp_need_index[[#This Row],[Registered population 2028/29]]</f>
        <v>0.8219162669347394</v>
      </c>
    </row>
    <row r="1072" spans="1:22" x14ac:dyDescent="0.2">
      <c r="A1072" s="6" t="s">
        <v>1533</v>
      </c>
      <c r="B1072" s="1" t="s">
        <v>7635</v>
      </c>
      <c r="C1072" s="95" t="s">
        <v>6452</v>
      </c>
      <c r="D1072" s="95" t="s">
        <v>6452</v>
      </c>
      <c r="E1072" s="95" t="s">
        <v>6645</v>
      </c>
      <c r="F1072" s="95" t="s">
        <v>6457</v>
      </c>
      <c r="G1072" s="95" t="s">
        <v>6457</v>
      </c>
      <c r="H1072" s="61">
        <v>5380.0547312266799</v>
      </c>
      <c r="I1072" s="61">
        <v>76.460193113331101</v>
      </c>
      <c r="J1072" s="123">
        <v>411360.02370988199</v>
      </c>
      <c r="K1072" s="99">
        <v>14218.166666666701</v>
      </c>
      <c r="L1072" s="16">
        <v>8282.1473096167101</v>
      </c>
      <c r="M1072" s="17">
        <f>gp_need_index[[#This Row],[Normalised weighted population (base year)]]/gp_need_index[[#This Row],[Registered population (base year)]]</f>
        <v>0.5825045875312117</v>
      </c>
      <c r="N1072" s="99">
        <v>14331.557662074099</v>
      </c>
      <c r="O1072" s="16">
        <v>8312.0829271715702</v>
      </c>
      <c r="P1072" s="17">
        <f>gp_need_index[[#This Row],[Normalised weighted population 2026/27]]/gp_need_index[[#This Row],[Registered population 2026/27]]</f>
        <v>0.57998461319860639</v>
      </c>
      <c r="Q1072" s="99">
        <v>14442.84656683</v>
      </c>
      <c r="R1072" s="16">
        <v>8341.3031902641596</v>
      </c>
      <c r="S1072" s="17">
        <f>gp_need_index[[#This Row],[Normalised weighted population 2027/28]]/gp_need_index[[#This Row],[Registered population 2027/28]]</f>
        <v>0.57753872490905767</v>
      </c>
      <c r="T1072" s="99">
        <v>14556.5724934759</v>
      </c>
      <c r="U1072" s="16">
        <v>8374.5760867668705</v>
      </c>
      <c r="V1072" s="17">
        <f>gp_need_index[[#This Row],[Normalised weighted population 2028/29]]/gp_need_index[[#This Row],[Registered population 2028/29]]</f>
        <v>0.575312360826717</v>
      </c>
    </row>
    <row r="1073" spans="1:22" x14ac:dyDescent="0.2">
      <c r="A1073" s="6" t="s">
        <v>5873</v>
      </c>
      <c r="B1073" s="1" t="s">
        <v>7636</v>
      </c>
      <c r="C1073" s="95" t="s">
        <v>6452</v>
      </c>
      <c r="D1073" s="95" t="s">
        <v>6452</v>
      </c>
      <c r="E1073" s="95" t="s">
        <v>6645</v>
      </c>
      <c r="F1073" s="95" t="s">
        <v>6454</v>
      </c>
      <c r="G1073" s="95" t="s">
        <v>6454</v>
      </c>
      <c r="H1073" s="61">
        <v>5163.2312774658203</v>
      </c>
      <c r="I1073" s="61">
        <v>81.217834600972196</v>
      </c>
      <c r="J1073" s="123">
        <v>419346.463899786</v>
      </c>
      <c r="K1073" s="99">
        <v>9192.0833333333303</v>
      </c>
      <c r="L1073" s="16">
        <v>8442.9428909074995</v>
      </c>
      <c r="M1073" s="17">
        <f>gp_need_index[[#This Row],[Normalised weighted population (base year)]]/gp_need_index[[#This Row],[Registered population (base year)]]</f>
        <v>0.91850156104337999</v>
      </c>
      <c r="N1073" s="99">
        <v>9268.3262804317892</v>
      </c>
      <c r="O1073" s="16">
        <v>8473.4597001323491</v>
      </c>
      <c r="P1073" s="17">
        <f>gp_need_index[[#This Row],[Normalised weighted population 2026/27]]/gp_need_index[[#This Row],[Registered population 2026/27]]</f>
        <v>0.91423839037932431</v>
      </c>
      <c r="Q1073" s="99">
        <v>9340.3456475993698</v>
      </c>
      <c r="R1073" s="16">
        <v>8503.2472664874604</v>
      </c>
      <c r="S1073" s="17">
        <f>gp_need_index[[#This Row],[Normalised weighted population 2027/28]]/gp_need_index[[#This Row],[Registered population 2027/28]]</f>
        <v>0.91037822231695908</v>
      </c>
      <c r="T1073" s="99">
        <v>9414.8442759781701</v>
      </c>
      <c r="U1073" s="16">
        <v>8537.1661470006493</v>
      </c>
      <c r="V1073" s="17">
        <f>gp_need_index[[#This Row],[Normalised weighted population 2028/29]]/gp_need_index[[#This Row],[Registered population 2028/29]]</f>
        <v>0.90677720169871501</v>
      </c>
    </row>
    <row r="1074" spans="1:22" x14ac:dyDescent="0.2">
      <c r="A1074" s="6" t="s">
        <v>1869</v>
      </c>
      <c r="B1074" s="1" t="s">
        <v>12302</v>
      </c>
      <c r="C1074" s="95" t="s">
        <v>6452</v>
      </c>
      <c r="D1074" s="95" t="s">
        <v>6452</v>
      </c>
      <c r="E1074" s="95" t="s">
        <v>6645</v>
      </c>
      <c r="F1074" s="95" t="s">
        <v>6453</v>
      </c>
      <c r="G1074" s="95" t="s">
        <v>6453</v>
      </c>
      <c r="H1074" s="61">
        <v>5116.4263634314902</v>
      </c>
      <c r="I1074" s="61">
        <v>33.5793258009491</v>
      </c>
      <c r="J1074" s="123">
        <v>171806.14779423099</v>
      </c>
      <c r="K1074" s="99">
        <v>6813.75</v>
      </c>
      <c r="L1074" s="16">
        <v>3459.0717199421902</v>
      </c>
      <c r="M1074" s="17">
        <f>gp_need_index[[#This Row],[Normalised weighted population (base year)]]/gp_need_index[[#This Row],[Registered population (base year)]]</f>
        <v>0.50766049824871617</v>
      </c>
      <c r="N1074" s="99">
        <v>6850.7570336257204</v>
      </c>
      <c r="O1074" s="16">
        <v>3471.5744495160502</v>
      </c>
      <c r="P1074" s="17">
        <f>gp_need_index[[#This Row],[Normalised weighted population 2026/27]]/gp_need_index[[#This Row],[Registered population 2026/27]]</f>
        <v>0.50674318655244166</v>
      </c>
      <c r="Q1074" s="99">
        <v>6881.0787696969601</v>
      </c>
      <c r="R1074" s="16">
        <v>3483.77840845741</v>
      </c>
      <c r="S1074" s="17">
        <f>gp_need_index[[#This Row],[Normalised weighted population 2027/28]]/gp_need_index[[#This Row],[Registered population 2027/28]]</f>
        <v>0.50628375652366409</v>
      </c>
      <c r="T1074" s="99">
        <v>6914.9229508957897</v>
      </c>
      <c r="U1074" s="16">
        <v>3497.67496583927</v>
      </c>
      <c r="V1074" s="17">
        <f>gp_need_index[[#This Row],[Normalised weighted population 2028/29]]/gp_need_index[[#This Row],[Registered population 2028/29]]</f>
        <v>0.50581546470972116</v>
      </c>
    </row>
    <row r="1075" spans="1:22" x14ac:dyDescent="0.2">
      <c r="A1075" s="6" t="s">
        <v>1645</v>
      </c>
      <c r="B1075" s="1" t="s">
        <v>7637</v>
      </c>
      <c r="C1075" s="95" t="s">
        <v>6452</v>
      </c>
      <c r="D1075" s="95" t="s">
        <v>6452</v>
      </c>
      <c r="E1075" s="95" t="s">
        <v>6645</v>
      </c>
      <c r="F1075" s="95" t="s">
        <v>6456</v>
      </c>
      <c r="G1075" s="95" t="s">
        <v>6456</v>
      </c>
      <c r="H1075" s="61">
        <v>5367.8969387478301</v>
      </c>
      <c r="I1075" s="61">
        <v>73.210705215494798</v>
      </c>
      <c r="J1075" s="123">
        <v>392987.52040982398</v>
      </c>
      <c r="K1075" s="99">
        <v>9852.5833333333303</v>
      </c>
      <c r="L1075" s="16">
        <v>7912.2431623804296</v>
      </c>
      <c r="M1075" s="17">
        <f>gp_need_index[[#This Row],[Normalised weighted population (base year)]]/gp_need_index[[#This Row],[Registered population (base year)]]</f>
        <v>0.80306280035325073</v>
      </c>
      <c r="N1075" s="99">
        <v>9829.2469282955208</v>
      </c>
      <c r="O1075" s="16">
        <v>7940.84177050166</v>
      </c>
      <c r="P1075" s="17">
        <f>gp_need_index[[#This Row],[Normalised weighted population 2026/27]]/gp_need_index[[#This Row],[Registered population 2026/27]]</f>
        <v>0.80787895842175905</v>
      </c>
      <c r="Q1075" s="99">
        <v>9809.6844641488606</v>
      </c>
      <c r="R1075" s="16">
        <v>7968.75697391622</v>
      </c>
      <c r="S1075" s="17">
        <f>gp_need_index[[#This Row],[Normalised weighted population 2027/28]]/gp_need_index[[#This Row],[Registered population 2027/28]]</f>
        <v>0.81233570794650745</v>
      </c>
      <c r="T1075" s="99">
        <v>9788.0777206705407</v>
      </c>
      <c r="U1075" s="16">
        <v>8000.5438086590102</v>
      </c>
      <c r="V1075" s="17">
        <f>gp_need_index[[#This Row],[Normalised weighted population 2028/29]]/gp_need_index[[#This Row],[Registered population 2028/29]]</f>
        <v>0.81737640801149325</v>
      </c>
    </row>
    <row r="1076" spans="1:22" x14ac:dyDescent="0.2">
      <c r="A1076" s="6" t="s">
        <v>1662</v>
      </c>
      <c r="B1076" s="1" t="s">
        <v>7638</v>
      </c>
      <c r="C1076" s="95" t="s">
        <v>6452</v>
      </c>
      <c r="D1076" s="95" t="s">
        <v>6452</v>
      </c>
      <c r="E1076" s="95" t="s">
        <v>6645</v>
      </c>
      <c r="F1076" s="95" t="s">
        <v>6456</v>
      </c>
      <c r="G1076" s="95" t="s">
        <v>6456</v>
      </c>
      <c r="H1076" s="61">
        <v>5440.1470320418102</v>
      </c>
      <c r="I1076" s="61">
        <v>83.002938244283698</v>
      </c>
      <c r="J1076" s="123">
        <v>451548.18814038899</v>
      </c>
      <c r="K1076" s="99">
        <v>8126.8333333333303</v>
      </c>
      <c r="L1076" s="16">
        <v>9091.2786756516907</v>
      </c>
      <c r="M1076" s="17">
        <f>gp_need_index[[#This Row],[Normalised weighted population (base year)]]/gp_need_index[[#This Row],[Registered population (base year)]]</f>
        <v>1.1186741874430419</v>
      </c>
      <c r="N1076" s="99">
        <v>8069.9400257923498</v>
      </c>
      <c r="O1076" s="16">
        <v>9124.1388786093194</v>
      </c>
      <c r="P1076" s="17">
        <f>gp_need_index[[#This Row],[Normalised weighted population 2026/27]]/gp_need_index[[#This Row],[Registered population 2026/27]]</f>
        <v>1.130632798936255</v>
      </c>
      <c r="Q1076" s="99">
        <v>8019.3787251492204</v>
      </c>
      <c r="R1076" s="16">
        <v>9156.2138399471896</v>
      </c>
      <c r="S1076" s="17">
        <f>gp_need_index[[#This Row],[Normalised weighted population 2027/28]]/gp_need_index[[#This Row],[Registered population 2027/28]]</f>
        <v>1.141760995927626</v>
      </c>
      <c r="T1076" s="99">
        <v>7980.3184480662403</v>
      </c>
      <c r="U1076" s="16">
        <v>9192.7373601339295</v>
      </c>
      <c r="V1076" s="17">
        <f>gp_need_index[[#This Row],[Normalised weighted population 2028/29]]/gp_need_index[[#This Row],[Registered population 2028/29]]</f>
        <v>1.1519261317650147</v>
      </c>
    </row>
    <row r="1077" spans="1:22" x14ac:dyDescent="0.2">
      <c r="A1077" s="6" t="s">
        <v>1649</v>
      </c>
      <c r="B1077" s="1" t="s">
        <v>7639</v>
      </c>
      <c r="C1077" s="95" t="s">
        <v>6452</v>
      </c>
      <c r="D1077" s="95" t="s">
        <v>6452</v>
      </c>
      <c r="E1077" s="95" t="s">
        <v>6645</v>
      </c>
      <c r="F1077" s="95" t="s">
        <v>6451</v>
      </c>
      <c r="G1077" s="95" t="s">
        <v>6451</v>
      </c>
      <c r="H1077" s="61">
        <v>5231.7987499999999</v>
      </c>
      <c r="I1077" s="61">
        <v>28.303981523082101</v>
      </c>
      <c r="J1077" s="123">
        <v>148080.73515248401</v>
      </c>
      <c r="K1077" s="99">
        <v>4784.1666666666697</v>
      </c>
      <c r="L1077" s="16">
        <v>2981.39437855091</v>
      </c>
      <c r="M1077" s="17">
        <f>gp_need_index[[#This Row],[Normalised weighted population (base year)]]/gp_need_index[[#This Row],[Registered population (base year)]]</f>
        <v>0.62317945554103638</v>
      </c>
      <c r="N1077" s="99">
        <v>4825.5264226628296</v>
      </c>
      <c r="O1077" s="16">
        <v>2992.1705551341101</v>
      </c>
      <c r="P1077" s="17">
        <f>gp_need_index[[#This Row],[Normalised weighted population 2026/27]]/gp_need_index[[#This Row],[Registered population 2026/27]]</f>
        <v>0.62007132342733418</v>
      </c>
      <c r="Q1077" s="99">
        <v>4865.41174090612</v>
      </c>
      <c r="R1077" s="16">
        <v>3002.6892195416899</v>
      </c>
      <c r="S1077" s="17">
        <f>gp_need_index[[#This Row],[Normalised weighted population 2027/28]]/gp_need_index[[#This Row],[Registered population 2027/28]]</f>
        <v>0.61715007474012418</v>
      </c>
      <c r="T1077" s="99">
        <v>4905.0505572931297</v>
      </c>
      <c r="U1077" s="16">
        <v>3014.6667445581902</v>
      </c>
      <c r="V1077" s="17">
        <f>gp_need_index[[#This Row],[Normalised weighted population 2028/29]]/gp_need_index[[#This Row],[Registered population 2028/29]]</f>
        <v>0.61460462218392409</v>
      </c>
    </row>
    <row r="1078" spans="1:22" x14ac:dyDescent="0.2">
      <c r="A1078" s="6" t="s">
        <v>1881</v>
      </c>
      <c r="B1078" s="1" t="s">
        <v>7640</v>
      </c>
      <c r="C1078" s="95" t="s">
        <v>6452</v>
      </c>
      <c r="D1078" s="95" t="s">
        <v>6452</v>
      </c>
      <c r="E1078" s="95" t="s">
        <v>6645</v>
      </c>
      <c r="F1078" s="95" t="s">
        <v>6453</v>
      </c>
      <c r="G1078" s="95" t="s">
        <v>6453</v>
      </c>
      <c r="H1078" s="61">
        <v>5240.5753605769196</v>
      </c>
      <c r="I1078" s="61">
        <v>94.533003719388205</v>
      </c>
      <c r="J1078" s="123">
        <v>495407.33005315298</v>
      </c>
      <c r="K1078" s="99">
        <v>10321.416666666701</v>
      </c>
      <c r="L1078" s="16">
        <v>9974.3199369753092</v>
      </c>
      <c r="M1078" s="17">
        <f>gp_need_index[[#This Row],[Normalised weighted population (base year)]]/gp_need_index[[#This Row],[Registered population (base year)]]</f>
        <v>0.9663712123150352</v>
      </c>
      <c r="N1078" s="99">
        <v>10359.046826751101</v>
      </c>
      <c r="O1078" s="16">
        <v>10010.3718708327</v>
      </c>
      <c r="P1078" s="17">
        <f>gp_need_index[[#This Row],[Normalised weighted population 2026/27]]/gp_need_index[[#This Row],[Registered population 2026/27]]</f>
        <v>0.96634101942487738</v>
      </c>
      <c r="Q1078" s="99">
        <v>10393.9052136834</v>
      </c>
      <c r="R1078" s="16">
        <v>10045.5622920885</v>
      </c>
      <c r="S1078" s="17">
        <f>gp_need_index[[#This Row],[Normalised weighted population 2027/28]]/gp_need_index[[#This Row],[Registered population 2027/28]]</f>
        <v>0.96648584777006508</v>
      </c>
      <c r="T1078" s="99">
        <v>10431.998004116</v>
      </c>
      <c r="U1078" s="16">
        <v>10085.6333633386</v>
      </c>
      <c r="V1078" s="17">
        <f>gp_need_index[[#This Row],[Normalised weighted population 2028/29]]/gp_need_index[[#This Row],[Registered population 2028/29]]</f>
        <v>0.96679786167129833</v>
      </c>
    </row>
    <row r="1079" spans="1:22" x14ac:dyDescent="0.2">
      <c r="A1079" s="6" t="s">
        <v>1654</v>
      </c>
      <c r="B1079" s="1" t="s">
        <v>7641</v>
      </c>
      <c r="C1079" s="95" t="s">
        <v>6452</v>
      </c>
      <c r="D1079" s="95" t="s">
        <v>6452</v>
      </c>
      <c r="E1079" s="95" t="s">
        <v>6645</v>
      </c>
      <c r="F1079" s="95" t="s">
        <v>6456</v>
      </c>
      <c r="G1079" s="95" t="s">
        <v>6456</v>
      </c>
      <c r="H1079" s="61">
        <v>5278.1673704335399</v>
      </c>
      <c r="I1079" s="61">
        <v>79.868507590122704</v>
      </c>
      <c r="J1079" s="123">
        <v>421559.35068740899</v>
      </c>
      <c r="K1079" s="99">
        <v>9002.4166666666697</v>
      </c>
      <c r="L1079" s="16">
        <v>8487.4962098939104</v>
      </c>
      <c r="M1079" s="17">
        <f>gp_need_index[[#This Row],[Normalised weighted population (base year)]]/gp_need_index[[#This Row],[Registered population (base year)]]</f>
        <v>0.94280197464316884</v>
      </c>
      <c r="N1079" s="99">
        <v>8965.1971257339501</v>
      </c>
      <c r="O1079" s="16">
        <v>8518.1740559934005</v>
      </c>
      <c r="P1079" s="17">
        <f>gp_need_index[[#This Row],[Normalised weighted population 2026/27]]/gp_need_index[[#This Row],[Registered population 2026/27]]</f>
        <v>0.95013795419429181</v>
      </c>
      <c r="Q1079" s="99">
        <v>8936.1117547243903</v>
      </c>
      <c r="R1079" s="16">
        <v>8548.1188110163403</v>
      </c>
      <c r="S1079" s="17">
        <f>gp_need_index[[#This Row],[Normalised weighted population 2027/28]]/gp_need_index[[#This Row],[Registered population 2027/28]]</f>
        <v>0.95658145798110417</v>
      </c>
      <c r="T1079" s="99">
        <v>8905.6609399695299</v>
      </c>
      <c r="U1079" s="16">
        <v>8582.2166810978197</v>
      </c>
      <c r="V1079" s="17">
        <f>gp_need_index[[#This Row],[Normalised weighted population 2028/29]]/gp_need_index[[#This Row],[Registered population 2028/29]]</f>
        <v>0.96368104949739786</v>
      </c>
    </row>
    <row r="1080" spans="1:22" x14ac:dyDescent="0.2">
      <c r="A1080" s="6" t="s">
        <v>1660</v>
      </c>
      <c r="B1080" s="1" t="s">
        <v>7642</v>
      </c>
      <c r="C1080" s="95" t="s">
        <v>6452</v>
      </c>
      <c r="D1080" s="95" t="s">
        <v>6452</v>
      </c>
      <c r="E1080" s="95" t="s">
        <v>6645</v>
      </c>
      <c r="F1080" s="95" t="s">
        <v>6456</v>
      </c>
      <c r="G1080" s="95" t="s">
        <v>6456</v>
      </c>
      <c r="H1080" s="61">
        <v>5448.1454248968203</v>
      </c>
      <c r="I1080" s="61">
        <v>70.243686193866907</v>
      </c>
      <c r="J1080" s="123">
        <v>382697.81756500399</v>
      </c>
      <c r="K1080" s="99">
        <v>6230.5</v>
      </c>
      <c r="L1080" s="16">
        <v>7705.07467292826</v>
      </c>
      <c r="M1080" s="17">
        <f>gp_need_index[[#This Row],[Normalised weighted population (base year)]]/gp_need_index[[#This Row],[Registered population (base year)]]</f>
        <v>1.2366703591891919</v>
      </c>
      <c r="N1080" s="99">
        <v>6194.6762646567704</v>
      </c>
      <c r="O1080" s="16">
        <v>7732.9244756445896</v>
      </c>
      <c r="P1080" s="17">
        <f>gp_need_index[[#This Row],[Normalised weighted population 2026/27]]/gp_need_index[[#This Row],[Registered population 2026/27]]</f>
        <v>1.2483177724337544</v>
      </c>
      <c r="Q1080" s="99">
        <v>6162.1758521688598</v>
      </c>
      <c r="R1080" s="16">
        <v>7760.1087674320097</v>
      </c>
      <c r="S1080" s="17">
        <f>gp_need_index[[#This Row],[Normalised weighted population 2027/28]]/gp_need_index[[#This Row],[Registered population 2027/28]]</f>
        <v>1.2593130987491596</v>
      </c>
      <c r="T1080" s="99">
        <v>6131.4777075605298</v>
      </c>
      <c r="U1080" s="16">
        <v>7791.0633185349998</v>
      </c>
      <c r="V1080" s="17">
        <f>gp_need_index[[#This Row],[Normalised weighted population 2028/29]]/gp_need_index[[#This Row],[Registered population 2028/29]]</f>
        <v>1.270666500006693</v>
      </c>
    </row>
    <row r="1081" spans="1:22" x14ac:dyDescent="0.2">
      <c r="A1081" s="6" t="s">
        <v>1870</v>
      </c>
      <c r="B1081" s="1" t="s">
        <v>7643</v>
      </c>
      <c r="C1081" s="95" t="s">
        <v>6452</v>
      </c>
      <c r="D1081" s="95" t="s">
        <v>6452</v>
      </c>
      <c r="E1081" s="95" t="s">
        <v>6645</v>
      </c>
      <c r="F1081" s="95" t="s">
        <v>6453</v>
      </c>
      <c r="G1081" s="95" t="s">
        <v>6453</v>
      </c>
      <c r="H1081" s="61">
        <v>5326.3191731770803</v>
      </c>
      <c r="I1081" s="61">
        <v>45.331230260255303</v>
      </c>
      <c r="J1081" s="123">
        <v>241448.600878903</v>
      </c>
      <c r="K1081" s="99">
        <v>5801.3333333333303</v>
      </c>
      <c r="L1081" s="16">
        <v>4861.2231741562</v>
      </c>
      <c r="M1081" s="17">
        <f>gp_need_index[[#This Row],[Normalised weighted population (base year)]]/gp_need_index[[#This Row],[Registered population (base year)]]</f>
        <v>0.83794929455691836</v>
      </c>
      <c r="N1081" s="99">
        <v>5822.2783728725099</v>
      </c>
      <c r="O1081" s="16">
        <v>4878.79394564217</v>
      </c>
      <c r="P1081" s="17">
        <f>gp_need_index[[#This Row],[Normalised weighted population 2026/27]]/gp_need_index[[#This Row],[Registered population 2026/27]]</f>
        <v>0.83795271081055211</v>
      </c>
      <c r="Q1081" s="99">
        <v>5838.9820046290197</v>
      </c>
      <c r="R1081" s="16">
        <v>4895.9448383745003</v>
      </c>
      <c r="S1081" s="17">
        <f>gp_need_index[[#This Row],[Normalised weighted population 2027/28]]/gp_need_index[[#This Row],[Registered population 2027/28]]</f>
        <v>0.83849288017895929</v>
      </c>
      <c r="T1081" s="99">
        <v>5858.3747623422996</v>
      </c>
      <c r="U1081" s="16">
        <v>4915.4744325127804</v>
      </c>
      <c r="V1081" s="17">
        <f>gp_need_index[[#This Row],[Normalised weighted population 2028/29]]/gp_need_index[[#This Row],[Registered population 2028/29]]</f>
        <v>0.83905086852918775</v>
      </c>
    </row>
    <row r="1082" spans="1:22" x14ac:dyDescent="0.2">
      <c r="A1082" s="6" t="s">
        <v>1658</v>
      </c>
      <c r="B1082" s="1" t="s">
        <v>7644</v>
      </c>
      <c r="C1082" s="95" t="s">
        <v>6452</v>
      </c>
      <c r="D1082" s="95" t="s">
        <v>6452</v>
      </c>
      <c r="E1082" s="95" t="s">
        <v>6645</v>
      </c>
      <c r="F1082" s="95" t="s">
        <v>6456</v>
      </c>
      <c r="G1082" s="95" t="s">
        <v>6456</v>
      </c>
      <c r="H1082" s="61">
        <v>5377.3269919978802</v>
      </c>
      <c r="I1082" s="61">
        <v>108.805423554493</v>
      </c>
      <c r="J1082" s="123">
        <v>585082.34095533902</v>
      </c>
      <c r="K1082" s="99">
        <v>10618</v>
      </c>
      <c r="L1082" s="16">
        <v>11779.7983682173</v>
      </c>
      <c r="M1082" s="17">
        <f>gp_need_index[[#This Row],[Normalised weighted population (base year)]]/gp_need_index[[#This Row],[Registered population (base year)]]</f>
        <v>1.1094178158049821</v>
      </c>
      <c r="N1082" s="99">
        <v>10568.824471890501</v>
      </c>
      <c r="O1082" s="16">
        <v>11822.3761594158</v>
      </c>
      <c r="P1082" s="17">
        <f>gp_need_index[[#This Row],[Normalised weighted population 2026/27]]/gp_need_index[[#This Row],[Registered population 2026/27]]</f>
        <v>1.1186084309432258</v>
      </c>
      <c r="Q1082" s="99">
        <v>10526.1240154922</v>
      </c>
      <c r="R1082" s="16">
        <v>11863.9364933038</v>
      </c>
      <c r="S1082" s="17">
        <f>gp_need_index[[#This Row],[Normalised weighted population 2027/28]]/gp_need_index[[#This Row],[Registered population 2027/28]]</f>
        <v>1.1270945008668554</v>
      </c>
      <c r="T1082" s="99">
        <v>10488.716560700301</v>
      </c>
      <c r="U1082" s="16">
        <v>11911.260936745301</v>
      </c>
      <c r="V1082" s="17">
        <f>gp_need_index[[#This Row],[Normalised weighted population 2028/29]]/gp_need_index[[#This Row],[Registered population 2028/29]]</f>
        <v>1.1356261624396513</v>
      </c>
    </row>
    <row r="1083" spans="1:22" x14ac:dyDescent="0.2">
      <c r="A1083" s="6" t="s">
        <v>1530</v>
      </c>
      <c r="B1083" s="1" t="s">
        <v>7645</v>
      </c>
      <c r="C1083" s="95" t="s">
        <v>6452</v>
      </c>
      <c r="D1083" s="95" t="s">
        <v>6452</v>
      </c>
      <c r="E1083" s="95" t="s">
        <v>6645</v>
      </c>
      <c r="F1083" s="95" t="s">
        <v>6457</v>
      </c>
      <c r="G1083" s="95" t="s">
        <v>6457</v>
      </c>
      <c r="H1083" s="61">
        <v>5326.9739118303596</v>
      </c>
      <c r="I1083" s="61">
        <v>74.062077005657002</v>
      </c>
      <c r="J1083" s="123">
        <v>394526.752065106</v>
      </c>
      <c r="K1083" s="99">
        <v>7758.75</v>
      </c>
      <c r="L1083" s="16">
        <v>7943.2333961851</v>
      </c>
      <c r="M1083" s="17">
        <f>gp_need_index[[#This Row],[Normalised weighted population (base year)]]/gp_need_index[[#This Row],[Registered population (base year)]]</f>
        <v>1.0237774636616852</v>
      </c>
      <c r="N1083" s="99">
        <v>7792.9659540375997</v>
      </c>
      <c r="O1083" s="16">
        <v>7971.9440177434899</v>
      </c>
      <c r="P1083" s="17">
        <f>gp_need_index[[#This Row],[Normalised weighted population 2026/27]]/gp_need_index[[#This Row],[Registered population 2026/27]]</f>
        <v>1.0229666169160101</v>
      </c>
      <c r="Q1083" s="99">
        <v>7825.7900576674101</v>
      </c>
      <c r="R1083" s="16">
        <v>7999.9685578736598</v>
      </c>
      <c r="S1083" s="17">
        <f>gp_need_index[[#This Row],[Normalised weighted population 2027/28]]/gp_need_index[[#This Row],[Registered population 2027/28]]</f>
        <v>1.0222569860579886</v>
      </c>
      <c r="T1083" s="99">
        <v>7856.6232921975097</v>
      </c>
      <c r="U1083" s="16">
        <v>8031.8798935222403</v>
      </c>
      <c r="V1083" s="17">
        <f>gp_need_index[[#This Row],[Normalised weighted population 2028/29]]/gp_need_index[[#This Row],[Registered population 2028/29]]</f>
        <v>1.0223068606966024</v>
      </c>
    </row>
    <row r="1084" spans="1:22" x14ac:dyDescent="0.2">
      <c r="A1084" s="6" t="s">
        <v>1534</v>
      </c>
      <c r="B1084" s="1" t="s">
        <v>7646</v>
      </c>
      <c r="C1084" s="95" t="s">
        <v>6452</v>
      </c>
      <c r="D1084" s="95" t="s">
        <v>6452</v>
      </c>
      <c r="E1084" s="95" t="s">
        <v>6645</v>
      </c>
      <c r="F1084" s="95" t="s">
        <v>6457</v>
      </c>
      <c r="G1084" s="95" t="s">
        <v>6457</v>
      </c>
      <c r="H1084" s="61">
        <v>5381.1456499703299</v>
      </c>
      <c r="I1084" s="61">
        <v>99.363340400392104</v>
      </c>
      <c r="J1084" s="123">
        <v>534688.60696209106</v>
      </c>
      <c r="K1084" s="99">
        <v>13383.25</v>
      </c>
      <c r="L1084" s="16">
        <v>10765.1924163563</v>
      </c>
      <c r="M1084" s="17">
        <f>gp_need_index[[#This Row],[Normalised weighted population (base year)]]/gp_need_index[[#This Row],[Registered population (base year)]]</f>
        <v>0.80437804093596843</v>
      </c>
      <c r="N1084" s="99">
        <v>13437.1649488852</v>
      </c>
      <c r="O1084" s="16">
        <v>10804.102939320201</v>
      </c>
      <c r="P1084" s="17">
        <f>gp_need_index[[#This Row],[Normalised weighted population 2026/27]]/gp_need_index[[#This Row],[Registered population 2026/27]]</f>
        <v>0.8040463133718212</v>
      </c>
      <c r="Q1084" s="99">
        <v>13493.443426104401</v>
      </c>
      <c r="R1084" s="16">
        <v>10842.083639601</v>
      </c>
      <c r="S1084" s="17">
        <f>gp_need_index[[#This Row],[Normalised weighted population 2027/28]]/gp_need_index[[#This Row],[Registered population 2027/28]]</f>
        <v>0.80350754786772349</v>
      </c>
      <c r="T1084" s="99">
        <v>13553.097558907701</v>
      </c>
      <c r="U1084" s="16">
        <v>10885.331980847601</v>
      </c>
      <c r="V1084" s="17">
        <f>gp_need_index[[#This Row],[Normalised weighted population 2028/29]]/gp_need_index[[#This Row],[Registered population 2028/29]]</f>
        <v>0.80316192911142104</v>
      </c>
    </row>
    <row r="1085" spans="1:22" x14ac:dyDescent="0.2">
      <c r="A1085" s="6" t="s">
        <v>1644</v>
      </c>
      <c r="B1085" s="1" t="s">
        <v>7647</v>
      </c>
      <c r="C1085" s="95" t="s">
        <v>6452</v>
      </c>
      <c r="D1085" s="95" t="s">
        <v>6452</v>
      </c>
      <c r="E1085" s="95" t="s">
        <v>6645</v>
      </c>
      <c r="F1085" s="95" t="s">
        <v>6455</v>
      </c>
      <c r="G1085" s="95" t="s">
        <v>6455</v>
      </c>
      <c r="H1085" s="61">
        <v>5286.9532344423496</v>
      </c>
      <c r="I1085" s="61">
        <v>57.643237668336198</v>
      </c>
      <c r="J1085" s="123">
        <v>304757.10183433897</v>
      </c>
      <c r="K1085" s="99">
        <v>7057.1666666666697</v>
      </c>
      <c r="L1085" s="16">
        <v>6135.8495370565597</v>
      </c>
      <c r="M1085" s="17">
        <f>gp_need_index[[#This Row],[Normalised weighted population (base year)]]/gp_need_index[[#This Row],[Registered population (base year)]]</f>
        <v>0.86944943018537524</v>
      </c>
      <c r="N1085" s="99">
        <v>7088.3153497651101</v>
      </c>
      <c r="O1085" s="16">
        <v>6158.0274141515802</v>
      </c>
      <c r="P1085" s="17">
        <f>gp_need_index[[#This Row],[Normalised weighted population 2026/27]]/gp_need_index[[#This Row],[Registered population 2026/27]]</f>
        <v>0.86875754114913106</v>
      </c>
      <c r="Q1085" s="99">
        <v>7113.9000475804596</v>
      </c>
      <c r="R1085" s="16">
        <v>6179.6753191050602</v>
      </c>
      <c r="S1085" s="17">
        <f>gp_need_index[[#This Row],[Normalised weighted population 2027/28]]/gp_need_index[[#This Row],[Registered population 2027/28]]</f>
        <v>0.86867615200846926</v>
      </c>
      <c r="T1085" s="99">
        <v>7141.2115064931304</v>
      </c>
      <c r="U1085" s="16">
        <v>6204.32562765073</v>
      </c>
      <c r="V1085" s="17">
        <f>gp_need_index[[#This Row],[Normalised weighted population 2028/29]]/gp_need_index[[#This Row],[Registered population 2028/29]]</f>
        <v>0.86880575123835235</v>
      </c>
    </row>
    <row r="1086" spans="1:22" x14ac:dyDescent="0.2">
      <c r="A1086" s="6" t="s">
        <v>1549</v>
      </c>
      <c r="B1086" s="1" t="s">
        <v>7648</v>
      </c>
      <c r="C1086" s="95" t="s">
        <v>6452</v>
      </c>
      <c r="D1086" s="95" t="s">
        <v>6452</v>
      </c>
      <c r="E1086" s="95" t="s">
        <v>6645</v>
      </c>
      <c r="F1086" s="95" t="s">
        <v>6451</v>
      </c>
      <c r="G1086" s="95" t="s">
        <v>6451</v>
      </c>
      <c r="H1086" s="61">
        <v>5502.2618702855598</v>
      </c>
      <c r="I1086" s="61">
        <v>31.670578599236801</v>
      </c>
      <c r="J1086" s="123">
        <v>174259.81703646301</v>
      </c>
      <c r="K1086" s="99">
        <v>5277.3333333333303</v>
      </c>
      <c r="L1086" s="16">
        <v>3508.4728501977802</v>
      </c>
      <c r="M1086" s="17">
        <f>gp_need_index[[#This Row],[Normalised weighted population (base year)]]/gp_need_index[[#This Row],[Registered population (base year)]]</f>
        <v>0.664819261659509</v>
      </c>
      <c r="N1086" s="99">
        <v>5319.78555040826</v>
      </c>
      <c r="O1086" s="16">
        <v>3521.1541389407598</v>
      </c>
      <c r="P1086" s="17">
        <f>gp_need_index[[#This Row],[Normalised weighted population 2026/27]]/gp_need_index[[#This Row],[Registered population 2026/27]]</f>
        <v>0.66189775989570354</v>
      </c>
      <c r="Q1086" s="99">
        <v>5359.5949673408204</v>
      </c>
      <c r="R1086" s="16">
        <v>3533.53239012412</v>
      </c>
      <c r="S1086" s="17">
        <f>gp_need_index[[#This Row],[Normalised weighted population 2027/28]]/gp_need_index[[#This Row],[Registered population 2027/28]]</f>
        <v>0.65929093740404288</v>
      </c>
      <c r="T1086" s="99">
        <v>5399.3755663293396</v>
      </c>
      <c r="U1086" s="16">
        <v>3547.6274127871002</v>
      </c>
      <c r="V1086" s="17">
        <f>gp_need_index[[#This Row],[Normalised weighted population 2028/29]]/gp_need_index[[#This Row],[Registered population 2028/29]]</f>
        <v>0.65704401725825601</v>
      </c>
    </row>
    <row r="1087" spans="1:22" x14ac:dyDescent="0.2">
      <c r="A1087" s="6" t="s">
        <v>5882</v>
      </c>
      <c r="B1087" s="1" t="s">
        <v>7649</v>
      </c>
      <c r="C1087" s="95" t="s">
        <v>6452</v>
      </c>
      <c r="D1087" s="95" t="s">
        <v>6452</v>
      </c>
      <c r="E1087" s="95" t="s">
        <v>6645</v>
      </c>
      <c r="F1087" s="95" t="s">
        <v>6458</v>
      </c>
      <c r="G1087" s="95" t="s">
        <v>6458</v>
      </c>
      <c r="H1087" s="61">
        <v>5374.8259765624998</v>
      </c>
      <c r="I1087" s="61">
        <v>23.4437586506067</v>
      </c>
      <c r="J1087" s="123">
        <v>126006.122983543</v>
      </c>
      <c r="K1087" s="99">
        <v>3634.3333333333298</v>
      </c>
      <c r="L1087" s="16">
        <v>2536.9535499623398</v>
      </c>
      <c r="M1087" s="17">
        <f>gp_need_index[[#This Row],[Normalised weighted population (base year)]]/gp_need_index[[#This Row],[Registered population (base year)]]</f>
        <v>0.69805197192396828</v>
      </c>
      <c r="N1087" s="99">
        <v>3641.9941321850201</v>
      </c>
      <c r="O1087" s="16">
        <v>2546.1233061121702</v>
      </c>
      <c r="P1087" s="17">
        <f>gp_need_index[[#This Row],[Normalised weighted population 2026/27]]/gp_need_index[[#This Row],[Registered population 2026/27]]</f>
        <v>0.69910143006864744</v>
      </c>
      <c r="Q1087" s="99">
        <v>3648.6699959521202</v>
      </c>
      <c r="R1087" s="16">
        <v>2555.0739378037201</v>
      </c>
      <c r="S1087" s="17">
        <f>gp_need_index[[#This Row],[Normalised weighted population 2027/28]]/gp_need_index[[#This Row],[Registered population 2027/28]]</f>
        <v>0.70027542656319997</v>
      </c>
      <c r="T1087" s="99">
        <v>3660.29985354985</v>
      </c>
      <c r="U1087" s="16">
        <v>2565.26595561559</v>
      </c>
      <c r="V1087" s="17">
        <f>gp_need_index[[#This Row],[Normalised weighted population 2028/29]]/gp_need_index[[#This Row],[Registered population 2028/29]]</f>
        <v>0.70083492015762894</v>
      </c>
    </row>
    <row r="1088" spans="1:22" x14ac:dyDescent="0.2">
      <c r="A1088" s="6" t="s">
        <v>5879</v>
      </c>
      <c r="B1088" s="1" t="s">
        <v>7650</v>
      </c>
      <c r="C1088" s="95" t="s">
        <v>6452</v>
      </c>
      <c r="D1088" s="95" t="s">
        <v>6452</v>
      </c>
      <c r="E1088" s="95" t="s">
        <v>6645</v>
      </c>
      <c r="F1088" s="95" t="s">
        <v>6454</v>
      </c>
      <c r="G1088" s="95" t="s">
        <v>6454</v>
      </c>
      <c r="H1088" s="61">
        <v>5248.3754481485403</v>
      </c>
      <c r="I1088" s="61">
        <v>76.578635381973498</v>
      </c>
      <c r="J1088" s="123">
        <v>401913.42979146901</v>
      </c>
      <c r="K1088" s="99">
        <v>9156.1666666666697</v>
      </c>
      <c r="L1088" s="16">
        <v>8091.9536157793</v>
      </c>
      <c r="M1088" s="17">
        <f>gp_need_index[[#This Row],[Normalised weighted population (base year)]]/gp_need_index[[#This Row],[Registered population (base year)]]</f>
        <v>0.88377089565640254</v>
      </c>
      <c r="N1088" s="99">
        <v>9231.8711545256592</v>
      </c>
      <c r="O1088" s="16">
        <v>8121.2017829101096</v>
      </c>
      <c r="P1088" s="17">
        <f>gp_need_index[[#This Row],[Normalised weighted population 2026/27]]/gp_need_index[[#This Row],[Registered population 2026/27]]</f>
        <v>0.87969184653632482</v>
      </c>
      <c r="Q1088" s="99">
        <v>9298.9141052053892</v>
      </c>
      <c r="R1088" s="16">
        <v>8149.7510231912502</v>
      </c>
      <c r="S1088" s="17">
        <f>gp_need_index[[#This Row],[Normalised weighted population 2027/28]]/gp_need_index[[#This Row],[Registered population 2027/28]]</f>
        <v>0.87641964760478264</v>
      </c>
      <c r="T1088" s="99">
        <v>9367.2832858648308</v>
      </c>
      <c r="U1088" s="16">
        <v>8182.2598310036901</v>
      </c>
      <c r="V1088" s="17">
        <f>gp_need_index[[#This Row],[Normalised weighted population 2028/29]]/gp_need_index[[#This Row],[Registered population 2028/29]]</f>
        <v>0.87349336849358095</v>
      </c>
    </row>
    <row r="1089" spans="1:22" x14ac:dyDescent="0.2">
      <c r="A1089" s="6" t="s">
        <v>1653</v>
      </c>
      <c r="B1089" s="1" t="s">
        <v>7651</v>
      </c>
      <c r="C1089" s="95" t="s">
        <v>6452</v>
      </c>
      <c r="D1089" s="95" t="s">
        <v>6452</v>
      </c>
      <c r="E1089" s="95" t="s">
        <v>6645</v>
      </c>
      <c r="F1089" s="95" t="s">
        <v>6456</v>
      </c>
      <c r="G1089" s="95" t="s">
        <v>6456</v>
      </c>
      <c r="H1089" s="61">
        <v>5424.2154867342197</v>
      </c>
      <c r="I1089" s="61">
        <v>99.655090924454299</v>
      </c>
      <c r="J1089" s="123">
        <v>540550.68752433197</v>
      </c>
      <c r="K1089" s="99">
        <v>10527.75</v>
      </c>
      <c r="L1089" s="16">
        <v>10883.2170467506</v>
      </c>
      <c r="M1089" s="17">
        <f>gp_need_index[[#This Row],[Normalised weighted population (base year)]]/gp_need_index[[#This Row],[Registered population (base year)]]</f>
        <v>1.0337647689915319</v>
      </c>
      <c r="N1089" s="99">
        <v>10439.1921911602</v>
      </c>
      <c r="O1089" s="16">
        <v>10922.5541668353</v>
      </c>
      <c r="P1089" s="17">
        <f>gp_need_index[[#This Row],[Normalised weighted population 2026/27]]/gp_need_index[[#This Row],[Registered population 2026/27]]</f>
        <v>1.046302622542423</v>
      </c>
      <c r="Q1089" s="99">
        <v>10361.0319198259</v>
      </c>
      <c r="R1089" s="16">
        <v>10960.9512700878</v>
      </c>
      <c r="S1089" s="17">
        <f>gp_need_index[[#This Row],[Normalised weighted population 2027/28]]/gp_need_index[[#This Row],[Registered population 2027/28]]</f>
        <v>1.0579015058446013</v>
      </c>
      <c r="T1089" s="99">
        <v>10304.626860230799</v>
      </c>
      <c r="U1089" s="16">
        <v>11004.673766304801</v>
      </c>
      <c r="V1089" s="17">
        <f>gp_need_index[[#This Row],[Normalised weighted population 2028/29]]/gp_need_index[[#This Row],[Registered population 2028/29]]</f>
        <v>1.0679352018825379</v>
      </c>
    </row>
    <row r="1090" spans="1:22" x14ac:dyDescent="0.2">
      <c r="A1090" s="6" t="s">
        <v>1543</v>
      </c>
      <c r="B1090" s="1" t="s">
        <v>7652</v>
      </c>
      <c r="C1090" s="95" t="s">
        <v>6452</v>
      </c>
      <c r="D1090" s="95" t="s">
        <v>6452</v>
      </c>
      <c r="E1090" s="95" t="s">
        <v>6645</v>
      </c>
      <c r="F1090" s="95" t="s">
        <v>6457</v>
      </c>
      <c r="G1090" s="95" t="s">
        <v>6457</v>
      </c>
      <c r="H1090" s="61">
        <v>5331.1953857421904</v>
      </c>
      <c r="I1090" s="61">
        <v>29.888152075011099</v>
      </c>
      <c r="J1090" s="123">
        <v>159339.57843066001</v>
      </c>
      <c r="K1090" s="99">
        <v>4782.9166666666697</v>
      </c>
      <c r="L1090" s="16">
        <v>3208.07512823772</v>
      </c>
      <c r="M1090" s="17">
        <f>gp_need_index[[#This Row],[Normalised weighted population (base year)]]/gp_need_index[[#This Row],[Registered population (base year)]]</f>
        <v>0.67073615365193162</v>
      </c>
      <c r="N1090" s="99">
        <v>4816.5018797196099</v>
      </c>
      <c r="O1090" s="16">
        <v>3219.6706368100699</v>
      </c>
      <c r="P1090" s="17">
        <f>gp_need_index[[#This Row],[Normalised weighted population 2026/27]]/gp_need_index[[#This Row],[Registered population 2026/27]]</f>
        <v>0.6684666002865759</v>
      </c>
      <c r="Q1090" s="99">
        <v>4851.4109868553796</v>
      </c>
      <c r="R1090" s="16">
        <v>3230.9890540952902</v>
      </c>
      <c r="S1090" s="17">
        <f>gp_need_index[[#This Row],[Normalised weighted population 2027/28]]/gp_need_index[[#This Row],[Registered population 2027/28]]</f>
        <v>0.66598955702773277</v>
      </c>
      <c r="T1090" s="99">
        <v>4886.9934041762599</v>
      </c>
      <c r="U1090" s="16">
        <v>3243.8772517721</v>
      </c>
      <c r="V1090" s="17">
        <f>gp_need_index[[#This Row],[Normalised weighted population 2028/29]]/gp_need_index[[#This Row],[Registered population 2028/29]]</f>
        <v>0.66377770205296205</v>
      </c>
    </row>
    <row r="1091" spans="1:22" x14ac:dyDescent="0.2">
      <c r="A1091" s="6" t="s">
        <v>1548</v>
      </c>
      <c r="B1091" s="1" t="s">
        <v>7653</v>
      </c>
      <c r="C1091" s="95" t="s">
        <v>6452</v>
      </c>
      <c r="D1091" s="95" t="s">
        <v>6452</v>
      </c>
      <c r="E1091" s="95" t="s">
        <v>6645</v>
      </c>
      <c r="F1091" s="95" t="s">
        <v>6457</v>
      </c>
      <c r="G1091" s="95" t="s">
        <v>6457</v>
      </c>
      <c r="H1091" s="61">
        <v>5137.7257925180302</v>
      </c>
      <c r="I1091" s="61">
        <v>29.133554799378</v>
      </c>
      <c r="J1091" s="123">
        <v>149680.215920502</v>
      </c>
      <c r="K1091" s="99">
        <v>5341.4166666666697</v>
      </c>
      <c r="L1091" s="16">
        <v>3013.59764230063</v>
      </c>
      <c r="M1091" s="17">
        <f>gp_need_index[[#This Row],[Normalised weighted population (base year)]]/gp_need_index[[#This Row],[Registered population (base year)]]</f>
        <v>0.56419445071699981</v>
      </c>
      <c r="N1091" s="99">
        <v>5375.4749277396604</v>
      </c>
      <c r="O1091" s="16">
        <v>3024.4902167878499</v>
      </c>
      <c r="P1091" s="17">
        <f>gp_need_index[[#This Row],[Normalised weighted population 2026/27]]/gp_need_index[[#This Row],[Registered population 2026/27]]</f>
        <v>0.56264613963321397</v>
      </c>
      <c r="Q1091" s="99">
        <v>5407.3702385159204</v>
      </c>
      <c r="R1091" s="16">
        <v>3035.1224976048002</v>
      </c>
      <c r="S1091" s="17">
        <f>gp_need_index[[#This Row],[Normalised weighted population 2027/28]]/gp_need_index[[#This Row],[Registered population 2027/28]]</f>
        <v>0.56129363511787289</v>
      </c>
      <c r="T1091" s="99">
        <v>5442.2514580390598</v>
      </c>
      <c r="U1091" s="16">
        <v>3047.2293967825899</v>
      </c>
      <c r="V1091" s="17">
        <f>gp_need_index[[#This Row],[Normalised weighted population 2028/29]]/gp_need_index[[#This Row],[Registered population 2028/29]]</f>
        <v>0.55992072771304124</v>
      </c>
    </row>
    <row r="1092" spans="1:22" x14ac:dyDescent="0.2">
      <c r="A1092" s="6" t="s">
        <v>1657</v>
      </c>
      <c r="B1092" s="1" t="s">
        <v>7654</v>
      </c>
      <c r="C1092" s="95" t="s">
        <v>6452</v>
      </c>
      <c r="D1092" s="95" t="s">
        <v>6452</v>
      </c>
      <c r="E1092" s="95" t="s">
        <v>6645</v>
      </c>
      <c r="F1092" s="95" t="s">
        <v>6451</v>
      </c>
      <c r="G1092" s="95" t="s">
        <v>6451</v>
      </c>
      <c r="H1092" s="61">
        <v>5288.2269193209104</v>
      </c>
      <c r="I1092" s="61">
        <v>22.655730094787401</v>
      </c>
      <c r="J1092" s="123">
        <v>119808.641764124</v>
      </c>
      <c r="K1092" s="99">
        <v>4038.75</v>
      </c>
      <c r="L1092" s="16">
        <v>2412.17610575447</v>
      </c>
      <c r="M1092" s="17">
        <f>gp_need_index[[#This Row],[Normalised weighted population (base year)]]/gp_need_index[[#This Row],[Registered population (base year)]]</f>
        <v>0.59725808870429464</v>
      </c>
      <c r="N1092" s="99">
        <v>4076.0225823936698</v>
      </c>
      <c r="O1092" s="16">
        <v>2420.8948569040599</v>
      </c>
      <c r="P1092" s="17">
        <f>gp_need_index[[#This Row],[Normalised weighted population 2026/27]]/gp_need_index[[#This Row],[Registered population 2026/27]]</f>
        <v>0.59393558498941734</v>
      </c>
      <c r="Q1092" s="99">
        <v>4112.5138265242304</v>
      </c>
      <c r="R1092" s="16">
        <v>2429.4052610058998</v>
      </c>
      <c r="S1092" s="17">
        <f>gp_need_index[[#This Row],[Normalised weighted population 2027/28]]/gp_need_index[[#This Row],[Registered population 2027/28]]</f>
        <v>0.59073485548841498</v>
      </c>
      <c r="T1092" s="99">
        <v>4147.2012921677397</v>
      </c>
      <c r="U1092" s="16">
        <v>2439.0959949318599</v>
      </c>
      <c r="V1092" s="17">
        <f>gp_need_index[[#This Row],[Normalised weighted population 2028/29]]/gp_need_index[[#This Row],[Registered population 2028/29]]</f>
        <v>0.58813060256762839</v>
      </c>
    </row>
    <row r="1093" spans="1:22" x14ac:dyDescent="0.2">
      <c r="A1093" s="6" t="s">
        <v>1546</v>
      </c>
      <c r="B1093" s="1" t="s">
        <v>7655</v>
      </c>
      <c r="C1093" s="95" t="s">
        <v>6452</v>
      </c>
      <c r="D1093" s="95" t="s">
        <v>6452</v>
      </c>
      <c r="E1093" s="95" t="s">
        <v>6645</v>
      </c>
      <c r="F1093" s="95" t="s">
        <v>6457</v>
      </c>
      <c r="G1093" s="95" t="s">
        <v>6457</v>
      </c>
      <c r="H1093" s="61">
        <v>5251.3133951822902</v>
      </c>
      <c r="I1093" s="61">
        <v>15.115580829727501</v>
      </c>
      <c r="J1093" s="123">
        <v>79376.652087108901</v>
      </c>
      <c r="K1093" s="99">
        <v>2380.4166666666702</v>
      </c>
      <c r="L1093" s="16">
        <v>1598.1356661756699</v>
      </c>
      <c r="M1093" s="17">
        <f>gp_need_index[[#This Row],[Normalised weighted population (base year)]]/gp_need_index[[#This Row],[Registered population (base year)]]</f>
        <v>0.67136803760224084</v>
      </c>
      <c r="N1093" s="99">
        <v>2395.85470540917</v>
      </c>
      <c r="O1093" s="16">
        <v>1603.91208819703</v>
      </c>
      <c r="P1093" s="17">
        <f>gp_need_index[[#This Row],[Normalised weighted population 2026/27]]/gp_need_index[[#This Row],[Registered population 2026/27]]</f>
        <v>0.66945298668397757</v>
      </c>
      <c r="Q1093" s="99">
        <v>2409.6732405827402</v>
      </c>
      <c r="R1093" s="16">
        <v>1609.5504743398401</v>
      </c>
      <c r="S1093" s="17">
        <f>gp_need_index[[#This Row],[Normalised weighted population 2027/28]]/gp_need_index[[#This Row],[Registered population 2027/28]]</f>
        <v>0.66795383176127088</v>
      </c>
      <c r="T1093" s="99">
        <v>2423.2931046316098</v>
      </c>
      <c r="U1093" s="16">
        <v>1615.9708627524201</v>
      </c>
      <c r="V1093" s="17">
        <f>gp_need_index[[#This Row],[Normalised weighted population 2028/29]]/gp_need_index[[#This Row],[Registered population 2028/29]]</f>
        <v>0.66684911522416956</v>
      </c>
    </row>
    <row r="1094" spans="1:22" x14ac:dyDescent="0.2">
      <c r="A1094" s="6" t="s">
        <v>1875</v>
      </c>
      <c r="B1094" s="1" t="s">
        <v>7656</v>
      </c>
      <c r="C1094" s="95" t="s">
        <v>6452</v>
      </c>
      <c r="D1094" s="95" t="s">
        <v>6452</v>
      </c>
      <c r="E1094" s="95" t="s">
        <v>6645</v>
      </c>
      <c r="F1094" s="95" t="s">
        <v>6453</v>
      </c>
      <c r="G1094" s="95" t="s">
        <v>6453</v>
      </c>
      <c r="H1094" s="61">
        <v>5213.78436638327</v>
      </c>
      <c r="I1094" s="61">
        <v>34.603179736100103</v>
      </c>
      <c r="J1094" s="123">
        <v>180413.51753522901</v>
      </c>
      <c r="K1094" s="99">
        <v>5249.8333333333303</v>
      </c>
      <c r="L1094" s="16">
        <v>3632.3688320445499</v>
      </c>
      <c r="M1094" s="17">
        <f>gp_need_index[[#This Row],[Normalised weighted population (base year)]]/gp_need_index[[#This Row],[Registered population (base year)]]</f>
        <v>0.69190174266698345</v>
      </c>
      <c r="N1094" s="99">
        <v>5271.3914367275702</v>
      </c>
      <c r="O1094" s="16">
        <v>3645.4979397637599</v>
      </c>
      <c r="P1094" s="17">
        <f>gp_need_index[[#This Row],[Normalised weighted population 2026/27]]/gp_need_index[[#This Row],[Registered population 2026/27]]</f>
        <v>0.69156274648176197</v>
      </c>
      <c r="Q1094" s="99">
        <v>5286.68726469175</v>
      </c>
      <c r="R1094" s="16">
        <v>3658.3133086474299</v>
      </c>
      <c r="S1094" s="17">
        <f>gp_need_index[[#This Row],[Normalised weighted population 2027/28]]/gp_need_index[[#This Row],[Registered population 2027/28]]</f>
        <v>0.69198594989346973</v>
      </c>
      <c r="T1094" s="99">
        <v>5304.8283428141704</v>
      </c>
      <c r="U1094" s="16">
        <v>3672.9060739883598</v>
      </c>
      <c r="V1094" s="17">
        <f>gp_need_index[[#This Row],[Normalised weighted population 2028/29]]/gp_need_index[[#This Row],[Registered population 2028/29]]</f>
        <v>0.69237039101625508</v>
      </c>
    </row>
    <row r="1095" spans="1:22" x14ac:dyDescent="0.2">
      <c r="A1095" s="6" t="s">
        <v>1537</v>
      </c>
      <c r="B1095" s="1" t="s">
        <v>7657</v>
      </c>
      <c r="C1095" s="95" t="s">
        <v>6452</v>
      </c>
      <c r="D1095" s="95" t="s">
        <v>6452</v>
      </c>
      <c r="E1095" s="95" t="s">
        <v>6645</v>
      </c>
      <c r="F1095" s="95" t="s">
        <v>6457</v>
      </c>
      <c r="G1095" s="95" t="s">
        <v>6457</v>
      </c>
      <c r="H1095" s="61">
        <v>5196.4189918154798</v>
      </c>
      <c r="I1095" s="61">
        <v>27.684024627876099</v>
      </c>
      <c r="J1095" s="123">
        <v>143857.79134618299</v>
      </c>
      <c r="K1095" s="99">
        <v>4032.6666666666702</v>
      </c>
      <c r="L1095" s="16">
        <v>2896.37142865754</v>
      </c>
      <c r="M1095" s="17">
        <f>gp_need_index[[#This Row],[Normalised weighted population (base year)]]/gp_need_index[[#This Row],[Registered population (base year)]]</f>
        <v>0.71822733393723037</v>
      </c>
      <c r="N1095" s="99">
        <v>4055.8315607470299</v>
      </c>
      <c r="O1095" s="16">
        <v>2906.8402918815</v>
      </c>
      <c r="P1095" s="17">
        <f>gp_need_index[[#This Row],[Normalised weighted population 2026/27]]/gp_need_index[[#This Row],[Registered population 2026/27]]</f>
        <v>0.71670636424213308</v>
      </c>
      <c r="Q1095" s="99">
        <v>4078.5623710402001</v>
      </c>
      <c r="R1095" s="16">
        <v>2917.0589866227701</v>
      </c>
      <c r="S1095" s="17">
        <f>gp_need_index[[#This Row],[Normalised weighted population 2027/28]]/gp_need_index[[#This Row],[Registered population 2027/28]]</f>
        <v>0.7152174519471185</v>
      </c>
      <c r="T1095" s="99">
        <v>4101.4901736174397</v>
      </c>
      <c r="U1095" s="16">
        <v>2928.6949384087602</v>
      </c>
      <c r="V1095" s="17">
        <f>gp_need_index[[#This Row],[Normalised weighted population 2028/29]]/gp_need_index[[#This Row],[Registered population 2028/29]]</f>
        <v>0.71405630988643931</v>
      </c>
    </row>
    <row r="1096" spans="1:22" x14ac:dyDescent="0.2">
      <c r="A1096" s="6" t="s">
        <v>1871</v>
      </c>
      <c r="B1096" s="1" t="s">
        <v>7658</v>
      </c>
      <c r="C1096" s="95" t="s">
        <v>6460</v>
      </c>
      <c r="D1096" s="95" t="s">
        <v>6460</v>
      </c>
      <c r="E1096" s="95" t="s">
        <v>6645</v>
      </c>
      <c r="F1096" s="95" t="s">
        <v>6462</v>
      </c>
      <c r="G1096" s="95" t="s">
        <v>6462</v>
      </c>
      <c r="H1096" s="61">
        <v>5602.3961704799103</v>
      </c>
      <c r="I1096" s="61"/>
      <c r="J1096" s="123"/>
      <c r="K1096" s="99">
        <v>1.75</v>
      </c>
      <c r="L1096" s="16"/>
      <c r="M1096" s="17">
        <f>gp_need_index[[#This Row],[Normalised weighted population (base year)]]/gp_need_index[[#This Row],[Registered population (base year)]]</f>
        <v>0</v>
      </c>
      <c r="N1096" s="99">
        <v>1.71173994344866</v>
      </c>
      <c r="O1096" s="16"/>
      <c r="P1096" s="17">
        <f>gp_need_index[[#This Row],[Normalised weighted population 2026/27]]/gp_need_index[[#This Row],[Registered population 2026/27]]</f>
        <v>0</v>
      </c>
      <c r="Q1096" s="99">
        <v>1.68048499094186</v>
      </c>
      <c r="R1096" s="16"/>
      <c r="S1096" s="17">
        <f>gp_need_index[[#This Row],[Normalised weighted population 2027/28]]/gp_need_index[[#This Row],[Registered population 2027/28]]</f>
        <v>0</v>
      </c>
      <c r="T1096" s="99">
        <v>1.6761749196188001</v>
      </c>
      <c r="U1096" s="16"/>
      <c r="V1096" s="17">
        <f>gp_need_index[[#This Row],[Normalised weighted population 2028/29]]/gp_need_index[[#This Row],[Registered population 2028/29]]</f>
        <v>0</v>
      </c>
    </row>
    <row r="1097" spans="1:22" x14ac:dyDescent="0.2">
      <c r="A1097" s="6" t="s">
        <v>1054</v>
      </c>
      <c r="B1097" s="1" t="s">
        <v>7659</v>
      </c>
      <c r="C1097" s="95" t="s">
        <v>6340</v>
      </c>
      <c r="D1097" s="95" t="s">
        <v>6340</v>
      </c>
      <c r="E1097" s="95" t="s">
        <v>6645</v>
      </c>
      <c r="F1097" s="95" t="s">
        <v>6431</v>
      </c>
      <c r="G1097" s="95" t="s">
        <v>6431</v>
      </c>
      <c r="H1097" s="61">
        <v>5403.7848708208903</v>
      </c>
      <c r="I1097" s="61">
        <v>275.01629478543401</v>
      </c>
      <c r="J1097" s="123">
        <v>1486128.89299075</v>
      </c>
      <c r="K1097" s="99">
        <v>31096.333333333299</v>
      </c>
      <c r="L1097" s="16">
        <v>29921.0854322286</v>
      </c>
      <c r="M1097" s="17">
        <f>gp_need_index[[#This Row],[Normalised weighted population (base year)]]/gp_need_index[[#This Row],[Registered population (base year)]]</f>
        <v>0.96220622256306632</v>
      </c>
      <c r="N1097" s="99">
        <v>31314.129069410101</v>
      </c>
      <c r="O1097" s="16">
        <v>30029.234458905001</v>
      </c>
      <c r="P1097" s="17">
        <f>gp_need_index[[#This Row],[Normalised weighted population 2026/27]]/gp_need_index[[#This Row],[Registered population 2026/27]]</f>
        <v>0.95896757634047447</v>
      </c>
      <c r="Q1097" s="99">
        <v>31525.030250056399</v>
      </c>
      <c r="R1097" s="16">
        <v>30134.7991096726</v>
      </c>
      <c r="S1097" s="17">
        <f>gp_need_index[[#This Row],[Normalised weighted population 2027/28]]/gp_need_index[[#This Row],[Registered population 2027/28]]</f>
        <v>0.95590071986112335</v>
      </c>
      <c r="T1097" s="99">
        <v>31734.8336591566</v>
      </c>
      <c r="U1097" s="16">
        <v>30255.0047932493</v>
      </c>
      <c r="V1097" s="17">
        <f>gp_need_index[[#This Row],[Normalised weighted population 2028/29]]/gp_need_index[[#This Row],[Registered population 2028/29]]</f>
        <v>0.95336894209683942</v>
      </c>
    </row>
    <row r="1098" spans="1:22" x14ac:dyDescent="0.2">
      <c r="A1098" s="6" t="s">
        <v>1793</v>
      </c>
      <c r="B1098" s="1" t="s">
        <v>7660</v>
      </c>
      <c r="C1098" s="95" t="s">
        <v>6340</v>
      </c>
      <c r="D1098" s="95" t="s">
        <v>6340</v>
      </c>
      <c r="E1098" s="95" t="s">
        <v>6645</v>
      </c>
      <c r="F1098" s="95" t="s">
        <v>6617</v>
      </c>
      <c r="G1098" s="95" t="s">
        <v>6617</v>
      </c>
      <c r="H1098" s="61">
        <v>5626.9010314941397</v>
      </c>
      <c r="I1098" s="61">
        <v>104.299519730326</v>
      </c>
      <c r="J1098" s="123">
        <v>586883.07515491499</v>
      </c>
      <c r="K1098" s="99">
        <v>9707.75</v>
      </c>
      <c r="L1098" s="16">
        <v>11816.053582741701</v>
      </c>
      <c r="M1098" s="17">
        <f>gp_need_index[[#This Row],[Normalised weighted population (base year)]]/gp_need_index[[#This Row],[Registered population (base year)]]</f>
        <v>1.217177366819469</v>
      </c>
      <c r="N1098" s="99">
        <v>9685.6273335181995</v>
      </c>
      <c r="O1098" s="16">
        <v>11858.7624175206</v>
      </c>
      <c r="P1098" s="17">
        <f>gp_need_index[[#This Row],[Normalised weighted population 2026/27]]/gp_need_index[[#This Row],[Registered population 2026/27]]</f>
        <v>1.2243669933987675</v>
      </c>
      <c r="Q1098" s="99">
        <v>9674.4932845919102</v>
      </c>
      <c r="R1098" s="16">
        <v>11900.450663514801</v>
      </c>
      <c r="S1098" s="17">
        <f>gp_need_index[[#This Row],[Normalised weighted population 2027/28]]/gp_need_index[[#This Row],[Registered population 2027/28]]</f>
        <v>1.2300851645086222</v>
      </c>
      <c r="T1098" s="99">
        <v>9666.6870321923707</v>
      </c>
      <c r="U1098" s="16">
        <v>11947.920759521499</v>
      </c>
      <c r="V1098" s="17">
        <f>gp_need_index[[#This Row],[Normalised weighted population 2028/29]]/gp_need_index[[#This Row],[Registered population 2028/29]]</f>
        <v>1.2359891987536245</v>
      </c>
    </row>
    <row r="1099" spans="1:22" x14ac:dyDescent="0.2">
      <c r="A1099" s="6" t="s">
        <v>1861</v>
      </c>
      <c r="B1099" s="1" t="s">
        <v>7661</v>
      </c>
      <c r="C1099" s="95" t="s">
        <v>6340</v>
      </c>
      <c r="D1099" s="95" t="s">
        <v>6340</v>
      </c>
      <c r="E1099" s="95" t="s">
        <v>6645</v>
      </c>
      <c r="F1099" s="95" t="s">
        <v>6426</v>
      </c>
      <c r="G1099" s="95" t="s">
        <v>6426</v>
      </c>
      <c r="H1099" s="61">
        <v>5340.3151842551297</v>
      </c>
      <c r="I1099" s="61">
        <v>210.710856098336</v>
      </c>
      <c r="J1099" s="123">
        <v>1125262.38430934</v>
      </c>
      <c r="K1099" s="99">
        <v>27754.916666666701</v>
      </c>
      <c r="L1099" s="16">
        <v>22655.553023288601</v>
      </c>
      <c r="M1099" s="17">
        <f>gp_need_index[[#This Row],[Normalised weighted population (base year)]]/gp_need_index[[#This Row],[Registered population (base year)]]</f>
        <v>0.81627170044785724</v>
      </c>
      <c r="N1099" s="99">
        <v>28075.500250458401</v>
      </c>
      <c r="O1099" s="16">
        <v>22737.440961940902</v>
      </c>
      <c r="P1099" s="17">
        <f>gp_need_index[[#This Row],[Normalised weighted population 2026/27]]/gp_need_index[[#This Row],[Registered population 2026/27]]</f>
        <v>0.80986770526269281</v>
      </c>
      <c r="Q1099" s="99">
        <v>28369.107910769799</v>
      </c>
      <c r="R1099" s="16">
        <v>22817.372071000002</v>
      </c>
      <c r="S1099" s="17">
        <f>gp_need_index[[#This Row],[Normalised weighted population 2027/28]]/gp_need_index[[#This Row],[Registered population 2027/28]]</f>
        <v>0.80430347484905629</v>
      </c>
      <c r="T1099" s="99">
        <v>28645.490465620602</v>
      </c>
      <c r="U1099" s="16">
        <v>22908.3890310678</v>
      </c>
      <c r="V1099" s="17">
        <f>gp_need_index[[#This Row],[Normalised weighted population 2028/29]]/gp_need_index[[#This Row],[Registered population 2028/29]]</f>
        <v>0.79972060728238226</v>
      </c>
    </row>
    <row r="1100" spans="1:22" x14ac:dyDescent="0.2">
      <c r="A1100" s="6" t="s">
        <v>1047</v>
      </c>
      <c r="B1100" s="1" t="s">
        <v>7662</v>
      </c>
      <c r="C1100" s="95" t="s">
        <v>6340</v>
      </c>
      <c r="D1100" s="95" t="s">
        <v>6340</v>
      </c>
      <c r="E1100" s="95" t="s">
        <v>6645</v>
      </c>
      <c r="F1100" s="95" t="s">
        <v>6431</v>
      </c>
      <c r="G1100" s="95" t="s">
        <v>6431</v>
      </c>
      <c r="H1100" s="61">
        <v>5289.2866042564701</v>
      </c>
      <c r="I1100" s="61">
        <v>42.257845907279801</v>
      </c>
      <c r="J1100" s="123">
        <v>223513.85828210899</v>
      </c>
      <c r="K1100" s="99">
        <v>6083.8333333333303</v>
      </c>
      <c r="L1100" s="16">
        <v>4500.1327142541804</v>
      </c>
      <c r="M1100" s="17">
        <f>gp_need_index[[#This Row],[Normalised weighted population (base year)]]/gp_need_index[[#This Row],[Registered population (base year)]]</f>
        <v>0.73968704724337986</v>
      </c>
      <c r="N1100" s="99">
        <v>6134.1356876865102</v>
      </c>
      <c r="O1100" s="16">
        <v>4516.3983331624104</v>
      </c>
      <c r="P1100" s="17">
        <f>gp_need_index[[#This Row],[Normalised weighted population 2026/27]]/gp_need_index[[#This Row],[Registered population 2026/27]]</f>
        <v>0.7362729752177638</v>
      </c>
      <c r="Q1100" s="99">
        <v>6181.9201483319803</v>
      </c>
      <c r="R1100" s="16">
        <v>4532.2752618074001</v>
      </c>
      <c r="S1100" s="17">
        <f>gp_need_index[[#This Row],[Normalised weighted population 2027/28]]/gp_need_index[[#This Row],[Registered population 2027/28]]</f>
        <v>0.73315008169918028</v>
      </c>
      <c r="T1100" s="99">
        <v>6227.6696770445096</v>
      </c>
      <c r="U1100" s="16">
        <v>4550.3542025038496</v>
      </c>
      <c r="V1100" s="17">
        <f>gp_need_index[[#This Row],[Normalised weighted population 2028/29]]/gp_need_index[[#This Row],[Registered population 2028/29]]</f>
        <v>0.730667238064452</v>
      </c>
    </row>
    <row r="1101" spans="1:22" x14ac:dyDescent="0.2">
      <c r="A1101" s="6" t="s">
        <v>1778</v>
      </c>
      <c r="B1101" s="1" t="s">
        <v>7663</v>
      </c>
      <c r="C1101" s="95" t="s">
        <v>6340</v>
      </c>
      <c r="D1101" s="95" t="s">
        <v>6340</v>
      </c>
      <c r="E1101" s="95" t="s">
        <v>6645</v>
      </c>
      <c r="F1101" s="95" t="s">
        <v>6427</v>
      </c>
      <c r="G1101" s="95" t="s">
        <v>6427</v>
      </c>
      <c r="H1101" s="61">
        <v>5512.9809253833901</v>
      </c>
      <c r="I1101" s="61">
        <v>128.10718839442401</v>
      </c>
      <c r="J1101" s="123">
        <v>706252.48602295504</v>
      </c>
      <c r="K1101" s="99">
        <v>13862.25</v>
      </c>
      <c r="L1101" s="16">
        <v>14219.3864009266</v>
      </c>
      <c r="M1101" s="17">
        <f>gp_need_index[[#This Row],[Normalised weighted population (base year)]]/gp_need_index[[#This Row],[Registered population (base year)]]</f>
        <v>1.0257632347509675</v>
      </c>
      <c r="N1101" s="99">
        <v>13973.3148161811</v>
      </c>
      <c r="O1101" s="16">
        <v>14270.7820230098</v>
      </c>
      <c r="P1101" s="17">
        <f>gp_need_index[[#This Row],[Normalised weighted population 2026/27]]/gp_need_index[[#This Row],[Registered population 2026/27]]</f>
        <v>1.0212882348062633</v>
      </c>
      <c r="Q1101" s="99">
        <v>14083.3648402404</v>
      </c>
      <c r="R1101" s="16">
        <v>14320.949473082501</v>
      </c>
      <c r="S1101" s="17">
        <f>gp_need_index[[#This Row],[Normalised weighted population 2027/28]]/gp_need_index[[#This Row],[Registered population 2027/28]]</f>
        <v>1.0168698770171209</v>
      </c>
      <c r="T1101" s="99">
        <v>14187.0224567022</v>
      </c>
      <c r="U1101" s="16">
        <v>14378.0747757804</v>
      </c>
      <c r="V1101" s="17">
        <f>gp_need_index[[#This Row],[Normalised weighted population 2028/29]]/gp_need_index[[#This Row],[Registered population 2028/29]]</f>
        <v>1.0134666960358509</v>
      </c>
    </row>
    <row r="1102" spans="1:22" x14ac:dyDescent="0.2">
      <c r="A1102" s="6" t="s">
        <v>1835</v>
      </c>
      <c r="B1102" s="1" t="s">
        <v>7664</v>
      </c>
      <c r="C1102" s="95" t="s">
        <v>6340</v>
      </c>
      <c r="D1102" s="95" t="s">
        <v>6340</v>
      </c>
      <c r="E1102" s="95" t="s">
        <v>6645</v>
      </c>
      <c r="F1102" s="95" t="s">
        <v>6429</v>
      </c>
      <c r="G1102" s="95" t="s">
        <v>6429</v>
      </c>
      <c r="H1102" s="61">
        <v>5527.8420365766997</v>
      </c>
      <c r="I1102" s="61">
        <v>184.23180573006201</v>
      </c>
      <c r="J1102" s="123">
        <v>1018404.32018907</v>
      </c>
      <c r="K1102" s="99">
        <v>18891.5</v>
      </c>
      <c r="L1102" s="16">
        <v>20504.118325568099</v>
      </c>
      <c r="M1102" s="17">
        <f>gp_need_index[[#This Row],[Normalised weighted population (base year)]]/gp_need_index[[#This Row],[Registered population (base year)]]</f>
        <v>1.0853621112970435</v>
      </c>
      <c r="N1102" s="99">
        <v>18963.2568295198</v>
      </c>
      <c r="O1102" s="16">
        <v>20578.229956471001</v>
      </c>
      <c r="P1102" s="17">
        <f>gp_need_index[[#This Row],[Normalised weighted population 2026/27]]/gp_need_index[[#This Row],[Registered population 2026/27]]</f>
        <v>1.0851632787273755</v>
      </c>
      <c r="Q1102" s="99">
        <v>19028.408730813298</v>
      </c>
      <c r="R1102" s="16">
        <v>20650.570583793498</v>
      </c>
      <c r="S1102" s="17">
        <f>gp_need_index[[#This Row],[Normalised weighted population 2027/28]]/gp_need_index[[#This Row],[Registered population 2027/28]]</f>
        <v>1.0852494749260553</v>
      </c>
      <c r="T1102" s="99">
        <v>19092.804094846098</v>
      </c>
      <c r="U1102" s="16">
        <v>20732.944318698399</v>
      </c>
      <c r="V1102" s="17">
        <f>gp_need_index[[#This Row],[Normalised weighted population 2028/29]]/gp_need_index[[#This Row],[Registered population 2028/29]]</f>
        <v>1.0859035799930006</v>
      </c>
    </row>
    <row r="1103" spans="1:22" x14ac:dyDescent="0.2">
      <c r="A1103" s="6" t="s">
        <v>1825</v>
      </c>
      <c r="B1103" s="1" t="s">
        <v>7665</v>
      </c>
      <c r="C1103" s="95" t="s">
        <v>6340</v>
      </c>
      <c r="D1103" s="95" t="s">
        <v>6340</v>
      </c>
      <c r="E1103" s="95" t="s">
        <v>6645</v>
      </c>
      <c r="F1103" s="95" t="s">
        <v>6617</v>
      </c>
      <c r="G1103" s="95" t="s">
        <v>6617</v>
      </c>
      <c r="H1103" s="61">
        <v>5646.2931209415601</v>
      </c>
      <c r="I1103" s="61">
        <v>68.657236196055393</v>
      </c>
      <c r="J1103" s="123">
        <v>387658.88043664698</v>
      </c>
      <c r="K1103" s="99">
        <v>9290.1666666666697</v>
      </c>
      <c r="L1103" s="16">
        <v>7804.95859734236</v>
      </c>
      <c r="M1103" s="17">
        <f>gp_need_index[[#This Row],[Normalised weighted population (base year)]]/gp_need_index[[#This Row],[Registered population (base year)]]</f>
        <v>0.84013117066529386</v>
      </c>
      <c r="N1103" s="99">
        <v>9284.6908717607093</v>
      </c>
      <c r="O1103" s="16">
        <v>7833.1694280444799</v>
      </c>
      <c r="P1103" s="17">
        <f>gp_need_index[[#This Row],[Normalised weighted population 2026/27]]/gp_need_index[[#This Row],[Registered population 2026/27]]</f>
        <v>0.84366507579363603</v>
      </c>
      <c r="Q1103" s="99">
        <v>9288.9604124048401</v>
      </c>
      <c r="R1103" s="16">
        <v>7860.7061205368</v>
      </c>
      <c r="S1103" s="17">
        <f>gp_need_index[[#This Row],[Normalised weighted population 2027/28]]/gp_need_index[[#This Row],[Registered population 2027/28]]</f>
        <v>0.84624175058807516</v>
      </c>
      <c r="T1103" s="99">
        <v>9300.2763266674501</v>
      </c>
      <c r="U1103" s="16">
        <v>7892.0619477044502</v>
      </c>
      <c r="V1103" s="17">
        <f>gp_need_index[[#This Row],[Normalised weighted population 2028/29]]/gp_need_index[[#This Row],[Registered population 2028/29]]</f>
        <v>0.84858359800287753</v>
      </c>
    </row>
    <row r="1104" spans="1:22" x14ac:dyDescent="0.2">
      <c r="A1104" s="6" t="s">
        <v>1679</v>
      </c>
      <c r="B1104" s="1" t="s">
        <v>7666</v>
      </c>
      <c r="C1104" s="95" t="s">
        <v>6340</v>
      </c>
      <c r="D1104" s="95" t="s">
        <v>6340</v>
      </c>
      <c r="E1104" s="95" t="s">
        <v>6645</v>
      </c>
      <c r="F1104" s="95" t="s">
        <v>6432</v>
      </c>
      <c r="G1104" s="95" t="s">
        <v>6432</v>
      </c>
      <c r="H1104" s="61">
        <v>5623.0761483999404</v>
      </c>
      <c r="I1104" s="61">
        <v>103.756057931149</v>
      </c>
      <c r="J1104" s="123">
        <v>583428.21460464795</v>
      </c>
      <c r="K1104" s="99">
        <v>12240.5</v>
      </c>
      <c r="L1104" s="16">
        <v>11746.4948936074</v>
      </c>
      <c r="M1104" s="17">
        <f>gp_need_index[[#This Row],[Normalised weighted population (base year)]]/gp_need_index[[#This Row],[Registered population (base year)]]</f>
        <v>0.95964175430802656</v>
      </c>
      <c r="N1104" s="99">
        <v>12298.4265052266</v>
      </c>
      <c r="O1104" s="16">
        <v>11788.952310216901</v>
      </c>
      <c r="P1104" s="17">
        <f>gp_need_index[[#This Row],[Normalised weighted population 2026/27]]/gp_need_index[[#This Row],[Registered population 2026/27]]</f>
        <v>0.95857403426420584</v>
      </c>
      <c r="Q1104" s="99">
        <v>12354.4356844992</v>
      </c>
      <c r="R1104" s="16">
        <v>11830.395146039</v>
      </c>
      <c r="S1104" s="17">
        <f>gp_need_index[[#This Row],[Normalised weighted population 2027/28]]/gp_need_index[[#This Row],[Registered population 2027/28]]</f>
        <v>0.95758280249759198</v>
      </c>
      <c r="T1104" s="99">
        <v>12403.913043013299</v>
      </c>
      <c r="U1104" s="16">
        <v>11877.5857953058</v>
      </c>
      <c r="V1104" s="17">
        <f>gp_need_index[[#This Row],[Normalised weighted population 2028/29]]/gp_need_index[[#This Row],[Registered population 2028/29]]</f>
        <v>0.9575676445100556</v>
      </c>
    </row>
    <row r="1105" spans="1:22" x14ac:dyDescent="0.2">
      <c r="A1105" s="6" t="s">
        <v>1050</v>
      </c>
      <c r="B1105" s="1" t="s">
        <v>7667</v>
      </c>
      <c r="C1105" s="95" t="s">
        <v>6340</v>
      </c>
      <c r="D1105" s="95" t="s">
        <v>6340</v>
      </c>
      <c r="E1105" s="95" t="s">
        <v>6645</v>
      </c>
      <c r="F1105" s="95" t="s">
        <v>6431</v>
      </c>
      <c r="G1105" s="95" t="s">
        <v>6431</v>
      </c>
      <c r="H1105" s="61">
        <v>5361.8143169696496</v>
      </c>
      <c r="I1105" s="61">
        <v>123.461690172643</v>
      </c>
      <c r="J1105" s="123">
        <v>661978.65796494705</v>
      </c>
      <c r="K1105" s="99">
        <v>15458.416666666701</v>
      </c>
      <c r="L1105" s="16">
        <v>13327.9960255806</v>
      </c>
      <c r="M1105" s="17">
        <f>gp_need_index[[#This Row],[Normalised weighted population (base year)]]/gp_need_index[[#This Row],[Registered population (base year)]]</f>
        <v>0.86218377424901671</v>
      </c>
      <c r="N1105" s="99">
        <v>15581.7053753006</v>
      </c>
      <c r="O1105" s="16">
        <v>13376.1697390971</v>
      </c>
      <c r="P1105" s="17">
        <f>gp_need_index[[#This Row],[Normalised weighted population 2026/27]]/gp_need_index[[#This Row],[Registered population 2026/27]]</f>
        <v>0.85845351435667538</v>
      </c>
      <c r="Q1105" s="99">
        <v>15696.661469229401</v>
      </c>
      <c r="R1105" s="16">
        <v>13423.1922727234</v>
      </c>
      <c r="S1105" s="17">
        <f>gp_need_index[[#This Row],[Normalised weighted population 2027/28]]/gp_need_index[[#This Row],[Registered population 2027/28]]</f>
        <v>0.85516224574488364</v>
      </c>
      <c r="T1105" s="99">
        <v>15809.746457892101</v>
      </c>
      <c r="U1105" s="16">
        <v>13476.736482427599</v>
      </c>
      <c r="V1105" s="17">
        <f>gp_need_index[[#This Row],[Normalised weighted population 2028/29]]/gp_need_index[[#This Row],[Registered population 2028/29]]</f>
        <v>0.85243217013768857</v>
      </c>
    </row>
    <row r="1106" spans="1:22" x14ac:dyDescent="0.2">
      <c r="A1106" s="6" t="s">
        <v>1676</v>
      </c>
      <c r="B1106" s="1" t="s">
        <v>7668</v>
      </c>
      <c r="C1106" s="95" t="s">
        <v>6340</v>
      </c>
      <c r="D1106" s="95" t="s">
        <v>6340</v>
      </c>
      <c r="E1106" s="95" t="s">
        <v>6645</v>
      </c>
      <c r="F1106" s="95" t="s">
        <v>6432</v>
      </c>
      <c r="G1106" s="95" t="s">
        <v>6432</v>
      </c>
      <c r="H1106" s="61">
        <v>5652.0938571836896</v>
      </c>
      <c r="I1106" s="61">
        <v>103.728059342672</v>
      </c>
      <c r="J1106" s="123">
        <v>586280.72702830296</v>
      </c>
      <c r="K1106" s="99">
        <v>11441.083333333299</v>
      </c>
      <c r="L1106" s="16">
        <v>11803.926162407401</v>
      </c>
      <c r="M1106" s="17">
        <f>gp_need_index[[#This Row],[Normalised weighted population (base year)]]/gp_need_index[[#This Row],[Registered population (base year)]]</f>
        <v>1.0317140272911891</v>
      </c>
      <c r="N1106" s="99">
        <v>11487.2226505051</v>
      </c>
      <c r="O1106" s="16">
        <v>11846.591162924</v>
      </c>
      <c r="P1106" s="17">
        <f>gp_need_index[[#This Row],[Normalised weighted population 2026/27]]/gp_need_index[[#This Row],[Registered population 2026/27]]</f>
        <v>1.0312841949139984</v>
      </c>
      <c r="Q1106" s="99">
        <v>11525.039739263901</v>
      </c>
      <c r="R1106" s="16">
        <v>11888.2366221385</v>
      </c>
      <c r="S1106" s="17">
        <f>gp_need_index[[#This Row],[Normalised weighted population 2027/28]]/gp_need_index[[#This Row],[Registered population 2027/28]]</f>
        <v>1.0315137206544502</v>
      </c>
      <c r="T1106" s="99">
        <v>11560.6394029065</v>
      </c>
      <c r="U1106" s="16">
        <v>11935.657997156901</v>
      </c>
      <c r="V1106" s="17">
        <f>gp_need_index[[#This Row],[Normalised weighted population 2028/29]]/gp_need_index[[#This Row],[Registered population 2028/29]]</f>
        <v>1.0324392605962709</v>
      </c>
    </row>
    <row r="1107" spans="1:22" x14ac:dyDescent="0.2">
      <c r="A1107" s="6" t="s">
        <v>1682</v>
      </c>
      <c r="B1107" s="1" t="s">
        <v>7342</v>
      </c>
      <c r="C1107" s="95" t="s">
        <v>6340</v>
      </c>
      <c r="D1107" s="95" t="s">
        <v>6340</v>
      </c>
      <c r="E1107" s="95" t="s">
        <v>6645</v>
      </c>
      <c r="F1107" s="95" t="s">
        <v>6428</v>
      </c>
      <c r="G1107" s="95" t="s">
        <v>6428</v>
      </c>
      <c r="H1107" s="61">
        <v>5503.3695785679802</v>
      </c>
      <c r="I1107" s="61">
        <v>130.53295657669199</v>
      </c>
      <c r="J1107" s="123">
        <v>718371.10222470004</v>
      </c>
      <c r="K1107" s="99">
        <v>16073.416666666701</v>
      </c>
      <c r="L1107" s="16">
        <v>14463.377452041301</v>
      </c>
      <c r="M1107" s="17">
        <f>gp_need_index[[#This Row],[Normalised weighted population (base year)]]/gp_need_index[[#This Row],[Registered population (base year)]]</f>
        <v>0.8998321733322372</v>
      </c>
      <c r="N1107" s="99">
        <v>16132.934605909601</v>
      </c>
      <c r="O1107" s="16">
        <v>14515.6549737721</v>
      </c>
      <c r="P1107" s="17">
        <f>gp_need_index[[#This Row],[Normalised weighted population 2026/27]]/gp_need_index[[#This Row],[Registered population 2026/27]]</f>
        <v>0.89975291714471584</v>
      </c>
      <c r="Q1107" s="99">
        <v>16195.8455931996</v>
      </c>
      <c r="R1107" s="16">
        <v>14566.683249236999</v>
      </c>
      <c r="S1107" s="17">
        <f>gp_need_index[[#This Row],[Normalised weighted population 2027/28]]/gp_need_index[[#This Row],[Registered population 2027/28]]</f>
        <v>0.8994086270712125</v>
      </c>
      <c r="T1107" s="99">
        <v>16256.0535102505</v>
      </c>
      <c r="U1107" s="16">
        <v>14624.7887674137</v>
      </c>
      <c r="V1107" s="17">
        <f>gp_need_index[[#This Row],[Normalised weighted population 2028/29]]/gp_need_index[[#This Row],[Registered population 2028/29]]</f>
        <v>0.89965185942527925</v>
      </c>
    </row>
    <row r="1108" spans="1:22" x14ac:dyDescent="0.2">
      <c r="A1108" s="6" t="s">
        <v>1858</v>
      </c>
      <c r="B1108" s="1" t="s">
        <v>7669</v>
      </c>
      <c r="C1108" s="95" t="s">
        <v>6340</v>
      </c>
      <c r="D1108" s="95" t="s">
        <v>6340</v>
      </c>
      <c r="E1108" s="95" t="s">
        <v>6645</v>
      </c>
      <c r="F1108" s="95" t="s">
        <v>6426</v>
      </c>
      <c r="G1108" s="95" t="s">
        <v>6426</v>
      </c>
      <c r="H1108" s="61">
        <v>5410.9968701972302</v>
      </c>
      <c r="I1108" s="61">
        <v>224.64029681121301</v>
      </c>
      <c r="J1108" s="123">
        <v>1215527.94296565</v>
      </c>
      <c r="K1108" s="99">
        <v>26734.916666666701</v>
      </c>
      <c r="L1108" s="16">
        <v>24472.921291196999</v>
      </c>
      <c r="M1108" s="17">
        <f>gp_need_index[[#This Row],[Normalised weighted population (base year)]]/gp_need_index[[#This Row],[Registered population (base year)]]</f>
        <v>0.91539171774228967</v>
      </c>
      <c r="N1108" s="99">
        <v>27029.802641444599</v>
      </c>
      <c r="O1108" s="16">
        <v>24561.3780627124</v>
      </c>
      <c r="P1108" s="17">
        <f>gp_need_index[[#This Row],[Normalised weighted population 2026/27]]/gp_need_index[[#This Row],[Registered population 2026/27]]</f>
        <v>0.90867766918329684</v>
      </c>
      <c r="Q1108" s="99">
        <v>27292.387340605001</v>
      </c>
      <c r="R1108" s="16">
        <v>24647.721032963898</v>
      </c>
      <c r="S1108" s="17">
        <f>gp_need_index[[#This Row],[Normalised weighted population 2027/28]]/gp_need_index[[#This Row],[Registered population 2027/28]]</f>
        <v>0.90309875517168747</v>
      </c>
      <c r="T1108" s="99">
        <v>27540.9973752277</v>
      </c>
      <c r="U1108" s="16">
        <v>24746.0391317371</v>
      </c>
      <c r="V1108" s="17">
        <f>gp_need_index[[#This Row],[Normalised weighted population 2028/29]]/gp_need_index[[#This Row],[Registered population 2028/29]]</f>
        <v>0.89851644784641749</v>
      </c>
    </row>
    <row r="1109" spans="1:22" x14ac:dyDescent="0.2">
      <c r="A1109" s="6" t="s">
        <v>1800</v>
      </c>
      <c r="B1109" s="1" t="s">
        <v>7670</v>
      </c>
      <c r="C1109" s="95" t="s">
        <v>6340</v>
      </c>
      <c r="D1109" s="95" t="s">
        <v>6340</v>
      </c>
      <c r="E1109" s="95" t="s">
        <v>6645</v>
      </c>
      <c r="F1109" s="95" t="s">
        <v>6617</v>
      </c>
      <c r="G1109" s="95" t="s">
        <v>6617</v>
      </c>
      <c r="H1109" s="61">
        <v>5628.8536116119103</v>
      </c>
      <c r="I1109" s="61">
        <v>136.324522897501</v>
      </c>
      <c r="J1109" s="123">
        <v>767350.78306286805</v>
      </c>
      <c r="K1109" s="99">
        <v>12548.833333333299</v>
      </c>
      <c r="L1109" s="16">
        <v>15449.5134606434</v>
      </c>
      <c r="M1109" s="17">
        <f>gp_need_index[[#This Row],[Normalised weighted population (base year)]]/gp_need_index[[#This Row],[Registered population (base year)]]</f>
        <v>1.2311513787983033</v>
      </c>
      <c r="N1109" s="99">
        <v>12500.8625283088</v>
      </c>
      <c r="O1109" s="16">
        <v>15505.3553466999</v>
      </c>
      <c r="P1109" s="17">
        <f>gp_need_index[[#This Row],[Normalised weighted population 2026/27]]/gp_need_index[[#This Row],[Registered population 2026/27]]</f>
        <v>1.240342841270935</v>
      </c>
      <c r="Q1109" s="99">
        <v>12466.458942400501</v>
      </c>
      <c r="R1109" s="16">
        <v>15559.8628108992</v>
      </c>
      <c r="S1109" s="17">
        <f>gp_need_index[[#This Row],[Normalised weighted population 2027/28]]/gp_need_index[[#This Row],[Registered population 2027/28]]</f>
        <v>1.2481381347174312</v>
      </c>
      <c r="T1109" s="99">
        <v>12445.659674611999</v>
      </c>
      <c r="U1109" s="16">
        <v>15621.9300554405</v>
      </c>
      <c r="V1109" s="17">
        <f>gp_need_index[[#This Row],[Normalised weighted population 2028/29]]/gp_need_index[[#This Row],[Registered population 2028/29]]</f>
        <v>1.255211090763457</v>
      </c>
    </row>
    <row r="1110" spans="1:22" x14ac:dyDescent="0.2">
      <c r="A1110" s="6" t="s">
        <v>1772</v>
      </c>
      <c r="B1110" s="1" t="s">
        <v>7671</v>
      </c>
      <c r="C1110" s="95" t="s">
        <v>6340</v>
      </c>
      <c r="D1110" s="95" t="s">
        <v>6340</v>
      </c>
      <c r="E1110" s="95" t="s">
        <v>6645</v>
      </c>
      <c r="F1110" s="95" t="s">
        <v>6427</v>
      </c>
      <c r="G1110" s="95" t="s">
        <v>6427</v>
      </c>
      <c r="H1110" s="61">
        <v>5477.8832465277801</v>
      </c>
      <c r="I1110" s="61">
        <v>102.610773028558</v>
      </c>
      <c r="J1110" s="123">
        <v>562089.83448640397</v>
      </c>
      <c r="K1110" s="99">
        <v>12668.916666666701</v>
      </c>
      <c r="L1110" s="16">
        <v>11316.877047191399</v>
      </c>
      <c r="M1110" s="17">
        <f>gp_need_index[[#This Row],[Normalised weighted population (base year)]]/gp_need_index[[#This Row],[Registered population (base year)]]</f>
        <v>0.89327898706345865</v>
      </c>
      <c r="N1110" s="99">
        <v>12768.147550084201</v>
      </c>
      <c r="O1110" s="16">
        <v>11357.7816206716</v>
      </c>
      <c r="P1110" s="17">
        <f>gp_need_index[[#This Row],[Normalised weighted population 2026/27]]/gp_need_index[[#This Row],[Registered population 2026/27]]</f>
        <v>0.88954028578693078</v>
      </c>
      <c r="Q1110" s="99">
        <v>12869.352965267401</v>
      </c>
      <c r="R1110" s="16">
        <v>11397.708720775399</v>
      </c>
      <c r="S1110" s="17">
        <f>gp_need_index[[#This Row],[Normalised weighted population 2027/28]]/gp_need_index[[#This Row],[Registered population 2027/28]]</f>
        <v>0.88564737881820754</v>
      </c>
      <c r="T1110" s="99">
        <v>12967.603220430599</v>
      </c>
      <c r="U1110" s="16">
        <v>11443.1734130404</v>
      </c>
      <c r="V1110" s="17">
        <f>gp_need_index[[#This Row],[Normalised weighted population 2028/29]]/gp_need_index[[#This Row],[Registered population 2028/29]]</f>
        <v>0.88244321009232896</v>
      </c>
    </row>
    <row r="1111" spans="1:22" x14ac:dyDescent="0.2">
      <c r="A1111" s="6" t="s">
        <v>1675</v>
      </c>
      <c r="B1111" s="1" t="s">
        <v>7672</v>
      </c>
      <c r="C1111" s="95" t="s">
        <v>6340</v>
      </c>
      <c r="D1111" s="95" t="s">
        <v>6340</v>
      </c>
      <c r="E1111" s="95" t="s">
        <v>6645</v>
      </c>
      <c r="F1111" s="95" t="s">
        <v>6428</v>
      </c>
      <c r="G1111" s="95" t="s">
        <v>6428</v>
      </c>
      <c r="H1111" s="61">
        <v>5560.6356940470996</v>
      </c>
      <c r="I1111" s="61">
        <v>74.511954497019104</v>
      </c>
      <c r="J1111" s="123">
        <v>414333.833809337</v>
      </c>
      <c r="K1111" s="99">
        <v>7176.1666666666697</v>
      </c>
      <c r="L1111" s="16">
        <v>8342.0207340987308</v>
      </c>
      <c r="M1111" s="17">
        <f>gp_need_index[[#This Row],[Normalised weighted population (base year)]]/gp_need_index[[#This Row],[Registered population (base year)]]</f>
        <v>1.1624619551894551</v>
      </c>
      <c r="N1111" s="99">
        <v>7184.8233702385596</v>
      </c>
      <c r="O1111" s="16">
        <v>8372.1727626723696</v>
      </c>
      <c r="P1111" s="17">
        <f>gp_need_index[[#This Row],[Normalised weighted population 2026/27]]/gp_need_index[[#This Row],[Registered population 2026/27]]</f>
        <v>1.1652579793891837</v>
      </c>
      <c r="Q1111" s="99">
        <v>7191.9866019707097</v>
      </c>
      <c r="R1111" s="16">
        <v>8401.6042653324494</v>
      </c>
      <c r="S1111" s="17">
        <f>gp_need_index[[#This Row],[Normalised weighted population 2027/28]]/gp_need_index[[#This Row],[Registered population 2027/28]]</f>
        <v>1.1681896436000432</v>
      </c>
      <c r="T1111" s="99">
        <v>7203.1069017879599</v>
      </c>
      <c r="U1111" s="16">
        <v>8435.1176987613508</v>
      </c>
      <c r="V1111" s="17">
        <f>gp_need_index[[#This Row],[Normalised weighted population 2028/29]]/gp_need_index[[#This Row],[Registered population 2028/29]]</f>
        <v>1.1710388050283664</v>
      </c>
    </row>
    <row r="1112" spans="1:22" x14ac:dyDescent="0.2">
      <c r="A1112" s="6" t="s">
        <v>1782</v>
      </c>
      <c r="B1112" s="1" t="s">
        <v>7673</v>
      </c>
      <c r="C1112" s="95" t="s">
        <v>6340</v>
      </c>
      <c r="D1112" s="95" t="s">
        <v>6340</v>
      </c>
      <c r="E1112" s="95" t="s">
        <v>6645</v>
      </c>
      <c r="F1112" s="95" t="s">
        <v>6427</v>
      </c>
      <c r="G1112" s="95" t="s">
        <v>6427</v>
      </c>
      <c r="H1112" s="61">
        <v>5555.95616063532</v>
      </c>
      <c r="I1112" s="61">
        <v>122.893176254222</v>
      </c>
      <c r="J1112" s="123">
        <v>682789.09970968706</v>
      </c>
      <c r="K1112" s="99">
        <v>13285.25</v>
      </c>
      <c r="L1112" s="16">
        <v>13746.984585902401</v>
      </c>
      <c r="M1112" s="17">
        <f>gp_need_index[[#This Row],[Normalised weighted population (base year)]]/gp_need_index[[#This Row],[Registered population (base year)]]</f>
        <v>1.0347554307146949</v>
      </c>
      <c r="N1112" s="99">
        <v>13381.5123844433</v>
      </c>
      <c r="O1112" s="16">
        <v>13796.6727232552</v>
      </c>
      <c r="P1112" s="17">
        <f>gp_need_index[[#This Row],[Normalised weighted population 2026/27]]/gp_need_index[[#This Row],[Registered population 2026/27]]</f>
        <v>1.0310249190737621</v>
      </c>
      <c r="Q1112" s="99">
        <v>13467.099045347401</v>
      </c>
      <c r="R1112" s="16">
        <v>13845.1734913909</v>
      </c>
      <c r="S1112" s="17">
        <f>gp_need_index[[#This Row],[Normalised weighted population 2027/28]]/gp_need_index[[#This Row],[Registered population 2027/28]]</f>
        <v>1.0280739337232481</v>
      </c>
      <c r="T1112" s="99">
        <v>13551.7656539698</v>
      </c>
      <c r="U1112" s="16">
        <v>13900.400955749101</v>
      </c>
      <c r="V1112" s="17">
        <f>gp_need_index[[#This Row],[Normalised weighted population 2028/29]]/gp_need_index[[#This Row],[Registered population 2028/29]]</f>
        <v>1.0257261902752262</v>
      </c>
    </row>
    <row r="1113" spans="1:22" x14ac:dyDescent="0.2">
      <c r="A1113" s="6" t="s">
        <v>1820</v>
      </c>
      <c r="B1113" s="1" t="s">
        <v>7674</v>
      </c>
      <c r="C1113" s="95" t="s">
        <v>6340</v>
      </c>
      <c r="D1113" s="95" t="s">
        <v>6340</v>
      </c>
      <c r="E1113" s="95" t="s">
        <v>6645</v>
      </c>
      <c r="F1113" s="95" t="s">
        <v>6617</v>
      </c>
      <c r="G1113" s="95" t="s">
        <v>6617</v>
      </c>
      <c r="H1113" s="61">
        <v>5644.6322979670704</v>
      </c>
      <c r="I1113" s="61">
        <v>229.18940276955601</v>
      </c>
      <c r="J1113" s="123">
        <v>1293689.9052248199</v>
      </c>
      <c r="K1113" s="99">
        <v>40680.5</v>
      </c>
      <c r="L1113" s="16">
        <v>26046.600910332101</v>
      </c>
      <c r="M1113" s="17">
        <f>gp_need_index[[#This Row],[Normalised weighted population (base year)]]/gp_need_index[[#This Row],[Registered population (base year)]]</f>
        <v>0.64027238874478187</v>
      </c>
      <c r="N1113" s="99">
        <v>40392.816395546397</v>
      </c>
      <c r="O1113" s="16">
        <v>26140.7457080889</v>
      </c>
      <c r="P1113" s="17">
        <f>gp_need_index[[#This Row],[Normalised weighted population 2026/27]]/gp_need_index[[#This Row],[Registered population 2026/27]]</f>
        <v>0.64716323447480895</v>
      </c>
      <c r="Q1113" s="99">
        <v>40295.112939169601</v>
      </c>
      <c r="R1113" s="16">
        <v>26232.640781047001</v>
      </c>
      <c r="S1113" s="17">
        <f>gp_need_index[[#This Row],[Normalised weighted population 2027/28]]/gp_need_index[[#This Row],[Registered population 2027/28]]</f>
        <v>0.65101296081855831</v>
      </c>
      <c r="T1113" s="99">
        <v>40505.468780900199</v>
      </c>
      <c r="U1113" s="16">
        <v>26337.281017925099</v>
      </c>
      <c r="V1113" s="17">
        <f>gp_need_index[[#This Row],[Normalised weighted population 2028/29]]/gp_need_index[[#This Row],[Registered population 2028/29]]</f>
        <v>0.65021543536225124</v>
      </c>
    </row>
    <row r="1114" spans="1:22" x14ac:dyDescent="0.2">
      <c r="A1114" s="6" t="s">
        <v>1049</v>
      </c>
      <c r="B1114" s="1" t="s">
        <v>7675</v>
      </c>
      <c r="C1114" s="95" t="s">
        <v>6340</v>
      </c>
      <c r="D1114" s="95" t="s">
        <v>6340</v>
      </c>
      <c r="E1114" s="95" t="s">
        <v>6645</v>
      </c>
      <c r="F1114" s="95" t="s">
        <v>6431</v>
      </c>
      <c r="G1114" s="95" t="s">
        <v>6431</v>
      </c>
      <c r="H1114" s="61">
        <v>5377.6093398271996</v>
      </c>
      <c r="I1114" s="61">
        <v>259.62431355645703</v>
      </c>
      <c r="J1114" s="123">
        <v>1396158.1334274299</v>
      </c>
      <c r="K1114" s="99">
        <v>30218</v>
      </c>
      <c r="L1114" s="16">
        <v>28109.652523553301</v>
      </c>
      <c r="M1114" s="17">
        <f>gp_need_index[[#This Row],[Normalised weighted population (base year)]]/gp_need_index[[#This Row],[Registered population (base year)]]</f>
        <v>0.93022875516424985</v>
      </c>
      <c r="N1114" s="99">
        <v>30436.3405160195</v>
      </c>
      <c r="O1114" s="16">
        <v>28211.254170576402</v>
      </c>
      <c r="P1114" s="17">
        <f>gp_need_index[[#This Row],[Normalised weighted population 2026/27]]/gp_need_index[[#This Row],[Registered population 2026/27]]</f>
        <v>0.92689376226843134</v>
      </c>
      <c r="Q1114" s="99">
        <v>30654.244185537798</v>
      </c>
      <c r="R1114" s="16">
        <v>28310.427900706301</v>
      </c>
      <c r="S1114" s="17">
        <f>gp_need_index[[#This Row],[Normalised weighted population 2027/28]]/gp_need_index[[#This Row],[Registered population 2027/28]]</f>
        <v>0.92354023571270194</v>
      </c>
      <c r="T1114" s="99">
        <v>30866.986807100799</v>
      </c>
      <c r="U1114" s="16">
        <v>28423.356290431599</v>
      </c>
      <c r="V1114" s="17">
        <f>gp_need_index[[#This Row],[Normalised weighted population 2028/29]]/gp_need_index[[#This Row],[Registered population 2028/29]]</f>
        <v>0.92083352573607691</v>
      </c>
    </row>
    <row r="1115" spans="1:22" x14ac:dyDescent="0.2">
      <c r="A1115" s="6" t="s">
        <v>1854</v>
      </c>
      <c r="B1115" s="1" t="s">
        <v>7676</v>
      </c>
      <c r="C1115" s="95" t="s">
        <v>6340</v>
      </c>
      <c r="D1115" s="95" t="s">
        <v>6340</v>
      </c>
      <c r="E1115" s="95" t="s">
        <v>6645</v>
      </c>
      <c r="F1115" s="95" t="s">
        <v>6426</v>
      </c>
      <c r="G1115" s="95" t="s">
        <v>6426</v>
      </c>
      <c r="H1115" s="61">
        <v>5531.8597005208303</v>
      </c>
      <c r="I1115" s="61">
        <v>46.638754026822198</v>
      </c>
      <c r="J1115" s="123">
        <v>257999.04388348199</v>
      </c>
      <c r="K1115" s="99">
        <v>7822.3333333333303</v>
      </c>
      <c r="L1115" s="16">
        <v>5194.4427363468403</v>
      </c>
      <c r="M1115" s="17">
        <f>gp_need_index[[#This Row],[Normalised weighted population (base year)]]/gp_need_index[[#This Row],[Registered population (base year)]]</f>
        <v>0.66405284906637096</v>
      </c>
      <c r="N1115" s="99">
        <v>7911.6059433993596</v>
      </c>
      <c r="O1115" s="16">
        <v>5213.2179217369103</v>
      </c>
      <c r="P1115" s="17">
        <f>gp_need_index[[#This Row],[Normalised weighted population 2026/27]]/gp_need_index[[#This Row],[Registered population 2026/27]]</f>
        <v>0.6589329598861392</v>
      </c>
      <c r="Q1115" s="99">
        <v>7989.16765468413</v>
      </c>
      <c r="R1115" s="16">
        <v>5231.5444471778601</v>
      </c>
      <c r="S1115" s="17">
        <f>gp_need_index[[#This Row],[Normalised weighted population 2027/28]]/gp_need_index[[#This Row],[Registered population 2027/28]]</f>
        <v>0.65482972360838521</v>
      </c>
      <c r="T1115" s="99">
        <v>8063.1351370394004</v>
      </c>
      <c r="U1115" s="16">
        <v>5252.4127255475396</v>
      </c>
      <c r="V1115" s="17">
        <f>gp_need_index[[#This Row],[Normalised weighted population 2028/29]]/gp_need_index[[#This Row],[Registered population 2028/29]]</f>
        <v>0.6514107274997385</v>
      </c>
    </row>
    <row r="1116" spans="1:22" x14ac:dyDescent="0.2">
      <c r="A1116" s="6" t="s">
        <v>1836</v>
      </c>
      <c r="B1116" s="1" t="s">
        <v>7677</v>
      </c>
      <c r="C1116" s="95" t="s">
        <v>6340</v>
      </c>
      <c r="D1116" s="95" t="s">
        <v>6340</v>
      </c>
      <c r="E1116" s="95" t="s">
        <v>6645</v>
      </c>
      <c r="F1116" s="95" t="s">
        <v>6429</v>
      </c>
      <c r="G1116" s="95" t="s">
        <v>6429</v>
      </c>
      <c r="H1116" s="61">
        <v>5540.4526192801304</v>
      </c>
      <c r="I1116" s="61">
        <v>99.923711789468598</v>
      </c>
      <c r="J1116" s="123">
        <v>553622.59071215405</v>
      </c>
      <c r="K1116" s="99">
        <v>12795.583333333299</v>
      </c>
      <c r="L1116" s="16">
        <v>11146.401171552499</v>
      </c>
      <c r="M1116" s="17">
        <f>gp_need_index[[#This Row],[Normalised weighted population (base year)]]/gp_need_index[[#This Row],[Registered population (base year)]]</f>
        <v>0.87111317094199392</v>
      </c>
      <c r="N1116" s="99">
        <v>12854.4907594868</v>
      </c>
      <c r="O1116" s="16">
        <v>11186.689564177101</v>
      </c>
      <c r="P1116" s="17">
        <f>gp_need_index[[#This Row],[Normalised weighted population 2026/27]]/gp_need_index[[#This Row],[Registered population 2026/27]]</f>
        <v>0.87025536627510214</v>
      </c>
      <c r="Q1116" s="99">
        <v>12902.9063309991</v>
      </c>
      <c r="R1116" s="16">
        <v>11226.0152079495</v>
      </c>
      <c r="S1116" s="17">
        <f>gp_need_index[[#This Row],[Normalised weighted population 2027/28]]/gp_need_index[[#This Row],[Registered population 2027/28]]</f>
        <v>0.87003772018239911</v>
      </c>
      <c r="T1116" s="99">
        <v>12951.698414812499</v>
      </c>
      <c r="U1116" s="16">
        <v>11270.795026358201</v>
      </c>
      <c r="V1116" s="17">
        <f>gp_need_index[[#This Row],[Normalised weighted population 2028/29]]/gp_need_index[[#This Row],[Registered population 2028/29]]</f>
        <v>0.87021753173839378</v>
      </c>
    </row>
    <row r="1117" spans="1:22" x14ac:dyDescent="0.2">
      <c r="A1117" s="6" t="s">
        <v>1855</v>
      </c>
      <c r="B1117" s="1" t="s">
        <v>7678</v>
      </c>
      <c r="C1117" s="95" t="s">
        <v>6340</v>
      </c>
      <c r="D1117" s="95" t="s">
        <v>6340</v>
      </c>
      <c r="E1117" s="95" t="s">
        <v>6645</v>
      </c>
      <c r="F1117" s="95" t="s">
        <v>6426</v>
      </c>
      <c r="G1117" s="95" t="s">
        <v>6426</v>
      </c>
      <c r="H1117" s="61">
        <v>5473.9967730978296</v>
      </c>
      <c r="I1117" s="61">
        <v>68.833829924081698</v>
      </c>
      <c r="J1117" s="123">
        <v>376796.162884388</v>
      </c>
      <c r="K1117" s="99">
        <v>7547.9166666666697</v>
      </c>
      <c r="L1117" s="16">
        <v>7586.2532741094401</v>
      </c>
      <c r="M1117" s="17">
        <f>gp_need_index[[#This Row],[Normalised weighted population (base year)]]/gp_need_index[[#This Row],[Registered population (base year)]]</f>
        <v>1.0050790978671074</v>
      </c>
      <c r="N1117" s="99">
        <v>7629.2999095555797</v>
      </c>
      <c r="O1117" s="16">
        <v>7613.6735998049699</v>
      </c>
      <c r="P1117" s="17">
        <f>gp_need_index[[#This Row],[Normalised weighted population 2026/27]]/gp_need_index[[#This Row],[Registered population 2026/27]]</f>
        <v>0.99795180292610619</v>
      </c>
      <c r="Q1117" s="99">
        <v>7706.7607746085296</v>
      </c>
      <c r="R1117" s="16">
        <v>7640.4386775401899</v>
      </c>
      <c r="S1117" s="17">
        <f>gp_need_index[[#This Row],[Normalised weighted population 2027/28]]/gp_need_index[[#This Row],[Registered population 2027/28]]</f>
        <v>0.99139429664316936</v>
      </c>
      <c r="T1117" s="99">
        <v>7779.5280093821402</v>
      </c>
      <c r="U1117" s="16">
        <v>7670.9158727163403</v>
      </c>
      <c r="V1117" s="17">
        <f>gp_need_index[[#This Row],[Normalised weighted population 2028/29]]/gp_need_index[[#This Row],[Registered population 2028/29]]</f>
        <v>0.98603872413148808</v>
      </c>
    </row>
    <row r="1118" spans="1:22" x14ac:dyDescent="0.2">
      <c r="A1118" s="6" t="s">
        <v>1775</v>
      </c>
      <c r="B1118" s="1" t="s">
        <v>7679</v>
      </c>
      <c r="C1118" s="95" t="s">
        <v>6340</v>
      </c>
      <c r="D1118" s="95" t="s">
        <v>6340</v>
      </c>
      <c r="E1118" s="95" t="s">
        <v>6645</v>
      </c>
      <c r="F1118" s="95" t="s">
        <v>6427</v>
      </c>
      <c r="G1118" s="95" t="s">
        <v>6427</v>
      </c>
      <c r="H1118" s="61">
        <v>5503.3838561340999</v>
      </c>
      <c r="I1118" s="61">
        <v>228.67366971569601</v>
      </c>
      <c r="J1118" s="123">
        <v>1258478.9822362999</v>
      </c>
      <c r="K1118" s="99">
        <v>22133.416666666701</v>
      </c>
      <c r="L1118" s="16">
        <v>25337.679201147901</v>
      </c>
      <c r="M1118" s="17">
        <f>gp_need_index[[#This Row],[Normalised weighted population (base year)]]/gp_need_index[[#This Row],[Registered population (base year)]]</f>
        <v>1.1447703525731241</v>
      </c>
      <c r="N1118" s="99">
        <v>22293.402080218199</v>
      </c>
      <c r="O1118" s="16">
        <v>25429.2616188395</v>
      </c>
      <c r="P1118" s="17">
        <f>gp_need_index[[#This Row],[Normalised weighted population 2026/27]]/gp_need_index[[#This Row],[Registered population 2026/27]]</f>
        <v>1.1406631220904535</v>
      </c>
      <c r="Q1118" s="99">
        <v>22439.096897689498</v>
      </c>
      <c r="R1118" s="16">
        <v>25518.655543474699</v>
      </c>
      <c r="S1118" s="17">
        <f>gp_need_index[[#This Row],[Normalised weighted population 2027/28]]/gp_need_index[[#This Row],[Registered population 2027/28]]</f>
        <v>1.1372407570512473</v>
      </c>
      <c r="T1118" s="99">
        <v>22582.717865705501</v>
      </c>
      <c r="U1118" s="16">
        <v>25620.447741338601</v>
      </c>
      <c r="V1118" s="17">
        <f>gp_need_index[[#This Row],[Normalised weighted population 2028/29]]/gp_need_index[[#This Row],[Registered population 2028/29]]</f>
        <v>1.1345156899934639</v>
      </c>
    </row>
    <row r="1119" spans="1:22" x14ac:dyDescent="0.2">
      <c r="A1119" s="6" t="s">
        <v>1853</v>
      </c>
      <c r="B1119" s="1" t="s">
        <v>7680</v>
      </c>
      <c r="C1119" s="95" t="s">
        <v>6340</v>
      </c>
      <c r="D1119" s="95" t="s">
        <v>6340</v>
      </c>
      <c r="E1119" s="95" t="s">
        <v>6645</v>
      </c>
      <c r="F1119" s="95" t="s">
        <v>6430</v>
      </c>
      <c r="G1119" s="95" t="s">
        <v>6430</v>
      </c>
      <c r="H1119" s="61">
        <v>5508.6185255174496</v>
      </c>
      <c r="I1119" s="61">
        <v>77.730313217619994</v>
      </c>
      <c r="J1119" s="123">
        <v>428186.643384856</v>
      </c>
      <c r="K1119" s="99">
        <v>11833.166666666701</v>
      </c>
      <c r="L1119" s="16">
        <v>8620.9272951247603</v>
      </c>
      <c r="M1119" s="17">
        <f>gp_need_index[[#This Row],[Normalised weighted population (base year)]]/gp_need_index[[#This Row],[Registered population (base year)]]</f>
        <v>0.72853932831093982</v>
      </c>
      <c r="N1119" s="99">
        <v>11876.6310211976</v>
      </c>
      <c r="O1119" s="16">
        <v>8652.0874245969098</v>
      </c>
      <c r="P1119" s="17">
        <f>gp_need_index[[#This Row],[Normalised weighted population 2026/27]]/gp_need_index[[#This Row],[Registered population 2026/27]]</f>
        <v>0.72849677733984719</v>
      </c>
      <c r="Q1119" s="99">
        <v>11921.691540545</v>
      </c>
      <c r="R1119" s="16">
        <v>8682.5029381405002</v>
      </c>
      <c r="S1119" s="17">
        <f>gp_need_index[[#This Row],[Normalised weighted population 2027/28]]/gp_need_index[[#This Row],[Registered population 2027/28]]</f>
        <v>0.72829454684444717</v>
      </c>
      <c r="T1119" s="99">
        <v>11962.4023570026</v>
      </c>
      <c r="U1119" s="16">
        <v>8717.1368574521093</v>
      </c>
      <c r="V1119" s="17">
        <f>gp_need_index[[#This Row],[Normalised weighted population 2028/29]]/gp_need_index[[#This Row],[Registered population 2028/29]]</f>
        <v>0.72871122349009065</v>
      </c>
    </row>
    <row r="1120" spans="1:22" x14ac:dyDescent="0.2">
      <c r="A1120" s="6" t="s">
        <v>1845</v>
      </c>
      <c r="B1120" s="1" t="s">
        <v>7681</v>
      </c>
      <c r="C1120" s="95" t="s">
        <v>6340</v>
      </c>
      <c r="D1120" s="95" t="s">
        <v>6340</v>
      </c>
      <c r="E1120" s="95" t="s">
        <v>6645</v>
      </c>
      <c r="F1120" s="95" t="s">
        <v>6430</v>
      </c>
      <c r="G1120" s="95" t="s">
        <v>6430</v>
      </c>
      <c r="H1120" s="61">
        <v>5612.6156631097601</v>
      </c>
      <c r="I1120" s="61">
        <v>131.48780463164701</v>
      </c>
      <c r="J1120" s="123">
        <v>737990.51178349799</v>
      </c>
      <c r="K1120" s="99">
        <v>18522.583333333299</v>
      </c>
      <c r="L1120" s="16">
        <v>14858.386278198601</v>
      </c>
      <c r="M1120" s="17">
        <f>gp_need_index[[#This Row],[Normalised weighted population (base year)]]/gp_need_index[[#This Row],[Registered population (base year)]]</f>
        <v>0.80217678121924829</v>
      </c>
      <c r="N1120" s="99">
        <v>18591.752587201001</v>
      </c>
      <c r="O1120" s="16">
        <v>14912.091549606899</v>
      </c>
      <c r="P1120" s="17">
        <f>gp_need_index[[#This Row],[Normalised weighted population 2026/27]]/gp_need_index[[#This Row],[Registered population 2026/27]]</f>
        <v>0.80208100229736989</v>
      </c>
      <c r="Q1120" s="99">
        <v>18654.672780302099</v>
      </c>
      <c r="R1120" s="16">
        <v>14964.5134566256</v>
      </c>
      <c r="S1120" s="17">
        <f>gp_need_index[[#This Row],[Normalised weighted population 2027/28]]/gp_need_index[[#This Row],[Registered population 2027/28]]</f>
        <v>0.80218579188518258</v>
      </c>
      <c r="T1120" s="99">
        <v>18708.2375567171</v>
      </c>
      <c r="U1120" s="16">
        <v>15024.2058926993</v>
      </c>
      <c r="V1120" s="17">
        <f>gp_need_index[[#This Row],[Normalised weighted population 2028/29]]/gp_need_index[[#This Row],[Registered population 2028/29]]</f>
        <v>0.80307970471034207</v>
      </c>
    </row>
    <row r="1121" spans="1:22" x14ac:dyDescent="0.2">
      <c r="A1121" s="6" t="s">
        <v>1842</v>
      </c>
      <c r="B1121" s="1" t="s">
        <v>7682</v>
      </c>
      <c r="C1121" s="95" t="s">
        <v>6340</v>
      </c>
      <c r="D1121" s="95" t="s">
        <v>6340</v>
      </c>
      <c r="E1121" s="95" t="s">
        <v>6645</v>
      </c>
      <c r="F1121" s="95" t="s">
        <v>6429</v>
      </c>
      <c r="G1121" s="95" t="s">
        <v>6429</v>
      </c>
      <c r="H1121" s="61">
        <v>5437.9719704617301</v>
      </c>
      <c r="I1121" s="61">
        <v>81.493194760681007</v>
      </c>
      <c r="J1121" s="123">
        <v>443157.70889196103</v>
      </c>
      <c r="K1121" s="99">
        <v>8971.3333333333303</v>
      </c>
      <c r="L1121" s="16">
        <v>8922.3483442426004</v>
      </c>
      <c r="M1121" s="17">
        <f>gp_need_index[[#This Row],[Normalised weighted population (base year)]]/gp_need_index[[#This Row],[Registered population (base year)]]</f>
        <v>0.99453983178746419</v>
      </c>
      <c r="N1121" s="99">
        <v>9011.6683431115707</v>
      </c>
      <c r="O1121" s="16">
        <v>8954.5979526761894</v>
      </c>
      <c r="P1121" s="17">
        <f>gp_need_index[[#This Row],[Normalised weighted population 2026/27]]/gp_need_index[[#This Row],[Registered population 2026/27]]</f>
        <v>0.99366705605860373</v>
      </c>
      <c r="Q1121" s="99">
        <v>9047.6760734473792</v>
      </c>
      <c r="R1121" s="16">
        <v>8986.0769105208292</v>
      </c>
      <c r="S1121" s="17">
        <f>gp_need_index[[#This Row],[Normalised weighted population 2027/28]]/gp_need_index[[#This Row],[Registered population 2027/28]]</f>
        <v>0.99319171437764797</v>
      </c>
      <c r="T1121" s="99">
        <v>9082.2309086583191</v>
      </c>
      <c r="U1121" s="16">
        <v>9021.9217659575806</v>
      </c>
      <c r="V1121" s="17">
        <f>gp_need_index[[#This Row],[Normalised weighted population 2028/29]]/gp_need_index[[#This Row],[Registered population 2028/29]]</f>
        <v>0.99335965542967597</v>
      </c>
    </row>
    <row r="1122" spans="1:22" x14ac:dyDescent="0.2">
      <c r="A1122" s="6" t="s">
        <v>1813</v>
      </c>
      <c r="B1122" s="1" t="s">
        <v>7683</v>
      </c>
      <c r="C1122" s="95" t="s">
        <v>6340</v>
      </c>
      <c r="D1122" s="95" t="s">
        <v>6340</v>
      </c>
      <c r="E1122" s="95" t="s">
        <v>6645</v>
      </c>
      <c r="F1122" s="95" t="s">
        <v>6617</v>
      </c>
      <c r="G1122" s="95" t="s">
        <v>6617</v>
      </c>
      <c r="H1122" s="61">
        <v>5671.2242449860096</v>
      </c>
      <c r="I1122" s="61">
        <v>79.559456406013794</v>
      </c>
      <c r="J1122" s="123">
        <v>451199.51808769302</v>
      </c>
      <c r="K1122" s="99">
        <v>8824.4166666666697</v>
      </c>
      <c r="L1122" s="16">
        <v>9084.2587014868604</v>
      </c>
      <c r="M1122" s="17">
        <f>gp_need_index[[#This Row],[Normalised weighted population (base year)]]/gp_need_index[[#This Row],[Registered population (base year)]]</f>
        <v>1.029445803007208</v>
      </c>
      <c r="N1122" s="99">
        <v>8816.0632192705798</v>
      </c>
      <c r="O1122" s="16">
        <v>9117.0935309206907</v>
      </c>
      <c r="P1122" s="17">
        <f>gp_need_index[[#This Row],[Normalised weighted population 2026/27]]/gp_need_index[[#This Row],[Registered population 2026/27]]</f>
        <v>1.0341456616363758</v>
      </c>
      <c r="Q1122" s="99">
        <v>8818.2465758156504</v>
      </c>
      <c r="R1122" s="16">
        <v>9149.1437250714698</v>
      </c>
      <c r="S1122" s="17">
        <f>gp_need_index[[#This Row],[Normalised weighted population 2027/28]]/gp_need_index[[#This Row],[Registered population 2027/28]]</f>
        <v>1.0375241434236275</v>
      </c>
      <c r="T1122" s="99">
        <v>8822.6043428129506</v>
      </c>
      <c r="U1122" s="16">
        <v>9185.6390430462507</v>
      </c>
      <c r="V1122" s="17">
        <f>gp_need_index[[#This Row],[Normalised weighted population 2028/29]]/gp_need_index[[#This Row],[Registered population 2028/29]]</f>
        <v>1.0411482467225264</v>
      </c>
    </row>
    <row r="1123" spans="1:22" x14ac:dyDescent="0.2">
      <c r="A1123" s="6" t="s">
        <v>1055</v>
      </c>
      <c r="B1123" s="1" t="s">
        <v>7684</v>
      </c>
      <c r="C1123" s="95" t="s">
        <v>6340</v>
      </c>
      <c r="D1123" s="95" t="s">
        <v>6340</v>
      </c>
      <c r="E1123" s="95" t="s">
        <v>6645</v>
      </c>
      <c r="F1123" s="95" t="s">
        <v>6431</v>
      </c>
      <c r="G1123" s="95" t="s">
        <v>6431</v>
      </c>
      <c r="H1123" s="61">
        <v>5276.9021620639496</v>
      </c>
      <c r="I1123" s="61">
        <v>85.058136277149103</v>
      </c>
      <c r="J1123" s="123">
        <v>448843.46322201798</v>
      </c>
      <c r="K1123" s="99">
        <v>11658.5</v>
      </c>
      <c r="L1123" s="16">
        <v>9036.8228974651902</v>
      </c>
      <c r="M1123" s="17">
        <f>gp_need_index[[#This Row],[Normalised weighted population (base year)]]/gp_need_index[[#This Row],[Registered population (base year)]]</f>
        <v>0.77512740896900889</v>
      </c>
      <c r="N1123" s="99">
        <v>11753.573878380599</v>
      </c>
      <c r="O1123" s="16">
        <v>9069.4862713531893</v>
      </c>
      <c r="P1123" s="17">
        <f>gp_need_index[[#This Row],[Normalised weighted population 2026/27]]/gp_need_index[[#This Row],[Registered population 2026/27]]</f>
        <v>0.77163647118733025</v>
      </c>
      <c r="Q1123" s="99">
        <v>11844.111844867301</v>
      </c>
      <c r="R1123" s="16">
        <v>9101.3691071339999</v>
      </c>
      <c r="S1123" s="17">
        <f>gp_need_index[[#This Row],[Normalised weighted population 2027/28]]/gp_need_index[[#This Row],[Registered population 2027/28]]</f>
        <v>0.76842985158723565</v>
      </c>
      <c r="T1123" s="99">
        <v>11937.396985658301</v>
      </c>
      <c r="U1123" s="16">
        <v>9137.6738553762407</v>
      </c>
      <c r="V1123" s="17">
        <f>gp_need_index[[#This Row],[Normalised weighted population 2028/29]]/gp_need_index[[#This Row],[Registered population 2028/29]]</f>
        <v>0.76546619554952611</v>
      </c>
    </row>
    <row r="1124" spans="1:22" x14ac:dyDescent="0.2">
      <c r="A1124" s="6" t="s">
        <v>1671</v>
      </c>
      <c r="B1124" s="1" t="s">
        <v>7685</v>
      </c>
      <c r="C1124" s="95" t="s">
        <v>6340</v>
      </c>
      <c r="D1124" s="95" t="s">
        <v>6340</v>
      </c>
      <c r="E1124" s="95" t="s">
        <v>6645</v>
      </c>
      <c r="F1124" s="95" t="s">
        <v>6428</v>
      </c>
      <c r="G1124" s="95" t="s">
        <v>6428</v>
      </c>
      <c r="H1124" s="61">
        <v>5560.6922615003896</v>
      </c>
      <c r="I1124" s="61">
        <v>189.962185721662</v>
      </c>
      <c r="J1124" s="123">
        <v>1056321.25612015</v>
      </c>
      <c r="K1124" s="99">
        <v>18575.333333333299</v>
      </c>
      <c r="L1124" s="16">
        <v>21267.521745468701</v>
      </c>
      <c r="M1124" s="17">
        <f>gp_need_index[[#This Row],[Normalised weighted population (base year)]]/gp_need_index[[#This Row],[Registered population (base year)]]</f>
        <v>1.1449335182214087</v>
      </c>
      <c r="N1124" s="99">
        <v>18607.801056927499</v>
      </c>
      <c r="O1124" s="16">
        <v>21344.392679238801</v>
      </c>
      <c r="P1124" s="17">
        <f>gp_need_index[[#This Row],[Normalised weighted population 2026/27]]/gp_need_index[[#This Row],[Registered population 2026/27]]</f>
        <v>1.1470669002715126</v>
      </c>
      <c r="Q1124" s="99">
        <v>18639.234286893501</v>
      </c>
      <c r="R1124" s="16">
        <v>21419.426671933899</v>
      </c>
      <c r="S1124" s="17">
        <f>gp_need_index[[#This Row],[Normalised weighted population 2027/28]]/gp_need_index[[#This Row],[Registered population 2027/28]]</f>
        <v>1.1491580792562568</v>
      </c>
      <c r="T1124" s="99">
        <v>18674.994860205399</v>
      </c>
      <c r="U1124" s="16">
        <v>21504.8673219794</v>
      </c>
      <c r="V1124" s="17">
        <f>gp_need_index[[#This Row],[Normalised weighted population 2028/29]]/gp_need_index[[#This Row],[Registered population 2028/29]]</f>
        <v>1.1515327036477094</v>
      </c>
    </row>
    <row r="1125" spans="1:22" x14ac:dyDescent="0.2">
      <c r="A1125" s="6" t="s">
        <v>1776</v>
      </c>
      <c r="B1125" s="1" t="s">
        <v>7686</v>
      </c>
      <c r="C1125" s="95" t="s">
        <v>6340</v>
      </c>
      <c r="D1125" s="95" t="s">
        <v>6340</v>
      </c>
      <c r="E1125" s="95" t="s">
        <v>6645</v>
      </c>
      <c r="F1125" s="95" t="s">
        <v>6427</v>
      </c>
      <c r="G1125" s="95" t="s">
        <v>6427</v>
      </c>
      <c r="H1125" s="61">
        <v>5479.2860592358702</v>
      </c>
      <c r="I1125" s="61">
        <v>94.758262043362905</v>
      </c>
      <c r="J1125" s="123">
        <v>519207.62421161798</v>
      </c>
      <c r="K1125" s="99">
        <v>12617.75</v>
      </c>
      <c r="L1125" s="16">
        <v>10453.504910894</v>
      </c>
      <c r="M1125" s="17">
        <f>gp_need_index[[#This Row],[Normalised weighted population (base year)]]/gp_need_index[[#This Row],[Registered population (base year)]]</f>
        <v>0.82847614756149079</v>
      </c>
      <c r="N1125" s="99">
        <v>12722.7242706167</v>
      </c>
      <c r="O1125" s="16">
        <v>10491.288847042701</v>
      </c>
      <c r="P1125" s="17">
        <f>gp_need_index[[#This Row],[Normalised weighted population 2026/27]]/gp_need_index[[#This Row],[Registered population 2026/27]]</f>
        <v>0.82461025043767322</v>
      </c>
      <c r="Q1125" s="99">
        <v>12827.1128090415</v>
      </c>
      <c r="R1125" s="16">
        <v>10528.1698819141</v>
      </c>
      <c r="S1125" s="17">
        <f>gp_need_index[[#This Row],[Normalised weighted population 2027/28]]/gp_need_index[[#This Row],[Registered population 2027/28]]</f>
        <v>0.82077471669954172</v>
      </c>
      <c r="T1125" s="99">
        <v>12926.4157249616</v>
      </c>
      <c r="U1125" s="16">
        <v>10570.166042328499</v>
      </c>
      <c r="V1125" s="17">
        <f>gp_need_index[[#This Row],[Normalised weighted population 2028/29]]/gp_need_index[[#This Row],[Registered population 2028/29]]</f>
        <v>0.81771824976330776</v>
      </c>
    </row>
    <row r="1126" spans="1:22" x14ac:dyDescent="0.2">
      <c r="A1126" s="6" t="s">
        <v>1795</v>
      </c>
      <c r="B1126" s="1" t="s">
        <v>7687</v>
      </c>
      <c r="C1126" s="95" t="s">
        <v>6340</v>
      </c>
      <c r="D1126" s="95" t="s">
        <v>6340</v>
      </c>
      <c r="E1126" s="95" t="s">
        <v>6645</v>
      </c>
      <c r="F1126" s="95" t="s">
        <v>6617</v>
      </c>
      <c r="G1126" s="95" t="s">
        <v>6617</v>
      </c>
      <c r="H1126" s="61">
        <v>5777.8252840909099</v>
      </c>
      <c r="I1126" s="61">
        <v>74.751715616117295</v>
      </c>
      <c r="J1126" s="123">
        <v>431902.352515976</v>
      </c>
      <c r="K1126" s="99">
        <v>12806.75</v>
      </c>
      <c r="L1126" s="16">
        <v>8695.7377983576407</v>
      </c>
      <c r="M1126" s="17">
        <f>gp_need_index[[#This Row],[Normalised weighted population (base year)]]/gp_need_index[[#This Row],[Registered population (base year)]]</f>
        <v>0.67899645096200367</v>
      </c>
      <c r="N1126" s="99">
        <v>12753.1323410081</v>
      </c>
      <c r="O1126" s="16">
        <v>8727.1683285519903</v>
      </c>
      <c r="P1126" s="17">
        <f>gp_need_index[[#This Row],[Normalised weighted population 2026/27]]/gp_need_index[[#This Row],[Registered population 2026/27]]</f>
        <v>0.68431567203999788</v>
      </c>
      <c r="Q1126" s="99">
        <v>12720.626670143</v>
      </c>
      <c r="R1126" s="16">
        <v>8757.8477812051806</v>
      </c>
      <c r="S1126" s="17">
        <f>gp_need_index[[#This Row],[Normalised weighted population 2027/28]]/gp_need_index[[#This Row],[Registered population 2027/28]]</f>
        <v>0.68847612686889181</v>
      </c>
      <c r="T1126" s="99">
        <v>12721.4727028824</v>
      </c>
      <c r="U1126" s="16">
        <v>8792.7822460200696</v>
      </c>
      <c r="V1126" s="17">
        <f>gp_need_index[[#This Row],[Normalised weighted population 2028/29]]/gp_need_index[[#This Row],[Registered population 2028/29]]</f>
        <v>0.69117644249064203</v>
      </c>
    </row>
    <row r="1127" spans="1:22" x14ac:dyDescent="0.2">
      <c r="A1127" s="6" t="s">
        <v>1846</v>
      </c>
      <c r="B1127" s="1" t="s">
        <v>7688</v>
      </c>
      <c r="C1127" s="95" t="s">
        <v>6340</v>
      </c>
      <c r="D1127" s="95" t="s">
        <v>6340</v>
      </c>
      <c r="E1127" s="95" t="s">
        <v>6645</v>
      </c>
      <c r="F1127" s="95" t="s">
        <v>6430</v>
      </c>
      <c r="G1127" s="95" t="s">
        <v>6430</v>
      </c>
      <c r="H1127" s="61">
        <v>5553.5507729740502</v>
      </c>
      <c r="I1127" s="61">
        <v>61.5568028130455</v>
      </c>
      <c r="J1127" s="123">
        <v>341858.82984419999</v>
      </c>
      <c r="K1127" s="99">
        <v>7353.6666666666697</v>
      </c>
      <c r="L1127" s="16">
        <v>6882.8399082835804</v>
      </c>
      <c r="M1127" s="17">
        <f>gp_need_index[[#This Row],[Normalised weighted population (base year)]]/gp_need_index[[#This Row],[Registered population (base year)]]</f>
        <v>0.93597387810392696</v>
      </c>
      <c r="N1127" s="99">
        <v>7372.5586500965601</v>
      </c>
      <c r="O1127" s="16">
        <v>6907.7177636854603</v>
      </c>
      <c r="P1127" s="17">
        <f>gp_need_index[[#This Row],[Normalised weighted population 2026/27]]/gp_need_index[[#This Row],[Registered population 2026/27]]</f>
        <v>0.93694985574580525</v>
      </c>
      <c r="Q1127" s="99">
        <v>7393.6807561077703</v>
      </c>
      <c r="R1127" s="16">
        <v>6932.0011270966197</v>
      </c>
      <c r="S1127" s="17">
        <f>gp_need_index[[#This Row],[Normalised weighted population 2027/28]]/gp_need_index[[#This Row],[Registered population 2027/28]]</f>
        <v>0.93755753808686337</v>
      </c>
      <c r="T1127" s="99">
        <v>7407.1805940692702</v>
      </c>
      <c r="U1127" s="16">
        <v>6959.6524126089098</v>
      </c>
      <c r="V1127" s="17">
        <f>gp_need_index[[#This Row],[Normalised weighted population 2028/29]]/gp_need_index[[#This Row],[Registered population 2028/29]]</f>
        <v>0.93958184551100532</v>
      </c>
    </row>
    <row r="1128" spans="1:22" x14ac:dyDescent="0.2">
      <c r="A1128" s="6" t="s">
        <v>1807</v>
      </c>
      <c r="B1128" s="1" t="s">
        <v>7689</v>
      </c>
      <c r="C1128" s="95" t="s">
        <v>6340</v>
      </c>
      <c r="D1128" s="95" t="s">
        <v>6340</v>
      </c>
      <c r="E1128" s="95" t="s">
        <v>6645</v>
      </c>
      <c r="F1128" s="95" t="s">
        <v>6617</v>
      </c>
      <c r="G1128" s="95" t="s">
        <v>6617</v>
      </c>
      <c r="H1128" s="61">
        <v>5647.4870070684501</v>
      </c>
      <c r="I1128" s="61">
        <v>139.361285008934</v>
      </c>
      <c r="J1128" s="123">
        <v>787041.04637631797</v>
      </c>
      <c r="K1128" s="99">
        <v>12846.25</v>
      </c>
      <c r="L1128" s="16">
        <v>15845.948826084101</v>
      </c>
      <c r="M1128" s="17">
        <f>gp_need_index[[#This Row],[Normalised weighted population (base year)]]/gp_need_index[[#This Row],[Registered population (base year)]]</f>
        <v>1.2335077416432112</v>
      </c>
      <c r="N1128" s="99">
        <v>12814.700175087301</v>
      </c>
      <c r="O1128" s="16">
        <v>15903.2236180092</v>
      </c>
      <c r="P1128" s="17">
        <f>gp_need_index[[#This Row],[Normalised weighted population 2026/27]]/gp_need_index[[#This Row],[Registered population 2026/27]]</f>
        <v>1.2410141010498406</v>
      </c>
      <c r="Q1128" s="99">
        <v>12798.3254532516</v>
      </c>
      <c r="R1128" s="16">
        <v>15959.129746738899</v>
      </c>
      <c r="S1128" s="17">
        <f>gp_need_index[[#This Row],[Normalised weighted population 2027/28]]/gp_need_index[[#This Row],[Registered population 2027/28]]</f>
        <v>1.2469701450422368</v>
      </c>
      <c r="T1128" s="99">
        <v>12785.8162368472</v>
      </c>
      <c r="U1128" s="16">
        <v>16022.7896401902</v>
      </c>
      <c r="V1128" s="17">
        <f>gp_need_index[[#This Row],[Normalised weighted population 2028/29]]/gp_need_index[[#This Row],[Registered population 2028/29]]</f>
        <v>1.2531690854444182</v>
      </c>
    </row>
    <row r="1129" spans="1:22" x14ac:dyDescent="0.2">
      <c r="A1129" s="6" t="s">
        <v>1786</v>
      </c>
      <c r="B1129" s="1" t="s">
        <v>7690</v>
      </c>
      <c r="C1129" s="95" t="s">
        <v>6340</v>
      </c>
      <c r="D1129" s="95" t="s">
        <v>6340</v>
      </c>
      <c r="E1129" s="95" t="s">
        <v>6645</v>
      </c>
      <c r="F1129" s="95" t="s">
        <v>6617</v>
      </c>
      <c r="G1129" s="95" t="s">
        <v>6617</v>
      </c>
      <c r="H1129" s="61">
        <v>5530.7154645647297</v>
      </c>
      <c r="I1129" s="61">
        <v>80.371597938313101</v>
      </c>
      <c r="J1129" s="123">
        <v>444512.43962920702</v>
      </c>
      <c r="K1129" s="99">
        <v>10565</v>
      </c>
      <c r="L1129" s="16">
        <v>8949.6239152364597</v>
      </c>
      <c r="M1129" s="17">
        <f>gp_need_index[[#This Row],[Normalised weighted population (base year)]]/gp_need_index[[#This Row],[Registered population (base year)]]</f>
        <v>0.84710117512886507</v>
      </c>
      <c r="N1129" s="99">
        <v>10570.426374722199</v>
      </c>
      <c r="O1129" s="16">
        <v>8981.9721105499193</v>
      </c>
      <c r="P1129" s="17">
        <f>gp_need_index[[#This Row],[Normalised weighted population 2026/27]]/gp_need_index[[#This Row],[Registered population 2026/27]]</f>
        <v>0.84972656656775336</v>
      </c>
      <c r="Q1129" s="99">
        <v>10586.2139389679</v>
      </c>
      <c r="R1129" s="16">
        <v>9013.54729939971</v>
      </c>
      <c r="S1129" s="17">
        <f>gp_need_index[[#This Row],[Normalised weighted population 2027/28]]/gp_need_index[[#This Row],[Registered population 2027/28]]</f>
        <v>0.85144201235351979</v>
      </c>
      <c r="T1129" s="99">
        <v>10606.3229685962</v>
      </c>
      <c r="U1129" s="16">
        <v>9049.5017323671309</v>
      </c>
      <c r="V1129" s="17">
        <f>gp_need_index[[#This Row],[Normalised weighted population 2028/29]]/gp_need_index[[#This Row],[Registered population 2028/29]]</f>
        <v>0.85321762868822748</v>
      </c>
    </row>
    <row r="1130" spans="1:22" x14ac:dyDescent="0.2">
      <c r="A1130" s="6" t="s">
        <v>1774</v>
      </c>
      <c r="B1130" s="1" t="s">
        <v>7691</v>
      </c>
      <c r="C1130" s="95" t="s">
        <v>6340</v>
      </c>
      <c r="D1130" s="95" t="s">
        <v>6340</v>
      </c>
      <c r="E1130" s="95" t="s">
        <v>6645</v>
      </c>
      <c r="F1130" s="95" t="s">
        <v>6427</v>
      </c>
      <c r="G1130" s="95" t="s">
        <v>6427</v>
      </c>
      <c r="H1130" s="61">
        <v>5257.6226211939102</v>
      </c>
      <c r="I1130" s="61">
        <v>52.320606822460597</v>
      </c>
      <c r="J1130" s="123">
        <v>275082.00598436099</v>
      </c>
      <c r="K1130" s="99">
        <v>7927.6666666666697</v>
      </c>
      <c r="L1130" s="16">
        <v>5538.3838109512699</v>
      </c>
      <c r="M1130" s="17">
        <f>gp_need_index[[#This Row],[Normalised weighted population (base year)]]/gp_need_index[[#This Row],[Registered population (base year)]]</f>
        <v>0.69861461686304516</v>
      </c>
      <c r="N1130" s="99">
        <v>8000.5962777320701</v>
      </c>
      <c r="O1130" s="16">
        <v>5558.4021628881101</v>
      </c>
      <c r="P1130" s="17">
        <f>gp_need_index[[#This Row],[Normalised weighted population 2026/27]]/gp_need_index[[#This Row],[Registered population 2026/27]]</f>
        <v>0.69474848747945461</v>
      </c>
      <c r="Q1130" s="99">
        <v>8068.9123195658303</v>
      </c>
      <c r="R1130" s="16">
        <v>5577.9421476304497</v>
      </c>
      <c r="S1130" s="17">
        <f>gp_need_index[[#This Row],[Normalised weighted population 2027/28]]/gp_need_index[[#This Row],[Registered population 2027/28]]</f>
        <v>0.69128798612730324</v>
      </c>
      <c r="T1130" s="99">
        <v>8133.7853346661304</v>
      </c>
      <c r="U1130" s="16">
        <v>5600.1921830916799</v>
      </c>
      <c r="V1130" s="17">
        <f>gp_need_index[[#This Row],[Normalised weighted population 2028/29]]/gp_need_index[[#This Row],[Registered population 2028/29]]</f>
        <v>0.68850995602548104</v>
      </c>
    </row>
    <row r="1131" spans="1:22" x14ac:dyDescent="0.2">
      <c r="A1131" s="6" t="s">
        <v>1799</v>
      </c>
      <c r="B1131" s="1" t="s">
        <v>7692</v>
      </c>
      <c r="C1131" s="95" t="s">
        <v>6340</v>
      </c>
      <c r="D1131" s="95" t="s">
        <v>6340</v>
      </c>
      <c r="E1131" s="95" t="s">
        <v>6645</v>
      </c>
      <c r="F1131" s="95" t="s">
        <v>6617</v>
      </c>
      <c r="G1131" s="95" t="s">
        <v>6617</v>
      </c>
      <c r="H1131" s="61">
        <v>5639.7806546982001</v>
      </c>
      <c r="I1131" s="61">
        <v>93.753581746772596</v>
      </c>
      <c r="J1131" s="123">
        <v>528749.63664411497</v>
      </c>
      <c r="K1131" s="99">
        <v>8925.4166666666697</v>
      </c>
      <c r="L1131" s="16">
        <v>10645.619720406599</v>
      </c>
      <c r="M1131" s="17">
        <f>gp_need_index[[#This Row],[Normalised weighted population (base year)]]/gp_need_index[[#This Row],[Registered population (base year)]]</f>
        <v>1.1927308402490935</v>
      </c>
      <c r="N1131" s="99">
        <v>8904.5066211066005</v>
      </c>
      <c r="O1131" s="16">
        <v>10684.0980508047</v>
      </c>
      <c r="P1131" s="17">
        <f>gp_need_index[[#This Row],[Normalised weighted population 2026/27]]/gp_need_index[[#This Row],[Registered population 2026/27]]</f>
        <v>1.1998528953282919</v>
      </c>
      <c r="Q1131" s="99">
        <v>8896.4377746756309</v>
      </c>
      <c r="R1131" s="16">
        <v>10721.6568863802</v>
      </c>
      <c r="S1131" s="17">
        <f>gp_need_index[[#This Row],[Normalised weighted population 2027/28]]/gp_need_index[[#This Row],[Registered population 2027/28]]</f>
        <v>1.2051629155323484</v>
      </c>
      <c r="T1131" s="99">
        <v>8893.7658120845408</v>
      </c>
      <c r="U1131" s="16">
        <v>10764.4248534209</v>
      </c>
      <c r="V1131" s="17">
        <f>gp_need_index[[#This Row],[Normalised weighted population 2028/29]]/gp_need_index[[#This Row],[Registered population 2028/29]]</f>
        <v>1.2103337417311542</v>
      </c>
    </row>
    <row r="1132" spans="1:22" x14ac:dyDescent="0.2">
      <c r="A1132" s="6" t="s">
        <v>1840</v>
      </c>
      <c r="B1132" s="1" t="s">
        <v>7693</v>
      </c>
      <c r="C1132" s="95" t="s">
        <v>6340</v>
      </c>
      <c r="D1132" s="95" t="s">
        <v>6340</v>
      </c>
      <c r="E1132" s="95" t="s">
        <v>6645</v>
      </c>
      <c r="F1132" s="95" t="s">
        <v>6429</v>
      </c>
      <c r="G1132" s="95" t="s">
        <v>6429</v>
      </c>
      <c r="H1132" s="61">
        <v>5529.3931274414099</v>
      </c>
      <c r="I1132" s="61">
        <v>73.022157419379297</v>
      </c>
      <c r="J1132" s="123">
        <v>403768.21538566001</v>
      </c>
      <c r="K1132" s="99">
        <v>10421.25</v>
      </c>
      <c r="L1132" s="16">
        <v>8129.2970780348296</v>
      </c>
      <c r="M1132" s="17">
        <f>gp_need_index[[#This Row],[Normalised weighted population (base year)]]/gp_need_index[[#This Row],[Registered population (base year)]]</f>
        <v>0.78006928900418182</v>
      </c>
      <c r="N1132" s="99">
        <v>10471.248276929</v>
      </c>
      <c r="O1132" s="16">
        <v>8158.68022219062</v>
      </c>
      <c r="P1132" s="17">
        <f>gp_need_index[[#This Row],[Normalised weighted population 2026/27]]/gp_need_index[[#This Row],[Registered population 2026/27]]</f>
        <v>0.77915068064677684</v>
      </c>
      <c r="Q1132" s="99">
        <v>10512.2830412278</v>
      </c>
      <c r="R1132" s="16">
        <v>8187.3612140273799</v>
      </c>
      <c r="S1132" s="17">
        <f>gp_need_index[[#This Row],[Normalised weighted population 2027/28]]/gp_need_index[[#This Row],[Registered population 2027/28]]</f>
        <v>0.77883759235911165</v>
      </c>
      <c r="T1132" s="99">
        <v>10554.372145687599</v>
      </c>
      <c r="U1132" s="16">
        <v>8220.0200463573892</v>
      </c>
      <c r="V1132" s="17">
        <f>gp_need_index[[#This Row],[Normalised weighted population 2028/29]]/gp_need_index[[#This Row],[Registered population 2028/29]]</f>
        <v>0.77882605738096888</v>
      </c>
    </row>
    <row r="1133" spans="1:22" x14ac:dyDescent="0.2">
      <c r="A1133" s="6" t="s">
        <v>1779</v>
      </c>
      <c r="B1133" s="1" t="s">
        <v>7694</v>
      </c>
      <c r="C1133" s="95" t="s">
        <v>6340</v>
      </c>
      <c r="D1133" s="95" t="s">
        <v>6340</v>
      </c>
      <c r="E1133" s="95" t="s">
        <v>6645</v>
      </c>
      <c r="F1133" s="95" t="s">
        <v>6427</v>
      </c>
      <c r="G1133" s="95" t="s">
        <v>6427</v>
      </c>
      <c r="H1133" s="61">
        <v>5267.0700539981599</v>
      </c>
      <c r="I1133" s="61">
        <v>56.7739441402056</v>
      </c>
      <c r="J1133" s="123">
        <v>299032.34102824202</v>
      </c>
      <c r="K1133" s="99">
        <v>12235</v>
      </c>
      <c r="L1133" s="16">
        <v>6020.5896440780998</v>
      </c>
      <c r="M1133" s="17">
        <f>gp_need_index[[#This Row],[Normalised weighted population (base year)]]/gp_need_index[[#This Row],[Registered population (base year)]]</f>
        <v>0.49207925166147115</v>
      </c>
      <c r="N1133" s="99">
        <v>12349.3012530081</v>
      </c>
      <c r="O1133" s="16">
        <v>6042.35091712749</v>
      </c>
      <c r="P1133" s="17">
        <f>gp_need_index[[#This Row],[Normalised weighted population 2026/27]]/gp_need_index[[#This Row],[Registered population 2026/27]]</f>
        <v>0.48928686678978428</v>
      </c>
      <c r="Q1133" s="99">
        <v>12466.878345503699</v>
      </c>
      <c r="R1133" s="16">
        <v>6063.5921733857804</v>
      </c>
      <c r="S1133" s="17">
        <f>gp_need_index[[#This Row],[Normalised weighted population 2027/28]]/gp_need_index[[#This Row],[Registered population 2027/28]]</f>
        <v>0.48637614046925176</v>
      </c>
      <c r="T1133" s="99">
        <v>12581.1681392679</v>
      </c>
      <c r="U1133" s="16">
        <v>6087.7794340832697</v>
      </c>
      <c r="V1133" s="17">
        <f>gp_need_index[[#This Row],[Normalised weighted population 2028/29]]/gp_need_index[[#This Row],[Registered population 2028/29]]</f>
        <v>0.48388030162972756</v>
      </c>
    </row>
    <row r="1134" spans="1:22" x14ac:dyDescent="0.2">
      <c r="A1134" s="6" t="s">
        <v>1678</v>
      </c>
      <c r="B1134" s="1" t="s">
        <v>7695</v>
      </c>
      <c r="C1134" s="95" t="s">
        <v>6340</v>
      </c>
      <c r="D1134" s="95" t="s">
        <v>6340</v>
      </c>
      <c r="E1134" s="95" t="s">
        <v>6645</v>
      </c>
      <c r="F1134" s="95" t="s">
        <v>6428</v>
      </c>
      <c r="G1134" s="95" t="s">
        <v>6428</v>
      </c>
      <c r="H1134" s="61">
        <v>5578.0835808851098</v>
      </c>
      <c r="I1134" s="61">
        <v>172.33427983000701</v>
      </c>
      <c r="J1134" s="123">
        <v>961295.01674341899</v>
      </c>
      <c r="K1134" s="99">
        <v>19267.5</v>
      </c>
      <c r="L1134" s="16">
        <v>19354.303961934002</v>
      </c>
      <c r="M1134" s="17">
        <f>gp_need_index[[#This Row],[Normalised weighted population (base year)]]/gp_need_index[[#This Row],[Registered population (base year)]]</f>
        <v>1.0045052010864928</v>
      </c>
      <c r="N1134" s="99">
        <v>19318.620402786699</v>
      </c>
      <c r="O1134" s="16">
        <v>19424.2596171265</v>
      </c>
      <c r="P1134" s="17">
        <f>gp_need_index[[#This Row],[Normalised weighted population 2026/27]]/gp_need_index[[#This Row],[Registered population 2026/27]]</f>
        <v>1.0054682587129546</v>
      </c>
      <c r="Q1134" s="99">
        <v>19369.452128618799</v>
      </c>
      <c r="R1134" s="16">
        <v>19492.543581731301</v>
      </c>
      <c r="S1134" s="17">
        <f>gp_need_index[[#This Row],[Normalised weighted population 2027/28]]/gp_need_index[[#This Row],[Registered population 2027/28]]</f>
        <v>1.0063549269383119</v>
      </c>
      <c r="T1134" s="99">
        <v>19422.599071559402</v>
      </c>
      <c r="U1134" s="16">
        <v>19570.298024937099</v>
      </c>
      <c r="V1134" s="17">
        <f>gp_need_index[[#This Row],[Normalised weighted population 2028/29]]/gp_need_index[[#This Row],[Registered population 2028/29]]</f>
        <v>1.0076044896377423</v>
      </c>
    </row>
    <row r="1135" spans="1:22" x14ac:dyDescent="0.2">
      <c r="A1135" s="6" t="s">
        <v>1841</v>
      </c>
      <c r="B1135" s="1" t="s">
        <v>7696</v>
      </c>
      <c r="C1135" s="95" t="s">
        <v>6340</v>
      </c>
      <c r="D1135" s="95" t="s">
        <v>6340</v>
      </c>
      <c r="E1135" s="95" t="s">
        <v>6645</v>
      </c>
      <c r="F1135" s="95" t="s">
        <v>6432</v>
      </c>
      <c r="G1135" s="95" t="s">
        <v>6432</v>
      </c>
      <c r="H1135" s="61">
        <v>5547.3703478715597</v>
      </c>
      <c r="I1135" s="61">
        <v>168.264374310536</v>
      </c>
      <c r="J1135" s="123">
        <v>933424.80065342702</v>
      </c>
      <c r="K1135" s="99">
        <v>16737.416666666701</v>
      </c>
      <c r="L1135" s="16">
        <v>18793.1769152987</v>
      </c>
      <c r="M1135" s="17">
        <f>gp_need_index[[#This Row],[Normalised weighted population (base year)]]/gp_need_index[[#This Row],[Registered population (base year)]]</f>
        <v>1.1228242260782177</v>
      </c>
      <c r="N1135" s="99">
        <v>16798.577066088601</v>
      </c>
      <c r="O1135" s="16">
        <v>18861.104390595399</v>
      </c>
      <c r="P1135" s="17">
        <f>gp_need_index[[#This Row],[Normalised weighted population 2026/27]]/gp_need_index[[#This Row],[Registered population 2026/27]]</f>
        <v>1.1227798828670099</v>
      </c>
      <c r="Q1135" s="99">
        <v>16856.029672499299</v>
      </c>
      <c r="R1135" s="16">
        <v>18927.4086415682</v>
      </c>
      <c r="S1135" s="17">
        <f>gp_need_index[[#This Row],[Normalised weighted population 2027/28]]/gp_need_index[[#This Row],[Registered population 2027/28]]</f>
        <v>1.122886528400479</v>
      </c>
      <c r="T1135" s="99">
        <v>16911.5786231854</v>
      </c>
      <c r="U1135" s="16">
        <v>19002.9087995687</v>
      </c>
      <c r="V1135" s="17">
        <f>gp_need_index[[#This Row],[Normalised weighted population 2028/29]]/gp_need_index[[#This Row],[Registered population 2028/29]]</f>
        <v>1.1236626232820237</v>
      </c>
    </row>
    <row r="1136" spans="1:22" x14ac:dyDescent="0.2">
      <c r="A1136" s="6" t="s">
        <v>1832</v>
      </c>
      <c r="B1136" s="1" t="s">
        <v>7697</v>
      </c>
      <c r="C1136" s="95" t="s">
        <v>6340</v>
      </c>
      <c r="D1136" s="95" t="s">
        <v>6340</v>
      </c>
      <c r="E1136" s="95" t="s">
        <v>6645</v>
      </c>
      <c r="F1136" s="95" t="s">
        <v>6429</v>
      </c>
      <c r="G1136" s="95" t="s">
        <v>6429</v>
      </c>
      <c r="H1136" s="61">
        <v>5582.5611219618104</v>
      </c>
      <c r="I1136" s="61">
        <v>102.1895755373</v>
      </c>
      <c r="J1136" s="123">
        <v>570479.55146431003</v>
      </c>
      <c r="K1136" s="99">
        <v>11260.25</v>
      </c>
      <c r="L1136" s="16">
        <v>11485.7920313708</v>
      </c>
      <c r="M1136" s="17">
        <f>gp_need_index[[#This Row],[Normalised weighted population (base year)]]/gp_need_index[[#This Row],[Registered population (base year)]]</f>
        <v>1.0200299310735375</v>
      </c>
      <c r="N1136" s="99">
        <v>11304.1675604349</v>
      </c>
      <c r="O1136" s="16">
        <v>11527.307143902901</v>
      </c>
      <c r="P1136" s="17">
        <f>gp_need_index[[#This Row],[Normalised weighted population 2026/27]]/gp_need_index[[#This Row],[Registered population 2026/27]]</f>
        <v>1.0197395856240665</v>
      </c>
      <c r="Q1136" s="99">
        <v>11348.727380529701</v>
      </c>
      <c r="R1136" s="16">
        <v>11567.8301933533</v>
      </c>
      <c r="S1136" s="17">
        <f>gp_need_index[[#This Row],[Normalised weighted population 2027/28]]/gp_need_index[[#This Row],[Registered population 2027/28]]</f>
        <v>1.0193063773123585</v>
      </c>
      <c r="T1136" s="99">
        <v>11390.719740731</v>
      </c>
      <c r="U1136" s="16">
        <v>11613.973488711999</v>
      </c>
      <c r="V1136" s="17">
        <f>gp_need_index[[#This Row],[Normalised weighted population 2028/29]]/gp_need_index[[#This Row],[Registered population 2028/29]]</f>
        <v>1.0195996173255575</v>
      </c>
    </row>
    <row r="1137" spans="1:22" x14ac:dyDescent="0.2">
      <c r="A1137" s="6" t="s">
        <v>1686</v>
      </c>
      <c r="B1137" s="1" t="s">
        <v>7698</v>
      </c>
      <c r="C1137" s="95" t="s">
        <v>6340</v>
      </c>
      <c r="D1137" s="95" t="s">
        <v>6340</v>
      </c>
      <c r="E1137" s="95" t="s">
        <v>6645</v>
      </c>
      <c r="F1137" s="95" t="s">
        <v>6554</v>
      </c>
      <c r="G1137" s="95" t="s">
        <v>6554</v>
      </c>
      <c r="H1137" s="61">
        <v>5379.19634540264</v>
      </c>
      <c r="I1137" s="61">
        <v>43.209171156462503</v>
      </c>
      <c r="J1137" s="123">
        <v>232430.615572721</v>
      </c>
      <c r="K1137" s="99">
        <v>4264.75</v>
      </c>
      <c r="L1137" s="16">
        <v>4679.6589033547298</v>
      </c>
      <c r="M1137" s="17">
        <f>gp_need_index[[#This Row],[Normalised weighted population (base year)]]/gp_need_index[[#This Row],[Registered population (base year)]]</f>
        <v>1.0972879778075455</v>
      </c>
      <c r="N1137" s="99">
        <v>4298.9113488835301</v>
      </c>
      <c r="O1137" s="16">
        <v>4696.5734152537598</v>
      </c>
      <c r="P1137" s="17">
        <f>gp_need_index[[#This Row],[Normalised weighted population 2026/27]]/gp_need_index[[#This Row],[Registered population 2026/27]]</f>
        <v>1.092502969728256</v>
      </c>
      <c r="Q1137" s="99">
        <v>4333.7967577519503</v>
      </c>
      <c r="R1137" s="16">
        <v>4713.0837306620397</v>
      </c>
      <c r="S1137" s="17">
        <f>gp_need_index[[#This Row],[Normalised weighted population 2027/28]]/gp_need_index[[#This Row],[Registered population 2027/28]]</f>
        <v>1.0875184034026633</v>
      </c>
      <c r="T1137" s="99">
        <v>4367.8908986222796</v>
      </c>
      <c r="U1137" s="16">
        <v>4731.8839041603396</v>
      </c>
      <c r="V1137" s="17">
        <f>gp_need_index[[#This Row],[Normalised weighted population 2028/29]]/gp_need_index[[#This Row],[Registered population 2028/29]]</f>
        <v>1.0833338135008983</v>
      </c>
    </row>
    <row r="1138" spans="1:22" x14ac:dyDescent="0.2">
      <c r="A1138" s="6" t="s">
        <v>1771</v>
      </c>
      <c r="B1138" s="1" t="s">
        <v>7699</v>
      </c>
      <c r="C1138" s="95" t="s">
        <v>6340</v>
      </c>
      <c r="D1138" s="95" t="s">
        <v>6340</v>
      </c>
      <c r="E1138" s="95" t="s">
        <v>6645</v>
      </c>
      <c r="F1138" s="95" t="s">
        <v>6428</v>
      </c>
      <c r="G1138" s="95" t="s">
        <v>6428</v>
      </c>
      <c r="H1138" s="61">
        <v>5603.3634991606395</v>
      </c>
      <c r="I1138" s="61">
        <v>139.757365024374</v>
      </c>
      <c r="J1138" s="123">
        <v>783111.31791644497</v>
      </c>
      <c r="K1138" s="99">
        <v>12644.833333333299</v>
      </c>
      <c r="L1138" s="16">
        <v>15766.829348945999</v>
      </c>
      <c r="M1138" s="17">
        <f>gp_need_index[[#This Row],[Normalised weighted population (base year)]]/gp_need_index[[#This Row],[Registered population (base year)]]</f>
        <v>1.2468989454675328</v>
      </c>
      <c r="N1138" s="99">
        <v>12661.765264514001</v>
      </c>
      <c r="O1138" s="16">
        <v>15823.8181654688</v>
      </c>
      <c r="P1138" s="17">
        <f>gp_need_index[[#This Row],[Normalised weighted population 2026/27]]/gp_need_index[[#This Row],[Registered population 2026/27]]</f>
        <v>1.2497323899864738</v>
      </c>
      <c r="Q1138" s="99">
        <v>12676.1789849497</v>
      </c>
      <c r="R1138" s="16">
        <v>15879.4451525881</v>
      </c>
      <c r="S1138" s="17">
        <f>gp_need_index[[#This Row],[Normalised weighted population 2027/28]]/gp_need_index[[#This Row],[Registered population 2027/28]]</f>
        <v>1.2526996637899801</v>
      </c>
      <c r="T1138" s="99">
        <v>12695.457196220101</v>
      </c>
      <c r="U1138" s="16">
        <v>15942.787189561301</v>
      </c>
      <c r="V1138" s="17">
        <f>gp_need_index[[#This Row],[Normalised weighted population 2028/29]]/gp_need_index[[#This Row],[Registered population 2028/29]]</f>
        <v>1.2557867702714991</v>
      </c>
    </row>
    <row r="1139" spans="1:22" x14ac:dyDescent="0.2">
      <c r="A1139" s="6" t="s">
        <v>1810</v>
      </c>
      <c r="B1139" s="1" t="s">
        <v>7700</v>
      </c>
      <c r="C1139" s="95" t="s">
        <v>6340</v>
      </c>
      <c r="D1139" s="95" t="s">
        <v>6340</v>
      </c>
      <c r="E1139" s="95" t="s">
        <v>6645</v>
      </c>
      <c r="F1139" s="95" t="s">
        <v>6617</v>
      </c>
      <c r="G1139" s="95" t="s">
        <v>6617</v>
      </c>
      <c r="H1139" s="61">
        <v>5641.1457630504301</v>
      </c>
      <c r="I1139" s="61">
        <v>77.059842275387496</v>
      </c>
      <c r="J1139" s="123">
        <v>434705.80275313603</v>
      </c>
      <c r="K1139" s="99">
        <v>8704.0833333333303</v>
      </c>
      <c r="L1139" s="16">
        <v>8752.1812700152404</v>
      </c>
      <c r="M1139" s="17">
        <f>gp_need_index[[#This Row],[Normalised weighted population (base year)]]/gp_need_index[[#This Row],[Registered population (base year)]]</f>
        <v>1.0055259048931338</v>
      </c>
      <c r="N1139" s="99">
        <v>8696.5074672635292</v>
      </c>
      <c r="O1139" s="16">
        <v>8783.8158137483406</v>
      </c>
      <c r="P1139" s="17">
        <f>gp_need_index[[#This Row],[Normalised weighted population 2026/27]]/gp_need_index[[#This Row],[Registered population 2026/27]]</f>
        <v>1.0100394723759474</v>
      </c>
      <c r="Q1139" s="99">
        <v>8699.4651992579893</v>
      </c>
      <c r="R1139" s="16">
        <v>8814.6944047445304</v>
      </c>
      <c r="S1139" s="17">
        <f>gp_need_index[[#This Row],[Normalised weighted population 2027/28]]/gp_need_index[[#This Row],[Registered population 2027/28]]</f>
        <v>1.013245550484686</v>
      </c>
      <c r="T1139" s="99">
        <v>8705.60920684952</v>
      </c>
      <c r="U1139" s="16">
        <v>8849.8556269111596</v>
      </c>
      <c r="V1139" s="17">
        <f>gp_need_index[[#This Row],[Normalised weighted population 2028/29]]/gp_need_index[[#This Row],[Registered population 2028/29]]</f>
        <v>1.0165693654096197</v>
      </c>
    </row>
    <row r="1140" spans="1:22" x14ac:dyDescent="0.2">
      <c r="A1140" s="6" t="s">
        <v>1681</v>
      </c>
      <c r="B1140" s="1" t="s">
        <v>7701</v>
      </c>
      <c r="C1140" s="95" t="s">
        <v>6340</v>
      </c>
      <c r="D1140" s="95" t="s">
        <v>6340</v>
      </c>
      <c r="E1140" s="95" t="s">
        <v>6645</v>
      </c>
      <c r="F1140" s="95" t="s">
        <v>6432</v>
      </c>
      <c r="G1140" s="95" t="s">
        <v>6432</v>
      </c>
      <c r="H1140" s="61">
        <v>5499.1130789620502</v>
      </c>
      <c r="I1140" s="61">
        <v>105.867922787099</v>
      </c>
      <c r="J1140" s="123">
        <v>582179.67884108296</v>
      </c>
      <c r="K1140" s="99">
        <v>9768.5833333333303</v>
      </c>
      <c r="L1140" s="16">
        <v>11721.3574069311</v>
      </c>
      <c r="M1140" s="17">
        <f>gp_need_index[[#This Row],[Normalised weighted population (base year)]]/gp_need_index[[#This Row],[Registered population (base year)]]</f>
        <v>1.1999035077004789</v>
      </c>
      <c r="N1140" s="99">
        <v>9805.4770748259398</v>
      </c>
      <c r="O1140" s="16">
        <v>11763.723964713799</v>
      </c>
      <c r="P1140" s="17">
        <f>gp_need_index[[#This Row],[Normalised weighted population 2026/27]]/gp_need_index[[#This Row],[Registered population 2026/27]]</f>
        <v>1.1997094965338666</v>
      </c>
      <c r="Q1140" s="99">
        <v>9837.6351669296</v>
      </c>
      <c r="R1140" s="16">
        <v>11805.078112911</v>
      </c>
      <c r="S1140" s="17">
        <f>gp_need_index[[#This Row],[Normalised weighted population 2027/28]]/gp_need_index[[#This Row],[Registered population 2027/28]]</f>
        <v>1.1999914524778472</v>
      </c>
      <c r="T1140" s="99">
        <v>9868.4232265478295</v>
      </c>
      <c r="U1140" s="16">
        <v>11852.1677742382</v>
      </c>
      <c r="V1140" s="17">
        <f>gp_need_index[[#This Row],[Normalised weighted population 2028/29]]/gp_need_index[[#This Row],[Registered population 2028/29]]</f>
        <v>1.2010194032166903</v>
      </c>
    </row>
    <row r="1141" spans="1:22" x14ac:dyDescent="0.2">
      <c r="A1141" s="6" t="s">
        <v>1788</v>
      </c>
      <c r="B1141" s="1" t="s">
        <v>7702</v>
      </c>
      <c r="C1141" s="95" t="s">
        <v>6340</v>
      </c>
      <c r="D1141" s="95" t="s">
        <v>6340</v>
      </c>
      <c r="E1141" s="95" t="s">
        <v>6645</v>
      </c>
      <c r="F1141" s="95" t="s">
        <v>6617</v>
      </c>
      <c r="G1141" s="95" t="s">
        <v>6617</v>
      </c>
      <c r="H1141" s="61">
        <v>5582.6498032721902</v>
      </c>
      <c r="I1141" s="61">
        <v>82.228247525666504</v>
      </c>
      <c r="J1141" s="123">
        <v>459051.50987257902</v>
      </c>
      <c r="K1141" s="99">
        <v>8693.0833333333303</v>
      </c>
      <c r="L1141" s="16">
        <v>9242.3473559210906</v>
      </c>
      <c r="M1141" s="17">
        <f>gp_need_index[[#This Row],[Normalised weighted population (base year)]]/gp_need_index[[#This Row],[Registered population (base year)]]</f>
        <v>1.0631840282125935</v>
      </c>
      <c r="N1141" s="99">
        <v>8670.1258352678306</v>
      </c>
      <c r="O1141" s="16">
        <v>9275.7535929044407</v>
      </c>
      <c r="P1141" s="17">
        <f>gp_need_index[[#This Row],[Normalised weighted population 2026/27]]/gp_need_index[[#This Row],[Registered population 2026/27]]</f>
        <v>1.0698522454164474</v>
      </c>
      <c r="Q1141" s="99">
        <v>8661.5375064298805</v>
      </c>
      <c r="R1141" s="16">
        <v>9308.3615400028302</v>
      </c>
      <c r="S1141" s="17">
        <f>gp_need_index[[#This Row],[Normalised weighted population 2027/28]]/gp_need_index[[#This Row],[Registered population 2027/28]]</f>
        <v>1.0746777385761801</v>
      </c>
      <c r="T1141" s="99">
        <v>8657.0860374806307</v>
      </c>
      <c r="U1141" s="16">
        <v>9345.4919671154494</v>
      </c>
      <c r="V1141" s="17">
        <f>gp_need_index[[#This Row],[Normalised weighted population 2028/29]]/gp_need_index[[#This Row],[Registered population 2028/29]]</f>
        <v>1.0795193586680765</v>
      </c>
    </row>
    <row r="1142" spans="1:22" x14ac:dyDescent="0.2">
      <c r="A1142" s="6" t="s">
        <v>1792</v>
      </c>
      <c r="B1142" s="1" t="s">
        <v>7588</v>
      </c>
      <c r="C1142" s="95" t="s">
        <v>6340</v>
      </c>
      <c r="D1142" s="95" t="s">
        <v>6340</v>
      </c>
      <c r="E1142" s="95" t="s">
        <v>6645</v>
      </c>
      <c r="F1142" s="95" t="s">
        <v>6617</v>
      </c>
      <c r="G1142" s="95" t="s">
        <v>6617</v>
      </c>
      <c r="H1142" s="61">
        <v>5548.50580772987</v>
      </c>
      <c r="I1142" s="61">
        <v>132.80675702975</v>
      </c>
      <c r="J1142" s="123">
        <v>736879.06268533703</v>
      </c>
      <c r="K1142" s="99">
        <v>10399.333333333299</v>
      </c>
      <c r="L1142" s="16">
        <v>14836.008835988499</v>
      </c>
      <c r="M1142" s="17">
        <f>gp_need_index[[#This Row],[Normalised weighted population (base year)]]/gp_need_index[[#This Row],[Registered population (base year)]]</f>
        <v>1.4266307618426066</v>
      </c>
      <c r="N1142" s="99">
        <v>10356.621107024899</v>
      </c>
      <c r="O1142" s="16">
        <v>14889.633224682801</v>
      </c>
      <c r="P1142" s="17">
        <f>gp_need_index[[#This Row],[Normalised weighted population 2026/27]]/gp_need_index[[#This Row],[Registered population 2026/27]]</f>
        <v>1.4376921846241104</v>
      </c>
      <c r="Q1142" s="99">
        <v>10324.2135558106</v>
      </c>
      <c r="R1142" s="16">
        <v>14941.976181795901</v>
      </c>
      <c r="S1142" s="17">
        <f>gp_need_index[[#This Row],[Normalised weighted population 2027/28]]/gp_need_index[[#This Row],[Registered population 2027/28]]</f>
        <v>1.4472750007564852</v>
      </c>
      <c r="T1142" s="99">
        <v>10302.2722731063</v>
      </c>
      <c r="U1142" s="16">
        <v>15001.5787181985</v>
      </c>
      <c r="V1142" s="17">
        <f>gp_need_index[[#This Row],[Normalised weighted population 2028/29]]/gp_need_index[[#This Row],[Registered population 2028/29]]</f>
        <v>1.4561427149775068</v>
      </c>
    </row>
    <row r="1143" spans="1:22" x14ac:dyDescent="0.2">
      <c r="A1143" s="6" t="s">
        <v>1848</v>
      </c>
      <c r="B1143" s="1" t="s">
        <v>7703</v>
      </c>
      <c r="C1143" s="95" t="s">
        <v>6340</v>
      </c>
      <c r="D1143" s="95" t="s">
        <v>6340</v>
      </c>
      <c r="E1143" s="95" t="s">
        <v>6645</v>
      </c>
      <c r="F1143" s="95" t="s">
        <v>6430</v>
      </c>
      <c r="G1143" s="95" t="s">
        <v>6430</v>
      </c>
      <c r="H1143" s="61">
        <v>5613.0016754748804</v>
      </c>
      <c r="I1143" s="61">
        <v>34.869188191481499</v>
      </c>
      <c r="J1143" s="123">
        <v>195720.81174123401</v>
      </c>
      <c r="K1143" s="99">
        <v>5145.5833333333303</v>
      </c>
      <c r="L1143" s="16">
        <v>3940.5593664149701</v>
      </c>
      <c r="M1143" s="17">
        <f>gp_need_index[[#This Row],[Normalised weighted population (base year)]]/gp_need_index[[#This Row],[Registered population (base year)]]</f>
        <v>0.76581392451422203</v>
      </c>
      <c r="N1143" s="99">
        <v>5160.9744634692497</v>
      </c>
      <c r="O1143" s="16">
        <v>3954.8024212334099</v>
      </c>
      <c r="P1143" s="17">
        <f>gp_need_index[[#This Row],[Normalised weighted population 2026/27]]/gp_need_index[[#This Row],[Registered population 2026/27]]</f>
        <v>0.76628986429337198</v>
      </c>
      <c r="Q1143" s="99">
        <v>5176.2687574579704</v>
      </c>
      <c r="R1143" s="16">
        <v>3968.7051178547199</v>
      </c>
      <c r="S1143" s="17">
        <f>gp_need_index[[#This Row],[Normalised weighted population 2027/28]]/gp_need_index[[#This Row],[Registered population 2027/28]]</f>
        <v>0.76671156460657264</v>
      </c>
      <c r="T1143" s="99">
        <v>5190.9028003757903</v>
      </c>
      <c r="U1143" s="16">
        <v>3984.53601521261</v>
      </c>
      <c r="V1143" s="17">
        <f>gp_need_index[[#This Row],[Normalised weighted population 2028/29]]/gp_need_index[[#This Row],[Registered population 2028/29]]</f>
        <v>0.76759981229549379</v>
      </c>
    </row>
    <row r="1144" spans="1:22" x14ac:dyDescent="0.2">
      <c r="A1144" s="6" t="s">
        <v>1831</v>
      </c>
      <c r="B1144" s="1" t="s">
        <v>7704</v>
      </c>
      <c r="C1144" s="95" t="s">
        <v>6340</v>
      </c>
      <c r="D1144" s="95" t="s">
        <v>6340</v>
      </c>
      <c r="E1144" s="95" t="s">
        <v>6645</v>
      </c>
      <c r="F1144" s="95" t="s">
        <v>6429</v>
      </c>
      <c r="G1144" s="95" t="s">
        <v>6429</v>
      </c>
      <c r="H1144" s="61">
        <v>5618.0065516218401</v>
      </c>
      <c r="I1144" s="61">
        <v>88.255608698241304</v>
      </c>
      <c r="J1144" s="123">
        <v>495820.58788409299</v>
      </c>
      <c r="K1144" s="99">
        <v>10607.416666666701</v>
      </c>
      <c r="L1144" s="16">
        <v>9982.6402939264608</v>
      </c>
      <c r="M1144" s="17">
        <f>gp_need_index[[#This Row],[Normalised weighted population (base year)]]/gp_need_index[[#This Row],[Registered population (base year)]]</f>
        <v>0.94110004420741111</v>
      </c>
      <c r="N1144" s="99">
        <v>10653.730783384</v>
      </c>
      <c r="O1144" s="16">
        <v>10018.7223015092</v>
      </c>
      <c r="P1144" s="17">
        <f>gp_need_index[[#This Row],[Normalised weighted population 2026/27]]/gp_need_index[[#This Row],[Registered population 2026/27]]</f>
        <v>0.94039567032563043</v>
      </c>
      <c r="Q1144" s="99">
        <v>10694.1993171059</v>
      </c>
      <c r="R1144" s="16">
        <v>10053.9420778356</v>
      </c>
      <c r="S1144" s="17">
        <f>gp_need_index[[#This Row],[Normalised weighted population 2027/28]]/gp_need_index[[#This Row],[Registered population 2027/28]]</f>
        <v>0.94013041834313138</v>
      </c>
      <c r="T1144" s="99">
        <v>10734.6009953796</v>
      </c>
      <c r="U1144" s="16">
        <v>10094.0465754866</v>
      </c>
      <c r="V1144" s="17">
        <f>gp_need_index[[#This Row],[Normalised weighted population 2028/29]]/gp_need_index[[#This Row],[Registered population 2028/29]]</f>
        <v>0.94032806434363903</v>
      </c>
    </row>
    <row r="1145" spans="1:22" x14ac:dyDescent="0.2">
      <c r="A1145" s="6" t="s">
        <v>1683</v>
      </c>
      <c r="B1145" s="1" t="s">
        <v>7705</v>
      </c>
      <c r="C1145" s="95" t="s">
        <v>6340</v>
      </c>
      <c r="D1145" s="95" t="s">
        <v>6340</v>
      </c>
      <c r="E1145" s="95" t="s">
        <v>6645</v>
      </c>
      <c r="F1145" s="95" t="s">
        <v>6432</v>
      </c>
      <c r="G1145" s="95" t="s">
        <v>6432</v>
      </c>
      <c r="H1145" s="61">
        <v>5525.8512369791697</v>
      </c>
      <c r="I1145" s="61">
        <v>41.655590298196401</v>
      </c>
      <c r="J1145" s="123">
        <v>230182.59517638601</v>
      </c>
      <c r="K1145" s="99">
        <v>5654.0833333333303</v>
      </c>
      <c r="L1145" s="16">
        <v>4634.3982192718404</v>
      </c>
      <c r="M1145" s="17">
        <f>gp_need_index[[#This Row],[Normalised weighted population (base year)]]/gp_need_index[[#This Row],[Registered population (base year)]]</f>
        <v>0.81965509633542299</v>
      </c>
      <c r="N1145" s="99">
        <v>5680.3885269216998</v>
      </c>
      <c r="O1145" s="16">
        <v>4651.1491375425103</v>
      </c>
      <c r="P1145" s="17">
        <f>gp_need_index[[#This Row],[Normalised weighted population 2026/27]]/gp_need_index[[#This Row],[Registered population 2026/27]]</f>
        <v>0.81880827614146456</v>
      </c>
      <c r="Q1145" s="99">
        <v>5704.7761329107898</v>
      </c>
      <c r="R1145" s="16">
        <v>4667.4997686265096</v>
      </c>
      <c r="S1145" s="17">
        <f>gp_need_index[[#This Row],[Normalised weighted population 2027/28]]/gp_need_index[[#This Row],[Registered population 2027/28]]</f>
        <v>0.81817404572630914</v>
      </c>
      <c r="T1145" s="99">
        <v>5727.2985152596202</v>
      </c>
      <c r="U1145" s="16">
        <v>4686.11811077109</v>
      </c>
      <c r="V1145" s="17">
        <f>gp_need_index[[#This Row],[Normalised weighted population 2028/29]]/gp_need_index[[#This Row],[Registered population 2028/29]]</f>
        <v>0.81820741459268376</v>
      </c>
    </row>
    <row r="1146" spans="1:22" x14ac:dyDescent="0.2">
      <c r="A1146" s="6" t="s">
        <v>1684</v>
      </c>
      <c r="B1146" s="1" t="s">
        <v>7706</v>
      </c>
      <c r="C1146" s="95" t="s">
        <v>6340</v>
      </c>
      <c r="D1146" s="95" t="s">
        <v>6340</v>
      </c>
      <c r="E1146" s="95" t="s">
        <v>6645</v>
      </c>
      <c r="F1146" s="95" t="s">
        <v>6428</v>
      </c>
      <c r="G1146" s="95" t="s">
        <v>6428</v>
      </c>
      <c r="H1146" s="61">
        <v>5533.3178962628899</v>
      </c>
      <c r="I1146" s="61">
        <v>112.133647515878</v>
      </c>
      <c r="J1146" s="123">
        <v>620471.11857284</v>
      </c>
      <c r="K1146" s="99">
        <v>13534.083333333299</v>
      </c>
      <c r="L1146" s="16">
        <v>12492.3009266626</v>
      </c>
      <c r="M1146" s="17">
        <f>gp_need_index[[#This Row],[Normalised weighted population (base year)]]/gp_need_index[[#This Row],[Registered population (base year)]]</f>
        <v>0.92302527027413239</v>
      </c>
      <c r="N1146" s="99">
        <v>13578.1971144984</v>
      </c>
      <c r="O1146" s="16">
        <v>12537.4540408177</v>
      </c>
      <c r="P1146" s="17">
        <f>gp_need_index[[#This Row],[Normalised weighted population 2026/27]]/gp_need_index[[#This Row],[Registered population 2026/27]]</f>
        <v>0.92335189532862028</v>
      </c>
      <c r="Q1146" s="99">
        <v>13624.5014047449</v>
      </c>
      <c r="R1146" s="16">
        <v>12581.528156631301</v>
      </c>
      <c r="S1146" s="17">
        <f>gp_need_index[[#This Row],[Normalised weighted population 2027/28]]/gp_need_index[[#This Row],[Registered population 2027/28]]</f>
        <v>0.92344870339619389</v>
      </c>
      <c r="T1146" s="99">
        <v>13672.3394719067</v>
      </c>
      <c r="U1146" s="16">
        <v>12631.715024876299</v>
      </c>
      <c r="V1146" s="17">
        <f>gp_need_index[[#This Row],[Normalised weighted population 2028/29]]/gp_need_index[[#This Row],[Registered population 2028/29]]</f>
        <v>0.9238883404578544</v>
      </c>
    </row>
    <row r="1147" spans="1:22" x14ac:dyDescent="0.2">
      <c r="A1147" s="6" t="s">
        <v>1797</v>
      </c>
      <c r="B1147" s="1" t="s">
        <v>7707</v>
      </c>
      <c r="C1147" s="95" t="s">
        <v>6340</v>
      </c>
      <c r="D1147" s="95" t="s">
        <v>6340</v>
      </c>
      <c r="E1147" s="95" t="s">
        <v>6645</v>
      </c>
      <c r="F1147" s="95" t="s">
        <v>6617</v>
      </c>
      <c r="G1147" s="95" t="s">
        <v>6617</v>
      </c>
      <c r="H1147" s="61">
        <v>5666.6850039354003</v>
      </c>
      <c r="I1147" s="61">
        <v>123.638577948324</v>
      </c>
      <c r="J1147" s="123">
        <v>700620.875567663</v>
      </c>
      <c r="K1147" s="99">
        <v>10862.25</v>
      </c>
      <c r="L1147" s="16">
        <v>14106.001957390999</v>
      </c>
      <c r="M1147" s="17">
        <f>gp_need_index[[#This Row],[Normalised weighted population (base year)]]/gp_need_index[[#This Row],[Registered population (base year)]]</f>
        <v>1.2986261554826117</v>
      </c>
      <c r="N1147" s="99">
        <v>10815.8083222555</v>
      </c>
      <c r="O1147" s="16">
        <v>14156.987754194501</v>
      </c>
      <c r="P1147" s="17">
        <f>gp_need_index[[#This Row],[Normalised weighted population 2026/27]]/gp_need_index[[#This Row],[Registered population 2026/27]]</f>
        <v>1.3089162947778867</v>
      </c>
      <c r="Q1147" s="99">
        <v>10785.0160669575</v>
      </c>
      <c r="R1147" s="16">
        <v>14206.7551723496</v>
      </c>
      <c r="S1147" s="17">
        <f>gp_need_index[[#This Row],[Normalised weighted population 2027/28]]/gp_need_index[[#This Row],[Registered population 2027/28]]</f>
        <v>1.3172678727735441</v>
      </c>
      <c r="T1147" s="99">
        <v>10762.7089990365</v>
      </c>
      <c r="U1147" s="16">
        <v>14263.4249616747</v>
      </c>
      <c r="V1147" s="17">
        <f>gp_need_index[[#This Row],[Normalised weighted population 2028/29]]/gp_need_index[[#This Row],[Registered population 2028/29]]</f>
        <v>1.3252634595018402</v>
      </c>
    </row>
    <row r="1148" spans="1:22" x14ac:dyDescent="0.2">
      <c r="A1148" s="6" t="s">
        <v>1685</v>
      </c>
      <c r="B1148" s="1" t="s">
        <v>7708</v>
      </c>
      <c r="C1148" s="95" t="s">
        <v>6340</v>
      </c>
      <c r="D1148" s="95" t="s">
        <v>6340</v>
      </c>
      <c r="E1148" s="95" t="s">
        <v>6645</v>
      </c>
      <c r="F1148" s="95" t="s">
        <v>6432</v>
      </c>
      <c r="G1148" s="95" t="s">
        <v>6432</v>
      </c>
      <c r="H1148" s="61">
        <v>5508.2532857259102</v>
      </c>
      <c r="I1148" s="61">
        <v>54.117570909372702</v>
      </c>
      <c r="J1148" s="123">
        <v>298093.28777705698</v>
      </c>
      <c r="K1148" s="99">
        <v>5078.3333333333303</v>
      </c>
      <c r="L1148" s="16">
        <v>6001.6831463398303</v>
      </c>
      <c r="M1148" s="17">
        <f>gp_need_index[[#This Row],[Normalised weighted population (base year)]]/gp_need_index[[#This Row],[Registered population (base year)]]</f>
        <v>1.1818214269129965</v>
      </c>
      <c r="N1148" s="99">
        <v>5094.7858143532403</v>
      </c>
      <c r="O1148" s="16">
        <v>6023.3760823186003</v>
      </c>
      <c r="P1148" s="17">
        <f>gp_need_index[[#This Row],[Normalised weighted population 2026/27]]/gp_need_index[[#This Row],[Registered population 2026/27]]</f>
        <v>1.1822628667429547</v>
      </c>
      <c r="Q1148" s="99">
        <v>5109.3603034586204</v>
      </c>
      <c r="R1148" s="16">
        <v>6044.5506345184604</v>
      </c>
      <c r="S1148" s="17">
        <f>gp_need_index[[#This Row],[Normalised weighted population 2027/28]]/gp_need_index[[#This Row],[Registered population 2027/28]]</f>
        <v>1.1830347197136972</v>
      </c>
      <c r="T1148" s="99">
        <v>5124.9319393634996</v>
      </c>
      <c r="U1148" s="16">
        <v>6068.6619398001603</v>
      </c>
      <c r="V1148" s="17">
        <f>gp_need_index[[#This Row],[Normalised weighted population 2028/29]]/gp_need_index[[#This Row],[Registered population 2028/29]]</f>
        <v>1.1841448845765294</v>
      </c>
    </row>
    <row r="1149" spans="1:22" x14ac:dyDescent="0.2">
      <c r="A1149" s="6" t="s">
        <v>1672</v>
      </c>
      <c r="B1149" s="1" t="s">
        <v>7709</v>
      </c>
      <c r="C1149" s="95" t="s">
        <v>6340</v>
      </c>
      <c r="D1149" s="95" t="s">
        <v>6340</v>
      </c>
      <c r="E1149" s="95" t="s">
        <v>6645</v>
      </c>
      <c r="F1149" s="95" t="s">
        <v>6432</v>
      </c>
      <c r="G1149" s="95" t="s">
        <v>6432</v>
      </c>
      <c r="H1149" s="61">
        <v>5403.3431477864597</v>
      </c>
      <c r="I1149" s="61">
        <v>37.1609275878075</v>
      </c>
      <c r="J1149" s="123">
        <v>200793.243446968</v>
      </c>
      <c r="K1149" s="99">
        <v>4073.0833333333298</v>
      </c>
      <c r="L1149" s="16">
        <v>4042.6855434459399</v>
      </c>
      <c r="M1149" s="17">
        <f>gp_need_index[[#This Row],[Normalised weighted population (base year)]]/gp_need_index[[#This Row],[Registered population (base year)]]</f>
        <v>0.99253690941242956</v>
      </c>
      <c r="N1149" s="99">
        <v>4087.6427273897398</v>
      </c>
      <c r="O1149" s="16">
        <v>4057.2977308170398</v>
      </c>
      <c r="P1149" s="17">
        <f>gp_need_index[[#This Row],[Normalised weighted population 2026/27]]/gp_need_index[[#This Row],[Registered population 2026/27]]</f>
        <v>0.99257640684461734</v>
      </c>
      <c r="Q1149" s="99">
        <v>4099.3100833211201</v>
      </c>
      <c r="R1149" s="16">
        <v>4071.56073903991</v>
      </c>
      <c r="S1149" s="17">
        <f>gp_need_index[[#This Row],[Normalised weighted population 2027/28]]/gp_need_index[[#This Row],[Registered population 2027/28]]</f>
        <v>0.99323072816713376</v>
      </c>
      <c r="T1149" s="99">
        <v>4109.7300000861196</v>
      </c>
      <c r="U1149" s="16">
        <v>4087.8019205417099</v>
      </c>
      <c r="V1149" s="17">
        <f>gp_need_index[[#This Row],[Normalised weighted population 2028/29]]/gp_need_index[[#This Row],[Registered population 2028/29]]</f>
        <v>0.994664350323756</v>
      </c>
    </row>
    <row r="1150" spans="1:22" x14ac:dyDescent="0.2">
      <c r="A1150" s="6" t="s">
        <v>1677</v>
      </c>
      <c r="B1150" s="1" t="s">
        <v>12303</v>
      </c>
      <c r="C1150" s="95" t="s">
        <v>6340</v>
      </c>
      <c r="D1150" s="95" t="s">
        <v>6340</v>
      </c>
      <c r="E1150" s="95" t="s">
        <v>6645</v>
      </c>
      <c r="F1150" s="95" t="s">
        <v>6432</v>
      </c>
      <c r="G1150" s="95" t="s">
        <v>6432</v>
      </c>
      <c r="H1150" s="61">
        <v>5550.1354581871801</v>
      </c>
      <c r="I1150" s="61">
        <v>177.587460907436</v>
      </c>
      <c r="J1150" s="123">
        <v>985634.46371178795</v>
      </c>
      <c r="K1150" s="99">
        <v>18618.333333333299</v>
      </c>
      <c r="L1150" s="16">
        <v>19844.344008627599</v>
      </c>
      <c r="M1150" s="17">
        <f>gp_need_index[[#This Row],[Normalised weighted population (base year)]]/gp_need_index[[#This Row],[Registered population (base year)]]</f>
        <v>1.0658496468692669</v>
      </c>
      <c r="N1150" s="99">
        <v>18694.4766815242</v>
      </c>
      <c r="O1150" s="16">
        <v>19916.0709015047</v>
      </c>
      <c r="P1150" s="17">
        <f>gp_need_index[[#This Row],[Normalised weighted population 2026/27]]/gp_need_index[[#This Row],[Registered population 2026/27]]</f>
        <v>1.0653451947755137</v>
      </c>
      <c r="Q1150" s="99">
        <v>18767.1324701796</v>
      </c>
      <c r="R1150" s="16">
        <v>19986.0837775324</v>
      </c>
      <c r="S1150" s="17">
        <f>gp_need_index[[#This Row],[Normalised weighted population 2027/28]]/gp_need_index[[#This Row],[Registered population 2027/28]]</f>
        <v>1.0649513882469619</v>
      </c>
      <c r="T1150" s="99">
        <v>18837.052189281301</v>
      </c>
      <c r="U1150" s="16">
        <v>20065.806919331299</v>
      </c>
      <c r="V1150" s="17">
        <f>gp_need_index[[#This Row],[Normalised weighted population 2028/29]]/gp_need_index[[#This Row],[Registered population 2028/29]]</f>
        <v>1.0652307334344588</v>
      </c>
    </row>
    <row r="1151" spans="1:22" x14ac:dyDescent="0.2">
      <c r="A1151" s="6" t="s">
        <v>1790</v>
      </c>
      <c r="B1151" s="1" t="s">
        <v>7710</v>
      </c>
      <c r="C1151" s="95" t="s">
        <v>6340</v>
      </c>
      <c r="D1151" s="95" t="s">
        <v>6340</v>
      </c>
      <c r="E1151" s="95" t="s">
        <v>6645</v>
      </c>
      <c r="F1151" s="95" t="s">
        <v>6617</v>
      </c>
      <c r="G1151" s="95" t="s">
        <v>6617</v>
      </c>
      <c r="H1151" s="61">
        <v>5553.4345546875002</v>
      </c>
      <c r="I1151" s="61">
        <v>138.37566999131801</v>
      </c>
      <c r="J1151" s="123">
        <v>768460.22725781705</v>
      </c>
      <c r="K1151" s="99">
        <v>13318.916666666701</v>
      </c>
      <c r="L1151" s="16">
        <v>15471.8505369871</v>
      </c>
      <c r="M1151" s="17">
        <f>gp_need_index[[#This Row],[Normalised weighted population (base year)]]/gp_need_index[[#This Row],[Registered population (base year)]]</f>
        <v>1.161644818734286</v>
      </c>
      <c r="N1151" s="99">
        <v>13300.218391012701</v>
      </c>
      <c r="O1151" s="16">
        <v>15527.7731598561</v>
      </c>
      <c r="P1151" s="17">
        <f>gp_need_index[[#This Row],[Normalised weighted population 2026/27]]/gp_need_index[[#This Row],[Registered population 2026/27]]</f>
        <v>1.1674825708387326</v>
      </c>
      <c r="Q1151" s="99">
        <v>13293.377362491299</v>
      </c>
      <c r="R1151" s="16">
        <v>15582.3594315462</v>
      </c>
      <c r="S1151" s="17">
        <f>gp_need_index[[#This Row],[Normalised weighted population 2027/28]]/gp_need_index[[#This Row],[Registered population 2027/28]]</f>
        <v>1.1721896555433318</v>
      </c>
      <c r="T1151" s="99">
        <v>13290.602855966399</v>
      </c>
      <c r="U1151" s="16">
        <v>15644.5164135918</v>
      </c>
      <c r="V1151" s="17">
        <f>gp_need_index[[#This Row],[Normalised weighted population 2028/29]]/gp_need_index[[#This Row],[Registered population 2028/29]]</f>
        <v>1.177111120024829</v>
      </c>
    </row>
    <row r="1152" spans="1:22" x14ac:dyDescent="0.2">
      <c r="A1152" s="6" t="s">
        <v>1852</v>
      </c>
      <c r="B1152" s="1" t="s">
        <v>7711</v>
      </c>
      <c r="C1152" s="95" t="s">
        <v>6340</v>
      </c>
      <c r="D1152" s="95" t="s">
        <v>6340</v>
      </c>
      <c r="E1152" s="95" t="s">
        <v>6645</v>
      </c>
      <c r="F1152" s="95" t="s">
        <v>6430</v>
      </c>
      <c r="G1152" s="95" t="s">
        <v>6430</v>
      </c>
      <c r="H1152" s="61">
        <v>5471.5809040960903</v>
      </c>
      <c r="I1152" s="61">
        <v>95.717765270502596</v>
      </c>
      <c r="J1152" s="123">
        <v>523727.496636834</v>
      </c>
      <c r="K1152" s="99">
        <v>13789.416666666701</v>
      </c>
      <c r="L1152" s="16">
        <v>10544.506094987501</v>
      </c>
      <c r="M1152" s="17">
        <f>gp_need_index[[#This Row],[Normalised weighted population (base year)]]/gp_need_index[[#This Row],[Registered population (base year)]]</f>
        <v>0.76468108476820806</v>
      </c>
      <c r="N1152" s="99">
        <v>13837.249562937801</v>
      </c>
      <c r="O1152" s="16">
        <v>10582.618952675701</v>
      </c>
      <c r="P1152" s="17">
        <f>gp_need_index[[#This Row],[Normalised weighted population 2026/27]]/gp_need_index[[#This Row],[Registered population 2026/27]]</f>
        <v>0.76479208563388035</v>
      </c>
      <c r="Q1152" s="99">
        <v>13882.7475715195</v>
      </c>
      <c r="R1152" s="16">
        <v>10619.821049035299</v>
      </c>
      <c r="S1152" s="17">
        <f>gp_need_index[[#This Row],[Normalised weighted population 2027/28]]/gp_need_index[[#This Row],[Registered population 2027/28]]</f>
        <v>0.76496536397606885</v>
      </c>
      <c r="T1152" s="99">
        <v>13923.752452460099</v>
      </c>
      <c r="U1152" s="16">
        <v>10662.1827997812</v>
      </c>
      <c r="V1152" s="17">
        <f>gp_need_index[[#This Row],[Normalised weighted population 2028/29]]/gp_need_index[[#This Row],[Registered population 2028/29]]</f>
        <v>0.76575498136620246</v>
      </c>
    </row>
    <row r="1153" spans="1:22" x14ac:dyDescent="0.2">
      <c r="A1153" s="6" t="s">
        <v>1819</v>
      </c>
      <c r="B1153" s="1" t="s">
        <v>7712</v>
      </c>
      <c r="C1153" s="95" t="s">
        <v>6340</v>
      </c>
      <c r="D1153" s="95" t="s">
        <v>6340</v>
      </c>
      <c r="E1153" s="95" t="s">
        <v>6645</v>
      </c>
      <c r="F1153" s="95" t="s">
        <v>6617</v>
      </c>
      <c r="G1153" s="95" t="s">
        <v>6617</v>
      </c>
      <c r="H1153" s="61">
        <v>5615.4441502530799</v>
      </c>
      <c r="I1153" s="61">
        <v>62.966832177023299</v>
      </c>
      <c r="J1153" s="123">
        <v>353586.72940843302</v>
      </c>
      <c r="K1153" s="99">
        <v>6893.3333333333303</v>
      </c>
      <c r="L1153" s="16">
        <v>7118.9644372238799</v>
      </c>
      <c r="M1153" s="17">
        <f>gp_need_index[[#This Row],[Normalised weighted population (base year)]]/gp_need_index[[#This Row],[Registered population (base year)]]</f>
        <v>1.0327317848970816</v>
      </c>
      <c r="N1153" s="99">
        <v>6886.5674560690604</v>
      </c>
      <c r="O1153" s="16">
        <v>7144.6957589225303</v>
      </c>
      <c r="P1153" s="17">
        <f>gp_need_index[[#This Row],[Normalised weighted population 2026/27]]/gp_need_index[[#This Row],[Registered population 2026/27]]</f>
        <v>1.0374828685698829</v>
      </c>
      <c r="Q1153" s="99">
        <v>6888.8552586304004</v>
      </c>
      <c r="R1153" s="16">
        <v>7169.8121938307704</v>
      </c>
      <c r="S1153" s="17">
        <f>gp_need_index[[#This Row],[Normalised weighted population 2027/28]]/gp_need_index[[#This Row],[Registered population 2027/28]]</f>
        <v>1.0407842703398922</v>
      </c>
      <c r="T1153" s="99">
        <v>6892.5135337523197</v>
      </c>
      <c r="U1153" s="16">
        <v>7198.4120916678003</v>
      </c>
      <c r="V1153" s="17">
        <f>gp_need_index[[#This Row],[Normalised weighted population 2028/29]]/gp_need_index[[#This Row],[Registered population 2028/29]]</f>
        <v>1.044381277804898</v>
      </c>
    </row>
    <row r="1154" spans="1:22" x14ac:dyDescent="0.2">
      <c r="A1154" s="6" t="s">
        <v>1863</v>
      </c>
      <c r="B1154" s="1" t="s">
        <v>7713</v>
      </c>
      <c r="C1154" s="95" t="s">
        <v>6340</v>
      </c>
      <c r="D1154" s="95" t="s">
        <v>6340</v>
      </c>
      <c r="E1154" s="95" t="s">
        <v>6645</v>
      </c>
      <c r="F1154" s="95" t="s">
        <v>6426</v>
      </c>
      <c r="G1154" s="95" t="s">
        <v>6426</v>
      </c>
      <c r="H1154" s="61">
        <v>5420.8582735283399</v>
      </c>
      <c r="I1154" s="61">
        <v>55.425188646220199</v>
      </c>
      <c r="J1154" s="123">
        <v>300452.09243473201</v>
      </c>
      <c r="K1154" s="99">
        <v>8428.5</v>
      </c>
      <c r="L1154" s="16">
        <v>6049.1743135011002</v>
      </c>
      <c r="M1154" s="17">
        <f>gp_need_index[[#This Row],[Normalised weighted population (base year)]]/gp_need_index[[#This Row],[Registered population (base year)]]</f>
        <v>0.71770472960800857</v>
      </c>
      <c r="N1154" s="99">
        <v>8529.1229990658303</v>
      </c>
      <c r="O1154" s="16">
        <v>6071.03890513441</v>
      </c>
      <c r="P1154" s="17">
        <f>gp_need_index[[#This Row],[Normalised weighted population 2026/27]]/gp_need_index[[#This Row],[Registered population 2026/27]]</f>
        <v>0.71180107331074405</v>
      </c>
      <c r="Q1154" s="99">
        <v>8623.2323791556191</v>
      </c>
      <c r="R1154" s="16">
        <v>6092.3810110310496</v>
      </c>
      <c r="S1154" s="17">
        <f>gp_need_index[[#This Row],[Normalised weighted population 2027/28]]/gp_need_index[[#This Row],[Registered population 2027/28]]</f>
        <v>0.70650780857509621</v>
      </c>
      <c r="T1154" s="99">
        <v>8713.9813203989397</v>
      </c>
      <c r="U1154" s="16">
        <v>6116.6831084625101</v>
      </c>
      <c r="V1154" s="17">
        <f>gp_need_index[[#This Row],[Normalised weighted population 2028/29]]/gp_need_index[[#This Row],[Registered population 2028/29]]</f>
        <v>0.70193897411091521</v>
      </c>
    </row>
    <row r="1155" spans="1:22" x14ac:dyDescent="0.2">
      <c r="A1155" s="6" t="s">
        <v>1823</v>
      </c>
      <c r="B1155" s="1" t="s">
        <v>7714</v>
      </c>
      <c r="C1155" s="95" t="s">
        <v>6340</v>
      </c>
      <c r="D1155" s="95" t="s">
        <v>6340</v>
      </c>
      <c r="E1155" s="95" t="s">
        <v>6645</v>
      </c>
      <c r="F1155" s="95" t="s">
        <v>6617</v>
      </c>
      <c r="G1155" s="95" t="s">
        <v>6617</v>
      </c>
      <c r="H1155" s="61">
        <v>5677.0921849959896</v>
      </c>
      <c r="I1155" s="61">
        <v>79.716536018696402</v>
      </c>
      <c r="J1155" s="123">
        <v>452558.12364669301</v>
      </c>
      <c r="K1155" s="99">
        <v>10389.583333333299</v>
      </c>
      <c r="L1155" s="16">
        <v>9111.6122864896697</v>
      </c>
      <c r="M1155" s="17">
        <f>gp_need_index[[#This Row],[Normalised weighted population (base year)]]/gp_need_index[[#This Row],[Registered population (base year)]]</f>
        <v>0.87699496641569197</v>
      </c>
      <c r="N1155" s="99">
        <v>10358.6437259911</v>
      </c>
      <c r="O1155" s="16">
        <v>9144.5459847830807</v>
      </c>
      <c r="P1155" s="17">
        <f>gp_need_index[[#This Row],[Normalised weighted population 2026/27]]/gp_need_index[[#This Row],[Registered population 2026/27]]</f>
        <v>0.8827937543443356</v>
      </c>
      <c r="Q1155" s="99">
        <v>10338.842027417901</v>
      </c>
      <c r="R1155" s="16">
        <v>9176.6926851804201</v>
      </c>
      <c r="S1155" s="17">
        <f>gp_need_index[[#This Row],[Normalised weighted population 2027/28]]/gp_need_index[[#This Row],[Registered population 2027/28]]</f>
        <v>0.88759385827198634</v>
      </c>
      <c r="T1155" s="99">
        <v>10338.5820272358</v>
      </c>
      <c r="U1155" s="16">
        <v>9213.2978941012097</v>
      </c>
      <c r="V1155" s="17">
        <f>gp_need_index[[#This Row],[Normalised weighted population 2028/29]]/gp_need_index[[#This Row],[Registered population 2028/29]]</f>
        <v>0.89115682110272387</v>
      </c>
    </row>
    <row r="1156" spans="1:22" x14ac:dyDescent="0.2">
      <c r="A1156" s="6" t="s">
        <v>1857</v>
      </c>
      <c r="B1156" s="1" t="s">
        <v>7715</v>
      </c>
      <c r="C1156" s="95" t="s">
        <v>6340</v>
      </c>
      <c r="D1156" s="95" t="s">
        <v>6340</v>
      </c>
      <c r="E1156" s="95" t="s">
        <v>6645</v>
      </c>
      <c r="F1156" s="95" t="s">
        <v>6426</v>
      </c>
      <c r="G1156" s="95" t="s">
        <v>6426</v>
      </c>
      <c r="H1156" s="61">
        <v>5486.8831289785903</v>
      </c>
      <c r="I1156" s="61">
        <v>131.83624150230801</v>
      </c>
      <c r="J1156" s="123">
        <v>723370.04928696202</v>
      </c>
      <c r="K1156" s="99">
        <v>14976</v>
      </c>
      <c r="L1156" s="16">
        <v>14564.024120595101</v>
      </c>
      <c r="M1156" s="17">
        <f>gp_need_index[[#This Row],[Normalised weighted population (base year)]]/gp_need_index[[#This Row],[Registered population (base year)]]</f>
        <v>0.97249092685597627</v>
      </c>
      <c r="N1156" s="99">
        <v>15131.151372598501</v>
      </c>
      <c r="O1156" s="16">
        <v>14616.665427231599</v>
      </c>
      <c r="P1156" s="17">
        <f>gp_need_index[[#This Row],[Normalised weighted population 2026/27]]/gp_need_index[[#This Row],[Registered population 2026/27]]</f>
        <v>0.96599822890552789</v>
      </c>
      <c r="Q1156" s="99">
        <v>15268.6400343775</v>
      </c>
      <c r="R1156" s="16">
        <v>14668.0487944408</v>
      </c>
      <c r="S1156" s="17">
        <f>gp_need_index[[#This Row],[Normalised weighted population 2027/28]]/gp_need_index[[#This Row],[Registered population 2027/28]]</f>
        <v>0.96066504688142074</v>
      </c>
      <c r="T1156" s="99">
        <v>15404.3707390613</v>
      </c>
      <c r="U1156" s="16">
        <v>14726.558652948699</v>
      </c>
      <c r="V1156" s="17">
        <f>gp_need_index[[#This Row],[Normalised weighted population 2028/29]]/gp_need_index[[#This Row],[Registered population 2028/29]]</f>
        <v>0.95599871636470979</v>
      </c>
    </row>
    <row r="1157" spans="1:22" x14ac:dyDescent="0.2">
      <c r="A1157" s="6" t="s">
        <v>1784</v>
      </c>
      <c r="B1157" s="1" t="s">
        <v>7716</v>
      </c>
      <c r="C1157" s="95" t="s">
        <v>6340</v>
      </c>
      <c r="D1157" s="95" t="s">
        <v>6340</v>
      </c>
      <c r="E1157" s="95" t="s">
        <v>6645</v>
      </c>
      <c r="F1157" s="95" t="s">
        <v>6427</v>
      </c>
      <c r="G1157" s="95" t="s">
        <v>6427</v>
      </c>
      <c r="H1157" s="61">
        <v>5529.6783181895398</v>
      </c>
      <c r="I1157" s="61">
        <v>53.046402379372303</v>
      </c>
      <c r="J1157" s="123">
        <v>293329.54109517299</v>
      </c>
      <c r="K1157" s="99">
        <v>5800.3333333333303</v>
      </c>
      <c r="L1157" s="16">
        <v>5905.7719019528804</v>
      </c>
      <c r="M1157" s="17">
        <f>gp_need_index[[#This Row],[Normalised weighted population (base year)]]/gp_need_index[[#This Row],[Registered population (base year)]]</f>
        <v>1.0181780188413683</v>
      </c>
      <c r="N1157" s="99">
        <v>5844.9297947148598</v>
      </c>
      <c r="O1157" s="16">
        <v>5927.1181691000202</v>
      </c>
      <c r="P1157" s="17">
        <f>gp_need_index[[#This Row],[Normalised weighted population 2026/27]]/gp_need_index[[#This Row],[Registered population 2026/27]]</f>
        <v>1.0140614818777596</v>
      </c>
      <c r="Q1157" s="99">
        <v>5888.1186202054796</v>
      </c>
      <c r="R1157" s="16">
        <v>5947.9543366165699</v>
      </c>
      <c r="S1157" s="17">
        <f>gp_need_index[[#This Row],[Normalised weighted population 2027/28]]/gp_need_index[[#This Row],[Registered population 2027/28]]</f>
        <v>1.0101621112397023</v>
      </c>
      <c r="T1157" s="99">
        <v>5928.9178095462203</v>
      </c>
      <c r="U1157" s="16">
        <v>5971.68032577329</v>
      </c>
      <c r="V1157" s="17">
        <f>gp_need_index[[#This Row],[Normalised weighted population 2028/29]]/gp_need_index[[#This Row],[Registered population 2028/29]]</f>
        <v>1.0072125331469797</v>
      </c>
    </row>
    <row r="1158" spans="1:22" x14ac:dyDescent="0.2">
      <c r="A1158" s="6" t="s">
        <v>1856</v>
      </c>
      <c r="B1158" s="1" t="s">
        <v>7717</v>
      </c>
      <c r="C1158" s="95" t="s">
        <v>6340</v>
      </c>
      <c r="D1158" s="95" t="s">
        <v>6340</v>
      </c>
      <c r="E1158" s="95" t="s">
        <v>6645</v>
      </c>
      <c r="F1158" s="95" t="s">
        <v>6426</v>
      </c>
      <c r="G1158" s="95" t="s">
        <v>6426</v>
      </c>
      <c r="H1158" s="61">
        <v>5461.7102661132803</v>
      </c>
      <c r="I1158" s="61">
        <v>75.342969565434601</v>
      </c>
      <c r="J1158" s="123">
        <v>411501.47035499499</v>
      </c>
      <c r="K1158" s="99">
        <v>9646.6666666666697</v>
      </c>
      <c r="L1158" s="16">
        <v>8284.9951360552295</v>
      </c>
      <c r="M1158" s="17">
        <f>gp_need_index[[#This Row],[Normalised weighted population (base year)]]/gp_need_index[[#This Row],[Registered population (base year)]]</f>
        <v>0.85884538383433584</v>
      </c>
      <c r="N1158" s="99">
        <v>9749.8645576415893</v>
      </c>
      <c r="O1158" s="16">
        <v>8314.9410470086405</v>
      </c>
      <c r="P1158" s="17">
        <f>gp_need_index[[#This Row],[Normalised weighted population 2026/27]]/gp_need_index[[#This Row],[Registered population 2026/27]]</f>
        <v>0.85282631341700965</v>
      </c>
      <c r="Q1158" s="99">
        <v>9842.8714103984803</v>
      </c>
      <c r="R1158" s="16">
        <v>8344.1713575242793</v>
      </c>
      <c r="S1158" s="17">
        <f>gp_need_index[[#This Row],[Normalised weighted population 2027/28]]/gp_need_index[[#This Row],[Registered population 2027/28]]</f>
        <v>0.84773751577299872</v>
      </c>
      <c r="T1158" s="99">
        <v>9930.2593762062406</v>
      </c>
      <c r="U1158" s="16">
        <v>8377.4556949529706</v>
      </c>
      <c r="V1158" s="17">
        <f>gp_need_index[[#This Row],[Normalised weighted population 2028/29]]/gp_need_index[[#This Row],[Registered population 2028/29]]</f>
        <v>0.84362909140380338</v>
      </c>
    </row>
    <row r="1159" spans="1:22" x14ac:dyDescent="0.2">
      <c r="A1159" s="6" t="s">
        <v>1808</v>
      </c>
      <c r="B1159" s="1" t="s">
        <v>7718</v>
      </c>
      <c r="C1159" s="95" t="s">
        <v>6340</v>
      </c>
      <c r="D1159" s="95" t="s">
        <v>6340</v>
      </c>
      <c r="E1159" s="95" t="s">
        <v>6645</v>
      </c>
      <c r="F1159" s="95" t="s">
        <v>6617</v>
      </c>
      <c r="G1159" s="95" t="s">
        <v>6617</v>
      </c>
      <c r="H1159" s="61">
        <v>5588.9631259412699</v>
      </c>
      <c r="I1159" s="61">
        <v>92.890833667895095</v>
      </c>
      <c r="J1159" s="123">
        <v>519163.44410780899</v>
      </c>
      <c r="K1159" s="99">
        <v>8934.9166666666697</v>
      </c>
      <c r="L1159" s="16">
        <v>10452.6154075227</v>
      </c>
      <c r="M1159" s="17">
        <f>gp_need_index[[#This Row],[Normalised weighted population (base year)]]/gp_need_index[[#This Row],[Registered population (base year)]]</f>
        <v>1.1698615440385787</v>
      </c>
      <c r="N1159" s="99">
        <v>8916.3231987116596</v>
      </c>
      <c r="O1159" s="16">
        <v>10490.396128583399</v>
      </c>
      <c r="P1159" s="17">
        <f>gp_need_index[[#This Row],[Normalised weighted population 2026/27]]/gp_need_index[[#This Row],[Registered population 2026/27]]</f>
        <v>1.1765383437535308</v>
      </c>
      <c r="Q1159" s="99">
        <v>8908.1567750900304</v>
      </c>
      <c r="R1159" s="16">
        <v>10527.2740251959</v>
      </c>
      <c r="S1159" s="17">
        <f>gp_need_index[[#This Row],[Normalised weighted population 2027/28]]/gp_need_index[[#This Row],[Registered population 2027/28]]</f>
        <v>1.1817567080356537</v>
      </c>
      <c r="T1159" s="99">
        <v>8901.8681604855992</v>
      </c>
      <c r="U1159" s="16">
        <v>10569.266612098199</v>
      </c>
      <c r="V1159" s="17">
        <f>gp_need_index[[#This Row],[Normalised weighted population 2028/29]]/gp_need_index[[#This Row],[Registered population 2028/29]]</f>
        <v>1.1873088234460714</v>
      </c>
    </row>
    <row r="1160" spans="1:22" x14ac:dyDescent="0.2">
      <c r="A1160" s="6" t="s">
        <v>1824</v>
      </c>
      <c r="B1160" s="1" t="s">
        <v>7719</v>
      </c>
      <c r="C1160" s="95" t="s">
        <v>6340</v>
      </c>
      <c r="D1160" s="95" t="s">
        <v>6340</v>
      </c>
      <c r="E1160" s="95" t="s">
        <v>6645</v>
      </c>
      <c r="F1160" s="95" t="s">
        <v>6617</v>
      </c>
      <c r="G1160" s="95" t="s">
        <v>6617</v>
      </c>
      <c r="H1160" s="61">
        <v>5635.0167151162796</v>
      </c>
      <c r="I1160" s="61">
        <v>44.842723215728597</v>
      </c>
      <c r="J1160" s="123">
        <v>252689.49487196299</v>
      </c>
      <c r="K1160" s="99">
        <v>5411.8333333333303</v>
      </c>
      <c r="L1160" s="16">
        <v>5087.5425405902397</v>
      </c>
      <c r="M1160" s="17">
        <f>gp_need_index[[#This Row],[Normalised weighted population (base year)]]/gp_need_index[[#This Row],[Registered population (base year)]]</f>
        <v>0.94007746122821767</v>
      </c>
      <c r="N1160" s="99">
        <v>5380.7717991893196</v>
      </c>
      <c r="O1160" s="16">
        <v>5105.9313378544903</v>
      </c>
      <c r="P1160" s="17">
        <f>gp_need_index[[#This Row],[Normalised weighted population 2026/27]]/gp_need_index[[#This Row],[Registered population 2026/27]]</f>
        <v>0.94892173993027584</v>
      </c>
      <c r="Q1160" s="99">
        <v>5358.1208715045304</v>
      </c>
      <c r="R1160" s="16">
        <v>5123.8807084673699</v>
      </c>
      <c r="S1160" s="17">
        <f>gp_need_index[[#This Row],[Normalised weighted population 2027/28]]/gp_need_index[[#This Row],[Registered population 2027/28]]</f>
        <v>0.95628315063161551</v>
      </c>
      <c r="T1160" s="99">
        <v>5345.2513687975297</v>
      </c>
      <c r="U1160" s="16">
        <v>5144.3195234362402</v>
      </c>
      <c r="V1160" s="17">
        <f>gp_need_index[[#This Row],[Normalised weighted population 2028/29]]/gp_need_index[[#This Row],[Registered population 2028/29]]</f>
        <v>0.96240928040649076</v>
      </c>
    </row>
    <row r="1161" spans="1:22" x14ac:dyDescent="0.2">
      <c r="A1161" s="6" t="s">
        <v>1051</v>
      </c>
      <c r="B1161" s="1" t="s">
        <v>7720</v>
      </c>
      <c r="C1161" s="95" t="s">
        <v>6340</v>
      </c>
      <c r="D1161" s="95" t="s">
        <v>6340</v>
      </c>
      <c r="E1161" s="95" t="s">
        <v>6645</v>
      </c>
      <c r="F1161" s="95" t="s">
        <v>6431</v>
      </c>
      <c r="G1161" s="95" t="s">
        <v>6431</v>
      </c>
      <c r="H1161" s="61">
        <v>5327.6448416804596</v>
      </c>
      <c r="I1161" s="61">
        <v>212.98637213009599</v>
      </c>
      <c r="J1161" s="123">
        <v>1134715.74682714</v>
      </c>
      <c r="K1161" s="99">
        <v>23405.916666666701</v>
      </c>
      <c r="L1161" s="16">
        <v>22845.882993219799</v>
      </c>
      <c r="M1161" s="17">
        <f>gp_need_index[[#This Row],[Normalised weighted population (base year)]]/gp_need_index[[#This Row],[Registered population (base year)]]</f>
        <v>0.9760729869535737</v>
      </c>
      <c r="N1161" s="99">
        <v>23568.3497055384</v>
      </c>
      <c r="O1161" s="16">
        <v>22928.458874862801</v>
      </c>
      <c r="P1161" s="17">
        <f>gp_need_index[[#This Row],[Normalised weighted population 2026/27]]/gp_need_index[[#This Row],[Registered population 2026/27]]</f>
        <v>0.97284956992448102</v>
      </c>
      <c r="Q1161" s="99">
        <v>23721.590737796701</v>
      </c>
      <c r="R1161" s="16">
        <v>23009.061487529299</v>
      </c>
      <c r="S1161" s="17">
        <f>gp_need_index[[#This Row],[Normalised weighted population 2027/28]]/gp_need_index[[#This Row],[Registered population 2027/28]]</f>
        <v>0.96996283857422361</v>
      </c>
      <c r="T1161" s="99">
        <v>23877.087488675399</v>
      </c>
      <c r="U1161" s="16">
        <v>23100.8430837663</v>
      </c>
      <c r="V1161" s="17">
        <f>gp_need_index[[#This Row],[Normalised weighted population 2028/29]]/gp_need_index[[#This Row],[Registered population 2028/29]]</f>
        <v>0.96748998782714757</v>
      </c>
    </row>
    <row r="1162" spans="1:22" x14ac:dyDescent="0.2">
      <c r="A1162" s="6" t="s">
        <v>1833</v>
      </c>
      <c r="B1162" s="1" t="s">
        <v>7721</v>
      </c>
      <c r="C1162" s="95" t="s">
        <v>6340</v>
      </c>
      <c r="D1162" s="95" t="s">
        <v>6340</v>
      </c>
      <c r="E1162" s="95" t="s">
        <v>6645</v>
      </c>
      <c r="F1162" s="95" t="s">
        <v>6432</v>
      </c>
      <c r="G1162" s="95" t="s">
        <v>6432</v>
      </c>
      <c r="H1162" s="61">
        <v>5608.4411485460096</v>
      </c>
      <c r="I1162" s="61">
        <v>64.651899237692405</v>
      </c>
      <c r="J1162" s="123">
        <v>362596.37201632501</v>
      </c>
      <c r="K1162" s="99">
        <v>7170.6666666666697</v>
      </c>
      <c r="L1162" s="16">
        <v>7300.3607396953703</v>
      </c>
      <c r="M1162" s="17">
        <f>gp_need_index[[#This Row],[Normalised weighted population (base year)]]/gp_need_index[[#This Row],[Registered population (base year)]]</f>
        <v>1.0180867524677437</v>
      </c>
      <c r="N1162" s="99">
        <v>7203.5448092891402</v>
      </c>
      <c r="O1162" s="16">
        <v>7326.7477138635704</v>
      </c>
      <c r="P1162" s="17">
        <f>gp_need_index[[#This Row],[Normalised weighted population 2026/27]]/gp_need_index[[#This Row],[Registered population 2026/27]]</f>
        <v>1.0171030940788426</v>
      </c>
      <c r="Q1162" s="99">
        <v>7233.4957748671404</v>
      </c>
      <c r="R1162" s="16">
        <v>7352.50413348641</v>
      </c>
      <c r="S1162" s="17">
        <f>gp_need_index[[#This Row],[Normalised weighted population 2027/28]]/gp_need_index[[#This Row],[Registered population 2027/28]]</f>
        <v>1.0164523989953469</v>
      </c>
      <c r="T1162" s="99">
        <v>7261.4659380113599</v>
      </c>
      <c r="U1162" s="16">
        <v>7381.8327771634304</v>
      </c>
      <c r="V1162" s="17">
        <f>gp_need_index[[#This Row],[Normalised weighted population 2028/29]]/gp_need_index[[#This Row],[Registered population 2028/29]]</f>
        <v>1.0165761073837709</v>
      </c>
    </row>
    <row r="1163" spans="1:22" x14ac:dyDescent="0.2">
      <c r="A1163" s="6" t="s">
        <v>1052</v>
      </c>
      <c r="B1163" s="1" t="s">
        <v>7722</v>
      </c>
      <c r="C1163" s="95" t="s">
        <v>6340</v>
      </c>
      <c r="D1163" s="95" t="s">
        <v>6340</v>
      </c>
      <c r="E1163" s="95" t="s">
        <v>6645</v>
      </c>
      <c r="F1163" s="95" t="s">
        <v>6339</v>
      </c>
      <c r="G1163" s="95" t="s">
        <v>6339</v>
      </c>
      <c r="H1163" s="61">
        <v>5317.0069783528597</v>
      </c>
      <c r="I1163" s="61">
        <v>29.8445239872709</v>
      </c>
      <c r="J1163" s="123">
        <v>158683.54230593899</v>
      </c>
      <c r="K1163" s="99">
        <v>3748.3333333333298</v>
      </c>
      <c r="L1163" s="16">
        <v>3194.8667766425101</v>
      </c>
      <c r="M1163" s="17">
        <f>gp_need_index[[#This Row],[Normalised weighted population (base year)]]/gp_need_index[[#This Row],[Registered population (base year)]]</f>
        <v>0.85234329301267575</v>
      </c>
      <c r="N1163" s="99">
        <v>3765.9491087984802</v>
      </c>
      <c r="O1163" s="16">
        <v>3206.4145439531999</v>
      </c>
      <c r="P1163" s="17">
        <f>gp_need_index[[#This Row],[Normalised weighted population 2026/27]]/gp_need_index[[#This Row],[Registered population 2026/27]]</f>
        <v>0.85142269619681643</v>
      </c>
      <c r="Q1163" s="99">
        <v>3782.3991303655998</v>
      </c>
      <c r="R1163" s="16">
        <v>3217.6863608225799</v>
      </c>
      <c r="S1163" s="17">
        <f>gp_need_index[[#This Row],[Normalised weighted population 2027/28]]/gp_need_index[[#This Row],[Registered population 2027/28]]</f>
        <v>0.85069984682223743</v>
      </c>
      <c r="T1163" s="99">
        <v>3800.2557346343701</v>
      </c>
      <c r="U1163" s="16">
        <v>3230.52149495208</v>
      </c>
      <c r="V1163" s="17">
        <f>gp_need_index[[#This Row],[Normalised weighted population 2028/29]]/gp_need_index[[#This Row],[Registered population 2028/29]]</f>
        <v>0.85008002632825308</v>
      </c>
    </row>
    <row r="1164" spans="1:22" x14ac:dyDescent="0.2">
      <c r="A1164" s="6" t="s">
        <v>1822</v>
      </c>
      <c r="B1164" s="1" t="s">
        <v>7723</v>
      </c>
      <c r="C1164" s="95" t="s">
        <v>6340</v>
      </c>
      <c r="D1164" s="95" t="s">
        <v>6340</v>
      </c>
      <c r="E1164" s="95" t="s">
        <v>6645</v>
      </c>
      <c r="F1164" s="95" t="s">
        <v>6617</v>
      </c>
      <c r="G1164" s="95" t="s">
        <v>6617</v>
      </c>
      <c r="H1164" s="61">
        <v>5760.5790484884501</v>
      </c>
      <c r="I1164" s="61"/>
      <c r="J1164" s="123"/>
      <c r="K1164" s="99">
        <v>639.58333333333303</v>
      </c>
      <c r="L1164" s="16"/>
      <c r="M1164" s="17">
        <f>gp_need_index[[#This Row],[Normalised weighted population (base year)]]/gp_need_index[[#This Row],[Registered population (base year)]]</f>
        <v>0</v>
      </c>
      <c r="N1164" s="99">
        <v>637.82516501437397</v>
      </c>
      <c r="O1164" s="16"/>
      <c r="P1164" s="17">
        <f>gp_need_index[[#This Row],[Normalised weighted population 2026/27]]/gp_need_index[[#This Row],[Registered population 2026/27]]</f>
        <v>0</v>
      </c>
      <c r="Q1164" s="99">
        <v>636.82362285353702</v>
      </c>
      <c r="R1164" s="16"/>
      <c r="S1164" s="17">
        <f>gp_need_index[[#This Row],[Normalised weighted population 2027/28]]/gp_need_index[[#This Row],[Registered population 2027/28]]</f>
        <v>0</v>
      </c>
      <c r="T1164" s="99">
        <v>636.55989331288902</v>
      </c>
      <c r="U1164" s="16"/>
      <c r="V1164" s="17">
        <f>gp_need_index[[#This Row],[Normalised weighted population 2028/29]]/gp_need_index[[#This Row],[Registered population 2028/29]]</f>
        <v>0</v>
      </c>
    </row>
    <row r="1165" spans="1:22" x14ac:dyDescent="0.2">
      <c r="A1165" s="6" t="s">
        <v>1785</v>
      </c>
      <c r="B1165" s="1" t="s">
        <v>7724</v>
      </c>
      <c r="C1165" s="95" t="s">
        <v>6340</v>
      </c>
      <c r="D1165" s="95" t="s">
        <v>6340</v>
      </c>
      <c r="E1165" s="95" t="s">
        <v>6645</v>
      </c>
      <c r="F1165" s="95" t="s">
        <v>6617</v>
      </c>
      <c r="G1165" s="95" t="s">
        <v>6617</v>
      </c>
      <c r="H1165" s="61">
        <v>5706.3715883725699</v>
      </c>
      <c r="I1165" s="61">
        <v>76.535500849555106</v>
      </c>
      <c r="J1165" s="123">
        <v>436740.00754976599</v>
      </c>
      <c r="K1165" s="99">
        <v>7460.8333333333303</v>
      </c>
      <c r="L1165" s="16">
        <v>8793.1370819866497</v>
      </c>
      <c r="M1165" s="17">
        <f>gp_need_index[[#This Row],[Normalised weighted population (base year)]]/gp_need_index[[#This Row],[Registered population (base year)]]</f>
        <v>1.1785730479597882</v>
      </c>
      <c r="N1165" s="99">
        <v>7429.6232364427797</v>
      </c>
      <c r="O1165" s="16">
        <v>8824.9196594938294</v>
      </c>
      <c r="P1165" s="17">
        <f>gp_need_index[[#This Row],[Normalised weighted population 2026/27]]/gp_need_index[[#This Row],[Registered population 2026/27]]</f>
        <v>1.1878017738782543</v>
      </c>
      <c r="Q1165" s="99">
        <v>7411.4553473513097</v>
      </c>
      <c r="R1165" s="16">
        <v>8855.9427467850292</v>
      </c>
      <c r="S1165" s="17">
        <f>gp_need_index[[#This Row],[Normalised weighted population 2027/28]]/gp_need_index[[#This Row],[Registered population 2027/28]]</f>
        <v>1.1948992919386539</v>
      </c>
      <c r="T1165" s="99">
        <v>7397.2082084936001</v>
      </c>
      <c r="U1165" s="16">
        <v>8891.2685058093193</v>
      </c>
      <c r="V1165" s="17">
        <f>gp_need_index[[#This Row],[Normalised weighted population 2028/29]]/gp_need_index[[#This Row],[Registered population 2028/29]]</f>
        <v>1.2019762395764679</v>
      </c>
    </row>
    <row r="1166" spans="1:22" x14ac:dyDescent="0.2">
      <c r="A1166" s="6" t="s">
        <v>1670</v>
      </c>
      <c r="B1166" s="1" t="s">
        <v>7725</v>
      </c>
      <c r="C1166" s="95" t="s">
        <v>6340</v>
      </c>
      <c r="D1166" s="95" t="s">
        <v>6340</v>
      </c>
      <c r="E1166" s="95" t="s">
        <v>6645</v>
      </c>
      <c r="F1166" s="95" t="s">
        <v>6428</v>
      </c>
      <c r="G1166" s="95" t="s">
        <v>6428</v>
      </c>
      <c r="H1166" s="61">
        <v>5618.0523304880398</v>
      </c>
      <c r="I1166" s="61">
        <v>79.349458038926301</v>
      </c>
      <c r="J1166" s="123">
        <v>445789.40765855298</v>
      </c>
      <c r="K1166" s="99">
        <v>8624.9166666666697</v>
      </c>
      <c r="L1166" s="16">
        <v>8975.3338450282008</v>
      </c>
      <c r="M1166" s="17">
        <f>gp_need_index[[#This Row],[Normalised weighted population (base year)]]/gp_need_index[[#This Row],[Registered population (base year)]]</f>
        <v>1.0406284711962277</v>
      </c>
      <c r="N1166" s="99">
        <v>8648.1409366537991</v>
      </c>
      <c r="O1166" s="16">
        <v>9007.7749682499507</v>
      </c>
      <c r="P1166" s="17">
        <f>gp_need_index[[#This Row],[Normalised weighted population 2026/27]]/gp_need_index[[#This Row],[Registered population 2026/27]]</f>
        <v>1.0415851261248412</v>
      </c>
      <c r="Q1166" s="99">
        <v>8670.3760498706397</v>
      </c>
      <c r="R1166" s="16">
        <v>9039.4408643625502</v>
      </c>
      <c r="S1166" s="17">
        <f>gp_need_index[[#This Row],[Normalised weighted population 2027/28]]/gp_need_index[[#This Row],[Registered population 2027/28]]</f>
        <v>1.0425661831008375</v>
      </c>
      <c r="T1166" s="99">
        <v>8697.7401537153601</v>
      </c>
      <c r="U1166" s="16">
        <v>9075.4985850162502</v>
      </c>
      <c r="V1166" s="17">
        <f>gp_need_index[[#This Row],[Normalised weighted population 2028/29]]/gp_need_index[[#This Row],[Registered population 2028/29]]</f>
        <v>1.0434317908588617</v>
      </c>
    </row>
    <row r="1167" spans="1:22" x14ac:dyDescent="0.2">
      <c r="A1167" s="6" t="s">
        <v>1850</v>
      </c>
      <c r="B1167" s="1" t="s">
        <v>7726</v>
      </c>
      <c r="C1167" s="95" t="s">
        <v>6340</v>
      </c>
      <c r="D1167" s="95" t="s">
        <v>6340</v>
      </c>
      <c r="E1167" s="95" t="s">
        <v>6645</v>
      </c>
      <c r="F1167" s="95" t="s">
        <v>6430</v>
      </c>
      <c r="G1167" s="95" t="s">
        <v>6430</v>
      </c>
      <c r="H1167" s="61">
        <v>5523.13277843387</v>
      </c>
      <c r="I1167" s="61">
        <v>48.920277156611903</v>
      </c>
      <c r="J1167" s="123">
        <v>270193.18629375298</v>
      </c>
      <c r="K1167" s="99">
        <v>7117.25</v>
      </c>
      <c r="L1167" s="16">
        <v>5439.9543999389698</v>
      </c>
      <c r="M1167" s="17">
        <f>gp_need_index[[#This Row],[Normalised weighted population (base year)]]/gp_need_index[[#This Row],[Registered population (base year)]]</f>
        <v>0.76433375249414726</v>
      </c>
      <c r="N1167" s="99">
        <v>7146.1190558680801</v>
      </c>
      <c r="O1167" s="16">
        <v>5459.6169811929103</v>
      </c>
      <c r="P1167" s="17">
        <f>gp_need_index[[#This Row],[Normalised weighted population 2026/27]]/gp_need_index[[#This Row],[Registered population 2026/27]]</f>
        <v>0.76399748430019676</v>
      </c>
      <c r="Q1167" s="99">
        <v>7171.11456976721</v>
      </c>
      <c r="R1167" s="16">
        <v>5478.80969690243</v>
      </c>
      <c r="S1167" s="17">
        <f>gp_need_index[[#This Row],[Normalised weighted population 2027/28]]/gp_need_index[[#This Row],[Registered population 2027/28]]</f>
        <v>0.76401090006295691</v>
      </c>
      <c r="T1167" s="99">
        <v>7191.9656585415596</v>
      </c>
      <c r="U1167" s="16">
        <v>5500.6642996958999</v>
      </c>
      <c r="V1167" s="17">
        <f>gp_need_index[[#This Row],[Normalised weighted population 2028/29]]/gp_need_index[[#This Row],[Registered population 2028/29]]</f>
        <v>0.76483461696775756</v>
      </c>
    </row>
    <row r="1168" spans="1:22" x14ac:dyDescent="0.2">
      <c r="A1168" s="6" t="s">
        <v>1849</v>
      </c>
      <c r="B1168" s="1" t="s">
        <v>7727</v>
      </c>
      <c r="C1168" s="95" t="s">
        <v>6340</v>
      </c>
      <c r="D1168" s="95" t="s">
        <v>6340</v>
      </c>
      <c r="E1168" s="95" t="s">
        <v>6645</v>
      </c>
      <c r="F1168" s="95" t="s">
        <v>6430</v>
      </c>
      <c r="G1168" s="95" t="s">
        <v>6430</v>
      </c>
      <c r="H1168" s="61">
        <v>5797.2465968276501</v>
      </c>
      <c r="I1168" s="61">
        <v>31.662467994846001</v>
      </c>
      <c r="J1168" s="123">
        <v>183555.13483028501</v>
      </c>
      <c r="K1168" s="99">
        <v>3806.6666666666702</v>
      </c>
      <c r="L1168" s="16">
        <v>3695.6208150482498</v>
      </c>
      <c r="M1168" s="17">
        <f>gp_need_index[[#This Row],[Normalised weighted population (base year)]]/gp_need_index[[#This Row],[Registered population (base year)]]</f>
        <v>0.97082858538920658</v>
      </c>
      <c r="N1168" s="99">
        <v>3817.20247655308</v>
      </c>
      <c r="O1168" s="16">
        <v>3708.97854550284</v>
      </c>
      <c r="P1168" s="17">
        <f>gp_need_index[[#This Row],[Normalised weighted population 2026/27]]/gp_need_index[[#This Row],[Registered population 2026/27]]</f>
        <v>0.97164836507494723</v>
      </c>
      <c r="Q1168" s="99">
        <v>3825.65960238662</v>
      </c>
      <c r="R1168" s="16">
        <v>3722.0170738541401</v>
      </c>
      <c r="S1168" s="17">
        <f>gp_need_index[[#This Row],[Normalised weighted population 2027/28]]/gp_need_index[[#This Row],[Registered population 2027/28]]</f>
        <v>0.9729085858899148</v>
      </c>
      <c r="T1168" s="99">
        <v>3832.4977677371799</v>
      </c>
      <c r="U1168" s="16">
        <v>3736.863949223</v>
      </c>
      <c r="V1168" s="17">
        <f>gp_need_index[[#This Row],[Normalised weighted population 2028/29]]/gp_need_index[[#This Row],[Registered population 2028/29]]</f>
        <v>0.97504660816263311</v>
      </c>
    </row>
    <row r="1169" spans="1:22" x14ac:dyDescent="0.2">
      <c r="A1169" s="6" t="s">
        <v>1781</v>
      </c>
      <c r="B1169" s="1" t="s">
        <v>7728</v>
      </c>
      <c r="C1169" s="95" t="s">
        <v>6340</v>
      </c>
      <c r="D1169" s="95" t="s">
        <v>6340</v>
      </c>
      <c r="E1169" s="95" t="s">
        <v>6645</v>
      </c>
      <c r="F1169" s="95" t="s">
        <v>6427</v>
      </c>
      <c r="G1169" s="95" t="s">
        <v>6427</v>
      </c>
      <c r="H1169" s="61">
        <v>5421.1316121419304</v>
      </c>
      <c r="I1169" s="61">
        <v>55.394824494827702</v>
      </c>
      <c r="J1169" s="123">
        <v>300302.63421796402</v>
      </c>
      <c r="K1169" s="99">
        <v>7261.6666666666697</v>
      </c>
      <c r="L1169" s="16">
        <v>6046.1651854950796</v>
      </c>
      <c r="M1169" s="17">
        <f>gp_need_index[[#This Row],[Normalised weighted population (base year)]]/gp_need_index[[#This Row],[Registered population (base year)]]</f>
        <v>0.83261398010030896</v>
      </c>
      <c r="N1169" s="99">
        <v>7320.4053377824202</v>
      </c>
      <c r="O1169" s="16">
        <v>6068.0189007092904</v>
      </c>
      <c r="P1169" s="17">
        <f>gp_need_index[[#This Row],[Normalised weighted population 2026/27]]/gp_need_index[[#This Row],[Registered population 2026/27]]</f>
        <v>0.82891843015724087</v>
      </c>
      <c r="Q1169" s="99">
        <v>7377.0526842462896</v>
      </c>
      <c r="R1169" s="16">
        <v>6089.3503900944497</v>
      </c>
      <c r="S1169" s="17">
        <f>gp_need_index[[#This Row],[Normalised weighted population 2027/28]]/gp_need_index[[#This Row],[Registered population 2027/28]]</f>
        <v>0.82544488303550678</v>
      </c>
      <c r="T1169" s="99">
        <v>7433.4492177164502</v>
      </c>
      <c r="U1169" s="16">
        <v>6113.6403985831603</v>
      </c>
      <c r="V1169" s="17">
        <f>gp_need_index[[#This Row],[Normalised weighted population 2028/29]]/gp_need_index[[#This Row],[Registered population 2028/29]]</f>
        <v>0.82245001203644008</v>
      </c>
    </row>
    <row r="1170" spans="1:22" x14ac:dyDescent="0.2">
      <c r="A1170" s="6" t="s">
        <v>1830</v>
      </c>
      <c r="B1170" s="1" t="s">
        <v>7729</v>
      </c>
      <c r="C1170" s="95" t="s">
        <v>6340</v>
      </c>
      <c r="D1170" s="95" t="s">
        <v>6340</v>
      </c>
      <c r="E1170" s="95" t="s">
        <v>6645</v>
      </c>
      <c r="F1170" s="95" t="s">
        <v>6429</v>
      </c>
      <c r="G1170" s="95" t="s">
        <v>6429</v>
      </c>
      <c r="H1170" s="61">
        <v>5483.2246237362097</v>
      </c>
      <c r="I1170" s="61">
        <v>91.232695490498998</v>
      </c>
      <c r="J1170" s="123">
        <v>500249.36240333202</v>
      </c>
      <c r="K1170" s="99">
        <v>9290.3333333333303</v>
      </c>
      <c r="L1170" s="16">
        <v>10071.807351625999</v>
      </c>
      <c r="M1170" s="17">
        <f>gp_need_index[[#This Row],[Normalised weighted population (base year)]]/gp_need_index[[#This Row],[Registered population (base year)]]</f>
        <v>1.0841168976670377</v>
      </c>
      <c r="N1170" s="99">
        <v>9327.2494067886801</v>
      </c>
      <c r="O1170" s="16">
        <v>10108.211651343599</v>
      </c>
      <c r="P1170" s="17">
        <f>gp_need_index[[#This Row],[Normalised weighted population 2026/27]]/gp_need_index[[#This Row],[Registered population 2026/27]]</f>
        <v>1.083729104958479</v>
      </c>
      <c r="Q1170" s="99">
        <v>9362.2640199378002</v>
      </c>
      <c r="R1170" s="16">
        <v>10143.7460181726</v>
      </c>
      <c r="S1170" s="17">
        <f>gp_need_index[[#This Row],[Normalised weighted population 2027/28]]/gp_need_index[[#This Row],[Registered population 2027/28]]</f>
        <v>1.0834714761910753</v>
      </c>
      <c r="T1170" s="99">
        <v>9396.5887658332103</v>
      </c>
      <c r="U1170" s="16">
        <v>10184.208737691901</v>
      </c>
      <c r="V1170" s="17">
        <f>gp_need_index[[#This Row],[Normalised weighted population 2028/29]]/gp_need_index[[#This Row],[Registered population 2028/29]]</f>
        <v>1.083819776674972</v>
      </c>
    </row>
    <row r="1171" spans="1:22" x14ac:dyDescent="0.2">
      <c r="A1171" s="6" t="s">
        <v>1789</v>
      </c>
      <c r="B1171" s="1" t="s">
        <v>7730</v>
      </c>
      <c r="C1171" s="95" t="s">
        <v>6340</v>
      </c>
      <c r="D1171" s="95" t="s">
        <v>6340</v>
      </c>
      <c r="E1171" s="95" t="s">
        <v>6645</v>
      </c>
      <c r="F1171" s="95" t="s">
        <v>6617</v>
      </c>
      <c r="G1171" s="95" t="s">
        <v>6617</v>
      </c>
      <c r="H1171" s="61">
        <v>5638.9171875000002</v>
      </c>
      <c r="I1171" s="61">
        <v>80.784418330721806</v>
      </c>
      <c r="J1171" s="123">
        <v>455536.64500729699</v>
      </c>
      <c r="K1171" s="99">
        <v>8504.3333333333303</v>
      </c>
      <c r="L1171" s="16">
        <v>9171.5805654947308</v>
      </c>
      <c r="M1171" s="17">
        <f>gp_need_index[[#This Row],[Normalised weighted population (base year)]]/gp_need_index[[#This Row],[Registered population (base year)]]</f>
        <v>1.0784596753217655</v>
      </c>
      <c r="N1171" s="99">
        <v>8489.7897913958004</v>
      </c>
      <c r="O1171" s="16">
        <v>9204.7310176562696</v>
      </c>
      <c r="P1171" s="17">
        <f>gp_need_index[[#This Row],[Normalised weighted population 2026/27]]/gp_need_index[[#This Row],[Registered population 2026/27]]</f>
        <v>1.0842118879062288</v>
      </c>
      <c r="Q1171" s="99">
        <v>8484.8507942116503</v>
      </c>
      <c r="R1171" s="16">
        <v>9237.0892922775602</v>
      </c>
      <c r="S1171" s="17">
        <f>gp_need_index[[#This Row],[Normalised weighted population 2027/28]]/gp_need_index[[#This Row],[Registered population 2027/28]]</f>
        <v>1.088656655999076</v>
      </c>
      <c r="T1171" s="99">
        <v>8485.6429679396897</v>
      </c>
      <c r="U1171" s="16">
        <v>9273.9354191953607</v>
      </c>
      <c r="V1171" s="17">
        <f>gp_need_index[[#This Row],[Normalised weighted population 2028/29]]/gp_need_index[[#This Row],[Registered population 2028/29]]</f>
        <v>1.0928971975646375</v>
      </c>
    </row>
    <row r="1172" spans="1:22" x14ac:dyDescent="0.2">
      <c r="A1172" s="6" t="s">
        <v>1816</v>
      </c>
      <c r="B1172" s="1" t="s">
        <v>7731</v>
      </c>
      <c r="C1172" s="95" t="s">
        <v>6340</v>
      </c>
      <c r="D1172" s="95" t="s">
        <v>6340</v>
      </c>
      <c r="E1172" s="95" t="s">
        <v>6645</v>
      </c>
      <c r="F1172" s="95" t="s">
        <v>6617</v>
      </c>
      <c r="G1172" s="95" t="s">
        <v>6617</v>
      </c>
      <c r="H1172" s="61">
        <v>5660.9356998305702</v>
      </c>
      <c r="I1172" s="61">
        <v>135.38907337360399</v>
      </c>
      <c r="J1172" s="123">
        <v>766428.83882761805</v>
      </c>
      <c r="K1172" s="99">
        <v>20633</v>
      </c>
      <c r="L1172" s="16">
        <v>15430.9514285365</v>
      </c>
      <c r="M1172" s="17">
        <f>gp_need_index[[#This Row],[Normalised weighted population (base year)]]/gp_need_index[[#This Row],[Registered population (base year)]]</f>
        <v>0.74787725626600587</v>
      </c>
      <c r="N1172" s="99">
        <v>20496.027301993199</v>
      </c>
      <c r="O1172" s="16">
        <v>15486.726222584901</v>
      </c>
      <c r="P1172" s="17">
        <f>gp_need_index[[#This Row],[Normalised weighted population 2026/27]]/gp_need_index[[#This Row],[Registered population 2026/27]]</f>
        <v>0.75559648679228908</v>
      </c>
      <c r="Q1172" s="99">
        <v>20450.319467855501</v>
      </c>
      <c r="R1172" s="16">
        <v>15541.168198035801</v>
      </c>
      <c r="S1172" s="17">
        <f>gp_need_index[[#This Row],[Normalised weighted population 2027/28]]/gp_need_index[[#This Row],[Registered population 2027/28]]</f>
        <v>0.75994745326418645</v>
      </c>
      <c r="T1172" s="99">
        <v>20557.551369280998</v>
      </c>
      <c r="U1172" s="16">
        <v>15603.160871025801</v>
      </c>
      <c r="V1172" s="17">
        <f>gp_need_index[[#This Row],[Normalised weighted population 2028/29]]/gp_need_index[[#This Row],[Registered population 2028/29]]</f>
        <v>0.75899899704696794</v>
      </c>
    </row>
    <row r="1173" spans="1:22" x14ac:dyDescent="0.2">
      <c r="A1173" s="6" t="s">
        <v>1844</v>
      </c>
      <c r="B1173" s="1" t="s">
        <v>7732</v>
      </c>
      <c r="C1173" s="95" t="s">
        <v>6340</v>
      </c>
      <c r="D1173" s="95" t="s">
        <v>6340</v>
      </c>
      <c r="E1173" s="95" t="s">
        <v>6645</v>
      </c>
      <c r="F1173" s="95" t="s">
        <v>6430</v>
      </c>
      <c r="G1173" s="95" t="s">
        <v>6430</v>
      </c>
      <c r="H1173" s="61">
        <v>5580.2155715654499</v>
      </c>
      <c r="I1173" s="61">
        <v>133.25417584008301</v>
      </c>
      <c r="J1173" s="123">
        <v>743587.02699895005</v>
      </c>
      <c r="K1173" s="99">
        <v>15852.5</v>
      </c>
      <c r="L1173" s="16">
        <v>14971.064129140101</v>
      </c>
      <c r="M1173" s="17">
        <f>gp_need_index[[#This Row],[Normalised weighted population (base year)]]/gp_need_index[[#This Row],[Registered population (base year)]]</f>
        <v>0.94439767412963893</v>
      </c>
      <c r="N1173" s="99">
        <v>15896.7749611691</v>
      </c>
      <c r="O1173" s="16">
        <v>15025.1766718666</v>
      </c>
      <c r="P1173" s="17">
        <f>gp_need_index[[#This Row],[Normalised weighted population 2026/27]]/gp_need_index[[#This Row],[Registered population 2026/27]]</f>
        <v>0.94517137649419181</v>
      </c>
      <c r="Q1173" s="99">
        <v>15940.4822027676</v>
      </c>
      <c r="R1173" s="16">
        <v>15077.996117872101</v>
      </c>
      <c r="S1173" s="17">
        <f>gp_need_index[[#This Row],[Normalised weighted population 2027/28]]/gp_need_index[[#This Row],[Registered population 2027/28]]</f>
        <v>0.94589335040656708</v>
      </c>
      <c r="T1173" s="99">
        <v>15974.5700838336</v>
      </c>
      <c r="U1173" s="16">
        <v>15138.141228636499</v>
      </c>
      <c r="V1173" s="17">
        <f>gp_need_index[[#This Row],[Normalised weighted population 2028/29]]/gp_need_index[[#This Row],[Registered population 2028/29]]</f>
        <v>0.94763997711315107</v>
      </c>
    </row>
    <row r="1174" spans="1:22" x14ac:dyDescent="0.2">
      <c r="A1174" s="6" t="s">
        <v>1815</v>
      </c>
      <c r="B1174" s="1" t="s">
        <v>7733</v>
      </c>
      <c r="C1174" s="95" t="s">
        <v>6340</v>
      </c>
      <c r="D1174" s="95" t="s">
        <v>6340</v>
      </c>
      <c r="E1174" s="95" t="s">
        <v>6645</v>
      </c>
      <c r="F1174" s="95" t="s">
        <v>6617</v>
      </c>
      <c r="G1174" s="95" t="s">
        <v>6617</v>
      </c>
      <c r="H1174" s="61">
        <v>5467.3769473805196</v>
      </c>
      <c r="I1174" s="61">
        <v>86.903451335592806</v>
      </c>
      <c r="J1174" s="123">
        <v>475133.92648002401</v>
      </c>
      <c r="K1174" s="99">
        <v>10635.083333333299</v>
      </c>
      <c r="L1174" s="16">
        <v>9566.1438742026694</v>
      </c>
      <c r="M1174" s="17">
        <f>gp_need_index[[#This Row],[Normalised weighted population (base year)]]/gp_need_index[[#This Row],[Registered population (base year)]]</f>
        <v>0.8994893198645395</v>
      </c>
      <c r="N1174" s="99">
        <v>10616.391481028801</v>
      </c>
      <c r="O1174" s="16">
        <v>9600.7204657299008</v>
      </c>
      <c r="P1174" s="17">
        <f>gp_need_index[[#This Row],[Normalised weighted population 2026/27]]/gp_need_index[[#This Row],[Registered population 2026/27]]</f>
        <v>0.90432992065958795</v>
      </c>
      <c r="Q1174" s="99">
        <v>10613.684747151099</v>
      </c>
      <c r="R1174" s="16">
        <v>9634.4708000738792</v>
      </c>
      <c r="S1174" s="17">
        <f>gp_need_index[[#This Row],[Normalised weighted population 2027/28]]/gp_need_index[[#This Row],[Registered population 2027/28]]</f>
        <v>0.90774043412773697</v>
      </c>
      <c r="T1174" s="99">
        <v>10614.3965690691</v>
      </c>
      <c r="U1174" s="16">
        <v>9672.9020550561308</v>
      </c>
      <c r="V1174" s="17">
        <f>gp_need_index[[#This Row],[Normalised weighted population 2028/29]]/gp_need_index[[#This Row],[Registered population 2028/29]]</f>
        <v>0.91130023191741927</v>
      </c>
    </row>
    <row r="1175" spans="1:22" x14ac:dyDescent="0.2">
      <c r="A1175" s="6" t="s">
        <v>1780</v>
      </c>
      <c r="B1175" s="1" t="s">
        <v>7734</v>
      </c>
      <c r="C1175" s="95" t="s">
        <v>6340</v>
      </c>
      <c r="D1175" s="95" t="s">
        <v>6340</v>
      </c>
      <c r="E1175" s="95" t="s">
        <v>6645</v>
      </c>
      <c r="F1175" s="95" t="s">
        <v>6427</v>
      </c>
      <c r="G1175" s="95" t="s">
        <v>6427</v>
      </c>
      <c r="H1175" s="61">
        <v>5530.3877258300799</v>
      </c>
      <c r="I1175" s="61">
        <v>31.153178985686701</v>
      </c>
      <c r="J1175" s="123">
        <v>172289.158683029</v>
      </c>
      <c r="K1175" s="99">
        <v>4247.4166666666697</v>
      </c>
      <c r="L1175" s="16">
        <v>3468.7964552168901</v>
      </c>
      <c r="M1175" s="17">
        <f>gp_need_index[[#This Row],[Normalised weighted population (base year)]]/gp_need_index[[#This Row],[Registered population (base year)]]</f>
        <v>0.81668381688090119</v>
      </c>
      <c r="N1175" s="99">
        <v>4277.2819638839101</v>
      </c>
      <c r="O1175" s="16">
        <v>3481.3343346069901</v>
      </c>
      <c r="P1175" s="17">
        <f>gp_need_index[[#This Row],[Normalised weighted population 2026/27]]/gp_need_index[[#This Row],[Registered population 2026/27]]</f>
        <v>0.81391275207066927</v>
      </c>
      <c r="Q1175" s="99">
        <v>4302.2453857688597</v>
      </c>
      <c r="R1175" s="16">
        <v>3493.57260340938</v>
      </c>
      <c r="S1175" s="17">
        <f>gp_need_index[[#This Row],[Normalised weighted population 2027/28]]/gp_need_index[[#This Row],[Registered population 2027/28]]</f>
        <v>0.81203471446923037</v>
      </c>
      <c r="T1175" s="99">
        <v>4328.6188297680101</v>
      </c>
      <c r="U1175" s="16">
        <v>3507.5082291751</v>
      </c>
      <c r="V1175" s="17">
        <f>gp_need_index[[#This Row],[Normalised weighted population 2028/29]]/gp_need_index[[#This Row],[Registered population 2028/29]]</f>
        <v>0.81030655900073401</v>
      </c>
    </row>
    <row r="1176" spans="1:22" x14ac:dyDescent="0.2">
      <c r="A1176" s="6" t="s">
        <v>1806</v>
      </c>
      <c r="B1176" s="1" t="s">
        <v>7735</v>
      </c>
      <c r="C1176" s="95" t="s">
        <v>6340</v>
      </c>
      <c r="D1176" s="95" t="s">
        <v>6340</v>
      </c>
      <c r="E1176" s="95" t="s">
        <v>6645</v>
      </c>
      <c r="F1176" s="95" t="s">
        <v>6617</v>
      </c>
      <c r="G1176" s="95" t="s">
        <v>6617</v>
      </c>
      <c r="H1176" s="61">
        <v>5665.7713192210504</v>
      </c>
      <c r="I1176" s="61">
        <v>95.458575571456393</v>
      </c>
      <c r="J1176" s="123">
        <v>540846.45964645199</v>
      </c>
      <c r="K1176" s="99">
        <v>9635.0833333333303</v>
      </c>
      <c r="L1176" s="16">
        <v>10889.171996537299</v>
      </c>
      <c r="M1176" s="17">
        <f>gp_need_index[[#This Row],[Normalised weighted population (base year)]]/gp_need_index[[#This Row],[Registered population (base year)]]</f>
        <v>1.1301585694505984</v>
      </c>
      <c r="N1176" s="99">
        <v>9625.3805525702792</v>
      </c>
      <c r="O1176" s="16">
        <v>10928.5306406415</v>
      </c>
      <c r="P1176" s="17">
        <f>gp_need_index[[#This Row],[Normalised weighted population 2026/27]]/gp_need_index[[#This Row],[Registered population 2026/27]]</f>
        <v>1.1353868640261957</v>
      </c>
      <c r="Q1176" s="99">
        <v>9624.6801904663407</v>
      </c>
      <c r="R1176" s="16">
        <v>10966.948753566099</v>
      </c>
      <c r="S1176" s="17">
        <f>gp_need_index[[#This Row],[Normalised weighted population 2027/28]]/gp_need_index[[#This Row],[Registered population 2027/28]]</f>
        <v>1.1394611079575749</v>
      </c>
      <c r="T1176" s="99">
        <v>9631.5496317040506</v>
      </c>
      <c r="U1176" s="16">
        <v>11010.6951733407</v>
      </c>
      <c r="V1176" s="17">
        <f>gp_need_index[[#This Row],[Normalised weighted population 2028/29]]/gp_need_index[[#This Row],[Registered population 2028/29]]</f>
        <v>1.1431904100973465</v>
      </c>
    </row>
    <row r="1177" spans="1:22" x14ac:dyDescent="0.2">
      <c r="A1177" s="6" t="s">
        <v>1828</v>
      </c>
      <c r="B1177" s="1" t="s">
        <v>7736</v>
      </c>
      <c r="C1177" s="95" t="s">
        <v>6340</v>
      </c>
      <c r="D1177" s="95" t="s">
        <v>6340</v>
      </c>
      <c r="E1177" s="95" t="s">
        <v>6645</v>
      </c>
      <c r="F1177" s="95" t="s">
        <v>6430</v>
      </c>
      <c r="G1177" s="95" t="s">
        <v>6430</v>
      </c>
      <c r="H1177" s="61">
        <v>5561.7500683593798</v>
      </c>
      <c r="I1177" s="61">
        <v>74.748485937903695</v>
      </c>
      <c r="J1177" s="123">
        <v>415732.39677489601</v>
      </c>
      <c r="K1177" s="99">
        <v>8284.1666666666697</v>
      </c>
      <c r="L1177" s="16">
        <v>8370.1788044869609</v>
      </c>
      <c r="M1177" s="17">
        <f>gp_need_index[[#This Row],[Normalised weighted population (base year)]]/gp_need_index[[#This Row],[Registered population (base year)]]</f>
        <v>1.0103827145543054</v>
      </c>
      <c r="N1177" s="99">
        <v>8304.3158204470201</v>
      </c>
      <c r="O1177" s="16">
        <v>8400.4326097128105</v>
      </c>
      <c r="P1177" s="17">
        <f>gp_need_index[[#This Row],[Normalised weighted population 2026/27]]/gp_need_index[[#This Row],[Registered population 2026/27]]</f>
        <v>1.0115743176613214</v>
      </c>
      <c r="Q1177" s="99">
        <v>8314.1678713394103</v>
      </c>
      <c r="R1177" s="16">
        <v>8429.9634569261998</v>
      </c>
      <c r="S1177" s="17">
        <f>gp_need_index[[#This Row],[Normalised weighted population 2027/28]]/gp_need_index[[#This Row],[Registered population 2027/28]]</f>
        <v>1.0139275015105191</v>
      </c>
      <c r="T1177" s="99">
        <v>8323.0797426763893</v>
      </c>
      <c r="U1177" s="16">
        <v>8463.5900132599108</v>
      </c>
      <c r="V1177" s="17">
        <f>gp_need_index[[#This Row],[Normalised weighted population 2028/29]]/gp_need_index[[#This Row],[Registered population 2028/29]]</f>
        <v>1.0168820046097911</v>
      </c>
    </row>
    <row r="1178" spans="1:22" x14ac:dyDescent="0.2">
      <c r="A1178" s="6" t="s">
        <v>1791</v>
      </c>
      <c r="B1178" s="1" t="s">
        <v>7737</v>
      </c>
      <c r="C1178" s="95" t="s">
        <v>6340</v>
      </c>
      <c r="D1178" s="95" t="s">
        <v>6340</v>
      </c>
      <c r="E1178" s="95" t="s">
        <v>6645</v>
      </c>
      <c r="F1178" s="95" t="s">
        <v>6617</v>
      </c>
      <c r="G1178" s="95" t="s">
        <v>6617</v>
      </c>
      <c r="H1178" s="61">
        <v>5692.5359301297203</v>
      </c>
      <c r="I1178" s="61">
        <v>40.435542052162198</v>
      </c>
      <c r="J1178" s="123">
        <v>230180.77598620401</v>
      </c>
      <c r="K1178" s="99">
        <v>5050.6666666666697</v>
      </c>
      <c r="L1178" s="16">
        <v>4634.3615924724299</v>
      </c>
      <c r="M1178" s="17">
        <f>gp_need_index[[#This Row],[Normalised weighted population (base year)]]/gp_need_index[[#This Row],[Registered population (base year)]]</f>
        <v>0.91757423293408669</v>
      </c>
      <c r="N1178" s="99">
        <v>5028.4914853950904</v>
      </c>
      <c r="O1178" s="16">
        <v>4651.1123783564399</v>
      </c>
      <c r="P1178" s="17">
        <f>gp_need_index[[#This Row],[Normalised weighted population 2026/27]]/gp_need_index[[#This Row],[Registered population 2026/27]]</f>
        <v>0.92495182538645593</v>
      </c>
      <c r="Q1178" s="99">
        <v>5014.9664499496603</v>
      </c>
      <c r="R1178" s="16">
        <v>4667.4628802173502</v>
      </c>
      <c r="S1178" s="17">
        <f>gp_need_index[[#This Row],[Normalised weighted population 2027/28]]/gp_need_index[[#This Row],[Registered population 2027/28]]</f>
        <v>0.93070670099182851</v>
      </c>
      <c r="T1178" s="99">
        <v>5010.8543444185698</v>
      </c>
      <c r="U1178" s="16">
        <v>4686.0810752165498</v>
      </c>
      <c r="V1178" s="17">
        <f>gp_need_index[[#This Row],[Normalised weighted population 2028/29]]/gp_need_index[[#This Row],[Registered population 2028/29]]</f>
        <v>0.9351860487495961</v>
      </c>
    </row>
    <row r="1179" spans="1:22" x14ac:dyDescent="0.2">
      <c r="A1179" s="6" t="s">
        <v>1674</v>
      </c>
      <c r="B1179" s="1" t="s">
        <v>7739</v>
      </c>
      <c r="C1179" s="95" t="s">
        <v>6340</v>
      </c>
      <c r="D1179" s="95" t="s">
        <v>6340</v>
      </c>
      <c r="E1179" s="95" t="s">
        <v>6645</v>
      </c>
      <c r="F1179" s="95" t="s">
        <v>6432</v>
      </c>
      <c r="G1179" s="95" t="s">
        <v>6432</v>
      </c>
      <c r="H1179" s="61">
        <v>5701.5570015285302</v>
      </c>
      <c r="I1179" s="61">
        <v>41.326722912618997</v>
      </c>
      <c r="J1179" s="123">
        <v>235626.666372673</v>
      </c>
      <c r="K1179" s="99">
        <v>4966.9166666666697</v>
      </c>
      <c r="L1179" s="16">
        <v>4744.0068273350398</v>
      </c>
      <c r="M1179" s="17">
        <f>gp_need_index[[#This Row],[Normalised weighted population (base year)]]/gp_need_index[[#This Row],[Registered population (base year)]]</f>
        <v>0.95512108330151912</v>
      </c>
      <c r="N1179" s="99">
        <v>4991.5922879979998</v>
      </c>
      <c r="O1179" s="16">
        <v>4761.1539232211298</v>
      </c>
      <c r="P1179" s="17">
        <f>gp_need_index[[#This Row],[Normalised weighted population 2026/27]]/gp_need_index[[#This Row],[Registered population 2026/27]]</f>
        <v>0.95383469813210786</v>
      </c>
      <c r="Q1179" s="99">
        <v>5015.1302731925698</v>
      </c>
      <c r="R1179" s="16">
        <v>4777.8912646889403</v>
      </c>
      <c r="S1179" s="17">
        <f>gp_need_index[[#This Row],[Normalised weighted population 2027/28]]/gp_need_index[[#This Row],[Registered population 2027/28]]</f>
        <v>0.95269534477065421</v>
      </c>
      <c r="T1179" s="99">
        <v>5035.8740095210896</v>
      </c>
      <c r="U1179" s="16">
        <v>4796.94995107463</v>
      </c>
      <c r="V1179" s="17">
        <f>gp_need_index[[#This Row],[Normalised weighted population 2028/29]]/gp_need_index[[#This Row],[Registered population 2028/29]]</f>
        <v>0.95255559253572719</v>
      </c>
    </row>
    <row r="1180" spans="1:22" x14ac:dyDescent="0.2">
      <c r="A1180" s="6" t="s">
        <v>1680</v>
      </c>
      <c r="B1180" s="1" t="s">
        <v>7740</v>
      </c>
      <c r="C1180" s="95" t="s">
        <v>6340</v>
      </c>
      <c r="D1180" s="95" t="s">
        <v>6340</v>
      </c>
      <c r="E1180" s="95" t="s">
        <v>6645</v>
      </c>
      <c r="F1180" s="95" t="s">
        <v>6432</v>
      </c>
      <c r="G1180" s="95" t="s">
        <v>6432</v>
      </c>
      <c r="H1180" s="61">
        <v>5557.7349427688996</v>
      </c>
      <c r="I1180" s="61">
        <v>45.697637299337302</v>
      </c>
      <c r="J1180" s="123">
        <v>253975.35562050599</v>
      </c>
      <c r="K1180" s="99">
        <v>5294.5</v>
      </c>
      <c r="L1180" s="16">
        <v>5113.4315125983603</v>
      </c>
      <c r="M1180" s="17">
        <f>gp_need_index[[#This Row],[Normalised weighted population (base year)]]/gp_need_index[[#This Row],[Registered population (base year)]]</f>
        <v>0.9658006445553613</v>
      </c>
      <c r="N1180" s="99">
        <v>5316.2693916286098</v>
      </c>
      <c r="O1180" s="16">
        <v>5131.9138849145802</v>
      </c>
      <c r="P1180" s="17">
        <f>gp_need_index[[#This Row],[Normalised weighted population 2026/27]]/gp_need_index[[#This Row],[Registered population 2026/27]]</f>
        <v>0.96532239186292379</v>
      </c>
      <c r="Q1180" s="99">
        <v>5335.14842139146</v>
      </c>
      <c r="R1180" s="16">
        <v>5149.9545944695201</v>
      </c>
      <c r="S1180" s="17">
        <f>gp_need_index[[#This Row],[Normalised weighted population 2027/28]]/gp_need_index[[#This Row],[Registered population 2027/28]]</f>
        <v>0.96528797096264485</v>
      </c>
      <c r="T1180" s="99">
        <v>5356.2762003901798</v>
      </c>
      <c r="U1180" s="16">
        <v>5170.49741641316</v>
      </c>
      <c r="V1180" s="17">
        <f>gp_need_index[[#This Row],[Normalised weighted population 2028/29]]/gp_need_index[[#This Row],[Registered population 2028/29]]</f>
        <v>0.96531568257001255</v>
      </c>
    </row>
    <row r="1181" spans="1:22" x14ac:dyDescent="0.2">
      <c r="A1181" s="6" t="s">
        <v>1802</v>
      </c>
      <c r="B1181" s="1" t="s">
        <v>7741</v>
      </c>
      <c r="C1181" s="95" t="s">
        <v>6340</v>
      </c>
      <c r="D1181" s="95" t="s">
        <v>6340</v>
      </c>
      <c r="E1181" s="95" t="s">
        <v>6645</v>
      </c>
      <c r="F1181" s="95" t="s">
        <v>6617</v>
      </c>
      <c r="G1181" s="95" t="s">
        <v>6617</v>
      </c>
      <c r="H1181" s="61">
        <v>5682.8022054036501</v>
      </c>
      <c r="I1181" s="61">
        <v>41.2347990063735</v>
      </c>
      <c r="J1181" s="123">
        <v>234329.20673279499</v>
      </c>
      <c r="K1181" s="99">
        <v>5158.0833333333303</v>
      </c>
      <c r="L1181" s="16">
        <v>4717.8843281946602</v>
      </c>
      <c r="M1181" s="17">
        <f>gp_need_index[[#This Row],[Normalised weighted population (base year)]]/gp_need_index[[#This Row],[Registered population (base year)]]</f>
        <v>0.91465841540520465</v>
      </c>
      <c r="N1181" s="99">
        <v>5122.5695511148397</v>
      </c>
      <c r="O1181" s="16">
        <v>4734.9370049507197</v>
      </c>
      <c r="P1181" s="17">
        <f>gp_need_index[[#This Row],[Normalised weighted population 2026/27]]/gp_need_index[[#This Row],[Registered population 2026/27]]</f>
        <v>0.92432849524126848</v>
      </c>
      <c r="Q1181" s="99">
        <v>5096.60831551908</v>
      </c>
      <c r="R1181" s="16">
        <v>4751.5821835688503</v>
      </c>
      <c r="S1181" s="17">
        <f>gp_need_index[[#This Row],[Normalised weighted population 2027/28]]/gp_need_index[[#This Row],[Registered population 2027/28]]</f>
        <v>0.93230279617532485</v>
      </c>
      <c r="T1181" s="99">
        <v>5082.9562388757204</v>
      </c>
      <c r="U1181" s="16">
        <v>4770.5359248022996</v>
      </c>
      <c r="V1181" s="17">
        <f>gp_need_index[[#This Row],[Normalised weighted population 2028/29]]/gp_need_index[[#This Row],[Registered population 2028/29]]</f>
        <v>0.93853570650796636</v>
      </c>
    </row>
    <row r="1182" spans="1:22" x14ac:dyDescent="0.2">
      <c r="A1182" s="6" t="s">
        <v>1839</v>
      </c>
      <c r="B1182" s="1" t="s">
        <v>7742</v>
      </c>
      <c r="C1182" s="95" t="s">
        <v>6340</v>
      </c>
      <c r="D1182" s="95" t="s">
        <v>6340</v>
      </c>
      <c r="E1182" s="95" t="s">
        <v>6645</v>
      </c>
      <c r="F1182" s="95" t="s">
        <v>6429</v>
      </c>
      <c r="G1182" s="95" t="s">
        <v>6429</v>
      </c>
      <c r="H1182" s="61">
        <v>5591.1404663085896</v>
      </c>
      <c r="I1182" s="61">
        <v>50.121475682275303</v>
      </c>
      <c r="J1182" s="123">
        <v>280236.21091827098</v>
      </c>
      <c r="K1182" s="99">
        <v>4814.5833333333303</v>
      </c>
      <c r="L1182" s="16">
        <v>5642.1563752894699</v>
      </c>
      <c r="M1182" s="17">
        <f>gp_need_index[[#This Row],[Normalised weighted population (base year)]]/gp_need_index[[#This Row],[Registered population (base year)]]</f>
        <v>1.1718888187533307</v>
      </c>
      <c r="N1182" s="99">
        <v>4835.2180739280602</v>
      </c>
      <c r="O1182" s="16">
        <v>5662.5498106053701</v>
      </c>
      <c r="P1182" s="17">
        <f>gp_need_index[[#This Row],[Normalised weighted population 2026/27]]/gp_need_index[[#This Row],[Registered population 2026/27]]</f>
        <v>1.1711053615427107</v>
      </c>
      <c r="Q1182" s="99">
        <v>4853.4646720660603</v>
      </c>
      <c r="R1182" s="16">
        <v>5682.4559155721399</v>
      </c>
      <c r="S1182" s="17">
        <f>gp_need_index[[#This Row],[Normalised weighted population 2027/28]]/gp_need_index[[#This Row],[Registered population 2027/28]]</f>
        <v>1.1708040131160959</v>
      </c>
      <c r="T1182" s="99">
        <v>4870.9048478920604</v>
      </c>
      <c r="U1182" s="16">
        <v>5705.12284941297</v>
      </c>
      <c r="V1182" s="17">
        <f>gp_need_index[[#This Row],[Normalised weighted population 2028/29]]/gp_need_index[[#This Row],[Registered population 2028/29]]</f>
        <v>1.1712655097095412</v>
      </c>
    </row>
    <row r="1183" spans="1:22" x14ac:dyDescent="0.2">
      <c r="A1183" s="6" t="s">
        <v>1805</v>
      </c>
      <c r="B1183" s="1" t="s">
        <v>7743</v>
      </c>
      <c r="C1183" s="95" t="s">
        <v>6340</v>
      </c>
      <c r="D1183" s="95" t="s">
        <v>6340</v>
      </c>
      <c r="E1183" s="95" t="s">
        <v>6645</v>
      </c>
      <c r="F1183" s="95" t="s">
        <v>6617</v>
      </c>
      <c r="G1183" s="95" t="s">
        <v>6617</v>
      </c>
      <c r="H1183" s="61">
        <v>5598.7423416940801</v>
      </c>
      <c r="I1183" s="61">
        <v>41.612266994937698</v>
      </c>
      <c r="J1183" s="123">
        <v>232976.36115843701</v>
      </c>
      <c r="K1183" s="99">
        <v>3617.0833333333298</v>
      </c>
      <c r="L1183" s="16">
        <v>4690.6467122665199</v>
      </c>
      <c r="M1183" s="17">
        <f>gp_need_index[[#This Row],[Normalised weighted population (base year)]]/gp_need_index[[#This Row],[Registered population (base year)]]</f>
        <v>1.2968036066627875</v>
      </c>
      <c r="N1183" s="99">
        <v>3599.1406102647802</v>
      </c>
      <c r="O1183" s="16">
        <v>4707.6009393303502</v>
      </c>
      <c r="P1183" s="17">
        <f>gp_need_index[[#This Row],[Normalised weighted population 2026/27]]/gp_need_index[[#This Row],[Registered population 2026/27]]</f>
        <v>1.3079791675557859</v>
      </c>
      <c r="Q1183" s="99">
        <v>3587.1083301152598</v>
      </c>
      <c r="R1183" s="16">
        <v>4724.1500208526804</v>
      </c>
      <c r="S1183" s="17">
        <f>gp_need_index[[#This Row],[Normalised weighted population 2027/28]]/gp_need_index[[#This Row],[Registered population 2027/28]]</f>
        <v>1.3169800257191802</v>
      </c>
      <c r="T1183" s="99">
        <v>3577.9963258750699</v>
      </c>
      <c r="U1183" s="16">
        <v>4742.9943370370702</v>
      </c>
      <c r="V1183" s="17">
        <f>gp_need_index[[#This Row],[Normalised weighted population 2028/29]]/gp_need_index[[#This Row],[Registered population 2028/29]]</f>
        <v>1.3256006728506287</v>
      </c>
    </row>
    <row r="1184" spans="1:22" x14ac:dyDescent="0.2">
      <c r="A1184" s="6" t="s">
        <v>1862</v>
      </c>
      <c r="B1184" s="1" t="s">
        <v>7744</v>
      </c>
      <c r="C1184" s="95" t="s">
        <v>6340</v>
      </c>
      <c r="D1184" s="95" t="s">
        <v>6340</v>
      </c>
      <c r="E1184" s="95" t="s">
        <v>6645</v>
      </c>
      <c r="F1184" s="95" t="s">
        <v>6426</v>
      </c>
      <c r="G1184" s="95" t="s">
        <v>6426</v>
      </c>
      <c r="H1184" s="61">
        <v>5627.0795006793496</v>
      </c>
      <c r="I1184" s="61">
        <v>126.642978595546</v>
      </c>
      <c r="J1184" s="123">
        <v>712630.10875997203</v>
      </c>
      <c r="K1184" s="99">
        <v>17422.083333333299</v>
      </c>
      <c r="L1184" s="16">
        <v>14347.7907376357</v>
      </c>
      <c r="M1184" s="17">
        <f>gp_need_index[[#This Row],[Normalised weighted population (base year)]]/gp_need_index[[#This Row],[Registered population (base year)]]</f>
        <v>0.82354047234892847</v>
      </c>
      <c r="N1184" s="99">
        <v>17608.743361817498</v>
      </c>
      <c r="O1184" s="16">
        <v>14399.6504740329</v>
      </c>
      <c r="P1184" s="17">
        <f>gp_need_index[[#This Row],[Normalised weighted population 2026/27]]/gp_need_index[[#This Row],[Registered population 2026/27]]</f>
        <v>0.81775571249773904</v>
      </c>
      <c r="Q1184" s="99">
        <v>17777.391791685099</v>
      </c>
      <c r="R1184" s="16">
        <v>14450.2709477432</v>
      </c>
      <c r="S1184" s="17">
        <f>gp_need_index[[#This Row],[Normalised weighted population 2027/28]]/gp_need_index[[#This Row],[Registered population 2027/28]]</f>
        <v>0.81284538908018722</v>
      </c>
      <c r="T1184" s="99">
        <v>17936.927522709499</v>
      </c>
      <c r="U1184" s="16">
        <v>14507.9121050915</v>
      </c>
      <c r="V1184" s="17">
        <f>gp_need_index[[#This Row],[Normalised weighted population 2028/29]]/gp_need_index[[#This Row],[Registered population 2028/29]]</f>
        <v>0.80882927618029299</v>
      </c>
    </row>
    <row r="1185" spans="1:22" x14ac:dyDescent="0.2">
      <c r="A1185" s="6" t="s">
        <v>1837</v>
      </c>
      <c r="B1185" s="1" t="s">
        <v>7745</v>
      </c>
      <c r="C1185" s="95" t="s">
        <v>6340</v>
      </c>
      <c r="D1185" s="95" t="s">
        <v>6340</v>
      </c>
      <c r="E1185" s="95" t="s">
        <v>6645</v>
      </c>
      <c r="F1185" s="95" t="s">
        <v>6429</v>
      </c>
      <c r="G1185" s="95" t="s">
        <v>6429</v>
      </c>
      <c r="H1185" s="61">
        <v>5478.3415609638296</v>
      </c>
      <c r="I1185" s="61">
        <v>107.2215594412</v>
      </c>
      <c r="J1185" s="123">
        <v>587396.32531808096</v>
      </c>
      <c r="K1185" s="99">
        <v>12253.333333333299</v>
      </c>
      <c r="L1185" s="16">
        <v>11826.3871426722</v>
      </c>
      <c r="M1185" s="17">
        <f>gp_need_index[[#This Row],[Normalised weighted population (base year)]]/gp_need_index[[#This Row],[Registered population (base year)]]</f>
        <v>0.96515673090360987</v>
      </c>
      <c r="N1185" s="99">
        <v>12299.2674978181</v>
      </c>
      <c r="O1185" s="16">
        <v>11869.133327849</v>
      </c>
      <c r="P1185" s="17">
        <f>gp_need_index[[#This Row],[Normalised weighted population 2026/27]]/gp_need_index[[#This Row],[Registered population 2026/27]]</f>
        <v>0.96502765957034387</v>
      </c>
      <c r="Q1185" s="99">
        <v>12336.4618704021</v>
      </c>
      <c r="R1185" s="16">
        <v>11910.8580317</v>
      </c>
      <c r="S1185" s="17">
        <f>gp_need_index[[#This Row],[Normalised weighted population 2027/28]]/gp_need_index[[#This Row],[Registered population 2027/28]]</f>
        <v>0.96550033200984331</v>
      </c>
      <c r="T1185" s="99">
        <v>12373.4360476371</v>
      </c>
      <c r="U1185" s="16">
        <v>11958.3696419973</v>
      </c>
      <c r="V1185" s="17">
        <f>gp_need_index[[#This Row],[Normalised weighted population 2028/29]]/gp_need_index[[#This Row],[Registered population 2028/29]]</f>
        <v>0.96645504094078516</v>
      </c>
    </row>
    <row r="1186" spans="1:22" x14ac:dyDescent="0.2">
      <c r="A1186" s="6" t="s">
        <v>1818</v>
      </c>
      <c r="B1186" s="1" t="s">
        <v>7746</v>
      </c>
      <c r="C1186" s="95" t="s">
        <v>6340</v>
      </c>
      <c r="D1186" s="95" t="s">
        <v>6340</v>
      </c>
      <c r="E1186" s="95" t="s">
        <v>6645</v>
      </c>
      <c r="F1186" s="95" t="s">
        <v>6617</v>
      </c>
      <c r="G1186" s="95" t="s">
        <v>6617</v>
      </c>
      <c r="H1186" s="61">
        <v>5639.0402519030404</v>
      </c>
      <c r="I1186" s="61">
        <v>74.881925043226303</v>
      </c>
      <c r="J1186" s="123">
        <v>422262.18945874</v>
      </c>
      <c r="K1186" s="99">
        <v>6929.8333333333303</v>
      </c>
      <c r="L1186" s="16">
        <v>8501.6468660188493</v>
      </c>
      <c r="M1186" s="17">
        <f>gp_need_index[[#This Row],[Normalised weighted population (base year)]]/gp_need_index[[#This Row],[Registered population (base year)]]</f>
        <v>1.2268183745668033</v>
      </c>
      <c r="N1186" s="99">
        <v>6912.2149698562798</v>
      </c>
      <c r="O1186" s="16">
        <v>8532.3758593165294</v>
      </c>
      <c r="P1186" s="17">
        <f>gp_need_index[[#This Row],[Normalised weighted population 2026/27]]/gp_need_index[[#This Row],[Registered population 2026/27]]</f>
        <v>1.2343909870462169</v>
      </c>
      <c r="Q1186" s="99">
        <v>6901.8639043944904</v>
      </c>
      <c r="R1186" s="16">
        <v>8562.3705393020991</v>
      </c>
      <c r="S1186" s="17">
        <f>gp_need_index[[#This Row],[Normalised weighted population 2027/28]]/gp_need_index[[#This Row],[Registered population 2027/28]]</f>
        <v>1.2405881451603742</v>
      </c>
      <c r="T1186" s="99">
        <v>6894.9942212613296</v>
      </c>
      <c r="U1186" s="16">
        <v>8596.5252585676299</v>
      </c>
      <c r="V1186" s="17">
        <f>gp_need_index[[#This Row],[Normalised weighted population 2028/29]]/gp_need_index[[#This Row],[Registered population 2028/29]]</f>
        <v>1.2467777321784372</v>
      </c>
    </row>
    <row r="1187" spans="1:22" x14ac:dyDescent="0.2">
      <c r="A1187" s="6" t="s">
        <v>1859</v>
      </c>
      <c r="B1187" s="1" t="s">
        <v>7747</v>
      </c>
      <c r="C1187" s="95" t="s">
        <v>6340</v>
      </c>
      <c r="D1187" s="95" t="s">
        <v>6340</v>
      </c>
      <c r="E1187" s="95" t="s">
        <v>6645</v>
      </c>
      <c r="F1187" s="95" t="s">
        <v>6426</v>
      </c>
      <c r="G1187" s="95" t="s">
        <v>6426</v>
      </c>
      <c r="H1187" s="61">
        <v>5520.46135432546</v>
      </c>
      <c r="I1187" s="61">
        <v>47.458634756980302</v>
      </c>
      <c r="J1187" s="123">
        <v>261993.55910495701</v>
      </c>
      <c r="K1187" s="99">
        <v>5071.1666666666697</v>
      </c>
      <c r="L1187" s="16">
        <v>5274.8666025173998</v>
      </c>
      <c r="M1187" s="17">
        <f>gp_need_index[[#This Row],[Normalised weighted population (base year)]]/gp_need_index[[#This Row],[Registered population (base year)]]</f>
        <v>1.0401682589510757</v>
      </c>
      <c r="N1187" s="99">
        <v>5121.4506701894597</v>
      </c>
      <c r="O1187" s="16">
        <v>5293.9324779918097</v>
      </c>
      <c r="P1187" s="17">
        <f>gp_need_index[[#This Row],[Normalised weighted population 2026/27]]/gp_need_index[[#This Row],[Registered population 2026/27]]</f>
        <v>1.0336783108751431</v>
      </c>
      <c r="Q1187" s="99">
        <v>5167.7843645155899</v>
      </c>
      <c r="R1187" s="16">
        <v>5312.5427470611403</v>
      </c>
      <c r="S1187" s="17">
        <f>gp_need_index[[#This Row],[Normalised weighted population 2027/28]]/gp_need_index[[#This Row],[Registered population 2027/28]]</f>
        <v>1.0280116917299276</v>
      </c>
      <c r="T1187" s="99">
        <v>5212.0814671952903</v>
      </c>
      <c r="U1187" s="16">
        <v>5333.7341221924898</v>
      </c>
      <c r="V1187" s="17">
        <f>gp_need_index[[#This Row],[Normalised weighted population 2028/29]]/gp_need_index[[#This Row],[Registered population 2028/29]]</f>
        <v>1.0233405129530071</v>
      </c>
    </row>
    <row r="1188" spans="1:22" x14ac:dyDescent="0.2">
      <c r="A1188" s="6" t="s">
        <v>1847</v>
      </c>
      <c r="B1188" s="1" t="s">
        <v>7748</v>
      </c>
      <c r="C1188" s="95" t="s">
        <v>6340</v>
      </c>
      <c r="D1188" s="95" t="s">
        <v>6340</v>
      </c>
      <c r="E1188" s="95" t="s">
        <v>6645</v>
      </c>
      <c r="F1188" s="95" t="s">
        <v>6430</v>
      </c>
      <c r="G1188" s="95" t="s">
        <v>6430</v>
      </c>
      <c r="H1188" s="61">
        <v>5536.5634533110097</v>
      </c>
      <c r="I1188" s="61">
        <v>50.377356687834101</v>
      </c>
      <c r="J1188" s="123">
        <v>278917.43191227497</v>
      </c>
      <c r="K1188" s="99">
        <v>5606.5833333333303</v>
      </c>
      <c r="L1188" s="16">
        <v>5615.6046411224397</v>
      </c>
      <c r="M1188" s="17">
        <f>gp_need_index[[#This Row],[Normalised weighted population (base year)]]/gp_need_index[[#This Row],[Registered population (base year)]]</f>
        <v>1.001609056220653</v>
      </c>
      <c r="N1188" s="99">
        <v>5617.9848169975203</v>
      </c>
      <c r="O1188" s="16">
        <v>5635.9021058488597</v>
      </c>
      <c r="P1188" s="17">
        <f>gp_need_index[[#This Row],[Normalised weighted population 2026/27]]/gp_need_index[[#This Row],[Registered population 2026/27]]</f>
        <v>1.0031892732776937</v>
      </c>
      <c r="Q1188" s="99">
        <v>5625.1867582160903</v>
      </c>
      <c r="R1188" s="16">
        <v>5655.71453358085</v>
      </c>
      <c r="S1188" s="17">
        <f>gp_need_index[[#This Row],[Normalised weighted population 2027/28]]/gp_need_index[[#This Row],[Registered population 2027/28]]</f>
        <v>1.0054269798811872</v>
      </c>
      <c r="T1188" s="99">
        <v>5628.3922258852199</v>
      </c>
      <c r="U1188" s="16">
        <v>5678.2747978504003</v>
      </c>
      <c r="V1188" s="17">
        <f>gp_need_index[[#This Row],[Normalised weighted population 2028/29]]/gp_need_index[[#This Row],[Registered population 2028/29]]</f>
        <v>1.0088626680521249</v>
      </c>
    </row>
    <row r="1189" spans="1:22" x14ac:dyDescent="0.2">
      <c r="A1189" s="6" t="s">
        <v>1798</v>
      </c>
      <c r="B1189" s="1" t="s">
        <v>7749</v>
      </c>
      <c r="C1189" s="95" t="s">
        <v>6340</v>
      </c>
      <c r="D1189" s="95" t="s">
        <v>6340</v>
      </c>
      <c r="E1189" s="95" t="s">
        <v>6645</v>
      </c>
      <c r="F1189" s="95" t="s">
        <v>6617</v>
      </c>
      <c r="G1189" s="95" t="s">
        <v>6617</v>
      </c>
      <c r="H1189" s="61">
        <v>5528.0352796052603</v>
      </c>
      <c r="I1189" s="61">
        <v>87.751257444919204</v>
      </c>
      <c r="J1189" s="123">
        <v>485092.04698523798</v>
      </c>
      <c r="K1189" s="99">
        <v>7872.9166666666697</v>
      </c>
      <c r="L1189" s="16">
        <v>9766.636426219</v>
      </c>
      <c r="M1189" s="17">
        <f>gp_need_index[[#This Row],[Normalised weighted population (base year)]]/gp_need_index[[#This Row],[Registered population (base year)]]</f>
        <v>1.240535984277618</v>
      </c>
      <c r="N1189" s="99">
        <v>7828.0330665680804</v>
      </c>
      <c r="O1189" s="16">
        <v>9801.93769313962</v>
      </c>
      <c r="P1189" s="17">
        <f>gp_need_index[[#This Row],[Normalised weighted population 2026/27]]/gp_need_index[[#This Row],[Registered population 2026/27]]</f>
        <v>1.2521584425852363</v>
      </c>
      <c r="Q1189" s="99">
        <v>7795.3442988552997</v>
      </c>
      <c r="R1189" s="16">
        <v>9836.3953857204306</v>
      </c>
      <c r="S1189" s="17">
        <f>gp_need_index[[#This Row],[Normalised weighted population 2027/28]]/gp_need_index[[#This Row],[Registered population 2027/28]]</f>
        <v>1.2618294983025762</v>
      </c>
      <c r="T1189" s="99">
        <v>7772.9655172607199</v>
      </c>
      <c r="U1189" s="16">
        <v>9875.6321042718992</v>
      </c>
      <c r="V1189" s="17">
        <f>gp_need_index[[#This Row],[Normalised weighted population 2028/29]]/gp_need_index[[#This Row],[Registered population 2028/29]]</f>
        <v>1.2705102167688738</v>
      </c>
    </row>
    <row r="1190" spans="1:22" x14ac:dyDescent="0.2">
      <c r="A1190" s="6" t="s">
        <v>1669</v>
      </c>
      <c r="B1190" s="1" t="s">
        <v>7750</v>
      </c>
      <c r="C1190" s="95" t="s">
        <v>6340</v>
      </c>
      <c r="D1190" s="95" t="s">
        <v>6340</v>
      </c>
      <c r="E1190" s="95" t="s">
        <v>6645</v>
      </c>
      <c r="F1190" s="95" t="s">
        <v>6432</v>
      </c>
      <c r="G1190" s="95" t="s">
        <v>6432</v>
      </c>
      <c r="H1190" s="61">
        <v>5549.9131690492004</v>
      </c>
      <c r="I1190" s="61">
        <v>43.8927307217877</v>
      </c>
      <c r="J1190" s="123">
        <v>243600.84425838001</v>
      </c>
      <c r="K1190" s="99">
        <v>4518.6666666666697</v>
      </c>
      <c r="L1190" s="16">
        <v>4904.5555246219101</v>
      </c>
      <c r="M1190" s="17">
        <f>gp_need_index[[#This Row],[Normalised weighted population (base year)]]/gp_need_index[[#This Row],[Registered population (base year)]]</f>
        <v>1.0853988325365684</v>
      </c>
      <c r="N1190" s="99">
        <v>4536.1543682707697</v>
      </c>
      <c r="O1190" s="16">
        <v>4922.2829198218396</v>
      </c>
      <c r="P1190" s="17">
        <f>gp_need_index[[#This Row],[Normalised weighted population 2026/27]]/gp_need_index[[#This Row],[Registered population 2026/27]]</f>
        <v>1.0851224451821877</v>
      </c>
      <c r="Q1190" s="99">
        <v>4551.5104973761599</v>
      </c>
      <c r="R1190" s="16">
        <v>4939.5866935201502</v>
      </c>
      <c r="S1190" s="17">
        <f>gp_need_index[[#This Row],[Normalised weighted population 2027/28]]/gp_need_index[[#This Row],[Registered population 2027/28]]</f>
        <v>1.0852631662318932</v>
      </c>
      <c r="T1190" s="99">
        <v>4568.0421625589397</v>
      </c>
      <c r="U1190" s="16">
        <v>4959.2903720786198</v>
      </c>
      <c r="V1190" s="17">
        <f>gp_need_index[[#This Row],[Normalised weighted population 2028/29]]/gp_need_index[[#This Row],[Registered population 2028/29]]</f>
        <v>1.0856489926311252</v>
      </c>
    </row>
    <row r="1191" spans="1:22" x14ac:dyDescent="0.2">
      <c r="A1191" s="6" t="s">
        <v>1666</v>
      </c>
      <c r="B1191" s="1" t="s">
        <v>7751</v>
      </c>
      <c r="C1191" s="95" t="s">
        <v>6340</v>
      </c>
      <c r="D1191" s="95" t="s">
        <v>6340</v>
      </c>
      <c r="E1191" s="95" t="s">
        <v>6645</v>
      </c>
      <c r="F1191" s="95" t="s">
        <v>6428</v>
      </c>
      <c r="G1191" s="95" t="s">
        <v>6428</v>
      </c>
      <c r="H1191" s="61">
        <v>5516.4204501793001</v>
      </c>
      <c r="I1191" s="61">
        <v>96.162695648896502</v>
      </c>
      <c r="J1191" s="123">
        <v>530473.86082194105</v>
      </c>
      <c r="K1191" s="99">
        <v>9717.75</v>
      </c>
      <c r="L1191" s="16">
        <v>10680.3345147777</v>
      </c>
      <c r="M1191" s="17">
        <f>gp_need_index[[#This Row],[Normalised weighted population (base year)]]/gp_need_index[[#This Row],[Registered population (base year)]]</f>
        <v>1.0990542579072007</v>
      </c>
      <c r="N1191" s="99">
        <v>9737.4910758137903</v>
      </c>
      <c r="O1191" s="16">
        <v>10718.938320945301</v>
      </c>
      <c r="P1191" s="17">
        <f>gp_need_index[[#This Row],[Normalised weighted population 2026/27]]/gp_need_index[[#This Row],[Registered population 2026/27]]</f>
        <v>1.1007905668400819</v>
      </c>
      <c r="Q1191" s="99">
        <v>9755.7017261325309</v>
      </c>
      <c r="R1191" s="16">
        <v>10756.6196338672</v>
      </c>
      <c r="S1191" s="17">
        <f>gp_need_index[[#This Row],[Normalised weighted population 2027/28]]/gp_need_index[[#This Row],[Registered population 2027/28]]</f>
        <v>1.1025982482688577</v>
      </c>
      <c r="T1191" s="99">
        <v>9776.0184543691194</v>
      </c>
      <c r="U1191" s="16">
        <v>10799.527064952401</v>
      </c>
      <c r="V1191" s="17">
        <f>gp_need_index[[#This Row],[Normalised weighted population 2028/29]]/gp_need_index[[#This Row],[Registered population 2028/29]]</f>
        <v>1.1046958550007495</v>
      </c>
    </row>
    <row r="1192" spans="1:22" x14ac:dyDescent="0.2">
      <c r="A1192" s="6" t="s">
        <v>1843</v>
      </c>
      <c r="B1192" s="1" t="s">
        <v>7752</v>
      </c>
      <c r="C1192" s="95" t="s">
        <v>6340</v>
      </c>
      <c r="D1192" s="95" t="s">
        <v>6340</v>
      </c>
      <c r="E1192" s="95" t="s">
        <v>6645</v>
      </c>
      <c r="F1192" s="95" t="s">
        <v>6429</v>
      </c>
      <c r="G1192" s="95" t="s">
        <v>6429</v>
      </c>
      <c r="H1192" s="61">
        <v>5444.5517953726003</v>
      </c>
      <c r="I1192" s="61">
        <v>37.086232100063398</v>
      </c>
      <c r="J1192" s="123">
        <v>201917.91156400499</v>
      </c>
      <c r="K1192" s="99">
        <v>6539.8333333333303</v>
      </c>
      <c r="L1192" s="16">
        <v>4065.32913174536</v>
      </c>
      <c r="M1192" s="17">
        <f>gp_need_index[[#This Row],[Normalised weighted population (base year)]]/gp_need_index[[#This Row],[Registered population (base year)]]</f>
        <v>0.62162580061857264</v>
      </c>
      <c r="N1192" s="99">
        <v>6568.83791842141</v>
      </c>
      <c r="O1192" s="16">
        <v>4080.0231638089099</v>
      </c>
      <c r="P1192" s="17">
        <f>gp_need_index[[#This Row],[Normalised weighted population 2026/27]]/gp_need_index[[#This Row],[Registered population 2026/27]]</f>
        <v>0.62111795335473896</v>
      </c>
      <c r="Q1192" s="99">
        <v>6598.1504611363298</v>
      </c>
      <c r="R1192" s="16">
        <v>4094.3660609280701</v>
      </c>
      <c r="S1192" s="17">
        <f>gp_need_index[[#This Row],[Normalised weighted population 2027/28]]/gp_need_index[[#This Row],[Registered population 2027/28]]</f>
        <v>0.62053238783265641</v>
      </c>
      <c r="T1192" s="99">
        <v>6627.8512022934501</v>
      </c>
      <c r="U1192" s="16">
        <v>4110.6982113225704</v>
      </c>
      <c r="V1192" s="17">
        <f>gp_need_index[[#This Row],[Normalised weighted population 2028/29]]/gp_need_index[[#This Row],[Registered population 2028/29]]</f>
        <v>0.62021582649594431</v>
      </c>
    </row>
    <row r="1193" spans="1:22" x14ac:dyDescent="0.2">
      <c r="A1193" s="6" t="s">
        <v>1673</v>
      </c>
      <c r="B1193" s="1" t="s">
        <v>7753</v>
      </c>
      <c r="C1193" s="95" t="s">
        <v>6340</v>
      </c>
      <c r="D1193" s="95" t="s">
        <v>6340</v>
      </c>
      <c r="E1193" s="95" t="s">
        <v>6645</v>
      </c>
      <c r="F1193" s="95" t="s">
        <v>6432</v>
      </c>
      <c r="G1193" s="95" t="s">
        <v>6432</v>
      </c>
      <c r="H1193" s="61">
        <v>5391.5130648226304</v>
      </c>
      <c r="I1193" s="61">
        <v>39.0153640633987</v>
      </c>
      <c r="J1193" s="123">
        <v>210351.84507662599</v>
      </c>
      <c r="K1193" s="99">
        <v>4378.4166666666697</v>
      </c>
      <c r="L1193" s="16">
        <v>4235.1343527804102</v>
      </c>
      <c r="M1193" s="17">
        <f>gp_need_index[[#This Row],[Normalised weighted population (base year)]]/gp_need_index[[#This Row],[Registered population (base year)]]</f>
        <v>0.96727531324803273</v>
      </c>
      <c r="N1193" s="99">
        <v>4397.6532018406597</v>
      </c>
      <c r="O1193" s="16">
        <v>4250.4421416350096</v>
      </c>
      <c r="P1193" s="17">
        <f>gp_need_index[[#This Row],[Normalised weighted population 2026/27]]/gp_need_index[[#This Row],[Registered population 2026/27]]</f>
        <v>0.96652508657480452</v>
      </c>
      <c r="Q1193" s="99">
        <v>4413.1134389931804</v>
      </c>
      <c r="R1193" s="16">
        <v>4265.3841289475304</v>
      </c>
      <c r="S1193" s="17">
        <f>gp_need_index[[#This Row],[Normalised weighted population 2027/28]]/gp_need_index[[#This Row],[Registered population 2027/28]]</f>
        <v>0.96652492348364527</v>
      </c>
      <c r="T1193" s="99">
        <v>4426.9875361677196</v>
      </c>
      <c r="U1193" s="16">
        <v>4282.3984588944904</v>
      </c>
      <c r="V1193" s="17">
        <f>gp_need_index[[#This Row],[Normalised weighted population 2028/29]]/gp_need_index[[#This Row],[Registered population 2028/29]]</f>
        <v>0.96733917227189792</v>
      </c>
    </row>
    <row r="1194" spans="1:22" x14ac:dyDescent="0.2">
      <c r="A1194" s="6" t="s">
        <v>1777</v>
      </c>
      <c r="B1194" s="1" t="s">
        <v>7754</v>
      </c>
      <c r="C1194" s="95" t="s">
        <v>6340</v>
      </c>
      <c r="D1194" s="95" t="s">
        <v>6340</v>
      </c>
      <c r="E1194" s="95" t="s">
        <v>6645</v>
      </c>
      <c r="F1194" s="95" t="s">
        <v>6427</v>
      </c>
      <c r="G1194" s="95" t="s">
        <v>6427</v>
      </c>
      <c r="H1194" s="61">
        <v>5611.28</v>
      </c>
      <c r="I1194" s="61">
        <v>68.875073939944301</v>
      </c>
      <c r="J1194" s="123">
        <v>386477.32489773002</v>
      </c>
      <c r="K1194" s="99">
        <v>8320</v>
      </c>
      <c r="L1194" s="16">
        <v>7781.1696619481399</v>
      </c>
      <c r="M1194" s="17">
        <f>gp_need_index[[#This Row],[Normalised weighted population (base year)]]/gp_need_index[[#This Row],[Registered population (base year)]]</f>
        <v>0.9352367382149207</v>
      </c>
      <c r="N1194" s="99">
        <v>8386.1941242732501</v>
      </c>
      <c r="O1194" s="16">
        <v>7809.2945081289199</v>
      </c>
      <c r="P1194" s="17">
        <f>gp_need_index[[#This Row],[Normalised weighted population 2026/27]]/gp_need_index[[#This Row],[Registered population 2026/27]]</f>
        <v>0.9312084113967104</v>
      </c>
      <c r="Q1194" s="99">
        <v>8449.1485199653198</v>
      </c>
      <c r="R1194" s="16">
        <v>7836.7472708232199</v>
      </c>
      <c r="S1194" s="17">
        <f>gp_need_index[[#This Row],[Normalised weighted population 2027/28]]/gp_need_index[[#This Row],[Registered population 2027/28]]</f>
        <v>0.92751917572581466</v>
      </c>
      <c r="T1194" s="99">
        <v>8510.2932397404802</v>
      </c>
      <c r="U1194" s="16">
        <v>7868.0075277533797</v>
      </c>
      <c r="V1194" s="17">
        <f>gp_need_index[[#This Row],[Normalised weighted population 2028/29]]/gp_need_index[[#This Row],[Registered population 2028/29]]</f>
        <v>0.92452836889476131</v>
      </c>
    </row>
    <row r="1195" spans="1:22" x14ac:dyDescent="0.2">
      <c r="A1195" s="6" t="s">
        <v>1667</v>
      </c>
      <c r="B1195" s="1" t="s">
        <v>7755</v>
      </c>
      <c r="C1195" s="95" t="s">
        <v>6340</v>
      </c>
      <c r="D1195" s="95" t="s">
        <v>6340</v>
      </c>
      <c r="E1195" s="95" t="s">
        <v>6645</v>
      </c>
      <c r="F1195" s="95" t="s">
        <v>6428</v>
      </c>
      <c r="G1195" s="95" t="s">
        <v>6428</v>
      </c>
      <c r="H1195" s="61">
        <v>5546.20703125</v>
      </c>
      <c r="I1195" s="61">
        <v>98.604397096275406</v>
      </c>
      <c r="J1195" s="123">
        <v>546880.40048753005</v>
      </c>
      <c r="K1195" s="99">
        <v>10293.583333333299</v>
      </c>
      <c r="L1195" s="16">
        <v>11010.6567885028</v>
      </c>
      <c r="M1195" s="17">
        <f>gp_need_index[[#This Row],[Normalised weighted population (base year)]]/gp_need_index[[#This Row],[Registered population (base year)]]</f>
        <v>1.0696621800153334</v>
      </c>
      <c r="N1195" s="99">
        <v>10319.710518698599</v>
      </c>
      <c r="O1195" s="16">
        <v>11050.454536396801</v>
      </c>
      <c r="P1195" s="17">
        <f>gp_need_index[[#This Row],[Normalised weighted population 2026/27]]/gp_need_index[[#This Row],[Registered population 2026/27]]</f>
        <v>1.0708105151180496</v>
      </c>
      <c r="Q1195" s="99">
        <v>10344.9475499332</v>
      </c>
      <c r="R1195" s="16">
        <v>11089.3012600971</v>
      </c>
      <c r="S1195" s="17">
        <f>gp_need_index[[#This Row],[Normalised weighted population 2027/28]]/gp_need_index[[#This Row],[Registered population 2027/28]]</f>
        <v>1.0719533575758637</v>
      </c>
      <c r="T1195" s="99">
        <v>10370.497824390801</v>
      </c>
      <c r="U1195" s="16">
        <v>11133.535735777699</v>
      </c>
      <c r="V1195" s="17">
        <f>gp_need_index[[#This Row],[Normalised weighted population 2028/29]]/gp_need_index[[#This Row],[Registered population 2028/29]]</f>
        <v>1.0735777514549281</v>
      </c>
    </row>
    <row r="1196" spans="1:22" x14ac:dyDescent="0.2">
      <c r="A1196" s="6" t="s">
        <v>1783</v>
      </c>
      <c r="B1196" s="1" t="s">
        <v>7756</v>
      </c>
      <c r="C1196" s="95" t="s">
        <v>6340</v>
      </c>
      <c r="D1196" s="95" t="s">
        <v>6340</v>
      </c>
      <c r="E1196" s="95" t="s">
        <v>6645</v>
      </c>
      <c r="F1196" s="95" t="s">
        <v>6427</v>
      </c>
      <c r="G1196" s="95" t="s">
        <v>6427</v>
      </c>
      <c r="H1196" s="61">
        <v>5338.3847527754897</v>
      </c>
      <c r="I1196" s="61">
        <v>29.994219307876001</v>
      </c>
      <c r="J1196" s="123">
        <v>160120.68302457</v>
      </c>
      <c r="K1196" s="99">
        <v>4419.8333333333303</v>
      </c>
      <c r="L1196" s="16">
        <v>3223.8015550611999</v>
      </c>
      <c r="M1196" s="17">
        <f>gp_need_index[[#This Row],[Normalised weighted population (base year)]]/gp_need_index[[#This Row],[Registered population (base year)]]</f>
        <v>0.72939437121939787</v>
      </c>
      <c r="N1196" s="99">
        <v>4455.6166649203797</v>
      </c>
      <c r="O1196" s="16">
        <v>3235.4539064161399</v>
      </c>
      <c r="P1196" s="17">
        <f>gp_need_index[[#This Row],[Normalised weighted population 2026/27]]/gp_need_index[[#This Row],[Registered population 2026/27]]</f>
        <v>0.72615176522910241</v>
      </c>
      <c r="Q1196" s="99">
        <v>4489.1792643129902</v>
      </c>
      <c r="R1196" s="16">
        <v>3246.82780814424</v>
      </c>
      <c r="S1196" s="17">
        <f>gp_need_index[[#This Row],[Normalised weighted population 2027/28]]/gp_need_index[[#This Row],[Registered population 2027/28]]</f>
        <v>0.72325643886736701</v>
      </c>
      <c r="T1196" s="99">
        <v>4522.7438192884802</v>
      </c>
      <c r="U1196" s="16">
        <v>3259.77918554395</v>
      </c>
      <c r="V1196" s="17">
        <f>gp_need_index[[#This Row],[Normalised weighted population 2028/29]]/gp_need_index[[#This Row],[Registered population 2028/29]]</f>
        <v>0.72075255990439446</v>
      </c>
    </row>
    <row r="1197" spans="1:22" x14ac:dyDescent="0.2">
      <c r="A1197" s="6" t="s">
        <v>1812</v>
      </c>
      <c r="B1197" s="1" t="s">
        <v>7757</v>
      </c>
      <c r="C1197" s="95" t="s">
        <v>6340</v>
      </c>
      <c r="D1197" s="95" t="s">
        <v>6340</v>
      </c>
      <c r="E1197" s="95" t="s">
        <v>6645</v>
      </c>
      <c r="F1197" s="95" t="s">
        <v>6617</v>
      </c>
      <c r="G1197" s="95" t="s">
        <v>6617</v>
      </c>
      <c r="H1197" s="61">
        <v>5447.0268188476603</v>
      </c>
      <c r="I1197" s="61">
        <v>59.949285604359297</v>
      </c>
      <c r="J1197" s="123">
        <v>326545.366457703</v>
      </c>
      <c r="K1197" s="99">
        <v>5451.8333333333303</v>
      </c>
      <c r="L1197" s="16">
        <v>6574.5251662637302</v>
      </c>
      <c r="M1197" s="17">
        <f>gp_need_index[[#This Row],[Normalised weighted population (base year)]]/gp_need_index[[#This Row],[Registered population (base year)]]</f>
        <v>1.205929228625918</v>
      </c>
      <c r="N1197" s="99">
        <v>5434.3601541531998</v>
      </c>
      <c r="O1197" s="16">
        <v>6598.2886256208903</v>
      </c>
      <c r="P1197" s="17">
        <f>gp_need_index[[#This Row],[Normalised weighted population 2026/27]]/gp_need_index[[#This Row],[Registered population 2026/27]]</f>
        <v>1.214179487271958</v>
      </c>
      <c r="Q1197" s="99">
        <v>5421.4203747275596</v>
      </c>
      <c r="R1197" s="16">
        <v>6621.4842230771101</v>
      </c>
      <c r="S1197" s="17">
        <f>gp_need_index[[#This Row],[Normalised weighted population 2027/28]]/gp_need_index[[#This Row],[Registered population 2027/28]]</f>
        <v>1.2213559852218352</v>
      </c>
      <c r="T1197" s="99">
        <v>5415.2247315892901</v>
      </c>
      <c r="U1197" s="16">
        <v>6647.8968775776702</v>
      </c>
      <c r="V1197" s="17">
        <f>gp_need_index[[#This Row],[Normalised weighted population 2028/29]]/gp_need_index[[#This Row],[Registered population 2028/29]]</f>
        <v>1.2276308384392034</v>
      </c>
    </row>
    <row r="1198" spans="1:22" x14ac:dyDescent="0.2">
      <c r="A1198" s="6" t="s">
        <v>1834</v>
      </c>
      <c r="B1198" s="1" t="s">
        <v>7758</v>
      </c>
      <c r="C1198" s="95" t="s">
        <v>6340</v>
      </c>
      <c r="D1198" s="95" t="s">
        <v>6340</v>
      </c>
      <c r="E1198" s="95" t="s">
        <v>6645</v>
      </c>
      <c r="F1198" s="95" t="s">
        <v>6430</v>
      </c>
      <c r="G1198" s="95" t="s">
        <v>6430</v>
      </c>
      <c r="H1198" s="61">
        <v>5472.2419738769504</v>
      </c>
      <c r="I1198" s="61">
        <v>61.902824727703603</v>
      </c>
      <c r="J1198" s="123">
        <v>338747.23577648803</v>
      </c>
      <c r="K1198" s="99">
        <v>5688.4166666666697</v>
      </c>
      <c r="L1198" s="16">
        <v>6820.1924001370498</v>
      </c>
      <c r="M1198" s="17">
        <f>gp_need_index[[#This Row],[Normalised weighted population (base year)]]/gp_need_index[[#This Row],[Registered population (base year)]]</f>
        <v>1.1989614685053627</v>
      </c>
      <c r="N1198" s="99">
        <v>5699.9293749783601</v>
      </c>
      <c r="O1198" s="16">
        <v>6844.8438176630298</v>
      </c>
      <c r="P1198" s="17">
        <f>gp_need_index[[#This Row],[Normalised weighted population 2026/27]]/gp_need_index[[#This Row],[Registered population 2026/27]]</f>
        <v>1.2008646717116589</v>
      </c>
      <c r="Q1198" s="99">
        <v>5707.8419690539104</v>
      </c>
      <c r="R1198" s="16">
        <v>6868.9061542557001</v>
      </c>
      <c r="S1198" s="17">
        <f>gp_need_index[[#This Row],[Normalised weighted population 2027/28]]/gp_need_index[[#This Row],[Registered population 2027/28]]</f>
        <v>1.2034156151303255</v>
      </c>
      <c r="T1198" s="99">
        <v>5715.31439007671</v>
      </c>
      <c r="U1198" s="16">
        <v>6896.3057581718103</v>
      </c>
      <c r="V1198" s="17">
        <f>gp_need_index[[#This Row],[Normalised weighted population 2028/29]]/gp_need_index[[#This Row],[Registered population 2028/29]]</f>
        <v>1.2066362911103565</v>
      </c>
    </row>
    <row r="1199" spans="1:22" x14ac:dyDescent="0.2">
      <c r="A1199" s="6" t="s">
        <v>1821</v>
      </c>
      <c r="B1199" s="1" t="s">
        <v>7759</v>
      </c>
      <c r="C1199" s="95" t="s">
        <v>6340</v>
      </c>
      <c r="D1199" s="95" t="s">
        <v>6340</v>
      </c>
      <c r="E1199" s="95" t="s">
        <v>6645</v>
      </c>
      <c r="F1199" s="95" t="s">
        <v>6617</v>
      </c>
      <c r="G1199" s="95" t="s">
        <v>6617</v>
      </c>
      <c r="H1199" s="61">
        <v>5516.0874848701596</v>
      </c>
      <c r="I1199" s="61">
        <v>91.878513350616601</v>
      </c>
      <c r="J1199" s="123">
        <v>506809.91762181203</v>
      </c>
      <c r="K1199" s="99">
        <v>8310</v>
      </c>
      <c r="L1199" s="16">
        <v>10203.894772912799</v>
      </c>
      <c r="M1199" s="17">
        <f>gp_need_index[[#This Row],[Normalised weighted population (base year)]]/gp_need_index[[#This Row],[Registered population (base year)]]</f>
        <v>1.2279055081724186</v>
      </c>
      <c r="N1199" s="99">
        <v>8263.0459903466599</v>
      </c>
      <c r="O1199" s="16">
        <v>10240.776499362801</v>
      </c>
      <c r="P1199" s="17">
        <f>gp_need_index[[#This Row],[Normalised weighted population 2026/27]]/gp_need_index[[#This Row],[Registered population 2026/27]]</f>
        <v>1.2393464239853722</v>
      </c>
      <c r="Q1199" s="99">
        <v>8228.3838632370607</v>
      </c>
      <c r="R1199" s="16">
        <v>10276.7768841287</v>
      </c>
      <c r="S1199" s="17">
        <f>gp_need_index[[#This Row],[Normalised weighted population 2027/28]]/gp_need_index[[#This Row],[Registered population 2027/28]]</f>
        <v>1.2489423263350037</v>
      </c>
      <c r="T1199" s="99">
        <v>8207.4522265974992</v>
      </c>
      <c r="U1199" s="16">
        <v>10317.770254810401</v>
      </c>
      <c r="V1199" s="17">
        <f>gp_need_index[[#This Row],[Normalised weighted population 2028/29]]/gp_need_index[[#This Row],[Registered population 2028/29]]</f>
        <v>1.2571221823715397</v>
      </c>
    </row>
    <row r="1200" spans="1:22" x14ac:dyDescent="0.2">
      <c r="A1200" s="6" t="s">
        <v>1687</v>
      </c>
      <c r="B1200" s="1" t="s">
        <v>7760</v>
      </c>
      <c r="C1200" s="95" t="s">
        <v>6340</v>
      </c>
      <c r="D1200" s="95" t="s">
        <v>6340</v>
      </c>
      <c r="E1200" s="95" t="s">
        <v>6645</v>
      </c>
      <c r="F1200" s="95" t="s">
        <v>6428</v>
      </c>
      <c r="G1200" s="95" t="s">
        <v>6428</v>
      </c>
      <c r="H1200" s="61">
        <v>5516.6565755208303</v>
      </c>
      <c r="I1200" s="61">
        <v>50.4522958573625</v>
      </c>
      <c r="J1200" s="123">
        <v>278327.98969164101</v>
      </c>
      <c r="K1200" s="99">
        <v>4464.75</v>
      </c>
      <c r="L1200" s="16">
        <v>5603.7370627958599</v>
      </c>
      <c r="M1200" s="17">
        <f>gp_need_index[[#This Row],[Normalised weighted population (base year)]]/gp_need_index[[#This Row],[Registered population (base year)]]</f>
        <v>1.2551065709828904</v>
      </c>
      <c r="N1200" s="99">
        <v>4465.8697577579696</v>
      </c>
      <c r="O1200" s="16">
        <v>5623.9916324525802</v>
      </c>
      <c r="P1200" s="17">
        <f>gp_need_index[[#This Row],[Normalised weighted population 2026/27]]/gp_need_index[[#This Row],[Registered population 2026/27]]</f>
        <v>1.259327283936742</v>
      </c>
      <c r="Q1200" s="99">
        <v>4464.5339411904297</v>
      </c>
      <c r="R1200" s="16">
        <v>5643.7621901540197</v>
      </c>
      <c r="S1200" s="17">
        <f>gp_need_index[[#This Row],[Normalised weighted population 2027/28]]/gp_need_index[[#This Row],[Registered population 2027/28]]</f>
        <v>1.2641324412574986</v>
      </c>
      <c r="T1200" s="99">
        <v>4468.2229998906896</v>
      </c>
      <c r="U1200" s="16">
        <v>5666.2747773308201</v>
      </c>
      <c r="V1200" s="17">
        <f>gp_need_index[[#This Row],[Normalised weighted population 2028/29]]/gp_need_index[[#This Row],[Registered population 2028/29]]</f>
        <v>1.2681271229008577</v>
      </c>
    </row>
    <row r="1201" spans="1:22" x14ac:dyDescent="0.2">
      <c r="A1201" s="6" t="s">
        <v>1827</v>
      </c>
      <c r="B1201" s="1" t="s">
        <v>7761</v>
      </c>
      <c r="C1201" s="95" t="s">
        <v>6340</v>
      </c>
      <c r="D1201" s="95" t="s">
        <v>6340</v>
      </c>
      <c r="E1201" s="95" t="s">
        <v>6645</v>
      </c>
      <c r="F1201" s="95" t="s">
        <v>6617</v>
      </c>
      <c r="G1201" s="95" t="s">
        <v>6617</v>
      </c>
      <c r="H1201" s="61">
        <v>5455.5799037388397</v>
      </c>
      <c r="I1201" s="61">
        <v>49.487344687573703</v>
      </c>
      <c r="J1201" s="123">
        <v>269982.16316692397</v>
      </c>
      <c r="K1201" s="99">
        <v>4883.0833333333303</v>
      </c>
      <c r="L1201" s="16">
        <v>5435.7057502856296</v>
      </c>
      <c r="M1201" s="17">
        <f>gp_need_index[[#This Row],[Normalised weighted population (base year)]]/gp_need_index[[#This Row],[Registered population (base year)]]</f>
        <v>1.1131707937851356</v>
      </c>
      <c r="N1201" s="99">
        <v>4865.36885140494</v>
      </c>
      <c r="O1201" s="16">
        <v>5455.3529748999999</v>
      </c>
      <c r="P1201" s="17">
        <f>gp_need_index[[#This Row],[Normalised weighted population 2026/27]]/gp_need_index[[#This Row],[Registered population 2026/27]]</f>
        <v>1.1212619518712736</v>
      </c>
      <c r="Q1201" s="99">
        <v>4852.6735953314901</v>
      </c>
      <c r="R1201" s="16">
        <v>5474.5307009388498</v>
      </c>
      <c r="S1201" s="17">
        <f>gp_need_index[[#This Row],[Normalised weighted population 2027/28]]/gp_need_index[[#This Row],[Registered population 2027/28]]</f>
        <v>1.1281473178426047</v>
      </c>
      <c r="T1201" s="99">
        <v>4845.9317787049404</v>
      </c>
      <c r="U1201" s="16">
        <v>5496.3682351056796</v>
      </c>
      <c r="V1201" s="17">
        <f>gp_need_index[[#This Row],[Normalised weighted population 2028/29]]/gp_need_index[[#This Row],[Registered population 2028/29]]</f>
        <v>1.1342231971277494</v>
      </c>
    </row>
    <row r="1202" spans="1:22" x14ac:dyDescent="0.2">
      <c r="A1202" s="6" t="s">
        <v>1811</v>
      </c>
      <c r="B1202" s="1" t="s">
        <v>7762</v>
      </c>
      <c r="C1202" s="95" t="s">
        <v>6340</v>
      </c>
      <c r="D1202" s="95" t="s">
        <v>6340</v>
      </c>
      <c r="E1202" s="95" t="s">
        <v>6645</v>
      </c>
      <c r="F1202" s="95" t="s">
        <v>6617</v>
      </c>
      <c r="G1202" s="95" t="s">
        <v>6617</v>
      </c>
      <c r="H1202" s="61">
        <v>5574.7092695658203</v>
      </c>
      <c r="I1202" s="61">
        <v>121.720591188288</v>
      </c>
      <c r="J1202" s="123">
        <v>678556.90799437801</v>
      </c>
      <c r="K1202" s="99">
        <v>11373.416666666701</v>
      </c>
      <c r="L1202" s="16">
        <v>13661.7754425525</v>
      </c>
      <c r="M1202" s="17">
        <f>gp_need_index[[#This Row],[Normalised weighted population (base year)]]/gp_need_index[[#This Row],[Registered population (base year)]]</f>
        <v>1.2012024040755087</v>
      </c>
      <c r="N1202" s="99">
        <v>11295.998463244799</v>
      </c>
      <c r="O1202" s="16">
        <v>13711.1555935543</v>
      </c>
      <c r="P1202" s="17">
        <f>gp_need_index[[#This Row],[Normalised weighted population 2026/27]]/gp_need_index[[#This Row],[Registered population 2026/27]]</f>
        <v>1.2138064322660806</v>
      </c>
      <c r="Q1202" s="99">
        <v>11238.177670867301</v>
      </c>
      <c r="R1202" s="16">
        <v>13759.355735114201</v>
      </c>
      <c r="S1202" s="17">
        <f>gp_need_index[[#This Row],[Normalised weighted population 2027/28]]/gp_need_index[[#This Row],[Registered population 2027/28]]</f>
        <v>1.2243404703222074</v>
      </c>
      <c r="T1202" s="99">
        <v>11206.539138857201</v>
      </c>
      <c r="U1202" s="16">
        <v>13814.2408782238</v>
      </c>
      <c r="V1202" s="17">
        <f>gp_need_index[[#This Row],[Normalised weighted population 2028/29]]/gp_need_index[[#This Row],[Registered population 2028/29]]</f>
        <v>1.2326946532783467</v>
      </c>
    </row>
    <row r="1203" spans="1:22" x14ac:dyDescent="0.2">
      <c r="A1203" s="6" t="s">
        <v>1814</v>
      </c>
      <c r="B1203" s="1" t="s">
        <v>7763</v>
      </c>
      <c r="C1203" s="95" t="s">
        <v>6340</v>
      </c>
      <c r="D1203" s="95" t="s">
        <v>6340</v>
      </c>
      <c r="E1203" s="95" t="s">
        <v>6645</v>
      </c>
      <c r="F1203" s="95" t="s">
        <v>6617</v>
      </c>
      <c r="G1203" s="95" t="s">
        <v>6617</v>
      </c>
      <c r="H1203" s="61">
        <v>5631.7268220368796</v>
      </c>
      <c r="I1203" s="61">
        <v>98.331399617708399</v>
      </c>
      <c r="J1203" s="123">
        <v>553775.580675476</v>
      </c>
      <c r="K1203" s="99">
        <v>9267.75</v>
      </c>
      <c r="L1203" s="16">
        <v>11149.481406237701</v>
      </c>
      <c r="M1203" s="17">
        <f>gp_need_index[[#This Row],[Normalised weighted population (base year)]]/gp_need_index[[#This Row],[Registered population (base year)]]</f>
        <v>1.2030408034569018</v>
      </c>
      <c r="N1203" s="99">
        <v>9221.8480009746199</v>
      </c>
      <c r="O1203" s="16">
        <v>11189.7809322947</v>
      </c>
      <c r="P1203" s="17">
        <f>gp_need_index[[#This Row],[Normalised weighted population 2026/27]]/gp_need_index[[#This Row],[Registered population 2026/27]]</f>
        <v>1.2133989772019769</v>
      </c>
      <c r="Q1203" s="99">
        <v>9191.1517748386195</v>
      </c>
      <c r="R1203" s="16">
        <v>11229.117443450201</v>
      </c>
      <c r="S1203" s="17">
        <f>gp_need_index[[#This Row],[Normalised weighted population 2027/28]]/gp_need_index[[#This Row],[Registered population 2027/28]]</f>
        <v>1.2217312605141224</v>
      </c>
      <c r="T1203" s="99">
        <v>9171.0451137751297</v>
      </c>
      <c r="U1203" s="16">
        <v>11273.909636467301</v>
      </c>
      <c r="V1203" s="17">
        <f>gp_need_index[[#This Row],[Normalised weighted population 2028/29]]/gp_need_index[[#This Row],[Registered population 2028/29]]</f>
        <v>1.2292938805342499</v>
      </c>
    </row>
    <row r="1204" spans="1:22" x14ac:dyDescent="0.2">
      <c r="A1204" s="6" t="s">
        <v>1053</v>
      </c>
      <c r="B1204" s="1" t="s">
        <v>7764</v>
      </c>
      <c r="C1204" s="95" t="s">
        <v>6340</v>
      </c>
      <c r="D1204" s="95" t="s">
        <v>6340</v>
      </c>
      <c r="E1204" s="95" t="s">
        <v>6645</v>
      </c>
      <c r="F1204" s="95" t="s">
        <v>6431</v>
      </c>
      <c r="G1204" s="95" t="s">
        <v>6431</v>
      </c>
      <c r="H1204" s="61">
        <v>5301.5057942708299</v>
      </c>
      <c r="I1204" s="61">
        <v>15.4864123785758</v>
      </c>
      <c r="J1204" s="123">
        <v>82101.304957487097</v>
      </c>
      <c r="K1204" s="99">
        <v>2696</v>
      </c>
      <c r="L1204" s="16">
        <v>1652.99266525042</v>
      </c>
      <c r="M1204" s="17">
        <f>gp_need_index[[#This Row],[Normalised weighted population (base year)]]/gp_need_index[[#This Row],[Registered population (base year)]]</f>
        <v>0.613127843193776</v>
      </c>
      <c r="N1204" s="99">
        <v>2720.7987779918799</v>
      </c>
      <c r="O1204" s="16">
        <v>1658.96736654442</v>
      </c>
      <c r="P1204" s="17">
        <f>gp_need_index[[#This Row],[Normalised weighted population 2026/27]]/gp_need_index[[#This Row],[Registered population 2026/27]]</f>
        <v>0.60973541298369804</v>
      </c>
      <c r="Q1204" s="99">
        <v>2742.8251730362899</v>
      </c>
      <c r="R1204" s="16">
        <v>1664.7992937926399</v>
      </c>
      <c r="S1204" s="17">
        <f>gp_need_index[[#This Row],[Normalised weighted population 2027/28]]/gp_need_index[[#This Row],[Registered population 2027/28]]</f>
        <v>0.60696515044366384</v>
      </c>
      <c r="T1204" s="99">
        <v>2764.5050364185099</v>
      </c>
      <c r="U1204" s="16">
        <v>1671.4400660241099</v>
      </c>
      <c r="V1204" s="17">
        <f>gp_need_index[[#This Row],[Normalised weighted population 2028/29]]/gp_need_index[[#This Row],[Registered population 2028/29]]</f>
        <v>0.60460735068491867</v>
      </c>
    </row>
    <row r="1205" spans="1:22" x14ac:dyDescent="0.2">
      <c r="A1205" s="6" t="s">
        <v>1809</v>
      </c>
      <c r="B1205" s="1" t="s">
        <v>7765</v>
      </c>
      <c r="C1205" s="95" t="s">
        <v>6340</v>
      </c>
      <c r="D1205" s="95" t="s">
        <v>6340</v>
      </c>
      <c r="E1205" s="95" t="s">
        <v>6645</v>
      </c>
      <c r="F1205" s="95" t="s">
        <v>6617</v>
      </c>
      <c r="G1205" s="95" t="s">
        <v>6617</v>
      </c>
      <c r="H1205" s="61">
        <v>5620.8485912566503</v>
      </c>
      <c r="I1205" s="61">
        <v>42.819059711962197</v>
      </c>
      <c r="J1205" s="123">
        <v>240679.45146091699</v>
      </c>
      <c r="K1205" s="99">
        <v>5252.0833333333303</v>
      </c>
      <c r="L1205" s="16">
        <v>4845.7374477469803</v>
      </c>
      <c r="M1205" s="17">
        <f>gp_need_index[[#This Row],[Normalised weighted population (base year)]]/gp_need_index[[#This Row],[Registered population (base year)]]</f>
        <v>0.92263148548931051</v>
      </c>
      <c r="N1205" s="99">
        <v>5246.2254040408397</v>
      </c>
      <c r="O1205" s="16">
        <v>4863.2522464560698</v>
      </c>
      <c r="P1205" s="17">
        <f>gp_need_index[[#This Row],[Normalised weighted population 2026/27]]/gp_need_index[[#This Row],[Registered population 2026/27]]</f>
        <v>0.92700024720825192</v>
      </c>
      <c r="Q1205" s="99">
        <v>5246.14180927708</v>
      </c>
      <c r="R1205" s="16">
        <v>4880.3485039612196</v>
      </c>
      <c r="S1205" s="17">
        <f>gp_need_index[[#This Row],[Normalised weighted population 2027/28]]/gp_need_index[[#This Row],[Registered population 2027/28]]</f>
        <v>0.9302738434044987</v>
      </c>
      <c r="T1205" s="99">
        <v>5250.3604840898797</v>
      </c>
      <c r="U1205" s="16">
        <v>4899.8158853721998</v>
      </c>
      <c r="V1205" s="17">
        <f>gp_need_index[[#This Row],[Normalised weighted population 2028/29]]/gp_need_index[[#This Row],[Registered population 2028/29]]</f>
        <v>0.93323418462790653</v>
      </c>
    </row>
    <row r="1206" spans="1:22" x14ac:dyDescent="0.2">
      <c r="A1206" s="6" t="s">
        <v>1817</v>
      </c>
      <c r="B1206" s="1" t="s">
        <v>7766</v>
      </c>
      <c r="C1206" s="95" t="s">
        <v>6340</v>
      </c>
      <c r="D1206" s="95" t="s">
        <v>6340</v>
      </c>
      <c r="E1206" s="95" t="s">
        <v>6645</v>
      </c>
      <c r="F1206" s="95" t="s">
        <v>6617</v>
      </c>
      <c r="G1206" s="95" t="s">
        <v>6617</v>
      </c>
      <c r="H1206" s="61">
        <v>5609.8292178199399</v>
      </c>
      <c r="I1206" s="61">
        <v>44.715893341467698</v>
      </c>
      <c r="J1206" s="123">
        <v>250848.52496788499</v>
      </c>
      <c r="K1206" s="99">
        <v>4468.75</v>
      </c>
      <c r="L1206" s="16">
        <v>5050.4772375483099</v>
      </c>
      <c r="M1206" s="17">
        <f>gp_need_index[[#This Row],[Normalised weighted population (base year)]]/gp_need_index[[#This Row],[Registered population (base year)]]</f>
        <v>1.130176724486335</v>
      </c>
      <c r="N1206" s="99">
        <v>4456.9613337159099</v>
      </c>
      <c r="O1206" s="16">
        <v>5068.7320631872099</v>
      </c>
      <c r="P1206" s="17">
        <f>gp_need_index[[#This Row],[Normalised weighted population 2026/27]]/gp_need_index[[#This Row],[Registered population 2026/27]]</f>
        <v>1.1372618435891271</v>
      </c>
      <c r="Q1206" s="99">
        <v>4451.36042128197</v>
      </c>
      <c r="R1206" s="16">
        <v>5086.5506636186401</v>
      </c>
      <c r="S1206" s="17">
        <f>gp_need_index[[#This Row],[Normalised weighted population 2027/28]]/gp_need_index[[#This Row],[Registered population 2027/28]]</f>
        <v>1.1426957564028792</v>
      </c>
      <c r="T1206" s="99">
        <v>4447.5013647340202</v>
      </c>
      <c r="U1206" s="16">
        <v>5106.8405715534</v>
      </c>
      <c r="V1206" s="17">
        <f>gp_need_index[[#This Row],[Normalised weighted population 2028/29]]/gp_need_index[[#This Row],[Registered population 2028/29]]</f>
        <v>1.1482493545808752</v>
      </c>
    </row>
    <row r="1207" spans="1:22" x14ac:dyDescent="0.2">
      <c r="A1207" s="6" t="s">
        <v>1794</v>
      </c>
      <c r="B1207" s="1" t="s">
        <v>7767</v>
      </c>
      <c r="C1207" s="95" t="s">
        <v>6340</v>
      </c>
      <c r="D1207" s="95" t="s">
        <v>6340</v>
      </c>
      <c r="E1207" s="95" t="s">
        <v>6645</v>
      </c>
      <c r="F1207" s="95" t="s">
        <v>6617</v>
      </c>
      <c r="G1207" s="95" t="s">
        <v>6617</v>
      </c>
      <c r="H1207" s="61">
        <v>5865.1591918945296</v>
      </c>
      <c r="I1207" s="61">
        <v>51.8314543480259</v>
      </c>
      <c r="J1207" s="123">
        <v>303999.73089858599</v>
      </c>
      <c r="K1207" s="99">
        <v>4437.5</v>
      </c>
      <c r="L1207" s="16">
        <v>6120.6009535861504</v>
      </c>
      <c r="M1207" s="17">
        <f>gp_need_index[[#This Row],[Normalised weighted population (base year)]]/gp_need_index[[#This Row],[Registered population (base year)]]</f>
        <v>1.3792903557377241</v>
      </c>
      <c r="N1207" s="99">
        <v>4422.2155561214304</v>
      </c>
      <c r="O1207" s="16">
        <v>6142.7237150516103</v>
      </c>
      <c r="P1207" s="17">
        <f>gp_need_index[[#This Row],[Normalised weighted population 2026/27]]/gp_need_index[[#This Row],[Registered population 2026/27]]</f>
        <v>1.3890602204020956</v>
      </c>
      <c r="Q1207" s="99">
        <v>4412.0930834211104</v>
      </c>
      <c r="R1207" s="16">
        <v>6164.3178214424597</v>
      </c>
      <c r="S1207" s="17">
        <f>gp_need_index[[#This Row],[Normalised weighted population 2027/28]]/gp_need_index[[#This Row],[Registered population 2027/28]]</f>
        <v>1.3971413804947843</v>
      </c>
      <c r="T1207" s="99">
        <v>4404.2020753461402</v>
      </c>
      <c r="U1207" s="16">
        <v>6188.9068699645304</v>
      </c>
      <c r="V1207" s="17">
        <f>gp_need_index[[#This Row],[Normalised weighted population 2028/29]]/gp_need_index[[#This Row],[Registered population 2028/29]]</f>
        <v>1.4052277266315316</v>
      </c>
    </row>
    <row r="1208" spans="1:22" x14ac:dyDescent="0.2">
      <c r="A1208" s="6" t="s">
        <v>1829</v>
      </c>
      <c r="B1208" s="1" t="s">
        <v>7768</v>
      </c>
      <c r="C1208" s="95" t="s">
        <v>6340</v>
      </c>
      <c r="D1208" s="95" t="s">
        <v>6340</v>
      </c>
      <c r="E1208" s="95" t="s">
        <v>6645</v>
      </c>
      <c r="F1208" s="95" t="s">
        <v>6429</v>
      </c>
      <c r="G1208" s="95" t="s">
        <v>6429</v>
      </c>
      <c r="H1208" s="61">
        <v>5734.9612880609002</v>
      </c>
      <c r="I1208" s="61">
        <v>39.945991962080797</v>
      </c>
      <c r="J1208" s="123">
        <v>229088.717515725</v>
      </c>
      <c r="K1208" s="99">
        <v>5004.1666666666697</v>
      </c>
      <c r="L1208" s="16">
        <v>4612.3745528917498</v>
      </c>
      <c r="M1208" s="17">
        <f>gp_need_index[[#This Row],[Normalised weighted population (base year)]]/gp_need_index[[#This Row],[Registered population (base year)]]</f>
        <v>0.92170682156038242</v>
      </c>
      <c r="N1208" s="99">
        <v>5026.72951886588</v>
      </c>
      <c r="O1208" s="16">
        <v>4629.0458671624801</v>
      </c>
      <c r="P1208" s="17">
        <f>gp_need_index[[#This Row],[Normalised weighted population 2026/27]]/gp_need_index[[#This Row],[Registered population 2026/27]]</f>
        <v>0.92088620439774038</v>
      </c>
      <c r="Q1208" s="99">
        <v>5046.6033524676304</v>
      </c>
      <c r="R1208" s="16">
        <v>4645.3187964981598</v>
      </c>
      <c r="S1208" s="17">
        <f>gp_need_index[[#This Row],[Normalised weighted population 2027/28]]/gp_need_index[[#This Row],[Registered population 2027/28]]</f>
        <v>0.92048422910565086</v>
      </c>
      <c r="T1208" s="99">
        <v>5065.5809790799003</v>
      </c>
      <c r="U1208" s="16">
        <v>4663.8486602391604</v>
      </c>
      <c r="V1208" s="17">
        <f>gp_need_index[[#This Row],[Normalised weighted population 2028/29]]/gp_need_index[[#This Row],[Registered population 2028/29]]</f>
        <v>0.92069373276237509</v>
      </c>
    </row>
    <row r="1209" spans="1:22" x14ac:dyDescent="0.2">
      <c r="A1209" s="6" t="s">
        <v>1860</v>
      </c>
      <c r="B1209" s="1" t="s">
        <v>7769</v>
      </c>
      <c r="C1209" s="95" t="s">
        <v>6340</v>
      </c>
      <c r="D1209" s="95" t="s">
        <v>6340</v>
      </c>
      <c r="E1209" s="95" t="s">
        <v>6645</v>
      </c>
      <c r="F1209" s="95" t="s">
        <v>6426</v>
      </c>
      <c r="G1209" s="95" t="s">
        <v>6426</v>
      </c>
      <c r="H1209" s="61">
        <v>5478.1952015269899</v>
      </c>
      <c r="I1209" s="61">
        <v>50.605250464820401</v>
      </c>
      <c r="J1209" s="123">
        <v>277225.44026845001</v>
      </c>
      <c r="K1209" s="99">
        <v>6766.6666666666697</v>
      </c>
      <c r="L1209" s="16">
        <v>5581.5388028467196</v>
      </c>
      <c r="M1209" s="17">
        <f>gp_need_index[[#This Row],[Normalised weighted population (base year)]]/gp_need_index[[#This Row],[Registered population (base year)]]</f>
        <v>0.82485795115961336</v>
      </c>
      <c r="N1209" s="99">
        <v>6836.5572856738299</v>
      </c>
      <c r="O1209" s="16">
        <v>5601.7131374393402</v>
      </c>
      <c r="P1209" s="17">
        <f>gp_need_index[[#This Row],[Normalised weighted population 2026/27]]/gp_need_index[[#This Row],[Registered population 2026/27]]</f>
        <v>0.81937631813279244</v>
      </c>
      <c r="Q1209" s="99">
        <v>6899.2218737953799</v>
      </c>
      <c r="R1209" s="16">
        <v>5621.4053774084696</v>
      </c>
      <c r="S1209" s="17">
        <f>gp_need_index[[#This Row],[Normalised weighted population 2027/28]]/gp_need_index[[#This Row],[Registered population 2027/28]]</f>
        <v>0.81478831674622432</v>
      </c>
      <c r="T1209" s="99">
        <v>6957.7413648920401</v>
      </c>
      <c r="U1209" s="16">
        <v>5643.8287847653301</v>
      </c>
      <c r="V1209" s="17">
        <f>gp_need_index[[#This Row],[Normalised weighted population 2028/29]]/gp_need_index[[#This Row],[Registered population 2028/29]]</f>
        <v>0.8111581745828379</v>
      </c>
    </row>
    <row r="1210" spans="1:22" x14ac:dyDescent="0.2">
      <c r="A1210" s="6" t="s">
        <v>1796</v>
      </c>
      <c r="B1210" s="1" t="s">
        <v>7770</v>
      </c>
      <c r="C1210" s="95" t="s">
        <v>6340</v>
      </c>
      <c r="D1210" s="95" t="s">
        <v>6340</v>
      </c>
      <c r="E1210" s="95" t="s">
        <v>6645</v>
      </c>
      <c r="F1210" s="95" t="s">
        <v>6617</v>
      </c>
      <c r="G1210" s="95" t="s">
        <v>6617</v>
      </c>
      <c r="H1210" s="61">
        <v>5619.9735915493002</v>
      </c>
      <c r="I1210" s="61">
        <v>79.694625663999901</v>
      </c>
      <c r="J1210" s="123">
        <v>447881.69162008603</v>
      </c>
      <c r="K1210" s="99">
        <v>7757.9166666666697</v>
      </c>
      <c r="L1210" s="16">
        <v>9017.4589981402805</v>
      </c>
      <c r="M1210" s="17">
        <f>gp_need_index[[#This Row],[Normalised weighted population (base year)]]/gp_need_index[[#This Row],[Registered population (base year)]]</f>
        <v>1.1623557438926186</v>
      </c>
      <c r="N1210" s="99">
        <v>7737.3754217333299</v>
      </c>
      <c r="O1210" s="16">
        <v>9050.0523816908899</v>
      </c>
      <c r="P1210" s="17">
        <f>gp_need_index[[#This Row],[Normalised weighted population 2026/27]]/gp_need_index[[#This Row],[Registered population 2026/27]]</f>
        <v>1.1696540349160793</v>
      </c>
      <c r="Q1210" s="99">
        <v>7727.6561907354599</v>
      </c>
      <c r="R1210" s="16">
        <v>9081.8668996536799</v>
      </c>
      <c r="S1210" s="17">
        <f>gp_need_index[[#This Row],[Normalised weighted population 2027/28]]/gp_need_index[[#This Row],[Registered population 2027/28]]</f>
        <v>1.1752421012909138</v>
      </c>
      <c r="T1210" s="99">
        <v>7721.9798152471003</v>
      </c>
      <c r="U1210" s="16">
        <v>9118.0938549040602</v>
      </c>
      <c r="V1210" s="17">
        <f>gp_need_index[[#This Row],[Normalised weighted population 2028/29]]/gp_need_index[[#This Row],[Registered population 2028/29]]</f>
        <v>1.1807974215239885</v>
      </c>
    </row>
    <row r="1211" spans="1:22" x14ac:dyDescent="0.2">
      <c r="A1211" s="6" t="s">
        <v>1851</v>
      </c>
      <c r="B1211" s="1" t="s">
        <v>7771</v>
      </c>
      <c r="C1211" s="95" t="s">
        <v>6340</v>
      </c>
      <c r="D1211" s="95" t="s">
        <v>6340</v>
      </c>
      <c r="E1211" s="95" t="s">
        <v>6645</v>
      </c>
      <c r="F1211" s="95" t="s">
        <v>6430</v>
      </c>
      <c r="G1211" s="95" t="s">
        <v>6430</v>
      </c>
      <c r="H1211" s="61">
        <v>5635.6280241935501</v>
      </c>
      <c r="I1211" s="61">
        <v>89.148304165729996</v>
      </c>
      <c r="J1211" s="123">
        <v>502406.681265719</v>
      </c>
      <c r="K1211" s="99">
        <v>7833.5</v>
      </c>
      <c r="L1211" s="16">
        <v>10115.241889700401</v>
      </c>
      <c r="M1211" s="17">
        <f>gp_need_index[[#This Row],[Normalised weighted population (base year)]]/gp_need_index[[#This Row],[Registered population (base year)]]</f>
        <v>1.2912800012383228</v>
      </c>
      <c r="N1211" s="99">
        <v>7849.1738510041496</v>
      </c>
      <c r="O1211" s="16">
        <v>10151.803182486499</v>
      </c>
      <c r="P1211" s="17">
        <f>gp_need_index[[#This Row],[Normalised weighted population 2026/27]]/gp_need_index[[#This Row],[Registered population 2026/27]]</f>
        <v>1.2933594509679223</v>
      </c>
      <c r="Q1211" s="99">
        <v>7860.9940038035702</v>
      </c>
      <c r="R1211" s="16">
        <v>10187.490790809899</v>
      </c>
      <c r="S1211" s="17">
        <f>gp_need_index[[#This Row],[Normalised weighted population 2027/28]]/gp_need_index[[#This Row],[Registered population 2027/28]]</f>
        <v>1.2959545301625526</v>
      </c>
      <c r="T1211" s="99">
        <v>7872.9837223224504</v>
      </c>
      <c r="U1211" s="16">
        <v>10228.128005280199</v>
      </c>
      <c r="V1211" s="17">
        <f>gp_need_index[[#This Row],[Normalised weighted population 2028/29]]/gp_need_index[[#This Row],[Registered population 2028/29]]</f>
        <v>1.2991425317291276</v>
      </c>
    </row>
    <row r="1212" spans="1:22" x14ac:dyDescent="0.2">
      <c r="A1212" s="6" t="s">
        <v>1826</v>
      </c>
      <c r="B1212" s="1" t="s">
        <v>7772</v>
      </c>
      <c r="C1212" s="95" t="s">
        <v>6340</v>
      </c>
      <c r="D1212" s="95" t="s">
        <v>6340</v>
      </c>
      <c r="E1212" s="95" t="s">
        <v>6645</v>
      </c>
      <c r="F1212" s="95" t="s">
        <v>6617</v>
      </c>
      <c r="G1212" s="95" t="s">
        <v>6617</v>
      </c>
      <c r="H1212" s="61">
        <v>5543.1080729166697</v>
      </c>
      <c r="I1212" s="61">
        <v>57.837690168779702</v>
      </c>
      <c r="J1212" s="123">
        <v>320600.56729341601</v>
      </c>
      <c r="K1212" s="99">
        <v>6688.25</v>
      </c>
      <c r="L1212" s="16">
        <v>6454.83511480789</v>
      </c>
      <c r="M1212" s="17">
        <f>gp_need_index[[#This Row],[Normalised weighted population (base year)]]/gp_need_index[[#This Row],[Registered population (base year)]]</f>
        <v>0.96510075353162483</v>
      </c>
      <c r="N1212" s="99">
        <v>6654.7590099342897</v>
      </c>
      <c r="O1212" s="16">
        <v>6478.1659574206697</v>
      </c>
      <c r="P1212" s="17">
        <f>gp_need_index[[#This Row],[Normalised weighted population 2026/27]]/gp_need_index[[#This Row],[Registered population 2026/27]]</f>
        <v>0.97346364425067833</v>
      </c>
      <c r="Q1212" s="99">
        <v>6652.6832010104499</v>
      </c>
      <c r="R1212" s="16">
        <v>6500.9392761293302</v>
      </c>
      <c r="S1212" s="17">
        <f>gp_need_index[[#This Row],[Normalised weighted population 2027/28]]/gp_need_index[[#This Row],[Registered population 2027/28]]</f>
        <v>0.97719056803154669</v>
      </c>
      <c r="T1212" s="99">
        <v>6699.8171609328101</v>
      </c>
      <c r="U1212" s="16">
        <v>6526.8710849571798</v>
      </c>
      <c r="V1212" s="17">
        <f>gp_need_index[[#This Row],[Normalised weighted population 2028/29]]/gp_need_index[[#This Row],[Registered population 2028/29]]</f>
        <v>0.97418644840278734</v>
      </c>
    </row>
    <row r="1213" spans="1:22" x14ac:dyDescent="0.2">
      <c r="A1213" s="6" t="s">
        <v>1801</v>
      </c>
      <c r="B1213" s="1" t="s">
        <v>7773</v>
      </c>
      <c r="C1213" s="95" t="s">
        <v>6340</v>
      </c>
      <c r="D1213" s="95" t="s">
        <v>6340</v>
      </c>
      <c r="E1213" s="95" t="s">
        <v>6645</v>
      </c>
      <c r="F1213" s="95" t="s">
        <v>6617</v>
      </c>
      <c r="G1213" s="95" t="s">
        <v>6617</v>
      </c>
      <c r="H1213" s="61">
        <v>5630.55298893895</v>
      </c>
      <c r="I1213" s="61">
        <v>0.16405585375173801</v>
      </c>
      <c r="J1213" s="123">
        <v>923.725177694781</v>
      </c>
      <c r="K1213" s="99">
        <v>34.25</v>
      </c>
      <c r="L1213" s="16">
        <v>18.597888842659199</v>
      </c>
      <c r="M1213" s="17">
        <f>gp_need_index[[#This Row],[Normalised weighted population (base year)]]/gp_need_index[[#This Row],[Registered population (base year)]]</f>
        <v>0.54300405380026862</v>
      </c>
      <c r="N1213" s="99">
        <v>34.1970146526333</v>
      </c>
      <c r="O1213" s="16">
        <v>18.665110454025001</v>
      </c>
      <c r="P1213" s="17">
        <f>gp_need_index[[#This Row],[Normalised weighted population 2026/27]]/gp_need_index[[#This Row],[Registered population 2026/27]]</f>
        <v>0.5458111078882647</v>
      </c>
      <c r="Q1213" s="99">
        <v>34.147794496585398</v>
      </c>
      <c r="R1213" s="16">
        <v>18.730725708696799</v>
      </c>
      <c r="S1213" s="17">
        <f>gp_need_index[[#This Row],[Normalised weighted population 2027/28]]/gp_need_index[[#This Row],[Registered population 2027/28]]</f>
        <v>0.54851934026280302</v>
      </c>
      <c r="T1213" s="99">
        <v>34.240974375345601</v>
      </c>
      <c r="U1213" s="16">
        <v>18.8054413117279</v>
      </c>
      <c r="V1213" s="17">
        <f>gp_need_index[[#This Row],[Normalised weighted population 2028/29]]/gp_need_index[[#This Row],[Registered population 2028/29]]</f>
        <v>0.5492087084200592</v>
      </c>
    </row>
    <row r="1214" spans="1:22" x14ac:dyDescent="0.2">
      <c r="A1214" s="6" t="s">
        <v>1023</v>
      </c>
      <c r="B1214" s="1" t="s">
        <v>7774</v>
      </c>
      <c r="C1214" s="95" t="s">
        <v>6337</v>
      </c>
      <c r="D1214" s="95" t="s">
        <v>6337</v>
      </c>
      <c r="E1214" s="95" t="s">
        <v>6651</v>
      </c>
      <c r="F1214" s="95" t="s">
        <v>6341</v>
      </c>
      <c r="G1214" s="95" t="s">
        <v>6341</v>
      </c>
      <c r="H1214" s="61">
        <v>5395.0489142922797</v>
      </c>
      <c r="I1214" s="61">
        <v>46.483568391002699</v>
      </c>
      <c r="J1214" s="123">
        <v>250781.12518030999</v>
      </c>
      <c r="K1214" s="99">
        <v>4474.0833333333303</v>
      </c>
      <c r="L1214" s="16">
        <v>5049.1202389651598</v>
      </c>
      <c r="M1214" s="17">
        <f>gp_need_index[[#This Row],[Normalised weighted population (base year)]]/gp_need_index[[#This Row],[Registered population (base year)]]</f>
        <v>1.1285261947062146</v>
      </c>
      <c r="N1214" s="99">
        <v>4498.2753206569496</v>
      </c>
      <c r="O1214" s="16">
        <v>5067.3701597661002</v>
      </c>
      <c r="P1214" s="17">
        <f>gp_need_index[[#This Row],[Normalised weighted population 2026/27]]/gp_need_index[[#This Row],[Registered population 2026/27]]</f>
        <v>1.1265140078233444</v>
      </c>
      <c r="Q1214" s="99">
        <v>4521.15011371536</v>
      </c>
      <c r="R1214" s="16">
        <v>5085.18397256768</v>
      </c>
      <c r="S1214" s="17">
        <f>gp_need_index[[#This Row],[Normalised weighted population 2027/28]]/gp_need_index[[#This Row],[Registered population 2027/28]]</f>
        <v>1.1247545081817272</v>
      </c>
      <c r="T1214" s="99">
        <v>4544.3570367865004</v>
      </c>
      <c r="U1214" s="16">
        <v>5105.46842886391</v>
      </c>
      <c r="V1214" s="17">
        <f>gp_need_index[[#This Row],[Normalised weighted population 2028/29]]/gp_need_index[[#This Row],[Registered population 2028/29]]</f>
        <v>1.123474319366903</v>
      </c>
    </row>
    <row r="1215" spans="1:22" x14ac:dyDescent="0.2">
      <c r="A1215" s="6" t="s">
        <v>1031</v>
      </c>
      <c r="B1215" s="1" t="s">
        <v>7775</v>
      </c>
      <c r="C1215" s="95" t="s">
        <v>6337</v>
      </c>
      <c r="D1215" s="95" t="s">
        <v>6337</v>
      </c>
      <c r="E1215" s="95" t="s">
        <v>6651</v>
      </c>
      <c r="F1215" s="95" t="s">
        <v>6341</v>
      </c>
      <c r="G1215" s="95" t="s">
        <v>6341</v>
      </c>
      <c r="H1215" s="61">
        <v>5423.3463514311998</v>
      </c>
      <c r="I1215" s="61">
        <v>140.80237670359799</v>
      </c>
      <c r="J1215" s="123">
        <v>763620.05596829997</v>
      </c>
      <c r="K1215" s="99">
        <v>13091.666666666701</v>
      </c>
      <c r="L1215" s="16">
        <v>15374.4005921383</v>
      </c>
      <c r="M1215" s="17">
        <f>gp_need_index[[#This Row],[Normalised weighted population (base year)]]/gp_need_index[[#This Row],[Registered population (base year)]]</f>
        <v>1.1743654176044502</v>
      </c>
      <c r="N1215" s="99">
        <v>13148.4314358802</v>
      </c>
      <c r="O1215" s="16">
        <v>15429.970984580699</v>
      </c>
      <c r="P1215" s="17">
        <f>gp_need_index[[#This Row],[Normalised weighted population 2026/27]]/gp_need_index[[#This Row],[Registered population 2026/27]]</f>
        <v>1.1735218044697333</v>
      </c>
      <c r="Q1215" s="99">
        <v>13205.157029264799</v>
      </c>
      <c r="R1215" s="16">
        <v>15484.213442894799</v>
      </c>
      <c r="S1215" s="17">
        <f>gp_need_index[[#This Row],[Normalised weighted population 2027/28]]/gp_need_index[[#This Row],[Registered population 2027/28]]</f>
        <v>1.1725883613939037</v>
      </c>
      <c r="T1215" s="99">
        <v>13259.7915143152</v>
      </c>
      <c r="U1215" s="16">
        <v>15545.9789272034</v>
      </c>
      <c r="V1215" s="17">
        <f>gp_need_index[[#This Row],[Normalised weighted population 2028/29]]/gp_need_index[[#This Row],[Registered population 2028/29]]</f>
        <v>1.1724150346119728</v>
      </c>
    </row>
    <row r="1216" spans="1:22" x14ac:dyDescent="0.2">
      <c r="A1216" s="6" t="s">
        <v>1026</v>
      </c>
      <c r="B1216" s="1" t="s">
        <v>7776</v>
      </c>
      <c r="C1216" s="95" t="s">
        <v>6337</v>
      </c>
      <c r="D1216" s="95" t="s">
        <v>6337</v>
      </c>
      <c r="E1216" s="95" t="s">
        <v>6651</v>
      </c>
      <c r="F1216" s="95" t="s">
        <v>6341</v>
      </c>
      <c r="G1216" s="95" t="s">
        <v>6341</v>
      </c>
      <c r="H1216" s="61">
        <v>5381.3518212890604</v>
      </c>
      <c r="I1216" s="61">
        <v>103.53668498693401</v>
      </c>
      <c r="J1216" s="123">
        <v>557167.32832466799</v>
      </c>
      <c r="K1216" s="99">
        <v>16583.083333333299</v>
      </c>
      <c r="L1216" s="16">
        <v>11217.769407133601</v>
      </c>
      <c r="M1216" s="17">
        <f>gp_need_index[[#This Row],[Normalised weighted population (base year)]]/gp_need_index[[#This Row],[Registered population (base year)]]</f>
        <v>0.67645860432872595</v>
      </c>
      <c r="N1216" s="99">
        <v>16673.079066717099</v>
      </c>
      <c r="O1216" s="16">
        <v>11258.315758488699</v>
      </c>
      <c r="P1216" s="17">
        <f>gp_need_index[[#This Row],[Normalised weighted population 2026/27]]/gp_need_index[[#This Row],[Registered population 2026/27]]</f>
        <v>0.6752391512952528</v>
      </c>
      <c r="Q1216" s="99">
        <v>16763.1550473877</v>
      </c>
      <c r="R1216" s="16">
        <v>11297.8931966982</v>
      </c>
      <c r="S1216" s="17">
        <f>gp_need_index[[#This Row],[Normalised weighted population 2027/28]]/gp_need_index[[#This Row],[Registered population 2027/28]]</f>
        <v>0.67397176514565593</v>
      </c>
      <c r="T1216" s="99">
        <v>16853.276570035101</v>
      </c>
      <c r="U1216" s="16">
        <v>11342.959731561899</v>
      </c>
      <c r="V1216" s="17">
        <f>gp_need_index[[#This Row],[Normalised weighted population 2028/29]]/gp_need_index[[#This Row],[Registered population 2028/29]]</f>
        <v>0.6730418078897209</v>
      </c>
    </row>
    <row r="1217" spans="1:22" x14ac:dyDescent="0.2">
      <c r="A1217" s="6" t="s">
        <v>1029</v>
      </c>
      <c r="B1217" s="1" t="s">
        <v>7777</v>
      </c>
      <c r="C1217" s="95" t="s">
        <v>6337</v>
      </c>
      <c r="D1217" s="95" t="s">
        <v>6337</v>
      </c>
      <c r="E1217" s="95" t="s">
        <v>6651</v>
      </c>
      <c r="F1217" s="95" t="s">
        <v>6341</v>
      </c>
      <c r="G1217" s="95" t="s">
        <v>6341</v>
      </c>
      <c r="H1217" s="61">
        <v>5409.60444010417</v>
      </c>
      <c r="I1217" s="61">
        <v>68.008624667921396</v>
      </c>
      <c r="J1217" s="123">
        <v>367899.75796896598</v>
      </c>
      <c r="K1217" s="99">
        <v>7509.0833333333303</v>
      </c>
      <c r="L1217" s="16">
        <v>7407.1368510525199</v>
      </c>
      <c r="M1217" s="17">
        <f>gp_need_index[[#This Row],[Normalised weighted population (base year)]]/gp_need_index[[#This Row],[Registered population (base year)]]</f>
        <v>0.98642357825112115</v>
      </c>
      <c r="N1217" s="99">
        <v>7548.1936752650499</v>
      </c>
      <c r="O1217" s="16">
        <v>7433.9097648465204</v>
      </c>
      <c r="P1217" s="17">
        <f>gp_need_index[[#This Row],[Normalised weighted population 2026/27]]/gp_need_index[[#This Row],[Registered population 2026/27]]</f>
        <v>0.98485943586834146</v>
      </c>
      <c r="Q1217" s="99">
        <v>7586.6978882394396</v>
      </c>
      <c r="R1217" s="16">
        <v>7460.0429015149803</v>
      </c>
      <c r="S1217" s="17">
        <f>gp_need_index[[#This Row],[Normalised weighted population 2027/28]]/gp_need_index[[#This Row],[Registered population 2027/28]]</f>
        <v>0.98330565041731866</v>
      </c>
      <c r="T1217" s="99">
        <v>7624.4907019123202</v>
      </c>
      <c r="U1217" s="16">
        <v>7489.8005100931796</v>
      </c>
      <c r="V1217" s="17">
        <f>gp_need_index[[#This Row],[Normalised weighted population 2028/29]]/gp_need_index[[#This Row],[Registered population 2028/29]]</f>
        <v>0.98233453261535764</v>
      </c>
    </row>
    <row r="1218" spans="1:22" x14ac:dyDescent="0.2">
      <c r="A1218" s="6" t="s">
        <v>1032</v>
      </c>
      <c r="B1218" s="1" t="s">
        <v>7778</v>
      </c>
      <c r="C1218" s="95" t="s">
        <v>6337</v>
      </c>
      <c r="D1218" s="95" t="s">
        <v>6337</v>
      </c>
      <c r="E1218" s="95" t="s">
        <v>6651</v>
      </c>
      <c r="F1218" s="95" t="s">
        <v>6341</v>
      </c>
      <c r="G1218" s="95" t="s">
        <v>6341</v>
      </c>
      <c r="H1218" s="61">
        <v>5340.6953822544601</v>
      </c>
      <c r="I1218" s="61">
        <v>47.383464270457601</v>
      </c>
      <c r="J1218" s="123">
        <v>253060.648824453</v>
      </c>
      <c r="K1218" s="99">
        <v>5384.0833333333303</v>
      </c>
      <c r="L1218" s="16">
        <v>5095.0151960061503</v>
      </c>
      <c r="M1218" s="17">
        <f>gp_need_index[[#This Row],[Normalised weighted population (base year)]]/gp_need_index[[#This Row],[Registered population (base year)]]</f>
        <v>0.94631061233069447</v>
      </c>
      <c r="N1218" s="99">
        <v>5411.1846642006403</v>
      </c>
      <c r="O1218" s="16">
        <v>5113.4310029994303</v>
      </c>
      <c r="P1218" s="17">
        <f>gp_need_index[[#This Row],[Normalised weighted population 2026/27]]/gp_need_index[[#This Row],[Registered population 2026/27]]</f>
        <v>0.94497440400230825</v>
      </c>
      <c r="Q1218" s="99">
        <v>5438.14859537128</v>
      </c>
      <c r="R1218" s="16">
        <v>5131.4067379051803</v>
      </c>
      <c r="S1218" s="17">
        <f>gp_need_index[[#This Row],[Normalised weighted population 2027/28]]/gp_need_index[[#This Row],[Registered population 2027/28]]</f>
        <v>0.94359443253772335</v>
      </c>
      <c r="T1218" s="99">
        <v>5467.3174541568897</v>
      </c>
      <c r="U1218" s="16">
        <v>5151.8755736984804</v>
      </c>
      <c r="V1218" s="17">
        <f>gp_need_index[[#This Row],[Normalised weighted population 2028/29]]/gp_need_index[[#This Row],[Registered population 2028/29]]</f>
        <v>0.94230408548554767</v>
      </c>
    </row>
    <row r="1219" spans="1:22" x14ac:dyDescent="0.2">
      <c r="A1219" s="6" t="s">
        <v>1037</v>
      </c>
      <c r="B1219" s="1" t="s">
        <v>7779</v>
      </c>
      <c r="C1219" s="95" t="s">
        <v>6337</v>
      </c>
      <c r="D1219" s="95" t="s">
        <v>6337</v>
      </c>
      <c r="E1219" s="95" t="s">
        <v>6651</v>
      </c>
      <c r="F1219" s="95" t="s">
        <v>6341</v>
      </c>
      <c r="G1219" s="95" t="s">
        <v>6341</v>
      </c>
      <c r="H1219" s="61">
        <v>5359.9578781127902</v>
      </c>
      <c r="I1219" s="61">
        <v>92.832686764355998</v>
      </c>
      <c r="J1219" s="123">
        <v>497579.29076898698</v>
      </c>
      <c r="K1219" s="99">
        <v>10681.833333333299</v>
      </c>
      <c r="L1219" s="16">
        <v>10018.0492678836</v>
      </c>
      <c r="M1219" s="17">
        <f>gp_need_index[[#This Row],[Normalised weighted population (base year)]]/gp_need_index[[#This Row],[Registered population (base year)]]</f>
        <v>0.93785860116555819</v>
      </c>
      <c r="N1219" s="99">
        <v>10734.6607768546</v>
      </c>
      <c r="O1219" s="16">
        <v>10054.2592603309</v>
      </c>
      <c r="P1219" s="17">
        <f>gp_need_index[[#This Row],[Normalised weighted population 2026/27]]/gp_need_index[[#This Row],[Registered population 2026/27]]</f>
        <v>0.93661639331996982</v>
      </c>
      <c r="Q1219" s="99">
        <v>10792.0337110535</v>
      </c>
      <c r="R1219" s="16">
        <v>10089.6039631403</v>
      </c>
      <c r="S1219" s="17">
        <f>gp_need_index[[#This Row],[Normalised weighted population 2027/28]]/gp_need_index[[#This Row],[Registered population 2027/28]]</f>
        <v>0.93491219850492568</v>
      </c>
      <c r="T1219" s="99">
        <v>10848.796141454901</v>
      </c>
      <c r="U1219" s="16">
        <v>10129.850713649401</v>
      </c>
      <c r="V1219" s="17">
        <f>gp_need_index[[#This Row],[Normalised weighted population 2028/29]]/gp_need_index[[#This Row],[Registered population 2028/29]]</f>
        <v>0.93373039566498073</v>
      </c>
    </row>
    <row r="1220" spans="1:22" x14ac:dyDescent="0.2">
      <c r="A1220" s="6" t="s">
        <v>1028</v>
      </c>
      <c r="B1220" s="1" t="s">
        <v>7780</v>
      </c>
      <c r="C1220" s="95" t="s">
        <v>6337</v>
      </c>
      <c r="D1220" s="95" t="s">
        <v>6337</v>
      </c>
      <c r="E1220" s="95" t="s">
        <v>6651</v>
      </c>
      <c r="F1220" s="95" t="s">
        <v>6341</v>
      </c>
      <c r="G1220" s="95" t="s">
        <v>6341</v>
      </c>
      <c r="H1220" s="61">
        <v>5346.4825215242299</v>
      </c>
      <c r="I1220" s="61">
        <v>102.694165071988</v>
      </c>
      <c r="J1220" s="123">
        <v>549052.55861991004</v>
      </c>
      <c r="K1220" s="99">
        <v>12919.166666666701</v>
      </c>
      <c r="L1220" s="16">
        <v>11054.390094111701</v>
      </c>
      <c r="M1220" s="17">
        <f>gp_need_index[[#This Row],[Normalised weighted population (base year)]]/gp_need_index[[#This Row],[Registered population (base year)]]</f>
        <v>0.85565813796903867</v>
      </c>
      <c r="N1220" s="99">
        <v>12993.6215188226</v>
      </c>
      <c r="O1220" s="16">
        <v>11094.345914961999</v>
      </c>
      <c r="P1220" s="17">
        <f>gp_need_index[[#This Row],[Normalised weighted population 2026/27]]/gp_need_index[[#This Row],[Registered population 2026/27]]</f>
        <v>0.85383015804259776</v>
      </c>
      <c r="Q1220" s="99">
        <v>13069.690639914101</v>
      </c>
      <c r="R1220" s="16">
        <v>11133.3469342391</v>
      </c>
      <c r="S1220" s="17">
        <f>gp_need_index[[#This Row],[Normalised weighted population 2027/28]]/gp_need_index[[#This Row],[Registered population 2027/28]]</f>
        <v>0.85184471775012671</v>
      </c>
      <c r="T1220" s="99">
        <v>13145.8741334241</v>
      </c>
      <c r="U1220" s="16">
        <v>11177.7571051467</v>
      </c>
      <c r="V1220" s="17">
        <f>gp_need_index[[#This Row],[Normalised weighted population 2028/29]]/gp_need_index[[#This Row],[Registered population 2028/29]]</f>
        <v>0.85028633255559971</v>
      </c>
    </row>
    <row r="1221" spans="1:22" x14ac:dyDescent="0.2">
      <c r="A1221" s="6" t="s">
        <v>1017</v>
      </c>
      <c r="B1221" s="1" t="s">
        <v>7781</v>
      </c>
      <c r="C1221" s="95" t="s">
        <v>6337</v>
      </c>
      <c r="D1221" s="95" t="s">
        <v>6337</v>
      </c>
      <c r="E1221" s="95" t="s">
        <v>6651</v>
      </c>
      <c r="F1221" s="95" t="s">
        <v>6341</v>
      </c>
      <c r="G1221" s="95" t="s">
        <v>6341</v>
      </c>
      <c r="H1221" s="61">
        <v>5441.9555214329803</v>
      </c>
      <c r="I1221" s="61">
        <v>77.218250367499806</v>
      </c>
      <c r="J1221" s="123">
        <v>420218.28394280898</v>
      </c>
      <c r="K1221" s="99">
        <v>7313.8333333333303</v>
      </c>
      <c r="L1221" s="16">
        <v>8460.4957439015197</v>
      </c>
      <c r="M1221" s="17">
        <f>gp_need_index[[#This Row],[Normalised weighted population (base year)]]/gp_need_index[[#This Row],[Registered population (base year)]]</f>
        <v>1.1567799481213485</v>
      </c>
      <c r="N1221" s="99">
        <v>7340.8938953537699</v>
      </c>
      <c r="O1221" s="16">
        <v>8491.0759974813991</v>
      </c>
      <c r="P1221" s="17">
        <f>gp_need_index[[#This Row],[Normalised weighted population 2026/27]]/gp_need_index[[#This Row],[Registered population 2026/27]]</f>
        <v>1.1566814775589669</v>
      </c>
      <c r="Q1221" s="99">
        <v>7368.1315126736899</v>
      </c>
      <c r="R1221" s="16">
        <v>8520.9254920977801</v>
      </c>
      <c r="S1221" s="17">
        <f>gp_need_index[[#This Row],[Normalised weighted population 2027/28]]/gp_need_index[[#This Row],[Registered population 2027/28]]</f>
        <v>1.1564567594160344</v>
      </c>
      <c r="T1221" s="99">
        <v>7393.6157412207103</v>
      </c>
      <c r="U1221" s="16">
        <v>8554.9148898620097</v>
      </c>
      <c r="V1221" s="17">
        <f>gp_need_index[[#This Row],[Normalised weighted population 2028/29]]/gp_need_index[[#This Row],[Registered population 2028/29]]</f>
        <v>1.1570678257144</v>
      </c>
    </row>
    <row r="1222" spans="1:22" x14ac:dyDescent="0.2">
      <c r="A1222" s="6" t="s">
        <v>1038</v>
      </c>
      <c r="B1222" s="1" t="s">
        <v>7782</v>
      </c>
      <c r="C1222" s="95" t="s">
        <v>6337</v>
      </c>
      <c r="D1222" s="95" t="s">
        <v>6337</v>
      </c>
      <c r="E1222" s="95" t="s">
        <v>6651</v>
      </c>
      <c r="F1222" s="95" t="s">
        <v>6341</v>
      </c>
      <c r="G1222" s="95" t="s">
        <v>6341</v>
      </c>
      <c r="H1222" s="61">
        <v>5438.8129636915501</v>
      </c>
      <c r="I1222" s="61">
        <v>155.222215026252</v>
      </c>
      <c r="J1222" s="123">
        <v>844224.59533769405</v>
      </c>
      <c r="K1222" s="99">
        <v>16826.5</v>
      </c>
      <c r="L1222" s="16">
        <v>16997.258017272801</v>
      </c>
      <c r="M1222" s="17">
        <f>gp_need_index[[#This Row],[Normalised weighted population (base year)]]/gp_need_index[[#This Row],[Registered population (base year)]]</f>
        <v>1.0101481601802396</v>
      </c>
      <c r="N1222" s="99">
        <v>16910.111423369501</v>
      </c>
      <c r="O1222" s="16">
        <v>17058.694187925801</v>
      </c>
      <c r="P1222" s="17">
        <f>gp_need_index[[#This Row],[Normalised weighted population 2026/27]]/gp_need_index[[#This Row],[Registered population 2026/27]]</f>
        <v>1.0087866224435968</v>
      </c>
      <c r="Q1222" s="99">
        <v>16992.684972935502</v>
      </c>
      <c r="R1222" s="16">
        <v>17118.6622532777</v>
      </c>
      <c r="S1222" s="17">
        <f>gp_need_index[[#This Row],[Normalised weighted population 2027/28]]/gp_need_index[[#This Row],[Registered population 2027/28]]</f>
        <v>1.0074136183035727</v>
      </c>
      <c r="T1222" s="99">
        <v>17079.634228466399</v>
      </c>
      <c r="U1222" s="16">
        <v>17186.947443784</v>
      </c>
      <c r="V1222" s="17">
        <f>gp_need_index[[#This Row],[Normalised weighted population 2028/29]]/gp_need_index[[#This Row],[Registered population 2028/29]]</f>
        <v>1.0062831096897114</v>
      </c>
    </row>
    <row r="1223" spans="1:22" x14ac:dyDescent="0.2">
      <c r="A1223" s="6" t="s">
        <v>1018</v>
      </c>
      <c r="B1223" s="1" t="s">
        <v>7783</v>
      </c>
      <c r="C1223" s="95" t="s">
        <v>6337</v>
      </c>
      <c r="D1223" s="95" t="s">
        <v>6337</v>
      </c>
      <c r="E1223" s="95" t="s">
        <v>6651</v>
      </c>
      <c r="F1223" s="95" t="s">
        <v>6341</v>
      </c>
      <c r="G1223" s="95" t="s">
        <v>6341</v>
      </c>
      <c r="H1223" s="61">
        <v>5600.1936301491496</v>
      </c>
      <c r="I1223" s="61">
        <v>117.114997119118</v>
      </c>
      <c r="J1223" s="123">
        <v>655866.660861418</v>
      </c>
      <c r="K1223" s="99">
        <v>11201.583333333299</v>
      </c>
      <c r="L1223" s="16">
        <v>13204.9396821109</v>
      </c>
      <c r="M1223" s="17">
        <f>gp_need_index[[#This Row],[Normalised weighted population (base year)]]/gp_need_index[[#This Row],[Registered population (base year)]]</f>
        <v>1.1788458193062832</v>
      </c>
      <c r="N1223" s="99">
        <v>11246.7303683345</v>
      </c>
      <c r="O1223" s="16">
        <v>13252.668611503301</v>
      </c>
      <c r="P1223" s="17">
        <f>gp_need_index[[#This Row],[Normalised weighted population 2026/27]]/gp_need_index[[#This Row],[Registered population 2026/27]]</f>
        <v>1.1783574583433225</v>
      </c>
      <c r="Q1223" s="99">
        <v>11297.6111598075</v>
      </c>
      <c r="R1223" s="16">
        <v>13299.2569897594</v>
      </c>
      <c r="S1223" s="17">
        <f>gp_need_index[[#This Row],[Normalised weighted population 2027/28]]/gp_need_index[[#This Row],[Registered population 2027/28]]</f>
        <v>1.1771742540646979</v>
      </c>
      <c r="T1223" s="99">
        <v>11348.1745329606</v>
      </c>
      <c r="U1223" s="16">
        <v>13352.306829969</v>
      </c>
      <c r="V1223" s="17">
        <f>gp_need_index[[#This Row],[Normalised weighted population 2028/29]]/gp_need_index[[#This Row],[Registered population 2028/29]]</f>
        <v>1.1766039367113563</v>
      </c>
    </row>
    <row r="1224" spans="1:22" x14ac:dyDescent="0.2">
      <c r="A1224" s="6" t="s">
        <v>1041</v>
      </c>
      <c r="B1224" s="1" t="s">
        <v>7784</v>
      </c>
      <c r="C1224" s="95" t="s">
        <v>6337</v>
      </c>
      <c r="D1224" s="95" t="s">
        <v>6337</v>
      </c>
      <c r="E1224" s="95" t="s">
        <v>6651</v>
      </c>
      <c r="F1224" s="95" t="s">
        <v>6341</v>
      </c>
      <c r="G1224" s="95" t="s">
        <v>6341</v>
      </c>
      <c r="H1224" s="61">
        <v>5421.2604132401302</v>
      </c>
      <c r="I1224" s="61">
        <v>102.518493479798</v>
      </c>
      <c r="J1224" s="123">
        <v>555779.45032704703</v>
      </c>
      <c r="K1224" s="99">
        <v>9777.4166666666606</v>
      </c>
      <c r="L1224" s="16">
        <v>11189.8264633337</v>
      </c>
      <c r="M1224" s="17">
        <f>gp_need_index[[#This Row],[Normalised weighted population (base year)]]/gp_need_index[[#This Row],[Registered population (base year)]]</f>
        <v>1.1444563369670284</v>
      </c>
      <c r="N1224" s="99">
        <v>9827.9979154675402</v>
      </c>
      <c r="O1224" s="16">
        <v>11230.2718156063</v>
      </c>
      <c r="P1224" s="17">
        <f>gp_need_index[[#This Row],[Normalised weighted population 2026/27]]/gp_need_index[[#This Row],[Registered population 2026/27]]</f>
        <v>1.1426815422835843</v>
      </c>
      <c r="Q1224" s="99">
        <v>9879.6281459661295</v>
      </c>
      <c r="R1224" s="16">
        <v>11269.750668251099</v>
      </c>
      <c r="S1224" s="17">
        <f>gp_need_index[[#This Row],[Normalised weighted population 2027/28]]/gp_need_index[[#This Row],[Registered population 2027/28]]</f>
        <v>1.1407059559071118</v>
      </c>
      <c r="T1224" s="99">
        <v>9933.4556754491805</v>
      </c>
      <c r="U1224" s="16">
        <v>11314.7049444647</v>
      </c>
      <c r="V1224" s="17">
        <f>gp_need_index[[#This Row],[Normalised weighted population 2028/29]]/gp_need_index[[#This Row],[Registered population 2028/29]]</f>
        <v>1.1390502272466285</v>
      </c>
    </row>
    <row r="1225" spans="1:22" x14ac:dyDescent="0.2">
      <c r="A1225" s="6" t="s">
        <v>1016</v>
      </c>
      <c r="B1225" s="1" t="s">
        <v>12304</v>
      </c>
      <c r="C1225" s="95" t="s">
        <v>6337</v>
      </c>
      <c r="D1225" s="95" t="s">
        <v>6337</v>
      </c>
      <c r="E1225" s="95" t="s">
        <v>6651</v>
      </c>
      <c r="F1225" s="95" t="s">
        <v>6341</v>
      </c>
      <c r="G1225" s="95" t="s">
        <v>6341</v>
      </c>
      <c r="H1225" s="61">
        <v>5431.2799953884596</v>
      </c>
      <c r="I1225" s="61">
        <v>88.7965545911742</v>
      </c>
      <c r="J1225" s="123">
        <v>482278.95061046298</v>
      </c>
      <c r="K1225" s="99">
        <v>11123</v>
      </c>
      <c r="L1225" s="16">
        <v>9709.9987433398692</v>
      </c>
      <c r="M1225" s="17">
        <f>gp_need_index[[#This Row],[Normalised weighted population (base year)]]/gp_need_index[[#This Row],[Registered population (base year)]]</f>
        <v>0.87296581348016444</v>
      </c>
      <c r="N1225" s="99">
        <v>11181.2027066191</v>
      </c>
      <c r="O1225" s="16">
        <v>9745.09529475007</v>
      </c>
      <c r="P1225" s="17">
        <f>gp_need_index[[#This Row],[Normalised weighted population 2026/27]]/gp_need_index[[#This Row],[Registered population 2026/27]]</f>
        <v>0.87156056020530992</v>
      </c>
      <c r="Q1225" s="99">
        <v>11240.344887827199</v>
      </c>
      <c r="R1225" s="16">
        <v>9779.35316379082</v>
      </c>
      <c r="S1225" s="17">
        <f>gp_need_index[[#This Row],[Normalised weighted population 2027/28]]/gp_need_index[[#This Row],[Registered population 2027/28]]</f>
        <v>0.87002251811520759</v>
      </c>
      <c r="T1225" s="99">
        <v>11302.173432506799</v>
      </c>
      <c r="U1225" s="16">
        <v>9818.3623447617392</v>
      </c>
      <c r="V1225" s="17">
        <f>gp_need_index[[#This Row],[Normalised weighted population 2028/29]]/gp_need_index[[#This Row],[Registered population 2028/29]]</f>
        <v>0.86871453560627643</v>
      </c>
    </row>
    <row r="1226" spans="1:22" x14ac:dyDescent="0.2">
      <c r="A1226" s="6" t="s">
        <v>1043</v>
      </c>
      <c r="B1226" s="1" t="s">
        <v>7785</v>
      </c>
      <c r="C1226" s="95" t="s">
        <v>6337</v>
      </c>
      <c r="D1226" s="95" t="s">
        <v>6337</v>
      </c>
      <c r="E1226" s="95" t="s">
        <v>6651</v>
      </c>
      <c r="F1226" s="95" t="s">
        <v>6341</v>
      </c>
      <c r="G1226" s="95" t="s">
        <v>6341</v>
      </c>
      <c r="H1226" s="61">
        <v>5484.0653621592401</v>
      </c>
      <c r="I1226" s="61">
        <v>119.16007447648801</v>
      </c>
      <c r="J1226" s="123">
        <v>653481.63698882295</v>
      </c>
      <c r="K1226" s="99">
        <v>11915.75</v>
      </c>
      <c r="L1226" s="16">
        <v>13156.920628456501</v>
      </c>
      <c r="M1226" s="17">
        <f>gp_need_index[[#This Row],[Normalised weighted population (base year)]]/gp_need_index[[#This Row],[Registered population (base year)]]</f>
        <v>1.1041621910879718</v>
      </c>
      <c r="N1226" s="99">
        <v>11966.857878454401</v>
      </c>
      <c r="O1226" s="16">
        <v>13204.475994161699</v>
      </c>
      <c r="P1226" s="17">
        <f>gp_need_index[[#This Row],[Normalised weighted population 2026/27]]/gp_need_index[[#This Row],[Registered population 2026/27]]</f>
        <v>1.1034204741359512</v>
      </c>
      <c r="Q1226" s="99">
        <v>12022.9999725323</v>
      </c>
      <c r="R1226" s="16">
        <v>13250.8949562834</v>
      </c>
      <c r="S1226" s="17">
        <f>gp_need_index[[#This Row],[Normalised weighted population 2027/28]]/gp_need_index[[#This Row],[Registered population 2027/28]]</f>
        <v>1.1021288352787444</v>
      </c>
      <c r="T1226" s="99">
        <v>12078.599361126</v>
      </c>
      <c r="U1226" s="16">
        <v>13303.7518835995</v>
      </c>
      <c r="V1226" s="17">
        <f>gp_need_index[[#This Row],[Normalised weighted population 2028/29]]/gp_need_index[[#This Row],[Registered population 2028/29]]</f>
        <v>1.1014316714913615</v>
      </c>
    </row>
    <row r="1227" spans="1:22" x14ac:dyDescent="0.2">
      <c r="A1227" s="6" t="s">
        <v>1033</v>
      </c>
      <c r="B1227" s="1" t="s">
        <v>7786</v>
      </c>
      <c r="C1227" s="95" t="s">
        <v>6337</v>
      </c>
      <c r="D1227" s="95" t="s">
        <v>6337</v>
      </c>
      <c r="E1227" s="95" t="s">
        <v>6651</v>
      </c>
      <c r="F1227" s="95" t="s">
        <v>6341</v>
      </c>
      <c r="G1227" s="95" t="s">
        <v>6341</v>
      </c>
      <c r="H1227" s="61">
        <v>5466.63484119234</v>
      </c>
      <c r="I1227" s="61">
        <v>86.428410602061206</v>
      </c>
      <c r="J1227" s="123">
        <v>472472.56066610501</v>
      </c>
      <c r="K1227" s="99">
        <v>7386</v>
      </c>
      <c r="L1227" s="16">
        <v>9512.5610697364791</v>
      </c>
      <c r="M1227" s="17">
        <f>gp_need_index[[#This Row],[Normalised weighted population (base year)]]/gp_need_index[[#This Row],[Registered population (base year)]]</f>
        <v>1.2879178269342646</v>
      </c>
      <c r="N1227" s="99">
        <v>7416.0357597357797</v>
      </c>
      <c r="O1227" s="16">
        <v>9546.9439875360895</v>
      </c>
      <c r="P1227" s="17">
        <f>gp_need_index[[#This Row],[Normalised weighted population 2026/27]]/gp_need_index[[#This Row],[Registered population 2026/27]]</f>
        <v>1.2873379116332944</v>
      </c>
      <c r="Q1227" s="99">
        <v>7446.29905266285</v>
      </c>
      <c r="R1227" s="16">
        <v>9580.5052762636205</v>
      </c>
      <c r="S1227" s="17">
        <f>gp_need_index[[#This Row],[Normalised weighted population 2027/28]]/gp_need_index[[#This Row],[Registered population 2027/28]]</f>
        <v>1.2866130152048572</v>
      </c>
      <c r="T1227" s="99">
        <v>7476.23573423378</v>
      </c>
      <c r="U1227" s="16">
        <v>9618.7212664068593</v>
      </c>
      <c r="V1227" s="17">
        <f>gp_need_index[[#This Row],[Normalised weighted population 2028/29]]/gp_need_index[[#This Row],[Registered population 2028/29]]</f>
        <v>1.2865727631303292</v>
      </c>
    </row>
    <row r="1228" spans="1:22" x14ac:dyDescent="0.2">
      <c r="A1228" s="6" t="s">
        <v>1030</v>
      </c>
      <c r="B1228" s="1" t="s">
        <v>7787</v>
      </c>
      <c r="C1228" s="95" t="s">
        <v>6337</v>
      </c>
      <c r="D1228" s="95" t="s">
        <v>6337</v>
      </c>
      <c r="E1228" s="95" t="s">
        <v>6651</v>
      </c>
      <c r="F1228" s="95" t="s">
        <v>6341</v>
      </c>
      <c r="G1228" s="95" t="s">
        <v>6341</v>
      </c>
      <c r="H1228" s="61">
        <v>5418.6703287760402</v>
      </c>
      <c r="I1228" s="61">
        <v>99.809849814724899</v>
      </c>
      <c r="J1228" s="123">
        <v>540836.67171064299</v>
      </c>
      <c r="K1228" s="99">
        <v>11012.416666666701</v>
      </c>
      <c r="L1228" s="16">
        <v>10888.974930411399</v>
      </c>
      <c r="M1228" s="17">
        <f>gp_need_index[[#This Row],[Normalised weighted population (base year)]]/gp_need_index[[#This Row],[Registered population (base year)]]</f>
        <v>0.98879067692480749</v>
      </c>
      <c r="N1228" s="99">
        <v>11063.2481071522</v>
      </c>
      <c r="O1228" s="16">
        <v>10928.332862224899</v>
      </c>
      <c r="P1228" s="17">
        <f>gp_need_index[[#This Row],[Normalised weighted population 2026/27]]/gp_need_index[[#This Row],[Registered population 2026/27]]</f>
        <v>0.98780509633151226</v>
      </c>
      <c r="Q1228" s="99">
        <v>11115.2008690614</v>
      </c>
      <c r="R1228" s="16">
        <v>10966.7502798801</v>
      </c>
      <c r="S1228" s="17">
        <f>gp_need_index[[#This Row],[Normalised weighted population 2027/28]]/gp_need_index[[#This Row],[Registered population 2027/28]]</f>
        <v>0.98664436289275659</v>
      </c>
      <c r="T1228" s="99">
        <v>11168.7679931195</v>
      </c>
      <c r="U1228" s="16">
        <v>11010.4959079565</v>
      </c>
      <c r="V1228" s="17">
        <f>gp_need_index[[#This Row],[Normalised weighted population 2028/29]]/gp_need_index[[#This Row],[Registered population 2028/29]]</f>
        <v>0.98582904710165853</v>
      </c>
    </row>
    <row r="1229" spans="1:22" x14ac:dyDescent="0.2">
      <c r="A1229" s="6" t="s">
        <v>1020</v>
      </c>
      <c r="B1229" s="1" t="s">
        <v>7788</v>
      </c>
      <c r="C1229" s="95" t="s">
        <v>6337</v>
      </c>
      <c r="D1229" s="95" t="s">
        <v>6337</v>
      </c>
      <c r="E1229" s="95" t="s">
        <v>6651</v>
      </c>
      <c r="F1229" s="95" t="s">
        <v>6341</v>
      </c>
      <c r="G1229" s="95" t="s">
        <v>6341</v>
      </c>
      <c r="H1229" s="61">
        <v>5554.3018773915801</v>
      </c>
      <c r="I1229" s="61">
        <v>99.768306820214704</v>
      </c>
      <c r="J1229" s="123">
        <v>554143.293875698</v>
      </c>
      <c r="K1229" s="99">
        <v>12474.416666666701</v>
      </c>
      <c r="L1229" s="16">
        <v>11156.8847870146</v>
      </c>
      <c r="M1229" s="17">
        <f>gp_need_index[[#This Row],[Normalised weighted population (base year)]]/gp_need_index[[#This Row],[Registered population (base year)]]</f>
        <v>0.89438128332102929</v>
      </c>
      <c r="N1229" s="99">
        <v>12542.2616728505</v>
      </c>
      <c r="O1229" s="16">
        <v>11197.2110724092</v>
      </c>
      <c r="P1229" s="17">
        <f>gp_need_index[[#This Row],[Normalised weighted population 2026/27]]/gp_need_index[[#This Row],[Registered population 2026/27]]</f>
        <v>0.89275852828418878</v>
      </c>
      <c r="Q1229" s="99">
        <v>12610.188208585399</v>
      </c>
      <c r="R1229" s="16">
        <v>11236.5737034495</v>
      </c>
      <c r="S1229" s="17">
        <f>gp_need_index[[#This Row],[Normalised weighted population 2027/28]]/gp_need_index[[#This Row],[Registered population 2027/28]]</f>
        <v>0.89107105441925905</v>
      </c>
      <c r="T1229" s="99">
        <v>12680.4196485049</v>
      </c>
      <c r="U1229" s="16">
        <v>11281.395638985499</v>
      </c>
      <c r="V1229" s="17">
        <f>gp_need_index[[#This Row],[Normalised weighted population 2028/29]]/gp_need_index[[#This Row],[Registered population 2028/29]]</f>
        <v>0.889670527608733</v>
      </c>
    </row>
    <row r="1230" spans="1:22" x14ac:dyDescent="0.2">
      <c r="A1230" s="6" t="s">
        <v>1027</v>
      </c>
      <c r="B1230" s="1" t="s">
        <v>7789</v>
      </c>
      <c r="C1230" s="95" t="s">
        <v>6337</v>
      </c>
      <c r="D1230" s="95" t="s">
        <v>6337</v>
      </c>
      <c r="E1230" s="95" t="s">
        <v>6651</v>
      </c>
      <c r="F1230" s="95" t="s">
        <v>6341</v>
      </c>
      <c r="G1230" s="95" t="s">
        <v>6341</v>
      </c>
      <c r="H1230" s="61">
        <v>5302.9856497165401</v>
      </c>
      <c r="I1230" s="61">
        <v>133.5106123063</v>
      </c>
      <c r="J1230" s="123">
        <v>708004.86114517704</v>
      </c>
      <c r="K1230" s="99">
        <v>12945.75</v>
      </c>
      <c r="L1230" s="16">
        <v>14254.667974408299</v>
      </c>
      <c r="M1230" s="17">
        <f>gp_need_index[[#This Row],[Normalised weighted population (base year)]]/gp_need_index[[#This Row],[Registered population (base year)]]</f>
        <v>1.1011079291974817</v>
      </c>
      <c r="N1230" s="99">
        <v>12999.348064112901</v>
      </c>
      <c r="O1230" s="16">
        <v>14306.1911208703</v>
      </c>
      <c r="P1230" s="17">
        <f>gp_need_index[[#This Row],[Normalised weighted population 2026/27]]/gp_need_index[[#This Row],[Registered population 2026/27]]</f>
        <v>1.1005314305234415</v>
      </c>
      <c r="Q1230" s="99">
        <v>13050.2477546959</v>
      </c>
      <c r="R1230" s="16">
        <v>14356.483047944101</v>
      </c>
      <c r="S1230" s="17">
        <f>gp_need_index[[#This Row],[Normalised weighted population 2027/28]]/gp_need_index[[#This Row],[Registered population 2027/28]]</f>
        <v>1.1000927582220172</v>
      </c>
      <c r="T1230" s="99">
        <v>13102.2042598188</v>
      </c>
      <c r="U1230" s="16">
        <v>14413.750091678299</v>
      </c>
      <c r="V1230" s="17">
        <f>gp_need_index[[#This Row],[Normalised weighted population 2028/29]]/gp_need_index[[#This Row],[Registered population 2028/29]]</f>
        <v>1.1001011589997634</v>
      </c>
    </row>
    <row r="1231" spans="1:22" x14ac:dyDescent="0.2">
      <c r="A1231" s="6" t="s">
        <v>1040</v>
      </c>
      <c r="B1231" s="1" t="s">
        <v>7790</v>
      </c>
      <c r="C1231" s="95" t="s">
        <v>6337</v>
      </c>
      <c r="D1231" s="95" t="s">
        <v>6337</v>
      </c>
      <c r="E1231" s="95" t="s">
        <v>6651</v>
      </c>
      <c r="F1231" s="95" t="s">
        <v>6341</v>
      </c>
      <c r="G1231" s="95" t="s">
        <v>6341</v>
      </c>
      <c r="H1231" s="61">
        <v>5344.2844773065499</v>
      </c>
      <c r="I1231" s="61">
        <v>118.405490123988</v>
      </c>
      <c r="J1231" s="123">
        <v>632792.62289750495</v>
      </c>
      <c r="K1231" s="99">
        <v>11285.583333333299</v>
      </c>
      <c r="L1231" s="16">
        <v>12740.3768407308</v>
      </c>
      <c r="M1231" s="17">
        <f>gp_need_index[[#This Row],[Normalised weighted population (base year)]]/gp_need_index[[#This Row],[Registered population (base year)]]</f>
        <v>1.1289072495792571</v>
      </c>
      <c r="N1231" s="99">
        <v>11341.4945312655</v>
      </c>
      <c r="O1231" s="16">
        <v>12786.426619170101</v>
      </c>
      <c r="P1231" s="17">
        <f>gp_need_index[[#This Row],[Normalised weighted population 2026/27]]/gp_need_index[[#This Row],[Registered population 2026/27]]</f>
        <v>1.1274022646593274</v>
      </c>
      <c r="Q1231" s="99">
        <v>11398.2186511004</v>
      </c>
      <c r="R1231" s="16">
        <v>12831.375972190201</v>
      </c>
      <c r="S1231" s="17">
        <f>gp_need_index[[#This Row],[Normalised weighted population 2027/28]]/gp_need_index[[#This Row],[Registered population 2027/28]]</f>
        <v>1.1257352016976303</v>
      </c>
      <c r="T1231" s="99">
        <v>11454.205764424099</v>
      </c>
      <c r="U1231" s="16">
        <v>12882.5594665402</v>
      </c>
      <c r="V1231" s="17">
        <f>gp_need_index[[#This Row],[Normalised weighted population 2028/29]]/gp_need_index[[#This Row],[Registered population 2028/29]]</f>
        <v>1.1247012434989128</v>
      </c>
    </row>
    <row r="1232" spans="1:22" x14ac:dyDescent="0.2">
      <c r="A1232" s="6" t="s">
        <v>1045</v>
      </c>
      <c r="B1232" s="1" t="s">
        <v>7791</v>
      </c>
      <c r="C1232" s="95" t="s">
        <v>6337</v>
      </c>
      <c r="D1232" s="95" t="s">
        <v>6337</v>
      </c>
      <c r="E1232" s="95" t="s">
        <v>6651</v>
      </c>
      <c r="F1232" s="95" t="s">
        <v>6341</v>
      </c>
      <c r="G1232" s="95" t="s">
        <v>6341</v>
      </c>
      <c r="H1232" s="61">
        <v>5482.1927168996699</v>
      </c>
      <c r="I1232" s="61">
        <v>53.671436293293702</v>
      </c>
      <c r="J1232" s="123">
        <v>294237.157152639</v>
      </c>
      <c r="K1232" s="99">
        <v>6418.75</v>
      </c>
      <c r="L1232" s="16">
        <v>5924.0454566379303</v>
      </c>
      <c r="M1232" s="17">
        <f>gp_need_index[[#This Row],[Normalised weighted population (base year)]]/gp_need_index[[#This Row],[Registered population (base year)]]</f>
        <v>0.9229282113554711</v>
      </c>
      <c r="N1232" s="99">
        <v>6454.5151913853797</v>
      </c>
      <c r="O1232" s="16">
        <v>5945.4577730986202</v>
      </c>
      <c r="P1232" s="17">
        <f>gp_need_index[[#This Row],[Normalised weighted population 2026/27]]/gp_need_index[[#This Row],[Registered population 2026/27]]</f>
        <v>0.92113157949241786</v>
      </c>
      <c r="Q1232" s="99">
        <v>6488.2657123039899</v>
      </c>
      <c r="R1232" s="16">
        <v>5966.3584115857402</v>
      </c>
      <c r="S1232" s="17">
        <f>gp_need_index[[#This Row],[Normalised weighted population 2027/28]]/gp_need_index[[#This Row],[Registered population 2027/28]]</f>
        <v>0.91956135524343074</v>
      </c>
      <c r="T1232" s="99">
        <v>6522.1012805544797</v>
      </c>
      <c r="U1232" s="16">
        <v>5990.1578133576904</v>
      </c>
      <c r="V1232" s="17">
        <f>gp_need_index[[#This Row],[Normalised weighted population 2028/29]]/gp_need_index[[#This Row],[Registered population 2028/29]]</f>
        <v>0.91843986403848576</v>
      </c>
    </row>
    <row r="1233" spans="1:22" x14ac:dyDescent="0.2">
      <c r="A1233" s="6" t="s">
        <v>1024</v>
      </c>
      <c r="B1233" s="1" t="s">
        <v>7792</v>
      </c>
      <c r="C1233" s="95" t="s">
        <v>6337</v>
      </c>
      <c r="D1233" s="95" t="s">
        <v>6337</v>
      </c>
      <c r="E1233" s="95" t="s">
        <v>6651</v>
      </c>
      <c r="F1233" s="95" t="s">
        <v>6341</v>
      </c>
      <c r="G1233" s="95" t="s">
        <v>6341</v>
      </c>
      <c r="H1233" s="61">
        <v>5565.3585518973196</v>
      </c>
      <c r="I1233" s="61">
        <v>31.8329759447982</v>
      </c>
      <c r="J1233" s="123">
        <v>177161.92490672399</v>
      </c>
      <c r="K1233" s="99">
        <v>4013.75</v>
      </c>
      <c r="L1233" s="16">
        <v>3566.90265257172</v>
      </c>
      <c r="M1233" s="17">
        <f>gp_need_index[[#This Row],[Normalised weighted population (base year)]]/gp_need_index[[#This Row],[Registered population (base year)]]</f>
        <v>0.88867085707174587</v>
      </c>
      <c r="N1233" s="99">
        <v>4031.3884830204502</v>
      </c>
      <c r="O1233" s="16">
        <v>3579.7951343969098</v>
      </c>
      <c r="P1233" s="17">
        <f>gp_need_index[[#This Row],[Normalised weighted population 2026/27]]/gp_need_index[[#This Row],[Registered population 2026/27]]</f>
        <v>0.88798069188182238</v>
      </c>
      <c r="Q1233" s="99">
        <v>4048.66871044462</v>
      </c>
      <c r="R1233" s="16">
        <v>3592.3795319012602</v>
      </c>
      <c r="S1233" s="17">
        <f>gp_need_index[[#This Row],[Normalised weighted population 2027/28]]/gp_need_index[[#This Row],[Registered population 2027/28]]</f>
        <v>0.88729895894760658</v>
      </c>
      <c r="T1233" s="99">
        <v>4065.8934741952999</v>
      </c>
      <c r="U1233" s="16">
        <v>3606.70929184847</v>
      </c>
      <c r="V1233" s="17">
        <f>gp_need_index[[#This Row],[Normalised weighted population 2028/29]]/gp_need_index[[#This Row],[Registered population 2028/29]]</f>
        <v>0.88706438443085156</v>
      </c>
    </row>
    <row r="1234" spans="1:22" x14ac:dyDescent="0.2">
      <c r="A1234" s="6" t="s">
        <v>1019</v>
      </c>
      <c r="B1234" s="1" t="s">
        <v>7793</v>
      </c>
      <c r="C1234" s="95" t="s">
        <v>6337</v>
      </c>
      <c r="D1234" s="95" t="s">
        <v>6337</v>
      </c>
      <c r="E1234" s="95" t="s">
        <v>6651</v>
      </c>
      <c r="F1234" s="95" t="s">
        <v>6341</v>
      </c>
      <c r="G1234" s="95" t="s">
        <v>6341</v>
      </c>
      <c r="H1234" s="61">
        <v>5486.6615234375004</v>
      </c>
      <c r="I1234" s="61">
        <v>101.367264685229</v>
      </c>
      <c r="J1234" s="123">
        <v>556167.87088455097</v>
      </c>
      <c r="K1234" s="99">
        <v>10123.916666666701</v>
      </c>
      <c r="L1234" s="16">
        <v>11197.6467572123</v>
      </c>
      <c r="M1234" s="17">
        <f>gp_need_index[[#This Row],[Normalised weighted population (base year)]]/gp_need_index[[#This Row],[Registered population (base year)]]</f>
        <v>1.1060587642014961</v>
      </c>
      <c r="N1234" s="99">
        <v>10165.199102171</v>
      </c>
      <c r="O1234" s="16">
        <v>11238.1203757447</v>
      </c>
      <c r="P1234" s="17">
        <f>gp_need_index[[#This Row],[Normalised weighted population 2026/27]]/gp_need_index[[#This Row],[Registered population 2026/27]]</f>
        <v>1.1055484760101308</v>
      </c>
      <c r="Q1234" s="99">
        <v>10201.493372869199</v>
      </c>
      <c r="R1234" s="16">
        <v>11277.6268191864</v>
      </c>
      <c r="S1234" s="17">
        <f>gp_need_index[[#This Row],[Normalised weighted population 2027/28]]/gp_need_index[[#This Row],[Registered population 2027/28]]</f>
        <v>1.105487834671262</v>
      </c>
      <c r="T1234" s="99">
        <v>10240.7412165122</v>
      </c>
      <c r="U1234" s="16">
        <v>11322.6125128355</v>
      </c>
      <c r="V1234" s="17">
        <f>gp_need_index[[#This Row],[Normalised weighted population 2028/29]]/gp_need_index[[#This Row],[Registered population 2028/29]]</f>
        <v>1.1056438468124639</v>
      </c>
    </row>
    <row r="1235" spans="1:22" x14ac:dyDescent="0.2">
      <c r="A1235" s="6" t="s">
        <v>1035</v>
      </c>
      <c r="B1235" s="1" t="s">
        <v>7794</v>
      </c>
      <c r="C1235" s="95" t="s">
        <v>6337</v>
      </c>
      <c r="D1235" s="95" t="s">
        <v>6337</v>
      </c>
      <c r="E1235" s="95" t="s">
        <v>6651</v>
      </c>
      <c r="F1235" s="95" t="s">
        <v>6341</v>
      </c>
      <c r="G1235" s="95" t="s">
        <v>6341</v>
      </c>
      <c r="H1235" s="61">
        <v>5466.2537629500703</v>
      </c>
      <c r="I1235" s="61">
        <v>109.44433860272299</v>
      </c>
      <c r="J1235" s="123">
        <v>598250.52772071701</v>
      </c>
      <c r="K1235" s="99">
        <v>11595.25</v>
      </c>
      <c r="L1235" s="16">
        <v>12044.9210255135</v>
      </c>
      <c r="M1235" s="17">
        <f>gp_need_index[[#This Row],[Normalised weighted population (base year)]]/gp_need_index[[#This Row],[Registered population (base year)]]</f>
        <v>1.0387806235754729</v>
      </c>
      <c r="N1235" s="99">
        <v>11651.4946251281</v>
      </c>
      <c r="O1235" s="16">
        <v>12088.457096029901</v>
      </c>
      <c r="P1235" s="17">
        <f>gp_need_index[[#This Row],[Normalised weighted population 2026/27]]/gp_need_index[[#This Row],[Registered population 2026/27]]</f>
        <v>1.0375026968608327</v>
      </c>
      <c r="Q1235" s="99">
        <v>11710.3085642028</v>
      </c>
      <c r="R1235" s="16">
        <v>12130.952809778701</v>
      </c>
      <c r="S1235" s="17">
        <f>gp_need_index[[#This Row],[Normalised weighted population 2027/28]]/gp_need_index[[#This Row],[Registered population 2027/28]]</f>
        <v>1.0359208506991666</v>
      </c>
      <c r="T1235" s="99">
        <v>11767.8150264861</v>
      </c>
      <c r="U1235" s="16">
        <v>12179.342363318699</v>
      </c>
      <c r="V1235" s="17">
        <f>gp_need_index[[#This Row],[Normalised weighted population 2028/29]]/gp_need_index[[#This Row],[Registered population 2028/29]]</f>
        <v>1.034970581701562</v>
      </c>
    </row>
    <row r="1236" spans="1:22" x14ac:dyDescent="0.2">
      <c r="A1236" s="6" t="s">
        <v>1021</v>
      </c>
      <c r="B1236" s="1" t="s">
        <v>7795</v>
      </c>
      <c r="C1236" s="95" t="s">
        <v>6337</v>
      </c>
      <c r="D1236" s="95" t="s">
        <v>6337</v>
      </c>
      <c r="E1236" s="95" t="s">
        <v>6651</v>
      </c>
      <c r="F1236" s="95" t="s">
        <v>6341</v>
      </c>
      <c r="G1236" s="95" t="s">
        <v>6341</v>
      </c>
      <c r="H1236" s="61">
        <v>5265.3479567307704</v>
      </c>
      <c r="I1236" s="61">
        <v>48.751108832434802</v>
      </c>
      <c r="J1236" s="123">
        <v>256691.55127922</v>
      </c>
      <c r="K1236" s="99">
        <v>4346</v>
      </c>
      <c r="L1236" s="16">
        <v>5168.1182377796904</v>
      </c>
      <c r="M1236" s="17">
        <f>gp_need_index[[#This Row],[Normalised weighted population (base year)]]/gp_need_index[[#This Row],[Registered population (base year)]]</f>
        <v>1.1891666446800944</v>
      </c>
      <c r="N1236" s="99">
        <v>4361.0780172165296</v>
      </c>
      <c r="O1236" s="16">
        <v>5186.7982739177596</v>
      </c>
      <c r="P1236" s="17">
        <f>gp_need_index[[#This Row],[Normalised weighted population 2026/27]]/gp_need_index[[#This Row],[Registered population 2026/27]]</f>
        <v>1.1893385657035891</v>
      </c>
      <c r="Q1236" s="99">
        <v>4378.0306306204002</v>
      </c>
      <c r="R1236" s="16">
        <v>5205.03192383439</v>
      </c>
      <c r="S1236" s="17">
        <f>gp_need_index[[#This Row],[Normalised weighted population 2027/28]]/gp_need_index[[#This Row],[Registered population 2027/28]]</f>
        <v>1.1888980144245354</v>
      </c>
      <c r="T1236" s="99">
        <v>4393.7292672304102</v>
      </c>
      <c r="U1236" s="16">
        <v>5225.7944455345096</v>
      </c>
      <c r="V1236" s="17">
        <f>gp_need_index[[#This Row],[Normalised weighted population 2028/29]]/gp_need_index[[#This Row],[Registered population 2028/29]]</f>
        <v>1.1893756141303153</v>
      </c>
    </row>
    <row r="1237" spans="1:22" x14ac:dyDescent="0.2">
      <c r="A1237" s="6" t="s">
        <v>1025</v>
      </c>
      <c r="B1237" s="1" t="s">
        <v>7796</v>
      </c>
      <c r="C1237" s="95" t="s">
        <v>6337</v>
      </c>
      <c r="D1237" s="95" t="s">
        <v>6337</v>
      </c>
      <c r="E1237" s="95" t="s">
        <v>6651</v>
      </c>
      <c r="F1237" s="95" t="s">
        <v>6341</v>
      </c>
      <c r="G1237" s="95" t="s">
        <v>6341</v>
      </c>
      <c r="H1237" s="61">
        <v>5390.9463426543398</v>
      </c>
      <c r="I1237" s="61">
        <v>101.094502063985</v>
      </c>
      <c r="J1237" s="123">
        <v>544995.03616430005</v>
      </c>
      <c r="K1237" s="99">
        <v>8712.3333333333303</v>
      </c>
      <c r="L1237" s="16">
        <v>10972.6976671559</v>
      </c>
      <c r="M1237" s="17">
        <f>gp_need_index[[#This Row],[Normalised weighted population (base year)]]/gp_need_index[[#This Row],[Registered population (base year)]]</f>
        <v>1.259444197936554</v>
      </c>
      <c r="N1237" s="99">
        <v>8742.0713850429092</v>
      </c>
      <c r="O1237" s="16">
        <v>11012.358212740201</v>
      </c>
      <c r="P1237" s="17">
        <f>gp_need_index[[#This Row],[Normalised weighted population 2026/27]]/gp_need_index[[#This Row],[Registered population 2026/27]]</f>
        <v>1.2596966700113656</v>
      </c>
      <c r="Q1237" s="99">
        <v>8769.1358671957296</v>
      </c>
      <c r="R1237" s="16">
        <v>11051.0710127767</v>
      </c>
      <c r="S1237" s="17">
        <f>gp_need_index[[#This Row],[Normalised weighted population 2027/28]]/gp_need_index[[#This Row],[Registered population 2027/28]]</f>
        <v>1.2602234906768193</v>
      </c>
      <c r="T1237" s="99">
        <v>8799.7233511177092</v>
      </c>
      <c r="U1237" s="16">
        <v>11095.1529905762</v>
      </c>
      <c r="V1237" s="17">
        <f>gp_need_index[[#This Row],[Normalised weighted population 2028/29]]/gp_need_index[[#This Row],[Registered population 2028/29]]</f>
        <v>1.2608524777278292</v>
      </c>
    </row>
    <row r="1238" spans="1:22" x14ac:dyDescent="0.2">
      <c r="A1238" s="6" t="s">
        <v>1042</v>
      </c>
      <c r="B1238" s="1" t="s">
        <v>7797</v>
      </c>
      <c r="C1238" s="95" t="s">
        <v>6337</v>
      </c>
      <c r="D1238" s="95" t="s">
        <v>6337</v>
      </c>
      <c r="E1238" s="95" t="s">
        <v>6651</v>
      </c>
      <c r="F1238" s="95" t="s">
        <v>6341</v>
      </c>
      <c r="G1238" s="95" t="s">
        <v>6341</v>
      </c>
      <c r="H1238" s="61">
        <v>5394.6099609374996</v>
      </c>
      <c r="I1238" s="61">
        <v>19.244279006560099</v>
      </c>
      <c r="J1238" s="123">
        <v>103815.37921985</v>
      </c>
      <c r="K1238" s="99">
        <v>2247.8333333333298</v>
      </c>
      <c r="L1238" s="16">
        <v>2090.1745773646498</v>
      </c>
      <c r="M1238" s="17">
        <f>gp_need_index[[#This Row],[Normalised weighted population (base year)]]/gp_need_index[[#This Row],[Registered population (base year)]]</f>
        <v>0.92986190140045366</v>
      </c>
      <c r="N1238" s="99">
        <v>2260.38460218519</v>
      </c>
      <c r="O1238" s="16">
        <v>2097.7294619171398</v>
      </c>
      <c r="P1238" s="17">
        <f>gp_need_index[[#This Row],[Normalised weighted population 2026/27]]/gp_need_index[[#This Row],[Registered population 2026/27]]</f>
        <v>0.9280409448415079</v>
      </c>
      <c r="Q1238" s="99">
        <v>2272.95600317155</v>
      </c>
      <c r="R1238" s="16">
        <v>2105.1038116813802</v>
      </c>
      <c r="S1238" s="17">
        <f>gp_need_index[[#This Row],[Normalised weighted population 2027/28]]/gp_need_index[[#This Row],[Registered population 2027/28]]</f>
        <v>0.92615246786301242</v>
      </c>
      <c r="T1238" s="99">
        <v>2284.2776870799798</v>
      </c>
      <c r="U1238" s="16">
        <v>2113.5009289729901</v>
      </c>
      <c r="V1238" s="17">
        <f>gp_need_index[[#This Row],[Normalised weighted population 2028/29]]/gp_need_index[[#This Row],[Registered population 2028/29]]</f>
        <v>0.92523817963423893</v>
      </c>
    </row>
    <row r="1239" spans="1:22" x14ac:dyDescent="0.2">
      <c r="A1239" s="6" t="s">
        <v>1046</v>
      </c>
      <c r="B1239" s="1" t="s">
        <v>7798</v>
      </c>
      <c r="C1239" s="95" t="s">
        <v>6337</v>
      </c>
      <c r="D1239" s="95" t="s">
        <v>6337</v>
      </c>
      <c r="E1239" s="95" t="s">
        <v>6651</v>
      </c>
      <c r="F1239" s="95" t="s">
        <v>6341</v>
      </c>
      <c r="G1239" s="95" t="s">
        <v>6341</v>
      </c>
      <c r="H1239" s="61">
        <v>5329.74658203125</v>
      </c>
      <c r="I1239" s="61">
        <v>40.675037652708703</v>
      </c>
      <c r="J1239" s="123">
        <v>216787.64290351601</v>
      </c>
      <c r="K1239" s="99">
        <v>5217.6666666666697</v>
      </c>
      <c r="L1239" s="16">
        <v>4364.7099619426999</v>
      </c>
      <c r="M1239" s="17">
        <f>gp_need_index[[#This Row],[Normalised weighted population (base year)]]/gp_need_index[[#This Row],[Registered population (base year)]]</f>
        <v>0.83652525942810274</v>
      </c>
      <c r="N1239" s="99">
        <v>5244.9178687754202</v>
      </c>
      <c r="O1239" s="16">
        <v>4380.4860986466301</v>
      </c>
      <c r="P1239" s="17">
        <f>gp_need_index[[#This Row],[Normalised weighted population 2026/27]]/gp_need_index[[#This Row],[Registered population 2026/27]]</f>
        <v>0.83518678618877651</v>
      </c>
      <c r="Q1239" s="99">
        <v>5271.26688913619</v>
      </c>
      <c r="R1239" s="16">
        <v>4395.8852419657396</v>
      </c>
      <c r="S1239" s="17">
        <f>gp_need_index[[#This Row],[Normalised weighted population 2027/28]]/gp_need_index[[#This Row],[Registered population 2027/28]]</f>
        <v>0.83393334741320591</v>
      </c>
      <c r="T1239" s="99">
        <v>5298.2312600695304</v>
      </c>
      <c r="U1239" s="16">
        <v>4413.4201320611401</v>
      </c>
      <c r="V1239" s="17">
        <f>gp_need_index[[#This Row],[Normalised weighted population 2028/29]]/gp_need_index[[#This Row],[Registered population 2028/29]]</f>
        <v>0.83299877174542614</v>
      </c>
    </row>
    <row r="1240" spans="1:22" x14ac:dyDescent="0.2">
      <c r="A1240" s="6" t="s">
        <v>1154</v>
      </c>
      <c r="B1240" s="1" t="s">
        <v>7799</v>
      </c>
      <c r="C1240" s="95" t="s">
        <v>6337</v>
      </c>
      <c r="D1240" s="95" t="s">
        <v>6337</v>
      </c>
      <c r="E1240" s="95" t="s">
        <v>6651</v>
      </c>
      <c r="F1240" s="95" t="s">
        <v>6339</v>
      </c>
      <c r="G1240" s="95" t="s">
        <v>6339</v>
      </c>
      <c r="H1240" s="61">
        <v>5381.90587512601</v>
      </c>
      <c r="I1240" s="61">
        <v>160.48002423434701</v>
      </c>
      <c r="J1240" s="123">
        <v>863688.38526719494</v>
      </c>
      <c r="K1240" s="99">
        <v>16765.75</v>
      </c>
      <c r="L1240" s="16">
        <v>17389.133664171499</v>
      </c>
      <c r="M1240" s="17">
        <f>gp_need_index[[#This Row],[Normalised weighted population (base year)]]/gp_need_index[[#This Row],[Registered population (base year)]]</f>
        <v>1.0371819730206819</v>
      </c>
      <c r="N1240" s="99">
        <v>16821.548926846699</v>
      </c>
      <c r="O1240" s="16">
        <v>17451.986259702699</v>
      </c>
      <c r="P1240" s="17">
        <f>gp_need_index[[#This Row],[Normalised weighted population 2026/27]]/gp_need_index[[#This Row],[Registered population 2026/27]]</f>
        <v>1.0374779597049972</v>
      </c>
      <c r="Q1240" s="99">
        <v>16872.330922357301</v>
      </c>
      <c r="R1240" s="16">
        <v>17513.336902431402</v>
      </c>
      <c r="S1240" s="17">
        <f>gp_need_index[[#This Row],[Normalised weighted population 2027/28]]/gp_need_index[[#This Row],[Registered population 2027/28]]</f>
        <v>1.0379915485906404</v>
      </c>
      <c r="T1240" s="99">
        <v>16925.894127440799</v>
      </c>
      <c r="U1240" s="16">
        <v>17583.196423525402</v>
      </c>
      <c r="V1240" s="17">
        <f>gp_need_index[[#This Row],[Normalised weighted population 2028/29]]/gp_need_index[[#This Row],[Registered population 2028/29]]</f>
        <v>1.0388341254609978</v>
      </c>
    </row>
    <row r="1241" spans="1:22" x14ac:dyDescent="0.2">
      <c r="A1241" s="6" t="s">
        <v>1162</v>
      </c>
      <c r="B1241" s="1" t="s">
        <v>7800</v>
      </c>
      <c r="C1241" s="95" t="s">
        <v>6337</v>
      </c>
      <c r="D1241" s="95" t="s">
        <v>6337</v>
      </c>
      <c r="E1241" s="95" t="s">
        <v>6651</v>
      </c>
      <c r="F1241" s="95" t="s">
        <v>6339</v>
      </c>
      <c r="G1241" s="95" t="s">
        <v>6339</v>
      </c>
      <c r="H1241" s="61">
        <v>5372.0301851939003</v>
      </c>
      <c r="I1241" s="61">
        <v>86.257248568135395</v>
      </c>
      <c r="J1241" s="123">
        <v>463376.54299979698</v>
      </c>
      <c r="K1241" s="99">
        <v>8286.75</v>
      </c>
      <c r="L1241" s="16">
        <v>9329.4257286699503</v>
      </c>
      <c r="M1241" s="17">
        <f>gp_need_index[[#This Row],[Normalised weighted population (base year)]]/gp_need_index[[#This Row],[Registered population (base year)]]</f>
        <v>1.1258244460940598</v>
      </c>
      <c r="N1241" s="99">
        <v>8308.2893785153792</v>
      </c>
      <c r="O1241" s="16">
        <v>9363.1467082878407</v>
      </c>
      <c r="P1241" s="17">
        <f>gp_need_index[[#This Row],[Normalised weighted population 2026/27]]/gp_need_index[[#This Row],[Registered population 2026/27]]</f>
        <v>1.1269644425843237</v>
      </c>
      <c r="Q1241" s="99">
        <v>8327.1168210330907</v>
      </c>
      <c r="R1241" s="16">
        <v>9396.0618767946798</v>
      </c>
      <c r="S1241" s="17">
        <f>gp_need_index[[#This Row],[Normalised weighted population 2027/28]]/gp_need_index[[#This Row],[Registered population 2027/28]]</f>
        <v>1.1283691677125975</v>
      </c>
      <c r="T1241" s="99">
        <v>8347.8182209662991</v>
      </c>
      <c r="U1241" s="16">
        <v>9433.5421346427102</v>
      </c>
      <c r="V1241" s="17">
        <f>gp_need_index[[#This Row],[Normalised weighted population 2028/29]]/gp_need_index[[#This Row],[Registered population 2028/29]]</f>
        <v>1.130060799712854</v>
      </c>
    </row>
    <row r="1242" spans="1:22" x14ac:dyDescent="0.2">
      <c r="A1242" s="6" t="s">
        <v>1146</v>
      </c>
      <c r="B1242" s="1" t="s">
        <v>7801</v>
      </c>
      <c r="C1242" s="95" t="s">
        <v>6337</v>
      </c>
      <c r="D1242" s="95" t="s">
        <v>6337</v>
      </c>
      <c r="E1242" s="95" t="s">
        <v>6651</v>
      </c>
      <c r="F1242" s="95" t="s">
        <v>6339</v>
      </c>
      <c r="G1242" s="95" t="s">
        <v>6339</v>
      </c>
      <c r="H1242" s="61">
        <v>5379.2816176470596</v>
      </c>
      <c r="I1242" s="61">
        <v>82.521644211547297</v>
      </c>
      <c r="J1242" s="123">
        <v>443907.16376518703</v>
      </c>
      <c r="K1242" s="99">
        <v>9675.5</v>
      </c>
      <c r="L1242" s="16">
        <v>8937.43754908556</v>
      </c>
      <c r="M1242" s="17">
        <f>gp_need_index[[#This Row],[Normalised weighted population (base year)]]/gp_need_index[[#This Row],[Registered population (base year)]]</f>
        <v>0.92371841755832362</v>
      </c>
      <c r="N1242" s="99">
        <v>9712.0628038627401</v>
      </c>
      <c r="O1242" s="16">
        <v>8969.7416970785907</v>
      </c>
      <c r="P1242" s="17">
        <f>gp_need_index[[#This Row],[Normalised weighted population 2026/27]]/gp_need_index[[#This Row],[Registered population 2026/27]]</f>
        <v>0.92356710188396751</v>
      </c>
      <c r="Q1242" s="99">
        <v>9748.7028086172104</v>
      </c>
      <c r="R1242" s="16">
        <v>9001.2738911817505</v>
      </c>
      <c r="S1242" s="17">
        <f>gp_need_index[[#This Row],[Normalised weighted population 2027/28]]/gp_need_index[[#This Row],[Registered population 2027/28]]</f>
        <v>0.923330423328242</v>
      </c>
      <c r="T1242" s="99">
        <v>9787.8814394815508</v>
      </c>
      <c r="U1242" s="16">
        <v>9037.1793663505996</v>
      </c>
      <c r="V1242" s="17">
        <f>gp_need_index[[#This Row],[Normalised weighted population 2028/29]]/gp_need_index[[#This Row],[Registered population 2028/29]]</f>
        <v>0.92330290494704692</v>
      </c>
    </row>
    <row r="1243" spans="1:22" x14ac:dyDescent="0.2">
      <c r="A1243" s="6" t="s">
        <v>1127</v>
      </c>
      <c r="B1243" s="1" t="s">
        <v>7802</v>
      </c>
      <c r="C1243" s="95" t="s">
        <v>6337</v>
      </c>
      <c r="D1243" s="95" t="s">
        <v>6337</v>
      </c>
      <c r="E1243" s="95" t="s">
        <v>6651</v>
      </c>
      <c r="F1243" s="95" t="s">
        <v>6339</v>
      </c>
      <c r="G1243" s="95" t="s">
        <v>6339</v>
      </c>
      <c r="H1243" s="61">
        <v>5332.6733731356499</v>
      </c>
      <c r="I1243" s="61">
        <v>49.6533690514825</v>
      </c>
      <c r="J1243" s="123">
        <v>264785.19902731897</v>
      </c>
      <c r="K1243" s="99">
        <v>4824.75</v>
      </c>
      <c r="L1243" s="16">
        <v>5331.0722903328897</v>
      </c>
      <c r="M1243" s="17">
        <f>gp_need_index[[#This Row],[Normalised weighted population (base year)]]/gp_need_index[[#This Row],[Registered population (base year)]]</f>
        <v>1.1049426996907383</v>
      </c>
      <c r="N1243" s="99">
        <v>4843.2023334402902</v>
      </c>
      <c r="O1243" s="16">
        <v>5350.34131988219</v>
      </c>
      <c r="P1243" s="17">
        <f>gp_need_index[[#This Row],[Normalised weighted population 2026/27]]/gp_need_index[[#This Row],[Registered population 2026/27]]</f>
        <v>1.1047115010951156</v>
      </c>
      <c r="Q1243" s="99">
        <v>4861.56837595651</v>
      </c>
      <c r="R1243" s="16">
        <v>5369.1498883688</v>
      </c>
      <c r="S1243" s="17">
        <f>gp_need_index[[#This Row],[Normalised weighted population 2027/28]]/gp_need_index[[#This Row],[Registered population 2027/28]]</f>
        <v>1.1044069471330686</v>
      </c>
      <c r="T1243" s="99">
        <v>4880.5735414771098</v>
      </c>
      <c r="U1243" s="16">
        <v>5390.5670655734102</v>
      </c>
      <c r="V1243" s="17">
        <f>gp_need_index[[#This Row],[Normalised weighted population 2028/29]]/gp_need_index[[#This Row],[Registered population 2028/29]]</f>
        <v>1.1044945885482857</v>
      </c>
    </row>
    <row r="1244" spans="1:22" x14ac:dyDescent="0.2">
      <c r="A1244" s="6" t="s">
        <v>1145</v>
      </c>
      <c r="B1244" s="1" t="s">
        <v>7803</v>
      </c>
      <c r="C1244" s="95" t="s">
        <v>6337</v>
      </c>
      <c r="D1244" s="95" t="s">
        <v>6337</v>
      </c>
      <c r="E1244" s="95" t="s">
        <v>6651</v>
      </c>
      <c r="F1244" s="95" t="s">
        <v>6339</v>
      </c>
      <c r="G1244" s="95" t="s">
        <v>6339</v>
      </c>
      <c r="H1244" s="61">
        <v>5321.7798009072603</v>
      </c>
      <c r="I1244" s="61">
        <v>100.503949026396</v>
      </c>
      <c r="J1244" s="123">
        <v>534859.88584008603</v>
      </c>
      <c r="K1244" s="99">
        <v>10458.333333333299</v>
      </c>
      <c r="L1244" s="16">
        <v>10768.640872251</v>
      </c>
      <c r="M1244" s="17">
        <f>gp_need_index[[#This Row],[Normalised weighted population (base year)]]/gp_need_index[[#This Row],[Registered population (base year)]]</f>
        <v>1.0296708403746011</v>
      </c>
      <c r="N1244" s="99">
        <v>10489.8609392095</v>
      </c>
      <c r="O1244" s="16">
        <v>10807.5638595737</v>
      </c>
      <c r="P1244" s="17">
        <f>gp_need_index[[#This Row],[Normalised weighted population 2026/27]]/gp_need_index[[#This Row],[Registered population 2026/27]]</f>
        <v>1.0302866665445176</v>
      </c>
      <c r="Q1244" s="99">
        <v>10518.1800967155</v>
      </c>
      <c r="R1244" s="16">
        <v>10845.5567263598</v>
      </c>
      <c r="S1244" s="17">
        <f>gp_need_index[[#This Row],[Normalised weighted population 2027/28]]/gp_need_index[[#This Row],[Registered population 2027/28]]</f>
        <v>1.031124835915914</v>
      </c>
      <c r="T1244" s="99">
        <v>10545.767101076</v>
      </c>
      <c r="U1244" s="16">
        <v>10888.8189215155</v>
      </c>
      <c r="V1244" s="17">
        <f>gp_need_index[[#This Row],[Normalised weighted population 2028/29]]/gp_need_index[[#This Row],[Registered population 2028/29]]</f>
        <v>1.0325298119284747</v>
      </c>
    </row>
    <row r="1245" spans="1:22" x14ac:dyDescent="0.2">
      <c r="A1245" s="6" t="s">
        <v>1148</v>
      </c>
      <c r="B1245" s="1" t="s">
        <v>7804</v>
      </c>
      <c r="C1245" s="95" t="s">
        <v>6337</v>
      </c>
      <c r="D1245" s="95" t="s">
        <v>6337</v>
      </c>
      <c r="E1245" s="95" t="s">
        <v>6651</v>
      </c>
      <c r="F1245" s="95" t="s">
        <v>6339</v>
      </c>
      <c r="G1245" s="95" t="s">
        <v>6339</v>
      </c>
      <c r="H1245" s="61">
        <v>5356.4353818221798</v>
      </c>
      <c r="I1245" s="61">
        <v>182.36982233595299</v>
      </c>
      <c r="J1245" s="123">
        <v>976852.16893692198</v>
      </c>
      <c r="K1245" s="99">
        <v>17901.666666666701</v>
      </c>
      <c r="L1245" s="16">
        <v>19667.525030483001</v>
      </c>
      <c r="M1245" s="17">
        <f>gp_need_index[[#This Row],[Normalised weighted population (base year)]]/gp_need_index[[#This Row],[Registered population (base year)]]</f>
        <v>1.0986421206861352</v>
      </c>
      <c r="N1245" s="99">
        <v>17958.3634487577</v>
      </c>
      <c r="O1245" s="16">
        <v>19738.612815516601</v>
      </c>
      <c r="P1245" s="17">
        <f>gp_need_index[[#This Row],[Normalised weighted population 2026/27]]/gp_need_index[[#This Row],[Registered population 2026/27]]</f>
        <v>1.0991320490777823</v>
      </c>
      <c r="Q1245" s="99">
        <v>18010.252502135299</v>
      </c>
      <c r="R1245" s="16">
        <v>19808.001856098301</v>
      </c>
      <c r="S1245" s="17">
        <f>gp_need_index[[#This Row],[Normalised weighted population 2027/28]]/gp_need_index[[#This Row],[Registered population 2027/28]]</f>
        <v>1.0998181093657549</v>
      </c>
      <c r="T1245" s="99">
        <v>18068.269732836499</v>
      </c>
      <c r="U1245" s="16">
        <v>19887.014641109301</v>
      </c>
      <c r="V1245" s="17">
        <f>gp_need_index[[#This Row],[Normalised weighted population 2028/29]]/gp_need_index[[#This Row],[Registered population 2028/29]]</f>
        <v>1.1006596057710769</v>
      </c>
    </row>
    <row r="1246" spans="1:22" x14ac:dyDescent="0.2">
      <c r="A1246" s="6" t="s">
        <v>1136</v>
      </c>
      <c r="B1246" s="1" t="s">
        <v>7805</v>
      </c>
      <c r="C1246" s="95" t="s">
        <v>6337</v>
      </c>
      <c r="D1246" s="95" t="s">
        <v>6337</v>
      </c>
      <c r="E1246" s="95" t="s">
        <v>6651</v>
      </c>
      <c r="F1246" s="95" t="s">
        <v>6339</v>
      </c>
      <c r="G1246" s="95" t="s">
        <v>6339</v>
      </c>
      <c r="H1246" s="61">
        <v>5250.8220160590299</v>
      </c>
      <c r="I1246" s="61">
        <v>53.428779045346801</v>
      </c>
      <c r="J1246" s="123">
        <v>280545.00930246001</v>
      </c>
      <c r="K1246" s="99">
        <v>7447.25</v>
      </c>
      <c r="L1246" s="16">
        <v>5648.37359028222</v>
      </c>
      <c r="M1246" s="17">
        <f>gp_need_index[[#This Row],[Normalised weighted population (base year)]]/gp_need_index[[#This Row],[Registered population (base year)]]</f>
        <v>0.75845091681925814</v>
      </c>
      <c r="N1246" s="99">
        <v>7477.7410251281999</v>
      </c>
      <c r="O1246" s="16">
        <v>5668.7894975686404</v>
      </c>
      <c r="P1246" s="17">
        <f>gp_need_index[[#This Row],[Normalised weighted population 2026/27]]/gp_need_index[[#This Row],[Registered population 2026/27]]</f>
        <v>0.75808850273354489</v>
      </c>
      <c r="Q1246" s="99">
        <v>7508.5803237177497</v>
      </c>
      <c r="R1246" s="16">
        <v>5688.7175375060197</v>
      </c>
      <c r="S1246" s="17">
        <f>gp_need_index[[#This Row],[Normalised weighted population 2027/28]]/gp_need_index[[#This Row],[Registered population 2027/28]]</f>
        <v>0.757628911491666</v>
      </c>
      <c r="T1246" s="99">
        <v>7541.9465209810796</v>
      </c>
      <c r="U1246" s="16">
        <v>5711.4094485349297</v>
      </c>
      <c r="V1246" s="17">
        <f>gp_need_index[[#This Row],[Normalised weighted population 2028/29]]/gp_need_index[[#This Row],[Registered population 2028/29]]</f>
        <v>0.75728585884907229</v>
      </c>
    </row>
    <row r="1247" spans="1:22" x14ac:dyDescent="0.2">
      <c r="A1247" s="6" t="s">
        <v>1150</v>
      </c>
      <c r="B1247" s="1" t="s">
        <v>7806</v>
      </c>
      <c r="C1247" s="95" t="s">
        <v>6337</v>
      </c>
      <c r="D1247" s="95" t="s">
        <v>6337</v>
      </c>
      <c r="E1247" s="95" t="s">
        <v>6651</v>
      </c>
      <c r="F1247" s="95" t="s">
        <v>6339</v>
      </c>
      <c r="G1247" s="95" t="s">
        <v>6339</v>
      </c>
      <c r="H1247" s="61">
        <v>5331.1492225796601</v>
      </c>
      <c r="I1247" s="61">
        <v>123.026338048863</v>
      </c>
      <c r="J1247" s="123">
        <v>655871.76644601801</v>
      </c>
      <c r="K1247" s="99">
        <v>13918</v>
      </c>
      <c r="L1247" s="16">
        <v>13205.0424757741</v>
      </c>
      <c r="M1247" s="17">
        <f>gp_need_index[[#This Row],[Normalised weighted population (base year)]]/gp_need_index[[#This Row],[Registered population (base year)]]</f>
        <v>0.94877442705662451</v>
      </c>
      <c r="N1247" s="99">
        <v>13966.003470972801</v>
      </c>
      <c r="O1247" s="16">
        <v>13252.771776711699</v>
      </c>
      <c r="P1247" s="17">
        <f>gp_need_index[[#This Row],[Normalised weighted population 2026/27]]/gp_need_index[[#This Row],[Registered population 2026/27]]</f>
        <v>0.94893086660450177</v>
      </c>
      <c r="Q1247" s="99">
        <v>14012.270712100501</v>
      </c>
      <c r="R1247" s="16">
        <v>13299.360517634401</v>
      </c>
      <c r="S1247" s="17">
        <f>gp_need_index[[#This Row],[Normalised weighted population 2027/28]]/gp_need_index[[#This Row],[Registered population 2027/28]]</f>
        <v>0.94912243639066607</v>
      </c>
      <c r="T1247" s="99">
        <v>14059.888255714301</v>
      </c>
      <c r="U1247" s="16">
        <v>13352.4107708097</v>
      </c>
      <c r="V1247" s="17">
        <f>gp_need_index[[#This Row],[Normalised weighted population 2028/29]]/gp_need_index[[#This Row],[Registered population 2028/29]]</f>
        <v>0.94968114454131147</v>
      </c>
    </row>
    <row r="1248" spans="1:22" x14ac:dyDescent="0.2">
      <c r="A1248" s="6" t="s">
        <v>1138</v>
      </c>
      <c r="B1248" s="1" t="s">
        <v>7807</v>
      </c>
      <c r="C1248" s="95" t="s">
        <v>6337</v>
      </c>
      <c r="D1248" s="95" t="s">
        <v>6337</v>
      </c>
      <c r="E1248" s="95" t="s">
        <v>6651</v>
      </c>
      <c r="F1248" s="95" t="s">
        <v>6339</v>
      </c>
      <c r="G1248" s="95" t="s">
        <v>6339</v>
      </c>
      <c r="H1248" s="61">
        <v>5359.7931486430898</v>
      </c>
      <c r="I1248" s="61">
        <v>40.835036895705599</v>
      </c>
      <c r="J1248" s="123">
        <v>218867.35097819101</v>
      </c>
      <c r="K1248" s="99">
        <v>5608</v>
      </c>
      <c r="L1248" s="16">
        <v>4406.5819175112301</v>
      </c>
      <c r="M1248" s="17">
        <f>gp_need_index[[#This Row],[Normalised weighted population (base year)]]/gp_need_index[[#This Row],[Registered population (base year)]]</f>
        <v>0.78576710369315805</v>
      </c>
      <c r="N1248" s="99">
        <v>5631.8512586008601</v>
      </c>
      <c r="O1248" s="16">
        <v>4422.5093993677301</v>
      </c>
      <c r="P1248" s="17">
        <f>gp_need_index[[#This Row],[Normalised weighted population 2026/27]]/gp_need_index[[#This Row],[Registered population 2026/27]]</f>
        <v>0.78526743628283058</v>
      </c>
      <c r="Q1248" s="99">
        <v>5657.5147071299798</v>
      </c>
      <c r="R1248" s="16">
        <v>4438.0562712301999</v>
      </c>
      <c r="S1248" s="17">
        <f>gp_need_index[[#This Row],[Normalised weighted population 2027/28]]/gp_need_index[[#This Row],[Registered population 2027/28]]</f>
        <v>0.78445333348176072</v>
      </c>
      <c r="T1248" s="99">
        <v>5684.3913048901904</v>
      </c>
      <c r="U1248" s="16">
        <v>4455.7593787204296</v>
      </c>
      <c r="V1248" s="17">
        <f>gp_need_index[[#This Row],[Normalised weighted population 2028/29]]/gp_need_index[[#This Row],[Registered population 2028/29]]</f>
        <v>0.78385866484723021</v>
      </c>
    </row>
    <row r="1249" spans="1:22" x14ac:dyDescent="0.2">
      <c r="A1249" s="6" t="s">
        <v>1153</v>
      </c>
      <c r="B1249" s="1" t="s">
        <v>7808</v>
      </c>
      <c r="C1249" s="95" t="s">
        <v>6337</v>
      </c>
      <c r="D1249" s="95" t="s">
        <v>6337</v>
      </c>
      <c r="E1249" s="95" t="s">
        <v>6651</v>
      </c>
      <c r="F1249" s="95" t="s">
        <v>6339</v>
      </c>
      <c r="G1249" s="95" t="s">
        <v>6339</v>
      </c>
      <c r="H1249" s="61">
        <v>5289.7129489272402</v>
      </c>
      <c r="I1249" s="61">
        <v>66.814881050448193</v>
      </c>
      <c r="J1249" s="123">
        <v>353431.54147358902</v>
      </c>
      <c r="K1249" s="99">
        <v>8712.5</v>
      </c>
      <c r="L1249" s="16">
        <v>7115.8399495173098</v>
      </c>
      <c r="M1249" s="17">
        <f>gp_need_index[[#This Row],[Normalised weighted population (base year)]]/gp_need_index[[#This Row],[Registered population (base year)]]</f>
        <v>0.81673916206798391</v>
      </c>
      <c r="N1249" s="99">
        <v>8757.1822108787801</v>
      </c>
      <c r="O1249" s="16">
        <v>7141.5599778320702</v>
      </c>
      <c r="P1249" s="17">
        <f>gp_need_index[[#This Row],[Normalised weighted population 2026/27]]/gp_need_index[[#This Row],[Registered population 2026/27]]</f>
        <v>0.81550889382663849</v>
      </c>
      <c r="Q1249" s="99">
        <v>8801.9731216398995</v>
      </c>
      <c r="R1249" s="16">
        <v>7166.6653892280001</v>
      </c>
      <c r="S1249" s="17">
        <f>gp_need_index[[#This Row],[Normalised weighted population 2027/28]]/gp_need_index[[#This Row],[Registered population 2027/28]]</f>
        <v>0.81421123311641919</v>
      </c>
      <c r="T1249" s="99">
        <v>8849.3324011658297</v>
      </c>
      <c r="U1249" s="16">
        <v>7195.2527346734596</v>
      </c>
      <c r="V1249" s="17">
        <f>gp_need_index[[#This Row],[Normalised weighted population 2028/29]]/gp_need_index[[#This Row],[Registered population 2028/29]]</f>
        <v>0.81308424279842195</v>
      </c>
    </row>
    <row r="1250" spans="1:22" x14ac:dyDescent="0.2">
      <c r="A1250" s="6" t="s">
        <v>1139</v>
      </c>
      <c r="B1250" s="1" t="s">
        <v>7809</v>
      </c>
      <c r="C1250" s="95" t="s">
        <v>6337</v>
      </c>
      <c r="D1250" s="95" t="s">
        <v>6337</v>
      </c>
      <c r="E1250" s="95" t="s">
        <v>6651</v>
      </c>
      <c r="F1250" s="95" t="s">
        <v>6339</v>
      </c>
      <c r="G1250" s="95" t="s">
        <v>6339</v>
      </c>
      <c r="H1250" s="61">
        <v>5358.6947171982001</v>
      </c>
      <c r="I1250" s="61">
        <v>84.246283649042596</v>
      </c>
      <c r="J1250" s="123">
        <v>451450.11513370601</v>
      </c>
      <c r="K1250" s="99">
        <v>8352.8333333333303</v>
      </c>
      <c r="L1250" s="16">
        <v>9089.3041155543706</v>
      </c>
      <c r="M1250" s="17">
        <f>gp_need_index[[#This Row],[Normalised weighted population (base year)]]/gp_need_index[[#This Row],[Registered population (base year)]]</f>
        <v>1.0881701756554911</v>
      </c>
      <c r="N1250" s="99">
        <v>8379.6245502882994</v>
      </c>
      <c r="O1250" s="16">
        <v>9122.1571815131301</v>
      </c>
      <c r="P1250" s="17">
        <f>gp_need_index[[#This Row],[Normalised weighted population 2026/27]]/gp_need_index[[#This Row],[Registered population 2026/27]]</f>
        <v>1.0886116826319245</v>
      </c>
      <c r="Q1250" s="99">
        <v>8403.2974077018807</v>
      </c>
      <c r="R1250" s="16">
        <v>9154.2251764009598</v>
      </c>
      <c r="S1250" s="17">
        <f>gp_need_index[[#This Row],[Normalised weighted population 2027/28]]/gp_need_index[[#This Row],[Registered population 2027/28]]</f>
        <v>1.0893610843775243</v>
      </c>
      <c r="T1250" s="99">
        <v>8428.6604080392699</v>
      </c>
      <c r="U1250" s="16">
        <v>9190.7407639427802</v>
      </c>
      <c r="V1250" s="17">
        <f>gp_need_index[[#This Row],[Normalised weighted population 2028/29]]/gp_need_index[[#This Row],[Registered population 2028/29]]</f>
        <v>1.0904153589076429</v>
      </c>
    </row>
    <row r="1251" spans="1:22" x14ac:dyDescent="0.2">
      <c r="A1251" s="6" t="s">
        <v>1142</v>
      </c>
      <c r="B1251" s="1" t="s">
        <v>7810</v>
      </c>
      <c r="C1251" s="95" t="s">
        <v>6337</v>
      </c>
      <c r="D1251" s="95" t="s">
        <v>6337</v>
      </c>
      <c r="E1251" s="95" t="s">
        <v>6651</v>
      </c>
      <c r="F1251" s="95" t="s">
        <v>6339</v>
      </c>
      <c r="G1251" s="95" t="s">
        <v>6339</v>
      </c>
      <c r="H1251" s="61">
        <v>5308.6962707519497</v>
      </c>
      <c r="I1251" s="61">
        <v>88.282166868980894</v>
      </c>
      <c r="J1251" s="123">
        <v>468663.21003126103</v>
      </c>
      <c r="K1251" s="99">
        <v>9155.5</v>
      </c>
      <c r="L1251" s="16">
        <v>9435.8652283972206</v>
      </c>
      <c r="M1251" s="17">
        <f>gp_need_index[[#This Row],[Normalised weighted population (base year)]]/gp_need_index[[#This Row],[Registered population (base year)]]</f>
        <v>1.0306226015397544</v>
      </c>
      <c r="N1251" s="99">
        <v>9182.9899519815008</v>
      </c>
      <c r="O1251" s="16">
        <v>9469.9709309664704</v>
      </c>
      <c r="P1251" s="17">
        <f>gp_need_index[[#This Row],[Normalised weighted population 2026/27]]/gp_need_index[[#This Row],[Registered population 2026/27]]</f>
        <v>1.0312513658934197</v>
      </c>
      <c r="Q1251" s="99">
        <v>9210.1026002338294</v>
      </c>
      <c r="R1251" s="16">
        <v>9503.2616289186608</v>
      </c>
      <c r="S1251" s="17">
        <f>gp_need_index[[#This Row],[Normalised weighted population 2027/28]]/gp_need_index[[#This Row],[Registered population 2027/28]]</f>
        <v>1.031830158838555</v>
      </c>
      <c r="T1251" s="99">
        <v>9240.5020195073794</v>
      </c>
      <c r="U1251" s="16">
        <v>9541.1694993562505</v>
      </c>
      <c r="V1251" s="17">
        <f>gp_need_index[[#This Row],[Normalised weighted population 2028/29]]/gp_need_index[[#This Row],[Registered population 2028/29]]</f>
        <v>1.0325380027204301</v>
      </c>
    </row>
    <row r="1252" spans="1:22" x14ac:dyDescent="0.2">
      <c r="A1252" s="6" t="s">
        <v>1128</v>
      </c>
      <c r="B1252" s="1" t="s">
        <v>7811</v>
      </c>
      <c r="C1252" s="95" t="s">
        <v>6337</v>
      </c>
      <c r="D1252" s="95" t="s">
        <v>6337</v>
      </c>
      <c r="E1252" s="95" t="s">
        <v>6651</v>
      </c>
      <c r="F1252" s="95" t="s">
        <v>6339</v>
      </c>
      <c r="G1252" s="95" t="s">
        <v>6339</v>
      </c>
      <c r="H1252" s="61">
        <v>5381.4016531808002</v>
      </c>
      <c r="I1252" s="61">
        <v>161.86336635886499</v>
      </c>
      <c r="J1252" s="123">
        <v>871051.787313006</v>
      </c>
      <c r="K1252" s="99">
        <v>15222.166666666701</v>
      </c>
      <c r="L1252" s="16">
        <v>17537.385261138399</v>
      </c>
      <c r="M1252" s="17">
        <f>gp_need_index[[#This Row],[Normalised weighted population (base year)]]/gp_need_index[[#This Row],[Registered population (base year)]]</f>
        <v>1.1520952072835684</v>
      </c>
      <c r="N1252" s="99">
        <v>15261.533581797999</v>
      </c>
      <c r="O1252" s="16">
        <v>17600.773708417099</v>
      </c>
      <c r="P1252" s="17">
        <f>gp_need_index[[#This Row],[Normalised weighted population 2026/27]]/gp_need_index[[#This Row],[Registered population 2026/27]]</f>
        <v>1.1532768718216526</v>
      </c>
      <c r="Q1252" s="99">
        <v>15297.789573259101</v>
      </c>
      <c r="R1252" s="16">
        <v>17662.6473979482</v>
      </c>
      <c r="S1252" s="17">
        <f>gp_need_index[[#This Row],[Normalised weighted population 2027/28]]/gp_need_index[[#This Row],[Registered population 2027/28]]</f>
        <v>1.1545882046137519</v>
      </c>
      <c r="T1252" s="99">
        <v>15338.893448119499</v>
      </c>
      <c r="U1252" s="16">
        <v>17733.102508550299</v>
      </c>
      <c r="V1252" s="17">
        <f>gp_need_index[[#This Row],[Normalised weighted population 2028/29]]/gp_need_index[[#This Row],[Registered population 2028/29]]</f>
        <v>1.1560874693163947</v>
      </c>
    </row>
    <row r="1253" spans="1:22" x14ac:dyDescent="0.2">
      <c r="A1253" s="6" t="s">
        <v>1141</v>
      </c>
      <c r="B1253" s="1" t="s">
        <v>7812</v>
      </c>
      <c r="C1253" s="95" t="s">
        <v>6337</v>
      </c>
      <c r="D1253" s="95" t="s">
        <v>6337</v>
      </c>
      <c r="E1253" s="95" t="s">
        <v>6651</v>
      </c>
      <c r="F1253" s="95" t="s">
        <v>6339</v>
      </c>
      <c r="G1253" s="95" t="s">
        <v>6339</v>
      </c>
      <c r="H1253" s="61">
        <v>5336.2325101811803</v>
      </c>
      <c r="I1253" s="61">
        <v>101.06473981284999</v>
      </c>
      <c r="J1253" s="123">
        <v>539304.95022233098</v>
      </c>
      <c r="K1253" s="99">
        <v>9999.3333333333303</v>
      </c>
      <c r="L1253" s="16">
        <v>10858.1359031061</v>
      </c>
      <c r="M1253" s="17">
        <f>gp_need_index[[#This Row],[Normalised weighted population (base year)]]/gp_need_index[[#This Row],[Registered population (base year)]]</f>
        <v>1.0858859827094576</v>
      </c>
      <c r="N1253" s="99">
        <v>10029.669308779699</v>
      </c>
      <c r="O1253" s="16">
        <v>10897.3823680146</v>
      </c>
      <c r="P1253" s="17">
        <f>gp_need_index[[#This Row],[Normalised weighted population 2026/27]]/gp_need_index[[#This Row],[Registered population 2026/27]]</f>
        <v>1.0865146230170648</v>
      </c>
      <c r="Q1253" s="99">
        <v>10057.803667889501</v>
      </c>
      <c r="R1253" s="16">
        <v>10935.6909824262</v>
      </c>
      <c r="S1253" s="17">
        <f>gp_need_index[[#This Row],[Normalised weighted population 2027/28]]/gp_need_index[[#This Row],[Registered population 2027/28]]</f>
        <v>1.0872841967813947</v>
      </c>
      <c r="T1253" s="99">
        <v>10089.8461717515</v>
      </c>
      <c r="U1253" s="16">
        <v>10979.312717057401</v>
      </c>
      <c r="V1253" s="17">
        <f>gp_need_index[[#This Row],[Normalised weighted population 2028/29]]/gp_need_index[[#This Row],[Registered population 2028/29]]</f>
        <v>1.0881546190264164</v>
      </c>
    </row>
    <row r="1254" spans="1:22" x14ac:dyDescent="0.2">
      <c r="A1254" s="6" t="s">
        <v>1133</v>
      </c>
      <c r="B1254" s="1" t="s">
        <v>7813</v>
      </c>
      <c r="C1254" s="95" t="s">
        <v>6337</v>
      </c>
      <c r="D1254" s="95" t="s">
        <v>6337</v>
      </c>
      <c r="E1254" s="95" t="s">
        <v>6651</v>
      </c>
      <c r="F1254" s="95" t="s">
        <v>6339</v>
      </c>
      <c r="G1254" s="95" t="s">
        <v>6339</v>
      </c>
      <c r="H1254" s="61">
        <v>5368.4880058092904</v>
      </c>
      <c r="I1254" s="61">
        <v>171.02133381768499</v>
      </c>
      <c r="J1254" s="123">
        <v>918125.97933774802</v>
      </c>
      <c r="K1254" s="99">
        <v>16573.916666666701</v>
      </c>
      <c r="L1254" s="16">
        <v>18485.156970489199</v>
      </c>
      <c r="M1254" s="17">
        <f>gp_need_index[[#This Row],[Normalised weighted population (base year)]]/gp_need_index[[#This Row],[Registered population (base year)]]</f>
        <v>1.1153161526186726</v>
      </c>
      <c r="N1254" s="99">
        <v>16618.595196783801</v>
      </c>
      <c r="O1254" s="16">
        <v>18551.9711152784</v>
      </c>
      <c r="P1254" s="17">
        <f>gp_need_index[[#This Row],[Normalised weighted population 2026/27]]/gp_need_index[[#This Row],[Registered population 2026/27]]</f>
        <v>1.1163381077402237</v>
      </c>
      <c r="Q1254" s="99">
        <v>16660.657879068702</v>
      </c>
      <c r="R1254" s="16">
        <v>18617.188640371001</v>
      </c>
      <c r="S1254" s="17">
        <f>gp_need_index[[#This Row],[Normalised weighted population 2027/28]]/gp_need_index[[#This Row],[Registered population 2027/28]]</f>
        <v>1.1174341839022066</v>
      </c>
      <c r="T1254" s="99">
        <v>16704.194767680099</v>
      </c>
      <c r="U1254" s="16">
        <v>18691.451351685198</v>
      </c>
      <c r="V1254" s="17">
        <f>gp_need_index[[#This Row],[Normalised weighted population 2028/29]]/gp_need_index[[#This Row],[Registered population 2028/29]]</f>
        <v>1.1189675175393738</v>
      </c>
    </row>
    <row r="1255" spans="1:22" x14ac:dyDescent="0.2">
      <c r="A1255" s="6" t="s">
        <v>1157</v>
      </c>
      <c r="B1255" s="1" t="s">
        <v>7814</v>
      </c>
      <c r="C1255" s="95" t="s">
        <v>6337</v>
      </c>
      <c r="D1255" s="95" t="s">
        <v>6337</v>
      </c>
      <c r="E1255" s="95" t="s">
        <v>6651</v>
      </c>
      <c r="F1255" s="95" t="s">
        <v>6339</v>
      </c>
      <c r="G1255" s="95" t="s">
        <v>6339</v>
      </c>
      <c r="H1255" s="61">
        <v>5320.90851004464</v>
      </c>
      <c r="I1255" s="61">
        <v>86.2590235553279</v>
      </c>
      <c r="J1255" s="123">
        <v>458976.372503686</v>
      </c>
      <c r="K1255" s="99">
        <v>8890.9166666666697</v>
      </c>
      <c r="L1255" s="16">
        <v>9240.8345721750702</v>
      </c>
      <c r="M1255" s="17">
        <f>gp_need_index[[#This Row],[Normalised weighted population (base year)]]/gp_need_index[[#This Row],[Registered population (base year)]]</f>
        <v>1.0393567861028654</v>
      </c>
      <c r="N1255" s="99">
        <v>8920.9358897753591</v>
      </c>
      <c r="O1255" s="16">
        <v>9274.2353412388093</v>
      </c>
      <c r="P1255" s="17">
        <f>gp_need_index[[#This Row],[Normalised weighted population 2026/27]]/gp_need_index[[#This Row],[Registered population 2026/27]]</f>
        <v>1.0396034066188482</v>
      </c>
      <c r="Q1255" s="99">
        <v>8951.4521826772307</v>
      </c>
      <c r="R1255" s="16">
        <v>9306.8379510813593</v>
      </c>
      <c r="S1255" s="17">
        <f>gp_need_index[[#This Row],[Normalised weighted population 2027/28]]/gp_need_index[[#This Row],[Registered population 2027/28]]</f>
        <v>1.0397014653211094</v>
      </c>
      <c r="T1255" s="99">
        <v>8982.3531743957901</v>
      </c>
      <c r="U1255" s="16">
        <v>9343.9623007004193</v>
      </c>
      <c r="V1255" s="17">
        <f>gp_need_index[[#This Row],[Normalised weighted population 2028/29]]/gp_need_index[[#This Row],[Registered population 2028/29]]</f>
        <v>1.0402577274889833</v>
      </c>
    </row>
    <row r="1256" spans="1:22" x14ac:dyDescent="0.2">
      <c r="A1256" s="6" t="s">
        <v>1134</v>
      </c>
      <c r="B1256" s="1" t="s">
        <v>7815</v>
      </c>
      <c r="C1256" s="95" t="s">
        <v>6337</v>
      </c>
      <c r="D1256" s="95" t="s">
        <v>6337</v>
      </c>
      <c r="E1256" s="95" t="s">
        <v>6651</v>
      </c>
      <c r="F1256" s="95" t="s">
        <v>6339</v>
      </c>
      <c r="G1256" s="95" t="s">
        <v>6339</v>
      </c>
      <c r="H1256" s="61">
        <v>5358.3787841796902</v>
      </c>
      <c r="I1256" s="61">
        <v>51.139096735565502</v>
      </c>
      <c r="J1256" s="123">
        <v>274022.65098996699</v>
      </c>
      <c r="K1256" s="99">
        <v>6236.4166666666697</v>
      </c>
      <c r="L1256" s="16">
        <v>5517.0552092130101</v>
      </c>
      <c r="M1256" s="17">
        <f>gp_need_index[[#This Row],[Normalised weighted population (base year)]]/gp_need_index[[#This Row],[Registered population (base year)]]</f>
        <v>0.88465147601528771</v>
      </c>
      <c r="N1256" s="99">
        <v>6262.1734236164402</v>
      </c>
      <c r="O1256" s="16">
        <v>5536.9964694439504</v>
      </c>
      <c r="P1256" s="17">
        <f>gp_need_index[[#This Row],[Normalised weighted population 2026/27]]/gp_need_index[[#This Row],[Registered population 2026/27]]</f>
        <v>0.88419724189725557</v>
      </c>
      <c r="Q1256" s="99">
        <v>6292.4800298545697</v>
      </c>
      <c r="R1256" s="16">
        <v>5556.4612046971297</v>
      </c>
      <c r="S1256" s="17">
        <f>gp_need_index[[#This Row],[Normalised weighted population 2027/28]]/gp_need_index[[#This Row],[Registered population 2027/28]]</f>
        <v>0.88303199665864485</v>
      </c>
      <c r="T1256" s="99">
        <v>6323.6453784327005</v>
      </c>
      <c r="U1256" s="16">
        <v>5578.6255541240898</v>
      </c>
      <c r="V1256" s="17">
        <f>gp_need_index[[#This Row],[Normalised weighted population 2028/29]]/gp_need_index[[#This Row],[Registered population 2028/29]]</f>
        <v>0.88218507210262609</v>
      </c>
    </row>
    <row r="1257" spans="1:22" x14ac:dyDescent="0.2">
      <c r="A1257" s="6" t="s">
        <v>1152</v>
      </c>
      <c r="B1257" s="1" t="s">
        <v>7816</v>
      </c>
      <c r="C1257" s="95" t="s">
        <v>6337</v>
      </c>
      <c r="D1257" s="95" t="s">
        <v>6337</v>
      </c>
      <c r="E1257" s="95" t="s">
        <v>6651</v>
      </c>
      <c r="F1257" s="95" t="s">
        <v>6339</v>
      </c>
      <c r="G1257" s="95" t="s">
        <v>6339</v>
      </c>
      <c r="H1257" s="61">
        <v>5311.9066319619496</v>
      </c>
      <c r="I1257" s="61">
        <v>149.37965852278299</v>
      </c>
      <c r="J1257" s="123">
        <v>793490.79878738301</v>
      </c>
      <c r="K1257" s="99">
        <v>14116.666666666701</v>
      </c>
      <c r="L1257" s="16">
        <v>15975.8053908938</v>
      </c>
      <c r="M1257" s="17">
        <f>gp_need_index[[#This Row],[Normalised weighted population (base year)]]/gp_need_index[[#This Row],[Registered population (base year)]]</f>
        <v>1.1316981386701601</v>
      </c>
      <c r="N1257" s="99">
        <v>14152.440268688</v>
      </c>
      <c r="O1257" s="16">
        <v>16033.5495461755</v>
      </c>
      <c r="P1257" s="17">
        <f>gp_need_index[[#This Row],[Normalised weighted population 2026/27]]/gp_need_index[[#This Row],[Registered population 2026/27]]</f>
        <v>1.1329176623800643</v>
      </c>
      <c r="Q1257" s="99">
        <v>14189.9171980343</v>
      </c>
      <c r="R1257" s="16">
        <v>16089.913822152101</v>
      </c>
      <c r="S1257" s="17">
        <f>gp_need_index[[#This Row],[Normalised weighted population 2027/28]]/gp_need_index[[#This Row],[Registered population 2027/28]]</f>
        <v>1.133897654059673</v>
      </c>
      <c r="T1257" s="99">
        <v>14226.9896967147</v>
      </c>
      <c r="U1257" s="16">
        <v>16154.095404469699</v>
      </c>
      <c r="V1257" s="17">
        <f>gp_need_index[[#This Row],[Normalised weighted population 2028/29]]/gp_need_index[[#This Row],[Registered population 2028/29]]</f>
        <v>1.13545421405626</v>
      </c>
    </row>
    <row r="1258" spans="1:22" x14ac:dyDescent="0.2">
      <c r="A1258" s="6" t="s">
        <v>1129</v>
      </c>
      <c r="B1258" s="1" t="s">
        <v>7817</v>
      </c>
      <c r="C1258" s="95" t="s">
        <v>6337</v>
      </c>
      <c r="D1258" s="95" t="s">
        <v>6337</v>
      </c>
      <c r="E1258" s="95" t="s">
        <v>6651</v>
      </c>
      <c r="F1258" s="95" t="s">
        <v>6339</v>
      </c>
      <c r="G1258" s="95" t="s">
        <v>6339</v>
      </c>
      <c r="H1258" s="61">
        <v>5362.21851245777</v>
      </c>
      <c r="I1258" s="61">
        <v>127.05835979872199</v>
      </c>
      <c r="J1258" s="123">
        <v>681314.68907522899</v>
      </c>
      <c r="K1258" s="99">
        <v>11989.416666666701</v>
      </c>
      <c r="L1258" s="16">
        <v>13717.2994308907</v>
      </c>
      <c r="M1258" s="17">
        <f>gp_need_index[[#This Row],[Normalised weighted population (base year)]]/gp_need_index[[#This Row],[Registered population (base year)]]</f>
        <v>1.1441173338339226</v>
      </c>
      <c r="N1258" s="99">
        <v>12022.981448284399</v>
      </c>
      <c r="O1258" s="16">
        <v>13766.880271981499</v>
      </c>
      <c r="P1258" s="17">
        <f>gp_need_index[[#This Row],[Normalised weighted population 2026/27]]/gp_need_index[[#This Row],[Registered population 2026/27]]</f>
        <v>1.1450471192356322</v>
      </c>
      <c r="Q1258" s="99">
        <v>12056.708726913799</v>
      </c>
      <c r="R1258" s="16">
        <v>13815.276307853101</v>
      </c>
      <c r="S1258" s="17">
        <f>gp_need_index[[#This Row],[Normalised weighted population 2027/28]]/gp_need_index[[#This Row],[Registered population 2027/28]]</f>
        <v>1.1458580132249283</v>
      </c>
      <c r="T1258" s="99">
        <v>12093.968396718399</v>
      </c>
      <c r="U1258" s="16">
        <v>13870.384514360299</v>
      </c>
      <c r="V1258" s="17">
        <f>gp_need_index[[#This Row],[Normalised weighted population 2028/29]]/gp_need_index[[#This Row],[Registered population 2028/29]]</f>
        <v>1.1468844683043753</v>
      </c>
    </row>
    <row r="1259" spans="1:22" x14ac:dyDescent="0.2">
      <c r="A1259" s="6" t="s">
        <v>1163</v>
      </c>
      <c r="B1259" s="1" t="s">
        <v>7818</v>
      </c>
      <c r="C1259" s="95" t="s">
        <v>6337</v>
      </c>
      <c r="D1259" s="95" t="s">
        <v>6337</v>
      </c>
      <c r="E1259" s="95" t="s">
        <v>6651</v>
      </c>
      <c r="F1259" s="95" t="s">
        <v>6339</v>
      </c>
      <c r="G1259" s="95" t="s">
        <v>6339</v>
      </c>
      <c r="H1259" s="61">
        <v>5273.9194267165503</v>
      </c>
      <c r="I1259" s="61">
        <v>64.709506443123701</v>
      </c>
      <c r="J1259" s="123">
        <v>341272.72312362998</v>
      </c>
      <c r="K1259" s="99">
        <v>6750.75</v>
      </c>
      <c r="L1259" s="16">
        <v>6871.03948549301</v>
      </c>
      <c r="M1259" s="17">
        <f>gp_need_index[[#This Row],[Normalised weighted population (base year)]]/gp_need_index[[#This Row],[Registered population (base year)]]</f>
        <v>1.0178186846636315</v>
      </c>
      <c r="N1259" s="99">
        <v>6768.5200326441</v>
      </c>
      <c r="O1259" s="16">
        <v>6895.87468855722</v>
      </c>
      <c r="P1259" s="17">
        <f>gp_need_index[[#This Row],[Normalised weighted population 2026/27]]/gp_need_index[[#This Row],[Registered population 2026/27]]</f>
        <v>1.0188157315482407</v>
      </c>
      <c r="Q1259" s="99">
        <v>6784.7690417479598</v>
      </c>
      <c r="R1259" s="16">
        <v>6920.1164188694202</v>
      </c>
      <c r="S1259" s="17">
        <f>gp_need_index[[#This Row],[Normalised weighted population 2027/28]]/gp_need_index[[#This Row],[Registered population 2027/28]]</f>
        <v>1.0199487080973049</v>
      </c>
      <c r="T1259" s="99">
        <v>6801.7044539224098</v>
      </c>
      <c r="U1259" s="16">
        <v>6947.7202970812295</v>
      </c>
      <c r="V1259" s="17">
        <f>gp_need_index[[#This Row],[Normalised weighted population 2028/29]]/gp_need_index[[#This Row],[Registered population 2028/29]]</f>
        <v>1.0214675371663076</v>
      </c>
    </row>
    <row r="1260" spans="1:22" x14ac:dyDescent="0.2">
      <c r="A1260" s="6" t="s">
        <v>1149</v>
      </c>
      <c r="B1260" s="1" t="s">
        <v>7819</v>
      </c>
      <c r="C1260" s="95" t="s">
        <v>6337</v>
      </c>
      <c r="D1260" s="95" t="s">
        <v>6337</v>
      </c>
      <c r="E1260" s="95" t="s">
        <v>6651</v>
      </c>
      <c r="F1260" s="95" t="s">
        <v>6339</v>
      </c>
      <c r="G1260" s="95" t="s">
        <v>6339</v>
      </c>
      <c r="H1260" s="61">
        <v>5404.6637980143196</v>
      </c>
      <c r="I1260" s="61">
        <v>55.985678305060603</v>
      </c>
      <c r="J1260" s="123">
        <v>302583.76874263701</v>
      </c>
      <c r="K1260" s="99">
        <v>5002.8333333333303</v>
      </c>
      <c r="L1260" s="16">
        <v>6092.0925753177698</v>
      </c>
      <c r="M1260" s="17">
        <f>gp_need_index[[#This Row],[Normalised weighted population (base year)]]/gp_need_index[[#This Row],[Registered population (base year)]]</f>
        <v>1.2177284689311605</v>
      </c>
      <c r="N1260" s="99">
        <v>5014.9382843828598</v>
      </c>
      <c r="O1260" s="16">
        <v>6114.11229395182</v>
      </c>
      <c r="P1260" s="17">
        <f>gp_need_index[[#This Row],[Normalised weighted population 2026/27]]/gp_need_index[[#This Row],[Registered population 2026/27]]</f>
        <v>1.2191799673770511</v>
      </c>
      <c r="Q1260" s="99">
        <v>5029.4459931699903</v>
      </c>
      <c r="R1260" s="16">
        <v>6135.6058198673099</v>
      </c>
      <c r="S1260" s="17">
        <f>gp_need_index[[#This Row],[Normalised weighted population 2027/28]]/gp_need_index[[#This Row],[Registered population 2027/28]]</f>
        <v>1.2199367143417963</v>
      </c>
      <c r="T1260" s="99">
        <v>5042.9314032845996</v>
      </c>
      <c r="U1260" s="16">
        <v>6160.0803381493197</v>
      </c>
      <c r="V1260" s="17">
        <f>gp_need_index[[#This Row],[Normalised weighted population 2028/29]]/gp_need_index[[#This Row],[Registered population 2028/29]]</f>
        <v>1.2215276880698973</v>
      </c>
    </row>
    <row r="1261" spans="1:22" x14ac:dyDescent="0.2">
      <c r="A1261" s="6" t="s">
        <v>1130</v>
      </c>
      <c r="B1261" s="1" t="s">
        <v>7820</v>
      </c>
      <c r="C1261" s="95" t="s">
        <v>6337</v>
      </c>
      <c r="D1261" s="95" t="s">
        <v>6337</v>
      </c>
      <c r="E1261" s="95" t="s">
        <v>6651</v>
      </c>
      <c r="F1261" s="95" t="s">
        <v>6339</v>
      </c>
      <c r="G1261" s="95" t="s">
        <v>6339</v>
      </c>
      <c r="H1261" s="61">
        <v>5240.6995894820602</v>
      </c>
      <c r="I1261" s="61">
        <v>119.786976161845</v>
      </c>
      <c r="J1261" s="123">
        <v>627767.55679667694</v>
      </c>
      <c r="K1261" s="99">
        <v>14223.666666666701</v>
      </c>
      <c r="L1261" s="16">
        <v>12639.204302591899</v>
      </c>
      <c r="M1261" s="17">
        <f>gp_need_index[[#This Row],[Normalised weighted population (base year)]]/gp_need_index[[#This Row],[Registered population (base year)]]</f>
        <v>0.88860380370217729</v>
      </c>
      <c r="N1261" s="99">
        <v>14268.5878172006</v>
      </c>
      <c r="O1261" s="16">
        <v>12684.888395382801</v>
      </c>
      <c r="P1261" s="17">
        <f>gp_need_index[[#This Row],[Normalised weighted population 2026/27]]/gp_need_index[[#This Row],[Registered population 2026/27]]</f>
        <v>0.88900797737610238</v>
      </c>
      <c r="Q1261" s="99">
        <v>14313.194060883099</v>
      </c>
      <c r="R1261" s="16">
        <v>12729.4808013369</v>
      </c>
      <c r="S1261" s="17">
        <f>gp_need_index[[#This Row],[Normalised weighted population 2027/28]]/gp_need_index[[#This Row],[Registered population 2027/28]]</f>
        <v>0.88935291083110724</v>
      </c>
      <c r="T1261" s="99">
        <v>14360.734739596701</v>
      </c>
      <c r="U1261" s="16">
        <v>12780.2578427147</v>
      </c>
      <c r="V1261" s="17">
        <f>gp_need_index[[#This Row],[Normalised weighted population 2028/29]]/gp_need_index[[#This Row],[Registered population 2028/29]]</f>
        <v>0.88994456582195836</v>
      </c>
    </row>
    <row r="1262" spans="1:22" x14ac:dyDescent="0.2">
      <c r="A1262" s="6" t="s">
        <v>1140</v>
      </c>
      <c r="B1262" s="1" t="s">
        <v>7821</v>
      </c>
      <c r="C1262" s="95" t="s">
        <v>6337</v>
      </c>
      <c r="D1262" s="95" t="s">
        <v>6337</v>
      </c>
      <c r="E1262" s="95" t="s">
        <v>6651</v>
      </c>
      <c r="F1262" s="95" t="s">
        <v>6339</v>
      </c>
      <c r="G1262" s="95" t="s">
        <v>6339</v>
      </c>
      <c r="H1262" s="61">
        <v>5297.2058614095004</v>
      </c>
      <c r="I1262" s="61">
        <v>46.6482411034903</v>
      </c>
      <c r="J1262" s="123">
        <v>247105.336197853</v>
      </c>
      <c r="K1262" s="99">
        <v>5585.1666666666697</v>
      </c>
      <c r="L1262" s="16">
        <v>4975.1134709831404</v>
      </c>
      <c r="M1262" s="17">
        <f>gp_need_index[[#This Row],[Normalised weighted population (base year)]]/gp_need_index[[#This Row],[Registered population (base year)]]</f>
        <v>0.89077260678281234</v>
      </c>
      <c r="N1262" s="99">
        <v>5605.0580334694596</v>
      </c>
      <c r="O1262" s="16">
        <v>4993.0958961431497</v>
      </c>
      <c r="P1262" s="17">
        <f>gp_need_index[[#This Row],[Normalised weighted population 2026/27]]/gp_need_index[[#This Row],[Registered population 2026/27]]</f>
        <v>0.89081966080063701</v>
      </c>
      <c r="Q1262" s="99">
        <v>5620.6543318761596</v>
      </c>
      <c r="R1262" s="16">
        <v>5010.6486054953202</v>
      </c>
      <c r="S1262" s="17">
        <f>gp_need_index[[#This Row],[Normalised weighted population 2027/28]]/gp_need_index[[#This Row],[Registered population 2027/28]]</f>
        <v>0.89147069178025384</v>
      </c>
      <c r="T1262" s="99">
        <v>5638.3439171453101</v>
      </c>
      <c r="U1262" s="16">
        <v>5030.6357452334796</v>
      </c>
      <c r="V1262" s="17">
        <f>gp_need_index[[#This Row],[Normalised weighted population 2028/29]]/gp_need_index[[#This Row],[Registered population 2028/29]]</f>
        <v>0.89221867611447281</v>
      </c>
    </row>
    <row r="1263" spans="1:22" x14ac:dyDescent="0.2">
      <c r="A1263" s="6" t="s">
        <v>1135</v>
      </c>
      <c r="B1263" s="1" t="s">
        <v>7822</v>
      </c>
      <c r="C1263" s="95" t="s">
        <v>6337</v>
      </c>
      <c r="D1263" s="95" t="s">
        <v>6337</v>
      </c>
      <c r="E1263" s="95" t="s">
        <v>6651</v>
      </c>
      <c r="F1263" s="95" t="s">
        <v>6339</v>
      </c>
      <c r="G1263" s="95" t="s">
        <v>6339</v>
      </c>
      <c r="H1263" s="61">
        <v>5404.0053810586696</v>
      </c>
      <c r="I1263" s="61">
        <v>56.721340802853497</v>
      </c>
      <c r="J1263" s="123">
        <v>306522.43091948301</v>
      </c>
      <c r="K1263" s="99">
        <v>5256.75</v>
      </c>
      <c r="L1263" s="16">
        <v>6171.3919201040299</v>
      </c>
      <c r="M1263" s="17">
        <f>gp_need_index[[#This Row],[Normalised weighted population (base year)]]/gp_need_index[[#This Row],[Registered population (base year)]]</f>
        <v>1.1739938022740344</v>
      </c>
      <c r="N1263" s="99">
        <v>5268.9861029068497</v>
      </c>
      <c r="O1263" s="16">
        <v>6193.6982642675603</v>
      </c>
      <c r="P1263" s="17">
        <f>gp_need_index[[#This Row],[Normalised weighted population 2026/27]]/gp_need_index[[#This Row],[Registered population 2026/27]]</f>
        <v>1.1755009679851984</v>
      </c>
      <c r="Q1263" s="99">
        <v>5278.4269434792704</v>
      </c>
      <c r="R1263" s="16">
        <v>6215.4715663849402</v>
      </c>
      <c r="S1263" s="17">
        <f>gp_need_index[[#This Row],[Normalised weighted population 2027/28]]/gp_need_index[[#This Row],[Registered population 2027/28]]</f>
        <v>1.1775234616182861</v>
      </c>
      <c r="T1263" s="99">
        <v>5287.6374377469001</v>
      </c>
      <c r="U1263" s="16">
        <v>6240.26466374954</v>
      </c>
      <c r="V1263" s="17">
        <f>gp_need_index[[#This Row],[Normalised weighted population 2028/29]]/gp_need_index[[#This Row],[Registered population 2028/29]]</f>
        <v>1.1801612227045131</v>
      </c>
    </row>
    <row r="1264" spans="1:22" x14ac:dyDescent="0.2">
      <c r="A1264" s="6" t="s">
        <v>1137</v>
      </c>
      <c r="B1264" s="1" t="s">
        <v>7823</v>
      </c>
      <c r="C1264" s="95" t="s">
        <v>6337</v>
      </c>
      <c r="D1264" s="95" t="s">
        <v>6337</v>
      </c>
      <c r="E1264" s="95" t="s">
        <v>6651</v>
      </c>
      <c r="F1264" s="95" t="s">
        <v>6339</v>
      </c>
      <c r="G1264" s="95" t="s">
        <v>6339</v>
      </c>
      <c r="H1264" s="61">
        <v>5480.5868048416896</v>
      </c>
      <c r="I1264" s="61">
        <v>105.999398598177</v>
      </c>
      <c r="J1264" s="123">
        <v>580938.90527832403</v>
      </c>
      <c r="K1264" s="99">
        <v>7812.5833333333303</v>
      </c>
      <c r="L1264" s="16">
        <v>11696.376201096</v>
      </c>
      <c r="M1264" s="17">
        <f>gp_need_index[[#This Row],[Normalised weighted population (base year)]]/gp_need_index[[#This Row],[Registered population (base year)]]</f>
        <v>1.4971201844583211</v>
      </c>
      <c r="N1264" s="99">
        <v>7833.89859686002</v>
      </c>
      <c r="O1264" s="16">
        <v>11738.652464925201</v>
      </c>
      <c r="P1264" s="17">
        <f>gp_need_index[[#This Row],[Normalised weighted population 2026/27]]/gp_need_index[[#This Row],[Registered population 2026/27]]</f>
        <v>1.4984432488863568</v>
      </c>
      <c r="Q1264" s="99">
        <v>7854.56201050652</v>
      </c>
      <c r="R1264" s="16">
        <v>11779.918476872201</v>
      </c>
      <c r="S1264" s="17">
        <f>gp_need_index[[#This Row],[Normalised weighted population 2027/28]]/gp_need_index[[#This Row],[Registered population 2027/28]]</f>
        <v>1.4997549782043855</v>
      </c>
      <c r="T1264" s="99">
        <v>7875.4150513519298</v>
      </c>
      <c r="U1264" s="16">
        <v>11826.907778106201</v>
      </c>
      <c r="V1264" s="17">
        <f>gp_need_index[[#This Row],[Normalised weighted population 2028/29]]/gp_need_index[[#This Row],[Registered population 2028/29]]</f>
        <v>1.5017504094690146</v>
      </c>
    </row>
    <row r="1265" spans="1:22" x14ac:dyDescent="0.2">
      <c r="A1265" s="6" t="s">
        <v>1159</v>
      </c>
      <c r="B1265" s="1" t="s">
        <v>7824</v>
      </c>
      <c r="C1265" s="95" t="s">
        <v>6337</v>
      </c>
      <c r="D1265" s="95" t="s">
        <v>6337</v>
      </c>
      <c r="E1265" s="95" t="s">
        <v>6651</v>
      </c>
      <c r="F1265" s="95" t="s">
        <v>6339</v>
      </c>
      <c r="G1265" s="95" t="s">
        <v>6339</v>
      </c>
      <c r="H1265" s="61">
        <v>5403.2354367278303</v>
      </c>
      <c r="I1265" s="61">
        <v>95.224965348431098</v>
      </c>
      <c r="J1265" s="123">
        <v>514522.90723182302</v>
      </c>
      <c r="K1265" s="99">
        <v>9472</v>
      </c>
      <c r="L1265" s="16">
        <v>10359.1848168299</v>
      </c>
      <c r="M1265" s="17">
        <f>gp_need_index[[#This Row],[Normalised weighted population (base year)]]/gp_need_index[[#This Row],[Registered population (base year)]]</f>
        <v>1.0936639375876163</v>
      </c>
      <c r="N1265" s="99">
        <v>9499.6219087398094</v>
      </c>
      <c r="O1265" s="16">
        <v>10396.6278353206</v>
      </c>
      <c r="P1265" s="17">
        <f>gp_need_index[[#This Row],[Normalised weighted population 2026/27]]/gp_need_index[[#This Row],[Registered population 2026/27]]</f>
        <v>1.0944254345276132</v>
      </c>
      <c r="Q1265" s="99">
        <v>9524.4501192410407</v>
      </c>
      <c r="R1265" s="16">
        <v>10433.1760992498</v>
      </c>
      <c r="S1265" s="17">
        <f>gp_need_index[[#This Row],[Normalised weighted population 2027/28]]/gp_need_index[[#This Row],[Registered population 2027/28]]</f>
        <v>1.0954098103966103</v>
      </c>
      <c r="T1265" s="99">
        <v>9553.6622050338501</v>
      </c>
      <c r="U1265" s="16">
        <v>10474.793335864601</v>
      </c>
      <c r="V1265" s="17">
        <f>gp_need_index[[#This Row],[Normalised weighted population 2028/29]]/gp_need_index[[#This Row],[Registered population 2028/29]]</f>
        <v>1.0964165480275621</v>
      </c>
    </row>
    <row r="1266" spans="1:22" x14ac:dyDescent="0.2">
      <c r="A1266" s="6" t="s">
        <v>1144</v>
      </c>
      <c r="B1266" s="1" t="s">
        <v>7825</v>
      </c>
      <c r="C1266" s="95" t="s">
        <v>6337</v>
      </c>
      <c r="D1266" s="95" t="s">
        <v>6337</v>
      </c>
      <c r="E1266" s="95" t="s">
        <v>6651</v>
      </c>
      <c r="F1266" s="95" t="s">
        <v>6339</v>
      </c>
      <c r="G1266" s="95" t="s">
        <v>6339</v>
      </c>
      <c r="H1266" s="61">
        <v>5311.8844049627096</v>
      </c>
      <c r="I1266" s="61">
        <v>90.048794774337097</v>
      </c>
      <c r="J1266" s="123">
        <v>478328.78864748898</v>
      </c>
      <c r="K1266" s="99">
        <v>9318.75</v>
      </c>
      <c r="L1266" s="16">
        <v>9630.4678667633307</v>
      </c>
      <c r="M1266" s="17">
        <f>gp_need_index[[#This Row],[Normalised weighted population (base year)]]/gp_need_index[[#This Row],[Registered population (base year)]]</f>
        <v>1.0334506094447571</v>
      </c>
      <c r="N1266" s="99">
        <v>9344.3159105123304</v>
      </c>
      <c r="O1266" s="16">
        <v>9665.2769557780903</v>
      </c>
      <c r="P1266" s="17">
        <f>gp_need_index[[#This Row],[Normalised weighted population 2026/27]]/gp_need_index[[#This Row],[Registered population 2026/27]]</f>
        <v>1.0343482656557748</v>
      </c>
      <c r="Q1266" s="99">
        <v>9369.2213567140006</v>
      </c>
      <c r="R1266" s="16">
        <v>9699.2542317491207</v>
      </c>
      <c r="S1266" s="17">
        <f>gp_need_index[[#This Row],[Normalised weighted population 2027/28]]/gp_need_index[[#This Row],[Registered population 2027/28]]</f>
        <v>1.0352252190945002</v>
      </c>
      <c r="T1266" s="99">
        <v>9395.9368637586704</v>
      </c>
      <c r="U1266" s="16">
        <v>9737.9439034760908</v>
      </c>
      <c r="V1266" s="17">
        <f>gp_need_index[[#This Row],[Normalised weighted population 2028/29]]/gp_need_index[[#This Row],[Registered population 2028/29]]</f>
        <v>1.0363994612433578</v>
      </c>
    </row>
    <row r="1267" spans="1:22" x14ac:dyDescent="0.2">
      <c r="A1267" s="6" t="s">
        <v>1161</v>
      </c>
      <c r="B1267" s="1" t="s">
        <v>7826</v>
      </c>
      <c r="C1267" s="95" t="s">
        <v>6337</v>
      </c>
      <c r="D1267" s="95" t="s">
        <v>6337</v>
      </c>
      <c r="E1267" s="95" t="s">
        <v>6651</v>
      </c>
      <c r="F1267" s="95" t="s">
        <v>6339</v>
      </c>
      <c r="G1267" s="95" t="s">
        <v>6339</v>
      </c>
      <c r="H1267" s="61">
        <v>5289.1757867986498</v>
      </c>
      <c r="I1267" s="61">
        <v>85.988163674144104</v>
      </c>
      <c r="J1267" s="123">
        <v>454806.513256562</v>
      </c>
      <c r="K1267" s="99">
        <v>7578.4166666666697</v>
      </c>
      <c r="L1267" s="16">
        <v>9156.8804041604399</v>
      </c>
      <c r="M1267" s="17">
        <f>gp_need_index[[#This Row],[Normalised weighted population (base year)]]/gp_need_index[[#This Row],[Registered population (base year)]]</f>
        <v>1.2082841056281022</v>
      </c>
      <c r="N1267" s="99">
        <v>7597.31827990482</v>
      </c>
      <c r="O1267" s="16">
        <v>9189.9777229507308</v>
      </c>
      <c r="P1267" s="17">
        <f>gp_need_index[[#This Row],[Normalised weighted population 2026/27]]/gp_need_index[[#This Row],[Registered population 2026/27]]</f>
        <v>1.2096344241965684</v>
      </c>
      <c r="Q1267" s="99">
        <v>7614.5309926087903</v>
      </c>
      <c r="R1267" s="16">
        <v>9222.2841338987892</v>
      </c>
      <c r="S1267" s="17">
        <f>gp_need_index[[#This Row],[Normalised weighted population 2027/28]]/gp_need_index[[#This Row],[Registered population 2027/28]]</f>
        <v>1.2111427667509134</v>
      </c>
      <c r="T1267" s="99">
        <v>7632.9511241993996</v>
      </c>
      <c r="U1267" s="16">
        <v>9259.0712040371891</v>
      </c>
      <c r="V1267" s="17">
        <f>gp_need_index[[#This Row],[Normalised weighted population 2028/29]]/gp_need_index[[#This Row],[Registered population 2028/29]]</f>
        <v>1.2130394985345001</v>
      </c>
    </row>
    <row r="1268" spans="1:22" x14ac:dyDescent="0.2">
      <c r="A1268" s="6" t="s">
        <v>1155</v>
      </c>
      <c r="B1268" s="1" t="s">
        <v>7827</v>
      </c>
      <c r="C1268" s="95" t="s">
        <v>6337</v>
      </c>
      <c r="D1268" s="95" t="s">
        <v>6337</v>
      </c>
      <c r="E1268" s="95" t="s">
        <v>6651</v>
      </c>
      <c r="F1268" s="95" t="s">
        <v>6339</v>
      </c>
      <c r="G1268" s="95" t="s">
        <v>6339</v>
      </c>
      <c r="H1268" s="61">
        <v>5276.6649414062504</v>
      </c>
      <c r="I1268" s="61"/>
      <c r="J1268" s="123"/>
      <c r="K1268" s="99">
        <v>2141.3333333333298</v>
      </c>
      <c r="L1268" s="16"/>
      <c r="M1268" s="17">
        <f>gp_need_index[[#This Row],[Normalised weighted population (base year)]]/gp_need_index[[#This Row],[Registered population (base year)]]</f>
        <v>0</v>
      </c>
      <c r="N1268" s="99">
        <v>2151.97289822434</v>
      </c>
      <c r="O1268" s="16"/>
      <c r="P1268" s="17">
        <f>gp_need_index[[#This Row],[Normalised weighted population 2026/27]]/gp_need_index[[#This Row],[Registered population 2026/27]]</f>
        <v>0</v>
      </c>
      <c r="Q1268" s="99">
        <v>2162.4296737949699</v>
      </c>
      <c r="R1268" s="16"/>
      <c r="S1268" s="17">
        <f>gp_need_index[[#This Row],[Normalised weighted population 2027/28]]/gp_need_index[[#This Row],[Registered population 2027/28]]</f>
        <v>0</v>
      </c>
      <c r="T1268" s="99">
        <v>2172.1795153415801</v>
      </c>
      <c r="U1268" s="16"/>
      <c r="V1268" s="17">
        <f>gp_need_index[[#This Row],[Normalised weighted population 2028/29]]/gp_need_index[[#This Row],[Registered population 2028/29]]</f>
        <v>0</v>
      </c>
    </row>
    <row r="1269" spans="1:22" x14ac:dyDescent="0.2">
      <c r="A1269" s="6" t="s">
        <v>1143</v>
      </c>
      <c r="B1269" s="1" t="s">
        <v>12305</v>
      </c>
      <c r="C1269" s="95" t="s">
        <v>6337</v>
      </c>
      <c r="D1269" s="95" t="s">
        <v>6337</v>
      </c>
      <c r="E1269" s="95" t="s">
        <v>6651</v>
      </c>
      <c r="F1269" s="95" t="s">
        <v>6339</v>
      </c>
      <c r="G1269" s="95" t="s">
        <v>6339</v>
      </c>
      <c r="H1269" s="61">
        <v>5316.0073664158999</v>
      </c>
      <c r="I1269" s="61">
        <v>195.04641138477999</v>
      </c>
      <c r="J1269" s="123">
        <v>1036868.15971447</v>
      </c>
      <c r="K1269" s="99">
        <v>20269.666666666701</v>
      </c>
      <c r="L1269" s="16">
        <v>20875.861397418899</v>
      </c>
      <c r="M1269" s="17">
        <f>gp_need_index[[#This Row],[Normalised weighted population (base year)]]/gp_need_index[[#This Row],[Registered population (base year)]]</f>
        <v>1.029906497266138</v>
      </c>
      <c r="N1269" s="99">
        <v>20335.882438174001</v>
      </c>
      <c r="O1269" s="16">
        <v>20951.316684503199</v>
      </c>
      <c r="P1269" s="17">
        <f>gp_need_index[[#This Row],[Normalised weighted population 2026/27]]/gp_need_index[[#This Row],[Registered population 2026/27]]</f>
        <v>1.0302634640124551</v>
      </c>
      <c r="Q1269" s="99">
        <v>20398.823049697399</v>
      </c>
      <c r="R1269" s="16">
        <v>21024.968859417899</v>
      </c>
      <c r="S1269" s="17">
        <f>gp_need_index[[#This Row],[Normalised weighted population 2027/28]]/gp_need_index[[#This Row],[Registered population 2027/28]]</f>
        <v>1.0306951929626051</v>
      </c>
      <c r="T1269" s="99">
        <v>20461.749104867198</v>
      </c>
      <c r="U1269" s="16">
        <v>21108.836043822401</v>
      </c>
      <c r="V1269" s="17">
        <f>gp_need_index[[#This Row],[Normalised weighted population 2028/29]]/gp_need_index[[#This Row],[Registered population 2028/29]]</f>
        <v>1.0316242240894882</v>
      </c>
    </row>
    <row r="1270" spans="1:22" x14ac:dyDescent="0.2">
      <c r="A1270" s="6" t="s">
        <v>1131</v>
      </c>
      <c r="B1270" s="1" t="s">
        <v>7828</v>
      </c>
      <c r="C1270" s="95" t="s">
        <v>6337</v>
      </c>
      <c r="D1270" s="95" t="s">
        <v>6337</v>
      </c>
      <c r="E1270" s="95" t="s">
        <v>6651</v>
      </c>
      <c r="F1270" s="95" t="s">
        <v>6339</v>
      </c>
      <c r="G1270" s="95" t="s">
        <v>6339</v>
      </c>
      <c r="H1270" s="61">
        <v>5366.2584117542601</v>
      </c>
      <c r="I1270" s="61">
        <v>62.771245123070202</v>
      </c>
      <c r="J1270" s="123">
        <v>336846.72215796402</v>
      </c>
      <c r="K1270" s="99">
        <v>6771</v>
      </c>
      <c r="L1270" s="16">
        <v>6781.9282693384603</v>
      </c>
      <c r="M1270" s="17">
        <f>gp_need_index[[#This Row],[Normalised weighted population (base year)]]/gp_need_index[[#This Row],[Registered population (base year)]]</f>
        <v>1.0016139815889027</v>
      </c>
      <c r="N1270" s="99">
        <v>6792.7808055189798</v>
      </c>
      <c r="O1270" s="16">
        <v>6806.4413821056896</v>
      </c>
      <c r="P1270" s="17">
        <f>gp_need_index[[#This Row],[Normalised weighted population 2026/27]]/gp_need_index[[#This Row],[Registered population 2026/27]]</f>
        <v>1.0020110433381879</v>
      </c>
      <c r="Q1270" s="99">
        <v>6812.2123403761798</v>
      </c>
      <c r="R1270" s="16">
        <v>6830.3687189299199</v>
      </c>
      <c r="S1270" s="17">
        <f>gp_need_index[[#This Row],[Normalised weighted population 2027/28]]/gp_need_index[[#This Row],[Registered population 2027/28]]</f>
        <v>1.002665269026646</v>
      </c>
      <c r="T1270" s="99">
        <v>6831.9249063514399</v>
      </c>
      <c r="U1270" s="16">
        <v>6857.6145996126397</v>
      </c>
      <c r="V1270" s="17">
        <f>gp_need_index[[#This Row],[Normalised weighted population 2028/29]]/gp_need_index[[#This Row],[Registered population 2028/29]]</f>
        <v>1.0037602423348237</v>
      </c>
    </row>
    <row r="1271" spans="1:22" x14ac:dyDescent="0.2">
      <c r="A1271" s="6" t="s">
        <v>1151</v>
      </c>
      <c r="B1271" s="1" t="s">
        <v>7829</v>
      </c>
      <c r="C1271" s="95" t="s">
        <v>6337</v>
      </c>
      <c r="D1271" s="95" t="s">
        <v>6337</v>
      </c>
      <c r="E1271" s="95" t="s">
        <v>6651</v>
      </c>
      <c r="F1271" s="95" t="s">
        <v>6339</v>
      </c>
      <c r="G1271" s="95" t="s">
        <v>6339</v>
      </c>
      <c r="H1271" s="61">
        <v>5302.5018584582303</v>
      </c>
      <c r="I1271" s="61">
        <v>95.979070763791796</v>
      </c>
      <c r="J1271" s="123">
        <v>508929.20109809999</v>
      </c>
      <c r="K1271" s="99">
        <v>9690.8333333333303</v>
      </c>
      <c r="L1271" s="16">
        <v>10246.563522742101</v>
      </c>
      <c r="M1271" s="17">
        <f>gp_need_index[[#This Row],[Normalised weighted population (base year)]]/gp_need_index[[#This Row],[Registered population (base year)]]</f>
        <v>1.0573459650262726</v>
      </c>
      <c r="N1271" s="99">
        <v>9725.5096878346303</v>
      </c>
      <c r="O1271" s="16">
        <v>10283.5994743379</v>
      </c>
      <c r="P1271" s="17">
        <f>gp_need_index[[#This Row],[Normalised weighted population 2026/27]]/gp_need_index[[#This Row],[Registered population 2026/27]]</f>
        <v>1.0573841170711462</v>
      </c>
      <c r="Q1271" s="99">
        <v>9756.1872345638603</v>
      </c>
      <c r="R1271" s="16">
        <v>10319.7503988188</v>
      </c>
      <c r="S1271" s="17">
        <f>gp_need_index[[#This Row],[Normalised weighted population 2027/28]]/gp_need_index[[#This Row],[Registered population 2027/28]]</f>
        <v>1.05776469338948</v>
      </c>
      <c r="T1271" s="99">
        <v>9787.0065172074901</v>
      </c>
      <c r="U1271" s="16">
        <v>10360.915187955599</v>
      </c>
      <c r="V1271" s="17">
        <f>gp_need_index[[#This Row],[Normalised weighted population 2028/29]]/gp_need_index[[#This Row],[Registered population 2028/29]]</f>
        <v>1.0586398578297731</v>
      </c>
    </row>
    <row r="1272" spans="1:22" x14ac:dyDescent="0.2">
      <c r="A1272" s="6" t="s">
        <v>1147</v>
      </c>
      <c r="B1272" s="1" t="s">
        <v>7830</v>
      </c>
      <c r="C1272" s="95" t="s">
        <v>6337</v>
      </c>
      <c r="D1272" s="95" t="s">
        <v>6337</v>
      </c>
      <c r="E1272" s="95" t="s">
        <v>6651</v>
      </c>
      <c r="F1272" s="95" t="s">
        <v>6339</v>
      </c>
      <c r="G1272" s="95" t="s">
        <v>6339</v>
      </c>
      <c r="H1272" s="61">
        <v>5268.2107910156201</v>
      </c>
      <c r="I1272" s="61">
        <v>41.517555538634099</v>
      </c>
      <c r="J1272" s="123">
        <v>218723.23410522201</v>
      </c>
      <c r="K1272" s="99">
        <v>3653.6666666666702</v>
      </c>
      <c r="L1272" s="16">
        <v>4403.6803298436698</v>
      </c>
      <c r="M1272" s="17">
        <f>gp_need_index[[#This Row],[Normalised weighted population (base year)]]/gp_need_index[[#This Row],[Registered population (base year)]]</f>
        <v>1.2052769810720734</v>
      </c>
      <c r="N1272" s="99">
        <v>3661.2536758330498</v>
      </c>
      <c r="O1272" s="16">
        <v>4419.59732398298</v>
      </c>
      <c r="P1272" s="17">
        <f>gp_need_index[[#This Row],[Normalised weighted population 2026/27]]/gp_need_index[[#This Row],[Registered population 2026/27]]</f>
        <v>1.2071267700338693</v>
      </c>
      <c r="Q1272" s="99">
        <v>3667.7820278600898</v>
      </c>
      <c r="R1272" s="16">
        <v>4435.1339587472803</v>
      </c>
      <c r="S1272" s="17">
        <f>gp_need_index[[#This Row],[Normalised weighted population 2027/28]]/gp_need_index[[#This Row],[Registered population 2027/28]]</f>
        <v>1.2092141586000655</v>
      </c>
      <c r="T1272" s="99">
        <v>3675.5692637082798</v>
      </c>
      <c r="U1272" s="16">
        <v>4452.8254093298901</v>
      </c>
      <c r="V1272" s="17">
        <f>gp_need_index[[#This Row],[Normalised weighted population 2028/29]]/gp_need_index[[#This Row],[Registered population 2028/29]]</f>
        <v>1.2114655145520064</v>
      </c>
    </row>
    <row r="1273" spans="1:22" x14ac:dyDescent="0.2">
      <c r="A1273" s="6" t="s">
        <v>1160</v>
      </c>
      <c r="B1273" s="1" t="s">
        <v>7831</v>
      </c>
      <c r="C1273" s="95" t="s">
        <v>6337</v>
      </c>
      <c r="D1273" s="95" t="s">
        <v>6337</v>
      </c>
      <c r="E1273" s="95" t="s">
        <v>6651</v>
      </c>
      <c r="F1273" s="95" t="s">
        <v>6339</v>
      </c>
      <c r="G1273" s="95" t="s">
        <v>6339</v>
      </c>
      <c r="H1273" s="61">
        <v>5507.0159630408698</v>
      </c>
      <c r="I1273" s="61">
        <v>45.557679553346901</v>
      </c>
      <c r="J1273" s="123">
        <v>250886.86853938201</v>
      </c>
      <c r="K1273" s="99">
        <v>4586.75</v>
      </c>
      <c r="L1273" s="16">
        <v>5051.24923066676</v>
      </c>
      <c r="M1273" s="17">
        <f>gp_need_index[[#This Row],[Normalised weighted population (base year)]]/gp_need_index[[#This Row],[Registered population (base year)]]</f>
        <v>1.1012697946621812</v>
      </c>
      <c r="N1273" s="99">
        <v>4598.5725903812299</v>
      </c>
      <c r="O1273" s="16">
        <v>5069.5068466557896</v>
      </c>
      <c r="P1273" s="17">
        <f>gp_need_index[[#This Row],[Normalised weighted population 2026/27]]/gp_need_index[[#This Row],[Registered population 2026/27]]</f>
        <v>1.1024087903406388</v>
      </c>
      <c r="Q1273" s="99">
        <v>4608.4655730056002</v>
      </c>
      <c r="R1273" s="16">
        <v>5087.3281707579199</v>
      </c>
      <c r="S1273" s="17">
        <f>gp_need_index[[#This Row],[Normalised weighted population 2027/28]]/gp_need_index[[#This Row],[Registered population 2027/28]]</f>
        <v>1.1039093360178907</v>
      </c>
      <c r="T1273" s="99">
        <v>4620.0063137399102</v>
      </c>
      <c r="U1273" s="16">
        <v>5107.6211801162799</v>
      </c>
      <c r="V1273" s="17">
        <f>gp_need_index[[#This Row],[Normalised weighted population 2028/29]]/gp_need_index[[#This Row],[Registered population 2028/29]]</f>
        <v>1.1055441991337116</v>
      </c>
    </row>
    <row r="1274" spans="1:22" x14ac:dyDescent="0.2">
      <c r="A1274" s="6" t="s">
        <v>1156</v>
      </c>
      <c r="B1274" s="1" t="s">
        <v>7832</v>
      </c>
      <c r="C1274" s="95" t="s">
        <v>6337</v>
      </c>
      <c r="D1274" s="95" t="s">
        <v>6337</v>
      </c>
      <c r="E1274" s="95" t="s">
        <v>6651</v>
      </c>
      <c r="F1274" s="95" t="s">
        <v>6339</v>
      </c>
      <c r="G1274" s="95" t="s">
        <v>6339</v>
      </c>
      <c r="H1274" s="61">
        <v>5216.4663289388</v>
      </c>
      <c r="I1274" s="61">
        <v>18.688408586401</v>
      </c>
      <c r="J1274" s="123">
        <v>97487.454132411804</v>
      </c>
      <c r="K1274" s="99">
        <v>1632.6666666666699</v>
      </c>
      <c r="L1274" s="16">
        <v>1962.7708319405699</v>
      </c>
      <c r="M1274" s="17">
        <f>gp_need_index[[#This Row],[Normalised weighted population (base year)]]/gp_need_index[[#This Row],[Registered population (base year)]]</f>
        <v>1.2021871163376272</v>
      </c>
      <c r="N1274" s="99">
        <v>1635.5446649790799</v>
      </c>
      <c r="O1274" s="16">
        <v>1969.8652187917401</v>
      </c>
      <c r="P1274" s="17">
        <f>gp_need_index[[#This Row],[Normalised weighted population 2026/27]]/gp_need_index[[#This Row],[Registered population 2026/27]]</f>
        <v>1.2044093083920373</v>
      </c>
      <c r="Q1274" s="99">
        <v>1638.31679620416</v>
      </c>
      <c r="R1274" s="16">
        <v>1976.7900751068601</v>
      </c>
      <c r="S1274" s="17">
        <f>gp_need_index[[#This Row],[Normalised weighted population 2027/28]]/gp_need_index[[#This Row],[Registered population 2027/28]]</f>
        <v>1.2065981864355622</v>
      </c>
      <c r="T1274" s="99">
        <v>1641.29431317331</v>
      </c>
      <c r="U1274" s="16">
        <v>1984.6753575473001</v>
      </c>
      <c r="V1274" s="17">
        <f>gp_need_index[[#This Row],[Normalised weighted population 2028/29]]/gp_need_index[[#This Row],[Registered population 2028/29]]</f>
        <v>1.2092135710322973</v>
      </c>
    </row>
    <row r="1275" spans="1:22" x14ac:dyDescent="0.2">
      <c r="A1275" s="6" t="s">
        <v>1132</v>
      </c>
      <c r="B1275" s="1" t="s">
        <v>7065</v>
      </c>
      <c r="C1275" s="95" t="s">
        <v>6337</v>
      </c>
      <c r="D1275" s="95" t="s">
        <v>6337</v>
      </c>
      <c r="E1275" s="95" t="s">
        <v>6651</v>
      </c>
      <c r="F1275" s="95" t="s">
        <v>6339</v>
      </c>
      <c r="G1275" s="95" t="s">
        <v>6339</v>
      </c>
      <c r="H1275" s="61">
        <v>5287.4210815429697</v>
      </c>
      <c r="I1275" s="61">
        <v>22.217708512206499</v>
      </c>
      <c r="J1275" s="123">
        <v>117474.380371017</v>
      </c>
      <c r="K1275" s="99">
        <v>2674.6666666666702</v>
      </c>
      <c r="L1275" s="16">
        <v>2365.1790822165399</v>
      </c>
      <c r="M1275" s="17">
        <f>gp_need_index[[#This Row],[Normalised weighted population (base year)]]/gp_need_index[[#This Row],[Registered population (base year)]]</f>
        <v>0.88428928796729944</v>
      </c>
      <c r="N1275" s="99">
        <v>2681.43554029594</v>
      </c>
      <c r="O1275" s="16">
        <v>2373.72796378156</v>
      </c>
      <c r="P1275" s="17">
        <f>gp_need_index[[#This Row],[Normalised weighted population 2026/27]]/gp_need_index[[#This Row],[Registered population 2026/27]]</f>
        <v>0.88524520843770893</v>
      </c>
      <c r="Q1275" s="99">
        <v>2689.6452882386202</v>
      </c>
      <c r="R1275" s="16">
        <v>2382.0725575758802</v>
      </c>
      <c r="S1275" s="17">
        <f>gp_need_index[[#This Row],[Normalised weighted population 2027/28]]/gp_need_index[[#This Row],[Registered population 2027/28]]</f>
        <v>0.88564561579636347</v>
      </c>
      <c r="T1275" s="99">
        <v>2698.9196764922399</v>
      </c>
      <c r="U1275" s="16">
        <v>2391.5744845364802</v>
      </c>
      <c r="V1275" s="17">
        <f>gp_need_index[[#This Row],[Normalised weighted population 2028/29]]/gp_need_index[[#This Row],[Registered population 2028/29]]</f>
        <v>0.88612288293247277</v>
      </c>
    </row>
    <row r="1276" spans="1:22" x14ac:dyDescent="0.2">
      <c r="A1276" s="6" t="s">
        <v>1359</v>
      </c>
      <c r="B1276" s="1" t="s">
        <v>7833</v>
      </c>
      <c r="C1276" s="95" t="s">
        <v>6337</v>
      </c>
      <c r="D1276" s="95" t="s">
        <v>6337</v>
      </c>
      <c r="E1276" s="95" t="s">
        <v>6651</v>
      </c>
      <c r="F1276" s="95" t="s">
        <v>6338</v>
      </c>
      <c r="G1276" s="95" t="s">
        <v>6338</v>
      </c>
      <c r="H1276" s="61">
        <v>5379.6155569365501</v>
      </c>
      <c r="I1276" s="61">
        <v>171.12348655386899</v>
      </c>
      <c r="J1276" s="123">
        <v>920578.57042241399</v>
      </c>
      <c r="K1276" s="99">
        <v>20934.833333333299</v>
      </c>
      <c r="L1276" s="16">
        <v>18534.5363935801</v>
      </c>
      <c r="M1276" s="17">
        <f>gp_need_index[[#This Row],[Normalised weighted population (base year)]]/gp_need_index[[#This Row],[Registered population (base year)]]</f>
        <v>0.88534434922243455</v>
      </c>
      <c r="N1276" s="99">
        <v>20991.523917536</v>
      </c>
      <c r="O1276" s="16">
        <v>18601.5290190784</v>
      </c>
      <c r="P1276" s="17">
        <f>gp_need_index[[#This Row],[Normalised weighted population 2026/27]]/gp_need_index[[#This Row],[Registered population 2026/27]]</f>
        <v>0.88614476453226743</v>
      </c>
      <c r="Q1276" s="99">
        <v>21037.937469636501</v>
      </c>
      <c r="R1276" s="16">
        <v>18666.920759827899</v>
      </c>
      <c r="S1276" s="17">
        <f>gp_need_index[[#This Row],[Normalised weighted population 2027/28]]/gp_need_index[[#This Row],[Registered population 2027/28]]</f>
        <v>0.8872980436779685</v>
      </c>
      <c r="T1276" s="99">
        <v>21087.727777914999</v>
      </c>
      <c r="U1276" s="16">
        <v>18741.381849216301</v>
      </c>
      <c r="V1276" s="17">
        <f>gp_need_index[[#This Row],[Normalised weighted population 2028/29]]/gp_need_index[[#This Row],[Registered population 2028/29]]</f>
        <v>0.88873405644224945</v>
      </c>
    </row>
    <row r="1277" spans="1:22" x14ac:dyDescent="0.2">
      <c r="A1277" s="6" t="s">
        <v>1370</v>
      </c>
      <c r="B1277" s="1" t="s">
        <v>7834</v>
      </c>
      <c r="C1277" s="95" t="s">
        <v>6337</v>
      </c>
      <c r="D1277" s="95" t="s">
        <v>6337</v>
      </c>
      <c r="E1277" s="95" t="s">
        <v>6651</v>
      </c>
      <c r="F1277" s="95" t="s">
        <v>6338</v>
      </c>
      <c r="G1277" s="95" t="s">
        <v>6338</v>
      </c>
      <c r="H1277" s="61">
        <v>5418.5822774422304</v>
      </c>
      <c r="I1277" s="61">
        <v>123.330221052205</v>
      </c>
      <c r="J1277" s="123">
        <v>668274.95006651001</v>
      </c>
      <c r="K1277" s="99">
        <v>11503.583333333299</v>
      </c>
      <c r="L1277" s="16">
        <v>13454.762885955701</v>
      </c>
      <c r="M1277" s="17">
        <f>gp_need_index[[#This Row],[Normalised weighted population (base year)]]/gp_need_index[[#This Row],[Registered population (base year)]]</f>
        <v>1.1696149361537267</v>
      </c>
      <c r="N1277" s="99">
        <v>11527.7528482295</v>
      </c>
      <c r="O1277" s="16">
        <v>13503.3947951681</v>
      </c>
      <c r="P1277" s="17">
        <f>gp_need_index[[#This Row],[Normalised weighted population 2026/27]]/gp_need_index[[#This Row],[Registered population 2026/27]]</f>
        <v>1.1713813587911914</v>
      </c>
      <c r="Q1277" s="99">
        <v>11548.995488136001</v>
      </c>
      <c r="R1277" s="16">
        <v>13550.864575247901</v>
      </c>
      <c r="S1277" s="17">
        <f>gp_need_index[[#This Row],[Normalised weighted population 2027/28]]/gp_need_index[[#This Row],[Registered population 2027/28]]</f>
        <v>1.1733370741350078</v>
      </c>
      <c r="T1277" s="99">
        <v>11574.0906699671</v>
      </c>
      <c r="U1277" s="16">
        <v>13604.9180611662</v>
      </c>
      <c r="V1277" s="17">
        <f>gp_need_index[[#This Row],[Normalised weighted population 2028/29]]/gp_need_index[[#This Row],[Registered population 2028/29]]</f>
        <v>1.1754632350054739</v>
      </c>
    </row>
    <row r="1278" spans="1:22" x14ac:dyDescent="0.2">
      <c r="A1278" s="6" t="s">
        <v>1368</v>
      </c>
      <c r="B1278" s="1" t="s">
        <v>7835</v>
      </c>
      <c r="C1278" s="95" t="s">
        <v>6337</v>
      </c>
      <c r="D1278" s="95" t="s">
        <v>6337</v>
      </c>
      <c r="E1278" s="95" t="s">
        <v>6651</v>
      </c>
      <c r="F1278" s="95" t="s">
        <v>6338</v>
      </c>
      <c r="G1278" s="95" t="s">
        <v>6338</v>
      </c>
      <c r="H1278" s="61">
        <v>5316.6362467447898</v>
      </c>
      <c r="I1278" s="61">
        <v>101.061999336669</v>
      </c>
      <c r="J1278" s="123">
        <v>537309.88884183404</v>
      </c>
      <c r="K1278" s="99">
        <v>11898.25</v>
      </c>
      <c r="L1278" s="16">
        <v>10817.968187984001</v>
      </c>
      <c r="M1278" s="17">
        <f>gp_need_index[[#This Row],[Normalised weighted population (base year)]]/gp_need_index[[#This Row],[Registered population (base year)]]</f>
        <v>0.9092066638357742</v>
      </c>
      <c r="N1278" s="99">
        <v>11933.473897357</v>
      </c>
      <c r="O1278" s="16">
        <v>10857.069467675101</v>
      </c>
      <c r="P1278" s="17">
        <f>gp_need_index[[#This Row],[Normalised weighted population 2026/27]]/gp_need_index[[#This Row],[Registered population 2026/27]]</f>
        <v>0.90979957395974198</v>
      </c>
      <c r="Q1278" s="99">
        <v>11963.9134437385</v>
      </c>
      <c r="R1278" s="16">
        <v>10895.236366278001</v>
      </c>
      <c r="S1278" s="17">
        <f>gp_need_index[[#This Row],[Normalised weighted population 2027/28]]/gp_need_index[[#This Row],[Registered population 2027/28]]</f>
        <v>0.91067495744715476</v>
      </c>
      <c r="T1278" s="99">
        <v>11994.868328145199</v>
      </c>
      <c r="U1278" s="16">
        <v>10938.696730170601</v>
      </c>
      <c r="V1278" s="17">
        <f>gp_need_index[[#This Row],[Normalised weighted population 2028/29]]/gp_need_index[[#This Row],[Registered population 2028/29]]</f>
        <v>0.91194804569080934</v>
      </c>
    </row>
    <row r="1279" spans="1:22" x14ac:dyDescent="0.2">
      <c r="A1279" s="6" t="s">
        <v>1366</v>
      </c>
      <c r="B1279" s="1" t="s">
        <v>7836</v>
      </c>
      <c r="C1279" s="95" t="s">
        <v>6337</v>
      </c>
      <c r="D1279" s="95" t="s">
        <v>6337</v>
      </c>
      <c r="E1279" s="95" t="s">
        <v>6651</v>
      </c>
      <c r="F1279" s="95" t="s">
        <v>6338</v>
      </c>
      <c r="G1279" s="95" t="s">
        <v>6338</v>
      </c>
      <c r="H1279" s="61">
        <v>5498.9060105244798</v>
      </c>
      <c r="I1279" s="61">
        <v>199.990336758658</v>
      </c>
      <c r="J1279" s="123">
        <v>1099728.064849</v>
      </c>
      <c r="K1279" s="99">
        <v>19042.583333333299</v>
      </c>
      <c r="L1279" s="16">
        <v>22141.455923346501</v>
      </c>
      <c r="M1279" s="17">
        <f>gp_need_index[[#This Row],[Normalised weighted population (base year)]]/gp_need_index[[#This Row],[Registered population (base year)]]</f>
        <v>1.1627338337329864</v>
      </c>
      <c r="N1279" s="99">
        <v>19091.442392186898</v>
      </c>
      <c r="O1279" s="16">
        <v>22221.485670687402</v>
      </c>
      <c r="P1279" s="17">
        <f>gp_need_index[[#This Row],[Normalised weighted population 2026/27]]/gp_need_index[[#This Row],[Registered population 2026/27]]</f>
        <v>1.1639500680043673</v>
      </c>
      <c r="Q1279" s="99">
        <v>19143.3182963205</v>
      </c>
      <c r="R1279" s="16">
        <v>22299.6029925783</v>
      </c>
      <c r="S1279" s="17">
        <f>gp_need_index[[#This Row],[Normalised weighted population 2027/28]]/gp_need_index[[#This Row],[Registered population 2027/28]]</f>
        <v>1.1648765719402192</v>
      </c>
      <c r="T1279" s="99">
        <v>19193.3285593861</v>
      </c>
      <c r="U1279" s="16">
        <v>22388.554606672598</v>
      </c>
      <c r="V1279" s="17">
        <f>gp_need_index[[#This Row],[Normalised weighted population 2028/29]]/gp_need_index[[#This Row],[Registered population 2028/29]]</f>
        <v>1.16647586881036</v>
      </c>
    </row>
    <row r="1280" spans="1:22" x14ac:dyDescent="0.2">
      <c r="A1280" s="6" t="s">
        <v>1364</v>
      </c>
      <c r="B1280" s="1" t="s">
        <v>7837</v>
      </c>
      <c r="C1280" s="95" t="s">
        <v>6337</v>
      </c>
      <c r="D1280" s="95" t="s">
        <v>6337</v>
      </c>
      <c r="E1280" s="95" t="s">
        <v>6651</v>
      </c>
      <c r="F1280" s="95" t="s">
        <v>6338</v>
      </c>
      <c r="G1280" s="95" t="s">
        <v>6338</v>
      </c>
      <c r="H1280" s="61">
        <v>5470.4158160355801</v>
      </c>
      <c r="I1280" s="61">
        <v>152.46947272879899</v>
      </c>
      <c r="J1280" s="123">
        <v>834071.41507822904</v>
      </c>
      <c r="K1280" s="99">
        <v>14893.666666666701</v>
      </c>
      <c r="L1280" s="16">
        <v>16792.8382153397</v>
      </c>
      <c r="M1280" s="17">
        <f>gp_need_index[[#This Row],[Normalised weighted population (base year)]]/gp_need_index[[#This Row],[Registered population (base year)]]</f>
        <v>1.1275153789310666</v>
      </c>
      <c r="N1280" s="99">
        <v>14922.5980755783</v>
      </c>
      <c r="O1280" s="16">
        <v>16853.5355156511</v>
      </c>
      <c r="P1280" s="17">
        <f>gp_need_index[[#This Row],[Normalised weighted population 2026/27]]/gp_need_index[[#This Row],[Registered population 2026/27]]</f>
        <v>1.1293968671067334</v>
      </c>
      <c r="Q1280" s="99">
        <v>14947.235490000599</v>
      </c>
      <c r="R1280" s="16">
        <v>16912.782367026699</v>
      </c>
      <c r="S1280" s="17">
        <f>gp_need_index[[#This Row],[Normalised weighted population 2027/28]]/gp_need_index[[#This Row],[Registered population 2027/28]]</f>
        <v>1.1314990239058595</v>
      </c>
      <c r="T1280" s="99">
        <v>14973.084579665199</v>
      </c>
      <c r="U1280" s="16">
        <v>16980.2463165361</v>
      </c>
      <c r="V1280" s="17">
        <f>gp_need_index[[#This Row],[Normalised weighted population 2028/29]]/gp_need_index[[#This Row],[Registered population 2028/29]]</f>
        <v>1.1340513189644843</v>
      </c>
    </row>
    <row r="1281" spans="1:22" x14ac:dyDescent="0.2">
      <c r="A1281" s="6" t="s">
        <v>1375</v>
      </c>
      <c r="B1281" s="1" t="s">
        <v>7838</v>
      </c>
      <c r="C1281" s="95" t="s">
        <v>6337</v>
      </c>
      <c r="D1281" s="95" t="s">
        <v>6337</v>
      </c>
      <c r="E1281" s="95" t="s">
        <v>6651</v>
      </c>
      <c r="F1281" s="95" t="s">
        <v>6338</v>
      </c>
      <c r="G1281" s="95" t="s">
        <v>6338</v>
      </c>
      <c r="H1281" s="61">
        <v>5379.6714135473903</v>
      </c>
      <c r="I1281" s="61">
        <v>89.329781506110805</v>
      </c>
      <c r="J1281" s="123">
        <v>480564.871946859</v>
      </c>
      <c r="K1281" s="99">
        <v>11611.583333333299</v>
      </c>
      <c r="L1281" s="16">
        <v>9675.4882144260191</v>
      </c>
      <c r="M1281" s="17">
        <f>gp_need_index[[#This Row],[Normalised weighted population (base year)]]/gp_need_index[[#This Row],[Registered population (base year)]]</f>
        <v>0.83326174705654965</v>
      </c>
      <c r="N1281" s="99">
        <v>11651.1418659395</v>
      </c>
      <c r="O1281" s="16">
        <v>9710.4600283790696</v>
      </c>
      <c r="P1281" s="17">
        <f>gp_need_index[[#This Row],[Normalised weighted population 2026/27]]/gp_need_index[[#This Row],[Registered population 2026/27]]</f>
        <v>0.83343419384208639</v>
      </c>
      <c r="Q1281" s="99">
        <v>11695.3296177054</v>
      </c>
      <c r="R1281" s="16">
        <v>9744.5961407428804</v>
      </c>
      <c r="S1281" s="17">
        <f>gp_need_index[[#This Row],[Normalised weighted population 2027/28]]/gp_need_index[[#This Row],[Registered population 2027/28]]</f>
        <v>0.83320406172996353</v>
      </c>
      <c r="T1281" s="99">
        <v>11740.7182825788</v>
      </c>
      <c r="U1281" s="16">
        <v>9783.4666782903205</v>
      </c>
      <c r="V1281" s="17">
        <f>gp_need_index[[#This Row],[Normalised weighted population 2028/29]]/gp_need_index[[#This Row],[Registered population 2028/29]]</f>
        <v>0.83329370851247631</v>
      </c>
    </row>
    <row r="1282" spans="1:22" x14ac:dyDescent="0.2">
      <c r="A1282" s="6" t="s">
        <v>1369</v>
      </c>
      <c r="B1282" s="1" t="s">
        <v>7839</v>
      </c>
      <c r="C1282" s="95" t="s">
        <v>6337</v>
      </c>
      <c r="D1282" s="95" t="s">
        <v>6337</v>
      </c>
      <c r="E1282" s="95" t="s">
        <v>6651</v>
      </c>
      <c r="F1282" s="95" t="s">
        <v>6338</v>
      </c>
      <c r="G1282" s="95" t="s">
        <v>6338</v>
      </c>
      <c r="H1282" s="61">
        <v>5276.0075940583902</v>
      </c>
      <c r="I1282" s="61">
        <v>150.37338905858101</v>
      </c>
      <c r="J1282" s="123">
        <v>793371.14261737105</v>
      </c>
      <c r="K1282" s="99">
        <v>16172.916666666701</v>
      </c>
      <c r="L1282" s="16">
        <v>15973.3962845893</v>
      </c>
      <c r="M1282" s="17">
        <f>gp_need_index[[#This Row],[Normalised weighted population (base year)]]/gp_need_index[[#This Row],[Registered population (base year)]]</f>
        <v>0.98766330240922939</v>
      </c>
      <c r="N1282" s="99">
        <v>16217.9446302873</v>
      </c>
      <c r="O1282" s="16">
        <v>16031.131732215599</v>
      </c>
      <c r="P1282" s="17">
        <f>gp_need_index[[#This Row],[Normalised weighted population 2026/27]]/gp_need_index[[#This Row],[Registered population 2026/27]]</f>
        <v>0.98848109903379344</v>
      </c>
      <c r="Q1282" s="99">
        <v>16254.349732921</v>
      </c>
      <c r="R1282" s="16">
        <v>16087.4875086186</v>
      </c>
      <c r="S1282" s="17">
        <f>gp_need_index[[#This Row],[Normalised weighted population 2027/28]]/gp_need_index[[#This Row],[Registered population 2027/28]]</f>
        <v>0.9897343033068593</v>
      </c>
      <c r="T1282" s="99">
        <v>16294.7399079476</v>
      </c>
      <c r="U1282" s="16">
        <v>16151.659412535</v>
      </c>
      <c r="V1282" s="17">
        <f>gp_need_index[[#This Row],[Normalised weighted population 2028/29]]/gp_need_index[[#This Row],[Registered population 2028/29]]</f>
        <v>0.99121922189486356</v>
      </c>
    </row>
    <row r="1283" spans="1:22" x14ac:dyDescent="0.2">
      <c r="A1283" s="6" t="s">
        <v>1365</v>
      </c>
      <c r="B1283" s="1" t="s">
        <v>7840</v>
      </c>
      <c r="C1283" s="95" t="s">
        <v>6337</v>
      </c>
      <c r="D1283" s="95" t="s">
        <v>6337</v>
      </c>
      <c r="E1283" s="95" t="s">
        <v>6651</v>
      </c>
      <c r="F1283" s="95" t="s">
        <v>6338</v>
      </c>
      <c r="G1283" s="95" t="s">
        <v>6338</v>
      </c>
      <c r="H1283" s="61">
        <v>5458.4714243477601</v>
      </c>
      <c r="I1283" s="61">
        <v>106.90484421902499</v>
      </c>
      <c r="J1283" s="123">
        <v>583537.03729389899</v>
      </c>
      <c r="K1283" s="99">
        <v>10663</v>
      </c>
      <c r="L1283" s="16">
        <v>11748.6858832298</v>
      </c>
      <c r="M1283" s="17">
        <f>gp_need_index[[#This Row],[Normalised weighted population (base year)]]/gp_need_index[[#This Row],[Registered population (base year)]]</f>
        <v>1.1018180515079996</v>
      </c>
      <c r="N1283" s="99">
        <v>10687.462939729299</v>
      </c>
      <c r="O1283" s="16">
        <v>11791.151219117301</v>
      </c>
      <c r="P1283" s="17">
        <f>gp_need_index[[#This Row],[Normalised weighted population 2026/27]]/gp_need_index[[#This Row],[Registered population 2026/27]]</f>
        <v>1.1032694368731029</v>
      </c>
      <c r="Q1283" s="99">
        <v>10710.056646023</v>
      </c>
      <c r="R1283" s="16">
        <v>11832.601784974901</v>
      </c>
      <c r="S1283" s="17">
        <f>gp_need_index[[#This Row],[Normalised weighted population 2027/28]]/gp_need_index[[#This Row],[Registered population 2027/28]]</f>
        <v>1.1048122503972693</v>
      </c>
      <c r="T1283" s="99">
        <v>10734.9811501695</v>
      </c>
      <c r="U1283" s="16">
        <v>11879.801236375901</v>
      </c>
      <c r="V1283" s="17">
        <f>gp_need_index[[#This Row],[Normalised weighted population 2028/29]]/gp_need_index[[#This Row],[Registered population 2028/29]]</f>
        <v>1.1066438841570136</v>
      </c>
    </row>
    <row r="1284" spans="1:22" x14ac:dyDescent="0.2">
      <c r="A1284" s="6" t="s">
        <v>1381</v>
      </c>
      <c r="B1284" s="1" t="s">
        <v>7841</v>
      </c>
      <c r="C1284" s="95" t="s">
        <v>6337</v>
      </c>
      <c r="D1284" s="95" t="s">
        <v>6337</v>
      </c>
      <c r="E1284" s="95" t="s">
        <v>6651</v>
      </c>
      <c r="F1284" s="95" t="s">
        <v>6338</v>
      </c>
      <c r="G1284" s="95" t="s">
        <v>6338</v>
      </c>
      <c r="H1284" s="61">
        <v>5345.7836498504003</v>
      </c>
      <c r="I1284" s="61">
        <v>53.4813589089527</v>
      </c>
      <c r="J1284" s="123">
        <v>285899.77402726002</v>
      </c>
      <c r="K1284" s="99">
        <v>4669.75</v>
      </c>
      <c r="L1284" s="16">
        <v>5756.18413992962</v>
      </c>
      <c r="M1284" s="17">
        <f>gp_need_index[[#This Row],[Normalised weighted population (base year)]]/gp_need_index[[#This Row],[Registered population (base year)]]</f>
        <v>1.2326535981432882</v>
      </c>
      <c r="N1284" s="99">
        <v>4679.6438000636199</v>
      </c>
      <c r="O1284" s="16">
        <v>5776.9897257936</v>
      </c>
      <c r="P1284" s="17">
        <f>gp_need_index[[#This Row],[Normalised weighted population 2026/27]]/gp_need_index[[#This Row],[Registered population 2026/27]]</f>
        <v>1.2344934727115473</v>
      </c>
      <c r="Q1284" s="99">
        <v>4689.5847485965896</v>
      </c>
      <c r="R1284" s="16">
        <v>5797.2981323807098</v>
      </c>
      <c r="S1284" s="17">
        <f>gp_need_index[[#This Row],[Normalised weighted population 2027/28]]/gp_need_index[[#This Row],[Registered population 2027/28]]</f>
        <v>1.2362071362748301</v>
      </c>
      <c r="T1284" s="99">
        <v>4699.5336848102497</v>
      </c>
      <c r="U1284" s="16">
        <v>5820.4231640878997</v>
      </c>
      <c r="V1284" s="17">
        <f>gp_need_index[[#This Row],[Normalised weighted population 2028/29]]/gp_need_index[[#This Row],[Registered population 2028/29]]</f>
        <v>1.2385107873363201</v>
      </c>
    </row>
    <row r="1285" spans="1:22" x14ac:dyDescent="0.2">
      <c r="A1285" s="6" t="s">
        <v>1374</v>
      </c>
      <c r="B1285" s="1" t="s">
        <v>7842</v>
      </c>
      <c r="C1285" s="95" t="s">
        <v>6337</v>
      </c>
      <c r="D1285" s="95" t="s">
        <v>6337</v>
      </c>
      <c r="E1285" s="95" t="s">
        <v>6651</v>
      </c>
      <c r="F1285" s="95" t="s">
        <v>6338</v>
      </c>
      <c r="G1285" s="95" t="s">
        <v>6338</v>
      </c>
      <c r="H1285" s="61">
        <v>5509.9575267650498</v>
      </c>
      <c r="I1285" s="61">
        <v>148.87386437510801</v>
      </c>
      <c r="J1285" s="123">
        <v>820288.66955222399</v>
      </c>
      <c r="K1285" s="99">
        <v>15338.416666666701</v>
      </c>
      <c r="L1285" s="16">
        <v>16515.342294010599</v>
      </c>
      <c r="M1285" s="17">
        <f>gp_need_index[[#This Row],[Normalised weighted population (base year)]]/gp_need_index[[#This Row],[Registered population (base year)]]</f>
        <v>1.0767305813188386</v>
      </c>
      <c r="N1285" s="99">
        <v>15376.2623682302</v>
      </c>
      <c r="O1285" s="16">
        <v>16575.036592145902</v>
      </c>
      <c r="P1285" s="17">
        <f>gp_need_index[[#This Row],[Normalised weighted population 2026/27]]/gp_need_index[[#This Row],[Registered population 2026/27]]</f>
        <v>1.0779626540707681</v>
      </c>
      <c r="Q1285" s="99">
        <v>15411.687994993899</v>
      </c>
      <c r="R1285" s="16">
        <v>16633.304409519202</v>
      </c>
      <c r="S1285" s="17">
        <f>gp_need_index[[#This Row],[Normalised weighted population 2027/28]]/gp_need_index[[#This Row],[Registered population 2027/28]]</f>
        <v>1.0792655817404371</v>
      </c>
      <c r="T1285" s="99">
        <v>15449.2099667497</v>
      </c>
      <c r="U1285" s="16">
        <v>16699.653540283602</v>
      </c>
      <c r="V1285" s="17">
        <f>gp_need_index[[#This Row],[Normalised weighted population 2028/29]]/gp_need_index[[#This Row],[Registered population 2028/29]]</f>
        <v>1.0809389979309716</v>
      </c>
    </row>
    <row r="1286" spans="1:22" x14ac:dyDescent="0.2">
      <c r="A1286" s="6" t="s">
        <v>1360</v>
      </c>
      <c r="B1286" s="1" t="s">
        <v>7843</v>
      </c>
      <c r="C1286" s="95" t="s">
        <v>6337</v>
      </c>
      <c r="D1286" s="95" t="s">
        <v>6337</v>
      </c>
      <c r="E1286" s="95" t="s">
        <v>6651</v>
      </c>
      <c r="F1286" s="95" t="s">
        <v>6338</v>
      </c>
      <c r="G1286" s="95" t="s">
        <v>6338</v>
      </c>
      <c r="H1286" s="61">
        <v>5527.40838738208</v>
      </c>
      <c r="I1286" s="61">
        <v>62.352019394041797</v>
      </c>
      <c r="J1286" s="123">
        <v>344645.07496883598</v>
      </c>
      <c r="K1286" s="99">
        <v>6548.0833333333303</v>
      </c>
      <c r="L1286" s="16">
        <v>6938.9369795420498</v>
      </c>
      <c r="M1286" s="17">
        <f>gp_need_index[[#This Row],[Normalised weighted population (base year)]]/gp_need_index[[#This Row],[Registered population (base year)]]</f>
        <v>1.0596897788730117</v>
      </c>
      <c r="N1286" s="99">
        <v>6564.45233301384</v>
      </c>
      <c r="O1286" s="16">
        <v>6964.0175964269602</v>
      </c>
      <c r="P1286" s="17">
        <f>gp_need_index[[#This Row],[Normalised weighted population 2026/27]]/gp_need_index[[#This Row],[Registered population 2026/27]]</f>
        <v>1.0608680272387132</v>
      </c>
      <c r="Q1286" s="99">
        <v>6580.4272066955</v>
      </c>
      <c r="R1286" s="16">
        <v>6988.4988760450697</v>
      </c>
      <c r="S1286" s="17">
        <f>gp_need_index[[#This Row],[Normalised weighted population 2027/28]]/gp_need_index[[#This Row],[Registered population 2027/28]]</f>
        <v>1.0620129448334847</v>
      </c>
      <c r="T1286" s="99">
        <v>6595.92878531719</v>
      </c>
      <c r="U1286" s="16">
        <v>7016.3755272718699</v>
      </c>
      <c r="V1286" s="17">
        <f>gp_need_index[[#This Row],[Normalised weighted population 2028/29]]/gp_need_index[[#This Row],[Registered population 2028/29]]</f>
        <v>1.0637433719555329</v>
      </c>
    </row>
    <row r="1287" spans="1:22" x14ac:dyDescent="0.2">
      <c r="A1287" s="6" t="s">
        <v>1354</v>
      </c>
      <c r="B1287" s="1" t="s">
        <v>7844</v>
      </c>
      <c r="C1287" s="95" t="s">
        <v>6337</v>
      </c>
      <c r="D1287" s="95" t="s">
        <v>6337</v>
      </c>
      <c r="E1287" s="95" t="s">
        <v>6651</v>
      </c>
      <c r="F1287" s="95" t="s">
        <v>6338</v>
      </c>
      <c r="G1287" s="95" t="s">
        <v>6338</v>
      </c>
      <c r="H1287" s="61">
        <v>5409.8704035832297</v>
      </c>
      <c r="I1287" s="61">
        <v>118.829445979808</v>
      </c>
      <c r="J1287" s="123">
        <v>642851.90288035595</v>
      </c>
      <c r="K1287" s="99">
        <v>9064.0833333333303</v>
      </c>
      <c r="L1287" s="16">
        <v>12942.906094534599</v>
      </c>
      <c r="M1287" s="17">
        <f>gp_need_index[[#This Row],[Normalised weighted population (base year)]]/gp_need_index[[#This Row],[Registered population (base year)]]</f>
        <v>1.4279332634704305</v>
      </c>
      <c r="N1287" s="99">
        <v>9074.3374285755108</v>
      </c>
      <c r="O1287" s="16">
        <v>12989.687909975701</v>
      </c>
      <c r="P1287" s="17">
        <f>gp_need_index[[#This Row],[Normalised weighted population 2026/27]]/gp_need_index[[#This Row],[Registered population 2026/27]]</f>
        <v>1.4314750814831472</v>
      </c>
      <c r="Q1287" s="99">
        <v>9085.4240052371206</v>
      </c>
      <c r="R1287" s="16">
        <v>13035.3518069249</v>
      </c>
      <c r="S1287" s="17">
        <f>gp_need_index[[#This Row],[Normalised weighted population 2027/28]]/gp_need_index[[#This Row],[Registered population 2027/28]]</f>
        <v>1.4347543713326882</v>
      </c>
      <c r="T1287" s="99">
        <v>9097.2768711542703</v>
      </c>
      <c r="U1287" s="16">
        <v>13087.3489471385</v>
      </c>
      <c r="V1287" s="17">
        <f>gp_need_index[[#This Row],[Normalised weighted population 2028/29]]/gp_need_index[[#This Row],[Registered population 2028/29]]</f>
        <v>1.438600707936678</v>
      </c>
    </row>
    <row r="1288" spans="1:22" x14ac:dyDescent="0.2">
      <c r="A1288" s="6" t="s">
        <v>1357</v>
      </c>
      <c r="B1288" s="1" t="s">
        <v>7845</v>
      </c>
      <c r="C1288" s="95" t="s">
        <v>6337</v>
      </c>
      <c r="D1288" s="95" t="s">
        <v>6337</v>
      </c>
      <c r="E1288" s="95" t="s">
        <v>6651</v>
      </c>
      <c r="F1288" s="95" t="s">
        <v>6338</v>
      </c>
      <c r="G1288" s="95" t="s">
        <v>6338</v>
      </c>
      <c r="H1288" s="61">
        <v>5390.7927924262103</v>
      </c>
      <c r="I1288" s="61">
        <v>54.9302202382909</v>
      </c>
      <c r="J1288" s="123">
        <v>296117.435346963</v>
      </c>
      <c r="K1288" s="99">
        <v>6836.4166666666697</v>
      </c>
      <c r="L1288" s="16">
        <v>5961.9021760342503</v>
      </c>
      <c r="M1288" s="17">
        <f>gp_need_index[[#This Row],[Normalised weighted population (base year)]]/gp_need_index[[#This Row],[Registered population (base year)]]</f>
        <v>0.87207998966821032</v>
      </c>
      <c r="N1288" s="99">
        <v>6858.5241117861897</v>
      </c>
      <c r="O1288" s="16">
        <v>5983.4513246752103</v>
      </c>
      <c r="P1288" s="17">
        <f>gp_need_index[[#This Row],[Normalised weighted population 2026/27]]/gp_need_index[[#This Row],[Registered population 2026/27]]</f>
        <v>0.87241091919365121</v>
      </c>
      <c r="Q1288" s="99">
        <v>6879.8120546836299</v>
      </c>
      <c r="R1288" s="16">
        <v>6004.4855255416596</v>
      </c>
      <c r="S1288" s="17">
        <f>gp_need_index[[#This Row],[Normalised weighted population 2027/28]]/gp_need_index[[#This Row],[Registered population 2027/28]]</f>
        <v>0.87276883115635895</v>
      </c>
      <c r="T1288" s="99">
        <v>6900.8246608213103</v>
      </c>
      <c r="U1288" s="16">
        <v>6028.4370138026998</v>
      </c>
      <c r="V1288" s="17">
        <f>gp_need_index[[#This Row],[Normalised weighted population 2028/29]]/gp_need_index[[#This Row],[Registered population 2028/29]]</f>
        <v>0.87358211664592822</v>
      </c>
    </row>
    <row r="1289" spans="1:22" x14ac:dyDescent="0.2">
      <c r="A1289" s="6" t="s">
        <v>1371</v>
      </c>
      <c r="B1289" s="1" t="s">
        <v>7846</v>
      </c>
      <c r="C1289" s="95" t="s">
        <v>6337</v>
      </c>
      <c r="D1289" s="95" t="s">
        <v>6337</v>
      </c>
      <c r="E1289" s="95" t="s">
        <v>6651</v>
      </c>
      <c r="F1289" s="95" t="s">
        <v>6338</v>
      </c>
      <c r="G1289" s="95" t="s">
        <v>6338</v>
      </c>
      <c r="H1289" s="61">
        <v>5485.5107487858904</v>
      </c>
      <c r="I1289" s="61">
        <v>93.998626828899106</v>
      </c>
      <c r="J1289" s="123">
        <v>515630.47784104</v>
      </c>
      <c r="K1289" s="99">
        <v>12238.75</v>
      </c>
      <c r="L1289" s="16">
        <v>10381.4841711974</v>
      </c>
      <c r="M1289" s="17">
        <f>gp_need_index[[#This Row],[Normalised weighted population (base year)]]/gp_need_index[[#This Row],[Registered population (base year)]]</f>
        <v>0.84824709804493115</v>
      </c>
      <c r="N1289" s="99">
        <v>12269.916703929601</v>
      </c>
      <c r="O1289" s="16">
        <v>10419.0077901555</v>
      </c>
      <c r="P1289" s="17">
        <f>gp_need_index[[#This Row],[Normalised weighted population 2026/27]]/gp_need_index[[#This Row],[Registered population 2026/27]]</f>
        <v>0.84915065371378406</v>
      </c>
      <c r="Q1289" s="99">
        <v>12291.9832637708</v>
      </c>
      <c r="R1289" s="16">
        <v>10455.6347284885</v>
      </c>
      <c r="S1289" s="17">
        <f>gp_need_index[[#This Row],[Normalised weighted population 2027/28]]/gp_need_index[[#This Row],[Registered population 2027/28]]</f>
        <v>0.85060600101086004</v>
      </c>
      <c r="T1289" s="99">
        <v>12317.8417810589</v>
      </c>
      <c r="U1289" s="16">
        <v>10497.3415510624</v>
      </c>
      <c r="V1289" s="17">
        <f>gp_need_index[[#This Row],[Normalised weighted population 2028/29]]/gp_need_index[[#This Row],[Registered population 2028/29]]</f>
        <v>0.85220623366052028</v>
      </c>
    </row>
    <row r="1290" spans="1:22" x14ac:dyDescent="0.2">
      <c r="A1290" s="6" t="s">
        <v>1378</v>
      </c>
      <c r="B1290" s="1" t="s">
        <v>7847</v>
      </c>
      <c r="C1290" s="95" t="s">
        <v>6337</v>
      </c>
      <c r="D1290" s="95" t="s">
        <v>6337</v>
      </c>
      <c r="E1290" s="95" t="s">
        <v>6651</v>
      </c>
      <c r="F1290" s="95" t="s">
        <v>6338</v>
      </c>
      <c r="G1290" s="95" t="s">
        <v>6338</v>
      </c>
      <c r="H1290" s="61">
        <v>5417.6666169343198</v>
      </c>
      <c r="I1290" s="61">
        <v>123.403464133003</v>
      </c>
      <c r="J1290" s="123">
        <v>668558.82804742397</v>
      </c>
      <c r="K1290" s="99">
        <v>13146.75</v>
      </c>
      <c r="L1290" s="16">
        <v>13460.4783641752</v>
      </c>
      <c r="M1290" s="17">
        <f>gp_need_index[[#This Row],[Normalised weighted population (base year)]]/gp_need_index[[#This Row],[Registered population (base year)]]</f>
        <v>1.0238635681195125</v>
      </c>
      <c r="N1290" s="99">
        <v>13183.8019472047</v>
      </c>
      <c r="O1290" s="16">
        <v>13509.130931842999</v>
      </c>
      <c r="P1290" s="17">
        <f>gp_need_index[[#This Row],[Normalised weighted population 2026/27]]/gp_need_index[[#This Row],[Registered population 2026/27]]</f>
        <v>1.0246764162523905</v>
      </c>
      <c r="Q1290" s="99">
        <v>13218.763029485899</v>
      </c>
      <c r="R1290" s="16">
        <v>13556.6208767147</v>
      </c>
      <c r="S1290" s="17">
        <f>gp_need_index[[#This Row],[Normalised weighted population 2027/28]]/gp_need_index[[#This Row],[Registered population 2027/28]]</f>
        <v>1.0255589608857631</v>
      </c>
      <c r="T1290" s="99">
        <v>13253.6567396132</v>
      </c>
      <c r="U1290" s="16">
        <v>13610.697324131699</v>
      </c>
      <c r="V1290" s="17">
        <f>gp_need_index[[#This Row],[Normalised weighted population 2028/29]]/gp_need_index[[#This Row],[Registered population 2028/29]]</f>
        <v>1.026939024567564</v>
      </c>
    </row>
    <row r="1291" spans="1:22" x14ac:dyDescent="0.2">
      <c r="A1291" s="6" t="s">
        <v>1358</v>
      </c>
      <c r="B1291" s="1" t="s">
        <v>7848</v>
      </c>
      <c r="C1291" s="95" t="s">
        <v>6337</v>
      </c>
      <c r="D1291" s="95" t="s">
        <v>6337</v>
      </c>
      <c r="E1291" s="95" t="s">
        <v>6651</v>
      </c>
      <c r="F1291" s="95" t="s">
        <v>6338</v>
      </c>
      <c r="G1291" s="95" t="s">
        <v>6338</v>
      </c>
      <c r="H1291" s="61">
        <v>5380.80408135776</v>
      </c>
      <c r="I1291" s="61">
        <v>66.675599774092504</v>
      </c>
      <c r="J1291" s="123">
        <v>358768.33939141402</v>
      </c>
      <c r="K1291" s="99">
        <v>7826.5833333333303</v>
      </c>
      <c r="L1291" s="16">
        <v>7223.2887631343001</v>
      </c>
      <c r="M1291" s="17">
        <f>gp_need_index[[#This Row],[Normalised weighted population (base year)]]/gp_need_index[[#This Row],[Registered population (base year)]]</f>
        <v>0.92291724951939047</v>
      </c>
      <c r="N1291" s="99">
        <v>7845.7073793255404</v>
      </c>
      <c r="O1291" s="16">
        <v>7249.3971625406302</v>
      </c>
      <c r="P1291" s="17">
        <f>gp_need_index[[#This Row],[Normalised weighted population 2026/27]]/gp_need_index[[#This Row],[Registered population 2026/27]]</f>
        <v>0.92399535338824068</v>
      </c>
      <c r="Q1291" s="99">
        <v>7863.7507663885499</v>
      </c>
      <c r="R1291" s="16">
        <v>7274.8816643445698</v>
      </c>
      <c r="S1291" s="17">
        <f>gp_need_index[[#This Row],[Normalised weighted population 2027/28]]/gp_need_index[[#This Row],[Registered population 2027/28]]</f>
        <v>0.92511600131569027</v>
      </c>
      <c r="T1291" s="99">
        <v>7883.2395270175102</v>
      </c>
      <c r="U1291" s="16">
        <v>7303.9006772213397</v>
      </c>
      <c r="V1291" s="17">
        <f>gp_need_index[[#This Row],[Normalised weighted population 2028/29]]/gp_need_index[[#This Row],[Registered population 2028/29]]</f>
        <v>0.92651005366376915</v>
      </c>
    </row>
    <row r="1292" spans="1:22" x14ac:dyDescent="0.2">
      <c r="A1292" s="6" t="s">
        <v>1356</v>
      </c>
      <c r="B1292" s="1" t="s">
        <v>7849</v>
      </c>
      <c r="C1292" s="95" t="s">
        <v>6337</v>
      </c>
      <c r="D1292" s="95" t="s">
        <v>6337</v>
      </c>
      <c r="E1292" s="95" t="s">
        <v>6651</v>
      </c>
      <c r="F1292" s="95" t="s">
        <v>6338</v>
      </c>
      <c r="G1292" s="95" t="s">
        <v>6338</v>
      </c>
      <c r="H1292" s="61">
        <v>5602.6406506990097</v>
      </c>
      <c r="I1292" s="61">
        <v>47.0071221903628</v>
      </c>
      <c r="J1292" s="123">
        <v>263364.013656102</v>
      </c>
      <c r="K1292" s="99">
        <v>5203.5</v>
      </c>
      <c r="L1292" s="16">
        <v>5302.4587500755297</v>
      </c>
      <c r="M1292" s="17">
        <f>gp_need_index[[#This Row],[Normalised weighted population (base year)]]/gp_need_index[[#This Row],[Registered population (base year)]]</f>
        <v>1.0190177284665187</v>
      </c>
      <c r="N1292" s="99">
        <v>5216.2553910316901</v>
      </c>
      <c r="O1292" s="16">
        <v>5321.6243566880103</v>
      </c>
      <c r="P1292" s="17">
        <f>gp_need_index[[#This Row],[Normalised weighted population 2026/27]]/gp_need_index[[#This Row],[Registered population 2026/27]]</f>
        <v>1.0202001163205086</v>
      </c>
      <c r="Q1292" s="99">
        <v>5228.5074016204799</v>
      </c>
      <c r="R1292" s="16">
        <v>5340.33197367701</v>
      </c>
      <c r="S1292" s="17">
        <f>gp_need_index[[#This Row],[Normalised weighted population 2027/28]]/gp_need_index[[#This Row],[Registered population 2027/28]]</f>
        <v>1.0213874751371437</v>
      </c>
      <c r="T1292" s="99">
        <v>5240.0118171975701</v>
      </c>
      <c r="U1292" s="16">
        <v>5361.6341981612704</v>
      </c>
      <c r="V1292" s="17">
        <f>gp_need_index[[#This Row],[Normalised weighted population 2028/29]]/gp_need_index[[#This Row],[Registered population 2028/29]]</f>
        <v>1.0232103257028045</v>
      </c>
    </row>
    <row r="1293" spans="1:22" x14ac:dyDescent="0.2">
      <c r="A1293" s="6" t="s">
        <v>1377</v>
      </c>
      <c r="B1293" s="1" t="s">
        <v>7409</v>
      </c>
      <c r="C1293" s="95" t="s">
        <v>6337</v>
      </c>
      <c r="D1293" s="95" t="s">
        <v>6337</v>
      </c>
      <c r="E1293" s="95" t="s">
        <v>6651</v>
      </c>
      <c r="F1293" s="95" t="s">
        <v>6338</v>
      </c>
      <c r="G1293" s="95" t="s">
        <v>6338</v>
      </c>
      <c r="H1293" s="61">
        <v>5529.8481236049101</v>
      </c>
      <c r="I1293" s="61">
        <v>100.570233074759</v>
      </c>
      <c r="J1293" s="123">
        <v>556138.11465896701</v>
      </c>
      <c r="K1293" s="99">
        <v>8541.4166666666697</v>
      </c>
      <c r="L1293" s="16">
        <v>11197.0476580547</v>
      </c>
      <c r="M1293" s="17">
        <f>gp_need_index[[#This Row],[Normalised weighted population (base year)]]/gp_need_index[[#This Row],[Registered population (base year)]]</f>
        <v>1.3109122403256326</v>
      </c>
      <c r="N1293" s="99">
        <v>8558.0306860658802</v>
      </c>
      <c r="O1293" s="16">
        <v>11237.519111157901</v>
      </c>
      <c r="P1293" s="17">
        <f>gp_need_index[[#This Row],[Normalised weighted population 2026/27]]/gp_need_index[[#This Row],[Registered population 2026/27]]</f>
        <v>1.313096379691036</v>
      </c>
      <c r="Q1293" s="99">
        <v>8572.2132468877699</v>
      </c>
      <c r="R1293" s="16">
        <v>11277.023440916601</v>
      </c>
      <c r="S1293" s="17">
        <f>gp_need_index[[#This Row],[Normalised weighted population 2027/28]]/gp_need_index[[#This Row],[Registered population 2027/28]]</f>
        <v>1.3155323037502409</v>
      </c>
      <c r="T1293" s="99">
        <v>8586.7827988035096</v>
      </c>
      <c r="U1293" s="16">
        <v>11322.006727730301</v>
      </c>
      <c r="V1293" s="17">
        <f>gp_need_index[[#This Row],[Normalised weighted population 2028/29]]/gp_need_index[[#This Row],[Registered population 2028/29]]</f>
        <v>1.3185388512805889</v>
      </c>
    </row>
    <row r="1294" spans="1:22" x14ac:dyDescent="0.2">
      <c r="A1294" s="6" t="s">
        <v>1380</v>
      </c>
      <c r="B1294" s="1" t="s">
        <v>7850</v>
      </c>
      <c r="C1294" s="95" t="s">
        <v>6337</v>
      </c>
      <c r="D1294" s="95" t="s">
        <v>6337</v>
      </c>
      <c r="E1294" s="95" t="s">
        <v>6651</v>
      </c>
      <c r="F1294" s="95" t="s">
        <v>6338</v>
      </c>
      <c r="G1294" s="95" t="s">
        <v>6338</v>
      </c>
      <c r="H1294" s="61">
        <v>5422.27464117006</v>
      </c>
      <c r="I1294" s="61">
        <v>46.330663480883999</v>
      </c>
      <c r="J1294" s="123">
        <v>251217.58170098101</v>
      </c>
      <c r="K1294" s="99">
        <v>4001.1666666666702</v>
      </c>
      <c r="L1294" s="16">
        <v>5057.9076684432102</v>
      </c>
      <c r="M1294" s="17">
        <f>gp_need_index[[#This Row],[Normalised weighted population (base year)]]/gp_need_index[[#This Row],[Registered population (base year)]]</f>
        <v>1.2641082188802948</v>
      </c>
      <c r="N1294" s="99">
        <v>4007.8017371459</v>
      </c>
      <c r="O1294" s="16">
        <v>5076.1893511916596</v>
      </c>
      <c r="P1294" s="17">
        <f>gp_need_index[[#This Row],[Normalised weighted population 2026/27]]/gp_need_index[[#This Row],[Registered population 2026/27]]</f>
        <v>1.2665769626634766</v>
      </c>
      <c r="Q1294" s="99">
        <v>4013.56017458518</v>
      </c>
      <c r="R1294" s="16">
        <v>5094.0341669435302</v>
      </c>
      <c r="S1294" s="17">
        <f>gp_need_index[[#This Row],[Normalised weighted population 2027/28]]/gp_need_index[[#This Row],[Registered population 2027/28]]</f>
        <v>1.269205878411932</v>
      </c>
      <c r="T1294" s="99">
        <v>4018.8567031932398</v>
      </c>
      <c r="U1294" s="16">
        <v>5114.3539260689204</v>
      </c>
      <c r="V1294" s="17">
        <f>gp_need_index[[#This Row],[Normalised weighted population 2028/29]]/gp_need_index[[#This Row],[Registered population 2028/29]]</f>
        <v>1.2725892719701197</v>
      </c>
    </row>
    <row r="1295" spans="1:22" x14ac:dyDescent="0.2">
      <c r="A1295" s="6" t="s">
        <v>1363</v>
      </c>
      <c r="B1295" s="1" t="s">
        <v>7851</v>
      </c>
      <c r="C1295" s="95" t="s">
        <v>6337</v>
      </c>
      <c r="D1295" s="95" t="s">
        <v>6337</v>
      </c>
      <c r="E1295" s="95" t="s">
        <v>6651</v>
      </c>
      <c r="F1295" s="95" t="s">
        <v>6338</v>
      </c>
      <c r="G1295" s="95" t="s">
        <v>6338</v>
      </c>
      <c r="H1295" s="61">
        <v>5411.7579716028804</v>
      </c>
      <c r="I1295" s="61">
        <v>117.589037258537</v>
      </c>
      <c r="J1295" s="123">
        <v>636363.40975699597</v>
      </c>
      <c r="K1295" s="99">
        <v>12443</v>
      </c>
      <c r="L1295" s="16">
        <v>12812.2695407429</v>
      </c>
      <c r="M1295" s="17">
        <f>gp_need_index[[#This Row],[Normalised weighted population (base year)]]/gp_need_index[[#This Row],[Registered population (base year)]]</f>
        <v>1.0296768898772723</v>
      </c>
      <c r="N1295" s="99">
        <v>12475.2222681025</v>
      </c>
      <c r="O1295" s="16">
        <v>12858.5791735765</v>
      </c>
      <c r="P1295" s="17">
        <f>gp_need_index[[#This Row],[Normalised weighted population 2026/27]]/gp_need_index[[#This Row],[Registered population 2026/27]]</f>
        <v>1.0307294649534375</v>
      </c>
      <c r="Q1295" s="99">
        <v>12508.786297667601</v>
      </c>
      <c r="R1295" s="16">
        <v>12903.782171397899</v>
      </c>
      <c r="S1295" s="17">
        <f>gp_need_index[[#This Row],[Normalised weighted population 2027/28]]/gp_need_index[[#This Row],[Registered population 2027/28]]</f>
        <v>1.0315774739715515</v>
      </c>
      <c r="T1295" s="99">
        <v>12542.2047247231</v>
      </c>
      <c r="U1295" s="16">
        <v>12955.2544891988</v>
      </c>
      <c r="V1295" s="17">
        <f>gp_need_index[[#This Row],[Normalised weighted population 2028/29]]/gp_need_index[[#This Row],[Registered population 2028/29]]</f>
        <v>1.0329327876191894</v>
      </c>
    </row>
    <row r="1296" spans="1:22" x14ac:dyDescent="0.2">
      <c r="A1296" s="6" t="s">
        <v>1376</v>
      </c>
      <c r="B1296" s="1" t="s">
        <v>7852</v>
      </c>
      <c r="C1296" s="95" t="s">
        <v>6337</v>
      </c>
      <c r="D1296" s="95" t="s">
        <v>6337</v>
      </c>
      <c r="E1296" s="95" t="s">
        <v>6651</v>
      </c>
      <c r="F1296" s="95" t="s">
        <v>6338</v>
      </c>
      <c r="G1296" s="95" t="s">
        <v>6338</v>
      </c>
      <c r="H1296" s="61">
        <v>5427.28741629464</v>
      </c>
      <c r="I1296" s="61">
        <v>87.3611002607866</v>
      </c>
      <c r="J1296" s="123">
        <v>474133.80011902202</v>
      </c>
      <c r="K1296" s="99">
        <v>9486.1666666666697</v>
      </c>
      <c r="L1296" s="16">
        <v>9546.0077565134798</v>
      </c>
      <c r="M1296" s="17">
        <f>gp_need_index[[#This Row],[Normalised weighted population (base year)]]/gp_need_index[[#This Row],[Registered population (base year)]]</f>
        <v>1.0063082477832785</v>
      </c>
      <c r="N1296" s="99">
        <v>9515.0670609401604</v>
      </c>
      <c r="O1296" s="16">
        <v>9580.5115665390404</v>
      </c>
      <c r="P1296" s="17">
        <f>gp_need_index[[#This Row],[Normalised weighted population 2026/27]]/gp_need_index[[#This Row],[Registered population 2026/27]]</f>
        <v>1.0068779867950204</v>
      </c>
      <c r="Q1296" s="99">
        <v>9540.8747318723199</v>
      </c>
      <c r="R1296" s="16">
        <v>9614.1908585996007</v>
      </c>
      <c r="S1296" s="17">
        <f>gp_need_index[[#This Row],[Normalised weighted population 2027/28]]/gp_need_index[[#This Row],[Registered population 2027/28]]</f>
        <v>1.0076844239954603</v>
      </c>
      <c r="T1296" s="99">
        <v>9567.5378509922903</v>
      </c>
      <c r="U1296" s="16">
        <v>9652.5412182614891</v>
      </c>
      <c r="V1296" s="17">
        <f>gp_need_index[[#This Row],[Normalised weighted population 2028/29]]/gp_need_index[[#This Row],[Registered population 2028/29]]</f>
        <v>1.0088845603323515</v>
      </c>
    </row>
    <row r="1297" spans="1:22" x14ac:dyDescent="0.2">
      <c r="A1297" s="6" t="s">
        <v>1367</v>
      </c>
      <c r="B1297" s="1" t="s">
        <v>7853</v>
      </c>
      <c r="C1297" s="95" t="s">
        <v>6337</v>
      </c>
      <c r="D1297" s="95" t="s">
        <v>6337</v>
      </c>
      <c r="E1297" s="95" t="s">
        <v>6651</v>
      </c>
      <c r="F1297" s="95" t="s">
        <v>6338</v>
      </c>
      <c r="G1297" s="95" t="s">
        <v>6338</v>
      </c>
      <c r="H1297" s="61">
        <v>5421.2337937128004</v>
      </c>
      <c r="I1297" s="61">
        <v>40.145675034994397</v>
      </c>
      <c r="J1297" s="123">
        <v>217639.090171124</v>
      </c>
      <c r="K1297" s="99">
        <v>3967.4166666666702</v>
      </c>
      <c r="L1297" s="16">
        <v>4381.8526381636302</v>
      </c>
      <c r="M1297" s="17">
        <f>gp_need_index[[#This Row],[Normalised weighted population (base year)]]/gp_need_index[[#This Row],[Registered population (base year)]]</f>
        <v>1.1044599058573696</v>
      </c>
      <c r="N1297" s="99">
        <v>3978.7953898483001</v>
      </c>
      <c r="O1297" s="16">
        <v>4397.6907366487303</v>
      </c>
      <c r="P1297" s="17">
        <f>gp_need_index[[#This Row],[Normalised weighted population 2026/27]]/gp_need_index[[#This Row],[Registered population 2026/27]]</f>
        <v>1.1052819523892132</v>
      </c>
      <c r="Q1297" s="99">
        <v>3992.1226064851098</v>
      </c>
      <c r="R1297" s="16">
        <v>4413.1503610834998</v>
      </c>
      <c r="S1297" s="17">
        <f>gp_need_index[[#This Row],[Normalised weighted population 2027/28]]/gp_need_index[[#This Row],[Registered population 2027/28]]</f>
        <v>1.1054646352580555</v>
      </c>
      <c r="T1297" s="99">
        <v>4003.39537853808</v>
      </c>
      <c r="U1297" s="16">
        <v>4430.7541205759799</v>
      </c>
      <c r="V1297" s="17">
        <f>gp_need_index[[#This Row],[Normalised weighted population 2028/29]]/gp_need_index[[#This Row],[Registered population 2028/29]]</f>
        <v>1.1067490721323554</v>
      </c>
    </row>
    <row r="1298" spans="1:22" x14ac:dyDescent="0.2">
      <c r="A1298" s="6" t="s">
        <v>1361</v>
      </c>
      <c r="B1298" s="1" t="s">
        <v>7854</v>
      </c>
      <c r="C1298" s="95" t="s">
        <v>6337</v>
      </c>
      <c r="D1298" s="95" t="s">
        <v>6337</v>
      </c>
      <c r="E1298" s="95" t="s">
        <v>6651</v>
      </c>
      <c r="F1298" s="95" t="s">
        <v>6338</v>
      </c>
      <c r="G1298" s="95" t="s">
        <v>6338</v>
      </c>
      <c r="H1298" s="61">
        <v>5598.2186247996797</v>
      </c>
      <c r="I1298" s="61">
        <v>47.338045738084901</v>
      </c>
      <c r="J1298" s="123">
        <v>265008.72931256599</v>
      </c>
      <c r="K1298" s="99">
        <v>4023</v>
      </c>
      <c r="L1298" s="16">
        <v>5335.5727537806597</v>
      </c>
      <c r="M1298" s="17">
        <f>gp_need_index[[#This Row],[Normalised weighted population (base year)]]/gp_need_index[[#This Row],[Registered population (base year)]]</f>
        <v>1.3262671523193288</v>
      </c>
      <c r="N1298" s="99">
        <v>4029.9131814675202</v>
      </c>
      <c r="O1298" s="16">
        <v>5354.8580501443003</v>
      </c>
      <c r="P1298" s="17">
        <f>gp_need_index[[#This Row],[Normalised weighted population 2026/27]]/gp_need_index[[#This Row],[Registered population 2026/27]]</f>
        <v>1.3287775217515461</v>
      </c>
      <c r="Q1298" s="99">
        <v>4034.3255780785998</v>
      </c>
      <c r="R1298" s="16">
        <v>5373.6824967264201</v>
      </c>
      <c r="S1298" s="17">
        <f>gp_need_index[[#This Row],[Normalised weighted population 2027/28]]/gp_need_index[[#This Row],[Registered population 2027/28]]</f>
        <v>1.3319902900067144</v>
      </c>
      <c r="T1298" s="99">
        <v>4041.10587225875</v>
      </c>
      <c r="U1298" s="16">
        <v>5395.1177542004198</v>
      </c>
      <c r="V1298" s="17">
        <f>gp_need_index[[#This Row],[Normalised weighted population 2028/29]]/gp_need_index[[#This Row],[Registered population 2028/29]]</f>
        <v>1.3350597397699095</v>
      </c>
    </row>
    <row r="1299" spans="1:22" x14ac:dyDescent="0.2">
      <c r="A1299" s="6" t="s">
        <v>1373</v>
      </c>
      <c r="B1299" s="1" t="s">
        <v>7855</v>
      </c>
      <c r="C1299" s="95" t="s">
        <v>6337</v>
      </c>
      <c r="D1299" s="95" t="s">
        <v>6337</v>
      </c>
      <c r="E1299" s="95" t="s">
        <v>6651</v>
      </c>
      <c r="F1299" s="95" t="s">
        <v>6338</v>
      </c>
      <c r="G1299" s="95" t="s">
        <v>6338</v>
      </c>
      <c r="H1299" s="61">
        <v>5356.869140625</v>
      </c>
      <c r="I1299" s="61">
        <v>50.454763267544799</v>
      </c>
      <c r="J1299" s="123">
        <v>270279.56434545002</v>
      </c>
      <c r="K1299" s="99">
        <v>5887.9166666666697</v>
      </c>
      <c r="L1299" s="16">
        <v>5441.69349879944</v>
      </c>
      <c r="M1299" s="17">
        <f>gp_need_index[[#This Row],[Normalised weighted population (base year)]]/gp_need_index[[#This Row],[Registered population (base year)]]</f>
        <v>0.9242137426309992</v>
      </c>
      <c r="N1299" s="99">
        <v>5903.1891567699804</v>
      </c>
      <c r="O1299" s="16">
        <v>5461.3623659834002</v>
      </c>
      <c r="P1299" s="17">
        <f>gp_need_index[[#This Row],[Normalised weighted population 2026/27]]/gp_need_index[[#This Row],[Registered population 2026/27]]</f>
        <v>0.92515455983993367</v>
      </c>
      <c r="Q1299" s="99">
        <v>5917.7557641955</v>
      </c>
      <c r="R1299" s="16">
        <v>5480.5612174116404</v>
      </c>
      <c r="S1299" s="17">
        <f>gp_need_index[[#This Row],[Normalised weighted population 2027/28]]/gp_need_index[[#This Row],[Registered population 2027/28]]</f>
        <v>0.92612156293623338</v>
      </c>
      <c r="T1299" s="99">
        <v>5933.5041905599401</v>
      </c>
      <c r="U1299" s="16">
        <v>5502.4228069024202</v>
      </c>
      <c r="V1299" s="17">
        <f>gp_need_index[[#This Row],[Normalised weighted population 2028/29]]/gp_need_index[[#This Row],[Registered population 2028/29]]</f>
        <v>0.9273479263158928</v>
      </c>
    </row>
    <row r="1300" spans="1:22" x14ac:dyDescent="0.2">
      <c r="A1300" s="6" t="s">
        <v>1372</v>
      </c>
      <c r="B1300" s="1" t="s">
        <v>7857</v>
      </c>
      <c r="C1300" s="95" t="s">
        <v>6337</v>
      </c>
      <c r="D1300" s="95" t="s">
        <v>6337</v>
      </c>
      <c r="E1300" s="95" t="s">
        <v>6651</v>
      </c>
      <c r="F1300" s="95" t="s">
        <v>6338</v>
      </c>
      <c r="G1300" s="95" t="s">
        <v>6338</v>
      </c>
      <c r="H1300" s="61">
        <v>5360.2912921216102</v>
      </c>
      <c r="I1300" s="61">
        <v>77.489107330729297</v>
      </c>
      <c r="J1300" s="123">
        <v>415364.18725918501</v>
      </c>
      <c r="K1300" s="99">
        <v>5912</v>
      </c>
      <c r="L1300" s="16">
        <v>8362.7654311056194</v>
      </c>
      <c r="M1300" s="17">
        <f>gp_need_index[[#This Row],[Normalised weighted population (base year)]]/gp_need_index[[#This Row],[Registered population (base year)]]</f>
        <v>1.4145408374671211</v>
      </c>
      <c r="N1300" s="99">
        <v>5924.3163120648896</v>
      </c>
      <c r="O1300" s="16">
        <v>8392.9924408758907</v>
      </c>
      <c r="P1300" s="17">
        <f>gp_need_index[[#This Row],[Normalised weighted population 2026/27]]/gp_need_index[[#This Row],[Registered population 2026/27]]</f>
        <v>1.4167022823854853</v>
      </c>
      <c r="Q1300" s="99">
        <v>5935.4513638265298</v>
      </c>
      <c r="R1300" s="16">
        <v>8422.4971329494892</v>
      </c>
      <c r="S1300" s="17">
        <f>gp_need_index[[#This Row],[Normalised weighted population 2027/28]]/gp_need_index[[#This Row],[Registered population 2027/28]]</f>
        <v>1.4190154407262441</v>
      </c>
      <c r="T1300" s="99">
        <v>5946.07094149164</v>
      </c>
      <c r="U1300" s="16">
        <v>8456.0939066198407</v>
      </c>
      <c r="V1300" s="17">
        <f>gp_need_index[[#This Row],[Normalised weighted population 2028/29]]/gp_need_index[[#This Row],[Registered population 2028/29]]</f>
        <v>1.4221313519173273</v>
      </c>
    </row>
    <row r="1301" spans="1:22" x14ac:dyDescent="0.2">
      <c r="A1301" s="6" t="s">
        <v>1355</v>
      </c>
      <c r="B1301" s="1" t="s">
        <v>7858</v>
      </c>
      <c r="C1301" s="95" t="s">
        <v>6337</v>
      </c>
      <c r="D1301" s="95" t="s">
        <v>6337</v>
      </c>
      <c r="E1301" s="95" t="s">
        <v>6651</v>
      </c>
      <c r="F1301" s="95" t="s">
        <v>6338</v>
      </c>
      <c r="G1301" s="95" t="s">
        <v>6338</v>
      </c>
      <c r="H1301" s="61">
        <v>5291.59619140625</v>
      </c>
      <c r="I1301" s="61">
        <v>62.594510897466499</v>
      </c>
      <c r="J1301" s="123">
        <v>331224.87546797103</v>
      </c>
      <c r="K1301" s="99">
        <v>6295.8333333333303</v>
      </c>
      <c r="L1301" s="16">
        <v>6668.7404052900902</v>
      </c>
      <c r="M1301" s="17">
        <f>gp_need_index[[#This Row],[Normalised weighted population (base year)]]/gp_need_index[[#This Row],[Registered population (base year)]]</f>
        <v>1.0592307725146408</v>
      </c>
      <c r="N1301" s="99">
        <v>6308.9289284664001</v>
      </c>
      <c r="O1301" s="16">
        <v>6692.8444033092501</v>
      </c>
      <c r="P1301" s="17">
        <f>gp_need_index[[#This Row],[Normalised weighted population 2026/27]]/gp_need_index[[#This Row],[Registered population 2026/27]]</f>
        <v>1.0608527182974898</v>
      </c>
      <c r="Q1301" s="99">
        <v>6317.5018130584504</v>
      </c>
      <c r="R1301" s="16">
        <v>6716.3724017683599</v>
      </c>
      <c r="S1301" s="17">
        <f>gp_need_index[[#This Row],[Normalised weighted population 2027/28]]/gp_need_index[[#This Row],[Registered population 2027/28]]</f>
        <v>1.0631373920440248</v>
      </c>
      <c r="T1301" s="99">
        <v>6327.0915524984803</v>
      </c>
      <c r="U1301" s="16">
        <v>6743.1635588214403</v>
      </c>
      <c r="V1301" s="17">
        <f>gp_need_index[[#This Row],[Normalised weighted population 2028/29]]/gp_need_index[[#This Row],[Registered population 2028/29]]</f>
        <v>1.0657603897257752</v>
      </c>
    </row>
    <row r="1302" spans="1:22" x14ac:dyDescent="0.2">
      <c r="A1302" s="6" t="s">
        <v>1362</v>
      </c>
      <c r="B1302" s="1" t="s">
        <v>7859</v>
      </c>
      <c r="C1302" s="95" t="s">
        <v>6337</v>
      </c>
      <c r="D1302" s="95" t="s">
        <v>6337</v>
      </c>
      <c r="E1302" s="95" t="s">
        <v>6651</v>
      </c>
      <c r="F1302" s="95" t="s">
        <v>6338</v>
      </c>
      <c r="G1302" s="95" t="s">
        <v>6338</v>
      </c>
      <c r="H1302" s="61">
        <v>5414.9945407443602</v>
      </c>
      <c r="I1302" s="61">
        <v>67.396662117319593</v>
      </c>
      <c r="J1302" s="123">
        <v>364952.55742967798</v>
      </c>
      <c r="K1302" s="99">
        <v>7079.8333333333303</v>
      </c>
      <c r="L1302" s="16">
        <v>7347.7991721083399</v>
      </c>
      <c r="M1302" s="17">
        <f>gp_need_index[[#This Row],[Normalised weighted population (base year)]]/gp_need_index[[#This Row],[Registered population (base year)]]</f>
        <v>1.0378491733009265</v>
      </c>
      <c r="N1302" s="99">
        <v>7096.6749955532296</v>
      </c>
      <c r="O1302" s="16">
        <v>7374.35761132262</v>
      </c>
      <c r="P1302" s="17">
        <f>gp_need_index[[#This Row],[Normalised weighted population 2026/27]]/gp_need_index[[#This Row],[Registered population 2026/27]]</f>
        <v>1.0391285518842819</v>
      </c>
      <c r="Q1302" s="99">
        <v>7109.5991523449902</v>
      </c>
      <c r="R1302" s="16">
        <v>7400.2813985886596</v>
      </c>
      <c r="S1302" s="17">
        <f>gp_need_index[[#This Row],[Normalised weighted population 2027/28]]/gp_need_index[[#This Row],[Registered population 2027/28]]</f>
        <v>1.0408858840020245</v>
      </c>
      <c r="T1302" s="99">
        <v>7125.2175297869699</v>
      </c>
      <c r="U1302" s="16">
        <v>7429.80062255759</v>
      </c>
      <c r="V1302" s="17">
        <f>gp_need_index[[#This Row],[Normalised weighted population 2028/29]]/gp_need_index[[#This Row],[Registered population 2028/29]]</f>
        <v>1.0427471991552975</v>
      </c>
    </row>
    <row r="1303" spans="1:22" x14ac:dyDescent="0.2">
      <c r="A1303" s="6" t="s">
        <v>1379</v>
      </c>
      <c r="B1303" s="1" t="s">
        <v>7860</v>
      </c>
      <c r="C1303" s="95" t="s">
        <v>6337</v>
      </c>
      <c r="D1303" s="95" t="s">
        <v>6337</v>
      </c>
      <c r="E1303" s="95" t="s">
        <v>6651</v>
      </c>
      <c r="F1303" s="95" t="s">
        <v>6338</v>
      </c>
      <c r="G1303" s="95" t="s">
        <v>6338</v>
      </c>
      <c r="H1303" s="61">
        <v>5382.3352241847797</v>
      </c>
      <c r="I1303" s="61">
        <v>115.006695347671</v>
      </c>
      <c r="J1303" s="123">
        <v>619004.587386859</v>
      </c>
      <c r="K1303" s="99">
        <v>10294.083333333299</v>
      </c>
      <c r="L1303" s="16">
        <v>12462.774413106699</v>
      </c>
      <c r="M1303" s="17">
        <f>gp_need_index[[#This Row],[Normalised weighted population (base year)]]/gp_need_index[[#This Row],[Registered population (base year)]]</f>
        <v>1.2106735499945833</v>
      </c>
      <c r="N1303" s="99">
        <v>10312.807788153201</v>
      </c>
      <c r="O1303" s="16">
        <v>12507.820804405501</v>
      </c>
      <c r="P1303" s="17">
        <f>gp_need_index[[#This Row],[Normalised weighted population 2026/27]]/gp_need_index[[#This Row],[Registered population 2026/27]]</f>
        <v>1.2128433944801931</v>
      </c>
      <c r="Q1303" s="99">
        <v>10332.7197054482</v>
      </c>
      <c r="R1303" s="16">
        <v>12551.7907476582</v>
      </c>
      <c r="S1303" s="17">
        <f>gp_need_index[[#This Row],[Normalised weighted population 2027/28]]/gp_need_index[[#This Row],[Registered population 2027/28]]</f>
        <v>1.214761563796213</v>
      </c>
      <c r="T1303" s="99">
        <v>10355.1111444526</v>
      </c>
      <c r="U1303" s="16">
        <v>12601.858995382099</v>
      </c>
      <c r="V1303" s="17">
        <f>gp_need_index[[#This Row],[Normalised weighted population 2028/29]]/gp_need_index[[#This Row],[Registered population 2028/29]]</f>
        <v>1.2169699406976544</v>
      </c>
    </row>
    <row r="1304" spans="1:22" x14ac:dyDescent="0.2">
      <c r="A1304" s="6" t="s">
        <v>1409</v>
      </c>
      <c r="B1304" s="1" t="s">
        <v>12306</v>
      </c>
      <c r="C1304" s="95" t="s">
        <v>6337</v>
      </c>
      <c r="D1304" s="95" t="s">
        <v>6337</v>
      </c>
      <c r="E1304" s="95" t="s">
        <v>6651</v>
      </c>
      <c r="F1304" s="95" t="s">
        <v>6336</v>
      </c>
      <c r="G1304" s="95" t="s">
        <v>6336</v>
      </c>
      <c r="H1304" s="61">
        <v>5455.3738274372799</v>
      </c>
      <c r="I1304" s="61">
        <v>153.21093616501901</v>
      </c>
      <c r="J1304" s="123">
        <v>835822.93123180897</v>
      </c>
      <c r="K1304" s="99">
        <v>16150.25</v>
      </c>
      <c r="L1304" s="16">
        <v>16828.102494712999</v>
      </c>
      <c r="M1304" s="17">
        <f>gp_need_index[[#This Row],[Normalised weighted population (base year)]]/gp_need_index[[#This Row],[Registered population (base year)]]</f>
        <v>1.0419716409784987</v>
      </c>
      <c r="N1304" s="99">
        <v>16233.4004983372</v>
      </c>
      <c r="O1304" s="16">
        <v>16888.927256894101</v>
      </c>
      <c r="P1304" s="17">
        <f>gp_need_index[[#This Row],[Normalised weighted population 2026/27]]/gp_need_index[[#This Row],[Registered population 2026/27]]</f>
        <v>1.040381358090934</v>
      </c>
      <c r="Q1304" s="99">
        <v>16320.373288635399</v>
      </c>
      <c r="R1304" s="16">
        <v>16948.2985242553</v>
      </c>
      <c r="S1304" s="17">
        <f>gp_need_index[[#This Row],[Normalised weighted population 2027/28]]/gp_need_index[[#This Row],[Registered population 2027/28]]</f>
        <v>1.0384749309660186</v>
      </c>
      <c r="T1304" s="99">
        <v>16415.5360534514</v>
      </c>
      <c r="U1304" s="16">
        <v>17015.904145323399</v>
      </c>
      <c r="V1304" s="17">
        <f>gp_need_index[[#This Row],[Normalised weighted population 2028/29]]/gp_need_index[[#This Row],[Registered population 2028/29]]</f>
        <v>1.036573163978143</v>
      </c>
    </row>
    <row r="1305" spans="1:22" x14ac:dyDescent="0.2">
      <c r="A1305" s="6" t="s">
        <v>1395</v>
      </c>
      <c r="B1305" s="1" t="s">
        <v>7861</v>
      </c>
      <c r="C1305" s="95" t="s">
        <v>6337</v>
      </c>
      <c r="D1305" s="95" t="s">
        <v>6337</v>
      </c>
      <c r="E1305" s="95" t="s">
        <v>6651</v>
      </c>
      <c r="F1305" s="95" t="s">
        <v>6336</v>
      </c>
      <c r="G1305" s="95" t="s">
        <v>6336</v>
      </c>
      <c r="H1305" s="61">
        <v>5580.4864196777298</v>
      </c>
      <c r="I1305" s="61">
        <v>66.628387911164893</v>
      </c>
      <c r="J1305" s="123">
        <v>371818.81390327599</v>
      </c>
      <c r="K1305" s="99">
        <v>5780.0833333333303</v>
      </c>
      <c r="L1305" s="16">
        <v>7486.04145211184</v>
      </c>
      <c r="M1305" s="17">
        <f>gp_need_index[[#This Row],[Normalised weighted population (base year)]]/gp_need_index[[#This Row],[Registered population (base year)]]</f>
        <v>1.2951442082055065</v>
      </c>
      <c r="N1305" s="99">
        <v>5806.9075844596</v>
      </c>
      <c r="O1305" s="16">
        <v>7513.0995646438496</v>
      </c>
      <c r="P1305" s="17">
        <f>gp_need_index[[#This Row],[Normalised weighted population 2026/27]]/gp_need_index[[#This Row],[Registered population 2026/27]]</f>
        <v>1.2938211010539149</v>
      </c>
      <c r="Q1305" s="99">
        <v>5834.9467367747702</v>
      </c>
      <c r="R1305" s="16">
        <v>7539.5110848179402</v>
      </c>
      <c r="S1305" s="17">
        <f>gp_need_index[[#This Row],[Normalised weighted population 2027/28]]/gp_need_index[[#This Row],[Registered population 2027/28]]</f>
        <v>1.2921302327063497</v>
      </c>
      <c r="T1305" s="99">
        <v>5863.4967109262197</v>
      </c>
      <c r="U1305" s="16">
        <v>7569.58568662584</v>
      </c>
      <c r="V1305" s="17">
        <f>gp_need_index[[#This Row],[Normalised weighted population 2028/29]]/gp_need_index[[#This Row],[Registered population 2028/29]]</f>
        <v>1.2909678404902047</v>
      </c>
    </row>
    <row r="1306" spans="1:22" x14ac:dyDescent="0.2">
      <c r="A1306" s="6" t="s">
        <v>1462</v>
      </c>
      <c r="B1306" s="1" t="s">
        <v>7862</v>
      </c>
      <c r="C1306" s="95" t="s">
        <v>6337</v>
      </c>
      <c r="D1306" s="95" t="s">
        <v>6337</v>
      </c>
      <c r="E1306" s="95" t="s">
        <v>6651</v>
      </c>
      <c r="F1306" s="95" t="s">
        <v>6336</v>
      </c>
      <c r="G1306" s="95" t="s">
        <v>6336</v>
      </c>
      <c r="H1306" s="61">
        <v>5526.6198145548497</v>
      </c>
      <c r="I1306" s="61">
        <v>204.08165125359</v>
      </c>
      <c r="J1306" s="123">
        <v>1127881.6976051601</v>
      </c>
      <c r="K1306" s="99">
        <v>27759.833333333299</v>
      </c>
      <c r="L1306" s="16">
        <v>22708.289160287</v>
      </c>
      <c r="M1306" s="17">
        <f>gp_need_index[[#This Row],[Normalised weighted population (base year)]]/gp_need_index[[#This Row],[Registered population (base year)]]</f>
        <v>0.81802685511873974</v>
      </c>
      <c r="N1306" s="99">
        <v>27785.714024911998</v>
      </c>
      <c r="O1306" s="16">
        <v>22790.3677124081</v>
      </c>
      <c r="P1306" s="17">
        <f>gp_need_index[[#This Row],[Normalised weighted population 2026/27]]/gp_need_index[[#This Row],[Registered population 2026/27]]</f>
        <v>0.82021889709131857</v>
      </c>
      <c r="Q1306" s="99">
        <v>27844.775215788199</v>
      </c>
      <c r="R1306" s="16">
        <v>22870.484879954201</v>
      </c>
      <c r="S1306" s="17">
        <f>gp_need_index[[#This Row],[Normalised weighted population 2027/28]]/gp_need_index[[#This Row],[Registered population 2027/28]]</f>
        <v>0.8213564197489539</v>
      </c>
      <c r="T1306" s="99">
        <v>27991.343236637898</v>
      </c>
      <c r="U1306" s="16">
        <v>22961.713703439</v>
      </c>
      <c r="V1306" s="17">
        <f>gp_need_index[[#This Row],[Normalised weighted population 2028/29]]/gp_need_index[[#This Row],[Registered population 2028/29]]</f>
        <v>0.82031482052581128</v>
      </c>
    </row>
    <row r="1307" spans="1:22" x14ac:dyDescent="0.2">
      <c r="A1307" s="6" t="s">
        <v>1399</v>
      </c>
      <c r="B1307" s="1" t="s">
        <v>7863</v>
      </c>
      <c r="C1307" s="95" t="s">
        <v>6337</v>
      </c>
      <c r="D1307" s="95" t="s">
        <v>6337</v>
      </c>
      <c r="E1307" s="95" t="s">
        <v>6651</v>
      </c>
      <c r="F1307" s="95" t="s">
        <v>6336</v>
      </c>
      <c r="G1307" s="95" t="s">
        <v>6336</v>
      </c>
      <c r="H1307" s="61">
        <v>5521.4349486665596</v>
      </c>
      <c r="I1307" s="61">
        <v>175.61372153002901</v>
      </c>
      <c r="J1307" s="123">
        <v>969639.73952129704</v>
      </c>
      <c r="K1307" s="99">
        <v>14566.583333333299</v>
      </c>
      <c r="L1307" s="16">
        <v>19522.313052076101</v>
      </c>
      <c r="M1307" s="17">
        <f>gp_need_index[[#This Row],[Normalised weighted population (base year)]]/gp_need_index[[#This Row],[Registered population (base year)]]</f>
        <v>1.3402122244687542</v>
      </c>
      <c r="N1307" s="99">
        <v>14628.5979756712</v>
      </c>
      <c r="O1307" s="16">
        <v>19592.875971988698</v>
      </c>
      <c r="P1307" s="17">
        <f>gp_need_index[[#This Row],[Normalised weighted population 2026/27]]/gp_need_index[[#This Row],[Registered population 2026/27]]</f>
        <v>1.3393543253135798</v>
      </c>
      <c r="Q1307" s="99">
        <v>14693.081211242799</v>
      </c>
      <c r="R1307" s="16">
        <v>19661.7526898533</v>
      </c>
      <c r="S1307" s="17">
        <f>gp_need_index[[#This Row],[Normalised weighted population 2027/28]]/gp_need_index[[#This Row],[Registered population 2027/28]]</f>
        <v>1.3381640247662001</v>
      </c>
      <c r="T1307" s="99">
        <v>14761.1464268651</v>
      </c>
      <c r="U1307" s="16">
        <v>19740.1820967924</v>
      </c>
      <c r="V1307" s="17">
        <f>gp_need_index[[#This Row],[Normalised weighted population 2028/29]]/gp_need_index[[#This Row],[Registered population 2028/29]]</f>
        <v>1.337306840941942</v>
      </c>
    </row>
    <row r="1308" spans="1:22" x14ac:dyDescent="0.2">
      <c r="A1308" s="6" t="s">
        <v>1413</v>
      </c>
      <c r="B1308" s="1" t="s">
        <v>7864</v>
      </c>
      <c r="C1308" s="95" t="s">
        <v>6337</v>
      </c>
      <c r="D1308" s="95" t="s">
        <v>6337</v>
      </c>
      <c r="E1308" s="95" t="s">
        <v>6651</v>
      </c>
      <c r="F1308" s="95" t="s">
        <v>6336</v>
      </c>
      <c r="G1308" s="95" t="s">
        <v>6336</v>
      </c>
      <c r="H1308" s="61">
        <v>5428.0546957759498</v>
      </c>
      <c r="I1308" s="61">
        <v>63.494473038287602</v>
      </c>
      <c r="J1308" s="123">
        <v>344651.47253129602</v>
      </c>
      <c r="K1308" s="99">
        <v>6104.3333333333303</v>
      </c>
      <c r="L1308" s="16">
        <v>6939.0657853366401</v>
      </c>
      <c r="M1308" s="17">
        <f>gp_need_index[[#This Row],[Normalised weighted population (base year)]]/gp_need_index[[#This Row],[Registered population (base year)]]</f>
        <v>1.1367442448539251</v>
      </c>
      <c r="N1308" s="99">
        <v>6132.64490350712</v>
      </c>
      <c r="O1308" s="16">
        <v>6964.1468677869198</v>
      </c>
      <c r="P1308" s="17">
        <f>gp_need_index[[#This Row],[Normalised weighted population 2026/27]]/gp_need_index[[#This Row],[Registered population 2026/27]]</f>
        <v>1.1355861911724716</v>
      </c>
      <c r="Q1308" s="99">
        <v>6160.8915974974097</v>
      </c>
      <c r="R1308" s="16">
        <v>6988.6286018450501</v>
      </c>
      <c r="S1308" s="17">
        <f>gp_need_index[[#This Row],[Normalised weighted population 2027/28]]/gp_need_index[[#This Row],[Registered population 2027/28]]</f>
        <v>1.1343534440183742</v>
      </c>
      <c r="T1308" s="99">
        <v>6190.5932831718301</v>
      </c>
      <c r="U1308" s="16">
        <v>7016.5057705393301</v>
      </c>
      <c r="V1308" s="17">
        <f>gp_need_index[[#This Row],[Normalised weighted population 2028/29]]/gp_need_index[[#This Row],[Registered population 2028/29]]</f>
        <v>1.133414109050358</v>
      </c>
    </row>
    <row r="1309" spans="1:22" x14ac:dyDescent="0.2">
      <c r="A1309" s="6" t="s">
        <v>1408</v>
      </c>
      <c r="B1309" s="1" t="s">
        <v>7865</v>
      </c>
      <c r="C1309" s="95" t="s">
        <v>6337</v>
      </c>
      <c r="D1309" s="95" t="s">
        <v>6337</v>
      </c>
      <c r="E1309" s="95" t="s">
        <v>6651</v>
      </c>
      <c r="F1309" s="95" t="s">
        <v>6336</v>
      </c>
      <c r="G1309" s="95" t="s">
        <v>6336</v>
      </c>
      <c r="H1309" s="61">
        <v>5290.5801371480102</v>
      </c>
      <c r="I1309" s="61">
        <v>108.00312607930201</v>
      </c>
      <c r="J1309" s="123">
        <v>571399.19358504703</v>
      </c>
      <c r="K1309" s="99">
        <v>14220.916666666701</v>
      </c>
      <c r="L1309" s="16">
        <v>11504.307713685799</v>
      </c>
      <c r="M1309" s="17">
        <f>gp_need_index[[#This Row],[Normalised weighted population (base year)]]/gp_need_index[[#This Row],[Registered population (base year)]]</f>
        <v>0.80897089711885228</v>
      </c>
      <c r="N1309" s="99">
        <v>14299.5701316863</v>
      </c>
      <c r="O1309" s="16">
        <v>11545.8897506957</v>
      </c>
      <c r="P1309" s="17">
        <f>gp_need_index[[#This Row],[Normalised weighted population 2026/27]]/gp_need_index[[#This Row],[Registered population 2026/27]]</f>
        <v>0.80742914957361256</v>
      </c>
      <c r="Q1309" s="99">
        <v>14378.4999032204</v>
      </c>
      <c r="R1309" s="16">
        <v>11586.478125367799</v>
      </c>
      <c r="S1309" s="17">
        <f>gp_need_index[[#This Row],[Normalised weighted population 2027/28]]/gp_need_index[[#This Row],[Registered population 2027/28]]</f>
        <v>0.80581967544282818</v>
      </c>
      <c r="T1309" s="99">
        <v>14462.5037479527</v>
      </c>
      <c r="U1309" s="16">
        <v>11632.695806071</v>
      </c>
      <c r="V1309" s="17">
        <f>gp_need_index[[#This Row],[Normalised weighted population 2028/29]]/gp_need_index[[#This Row],[Registered population 2028/29]]</f>
        <v>0.80433485161362295</v>
      </c>
    </row>
    <row r="1310" spans="1:22" x14ac:dyDescent="0.2">
      <c r="A1310" s="6" t="s">
        <v>1461</v>
      </c>
      <c r="B1310" s="1" t="s">
        <v>7866</v>
      </c>
      <c r="C1310" s="95" t="s">
        <v>6337</v>
      </c>
      <c r="D1310" s="95" t="s">
        <v>6337</v>
      </c>
      <c r="E1310" s="95" t="s">
        <v>6651</v>
      </c>
      <c r="F1310" s="95" t="s">
        <v>6336</v>
      </c>
      <c r="G1310" s="95" t="s">
        <v>6336</v>
      </c>
      <c r="H1310" s="61">
        <v>5492.58518145161</v>
      </c>
      <c r="I1310" s="61">
        <v>53.151450436787997</v>
      </c>
      <c r="J1310" s="123">
        <v>291938.86904176202</v>
      </c>
      <c r="K1310" s="99">
        <v>4793.1666666666697</v>
      </c>
      <c r="L1310" s="16">
        <v>5877.7727038250496</v>
      </c>
      <c r="M1310" s="17">
        <f>gp_need_index[[#This Row],[Normalised weighted population (base year)]]/gp_need_index[[#This Row],[Registered population (base year)]]</f>
        <v>1.2262817282572507</v>
      </c>
      <c r="N1310" s="99">
        <v>4817.1553397718499</v>
      </c>
      <c r="O1310" s="16">
        <v>5899.0177685598701</v>
      </c>
      <c r="P1310" s="17">
        <f>gp_need_index[[#This Row],[Normalised weighted population 2026/27]]/gp_need_index[[#This Row],[Registered population 2026/27]]</f>
        <v>1.224585331483053</v>
      </c>
      <c r="Q1310" s="99">
        <v>4840.28193903182</v>
      </c>
      <c r="R1310" s="16">
        <v>5919.7551520406896</v>
      </c>
      <c r="S1310" s="17">
        <f>gp_need_index[[#This Row],[Normalised weighted population 2027/28]]/gp_need_index[[#This Row],[Registered population 2027/28]]</f>
        <v>1.2230186643269776</v>
      </c>
      <c r="T1310" s="99">
        <v>4863.5730852800798</v>
      </c>
      <c r="U1310" s="16">
        <v>5943.3686565498201</v>
      </c>
      <c r="V1310" s="17">
        <f>gp_need_index[[#This Row],[Normalised weighted population 2028/29]]/gp_need_index[[#This Row],[Registered population 2028/29]]</f>
        <v>1.2220169312429605</v>
      </c>
    </row>
    <row r="1311" spans="1:22" x14ac:dyDescent="0.2">
      <c r="A1311" s="6" t="s">
        <v>1467</v>
      </c>
      <c r="B1311" s="1" t="s">
        <v>6723</v>
      </c>
      <c r="C1311" s="95" t="s">
        <v>6337</v>
      </c>
      <c r="D1311" s="95" t="s">
        <v>6337</v>
      </c>
      <c r="E1311" s="95" t="s">
        <v>6651</v>
      </c>
      <c r="F1311" s="95" t="s">
        <v>6336</v>
      </c>
      <c r="G1311" s="95" t="s">
        <v>6336</v>
      </c>
      <c r="H1311" s="61">
        <v>5509.3376855468796</v>
      </c>
      <c r="I1311" s="61">
        <v>111.275070266749</v>
      </c>
      <c r="J1311" s="123">
        <v>613051.93808247696</v>
      </c>
      <c r="K1311" s="99">
        <v>9409.4166666666697</v>
      </c>
      <c r="L1311" s="16">
        <v>12342.9263102775</v>
      </c>
      <c r="M1311" s="17">
        <f>gp_need_index[[#This Row],[Normalised weighted population (base year)]]/gp_need_index[[#This Row],[Registered population (base year)]]</f>
        <v>1.3117631780515082</v>
      </c>
      <c r="N1311" s="99">
        <v>9456.8102586705299</v>
      </c>
      <c r="O1311" s="16">
        <v>12387.539513559201</v>
      </c>
      <c r="P1311" s="17">
        <f>gp_need_index[[#This Row],[Normalised weighted population 2026/27]]/gp_need_index[[#This Row],[Registered population 2026/27]]</f>
        <v>1.3099067417791972</v>
      </c>
      <c r="Q1311" s="99">
        <v>9504.5796977556602</v>
      </c>
      <c r="R1311" s="16">
        <v>12431.0866204429</v>
      </c>
      <c r="S1311" s="17">
        <f>gp_need_index[[#This Row],[Normalised weighted population 2027/28]]/gp_need_index[[#This Row],[Registered population 2027/28]]</f>
        <v>1.3079049274928258</v>
      </c>
      <c r="T1311" s="99">
        <v>9550.8357427064693</v>
      </c>
      <c r="U1311" s="16">
        <v>12480.6733875348</v>
      </c>
      <c r="V1311" s="17">
        <f>gp_need_index[[#This Row],[Normalised weighted population 2028/29]]/gp_need_index[[#This Row],[Registered population 2028/29]]</f>
        <v>1.3067624366868325</v>
      </c>
    </row>
    <row r="1312" spans="1:22" x14ac:dyDescent="0.2">
      <c r="A1312" s="6" t="s">
        <v>1421</v>
      </c>
      <c r="B1312" s="1" t="s">
        <v>7867</v>
      </c>
      <c r="C1312" s="95" t="s">
        <v>6337</v>
      </c>
      <c r="D1312" s="95" t="s">
        <v>6337</v>
      </c>
      <c r="E1312" s="95" t="s">
        <v>6651</v>
      </c>
      <c r="F1312" s="95" t="s">
        <v>6336</v>
      </c>
      <c r="G1312" s="95" t="s">
        <v>6336</v>
      </c>
      <c r="H1312" s="61">
        <v>5453.2771935096198</v>
      </c>
      <c r="I1312" s="61">
        <v>186.166878366997</v>
      </c>
      <c r="J1312" s="123">
        <v>1015219.59198562</v>
      </c>
      <c r="K1312" s="99">
        <v>19012.666666666701</v>
      </c>
      <c r="L1312" s="16">
        <v>20439.9983659178</v>
      </c>
      <c r="M1312" s="17">
        <f>gp_need_index[[#This Row],[Normalised weighted population (base year)]]/gp_need_index[[#This Row],[Registered population (base year)]]</f>
        <v>1.075072672564839</v>
      </c>
      <c r="N1312" s="99">
        <v>19103.4906257476</v>
      </c>
      <c r="O1312" s="16">
        <v>20513.8782368051</v>
      </c>
      <c r="P1312" s="17">
        <f>gp_need_index[[#This Row],[Normalised weighted population 2026/27]]/gp_need_index[[#This Row],[Registered population 2026/27]]</f>
        <v>1.0738287907005113</v>
      </c>
      <c r="Q1312" s="99">
        <v>19198.303118152198</v>
      </c>
      <c r="R1312" s="16">
        <v>20585.992642349502</v>
      </c>
      <c r="S1312" s="17">
        <f>gp_need_index[[#This Row],[Normalised weighted population 2027/28]]/gp_need_index[[#This Row],[Registered population 2027/28]]</f>
        <v>1.0722818842715962</v>
      </c>
      <c r="T1312" s="99">
        <v>19298.014550162199</v>
      </c>
      <c r="U1312" s="16">
        <v>20668.108780196399</v>
      </c>
      <c r="V1312" s="17">
        <f>gp_need_index[[#This Row],[Normalised weighted population 2028/29]]/gp_need_index[[#This Row],[Registered population 2028/29]]</f>
        <v>1.0709966419847416</v>
      </c>
    </row>
    <row r="1313" spans="1:22" x14ac:dyDescent="0.2">
      <c r="A1313" s="6" t="s">
        <v>1447</v>
      </c>
      <c r="B1313" s="1" t="s">
        <v>7868</v>
      </c>
      <c r="C1313" s="95" t="s">
        <v>6337</v>
      </c>
      <c r="D1313" s="95" t="s">
        <v>6337</v>
      </c>
      <c r="E1313" s="95" t="s">
        <v>6651</v>
      </c>
      <c r="F1313" s="95" t="s">
        <v>6336</v>
      </c>
      <c r="G1313" s="95" t="s">
        <v>6336</v>
      </c>
      <c r="H1313" s="61">
        <v>5364.1581782126896</v>
      </c>
      <c r="I1313" s="61">
        <v>114.771123158322</v>
      </c>
      <c r="J1313" s="123">
        <v>615650.45891237096</v>
      </c>
      <c r="K1313" s="99">
        <v>13606.25</v>
      </c>
      <c r="L1313" s="16">
        <v>12395.243820633001</v>
      </c>
      <c r="M1313" s="17">
        <f>gp_need_index[[#This Row],[Normalised weighted population (base year)]]/gp_need_index[[#This Row],[Registered population (base year)]]</f>
        <v>0.91099633040940753</v>
      </c>
      <c r="N1313" s="99">
        <v>13683.1168416321</v>
      </c>
      <c r="O1313" s="16">
        <v>12440.046124267899</v>
      </c>
      <c r="P1313" s="17">
        <f>gp_need_index[[#This Row],[Normalised weighted population 2026/27]]/gp_need_index[[#This Row],[Registered population 2026/27]]</f>
        <v>0.90915295602957602</v>
      </c>
      <c r="Q1313" s="99">
        <v>13763.3964108174</v>
      </c>
      <c r="R1313" s="16">
        <v>12483.777812681001</v>
      </c>
      <c r="S1313" s="17">
        <f>gp_need_index[[#This Row],[Normalised weighted population 2027/28]]/gp_need_index[[#This Row],[Registered population 2027/28]]</f>
        <v>0.90702741097170769</v>
      </c>
      <c r="T1313" s="99">
        <v>13847.9859526645</v>
      </c>
      <c r="U1313" s="16">
        <v>12533.5747613891</v>
      </c>
      <c r="V1313" s="17">
        <f>gp_need_index[[#This Row],[Normalised weighted population 2028/29]]/gp_need_index[[#This Row],[Registered population 2028/29]]</f>
        <v>0.90508286217444545</v>
      </c>
    </row>
    <row r="1314" spans="1:22" x14ac:dyDescent="0.2">
      <c r="A1314" s="6" t="s">
        <v>1415</v>
      </c>
      <c r="B1314" s="1" t="s">
        <v>7869</v>
      </c>
      <c r="C1314" s="95" t="s">
        <v>6337</v>
      </c>
      <c r="D1314" s="95" t="s">
        <v>6337</v>
      </c>
      <c r="E1314" s="95" t="s">
        <v>6651</v>
      </c>
      <c r="F1314" s="95" t="s">
        <v>6336</v>
      </c>
      <c r="G1314" s="95" t="s">
        <v>6336</v>
      </c>
      <c r="H1314" s="61">
        <v>5370.8133163452103</v>
      </c>
      <c r="I1314" s="61">
        <v>76.696541142704007</v>
      </c>
      <c r="J1314" s="123">
        <v>411922.80448685301</v>
      </c>
      <c r="K1314" s="99">
        <v>8833.25</v>
      </c>
      <c r="L1314" s="16">
        <v>8293.4780978052604</v>
      </c>
      <c r="M1314" s="17">
        <f>gp_need_index[[#This Row],[Normalised weighted population (base year)]]/gp_need_index[[#This Row],[Registered population (base year)]]</f>
        <v>0.93889317044182607</v>
      </c>
      <c r="N1314" s="99">
        <v>8875.6632446491203</v>
      </c>
      <c r="O1314" s="16">
        <v>8323.4546702150801</v>
      </c>
      <c r="P1314" s="17">
        <f>gp_need_index[[#This Row],[Normalised weighted population 2026/27]]/gp_need_index[[#This Row],[Registered population 2026/27]]</f>
        <v>0.93778396507247497</v>
      </c>
      <c r="Q1314" s="99">
        <v>8918.4079615222508</v>
      </c>
      <c r="R1314" s="16">
        <v>8352.7149094877004</v>
      </c>
      <c r="S1314" s="17">
        <f>gp_need_index[[#This Row],[Normalised weighted population 2027/28]]/gp_need_index[[#This Row],[Registered population 2027/28]]</f>
        <v>0.93657017547580379</v>
      </c>
      <c r="T1314" s="99">
        <v>8965.2585284856905</v>
      </c>
      <c r="U1314" s="16">
        <v>8386.0333265696299</v>
      </c>
      <c r="V1314" s="17">
        <f>gp_need_index[[#This Row],[Normalised weighted population 2028/29]]/gp_need_index[[#This Row],[Registered population 2028/29]]</f>
        <v>0.93539224774437191</v>
      </c>
    </row>
    <row r="1315" spans="1:22" x14ac:dyDescent="0.2">
      <c r="A1315" s="6" t="s">
        <v>1441</v>
      </c>
      <c r="B1315" s="1" t="s">
        <v>7870</v>
      </c>
      <c r="C1315" s="95" t="s">
        <v>6337</v>
      </c>
      <c r="D1315" s="95" t="s">
        <v>6337</v>
      </c>
      <c r="E1315" s="95" t="s">
        <v>6651</v>
      </c>
      <c r="F1315" s="95" t="s">
        <v>6336</v>
      </c>
      <c r="G1315" s="95" t="s">
        <v>6336</v>
      </c>
      <c r="H1315" s="61">
        <v>5471.9805699790404</v>
      </c>
      <c r="I1315" s="61">
        <v>98.620352653486506</v>
      </c>
      <c r="J1315" s="123">
        <v>539648.65352435899</v>
      </c>
      <c r="K1315" s="99">
        <v>8736.25</v>
      </c>
      <c r="L1315" s="16">
        <v>10865.055878830801</v>
      </c>
      <c r="M1315" s="17">
        <f>gp_need_index[[#This Row],[Normalised weighted population (base year)]]/gp_need_index[[#This Row],[Registered population (base year)]]</f>
        <v>1.2436750183237431</v>
      </c>
      <c r="N1315" s="99">
        <v>8775.0546351585399</v>
      </c>
      <c r="O1315" s="16">
        <v>10904.3273558213</v>
      </c>
      <c r="P1315" s="17">
        <f>gp_need_index[[#This Row],[Normalised weighted population 2026/27]]/gp_need_index[[#This Row],[Registered population 2026/27]]</f>
        <v>1.2426506511003952</v>
      </c>
      <c r="Q1315" s="99">
        <v>8813.7570926153294</v>
      </c>
      <c r="R1315" s="16">
        <v>10942.660384615199</v>
      </c>
      <c r="S1315" s="17">
        <f>gp_need_index[[#This Row],[Normalised weighted population 2027/28]]/gp_need_index[[#This Row],[Registered population 2027/28]]</f>
        <v>1.241543222672155</v>
      </c>
      <c r="T1315" s="99">
        <v>8853.8078469185093</v>
      </c>
      <c r="U1315" s="16">
        <v>10986.3099197222</v>
      </c>
      <c r="V1315" s="17">
        <f>gp_need_index[[#This Row],[Normalised weighted population 2028/29]]/gp_need_index[[#This Row],[Registered population 2028/29]]</f>
        <v>1.2408570537868506</v>
      </c>
    </row>
    <row r="1316" spans="1:22" x14ac:dyDescent="0.2">
      <c r="A1316" s="6" t="s">
        <v>1448</v>
      </c>
      <c r="B1316" s="1" t="s">
        <v>7871</v>
      </c>
      <c r="C1316" s="95" t="s">
        <v>6337</v>
      </c>
      <c r="D1316" s="95" t="s">
        <v>6337</v>
      </c>
      <c r="E1316" s="95" t="s">
        <v>6651</v>
      </c>
      <c r="F1316" s="95" t="s">
        <v>6336</v>
      </c>
      <c r="G1316" s="95" t="s">
        <v>6336</v>
      </c>
      <c r="H1316" s="61">
        <v>5450.5922507702498</v>
      </c>
      <c r="I1316" s="61">
        <v>80.462631292127796</v>
      </c>
      <c r="J1316" s="123">
        <v>438568.99459745502</v>
      </c>
      <c r="K1316" s="99">
        <v>7577</v>
      </c>
      <c r="L1316" s="16">
        <v>8829.9611273076698</v>
      </c>
      <c r="M1316" s="17">
        <f>gp_need_index[[#This Row],[Normalised weighted population (base year)]]/gp_need_index[[#This Row],[Registered population (base year)]]</f>
        <v>1.1653637491497519</v>
      </c>
      <c r="N1316" s="99">
        <v>7612.2735282786698</v>
      </c>
      <c r="O1316" s="16">
        <v>8861.8768044201006</v>
      </c>
      <c r="P1316" s="17">
        <f>gp_need_index[[#This Row],[Normalised weighted population 2026/27]]/gp_need_index[[#This Row],[Registered population 2026/27]]</f>
        <v>1.1641563813359184</v>
      </c>
      <c r="Q1316" s="99">
        <v>7646.5398681841198</v>
      </c>
      <c r="R1316" s="16">
        <v>8893.0298107108301</v>
      </c>
      <c r="S1316" s="17">
        <f>gp_need_index[[#This Row],[Normalised weighted population 2027/28]]/gp_need_index[[#This Row],[Registered population 2027/28]]</f>
        <v>1.1630135936010915</v>
      </c>
      <c r="T1316" s="99">
        <v>7682.0216413204298</v>
      </c>
      <c r="U1316" s="16">
        <v>8928.5035075347005</v>
      </c>
      <c r="V1316" s="17">
        <f>gp_need_index[[#This Row],[Normalised weighted population 2028/29]]/gp_need_index[[#This Row],[Registered population 2028/29]]</f>
        <v>1.1622596139940082</v>
      </c>
    </row>
    <row r="1317" spans="1:22" x14ac:dyDescent="0.2">
      <c r="A1317" s="6" t="s">
        <v>1419</v>
      </c>
      <c r="B1317" s="1" t="s">
        <v>7872</v>
      </c>
      <c r="C1317" s="95" t="s">
        <v>6337</v>
      </c>
      <c r="D1317" s="95" t="s">
        <v>6337</v>
      </c>
      <c r="E1317" s="95" t="s">
        <v>6651</v>
      </c>
      <c r="F1317" s="95" t="s">
        <v>6336</v>
      </c>
      <c r="G1317" s="95" t="s">
        <v>6336</v>
      </c>
      <c r="H1317" s="61">
        <v>5450.0399556974098</v>
      </c>
      <c r="I1317" s="61">
        <v>68.194498984736995</v>
      </c>
      <c r="J1317" s="123">
        <v>371662.74422558298</v>
      </c>
      <c r="K1317" s="99">
        <v>7578.75</v>
      </c>
      <c r="L1317" s="16">
        <v>7482.8992117707503</v>
      </c>
      <c r="M1317" s="17">
        <f>gp_need_index[[#This Row],[Normalised weighted population (base year)]]/gp_need_index[[#This Row],[Registered population (base year)]]</f>
        <v>0.98735269164054107</v>
      </c>
      <c r="N1317" s="99">
        <v>7618.8336627501903</v>
      </c>
      <c r="O1317" s="16">
        <v>7509.9459667523997</v>
      </c>
      <c r="P1317" s="17">
        <f>gp_need_index[[#This Row],[Normalised weighted population 2026/27]]/gp_need_index[[#This Row],[Registered population 2026/27]]</f>
        <v>0.98570808855820524</v>
      </c>
      <c r="Q1317" s="99">
        <v>7657.4589919406999</v>
      </c>
      <c r="R1317" s="16">
        <v>7536.3464007810699</v>
      </c>
      <c r="S1317" s="17">
        <f>gp_need_index[[#This Row],[Normalised weighted population 2027/28]]/gp_need_index[[#This Row],[Registered population 2027/28]]</f>
        <v>0.98418371012014583</v>
      </c>
      <c r="T1317" s="99">
        <v>7698.5320514159503</v>
      </c>
      <c r="U1317" s="16">
        <v>7566.4083788775397</v>
      </c>
      <c r="V1317" s="17">
        <f>gp_need_index[[#This Row],[Normalised weighted population 2028/29]]/gp_need_index[[#This Row],[Registered population 2028/29]]</f>
        <v>0.98283780964266954</v>
      </c>
    </row>
    <row r="1318" spans="1:22" x14ac:dyDescent="0.2">
      <c r="A1318" s="6" t="s">
        <v>1398</v>
      </c>
      <c r="B1318" s="1" t="s">
        <v>7873</v>
      </c>
      <c r="C1318" s="95" t="s">
        <v>6337</v>
      </c>
      <c r="D1318" s="95" t="s">
        <v>6337</v>
      </c>
      <c r="E1318" s="95" t="s">
        <v>6651</v>
      </c>
      <c r="F1318" s="95" t="s">
        <v>6336</v>
      </c>
      <c r="G1318" s="95" t="s">
        <v>6336</v>
      </c>
      <c r="H1318" s="61">
        <v>5479.3729596819203</v>
      </c>
      <c r="I1318" s="61">
        <v>47.992340840228998</v>
      </c>
      <c r="J1318" s="123">
        <v>262967.934671789</v>
      </c>
      <c r="K1318" s="99">
        <v>5121.4166666666697</v>
      </c>
      <c r="L1318" s="16">
        <v>5294.4842646971601</v>
      </c>
      <c r="M1318" s="17">
        <f>gp_need_index[[#This Row],[Normalised weighted population (base year)]]/gp_need_index[[#This Row],[Registered population (base year)]]</f>
        <v>1.0337929149871599</v>
      </c>
      <c r="N1318" s="99">
        <v>5149.0899831823199</v>
      </c>
      <c r="O1318" s="16">
        <v>5313.6210477285504</v>
      </c>
      <c r="P1318" s="17">
        <f>gp_need_index[[#This Row],[Normalised weighted population 2026/27]]/gp_need_index[[#This Row],[Registered population 2026/27]]</f>
        <v>1.0319534257671963</v>
      </c>
      <c r="Q1318" s="99">
        <v>5175.8062743055198</v>
      </c>
      <c r="R1318" s="16">
        <v>5332.3005299172301</v>
      </c>
      <c r="S1318" s="17">
        <f>gp_need_index[[#This Row],[Normalised weighted population 2027/28]]/gp_need_index[[#This Row],[Registered population 2027/28]]</f>
        <v>1.0302357250866598</v>
      </c>
      <c r="T1318" s="99">
        <v>5205.2547980310301</v>
      </c>
      <c r="U1318" s="16">
        <v>5353.5707175133803</v>
      </c>
      <c r="V1318" s="17">
        <f>gp_need_index[[#This Row],[Normalised weighted population 2028/29]]/gp_need_index[[#This Row],[Registered population 2028/29]]</f>
        <v>1.0284934984428531</v>
      </c>
    </row>
    <row r="1319" spans="1:22" x14ac:dyDescent="0.2">
      <c r="A1319" s="6" t="s">
        <v>1428</v>
      </c>
      <c r="B1319" s="1" t="s">
        <v>7874</v>
      </c>
      <c r="C1319" s="95" t="s">
        <v>6337</v>
      </c>
      <c r="D1319" s="95" t="s">
        <v>6337</v>
      </c>
      <c r="E1319" s="95" t="s">
        <v>6651</v>
      </c>
      <c r="F1319" s="95" t="s">
        <v>6336</v>
      </c>
      <c r="G1319" s="95" t="s">
        <v>6336</v>
      </c>
      <c r="H1319" s="61">
        <v>5445.0166488155201</v>
      </c>
      <c r="I1319" s="61">
        <v>78.0160156340268</v>
      </c>
      <c r="J1319" s="123">
        <v>424798.50400152802</v>
      </c>
      <c r="K1319" s="99">
        <v>9709</v>
      </c>
      <c r="L1319" s="16">
        <v>8552.7119415151301</v>
      </c>
      <c r="M1319" s="17">
        <f>gp_need_index[[#This Row],[Normalised weighted population (base year)]]/gp_need_index[[#This Row],[Registered population (base year)]]</f>
        <v>0.88090554552632916</v>
      </c>
      <c r="N1319" s="99">
        <v>9757.2792446681306</v>
      </c>
      <c r="O1319" s="16">
        <v>8583.6255082710395</v>
      </c>
      <c r="P1319" s="17">
        <f>gp_need_index[[#This Row],[Normalised weighted population 2026/27]]/gp_need_index[[#This Row],[Registered population 2026/27]]</f>
        <v>0.87971506124123333</v>
      </c>
      <c r="Q1319" s="99">
        <v>9803.6798323101302</v>
      </c>
      <c r="R1319" s="16">
        <v>8613.8003510676608</v>
      </c>
      <c r="S1319" s="17">
        <f>gp_need_index[[#This Row],[Normalised weighted population 2027/28]]/gp_need_index[[#This Row],[Registered population 2027/28]]</f>
        <v>0.8786293002632577</v>
      </c>
      <c r="T1319" s="99">
        <v>9851.38435474998</v>
      </c>
      <c r="U1319" s="16">
        <v>8648.1602203876791</v>
      </c>
      <c r="V1319" s="17">
        <f>gp_need_index[[#This Row],[Normalised weighted population 2028/29]]/gp_need_index[[#This Row],[Registered population 2028/29]]</f>
        <v>0.87786243120418406</v>
      </c>
    </row>
    <row r="1320" spans="1:22" x14ac:dyDescent="0.2">
      <c r="A1320" s="6" t="s">
        <v>1440</v>
      </c>
      <c r="B1320" s="1" t="s">
        <v>7875</v>
      </c>
      <c r="C1320" s="95" t="s">
        <v>6337</v>
      </c>
      <c r="D1320" s="95" t="s">
        <v>6337</v>
      </c>
      <c r="E1320" s="95" t="s">
        <v>6651</v>
      </c>
      <c r="F1320" s="95" t="s">
        <v>6336</v>
      </c>
      <c r="G1320" s="95" t="s">
        <v>6336</v>
      </c>
      <c r="H1320" s="61">
        <v>5362.7078238224603</v>
      </c>
      <c r="I1320" s="61">
        <v>88.814659026721003</v>
      </c>
      <c r="J1320" s="123">
        <v>476287.066832721</v>
      </c>
      <c r="K1320" s="99">
        <v>9228.6666666666697</v>
      </c>
      <c r="L1320" s="16">
        <v>9589.3607103540508</v>
      </c>
      <c r="M1320" s="17">
        <f>gp_need_index[[#This Row],[Normalised weighted population (base year)]]/gp_need_index[[#This Row],[Registered population (base year)]]</f>
        <v>1.0390840905534258</v>
      </c>
      <c r="N1320" s="99">
        <v>9270.5776737302604</v>
      </c>
      <c r="O1320" s="16">
        <v>9624.0212185639703</v>
      </c>
      <c r="P1320" s="17">
        <f>gp_need_index[[#This Row],[Normalised weighted population 2026/27]]/gp_need_index[[#This Row],[Registered population 2026/27]]</f>
        <v>1.0381252989050782</v>
      </c>
      <c r="Q1320" s="99">
        <v>9311.1988872390393</v>
      </c>
      <c r="R1320" s="16">
        <v>9657.8534642813192</v>
      </c>
      <c r="S1320" s="17">
        <f>gp_need_index[[#This Row],[Normalised weighted population 2027/28]]/gp_need_index[[#This Row],[Registered population 2027/28]]</f>
        <v>1.0372298542046361</v>
      </c>
      <c r="T1320" s="99">
        <v>9355.1610625977992</v>
      </c>
      <c r="U1320" s="16">
        <v>9696.3779911358906</v>
      </c>
      <c r="V1320" s="17">
        <f>gp_need_index[[#This Row],[Normalised weighted population 2028/29]]/gp_need_index[[#This Row],[Registered population 2028/29]]</f>
        <v>1.0364736562262178</v>
      </c>
    </row>
    <row r="1321" spans="1:22" x14ac:dyDescent="0.2">
      <c r="A1321" s="6" t="s">
        <v>1444</v>
      </c>
      <c r="B1321" s="1" t="s">
        <v>7876</v>
      </c>
      <c r="C1321" s="95" t="s">
        <v>6337</v>
      </c>
      <c r="D1321" s="95" t="s">
        <v>6337</v>
      </c>
      <c r="E1321" s="95" t="s">
        <v>6651</v>
      </c>
      <c r="F1321" s="95" t="s">
        <v>6336</v>
      </c>
      <c r="G1321" s="95" t="s">
        <v>6336</v>
      </c>
      <c r="H1321" s="61">
        <v>5424.4714965820303</v>
      </c>
      <c r="I1321" s="61">
        <v>143.520224122591</v>
      </c>
      <c r="J1321" s="123">
        <v>778521.36493605899</v>
      </c>
      <c r="K1321" s="99">
        <v>13945.5</v>
      </c>
      <c r="L1321" s="16">
        <v>15674.4171928377</v>
      </c>
      <c r="M1321" s="17">
        <f>gp_need_index[[#This Row],[Normalised weighted population (base year)]]/gp_need_index[[#This Row],[Registered population (base year)]]</f>
        <v>1.1239767088191674</v>
      </c>
      <c r="N1321" s="99">
        <v>14016.743478578101</v>
      </c>
      <c r="O1321" s="16">
        <v>15731.0719878974</v>
      </c>
      <c r="P1321" s="17">
        <f>gp_need_index[[#This Row],[Normalised weighted population 2026/27]]/gp_need_index[[#This Row],[Registered population 2026/27]]</f>
        <v>1.1223057632423195</v>
      </c>
      <c r="Q1321" s="99">
        <v>14089.6537637288</v>
      </c>
      <c r="R1321" s="16">
        <v>15786.372935474799</v>
      </c>
      <c r="S1321" s="17">
        <f>gp_need_index[[#This Row],[Normalised weighted population 2027/28]]/gp_need_index[[#This Row],[Registered population 2027/28]]</f>
        <v>1.1204230565348516</v>
      </c>
      <c r="T1321" s="99">
        <v>14165.1250438271</v>
      </c>
      <c r="U1321" s="16">
        <v>15849.343713643901</v>
      </c>
      <c r="V1321" s="17">
        <f>gp_need_index[[#This Row],[Normalised weighted population 2028/29]]/gp_need_index[[#This Row],[Registered population 2028/29]]</f>
        <v>1.1188989623886696</v>
      </c>
    </row>
    <row r="1322" spans="1:22" x14ac:dyDescent="0.2">
      <c r="A1322" s="6" t="s">
        <v>1435</v>
      </c>
      <c r="B1322" s="1" t="s">
        <v>7877</v>
      </c>
      <c r="C1322" s="95" t="s">
        <v>6337</v>
      </c>
      <c r="D1322" s="95" t="s">
        <v>6337</v>
      </c>
      <c r="E1322" s="95" t="s">
        <v>6651</v>
      </c>
      <c r="F1322" s="95" t="s">
        <v>6336</v>
      </c>
      <c r="G1322" s="95" t="s">
        <v>6336</v>
      </c>
      <c r="H1322" s="61">
        <v>5360.4639229910699</v>
      </c>
      <c r="I1322" s="61">
        <v>67.035246665099706</v>
      </c>
      <c r="J1322" s="123">
        <v>359340.02131707402</v>
      </c>
      <c r="K1322" s="99">
        <v>5032</v>
      </c>
      <c r="L1322" s="16">
        <v>7234.7987632550303</v>
      </c>
      <c r="M1322" s="17">
        <f>gp_need_index[[#This Row],[Normalised weighted population (base year)]]/gp_need_index[[#This Row],[Registered population (base year)]]</f>
        <v>1.4377581008058486</v>
      </c>
      <c r="N1322" s="99">
        <v>5052.9925824184702</v>
      </c>
      <c r="O1322" s="16">
        <v>7260.9487652734397</v>
      </c>
      <c r="P1322" s="17">
        <f>gp_need_index[[#This Row],[Normalised weighted population 2026/27]]/gp_need_index[[#This Row],[Registered population 2026/27]]</f>
        <v>1.4369601076671668</v>
      </c>
      <c r="Q1322" s="99">
        <v>5076.1749992496198</v>
      </c>
      <c r="R1322" s="16">
        <v>7286.4738755354501</v>
      </c>
      <c r="S1322" s="17">
        <f>gp_need_index[[#This Row],[Normalised weighted population 2027/28]]/gp_need_index[[#This Row],[Registered population 2027/28]]</f>
        <v>1.4354260593089414</v>
      </c>
      <c r="T1322" s="99">
        <v>5099.1950482841103</v>
      </c>
      <c r="U1322" s="16">
        <v>7315.5391289617301</v>
      </c>
      <c r="V1322" s="17">
        <f>gp_need_index[[#This Row],[Normalised weighted population 2028/29]]/gp_need_index[[#This Row],[Registered population 2028/29]]</f>
        <v>1.4346458724742102</v>
      </c>
    </row>
    <row r="1323" spans="1:22" x14ac:dyDescent="0.2">
      <c r="A1323" s="6" t="s">
        <v>1454</v>
      </c>
      <c r="B1323" s="1" t="s">
        <v>7878</v>
      </c>
      <c r="C1323" s="95" t="s">
        <v>6337</v>
      </c>
      <c r="D1323" s="95" t="s">
        <v>6337</v>
      </c>
      <c r="E1323" s="95" t="s">
        <v>6651</v>
      </c>
      <c r="F1323" s="95" t="s">
        <v>6336</v>
      </c>
      <c r="G1323" s="95" t="s">
        <v>6336</v>
      </c>
      <c r="H1323" s="61">
        <v>5359.4059673108504</v>
      </c>
      <c r="I1323" s="61">
        <v>54.252219855566402</v>
      </c>
      <c r="J1323" s="123">
        <v>290759.67083378299</v>
      </c>
      <c r="K1323" s="99">
        <v>9743.1666666666697</v>
      </c>
      <c r="L1323" s="16">
        <v>5854.0312299267498</v>
      </c>
      <c r="M1323" s="17">
        <f>gp_need_index[[#This Row],[Normalised weighted population (base year)]]/gp_need_index[[#This Row],[Registered population (base year)]]</f>
        <v>0.60083455720351853</v>
      </c>
      <c r="N1323" s="99">
        <v>9793.9646740883709</v>
      </c>
      <c r="O1323" s="16">
        <v>5875.1904816886399</v>
      </c>
      <c r="P1323" s="17">
        <f>gp_need_index[[#This Row],[Normalised weighted population 2026/27]]/gp_need_index[[#This Row],[Registered population 2026/27]]</f>
        <v>0.59987866785271071</v>
      </c>
      <c r="Q1323" s="99">
        <v>9846.0094945258097</v>
      </c>
      <c r="R1323" s="16">
        <v>5895.8441028204497</v>
      </c>
      <c r="S1323" s="17">
        <f>gp_need_index[[#This Row],[Normalised weighted population 2027/28]]/gp_need_index[[#This Row],[Registered population 2027/28]]</f>
        <v>0.59880544560701721</v>
      </c>
      <c r="T1323" s="99">
        <v>9901.8737763640293</v>
      </c>
      <c r="U1323" s="16">
        <v>5919.3622277650402</v>
      </c>
      <c r="V1323" s="17">
        <f>gp_need_index[[#This Row],[Normalised weighted population 2028/29]]/gp_need_index[[#This Row],[Registered population 2028/29]]</f>
        <v>0.5978022303106586</v>
      </c>
    </row>
    <row r="1324" spans="1:22" x14ac:dyDescent="0.2">
      <c r="A1324" s="6" t="s">
        <v>1452</v>
      </c>
      <c r="B1324" s="1" t="s">
        <v>7879</v>
      </c>
      <c r="C1324" s="95" t="s">
        <v>6337</v>
      </c>
      <c r="D1324" s="95" t="s">
        <v>6337</v>
      </c>
      <c r="E1324" s="95" t="s">
        <v>6651</v>
      </c>
      <c r="F1324" s="95" t="s">
        <v>6336</v>
      </c>
      <c r="G1324" s="95" t="s">
        <v>6336</v>
      </c>
      <c r="H1324" s="61">
        <v>5450.3972981770803</v>
      </c>
      <c r="I1324" s="61">
        <v>77.725864151846096</v>
      </c>
      <c r="J1324" s="123">
        <v>423636.83997170097</v>
      </c>
      <c r="K1324" s="99">
        <v>8302.1666666666606</v>
      </c>
      <c r="L1324" s="16">
        <v>8529.3234932829891</v>
      </c>
      <c r="M1324" s="17">
        <f>gp_need_index[[#This Row],[Normalised weighted population (base year)]]/gp_need_index[[#This Row],[Registered population (base year)]]</f>
        <v>1.0273611498945652</v>
      </c>
      <c r="N1324" s="99">
        <v>8337.1120916403397</v>
      </c>
      <c r="O1324" s="16">
        <v>8560.1525230685493</v>
      </c>
      <c r="P1324" s="17">
        <f>gp_need_index[[#This Row],[Normalised weighted population 2026/27]]/gp_need_index[[#This Row],[Registered population 2026/27]]</f>
        <v>1.0267527207235048</v>
      </c>
      <c r="Q1324" s="99">
        <v>8373.2420790521901</v>
      </c>
      <c r="R1324" s="16">
        <v>8590.2448490268307</v>
      </c>
      <c r="S1324" s="17">
        <f>gp_need_index[[#This Row],[Normalised weighted population 2027/28]]/gp_need_index[[#This Row],[Registered population 2027/28]]</f>
        <v>1.0259162183448067</v>
      </c>
      <c r="T1324" s="99">
        <v>8412.3777331054007</v>
      </c>
      <c r="U1324" s="16">
        <v>8624.5107570360597</v>
      </c>
      <c r="V1324" s="17">
        <f>gp_need_index[[#This Row],[Normalised weighted population 2028/29]]/gp_need_index[[#This Row],[Registered population 2028/29]]</f>
        <v>1.0252167735045763</v>
      </c>
    </row>
    <row r="1325" spans="1:22" x14ac:dyDescent="0.2">
      <c r="A1325" s="6" t="s">
        <v>1412</v>
      </c>
      <c r="B1325" s="1" t="s">
        <v>7880</v>
      </c>
      <c r="C1325" s="95" t="s">
        <v>6337</v>
      </c>
      <c r="D1325" s="95" t="s">
        <v>6337</v>
      </c>
      <c r="E1325" s="95" t="s">
        <v>6651</v>
      </c>
      <c r="F1325" s="95" t="s">
        <v>6336</v>
      </c>
      <c r="G1325" s="95" t="s">
        <v>6336</v>
      </c>
      <c r="H1325" s="61">
        <v>5335.3041670243801</v>
      </c>
      <c r="I1325" s="61">
        <v>100.24428815793701</v>
      </c>
      <c r="J1325" s="123">
        <v>534833.76832943398</v>
      </c>
      <c r="K1325" s="99">
        <v>13761.583333333299</v>
      </c>
      <c r="L1325" s="16">
        <v>10768.115033428299</v>
      </c>
      <c r="M1325" s="17">
        <f>gp_need_index[[#This Row],[Normalised weighted population (base year)]]/gp_need_index[[#This Row],[Registered population (base year)]]</f>
        <v>0.78247646165436335</v>
      </c>
      <c r="N1325" s="99">
        <v>13825.630587281101</v>
      </c>
      <c r="O1325" s="16">
        <v>10807.036120119499</v>
      </c>
      <c r="P1325" s="17">
        <f>gp_need_index[[#This Row],[Normalised weighted population 2026/27]]/gp_need_index[[#This Row],[Registered population 2026/27]]</f>
        <v>0.78166677837186249</v>
      </c>
      <c r="Q1325" s="99">
        <v>13893.007529247499</v>
      </c>
      <c r="R1325" s="16">
        <v>10845.027131692401</v>
      </c>
      <c r="S1325" s="17">
        <f>gp_need_index[[#This Row],[Normalised weighted population 2027/28]]/gp_need_index[[#This Row],[Registered population 2027/28]]</f>
        <v>0.78061046960936975</v>
      </c>
      <c r="T1325" s="99">
        <v>13969.671767603601</v>
      </c>
      <c r="U1325" s="16">
        <v>10888.287214330699</v>
      </c>
      <c r="V1325" s="17">
        <f>gp_need_index[[#This Row],[Normalised weighted population 2028/29]]/gp_need_index[[#This Row],[Registered population 2028/29]]</f>
        <v>0.77942326745150925</v>
      </c>
    </row>
    <row r="1326" spans="1:22" x14ac:dyDescent="0.2">
      <c r="A1326" s="6" t="s">
        <v>1401</v>
      </c>
      <c r="B1326" s="1" t="s">
        <v>7881</v>
      </c>
      <c r="C1326" s="95" t="s">
        <v>6337</v>
      </c>
      <c r="D1326" s="95" t="s">
        <v>6337</v>
      </c>
      <c r="E1326" s="95" t="s">
        <v>6651</v>
      </c>
      <c r="F1326" s="95" t="s">
        <v>6336</v>
      </c>
      <c r="G1326" s="95" t="s">
        <v>6336</v>
      </c>
      <c r="H1326" s="61">
        <v>5370.2567303631804</v>
      </c>
      <c r="I1326" s="61">
        <v>45.031724685141199</v>
      </c>
      <c r="J1326" s="123">
        <v>241831.922570241</v>
      </c>
      <c r="K1326" s="99">
        <v>5614.5</v>
      </c>
      <c r="L1326" s="16">
        <v>4868.9408096376501</v>
      </c>
      <c r="M1326" s="17">
        <f>gp_need_index[[#This Row],[Normalised weighted population (base year)]]/gp_need_index[[#This Row],[Registered population (base year)]]</f>
        <v>0.8672082660321756</v>
      </c>
      <c r="N1326" s="99">
        <v>5649.3493432245205</v>
      </c>
      <c r="O1326" s="16">
        <v>4886.5394763270597</v>
      </c>
      <c r="P1326" s="17">
        <f>gp_need_index[[#This Row],[Normalised weighted population 2026/27]]/gp_need_index[[#This Row],[Registered population 2026/27]]</f>
        <v>0.86497385441168939</v>
      </c>
      <c r="Q1326" s="99">
        <v>5684.7508831427804</v>
      </c>
      <c r="R1326" s="16">
        <v>4903.7175976669996</v>
      </c>
      <c r="S1326" s="17">
        <f>gp_need_index[[#This Row],[Normalised weighted population 2027/28]]/gp_need_index[[#This Row],[Registered population 2027/28]]</f>
        <v>0.86260905683803835</v>
      </c>
      <c r="T1326" s="99">
        <v>5720.1108871803699</v>
      </c>
      <c r="U1326" s="16">
        <v>4923.27819681848</v>
      </c>
      <c r="V1326" s="17">
        <f>gp_need_index[[#This Row],[Normalised weighted population 2028/29]]/gp_need_index[[#This Row],[Registered population 2028/29]]</f>
        <v>0.86069628612485261</v>
      </c>
    </row>
    <row r="1327" spans="1:22" x14ac:dyDescent="0.2">
      <c r="A1327" s="6" t="s">
        <v>1431</v>
      </c>
      <c r="B1327" s="1" t="s">
        <v>7882</v>
      </c>
      <c r="C1327" s="95" t="s">
        <v>6337</v>
      </c>
      <c r="D1327" s="95" t="s">
        <v>6337</v>
      </c>
      <c r="E1327" s="95" t="s">
        <v>6651</v>
      </c>
      <c r="F1327" s="95" t="s">
        <v>6336</v>
      </c>
      <c r="G1327" s="95" t="s">
        <v>6336</v>
      </c>
      <c r="H1327" s="61">
        <v>5291.0056501116096</v>
      </c>
      <c r="I1327" s="61">
        <v>53.860989899592198</v>
      </c>
      <c r="J1327" s="123">
        <v>284978.80187934701</v>
      </c>
      <c r="K1327" s="99">
        <v>9144.3333333333303</v>
      </c>
      <c r="L1327" s="16">
        <v>5737.6416794146598</v>
      </c>
      <c r="M1327" s="17">
        <f>gp_need_index[[#This Row],[Normalised weighted population (base year)]]/gp_need_index[[#This Row],[Registered population (base year)]]</f>
        <v>0.62745325112980666</v>
      </c>
      <c r="N1327" s="99">
        <v>9197.4240445532396</v>
      </c>
      <c r="O1327" s="16">
        <v>5758.3802440115896</v>
      </c>
      <c r="P1327" s="17">
        <f>gp_need_index[[#This Row],[Normalised weighted population 2026/27]]/gp_need_index[[#This Row],[Registered population 2026/27]]</f>
        <v>0.62608619719145508</v>
      </c>
      <c r="Q1327" s="99">
        <v>9246.8494321594208</v>
      </c>
      <c r="R1327" s="16">
        <v>5778.6232309008501</v>
      </c>
      <c r="S1327" s="17">
        <f>gp_need_index[[#This Row],[Normalised weighted population 2027/28]]/gp_need_index[[#This Row],[Registered population 2027/28]]</f>
        <v>0.62492887694304822</v>
      </c>
      <c r="T1327" s="99">
        <v>9302.2369685919803</v>
      </c>
      <c r="U1327" s="16">
        <v>5801.6737696840901</v>
      </c>
      <c r="V1327" s="17">
        <f>gp_need_index[[#This Row],[Normalised weighted population 2028/29]]/gp_need_index[[#This Row],[Registered population 2028/29]]</f>
        <v>0.62368587139553944</v>
      </c>
    </row>
    <row r="1328" spans="1:22" x14ac:dyDescent="0.2">
      <c r="A1328" s="6" t="s">
        <v>1417</v>
      </c>
      <c r="B1328" s="1" t="s">
        <v>7883</v>
      </c>
      <c r="C1328" s="95" t="s">
        <v>6337</v>
      </c>
      <c r="D1328" s="95" t="s">
        <v>6337</v>
      </c>
      <c r="E1328" s="95" t="s">
        <v>6651</v>
      </c>
      <c r="F1328" s="95" t="s">
        <v>6336</v>
      </c>
      <c r="G1328" s="95" t="s">
        <v>6336</v>
      </c>
      <c r="H1328" s="61">
        <v>5356.2994261749</v>
      </c>
      <c r="I1328" s="61">
        <v>132.975077429062</v>
      </c>
      <c r="J1328" s="123">
        <v>712254.33092884906</v>
      </c>
      <c r="K1328" s="99">
        <v>10702.833333333299</v>
      </c>
      <c r="L1328" s="16">
        <v>14340.224987019101</v>
      </c>
      <c r="M1328" s="17">
        <f>gp_need_index[[#This Row],[Normalised weighted population (base year)]]/gp_need_index[[#This Row],[Registered population (base year)]]</f>
        <v>1.3398531529363702</v>
      </c>
      <c r="N1328" s="99">
        <v>10746.5809020447</v>
      </c>
      <c r="O1328" s="16">
        <v>14392.057377196899</v>
      </c>
      <c r="P1328" s="17">
        <f>gp_need_index[[#This Row],[Normalised weighted population 2026/27]]/gp_need_index[[#This Row],[Registered population 2026/27]]</f>
        <v>1.3392219821709612</v>
      </c>
      <c r="Q1328" s="99">
        <v>10791.4996092727</v>
      </c>
      <c r="R1328" s="16">
        <v>14442.651158164899</v>
      </c>
      <c r="S1328" s="17">
        <f>gp_need_index[[#This Row],[Normalised weighted population 2027/28]]/gp_need_index[[#This Row],[Registered population 2027/28]]</f>
        <v>1.3383358829717154</v>
      </c>
      <c r="T1328" s="99">
        <v>10836.802652616199</v>
      </c>
      <c r="U1328" s="16">
        <v>14500.2619206859</v>
      </c>
      <c r="V1328" s="17">
        <f>gp_need_index[[#This Row],[Normalised weighted population 2028/29]]/gp_need_index[[#This Row],[Registered population 2028/29]]</f>
        <v>1.3380572098159669</v>
      </c>
    </row>
    <row r="1329" spans="1:22" x14ac:dyDescent="0.2">
      <c r="A1329" s="6" t="s">
        <v>1422</v>
      </c>
      <c r="B1329" s="1" t="s">
        <v>7884</v>
      </c>
      <c r="C1329" s="95" t="s">
        <v>6337</v>
      </c>
      <c r="D1329" s="95" t="s">
        <v>6337</v>
      </c>
      <c r="E1329" s="95" t="s">
        <v>6651</v>
      </c>
      <c r="F1329" s="95" t="s">
        <v>6336</v>
      </c>
      <c r="G1329" s="95" t="s">
        <v>6336</v>
      </c>
      <c r="H1329" s="61">
        <v>5339.8830174037403</v>
      </c>
      <c r="I1329" s="61">
        <v>119.805787969478</v>
      </c>
      <c r="J1329" s="123">
        <v>639748.892564888</v>
      </c>
      <c r="K1329" s="99">
        <v>10611.166666666701</v>
      </c>
      <c r="L1329" s="16">
        <v>12880.4314079955</v>
      </c>
      <c r="M1329" s="17">
        <f>gp_need_index[[#This Row],[Normalised weighted population (base year)]]/gp_need_index[[#This Row],[Registered population (base year)]]</f>
        <v>1.2138562905111401</v>
      </c>
      <c r="N1329" s="99">
        <v>10663.6997156373</v>
      </c>
      <c r="O1329" s="16">
        <v>12926.987410220199</v>
      </c>
      <c r="P1329" s="17">
        <f>gp_need_index[[#This Row],[Normalised weighted population 2026/27]]/gp_need_index[[#This Row],[Registered population 2026/27]]</f>
        <v>1.2122422569030149</v>
      </c>
      <c r="Q1329" s="99">
        <v>10717.3608876125</v>
      </c>
      <c r="R1329" s="16">
        <v>12972.4308900833</v>
      </c>
      <c r="S1329" s="17">
        <f>gp_need_index[[#This Row],[Normalised weighted population 2027/28]]/gp_need_index[[#This Row],[Registered population 2027/28]]</f>
        <v>1.2104128083507284</v>
      </c>
      <c r="T1329" s="99">
        <v>10771.982754811301</v>
      </c>
      <c r="U1329" s="16">
        <v>13024.177042998301</v>
      </c>
      <c r="V1329" s="17">
        <f>gp_need_index[[#This Row],[Normalised weighted population 2028/29]]/gp_need_index[[#This Row],[Registered population 2028/29]]</f>
        <v>1.2090788984210969</v>
      </c>
    </row>
    <row r="1330" spans="1:22" x14ac:dyDescent="0.2">
      <c r="A1330" s="6" t="s">
        <v>1416</v>
      </c>
      <c r="B1330" s="1" t="s">
        <v>12716</v>
      </c>
      <c r="C1330" s="95" t="s">
        <v>6337</v>
      </c>
      <c r="D1330" s="95" t="s">
        <v>6337</v>
      </c>
      <c r="E1330" s="95" t="s">
        <v>6651</v>
      </c>
      <c r="F1330" s="95" t="s">
        <v>6336</v>
      </c>
      <c r="G1330" s="95" t="s">
        <v>6336</v>
      </c>
      <c r="H1330" s="61">
        <v>5360.8606478699203</v>
      </c>
      <c r="I1330" s="61">
        <v>129.76828486229101</v>
      </c>
      <c r="J1330" s="123">
        <v>695669.69165983202</v>
      </c>
      <c r="K1330" s="99">
        <v>14168.333333333299</v>
      </c>
      <c r="L1330" s="16">
        <v>14006.316931821901</v>
      </c>
      <c r="M1330" s="17">
        <f>gp_need_index[[#This Row],[Normalised weighted population (base year)]]/gp_need_index[[#This Row],[Registered population (base year)]]</f>
        <v>0.98856489343526177</v>
      </c>
      <c r="N1330" s="99">
        <v>14233.470370822601</v>
      </c>
      <c r="O1330" s="16">
        <v>14056.9424195545</v>
      </c>
      <c r="P1330" s="17">
        <f>gp_need_index[[#This Row],[Normalised weighted population 2026/27]]/gp_need_index[[#This Row],[Registered population 2026/27]]</f>
        <v>0.98759768723515462</v>
      </c>
      <c r="Q1330" s="99">
        <v>14305.094727600601</v>
      </c>
      <c r="R1330" s="16">
        <v>14106.358138740199</v>
      </c>
      <c r="S1330" s="17">
        <f>gp_need_index[[#This Row],[Normalised weighted population 2027/28]]/gp_need_index[[#This Row],[Registered population 2027/28]]</f>
        <v>0.9861072860652258</v>
      </c>
      <c r="T1330" s="99">
        <v>14384.067580014</v>
      </c>
      <c r="U1330" s="16">
        <v>14162.6274510616</v>
      </c>
      <c r="V1330" s="17">
        <f>gp_need_index[[#This Row],[Normalised weighted population 2028/29]]/gp_need_index[[#This Row],[Registered population 2028/29]]</f>
        <v>0.98460518016057708</v>
      </c>
    </row>
    <row r="1331" spans="1:22" x14ac:dyDescent="0.2">
      <c r="A1331" s="6" t="s">
        <v>1403</v>
      </c>
      <c r="B1331" s="1" t="s">
        <v>7885</v>
      </c>
      <c r="C1331" s="95" t="s">
        <v>6337</v>
      </c>
      <c r="D1331" s="95" t="s">
        <v>6337</v>
      </c>
      <c r="E1331" s="95" t="s">
        <v>6651</v>
      </c>
      <c r="F1331" s="95" t="s">
        <v>6336</v>
      </c>
      <c r="G1331" s="95" t="s">
        <v>6336</v>
      </c>
      <c r="H1331" s="61">
        <v>5463.5505676269504</v>
      </c>
      <c r="I1331" s="61">
        <v>41.174818519499702</v>
      </c>
      <c r="J1331" s="123">
        <v>224960.70309415</v>
      </c>
      <c r="K1331" s="99">
        <v>6299.75</v>
      </c>
      <c r="L1331" s="16">
        <v>4529.2628707516697</v>
      </c>
      <c r="M1331" s="17">
        <f>gp_need_index[[#This Row],[Normalised weighted population (base year)]]/gp_need_index[[#This Row],[Registered population (base year)]]</f>
        <v>0.71895914452980991</v>
      </c>
      <c r="N1331" s="99">
        <v>6331.8181832708897</v>
      </c>
      <c r="O1331" s="16">
        <v>4545.6337798934101</v>
      </c>
      <c r="P1331" s="17">
        <f>gp_need_index[[#This Row],[Normalised weighted population 2026/27]]/gp_need_index[[#This Row],[Registered population 2026/27]]</f>
        <v>0.71790339651623214</v>
      </c>
      <c r="Q1331" s="99">
        <v>6365.26741653729</v>
      </c>
      <c r="R1331" s="16">
        <v>4561.6134827109599</v>
      </c>
      <c r="S1331" s="17">
        <f>gp_need_index[[#This Row],[Normalised weighted population 2027/28]]/gp_need_index[[#This Row],[Registered population 2027/28]]</f>
        <v>0.7166412947332983</v>
      </c>
      <c r="T1331" s="99">
        <v>6401.2034258589802</v>
      </c>
      <c r="U1331" s="16">
        <v>4579.8094515941802</v>
      </c>
      <c r="V1331" s="17">
        <f>gp_need_index[[#This Row],[Normalised weighted population 2028/29]]/gp_need_index[[#This Row],[Registered population 2028/29]]</f>
        <v>0.7154606949519986</v>
      </c>
    </row>
    <row r="1332" spans="1:22" x14ac:dyDescent="0.2">
      <c r="A1332" s="6" t="s">
        <v>1438</v>
      </c>
      <c r="B1332" s="1" t="s">
        <v>7886</v>
      </c>
      <c r="C1332" s="95" t="s">
        <v>6337</v>
      </c>
      <c r="D1332" s="95" t="s">
        <v>6337</v>
      </c>
      <c r="E1332" s="95" t="s">
        <v>6651</v>
      </c>
      <c r="F1332" s="95" t="s">
        <v>6336</v>
      </c>
      <c r="G1332" s="95" t="s">
        <v>6336</v>
      </c>
      <c r="H1332" s="61">
        <v>5340.2711478568399</v>
      </c>
      <c r="I1332" s="61">
        <v>86.989823223103301</v>
      </c>
      <c r="J1332" s="123">
        <v>464549.24311550602</v>
      </c>
      <c r="K1332" s="99">
        <v>8793.0833333333394</v>
      </c>
      <c r="L1332" s="16">
        <v>9353.0363727493495</v>
      </c>
      <c r="M1332" s="17">
        <f>gp_need_index[[#This Row],[Normalised weighted population (base year)]]/gp_need_index[[#This Row],[Registered population (base year)]]</f>
        <v>1.063681079570042</v>
      </c>
      <c r="N1332" s="99">
        <v>8836.38792146173</v>
      </c>
      <c r="O1332" s="16">
        <v>9386.8426924590003</v>
      </c>
      <c r="P1332" s="17">
        <f>gp_need_index[[#This Row],[Normalised weighted population 2026/27]]/gp_need_index[[#This Row],[Registered population 2026/27]]</f>
        <v>1.0622940930038089</v>
      </c>
      <c r="Q1332" s="99">
        <v>8879.5405517295203</v>
      </c>
      <c r="R1332" s="16">
        <v>9419.8411617338606</v>
      </c>
      <c r="S1332" s="17">
        <f>gp_need_index[[#This Row],[Normalised weighted population 2027/28]]/gp_need_index[[#This Row],[Registered population 2027/28]]</f>
        <v>1.0608478115344722</v>
      </c>
      <c r="T1332" s="99">
        <v>8925.9771955340493</v>
      </c>
      <c r="U1332" s="16">
        <v>9457.4162735475893</v>
      </c>
      <c r="V1332" s="17">
        <f>gp_need_index[[#This Row],[Normalised weighted population 2028/29]]/gp_need_index[[#This Row],[Registered population 2028/29]]</f>
        <v>1.059538475885804</v>
      </c>
    </row>
    <row r="1333" spans="1:22" x14ac:dyDescent="0.2">
      <c r="A1333" s="6" t="s">
        <v>1463</v>
      </c>
      <c r="B1333" s="1" t="s">
        <v>7887</v>
      </c>
      <c r="C1333" s="95" t="s">
        <v>6337</v>
      </c>
      <c r="D1333" s="95" t="s">
        <v>6337</v>
      </c>
      <c r="E1333" s="95" t="s">
        <v>6651</v>
      </c>
      <c r="F1333" s="95" t="s">
        <v>6336</v>
      </c>
      <c r="G1333" s="95" t="s">
        <v>6336</v>
      </c>
      <c r="H1333" s="61">
        <v>5442.1860919331402</v>
      </c>
      <c r="I1333" s="61">
        <v>40.677777194662298</v>
      </c>
      <c r="J1333" s="123">
        <v>221376.03329954599</v>
      </c>
      <c r="K1333" s="99">
        <v>6037.5</v>
      </c>
      <c r="L1333" s="16">
        <v>4457.0906576438201</v>
      </c>
      <c r="M1333" s="17">
        <f>gp_need_index[[#This Row],[Normalised weighted population (base year)]]/gp_need_index[[#This Row],[Registered population (base year)]]</f>
        <v>0.73823447745653337</v>
      </c>
      <c r="N1333" s="99">
        <v>6068.5607338858799</v>
      </c>
      <c r="O1333" s="16">
        <v>4473.20070209807</v>
      </c>
      <c r="P1333" s="17">
        <f>gp_need_index[[#This Row],[Normalised weighted population 2026/27]]/gp_need_index[[#This Row],[Registered population 2026/27]]</f>
        <v>0.73711064258126757</v>
      </c>
      <c r="Q1333" s="99">
        <v>6100.1094120855496</v>
      </c>
      <c r="R1333" s="16">
        <v>4488.9257739635004</v>
      </c>
      <c r="S1333" s="17">
        <f>gp_need_index[[#This Row],[Normalised weighted population 2027/28]]/gp_need_index[[#This Row],[Registered population 2027/28]]</f>
        <v>0.73587627216489448</v>
      </c>
      <c r="T1333" s="99">
        <v>6133.4851760235597</v>
      </c>
      <c r="U1333" s="16">
        <v>4506.8317964732496</v>
      </c>
      <c r="V1333" s="17">
        <f>gp_need_index[[#This Row],[Normalised weighted population 2028/29]]/gp_need_index[[#This Row],[Registered population 2028/29]]</f>
        <v>0.73479134083358189</v>
      </c>
    </row>
    <row r="1334" spans="1:22" x14ac:dyDescent="0.2">
      <c r="A1334" s="6" t="s">
        <v>1457</v>
      </c>
      <c r="B1334" s="1" t="s">
        <v>7888</v>
      </c>
      <c r="C1334" s="95" t="s">
        <v>6337</v>
      </c>
      <c r="D1334" s="95" t="s">
        <v>6337</v>
      </c>
      <c r="E1334" s="95" t="s">
        <v>6651</v>
      </c>
      <c r="F1334" s="95" t="s">
        <v>6336</v>
      </c>
      <c r="G1334" s="95" t="s">
        <v>6336</v>
      </c>
      <c r="H1334" s="61">
        <v>5334.6155364046399</v>
      </c>
      <c r="I1334" s="61">
        <v>141.36666174500101</v>
      </c>
      <c r="J1334" s="123">
        <v>754136.79007454403</v>
      </c>
      <c r="K1334" s="99">
        <v>12604.666666666701</v>
      </c>
      <c r="L1334" s="16">
        <v>15183.4685603866</v>
      </c>
      <c r="M1334" s="17">
        <f>gp_need_index[[#This Row],[Normalised weighted population (base year)]]/gp_need_index[[#This Row],[Registered population (base year)]]</f>
        <v>1.2045910425017103</v>
      </c>
      <c r="N1334" s="99">
        <v>12675.596088615999</v>
      </c>
      <c r="O1334" s="16">
        <v>15238.3488337007</v>
      </c>
      <c r="P1334" s="17">
        <f>gp_need_index[[#This Row],[Normalised weighted population 2026/27]]/gp_need_index[[#This Row],[Registered population 2026/27]]</f>
        <v>1.2021800574243857</v>
      </c>
      <c r="Q1334" s="99">
        <v>12745.327591359501</v>
      </c>
      <c r="R1334" s="16">
        <v>15291.917664271699</v>
      </c>
      <c r="S1334" s="17">
        <f>gp_need_index[[#This Row],[Normalised weighted population 2027/28]]/gp_need_index[[#This Row],[Registered population 2027/28]]</f>
        <v>1.1998057762468672</v>
      </c>
      <c r="T1334" s="99">
        <v>12820.3285828396</v>
      </c>
      <c r="U1334" s="16">
        <v>15352.916093673601</v>
      </c>
      <c r="V1334" s="17">
        <f>gp_need_index[[#This Row],[Normalised weighted population 2028/29]]/gp_need_index[[#This Row],[Registered population 2028/29]]</f>
        <v>1.1975446646682633</v>
      </c>
    </row>
    <row r="1335" spans="1:22" x14ac:dyDescent="0.2">
      <c r="A1335" s="6" t="s">
        <v>1425</v>
      </c>
      <c r="B1335" s="1" t="s">
        <v>7889</v>
      </c>
      <c r="C1335" s="95" t="s">
        <v>6337</v>
      </c>
      <c r="D1335" s="95" t="s">
        <v>6337</v>
      </c>
      <c r="E1335" s="95" t="s">
        <v>6651</v>
      </c>
      <c r="F1335" s="95" t="s">
        <v>6336</v>
      </c>
      <c r="G1335" s="95" t="s">
        <v>6336</v>
      </c>
      <c r="H1335" s="61">
        <v>5407.1223846084804</v>
      </c>
      <c r="I1335" s="61">
        <v>95.649182565697501</v>
      </c>
      <c r="J1335" s="123">
        <v>517186.83612048603</v>
      </c>
      <c r="K1335" s="99">
        <v>10921.833333333299</v>
      </c>
      <c r="L1335" s="16">
        <v>10412.8192251501</v>
      </c>
      <c r="M1335" s="17">
        <f>gp_need_index[[#This Row],[Normalised weighted population (base year)]]/gp_need_index[[#This Row],[Registered population (base year)]]</f>
        <v>0.95339481086662492</v>
      </c>
      <c r="N1335" s="99">
        <v>10974.9772163283</v>
      </c>
      <c r="O1335" s="16">
        <v>10450.456103889301</v>
      </c>
      <c r="P1335" s="17">
        <f>gp_need_index[[#This Row],[Normalised weighted population 2026/27]]/gp_need_index[[#This Row],[Registered population 2026/27]]</f>
        <v>0.95220754429825794</v>
      </c>
      <c r="Q1335" s="99">
        <v>11027.698811419499</v>
      </c>
      <c r="R1335" s="16">
        <v>10487.1935954986</v>
      </c>
      <c r="S1335" s="17">
        <f>gp_need_index[[#This Row],[Normalised weighted population 2027/28]]/gp_need_index[[#This Row],[Registered population 2027/28]]</f>
        <v>0.95098658159205529</v>
      </c>
      <c r="T1335" s="99">
        <v>11084.5982453957</v>
      </c>
      <c r="U1335" s="16">
        <v>10529.026304266999</v>
      </c>
      <c r="V1335" s="17">
        <f>gp_need_index[[#This Row],[Normalised weighted population 2028/29]]/gp_need_index[[#This Row],[Registered population 2028/29]]</f>
        <v>0.94987892850699629</v>
      </c>
    </row>
    <row r="1336" spans="1:22" x14ac:dyDescent="0.2">
      <c r="A1336" s="6" t="s">
        <v>1445</v>
      </c>
      <c r="B1336" s="1" t="s">
        <v>7890</v>
      </c>
      <c r="C1336" s="95" t="s">
        <v>6337</v>
      </c>
      <c r="D1336" s="95" t="s">
        <v>6337</v>
      </c>
      <c r="E1336" s="95" t="s">
        <v>6651</v>
      </c>
      <c r="F1336" s="95" t="s">
        <v>6336</v>
      </c>
      <c r="G1336" s="95" t="s">
        <v>6336</v>
      </c>
      <c r="H1336" s="61">
        <v>5373.1408538818396</v>
      </c>
      <c r="I1336" s="61">
        <v>40.481856676769397</v>
      </c>
      <c r="J1336" s="123">
        <v>217514.717950939</v>
      </c>
      <c r="K1336" s="99">
        <v>5461.5</v>
      </c>
      <c r="L1336" s="16">
        <v>4379.3485809159101</v>
      </c>
      <c r="M1336" s="17">
        <f>gp_need_index[[#This Row],[Normalised weighted population (base year)]]/gp_need_index[[#This Row],[Registered population (base year)]]</f>
        <v>0.80185820395787055</v>
      </c>
      <c r="N1336" s="99">
        <v>5490.1176678295997</v>
      </c>
      <c r="O1336" s="16">
        <v>4395.1776285477299</v>
      </c>
      <c r="P1336" s="17">
        <f>gp_need_index[[#This Row],[Normalised weighted population 2026/27]]/gp_need_index[[#This Row],[Registered population 2026/27]]</f>
        <v>0.80056164448024825</v>
      </c>
      <c r="Q1336" s="99">
        <v>5520.0807677882704</v>
      </c>
      <c r="R1336" s="16">
        <v>4410.6284184123297</v>
      </c>
      <c r="S1336" s="17">
        <f>gp_need_index[[#This Row],[Normalised weighted population 2027/28]]/gp_need_index[[#This Row],[Registered population 2027/28]]</f>
        <v>0.79901519632647244</v>
      </c>
      <c r="T1336" s="99">
        <v>5552.3711116155901</v>
      </c>
      <c r="U1336" s="16">
        <v>4428.2221180453798</v>
      </c>
      <c r="V1336" s="17">
        <f>gp_need_index[[#This Row],[Normalised weighted population 2028/29]]/gp_need_index[[#This Row],[Registered population 2028/29]]</f>
        <v>0.79753712945835253</v>
      </c>
    </row>
    <row r="1337" spans="1:22" x14ac:dyDescent="0.2">
      <c r="A1337" s="6" t="s">
        <v>1402</v>
      </c>
      <c r="B1337" s="1" t="s">
        <v>7891</v>
      </c>
      <c r="C1337" s="95" t="s">
        <v>6337</v>
      </c>
      <c r="D1337" s="95" t="s">
        <v>6337</v>
      </c>
      <c r="E1337" s="95" t="s">
        <v>6651</v>
      </c>
      <c r="F1337" s="95" t="s">
        <v>6336</v>
      </c>
      <c r="G1337" s="95" t="s">
        <v>6336</v>
      </c>
      <c r="H1337" s="61">
        <v>5382.63572803442</v>
      </c>
      <c r="I1337" s="61">
        <v>69.989334327865706</v>
      </c>
      <c r="J1337" s="123">
        <v>376727.09153451602</v>
      </c>
      <c r="K1337" s="99">
        <v>8886.1666666666697</v>
      </c>
      <c r="L1337" s="16">
        <v>7584.8626210037901</v>
      </c>
      <c r="M1337" s="17">
        <f>gp_need_index[[#This Row],[Normalised weighted population (base year)]]/gp_need_index[[#This Row],[Registered population (base year)]]</f>
        <v>0.85355844713736195</v>
      </c>
      <c r="N1337" s="99">
        <v>8935.6353651895406</v>
      </c>
      <c r="O1337" s="16">
        <v>7612.2779202179099</v>
      </c>
      <c r="P1337" s="17">
        <f>gp_need_index[[#This Row],[Normalised weighted population 2026/27]]/gp_need_index[[#This Row],[Registered population 2026/27]]</f>
        <v>0.8519011361937372</v>
      </c>
      <c r="Q1337" s="99">
        <v>8986.1097620364508</v>
      </c>
      <c r="R1337" s="16">
        <v>7639.0380915866899</v>
      </c>
      <c r="S1337" s="17">
        <f>gp_need_index[[#This Row],[Normalised weighted population 2027/28]]/gp_need_index[[#This Row],[Registered population 2027/28]]</f>
        <v>0.85009401107688176</v>
      </c>
      <c r="T1337" s="99">
        <v>9035.1764253408692</v>
      </c>
      <c r="U1337" s="16">
        <v>7669.5096999198304</v>
      </c>
      <c r="V1337" s="17">
        <f>gp_need_index[[#This Row],[Normalised weighted population 2028/29]]/gp_need_index[[#This Row],[Registered population 2028/29]]</f>
        <v>0.84885002116939667</v>
      </c>
    </row>
    <row r="1338" spans="1:22" x14ac:dyDescent="0.2">
      <c r="A1338" s="6" t="s">
        <v>1430</v>
      </c>
      <c r="B1338" s="1" t="s">
        <v>7892</v>
      </c>
      <c r="C1338" s="95" t="s">
        <v>6337</v>
      </c>
      <c r="D1338" s="95" t="s">
        <v>6337</v>
      </c>
      <c r="E1338" s="95" t="s">
        <v>6651</v>
      </c>
      <c r="F1338" s="95" t="s">
        <v>6336</v>
      </c>
      <c r="G1338" s="95" t="s">
        <v>6336</v>
      </c>
      <c r="H1338" s="61">
        <v>5312.4901439525502</v>
      </c>
      <c r="I1338" s="61">
        <v>61.630809385827298</v>
      </c>
      <c r="J1338" s="123">
        <v>327413.06742602598</v>
      </c>
      <c r="K1338" s="99">
        <v>6969.5833333333303</v>
      </c>
      <c r="L1338" s="16">
        <v>6591.9950875641398</v>
      </c>
      <c r="M1338" s="17">
        <f>gp_need_index[[#This Row],[Normalised weighted population (base year)]]/gp_need_index[[#This Row],[Registered population (base year)]]</f>
        <v>0.94582341185830943</v>
      </c>
      <c r="N1338" s="99">
        <v>7012.7852033884101</v>
      </c>
      <c r="O1338" s="16">
        <v>6615.8216915217499</v>
      </c>
      <c r="P1338" s="17">
        <f>gp_need_index[[#This Row],[Normalised weighted population 2026/27]]/gp_need_index[[#This Row],[Registered population 2026/27]]</f>
        <v>0.94339431476172164</v>
      </c>
      <c r="Q1338" s="99">
        <v>7057.5182751850398</v>
      </c>
      <c r="R1338" s="16">
        <v>6639.0789246477498</v>
      </c>
      <c r="S1338" s="17">
        <f>gp_need_index[[#This Row],[Normalised weighted population 2027/28]]/gp_need_index[[#This Row],[Registered population 2027/28]]</f>
        <v>0.94071012865690118</v>
      </c>
      <c r="T1338" s="99">
        <v>7102.86456414243</v>
      </c>
      <c r="U1338" s="16">
        <v>6665.5617632275798</v>
      </c>
      <c r="V1338" s="17">
        <f>gp_need_index[[#This Row],[Normalised weighted population 2028/29]]/gp_need_index[[#This Row],[Registered population 2028/29]]</f>
        <v>0.93843289605682512</v>
      </c>
    </row>
    <row r="1339" spans="1:22" x14ac:dyDescent="0.2">
      <c r="A1339" s="6" t="s">
        <v>1420</v>
      </c>
      <c r="B1339" s="1" t="s">
        <v>7893</v>
      </c>
      <c r="C1339" s="95" t="s">
        <v>6337</v>
      </c>
      <c r="D1339" s="95" t="s">
        <v>6337</v>
      </c>
      <c r="E1339" s="95" t="s">
        <v>6651</v>
      </c>
      <c r="F1339" s="95" t="s">
        <v>6336</v>
      </c>
      <c r="G1339" s="95" t="s">
        <v>6336</v>
      </c>
      <c r="H1339" s="61">
        <v>5523.7948746219799</v>
      </c>
      <c r="I1339" s="61">
        <v>79.219365521568406</v>
      </c>
      <c r="J1339" s="123">
        <v>437591.52523884398</v>
      </c>
      <c r="K1339" s="99">
        <v>7759.0833333333303</v>
      </c>
      <c r="L1339" s="16">
        <v>8810.2811760434597</v>
      </c>
      <c r="M1339" s="17">
        <f>gp_need_index[[#This Row],[Normalised weighted population (base year)]]/gp_need_index[[#This Row],[Registered population (base year)]]</f>
        <v>1.1354796433483505</v>
      </c>
      <c r="N1339" s="99">
        <v>7797.6369073349097</v>
      </c>
      <c r="O1339" s="16">
        <v>8842.12572045655</v>
      </c>
      <c r="P1339" s="17">
        <f>gp_need_index[[#This Row],[Normalised weighted population 2026/27]]/gp_need_index[[#This Row],[Registered population 2026/27]]</f>
        <v>1.1339494035865063</v>
      </c>
      <c r="Q1339" s="99">
        <v>7835.5428884271896</v>
      </c>
      <c r="R1339" s="16">
        <v>8873.2092938656697</v>
      </c>
      <c r="S1339" s="17">
        <f>gp_need_index[[#This Row],[Normalised weighted population 2027/28]]/gp_need_index[[#This Row],[Registered population 2027/28]]</f>
        <v>1.1324306969171307</v>
      </c>
      <c r="T1339" s="99">
        <v>7875.1245465229003</v>
      </c>
      <c r="U1339" s="16">
        <v>8908.6039279830693</v>
      </c>
      <c r="V1339" s="17">
        <f>gp_need_index[[#This Row],[Normalised weighted population 2028/29]]/gp_need_index[[#This Row],[Registered population 2028/29]]</f>
        <v>1.1312334014979459</v>
      </c>
    </row>
    <row r="1340" spans="1:22" x14ac:dyDescent="0.2">
      <c r="A1340" s="6" t="s">
        <v>1407</v>
      </c>
      <c r="B1340" s="1" t="s">
        <v>7894</v>
      </c>
      <c r="C1340" s="95" t="s">
        <v>6337</v>
      </c>
      <c r="D1340" s="95" t="s">
        <v>6337</v>
      </c>
      <c r="E1340" s="95" t="s">
        <v>6651</v>
      </c>
      <c r="F1340" s="95" t="s">
        <v>6336</v>
      </c>
      <c r="G1340" s="95" t="s">
        <v>6336</v>
      </c>
      <c r="H1340" s="61">
        <v>5521.5333213404601</v>
      </c>
      <c r="I1340" s="61">
        <v>99.259122621254505</v>
      </c>
      <c r="J1340" s="123">
        <v>548062.55300027505</v>
      </c>
      <c r="K1340" s="99">
        <v>8011.9166666666697</v>
      </c>
      <c r="L1340" s="16">
        <v>11034.4577431136</v>
      </c>
      <c r="M1340" s="17">
        <f>gp_need_index[[#This Row],[Normalised weighted population (base year)]]/gp_need_index[[#This Row],[Registered population (base year)]]</f>
        <v>1.377255680781369</v>
      </c>
      <c r="N1340" s="99">
        <v>8046.05702892319</v>
      </c>
      <c r="O1340" s="16">
        <v>11074.341518972</v>
      </c>
      <c r="P1340" s="17">
        <f>gp_need_index[[#This Row],[Normalised weighted population 2026/27]]/gp_need_index[[#This Row],[Registered population 2026/27]]</f>
        <v>1.3763687579099955</v>
      </c>
      <c r="Q1340" s="99">
        <v>8081.4116847731802</v>
      </c>
      <c r="R1340" s="16">
        <v>11113.2722148754</v>
      </c>
      <c r="S1340" s="17">
        <f>gp_need_index[[#This Row],[Normalised weighted population 2027/28]]/gp_need_index[[#This Row],[Registered population 2027/28]]</f>
        <v>1.3751647172999224</v>
      </c>
      <c r="T1340" s="99">
        <v>8120.0830778515301</v>
      </c>
      <c r="U1340" s="16">
        <v>11157.602309079801</v>
      </c>
      <c r="V1340" s="17">
        <f>gp_need_index[[#This Row],[Normalised weighted population 2028/29]]/gp_need_index[[#This Row],[Registered population 2028/29]]</f>
        <v>1.3740748957992139</v>
      </c>
    </row>
    <row r="1341" spans="1:22" x14ac:dyDescent="0.2">
      <c r="A1341" s="6" t="s">
        <v>1410</v>
      </c>
      <c r="B1341" s="1" t="s">
        <v>7895</v>
      </c>
      <c r="C1341" s="95" t="s">
        <v>6337</v>
      </c>
      <c r="D1341" s="95" t="s">
        <v>6337</v>
      </c>
      <c r="E1341" s="95" t="s">
        <v>6651</v>
      </c>
      <c r="F1341" s="95" t="s">
        <v>6336</v>
      </c>
      <c r="G1341" s="95" t="s">
        <v>6336</v>
      </c>
      <c r="H1341" s="61">
        <v>5458.7922712053596</v>
      </c>
      <c r="I1341" s="61">
        <v>57.732974626123699</v>
      </c>
      <c r="J1341" s="123">
        <v>315152.31568277901</v>
      </c>
      <c r="K1341" s="99">
        <v>5939.3333333333303</v>
      </c>
      <c r="L1341" s="16">
        <v>6345.14234006473</v>
      </c>
      <c r="M1341" s="17">
        <f>gp_need_index[[#This Row],[Normalised weighted population (base year)]]/gp_need_index[[#This Row],[Registered population (base year)]]</f>
        <v>1.0683256830280727</v>
      </c>
      <c r="N1341" s="99">
        <v>5963.9651219380803</v>
      </c>
      <c r="O1341" s="16">
        <v>6368.0767008436997</v>
      </c>
      <c r="P1341" s="17">
        <f>gp_need_index[[#This Row],[Normalised weighted population 2026/27]]/gp_need_index[[#This Row],[Registered population 2026/27]]</f>
        <v>1.0677588769624289</v>
      </c>
      <c r="Q1341" s="99">
        <v>5989.3398568940202</v>
      </c>
      <c r="R1341" s="16">
        <v>6390.4630122198996</v>
      </c>
      <c r="S1341" s="17">
        <f>gp_need_index[[#This Row],[Normalised weighted population 2027/28]]/gp_need_index[[#This Row],[Registered population 2027/28]]</f>
        <v>1.0669728492471782</v>
      </c>
      <c r="T1341" s="99">
        <v>6015.9015388982098</v>
      </c>
      <c r="U1341" s="16">
        <v>6415.9541386733999</v>
      </c>
      <c r="V1341" s="17">
        <f>gp_need_index[[#This Row],[Normalised weighted population 2028/29]]/gp_need_index[[#This Row],[Registered population 2028/29]]</f>
        <v>1.0664991933774997</v>
      </c>
    </row>
    <row r="1342" spans="1:22" x14ac:dyDescent="0.2">
      <c r="A1342" s="6" t="s">
        <v>1423</v>
      </c>
      <c r="B1342" s="1" t="s">
        <v>7896</v>
      </c>
      <c r="C1342" s="95" t="s">
        <v>6337</v>
      </c>
      <c r="D1342" s="95" t="s">
        <v>6337</v>
      </c>
      <c r="E1342" s="95" t="s">
        <v>6651</v>
      </c>
      <c r="F1342" s="95" t="s">
        <v>6336</v>
      </c>
      <c r="G1342" s="95" t="s">
        <v>6336</v>
      </c>
      <c r="H1342" s="61">
        <v>5451.5103881835903</v>
      </c>
      <c r="I1342" s="61">
        <v>28.805129737318499</v>
      </c>
      <c r="J1342" s="123">
        <v>157031.46399596799</v>
      </c>
      <c r="K1342" s="99">
        <v>3628.6666666666702</v>
      </c>
      <c r="L1342" s="16">
        <v>3161.6045364111901</v>
      </c>
      <c r="M1342" s="17">
        <f>gp_need_index[[#This Row],[Normalised weighted population (base year)]]/gp_need_index[[#This Row],[Registered population (base year)]]</f>
        <v>0.87128546842123478</v>
      </c>
      <c r="N1342" s="99">
        <v>3648.0115821902</v>
      </c>
      <c r="O1342" s="16">
        <v>3173.0320781734299</v>
      </c>
      <c r="P1342" s="17">
        <f>gp_need_index[[#This Row],[Normalised weighted population 2026/27]]/gp_need_index[[#This Row],[Registered population 2026/27]]</f>
        <v>0.86979769846794153</v>
      </c>
      <c r="Q1342" s="99">
        <v>3667.4644602696399</v>
      </c>
      <c r="R1342" s="16">
        <v>3184.1865424560701</v>
      </c>
      <c r="S1342" s="17">
        <f>gp_need_index[[#This Row],[Normalised weighted population 2027/28]]/gp_need_index[[#This Row],[Registered population 2027/28]]</f>
        <v>0.86822560298838236</v>
      </c>
      <c r="T1342" s="99">
        <v>3687.9510090076301</v>
      </c>
      <c r="U1342" s="16">
        <v>3196.8880480668599</v>
      </c>
      <c r="V1342" s="17">
        <f>gp_need_index[[#This Row],[Normalised weighted population 2028/29]]/gp_need_index[[#This Row],[Registered population 2028/29]]</f>
        <v>0.86684666912836583</v>
      </c>
    </row>
    <row r="1343" spans="1:22" x14ac:dyDescent="0.2">
      <c r="A1343" s="6" t="s">
        <v>1458</v>
      </c>
      <c r="B1343" s="1" t="s">
        <v>7897</v>
      </c>
      <c r="C1343" s="95" t="s">
        <v>6337</v>
      </c>
      <c r="D1343" s="95" t="s">
        <v>6337</v>
      </c>
      <c r="E1343" s="95" t="s">
        <v>6651</v>
      </c>
      <c r="F1343" s="95" t="s">
        <v>6336</v>
      </c>
      <c r="G1343" s="95" t="s">
        <v>6336</v>
      </c>
      <c r="H1343" s="61">
        <v>5413.2808045504398</v>
      </c>
      <c r="I1343" s="61">
        <v>111.016551277959</v>
      </c>
      <c r="J1343" s="123">
        <v>600963.76602036704</v>
      </c>
      <c r="K1343" s="99">
        <v>8344.0833333333303</v>
      </c>
      <c r="L1343" s="16">
        <v>12099.548208488501</v>
      </c>
      <c r="M1343" s="17">
        <f>gp_need_index[[#This Row],[Normalised weighted population (base year)]]/gp_need_index[[#This Row],[Registered population (base year)]]</f>
        <v>1.4500751880260669</v>
      </c>
      <c r="N1343" s="99">
        <v>8379.2810237044905</v>
      </c>
      <c r="O1343" s="16">
        <v>12143.281727612901</v>
      </c>
      <c r="P1343" s="17">
        <f>gp_need_index[[#This Row],[Normalised weighted population 2026/27]]/gp_need_index[[#This Row],[Registered population 2026/27]]</f>
        <v>1.4492033019611439</v>
      </c>
      <c r="Q1343" s="99">
        <v>8416.8547892941406</v>
      </c>
      <c r="R1343" s="16">
        <v>12185.9701716524</v>
      </c>
      <c r="S1343" s="17">
        <f>gp_need_index[[#This Row],[Normalised weighted population 2027/28]]/gp_need_index[[#This Row],[Registered population 2027/28]]</f>
        <v>1.447805679997284</v>
      </c>
      <c r="T1343" s="99">
        <v>8455.0440300693099</v>
      </c>
      <c r="U1343" s="16">
        <v>12234.579185742599</v>
      </c>
      <c r="V1343" s="17">
        <f>gp_need_index[[#This Row],[Normalised weighted population 2028/29]]/gp_need_index[[#This Row],[Registered population 2028/29]]</f>
        <v>1.4470154315260624</v>
      </c>
    </row>
    <row r="1344" spans="1:22" x14ac:dyDescent="0.2">
      <c r="A1344" s="6" t="s">
        <v>1400</v>
      </c>
      <c r="B1344" s="1" t="s">
        <v>7898</v>
      </c>
      <c r="C1344" s="95" t="s">
        <v>6337</v>
      </c>
      <c r="D1344" s="95" t="s">
        <v>6337</v>
      </c>
      <c r="E1344" s="95" t="s">
        <v>6651</v>
      </c>
      <c r="F1344" s="95" t="s">
        <v>6336</v>
      </c>
      <c r="G1344" s="95" t="s">
        <v>6336</v>
      </c>
      <c r="H1344" s="61">
        <v>5405.3689170195703</v>
      </c>
      <c r="I1344" s="61">
        <v>95.407861750621294</v>
      </c>
      <c r="J1344" s="123">
        <v>515714.69034610799</v>
      </c>
      <c r="K1344" s="99">
        <v>10784.75</v>
      </c>
      <c r="L1344" s="16">
        <v>10383.1796698655</v>
      </c>
      <c r="M1344" s="17">
        <f>gp_need_index[[#This Row],[Normalised weighted population (base year)]]/gp_need_index[[#This Row],[Registered population (base year)]]</f>
        <v>0.96276498480405204</v>
      </c>
      <c r="N1344" s="99">
        <v>10841.211687896301</v>
      </c>
      <c r="O1344" s="16">
        <v>10420.709417161799</v>
      </c>
      <c r="P1344" s="17">
        <f>gp_need_index[[#This Row],[Normalised weighted population 2026/27]]/gp_need_index[[#This Row],[Registered population 2026/27]]</f>
        <v>0.96121261323547691</v>
      </c>
      <c r="Q1344" s="99">
        <v>10898.538445423201</v>
      </c>
      <c r="R1344" s="16">
        <v>10457.342337387499</v>
      </c>
      <c r="S1344" s="17">
        <f>gp_need_index[[#This Row],[Normalised weighted population 2027/28]]/gp_need_index[[#This Row],[Registered population 2027/28]]</f>
        <v>0.95951786468937217</v>
      </c>
      <c r="T1344" s="99">
        <v>10962.253728218</v>
      </c>
      <c r="U1344" s="16">
        <v>10499.055971498199</v>
      </c>
      <c r="V1344" s="17">
        <f>gp_need_index[[#This Row],[Normalised weighted population 2028/29]]/gp_need_index[[#This Row],[Registered population 2028/29]]</f>
        <v>0.95774611971190915</v>
      </c>
    </row>
    <row r="1345" spans="1:22" x14ac:dyDescent="0.2">
      <c r="A1345" s="6" t="s">
        <v>1437</v>
      </c>
      <c r="B1345" s="1" t="s">
        <v>7899</v>
      </c>
      <c r="C1345" s="95" t="s">
        <v>6337</v>
      </c>
      <c r="D1345" s="95" t="s">
        <v>6337</v>
      </c>
      <c r="E1345" s="95" t="s">
        <v>6651</v>
      </c>
      <c r="F1345" s="95" t="s">
        <v>6336</v>
      </c>
      <c r="G1345" s="95" t="s">
        <v>6336</v>
      </c>
      <c r="H1345" s="61">
        <v>5268.2561428931403</v>
      </c>
      <c r="I1345" s="61">
        <v>27.528360944061902</v>
      </c>
      <c r="J1345" s="123">
        <v>145026.45664733401</v>
      </c>
      <c r="K1345" s="99">
        <v>4071.6666666666702</v>
      </c>
      <c r="L1345" s="16">
        <v>2919.9008375011099</v>
      </c>
      <c r="M1345" s="17">
        <f>gp_need_index[[#This Row],[Normalised weighted population (base year)]]/gp_need_index[[#This Row],[Registered population (base year)]]</f>
        <v>0.71712668952135261</v>
      </c>
      <c r="N1345" s="99">
        <v>4094.2805745083701</v>
      </c>
      <c r="O1345" s="16">
        <v>2930.45474719407</v>
      </c>
      <c r="P1345" s="17">
        <f>gp_need_index[[#This Row],[Normalised weighted population 2026/27]]/gp_need_index[[#This Row],[Registered population 2026/27]]</f>
        <v>0.71574350947991661</v>
      </c>
      <c r="Q1345" s="99">
        <v>4117.4781655295601</v>
      </c>
      <c r="R1345" s="16">
        <v>2940.75645609715</v>
      </c>
      <c r="S1345" s="17">
        <f>gp_need_index[[#This Row],[Normalised weighted population 2027/28]]/gp_need_index[[#This Row],[Registered population 2027/28]]</f>
        <v>0.71421300560046352</v>
      </c>
      <c r="T1345" s="99">
        <v>4141.1292189488404</v>
      </c>
      <c r="U1345" s="16">
        <v>2952.4869354924499</v>
      </c>
      <c r="V1345" s="17">
        <f>gp_need_index[[#This Row],[Normalised weighted population 2028/29]]/gp_need_index[[#This Row],[Registered population 2028/29]]</f>
        <v>0.71296662803530952</v>
      </c>
    </row>
    <row r="1346" spans="1:22" x14ac:dyDescent="0.2">
      <c r="A1346" s="6" t="s">
        <v>1443</v>
      </c>
      <c r="B1346" s="1" t="s">
        <v>7900</v>
      </c>
      <c r="C1346" s="95" t="s">
        <v>6337</v>
      </c>
      <c r="D1346" s="95" t="s">
        <v>6337</v>
      </c>
      <c r="E1346" s="95" t="s">
        <v>6651</v>
      </c>
      <c r="F1346" s="95" t="s">
        <v>6336</v>
      </c>
      <c r="G1346" s="95" t="s">
        <v>6336</v>
      </c>
      <c r="H1346" s="61">
        <v>5328.0822827888296</v>
      </c>
      <c r="I1346" s="61">
        <v>67.117044202984403</v>
      </c>
      <c r="J1346" s="123">
        <v>357605.13409107598</v>
      </c>
      <c r="K1346" s="99">
        <v>7916.6666666666697</v>
      </c>
      <c r="L1346" s="16">
        <v>7199.8692836189002</v>
      </c>
      <c r="M1346" s="17">
        <f>gp_need_index[[#This Row],[Normalised weighted population (base year)]]/gp_need_index[[#This Row],[Registered population (base year)]]</f>
        <v>0.90945717266765025</v>
      </c>
      <c r="N1346" s="99">
        <v>7955.9463500720303</v>
      </c>
      <c r="O1346" s="16">
        <v>7225.8930338930804</v>
      </c>
      <c r="P1346" s="17">
        <f>gp_need_index[[#This Row],[Normalised weighted population 2026/27]]/gp_need_index[[#This Row],[Registered population 2026/27]]</f>
        <v>0.90823802926067487</v>
      </c>
      <c r="Q1346" s="99">
        <v>7996.9272374198499</v>
      </c>
      <c r="R1346" s="16">
        <v>7251.2949093771404</v>
      </c>
      <c r="S1346" s="17">
        <f>gp_need_index[[#This Row],[Normalised weighted population 2027/28]]/gp_need_index[[#This Row],[Registered population 2027/28]]</f>
        <v>0.90676014600286869</v>
      </c>
      <c r="T1346" s="99">
        <v>8039.4934923252804</v>
      </c>
      <c r="U1346" s="16">
        <v>7280.2198362772897</v>
      </c>
      <c r="V1346" s="17">
        <f>gp_need_index[[#This Row],[Normalised weighted population 2028/29]]/gp_need_index[[#This Row],[Registered population 2028/29]]</f>
        <v>0.90555702834104979</v>
      </c>
    </row>
    <row r="1347" spans="1:22" x14ac:dyDescent="0.2">
      <c r="A1347" s="6" t="s">
        <v>1466</v>
      </c>
      <c r="B1347" s="1" t="s">
        <v>7901</v>
      </c>
      <c r="C1347" s="95" t="s">
        <v>6337</v>
      </c>
      <c r="D1347" s="95" t="s">
        <v>6337</v>
      </c>
      <c r="E1347" s="95" t="s">
        <v>6651</v>
      </c>
      <c r="F1347" s="95" t="s">
        <v>6336</v>
      </c>
      <c r="G1347" s="95" t="s">
        <v>6336</v>
      </c>
      <c r="H1347" s="61">
        <v>5424.0058361235097</v>
      </c>
      <c r="I1347" s="61">
        <v>16.589924897445101</v>
      </c>
      <c r="J1347" s="123">
        <v>89983.849464593106</v>
      </c>
      <c r="K1347" s="99">
        <v>2617.1666666666702</v>
      </c>
      <c r="L1347" s="16">
        <v>1811.69645516585</v>
      </c>
      <c r="M1347" s="17">
        <f>gp_need_index[[#This Row],[Normalised weighted population (base year)]]/gp_need_index[[#This Row],[Registered population (base year)]]</f>
        <v>0.69223579768165866</v>
      </c>
      <c r="N1347" s="99">
        <v>2631.4423087811301</v>
      </c>
      <c r="O1347" s="16">
        <v>1818.2447874014299</v>
      </c>
      <c r="P1347" s="17">
        <f>gp_need_index[[#This Row],[Normalised weighted population 2026/27]]/gp_need_index[[#This Row],[Registered population 2026/27]]</f>
        <v>0.69096889615779988</v>
      </c>
      <c r="Q1347" s="99">
        <v>2645.2099911301402</v>
      </c>
      <c r="R1347" s="16">
        <v>1824.6366378581799</v>
      </c>
      <c r="S1347" s="17">
        <f>gp_need_index[[#This Row],[Normalised weighted population 2027/28]]/gp_need_index[[#This Row],[Registered population 2027/28]]</f>
        <v>0.6897889558774204</v>
      </c>
      <c r="T1347" s="99">
        <v>2659.8034142220899</v>
      </c>
      <c r="U1347" s="16">
        <v>1831.91499048746</v>
      </c>
      <c r="V1347" s="17">
        <f>gp_need_index[[#This Row],[Normalised weighted population 2028/29]]/gp_need_index[[#This Row],[Registered population 2028/29]]</f>
        <v>0.6887407470387199</v>
      </c>
    </row>
    <row r="1348" spans="1:22" x14ac:dyDescent="0.2">
      <c r="A1348" s="6" t="s">
        <v>1427</v>
      </c>
      <c r="B1348" s="1" t="s">
        <v>7902</v>
      </c>
      <c r="C1348" s="95" t="s">
        <v>6337</v>
      </c>
      <c r="D1348" s="95" t="s">
        <v>6337</v>
      </c>
      <c r="E1348" s="95" t="s">
        <v>6651</v>
      </c>
      <c r="F1348" s="95" t="s">
        <v>6336</v>
      </c>
      <c r="G1348" s="95" t="s">
        <v>6336</v>
      </c>
      <c r="H1348" s="61">
        <v>5582.57130432129</v>
      </c>
      <c r="I1348" s="61">
        <v>43.267288585255002</v>
      </c>
      <c r="J1348" s="123">
        <v>241542.72367183201</v>
      </c>
      <c r="K1348" s="99">
        <v>4791.9166666666697</v>
      </c>
      <c r="L1348" s="16">
        <v>4863.1182023342099</v>
      </c>
      <c r="M1348" s="17">
        <f>gp_need_index[[#This Row],[Normalised weighted population (base year)]]/gp_need_index[[#This Row],[Registered population (base year)]]</f>
        <v>1.0148586756866682</v>
      </c>
      <c r="N1348" s="99">
        <v>4812.48613856868</v>
      </c>
      <c r="O1348" s="16">
        <v>4880.6958233528703</v>
      </c>
      <c r="P1348" s="17">
        <f>gp_need_index[[#This Row],[Normalised weighted population 2026/27]]/gp_need_index[[#This Row],[Registered population 2026/27]]</f>
        <v>1.0141734818179606</v>
      </c>
      <c r="Q1348" s="99">
        <v>4835.5717629577002</v>
      </c>
      <c r="R1348" s="16">
        <v>4897.8534019384997</v>
      </c>
      <c r="S1348" s="17">
        <f>gp_need_index[[#This Row],[Normalised weighted population 2027/28]]/gp_need_index[[#This Row],[Registered population 2027/28]]</f>
        <v>1.0128798913621551</v>
      </c>
      <c r="T1348" s="99">
        <v>4861.8564179433897</v>
      </c>
      <c r="U1348" s="16">
        <v>4917.3906092082698</v>
      </c>
      <c r="V1348" s="17">
        <f>gp_need_index[[#This Row],[Normalised weighted population 2028/29]]/gp_need_index[[#This Row],[Registered population 2028/29]]</f>
        <v>1.0114224251995438</v>
      </c>
    </row>
    <row r="1349" spans="1:22" x14ac:dyDescent="0.2">
      <c r="A1349" s="6" t="s">
        <v>1434</v>
      </c>
      <c r="B1349" s="1" t="s">
        <v>7903</v>
      </c>
      <c r="C1349" s="95" t="s">
        <v>6337</v>
      </c>
      <c r="D1349" s="95" t="s">
        <v>6337</v>
      </c>
      <c r="E1349" s="95" t="s">
        <v>6651</v>
      </c>
      <c r="F1349" s="95" t="s">
        <v>6336</v>
      </c>
      <c r="G1349" s="95" t="s">
        <v>6336</v>
      </c>
      <c r="H1349" s="61">
        <v>5354.4162109375002</v>
      </c>
      <c r="I1349" s="61">
        <v>31.993547292607399</v>
      </c>
      <c r="J1349" s="123">
        <v>171306.76826893201</v>
      </c>
      <c r="K1349" s="99">
        <v>4712.0833333333303</v>
      </c>
      <c r="L1349" s="16">
        <v>3449.0174255199199</v>
      </c>
      <c r="M1349" s="17">
        <f>gp_need_index[[#This Row],[Normalised weighted population (base year)]]/gp_need_index[[#This Row],[Registered population (base year)]]</f>
        <v>0.73195170406294219</v>
      </c>
      <c r="N1349" s="99">
        <v>4730.6864005134703</v>
      </c>
      <c r="O1349" s="16">
        <v>3461.4838140941201</v>
      </c>
      <c r="P1349" s="17">
        <f>gp_need_index[[#This Row],[Normalised weighted population 2026/27]]/gp_need_index[[#This Row],[Registered population 2026/27]]</f>
        <v>0.73170857694528424</v>
      </c>
      <c r="Q1349" s="99">
        <v>4747.9213703647902</v>
      </c>
      <c r="R1349" s="16">
        <v>3473.6523004560499</v>
      </c>
      <c r="S1349" s="17">
        <f>gp_need_index[[#This Row],[Normalised weighted population 2027/28]]/gp_need_index[[#This Row],[Registered population 2027/28]]</f>
        <v>0.73161538060373643</v>
      </c>
      <c r="T1349" s="99">
        <v>4767.98905228273</v>
      </c>
      <c r="U1349" s="16">
        <v>3487.50846547525</v>
      </c>
      <c r="V1349" s="17">
        <f>gp_need_index[[#This Row],[Normalised weighted population 2028/29]]/gp_need_index[[#This Row],[Registered population 2028/29]]</f>
        <v>0.73144221331749182</v>
      </c>
    </row>
    <row r="1350" spans="1:22" x14ac:dyDescent="0.2">
      <c r="A1350" s="6" t="s">
        <v>1465</v>
      </c>
      <c r="B1350" s="1" t="s">
        <v>7904</v>
      </c>
      <c r="C1350" s="95" t="s">
        <v>6337</v>
      </c>
      <c r="D1350" s="95" t="s">
        <v>6337</v>
      </c>
      <c r="E1350" s="95" t="s">
        <v>6651</v>
      </c>
      <c r="F1350" s="95" t="s">
        <v>6336</v>
      </c>
      <c r="G1350" s="95" t="s">
        <v>6336</v>
      </c>
      <c r="H1350" s="61">
        <v>5385.5738015776697</v>
      </c>
      <c r="I1350" s="61">
        <v>196.549356825535</v>
      </c>
      <c r="J1350" s="123">
        <v>1058531.0668365399</v>
      </c>
      <c r="K1350" s="99">
        <v>15897.916666666701</v>
      </c>
      <c r="L1350" s="16">
        <v>21312.013132148699</v>
      </c>
      <c r="M1350" s="17">
        <f>gp_need_index[[#This Row],[Normalised weighted population (base year)]]/gp_need_index[[#This Row],[Registered population (base year)]]</f>
        <v>1.3405538334990634</v>
      </c>
      <c r="N1350" s="99">
        <v>15962.448243623299</v>
      </c>
      <c r="O1350" s="16">
        <v>21389.0448789406</v>
      </c>
      <c r="P1350" s="17">
        <f>gp_need_index[[#This Row],[Normalised weighted population 2026/27]]/gp_need_index[[#This Row],[Registered population 2026/27]]</f>
        <v>1.3399601710524027</v>
      </c>
      <c r="Q1350" s="99">
        <v>16035.0092444489</v>
      </c>
      <c r="R1350" s="16">
        <v>21464.235841800099</v>
      </c>
      <c r="S1350" s="17">
        <f>gp_need_index[[#This Row],[Normalised weighted population 2027/28]]/gp_need_index[[#This Row],[Registered population 2027/28]]</f>
        <v>1.3385858102470831</v>
      </c>
      <c r="T1350" s="99">
        <v>16116.8906880299</v>
      </c>
      <c r="U1350" s="16">
        <v>21549.8552326055</v>
      </c>
      <c r="V1350" s="17">
        <f>gp_need_index[[#This Row],[Normalised weighted population 2028/29]]/gp_need_index[[#This Row],[Registered population 2028/29]]</f>
        <v>1.3370975611698286</v>
      </c>
    </row>
    <row r="1351" spans="1:22" x14ac:dyDescent="0.2">
      <c r="A1351" s="6" t="s">
        <v>1450</v>
      </c>
      <c r="B1351" s="1" t="s">
        <v>7905</v>
      </c>
      <c r="C1351" s="95" t="s">
        <v>6337</v>
      </c>
      <c r="D1351" s="95" t="s">
        <v>6337</v>
      </c>
      <c r="E1351" s="95" t="s">
        <v>6651</v>
      </c>
      <c r="F1351" s="95" t="s">
        <v>6336</v>
      </c>
      <c r="G1351" s="95" t="s">
        <v>6336</v>
      </c>
      <c r="H1351" s="61">
        <v>5447.4307797080601</v>
      </c>
      <c r="I1351" s="61">
        <v>83.8603845175505</v>
      </c>
      <c r="J1351" s="123">
        <v>456823.63981905801</v>
      </c>
      <c r="K1351" s="99">
        <v>7924.25</v>
      </c>
      <c r="L1351" s="16">
        <v>9197.4923702481101</v>
      </c>
      <c r="M1351" s="17">
        <f>gp_need_index[[#This Row],[Normalised weighted population (base year)]]/gp_need_index[[#This Row],[Registered population (base year)]]</f>
        <v>1.1606767038203123</v>
      </c>
      <c r="N1351" s="99">
        <v>7959.9650195429303</v>
      </c>
      <c r="O1351" s="16">
        <v>9230.7364799900097</v>
      </c>
      <c r="P1351" s="17">
        <f>gp_need_index[[#This Row],[Normalised weighted population 2026/27]]/gp_need_index[[#This Row],[Registered population 2026/27]]</f>
        <v>1.1596453574013379</v>
      </c>
      <c r="Q1351" s="99">
        <v>7997.34741853374</v>
      </c>
      <c r="R1351" s="16">
        <v>9263.1861741096309</v>
      </c>
      <c r="S1351" s="17">
        <f>gp_need_index[[#This Row],[Normalised weighted population 2027/28]]/gp_need_index[[#This Row],[Registered population 2027/28]]</f>
        <v>1.1582823265427142</v>
      </c>
      <c r="T1351" s="99">
        <v>8033.7349786628902</v>
      </c>
      <c r="U1351" s="16">
        <v>9300.136399731</v>
      </c>
      <c r="V1351" s="17">
        <f>gp_need_index[[#This Row],[Normalised weighted population 2028/29]]/gp_need_index[[#This Row],[Registered population 2028/29]]</f>
        <v>1.1576354490696537</v>
      </c>
    </row>
    <row r="1352" spans="1:22" x14ac:dyDescent="0.2">
      <c r="A1352" s="6" t="s">
        <v>1418</v>
      </c>
      <c r="B1352" s="1" t="s">
        <v>7906</v>
      </c>
      <c r="C1352" s="95" t="s">
        <v>6337</v>
      </c>
      <c r="D1352" s="95" t="s">
        <v>6337</v>
      </c>
      <c r="E1352" s="95" t="s">
        <v>6651</v>
      </c>
      <c r="F1352" s="95" t="s">
        <v>6336</v>
      </c>
      <c r="G1352" s="95" t="s">
        <v>6336</v>
      </c>
      <c r="H1352" s="61">
        <v>5492.4007714843701</v>
      </c>
      <c r="I1352" s="61">
        <v>114.98874996008701</v>
      </c>
      <c r="J1352" s="123">
        <v>631564.298992806</v>
      </c>
      <c r="K1352" s="99">
        <v>12044.583333333299</v>
      </c>
      <c r="L1352" s="16">
        <v>12715.6462910024</v>
      </c>
      <c r="M1352" s="17">
        <f>gp_need_index[[#This Row],[Normalised weighted population (base year)]]/gp_need_index[[#This Row],[Registered population (base year)]]</f>
        <v>1.055714916747011</v>
      </c>
      <c r="N1352" s="99">
        <v>12101.968035624701</v>
      </c>
      <c r="O1352" s="16">
        <v>12761.606681478501</v>
      </c>
      <c r="P1352" s="17">
        <f>gp_need_index[[#This Row],[Normalised weighted population 2026/27]]/gp_need_index[[#This Row],[Registered population 2026/27]]</f>
        <v>1.0545067251799058</v>
      </c>
      <c r="Q1352" s="99">
        <v>12160.1006250468</v>
      </c>
      <c r="R1352" s="16">
        <v>12806.4687825889</v>
      </c>
      <c r="S1352" s="17">
        <f>gp_need_index[[#This Row],[Normalised weighted population 2027/28]]/gp_need_index[[#This Row],[Registered population 2027/28]]</f>
        <v>1.0531548362528136</v>
      </c>
      <c r="T1352" s="99">
        <v>12221.1119487326</v>
      </c>
      <c r="U1352" s="16">
        <v>12857.5529238374</v>
      </c>
      <c r="V1352" s="17">
        <f>gp_need_index[[#This Row],[Normalised weighted population 2028/29]]/gp_need_index[[#This Row],[Registered population 2028/29]]</f>
        <v>1.0520771741372359</v>
      </c>
    </row>
    <row r="1353" spans="1:22" x14ac:dyDescent="0.2">
      <c r="A1353" s="6" t="s">
        <v>1426</v>
      </c>
      <c r="B1353" s="1" t="s">
        <v>7907</v>
      </c>
      <c r="C1353" s="95" t="s">
        <v>6337</v>
      </c>
      <c r="D1353" s="95" t="s">
        <v>6337</v>
      </c>
      <c r="E1353" s="95" t="s">
        <v>6651</v>
      </c>
      <c r="F1353" s="95" t="s">
        <v>6336</v>
      </c>
      <c r="G1353" s="95" t="s">
        <v>6336</v>
      </c>
      <c r="H1353" s="61">
        <v>5455.0552408854201</v>
      </c>
      <c r="I1353" s="61">
        <v>48.540159309286203</v>
      </c>
      <c r="J1353" s="123">
        <v>264789.25043353502</v>
      </c>
      <c r="K1353" s="99">
        <v>5448.3333333333303</v>
      </c>
      <c r="L1353" s="16">
        <v>5331.1538596180799</v>
      </c>
      <c r="M1353" s="17">
        <f>gp_need_index[[#This Row],[Normalised weighted population (base year)]]/gp_need_index[[#This Row],[Registered population (base year)]]</f>
        <v>0.97849260194886811</v>
      </c>
      <c r="N1353" s="99">
        <v>5481.7358560381799</v>
      </c>
      <c r="O1353" s="16">
        <v>5350.42318399756</v>
      </c>
      <c r="P1353" s="17">
        <f>gp_need_index[[#This Row],[Normalised weighted population 2026/27]]/gp_need_index[[#This Row],[Registered population 2026/27]]</f>
        <v>0.9760454214706501</v>
      </c>
      <c r="Q1353" s="99">
        <v>5514.8704842607704</v>
      </c>
      <c r="R1353" s="16">
        <v>5369.2320402689602</v>
      </c>
      <c r="S1353" s="17">
        <f>gp_need_index[[#This Row],[Normalised weighted population 2027/28]]/gp_need_index[[#This Row],[Registered population 2027/28]]</f>
        <v>0.97359168371996097</v>
      </c>
      <c r="T1353" s="99">
        <v>5548.5598089509704</v>
      </c>
      <c r="U1353" s="16">
        <v>5390.6495451719602</v>
      </c>
      <c r="V1353" s="17">
        <f>gp_need_index[[#This Row],[Normalised weighted population 2028/29]]/gp_need_index[[#This Row],[Registered population 2028/29]]</f>
        <v>0.97154031510586436</v>
      </c>
    </row>
    <row r="1354" spans="1:22" x14ac:dyDescent="0.2">
      <c r="A1354" s="6" t="s">
        <v>1394</v>
      </c>
      <c r="B1354" s="1" t="s">
        <v>7908</v>
      </c>
      <c r="C1354" s="95" t="s">
        <v>6337</v>
      </c>
      <c r="D1354" s="95" t="s">
        <v>6337</v>
      </c>
      <c r="E1354" s="95" t="s">
        <v>6651</v>
      </c>
      <c r="F1354" s="95" t="s">
        <v>6336</v>
      </c>
      <c r="G1354" s="95" t="s">
        <v>6336</v>
      </c>
      <c r="H1354" s="61">
        <v>5249.6347900390601</v>
      </c>
      <c r="I1354" s="61">
        <v>44.012410093703799</v>
      </c>
      <c r="J1354" s="123">
        <v>231049.07922137401</v>
      </c>
      <c r="K1354" s="99">
        <v>5175.1666666666697</v>
      </c>
      <c r="L1354" s="16">
        <v>4651.8436395567196</v>
      </c>
      <c r="M1354" s="17">
        <f>gp_need_index[[#This Row],[Normalised weighted population (base year)]]/gp_need_index[[#This Row],[Registered population (base year)]]</f>
        <v>0.8988780341161412</v>
      </c>
      <c r="N1354" s="99">
        <v>5203.0379634156998</v>
      </c>
      <c r="O1354" s="16">
        <v>4668.65761386953</v>
      </c>
      <c r="P1354" s="17">
        <f>gp_need_index[[#This Row],[Normalised weighted population 2026/27]]/gp_need_index[[#This Row],[Registered population 2026/27]]</f>
        <v>0.89729455112502032</v>
      </c>
      <c r="Q1354" s="99">
        <v>5229.6408311024898</v>
      </c>
      <c r="R1354" s="16">
        <v>4685.0697941812195</v>
      </c>
      <c r="S1354" s="17">
        <f>gp_need_index[[#This Row],[Normalised weighted population 2027/28]]/gp_need_index[[#This Row],[Registered population 2027/28]]</f>
        <v>0.89586836754017274</v>
      </c>
      <c r="T1354" s="99">
        <v>5257.3475031725302</v>
      </c>
      <c r="U1354" s="16">
        <v>4703.7582219740998</v>
      </c>
      <c r="V1354" s="17">
        <f>gp_need_index[[#This Row],[Normalised weighted population 2028/29]]/gp_need_index[[#This Row],[Registered population 2028/29]]</f>
        <v>0.89470179004443429</v>
      </c>
    </row>
    <row r="1355" spans="1:22" x14ac:dyDescent="0.2">
      <c r="A1355" s="6" t="s">
        <v>1404</v>
      </c>
      <c r="B1355" s="1" t="s">
        <v>7909</v>
      </c>
      <c r="C1355" s="95" t="s">
        <v>6337</v>
      </c>
      <c r="D1355" s="95" t="s">
        <v>6337</v>
      </c>
      <c r="E1355" s="95" t="s">
        <v>6651</v>
      </c>
      <c r="F1355" s="95" t="s">
        <v>6336</v>
      </c>
      <c r="G1355" s="95" t="s">
        <v>6336</v>
      </c>
      <c r="H1355" s="61">
        <v>5628.43585591377</v>
      </c>
      <c r="I1355" s="61">
        <v>52.135474815230097</v>
      </c>
      <c r="J1355" s="123">
        <v>293441.17581513</v>
      </c>
      <c r="K1355" s="99">
        <v>8979.75</v>
      </c>
      <c r="L1355" s="16">
        <v>5908.0195078023999</v>
      </c>
      <c r="M1355" s="17">
        <f>gp_need_index[[#This Row],[Normalised weighted population (base year)]]/gp_need_index[[#This Row],[Registered population (base year)]]</f>
        <v>0.65792694761016735</v>
      </c>
      <c r="N1355" s="99">
        <v>9014.7613863577808</v>
      </c>
      <c r="O1355" s="16">
        <v>5929.3738988655596</v>
      </c>
      <c r="P1355" s="17">
        <f>gp_need_index[[#This Row],[Normalised weighted population 2026/27]]/gp_need_index[[#This Row],[Registered population 2026/27]]</f>
        <v>0.65774052631482849</v>
      </c>
      <c r="Q1355" s="99">
        <v>9051.0082075252794</v>
      </c>
      <c r="R1355" s="16">
        <v>5950.2179961655002</v>
      </c>
      <c r="S1355" s="17">
        <f>gp_need_index[[#This Row],[Normalised weighted population 2027/28]]/gp_need_index[[#This Row],[Registered population 2027/28]]</f>
        <v>0.65740941337544145</v>
      </c>
      <c r="T1355" s="99">
        <v>9099.2572663811497</v>
      </c>
      <c r="U1355" s="16">
        <v>5973.95301490767</v>
      </c>
      <c r="V1355" s="17">
        <f>gp_need_index[[#This Row],[Normalised weighted population 2028/29]]/gp_need_index[[#This Row],[Registered population 2028/29]]</f>
        <v>0.65653193881873406</v>
      </c>
    </row>
    <row r="1356" spans="1:22" x14ac:dyDescent="0.2">
      <c r="A1356" s="6" t="s">
        <v>1405</v>
      </c>
      <c r="B1356" s="1" t="s">
        <v>7910</v>
      </c>
      <c r="C1356" s="95" t="s">
        <v>6337</v>
      </c>
      <c r="D1356" s="95" t="s">
        <v>6337</v>
      </c>
      <c r="E1356" s="95" t="s">
        <v>6651</v>
      </c>
      <c r="F1356" s="95" t="s">
        <v>6336</v>
      </c>
      <c r="G1356" s="95" t="s">
        <v>6336</v>
      </c>
      <c r="H1356" s="61">
        <v>5380.3065350506804</v>
      </c>
      <c r="I1356" s="61">
        <v>84.398343602087905</v>
      </c>
      <c r="J1356" s="123">
        <v>454088.959629766</v>
      </c>
      <c r="K1356" s="99">
        <v>7882.5</v>
      </c>
      <c r="L1356" s="16">
        <v>9142.4334854100907</v>
      </c>
      <c r="M1356" s="17">
        <f>gp_need_index[[#This Row],[Normalised weighted population (base year)]]/gp_need_index[[#This Row],[Registered population (base year)]]</f>
        <v>1.1598393257735604</v>
      </c>
      <c r="N1356" s="99">
        <v>7918.64453770403</v>
      </c>
      <c r="O1356" s="16">
        <v>9175.4785861682194</v>
      </c>
      <c r="P1356" s="17">
        <f>gp_need_index[[#This Row],[Normalised weighted population 2026/27]]/gp_need_index[[#This Row],[Registered population 2026/27]]</f>
        <v>1.1587183314618896</v>
      </c>
      <c r="Q1356" s="99">
        <v>7957.1389111007102</v>
      </c>
      <c r="R1356" s="16">
        <v>9207.7340269088108</v>
      </c>
      <c r="S1356" s="17">
        <f>gp_need_index[[#This Row],[Normalised weighted population 2027/28]]/gp_need_index[[#This Row],[Registered population 2027/28]]</f>
        <v>1.1571664300171312</v>
      </c>
      <c r="T1356" s="99">
        <v>7993.6704469288197</v>
      </c>
      <c r="U1356" s="16">
        <v>9244.4630576506097</v>
      </c>
      <c r="V1356" s="17">
        <f>gp_need_index[[#This Row],[Normalised weighted population 2028/29]]/gp_need_index[[#This Row],[Registered population 2028/29]]</f>
        <v>1.1564728767624322</v>
      </c>
    </row>
    <row r="1357" spans="1:22" x14ac:dyDescent="0.2">
      <c r="A1357" s="6" t="s">
        <v>1453</v>
      </c>
      <c r="B1357" s="1" t="s">
        <v>7911</v>
      </c>
      <c r="C1357" s="95" t="s">
        <v>6337</v>
      </c>
      <c r="D1357" s="95" t="s">
        <v>6337</v>
      </c>
      <c r="E1357" s="95" t="s">
        <v>6651</v>
      </c>
      <c r="F1357" s="95" t="s">
        <v>6336</v>
      </c>
      <c r="G1357" s="95" t="s">
        <v>6336</v>
      </c>
      <c r="H1357" s="61">
        <v>5325.6018826844302</v>
      </c>
      <c r="I1357" s="61">
        <v>71.961339486096307</v>
      </c>
      <c r="J1357" s="123">
        <v>383237.44504764798</v>
      </c>
      <c r="K1357" s="99">
        <v>7065.8333333333303</v>
      </c>
      <c r="L1357" s="16">
        <v>7715.93930256161</v>
      </c>
      <c r="M1357" s="17">
        <f>gp_need_index[[#This Row],[Normalised weighted population (base year)]]/gp_need_index[[#This Row],[Registered population (base year)]]</f>
        <v>1.0920069776004171</v>
      </c>
      <c r="N1357" s="99">
        <v>7100.1217192759104</v>
      </c>
      <c r="O1357" s="16">
        <v>7743.8283752142797</v>
      </c>
      <c r="P1357" s="17">
        <f>gp_need_index[[#This Row],[Normalised weighted population 2026/27]]/gp_need_index[[#This Row],[Registered population 2026/27]]</f>
        <v>1.0906613550287159</v>
      </c>
      <c r="Q1357" s="99">
        <v>7134.9328207771796</v>
      </c>
      <c r="R1357" s="16">
        <v>7771.0509985266499</v>
      </c>
      <c r="S1357" s="17">
        <f>gp_need_index[[#This Row],[Normalised weighted population 2027/28]]/gp_need_index[[#This Row],[Registered population 2027/28]]</f>
        <v>1.0891554543999449</v>
      </c>
      <c r="T1357" s="99">
        <v>7172.4624056147204</v>
      </c>
      <c r="U1357" s="16">
        <v>7802.0491974523402</v>
      </c>
      <c r="V1357" s="17">
        <f>gp_need_index[[#This Row],[Normalised weighted population 2028/29]]/gp_need_index[[#This Row],[Registered population 2028/29]]</f>
        <v>1.087778332772406</v>
      </c>
    </row>
    <row r="1358" spans="1:22" x14ac:dyDescent="0.2">
      <c r="A1358" s="6" t="s">
        <v>1451</v>
      </c>
      <c r="B1358" s="1" t="s">
        <v>7912</v>
      </c>
      <c r="C1358" s="95" t="s">
        <v>6337</v>
      </c>
      <c r="D1358" s="95" t="s">
        <v>6337</v>
      </c>
      <c r="E1358" s="95" t="s">
        <v>6651</v>
      </c>
      <c r="F1358" s="95" t="s">
        <v>6336</v>
      </c>
      <c r="G1358" s="95" t="s">
        <v>6336</v>
      </c>
      <c r="H1358" s="61">
        <v>5375.9912168921501</v>
      </c>
      <c r="I1358" s="61">
        <v>69.451199135060605</v>
      </c>
      <c r="J1358" s="123">
        <v>373369.03655271302</v>
      </c>
      <c r="K1358" s="99">
        <v>8556.8333333333303</v>
      </c>
      <c r="L1358" s="16">
        <v>7517.2529739062002</v>
      </c>
      <c r="M1358" s="17">
        <f>gp_need_index[[#This Row],[Normalised weighted population (base year)]]/gp_need_index[[#This Row],[Registered population (base year)]]</f>
        <v>0.87850875213644486</v>
      </c>
      <c r="N1358" s="99">
        <v>8589.4903430857703</v>
      </c>
      <c r="O1358" s="16">
        <v>7544.4238997153398</v>
      </c>
      <c r="P1358" s="17">
        <f>gp_need_index[[#This Row],[Normalised weighted population 2026/27]]/gp_need_index[[#This Row],[Registered population 2026/27]]</f>
        <v>0.87833196131227143</v>
      </c>
      <c r="Q1358" s="99">
        <v>8624.0580710288796</v>
      </c>
      <c r="R1358" s="16">
        <v>7570.9455373317196</v>
      </c>
      <c r="S1358" s="17">
        <f>gp_need_index[[#This Row],[Normalised weighted population 2027/28]]/gp_need_index[[#This Row],[Registered population 2027/28]]</f>
        <v>0.87788666019829809</v>
      </c>
      <c r="T1358" s="99">
        <v>8667.2595929333402</v>
      </c>
      <c r="U1358" s="16">
        <v>7601.1455290530803</v>
      </c>
      <c r="V1358" s="17">
        <f>gp_need_index[[#This Row],[Normalised weighted population 2028/29]]/gp_need_index[[#This Row],[Registered population 2028/29]]</f>
        <v>0.8769952540997511</v>
      </c>
    </row>
    <row r="1359" spans="1:22" x14ac:dyDescent="0.2">
      <c r="A1359" s="6" t="s">
        <v>1429</v>
      </c>
      <c r="B1359" s="1" t="s">
        <v>7913</v>
      </c>
      <c r="C1359" s="95" t="s">
        <v>6337</v>
      </c>
      <c r="D1359" s="95" t="s">
        <v>6337</v>
      </c>
      <c r="E1359" s="95" t="s">
        <v>6651</v>
      </c>
      <c r="F1359" s="95" t="s">
        <v>6336</v>
      </c>
      <c r="G1359" s="95" t="s">
        <v>6336</v>
      </c>
      <c r="H1359" s="61">
        <v>5439.1292724609402</v>
      </c>
      <c r="I1359" s="61">
        <v>83.394297108085695</v>
      </c>
      <c r="J1359" s="123">
        <v>453592.36255689297</v>
      </c>
      <c r="K1359" s="99">
        <v>5824.1666666666697</v>
      </c>
      <c r="L1359" s="16">
        <v>9132.4352116985101</v>
      </c>
      <c r="M1359" s="17">
        <f>gp_need_index[[#This Row],[Normalised weighted population (base year)]]/gp_need_index[[#This Row],[Registered population (base year)]]</f>
        <v>1.5680243602859074</v>
      </c>
      <c r="N1359" s="99">
        <v>5832.2370068048203</v>
      </c>
      <c r="O1359" s="16">
        <v>9165.4441739424492</v>
      </c>
      <c r="P1359" s="17">
        <f>gp_need_index[[#This Row],[Normalised weighted population 2026/27]]/gp_need_index[[#This Row],[Registered population 2026/27]]</f>
        <v>1.571514354311832</v>
      </c>
      <c r="Q1359" s="99">
        <v>5842.1155317441398</v>
      </c>
      <c r="R1359" s="16">
        <v>9197.6643397504195</v>
      </c>
      <c r="S1359" s="17">
        <f>gp_need_index[[#This Row],[Normalised weighted population 2027/28]]/gp_need_index[[#This Row],[Registered population 2027/28]]</f>
        <v>1.5743722098225084</v>
      </c>
      <c r="T1359" s="99">
        <v>5866.0425137266602</v>
      </c>
      <c r="U1359" s="16">
        <v>9234.3532031885006</v>
      </c>
      <c r="V1359" s="17">
        <f>gp_need_index[[#This Row],[Normalised weighted population 2028/29]]/gp_need_index[[#This Row],[Registered population 2028/29]]</f>
        <v>1.5742049570182834</v>
      </c>
    </row>
    <row r="1360" spans="1:22" x14ac:dyDescent="0.2">
      <c r="A1360" s="6" t="s">
        <v>1439</v>
      </c>
      <c r="B1360" s="1" t="s">
        <v>7914</v>
      </c>
      <c r="C1360" s="95" t="s">
        <v>6337</v>
      </c>
      <c r="D1360" s="95" t="s">
        <v>6337</v>
      </c>
      <c r="E1360" s="95" t="s">
        <v>6651</v>
      </c>
      <c r="F1360" s="95" t="s">
        <v>6336</v>
      </c>
      <c r="G1360" s="95" t="s">
        <v>6336</v>
      </c>
      <c r="H1360" s="61">
        <v>5314.4583007812498</v>
      </c>
      <c r="I1360" s="61">
        <v>11.506981902960099</v>
      </c>
      <c r="J1360" s="123">
        <v>61153.375491125698</v>
      </c>
      <c r="K1360" s="99">
        <v>2453.6666666666702</v>
      </c>
      <c r="L1360" s="16">
        <v>1231.2359857675699</v>
      </c>
      <c r="M1360" s="17">
        <f>gp_need_index[[#This Row],[Normalised weighted population (base year)]]/gp_need_index[[#This Row],[Registered population (base year)]]</f>
        <v>0.50179431562324472</v>
      </c>
      <c r="N1360" s="99">
        <v>2467.6784294937102</v>
      </c>
      <c r="O1360" s="16">
        <v>1235.6862579266899</v>
      </c>
      <c r="P1360" s="17">
        <f>gp_need_index[[#This Row],[Normalised weighted population 2026/27]]/gp_need_index[[#This Row],[Registered population 2026/27]]</f>
        <v>0.50074849427614188</v>
      </c>
      <c r="Q1360" s="99">
        <v>2479.8439870995498</v>
      </c>
      <c r="R1360" s="16">
        <v>1240.0301844578401</v>
      </c>
      <c r="S1360" s="17">
        <f>gp_need_index[[#This Row],[Normalised weighted population 2027/28]]/gp_need_index[[#This Row],[Registered population 2027/28]]</f>
        <v>0.50004362811073111</v>
      </c>
      <c r="T1360" s="99">
        <v>2492.74566157658</v>
      </c>
      <c r="U1360" s="16">
        <v>1244.97658132732</v>
      </c>
      <c r="V1360" s="17">
        <f>gp_need_index[[#This Row],[Normalised weighted population 2028/29]]/gp_need_index[[#This Row],[Registered population 2028/29]]</f>
        <v>0.49943987488074215</v>
      </c>
    </row>
    <row r="1361" spans="1:22" x14ac:dyDescent="0.2">
      <c r="A1361" s="6" t="s">
        <v>1455</v>
      </c>
      <c r="B1361" s="1" t="s">
        <v>12307</v>
      </c>
      <c r="C1361" s="95" t="s">
        <v>6337</v>
      </c>
      <c r="D1361" s="95" t="s">
        <v>6337</v>
      </c>
      <c r="E1361" s="95" t="s">
        <v>6651</v>
      </c>
      <c r="F1361" s="95" t="s">
        <v>6336</v>
      </c>
      <c r="G1361" s="95" t="s">
        <v>6336</v>
      </c>
      <c r="H1361" s="61">
        <v>5429.6949707031299</v>
      </c>
      <c r="I1361" s="61">
        <v>37.595707854059398</v>
      </c>
      <c r="J1361" s="123">
        <v>204133.22585521001</v>
      </c>
      <c r="K1361" s="99">
        <v>3177.9166666666702</v>
      </c>
      <c r="L1361" s="16">
        <v>4109.9313250537698</v>
      </c>
      <c r="M1361" s="17">
        <f>gp_need_index[[#This Row],[Normalised weighted population (base year)]]/gp_need_index[[#This Row],[Registered population (base year)]]</f>
        <v>1.2932785079492639</v>
      </c>
      <c r="N1361" s="99">
        <v>3191.50407280438</v>
      </c>
      <c r="O1361" s="16">
        <v>4124.7865706469902</v>
      </c>
      <c r="P1361" s="17">
        <f>gp_need_index[[#This Row],[Normalised weighted population 2026/27]]/gp_need_index[[#This Row],[Registered population 2026/27]]</f>
        <v>1.2924271680538804</v>
      </c>
      <c r="Q1361" s="99">
        <v>3205.9775890268702</v>
      </c>
      <c r="R1361" s="16">
        <v>4139.2868288676</v>
      </c>
      <c r="S1361" s="17">
        <f>gp_need_index[[#This Row],[Normalised weighted population 2027/28]]/gp_need_index[[#This Row],[Registered population 2027/28]]</f>
        <v>1.2911153350027076</v>
      </c>
      <c r="T1361" s="99">
        <v>3222.1247138417998</v>
      </c>
      <c r="U1361" s="16">
        <v>4155.7981651792497</v>
      </c>
      <c r="V1361" s="17">
        <f>gp_need_index[[#This Row],[Normalised weighted population 2028/29]]/gp_need_index[[#This Row],[Registered population 2028/29]]</f>
        <v>1.2897694950560166</v>
      </c>
    </row>
    <row r="1362" spans="1:22" x14ac:dyDescent="0.2">
      <c r="A1362" s="6" t="s">
        <v>1456</v>
      </c>
      <c r="B1362" s="1" t="s">
        <v>7599</v>
      </c>
      <c r="C1362" s="95" t="s">
        <v>6337</v>
      </c>
      <c r="D1362" s="95" t="s">
        <v>6337</v>
      </c>
      <c r="E1362" s="95" t="s">
        <v>6651</v>
      </c>
      <c r="F1362" s="95" t="s">
        <v>6336</v>
      </c>
      <c r="G1362" s="95" t="s">
        <v>6336</v>
      </c>
      <c r="H1362" s="61">
        <v>5432.5175937084396</v>
      </c>
      <c r="I1362" s="61">
        <v>109.984525154304</v>
      </c>
      <c r="J1362" s="123">
        <v>597492.86793642398</v>
      </c>
      <c r="K1362" s="99">
        <v>9666</v>
      </c>
      <c r="L1362" s="16">
        <v>12029.666626489799</v>
      </c>
      <c r="M1362" s="17">
        <f>gp_need_index[[#This Row],[Normalised weighted population (base year)]]/gp_need_index[[#This Row],[Registered population (base year)]]</f>
        <v>1.2445341016438858</v>
      </c>
      <c r="N1362" s="99">
        <v>9705.9929716985207</v>
      </c>
      <c r="O1362" s="16">
        <v>12073.147560356399</v>
      </c>
      <c r="P1362" s="17">
        <f>gp_need_index[[#This Row],[Normalised weighted population 2026/27]]/gp_need_index[[#This Row],[Registered population 2026/27]]</f>
        <v>1.2438858750011679</v>
      </c>
      <c r="Q1362" s="99">
        <v>9745.5244361257992</v>
      </c>
      <c r="R1362" s="16">
        <v>12115.589455024699</v>
      </c>
      <c r="S1362" s="17">
        <f>gp_need_index[[#This Row],[Normalised weighted population 2027/28]]/gp_need_index[[#This Row],[Registered population 2027/28]]</f>
        <v>1.243195226119723</v>
      </c>
      <c r="T1362" s="99">
        <v>9787.1402165103991</v>
      </c>
      <c r="U1362" s="16">
        <v>12163.9177251776</v>
      </c>
      <c r="V1362" s="17">
        <f>gp_need_index[[#This Row],[Normalised weighted population 2028/29]]/gp_need_index[[#This Row],[Registered population 2028/29]]</f>
        <v>1.2428469865648497</v>
      </c>
    </row>
    <row r="1363" spans="1:22" x14ac:dyDescent="0.2">
      <c r="A1363" s="6" t="s">
        <v>1436</v>
      </c>
      <c r="B1363" s="1" t="s">
        <v>7915</v>
      </c>
      <c r="C1363" s="95" t="s">
        <v>6337</v>
      </c>
      <c r="D1363" s="95" t="s">
        <v>6337</v>
      </c>
      <c r="E1363" s="95" t="s">
        <v>6651</v>
      </c>
      <c r="F1363" s="95" t="s">
        <v>6336</v>
      </c>
      <c r="G1363" s="95" t="s">
        <v>6336</v>
      </c>
      <c r="H1363" s="61">
        <v>5366.2473632812498</v>
      </c>
      <c r="I1363" s="61">
        <v>31.0786364545955</v>
      </c>
      <c r="J1363" s="123">
        <v>166775.65092884901</v>
      </c>
      <c r="K1363" s="99">
        <v>2599.25</v>
      </c>
      <c r="L1363" s="16">
        <v>3357.7898411054598</v>
      </c>
      <c r="M1363" s="17">
        <f>gp_need_index[[#This Row],[Normalised weighted population (base year)]]/gp_need_index[[#This Row],[Registered population (base year)]]</f>
        <v>1.2918302745428334</v>
      </c>
      <c r="N1363" s="99">
        <v>2611.5452606884601</v>
      </c>
      <c r="O1363" s="16">
        <v>3369.9264898217002</v>
      </c>
      <c r="P1363" s="17">
        <f>gp_need_index[[#This Row],[Normalised weighted population 2026/27]]/gp_need_index[[#This Row],[Registered population 2026/27]]</f>
        <v>1.2903955908975189</v>
      </c>
      <c r="Q1363" s="99">
        <v>2624.1977561312101</v>
      </c>
      <c r="R1363" s="16">
        <v>3381.7731159319101</v>
      </c>
      <c r="S1363" s="17">
        <f>gp_need_index[[#This Row],[Normalised weighted population 2027/28]]/gp_need_index[[#This Row],[Registered population 2027/28]]</f>
        <v>1.2886883650558312</v>
      </c>
      <c r="T1363" s="99">
        <v>2636.6659003270302</v>
      </c>
      <c r="U1363" s="16">
        <v>3395.2627810736099</v>
      </c>
      <c r="V1363" s="17">
        <f>gp_need_index[[#This Row],[Normalised weighted population 2028/29]]/gp_need_index[[#This Row],[Registered population 2028/29]]</f>
        <v>1.2877106578624504</v>
      </c>
    </row>
    <row r="1364" spans="1:22" x14ac:dyDescent="0.2">
      <c r="A1364" s="6" t="s">
        <v>1446</v>
      </c>
      <c r="B1364" s="1" t="s">
        <v>7916</v>
      </c>
      <c r="C1364" s="95" t="s">
        <v>6337</v>
      </c>
      <c r="D1364" s="95" t="s">
        <v>6337</v>
      </c>
      <c r="E1364" s="95" t="s">
        <v>6651</v>
      </c>
      <c r="F1364" s="95" t="s">
        <v>6336</v>
      </c>
      <c r="G1364" s="95" t="s">
        <v>6336</v>
      </c>
      <c r="H1364" s="61">
        <v>5503.3998838014204</v>
      </c>
      <c r="I1364" s="61">
        <v>93.117033842739403</v>
      </c>
      <c r="J1364" s="123">
        <v>512460.27323006501</v>
      </c>
      <c r="K1364" s="99">
        <v>9373.5833333333303</v>
      </c>
      <c r="L1364" s="16">
        <v>10317.656623364899</v>
      </c>
      <c r="M1364" s="17">
        <f>gp_need_index[[#This Row],[Normalised weighted population (base year)]]/gp_need_index[[#This Row],[Registered population (base year)]]</f>
        <v>1.1007163702993237</v>
      </c>
      <c r="N1364" s="99">
        <v>9418.0366469478395</v>
      </c>
      <c r="O1364" s="16">
        <v>10354.9495392227</v>
      </c>
      <c r="P1364" s="17">
        <f>gp_need_index[[#This Row],[Normalised weighted population 2026/27]]/gp_need_index[[#This Row],[Registered population 2026/27]]</f>
        <v>1.09948070148766</v>
      </c>
      <c r="Q1364" s="99">
        <v>9463.0346842353993</v>
      </c>
      <c r="R1364" s="16">
        <v>10391.351287436501</v>
      </c>
      <c r="S1364" s="17">
        <f>gp_need_index[[#This Row],[Normalised weighted population 2027/28]]/gp_need_index[[#This Row],[Registered population 2027/28]]</f>
        <v>1.0980992497837503</v>
      </c>
      <c r="T1364" s="99">
        <v>9509.0624892793603</v>
      </c>
      <c r="U1364" s="16">
        <v>10432.8016876945</v>
      </c>
      <c r="V1364" s="17">
        <f>gp_need_index[[#This Row],[Normalised weighted population 2028/29]]/gp_need_index[[#This Row],[Registered population 2028/29]]</f>
        <v>1.0971430358625338</v>
      </c>
    </row>
    <row r="1365" spans="1:22" x14ac:dyDescent="0.2">
      <c r="A1365" s="6" t="s">
        <v>1459</v>
      </c>
      <c r="B1365" s="1" t="s">
        <v>7917</v>
      </c>
      <c r="C1365" s="95" t="s">
        <v>6337</v>
      </c>
      <c r="D1365" s="95" t="s">
        <v>6337</v>
      </c>
      <c r="E1365" s="95" t="s">
        <v>6651</v>
      </c>
      <c r="F1365" s="95" t="s">
        <v>6336</v>
      </c>
      <c r="G1365" s="95" t="s">
        <v>6336</v>
      </c>
      <c r="H1365" s="61">
        <v>5546.21139865451</v>
      </c>
      <c r="I1365" s="61">
        <v>85.105044828967095</v>
      </c>
      <c r="J1365" s="123">
        <v>472010.56971342099</v>
      </c>
      <c r="K1365" s="99">
        <v>7444.6666666666697</v>
      </c>
      <c r="L1365" s="16">
        <v>9503.2595408923899</v>
      </c>
      <c r="M1365" s="17">
        <f>gp_need_index[[#This Row],[Normalised weighted population (base year)]]/gp_need_index[[#This Row],[Registered population (base year)]]</f>
        <v>1.2765191467125081</v>
      </c>
      <c r="N1365" s="99">
        <v>7475.6227361563697</v>
      </c>
      <c r="O1365" s="16">
        <v>9537.6088385449893</v>
      </c>
      <c r="P1365" s="17">
        <f>gp_need_index[[#This Row],[Normalised weighted population 2026/27]]/gp_need_index[[#This Row],[Registered population 2026/27]]</f>
        <v>1.2758280045909327</v>
      </c>
      <c r="Q1365" s="99">
        <v>7506.6161108244196</v>
      </c>
      <c r="R1365" s="16">
        <v>9571.1373105270795</v>
      </c>
      <c r="S1365" s="17">
        <f>gp_need_index[[#This Row],[Normalised weighted population 2027/28]]/gp_need_index[[#This Row],[Registered population 2027/28]]</f>
        <v>1.2750268788523305</v>
      </c>
      <c r="T1365" s="99">
        <v>7537.8700683850202</v>
      </c>
      <c r="U1365" s="16">
        <v>9609.3159324860699</v>
      </c>
      <c r="V1365" s="17">
        <f>gp_need_index[[#This Row],[Normalised weighted population 2028/29]]/gp_need_index[[#This Row],[Registered population 2028/29]]</f>
        <v>1.2748051963364306</v>
      </c>
    </row>
    <row r="1366" spans="1:22" x14ac:dyDescent="0.2">
      <c r="A1366" s="6" t="s">
        <v>1442</v>
      </c>
      <c r="B1366" s="1" t="s">
        <v>7918</v>
      </c>
      <c r="C1366" s="95" t="s">
        <v>6337</v>
      </c>
      <c r="D1366" s="95" t="s">
        <v>6337</v>
      </c>
      <c r="E1366" s="95" t="s">
        <v>6651</v>
      </c>
      <c r="F1366" s="95" t="s">
        <v>6336</v>
      </c>
      <c r="G1366" s="95" t="s">
        <v>6336</v>
      </c>
      <c r="H1366" s="61">
        <v>5486.4076040995496</v>
      </c>
      <c r="I1366" s="61">
        <v>76.778558588070993</v>
      </c>
      <c r="J1366" s="123">
        <v>421238.46766939497</v>
      </c>
      <c r="K1366" s="99">
        <v>8142.4166666666697</v>
      </c>
      <c r="L1366" s="16">
        <v>8481.0356880367308</v>
      </c>
      <c r="M1366" s="17">
        <f>gp_need_index[[#This Row],[Normalised weighted population (base year)]]/gp_need_index[[#This Row],[Registered population (base year)]]</f>
        <v>1.0415870416895141</v>
      </c>
      <c r="N1366" s="99">
        <v>8177.8482824307903</v>
      </c>
      <c r="O1366" s="16">
        <v>8511.6901827390193</v>
      </c>
      <c r="P1366" s="17">
        <f>gp_need_index[[#This Row],[Normalised weighted population 2026/27]]/gp_need_index[[#This Row],[Registered population 2026/27]]</f>
        <v>1.0408227065089299</v>
      </c>
      <c r="Q1366" s="99">
        <v>8215.2090638354894</v>
      </c>
      <c r="R1366" s="16">
        <v>8541.6121443798493</v>
      </c>
      <c r="S1366" s="17">
        <f>gp_need_index[[#This Row],[Normalised weighted population 2027/28]]/gp_need_index[[#This Row],[Registered population 2027/28]]</f>
        <v>1.0397315610604765</v>
      </c>
      <c r="T1366" s="99">
        <v>8254.5288473405599</v>
      </c>
      <c r="U1366" s="16">
        <v>8575.6840598064391</v>
      </c>
      <c r="V1366" s="17">
        <f>gp_need_index[[#This Row],[Normalised weighted population 2028/29]]/gp_need_index[[#This Row],[Registered population 2028/29]]</f>
        <v>1.038906546746075</v>
      </c>
    </row>
    <row r="1367" spans="1:22" x14ac:dyDescent="0.2">
      <c r="A1367" s="6" t="s">
        <v>1406</v>
      </c>
      <c r="B1367" s="1" t="s">
        <v>7919</v>
      </c>
      <c r="C1367" s="95" t="s">
        <v>6337</v>
      </c>
      <c r="D1367" s="95" t="s">
        <v>6337</v>
      </c>
      <c r="E1367" s="95" t="s">
        <v>6651</v>
      </c>
      <c r="F1367" s="95" t="s">
        <v>6336</v>
      </c>
      <c r="G1367" s="95" t="s">
        <v>6336</v>
      </c>
      <c r="H1367" s="61">
        <v>5603.1074381510398</v>
      </c>
      <c r="I1367" s="61">
        <v>28.258684124986001</v>
      </c>
      <c r="J1367" s="123">
        <v>158336.44321306999</v>
      </c>
      <c r="K1367" s="99">
        <v>2438.5</v>
      </c>
      <c r="L1367" s="16">
        <v>3187.8784315129901</v>
      </c>
      <c r="M1367" s="17">
        <f>gp_need_index[[#This Row],[Normalised weighted population (base year)]]/gp_need_index[[#This Row],[Registered population (base year)]]</f>
        <v>1.3073112288345254</v>
      </c>
      <c r="N1367" s="99">
        <v>2449.59233515797</v>
      </c>
      <c r="O1367" s="16">
        <v>3199.40093962225</v>
      </c>
      <c r="P1367" s="17">
        <f>gp_need_index[[#This Row],[Normalised weighted population 2026/27]]/gp_need_index[[#This Row],[Registered population 2026/27]]</f>
        <v>1.3060952607103606</v>
      </c>
      <c r="Q1367" s="99">
        <v>2460.1133107934502</v>
      </c>
      <c r="R1367" s="16">
        <v>3210.64810089501</v>
      </c>
      <c r="S1367" s="17">
        <f>gp_need_index[[#This Row],[Normalised weighted population 2027/28]]/gp_need_index[[#This Row],[Registered population 2027/28]]</f>
        <v>1.3050813906858187</v>
      </c>
      <c r="T1367" s="99">
        <v>2470.8485097981602</v>
      </c>
      <c r="U1367" s="16">
        <v>3223.4551598797898</v>
      </c>
      <c r="V1367" s="17">
        <f>gp_need_index[[#This Row],[Normalised weighted population 2028/29]]/gp_need_index[[#This Row],[Registered population 2028/29]]</f>
        <v>1.3045944124446176</v>
      </c>
    </row>
    <row r="1368" spans="1:22" x14ac:dyDescent="0.2">
      <c r="A1368" s="6" t="s">
        <v>1397</v>
      </c>
      <c r="B1368" s="1" t="s">
        <v>7920</v>
      </c>
      <c r="C1368" s="95" t="s">
        <v>6337</v>
      </c>
      <c r="D1368" s="95" t="s">
        <v>6337</v>
      </c>
      <c r="E1368" s="95" t="s">
        <v>6651</v>
      </c>
      <c r="F1368" s="95" t="s">
        <v>6336</v>
      </c>
      <c r="G1368" s="95" t="s">
        <v>6336</v>
      </c>
      <c r="H1368" s="61">
        <v>5359.3323462701601</v>
      </c>
      <c r="I1368" s="61">
        <v>69.001668926006701</v>
      </c>
      <c r="J1368" s="123">
        <v>369802.87622177298</v>
      </c>
      <c r="K1368" s="99">
        <v>9480.8333333333303</v>
      </c>
      <c r="L1368" s="16">
        <v>7445.4534224471299</v>
      </c>
      <c r="M1368" s="17">
        <f>gp_need_index[[#This Row],[Normalised weighted population (base year)]]/gp_need_index[[#This Row],[Registered population (base year)]]</f>
        <v>0.78531634938354211</v>
      </c>
      <c r="N1368" s="99">
        <v>9527.2070345699394</v>
      </c>
      <c r="O1368" s="16">
        <v>7472.3648305451297</v>
      </c>
      <c r="P1368" s="17">
        <f>gp_need_index[[#This Row],[Normalised weighted population 2026/27]]/gp_need_index[[#This Row],[Registered population 2026/27]]</f>
        <v>0.78431851049644308</v>
      </c>
      <c r="Q1368" s="99">
        <v>9575.7602057916592</v>
      </c>
      <c r="R1368" s="16">
        <v>7498.6331519978203</v>
      </c>
      <c r="S1368" s="17">
        <f>gp_need_index[[#This Row],[Normalised weighted population 2027/28]]/gp_need_index[[#This Row],[Registered population 2027/28]]</f>
        <v>0.78308489256680214</v>
      </c>
      <c r="T1368" s="99">
        <v>9626.6899085743098</v>
      </c>
      <c r="U1368" s="16">
        <v>7528.5446944855003</v>
      </c>
      <c r="V1368" s="17">
        <f>gp_need_index[[#This Row],[Normalised weighted population 2028/29]]/gp_need_index[[#This Row],[Registered population 2028/29]]</f>
        <v>0.78204915354965043</v>
      </c>
    </row>
    <row r="1369" spans="1:22" x14ac:dyDescent="0.2">
      <c r="A1369" s="6" t="s">
        <v>1460</v>
      </c>
      <c r="B1369" s="1" t="s">
        <v>7921</v>
      </c>
      <c r="C1369" s="95" t="s">
        <v>6337</v>
      </c>
      <c r="D1369" s="95" t="s">
        <v>6337</v>
      </c>
      <c r="E1369" s="95" t="s">
        <v>6651</v>
      </c>
      <c r="F1369" s="95" t="s">
        <v>6336</v>
      </c>
      <c r="G1369" s="95" t="s">
        <v>6336</v>
      </c>
      <c r="H1369" s="61">
        <v>5417.4050083705397</v>
      </c>
      <c r="I1369" s="61">
        <v>44.501130345605098</v>
      </c>
      <c r="J1369" s="123">
        <v>241080.646412431</v>
      </c>
      <c r="K1369" s="99">
        <v>5572.25</v>
      </c>
      <c r="L1369" s="16">
        <v>4853.8149358274804</v>
      </c>
      <c r="M1369" s="17">
        <f>gp_need_index[[#This Row],[Normalised weighted population (base year)]]/gp_need_index[[#This Row],[Registered population (base year)]]</f>
        <v>0.87106912572613948</v>
      </c>
      <c r="N1369" s="99">
        <v>5599.5986022258903</v>
      </c>
      <c r="O1369" s="16">
        <v>4871.3589304183797</v>
      </c>
      <c r="P1369" s="17">
        <f>gp_need_index[[#This Row],[Normalised weighted population 2026/27]]/gp_need_index[[#This Row],[Registered population 2026/27]]</f>
        <v>0.86994787956443365</v>
      </c>
      <c r="Q1369" s="99">
        <v>5625.7128790715396</v>
      </c>
      <c r="R1369" s="16">
        <v>4888.48368612792</v>
      </c>
      <c r="S1369" s="17">
        <f>gp_need_index[[#This Row],[Normalised weighted population 2027/28]]/gp_need_index[[#This Row],[Registered population 2027/28]]</f>
        <v>0.86895364040240697</v>
      </c>
      <c r="T1369" s="99">
        <v>5655.2687654148103</v>
      </c>
      <c r="U1369" s="16">
        <v>4907.9835182325296</v>
      </c>
      <c r="V1369" s="17">
        <f>gp_need_index[[#This Row],[Normalised weighted population 2028/29]]/gp_need_index[[#This Row],[Registered population 2028/29]]</f>
        <v>0.86786034790205624</v>
      </c>
    </row>
    <row r="1370" spans="1:22" x14ac:dyDescent="0.2">
      <c r="A1370" s="6" t="s">
        <v>1464</v>
      </c>
      <c r="B1370" s="1" t="s">
        <v>7922</v>
      </c>
      <c r="C1370" s="95" t="s">
        <v>6337</v>
      </c>
      <c r="D1370" s="95" t="s">
        <v>6337</v>
      </c>
      <c r="E1370" s="95" t="s">
        <v>6651</v>
      </c>
      <c r="F1370" s="95" t="s">
        <v>6336</v>
      </c>
      <c r="G1370" s="95" t="s">
        <v>6336</v>
      </c>
      <c r="H1370" s="61">
        <v>5629.9473666487102</v>
      </c>
      <c r="I1370" s="61">
        <v>32.801907299914497</v>
      </c>
      <c r="J1370" s="123">
        <v>184673.011624209</v>
      </c>
      <c r="K1370" s="99">
        <v>2690.25</v>
      </c>
      <c r="L1370" s="16">
        <v>3718.1276697439898</v>
      </c>
      <c r="M1370" s="17">
        <f>gp_need_index[[#This Row],[Normalised weighted population (base year)]]/gp_need_index[[#This Row],[Registered population (base year)]]</f>
        <v>1.3820751490545451</v>
      </c>
      <c r="N1370" s="99">
        <v>2697.4145013961602</v>
      </c>
      <c r="O1370" s="16">
        <v>3731.56675067079</v>
      </c>
      <c r="P1370" s="17">
        <f>gp_need_index[[#This Row],[Normalised weighted population 2026/27]]/gp_need_index[[#This Row],[Registered population 2026/27]]</f>
        <v>1.3833864794377582</v>
      </c>
      <c r="Q1370" s="99">
        <v>2706.3004139642198</v>
      </c>
      <c r="R1370" s="16">
        <v>3744.6846855082399</v>
      </c>
      <c r="S1370" s="17">
        <f>gp_need_index[[#This Row],[Normalised weighted population 2027/28]]/gp_need_index[[#This Row],[Registered population 2027/28]]</f>
        <v>1.3836914284112984</v>
      </c>
      <c r="T1370" s="99">
        <v>2717.8344253496498</v>
      </c>
      <c r="U1370" s="16">
        <v>3759.6219804529501</v>
      </c>
      <c r="V1370" s="17">
        <f>gp_need_index[[#This Row],[Normalised weighted population 2028/29]]/gp_need_index[[#This Row],[Registered population 2028/29]]</f>
        <v>1.3833153136138063</v>
      </c>
    </row>
    <row r="1371" spans="1:22" x14ac:dyDescent="0.2">
      <c r="A1371" s="6" t="s">
        <v>1433</v>
      </c>
      <c r="B1371" s="1" t="s">
        <v>7923</v>
      </c>
      <c r="C1371" s="95" t="s">
        <v>6337</v>
      </c>
      <c r="D1371" s="95" t="s">
        <v>6337</v>
      </c>
      <c r="E1371" s="95" t="s">
        <v>6651</v>
      </c>
      <c r="F1371" s="95" t="s">
        <v>6336</v>
      </c>
      <c r="G1371" s="95" t="s">
        <v>6336</v>
      </c>
      <c r="H1371" s="61">
        <v>5478.4021040483003</v>
      </c>
      <c r="I1371" s="61">
        <v>155.45677975681801</v>
      </c>
      <c r="J1371" s="123">
        <v>851654.74930832605</v>
      </c>
      <c r="K1371" s="99">
        <v>37861.833333333299</v>
      </c>
      <c r="L1371" s="16">
        <v>17146.8535690305</v>
      </c>
      <c r="M1371" s="17">
        <f>gp_need_index[[#This Row],[Normalised weighted population (base year)]]/gp_need_index[[#This Row],[Registered population (base year)]]</f>
        <v>0.45287964315067986</v>
      </c>
      <c r="N1371" s="99">
        <v>37919.091251507001</v>
      </c>
      <c r="O1371" s="16">
        <v>17208.830449122401</v>
      </c>
      <c r="P1371" s="17">
        <f>gp_need_index[[#This Row],[Normalised weighted population 2026/27]]/gp_need_index[[#This Row],[Registered population 2026/27]]</f>
        <v>0.45383024437428937</v>
      </c>
      <c r="Q1371" s="99">
        <v>38046.087476266701</v>
      </c>
      <c r="R1371" s="16">
        <v>17269.3263028867</v>
      </c>
      <c r="S1371" s="17">
        <f>gp_need_index[[#This Row],[Normalised weighted population 2027/28]]/gp_need_index[[#This Row],[Registered population 2027/28]]</f>
        <v>0.45390544595838861</v>
      </c>
      <c r="T1371" s="99">
        <v>38343.132178415697</v>
      </c>
      <c r="U1371" s="16">
        <v>17338.212482137202</v>
      </c>
      <c r="V1371" s="17">
        <f>gp_need_index[[#This Row],[Normalised weighted population 2028/29]]/gp_need_index[[#This Row],[Registered population 2028/29]]</f>
        <v>0.45218560657643175</v>
      </c>
    </row>
    <row r="1372" spans="1:22" x14ac:dyDescent="0.2">
      <c r="A1372" s="6" t="s">
        <v>1411</v>
      </c>
      <c r="B1372" s="1" t="s">
        <v>7924</v>
      </c>
      <c r="C1372" s="95" t="s">
        <v>6337</v>
      </c>
      <c r="D1372" s="95" t="s">
        <v>6337</v>
      </c>
      <c r="E1372" s="95" t="s">
        <v>6651</v>
      </c>
      <c r="F1372" s="95" t="s">
        <v>6336</v>
      </c>
      <c r="G1372" s="95" t="s">
        <v>6336</v>
      </c>
      <c r="H1372" s="61">
        <v>5614.3997247869302</v>
      </c>
      <c r="I1372" s="61">
        <v>15.7852931547895</v>
      </c>
      <c r="J1372" s="123">
        <v>88624.945543931099</v>
      </c>
      <c r="K1372" s="99">
        <v>1497.0833333333301</v>
      </c>
      <c r="L1372" s="16">
        <v>1784.3368630765699</v>
      </c>
      <c r="M1372" s="17">
        <f>gp_need_index[[#This Row],[Normalised weighted population (base year)]]/gp_need_index[[#This Row],[Registered population (base year)]]</f>
        <v>1.1918754443038622</v>
      </c>
      <c r="N1372" s="99">
        <v>1506.8865363350201</v>
      </c>
      <c r="O1372" s="16">
        <v>1790.7863047400999</v>
      </c>
      <c r="P1372" s="17">
        <f>gp_need_index[[#This Row],[Normalised weighted population 2026/27]]/gp_need_index[[#This Row],[Registered population 2026/27]]</f>
        <v>1.1884015561619974</v>
      </c>
      <c r="Q1372" s="99">
        <v>1517.56576506649</v>
      </c>
      <c r="R1372" s="16">
        <v>1797.0816277566701</v>
      </c>
      <c r="S1372" s="17">
        <f>gp_need_index[[#This Row],[Normalised weighted population 2027/28]]/gp_need_index[[#This Row],[Registered population 2027/28]]</f>
        <v>1.1841869849231432</v>
      </c>
      <c r="T1372" s="99">
        <v>1527.7546973153001</v>
      </c>
      <c r="U1372" s="16">
        <v>1804.2500653069401</v>
      </c>
      <c r="V1372" s="17">
        <f>gp_need_index[[#This Row],[Normalised weighted population 2028/29]]/gp_need_index[[#This Row],[Registered population 2028/29]]</f>
        <v>1.1809815204479628</v>
      </c>
    </row>
    <row r="1373" spans="1:22" x14ac:dyDescent="0.2">
      <c r="A1373" s="6" t="s">
        <v>1424</v>
      </c>
      <c r="B1373" s="1" t="s">
        <v>12308</v>
      </c>
      <c r="C1373" s="95" t="s">
        <v>6337</v>
      </c>
      <c r="D1373" s="95" t="s">
        <v>6337</v>
      </c>
      <c r="E1373" s="95" t="s">
        <v>6651</v>
      </c>
      <c r="F1373" s="95" t="s">
        <v>6336</v>
      </c>
      <c r="G1373" s="95" t="s">
        <v>6336</v>
      </c>
      <c r="H1373" s="61">
        <v>5232.2965214170299</v>
      </c>
      <c r="I1373" s="61">
        <v>83.4863474434121</v>
      </c>
      <c r="J1373" s="123">
        <v>436825.32531397801</v>
      </c>
      <c r="K1373" s="99">
        <v>10773.916666666701</v>
      </c>
      <c r="L1373" s="16">
        <v>8794.8548334710194</v>
      </c>
      <c r="M1373" s="17">
        <f>gp_need_index[[#This Row],[Normalised weighted population (base year)]]/gp_need_index[[#This Row],[Registered population (base year)]]</f>
        <v>0.81630989969333267</v>
      </c>
      <c r="N1373" s="99">
        <v>10828.145243851201</v>
      </c>
      <c r="O1373" s="16">
        <v>8826.6436197486491</v>
      </c>
      <c r="P1373" s="17">
        <f>gp_need_index[[#This Row],[Normalised weighted population 2026/27]]/gp_need_index[[#This Row],[Registered population 2026/27]]</f>
        <v>0.8151574827425675</v>
      </c>
      <c r="Q1373" s="99">
        <v>10881.653566332599</v>
      </c>
      <c r="R1373" s="16">
        <v>8857.6727674428403</v>
      </c>
      <c r="S1373" s="17">
        <f>gp_need_index[[#This Row],[Normalised weighted population 2027/28]]/gp_need_index[[#This Row],[Registered population 2027/28]]</f>
        <v>0.81400062163788467</v>
      </c>
      <c r="T1373" s="99">
        <v>10936.4528407054</v>
      </c>
      <c r="U1373" s="16">
        <v>8893.0054274029808</v>
      </c>
      <c r="V1373" s="17">
        <f>gp_need_index[[#This Row],[Normalised weighted population 2028/29]]/gp_need_index[[#This Row],[Registered population 2028/29]]</f>
        <v>0.81315263339345978</v>
      </c>
    </row>
    <row r="1374" spans="1:22" x14ac:dyDescent="0.2">
      <c r="A1374" s="6" t="s">
        <v>1449</v>
      </c>
      <c r="B1374" s="1" t="s">
        <v>7925</v>
      </c>
      <c r="C1374" s="95" t="s">
        <v>6337</v>
      </c>
      <c r="D1374" s="95" t="s">
        <v>6337</v>
      </c>
      <c r="E1374" s="95" t="s">
        <v>6651</v>
      </c>
      <c r="F1374" s="95" t="s">
        <v>6336</v>
      </c>
      <c r="G1374" s="95" t="s">
        <v>6336</v>
      </c>
      <c r="H1374" s="61">
        <v>5392.1560174851202</v>
      </c>
      <c r="I1374" s="61">
        <v>58.896501378715499</v>
      </c>
      <c r="J1374" s="123">
        <v>317579.12431806099</v>
      </c>
      <c r="K1374" s="99">
        <v>7065.5833333333303</v>
      </c>
      <c r="L1374" s="16">
        <v>6394.00267031362</v>
      </c>
      <c r="M1374" s="17">
        <f>gp_need_index[[#This Row],[Normalised weighted population (base year)]]/gp_need_index[[#This Row],[Registered population (base year)]]</f>
        <v>0.90495042923754199</v>
      </c>
      <c r="N1374" s="99">
        <v>7104.0797603417104</v>
      </c>
      <c r="O1374" s="16">
        <v>6417.1136355533999</v>
      </c>
      <c r="P1374" s="17">
        <f>gp_need_index[[#This Row],[Normalised weighted population 2026/27]]/gp_need_index[[#This Row],[Registered population 2026/27]]</f>
        <v>0.90329977309330389</v>
      </c>
      <c r="Q1374" s="99">
        <v>7139.4019294787204</v>
      </c>
      <c r="R1374" s="16">
        <v>6439.6723311738397</v>
      </c>
      <c r="S1374" s="17">
        <f>gp_need_index[[#This Row],[Normalised weighted population 2027/28]]/gp_need_index[[#This Row],[Registered population 2027/28]]</f>
        <v>0.90199044608825218</v>
      </c>
      <c r="T1374" s="99">
        <v>7179.0149466060202</v>
      </c>
      <c r="U1374" s="16">
        <v>6465.3597502855901</v>
      </c>
      <c r="V1374" s="17">
        <f>gp_need_index[[#This Row],[Normalised weighted population 2028/29]]/gp_need_index[[#This Row],[Registered population 2028/29]]</f>
        <v>0.90059148760265217</v>
      </c>
    </row>
    <row r="1375" spans="1:22" x14ac:dyDescent="0.2">
      <c r="A1375" s="6" t="s">
        <v>1414</v>
      </c>
      <c r="B1375" s="1" t="s">
        <v>7926</v>
      </c>
      <c r="C1375" s="95" t="s">
        <v>6337</v>
      </c>
      <c r="D1375" s="95" t="s">
        <v>6337</v>
      </c>
      <c r="E1375" s="95" t="s">
        <v>6651</v>
      </c>
      <c r="F1375" s="95" t="s">
        <v>6336</v>
      </c>
      <c r="G1375" s="95" t="s">
        <v>6336</v>
      </c>
      <c r="H1375" s="61">
        <v>5339.2138950892904</v>
      </c>
      <c r="I1375" s="61">
        <v>40.599466173698801</v>
      </c>
      <c r="J1375" s="123">
        <v>216769.23392781999</v>
      </c>
      <c r="K1375" s="99">
        <v>4047.5833333333298</v>
      </c>
      <c r="L1375" s="16">
        <v>4364.3393234757796</v>
      </c>
      <c r="M1375" s="17">
        <f>gp_need_index[[#This Row],[Normalised weighted population (base year)]]/gp_need_index[[#This Row],[Registered population (base year)]]</f>
        <v>1.0782580527827181</v>
      </c>
      <c r="N1375" s="99">
        <v>4065.4534644801802</v>
      </c>
      <c r="O1375" s="16">
        <v>4380.1141205161002</v>
      </c>
      <c r="P1375" s="17">
        <f>gp_need_index[[#This Row],[Normalised weighted population 2026/27]]/gp_need_index[[#This Row],[Registered population 2026/27]]</f>
        <v>1.0773986613756883</v>
      </c>
      <c r="Q1375" s="99">
        <v>4084.0670189743901</v>
      </c>
      <c r="R1375" s="16">
        <v>4395.5119561847796</v>
      </c>
      <c r="S1375" s="17">
        <f>gp_need_index[[#This Row],[Normalised weighted population 2027/28]]/gp_need_index[[#This Row],[Registered population 2027/28]]</f>
        <v>1.0762585275323422</v>
      </c>
      <c r="T1375" s="99">
        <v>4105.8494080548198</v>
      </c>
      <c r="U1375" s="16">
        <v>4413.04535726835</v>
      </c>
      <c r="V1375" s="17">
        <f>gp_need_index[[#This Row],[Normalised weighted population 2028/29]]/gp_need_index[[#This Row],[Registered population 2028/29]]</f>
        <v>1.0748190979948937</v>
      </c>
    </row>
    <row r="1376" spans="1:22" x14ac:dyDescent="0.2">
      <c r="A1376" s="6" t="s">
        <v>1432</v>
      </c>
      <c r="B1376" s="1" t="s">
        <v>7927</v>
      </c>
      <c r="C1376" s="95" t="s">
        <v>6337</v>
      </c>
      <c r="D1376" s="95" t="s">
        <v>6337</v>
      </c>
      <c r="E1376" s="95" t="s">
        <v>6651</v>
      </c>
      <c r="F1376" s="95" t="s">
        <v>6336</v>
      </c>
      <c r="G1376" s="95" t="s">
        <v>6336</v>
      </c>
      <c r="H1376" s="61">
        <v>5633.6780598958303</v>
      </c>
      <c r="I1376" s="61">
        <v>11.6618267981926</v>
      </c>
      <c r="J1376" s="123">
        <v>65698.977771283098</v>
      </c>
      <c r="K1376" s="99">
        <v>1171.8333333333301</v>
      </c>
      <c r="L1376" s="16">
        <v>1322.75520378897</v>
      </c>
      <c r="M1376" s="17">
        <f>gp_need_index[[#This Row],[Normalised weighted population (base year)]]/gp_need_index[[#This Row],[Registered population (base year)]]</f>
        <v>1.1287912420329742</v>
      </c>
      <c r="N1376" s="99">
        <v>1175.1806703626601</v>
      </c>
      <c r="O1376" s="16">
        <v>1327.5362699085399</v>
      </c>
      <c r="P1376" s="17">
        <f>gp_need_index[[#This Row],[Normalised weighted population 2026/27]]/gp_need_index[[#This Row],[Registered population 2026/27]]</f>
        <v>1.1296444056545476</v>
      </c>
      <c r="Q1376" s="99">
        <v>1179.0114022538701</v>
      </c>
      <c r="R1376" s="16">
        <v>1332.2030856046299</v>
      </c>
      <c r="S1376" s="17">
        <f>gp_need_index[[#This Row],[Normalised weighted population 2027/28]]/gp_need_index[[#This Row],[Registered population 2027/28]]</f>
        <v>1.1299323170733626</v>
      </c>
      <c r="T1376" s="99">
        <v>1183.08827116251</v>
      </c>
      <c r="U1376" s="16">
        <v>1337.51715396743</v>
      </c>
      <c r="V1376" s="17">
        <f>gp_need_index[[#This Row],[Normalised weighted population 2028/29]]/gp_need_index[[#This Row],[Registered population 2028/29]]</f>
        <v>1.1305303133917279</v>
      </c>
    </row>
    <row r="1377" spans="1:22" x14ac:dyDescent="0.2">
      <c r="A1377" s="6" t="s">
        <v>2595</v>
      </c>
      <c r="B1377" s="1" t="s">
        <v>7928</v>
      </c>
      <c r="C1377" s="95" t="s">
        <v>6496</v>
      </c>
      <c r="D1377" s="95" t="s">
        <v>12671</v>
      </c>
      <c r="E1377" s="95" t="s">
        <v>6643</v>
      </c>
      <c r="F1377" s="95" t="s">
        <v>6566</v>
      </c>
      <c r="G1377" s="95" t="s">
        <v>6566</v>
      </c>
      <c r="H1377" s="61">
        <v>5286.3898325435403</v>
      </c>
      <c r="I1377" s="61">
        <v>86.879702580442896</v>
      </c>
      <c r="J1377" s="123">
        <v>459279.97637565999</v>
      </c>
      <c r="K1377" s="99">
        <v>14558.25</v>
      </c>
      <c r="L1377" s="16">
        <v>9246.9472030738798</v>
      </c>
      <c r="M1377" s="17">
        <f>gp_need_index[[#This Row],[Normalised weighted population (base year)]]/gp_need_index[[#This Row],[Registered population (base year)]]</f>
        <v>0.63516887009591672</v>
      </c>
      <c r="N1377" s="99">
        <v>14557.2395511138</v>
      </c>
      <c r="O1377" s="16">
        <v>9280.3700660915201</v>
      </c>
      <c r="P1377" s="17">
        <f>gp_need_index[[#This Row],[Normalised weighted population 2026/27]]/gp_need_index[[#This Row],[Registered population 2026/27]]</f>
        <v>0.63750892011538429</v>
      </c>
      <c r="Q1377" s="99">
        <v>14583.7001767733</v>
      </c>
      <c r="R1377" s="16">
        <v>9312.9942419212894</v>
      </c>
      <c r="S1377" s="17">
        <f>gp_need_index[[#This Row],[Normalised weighted population 2027/28]]/gp_need_index[[#This Row],[Registered population 2027/28]]</f>
        <v>0.63858925574687897</v>
      </c>
      <c r="T1377" s="99">
        <v>14652.122441473</v>
      </c>
      <c r="U1377" s="16">
        <v>9350.1431485697794</v>
      </c>
      <c r="V1377" s="17">
        <f>gp_need_index[[#This Row],[Normalised weighted population 2028/29]]/gp_need_index[[#This Row],[Registered population 2028/29]]</f>
        <v>0.63814257531073393</v>
      </c>
    </row>
    <row r="1378" spans="1:22" x14ac:dyDescent="0.2">
      <c r="A1378" s="6" t="s">
        <v>2590</v>
      </c>
      <c r="B1378" s="1" t="s">
        <v>7929</v>
      </c>
      <c r="C1378" s="95" t="s">
        <v>6496</v>
      </c>
      <c r="D1378" s="95" t="s">
        <v>12671</v>
      </c>
      <c r="E1378" s="95" t="s">
        <v>6643</v>
      </c>
      <c r="F1378" s="95" t="s">
        <v>6566</v>
      </c>
      <c r="G1378" s="95" t="s">
        <v>6566</v>
      </c>
      <c r="H1378" s="61">
        <v>5253.4115426199796</v>
      </c>
      <c r="I1378" s="61">
        <v>113.31203958387</v>
      </c>
      <c r="J1378" s="123">
        <v>595274.776667714</v>
      </c>
      <c r="K1378" s="99">
        <v>23115.833333333299</v>
      </c>
      <c r="L1378" s="16">
        <v>11985.0085227004</v>
      </c>
      <c r="M1378" s="17">
        <f>gp_need_index[[#This Row],[Normalised weighted population (base year)]]/gp_need_index[[#This Row],[Registered population (base year)]]</f>
        <v>0.51847616090127624</v>
      </c>
      <c r="N1378" s="99">
        <v>23135.0332274578</v>
      </c>
      <c r="O1378" s="16">
        <v>12028.3280409503</v>
      </c>
      <c r="P1378" s="17">
        <f>gp_need_index[[#This Row],[Normalised weighted population 2026/27]]/gp_need_index[[#This Row],[Registered population 2026/27]]</f>
        <v>0.51991833868103055</v>
      </c>
      <c r="Q1378" s="99">
        <v>23197.3082665564</v>
      </c>
      <c r="R1378" s="16">
        <v>12070.6123772593</v>
      </c>
      <c r="S1378" s="17">
        <f>gp_need_index[[#This Row],[Normalised weighted population 2027/28]]/gp_need_index[[#This Row],[Registered population 2027/28]]</f>
        <v>0.52034538829065458</v>
      </c>
      <c r="T1378" s="99">
        <v>23317.305442954501</v>
      </c>
      <c r="U1378" s="16">
        <v>12118.7612368789</v>
      </c>
      <c r="V1378" s="17">
        <f>gp_need_index[[#This Row],[Normalised weighted population 2028/29]]/gp_need_index[[#This Row],[Registered population 2028/29]]</f>
        <v>0.51973249081148332</v>
      </c>
    </row>
    <row r="1379" spans="1:22" x14ac:dyDescent="0.2">
      <c r="A1379" s="6" t="s">
        <v>2564</v>
      </c>
      <c r="B1379" s="1" t="s">
        <v>7930</v>
      </c>
      <c r="C1379" s="95" t="s">
        <v>6496</v>
      </c>
      <c r="D1379" s="95" t="s">
        <v>12671</v>
      </c>
      <c r="E1379" s="95" t="s">
        <v>6643</v>
      </c>
      <c r="F1379" s="95" t="s">
        <v>6566</v>
      </c>
      <c r="G1379" s="95" t="s">
        <v>6566</v>
      </c>
      <c r="H1379" s="61">
        <v>5277.14970917754</v>
      </c>
      <c r="I1379" s="61">
        <v>79.592484077717998</v>
      </c>
      <c r="J1379" s="123">
        <v>420021.45420344698</v>
      </c>
      <c r="K1379" s="99">
        <v>10989.75</v>
      </c>
      <c r="L1379" s="16">
        <v>8456.5328578592507</v>
      </c>
      <c r="M1379" s="17">
        <f>gp_need_index[[#This Row],[Normalised weighted population (base year)]]/gp_need_index[[#This Row],[Registered population (base year)]]</f>
        <v>0.76949274167831394</v>
      </c>
      <c r="N1379" s="99">
        <v>11015.5849974502</v>
      </c>
      <c r="O1379" s="16">
        <v>8487.0987876850904</v>
      </c>
      <c r="P1379" s="17">
        <f>gp_need_index[[#This Row],[Normalised weighted population 2026/27]]/gp_need_index[[#This Row],[Registered population 2026/27]]</f>
        <v>0.77046282967719071</v>
      </c>
      <c r="Q1379" s="99">
        <v>11051.8759750521</v>
      </c>
      <c r="R1379" s="16">
        <v>8516.9343008340493</v>
      </c>
      <c r="S1379" s="17">
        <f>gp_need_index[[#This Row],[Normalised weighted population 2027/28]]/gp_need_index[[#This Row],[Registered population 2027/28]]</f>
        <v>0.77063245371733369</v>
      </c>
      <c r="T1379" s="99">
        <v>11105.1112785246</v>
      </c>
      <c r="U1379" s="16">
        <v>8550.9077780051994</v>
      </c>
      <c r="V1379" s="17">
        <f>gp_need_index[[#This Row],[Normalised weighted population 2028/29]]/gp_need_index[[#This Row],[Registered population 2028/29]]</f>
        <v>0.7699974870617643</v>
      </c>
    </row>
    <row r="1380" spans="1:22" x14ac:dyDescent="0.2">
      <c r="A1380" s="6" t="s">
        <v>2581</v>
      </c>
      <c r="B1380" s="1" t="s">
        <v>7931</v>
      </c>
      <c r="C1380" s="95" t="s">
        <v>6496</v>
      </c>
      <c r="D1380" s="95" t="s">
        <v>12671</v>
      </c>
      <c r="E1380" s="95" t="s">
        <v>6643</v>
      </c>
      <c r="F1380" s="95" t="s">
        <v>6563</v>
      </c>
      <c r="G1380" s="95" t="s">
        <v>6563</v>
      </c>
      <c r="H1380" s="61">
        <v>5367.8444224575096</v>
      </c>
      <c r="I1380" s="61">
        <v>143.17631440250801</v>
      </c>
      <c r="J1380" s="123">
        <v>768548.18069352303</v>
      </c>
      <c r="K1380" s="99">
        <v>14149.416666666701</v>
      </c>
      <c r="L1380" s="16">
        <v>15473.6213539575</v>
      </c>
      <c r="M1380" s="17">
        <f>gp_need_index[[#This Row],[Normalised weighted population (base year)]]/gp_need_index[[#This Row],[Registered population (base year)]]</f>
        <v>1.0935872282572872</v>
      </c>
      <c r="N1380" s="99">
        <v>14251.451873104301</v>
      </c>
      <c r="O1380" s="16">
        <v>15529.550377400799</v>
      </c>
      <c r="P1380" s="17">
        <f>gp_need_index[[#This Row],[Normalised weighted population 2026/27]]/gp_need_index[[#This Row],[Registered population 2026/27]]</f>
        <v>1.0896819857847999</v>
      </c>
      <c r="Q1380" s="99">
        <v>14350.4811273466</v>
      </c>
      <c r="R1380" s="16">
        <v>15584.1428967143</v>
      </c>
      <c r="S1380" s="17">
        <f>gp_need_index[[#This Row],[Normalised weighted population 2027/28]]/gp_need_index[[#This Row],[Registered population 2027/28]]</f>
        <v>1.0859665789892443</v>
      </c>
      <c r="T1380" s="99">
        <v>14443.115007361301</v>
      </c>
      <c r="U1380" s="16">
        <v>15646.306992882301</v>
      </c>
      <c r="V1380" s="17">
        <f>gp_need_index[[#This Row],[Normalised weighted population 2028/29]]/gp_need_index[[#This Row],[Registered population 2028/29]]</f>
        <v>1.0833055739643258</v>
      </c>
    </row>
    <row r="1381" spans="1:22" x14ac:dyDescent="0.2">
      <c r="A1381" s="6" t="s">
        <v>2601</v>
      </c>
      <c r="B1381" s="1" t="s">
        <v>7932</v>
      </c>
      <c r="C1381" s="95" t="s">
        <v>6496</v>
      </c>
      <c r="D1381" s="95" t="s">
        <v>12671</v>
      </c>
      <c r="E1381" s="95" t="s">
        <v>6643</v>
      </c>
      <c r="F1381" s="95" t="s">
        <v>6566</v>
      </c>
      <c r="G1381" s="95" t="s">
        <v>6566</v>
      </c>
      <c r="H1381" s="61">
        <v>5225.9997070312502</v>
      </c>
      <c r="I1381" s="61">
        <v>41.048707349417498</v>
      </c>
      <c r="J1381" s="123">
        <v>214520.53258206701</v>
      </c>
      <c r="K1381" s="99">
        <v>15696.166666666701</v>
      </c>
      <c r="L1381" s="16">
        <v>4319.0649294476698</v>
      </c>
      <c r="M1381" s="17">
        <f>gp_need_index[[#This Row],[Normalised weighted population (base year)]]/gp_need_index[[#This Row],[Registered population (base year)]]</f>
        <v>0.27516686214984509</v>
      </c>
      <c r="N1381" s="99">
        <v>15703.1154680524</v>
      </c>
      <c r="O1381" s="16">
        <v>4334.6760833053604</v>
      </c>
      <c r="P1381" s="17">
        <f>gp_need_index[[#This Row],[Normalised weighted population 2026/27]]/gp_need_index[[#This Row],[Registered population 2026/27]]</f>
        <v>0.27603924152020354</v>
      </c>
      <c r="Q1381" s="99">
        <v>15752.0491920519</v>
      </c>
      <c r="R1381" s="16">
        <v>4349.9141862796796</v>
      </c>
      <c r="S1381" s="17">
        <f>gp_need_index[[#This Row],[Normalised weighted population 2027/28]]/gp_need_index[[#This Row],[Registered population 2027/28]]</f>
        <v>0.27614909865025944</v>
      </c>
      <c r="T1381" s="99">
        <v>15850.269448614499</v>
      </c>
      <c r="U1381" s="16">
        <v>4367.2657009308596</v>
      </c>
      <c r="V1381" s="17">
        <f>gp_need_index[[#This Row],[Normalised weighted population 2028/29]]/gp_need_index[[#This Row],[Registered population 2028/29]]</f>
        <v>0.27553258416768495</v>
      </c>
    </row>
    <row r="1382" spans="1:22" x14ac:dyDescent="0.2">
      <c r="A1382" s="6" t="s">
        <v>2593</v>
      </c>
      <c r="B1382" s="1" t="s">
        <v>7933</v>
      </c>
      <c r="C1382" s="95" t="s">
        <v>6496</v>
      </c>
      <c r="D1382" s="95" t="s">
        <v>12671</v>
      </c>
      <c r="E1382" s="95" t="s">
        <v>6643</v>
      </c>
      <c r="F1382" s="95" t="s">
        <v>6564</v>
      </c>
      <c r="G1382" s="95" t="s">
        <v>6564</v>
      </c>
      <c r="H1382" s="61">
        <v>5334.7301314504502</v>
      </c>
      <c r="I1382" s="61">
        <v>170.327630037506</v>
      </c>
      <c r="J1382" s="123">
        <v>908651.94017962902</v>
      </c>
      <c r="K1382" s="99">
        <v>19860.75</v>
      </c>
      <c r="L1382" s="16">
        <v>18294.410705898499</v>
      </c>
      <c r="M1382" s="17">
        <f>gp_need_index[[#This Row],[Normalised weighted population (base year)]]/gp_need_index[[#This Row],[Registered population (base year)]]</f>
        <v>0.92113393028453106</v>
      </c>
      <c r="N1382" s="99">
        <v>19918.6951314131</v>
      </c>
      <c r="O1382" s="16">
        <v>18360.535403010199</v>
      </c>
      <c r="P1382" s="17">
        <f>gp_need_index[[#This Row],[Normalised weighted population 2026/27]]/gp_need_index[[#This Row],[Registered population 2026/27]]</f>
        <v>0.92177400587121894</v>
      </c>
      <c r="Q1382" s="99">
        <v>19983.164775834299</v>
      </c>
      <c r="R1382" s="16">
        <v>18425.079955765199</v>
      </c>
      <c r="S1382" s="17">
        <f>gp_need_index[[#This Row],[Normalised weighted population 2027/28]]/gp_need_index[[#This Row],[Registered population 2027/28]]</f>
        <v>0.92203012698202358</v>
      </c>
      <c r="T1382" s="99">
        <v>20052.652265368499</v>
      </c>
      <c r="U1382" s="16">
        <v>18498.5763584782</v>
      </c>
      <c r="V1382" s="17">
        <f>gp_need_index[[#This Row],[Normalised weighted population 2028/29]]/gp_need_index[[#This Row],[Registered population 2028/29]]</f>
        <v>0.92250023157414285</v>
      </c>
    </row>
    <row r="1383" spans="1:22" x14ac:dyDescent="0.2">
      <c r="A1383" s="6" t="s">
        <v>2622</v>
      </c>
      <c r="B1383" s="1" t="s">
        <v>7934</v>
      </c>
      <c r="C1383" s="95" t="s">
        <v>6496</v>
      </c>
      <c r="D1383" s="95" t="s">
        <v>12671</v>
      </c>
      <c r="E1383" s="95" t="s">
        <v>6643</v>
      </c>
      <c r="F1383" s="95" t="s">
        <v>6563</v>
      </c>
      <c r="G1383" s="95" t="s">
        <v>6563</v>
      </c>
      <c r="H1383" s="61">
        <v>5450.5029345703097</v>
      </c>
      <c r="I1383" s="61">
        <v>97.926836184760205</v>
      </c>
      <c r="J1383" s="123">
        <v>533750.50799822202</v>
      </c>
      <c r="K1383" s="99">
        <v>11474.833333333299</v>
      </c>
      <c r="L1383" s="16">
        <v>10746.305131831999</v>
      </c>
      <c r="M1383" s="17">
        <f>gp_need_index[[#This Row],[Normalised weighted population (base year)]]/gp_need_index[[#This Row],[Registered population (base year)]]</f>
        <v>0.93651078143462052</v>
      </c>
      <c r="N1383" s="99">
        <v>11563.406988413701</v>
      </c>
      <c r="O1383" s="16">
        <v>10785.1473871708</v>
      </c>
      <c r="P1383" s="17">
        <f>gp_need_index[[#This Row],[Normalised weighted population 2026/27]]/gp_need_index[[#This Row],[Registered population 2026/27]]</f>
        <v>0.93269634096398224</v>
      </c>
      <c r="Q1383" s="99">
        <v>11651.295903059499</v>
      </c>
      <c r="R1383" s="16">
        <v>10823.061451179399</v>
      </c>
      <c r="S1383" s="17">
        <f>gp_need_index[[#This Row],[Normalised weighted population 2027/28]]/gp_need_index[[#This Row],[Registered population 2027/28]]</f>
        <v>0.92891482125498026</v>
      </c>
      <c r="T1383" s="99">
        <v>11734.9209461924</v>
      </c>
      <c r="U1383" s="16">
        <v>10866.233914197899</v>
      </c>
      <c r="V1383" s="17">
        <f>gp_need_index[[#This Row],[Normalised weighted population 2028/29]]/gp_need_index[[#This Row],[Registered population 2028/29]]</f>
        <v>0.92597418968754441</v>
      </c>
    </row>
    <row r="1384" spans="1:22" x14ac:dyDescent="0.2">
      <c r="A1384" s="6" t="s">
        <v>2582</v>
      </c>
      <c r="B1384" s="1" t="s">
        <v>7935</v>
      </c>
      <c r="C1384" s="95" t="s">
        <v>6496</v>
      </c>
      <c r="D1384" s="95" t="s">
        <v>12671</v>
      </c>
      <c r="E1384" s="95" t="s">
        <v>6643</v>
      </c>
      <c r="F1384" s="95" t="s">
        <v>6564</v>
      </c>
      <c r="G1384" s="95" t="s">
        <v>6564</v>
      </c>
      <c r="H1384" s="61">
        <v>5435.9272259584404</v>
      </c>
      <c r="I1384" s="61">
        <v>71.154125600462905</v>
      </c>
      <c r="J1384" s="123">
        <v>386788.648590823</v>
      </c>
      <c r="K1384" s="99">
        <v>9690.6666666666697</v>
      </c>
      <c r="L1384" s="16">
        <v>7787.4377204335196</v>
      </c>
      <c r="M1384" s="17">
        <f>gp_need_index[[#This Row],[Normalised weighted population (base year)]]/gp_need_index[[#This Row],[Registered population (base year)]]</f>
        <v>0.80360185612618851</v>
      </c>
      <c r="N1384" s="99">
        <v>9732.64068125632</v>
      </c>
      <c r="O1384" s="16">
        <v>7815.5852223573902</v>
      </c>
      <c r="P1384" s="17">
        <f>gp_need_index[[#This Row],[Normalised weighted population 2026/27]]/gp_need_index[[#This Row],[Registered population 2026/27]]</f>
        <v>0.80302823029407577</v>
      </c>
      <c r="Q1384" s="99">
        <v>9776.1023392810694</v>
      </c>
      <c r="R1384" s="16">
        <v>7843.0600994033402</v>
      </c>
      <c r="S1384" s="17">
        <f>gp_need_index[[#This Row],[Normalised weighted population 2027/28]]/gp_need_index[[#This Row],[Registered population 2027/28]]</f>
        <v>0.80226861659266502</v>
      </c>
      <c r="T1384" s="99">
        <v>9821.8204317444506</v>
      </c>
      <c r="U1384" s="16">
        <v>7874.3455377814398</v>
      </c>
      <c r="V1384" s="17">
        <f>gp_need_index[[#This Row],[Normalised weighted population 2028/29]]/gp_need_index[[#This Row],[Registered population 2028/29]]</f>
        <v>0.80171955825330432</v>
      </c>
    </row>
    <row r="1385" spans="1:22" x14ac:dyDescent="0.2">
      <c r="A1385" s="6" t="s">
        <v>2580</v>
      </c>
      <c r="B1385" s="1" t="s">
        <v>7936</v>
      </c>
      <c r="C1385" s="95" t="s">
        <v>6496</v>
      </c>
      <c r="D1385" s="95" t="s">
        <v>12671</v>
      </c>
      <c r="E1385" s="95" t="s">
        <v>6643</v>
      </c>
      <c r="F1385" s="95" t="s">
        <v>6566</v>
      </c>
      <c r="G1385" s="95" t="s">
        <v>6566</v>
      </c>
      <c r="H1385" s="61">
        <v>5277.4852736452804</v>
      </c>
      <c r="I1385" s="61">
        <v>80.516679180068294</v>
      </c>
      <c r="J1385" s="123">
        <v>424925.58865563199</v>
      </c>
      <c r="K1385" s="99">
        <v>11197.416666666701</v>
      </c>
      <c r="L1385" s="16">
        <v>8555.2706097507707</v>
      </c>
      <c r="M1385" s="17">
        <f>gp_need_index[[#This Row],[Normalised weighted population (base year)]]/gp_need_index[[#This Row],[Registered population (base year)]]</f>
        <v>0.76403967668888606</v>
      </c>
      <c r="N1385" s="99">
        <v>11263.4907404614</v>
      </c>
      <c r="O1385" s="16">
        <v>8586.1934247500194</v>
      </c>
      <c r="P1385" s="17">
        <f>gp_need_index[[#This Row],[Normalised weighted population 2026/27]]/gp_need_index[[#This Row],[Registered population 2026/27]]</f>
        <v>0.76230305707147872</v>
      </c>
      <c r="Q1385" s="99">
        <v>11332.4703915832</v>
      </c>
      <c r="R1385" s="16">
        <v>8616.3772947899706</v>
      </c>
      <c r="S1385" s="17">
        <f>gp_need_index[[#This Row],[Normalised weighted population 2027/28]]/gp_need_index[[#This Row],[Registered population 2027/28]]</f>
        <v>0.7603264775515749</v>
      </c>
      <c r="T1385" s="99">
        <v>11407.665825973199</v>
      </c>
      <c r="U1385" s="16">
        <v>8650.7474433649004</v>
      </c>
      <c r="V1385" s="17">
        <f>gp_need_index[[#This Row],[Normalised weighted population 2028/29]]/gp_need_index[[#This Row],[Registered population 2028/29]]</f>
        <v>0.75832756458106509</v>
      </c>
    </row>
    <row r="1386" spans="1:22" x14ac:dyDescent="0.2">
      <c r="A1386" s="6" t="s">
        <v>2602</v>
      </c>
      <c r="B1386" s="1" t="s">
        <v>7937</v>
      </c>
      <c r="C1386" s="95" t="s">
        <v>6496</v>
      </c>
      <c r="D1386" s="95" t="s">
        <v>12671</v>
      </c>
      <c r="E1386" s="95" t="s">
        <v>6643</v>
      </c>
      <c r="F1386" s="95" t="s">
        <v>6566</v>
      </c>
      <c r="G1386" s="95" t="s">
        <v>6566</v>
      </c>
      <c r="H1386" s="61">
        <v>5276.2969613424202</v>
      </c>
      <c r="I1386" s="61">
        <v>178.71057111055401</v>
      </c>
      <c r="J1386" s="123">
        <v>942930.04331038496</v>
      </c>
      <c r="K1386" s="99">
        <v>21197.5</v>
      </c>
      <c r="L1386" s="16">
        <v>18984.5514178296</v>
      </c>
      <c r="M1386" s="17">
        <f>gp_need_index[[#This Row],[Normalised weighted population (base year)]]/gp_need_index[[#This Row],[Registered population (base year)]]</f>
        <v>0.89560332198747961</v>
      </c>
      <c r="N1386" s="99">
        <v>21216.802076236901</v>
      </c>
      <c r="O1386" s="16">
        <v>19053.170611554298</v>
      </c>
      <c r="P1386" s="17">
        <f>gp_need_index[[#This Row],[Normalised weighted population 2026/27]]/gp_need_index[[#This Row],[Registered population 2026/27]]</f>
        <v>0.89802273420338408</v>
      </c>
      <c r="Q1386" s="99">
        <v>21265.162608153401</v>
      </c>
      <c r="R1386" s="16">
        <v>19120.150051352401</v>
      </c>
      <c r="S1386" s="17">
        <f>gp_need_index[[#This Row],[Normalised weighted population 2027/28]]/gp_need_index[[#This Row],[Registered population 2027/28]]</f>
        <v>0.89913020669879251</v>
      </c>
      <c r="T1386" s="99">
        <v>21353.643327319201</v>
      </c>
      <c r="U1386" s="16">
        <v>19196.419041852299</v>
      </c>
      <c r="V1386" s="17">
        <f>gp_need_index[[#This Row],[Normalised weighted population 2028/29]]/gp_need_index[[#This Row],[Registered population 2028/29]]</f>
        <v>0.89897628931981766</v>
      </c>
    </row>
    <row r="1387" spans="1:22" x14ac:dyDescent="0.2">
      <c r="A1387" s="6" t="s">
        <v>2560</v>
      </c>
      <c r="B1387" s="1" t="s">
        <v>7938</v>
      </c>
      <c r="C1387" s="95" t="s">
        <v>6496</v>
      </c>
      <c r="D1387" s="95" t="s">
        <v>12671</v>
      </c>
      <c r="E1387" s="95" t="s">
        <v>6643</v>
      </c>
      <c r="F1387" s="95" t="s">
        <v>6565</v>
      </c>
      <c r="G1387" s="95" t="s">
        <v>6565</v>
      </c>
      <c r="H1387" s="61">
        <v>5210.9929500214002</v>
      </c>
      <c r="I1387" s="61">
        <v>185.41516466908499</v>
      </c>
      <c r="J1387" s="123">
        <v>966197.11591765797</v>
      </c>
      <c r="K1387" s="99">
        <v>23924.083333333299</v>
      </c>
      <c r="L1387" s="16">
        <v>19453.000736407299</v>
      </c>
      <c r="M1387" s="17">
        <f>gp_need_index[[#This Row],[Normalised weighted population (base year)]]/gp_need_index[[#This Row],[Registered population (base year)]]</f>
        <v>0.81311373419701871</v>
      </c>
      <c r="N1387" s="99">
        <v>24119.820012534299</v>
      </c>
      <c r="O1387" s="16">
        <v>19523.313128661299</v>
      </c>
      <c r="P1387" s="17">
        <f>gp_need_index[[#This Row],[Normalised weighted population 2026/27]]/gp_need_index[[#This Row],[Registered population 2026/27]]</f>
        <v>0.80943029916954845</v>
      </c>
      <c r="Q1387" s="99">
        <v>24313.207163034898</v>
      </c>
      <c r="R1387" s="16">
        <v>19591.945305584599</v>
      </c>
      <c r="S1387" s="17">
        <f>gp_need_index[[#This Row],[Normalised weighted population 2027/28]]/gp_need_index[[#This Row],[Registered population 2027/28]]</f>
        <v>0.80581492907162122</v>
      </c>
      <c r="T1387" s="99">
        <v>24511.3234936031</v>
      </c>
      <c r="U1387" s="16">
        <v>19670.096255570501</v>
      </c>
      <c r="V1387" s="17">
        <f>gp_need_index[[#This Row],[Normalised weighted population 2028/29]]/gp_need_index[[#This Row],[Registered population 2028/29]]</f>
        <v>0.80249017400892086</v>
      </c>
    </row>
    <row r="1388" spans="1:22" x14ac:dyDescent="0.2">
      <c r="A1388" s="6" t="s">
        <v>2629</v>
      </c>
      <c r="B1388" s="1" t="s">
        <v>7939</v>
      </c>
      <c r="C1388" s="95" t="s">
        <v>6496</v>
      </c>
      <c r="D1388" s="95" t="s">
        <v>12671</v>
      </c>
      <c r="E1388" s="95" t="s">
        <v>6643</v>
      </c>
      <c r="F1388" s="95" t="s">
        <v>6564</v>
      </c>
      <c r="G1388" s="95" t="s">
        <v>6564</v>
      </c>
      <c r="H1388" s="61">
        <v>5352.7311260516799</v>
      </c>
      <c r="I1388" s="61">
        <v>54.701841906523299</v>
      </c>
      <c r="J1388" s="123">
        <v>292804.25182540598</v>
      </c>
      <c r="K1388" s="99">
        <v>7322.5</v>
      </c>
      <c r="L1388" s="16">
        <v>5895.1959517836403</v>
      </c>
      <c r="M1388" s="17">
        <f>gp_need_index[[#This Row],[Normalised weighted population (base year)]]/gp_need_index[[#This Row],[Registered population (base year)]]</f>
        <v>0.80507967931493896</v>
      </c>
      <c r="N1388" s="99">
        <v>7353.4458310058499</v>
      </c>
      <c r="O1388" s="16">
        <v>5916.5039924192597</v>
      </c>
      <c r="P1388" s="17">
        <f>gp_need_index[[#This Row],[Normalised weighted population 2026/27]]/gp_need_index[[#This Row],[Registered population 2026/27]]</f>
        <v>0.80458932157659802</v>
      </c>
      <c r="Q1388" s="99">
        <v>7382.6119335303001</v>
      </c>
      <c r="R1388" s="16">
        <v>5937.3028469015399</v>
      </c>
      <c r="S1388" s="17">
        <f>gp_need_index[[#This Row],[Normalised weighted population 2027/28]]/gp_need_index[[#This Row],[Registered population 2027/28]]</f>
        <v>0.80422794809727649</v>
      </c>
      <c r="T1388" s="99">
        <v>7410.6557134840996</v>
      </c>
      <c r="U1388" s="16">
        <v>5960.9863479833302</v>
      </c>
      <c r="V1388" s="17">
        <f>gp_need_index[[#This Row],[Normalised weighted population 2028/29]]/gp_need_index[[#This Row],[Registered population 2028/29]]</f>
        <v>0.80438041901433699</v>
      </c>
    </row>
    <row r="1389" spans="1:22" x14ac:dyDescent="0.2">
      <c r="A1389" s="6" t="s">
        <v>2599</v>
      </c>
      <c r="B1389" s="1" t="s">
        <v>7940</v>
      </c>
      <c r="C1389" s="95" t="s">
        <v>6496</v>
      </c>
      <c r="D1389" s="95" t="s">
        <v>12671</v>
      </c>
      <c r="E1389" s="95" t="s">
        <v>6643</v>
      </c>
      <c r="F1389" s="95" t="s">
        <v>6566</v>
      </c>
      <c r="G1389" s="95" t="s">
        <v>6566</v>
      </c>
      <c r="H1389" s="61">
        <v>5364.0521027095701</v>
      </c>
      <c r="I1389" s="61">
        <v>120.899335702938</v>
      </c>
      <c r="J1389" s="123">
        <v>648510.33589353599</v>
      </c>
      <c r="K1389" s="99">
        <v>12976.25</v>
      </c>
      <c r="L1389" s="16">
        <v>13056.830572013199</v>
      </c>
      <c r="M1389" s="17">
        <f>gp_need_index[[#This Row],[Normalised weighted population (base year)]]/gp_need_index[[#This Row],[Registered population (base year)]]</f>
        <v>1.0062098504585839</v>
      </c>
      <c r="N1389" s="99">
        <v>13003.2053297531</v>
      </c>
      <c r="O1389" s="16">
        <v>13104.024164673499</v>
      </c>
      <c r="P1389" s="17">
        <f>gp_need_index[[#This Row],[Normalised weighted population 2026/27]]/gp_need_index[[#This Row],[Registered population 2026/27]]</f>
        <v>1.0077533832900194</v>
      </c>
      <c r="Q1389" s="99">
        <v>13041.830835643699</v>
      </c>
      <c r="R1389" s="16">
        <v>13150.089998835399</v>
      </c>
      <c r="S1389" s="17">
        <f>gp_need_index[[#This Row],[Normalised weighted population 2027/28]]/gp_need_index[[#This Row],[Registered population 2027/28]]</f>
        <v>1.0083009176055118</v>
      </c>
      <c r="T1389" s="99">
        <v>13098.6774509107</v>
      </c>
      <c r="U1389" s="16">
        <v>13202.5448219671</v>
      </c>
      <c r="V1389" s="17">
        <f>gp_need_index[[#This Row],[Normalised weighted population 2028/29]]/gp_need_index[[#This Row],[Registered population 2028/29]]</f>
        <v>1.0079296075077548</v>
      </c>
    </row>
    <row r="1390" spans="1:22" x14ac:dyDescent="0.2">
      <c r="A1390" s="6" t="s">
        <v>2566</v>
      </c>
      <c r="B1390" s="1" t="s">
        <v>7921</v>
      </c>
      <c r="C1390" s="95" t="s">
        <v>6496</v>
      </c>
      <c r="D1390" s="95" t="s">
        <v>12671</v>
      </c>
      <c r="E1390" s="95" t="s">
        <v>6643</v>
      </c>
      <c r="F1390" s="95" t="s">
        <v>6566</v>
      </c>
      <c r="G1390" s="95" t="s">
        <v>6566</v>
      </c>
      <c r="H1390" s="61">
        <v>5447.1949637276803</v>
      </c>
      <c r="I1390" s="61">
        <v>90.3151443801016</v>
      </c>
      <c r="J1390" s="123">
        <v>491964.199615627</v>
      </c>
      <c r="K1390" s="99">
        <v>9106.1666666666697</v>
      </c>
      <c r="L1390" s="16">
        <v>9904.9974169291709</v>
      </c>
      <c r="M1390" s="17">
        <f>gp_need_index[[#This Row],[Normalised weighted population (base year)]]/gp_need_index[[#This Row],[Registered population (base year)]]</f>
        <v>1.0877241521601664</v>
      </c>
      <c r="N1390" s="99">
        <v>9102.4047897233704</v>
      </c>
      <c r="O1390" s="16">
        <v>9940.7987862444406</v>
      </c>
      <c r="P1390" s="17">
        <f>gp_need_index[[#This Row],[Normalised weighted population 2026/27]]/gp_need_index[[#This Row],[Registered population 2026/27]]</f>
        <v>1.0921068680078498</v>
      </c>
      <c r="Q1390" s="99">
        <v>9112.8719946250403</v>
      </c>
      <c r="R1390" s="16">
        <v>9975.7446305568192</v>
      </c>
      <c r="S1390" s="17">
        <f>gp_need_index[[#This Row],[Normalised weighted population 2027/28]]/gp_need_index[[#This Row],[Registered population 2027/28]]</f>
        <v>1.0946872332279789</v>
      </c>
      <c r="T1390" s="99">
        <v>9146.0768898212009</v>
      </c>
      <c r="U1390" s="16">
        <v>10015.537203858499</v>
      </c>
      <c r="V1390" s="17">
        <f>gp_need_index[[#This Row],[Normalised weighted population 2028/29]]/gp_need_index[[#This Row],[Registered population 2028/29]]</f>
        <v>1.0950637442163791</v>
      </c>
    </row>
    <row r="1391" spans="1:22" x14ac:dyDescent="0.2">
      <c r="A1391" s="6" t="s">
        <v>2619</v>
      </c>
      <c r="B1391" s="1" t="s">
        <v>7941</v>
      </c>
      <c r="C1391" s="95" t="s">
        <v>6496</v>
      </c>
      <c r="D1391" s="95" t="s">
        <v>12671</v>
      </c>
      <c r="E1391" s="95" t="s">
        <v>6643</v>
      </c>
      <c r="F1391" s="95" t="s">
        <v>6562</v>
      </c>
      <c r="G1391" s="95" t="s">
        <v>6562</v>
      </c>
      <c r="H1391" s="61">
        <v>5323.1331448025203</v>
      </c>
      <c r="I1391" s="61">
        <v>65.881518007736702</v>
      </c>
      <c r="J1391" s="123">
        <v>350696.09213688702</v>
      </c>
      <c r="K1391" s="99">
        <v>8351.5833333333303</v>
      </c>
      <c r="L1391" s="16">
        <v>7060.7655789933197</v>
      </c>
      <c r="M1391" s="17">
        <f>gp_need_index[[#This Row],[Normalised weighted population (base year)]]/gp_need_index[[#This Row],[Registered population (base year)]]</f>
        <v>0.84544035510152638</v>
      </c>
      <c r="N1391" s="99">
        <v>8439.7924078229807</v>
      </c>
      <c r="O1391" s="16">
        <v>7086.2865423516796</v>
      </c>
      <c r="P1391" s="17">
        <f>gp_need_index[[#This Row],[Normalised weighted population 2026/27]]/gp_need_index[[#This Row],[Registered population 2026/27]]</f>
        <v>0.83962806191575112</v>
      </c>
      <c r="Q1391" s="99">
        <v>8522.8358214269592</v>
      </c>
      <c r="R1391" s="16">
        <v>7111.1976457334904</v>
      </c>
      <c r="S1391" s="17">
        <f>gp_need_index[[#This Row],[Normalised weighted population 2027/28]]/gp_need_index[[#This Row],[Registered population 2027/28]]</f>
        <v>0.83436989691335839</v>
      </c>
      <c r="T1391" s="99">
        <v>8604.2338793882009</v>
      </c>
      <c r="U1391" s="16">
        <v>7139.5637340868097</v>
      </c>
      <c r="V1391" s="17">
        <f>gp_need_index[[#This Row],[Normalised weighted population 2028/29]]/gp_need_index[[#This Row],[Registered population 2028/29]]</f>
        <v>0.82977332254878966</v>
      </c>
    </row>
    <row r="1392" spans="1:22" x14ac:dyDescent="0.2">
      <c r="A1392" s="6" t="s">
        <v>2575</v>
      </c>
      <c r="B1392" s="1" t="s">
        <v>7942</v>
      </c>
      <c r="C1392" s="95" t="s">
        <v>6496</v>
      </c>
      <c r="D1392" s="95" t="s">
        <v>12671</v>
      </c>
      <c r="E1392" s="95" t="s">
        <v>6643</v>
      </c>
      <c r="F1392" s="95" t="s">
        <v>6565</v>
      </c>
      <c r="G1392" s="95" t="s">
        <v>6565</v>
      </c>
      <c r="H1392" s="61">
        <v>5286.0023587134601</v>
      </c>
      <c r="I1392" s="61">
        <v>127.742928883132</v>
      </c>
      <c r="J1392" s="123">
        <v>675249.42338519997</v>
      </c>
      <c r="K1392" s="99">
        <v>12734.75</v>
      </c>
      <c r="L1392" s="16">
        <v>13595.183957773599</v>
      </c>
      <c r="M1392" s="17">
        <f>gp_need_index[[#This Row],[Normalised weighted population (base year)]]/gp_need_index[[#This Row],[Registered population (base year)]]</f>
        <v>1.067565830328322</v>
      </c>
      <c r="N1392" s="99">
        <v>12835.109414082899</v>
      </c>
      <c r="O1392" s="16">
        <v>13644.3234154932</v>
      </c>
      <c r="P1392" s="17">
        <f>gp_need_index[[#This Row],[Normalised weighted population 2026/27]]/gp_need_index[[#This Row],[Registered population 2026/27]]</f>
        <v>1.0630469110393728</v>
      </c>
      <c r="Q1392" s="99">
        <v>12931.201036272199</v>
      </c>
      <c r="R1392" s="16">
        <v>13692.2886154814</v>
      </c>
      <c r="S1392" s="17">
        <f>gp_need_index[[#This Row],[Normalised weighted population 2027/28]]/gp_need_index[[#This Row],[Registered population 2027/28]]</f>
        <v>1.058856681376644</v>
      </c>
      <c r="T1392" s="99">
        <v>13023.541287615801</v>
      </c>
      <c r="U1392" s="16">
        <v>13746.9062323689</v>
      </c>
      <c r="V1392" s="17">
        <f>gp_need_index[[#This Row],[Normalised weighted population 2028/29]]/gp_need_index[[#This Row],[Registered population 2028/29]]</f>
        <v>1.0555428764556498</v>
      </c>
    </row>
    <row r="1393" spans="1:22" x14ac:dyDescent="0.2">
      <c r="A1393" s="6" t="s">
        <v>2583</v>
      </c>
      <c r="B1393" s="1" t="s">
        <v>12309</v>
      </c>
      <c r="C1393" s="95" t="s">
        <v>6496</v>
      </c>
      <c r="D1393" s="95" t="s">
        <v>12671</v>
      </c>
      <c r="E1393" s="95" t="s">
        <v>6643</v>
      </c>
      <c r="F1393" s="95" t="s">
        <v>6605</v>
      </c>
      <c r="G1393" s="95" t="s">
        <v>6605</v>
      </c>
      <c r="H1393" s="61">
        <v>5219.4916861105303</v>
      </c>
      <c r="I1393" s="61">
        <v>150.36599901291501</v>
      </c>
      <c r="J1393" s="123">
        <v>784834.08172161598</v>
      </c>
      <c r="K1393" s="99">
        <v>17604.75</v>
      </c>
      <c r="L1393" s="16">
        <v>15801.5147407967</v>
      </c>
      <c r="M1393" s="17">
        <f>gp_need_index[[#This Row],[Normalised weighted population (base year)]]/gp_need_index[[#This Row],[Registered population (base year)]]</f>
        <v>0.89757109534623891</v>
      </c>
      <c r="N1393" s="99">
        <v>17681.395860370601</v>
      </c>
      <c r="O1393" s="16">
        <v>15858.628926814499</v>
      </c>
      <c r="P1393" s="17">
        <f>gp_need_index[[#This Row],[Normalised weighted population 2026/27]]/gp_need_index[[#This Row],[Registered population 2026/27]]</f>
        <v>0.89691046182380441</v>
      </c>
      <c r="Q1393" s="99">
        <v>17752.9883442516</v>
      </c>
      <c r="R1393" s="16">
        <v>15914.378287545</v>
      </c>
      <c r="S1393" s="17">
        <f>gp_need_index[[#This Row],[Normalised weighted population 2027/28]]/gp_need_index[[#This Row],[Registered population 2027/28]]</f>
        <v>0.89643377097682031</v>
      </c>
      <c r="T1393" s="99">
        <v>17832.394429323202</v>
      </c>
      <c r="U1393" s="16">
        <v>15977.859670440301</v>
      </c>
      <c r="V1393" s="17">
        <f>gp_need_index[[#This Row],[Normalised weighted population 2028/29]]/gp_need_index[[#This Row],[Registered population 2028/29]]</f>
        <v>0.89600192132171863</v>
      </c>
    </row>
    <row r="1394" spans="1:22" x14ac:dyDescent="0.2">
      <c r="A1394" s="6" t="s">
        <v>2637</v>
      </c>
      <c r="B1394" s="1" t="s">
        <v>7943</v>
      </c>
      <c r="C1394" s="95" t="s">
        <v>6496</v>
      </c>
      <c r="D1394" s="95" t="s">
        <v>12671</v>
      </c>
      <c r="E1394" s="95" t="s">
        <v>6643</v>
      </c>
      <c r="F1394" s="95" t="s">
        <v>6605</v>
      </c>
      <c r="G1394" s="95" t="s">
        <v>6605</v>
      </c>
      <c r="H1394" s="61">
        <v>5304.4442959144499</v>
      </c>
      <c r="I1394" s="61"/>
      <c r="J1394" s="123"/>
      <c r="K1394" s="99">
        <v>11493.666666666701</v>
      </c>
      <c r="L1394" s="16"/>
      <c r="M1394" s="17">
        <f>gp_need_index[[#This Row],[Normalised weighted population (base year)]]/gp_need_index[[#This Row],[Registered population (base year)]]</f>
        <v>0</v>
      </c>
      <c r="N1394" s="99">
        <v>11526.870205822401</v>
      </c>
      <c r="O1394" s="16"/>
      <c r="P1394" s="17">
        <f>gp_need_index[[#This Row],[Normalised weighted population 2026/27]]/gp_need_index[[#This Row],[Registered population 2026/27]]</f>
        <v>0</v>
      </c>
      <c r="Q1394" s="99">
        <v>11549.405145471201</v>
      </c>
      <c r="R1394" s="16"/>
      <c r="S1394" s="17">
        <f>gp_need_index[[#This Row],[Normalised weighted population 2027/28]]/gp_need_index[[#This Row],[Registered population 2027/28]]</f>
        <v>0</v>
      </c>
      <c r="T1394" s="99">
        <v>11579.251764127999</v>
      </c>
      <c r="U1394" s="16"/>
      <c r="V1394" s="17">
        <f>gp_need_index[[#This Row],[Normalised weighted population 2028/29]]/gp_need_index[[#This Row],[Registered population 2028/29]]</f>
        <v>0</v>
      </c>
    </row>
    <row r="1395" spans="1:22" x14ac:dyDescent="0.2">
      <c r="A1395" s="6" t="s">
        <v>2623</v>
      </c>
      <c r="B1395" s="1" t="s">
        <v>7944</v>
      </c>
      <c r="C1395" s="95" t="s">
        <v>6496</v>
      </c>
      <c r="D1395" s="95" t="s">
        <v>12671</v>
      </c>
      <c r="E1395" s="95" t="s">
        <v>6643</v>
      </c>
      <c r="F1395" s="95" t="s">
        <v>6566</v>
      </c>
      <c r="G1395" s="95" t="s">
        <v>6566</v>
      </c>
      <c r="H1395" s="61">
        <v>5257.4021911621103</v>
      </c>
      <c r="I1395" s="61">
        <v>71.362008026724197</v>
      </c>
      <c r="J1395" s="123">
        <v>375178.77736542799</v>
      </c>
      <c r="K1395" s="99">
        <v>9525.5</v>
      </c>
      <c r="L1395" s="16">
        <v>7553.6895237389999</v>
      </c>
      <c r="M1395" s="17">
        <f>gp_need_index[[#This Row],[Normalised weighted population (base year)]]/gp_need_index[[#This Row],[Registered population (base year)]]</f>
        <v>0.79299664308844675</v>
      </c>
      <c r="N1395" s="99">
        <v>9567.5346120270697</v>
      </c>
      <c r="O1395" s="16">
        <v>7580.9921485605</v>
      </c>
      <c r="P1395" s="17">
        <f>gp_need_index[[#This Row],[Normalised weighted population 2026/27]]/gp_need_index[[#This Row],[Registered population 2026/27]]</f>
        <v>0.79236631545922553</v>
      </c>
      <c r="Q1395" s="99">
        <v>9611.6529016070999</v>
      </c>
      <c r="R1395" s="16">
        <v>7607.6423380526703</v>
      </c>
      <c r="S1395" s="17">
        <f>gp_need_index[[#This Row],[Normalised weighted population 2027/28]]/gp_need_index[[#This Row],[Registered population 2027/28]]</f>
        <v>0.79150198367864988</v>
      </c>
      <c r="T1395" s="99">
        <v>9667.5259873607902</v>
      </c>
      <c r="U1395" s="16">
        <v>7637.9887108399698</v>
      </c>
      <c r="V1395" s="17">
        <f>gp_need_index[[#This Row],[Normalised weighted population 2028/29]]/gp_need_index[[#This Row],[Registered population 2028/29]]</f>
        <v>0.79006653003320459</v>
      </c>
    </row>
    <row r="1396" spans="1:22" x14ac:dyDescent="0.2">
      <c r="A1396" s="6" t="s">
        <v>2634</v>
      </c>
      <c r="B1396" s="1" t="s">
        <v>7945</v>
      </c>
      <c r="C1396" s="95" t="s">
        <v>6496</v>
      </c>
      <c r="D1396" s="95" t="s">
        <v>12671</v>
      </c>
      <c r="E1396" s="95" t="s">
        <v>6643</v>
      </c>
      <c r="F1396" s="95" t="s">
        <v>6605</v>
      </c>
      <c r="G1396" s="95" t="s">
        <v>6605</v>
      </c>
      <c r="H1396" s="61">
        <v>5344.9817832031204</v>
      </c>
      <c r="I1396" s="61">
        <v>467.94033461976301</v>
      </c>
      <c r="J1396" s="123">
        <v>2501132.5641686101</v>
      </c>
      <c r="K1396" s="99">
        <v>35279.916666666701</v>
      </c>
      <c r="L1396" s="16">
        <v>50356.736540673599</v>
      </c>
      <c r="M1396" s="17">
        <f>gp_need_index[[#This Row],[Normalised weighted population (base year)]]/gp_need_index[[#This Row],[Registered population (base year)]]</f>
        <v>1.4273485115187881</v>
      </c>
      <c r="N1396" s="99">
        <v>35370.809553812702</v>
      </c>
      <c r="O1396" s="16">
        <v>50538.749725182199</v>
      </c>
      <c r="P1396" s="17">
        <f>gp_need_index[[#This Row],[Normalised weighted population 2026/27]]/gp_need_index[[#This Row],[Registered population 2026/27]]</f>
        <v>1.4288264917514308</v>
      </c>
      <c r="Q1396" s="99">
        <v>35461.756999461097</v>
      </c>
      <c r="R1396" s="16">
        <v>50716.413443924997</v>
      </c>
      <c r="S1396" s="17">
        <f>gp_need_index[[#This Row],[Normalised weighted population 2027/28]]/gp_need_index[[#This Row],[Registered population 2027/28]]</f>
        <v>1.4301720426513476</v>
      </c>
      <c r="T1396" s="99">
        <v>35573.515801428803</v>
      </c>
      <c r="U1396" s="16">
        <v>50918.717800572602</v>
      </c>
      <c r="V1396" s="17">
        <f>gp_need_index[[#This Row],[Normalised weighted population 2028/29]]/gp_need_index[[#This Row],[Registered population 2028/29]]</f>
        <v>1.431365909537889</v>
      </c>
    </row>
    <row r="1397" spans="1:22" x14ac:dyDescent="0.2">
      <c r="A1397" s="6" t="s">
        <v>2609</v>
      </c>
      <c r="B1397" s="1" t="s">
        <v>7946</v>
      </c>
      <c r="C1397" s="95" t="s">
        <v>6496</v>
      </c>
      <c r="D1397" s="95" t="s">
        <v>12671</v>
      </c>
      <c r="E1397" s="95" t="s">
        <v>6643</v>
      </c>
      <c r="F1397" s="95" t="s">
        <v>6563</v>
      </c>
      <c r="G1397" s="95" t="s">
        <v>6563</v>
      </c>
      <c r="H1397" s="61">
        <v>5287.4266040943303</v>
      </c>
      <c r="I1397" s="61">
        <v>67.400766779617996</v>
      </c>
      <c r="J1397" s="123">
        <v>356376.607406909</v>
      </c>
      <c r="K1397" s="99">
        <v>7950.25</v>
      </c>
      <c r="L1397" s="16">
        <v>7175.1346512151504</v>
      </c>
      <c r="M1397" s="17">
        <f>gp_need_index[[#This Row],[Normalised weighted population (base year)]]/gp_need_index[[#This Row],[Registered population (base year)]]</f>
        <v>0.90250427989247517</v>
      </c>
      <c r="N1397" s="99">
        <v>8005.5742863342402</v>
      </c>
      <c r="O1397" s="16">
        <v>7201.0689987694404</v>
      </c>
      <c r="P1397" s="17">
        <f>gp_need_index[[#This Row],[Normalised weighted population 2026/27]]/gp_need_index[[#This Row],[Registered population 2026/27]]</f>
        <v>0.89950686124565538</v>
      </c>
      <c r="Q1397" s="99">
        <v>8055.4766565878799</v>
      </c>
      <c r="R1397" s="16">
        <v>7226.3836079396697</v>
      </c>
      <c r="S1397" s="17">
        <f>gp_need_index[[#This Row],[Normalised weighted population 2027/28]]/gp_need_index[[#This Row],[Registered population 2027/28]]</f>
        <v>0.89707709624232268</v>
      </c>
      <c r="T1397" s="99">
        <v>8105.3671942213005</v>
      </c>
      <c r="U1397" s="16">
        <v>7255.2091653365696</v>
      </c>
      <c r="V1397" s="17">
        <f>gp_need_index[[#This Row],[Normalised weighted population 2028/29]]/gp_need_index[[#This Row],[Registered population 2028/29]]</f>
        <v>0.89511171936900669</v>
      </c>
    </row>
    <row r="1398" spans="1:22" x14ac:dyDescent="0.2">
      <c r="A1398" s="6" t="s">
        <v>2632</v>
      </c>
      <c r="B1398" s="1" t="s">
        <v>7947</v>
      </c>
      <c r="C1398" s="95" t="s">
        <v>6496</v>
      </c>
      <c r="D1398" s="95" t="s">
        <v>12671</v>
      </c>
      <c r="E1398" s="95" t="s">
        <v>6643</v>
      </c>
      <c r="F1398" s="95" t="s">
        <v>6562</v>
      </c>
      <c r="G1398" s="95" t="s">
        <v>6562</v>
      </c>
      <c r="H1398" s="61">
        <v>5295.4872070312504</v>
      </c>
      <c r="I1398" s="61">
        <v>93.174278916312801</v>
      </c>
      <c r="J1398" s="123">
        <v>493403.20202569599</v>
      </c>
      <c r="K1398" s="99">
        <v>12755.333333333299</v>
      </c>
      <c r="L1398" s="16">
        <v>9933.9696778494108</v>
      </c>
      <c r="M1398" s="17">
        <f>gp_need_index[[#This Row],[Normalised weighted population (base year)]]/gp_need_index[[#This Row],[Registered population (base year)]]</f>
        <v>0.77880910033837636</v>
      </c>
      <c r="N1398" s="99">
        <v>12886.6059080591</v>
      </c>
      <c r="O1398" s="16">
        <v>9969.8757666885194</v>
      </c>
      <c r="P1398" s="17">
        <f>gp_need_index[[#This Row],[Normalised weighted population 2026/27]]/gp_need_index[[#This Row],[Registered population 2026/27]]</f>
        <v>0.77366188101193512</v>
      </c>
      <c r="Q1398" s="99">
        <v>13007.4599154015</v>
      </c>
      <c r="R1398" s="16">
        <v>10004.923828101701</v>
      </c>
      <c r="S1398" s="17">
        <f>gp_need_index[[#This Row],[Normalised weighted population 2027/28]]/gp_need_index[[#This Row],[Registered population 2027/28]]</f>
        <v>0.76916814606173478</v>
      </c>
      <c r="T1398" s="99">
        <v>13133.705338472901</v>
      </c>
      <c r="U1398" s="16">
        <v>10044.8327952567</v>
      </c>
      <c r="V1398" s="17">
        <f>gp_need_index[[#This Row],[Normalised weighted population 2028/29]]/gp_need_index[[#This Row],[Registered population 2028/29]]</f>
        <v>0.7648133208708523</v>
      </c>
    </row>
    <row r="1399" spans="1:22" x14ac:dyDescent="0.2">
      <c r="A1399" s="6" t="s">
        <v>2624</v>
      </c>
      <c r="B1399" s="1" t="s">
        <v>7948</v>
      </c>
      <c r="C1399" s="95" t="s">
        <v>6496</v>
      </c>
      <c r="D1399" s="95" t="s">
        <v>12671</v>
      </c>
      <c r="E1399" s="95" t="s">
        <v>6643</v>
      </c>
      <c r="F1399" s="95" t="s">
        <v>6605</v>
      </c>
      <c r="G1399" s="95" t="s">
        <v>6605</v>
      </c>
      <c r="H1399" s="61">
        <v>5254.3517749927696</v>
      </c>
      <c r="I1399" s="61">
        <v>131.43490912489401</v>
      </c>
      <c r="J1399" s="123">
        <v>690605.24805640196</v>
      </c>
      <c r="K1399" s="99">
        <v>13388</v>
      </c>
      <c r="L1399" s="16">
        <v>13904.3515838365</v>
      </c>
      <c r="M1399" s="17">
        <f>gp_need_index[[#This Row],[Normalised weighted population (base year)]]/gp_need_index[[#This Row],[Registered population (base year)]]</f>
        <v>1.0385682390078055</v>
      </c>
      <c r="N1399" s="99">
        <v>13429.077185964799</v>
      </c>
      <c r="O1399" s="16">
        <v>13954.6085203291</v>
      </c>
      <c r="P1399" s="17">
        <f>gp_need_index[[#This Row],[Normalised weighted population 2026/27]]/gp_need_index[[#This Row],[Registered population 2026/27]]</f>
        <v>1.039133838244191</v>
      </c>
      <c r="Q1399" s="99">
        <v>13463.112911698299</v>
      </c>
      <c r="R1399" s="16">
        <v>14003.6644953345</v>
      </c>
      <c r="S1399" s="17">
        <f>gp_need_index[[#This Row],[Normalised weighted population 2027/28]]/gp_need_index[[#This Row],[Registered population 2027/28]]</f>
        <v>1.0401505645226008</v>
      </c>
      <c r="T1399" s="99">
        <v>13502.565377167701</v>
      </c>
      <c r="U1399" s="16">
        <v>14059.5241696305</v>
      </c>
      <c r="V1399" s="17">
        <f>gp_need_index[[#This Row],[Normalised weighted population 2028/29]]/gp_need_index[[#This Row],[Registered population 2028/29]]</f>
        <v>1.0412483685066687</v>
      </c>
    </row>
    <row r="1400" spans="1:22" x14ac:dyDescent="0.2">
      <c r="A1400" s="6" t="s">
        <v>2626</v>
      </c>
      <c r="B1400" s="1" t="s">
        <v>7949</v>
      </c>
      <c r="C1400" s="95" t="s">
        <v>6496</v>
      </c>
      <c r="D1400" s="95" t="s">
        <v>12671</v>
      </c>
      <c r="E1400" s="95" t="s">
        <v>6643</v>
      </c>
      <c r="F1400" s="95" t="s">
        <v>6563</v>
      </c>
      <c r="G1400" s="95" t="s">
        <v>6563</v>
      </c>
      <c r="H1400" s="61">
        <v>5325.12311988902</v>
      </c>
      <c r="I1400" s="61">
        <v>111.06283699672299</v>
      </c>
      <c r="J1400" s="123">
        <v>591423.28105171502</v>
      </c>
      <c r="K1400" s="99">
        <v>15162.083333333299</v>
      </c>
      <c r="L1400" s="16">
        <v>11907.4641522816</v>
      </c>
      <c r="M1400" s="17">
        <f>gp_need_index[[#This Row],[Normalised weighted population (base year)]]/gp_need_index[[#This Row],[Registered population (base year)]]</f>
        <v>0.78534485601351789</v>
      </c>
      <c r="N1400" s="99">
        <v>15294.373418110699</v>
      </c>
      <c r="O1400" s="16">
        <v>11950.5033883137</v>
      </c>
      <c r="P1400" s="17">
        <f>gp_need_index[[#This Row],[Normalised weighted population 2026/27]]/gp_need_index[[#This Row],[Registered population 2026/27]]</f>
        <v>0.7813660005294899</v>
      </c>
      <c r="Q1400" s="99">
        <v>15421.829864720499</v>
      </c>
      <c r="R1400" s="16">
        <v>11992.5141401499</v>
      </c>
      <c r="S1400" s="17">
        <f>gp_need_index[[#This Row],[Normalised weighted population 2027/28]]/gp_need_index[[#This Row],[Registered population 2027/28]]</f>
        <v>0.77763237212105307</v>
      </c>
      <c r="T1400" s="99">
        <v>15547.374711226401</v>
      </c>
      <c r="U1400" s="16">
        <v>12040.3514711629</v>
      </c>
      <c r="V1400" s="17">
        <f>gp_need_index[[#This Row],[Normalised weighted population 2028/29]]/gp_need_index[[#This Row],[Registered population 2028/29]]</f>
        <v>0.77442987609148184</v>
      </c>
    </row>
    <row r="1401" spans="1:22" x14ac:dyDescent="0.2">
      <c r="A1401" s="6" t="s">
        <v>2636</v>
      </c>
      <c r="B1401" s="1" t="s">
        <v>7950</v>
      </c>
      <c r="C1401" s="95" t="s">
        <v>6496</v>
      </c>
      <c r="D1401" s="95" t="s">
        <v>12671</v>
      </c>
      <c r="E1401" s="95" t="s">
        <v>6643</v>
      </c>
      <c r="F1401" s="95" t="s">
        <v>6563</v>
      </c>
      <c r="G1401" s="95" t="s">
        <v>6563</v>
      </c>
      <c r="H1401" s="61">
        <v>5285.7155267792596</v>
      </c>
      <c r="I1401" s="61">
        <v>190.957032111318</v>
      </c>
      <c r="J1401" s="123">
        <v>1009344.54957848</v>
      </c>
      <c r="K1401" s="99">
        <v>20380.333333333299</v>
      </c>
      <c r="L1401" s="16">
        <v>20321.712767265399</v>
      </c>
      <c r="M1401" s="17">
        <f>gp_need_index[[#This Row],[Normalised weighted population (base year)]]/gp_need_index[[#This Row],[Registered population (base year)]]</f>
        <v>0.99712366990720303</v>
      </c>
      <c r="N1401" s="99">
        <v>20515.113869725301</v>
      </c>
      <c r="O1401" s="16">
        <v>20395.1650977684</v>
      </c>
      <c r="P1401" s="17">
        <f>gp_need_index[[#This Row],[Normalised weighted population 2026/27]]/gp_need_index[[#This Row],[Registered population 2026/27]]</f>
        <v>0.99415315105153224</v>
      </c>
      <c r="Q1401" s="99">
        <v>20642.8256426232</v>
      </c>
      <c r="R1401" s="16">
        <v>20466.862179618402</v>
      </c>
      <c r="S1401" s="17">
        <f>gp_need_index[[#This Row],[Normalised weighted population 2027/28]]/gp_need_index[[#This Row],[Registered population 2027/28]]</f>
        <v>0.99147580539354696</v>
      </c>
      <c r="T1401" s="99">
        <v>20767.9730411253</v>
      </c>
      <c r="U1401" s="16">
        <v>20548.503114074902</v>
      </c>
      <c r="V1401" s="17">
        <f>gp_need_index[[#This Row],[Normalised weighted population 2028/29]]/gp_need_index[[#This Row],[Registered population 2028/29]]</f>
        <v>0.98943228948651851</v>
      </c>
    </row>
    <row r="1402" spans="1:22" x14ac:dyDescent="0.2">
      <c r="A1402" s="6" t="s">
        <v>2586</v>
      </c>
      <c r="B1402" s="1" t="s">
        <v>7951</v>
      </c>
      <c r="C1402" s="95" t="s">
        <v>6496</v>
      </c>
      <c r="D1402" s="95" t="s">
        <v>12671</v>
      </c>
      <c r="E1402" s="95" t="s">
        <v>6643</v>
      </c>
      <c r="F1402" s="95" t="s">
        <v>6562</v>
      </c>
      <c r="G1402" s="95" t="s">
        <v>6562</v>
      </c>
      <c r="H1402" s="61">
        <v>5164.5090460526299</v>
      </c>
      <c r="I1402" s="61">
        <v>39.489506459462703</v>
      </c>
      <c r="J1402" s="123">
        <v>203943.91333404899</v>
      </c>
      <c r="K1402" s="99">
        <v>4976.8333333333303</v>
      </c>
      <c r="L1402" s="16">
        <v>4106.1197874773397</v>
      </c>
      <c r="M1402" s="17">
        <f>gp_need_index[[#This Row],[Normalised weighted population (base year)]]/gp_need_index[[#This Row],[Registered population (base year)]]</f>
        <v>0.82504667375051244</v>
      </c>
      <c r="N1402" s="99">
        <v>5027.1784119307404</v>
      </c>
      <c r="O1402" s="16">
        <v>4120.9612563618302</v>
      </c>
      <c r="P1402" s="17">
        <f>gp_need_index[[#This Row],[Normalised weighted population 2026/27]]/gp_need_index[[#This Row],[Registered population 2026/27]]</f>
        <v>0.81973642442881434</v>
      </c>
      <c r="Q1402" s="99">
        <v>5070.5684998173101</v>
      </c>
      <c r="R1402" s="16">
        <v>4135.4480670878902</v>
      </c>
      <c r="S1402" s="17">
        <f>gp_need_index[[#This Row],[Normalised weighted population 2027/28]]/gp_need_index[[#This Row],[Registered population 2027/28]]</f>
        <v>0.81557877923094579</v>
      </c>
      <c r="T1402" s="99">
        <v>5114.6722776229599</v>
      </c>
      <c r="U1402" s="16">
        <v>4151.9440908374099</v>
      </c>
      <c r="V1402" s="17">
        <f>gp_need_index[[#This Row],[Normalised weighted population 2028/29]]/gp_need_index[[#This Row],[Registered population 2028/29]]</f>
        <v>0.81177128571901835</v>
      </c>
    </row>
    <row r="1403" spans="1:22" x14ac:dyDescent="0.2">
      <c r="A1403" s="6" t="s">
        <v>2604</v>
      </c>
      <c r="B1403" s="1" t="s">
        <v>7952</v>
      </c>
      <c r="C1403" s="95" t="s">
        <v>6496</v>
      </c>
      <c r="D1403" s="95" t="s">
        <v>12671</v>
      </c>
      <c r="E1403" s="95" t="s">
        <v>6643</v>
      </c>
      <c r="F1403" s="95" t="s">
        <v>6565</v>
      </c>
      <c r="G1403" s="95" t="s">
        <v>6565</v>
      </c>
      <c r="H1403" s="61">
        <v>5272.7111675555898</v>
      </c>
      <c r="I1403" s="61">
        <v>147.24097499377601</v>
      </c>
      <c r="J1403" s="123">
        <v>776359.13317145605</v>
      </c>
      <c r="K1403" s="99">
        <v>18389.75</v>
      </c>
      <c r="L1403" s="16">
        <v>15630.883740485</v>
      </c>
      <c r="M1403" s="17">
        <f>gp_need_index[[#This Row],[Normalised weighted population (base year)]]/gp_need_index[[#This Row],[Registered population (base year)]]</f>
        <v>0.84997804431735069</v>
      </c>
      <c r="N1403" s="99">
        <v>18560.970770294502</v>
      </c>
      <c r="O1403" s="16">
        <v>15687.381184952899</v>
      </c>
      <c r="P1403" s="17">
        <f>gp_need_index[[#This Row],[Normalised weighted population 2026/27]]/gp_need_index[[#This Row],[Registered population 2026/27]]</f>
        <v>0.84518107264407871</v>
      </c>
      <c r="Q1403" s="99">
        <v>18719.026430304501</v>
      </c>
      <c r="R1403" s="16">
        <v>15742.5285420563</v>
      </c>
      <c r="S1403" s="17">
        <f>gp_need_index[[#This Row],[Normalised weighted population 2027/28]]/gp_need_index[[#This Row],[Registered population 2027/28]]</f>
        <v>0.84099077484983376</v>
      </c>
      <c r="T1403" s="99">
        <v>18873.907533089001</v>
      </c>
      <c r="U1403" s="16">
        <v>15805.3244278937</v>
      </c>
      <c r="V1403" s="17">
        <f>gp_need_index[[#This Row],[Normalised weighted population 2028/29]]/gp_need_index[[#This Row],[Registered population 2028/29]]</f>
        <v>0.8374166504834476</v>
      </c>
    </row>
    <row r="1404" spans="1:22" x14ac:dyDescent="0.2">
      <c r="A1404" s="6" t="s">
        <v>2603</v>
      </c>
      <c r="B1404" s="1" t="s">
        <v>7953</v>
      </c>
      <c r="C1404" s="95" t="s">
        <v>6496</v>
      </c>
      <c r="D1404" s="95" t="s">
        <v>12671</v>
      </c>
      <c r="E1404" s="95" t="s">
        <v>6643</v>
      </c>
      <c r="F1404" s="95" t="s">
        <v>6562</v>
      </c>
      <c r="G1404" s="95" t="s">
        <v>6562</v>
      </c>
      <c r="H1404" s="61">
        <v>5176.1069602272701</v>
      </c>
      <c r="I1404" s="61">
        <v>59.800838807789603</v>
      </c>
      <c r="J1404" s="123">
        <v>309535.53798042901</v>
      </c>
      <c r="K1404" s="99">
        <v>9958.5833333333303</v>
      </c>
      <c r="L1404" s="16">
        <v>6232.0565328521097</v>
      </c>
      <c r="M1404" s="17">
        <f>gp_need_index[[#This Row],[Normalised weighted population (base year)]]/gp_need_index[[#This Row],[Registered population (base year)]]</f>
        <v>0.62579749792243988</v>
      </c>
      <c r="N1404" s="99">
        <v>10065.6758904368</v>
      </c>
      <c r="O1404" s="16">
        <v>6254.5821477649297</v>
      </c>
      <c r="P1404" s="17">
        <f>gp_need_index[[#This Row],[Normalised weighted population 2026/27]]/gp_need_index[[#This Row],[Registered population 2026/27]]</f>
        <v>0.62137726426372275</v>
      </c>
      <c r="Q1404" s="99">
        <v>10158.837352242101</v>
      </c>
      <c r="R1404" s="16">
        <v>6276.5694808429598</v>
      </c>
      <c r="S1404" s="17">
        <f>gp_need_index[[#This Row],[Normalised weighted population 2027/28]]/gp_need_index[[#This Row],[Registered population 2027/28]]</f>
        <v>0.61784328887376994</v>
      </c>
      <c r="T1404" s="99">
        <v>10250.418896109601</v>
      </c>
      <c r="U1404" s="16">
        <v>6301.6062936723902</v>
      </c>
      <c r="V1404" s="17">
        <f>gp_need_index[[#This Row],[Normalised weighted population 2028/29]]/gp_need_index[[#This Row],[Registered population 2028/29]]</f>
        <v>0.61476573372665522</v>
      </c>
    </row>
    <row r="1405" spans="1:22" x14ac:dyDescent="0.2">
      <c r="A1405" s="6" t="s">
        <v>2639</v>
      </c>
      <c r="B1405" s="1" t="s">
        <v>7954</v>
      </c>
      <c r="C1405" s="95" t="s">
        <v>6496</v>
      </c>
      <c r="D1405" s="95" t="s">
        <v>12671</v>
      </c>
      <c r="E1405" s="95" t="s">
        <v>6643</v>
      </c>
      <c r="F1405" s="95" t="s">
        <v>6565</v>
      </c>
      <c r="G1405" s="95" t="s">
        <v>6565</v>
      </c>
      <c r="H1405" s="61">
        <v>5157.5048412566503</v>
      </c>
      <c r="I1405" s="61">
        <v>42.8289421214483</v>
      </c>
      <c r="J1405" s="123">
        <v>220890.47633727</v>
      </c>
      <c r="K1405" s="99">
        <v>5158.1666666666697</v>
      </c>
      <c r="L1405" s="16">
        <v>4447.3146608113802</v>
      </c>
      <c r="M1405" s="17">
        <f>gp_need_index[[#This Row],[Normalised weighted population (base year)]]/gp_need_index[[#This Row],[Registered population (base year)]]</f>
        <v>0.86218901951172144</v>
      </c>
      <c r="N1405" s="99">
        <v>5204.0163017261602</v>
      </c>
      <c r="O1405" s="16">
        <v>4463.3893701657498</v>
      </c>
      <c r="P1405" s="17">
        <f>gp_need_index[[#This Row],[Normalised weighted population 2026/27]]/gp_need_index[[#This Row],[Registered population 2026/27]]</f>
        <v>0.85768166573291749</v>
      </c>
      <c r="Q1405" s="99">
        <v>5246.5333287625499</v>
      </c>
      <c r="R1405" s="16">
        <v>4479.0799513141401</v>
      </c>
      <c r="S1405" s="17">
        <f>gp_need_index[[#This Row],[Normalised weighted population 2027/28]]/gp_need_index[[#This Row],[Registered population 2027/28]]</f>
        <v>0.85372181412799264</v>
      </c>
      <c r="T1405" s="99">
        <v>5286.3922219159303</v>
      </c>
      <c r="U1405" s="16">
        <v>4496.9466995006096</v>
      </c>
      <c r="V1405" s="17">
        <f>gp_need_index[[#This Row],[Normalised weighted population 2028/29]]/gp_need_index[[#This Row],[Registered population 2028/29]]</f>
        <v>0.85066459519547255</v>
      </c>
    </row>
    <row r="1406" spans="1:22" x14ac:dyDescent="0.2">
      <c r="A1406" s="6" t="s">
        <v>2578</v>
      </c>
      <c r="B1406" s="1" t="s">
        <v>7955</v>
      </c>
      <c r="C1406" s="95" t="s">
        <v>6496</v>
      </c>
      <c r="D1406" s="95" t="s">
        <v>12671</v>
      </c>
      <c r="E1406" s="95" t="s">
        <v>6643</v>
      </c>
      <c r="F1406" s="95" t="s">
        <v>6566</v>
      </c>
      <c r="G1406" s="95" t="s">
        <v>6566</v>
      </c>
      <c r="H1406" s="61">
        <v>5228.0798387714503</v>
      </c>
      <c r="I1406" s="61">
        <v>63.073530869010199</v>
      </c>
      <c r="J1406" s="123">
        <v>329753.45509640098</v>
      </c>
      <c r="K1406" s="99">
        <v>11477.5</v>
      </c>
      <c r="L1406" s="16">
        <v>6639.1154549562998</v>
      </c>
      <c r="M1406" s="17">
        <f>gp_need_index[[#This Row],[Normalised weighted population (base year)]]/gp_need_index[[#This Row],[Registered population (base year)]]</f>
        <v>0.578446129815404</v>
      </c>
      <c r="N1406" s="99">
        <v>11459.643374822999</v>
      </c>
      <c r="O1406" s="16">
        <v>6663.1123743218104</v>
      </c>
      <c r="P1406" s="17">
        <f>gp_need_index[[#This Row],[Normalised weighted population 2026/27]]/gp_need_index[[#This Row],[Registered population 2026/27]]</f>
        <v>0.58144151230401842</v>
      </c>
      <c r="Q1406" s="99">
        <v>11469.6321167156</v>
      </c>
      <c r="R1406" s="16">
        <v>6686.5358529250698</v>
      </c>
      <c r="S1406" s="17">
        <f>gp_need_index[[#This Row],[Normalised weighted population 2027/28]]/gp_need_index[[#This Row],[Registered population 2027/28]]</f>
        <v>0.58297736011778911</v>
      </c>
      <c r="T1406" s="99">
        <v>11520.012870844699</v>
      </c>
      <c r="U1406" s="16">
        <v>6713.2079939947898</v>
      </c>
      <c r="V1406" s="17">
        <f>gp_need_index[[#This Row],[Normalised weighted population 2028/29]]/gp_need_index[[#This Row],[Registered population 2028/29]]</f>
        <v>0.58274309840267979</v>
      </c>
    </row>
    <row r="1407" spans="1:22" x14ac:dyDescent="0.2">
      <c r="A1407" s="6" t="s">
        <v>2596</v>
      </c>
      <c r="B1407" s="1" t="s">
        <v>7956</v>
      </c>
      <c r="C1407" s="95" t="s">
        <v>6496</v>
      </c>
      <c r="D1407" s="95" t="s">
        <v>12671</v>
      </c>
      <c r="E1407" s="95" t="s">
        <v>6643</v>
      </c>
      <c r="F1407" s="95" t="s">
        <v>6563</v>
      </c>
      <c r="G1407" s="95" t="s">
        <v>6563</v>
      </c>
      <c r="H1407" s="61">
        <v>5294.02978515625</v>
      </c>
      <c r="I1407" s="61">
        <v>43.285510834725798</v>
      </c>
      <c r="J1407" s="123">
        <v>229154.78362474201</v>
      </c>
      <c r="K1407" s="99">
        <v>7325.8333333333303</v>
      </c>
      <c r="L1407" s="16">
        <v>4613.7046997594798</v>
      </c>
      <c r="M1407" s="17">
        <f>gp_need_index[[#This Row],[Normalised weighted population (base year)]]/gp_need_index[[#This Row],[Registered population (base year)]]</f>
        <v>0.62978564892633127</v>
      </c>
      <c r="N1407" s="99">
        <v>7388.5323565928202</v>
      </c>
      <c r="O1407" s="16">
        <v>4630.3808218133199</v>
      </c>
      <c r="P1407" s="17">
        <f>gp_need_index[[#This Row],[Normalised weighted population 2026/27]]/gp_need_index[[#This Row],[Registered population 2026/27]]</f>
        <v>0.62669832090288002</v>
      </c>
      <c r="Q1407" s="99">
        <v>7446.7871243399604</v>
      </c>
      <c r="R1407" s="16">
        <v>4646.6584440432398</v>
      </c>
      <c r="S1407" s="17">
        <f>gp_need_index[[#This Row],[Normalised weighted population 2027/28]]/gp_need_index[[#This Row],[Registered population 2027/28]]</f>
        <v>0.62398164019695845</v>
      </c>
      <c r="T1407" s="99">
        <v>7504.0154359551198</v>
      </c>
      <c r="U1407" s="16">
        <v>4665.1936515480602</v>
      </c>
      <c r="V1407" s="17">
        <f>gp_need_index[[#This Row],[Normalised weighted population 2028/29]]/gp_need_index[[#This Row],[Registered population 2028/29]]</f>
        <v>0.62169297109851551</v>
      </c>
    </row>
    <row r="1408" spans="1:22" x14ac:dyDescent="0.2">
      <c r="A1408" s="6" t="s">
        <v>2621</v>
      </c>
      <c r="B1408" s="1" t="s">
        <v>7957</v>
      </c>
      <c r="C1408" s="95" t="s">
        <v>6496</v>
      </c>
      <c r="D1408" s="95" t="s">
        <v>12671</v>
      </c>
      <c r="E1408" s="95" t="s">
        <v>6643</v>
      </c>
      <c r="F1408" s="95" t="s">
        <v>6562</v>
      </c>
      <c r="G1408" s="95" t="s">
        <v>6562</v>
      </c>
      <c r="H1408" s="61">
        <v>5123.1823730468795</v>
      </c>
      <c r="I1408" s="61">
        <v>43.066200866478702</v>
      </c>
      <c r="J1408" s="123">
        <v>220636.00115324001</v>
      </c>
      <c r="K1408" s="99">
        <v>6830.5</v>
      </c>
      <c r="L1408" s="16">
        <v>4442.1911659667003</v>
      </c>
      <c r="M1408" s="17">
        <f>gp_need_index[[#This Row],[Normalised weighted population (base year)]]/gp_need_index[[#This Row],[Registered population (base year)]]</f>
        <v>0.65034641182441988</v>
      </c>
      <c r="N1408" s="99">
        <v>6902.4564443065501</v>
      </c>
      <c r="O1408" s="16">
        <v>4458.2473565750897</v>
      </c>
      <c r="P1408" s="17">
        <f>gp_need_index[[#This Row],[Normalised weighted population 2026/27]]/gp_need_index[[#This Row],[Registered population 2026/27]]</f>
        <v>0.64589286329397244</v>
      </c>
      <c r="Q1408" s="99">
        <v>6966.1146975073298</v>
      </c>
      <c r="R1408" s="16">
        <v>4473.9198615094601</v>
      </c>
      <c r="S1408" s="17">
        <f>gp_need_index[[#This Row],[Normalised weighted population 2027/28]]/gp_need_index[[#This Row],[Registered population 2027/28]]</f>
        <v>0.64224033852189566</v>
      </c>
      <c r="T1408" s="99">
        <v>7026.13687830242</v>
      </c>
      <c r="U1408" s="16">
        <v>4491.7660264453098</v>
      </c>
      <c r="V1408" s="17">
        <f>gp_need_index[[#This Row],[Normalised weighted population 2028/29]]/gp_need_index[[#This Row],[Registered population 2028/29]]</f>
        <v>0.63929384016363799</v>
      </c>
    </row>
    <row r="1409" spans="1:22" x14ac:dyDescent="0.2">
      <c r="A1409" s="6" t="s">
        <v>2572</v>
      </c>
      <c r="B1409" s="1" t="s">
        <v>12717</v>
      </c>
      <c r="C1409" s="95" t="s">
        <v>6496</v>
      </c>
      <c r="D1409" s="95" t="s">
        <v>12671</v>
      </c>
      <c r="E1409" s="95" t="s">
        <v>6643</v>
      </c>
      <c r="F1409" s="95" t="s">
        <v>6562</v>
      </c>
      <c r="G1409" s="95" t="s">
        <v>6562</v>
      </c>
      <c r="H1409" s="61">
        <v>5238.9375168372799</v>
      </c>
      <c r="I1409" s="61">
        <v>110.673809961188</v>
      </c>
      <c r="J1409" s="123">
        <v>579813.17513699003</v>
      </c>
      <c r="K1409" s="99">
        <v>8808.6666666666697</v>
      </c>
      <c r="L1409" s="16">
        <v>11673.7112304522</v>
      </c>
      <c r="M1409" s="17">
        <f>gp_need_index[[#This Row],[Normalised weighted population (base year)]]/gp_need_index[[#This Row],[Registered population (base year)]]</f>
        <v>1.3252529210382422</v>
      </c>
      <c r="N1409" s="99">
        <v>8894.6603003840501</v>
      </c>
      <c r="O1409" s="16">
        <v>11715.905572303</v>
      </c>
      <c r="P1409" s="17">
        <f>gp_need_index[[#This Row],[Normalised weighted population 2026/27]]/gp_need_index[[#This Row],[Registered population 2026/27]]</f>
        <v>1.31718415056246</v>
      </c>
      <c r="Q1409" s="99">
        <v>8970.5087920563401</v>
      </c>
      <c r="R1409" s="16">
        <v>11757.0916199147</v>
      </c>
      <c r="S1409" s="17">
        <f>gp_need_index[[#This Row],[Normalised weighted population 2027/28]]/gp_need_index[[#This Row],[Registered population 2027/28]]</f>
        <v>1.3106382137795756</v>
      </c>
      <c r="T1409" s="99">
        <v>9046.49054657345</v>
      </c>
      <c r="U1409" s="16">
        <v>11803.989866354001</v>
      </c>
      <c r="V1409" s="17">
        <f>gp_need_index[[#This Row],[Normalised weighted population 2028/29]]/gp_need_index[[#This Row],[Registered population 2028/29]]</f>
        <v>1.3048142598043184</v>
      </c>
    </row>
    <row r="1410" spans="1:22" x14ac:dyDescent="0.2">
      <c r="A1410" s="6" t="s">
        <v>2630</v>
      </c>
      <c r="B1410" s="1" t="s">
        <v>7958</v>
      </c>
      <c r="C1410" s="95" t="s">
        <v>6496</v>
      </c>
      <c r="D1410" s="95" t="s">
        <v>12671</v>
      </c>
      <c r="E1410" s="95" t="s">
        <v>6643</v>
      </c>
      <c r="F1410" s="95" t="s">
        <v>6562</v>
      </c>
      <c r="G1410" s="95" t="s">
        <v>6562</v>
      </c>
      <c r="H1410" s="61">
        <v>5271.73683378843</v>
      </c>
      <c r="I1410" s="61">
        <v>486.39104902302199</v>
      </c>
      <c r="J1410" s="123">
        <v>2564125.6087596598</v>
      </c>
      <c r="K1410" s="99">
        <v>58701.75</v>
      </c>
      <c r="L1410" s="16">
        <v>51625.011639646997</v>
      </c>
      <c r="M1410" s="17">
        <f>gp_need_index[[#This Row],[Normalised weighted population (base year)]]/gp_need_index[[#This Row],[Registered population (base year)]]</f>
        <v>0.87944587068779034</v>
      </c>
      <c r="N1410" s="99">
        <v>59310.822549339398</v>
      </c>
      <c r="O1410" s="16">
        <v>51811.6089732775</v>
      </c>
      <c r="P1410" s="17">
        <f>gp_need_index[[#This Row],[Normalised weighted population 2026/27]]/gp_need_index[[#This Row],[Registered population 2026/27]]</f>
        <v>0.87356078951993177</v>
      </c>
      <c r="Q1410" s="99">
        <v>59869.616900439898</v>
      </c>
      <c r="R1410" s="16">
        <v>51993.747296332498</v>
      </c>
      <c r="S1410" s="17">
        <f>gp_need_index[[#This Row],[Normalised weighted population 2027/28]]/gp_need_index[[#This Row],[Registered population 2027/28]]</f>
        <v>0.86844964087202081</v>
      </c>
      <c r="T1410" s="99">
        <v>60429.7462339138</v>
      </c>
      <c r="U1410" s="16">
        <v>52201.146851668003</v>
      </c>
      <c r="V1410" s="17">
        <f>gp_need_index[[#This Row],[Normalised weighted population 2028/29]]/gp_need_index[[#This Row],[Registered population 2028/29]]</f>
        <v>0.8638319719167078</v>
      </c>
    </row>
    <row r="1411" spans="1:22" x14ac:dyDescent="0.2">
      <c r="A1411" s="6" t="s">
        <v>2591</v>
      </c>
      <c r="B1411" s="1" t="s">
        <v>7959</v>
      </c>
      <c r="C1411" s="95" t="s">
        <v>6496</v>
      </c>
      <c r="D1411" s="95" t="s">
        <v>12671</v>
      </c>
      <c r="E1411" s="95" t="s">
        <v>6643</v>
      </c>
      <c r="F1411" s="95" t="s">
        <v>6566</v>
      </c>
      <c r="G1411" s="95" t="s">
        <v>6566</v>
      </c>
      <c r="H1411" s="61">
        <v>5286.5624482125904</v>
      </c>
      <c r="I1411" s="61">
        <v>120.08847235318601</v>
      </c>
      <c r="J1411" s="123">
        <v>634855.20840556896</v>
      </c>
      <c r="K1411" s="99">
        <v>14290.166666666701</v>
      </c>
      <c r="L1411" s="16">
        <v>12781.9040578445</v>
      </c>
      <c r="M1411" s="17">
        <f>gp_need_index[[#This Row],[Normalised weighted population (base year)]]/gp_need_index[[#This Row],[Registered population (base year)]]</f>
        <v>0.89445451239275042</v>
      </c>
      <c r="N1411" s="99">
        <v>14332.4154978152</v>
      </c>
      <c r="O1411" s="16">
        <v>12828.1039353876</v>
      </c>
      <c r="P1411" s="17">
        <f>gp_need_index[[#This Row],[Normalised weighted population 2026/27]]/gp_need_index[[#This Row],[Registered population 2026/27]]</f>
        <v>0.89504130949476635</v>
      </c>
      <c r="Q1411" s="99">
        <v>14388.727306909699</v>
      </c>
      <c r="R1411" s="16">
        <v>12873.1998006786</v>
      </c>
      <c r="S1411" s="17">
        <f>gp_need_index[[#This Row],[Normalised weighted population 2027/28]]/gp_need_index[[#This Row],[Registered population 2027/28]]</f>
        <v>0.89467258125718185</v>
      </c>
      <c r="T1411" s="99">
        <v>14465.351964321</v>
      </c>
      <c r="U1411" s="16">
        <v>12924.5501274628</v>
      </c>
      <c r="V1411" s="17">
        <f>gp_need_index[[#This Row],[Normalised weighted population 2028/29]]/gp_need_index[[#This Row],[Registered population 2028/29]]</f>
        <v>0.89348328055490045</v>
      </c>
    </row>
    <row r="1412" spans="1:22" x14ac:dyDescent="0.2">
      <c r="A1412" s="6" t="s">
        <v>2576</v>
      </c>
      <c r="B1412" s="1" t="s">
        <v>7960</v>
      </c>
      <c r="C1412" s="95" t="s">
        <v>6496</v>
      </c>
      <c r="D1412" s="95" t="s">
        <v>12671</v>
      </c>
      <c r="E1412" s="95" t="s">
        <v>6643</v>
      </c>
      <c r="F1412" s="95" t="s">
        <v>6563</v>
      </c>
      <c r="G1412" s="95" t="s">
        <v>6563</v>
      </c>
      <c r="H1412" s="61">
        <v>5280.9105149872403</v>
      </c>
      <c r="I1412" s="61">
        <v>76.944874338692003</v>
      </c>
      <c r="J1412" s="123">
        <v>406338.995969571</v>
      </c>
      <c r="K1412" s="99">
        <v>10447.333333333299</v>
      </c>
      <c r="L1412" s="16">
        <v>8181.0560781064196</v>
      </c>
      <c r="M1412" s="17">
        <f>gp_need_index[[#This Row],[Normalised weighted population (base year)]]/gp_need_index[[#This Row],[Registered population (base year)]]</f>
        <v>0.78307600773145747</v>
      </c>
      <c r="N1412" s="99">
        <v>10529.899163209901</v>
      </c>
      <c r="O1412" s="16">
        <v>8210.6263038937195</v>
      </c>
      <c r="P1412" s="17">
        <f>gp_need_index[[#This Row],[Normalised weighted population 2026/27]]/gp_need_index[[#This Row],[Registered population 2026/27]]</f>
        <v>0.7797440580039533</v>
      </c>
      <c r="Q1412" s="99">
        <v>10603.6030931023</v>
      </c>
      <c r="R1412" s="16">
        <v>8239.4899067784409</v>
      </c>
      <c r="S1412" s="17">
        <f>gp_need_index[[#This Row],[Normalised weighted population 2027/28]]/gp_need_index[[#This Row],[Registered population 2027/28]]</f>
        <v>0.77704623932390238</v>
      </c>
      <c r="T1412" s="99">
        <v>10677.8969269032</v>
      </c>
      <c r="U1412" s="16">
        <v>8272.3566769521203</v>
      </c>
      <c r="V1412" s="17">
        <f>gp_need_index[[#This Row],[Normalised weighted population 2028/29]]/gp_need_index[[#This Row],[Registered population 2028/29]]</f>
        <v>0.77471778699321703</v>
      </c>
    </row>
    <row r="1413" spans="1:22" x14ac:dyDescent="0.2">
      <c r="A1413" s="6" t="s">
        <v>2633</v>
      </c>
      <c r="B1413" s="1" t="s">
        <v>7961</v>
      </c>
      <c r="C1413" s="95" t="s">
        <v>6496</v>
      </c>
      <c r="D1413" s="95" t="s">
        <v>12671</v>
      </c>
      <c r="E1413" s="95" t="s">
        <v>6643</v>
      </c>
      <c r="F1413" s="95" t="s">
        <v>6564</v>
      </c>
      <c r="G1413" s="95" t="s">
        <v>6564</v>
      </c>
      <c r="H1413" s="61">
        <v>5263.7342337813998</v>
      </c>
      <c r="I1413" s="61">
        <v>189.86299320392899</v>
      </c>
      <c r="J1413" s="123">
        <v>999388.33705572796</v>
      </c>
      <c r="K1413" s="99">
        <v>19014.5</v>
      </c>
      <c r="L1413" s="16">
        <v>20121.258629754298</v>
      </c>
      <c r="M1413" s="17">
        <f>gp_need_index[[#This Row],[Normalised weighted population (base year)]]/gp_need_index[[#This Row],[Registered population (base year)]]</f>
        <v>1.0582060338033763</v>
      </c>
      <c r="N1413" s="99">
        <v>19049.987507586698</v>
      </c>
      <c r="O1413" s="16">
        <v>20193.986423712198</v>
      </c>
      <c r="P1413" s="17">
        <f>gp_need_index[[#This Row],[Normalised weighted population 2026/27]]/gp_need_index[[#This Row],[Registered population 2026/27]]</f>
        <v>1.0600524759226166</v>
      </c>
      <c r="Q1413" s="99">
        <v>19083.636021448299</v>
      </c>
      <c r="R1413" s="16">
        <v>20264.9762828557</v>
      </c>
      <c r="S1413" s="17">
        <f>gp_need_index[[#This Row],[Normalised weighted population 2027/28]]/gp_need_index[[#This Row],[Registered population 2027/28]]</f>
        <v>1.0619033113018757</v>
      </c>
      <c r="T1413" s="99">
        <v>19122.370034282099</v>
      </c>
      <c r="U1413" s="16">
        <v>20345.8119080703</v>
      </c>
      <c r="V1413" s="17">
        <f>gp_need_index[[#This Row],[Normalised weighted population 2028/29]]/gp_need_index[[#This Row],[Registered population 2028/29]]</f>
        <v>1.0639796150579057</v>
      </c>
    </row>
    <row r="1414" spans="1:22" x14ac:dyDescent="0.2">
      <c r="A1414" s="6" t="s">
        <v>2670</v>
      </c>
      <c r="B1414" s="1" t="s">
        <v>7962</v>
      </c>
      <c r="C1414" s="95" t="s">
        <v>6283</v>
      </c>
      <c r="D1414" s="95" t="s">
        <v>12671</v>
      </c>
      <c r="E1414" s="95" t="s">
        <v>6643</v>
      </c>
      <c r="F1414" s="95" t="s">
        <v>6494</v>
      </c>
      <c r="G1414" s="95" t="s">
        <v>6494</v>
      </c>
      <c r="H1414" s="61">
        <v>5176.8194691051103</v>
      </c>
      <c r="I1414" s="61">
        <v>56.9883146297541</v>
      </c>
      <c r="J1414" s="123">
        <v>295018.21668679902</v>
      </c>
      <c r="K1414" s="99">
        <v>8122.4166666666697</v>
      </c>
      <c r="L1414" s="16">
        <v>5939.7709762476097</v>
      </c>
      <c r="M1414" s="17">
        <f>gp_need_index[[#This Row],[Normalised weighted population (base year)]]/gp_need_index[[#This Row],[Registered population (base year)]]</f>
        <v>0.73128124547262507</v>
      </c>
      <c r="N1414" s="99">
        <v>8153.1202734554599</v>
      </c>
      <c r="O1414" s="16">
        <v>5961.2401322117903</v>
      </c>
      <c r="P1414" s="17">
        <f>gp_need_index[[#This Row],[Normalised weighted population 2026/27]]/gp_need_index[[#This Row],[Registered population 2026/27]]</f>
        <v>0.73116057806973744</v>
      </c>
      <c r="Q1414" s="99">
        <v>8176.48310943448</v>
      </c>
      <c r="R1414" s="16">
        <v>5982.1962519410399</v>
      </c>
      <c r="S1414" s="17">
        <f>gp_need_index[[#This Row],[Normalised weighted population 2027/28]]/gp_need_index[[#This Row],[Registered population 2027/28]]</f>
        <v>0.73163439242459261</v>
      </c>
      <c r="T1414" s="99">
        <v>8196.3696970028504</v>
      </c>
      <c r="U1414" s="16">
        <v>6006.05882979124</v>
      </c>
      <c r="V1414" s="17">
        <f>gp_need_index[[#This Row],[Normalised weighted population 2028/29]]/gp_need_index[[#This Row],[Registered population 2028/29]]</f>
        <v>0.73277061087025674</v>
      </c>
    </row>
    <row r="1415" spans="1:22" x14ac:dyDescent="0.2">
      <c r="A1415" s="6" t="s">
        <v>2584</v>
      </c>
      <c r="B1415" s="1" t="s">
        <v>7963</v>
      </c>
      <c r="C1415" s="95" t="s">
        <v>6496</v>
      </c>
      <c r="D1415" s="95" t="s">
        <v>12671</v>
      </c>
      <c r="E1415" s="95" t="s">
        <v>6643</v>
      </c>
      <c r="F1415" s="95" t="s">
        <v>6563</v>
      </c>
      <c r="G1415" s="95" t="s">
        <v>6563</v>
      </c>
      <c r="H1415" s="61">
        <v>5375.2055247237004</v>
      </c>
      <c r="I1415" s="61">
        <v>118.54628301404701</v>
      </c>
      <c r="J1415" s="123">
        <v>637210.63539256703</v>
      </c>
      <c r="K1415" s="99">
        <v>11745.666666666701</v>
      </c>
      <c r="L1415" s="16">
        <v>12829.3272204246</v>
      </c>
      <c r="M1415" s="17">
        <f>gp_need_index[[#This Row],[Normalised weighted population (base year)]]/gp_need_index[[#This Row],[Registered population (base year)]]</f>
        <v>1.0922604552394837</v>
      </c>
      <c r="N1415" s="99">
        <v>11837.878502924899</v>
      </c>
      <c r="O1415" s="16">
        <v>12875.6985078214</v>
      </c>
      <c r="P1415" s="17">
        <f>gp_need_index[[#This Row],[Normalised weighted population 2026/27]]/gp_need_index[[#This Row],[Registered population 2026/27]]</f>
        <v>1.0876694252808961</v>
      </c>
      <c r="Q1415" s="99">
        <v>11924.2119147747</v>
      </c>
      <c r="R1415" s="16">
        <v>12920.961686881999</v>
      </c>
      <c r="S1415" s="17">
        <f>gp_need_index[[#This Row],[Normalised weighted population 2027/28]]/gp_need_index[[#This Row],[Registered population 2027/28]]</f>
        <v>1.0835904107735854</v>
      </c>
      <c r="T1415" s="99">
        <v>12009.081435217</v>
      </c>
      <c r="U1415" s="16">
        <v>12972.5025326128</v>
      </c>
      <c r="V1415" s="17">
        <f>gp_need_index[[#This Row],[Normalised weighted population 2028/29]]/gp_need_index[[#This Row],[Registered population 2028/29]]</f>
        <v>1.0802243787414529</v>
      </c>
    </row>
    <row r="1416" spans="1:22" x14ac:dyDescent="0.2">
      <c r="A1416" s="6" t="s">
        <v>2559</v>
      </c>
      <c r="B1416" s="1" t="s">
        <v>7964</v>
      </c>
      <c r="C1416" s="95" t="s">
        <v>6496</v>
      </c>
      <c r="D1416" s="95" t="s">
        <v>12671</v>
      </c>
      <c r="E1416" s="95" t="s">
        <v>6643</v>
      </c>
      <c r="F1416" s="95" t="s">
        <v>6563</v>
      </c>
      <c r="G1416" s="95" t="s">
        <v>6563</v>
      </c>
      <c r="H1416" s="61">
        <v>5445.5848609744098</v>
      </c>
      <c r="I1416" s="61">
        <v>167.86663894110299</v>
      </c>
      <c r="J1416" s="123">
        <v>914132.02768032905</v>
      </c>
      <c r="K1416" s="99">
        <v>17201.833333333299</v>
      </c>
      <c r="L1416" s="16">
        <v>18404.744450876999</v>
      </c>
      <c r="M1416" s="17">
        <f>gp_need_index[[#This Row],[Normalised weighted population (base year)]]/gp_need_index[[#This Row],[Registered population (base year)]]</f>
        <v>1.0699292391824728</v>
      </c>
      <c r="N1416" s="99">
        <v>17328.2363018416</v>
      </c>
      <c r="O1416" s="16">
        <v>18471.2679465937</v>
      </c>
      <c r="P1416" s="17">
        <f>gp_need_index[[#This Row],[Normalised weighted population 2026/27]]/gp_need_index[[#This Row],[Registered population 2026/27]]</f>
        <v>1.0659635305544986</v>
      </c>
      <c r="Q1416" s="99">
        <v>17447.088067154</v>
      </c>
      <c r="R1416" s="16">
        <v>18536.201768089799</v>
      </c>
      <c r="S1416" s="17">
        <f>gp_need_index[[#This Row],[Normalised weighted population 2027/28]]/gp_need_index[[#This Row],[Registered population 2027/28]]</f>
        <v>1.0624238094485332</v>
      </c>
      <c r="T1416" s="99">
        <v>17561.109031704698</v>
      </c>
      <c r="U1416" s="16">
        <v>18610.141428226201</v>
      </c>
      <c r="V1416" s="17">
        <f>gp_need_index[[#This Row],[Normalised weighted population 2028/29]]/gp_need_index[[#This Row],[Registered population 2028/29]]</f>
        <v>1.0597361131707335</v>
      </c>
    </row>
    <row r="1417" spans="1:22" x14ac:dyDescent="0.2">
      <c r="A1417" s="6" t="s">
        <v>2562</v>
      </c>
      <c r="B1417" s="1" t="s">
        <v>7965</v>
      </c>
      <c r="C1417" s="95" t="s">
        <v>6496</v>
      </c>
      <c r="D1417" s="95" t="s">
        <v>12671</v>
      </c>
      <c r="E1417" s="95" t="s">
        <v>6643</v>
      </c>
      <c r="F1417" s="95" t="s">
        <v>6565</v>
      </c>
      <c r="G1417" s="95" t="s">
        <v>6565</v>
      </c>
      <c r="H1417" s="61">
        <v>5220.6578892299103</v>
      </c>
      <c r="I1417" s="61">
        <v>79.530746560172304</v>
      </c>
      <c r="J1417" s="123">
        <v>415202.81946570799</v>
      </c>
      <c r="K1417" s="99">
        <v>9521.25</v>
      </c>
      <c r="L1417" s="16">
        <v>8359.5165207604896</v>
      </c>
      <c r="M1417" s="17">
        <f>gp_need_index[[#This Row],[Normalised weighted population (base year)]]/gp_need_index[[#This Row],[Registered population (base year)]]</f>
        <v>0.87798519320052404</v>
      </c>
      <c r="N1417" s="99">
        <v>9605.6605356146301</v>
      </c>
      <c r="O1417" s="16">
        <v>8389.7317874242999</v>
      </c>
      <c r="P1417" s="17">
        <f>gp_need_index[[#This Row],[Normalised weighted population 2026/27]]/gp_need_index[[#This Row],[Registered population 2026/27]]</f>
        <v>0.87341539463298057</v>
      </c>
      <c r="Q1417" s="99">
        <v>9682.4456110139199</v>
      </c>
      <c r="R1417" s="16">
        <v>8419.2250170097996</v>
      </c>
      <c r="S1417" s="17">
        <f>gp_need_index[[#This Row],[Normalised weighted population 2027/28]]/gp_need_index[[#This Row],[Registered population 2027/28]]</f>
        <v>0.86953496619003068</v>
      </c>
      <c r="T1417" s="99">
        <v>9754.8247091493795</v>
      </c>
      <c r="U1417" s="16">
        <v>8452.8087384300907</v>
      </c>
      <c r="V1417" s="17">
        <f>gp_need_index[[#This Row],[Normalised weighted population 2028/29]]/gp_need_index[[#This Row],[Registered population 2028/29]]</f>
        <v>0.8665259490005921</v>
      </c>
    </row>
    <row r="1418" spans="1:22" x14ac:dyDescent="0.2">
      <c r="A1418" s="6" t="s">
        <v>2618</v>
      </c>
      <c r="B1418" s="1" t="s">
        <v>7966</v>
      </c>
      <c r="C1418" s="95" t="s">
        <v>6496</v>
      </c>
      <c r="D1418" s="95" t="s">
        <v>12671</v>
      </c>
      <c r="E1418" s="95" t="s">
        <v>6643</v>
      </c>
      <c r="F1418" s="95" t="s">
        <v>6564</v>
      </c>
      <c r="G1418" s="95" t="s">
        <v>6564</v>
      </c>
      <c r="H1418" s="61">
        <v>5337.0272358739103</v>
      </c>
      <c r="I1418" s="61">
        <v>79.668089166260103</v>
      </c>
      <c r="J1418" s="123">
        <v>425190.761710361</v>
      </c>
      <c r="K1418" s="99">
        <v>9638</v>
      </c>
      <c r="L1418" s="16">
        <v>8560.6094909624298</v>
      </c>
      <c r="M1418" s="17">
        <f>gp_need_index[[#This Row],[Normalised weighted population (base year)]]/gp_need_index[[#This Row],[Registered population (base year)]]</f>
        <v>0.88821430701000514</v>
      </c>
      <c r="N1418" s="99">
        <v>9678.2838765346205</v>
      </c>
      <c r="O1418" s="16">
        <v>8591.5516032163905</v>
      </c>
      <c r="P1418" s="17">
        <f>gp_need_index[[#This Row],[Normalised weighted population 2026/27]]/gp_need_index[[#This Row],[Registered population 2026/27]]</f>
        <v>0.8877143626719759</v>
      </c>
      <c r="Q1418" s="99">
        <v>9718.7556387954792</v>
      </c>
      <c r="R1418" s="16">
        <v>8621.7543093754994</v>
      </c>
      <c r="S1418" s="17">
        <f>gp_need_index[[#This Row],[Normalised weighted population 2027/28]]/gp_need_index[[#This Row],[Registered population 2027/28]]</f>
        <v>0.88712533062967924</v>
      </c>
      <c r="T1418" s="99">
        <v>9763.0372058865705</v>
      </c>
      <c r="U1418" s="16">
        <v>8656.1459064993796</v>
      </c>
      <c r="V1418" s="17">
        <f>gp_need_index[[#This Row],[Normalised weighted population 2028/29]]/gp_need_index[[#This Row],[Registered population 2028/29]]</f>
        <v>0.8866242874994068</v>
      </c>
    </row>
    <row r="1419" spans="1:22" x14ac:dyDescent="0.2">
      <c r="A1419" s="6" t="s">
        <v>2620</v>
      </c>
      <c r="B1419" s="1" t="s">
        <v>7967</v>
      </c>
      <c r="C1419" s="95" t="s">
        <v>6496</v>
      </c>
      <c r="D1419" s="95" t="s">
        <v>12671</v>
      </c>
      <c r="E1419" s="95" t="s">
        <v>6643</v>
      </c>
      <c r="F1419" s="95" t="s">
        <v>6566</v>
      </c>
      <c r="G1419" s="95" t="s">
        <v>6566</v>
      </c>
      <c r="H1419" s="61">
        <v>5276.7498790099598</v>
      </c>
      <c r="I1419" s="61">
        <v>168.769181289241</v>
      </c>
      <c r="J1419" s="123">
        <v>890552.756948611</v>
      </c>
      <c r="K1419" s="99">
        <v>21770.416666666701</v>
      </c>
      <c r="L1419" s="16">
        <v>17930.009468386001</v>
      </c>
      <c r="M1419" s="17">
        <f>gp_need_index[[#This Row],[Normalised weighted population (base year)]]/gp_need_index[[#This Row],[Registered population (base year)]]</f>
        <v>0.82359514486643448</v>
      </c>
      <c r="N1419" s="99">
        <v>21768.893750754702</v>
      </c>
      <c r="O1419" s="16">
        <v>17994.817046195902</v>
      </c>
      <c r="P1419" s="17">
        <f>gp_need_index[[#This Row],[Normalised weighted population 2026/27]]/gp_need_index[[#This Row],[Registered population 2026/27]]</f>
        <v>0.82662983485653896</v>
      </c>
      <c r="Q1419" s="99">
        <v>21809.170114113898</v>
      </c>
      <c r="R1419" s="16">
        <v>18058.075954101299</v>
      </c>
      <c r="S1419" s="17">
        <f>gp_need_index[[#This Row],[Normalised weighted population 2027/28]]/gp_need_index[[#This Row],[Registered population 2027/28]]</f>
        <v>0.828003810306149</v>
      </c>
      <c r="T1419" s="99">
        <v>21905.512581407598</v>
      </c>
      <c r="U1419" s="16">
        <v>18130.108402575399</v>
      </c>
      <c r="V1419" s="17">
        <f>gp_need_index[[#This Row],[Normalised weighted population 2028/29]]/gp_need_index[[#This Row],[Registered population 2028/29]]</f>
        <v>0.82765049825692782</v>
      </c>
    </row>
    <row r="1420" spans="1:22" x14ac:dyDescent="0.2">
      <c r="A1420" s="6" t="s">
        <v>2565</v>
      </c>
      <c r="B1420" s="1" t="s">
        <v>7968</v>
      </c>
      <c r="C1420" s="95" t="s">
        <v>6496</v>
      </c>
      <c r="D1420" s="95" t="s">
        <v>12671</v>
      </c>
      <c r="E1420" s="95" t="s">
        <v>6643</v>
      </c>
      <c r="F1420" s="95" t="s">
        <v>6565</v>
      </c>
      <c r="G1420" s="95" t="s">
        <v>6565</v>
      </c>
      <c r="H1420" s="61">
        <v>5316.9485473632803</v>
      </c>
      <c r="I1420" s="61">
        <v>34.757622108757701</v>
      </c>
      <c r="J1420" s="123">
        <v>184804.488380961</v>
      </c>
      <c r="K1420" s="99">
        <v>5822.75</v>
      </c>
      <c r="L1420" s="16">
        <v>3720.7747667015201</v>
      </c>
      <c r="M1420" s="17">
        <f>gp_need_index[[#This Row],[Normalised weighted population (base year)]]/gp_need_index[[#This Row],[Registered population (base year)]]</f>
        <v>0.63900644312421451</v>
      </c>
      <c r="N1420" s="99">
        <v>5875.5245202921196</v>
      </c>
      <c r="O1420" s="16">
        <v>3734.2234154951002</v>
      </c>
      <c r="P1420" s="17">
        <f>gp_need_index[[#This Row],[Normalised weighted population 2026/27]]/gp_need_index[[#This Row],[Registered population 2026/27]]</f>
        <v>0.63555575380518403</v>
      </c>
      <c r="Q1420" s="99">
        <v>5924.84914819807</v>
      </c>
      <c r="R1420" s="16">
        <v>3747.3506895614601</v>
      </c>
      <c r="S1420" s="17">
        <f>gp_need_index[[#This Row],[Normalised weighted population 2027/28]]/gp_need_index[[#This Row],[Registered population 2027/28]]</f>
        <v>0.63248035449158146</v>
      </c>
      <c r="T1420" s="99">
        <v>5974.6047808415997</v>
      </c>
      <c r="U1420" s="16">
        <v>3762.2986190167398</v>
      </c>
      <c r="V1420" s="17">
        <f>gp_need_index[[#This Row],[Normalised weighted population 2028/29]]/gp_need_index[[#This Row],[Registered population 2028/29]]</f>
        <v>0.62971506183657089</v>
      </c>
    </row>
    <row r="1421" spans="1:22" x14ac:dyDescent="0.2">
      <c r="A1421" s="6" t="s">
        <v>2597</v>
      </c>
      <c r="B1421" s="1" t="s">
        <v>7969</v>
      </c>
      <c r="C1421" s="95" t="s">
        <v>6496</v>
      </c>
      <c r="D1421" s="95" t="s">
        <v>12671</v>
      </c>
      <c r="E1421" s="95" t="s">
        <v>6643</v>
      </c>
      <c r="F1421" s="95" t="s">
        <v>6566</v>
      </c>
      <c r="G1421" s="95" t="s">
        <v>6566</v>
      </c>
      <c r="H1421" s="61">
        <v>5328.8488362630196</v>
      </c>
      <c r="I1421" s="61">
        <v>41.819696558840597</v>
      </c>
      <c r="J1421" s="123">
        <v>222850.84134045101</v>
      </c>
      <c r="K1421" s="99">
        <v>7121.9166666666697</v>
      </c>
      <c r="L1421" s="16">
        <v>4486.7838138674597</v>
      </c>
      <c r="M1421" s="17">
        <f>gp_need_index[[#This Row],[Normalised weighted population (base year)]]/gp_need_index[[#This Row],[Registered population (base year)]]</f>
        <v>0.62999667419128158</v>
      </c>
      <c r="N1421" s="99">
        <v>7138.1977230637003</v>
      </c>
      <c r="O1421" s="16">
        <v>4503.0011835038704</v>
      </c>
      <c r="P1421" s="17">
        <f>gp_need_index[[#This Row],[Normalised weighted population 2026/27]]/gp_need_index[[#This Row],[Registered population 2026/27]]</f>
        <v>0.63083166902964283</v>
      </c>
      <c r="Q1421" s="99">
        <v>7158.7371141642598</v>
      </c>
      <c r="R1421" s="16">
        <v>4518.83101586251</v>
      </c>
      <c r="S1421" s="17">
        <f>gp_need_index[[#This Row],[Normalised weighted population 2027/28]]/gp_need_index[[#This Row],[Registered population 2027/28]]</f>
        <v>0.63123298757843227</v>
      </c>
      <c r="T1421" s="99">
        <v>7190.7542452112202</v>
      </c>
      <c r="U1421" s="16">
        <v>4536.8563283675803</v>
      </c>
      <c r="V1421" s="17">
        <f>gp_need_index[[#This Row],[Normalised weighted population 2028/29]]/gp_need_index[[#This Row],[Registered population 2028/29]]</f>
        <v>0.63092913116714577</v>
      </c>
    </row>
    <row r="1422" spans="1:22" x14ac:dyDescent="0.2">
      <c r="A1422" s="6" t="s">
        <v>2614</v>
      </c>
      <c r="B1422" s="1" t="s">
        <v>7970</v>
      </c>
      <c r="C1422" s="95" t="s">
        <v>6496</v>
      </c>
      <c r="D1422" s="95" t="s">
        <v>12671</v>
      </c>
      <c r="E1422" s="95" t="s">
        <v>6643</v>
      </c>
      <c r="F1422" s="95" t="s">
        <v>6563</v>
      </c>
      <c r="G1422" s="95" t="s">
        <v>6563</v>
      </c>
      <c r="H1422" s="61">
        <v>5347.2259167086704</v>
      </c>
      <c r="I1422" s="61">
        <v>181.540523144704</v>
      </c>
      <c r="J1422" s="123">
        <v>970738.19029220997</v>
      </c>
      <c r="K1422" s="99">
        <v>21078.916666666701</v>
      </c>
      <c r="L1422" s="16">
        <v>19544.428791507999</v>
      </c>
      <c r="M1422" s="17">
        <f>gp_need_index[[#This Row],[Normalised weighted population (base year)]]/gp_need_index[[#This Row],[Registered population (base year)]]</f>
        <v>0.92720271637179175</v>
      </c>
      <c r="N1422" s="99">
        <v>21241.609967676701</v>
      </c>
      <c r="O1422" s="16">
        <v>19615.071648216301</v>
      </c>
      <c r="P1422" s="17">
        <f>gp_need_index[[#This Row],[Normalised weighted population 2026/27]]/gp_need_index[[#This Row],[Registered population 2026/27]]</f>
        <v>0.9234267872380908</v>
      </c>
      <c r="Q1422" s="99">
        <v>21397.991858224399</v>
      </c>
      <c r="R1422" s="16">
        <v>19684.0263926724</v>
      </c>
      <c r="S1422" s="17">
        <f>gp_need_index[[#This Row],[Normalised weighted population 2027/28]]/gp_need_index[[#This Row],[Registered population 2027/28]]</f>
        <v>0.9199006394194309</v>
      </c>
      <c r="T1422" s="99">
        <v>21556.007264975298</v>
      </c>
      <c r="U1422" s="16">
        <v>19762.544647911502</v>
      </c>
      <c r="V1422" s="17">
        <f>gp_need_index[[#This Row],[Normalised weighted population 2028/29]]/gp_need_index[[#This Row],[Registered population 2028/29]]</f>
        <v>0.91679986952046277</v>
      </c>
    </row>
    <row r="1423" spans="1:22" x14ac:dyDescent="0.2">
      <c r="A1423" s="6" t="s">
        <v>2616</v>
      </c>
      <c r="B1423" s="1" t="s">
        <v>7971</v>
      </c>
      <c r="C1423" s="95" t="s">
        <v>6496</v>
      </c>
      <c r="D1423" s="95" t="s">
        <v>12671</v>
      </c>
      <c r="E1423" s="95" t="s">
        <v>6643</v>
      </c>
      <c r="F1423" s="95" t="s">
        <v>6562</v>
      </c>
      <c r="G1423" s="95" t="s">
        <v>6562</v>
      </c>
      <c r="H1423" s="61">
        <v>5154.2045140759701</v>
      </c>
      <c r="I1423" s="61">
        <v>60.298957490353303</v>
      </c>
      <c r="J1423" s="123">
        <v>310793.15889085399</v>
      </c>
      <c r="K1423" s="99">
        <v>7785.0833333333303</v>
      </c>
      <c r="L1423" s="16">
        <v>6257.3769360013002</v>
      </c>
      <c r="M1423" s="17">
        <f>gp_need_index[[#This Row],[Normalised weighted population (base year)]]/gp_need_index[[#This Row],[Registered population (base year)]]</f>
        <v>0.80376492685815426</v>
      </c>
      <c r="N1423" s="99">
        <v>7869.4841133934697</v>
      </c>
      <c r="O1423" s="16">
        <v>6279.9940708879503</v>
      </c>
      <c r="P1423" s="17">
        <f>gp_need_index[[#This Row],[Normalised weighted population 2026/27]]/gp_need_index[[#This Row],[Registered population 2026/27]]</f>
        <v>0.79801852070578727</v>
      </c>
      <c r="Q1423" s="99">
        <v>7947.2144372573803</v>
      </c>
      <c r="R1423" s="16">
        <v>6302.0707369389302</v>
      </c>
      <c r="S1423" s="17">
        <f>gp_need_index[[#This Row],[Normalised weighted population 2027/28]]/gp_need_index[[#This Row],[Registered population 2027/28]]</f>
        <v>0.79299115264766951</v>
      </c>
      <c r="T1423" s="99">
        <v>8023.16348780521</v>
      </c>
      <c r="U1423" s="16">
        <v>6327.20927256101</v>
      </c>
      <c r="V1423" s="17">
        <f>gp_need_index[[#This Row],[Normalised weighted population 2028/29]]/gp_need_index[[#This Row],[Registered population 2028/29]]</f>
        <v>0.78861776681704643</v>
      </c>
    </row>
    <row r="1424" spans="1:22" x14ac:dyDescent="0.2">
      <c r="A1424" s="6" t="s">
        <v>2606</v>
      </c>
      <c r="B1424" s="1" t="s">
        <v>7972</v>
      </c>
      <c r="C1424" s="95" t="s">
        <v>6496</v>
      </c>
      <c r="D1424" s="95" t="s">
        <v>12671</v>
      </c>
      <c r="E1424" s="95" t="s">
        <v>6643</v>
      </c>
      <c r="F1424" s="95" t="s">
        <v>6563</v>
      </c>
      <c r="G1424" s="95" t="s">
        <v>6563</v>
      </c>
      <c r="H1424" s="61">
        <v>5315.8339644451498</v>
      </c>
      <c r="I1424" s="61">
        <v>65.104342280557901</v>
      </c>
      <c r="J1424" s="123">
        <v>346083.87392785301</v>
      </c>
      <c r="K1424" s="99">
        <v>7574</v>
      </c>
      <c r="L1424" s="16">
        <v>6967.90514426556</v>
      </c>
      <c r="M1424" s="17">
        <f>gp_need_index[[#This Row],[Normalised weighted population (base year)]]/gp_need_index[[#This Row],[Registered population (base year)]]</f>
        <v>0.91997691368702927</v>
      </c>
      <c r="N1424" s="99">
        <v>7632.3485937965697</v>
      </c>
      <c r="O1424" s="16">
        <v>6993.0904658687004</v>
      </c>
      <c r="P1424" s="17">
        <f>gp_need_index[[#This Row],[Normalised weighted population 2026/27]]/gp_need_index[[#This Row],[Registered population 2026/27]]</f>
        <v>0.91624358871036804</v>
      </c>
      <c r="Q1424" s="99">
        <v>7686.0373801201504</v>
      </c>
      <c r="R1424" s="16">
        <v>7017.67394813582</v>
      </c>
      <c r="S1424" s="17">
        <f>gp_need_index[[#This Row],[Normalised weighted population 2027/28]]/gp_need_index[[#This Row],[Registered population 2027/28]]</f>
        <v>0.91304187074173682</v>
      </c>
      <c r="T1424" s="99">
        <v>7738.2829522900602</v>
      </c>
      <c r="U1424" s="16">
        <v>7045.6669767597696</v>
      </c>
      <c r="V1424" s="17">
        <f>gp_need_index[[#This Row],[Normalised weighted population 2028/29]]/gp_need_index[[#This Row],[Registered population 2028/29]]</f>
        <v>0.91049487595625866</v>
      </c>
    </row>
    <row r="1425" spans="1:22" x14ac:dyDescent="0.2">
      <c r="A1425" s="6" t="s">
        <v>2598</v>
      </c>
      <c r="B1425" s="1" t="s">
        <v>7973</v>
      </c>
      <c r="C1425" s="95" t="s">
        <v>6496</v>
      </c>
      <c r="D1425" s="95" t="s">
        <v>12671</v>
      </c>
      <c r="E1425" s="95" t="s">
        <v>6643</v>
      </c>
      <c r="F1425" s="95" t="s">
        <v>6563</v>
      </c>
      <c r="G1425" s="95" t="s">
        <v>6563</v>
      </c>
      <c r="H1425" s="61">
        <v>5305.5203228574801</v>
      </c>
      <c r="I1425" s="61">
        <v>71.071596587559696</v>
      </c>
      <c r="J1425" s="123">
        <v>377071.80007322697</v>
      </c>
      <c r="K1425" s="99">
        <v>7595.1666666666697</v>
      </c>
      <c r="L1425" s="16">
        <v>7591.8028357352496</v>
      </c>
      <c r="M1425" s="17">
        <f>gp_need_index[[#This Row],[Normalised weighted population (base year)]]/gp_need_index[[#This Row],[Registered population (base year)]]</f>
        <v>0.9995571090037848</v>
      </c>
      <c r="N1425" s="99">
        <v>7658.2897662373398</v>
      </c>
      <c r="O1425" s="16">
        <v>7619.2432201846505</v>
      </c>
      <c r="P1425" s="17">
        <f>gp_need_index[[#This Row],[Normalised weighted population 2026/27]]/gp_need_index[[#This Row],[Registered population 2026/27]]</f>
        <v>0.99490140132528915</v>
      </c>
      <c r="Q1425" s="99">
        <v>7716.1916517418704</v>
      </c>
      <c r="R1425" s="16">
        <v>7646.0278773410901</v>
      </c>
      <c r="S1425" s="17">
        <f>gp_need_index[[#This Row],[Normalised weighted population 2027/28]]/gp_need_index[[#This Row],[Registered population 2027/28]]</f>
        <v>0.99090694249605094</v>
      </c>
      <c r="T1425" s="99">
        <v>7771.3959445180599</v>
      </c>
      <c r="U1425" s="16">
        <v>7676.5273674587197</v>
      </c>
      <c r="V1425" s="17">
        <f>gp_need_index[[#This Row],[Normalised weighted population 2028/29]]/gp_need_index[[#This Row],[Registered population 2028/29]]</f>
        <v>0.98779259508373651</v>
      </c>
    </row>
    <row r="1426" spans="1:22" x14ac:dyDescent="0.2">
      <c r="A1426" s="6" t="s">
        <v>2617</v>
      </c>
      <c r="B1426" s="1" t="s">
        <v>7974</v>
      </c>
      <c r="C1426" s="95" t="s">
        <v>6496</v>
      </c>
      <c r="D1426" s="95" t="s">
        <v>12671</v>
      </c>
      <c r="E1426" s="95" t="s">
        <v>6643</v>
      </c>
      <c r="F1426" s="95" t="s">
        <v>6564</v>
      </c>
      <c r="G1426" s="95" t="s">
        <v>6564</v>
      </c>
      <c r="H1426" s="61">
        <v>5374.3126015238204</v>
      </c>
      <c r="I1426" s="61">
        <v>115.844648604169</v>
      </c>
      <c r="J1426" s="123">
        <v>622585.35481248598</v>
      </c>
      <c r="K1426" s="99">
        <v>12100.583333333299</v>
      </c>
      <c r="L1426" s="16">
        <v>12534.8680575816</v>
      </c>
      <c r="M1426" s="17">
        <f>gp_need_index[[#This Row],[Normalised weighted population (base year)]]/gp_need_index[[#This Row],[Registered population (base year)]]</f>
        <v>1.0358895693112564</v>
      </c>
      <c r="N1426" s="99">
        <v>12134.632351750501</v>
      </c>
      <c r="O1426" s="16">
        <v>12580.175029583501</v>
      </c>
      <c r="P1426" s="17">
        <f>gp_need_index[[#This Row],[Normalised weighted population 2026/27]]/gp_need_index[[#This Row],[Registered population 2026/27]]</f>
        <v>1.0367166194177055</v>
      </c>
      <c r="Q1426" s="99">
        <v>12169.0255981311</v>
      </c>
      <c r="R1426" s="16">
        <v>12624.399326590101</v>
      </c>
      <c r="S1426" s="17">
        <f>gp_need_index[[#This Row],[Normalised weighted population 2027/28]]/gp_need_index[[#This Row],[Registered population 2027/28]]</f>
        <v>1.0374207223731156</v>
      </c>
      <c r="T1426" s="99">
        <v>12204.004588173801</v>
      </c>
      <c r="U1426" s="16">
        <v>12674.757205043999</v>
      </c>
      <c r="V1426" s="17">
        <f>gp_need_index[[#This Row],[Normalised weighted population 2028/29]]/gp_need_index[[#This Row],[Registered population 2028/29]]</f>
        <v>1.0385736184765433</v>
      </c>
    </row>
    <row r="1427" spans="1:22" x14ac:dyDescent="0.2">
      <c r="A1427" s="6" t="s">
        <v>2611</v>
      </c>
      <c r="B1427" s="1" t="s">
        <v>7975</v>
      </c>
      <c r="C1427" s="95" t="s">
        <v>6496</v>
      </c>
      <c r="D1427" s="95" t="s">
        <v>12671</v>
      </c>
      <c r="E1427" s="95" t="s">
        <v>6643</v>
      </c>
      <c r="F1427" s="95" t="s">
        <v>6565</v>
      </c>
      <c r="G1427" s="95" t="s">
        <v>6565</v>
      </c>
      <c r="H1427" s="61">
        <v>5275.2953752790199</v>
      </c>
      <c r="I1427" s="61">
        <v>68.211585447006698</v>
      </c>
      <c r="J1427" s="123">
        <v>359836.26124904398</v>
      </c>
      <c r="K1427" s="99">
        <v>8022.5</v>
      </c>
      <c r="L1427" s="16">
        <v>7244.7898464439704</v>
      </c>
      <c r="M1427" s="17">
        <f>gp_need_index[[#This Row],[Normalised weighted population (base year)]]/gp_need_index[[#This Row],[Registered population (base year)]]</f>
        <v>0.9030588777119315</v>
      </c>
      <c r="N1427" s="99">
        <v>8093.7300438309903</v>
      </c>
      <c r="O1427" s="16">
        <v>7270.9759609865896</v>
      </c>
      <c r="P1427" s="17">
        <f>gp_need_index[[#This Row],[Normalised weighted population 2026/27]]/gp_need_index[[#This Row],[Registered population 2026/27]]</f>
        <v>0.89834673526435438</v>
      </c>
      <c r="Q1427" s="99">
        <v>8156.9273976408404</v>
      </c>
      <c r="R1427" s="16">
        <v>7296.5363208123299</v>
      </c>
      <c r="S1427" s="17">
        <f>gp_need_index[[#This Row],[Normalised weighted population 2027/28]]/gp_need_index[[#This Row],[Registered population 2027/28]]</f>
        <v>0.89452019922632209</v>
      </c>
      <c r="T1427" s="99">
        <v>8214.1896587977099</v>
      </c>
      <c r="U1427" s="16">
        <v>7325.6417126549404</v>
      </c>
      <c r="V1427" s="17">
        <f>gp_need_index[[#This Row],[Normalised weighted population 2028/29]]/gp_need_index[[#This Row],[Registered population 2028/29]]</f>
        <v>0.89182768075106467</v>
      </c>
    </row>
    <row r="1428" spans="1:22" x14ac:dyDescent="0.2">
      <c r="A1428" s="6" t="s">
        <v>2605</v>
      </c>
      <c r="B1428" s="1" t="s">
        <v>7976</v>
      </c>
      <c r="C1428" s="95" t="s">
        <v>6496</v>
      </c>
      <c r="D1428" s="95" t="s">
        <v>12671</v>
      </c>
      <c r="E1428" s="95" t="s">
        <v>6643</v>
      </c>
      <c r="F1428" s="95" t="s">
        <v>6564</v>
      </c>
      <c r="G1428" s="95" t="s">
        <v>6564</v>
      </c>
      <c r="H1428" s="61">
        <v>5254.1421972656299</v>
      </c>
      <c r="I1428" s="61">
        <v>60.443053800614599</v>
      </c>
      <c r="J1428" s="123">
        <v>317576.39950540598</v>
      </c>
      <c r="K1428" s="99">
        <v>6753.0833333333303</v>
      </c>
      <c r="L1428" s="16">
        <v>6393.9478100975002</v>
      </c>
      <c r="M1428" s="17">
        <f>gp_need_index[[#This Row],[Normalised weighted population (base year)]]/gp_need_index[[#This Row],[Registered population (base year)]]</f>
        <v>0.94681902984032029</v>
      </c>
      <c r="N1428" s="99">
        <v>6781.5036486932404</v>
      </c>
      <c r="O1428" s="16">
        <v>6417.0585770463704</v>
      </c>
      <c r="P1428" s="17">
        <f>gp_need_index[[#This Row],[Normalised weighted population 2026/27]]/gp_need_index[[#This Row],[Registered population 2026/27]]</f>
        <v>0.94625895811217375</v>
      </c>
      <c r="Q1428" s="99">
        <v>6811.1477341957097</v>
      </c>
      <c r="R1428" s="16">
        <v>6439.6170791143604</v>
      </c>
      <c r="S1428" s="17">
        <f>gp_need_index[[#This Row],[Normalised weighted population 2027/28]]/gp_need_index[[#This Row],[Registered population 2027/28]]</f>
        <v>0.94545256253713883</v>
      </c>
      <c r="T1428" s="99">
        <v>6843.2660383590501</v>
      </c>
      <c r="U1428" s="16">
        <v>6465.3042778293702</v>
      </c>
      <c r="V1428" s="17">
        <f>gp_need_index[[#This Row],[Normalised weighted population 2028/29]]/gp_need_index[[#This Row],[Registered population 2028/29]]</f>
        <v>0.94476880506894456</v>
      </c>
    </row>
    <row r="1429" spans="1:22" x14ac:dyDescent="0.2">
      <c r="A1429" s="6" t="s">
        <v>2556</v>
      </c>
      <c r="B1429" s="1" t="s">
        <v>7977</v>
      </c>
      <c r="C1429" s="95" t="s">
        <v>6496</v>
      </c>
      <c r="D1429" s="95" t="s">
        <v>12671</v>
      </c>
      <c r="E1429" s="95" t="s">
        <v>6643</v>
      </c>
      <c r="F1429" s="95" t="s">
        <v>6605</v>
      </c>
      <c r="G1429" s="95" t="s">
        <v>6605</v>
      </c>
      <c r="H1429" s="61">
        <v>5414.0054931640598</v>
      </c>
      <c r="I1429" s="61">
        <v>90.530237735119798</v>
      </c>
      <c r="J1429" s="123">
        <v>490131.20439538697</v>
      </c>
      <c r="K1429" s="99">
        <v>7005.5</v>
      </c>
      <c r="L1429" s="16">
        <v>9868.0926727711394</v>
      </c>
      <c r="M1429" s="17">
        <f>gp_need_index[[#This Row],[Normalised weighted population (base year)]]/gp_need_index[[#This Row],[Registered population (base year)]]</f>
        <v>1.4086207512341931</v>
      </c>
      <c r="N1429" s="99">
        <v>7004.2930306488497</v>
      </c>
      <c r="O1429" s="16">
        <v>9903.7606507971996</v>
      </c>
      <c r="P1429" s="17">
        <f>gp_need_index[[#This Row],[Normalised weighted population 2026/27]]/gp_need_index[[#This Row],[Registered population 2026/27]]</f>
        <v>1.4139557850394153</v>
      </c>
      <c r="Q1429" s="99">
        <v>7000.8328427639199</v>
      </c>
      <c r="R1429" s="16">
        <v>9938.5762913963008</v>
      </c>
      <c r="S1429" s="17">
        <f>gp_need_index[[#This Row],[Normalised weighted population 2027/28]]/gp_need_index[[#This Row],[Registered population 2027/28]]</f>
        <v>1.4196277092473135</v>
      </c>
      <c r="T1429" s="99">
        <v>7001.5492676020303</v>
      </c>
      <c r="U1429" s="16">
        <v>9978.2206026969507</v>
      </c>
      <c r="V1429" s="17">
        <f>gp_need_index[[#This Row],[Normalised weighted population 2028/29]]/gp_need_index[[#This Row],[Registered population 2028/29]]</f>
        <v>1.4251446674622064</v>
      </c>
    </row>
    <row r="1430" spans="1:22" x14ac:dyDescent="0.2">
      <c r="A1430" s="6" t="s">
        <v>2612</v>
      </c>
      <c r="B1430" s="1" t="s">
        <v>7978</v>
      </c>
      <c r="C1430" s="95" t="s">
        <v>6496</v>
      </c>
      <c r="D1430" s="95" t="s">
        <v>12671</v>
      </c>
      <c r="E1430" s="95" t="s">
        <v>6643</v>
      </c>
      <c r="F1430" s="95" t="s">
        <v>6566</v>
      </c>
      <c r="G1430" s="95" t="s">
        <v>6566</v>
      </c>
      <c r="H1430" s="61">
        <v>5395.5435791015598</v>
      </c>
      <c r="I1430" s="61">
        <v>94.070712878854295</v>
      </c>
      <c r="J1430" s="123">
        <v>507562.63085500902</v>
      </c>
      <c r="K1430" s="99">
        <v>10690.25</v>
      </c>
      <c r="L1430" s="16">
        <v>10219.049580186</v>
      </c>
      <c r="M1430" s="17">
        <f>gp_need_index[[#This Row],[Normalised weighted population (base year)]]/gp_need_index[[#This Row],[Registered population (base year)]]</f>
        <v>0.95592241343149131</v>
      </c>
      <c r="N1430" s="99">
        <v>10717.3715004039</v>
      </c>
      <c r="O1430" s="16">
        <v>10255.986083313799</v>
      </c>
      <c r="P1430" s="17">
        <f>gp_need_index[[#This Row],[Normalised weighted population 2026/27]]/gp_need_index[[#This Row],[Registered population 2026/27]]</f>
        <v>0.95694975982938413</v>
      </c>
      <c r="Q1430" s="99">
        <v>10756.43514157</v>
      </c>
      <c r="R1430" s="16">
        <v>10292.039935790301</v>
      </c>
      <c r="S1430" s="17">
        <f>gp_need_index[[#This Row],[Normalised weighted population 2027/28]]/gp_need_index[[#This Row],[Registered population 2027/28]]</f>
        <v>0.95682629052584822</v>
      </c>
      <c r="T1430" s="99">
        <v>10808.470963845701</v>
      </c>
      <c r="U1430" s="16">
        <v>10333.094189756899</v>
      </c>
      <c r="V1430" s="17">
        <f>gp_need_index[[#This Row],[Normalised weighted population 2028/29]]/gp_need_index[[#This Row],[Registered population 2028/29]]</f>
        <v>0.95601812914343431</v>
      </c>
    </row>
    <row r="1431" spans="1:22" x14ac:dyDescent="0.2">
      <c r="A1431" s="6" t="s">
        <v>2628</v>
      </c>
      <c r="B1431" s="1" t="s">
        <v>7979</v>
      </c>
      <c r="C1431" s="95" t="s">
        <v>6496</v>
      </c>
      <c r="D1431" s="95" t="s">
        <v>12671</v>
      </c>
      <c r="E1431" s="95" t="s">
        <v>6643</v>
      </c>
      <c r="F1431" s="95" t="s">
        <v>6566</v>
      </c>
      <c r="G1431" s="95" t="s">
        <v>6566</v>
      </c>
      <c r="H1431" s="61">
        <v>5315.4121423669803</v>
      </c>
      <c r="I1431" s="61">
        <v>69.699256459150604</v>
      </c>
      <c r="J1431" s="123">
        <v>370480.27409691899</v>
      </c>
      <c r="K1431" s="99">
        <v>11054</v>
      </c>
      <c r="L1431" s="16">
        <v>7459.0918624165397</v>
      </c>
      <c r="M1431" s="17">
        <f>gp_need_index[[#This Row],[Normalised weighted population (base year)]]/gp_need_index[[#This Row],[Registered population (base year)]]</f>
        <v>0.67478667110697843</v>
      </c>
      <c r="N1431" s="99">
        <v>11059.55654698</v>
      </c>
      <c r="O1431" s="16">
        <v>7486.0525663200597</v>
      </c>
      <c r="P1431" s="17">
        <f>gp_need_index[[#This Row],[Normalised weighted population 2026/27]]/gp_need_index[[#This Row],[Registered population 2026/27]]</f>
        <v>0.67688541891530485</v>
      </c>
      <c r="Q1431" s="99">
        <v>11090.447875706899</v>
      </c>
      <c r="R1431" s="16">
        <v>7512.3690055843599</v>
      </c>
      <c r="S1431" s="17">
        <f>gp_need_index[[#This Row],[Normalised weighted population 2027/28]]/gp_need_index[[#This Row],[Registered population 2027/28]]</f>
        <v>0.6773729149424027</v>
      </c>
      <c r="T1431" s="99">
        <v>11138.0407439915</v>
      </c>
      <c r="U1431" s="16">
        <v>7542.3353394666701</v>
      </c>
      <c r="V1431" s="17">
        <f>gp_need_index[[#This Row],[Normalised weighted population 2028/29]]/gp_need_index[[#This Row],[Registered population 2028/29]]</f>
        <v>0.67716894854559051</v>
      </c>
    </row>
    <row r="1432" spans="1:22" x14ac:dyDescent="0.2">
      <c r="A1432" s="6" t="s">
        <v>2567</v>
      </c>
      <c r="B1432" s="1" t="s">
        <v>7980</v>
      </c>
      <c r="C1432" s="95" t="s">
        <v>6496</v>
      </c>
      <c r="D1432" s="95" t="s">
        <v>12671</v>
      </c>
      <c r="E1432" s="95" t="s">
        <v>6643</v>
      </c>
      <c r="F1432" s="95" t="s">
        <v>6605</v>
      </c>
      <c r="G1432" s="95" t="s">
        <v>6605</v>
      </c>
      <c r="H1432" s="61">
        <v>5344.2588588169601</v>
      </c>
      <c r="I1432" s="61">
        <v>56.6086442220207</v>
      </c>
      <c r="J1432" s="123">
        <v>302531.24836915202</v>
      </c>
      <c r="K1432" s="99">
        <v>5861.1666666666697</v>
      </c>
      <c r="L1432" s="16">
        <v>6091.0351525132</v>
      </c>
      <c r="M1432" s="17">
        <f>gp_need_index[[#This Row],[Normalised weighted population (base year)]]/gp_need_index[[#This Row],[Registered population (base year)]]</f>
        <v>1.0392188959842801</v>
      </c>
      <c r="N1432" s="99">
        <v>5871.4488731047904</v>
      </c>
      <c r="O1432" s="16">
        <v>6113.0510491185496</v>
      </c>
      <c r="P1432" s="17">
        <f>gp_need_index[[#This Row],[Normalised weighted population 2026/27]]/gp_need_index[[#This Row],[Registered population 2026/27]]</f>
        <v>1.0411486468221602</v>
      </c>
      <c r="Q1432" s="99">
        <v>5877.9712054044203</v>
      </c>
      <c r="R1432" s="16">
        <v>6134.5408443382003</v>
      </c>
      <c r="S1432" s="17">
        <f>gp_need_index[[#This Row],[Normalised weighted population 2027/28]]/gp_need_index[[#This Row],[Registered population 2027/28]]</f>
        <v>1.0436493528069481</v>
      </c>
      <c r="T1432" s="99">
        <v>5886.1921660011003</v>
      </c>
      <c r="U1432" s="16">
        <v>6159.0111145045703</v>
      </c>
      <c r="V1432" s="17">
        <f>gp_need_index[[#This Row],[Normalised weighted population 2028/29]]/gp_need_index[[#This Row],[Registered population 2028/29]]</f>
        <v>1.0463489707453459</v>
      </c>
    </row>
    <row r="1433" spans="1:22" x14ac:dyDescent="0.2">
      <c r="A1433" s="6" t="s">
        <v>2570</v>
      </c>
      <c r="B1433" s="1" t="s">
        <v>7981</v>
      </c>
      <c r="C1433" s="95" t="s">
        <v>6496</v>
      </c>
      <c r="D1433" s="95" t="s">
        <v>12671</v>
      </c>
      <c r="E1433" s="95" t="s">
        <v>6643</v>
      </c>
      <c r="F1433" s="95" t="s">
        <v>6562</v>
      </c>
      <c r="G1433" s="95" t="s">
        <v>6562</v>
      </c>
      <c r="H1433" s="61">
        <v>5358.9097377232101</v>
      </c>
      <c r="I1433" s="61">
        <v>43.084999953363202</v>
      </c>
      <c r="J1433" s="123">
        <v>230888.62579988199</v>
      </c>
      <c r="K1433" s="99">
        <v>4208.9166666666697</v>
      </c>
      <c r="L1433" s="16">
        <v>4648.6131387872501</v>
      </c>
      <c r="M1433" s="17">
        <f>gp_need_index[[#This Row],[Normalised weighted population (base year)]]/gp_need_index[[#This Row],[Registered population (base year)]]</f>
        <v>1.1044678493168663</v>
      </c>
      <c r="N1433" s="99">
        <v>4250.0681590865197</v>
      </c>
      <c r="O1433" s="16">
        <v>4665.4154365345603</v>
      </c>
      <c r="P1433" s="17">
        <f>gp_need_index[[#This Row],[Normalised weighted population 2026/27]]/gp_need_index[[#This Row],[Registered population 2026/27]]</f>
        <v>1.0977272038708463</v>
      </c>
      <c r="Q1433" s="99">
        <v>4285.40359877019</v>
      </c>
      <c r="R1433" s="16">
        <v>4681.8162193090102</v>
      </c>
      <c r="S1433" s="17">
        <f>gp_need_index[[#This Row],[Normalised weighted population 2027/28]]/gp_need_index[[#This Row],[Registered population 2027/28]]</f>
        <v>1.0925029840019225</v>
      </c>
      <c r="T1433" s="99">
        <v>4321.2445086248899</v>
      </c>
      <c r="U1433" s="16">
        <v>4700.4916688109097</v>
      </c>
      <c r="V1433" s="17">
        <f>gp_need_index[[#This Row],[Normalised weighted population 2028/29]]/gp_need_index[[#This Row],[Registered population 2028/29]]</f>
        <v>1.087763411542455</v>
      </c>
    </row>
    <row r="1434" spans="1:22" x14ac:dyDescent="0.2">
      <c r="A1434" s="6" t="s">
        <v>2568</v>
      </c>
      <c r="B1434" s="1" t="s">
        <v>7982</v>
      </c>
      <c r="C1434" s="95" t="s">
        <v>6496</v>
      </c>
      <c r="D1434" s="95" t="s">
        <v>12671</v>
      </c>
      <c r="E1434" s="95" t="s">
        <v>6643</v>
      </c>
      <c r="F1434" s="95" t="s">
        <v>6563</v>
      </c>
      <c r="G1434" s="95" t="s">
        <v>6563</v>
      </c>
      <c r="H1434" s="61">
        <v>5304.8877397017004</v>
      </c>
      <c r="I1434" s="61">
        <v>36.787633485850698</v>
      </c>
      <c r="J1434" s="123">
        <v>195154.265851729</v>
      </c>
      <c r="K1434" s="99">
        <v>5319.3333333333303</v>
      </c>
      <c r="L1434" s="16">
        <v>3929.1527730561402</v>
      </c>
      <c r="M1434" s="17">
        <f>gp_need_index[[#This Row],[Normalised weighted population (base year)]]/gp_need_index[[#This Row],[Registered population (base year)]]</f>
        <v>0.73865511462391453</v>
      </c>
      <c r="N1434" s="99">
        <v>5364.8366250890704</v>
      </c>
      <c r="O1434" s="16">
        <v>3943.3545990236898</v>
      </c>
      <c r="P1434" s="17">
        <f>gp_need_index[[#This Row],[Normalised weighted population 2026/27]]/gp_need_index[[#This Row],[Registered population 2026/27]]</f>
        <v>0.73503722006785621</v>
      </c>
      <c r="Q1434" s="99">
        <v>5403.0233908451</v>
      </c>
      <c r="R1434" s="16">
        <v>3957.2170520165701</v>
      </c>
      <c r="S1434" s="17">
        <f>gp_need_index[[#This Row],[Normalised weighted population 2027/28]]/gp_need_index[[#This Row],[Registered population 2027/28]]</f>
        <v>0.73240790678820511</v>
      </c>
      <c r="T1434" s="99">
        <v>5442.5312092846998</v>
      </c>
      <c r="U1434" s="16">
        <v>3973.00212425375</v>
      </c>
      <c r="V1434" s="17">
        <f>gp_need_index[[#This Row],[Normalised weighted population 2028/29]]/gp_need_index[[#This Row],[Registered population 2028/29]]</f>
        <v>0.72999161079241903</v>
      </c>
    </row>
    <row r="1435" spans="1:22" x14ac:dyDescent="0.2">
      <c r="A1435" s="6" t="s">
        <v>2569</v>
      </c>
      <c r="B1435" s="1" t="s">
        <v>7983</v>
      </c>
      <c r="C1435" s="95" t="s">
        <v>6496</v>
      </c>
      <c r="D1435" s="95" t="s">
        <v>12671</v>
      </c>
      <c r="E1435" s="95" t="s">
        <v>6643</v>
      </c>
      <c r="F1435" s="95" t="s">
        <v>6563</v>
      </c>
      <c r="G1435" s="95" t="s">
        <v>6563</v>
      </c>
      <c r="H1435" s="61">
        <v>5311.6821480545304</v>
      </c>
      <c r="I1435" s="61">
        <v>72.137985863842303</v>
      </c>
      <c r="J1435" s="123">
        <v>383174.05170958198</v>
      </c>
      <c r="K1435" s="99">
        <v>7632.0833333333303</v>
      </c>
      <c r="L1435" s="16">
        <v>7714.6629681245004</v>
      </c>
      <c r="M1435" s="17">
        <f>gp_need_index[[#This Row],[Normalised weighted population (base year)]]/gp_need_index[[#This Row],[Registered population (base year)]]</f>
        <v>1.010820064612044</v>
      </c>
      <c r="N1435" s="99">
        <v>7687.3827246028704</v>
      </c>
      <c r="O1435" s="16">
        <v>7742.5474274977696</v>
      </c>
      <c r="P1435" s="17">
        <f>gp_need_index[[#This Row],[Normalised weighted population 2026/27]]/gp_need_index[[#This Row],[Registered population 2026/27]]</f>
        <v>1.0071760057839125</v>
      </c>
      <c r="Q1435" s="99">
        <v>7736.760839824</v>
      </c>
      <c r="R1435" s="16">
        <v>7769.7655477716598</v>
      </c>
      <c r="S1435" s="17">
        <f>gp_need_index[[#This Row],[Normalised weighted population 2027/28]]/gp_need_index[[#This Row],[Registered population 2027/28]]</f>
        <v>1.0042659594410328</v>
      </c>
      <c r="T1435" s="99">
        <v>7783.8521146911798</v>
      </c>
      <c r="U1435" s="16">
        <v>7800.7586191208802</v>
      </c>
      <c r="V1435" s="17">
        <f>gp_need_index[[#This Row],[Normalised weighted population 2028/29]]/gp_need_index[[#This Row],[Registered population 2028/29]]</f>
        <v>1.0021719971269485</v>
      </c>
    </row>
    <row r="1436" spans="1:22" x14ac:dyDescent="0.2">
      <c r="A1436" s="6" t="s">
        <v>2571</v>
      </c>
      <c r="B1436" s="1" t="s">
        <v>7984</v>
      </c>
      <c r="C1436" s="95" t="s">
        <v>6496</v>
      </c>
      <c r="D1436" s="95" t="s">
        <v>12671</v>
      </c>
      <c r="E1436" s="95" t="s">
        <v>6643</v>
      </c>
      <c r="F1436" s="95" t="s">
        <v>6562</v>
      </c>
      <c r="G1436" s="95" t="s">
        <v>6562</v>
      </c>
      <c r="H1436" s="61">
        <v>5152.5552801467102</v>
      </c>
      <c r="I1436" s="61">
        <v>133.92974800594999</v>
      </c>
      <c r="J1436" s="123">
        <v>690080.430256775</v>
      </c>
      <c r="K1436" s="99">
        <v>11967.25</v>
      </c>
      <c r="L1436" s="16">
        <v>13893.785126045999</v>
      </c>
      <c r="M1436" s="17">
        <f>gp_need_index[[#This Row],[Normalised weighted population (base year)]]/gp_need_index[[#This Row],[Registered population (base year)]]</f>
        <v>1.1609839458560653</v>
      </c>
      <c r="N1436" s="99">
        <v>12071.118250364099</v>
      </c>
      <c r="O1436" s="16">
        <v>13944.003870337099</v>
      </c>
      <c r="P1436" s="17">
        <f>gp_need_index[[#This Row],[Normalised weighted population 2026/27]]/gp_need_index[[#This Row],[Registered population 2026/27]]</f>
        <v>1.1551542766070169</v>
      </c>
      <c r="Q1436" s="99">
        <v>12163.9722608518</v>
      </c>
      <c r="R1436" s="16">
        <v>13993.022565798299</v>
      </c>
      <c r="S1436" s="17">
        <f>gp_need_index[[#This Row],[Normalised weighted population 2027/28]]/gp_need_index[[#This Row],[Registered population 2027/28]]</f>
        <v>1.1503662015765248</v>
      </c>
      <c r="T1436" s="99">
        <v>12257.061799937101</v>
      </c>
      <c r="U1436" s="16">
        <v>14048.839790154199</v>
      </c>
      <c r="V1436" s="17">
        <f>gp_need_index[[#This Row],[Normalised weighted population 2028/29]]/gp_need_index[[#This Row],[Registered population 2028/29]]</f>
        <v>1.1461833202330998</v>
      </c>
    </row>
    <row r="1437" spans="1:22" x14ac:dyDescent="0.2">
      <c r="A1437" s="6" t="s">
        <v>2607</v>
      </c>
      <c r="B1437" s="1" t="s">
        <v>7985</v>
      </c>
      <c r="C1437" s="95" t="s">
        <v>6496</v>
      </c>
      <c r="D1437" s="95" t="s">
        <v>12671</v>
      </c>
      <c r="E1437" s="95" t="s">
        <v>6643</v>
      </c>
      <c r="F1437" s="95" t="s">
        <v>6562</v>
      </c>
      <c r="G1437" s="95" t="s">
        <v>6562</v>
      </c>
      <c r="H1437" s="61">
        <v>5243.5168318838396</v>
      </c>
      <c r="I1437" s="61">
        <v>65.089142623690407</v>
      </c>
      <c r="J1437" s="123">
        <v>341296.01492020901</v>
      </c>
      <c r="K1437" s="99">
        <v>7550.5</v>
      </c>
      <c r="L1437" s="16">
        <v>6871.5084325934904</v>
      </c>
      <c r="M1437" s="17">
        <f>gp_need_index[[#This Row],[Normalised weighted population (base year)]]/gp_need_index[[#This Row],[Registered population (base year)]]</f>
        <v>0.91007329747612609</v>
      </c>
      <c r="N1437" s="99">
        <v>7624.9408870423104</v>
      </c>
      <c r="O1437" s="16">
        <v>6896.3453306554502</v>
      </c>
      <c r="P1437" s="17">
        <f>gp_need_index[[#This Row],[Normalised weighted population 2026/27]]/gp_need_index[[#This Row],[Registered population 2026/27]]</f>
        <v>0.90444574362208863</v>
      </c>
      <c r="Q1437" s="99">
        <v>7689.5686900782102</v>
      </c>
      <c r="R1437" s="16">
        <v>6920.588715461</v>
      </c>
      <c r="S1437" s="17">
        <f>gp_need_index[[#This Row],[Normalised weighted population 2027/28]]/gp_need_index[[#This Row],[Registered population 2027/28]]</f>
        <v>0.89999699520085974</v>
      </c>
      <c r="T1437" s="99">
        <v>7752.0346565672098</v>
      </c>
      <c r="U1437" s="16">
        <v>6948.1944776320897</v>
      </c>
      <c r="V1437" s="17">
        <f>gp_need_index[[#This Row],[Normalised weighted population 2028/29]]/gp_need_index[[#This Row],[Registered population 2028/29]]</f>
        <v>0.89630591005496352</v>
      </c>
    </row>
    <row r="1438" spans="1:22" x14ac:dyDescent="0.2">
      <c r="A1438" s="6" t="s">
        <v>2627</v>
      </c>
      <c r="B1438" s="1" t="s">
        <v>7986</v>
      </c>
      <c r="C1438" s="95" t="s">
        <v>6496</v>
      </c>
      <c r="D1438" s="95" t="s">
        <v>12671</v>
      </c>
      <c r="E1438" s="95" t="s">
        <v>6643</v>
      </c>
      <c r="F1438" s="95" t="s">
        <v>6566</v>
      </c>
      <c r="G1438" s="95" t="s">
        <v>6566</v>
      </c>
      <c r="H1438" s="61">
        <v>5288.3720327523997</v>
      </c>
      <c r="I1438" s="61">
        <v>68.418552964437197</v>
      </c>
      <c r="J1438" s="123">
        <v>361822.76201851899</v>
      </c>
      <c r="K1438" s="99">
        <v>7779.5</v>
      </c>
      <c r="L1438" s="16">
        <v>7284.78520587408</v>
      </c>
      <c r="M1438" s="17">
        <f>gp_need_index[[#This Row],[Normalised weighted population (base year)]]/gp_need_index[[#This Row],[Registered population (base year)]]</f>
        <v>0.93640789329315255</v>
      </c>
      <c r="N1438" s="99">
        <v>7809.1344247733196</v>
      </c>
      <c r="O1438" s="16">
        <v>7311.1158826587198</v>
      </c>
      <c r="P1438" s="17">
        <f>gp_need_index[[#This Row],[Normalised weighted population 2026/27]]/gp_need_index[[#This Row],[Registered population 2026/27]]</f>
        <v>0.93622615324245029</v>
      </c>
      <c r="Q1438" s="99">
        <v>7843.4350639336899</v>
      </c>
      <c r="R1438" s="16">
        <v>7336.8173502046402</v>
      </c>
      <c r="S1438" s="17">
        <f>gp_need_index[[#This Row],[Normalised weighted population 2027/28]]/gp_need_index[[#This Row],[Registered population 2027/28]]</f>
        <v>0.93540869407351634</v>
      </c>
      <c r="T1438" s="99">
        <v>7884.5655923858503</v>
      </c>
      <c r="U1438" s="16">
        <v>7366.0834203599197</v>
      </c>
      <c r="V1438" s="17">
        <f>gp_need_index[[#This Row],[Normalised weighted population 2028/29]]/gp_need_index[[#This Row],[Registered population 2028/29]]</f>
        <v>0.93424087022287816</v>
      </c>
    </row>
    <row r="1439" spans="1:22" x14ac:dyDescent="0.2">
      <c r="A1439" s="6" t="s">
        <v>2573</v>
      </c>
      <c r="B1439" s="1" t="s">
        <v>7987</v>
      </c>
      <c r="C1439" s="95" t="s">
        <v>6496</v>
      </c>
      <c r="D1439" s="95" t="s">
        <v>12671</v>
      </c>
      <c r="E1439" s="95" t="s">
        <v>6643</v>
      </c>
      <c r="F1439" s="95" t="s">
        <v>6562</v>
      </c>
      <c r="G1439" s="95" t="s">
        <v>6562</v>
      </c>
      <c r="H1439" s="61">
        <v>5274.75191457648</v>
      </c>
      <c r="I1439" s="61"/>
      <c r="J1439" s="123"/>
      <c r="K1439" s="99">
        <v>945.16666666666697</v>
      </c>
      <c r="L1439" s="16"/>
      <c r="M1439" s="17">
        <f>gp_need_index[[#This Row],[Normalised weighted population (base year)]]/gp_need_index[[#This Row],[Registered population (base year)]]</f>
        <v>0</v>
      </c>
      <c r="N1439" s="99">
        <v>954.82743416337303</v>
      </c>
      <c r="O1439" s="16"/>
      <c r="P1439" s="17">
        <f>gp_need_index[[#This Row],[Normalised weighted population 2026/27]]/gp_need_index[[#This Row],[Registered population 2026/27]]</f>
        <v>0</v>
      </c>
      <c r="Q1439" s="99">
        <v>963.08813982836205</v>
      </c>
      <c r="R1439" s="16"/>
      <c r="S1439" s="17">
        <f>gp_need_index[[#This Row],[Normalised weighted population 2027/28]]/gp_need_index[[#This Row],[Registered population 2027/28]]</f>
        <v>0</v>
      </c>
      <c r="T1439" s="99">
        <v>971.43906089956204</v>
      </c>
      <c r="U1439" s="16"/>
      <c r="V1439" s="17">
        <f>gp_need_index[[#This Row],[Normalised weighted population 2028/29]]/gp_need_index[[#This Row],[Registered population 2028/29]]</f>
        <v>0</v>
      </c>
    </row>
    <row r="1440" spans="1:22" x14ac:dyDescent="0.2">
      <c r="A1440" s="6" t="s">
        <v>2587</v>
      </c>
      <c r="B1440" s="1" t="s">
        <v>7988</v>
      </c>
      <c r="C1440" s="95" t="s">
        <v>6496</v>
      </c>
      <c r="D1440" s="95" t="s">
        <v>12671</v>
      </c>
      <c r="E1440" s="95" t="s">
        <v>6643</v>
      </c>
      <c r="F1440" s="95" t="s">
        <v>6564</v>
      </c>
      <c r="G1440" s="95" t="s">
        <v>6564</v>
      </c>
      <c r="H1440" s="61">
        <v>5343.6696213942296</v>
      </c>
      <c r="I1440" s="61">
        <v>67.973870443644898</v>
      </c>
      <c r="J1440" s="123">
        <v>363229.90653829201</v>
      </c>
      <c r="K1440" s="99">
        <v>7469.3333333333303</v>
      </c>
      <c r="L1440" s="16">
        <v>7313.1160536156303</v>
      </c>
      <c r="M1440" s="17">
        <f>gp_need_index[[#This Row],[Normalised weighted population (base year)]]/gp_need_index[[#This Row],[Registered population (base year)]]</f>
        <v>0.97908551235482422</v>
      </c>
      <c r="N1440" s="99">
        <v>7491.9055680299998</v>
      </c>
      <c r="O1440" s="16">
        <v>7339.5491315519703</v>
      </c>
      <c r="P1440" s="17">
        <f>gp_need_index[[#This Row],[Normalised weighted population 2026/27]]/gp_need_index[[#This Row],[Registered population 2026/27]]</f>
        <v>0.97966386053660692</v>
      </c>
      <c r="Q1440" s="99">
        <v>7513.3289833356203</v>
      </c>
      <c r="R1440" s="16">
        <v>7365.3505532273803</v>
      </c>
      <c r="S1440" s="17">
        <f>gp_need_index[[#This Row],[Normalised weighted population 2027/28]]/gp_need_index[[#This Row],[Registered population 2027/28]]</f>
        <v>0.98030454537044065</v>
      </c>
      <c r="T1440" s="99">
        <v>7534.8594304840499</v>
      </c>
      <c r="U1440" s="16">
        <v>7394.7304404073302</v>
      </c>
      <c r="V1440" s="17">
        <f>gp_need_index[[#This Row],[Normalised weighted population 2028/29]]/gp_need_index[[#This Row],[Registered population 2028/29]]</f>
        <v>0.98140257407990983</v>
      </c>
    </row>
    <row r="1441" spans="1:22" x14ac:dyDescent="0.2">
      <c r="A1441" s="6" t="s">
        <v>2588</v>
      </c>
      <c r="B1441" s="1" t="s">
        <v>7989</v>
      </c>
      <c r="C1441" s="95" t="s">
        <v>6496</v>
      </c>
      <c r="D1441" s="95" t="s">
        <v>12671</v>
      </c>
      <c r="E1441" s="95" t="s">
        <v>6643</v>
      </c>
      <c r="F1441" s="95" t="s">
        <v>6563</v>
      </c>
      <c r="G1441" s="95" t="s">
        <v>6563</v>
      </c>
      <c r="H1441" s="61">
        <v>5138.4185423619501</v>
      </c>
      <c r="I1441" s="61">
        <v>123.269895282449</v>
      </c>
      <c r="J1441" s="123">
        <v>633412.31563434994</v>
      </c>
      <c r="K1441" s="99">
        <v>13604.666666666701</v>
      </c>
      <c r="L1441" s="16">
        <v>12752.853470051699</v>
      </c>
      <c r="M1441" s="17">
        <f>gp_need_index[[#This Row],[Normalised weighted population (base year)]]/gp_need_index[[#This Row],[Registered population (base year)]]</f>
        <v>0.93738816117398449</v>
      </c>
      <c r="N1441" s="99">
        <v>13709.675724205699</v>
      </c>
      <c r="O1441" s="16">
        <v>12798.948344960399</v>
      </c>
      <c r="P1441" s="17">
        <f>gp_need_index[[#This Row],[Normalised weighted population 2026/27]]/gp_need_index[[#This Row],[Registered population 2026/27]]</f>
        <v>0.93357046530011456</v>
      </c>
      <c r="Q1441" s="99">
        <v>13810.463962813201</v>
      </c>
      <c r="R1441" s="16">
        <v>12843.941716805401</v>
      </c>
      <c r="S1441" s="17">
        <f>gp_need_index[[#This Row],[Normalised weighted population 2027/28]]/gp_need_index[[#This Row],[Registered population 2027/28]]</f>
        <v>0.93001522261595915</v>
      </c>
      <c r="T1441" s="99">
        <v>13908.5486982809</v>
      </c>
      <c r="U1441" s="16">
        <v>12895.175335064099</v>
      </c>
      <c r="V1441" s="17">
        <f>gp_need_index[[#This Row],[Normalised weighted population 2028/29]]/gp_need_index[[#This Row],[Registered population 2028/29]]</f>
        <v>0.92714025127998767</v>
      </c>
    </row>
    <row r="1442" spans="1:22" x14ac:dyDescent="0.2">
      <c r="A1442" s="6" t="s">
        <v>2631</v>
      </c>
      <c r="B1442" s="1" t="s">
        <v>7990</v>
      </c>
      <c r="C1442" s="95" t="s">
        <v>6496</v>
      </c>
      <c r="D1442" s="95" t="s">
        <v>12671</v>
      </c>
      <c r="E1442" s="95" t="s">
        <v>6643</v>
      </c>
      <c r="F1442" s="95" t="s">
        <v>6562</v>
      </c>
      <c r="G1442" s="95" t="s">
        <v>6562</v>
      </c>
      <c r="H1442" s="61">
        <v>5151.9438244047597</v>
      </c>
      <c r="I1442" s="61">
        <v>29.833088396543602</v>
      </c>
      <c r="J1442" s="123">
        <v>153698.39552749399</v>
      </c>
      <c r="K1442" s="99">
        <v>3552.4166666666702</v>
      </c>
      <c r="L1442" s="16">
        <v>3094.4979571184799</v>
      </c>
      <c r="M1442" s="17">
        <f>gp_need_index[[#This Row],[Normalised weighted population (base year)]]/gp_need_index[[#This Row],[Registered population (base year)]]</f>
        <v>0.87109656537619284</v>
      </c>
      <c r="N1442" s="99">
        <v>3588.72993497569</v>
      </c>
      <c r="O1442" s="16">
        <v>3105.6829438019499</v>
      </c>
      <c r="P1442" s="17">
        <f>gp_need_index[[#This Row],[Normalised weighted population 2026/27]]/gp_need_index[[#This Row],[Registered population 2026/27]]</f>
        <v>0.86539890158187338</v>
      </c>
      <c r="Q1442" s="99">
        <v>3619.8995694170098</v>
      </c>
      <c r="R1442" s="16">
        <v>3116.60064920686</v>
      </c>
      <c r="S1442" s="17">
        <f>gp_need_index[[#This Row],[Normalised weighted population 2027/28]]/gp_need_index[[#This Row],[Registered population 2027/28]]</f>
        <v>0.86096329178237208</v>
      </c>
      <c r="T1442" s="99">
        <v>3651.2790675787301</v>
      </c>
      <c r="U1442" s="16">
        <v>3129.0325592425002</v>
      </c>
      <c r="V1442" s="17">
        <f>gp_need_index[[#This Row],[Normalised weighted population 2028/29]]/gp_need_index[[#This Row],[Registered population 2028/29]]</f>
        <v>0.85696888715697461</v>
      </c>
    </row>
    <row r="1443" spans="1:22" x14ac:dyDescent="0.2">
      <c r="A1443" s="6" t="s">
        <v>2574</v>
      </c>
      <c r="B1443" s="1" t="s">
        <v>7991</v>
      </c>
      <c r="C1443" s="95" t="s">
        <v>6496</v>
      </c>
      <c r="D1443" s="95" t="s">
        <v>12671</v>
      </c>
      <c r="E1443" s="95" t="s">
        <v>6643</v>
      </c>
      <c r="F1443" s="95" t="s">
        <v>6564</v>
      </c>
      <c r="G1443" s="95" t="s">
        <v>6564</v>
      </c>
      <c r="H1443" s="61">
        <v>5289.0692511944699</v>
      </c>
      <c r="I1443" s="61">
        <v>115.706978347212</v>
      </c>
      <c r="J1443" s="123">
        <v>611982.22132486105</v>
      </c>
      <c r="K1443" s="99">
        <v>13394.083333333299</v>
      </c>
      <c r="L1443" s="16">
        <v>12321.3890892169</v>
      </c>
      <c r="M1443" s="17">
        <f>gp_need_index[[#This Row],[Normalised weighted population (base year)]]/gp_need_index[[#This Row],[Registered population (base year)]]</f>
        <v>0.91991282886475478</v>
      </c>
      <c r="N1443" s="99">
        <v>13430.135486012699</v>
      </c>
      <c r="O1443" s="16">
        <v>12365.9244467432</v>
      </c>
      <c r="P1443" s="17">
        <f>gp_need_index[[#This Row],[Normalised weighted population 2026/27]]/gp_need_index[[#This Row],[Registered population 2026/27]]</f>
        <v>0.92075947108814649</v>
      </c>
      <c r="Q1443" s="99">
        <v>13459.4934913668</v>
      </c>
      <c r="R1443" s="16">
        <v>12409.3955681075</v>
      </c>
      <c r="S1443" s="17">
        <f>gp_need_index[[#This Row],[Normalised weighted population 2027/28]]/gp_need_index[[#This Row],[Registered population 2027/28]]</f>
        <v>0.92198087365376302</v>
      </c>
      <c r="T1443" s="99">
        <v>13494.805337477501</v>
      </c>
      <c r="U1443" s="16">
        <v>12458.8958110528</v>
      </c>
      <c r="V1443" s="17">
        <f>gp_need_index[[#This Row],[Normalised weighted population 2028/29]]/gp_need_index[[#This Row],[Registered population 2028/29]]</f>
        <v>0.92323642316293408</v>
      </c>
    </row>
    <row r="1444" spans="1:22" x14ac:dyDescent="0.2">
      <c r="A1444" s="6" t="s">
        <v>2561</v>
      </c>
      <c r="B1444" s="1" t="s">
        <v>7992</v>
      </c>
      <c r="C1444" s="95" t="s">
        <v>6496</v>
      </c>
      <c r="D1444" s="95" t="s">
        <v>12671</v>
      </c>
      <c r="E1444" s="95" t="s">
        <v>6643</v>
      </c>
      <c r="F1444" s="95" t="s">
        <v>6562</v>
      </c>
      <c r="G1444" s="95" t="s">
        <v>6562</v>
      </c>
      <c r="H1444" s="61">
        <v>5276.0490013860899</v>
      </c>
      <c r="I1444" s="61">
        <v>43.912365322452303</v>
      </c>
      <c r="J1444" s="123">
        <v>231683.791208026</v>
      </c>
      <c r="K1444" s="99">
        <v>5016.8333333333303</v>
      </c>
      <c r="L1444" s="16">
        <v>4664.6226600488499</v>
      </c>
      <c r="M1444" s="17">
        <f>gp_need_index[[#This Row],[Normalised weighted population (base year)]]/gp_need_index[[#This Row],[Registered population (base year)]]</f>
        <v>0.92979422478632323</v>
      </c>
      <c r="N1444" s="99">
        <v>5069.1370814572801</v>
      </c>
      <c r="O1444" s="16">
        <v>4681.4828238166201</v>
      </c>
      <c r="P1444" s="17">
        <f>gp_need_index[[#This Row],[Normalised weighted population 2026/27]]/gp_need_index[[#This Row],[Registered population 2026/27]]</f>
        <v>0.9235265783088239</v>
      </c>
      <c r="Q1444" s="99">
        <v>5116.8499830759602</v>
      </c>
      <c r="R1444" s="16">
        <v>4697.9400898200902</v>
      </c>
      <c r="S1444" s="17">
        <f>gp_need_index[[#This Row],[Normalised weighted population 2027/28]]/gp_need_index[[#This Row],[Registered population 2027/28]]</f>
        <v>0.91813129275991689</v>
      </c>
      <c r="T1444" s="99">
        <v>5163.4570363805196</v>
      </c>
      <c r="U1444" s="16">
        <v>4716.6798563552502</v>
      </c>
      <c r="V1444" s="17">
        <f>gp_need_index[[#This Row],[Normalised weighted population 2028/29]]/gp_need_index[[#This Row],[Registered population 2028/29]]</f>
        <v>0.91347324537080854</v>
      </c>
    </row>
    <row r="1445" spans="1:22" x14ac:dyDescent="0.2">
      <c r="A1445" s="6" t="s">
        <v>2558</v>
      </c>
      <c r="B1445" s="1" t="s">
        <v>7993</v>
      </c>
      <c r="C1445" s="95" t="s">
        <v>6496</v>
      </c>
      <c r="D1445" s="95" t="s">
        <v>12671</v>
      </c>
      <c r="E1445" s="95" t="s">
        <v>6643</v>
      </c>
      <c r="F1445" s="95" t="s">
        <v>6605</v>
      </c>
      <c r="G1445" s="95" t="s">
        <v>6605</v>
      </c>
      <c r="H1445" s="61">
        <v>5351.0110844017099</v>
      </c>
      <c r="I1445" s="61">
        <v>137.60660270671301</v>
      </c>
      <c r="J1445" s="123">
        <v>736334.45637048397</v>
      </c>
      <c r="K1445" s="99">
        <v>11837.083333333299</v>
      </c>
      <c r="L1445" s="16">
        <v>14825.0439646705</v>
      </c>
      <c r="M1445" s="17">
        <f>gp_need_index[[#This Row],[Normalised weighted population (base year)]]/gp_need_index[[#This Row],[Registered population (base year)]]</f>
        <v>1.2524237218912775</v>
      </c>
      <c r="N1445" s="99">
        <v>11844.980042712699</v>
      </c>
      <c r="O1445" s="16">
        <v>14878.6287211074</v>
      </c>
      <c r="P1445" s="17">
        <f>gp_need_index[[#This Row],[Normalised weighted population 2026/27]]/gp_need_index[[#This Row],[Registered population 2026/27]]</f>
        <v>1.2561126036055308</v>
      </c>
      <c r="Q1445" s="99">
        <v>11849.164628967201</v>
      </c>
      <c r="R1445" s="16">
        <v>14930.9329930326</v>
      </c>
      <c r="S1445" s="17">
        <f>gp_need_index[[#This Row],[Normalised weighted population 2027/28]]/gp_need_index[[#This Row],[Registered population 2027/28]]</f>
        <v>1.2600831755288062</v>
      </c>
      <c r="T1445" s="99">
        <v>11863.513244199599</v>
      </c>
      <c r="U1445" s="16">
        <v>14990.491478899199</v>
      </c>
      <c r="V1445" s="17">
        <f>gp_need_index[[#This Row],[Normalised weighted population 2028/29]]/gp_need_index[[#This Row],[Registered population 2028/29]]</f>
        <v>1.2635794448350675</v>
      </c>
    </row>
    <row r="1446" spans="1:22" x14ac:dyDescent="0.2">
      <c r="A1446" s="6" t="s">
        <v>2608</v>
      </c>
      <c r="B1446" s="1" t="s">
        <v>7994</v>
      </c>
      <c r="C1446" s="95" t="s">
        <v>6496</v>
      </c>
      <c r="D1446" s="95" t="s">
        <v>12671</v>
      </c>
      <c r="E1446" s="95" t="s">
        <v>6643</v>
      </c>
      <c r="F1446" s="95" t="s">
        <v>6605</v>
      </c>
      <c r="G1446" s="95" t="s">
        <v>6605</v>
      </c>
      <c r="H1446" s="61">
        <v>5265.9973332331701</v>
      </c>
      <c r="I1446" s="61">
        <v>28.686606568917099</v>
      </c>
      <c r="J1446" s="123">
        <v>151063.593691427</v>
      </c>
      <c r="K1446" s="99">
        <v>3621.3333333333298</v>
      </c>
      <c r="L1446" s="16">
        <v>3041.4499804552302</v>
      </c>
      <c r="M1446" s="17">
        <f>gp_need_index[[#This Row],[Normalised weighted population (base year)]]/gp_need_index[[#This Row],[Registered population (base year)]]</f>
        <v>0.83987020815221824</v>
      </c>
      <c r="N1446" s="99">
        <v>3635.6140508562698</v>
      </c>
      <c r="O1446" s="16">
        <v>3052.4432265330202</v>
      </c>
      <c r="P1446" s="17">
        <f>gp_need_index[[#This Row],[Normalised weighted population 2026/27]]/gp_need_index[[#This Row],[Registered population 2026/27]]</f>
        <v>0.83959495805504991</v>
      </c>
      <c r="Q1446" s="99">
        <v>3646.1209247284201</v>
      </c>
      <c r="R1446" s="16">
        <v>3063.1737732486799</v>
      </c>
      <c r="S1446" s="17">
        <f>gp_need_index[[#This Row],[Normalised weighted population 2027/28]]/gp_need_index[[#This Row],[Registered population 2027/28]]</f>
        <v>0.84011853596897346</v>
      </c>
      <c r="T1446" s="99">
        <v>3658.3452682637899</v>
      </c>
      <c r="U1446" s="16">
        <v>3075.3925670753001</v>
      </c>
      <c r="V1446" s="17">
        <f>gp_need_index[[#This Row],[Normalised weighted population 2028/29]]/gp_need_index[[#This Row],[Registered population 2028/29]]</f>
        <v>0.84065126213055541</v>
      </c>
    </row>
    <row r="1447" spans="1:22" x14ac:dyDescent="0.2">
      <c r="A1447" s="6" t="s">
        <v>2625</v>
      </c>
      <c r="B1447" s="1" t="s">
        <v>7995</v>
      </c>
      <c r="C1447" s="95" t="s">
        <v>6496</v>
      </c>
      <c r="D1447" s="95" t="s">
        <v>12671</v>
      </c>
      <c r="E1447" s="95" t="s">
        <v>6643</v>
      </c>
      <c r="F1447" s="95" t="s">
        <v>6564</v>
      </c>
      <c r="G1447" s="95" t="s">
        <v>6564</v>
      </c>
      <c r="H1447" s="61">
        <v>5319.9247141192</v>
      </c>
      <c r="I1447" s="61">
        <v>157.692794119599</v>
      </c>
      <c r="J1447" s="123">
        <v>838913.79267536604</v>
      </c>
      <c r="K1447" s="99">
        <v>14145.166666666701</v>
      </c>
      <c r="L1447" s="16">
        <v>16890.332581045401</v>
      </c>
      <c r="M1447" s="17">
        <f>gp_need_index[[#This Row],[Normalised weighted population (base year)]]/gp_need_index[[#This Row],[Registered population (base year)]]</f>
        <v>1.1940709486900374</v>
      </c>
      <c r="N1447" s="99">
        <v>14157.407304500501</v>
      </c>
      <c r="O1447" s="16">
        <v>16951.3822723415</v>
      </c>
      <c r="P1447" s="17">
        <f>gp_need_index[[#This Row],[Normalised weighted population 2026/27]]/gp_need_index[[#This Row],[Registered population 2026/27]]</f>
        <v>1.1973507512885373</v>
      </c>
      <c r="Q1447" s="99">
        <v>14169.167522260301</v>
      </c>
      <c r="R1447" s="16">
        <v>17010.9730938143</v>
      </c>
      <c r="S1447" s="17">
        <f>gp_need_index[[#This Row],[Normalised weighted population 2027/28]]/gp_need_index[[#This Row],[Registered population 2027/28]]</f>
        <v>1.2005626348258933</v>
      </c>
      <c r="T1447" s="99">
        <v>14185.6816567035</v>
      </c>
      <c r="U1447" s="16">
        <v>17078.828719518198</v>
      </c>
      <c r="V1447" s="17">
        <f>gp_need_index[[#This Row],[Normalised weighted population 2028/29]]/gp_need_index[[#This Row],[Registered population 2028/29]]</f>
        <v>1.2039483990145465</v>
      </c>
    </row>
    <row r="1448" spans="1:22" x14ac:dyDescent="0.2">
      <c r="A1448" s="6" t="s">
        <v>2589</v>
      </c>
      <c r="B1448" s="1" t="s">
        <v>7996</v>
      </c>
      <c r="C1448" s="95" t="s">
        <v>6496</v>
      </c>
      <c r="D1448" s="95" t="s">
        <v>12671</v>
      </c>
      <c r="E1448" s="95" t="s">
        <v>6643</v>
      </c>
      <c r="F1448" s="95" t="s">
        <v>6605</v>
      </c>
      <c r="G1448" s="95" t="s">
        <v>6605</v>
      </c>
      <c r="H1448" s="61">
        <v>5305.21514242375</v>
      </c>
      <c r="I1448" s="61">
        <v>389.46633069110499</v>
      </c>
      <c r="J1448" s="123">
        <v>2066202.67504667</v>
      </c>
      <c r="K1448" s="99">
        <v>31976.666666666701</v>
      </c>
      <c r="L1448" s="16">
        <v>41600.043611261397</v>
      </c>
      <c r="M1448" s="17">
        <f>gp_need_index[[#This Row],[Normalised weighted population (base year)]]/gp_need_index[[#This Row],[Registered population (base year)]]</f>
        <v>1.3009499722066513</v>
      </c>
      <c r="N1448" s="99">
        <v>31970.402538765698</v>
      </c>
      <c r="O1448" s="16">
        <v>41750.405944755003</v>
      </c>
      <c r="P1448" s="17">
        <f>gp_need_index[[#This Row],[Normalised weighted population 2026/27]]/gp_need_index[[#This Row],[Registered population 2026/27]]</f>
        <v>1.3059080471110918</v>
      </c>
      <c r="Q1448" s="99">
        <v>31951.218450621702</v>
      </c>
      <c r="R1448" s="16">
        <v>41897.175154905701</v>
      </c>
      <c r="S1448" s="17">
        <f>gp_need_index[[#This Row],[Normalised weighted population 2027/28]]/gp_need_index[[#This Row],[Registered population 2027/28]]</f>
        <v>1.3112856781864126</v>
      </c>
      <c r="T1448" s="99">
        <v>31945.516166869798</v>
      </c>
      <c r="U1448" s="16">
        <v>42064.300164138403</v>
      </c>
      <c r="V1448" s="17">
        <f>gp_need_index[[#This Row],[Normalised weighted population 2028/29]]/gp_need_index[[#This Row],[Registered population 2028/29]]</f>
        <v>1.3167513069568944</v>
      </c>
    </row>
    <row r="1449" spans="1:22" x14ac:dyDescent="0.2">
      <c r="A1449" s="6" t="s">
        <v>2579</v>
      </c>
      <c r="B1449" s="1" t="s">
        <v>7997</v>
      </c>
      <c r="C1449" s="95" t="s">
        <v>6496</v>
      </c>
      <c r="D1449" s="95" t="s">
        <v>12671</v>
      </c>
      <c r="E1449" s="95" t="s">
        <v>6643</v>
      </c>
      <c r="F1449" s="95" t="s">
        <v>6605</v>
      </c>
      <c r="G1449" s="95" t="s">
        <v>6605</v>
      </c>
      <c r="H1449" s="61">
        <v>5319.6106962316198</v>
      </c>
      <c r="I1449" s="61">
        <v>56.404677431732303</v>
      </c>
      <c r="J1449" s="123">
        <v>300050.92538333702</v>
      </c>
      <c r="K1449" s="99">
        <v>6243.8333333333303</v>
      </c>
      <c r="L1449" s="16">
        <v>6041.0973871496999</v>
      </c>
      <c r="M1449" s="17">
        <f>gp_need_index[[#This Row],[Normalised weighted population (base year)]]/gp_need_index[[#This Row],[Registered population (base year)]]</f>
        <v>0.96753021175288201</v>
      </c>
      <c r="N1449" s="99">
        <v>6260.3627521837398</v>
      </c>
      <c r="O1449" s="16">
        <v>6062.9327849315596</v>
      </c>
      <c r="P1449" s="17">
        <f>gp_need_index[[#This Row],[Normalised weighted population 2026/27]]/gp_need_index[[#This Row],[Registered population 2026/27]]</f>
        <v>0.96846349403901355</v>
      </c>
      <c r="Q1449" s="99">
        <v>6273.9148990640097</v>
      </c>
      <c r="R1449" s="16">
        <v>6084.2463946056396</v>
      </c>
      <c r="S1449" s="17">
        <f>gp_need_index[[#This Row],[Normalised weighted population 2027/28]]/gp_need_index[[#This Row],[Registered population 2027/28]]</f>
        <v>0.96976871578435564</v>
      </c>
      <c r="T1449" s="99">
        <v>6291.9280086527397</v>
      </c>
      <c r="U1449" s="16">
        <v>6108.5160436001797</v>
      </c>
      <c r="V1449" s="17">
        <f>gp_need_index[[#This Row],[Normalised weighted population 2028/29]]/gp_need_index[[#This Row],[Registered population 2028/29]]</f>
        <v>0.9708496402374075</v>
      </c>
    </row>
    <row r="1450" spans="1:22" x14ac:dyDescent="0.2">
      <c r="A1450" s="6" t="s">
        <v>2577</v>
      </c>
      <c r="B1450" s="1" t="s">
        <v>7998</v>
      </c>
      <c r="C1450" s="95" t="s">
        <v>6496</v>
      </c>
      <c r="D1450" s="95" t="s">
        <v>12671</v>
      </c>
      <c r="E1450" s="95" t="s">
        <v>6643</v>
      </c>
      <c r="F1450" s="95" t="s">
        <v>6605</v>
      </c>
      <c r="G1450" s="95" t="s">
        <v>6605</v>
      </c>
      <c r="H1450" s="61">
        <v>5266.41162561487</v>
      </c>
      <c r="I1450" s="61">
        <v>123.08812745101299</v>
      </c>
      <c r="J1450" s="123">
        <v>648232.74538318196</v>
      </c>
      <c r="K1450" s="99">
        <v>12180.75</v>
      </c>
      <c r="L1450" s="16">
        <v>13051.2416830449</v>
      </c>
      <c r="M1450" s="17">
        <f>gp_need_index[[#This Row],[Normalised weighted population (base year)]]/gp_need_index[[#This Row],[Registered population (base year)]]</f>
        <v>1.0714645389688566</v>
      </c>
      <c r="N1450" s="99">
        <v>12188.827360126699</v>
      </c>
      <c r="O1450" s="16">
        <v>13098.415074803601</v>
      </c>
      <c r="P1450" s="17">
        <f>gp_need_index[[#This Row],[Normalised weighted population 2026/27]]/gp_need_index[[#This Row],[Registered population 2026/27]]</f>
        <v>1.0746247106306908</v>
      </c>
      <c r="Q1450" s="99">
        <v>12189.1827955154</v>
      </c>
      <c r="R1450" s="16">
        <v>13144.4611907935</v>
      </c>
      <c r="S1450" s="17">
        <f>gp_need_index[[#This Row],[Normalised weighted population 2027/28]]/gp_need_index[[#This Row],[Registered population 2027/28]]</f>
        <v>1.0783709959317012</v>
      </c>
      <c r="T1450" s="99">
        <v>12194.649431883699</v>
      </c>
      <c r="U1450" s="16">
        <v>13196.893560989</v>
      </c>
      <c r="V1450" s="17">
        <f>gp_need_index[[#This Row],[Normalised weighted population 2028/29]]/gp_need_index[[#This Row],[Registered population 2028/29]]</f>
        <v>1.0821872030601281</v>
      </c>
    </row>
    <row r="1451" spans="1:22" x14ac:dyDescent="0.2">
      <c r="A1451" s="6" t="s">
        <v>2594</v>
      </c>
      <c r="B1451" s="1" t="s">
        <v>7999</v>
      </c>
      <c r="C1451" s="95" t="s">
        <v>6496</v>
      </c>
      <c r="D1451" s="95" t="s">
        <v>12671</v>
      </c>
      <c r="E1451" s="95" t="s">
        <v>6643</v>
      </c>
      <c r="F1451" s="95" t="s">
        <v>6605</v>
      </c>
      <c r="G1451" s="95" t="s">
        <v>6605</v>
      </c>
      <c r="H1451" s="61">
        <v>5216.3676350911501</v>
      </c>
      <c r="I1451" s="61">
        <v>172.63270661682901</v>
      </c>
      <c r="J1451" s="123">
        <v>900515.66355421301</v>
      </c>
      <c r="K1451" s="99">
        <v>15457.083333333299</v>
      </c>
      <c r="L1451" s="16">
        <v>18130.598381706699</v>
      </c>
      <c r="M1451" s="17">
        <f>gp_need_index[[#This Row],[Normalised weighted population (base year)]]/gp_need_index[[#This Row],[Registered population (base year)]]</f>
        <v>1.1729637468284813</v>
      </c>
      <c r="N1451" s="99">
        <v>15453.854684444501</v>
      </c>
      <c r="O1451" s="16">
        <v>18196.130983205501</v>
      </c>
      <c r="P1451" s="17">
        <f>gp_need_index[[#This Row],[Normalised weighted population 2026/27]]/gp_need_index[[#This Row],[Registered population 2026/27]]</f>
        <v>1.1774493390002763</v>
      </c>
      <c r="Q1451" s="99">
        <v>15446.888644339801</v>
      </c>
      <c r="R1451" s="16">
        <v>18260.097589320401</v>
      </c>
      <c r="S1451" s="17">
        <f>gp_need_index[[#This Row],[Normalised weighted population 2027/28]]/gp_need_index[[#This Row],[Registered population 2027/28]]</f>
        <v>1.1821213973735381</v>
      </c>
      <c r="T1451" s="99">
        <v>15450.050793217</v>
      </c>
      <c r="U1451" s="16">
        <v>18332.9358884879</v>
      </c>
      <c r="V1451" s="17">
        <f>gp_need_index[[#This Row],[Normalised weighted population 2028/29]]/gp_need_index[[#This Row],[Registered population 2028/29]]</f>
        <v>1.1865938911046536</v>
      </c>
    </row>
    <row r="1452" spans="1:22" x14ac:dyDescent="0.2">
      <c r="A1452" s="6" t="s">
        <v>2610</v>
      </c>
      <c r="B1452" s="1" t="s">
        <v>8000</v>
      </c>
      <c r="C1452" s="95" t="s">
        <v>6496</v>
      </c>
      <c r="D1452" s="95" t="s">
        <v>12671</v>
      </c>
      <c r="E1452" s="95" t="s">
        <v>6643</v>
      </c>
      <c r="F1452" s="95" t="s">
        <v>6563</v>
      </c>
      <c r="G1452" s="95" t="s">
        <v>6563</v>
      </c>
      <c r="H1452" s="61">
        <v>5345.9988851631597</v>
      </c>
      <c r="I1452" s="61">
        <v>111.529063633294</v>
      </c>
      <c r="J1452" s="123">
        <v>596234.24984687997</v>
      </c>
      <c r="K1452" s="99">
        <v>11401.5</v>
      </c>
      <c r="L1452" s="16">
        <v>12004.3261465614</v>
      </c>
      <c r="M1452" s="17">
        <f>gp_need_index[[#This Row],[Normalised weighted population (base year)]]/gp_need_index[[#This Row],[Registered population (base year)]]</f>
        <v>1.0528725296286805</v>
      </c>
      <c r="N1452" s="99">
        <v>11472.383256410199</v>
      </c>
      <c r="O1452" s="16">
        <v>12047.715487887201</v>
      </c>
      <c r="P1452" s="17">
        <f>gp_need_index[[#This Row],[Normalised weighted population 2026/27]]/gp_need_index[[#This Row],[Registered population 2026/27]]</f>
        <v>1.0501493210798667</v>
      </c>
      <c r="Q1452" s="99">
        <v>11540.7789001613</v>
      </c>
      <c r="R1452" s="16">
        <v>12090.067978749599</v>
      </c>
      <c r="S1452" s="17">
        <f>gp_need_index[[#This Row],[Normalised weighted population 2027/28]]/gp_need_index[[#This Row],[Registered population 2027/28]]</f>
        <v>1.0475954944930643</v>
      </c>
      <c r="T1452" s="99">
        <v>11605.1450603008</v>
      </c>
      <c r="U1452" s="16">
        <v>12138.294445453001</v>
      </c>
      <c r="V1452" s="17">
        <f>gp_need_index[[#This Row],[Normalised weighted population 2028/29]]/gp_need_index[[#This Row],[Registered population 2028/29]]</f>
        <v>1.0459407773347025</v>
      </c>
    </row>
    <row r="1453" spans="1:22" x14ac:dyDescent="0.2">
      <c r="A1453" s="6" t="s">
        <v>2600</v>
      </c>
      <c r="B1453" s="1" t="s">
        <v>8001</v>
      </c>
      <c r="C1453" s="95" t="s">
        <v>6496</v>
      </c>
      <c r="D1453" s="95" t="s">
        <v>12671</v>
      </c>
      <c r="E1453" s="95" t="s">
        <v>6643</v>
      </c>
      <c r="F1453" s="95" t="s">
        <v>6562</v>
      </c>
      <c r="G1453" s="95" t="s">
        <v>6562</v>
      </c>
      <c r="H1453" s="61">
        <v>5270.8331250000001</v>
      </c>
      <c r="I1453" s="61">
        <v>137.10891984061001</v>
      </c>
      <c r="J1453" s="123">
        <v>722678.23642885603</v>
      </c>
      <c r="K1453" s="99">
        <v>13695.75</v>
      </c>
      <c r="L1453" s="16">
        <v>14550.0954555055</v>
      </c>
      <c r="M1453" s="17">
        <f>gp_need_index[[#This Row],[Normalised weighted population (base year)]]/gp_need_index[[#This Row],[Registered population (base year)]]</f>
        <v>1.0623803337170654</v>
      </c>
      <c r="N1453" s="99">
        <v>13818.087767543</v>
      </c>
      <c r="O1453" s="16">
        <v>14602.6864173249</v>
      </c>
      <c r="P1453" s="17">
        <f>gp_need_index[[#This Row],[Normalised weighted population 2026/27]]/gp_need_index[[#This Row],[Registered population 2026/27]]</f>
        <v>1.0567805519099991</v>
      </c>
      <c r="Q1453" s="99">
        <v>13921.365250584</v>
      </c>
      <c r="R1453" s="16">
        <v>14654.0206427786</v>
      </c>
      <c r="S1453" s="17">
        <f>gp_need_index[[#This Row],[Normalised weighted population 2027/28]]/gp_need_index[[#This Row],[Registered population 2027/28]]</f>
        <v>1.052628127989377</v>
      </c>
      <c r="T1453" s="99">
        <v>14017.9370346982</v>
      </c>
      <c r="U1453" s="16">
        <v>14712.474543934501</v>
      </c>
      <c r="V1453" s="17">
        <f>gp_need_index[[#This Row],[Normalised weighted population 2028/29]]/gp_need_index[[#This Row],[Registered population 2028/29]]</f>
        <v>1.0495463424837144</v>
      </c>
    </row>
    <row r="1454" spans="1:22" x14ac:dyDescent="0.2">
      <c r="A1454" s="6" t="s">
        <v>2638</v>
      </c>
      <c r="B1454" s="1" t="s">
        <v>7369</v>
      </c>
      <c r="C1454" s="95" t="s">
        <v>6496</v>
      </c>
      <c r="D1454" s="95" t="s">
        <v>12671</v>
      </c>
      <c r="E1454" s="95" t="s">
        <v>6643</v>
      </c>
      <c r="F1454" s="95" t="s">
        <v>6605</v>
      </c>
      <c r="G1454" s="95" t="s">
        <v>6605</v>
      </c>
      <c r="H1454" s="61">
        <v>5355.9196717797304</v>
      </c>
      <c r="I1454" s="61">
        <v>30.505146577384</v>
      </c>
      <c r="J1454" s="123">
        <v>163383.114644335</v>
      </c>
      <c r="K1454" s="99">
        <v>2960.5</v>
      </c>
      <c r="L1454" s="16">
        <v>3289.48596216223</v>
      </c>
      <c r="M1454" s="17">
        <f>gp_need_index[[#This Row],[Normalised weighted population (base year)]]/gp_need_index[[#This Row],[Registered population (base year)]]</f>
        <v>1.1111251349982199</v>
      </c>
      <c r="N1454" s="99">
        <v>2963.4148265302301</v>
      </c>
      <c r="O1454" s="16">
        <v>3301.3757281895801</v>
      </c>
      <c r="P1454" s="17">
        <f>gp_need_index[[#This Row],[Normalised weighted population 2026/27]]/gp_need_index[[#This Row],[Registered population 2026/27]]</f>
        <v>1.1140444120862611</v>
      </c>
      <c r="Q1454" s="99">
        <v>2963.70504423085</v>
      </c>
      <c r="R1454" s="16">
        <v>3312.9813712263899</v>
      </c>
      <c r="S1454" s="17">
        <f>gp_need_index[[#This Row],[Normalised weighted population 2027/28]]/gp_need_index[[#This Row],[Registered population 2027/28]]</f>
        <v>1.1178512442307447</v>
      </c>
      <c r="T1454" s="99">
        <v>2967.17399691235</v>
      </c>
      <c r="U1454" s="16">
        <v>3326.1966307327102</v>
      </c>
      <c r="V1454" s="17">
        <f>gp_need_index[[#This Row],[Normalised weighted population 2028/29]]/gp_need_index[[#This Row],[Registered population 2028/29]]</f>
        <v>1.1209981734114549</v>
      </c>
    </row>
    <row r="1455" spans="1:22" x14ac:dyDescent="0.2">
      <c r="A1455" s="6" t="s">
        <v>2899</v>
      </c>
      <c r="B1455" s="1" t="s">
        <v>8002</v>
      </c>
      <c r="C1455" s="95" t="s">
        <v>6364</v>
      </c>
      <c r="D1455" s="95" t="s">
        <v>12674</v>
      </c>
      <c r="E1455" s="95" t="s">
        <v>6643</v>
      </c>
      <c r="F1455" s="95" t="s">
        <v>6445</v>
      </c>
      <c r="G1455" s="95" t="s">
        <v>6445</v>
      </c>
      <c r="H1455" s="61">
        <v>5384.0983992866804</v>
      </c>
      <c r="I1455" s="61">
        <v>78.026106512142803</v>
      </c>
      <c r="J1455" s="123">
        <v>420100.23517460102</v>
      </c>
      <c r="K1455" s="99">
        <v>14242.916666666701</v>
      </c>
      <c r="L1455" s="16">
        <v>8458.1190003395095</v>
      </c>
      <c r="M1455" s="17">
        <f>gp_need_index[[#This Row],[Normalised weighted population (base year)]]/gp_need_index[[#This Row],[Registered population (base year)]]</f>
        <v>0.59384739785316598</v>
      </c>
      <c r="N1455" s="99">
        <v>14324.491789945399</v>
      </c>
      <c r="O1455" s="16">
        <v>8488.6906632382907</v>
      </c>
      <c r="P1455" s="17">
        <f>gp_need_index[[#This Row],[Normalised weighted population 2026/27]]/gp_need_index[[#This Row],[Registered population 2026/27]]</f>
        <v>0.59259977859714674</v>
      </c>
      <c r="Q1455" s="99">
        <v>14411.4406630253</v>
      </c>
      <c r="R1455" s="16">
        <v>8518.53177246021</v>
      </c>
      <c r="S1455" s="17">
        <f>gp_need_index[[#This Row],[Normalised weighted population 2027/28]]/gp_need_index[[#This Row],[Registered population 2027/28]]</f>
        <v>0.59109508699680346</v>
      </c>
      <c r="T1455" s="99">
        <v>14503.7501328732</v>
      </c>
      <c r="U1455" s="16">
        <v>8552.5116218380608</v>
      </c>
      <c r="V1455" s="17">
        <f>gp_need_index[[#This Row],[Normalised weighted population 2028/29]]/gp_need_index[[#This Row],[Registered population 2028/29]]</f>
        <v>0.5896758799266355</v>
      </c>
    </row>
    <row r="1456" spans="1:22" x14ac:dyDescent="0.2">
      <c r="A1456" s="6" t="s">
        <v>2927</v>
      </c>
      <c r="B1456" s="1" t="s">
        <v>8003</v>
      </c>
      <c r="C1456" s="95" t="s">
        <v>6364</v>
      </c>
      <c r="D1456" s="95" t="s">
        <v>12674</v>
      </c>
      <c r="E1456" s="95" t="s">
        <v>6643</v>
      </c>
      <c r="F1456" s="95" t="s">
        <v>6450</v>
      </c>
      <c r="G1456" s="95" t="s">
        <v>6450</v>
      </c>
      <c r="H1456" s="61">
        <v>5370.2400300587296</v>
      </c>
      <c r="I1456" s="61">
        <v>122.25302346447</v>
      </c>
      <c r="J1456" s="123">
        <v>656528.08040460804</v>
      </c>
      <c r="K1456" s="99">
        <v>12761.416666666701</v>
      </c>
      <c r="L1456" s="16">
        <v>13218.256421157999</v>
      </c>
      <c r="M1456" s="17">
        <f>gp_need_index[[#This Row],[Normalised weighted population (base year)]]/gp_need_index[[#This Row],[Registered population (base year)]]</f>
        <v>1.0357985141010702</v>
      </c>
      <c r="N1456" s="99">
        <v>12848.2603782143</v>
      </c>
      <c r="O1456" s="16">
        <v>13266.0334835759</v>
      </c>
      <c r="P1456" s="17">
        <f>gp_need_index[[#This Row],[Normalised weighted population 2026/27]]/gp_need_index[[#This Row],[Registered population 2026/27]]</f>
        <v>1.0325159276869873</v>
      </c>
      <c r="Q1456" s="99">
        <v>12929.647708308699</v>
      </c>
      <c r="R1456" s="16">
        <v>13312.668844649799</v>
      </c>
      <c r="S1456" s="17">
        <f>gp_need_index[[#This Row],[Normalised weighted population 2027/28]]/gp_need_index[[#This Row],[Registered population 2027/28]]</f>
        <v>1.0296234781474338</v>
      </c>
      <c r="T1456" s="99">
        <v>13018.207491743</v>
      </c>
      <c r="U1456" s="16">
        <v>13365.7721838451</v>
      </c>
      <c r="V1456" s="17">
        <f>gp_need_index[[#This Row],[Normalised weighted population 2028/29]]/gp_need_index[[#This Row],[Registered population 2028/29]]</f>
        <v>1.0266983524669235</v>
      </c>
    </row>
    <row r="1457" spans="1:22" x14ac:dyDescent="0.2">
      <c r="A1457" s="6" t="s">
        <v>2731</v>
      </c>
      <c r="B1457" s="1" t="s">
        <v>8004</v>
      </c>
      <c r="C1457" s="95" t="s">
        <v>6364</v>
      </c>
      <c r="D1457" s="95" t="s">
        <v>12674</v>
      </c>
      <c r="E1457" s="95" t="s">
        <v>6643</v>
      </c>
      <c r="F1457" s="95" t="s">
        <v>6447</v>
      </c>
      <c r="G1457" s="95" t="s">
        <v>6447</v>
      </c>
      <c r="H1457" s="61">
        <v>5461.3967684232302</v>
      </c>
      <c r="I1457" s="61">
        <v>210.59426967924699</v>
      </c>
      <c r="J1457" s="123">
        <v>1150138.8638746899</v>
      </c>
      <c r="K1457" s="99">
        <v>25154.083333333299</v>
      </c>
      <c r="L1457" s="16">
        <v>23156.405455294</v>
      </c>
      <c r="M1457" s="17">
        <f>gp_need_index[[#This Row],[Normalised weighted population (base year)]]/gp_need_index[[#This Row],[Registered population (base year)]]</f>
        <v>0.92058236225241219</v>
      </c>
      <c r="N1457" s="99">
        <v>25173.8167693471</v>
      </c>
      <c r="O1457" s="16">
        <v>23240.103712731401</v>
      </c>
      <c r="P1457" s="17">
        <f>gp_need_index[[#This Row],[Normalised weighted population 2026/27]]/gp_need_index[[#This Row],[Registered population 2026/27]]</f>
        <v>0.92318554336304359</v>
      </c>
      <c r="Q1457" s="99">
        <v>25193.311067914001</v>
      </c>
      <c r="R1457" s="16">
        <v>23321.8018804151</v>
      </c>
      <c r="S1457" s="17">
        <f>gp_need_index[[#This Row],[Normalised weighted population 2027/28]]/gp_need_index[[#This Row],[Registered population 2027/28]]</f>
        <v>0.92571404439639371</v>
      </c>
      <c r="T1457" s="99">
        <v>25226.466020011401</v>
      </c>
      <c r="U1457" s="16">
        <v>23414.830977011199</v>
      </c>
      <c r="V1457" s="17">
        <f>gp_need_index[[#This Row],[Normalised weighted population 2028/29]]/gp_need_index[[#This Row],[Registered population 2028/29]]</f>
        <v>0.92818514327123403</v>
      </c>
    </row>
    <row r="1458" spans="1:22" x14ac:dyDescent="0.2">
      <c r="A1458" s="6" t="s">
        <v>2890</v>
      </c>
      <c r="B1458" s="1" t="s">
        <v>8005</v>
      </c>
      <c r="C1458" s="95" t="s">
        <v>6364</v>
      </c>
      <c r="D1458" s="95" t="s">
        <v>12674</v>
      </c>
      <c r="E1458" s="95" t="s">
        <v>6643</v>
      </c>
      <c r="F1458" s="95" t="s">
        <v>6445</v>
      </c>
      <c r="G1458" s="95" t="s">
        <v>6445</v>
      </c>
      <c r="H1458" s="61">
        <v>5456.6183614527899</v>
      </c>
      <c r="I1458" s="61">
        <v>55.269454549799299</v>
      </c>
      <c r="J1458" s="123">
        <v>301584.320523915</v>
      </c>
      <c r="K1458" s="99">
        <v>12222.5</v>
      </c>
      <c r="L1458" s="16">
        <v>6071.97011105609</v>
      </c>
      <c r="M1458" s="17">
        <f>gp_need_index[[#This Row],[Normalised weighted population (base year)]]/gp_need_index[[#This Row],[Registered population (base year)]]</f>
        <v>0.49678626394404501</v>
      </c>
      <c r="N1458" s="99">
        <v>12294.0525370255</v>
      </c>
      <c r="O1458" s="16">
        <v>6093.9170975384604</v>
      </c>
      <c r="P1458" s="17">
        <f>gp_need_index[[#This Row],[Normalised weighted population 2026/27]]/gp_need_index[[#This Row],[Registered population 2026/27]]</f>
        <v>0.49568009240123689</v>
      </c>
      <c r="Q1458" s="99">
        <v>12368.8413095552</v>
      </c>
      <c r="R1458" s="16">
        <v>6115.3396293412097</v>
      </c>
      <c r="S1458" s="17">
        <f>gp_need_index[[#This Row],[Normalised weighted population 2027/28]]/gp_need_index[[#This Row],[Registered population 2027/28]]</f>
        <v>0.49441491537424576</v>
      </c>
      <c r="T1458" s="99">
        <v>12448.159216784599</v>
      </c>
      <c r="U1458" s="16">
        <v>6139.7333071544699</v>
      </c>
      <c r="V1458" s="17">
        <f>gp_need_index[[#This Row],[Normalised weighted population 2028/29]]/gp_need_index[[#This Row],[Registered population 2028/29]]</f>
        <v>0.49322419485733277</v>
      </c>
    </row>
    <row r="1459" spans="1:22" x14ac:dyDescent="0.2">
      <c r="A1459" s="6" t="s">
        <v>2888</v>
      </c>
      <c r="B1459" s="1" t="s">
        <v>8006</v>
      </c>
      <c r="C1459" s="95" t="s">
        <v>6364</v>
      </c>
      <c r="D1459" s="95" t="s">
        <v>12674</v>
      </c>
      <c r="E1459" s="95" t="s">
        <v>6643</v>
      </c>
      <c r="F1459" s="95" t="s">
        <v>6445</v>
      </c>
      <c r="G1459" s="95" t="s">
        <v>6445</v>
      </c>
      <c r="H1459" s="61">
        <v>5415.5559675886798</v>
      </c>
      <c r="I1459" s="61">
        <v>40.569331628920899</v>
      </c>
      <c r="J1459" s="123">
        <v>219705.486004087</v>
      </c>
      <c r="K1459" s="99">
        <v>9355.75</v>
      </c>
      <c r="L1459" s="16">
        <v>4423.4565707340198</v>
      </c>
      <c r="M1459" s="17">
        <f>gp_need_index[[#This Row],[Normalised weighted population (base year)]]/gp_need_index[[#This Row],[Registered population (base year)]]</f>
        <v>0.47280619626796566</v>
      </c>
      <c r="N1459" s="99">
        <v>9423.4189936889998</v>
      </c>
      <c r="O1459" s="16">
        <v>4439.4450456091599</v>
      </c>
      <c r="P1459" s="17">
        <f>gp_need_index[[#This Row],[Normalised weighted population 2026/27]]/gp_need_index[[#This Row],[Registered population 2026/27]]</f>
        <v>0.47110767849570528</v>
      </c>
      <c r="Q1459" s="99">
        <v>9494.9903996091598</v>
      </c>
      <c r="R1459" s="16">
        <v>4455.0514529747197</v>
      </c>
      <c r="S1459" s="17">
        <f>gp_need_index[[#This Row],[Normalised weighted population 2027/28]]/gp_need_index[[#This Row],[Registered population 2027/28]]</f>
        <v>0.46920020615903962</v>
      </c>
      <c r="T1459" s="99">
        <v>9567.6154863006905</v>
      </c>
      <c r="U1459" s="16">
        <v>4472.8223531000303</v>
      </c>
      <c r="V1459" s="17">
        <f>gp_need_index[[#This Row],[Normalised weighted population 2028/29]]/gp_need_index[[#This Row],[Registered population 2028/29]]</f>
        <v>0.46749604010575085</v>
      </c>
    </row>
    <row r="1460" spans="1:22" x14ac:dyDescent="0.2">
      <c r="A1460" s="6" t="s">
        <v>2936</v>
      </c>
      <c r="B1460" s="1" t="s">
        <v>8007</v>
      </c>
      <c r="C1460" s="95" t="s">
        <v>6364</v>
      </c>
      <c r="D1460" s="95" t="s">
        <v>12674</v>
      </c>
      <c r="E1460" s="95" t="s">
        <v>6643</v>
      </c>
      <c r="F1460" s="95" t="s">
        <v>6443</v>
      </c>
      <c r="G1460" s="95" t="s">
        <v>6443</v>
      </c>
      <c r="H1460" s="61">
        <v>5449.2458530479798</v>
      </c>
      <c r="I1460" s="61">
        <v>68.580778028711194</v>
      </c>
      <c r="J1460" s="123">
        <v>373713.52027175803</v>
      </c>
      <c r="K1460" s="99">
        <v>9006.3333333333303</v>
      </c>
      <c r="L1460" s="16">
        <v>7524.1886622143802</v>
      </c>
      <c r="M1460" s="17">
        <f>gp_need_index[[#This Row],[Normalised weighted population (base year)]]/gp_need_index[[#This Row],[Registered population (base year)]]</f>
        <v>0.83543306512613891</v>
      </c>
      <c r="N1460" s="99">
        <v>9148.6274894312301</v>
      </c>
      <c r="O1460" s="16">
        <v>7551.3846568981598</v>
      </c>
      <c r="P1460" s="17">
        <f>gp_need_index[[#This Row],[Normalised weighted population 2026/27]]/gp_need_index[[#This Row],[Registered population 2026/27]]</f>
        <v>0.82541175336100925</v>
      </c>
      <c r="Q1460" s="99">
        <v>9289.0613556885291</v>
      </c>
      <c r="R1460" s="16">
        <v>7577.9307643325101</v>
      </c>
      <c r="S1460" s="17">
        <f>gp_need_index[[#This Row],[Normalised weighted population 2027/28]]/gp_need_index[[#This Row],[Registered population 2027/28]]</f>
        <v>0.81579079674092803</v>
      </c>
      <c r="T1460" s="99">
        <v>9419.1246264164092</v>
      </c>
      <c r="U1460" s="16">
        <v>7608.1586196538001</v>
      </c>
      <c r="V1460" s="17">
        <f>gp_need_index[[#This Row],[Normalised weighted population 2028/29]]/gp_need_index[[#This Row],[Registered population 2028/29]]</f>
        <v>0.80773521122295555</v>
      </c>
    </row>
    <row r="1461" spans="1:22" x14ac:dyDescent="0.2">
      <c r="A1461" s="6" t="s">
        <v>2739</v>
      </c>
      <c r="B1461" s="1" t="s">
        <v>8008</v>
      </c>
      <c r="C1461" s="95" t="s">
        <v>6364</v>
      </c>
      <c r="D1461" s="95" t="s">
        <v>12674</v>
      </c>
      <c r="E1461" s="95" t="s">
        <v>6643</v>
      </c>
      <c r="F1461" s="95" t="s">
        <v>6447</v>
      </c>
      <c r="G1461" s="95" t="s">
        <v>6447</v>
      </c>
      <c r="H1461" s="61">
        <v>5376.5983306582602</v>
      </c>
      <c r="I1461" s="61">
        <v>223.26400947169299</v>
      </c>
      <c r="J1461" s="123">
        <v>1200400.90062158</v>
      </c>
      <c r="K1461" s="99">
        <v>25194.583333333299</v>
      </c>
      <c r="L1461" s="16">
        <v>24168.3598709537</v>
      </c>
      <c r="M1461" s="17">
        <f>gp_need_index[[#This Row],[Normalised weighted population (base year)]]/gp_need_index[[#This Row],[Registered population (base year)]]</f>
        <v>0.95926809152577375</v>
      </c>
      <c r="N1461" s="99">
        <v>25196.959621169201</v>
      </c>
      <c r="O1461" s="16">
        <v>24255.715812713501</v>
      </c>
      <c r="P1461" s="17">
        <f>gp_need_index[[#This Row],[Normalised weighted population 2026/27]]/gp_need_index[[#This Row],[Registered population 2026/27]]</f>
        <v>0.96264454828649582</v>
      </c>
      <c r="Q1461" s="99">
        <v>25195.326429436402</v>
      </c>
      <c r="R1461" s="16">
        <v>24340.984259113298</v>
      </c>
      <c r="S1461" s="17">
        <f>gp_need_index[[#This Row],[Normalised weighted population 2027/28]]/gp_need_index[[#This Row],[Registered population 2027/28]]</f>
        <v>0.96609124423468662</v>
      </c>
      <c r="T1461" s="99">
        <v>25212.5880376766</v>
      </c>
      <c r="U1461" s="16">
        <v>24438.078805559398</v>
      </c>
      <c r="V1461" s="17">
        <f>gp_need_index[[#This Row],[Normalised weighted population 2028/29]]/gp_need_index[[#This Row],[Registered population 2028/29]]</f>
        <v>0.96928085165395128</v>
      </c>
    </row>
    <row r="1462" spans="1:22" x14ac:dyDescent="0.2">
      <c r="A1462" s="6" t="s">
        <v>2902</v>
      </c>
      <c r="B1462" s="1" t="s">
        <v>8009</v>
      </c>
      <c r="C1462" s="95" t="s">
        <v>6364</v>
      </c>
      <c r="D1462" s="95" t="s">
        <v>12674</v>
      </c>
      <c r="E1462" s="95" t="s">
        <v>6643</v>
      </c>
      <c r="F1462" s="95" t="s">
        <v>6444</v>
      </c>
      <c r="G1462" s="95" t="s">
        <v>6444</v>
      </c>
      <c r="H1462" s="61">
        <v>5544.2376598011397</v>
      </c>
      <c r="I1462" s="61">
        <v>126.883787454508</v>
      </c>
      <c r="J1462" s="123">
        <v>703473.87282348704</v>
      </c>
      <c r="K1462" s="99">
        <v>19282.5</v>
      </c>
      <c r="L1462" s="16">
        <v>14163.442987595099</v>
      </c>
      <c r="M1462" s="17">
        <f>gp_need_index[[#This Row],[Normalised weighted population (base year)]]/gp_need_index[[#This Row],[Registered population (base year)]]</f>
        <v>0.7345231680329366</v>
      </c>
      <c r="N1462" s="99">
        <v>19286.317459770002</v>
      </c>
      <c r="O1462" s="16">
        <v>14214.6364035881</v>
      </c>
      <c r="P1462" s="17">
        <f>gp_need_index[[#This Row],[Normalised weighted population 2026/27]]/gp_need_index[[#This Row],[Registered population 2026/27]]</f>
        <v>0.73703216973581931</v>
      </c>
      <c r="Q1462" s="99">
        <v>19300.382303391802</v>
      </c>
      <c r="R1462" s="16">
        <v>14264.606479574801</v>
      </c>
      <c r="S1462" s="17">
        <f>gp_need_index[[#This Row],[Normalised weighted population 2027/28]]/gp_need_index[[#This Row],[Registered population 2027/28]]</f>
        <v>0.73908414120211363</v>
      </c>
      <c r="T1462" s="99">
        <v>19332.8329331399</v>
      </c>
      <c r="U1462" s="16">
        <v>14321.507033867199</v>
      </c>
      <c r="V1462" s="17">
        <f>gp_need_index[[#This Row],[Normalised weighted population 2028/29]]/gp_need_index[[#This Row],[Registered population 2028/29]]</f>
        <v>0.74078677881282462</v>
      </c>
    </row>
    <row r="1463" spans="1:22" x14ac:dyDescent="0.2">
      <c r="A1463" s="6" t="s">
        <v>2892</v>
      </c>
      <c r="B1463" s="1" t="s">
        <v>8010</v>
      </c>
      <c r="C1463" s="95" t="s">
        <v>6364</v>
      </c>
      <c r="D1463" s="95" t="s">
        <v>12674</v>
      </c>
      <c r="E1463" s="95" t="s">
        <v>6643</v>
      </c>
      <c r="F1463" s="95" t="s">
        <v>6445</v>
      </c>
      <c r="G1463" s="95" t="s">
        <v>6445</v>
      </c>
      <c r="H1463" s="61">
        <v>5328.8576280381903</v>
      </c>
      <c r="I1463" s="61">
        <v>39.548071817003198</v>
      </c>
      <c r="J1463" s="123">
        <v>210746.04417623999</v>
      </c>
      <c r="K1463" s="99">
        <v>7265.9166666666697</v>
      </c>
      <c r="L1463" s="16">
        <v>4243.0709893618596</v>
      </c>
      <c r="M1463" s="17">
        <f>gp_need_index[[#This Row],[Normalised weighted population (base year)]]/gp_need_index[[#This Row],[Registered population (base year)]]</f>
        <v>0.58396912378963761</v>
      </c>
      <c r="N1463" s="99">
        <v>7304.80079343948</v>
      </c>
      <c r="O1463" s="16">
        <v>4258.4074649939903</v>
      </c>
      <c r="P1463" s="17">
        <f>gp_need_index[[#This Row],[Normalised weighted population 2026/27]]/gp_need_index[[#This Row],[Registered population 2026/27]]</f>
        <v>0.58296010875731363</v>
      </c>
      <c r="Q1463" s="99">
        <v>7342.3572596739596</v>
      </c>
      <c r="R1463" s="16">
        <v>4273.3774535723996</v>
      </c>
      <c r="S1463" s="17">
        <f>gp_need_index[[#This Row],[Normalised weighted population 2027/28]]/gp_need_index[[#This Row],[Registered population 2027/28]]</f>
        <v>0.58201709647701894</v>
      </c>
      <c r="T1463" s="99">
        <v>7381.5400792781202</v>
      </c>
      <c r="U1463" s="16">
        <v>4290.4236683528097</v>
      </c>
      <c r="V1463" s="17">
        <f>gp_need_index[[#This Row],[Normalised weighted population 2028/29]]/gp_need_index[[#This Row],[Registered population 2028/29]]</f>
        <v>0.58123692647786762</v>
      </c>
    </row>
    <row r="1464" spans="1:22" x14ac:dyDescent="0.2">
      <c r="A1464" s="6" t="s">
        <v>3003</v>
      </c>
      <c r="B1464" s="1" t="s">
        <v>8011</v>
      </c>
      <c r="C1464" s="95" t="s">
        <v>6364</v>
      </c>
      <c r="D1464" s="95" t="s">
        <v>12674</v>
      </c>
      <c r="E1464" s="95" t="s">
        <v>6643</v>
      </c>
      <c r="F1464" s="95" t="s">
        <v>6446</v>
      </c>
      <c r="G1464" s="95" t="s">
        <v>6446</v>
      </c>
      <c r="H1464" s="61">
        <v>5451.8645652488403</v>
      </c>
      <c r="I1464" s="61">
        <v>31.9960611080602</v>
      </c>
      <c r="J1464" s="123">
        <v>174438.19178257001</v>
      </c>
      <c r="K1464" s="99">
        <v>5294.5</v>
      </c>
      <c r="L1464" s="16">
        <v>3512.0641712752599</v>
      </c>
      <c r="M1464" s="17">
        <f>gp_need_index[[#This Row],[Normalised weighted population (base year)]]/gp_need_index[[#This Row],[Registered population (base year)]]</f>
        <v>0.6633419909859779</v>
      </c>
      <c r="N1464" s="99">
        <v>5321.2033732876698</v>
      </c>
      <c r="O1464" s="16">
        <v>3524.7584407598602</v>
      </c>
      <c r="P1464" s="17">
        <f>gp_need_index[[#This Row],[Normalised weighted population 2026/27]]/gp_need_index[[#This Row],[Registered population 2026/27]]</f>
        <v>0.66239874582769642</v>
      </c>
      <c r="Q1464" s="99">
        <v>5344.0150884144596</v>
      </c>
      <c r="R1464" s="16">
        <v>3537.1493624914201</v>
      </c>
      <c r="S1464" s="17">
        <f>gp_need_index[[#This Row],[Normalised weighted population 2027/28]]/gp_need_index[[#This Row],[Registered population 2027/28]]</f>
        <v>0.66188985322286453</v>
      </c>
      <c r="T1464" s="99">
        <v>5366.0461694903797</v>
      </c>
      <c r="U1464" s="16">
        <v>3551.25881301351</v>
      </c>
      <c r="V1464" s="17">
        <f>gp_need_index[[#This Row],[Normalised weighted population 2028/29]]/gp_need_index[[#This Row],[Registered population 2028/29]]</f>
        <v>0.66180176257238155</v>
      </c>
    </row>
    <row r="1465" spans="1:22" x14ac:dyDescent="0.2">
      <c r="A1465" s="6" t="s">
        <v>2920</v>
      </c>
      <c r="B1465" s="1" t="s">
        <v>8012</v>
      </c>
      <c r="C1465" s="95" t="s">
        <v>6364</v>
      </c>
      <c r="D1465" s="95" t="s">
        <v>12674</v>
      </c>
      <c r="E1465" s="95" t="s">
        <v>6643</v>
      </c>
      <c r="F1465" s="95" t="s">
        <v>6444</v>
      </c>
      <c r="G1465" s="95" t="s">
        <v>6444</v>
      </c>
      <c r="H1465" s="61">
        <v>5519.8486398381301</v>
      </c>
      <c r="I1465" s="61">
        <v>130.14688287199601</v>
      </c>
      <c r="J1465" s="123">
        <v>718391.09440016095</v>
      </c>
      <c r="K1465" s="99">
        <v>17748.083333333299</v>
      </c>
      <c r="L1465" s="16">
        <v>14463.779965977201</v>
      </c>
      <c r="M1465" s="17">
        <f>gp_need_index[[#This Row],[Normalised weighted population (base year)]]/gp_need_index[[#This Row],[Registered population (base year)]]</f>
        <v>0.81494884232441411</v>
      </c>
      <c r="N1465" s="99">
        <v>17739.156459501999</v>
      </c>
      <c r="O1465" s="16">
        <v>14516.058942584699</v>
      </c>
      <c r="P1465" s="17">
        <f>gp_need_index[[#This Row],[Normalised weighted population 2026/27]]/gp_need_index[[#This Row],[Registered population 2026/27]]</f>
        <v>0.81830604379213057</v>
      </c>
      <c r="Q1465" s="99">
        <v>17747.300163068201</v>
      </c>
      <c r="R1465" s="16">
        <v>14567.088638159899</v>
      </c>
      <c r="S1465" s="17">
        <f>gp_need_index[[#This Row],[Normalised weighted population 2027/28]]/gp_need_index[[#This Row],[Registered population 2027/28]]</f>
        <v>0.82080589747807031</v>
      </c>
      <c r="T1465" s="99">
        <v>17762.015761881001</v>
      </c>
      <c r="U1465" s="16">
        <v>14625.1957734058</v>
      </c>
      <c r="V1465" s="17">
        <f>gp_need_index[[#This Row],[Normalised weighted population 2028/29]]/gp_need_index[[#This Row],[Registered population 2028/29]]</f>
        <v>0.82339729732662892</v>
      </c>
    </row>
    <row r="1466" spans="1:22" x14ac:dyDescent="0.2">
      <c r="A1466" s="6" t="s">
        <v>2911</v>
      </c>
      <c r="B1466" s="1" t="s">
        <v>8013</v>
      </c>
      <c r="C1466" s="95" t="s">
        <v>6364</v>
      </c>
      <c r="D1466" s="95" t="s">
        <v>12674</v>
      </c>
      <c r="E1466" s="95" t="s">
        <v>6643</v>
      </c>
      <c r="F1466" s="95" t="s">
        <v>6444</v>
      </c>
      <c r="G1466" s="95" t="s">
        <v>6444</v>
      </c>
      <c r="H1466" s="61">
        <v>5526.96825790405</v>
      </c>
      <c r="I1466" s="61">
        <v>130.749395920388</v>
      </c>
      <c r="J1466" s="123">
        <v>722647.76099211106</v>
      </c>
      <c r="K1466" s="99">
        <v>14599.416666666701</v>
      </c>
      <c r="L1466" s="16">
        <v>14549.4818760571</v>
      </c>
      <c r="M1466" s="17">
        <f>gp_need_index[[#This Row],[Normalised weighted population (base year)]]/gp_need_index[[#This Row],[Registered population (base year)]]</f>
        <v>0.99657967220542365</v>
      </c>
      <c r="N1466" s="99">
        <v>14588.2296125008</v>
      </c>
      <c r="O1466" s="16">
        <v>14602.0706201087</v>
      </c>
      <c r="P1466" s="17">
        <f>gp_need_index[[#This Row],[Normalised weighted population 2026/27]]/gp_need_index[[#This Row],[Registered population 2026/27]]</f>
        <v>1.0009487791168326</v>
      </c>
      <c r="Q1466" s="99">
        <v>14581.799231986801</v>
      </c>
      <c r="R1466" s="16">
        <v>14653.4026807913</v>
      </c>
      <c r="S1466" s="17">
        <f>gp_need_index[[#This Row],[Normalised weighted population 2027/28]]/gp_need_index[[#This Row],[Registered population 2027/28]]</f>
        <v>1.0049104673343348</v>
      </c>
      <c r="T1466" s="99">
        <v>14583.3570387663</v>
      </c>
      <c r="U1466" s="16">
        <v>14711.854116938501</v>
      </c>
      <c r="V1466" s="17">
        <f>gp_need_index[[#This Row],[Normalised weighted population 2028/29]]/gp_need_index[[#This Row],[Registered population 2028/29]]</f>
        <v>1.0088112138947585</v>
      </c>
    </row>
    <row r="1467" spans="1:22" x14ac:dyDescent="0.2">
      <c r="A1467" s="6" t="s">
        <v>2914</v>
      </c>
      <c r="B1467" s="1" t="s">
        <v>8014</v>
      </c>
      <c r="C1467" s="95" t="s">
        <v>6364</v>
      </c>
      <c r="D1467" s="95" t="s">
        <v>12674</v>
      </c>
      <c r="E1467" s="95" t="s">
        <v>6643</v>
      </c>
      <c r="F1467" s="95" t="s">
        <v>6449</v>
      </c>
      <c r="G1467" s="95" t="s">
        <v>6449</v>
      </c>
      <c r="H1467" s="61">
        <v>5472.5284559461797</v>
      </c>
      <c r="I1467" s="61">
        <v>83.4051307280468</v>
      </c>
      <c r="J1467" s="123">
        <v>456436.95128114702</v>
      </c>
      <c r="K1467" s="99">
        <v>8477.9166666666697</v>
      </c>
      <c r="L1467" s="16">
        <v>9189.7069481134204</v>
      </c>
      <c r="M1467" s="17">
        <f>gp_need_index[[#This Row],[Normalised weighted population (base year)]]/gp_need_index[[#This Row],[Registered population (base year)]]</f>
        <v>1.083958159702767</v>
      </c>
      <c r="N1467" s="99">
        <v>8555.6308332735098</v>
      </c>
      <c r="O1467" s="16">
        <v>9222.9229176386798</v>
      </c>
      <c r="P1467" s="17">
        <f>gp_need_index[[#This Row],[Normalised weighted population 2026/27]]/gp_need_index[[#This Row],[Registered population 2026/27]]</f>
        <v>1.0779944924423364</v>
      </c>
      <c r="Q1467" s="99">
        <v>8632.5827755687496</v>
      </c>
      <c r="R1467" s="16">
        <v>9255.3451439924502</v>
      </c>
      <c r="S1467" s="17">
        <f>gp_need_index[[#This Row],[Normalised weighted population 2027/28]]/gp_need_index[[#This Row],[Registered population 2027/28]]</f>
        <v>1.0721409089972693</v>
      </c>
      <c r="T1467" s="99">
        <v>8705.1045843393604</v>
      </c>
      <c r="U1467" s="16">
        <v>9292.2640922729097</v>
      </c>
      <c r="V1467" s="17">
        <f>gp_need_index[[#This Row],[Normalised weighted population 2028/29]]/gp_need_index[[#This Row],[Registered population 2028/29]]</f>
        <v>1.067450023402345</v>
      </c>
    </row>
    <row r="1468" spans="1:22" x14ac:dyDescent="0.2">
      <c r="A1468" s="6" t="s">
        <v>3005</v>
      </c>
      <c r="B1468" s="1" t="s">
        <v>7040</v>
      </c>
      <c r="C1468" s="95" t="s">
        <v>6364</v>
      </c>
      <c r="D1468" s="95" t="s">
        <v>12674</v>
      </c>
      <c r="E1468" s="95" t="s">
        <v>6643</v>
      </c>
      <c r="F1468" s="95" t="s">
        <v>6446</v>
      </c>
      <c r="G1468" s="95" t="s">
        <v>6446</v>
      </c>
      <c r="H1468" s="61">
        <v>5426.7145426432298</v>
      </c>
      <c r="I1468" s="61">
        <v>66.145430022212807</v>
      </c>
      <c r="J1468" s="123">
        <v>358952.36703093199</v>
      </c>
      <c r="K1468" s="99">
        <v>8499.75</v>
      </c>
      <c r="L1468" s="16">
        <v>7226.9938971572601</v>
      </c>
      <c r="M1468" s="17">
        <f>gp_need_index[[#This Row],[Normalised weighted population (base year)]]/gp_need_index[[#This Row],[Registered population (base year)]]</f>
        <v>0.850259583770965</v>
      </c>
      <c r="N1468" s="99">
        <v>8533.3370816388397</v>
      </c>
      <c r="O1468" s="16">
        <v>7253.1156886792996</v>
      </c>
      <c r="P1468" s="17">
        <f>gp_need_index[[#This Row],[Normalised weighted population 2026/27]]/gp_need_index[[#This Row],[Registered population 2026/27]]</f>
        <v>0.84997412141210393</v>
      </c>
      <c r="Q1468" s="99">
        <v>8568.4234336781192</v>
      </c>
      <c r="R1468" s="16">
        <v>7278.6132625751698</v>
      </c>
      <c r="S1468" s="17">
        <f>gp_need_index[[#This Row],[Normalised weighted population 2027/28]]/gp_need_index[[#This Row],[Registered population 2027/28]]</f>
        <v>0.84946937075572604</v>
      </c>
      <c r="T1468" s="99">
        <v>8605.0608727970503</v>
      </c>
      <c r="U1468" s="16">
        <v>7307.6471605458901</v>
      </c>
      <c r="V1468" s="17">
        <f>gp_need_index[[#This Row],[Normalised weighted population 2028/29]]/gp_need_index[[#This Row],[Registered population 2028/29]]</f>
        <v>0.84922666655936863</v>
      </c>
    </row>
    <row r="1469" spans="1:22" x14ac:dyDescent="0.2">
      <c r="A1469" s="6" t="s">
        <v>2891</v>
      </c>
      <c r="B1469" s="1" t="s">
        <v>7851</v>
      </c>
      <c r="C1469" s="95" t="s">
        <v>6364</v>
      </c>
      <c r="D1469" s="95" t="s">
        <v>12674</v>
      </c>
      <c r="E1469" s="95" t="s">
        <v>6643</v>
      </c>
      <c r="F1469" s="95" t="s">
        <v>6449</v>
      </c>
      <c r="G1469" s="95" t="s">
        <v>6449</v>
      </c>
      <c r="H1469" s="61">
        <v>5453.9689734507401</v>
      </c>
      <c r="I1469" s="61">
        <v>69.237649662363594</v>
      </c>
      <c r="J1469" s="123">
        <v>377619.99305318302</v>
      </c>
      <c r="K1469" s="99">
        <v>10162.916666666701</v>
      </c>
      <c r="L1469" s="16">
        <v>7602.8399194390804</v>
      </c>
      <c r="M1469" s="17">
        <f>gp_need_index[[#This Row],[Normalised weighted population (base year)]]/gp_need_index[[#This Row],[Registered population (base year)]]</f>
        <v>0.74809625708883321</v>
      </c>
      <c r="N1469" s="99">
        <v>10260.9897222125</v>
      </c>
      <c r="O1469" s="16">
        <v>7630.3201971558201</v>
      </c>
      <c r="P1469" s="17">
        <f>gp_need_index[[#This Row],[Normalised weighted population 2026/27]]/gp_need_index[[#This Row],[Registered population 2026/27]]</f>
        <v>0.74362419257063161</v>
      </c>
      <c r="Q1469" s="99">
        <v>10351.3594669091</v>
      </c>
      <c r="R1469" s="16">
        <v>7657.1437942728198</v>
      </c>
      <c r="S1469" s="17">
        <f>gp_need_index[[#This Row],[Normalised weighted population 2027/28]]/gp_need_index[[#This Row],[Registered population 2027/28]]</f>
        <v>0.73972349417010741</v>
      </c>
      <c r="T1469" s="99">
        <v>10442.033652013501</v>
      </c>
      <c r="U1469" s="16">
        <v>7687.6876250342502</v>
      </c>
      <c r="V1469" s="17">
        <f>gp_need_index[[#This Row],[Normalised weighted population 2028/29]]/gp_need_index[[#This Row],[Registered population 2028/29]]</f>
        <v>0.73622513403333656</v>
      </c>
    </row>
    <row r="1470" spans="1:22" x14ac:dyDescent="0.2">
      <c r="A1470" s="6" t="s">
        <v>2916</v>
      </c>
      <c r="B1470" s="1" t="s">
        <v>8015</v>
      </c>
      <c r="C1470" s="95" t="s">
        <v>6364</v>
      </c>
      <c r="D1470" s="95" t="s">
        <v>12674</v>
      </c>
      <c r="E1470" s="95" t="s">
        <v>6643</v>
      </c>
      <c r="F1470" s="95" t="s">
        <v>6444</v>
      </c>
      <c r="G1470" s="95" t="s">
        <v>6444</v>
      </c>
      <c r="H1470" s="61">
        <v>5552.7995078890899</v>
      </c>
      <c r="I1470" s="61">
        <v>87.157528556069906</v>
      </c>
      <c r="J1470" s="123">
        <v>483968.28167497501</v>
      </c>
      <c r="K1470" s="99">
        <v>11376.916666666701</v>
      </c>
      <c r="L1470" s="16">
        <v>9744.0110146461902</v>
      </c>
      <c r="M1470" s="17">
        <f>gp_need_index[[#This Row],[Normalised weighted population (base year)]]/gp_need_index[[#This Row],[Registered population (base year)]]</f>
        <v>0.85647203896599056</v>
      </c>
      <c r="N1470" s="99">
        <v>11358.2421994097</v>
      </c>
      <c r="O1470" s="16">
        <v>9779.2305025736896</v>
      </c>
      <c r="P1470" s="17">
        <f>gp_need_index[[#This Row],[Normalised weighted population 2026/27]]/gp_need_index[[#This Row],[Registered population 2026/27]]</f>
        <v>0.86098098023318492</v>
      </c>
      <c r="Q1470" s="99">
        <v>11344.7316335819</v>
      </c>
      <c r="R1470" s="16">
        <v>9813.6083703875593</v>
      </c>
      <c r="S1470" s="17">
        <f>gp_need_index[[#This Row],[Normalised weighted population 2027/28]]/gp_need_index[[#This Row],[Registered population 2027/28]]</f>
        <v>0.86503662557675554</v>
      </c>
      <c r="T1470" s="99">
        <v>11335.735581992099</v>
      </c>
      <c r="U1470" s="16">
        <v>9852.7541930699499</v>
      </c>
      <c r="V1470" s="17">
        <f>gp_need_index[[#This Row],[Normalised weighted population 2028/29]]/gp_need_index[[#This Row],[Registered population 2028/29]]</f>
        <v>0.86917643074896633</v>
      </c>
    </row>
    <row r="1471" spans="1:22" x14ac:dyDescent="0.2">
      <c r="A1471" s="6" t="s">
        <v>2923</v>
      </c>
      <c r="B1471" s="1" t="s">
        <v>8016</v>
      </c>
      <c r="C1471" s="95" t="s">
        <v>6364</v>
      </c>
      <c r="D1471" s="95" t="s">
        <v>12674</v>
      </c>
      <c r="E1471" s="95" t="s">
        <v>6643</v>
      </c>
      <c r="F1471" s="95" t="s">
        <v>6449</v>
      </c>
      <c r="G1471" s="95" t="s">
        <v>6449</v>
      </c>
      <c r="H1471" s="61">
        <v>5484.9834798177098</v>
      </c>
      <c r="I1471" s="61">
        <v>77.704269208822495</v>
      </c>
      <c r="J1471" s="123">
        <v>426206.63292169903</v>
      </c>
      <c r="K1471" s="99">
        <v>11137.416666666701</v>
      </c>
      <c r="L1471" s="16">
        <v>8581.0626087545297</v>
      </c>
      <c r="M1471" s="17">
        <f>gp_need_index[[#This Row],[Normalised weighted population (base year)]]/gp_need_index[[#This Row],[Registered population (base year)]]</f>
        <v>0.7704715434088848</v>
      </c>
      <c r="N1471" s="99">
        <v>11240.432956516899</v>
      </c>
      <c r="O1471" s="16">
        <v>8612.0786482992207</v>
      </c>
      <c r="P1471" s="17">
        <f>gp_need_index[[#This Row],[Normalised weighted population 2026/27]]/gp_need_index[[#This Row],[Registered population 2026/27]]</f>
        <v>0.76616965570762741</v>
      </c>
      <c r="Q1471" s="99">
        <v>11351.631775010001</v>
      </c>
      <c r="R1471" s="16">
        <v>8642.3535151505494</v>
      </c>
      <c r="S1471" s="17">
        <f>gp_need_index[[#This Row],[Normalised weighted population 2027/28]]/gp_need_index[[#This Row],[Registered population 2027/28]]</f>
        <v>0.76133138269832012</v>
      </c>
      <c r="T1471" s="99">
        <v>11455.8494965706</v>
      </c>
      <c r="U1471" s="16">
        <v>8676.8272811185707</v>
      </c>
      <c r="V1471" s="17">
        <f>gp_need_index[[#This Row],[Normalised weighted population 2028/29]]/gp_need_index[[#This Row],[Registered population 2028/29]]</f>
        <v>0.7574145665684634</v>
      </c>
    </row>
    <row r="1472" spans="1:22" x14ac:dyDescent="0.2">
      <c r="A1472" s="6" t="s">
        <v>2729</v>
      </c>
      <c r="B1472" s="1" t="s">
        <v>8017</v>
      </c>
      <c r="C1472" s="95" t="s">
        <v>6364</v>
      </c>
      <c r="D1472" s="95" t="s">
        <v>12674</v>
      </c>
      <c r="E1472" s="95" t="s">
        <v>6643</v>
      </c>
      <c r="F1472" s="95" t="s">
        <v>6447</v>
      </c>
      <c r="G1472" s="95" t="s">
        <v>6447</v>
      </c>
      <c r="H1472" s="61">
        <v>5337.4064127604197</v>
      </c>
      <c r="I1472" s="61">
        <v>148.43074751421801</v>
      </c>
      <c r="J1472" s="123">
        <v>792235.22363320901</v>
      </c>
      <c r="K1472" s="99">
        <v>19538.583333333299</v>
      </c>
      <c r="L1472" s="16">
        <v>15950.5261761286</v>
      </c>
      <c r="M1472" s="17">
        <f>gp_need_index[[#This Row],[Normalised weighted population (base year)]]/gp_need_index[[#This Row],[Registered population (base year)]]</f>
        <v>0.81636042409055387</v>
      </c>
      <c r="N1472" s="99">
        <v>19567.502155730701</v>
      </c>
      <c r="O1472" s="16">
        <v>16008.178960310899</v>
      </c>
      <c r="P1472" s="17">
        <f>gp_need_index[[#This Row],[Normalised weighted population 2026/27]]/gp_need_index[[#This Row],[Registered population 2026/27]]</f>
        <v>0.81810027835477261</v>
      </c>
      <c r="Q1472" s="99">
        <v>19595.607606961799</v>
      </c>
      <c r="R1472" s="16">
        <v>16064.4540486314</v>
      </c>
      <c r="S1472" s="17">
        <f>gp_need_index[[#This Row],[Normalised weighted population 2027/28]]/gp_need_index[[#This Row],[Registered population 2027/28]]</f>
        <v>0.81979872075638649</v>
      </c>
      <c r="T1472" s="99">
        <v>19641.459305459299</v>
      </c>
      <c r="U1472" s="16">
        <v>16128.534073627599</v>
      </c>
      <c r="V1472" s="17">
        <f>gp_need_index[[#This Row],[Normalised weighted population 2028/29]]/gp_need_index[[#This Row],[Registered population 2028/29]]</f>
        <v>0.82114744239725157</v>
      </c>
    </row>
    <row r="1473" spans="1:22" x14ac:dyDescent="0.2">
      <c r="A1473" s="6" t="s">
        <v>2926</v>
      </c>
      <c r="B1473" s="1" t="s">
        <v>7503</v>
      </c>
      <c r="C1473" s="95" t="s">
        <v>6364</v>
      </c>
      <c r="D1473" s="95" t="s">
        <v>12674</v>
      </c>
      <c r="E1473" s="95" t="s">
        <v>6643</v>
      </c>
      <c r="F1473" s="95" t="s">
        <v>6450</v>
      </c>
      <c r="G1473" s="95" t="s">
        <v>6450</v>
      </c>
      <c r="H1473" s="61">
        <v>5468.1259000847103</v>
      </c>
      <c r="I1473" s="61">
        <v>117.481382960963</v>
      </c>
      <c r="J1473" s="123">
        <v>642402.99294661498</v>
      </c>
      <c r="K1473" s="99">
        <v>11849.5</v>
      </c>
      <c r="L1473" s="16">
        <v>12933.867933347999</v>
      </c>
      <c r="M1473" s="17">
        <f>gp_need_index[[#This Row],[Normalised weighted population (base year)]]/gp_need_index[[#This Row],[Registered population (base year)]]</f>
        <v>1.0915117037299464</v>
      </c>
      <c r="N1473" s="99">
        <v>11937.1844029474</v>
      </c>
      <c r="O1473" s="16">
        <v>12980.617080578</v>
      </c>
      <c r="P1473" s="17">
        <f>gp_need_index[[#This Row],[Normalised weighted population 2026/27]]/gp_need_index[[#This Row],[Registered population 2026/27]]</f>
        <v>1.087410283900194</v>
      </c>
      <c r="Q1473" s="99">
        <v>12022.763855498801</v>
      </c>
      <c r="R1473" s="16">
        <v>13026.249089969901</v>
      </c>
      <c r="S1473" s="17">
        <f>gp_need_index[[#This Row],[Normalised weighted population 2027/28]]/gp_need_index[[#This Row],[Registered population 2027/28]]</f>
        <v>1.0834654366110783</v>
      </c>
      <c r="T1473" s="99">
        <v>12111.8738540962</v>
      </c>
      <c r="U1473" s="16">
        <v>13078.2099200588</v>
      </c>
      <c r="V1473" s="17">
        <f>gp_need_index[[#This Row],[Normalised weighted population 2028/29]]/gp_need_index[[#This Row],[Registered population 2028/29]]</f>
        <v>1.0797841917446811</v>
      </c>
    </row>
    <row r="1474" spans="1:22" x14ac:dyDescent="0.2">
      <c r="A1474" s="6" t="s">
        <v>2945</v>
      </c>
      <c r="B1474" s="1" t="s">
        <v>8018</v>
      </c>
      <c r="C1474" s="95" t="s">
        <v>6364</v>
      </c>
      <c r="D1474" s="95" t="s">
        <v>12674</v>
      </c>
      <c r="E1474" s="95" t="s">
        <v>6643</v>
      </c>
      <c r="F1474" s="95" t="s">
        <v>6443</v>
      </c>
      <c r="G1474" s="95" t="s">
        <v>6443</v>
      </c>
      <c r="H1474" s="61">
        <v>5444.7355846058199</v>
      </c>
      <c r="I1474" s="61">
        <v>53.621858507775897</v>
      </c>
      <c r="J1474" s="123">
        <v>291956.84112998599</v>
      </c>
      <c r="K1474" s="99">
        <v>7200.6666666666697</v>
      </c>
      <c r="L1474" s="16">
        <v>5878.13454618589</v>
      </c>
      <c r="M1474" s="17">
        <f>gp_need_index[[#This Row],[Normalised weighted population (base year)]]/gp_need_index[[#This Row],[Registered population (base year)]]</f>
        <v>0.81633198956382103</v>
      </c>
      <c r="N1474" s="99">
        <v>7315.2469598474499</v>
      </c>
      <c r="O1474" s="16">
        <v>5899.3809187910201</v>
      </c>
      <c r="P1474" s="17">
        <f>gp_need_index[[#This Row],[Normalised weighted population 2026/27]]/gp_need_index[[#This Row],[Registered population 2026/27]]</f>
        <v>0.80645000109661968</v>
      </c>
      <c r="Q1474" s="99">
        <v>7426.3125995402997</v>
      </c>
      <c r="R1474" s="16">
        <v>5920.1195788887098</v>
      </c>
      <c r="S1474" s="17">
        <f>gp_need_index[[#This Row],[Normalised weighted population 2027/28]]/gp_need_index[[#This Row],[Registered population 2027/28]]</f>
        <v>0.79718157558505875</v>
      </c>
      <c r="T1474" s="99">
        <v>7532.7507120619803</v>
      </c>
      <c r="U1474" s="16">
        <v>5943.7345370719804</v>
      </c>
      <c r="V1474" s="17">
        <f>gp_need_index[[#This Row],[Normalised weighted population 2028/29]]/gp_need_index[[#This Row],[Registered population 2028/29]]</f>
        <v>0.7890523348336016</v>
      </c>
    </row>
    <row r="1475" spans="1:22" x14ac:dyDescent="0.2">
      <c r="A1475" s="6" t="s">
        <v>2913</v>
      </c>
      <c r="B1475" s="1" t="s">
        <v>8019</v>
      </c>
      <c r="C1475" s="95" t="s">
        <v>6364</v>
      </c>
      <c r="D1475" s="95" t="s">
        <v>12674</v>
      </c>
      <c r="E1475" s="95" t="s">
        <v>6643</v>
      </c>
      <c r="F1475" s="95" t="s">
        <v>6443</v>
      </c>
      <c r="G1475" s="95" t="s">
        <v>6443</v>
      </c>
      <c r="H1475" s="61">
        <v>5462.1909872026599</v>
      </c>
      <c r="I1475" s="61">
        <v>162.69699995540401</v>
      </c>
      <c r="J1475" s="123">
        <v>888682.08680132101</v>
      </c>
      <c r="K1475" s="99">
        <v>14759.5</v>
      </c>
      <c r="L1475" s="16">
        <v>17892.3461933117</v>
      </c>
      <c r="M1475" s="17">
        <f>gp_need_index[[#This Row],[Normalised weighted population (base year)]]/gp_need_index[[#This Row],[Registered population (base year)]]</f>
        <v>1.2122596424886818</v>
      </c>
      <c r="N1475" s="99">
        <v>14974.095077693601</v>
      </c>
      <c r="O1475" s="16">
        <v>17957.017638140998</v>
      </c>
      <c r="P1475" s="17">
        <f>gp_need_index[[#This Row],[Normalised weighted population 2026/27]]/gp_need_index[[#This Row],[Registered population 2026/27]]</f>
        <v>1.1992055309499774</v>
      </c>
      <c r="Q1475" s="99">
        <v>15177.955438413401</v>
      </c>
      <c r="R1475" s="16">
        <v>18020.143666158499</v>
      </c>
      <c r="S1475" s="17">
        <f>gp_need_index[[#This Row],[Normalised weighted population 2027/28]]/gp_need_index[[#This Row],[Registered population 2027/28]]</f>
        <v>1.1872576474003802</v>
      </c>
      <c r="T1475" s="99">
        <v>15372.430870967401</v>
      </c>
      <c r="U1475" s="16">
        <v>18092.024805291301</v>
      </c>
      <c r="V1475" s="17">
        <f>gp_need_index[[#This Row],[Normalised weighted population 2028/29]]/gp_need_index[[#This Row],[Registered population 2028/29]]</f>
        <v>1.1769137202275644</v>
      </c>
    </row>
    <row r="1476" spans="1:22" x14ac:dyDescent="0.2">
      <c r="A1476" s="6" t="s">
        <v>2910</v>
      </c>
      <c r="B1476" s="1" t="s">
        <v>12310</v>
      </c>
      <c r="C1476" s="95" t="s">
        <v>6364</v>
      </c>
      <c r="D1476" s="95" t="s">
        <v>12674</v>
      </c>
      <c r="E1476" s="95" t="s">
        <v>6643</v>
      </c>
      <c r="F1476" s="95" t="s">
        <v>6449</v>
      </c>
      <c r="G1476" s="95" t="s">
        <v>6449</v>
      </c>
      <c r="H1476" s="61">
        <v>5468.3446466619298</v>
      </c>
      <c r="I1476" s="61">
        <v>89.811290331155504</v>
      </c>
      <c r="J1476" s="123">
        <v>491119.08869217499</v>
      </c>
      <c r="K1476" s="99">
        <v>8960.75</v>
      </c>
      <c r="L1476" s="16">
        <v>9887.9823139595701</v>
      </c>
      <c r="M1476" s="17">
        <f>gp_need_index[[#This Row],[Normalised weighted population (base year)]]/gp_need_index[[#This Row],[Registered population (base year)]]</f>
        <v>1.1034770877392595</v>
      </c>
      <c r="N1476" s="99">
        <v>9037.4836037737405</v>
      </c>
      <c r="O1476" s="16">
        <v>9923.7221826040495</v>
      </c>
      <c r="P1476" s="17">
        <f>gp_need_index[[#This Row],[Normalised weighted population 2026/27]]/gp_need_index[[#This Row],[Registered population 2026/27]]</f>
        <v>1.0980625379458775</v>
      </c>
      <c r="Q1476" s="99">
        <v>9118.3698992040609</v>
      </c>
      <c r="R1476" s="16">
        <v>9958.6079958922492</v>
      </c>
      <c r="S1476" s="17">
        <f>gp_need_index[[#This Row],[Normalised weighted population 2027/28]]/gp_need_index[[#This Row],[Registered population 2027/28]]</f>
        <v>1.0921478406750675</v>
      </c>
      <c r="T1476" s="99">
        <v>9193.0629334552505</v>
      </c>
      <c r="U1476" s="16">
        <v>9998.33221231268</v>
      </c>
      <c r="V1476" s="17">
        <f>gp_need_index[[#This Row],[Normalised weighted population 2028/29]]/gp_need_index[[#This Row],[Registered population 2028/29]]</f>
        <v>1.0875953188492713</v>
      </c>
    </row>
    <row r="1477" spans="1:22" x14ac:dyDescent="0.2">
      <c r="A1477" s="6" t="s">
        <v>2886</v>
      </c>
      <c r="B1477" s="1" t="s">
        <v>8020</v>
      </c>
      <c r="C1477" s="95" t="s">
        <v>6364</v>
      </c>
      <c r="D1477" s="95" t="s">
        <v>12674</v>
      </c>
      <c r="E1477" s="95" t="s">
        <v>6643</v>
      </c>
      <c r="F1477" s="95" t="s">
        <v>6445</v>
      </c>
      <c r="G1477" s="95" t="s">
        <v>6445</v>
      </c>
      <c r="H1477" s="61">
        <v>5410.9585404829504</v>
      </c>
      <c r="I1477" s="61">
        <v>57.411515972534602</v>
      </c>
      <c r="J1477" s="123">
        <v>310651.33267366001</v>
      </c>
      <c r="K1477" s="99">
        <v>10235.25</v>
      </c>
      <c r="L1477" s="16">
        <v>6254.5214674203398</v>
      </c>
      <c r="M1477" s="17">
        <f>gp_need_index[[#This Row],[Normalised weighted population (base year)]]/gp_need_index[[#This Row],[Registered population (base year)]]</f>
        <v>0.6110765704228367</v>
      </c>
      <c r="N1477" s="99">
        <v>10281.8897862378</v>
      </c>
      <c r="O1477" s="16">
        <v>6277.1282812861</v>
      </c>
      <c r="P1477" s="17">
        <f>gp_need_index[[#This Row],[Normalised weighted population 2026/27]]/gp_need_index[[#This Row],[Registered population 2026/27]]</f>
        <v>0.61050336190998367</v>
      </c>
      <c r="Q1477" s="99">
        <v>10330.1687448926</v>
      </c>
      <c r="R1477" s="16">
        <v>6299.1948729517699</v>
      </c>
      <c r="S1477" s="17">
        <f>gp_need_index[[#This Row],[Normalised weighted population 2027/28]]/gp_need_index[[#This Row],[Registered population 2027/28]]</f>
        <v>0.60978625117486018</v>
      </c>
      <c r="T1477" s="99">
        <v>10386.602501552001</v>
      </c>
      <c r="U1477" s="16">
        <v>6324.3219369461403</v>
      </c>
      <c r="V1477" s="17">
        <f>gp_need_index[[#This Row],[Normalised weighted population 2028/29]]/gp_need_index[[#This Row],[Registered population 2028/29]]</f>
        <v>0.60889226635958571</v>
      </c>
    </row>
    <row r="1478" spans="1:22" x14ac:dyDescent="0.2">
      <c r="A1478" s="6" t="s">
        <v>2907</v>
      </c>
      <c r="B1478" s="1" t="s">
        <v>8021</v>
      </c>
      <c r="C1478" s="95" t="s">
        <v>6364</v>
      </c>
      <c r="D1478" s="95" t="s">
        <v>12674</v>
      </c>
      <c r="E1478" s="95" t="s">
        <v>6643</v>
      </c>
      <c r="F1478" s="95" t="s">
        <v>6444</v>
      </c>
      <c r="G1478" s="95" t="s">
        <v>6444</v>
      </c>
      <c r="H1478" s="61">
        <v>5530.3168092757896</v>
      </c>
      <c r="I1478" s="61">
        <v>71.898616383197407</v>
      </c>
      <c r="J1478" s="123">
        <v>397622.12674766901</v>
      </c>
      <c r="K1478" s="99">
        <v>8965.5</v>
      </c>
      <c r="L1478" s="16">
        <v>8005.5543501471402</v>
      </c>
      <c r="M1478" s="17">
        <f>gp_need_index[[#This Row],[Normalised weighted population (base year)]]/gp_need_index[[#This Row],[Registered population (base year)]]</f>
        <v>0.89292893314897559</v>
      </c>
      <c r="N1478" s="99">
        <v>8953.1483908355203</v>
      </c>
      <c r="O1478" s="16">
        <v>8034.4902292593597</v>
      </c>
      <c r="P1478" s="17">
        <f>gp_need_index[[#This Row],[Normalised weighted population 2026/27]]/gp_need_index[[#This Row],[Registered population 2026/27]]</f>
        <v>0.89739272471832332</v>
      </c>
      <c r="Q1478" s="99">
        <v>8944.4167790453594</v>
      </c>
      <c r="R1478" s="16">
        <v>8062.7346440914498</v>
      </c>
      <c r="S1478" s="17">
        <f>gp_need_index[[#This Row],[Normalised weighted population 2027/28]]/gp_need_index[[#This Row],[Registered population 2027/28]]</f>
        <v>0.90142653716456045</v>
      </c>
      <c r="T1478" s="99">
        <v>8944.6744432330197</v>
      </c>
      <c r="U1478" s="16">
        <v>8094.8963494296304</v>
      </c>
      <c r="V1478" s="17">
        <f>gp_need_index[[#This Row],[Normalised weighted population 2028/29]]/gp_need_index[[#This Row],[Registered population 2028/29]]</f>
        <v>0.90499619642990159</v>
      </c>
    </row>
    <row r="1479" spans="1:22" x14ac:dyDescent="0.2">
      <c r="A1479" s="6" t="s">
        <v>3012</v>
      </c>
      <c r="B1479" s="1" t="s">
        <v>8022</v>
      </c>
      <c r="C1479" s="95" t="s">
        <v>6364</v>
      </c>
      <c r="D1479" s="95" t="s">
        <v>12674</v>
      </c>
      <c r="E1479" s="95" t="s">
        <v>6643</v>
      </c>
      <c r="F1479" s="95" t="s">
        <v>6446</v>
      </c>
      <c r="G1479" s="95" t="s">
        <v>6446</v>
      </c>
      <c r="H1479" s="61">
        <v>5411.2339976917601</v>
      </c>
      <c r="I1479" s="61">
        <v>40.438565480048403</v>
      </c>
      <c r="J1479" s="123">
        <v>218822.540343523</v>
      </c>
      <c r="K1479" s="99">
        <v>7617.3333333333303</v>
      </c>
      <c r="L1479" s="16">
        <v>4405.6797193005004</v>
      </c>
      <c r="M1479" s="17">
        <f>gp_need_index[[#This Row],[Normalised weighted population (base year)]]/gp_need_index[[#This Row],[Registered population (base year)]]</f>
        <v>0.57837559766766611</v>
      </c>
      <c r="N1479" s="99">
        <v>7665.9528766158501</v>
      </c>
      <c r="O1479" s="16">
        <v>4421.6039401837697</v>
      </c>
      <c r="P1479" s="17">
        <f>gp_need_index[[#This Row],[Normalised weighted population 2026/27]]/gp_need_index[[#This Row],[Registered population 2026/27]]</f>
        <v>0.57678464912971072</v>
      </c>
      <c r="Q1479" s="99">
        <v>7709.16041083451</v>
      </c>
      <c r="R1479" s="16">
        <v>4437.1476289986504</v>
      </c>
      <c r="S1479" s="17">
        <f>gp_need_index[[#This Row],[Normalised weighted population 2027/28]]/gp_need_index[[#This Row],[Registered population 2027/28]]</f>
        <v>0.5755682062034474</v>
      </c>
      <c r="T1479" s="99">
        <v>7755.2256735745405</v>
      </c>
      <c r="U1479" s="16">
        <v>4454.8471119762298</v>
      </c>
      <c r="V1479" s="17">
        <f>gp_need_index[[#This Row],[Normalised weighted population 2028/29]]/gp_need_index[[#This Row],[Registered population 2028/29]]</f>
        <v>0.57443165414977548</v>
      </c>
    </row>
    <row r="1480" spans="1:22" x14ac:dyDescent="0.2">
      <c r="A1480" s="6" t="s">
        <v>2885</v>
      </c>
      <c r="B1480" s="1" t="s">
        <v>8023</v>
      </c>
      <c r="C1480" s="95" t="s">
        <v>6364</v>
      </c>
      <c r="D1480" s="95" t="s">
        <v>12674</v>
      </c>
      <c r="E1480" s="95" t="s">
        <v>6643</v>
      </c>
      <c r="F1480" s="95" t="s">
        <v>6445</v>
      </c>
      <c r="G1480" s="95" t="s">
        <v>6445</v>
      </c>
      <c r="H1480" s="61">
        <v>5508.9524178340498</v>
      </c>
      <c r="I1480" s="61">
        <v>33.540706283930199</v>
      </c>
      <c r="J1480" s="123">
        <v>184774.15497871899</v>
      </c>
      <c r="K1480" s="99">
        <v>5866</v>
      </c>
      <c r="L1480" s="16">
        <v>3720.1640469152298</v>
      </c>
      <c r="M1480" s="17">
        <f>gp_need_index[[#This Row],[Normalised weighted population (base year)]]/gp_need_index[[#This Row],[Registered population (base year)]]</f>
        <v>0.63419093878541255</v>
      </c>
      <c r="N1480" s="99">
        <v>5901.0841422721196</v>
      </c>
      <c r="O1480" s="16">
        <v>3733.6104882771801</v>
      </c>
      <c r="P1480" s="17">
        <f>gp_need_index[[#This Row],[Normalised weighted population 2026/27]]/gp_need_index[[#This Row],[Registered population 2026/27]]</f>
        <v>0.63269907668857817</v>
      </c>
      <c r="Q1480" s="99">
        <v>5937.3141220973303</v>
      </c>
      <c r="R1480" s="16">
        <v>3746.7356076616402</v>
      </c>
      <c r="S1480" s="17">
        <f>gp_need_index[[#This Row],[Normalised weighted population 2027/28]]/gp_need_index[[#This Row],[Registered population 2027/28]]</f>
        <v>0.63104891043529998</v>
      </c>
      <c r="T1480" s="99">
        <v>5973.8264333185698</v>
      </c>
      <c r="U1480" s="16">
        <v>3761.6810835966598</v>
      </c>
      <c r="V1480" s="17">
        <f>gp_need_index[[#This Row],[Normalised weighted population 2028/29]]/gp_need_index[[#This Row],[Registered population 2028/29]]</f>
        <v>0.62969373576308896</v>
      </c>
    </row>
    <row r="1481" spans="1:22" x14ac:dyDescent="0.2">
      <c r="A1481" s="6" t="s">
        <v>2883</v>
      </c>
      <c r="B1481" s="1" t="s">
        <v>8024</v>
      </c>
      <c r="C1481" s="95" t="s">
        <v>6364</v>
      </c>
      <c r="D1481" s="95" t="s">
        <v>12674</v>
      </c>
      <c r="E1481" s="95" t="s">
        <v>6643</v>
      </c>
      <c r="F1481" s="95" t="s">
        <v>6449</v>
      </c>
      <c r="G1481" s="95" t="s">
        <v>6449</v>
      </c>
      <c r="H1481" s="61">
        <v>5362.9932353444301</v>
      </c>
      <c r="I1481" s="61">
        <v>152.032535800381</v>
      </c>
      <c r="J1481" s="123">
        <v>815349.46104970505</v>
      </c>
      <c r="K1481" s="99">
        <v>19043.583333333299</v>
      </c>
      <c r="L1481" s="16">
        <v>16415.898376145498</v>
      </c>
      <c r="M1481" s="17">
        <f>gp_need_index[[#This Row],[Normalised weighted population (base year)]]/gp_need_index[[#This Row],[Registered population (base year)]]</f>
        <v>0.8620173046640659</v>
      </c>
      <c r="N1481" s="99">
        <v>19210.720050903499</v>
      </c>
      <c r="O1481" s="16">
        <v>16475.233236688</v>
      </c>
      <c r="P1481" s="17">
        <f>gp_need_index[[#This Row],[Normalised weighted population 2026/27]]/gp_need_index[[#This Row],[Registered population 2026/27]]</f>
        <v>0.85760623199093222</v>
      </c>
      <c r="Q1481" s="99">
        <v>19364.332522643399</v>
      </c>
      <c r="R1481" s="16">
        <v>16533.150205744401</v>
      </c>
      <c r="S1481" s="17">
        <f>gp_need_index[[#This Row],[Normalised weighted population 2027/28]]/gp_need_index[[#This Row],[Registered population 2027/28]]</f>
        <v>0.85379396301998034</v>
      </c>
      <c r="T1481" s="99">
        <v>19517.568138262199</v>
      </c>
      <c r="U1481" s="16">
        <v>16599.099828136899</v>
      </c>
      <c r="V1481" s="17">
        <f>gp_need_index[[#This Row],[Normalised weighted population 2028/29]]/gp_need_index[[#This Row],[Registered population 2028/29]]</f>
        <v>0.85046967483597813</v>
      </c>
    </row>
    <row r="1482" spans="1:22" x14ac:dyDescent="0.2">
      <c r="A1482" s="6" t="s">
        <v>2896</v>
      </c>
      <c r="B1482" s="1" t="s">
        <v>8025</v>
      </c>
      <c r="C1482" s="95" t="s">
        <v>6364</v>
      </c>
      <c r="D1482" s="95" t="s">
        <v>12674</v>
      </c>
      <c r="E1482" s="95" t="s">
        <v>6643</v>
      </c>
      <c r="F1482" s="95" t="s">
        <v>6449</v>
      </c>
      <c r="G1482" s="95" t="s">
        <v>6449</v>
      </c>
      <c r="H1482" s="61">
        <v>5444.5132266773899</v>
      </c>
      <c r="I1482" s="61">
        <v>47.114708340291699</v>
      </c>
      <c r="J1482" s="123">
        <v>256516.65272976601</v>
      </c>
      <c r="K1482" s="99">
        <v>8856.5</v>
      </c>
      <c r="L1482" s="16">
        <v>5164.5969049633604</v>
      </c>
      <c r="M1482" s="17">
        <f>gp_need_index[[#This Row],[Normalised weighted population (base year)]]/gp_need_index[[#This Row],[Registered population (base year)]]</f>
        <v>0.58314197538117318</v>
      </c>
      <c r="N1482" s="99">
        <v>8940.9222168441993</v>
      </c>
      <c r="O1482" s="16">
        <v>5183.2642133306599</v>
      </c>
      <c r="P1482" s="17">
        <f>gp_need_index[[#This Row],[Normalised weighted population 2026/27]]/gp_need_index[[#This Row],[Registered population 2026/27]]</f>
        <v>0.57972366693512656</v>
      </c>
      <c r="Q1482" s="99">
        <v>9017.6175796046391</v>
      </c>
      <c r="R1482" s="16">
        <v>5201.4854396248302</v>
      </c>
      <c r="S1482" s="17">
        <f>gp_need_index[[#This Row],[Normalised weighted population 2027/28]]/gp_need_index[[#This Row],[Registered population 2027/28]]</f>
        <v>0.5768137086883296</v>
      </c>
      <c r="T1482" s="99">
        <v>9092.6291393069205</v>
      </c>
      <c r="U1482" s="16">
        <v>5222.2338146383399</v>
      </c>
      <c r="V1482" s="17">
        <f>gp_need_index[[#This Row],[Normalised weighted population 2028/29]]/gp_need_index[[#This Row],[Registered population 2028/29]]</f>
        <v>0.57433705198234897</v>
      </c>
    </row>
    <row r="1483" spans="1:22" x14ac:dyDescent="0.2">
      <c r="A1483" s="6" t="s">
        <v>2934</v>
      </c>
      <c r="B1483" s="1" t="s">
        <v>8026</v>
      </c>
      <c r="C1483" s="95" t="s">
        <v>6364</v>
      </c>
      <c r="D1483" s="95" t="s">
        <v>12674</v>
      </c>
      <c r="E1483" s="95" t="s">
        <v>6643</v>
      </c>
      <c r="F1483" s="95" t="s">
        <v>6443</v>
      </c>
      <c r="G1483" s="95" t="s">
        <v>6443</v>
      </c>
      <c r="H1483" s="61">
        <v>5349.1390075683603</v>
      </c>
      <c r="I1483" s="61">
        <v>62.5284389493752</v>
      </c>
      <c r="J1483" s="123">
        <v>334473.31186646002</v>
      </c>
      <c r="K1483" s="99">
        <v>8241.9166666666697</v>
      </c>
      <c r="L1483" s="16">
        <v>6734.1430385736403</v>
      </c>
      <c r="M1483" s="17">
        <f>gp_need_index[[#This Row],[Normalised weighted population (base year)]]/gp_need_index[[#This Row],[Registered population (base year)]]</f>
        <v>0.81706031629863252</v>
      </c>
      <c r="N1483" s="99">
        <v>8368.4606129486601</v>
      </c>
      <c r="O1483" s="16">
        <v>6758.48343280067</v>
      </c>
      <c r="P1483" s="17">
        <f>gp_need_index[[#This Row],[Normalised weighted population 2026/27]]/gp_need_index[[#This Row],[Registered population 2026/27]]</f>
        <v>0.80761369926783844</v>
      </c>
      <c r="Q1483" s="99">
        <v>8490.4707328525601</v>
      </c>
      <c r="R1483" s="16">
        <v>6782.2421784416401</v>
      </c>
      <c r="S1483" s="17">
        <f>gp_need_index[[#This Row],[Normalised weighted population 2027/28]]/gp_need_index[[#This Row],[Registered population 2027/28]]</f>
        <v>0.7988063785673043</v>
      </c>
      <c r="T1483" s="99">
        <v>8607.3567471027909</v>
      </c>
      <c r="U1483" s="16">
        <v>6809.2960855964702</v>
      </c>
      <c r="V1483" s="17">
        <f>gp_need_index[[#This Row],[Normalised weighted population 2028/29]]/gp_need_index[[#This Row],[Registered population 2028/29]]</f>
        <v>0.79110187780801089</v>
      </c>
    </row>
    <row r="1484" spans="1:22" x14ac:dyDescent="0.2">
      <c r="A1484" s="6" t="s">
        <v>2900</v>
      </c>
      <c r="B1484" s="1" t="s">
        <v>8027</v>
      </c>
      <c r="C1484" s="95" t="s">
        <v>6364</v>
      </c>
      <c r="D1484" s="95" t="s">
        <v>12674</v>
      </c>
      <c r="E1484" s="95" t="s">
        <v>6643</v>
      </c>
      <c r="F1484" s="95" t="s">
        <v>6449</v>
      </c>
      <c r="G1484" s="95" t="s">
        <v>6449</v>
      </c>
      <c r="H1484" s="61">
        <v>5579.2838497677403</v>
      </c>
      <c r="I1484" s="61">
        <v>50.914257640109199</v>
      </c>
      <c r="J1484" s="123">
        <v>284065.095374375</v>
      </c>
      <c r="K1484" s="99">
        <v>8181.5</v>
      </c>
      <c r="L1484" s="16">
        <v>5719.24550225656</v>
      </c>
      <c r="M1484" s="17">
        <f>gp_need_index[[#This Row],[Normalised weighted population (base year)]]/gp_need_index[[#This Row],[Registered population (base year)]]</f>
        <v>0.69904607984557354</v>
      </c>
      <c r="N1484" s="99">
        <v>8261.3795286903805</v>
      </c>
      <c r="O1484" s="16">
        <v>5739.9175743240403</v>
      </c>
      <c r="P1484" s="17">
        <f>gp_need_index[[#This Row],[Normalised weighted population 2026/27]]/gp_need_index[[#This Row],[Registered population 2026/27]]</f>
        <v>0.69478923639693257</v>
      </c>
      <c r="Q1484" s="99">
        <v>8341.2639783871691</v>
      </c>
      <c r="R1484" s="16">
        <v>5760.0956576180897</v>
      </c>
      <c r="S1484" s="17">
        <f>gp_need_index[[#This Row],[Normalised weighted population 2027/28]]/gp_need_index[[#This Row],[Registered population 2027/28]]</f>
        <v>0.69055429399464197</v>
      </c>
      <c r="T1484" s="99">
        <v>8416.2062591378708</v>
      </c>
      <c r="U1484" s="16">
        <v>5783.0722911596404</v>
      </c>
      <c r="V1484" s="17">
        <f>gp_need_index[[#This Row],[Normalised weighted population 2028/29]]/gp_need_index[[#This Row],[Registered population 2028/29]]</f>
        <v>0.68713528555466274</v>
      </c>
    </row>
    <row r="1485" spans="1:22" x14ac:dyDescent="0.2">
      <c r="A1485" s="6" t="s">
        <v>2940</v>
      </c>
      <c r="B1485" s="1" t="s">
        <v>8028</v>
      </c>
      <c r="C1485" s="95" t="s">
        <v>6364</v>
      </c>
      <c r="D1485" s="95" t="s">
        <v>12674</v>
      </c>
      <c r="E1485" s="95" t="s">
        <v>6643</v>
      </c>
      <c r="F1485" s="95" t="s">
        <v>6450</v>
      </c>
      <c r="G1485" s="95" t="s">
        <v>6450</v>
      </c>
      <c r="H1485" s="61">
        <v>5417.73244310462</v>
      </c>
      <c r="I1485" s="61">
        <v>149.49493384278199</v>
      </c>
      <c r="J1485" s="123">
        <v>809923.55315981898</v>
      </c>
      <c r="K1485" s="99">
        <v>18647.833333333299</v>
      </c>
      <c r="L1485" s="16">
        <v>16306.6554603484</v>
      </c>
      <c r="M1485" s="17">
        <f>gp_need_index[[#This Row],[Normalised weighted population (base year)]]/gp_need_index[[#This Row],[Registered population (base year)]]</f>
        <v>0.87445308893875584</v>
      </c>
      <c r="N1485" s="99">
        <v>18795.519480263902</v>
      </c>
      <c r="O1485" s="16">
        <v>16365.5954650611</v>
      </c>
      <c r="P1485" s="17">
        <f>gp_need_index[[#This Row],[Normalised weighted population 2026/27]]/gp_need_index[[#This Row],[Registered population 2026/27]]</f>
        <v>0.87071791137487176</v>
      </c>
      <c r="Q1485" s="99">
        <v>18940.5612174177</v>
      </c>
      <c r="R1485" s="16">
        <v>16423.127013933499</v>
      </c>
      <c r="S1485" s="17">
        <f>gp_need_index[[#This Row],[Normalised weighted population 2027/28]]/gp_need_index[[#This Row],[Registered population 2027/28]]</f>
        <v>0.86708766574618845</v>
      </c>
      <c r="T1485" s="99">
        <v>19089.880356160498</v>
      </c>
      <c r="U1485" s="16">
        <v>16488.637761225698</v>
      </c>
      <c r="V1485" s="17">
        <f>gp_need_index[[#This Row],[Normalised weighted population 2028/29]]/gp_need_index[[#This Row],[Registered population 2028/29]]</f>
        <v>0.86373709282597189</v>
      </c>
    </row>
    <row r="1486" spans="1:22" x14ac:dyDescent="0.2">
      <c r="A1486" s="6" t="s">
        <v>3004</v>
      </c>
      <c r="B1486" s="1" t="s">
        <v>8029</v>
      </c>
      <c r="C1486" s="95" t="s">
        <v>6364</v>
      </c>
      <c r="D1486" s="95" t="s">
        <v>12674</v>
      </c>
      <c r="E1486" s="95" t="s">
        <v>6643</v>
      </c>
      <c r="F1486" s="95" t="s">
        <v>6446</v>
      </c>
      <c r="G1486" s="95" t="s">
        <v>6446</v>
      </c>
      <c r="H1486" s="61">
        <v>5496.5509440104197</v>
      </c>
      <c r="I1486" s="61">
        <v>89.685294370021396</v>
      </c>
      <c r="J1486" s="123">
        <v>492959.78943339299</v>
      </c>
      <c r="K1486" s="99">
        <v>10985.25</v>
      </c>
      <c r="L1486" s="16">
        <v>9925.0421977912702</v>
      </c>
      <c r="M1486" s="17">
        <f>gp_need_index[[#This Row],[Normalised weighted population (base year)]]/gp_need_index[[#This Row],[Registered population (base year)]]</f>
        <v>0.90348805878712546</v>
      </c>
      <c r="N1486" s="99">
        <v>11026.545829463201</v>
      </c>
      <c r="O1486" s="16">
        <v>9960.9160184734901</v>
      </c>
      <c r="P1486" s="17">
        <f>gp_need_index[[#This Row],[Normalised weighted population 2026/27]]/gp_need_index[[#This Row],[Registered population 2026/27]]</f>
        <v>0.903357785160397</v>
      </c>
      <c r="Q1486" s="99">
        <v>11058.250599991699</v>
      </c>
      <c r="R1486" s="16">
        <v>9995.9325828236197</v>
      </c>
      <c r="S1486" s="17">
        <f>gp_need_index[[#This Row],[Normalised weighted population 2027/28]]/gp_need_index[[#This Row],[Registered population 2027/28]]</f>
        <v>0.903934351318745</v>
      </c>
      <c r="T1486" s="99">
        <v>11090.822563035101</v>
      </c>
      <c r="U1486" s="16">
        <v>10035.8056845069</v>
      </c>
      <c r="V1486" s="17">
        <f>gp_need_index[[#This Row],[Normalised weighted population 2028/29]]/gp_need_index[[#This Row],[Registered population 2028/29]]</f>
        <v>0.90487478520804265</v>
      </c>
    </row>
    <row r="1487" spans="1:22" x14ac:dyDescent="0.2">
      <c r="A1487" s="6" t="s">
        <v>2929</v>
      </c>
      <c r="B1487" s="1" t="s">
        <v>8030</v>
      </c>
      <c r="C1487" s="95" t="s">
        <v>6364</v>
      </c>
      <c r="D1487" s="95" t="s">
        <v>12674</v>
      </c>
      <c r="E1487" s="95" t="s">
        <v>6643</v>
      </c>
      <c r="F1487" s="95" t="s">
        <v>6443</v>
      </c>
      <c r="G1487" s="95" t="s">
        <v>6443</v>
      </c>
      <c r="H1487" s="61">
        <v>5363.4146695523696</v>
      </c>
      <c r="I1487" s="61">
        <v>66.851188348206506</v>
      </c>
      <c r="J1487" s="123">
        <v>358550.64426377899</v>
      </c>
      <c r="K1487" s="99">
        <v>8978.75</v>
      </c>
      <c r="L1487" s="16">
        <v>7218.9057822617397</v>
      </c>
      <c r="M1487" s="17">
        <f>gp_need_index[[#This Row],[Normalised weighted population (base year)]]/gp_need_index[[#This Row],[Registered population (base year)]]</f>
        <v>0.80399897338290294</v>
      </c>
      <c r="N1487" s="99">
        <v>9115.4589623391694</v>
      </c>
      <c r="O1487" s="16">
        <v>7244.9983394915998</v>
      </c>
      <c r="P1487" s="17">
        <f>gp_need_index[[#This Row],[Normalised weighted population 2026/27]]/gp_need_index[[#This Row],[Registered population 2026/27]]</f>
        <v>0.79480346183604778</v>
      </c>
      <c r="Q1487" s="99">
        <v>9245.9862557413908</v>
      </c>
      <c r="R1487" s="16">
        <v>7270.4673776905902</v>
      </c>
      <c r="S1487" s="17">
        <f>gp_need_index[[#This Row],[Normalised weighted population 2027/28]]/gp_need_index[[#This Row],[Registered population 2027/28]]</f>
        <v>0.78633767957159983</v>
      </c>
      <c r="T1487" s="99">
        <v>9372.2010980299892</v>
      </c>
      <c r="U1487" s="16">
        <v>7299.4687822752603</v>
      </c>
      <c r="V1487" s="17">
        <f>gp_need_index[[#This Row],[Normalised weighted population 2028/29]]/gp_need_index[[#This Row],[Registered population 2028/29]]</f>
        <v>0.77884252652342134</v>
      </c>
    </row>
    <row r="1488" spans="1:22" x14ac:dyDescent="0.2">
      <c r="A1488" s="6" t="s">
        <v>2933</v>
      </c>
      <c r="B1488" s="1" t="s">
        <v>8031</v>
      </c>
      <c r="C1488" s="95" t="s">
        <v>6364</v>
      </c>
      <c r="D1488" s="95" t="s">
        <v>12674</v>
      </c>
      <c r="E1488" s="95" t="s">
        <v>6643</v>
      </c>
      <c r="F1488" s="95" t="s">
        <v>6443</v>
      </c>
      <c r="G1488" s="95" t="s">
        <v>6443</v>
      </c>
      <c r="H1488" s="61">
        <v>5278.7894620028401</v>
      </c>
      <c r="I1488" s="61">
        <v>85.357034029065602</v>
      </c>
      <c r="J1488" s="123">
        <v>450581.81174044998</v>
      </c>
      <c r="K1488" s="99">
        <v>11320.416666666701</v>
      </c>
      <c r="L1488" s="16">
        <v>9071.8220652872296</v>
      </c>
      <c r="M1488" s="17">
        <f>gp_need_index[[#This Row],[Normalised weighted population (base year)]]/gp_need_index[[#This Row],[Registered population (base year)]]</f>
        <v>0.80136821217892762</v>
      </c>
      <c r="N1488" s="99">
        <v>11490.981070054901</v>
      </c>
      <c r="O1488" s="16">
        <v>9104.61194280569</v>
      </c>
      <c r="P1488" s="17">
        <f>gp_need_index[[#This Row],[Normalised weighted population 2026/27]]/gp_need_index[[#This Row],[Registered population 2026/27]]</f>
        <v>0.79232677238778104</v>
      </c>
      <c r="Q1488" s="99">
        <v>11649.3700479907</v>
      </c>
      <c r="R1488" s="16">
        <v>9136.6182592315108</v>
      </c>
      <c r="S1488" s="17">
        <f>gp_need_index[[#This Row],[Normalised weighted population 2027/28]]/gp_need_index[[#This Row],[Registered population 2027/28]]</f>
        <v>0.78430148768494201</v>
      </c>
      <c r="T1488" s="99">
        <v>11802.3273571638</v>
      </c>
      <c r="U1488" s="16">
        <v>9173.0636139668495</v>
      </c>
      <c r="V1488" s="17">
        <f>gp_need_index[[#This Row],[Normalised weighted population 2028/29]]/gp_need_index[[#This Row],[Registered population 2028/29]]</f>
        <v>0.77722497744472108</v>
      </c>
    </row>
    <row r="1489" spans="1:22" x14ac:dyDescent="0.2">
      <c r="A1489" s="6" t="s">
        <v>2895</v>
      </c>
      <c r="B1489" s="1" t="s">
        <v>8032</v>
      </c>
      <c r="C1489" s="95" t="s">
        <v>6364</v>
      </c>
      <c r="D1489" s="95" t="s">
        <v>12674</v>
      </c>
      <c r="E1489" s="95" t="s">
        <v>6643</v>
      </c>
      <c r="F1489" s="95" t="s">
        <v>6445</v>
      </c>
      <c r="G1489" s="95" t="s">
        <v>6445</v>
      </c>
      <c r="H1489" s="61">
        <v>5535.5162695312501</v>
      </c>
      <c r="I1489" s="61">
        <v>19.494740169021899</v>
      </c>
      <c r="J1489" s="123">
        <v>107913.451375905</v>
      </c>
      <c r="K1489" s="99">
        <v>3293.75</v>
      </c>
      <c r="L1489" s="16">
        <v>2172.6834146984102</v>
      </c>
      <c r="M1489" s="17">
        <f>gp_need_index[[#This Row],[Normalised weighted population (base year)]]/gp_need_index[[#This Row],[Registered population (base year)]]</f>
        <v>0.65963822837143382</v>
      </c>
      <c r="N1489" s="99">
        <v>3310.6201736643902</v>
      </c>
      <c r="O1489" s="16">
        <v>2180.5365254121798</v>
      </c>
      <c r="P1489" s="17">
        <f>gp_need_index[[#This Row],[Normalised weighted population 2026/27]]/gp_need_index[[#This Row],[Registered population 2026/27]]</f>
        <v>0.65864895730355955</v>
      </c>
      <c r="Q1489" s="99">
        <v>3331.13280970796</v>
      </c>
      <c r="R1489" s="16">
        <v>2188.20197479639</v>
      </c>
      <c r="S1489" s="17">
        <f>gp_need_index[[#This Row],[Normalised weighted population 2027/28]]/gp_need_index[[#This Row],[Registered population 2027/28]]</f>
        <v>0.656894245831114</v>
      </c>
      <c r="T1489" s="99">
        <v>3351.8259423230102</v>
      </c>
      <c r="U1489" s="16">
        <v>2196.9305650626402</v>
      </c>
      <c r="V1489" s="17">
        <f>gp_need_index[[#This Row],[Normalised weighted population 2028/29]]/gp_need_index[[#This Row],[Registered population 2028/29]]</f>
        <v>0.6554429146580445</v>
      </c>
    </row>
    <row r="1490" spans="1:22" x14ac:dyDescent="0.2">
      <c r="A1490" s="6" t="s">
        <v>2944</v>
      </c>
      <c r="B1490" s="1" t="s">
        <v>12311</v>
      </c>
      <c r="C1490" s="95" t="s">
        <v>6364</v>
      </c>
      <c r="D1490" s="95" t="s">
        <v>12674</v>
      </c>
      <c r="E1490" s="95" t="s">
        <v>6643</v>
      </c>
      <c r="F1490" s="95" t="s">
        <v>6450</v>
      </c>
      <c r="G1490" s="95" t="s">
        <v>6450</v>
      </c>
      <c r="H1490" s="61">
        <v>5329.5166945684496</v>
      </c>
      <c r="I1490" s="61">
        <v>54.657471655293001</v>
      </c>
      <c r="J1490" s="123">
        <v>291297.90766978601</v>
      </c>
      <c r="K1490" s="99">
        <v>8654.4166666666697</v>
      </c>
      <c r="L1490" s="16">
        <v>5864.86786087361</v>
      </c>
      <c r="M1490" s="17">
        <f>gp_need_index[[#This Row],[Normalised weighted population (base year)]]/gp_need_index[[#This Row],[Registered population (base year)]]</f>
        <v>0.67767338767761442</v>
      </c>
      <c r="N1490" s="99">
        <v>8734.4503361772895</v>
      </c>
      <c r="O1490" s="16">
        <v>5886.0662813712797</v>
      </c>
      <c r="P1490" s="17">
        <f>gp_need_index[[#This Row],[Normalised weighted population 2026/27]]/gp_need_index[[#This Row],[Registered population 2026/27]]</f>
        <v>0.67389086374350715</v>
      </c>
      <c r="Q1490" s="99">
        <v>8809.4490396710698</v>
      </c>
      <c r="R1490" s="16">
        <v>5906.7581352458201</v>
      </c>
      <c r="S1490" s="17">
        <f>gp_need_index[[#This Row],[Normalised weighted population 2027/28]]/gp_need_index[[#This Row],[Registered population 2027/28]]</f>
        <v>0.67050256022212806</v>
      </c>
      <c r="T1490" s="99">
        <v>8883.9325377310506</v>
      </c>
      <c r="U1490" s="16">
        <v>5930.3197955305104</v>
      </c>
      <c r="V1490" s="17">
        <f>gp_need_index[[#This Row],[Normalised weighted population 2028/29]]/gp_need_index[[#This Row],[Registered population 2028/29]]</f>
        <v>0.66753318649638349</v>
      </c>
    </row>
    <row r="1491" spans="1:22" x14ac:dyDescent="0.2">
      <c r="A1491" s="6" t="s">
        <v>2917</v>
      </c>
      <c r="B1491" s="1" t="s">
        <v>8033</v>
      </c>
      <c r="C1491" s="95" t="s">
        <v>6364</v>
      </c>
      <c r="D1491" s="95" t="s">
        <v>12674</v>
      </c>
      <c r="E1491" s="95" t="s">
        <v>6643</v>
      </c>
      <c r="F1491" s="95" t="s">
        <v>6444</v>
      </c>
      <c r="G1491" s="95" t="s">
        <v>6444</v>
      </c>
      <c r="H1491" s="61">
        <v>5610.8611140324501</v>
      </c>
      <c r="I1491" s="61">
        <v>101.603905934623</v>
      </c>
      <c r="J1491" s="123">
        <v>570085.40484238497</v>
      </c>
      <c r="K1491" s="99">
        <v>12722.083333333299</v>
      </c>
      <c r="L1491" s="16">
        <v>11477.8564513528</v>
      </c>
      <c r="M1491" s="17">
        <f>gp_need_index[[#This Row],[Normalised weighted population (base year)]]/gp_need_index[[#This Row],[Registered population (base year)]]</f>
        <v>0.90219943940152603</v>
      </c>
      <c r="N1491" s="99">
        <v>12691.0386370916</v>
      </c>
      <c r="O1491" s="16">
        <v>11519.3428809262</v>
      </c>
      <c r="P1491" s="17">
        <f>gp_need_index[[#This Row],[Normalised weighted population 2026/27]]/gp_need_index[[#This Row],[Registered population 2026/27]]</f>
        <v>0.90767534559851304</v>
      </c>
      <c r="Q1491" s="99">
        <v>12665.7576082468</v>
      </c>
      <c r="R1491" s="16">
        <v>11559.8379328384</v>
      </c>
      <c r="S1491" s="17">
        <f>gp_need_index[[#This Row],[Normalised weighted population 2027/28]]/gp_need_index[[#This Row],[Registered population 2027/28]]</f>
        <v>0.9126842854873265</v>
      </c>
      <c r="T1491" s="99">
        <v>12645.159304077801</v>
      </c>
      <c r="U1491" s="16">
        <v>11605.949347608301</v>
      </c>
      <c r="V1491" s="17">
        <f>gp_need_index[[#This Row],[Normalised weighted population 2028/29]]/gp_need_index[[#This Row],[Registered population 2028/29]]</f>
        <v>0.91781756706423012</v>
      </c>
    </row>
    <row r="1492" spans="1:22" x14ac:dyDescent="0.2">
      <c r="A1492" s="6" t="s">
        <v>2942</v>
      </c>
      <c r="B1492" s="1" t="s">
        <v>8034</v>
      </c>
      <c r="C1492" s="95" t="s">
        <v>6364</v>
      </c>
      <c r="D1492" s="95" t="s">
        <v>12674</v>
      </c>
      <c r="E1492" s="95" t="s">
        <v>6643</v>
      </c>
      <c r="F1492" s="95" t="s">
        <v>6450</v>
      </c>
      <c r="G1492" s="95" t="s">
        <v>6450</v>
      </c>
      <c r="H1492" s="61">
        <v>5402.4484432444897</v>
      </c>
      <c r="I1492" s="61">
        <v>91.518351050125602</v>
      </c>
      <c r="J1492" s="123">
        <v>494423.17315905303</v>
      </c>
      <c r="K1492" s="99">
        <v>10615.916666666701</v>
      </c>
      <c r="L1492" s="16">
        <v>9954.5053417232102</v>
      </c>
      <c r="M1492" s="17">
        <f>gp_need_index[[#This Row],[Normalised weighted population (base year)]]/gp_need_index[[#This Row],[Registered population (base year)]]</f>
        <v>0.93769625876771623</v>
      </c>
      <c r="N1492" s="99">
        <v>10700.953968395401</v>
      </c>
      <c r="O1492" s="16">
        <v>9990.4856562138302</v>
      </c>
      <c r="P1492" s="17">
        <f>gp_need_index[[#This Row],[Normalised weighted population 2026/27]]/gp_need_index[[#This Row],[Registered population 2026/27]]</f>
        <v>0.93360701164775639</v>
      </c>
      <c r="Q1492" s="99">
        <v>10783.7691781471</v>
      </c>
      <c r="R1492" s="16">
        <v>10025.606169550299</v>
      </c>
      <c r="S1492" s="17">
        <f>gp_need_index[[#This Row],[Normalised weighted population 2027/28]]/gp_need_index[[#This Row],[Registered population 2027/28]]</f>
        <v>0.92969406187465609</v>
      </c>
      <c r="T1492" s="99">
        <v>10863.9351472819</v>
      </c>
      <c r="U1492" s="16">
        <v>10065.597637172001</v>
      </c>
      <c r="V1492" s="17">
        <f>gp_need_index[[#This Row],[Normalised weighted population 2028/29]]/gp_need_index[[#This Row],[Registered population 2028/29]]</f>
        <v>0.92651488624638567</v>
      </c>
    </row>
    <row r="1493" spans="1:22" x14ac:dyDescent="0.2">
      <c r="A1493" s="6" t="s">
        <v>2946</v>
      </c>
      <c r="B1493" s="1" t="s">
        <v>8035</v>
      </c>
      <c r="C1493" s="95" t="s">
        <v>6364</v>
      </c>
      <c r="D1493" s="95" t="s">
        <v>12674</v>
      </c>
      <c r="E1493" s="95" t="s">
        <v>6643</v>
      </c>
      <c r="F1493" s="95" t="s">
        <v>6450</v>
      </c>
      <c r="G1493" s="95" t="s">
        <v>6450</v>
      </c>
      <c r="H1493" s="61">
        <v>5309.5120155484101</v>
      </c>
      <c r="I1493" s="61">
        <v>58.964475431242299</v>
      </c>
      <c r="J1493" s="123">
        <v>313072.59079269</v>
      </c>
      <c r="K1493" s="99">
        <v>8665.0833333333303</v>
      </c>
      <c r="L1493" s="16">
        <v>6303.2700459418002</v>
      </c>
      <c r="M1493" s="17">
        <f>gp_need_index[[#This Row],[Normalised weighted population (base year)]]/gp_need_index[[#This Row],[Registered population (base year)]]</f>
        <v>0.72743328638214322</v>
      </c>
      <c r="N1493" s="99">
        <v>8740.7049026757504</v>
      </c>
      <c r="O1493" s="16">
        <v>6326.0530603445104</v>
      </c>
      <c r="P1493" s="17">
        <f>gp_need_index[[#This Row],[Normalised weighted population 2026/27]]/gp_need_index[[#This Row],[Registered population 2026/27]]</f>
        <v>0.72374632604378919</v>
      </c>
      <c r="Q1493" s="99">
        <v>8811.9368821077205</v>
      </c>
      <c r="R1493" s="16">
        <v>6348.2916419828898</v>
      </c>
      <c r="S1493" s="17">
        <f>gp_need_index[[#This Row],[Normalised weighted population 2027/28]]/gp_need_index[[#This Row],[Registered population 2027/28]]</f>
        <v>0.72041955439704042</v>
      </c>
      <c r="T1493" s="99">
        <v>8882.5084830353298</v>
      </c>
      <c r="U1493" s="16">
        <v>6373.6145496814497</v>
      </c>
      <c r="V1493" s="17">
        <f>gp_need_index[[#This Row],[Normalised weighted population 2028/29]]/gp_need_index[[#This Row],[Registered population 2028/29]]</f>
        <v>0.7175466887371279</v>
      </c>
    </row>
    <row r="1494" spans="1:22" x14ac:dyDescent="0.2">
      <c r="A1494" s="6" t="s">
        <v>3017</v>
      </c>
      <c r="B1494" s="1" t="s">
        <v>8036</v>
      </c>
      <c r="C1494" s="95" t="s">
        <v>6364</v>
      </c>
      <c r="D1494" s="95" t="s">
        <v>12674</v>
      </c>
      <c r="E1494" s="95" t="s">
        <v>6643</v>
      </c>
      <c r="F1494" s="95" t="s">
        <v>6446</v>
      </c>
      <c r="G1494" s="95" t="s">
        <v>6446</v>
      </c>
      <c r="H1494" s="61">
        <v>5519.0365705819004</v>
      </c>
      <c r="I1494" s="61">
        <v>52.573715061522996</v>
      </c>
      <c r="J1494" s="123">
        <v>290156.25607589801</v>
      </c>
      <c r="K1494" s="99">
        <v>6786</v>
      </c>
      <c r="L1494" s="16">
        <v>5841.8823344931698</v>
      </c>
      <c r="M1494" s="17">
        <f>gp_need_index[[#This Row],[Normalised weighted population (base year)]]/gp_need_index[[#This Row],[Registered population (base year)]]</f>
        <v>0.86087272833674766</v>
      </c>
      <c r="N1494" s="99">
        <v>6811.2830880248302</v>
      </c>
      <c r="O1494" s="16">
        <v>5862.9976743716097</v>
      </c>
      <c r="P1494" s="17">
        <f>gp_need_index[[#This Row],[Normalised weighted population 2026/27]]/gp_need_index[[#This Row],[Registered population 2026/27]]</f>
        <v>0.86077727185933051</v>
      </c>
      <c r="Q1494" s="99">
        <v>6832.6593312611103</v>
      </c>
      <c r="R1494" s="16">
        <v>5883.6084329573296</v>
      </c>
      <c r="S1494" s="17">
        <f>gp_need_index[[#This Row],[Normalised weighted population 2027/28]]/gp_need_index[[#This Row],[Registered population 2027/28]]</f>
        <v>0.86110080244135145</v>
      </c>
      <c r="T1494" s="99">
        <v>6853.4735555061397</v>
      </c>
      <c r="U1494" s="16">
        <v>5907.0777506390996</v>
      </c>
      <c r="V1494" s="17">
        <f>gp_need_index[[#This Row],[Normalised weighted population 2028/29]]/gp_need_index[[#This Row],[Registered population 2028/29]]</f>
        <v>0.86191005229651796</v>
      </c>
    </row>
    <row r="1495" spans="1:22" x14ac:dyDescent="0.2">
      <c r="A1495" s="6" t="s">
        <v>3018</v>
      </c>
      <c r="B1495" s="1" t="s">
        <v>8037</v>
      </c>
      <c r="C1495" s="95" t="s">
        <v>6364</v>
      </c>
      <c r="D1495" s="95" t="s">
        <v>12674</v>
      </c>
      <c r="E1495" s="95" t="s">
        <v>6643</v>
      </c>
      <c r="F1495" s="95" t="s">
        <v>6446</v>
      </c>
      <c r="G1495" s="95" t="s">
        <v>6446</v>
      </c>
      <c r="H1495" s="61">
        <v>5557.0796144334499</v>
      </c>
      <c r="I1495" s="61">
        <v>241.85656783589701</v>
      </c>
      <c r="J1495" s="123">
        <v>1344016.20273771</v>
      </c>
      <c r="K1495" s="99">
        <v>30517.416666666701</v>
      </c>
      <c r="L1495" s="16">
        <v>27059.849124853001</v>
      </c>
      <c r="M1495" s="17">
        <f>gp_need_index[[#This Row],[Normalised weighted population (base year)]]/gp_need_index[[#This Row],[Registered population (base year)]]</f>
        <v>0.88670182736698344</v>
      </c>
      <c r="N1495" s="99">
        <v>30627.923823409299</v>
      </c>
      <c r="O1495" s="16">
        <v>27157.656283336299</v>
      </c>
      <c r="P1495" s="17">
        <f>gp_need_index[[#This Row],[Normalised weighted population 2026/27]]/gp_need_index[[#This Row],[Registered population 2026/27]]</f>
        <v>0.88669595888766606</v>
      </c>
      <c r="Q1495" s="99">
        <v>30741.0891556596</v>
      </c>
      <c r="R1495" s="16">
        <v>27253.126199665301</v>
      </c>
      <c r="S1495" s="17">
        <f>gp_need_index[[#This Row],[Normalised weighted population 2027/28]]/gp_need_index[[#This Row],[Registered population 2027/28]]</f>
        <v>0.8865374307874142</v>
      </c>
      <c r="T1495" s="99">
        <v>30856.3552936325</v>
      </c>
      <c r="U1495" s="16">
        <v>27361.837084131799</v>
      </c>
      <c r="V1495" s="17">
        <f>gp_need_index[[#This Row],[Normalised weighted population 2028/29]]/gp_need_index[[#This Row],[Registered population 2028/29]]</f>
        <v>0.88674883419488537</v>
      </c>
    </row>
    <row r="1496" spans="1:22" x14ac:dyDescent="0.2">
      <c r="A1496" s="6" t="s">
        <v>2930</v>
      </c>
      <c r="B1496" s="1" t="s">
        <v>8038</v>
      </c>
      <c r="C1496" s="95" t="s">
        <v>6364</v>
      </c>
      <c r="D1496" s="95" t="s">
        <v>12674</v>
      </c>
      <c r="E1496" s="95" t="s">
        <v>6643</v>
      </c>
      <c r="F1496" s="95" t="s">
        <v>6443</v>
      </c>
      <c r="G1496" s="95" t="s">
        <v>6443</v>
      </c>
      <c r="H1496" s="61">
        <v>5439.68156497579</v>
      </c>
      <c r="I1496" s="61">
        <v>152.285433367557</v>
      </c>
      <c r="J1496" s="123">
        <v>828384.26450385002</v>
      </c>
      <c r="K1496" s="99">
        <v>19631.583333333299</v>
      </c>
      <c r="L1496" s="16">
        <v>16678.335550729302</v>
      </c>
      <c r="M1496" s="17">
        <f>gp_need_index[[#This Row],[Normalised weighted population (base year)]]/gp_need_index[[#This Row],[Registered population (base year)]]</f>
        <v>0.84956650044677995</v>
      </c>
      <c r="N1496" s="99">
        <v>19927.6956517006</v>
      </c>
      <c r="O1496" s="16">
        <v>16738.618983978398</v>
      </c>
      <c r="P1496" s="17">
        <f>gp_need_index[[#This Row],[Normalised weighted population 2026/27]]/gp_need_index[[#This Row],[Registered population 2026/27]]</f>
        <v>0.83996761474776682</v>
      </c>
      <c r="Q1496" s="99">
        <v>20210.164920282499</v>
      </c>
      <c r="R1496" s="16">
        <v>16797.461858237901</v>
      </c>
      <c r="S1496" s="17">
        <f>gp_need_index[[#This Row],[Normalised weighted population 2027/28]]/gp_need_index[[#This Row],[Registered population 2027/28]]</f>
        <v>0.83113927691803835</v>
      </c>
      <c r="T1496" s="99">
        <v>20477.080410353301</v>
      </c>
      <c r="U1496" s="16">
        <v>16864.4658020065</v>
      </c>
      <c r="V1496" s="17">
        <f>gp_need_index[[#This Row],[Normalised weighted population 2028/29]]/gp_need_index[[#This Row],[Registered population 2028/29]]</f>
        <v>0.82357765189415155</v>
      </c>
    </row>
    <row r="1497" spans="1:22" x14ac:dyDescent="0.2">
      <c r="A1497" s="6" t="s">
        <v>2924</v>
      </c>
      <c r="B1497" s="1" t="s">
        <v>8039</v>
      </c>
      <c r="C1497" s="95" t="s">
        <v>6364</v>
      </c>
      <c r="D1497" s="95" t="s">
        <v>12674</v>
      </c>
      <c r="E1497" s="95" t="s">
        <v>6643</v>
      </c>
      <c r="F1497" s="95" t="s">
        <v>6443</v>
      </c>
      <c r="G1497" s="95" t="s">
        <v>6443</v>
      </c>
      <c r="H1497" s="61">
        <v>5374.9917578124996</v>
      </c>
      <c r="I1497" s="61">
        <v>30.361710818428399</v>
      </c>
      <c r="J1497" s="123">
        <v>163193.94540213901</v>
      </c>
      <c r="K1497" s="99">
        <v>4506.9166666666697</v>
      </c>
      <c r="L1497" s="16">
        <v>3285.6773093033898</v>
      </c>
      <c r="M1497" s="17">
        <f>gp_need_index[[#This Row],[Normalised weighted population (base year)]]/gp_need_index[[#This Row],[Registered population (base year)]]</f>
        <v>0.72902996711796042</v>
      </c>
      <c r="N1497" s="99">
        <v>4577.4561146264105</v>
      </c>
      <c r="O1497" s="16">
        <v>3297.5533090487502</v>
      </c>
      <c r="P1497" s="17">
        <f>gp_need_index[[#This Row],[Normalised weighted population 2026/27]]/gp_need_index[[#This Row],[Registered population 2026/27]]</f>
        <v>0.72038993416278341</v>
      </c>
      <c r="Q1497" s="99">
        <v>4641.2336036769702</v>
      </c>
      <c r="R1497" s="16">
        <v>3309.1455147686002</v>
      </c>
      <c r="S1497" s="17">
        <f>gp_need_index[[#This Row],[Normalised weighted population 2027/28]]/gp_need_index[[#This Row],[Registered population 2027/28]]</f>
        <v>0.71298835554128615</v>
      </c>
      <c r="T1497" s="99">
        <v>4704.1171992801601</v>
      </c>
      <c r="U1497" s="16">
        <v>3322.3454733019098</v>
      </c>
      <c r="V1497" s="17">
        <f>gp_need_index[[#This Row],[Normalised weighted population 2028/29]]/gp_need_index[[#This Row],[Registered population 2028/29]]</f>
        <v>0.70626332902809186</v>
      </c>
    </row>
    <row r="1498" spans="1:22" x14ac:dyDescent="0.2">
      <c r="A1498" s="6" t="s">
        <v>2918</v>
      </c>
      <c r="B1498" s="1" t="s">
        <v>8040</v>
      </c>
      <c r="C1498" s="95" t="s">
        <v>6364</v>
      </c>
      <c r="D1498" s="95" t="s">
        <v>12674</v>
      </c>
      <c r="E1498" s="95" t="s">
        <v>6643</v>
      </c>
      <c r="F1498" s="95" t="s">
        <v>6444</v>
      </c>
      <c r="G1498" s="95" t="s">
        <v>6444</v>
      </c>
      <c r="H1498" s="61">
        <v>5577.4752250339698</v>
      </c>
      <c r="I1498" s="61">
        <v>53.797879867796297</v>
      </c>
      <c r="J1498" s="123">
        <v>300056.34212198702</v>
      </c>
      <c r="K1498" s="99">
        <v>6953</v>
      </c>
      <c r="L1498" s="16">
        <v>6041.2064454559404</v>
      </c>
      <c r="M1498" s="17">
        <f>gp_need_index[[#This Row],[Normalised weighted population (base year)]]/gp_need_index[[#This Row],[Registered population (base year)]]</f>
        <v>0.86886328857413209</v>
      </c>
      <c r="N1498" s="99">
        <v>6957.0232019504001</v>
      </c>
      <c r="O1498" s="16">
        <v>6063.0422374263499</v>
      </c>
      <c r="P1498" s="17">
        <f>gp_need_index[[#This Row],[Normalised weighted population 2026/27]]/gp_need_index[[#This Row],[Registered population 2026/27]]</f>
        <v>0.87149949934428528</v>
      </c>
      <c r="Q1498" s="99">
        <v>6962.5673179811101</v>
      </c>
      <c r="R1498" s="16">
        <v>6084.3562318693002</v>
      </c>
      <c r="S1498" s="17">
        <f>gp_need_index[[#This Row],[Normalised weighted population 2027/28]]/gp_need_index[[#This Row],[Registered population 2027/28]]</f>
        <v>0.8738667726998065</v>
      </c>
      <c r="T1498" s="99">
        <v>6981.8169939665904</v>
      </c>
      <c r="U1498" s="16">
        <v>6108.6263189972797</v>
      </c>
      <c r="V1498" s="17">
        <f>gp_need_index[[#This Row],[Normalised weighted population 2028/29]]/gp_need_index[[#This Row],[Registered population 2028/29]]</f>
        <v>0.87493360600487124</v>
      </c>
    </row>
    <row r="1499" spans="1:22" x14ac:dyDescent="0.2">
      <c r="A1499" s="6" t="s">
        <v>2906</v>
      </c>
      <c r="B1499" s="1" t="s">
        <v>8041</v>
      </c>
      <c r="C1499" s="95" t="s">
        <v>6364</v>
      </c>
      <c r="D1499" s="95" t="s">
        <v>12674</v>
      </c>
      <c r="E1499" s="95" t="s">
        <v>6643</v>
      </c>
      <c r="F1499" s="95" t="s">
        <v>6444</v>
      </c>
      <c r="G1499" s="95" t="s">
        <v>6444</v>
      </c>
      <c r="H1499" s="61">
        <v>5430.4080537683803</v>
      </c>
      <c r="I1499" s="61">
        <v>105.89894347986601</v>
      </c>
      <c r="J1499" s="123">
        <v>575074.47555862996</v>
      </c>
      <c r="K1499" s="99">
        <v>12411.166666666701</v>
      </c>
      <c r="L1499" s="16">
        <v>11578.3042737673</v>
      </c>
      <c r="M1499" s="17">
        <f>gp_need_index[[#This Row],[Normalised weighted population (base year)]]/gp_need_index[[#This Row],[Registered population (base year)]]</f>
        <v>0.93289410937198503</v>
      </c>
      <c r="N1499" s="99">
        <v>12405.228592564999</v>
      </c>
      <c r="O1499" s="16">
        <v>11620.153769521999</v>
      </c>
      <c r="P1499" s="17">
        <f>gp_need_index[[#This Row],[Normalised weighted population 2026/27]]/gp_need_index[[#This Row],[Registered population 2026/27]]</f>
        <v>0.9367141994051178</v>
      </c>
      <c r="Q1499" s="99">
        <v>12405.879569932</v>
      </c>
      <c r="R1499" s="16">
        <v>11661.0032116289</v>
      </c>
      <c r="S1499" s="17">
        <f>gp_need_index[[#This Row],[Normalised weighted population 2027/28]]/gp_need_index[[#This Row],[Registered population 2027/28]]</f>
        <v>0.93995779548687153</v>
      </c>
      <c r="T1499" s="99">
        <v>12413.9383836948</v>
      </c>
      <c r="U1499" s="16">
        <v>11707.5181678807</v>
      </c>
      <c r="V1499" s="17">
        <f>gp_need_index[[#This Row],[Normalised weighted population 2028/29]]/gp_need_index[[#This Row],[Registered population 2028/29]]</f>
        <v>0.94309459303085041</v>
      </c>
    </row>
    <row r="1500" spans="1:22" x14ac:dyDescent="0.2">
      <c r="A1500" s="6" t="s">
        <v>3013</v>
      </c>
      <c r="B1500" s="1" t="s">
        <v>8042</v>
      </c>
      <c r="C1500" s="95" t="s">
        <v>6364</v>
      </c>
      <c r="D1500" s="95" t="s">
        <v>12674</v>
      </c>
      <c r="E1500" s="95" t="s">
        <v>6643</v>
      </c>
      <c r="F1500" s="95" t="s">
        <v>6450</v>
      </c>
      <c r="G1500" s="95" t="s">
        <v>6450</v>
      </c>
      <c r="H1500" s="61">
        <v>5568.1095186121302</v>
      </c>
      <c r="I1500" s="61">
        <v>18.745590763722898</v>
      </c>
      <c r="J1500" s="123">
        <v>104377.502363493</v>
      </c>
      <c r="K1500" s="99">
        <v>3581.1666666666702</v>
      </c>
      <c r="L1500" s="16">
        <v>2101.4921250441998</v>
      </c>
      <c r="M1500" s="17">
        <f>gp_need_index[[#This Row],[Normalised weighted population (base year)]]/gp_need_index[[#This Row],[Registered population (base year)]]</f>
        <v>0.58681773864500331</v>
      </c>
      <c r="N1500" s="99">
        <v>3614.1305222066399</v>
      </c>
      <c r="O1500" s="16">
        <v>2109.0879165941601</v>
      </c>
      <c r="P1500" s="17">
        <f>gp_need_index[[#This Row],[Normalised weighted population 2026/27]]/gp_need_index[[#This Row],[Registered population 2026/27]]</f>
        <v>0.5835671688211298</v>
      </c>
      <c r="Q1500" s="99">
        <v>3644.8244756819399</v>
      </c>
      <c r="R1500" s="16">
        <v>2116.5021958245602</v>
      </c>
      <c r="S1500" s="17">
        <f>gp_need_index[[#This Row],[Normalised weighted population 2027/28]]/gp_need_index[[#This Row],[Registered population 2027/28]]</f>
        <v>0.58068700151289632</v>
      </c>
      <c r="T1500" s="99">
        <v>3675.3806013547401</v>
      </c>
      <c r="U1500" s="16">
        <v>2124.9447805026498</v>
      </c>
      <c r="V1500" s="17">
        <f>gp_need_index[[#This Row],[Normalised weighted population 2028/29]]/gp_need_index[[#This Row],[Registered population 2028/29]]</f>
        <v>0.57815639004009489</v>
      </c>
    </row>
    <row r="1501" spans="1:22" x14ac:dyDescent="0.2">
      <c r="A1501" s="6" t="s">
        <v>2928</v>
      </c>
      <c r="B1501" s="1" t="s">
        <v>8043</v>
      </c>
      <c r="C1501" s="95" t="s">
        <v>6364</v>
      </c>
      <c r="D1501" s="95" t="s">
        <v>12674</v>
      </c>
      <c r="E1501" s="95" t="s">
        <v>6643</v>
      </c>
      <c r="F1501" s="95" t="s">
        <v>6450</v>
      </c>
      <c r="G1501" s="95" t="s">
        <v>6450</v>
      </c>
      <c r="H1501" s="61">
        <v>5452.81873224432</v>
      </c>
      <c r="I1501" s="61">
        <v>86.7251657383772</v>
      </c>
      <c r="J1501" s="123">
        <v>472896.60829521599</v>
      </c>
      <c r="K1501" s="99">
        <v>9694.4166666666697</v>
      </c>
      <c r="L1501" s="16">
        <v>9521.0986638831291</v>
      </c>
      <c r="M1501" s="17">
        <f>gp_need_index[[#This Row],[Normalised weighted population (base year)]]/gp_need_index[[#This Row],[Registered population (base year)]]</f>
        <v>0.98212187398758322</v>
      </c>
      <c r="N1501" s="99">
        <v>9774.0912021536606</v>
      </c>
      <c r="O1501" s="16">
        <v>9555.5124406066006</v>
      </c>
      <c r="P1501" s="17">
        <f>gp_need_index[[#This Row],[Normalised weighted population 2026/27]]/gp_need_index[[#This Row],[Registered population 2026/27]]</f>
        <v>0.97763692224409593</v>
      </c>
      <c r="Q1501" s="99">
        <v>9853.0232544272294</v>
      </c>
      <c r="R1501" s="16">
        <v>9589.1038508397996</v>
      </c>
      <c r="S1501" s="17">
        <f>gp_need_index[[#This Row],[Normalised weighted population 2027/28]]/gp_need_index[[#This Row],[Registered population 2027/28]]</f>
        <v>0.97321437321597271</v>
      </c>
      <c r="T1501" s="99">
        <v>9934.7664577678697</v>
      </c>
      <c r="U1501" s="16">
        <v>9627.3541401177608</v>
      </c>
      <c r="V1501" s="17">
        <f>gp_need_index[[#This Row],[Normalised weighted population 2028/29]]/gp_need_index[[#This Row],[Registered population 2028/29]]</f>
        <v>0.96905691553426032</v>
      </c>
    </row>
    <row r="1502" spans="1:22" x14ac:dyDescent="0.2">
      <c r="A1502" s="6" t="s">
        <v>3020</v>
      </c>
      <c r="B1502" s="1" t="s">
        <v>8044</v>
      </c>
      <c r="C1502" s="95" t="s">
        <v>6364</v>
      </c>
      <c r="D1502" s="95" t="s">
        <v>12674</v>
      </c>
      <c r="E1502" s="95" t="s">
        <v>6643</v>
      </c>
      <c r="F1502" s="95" t="s">
        <v>6446</v>
      </c>
      <c r="G1502" s="95" t="s">
        <v>6446</v>
      </c>
      <c r="H1502" s="61">
        <v>5620.23466186523</v>
      </c>
      <c r="I1502" s="61">
        <v>171.75546681905101</v>
      </c>
      <c r="J1502" s="123">
        <v>965306.02798127302</v>
      </c>
      <c r="K1502" s="99">
        <v>18008.916666666701</v>
      </c>
      <c r="L1502" s="16">
        <v>19435.059951864299</v>
      </c>
      <c r="M1502" s="17">
        <f>gp_need_index[[#This Row],[Normalised weighted population (base year)]]/gp_need_index[[#This Row],[Registered population (base year)]]</f>
        <v>1.0791909536589335</v>
      </c>
      <c r="N1502" s="99">
        <v>18048.5512235844</v>
      </c>
      <c r="O1502" s="16">
        <v>19505.307497594298</v>
      </c>
      <c r="P1502" s="17">
        <f>gp_need_index[[#This Row],[Normalised weighted population 2026/27]]/gp_need_index[[#This Row],[Registered population 2026/27]]</f>
        <v>1.0807131971959238</v>
      </c>
      <c r="Q1502" s="99">
        <v>18091.007338786199</v>
      </c>
      <c r="R1502" s="16">
        <v>19573.876377594101</v>
      </c>
      <c r="S1502" s="17">
        <f>gp_need_index[[#This Row],[Normalised weighted population 2027/28]]/gp_need_index[[#This Row],[Registered population 2027/28]]</f>
        <v>1.0819671901646242</v>
      </c>
      <c r="T1502" s="99">
        <v>18139.8694202974</v>
      </c>
      <c r="U1502" s="16">
        <v>19651.955251843501</v>
      </c>
      <c r="V1502" s="17">
        <f>gp_need_index[[#This Row],[Normalised weighted population 2028/29]]/gp_need_index[[#This Row],[Registered population 2028/29]]</f>
        <v>1.0833570405889565</v>
      </c>
    </row>
    <row r="1503" spans="1:22" x14ac:dyDescent="0.2">
      <c r="A1503" s="6" t="s">
        <v>2893</v>
      </c>
      <c r="B1503" s="1" t="s">
        <v>8045</v>
      </c>
      <c r="C1503" s="95" t="s">
        <v>6364</v>
      </c>
      <c r="D1503" s="95" t="s">
        <v>12674</v>
      </c>
      <c r="E1503" s="95" t="s">
        <v>6643</v>
      </c>
      <c r="F1503" s="95" t="s">
        <v>6445</v>
      </c>
      <c r="G1503" s="95" t="s">
        <v>6445</v>
      </c>
      <c r="H1503" s="61">
        <v>5725.8051034432901</v>
      </c>
      <c r="I1503" s="61">
        <v>31.957545472223298</v>
      </c>
      <c r="J1503" s="123">
        <v>182982.67695837701</v>
      </c>
      <c r="K1503" s="99">
        <v>5766.6666666666697</v>
      </c>
      <c r="L1503" s="16">
        <v>3684.0951923566299</v>
      </c>
      <c r="M1503" s="17">
        <f>gp_need_index[[#This Row],[Normalised weighted population (base year)]]/gp_need_index[[#This Row],[Registered population (base year)]]</f>
        <v>0.63886043798091818</v>
      </c>
      <c r="N1503" s="99">
        <v>5800.03395339081</v>
      </c>
      <c r="O1503" s="16">
        <v>3697.4112637317498</v>
      </c>
      <c r="P1503" s="17">
        <f>gp_need_index[[#This Row],[Normalised weighted population 2026/27]]/gp_need_index[[#This Row],[Registered population 2026/27]]</f>
        <v>0.63748096880884175</v>
      </c>
      <c r="Q1503" s="99">
        <v>5832.0442548255496</v>
      </c>
      <c r="R1503" s="16">
        <v>3710.4091285069599</v>
      </c>
      <c r="S1503" s="17">
        <f>gp_need_index[[#This Row],[Normalised weighted population 2027/28]]/gp_need_index[[#This Row],[Registered population 2027/28]]</f>
        <v>0.63621072927162603</v>
      </c>
      <c r="T1503" s="99">
        <v>5865.13936739777</v>
      </c>
      <c r="U1503" s="16">
        <v>3725.2097005638102</v>
      </c>
      <c r="V1503" s="17">
        <f>gp_need_index[[#This Row],[Normalised weighted population 2028/29]]/gp_need_index[[#This Row],[Registered population 2028/29]]</f>
        <v>0.63514427658291117</v>
      </c>
    </row>
    <row r="1504" spans="1:22" x14ac:dyDescent="0.2">
      <c r="A1504" s="6" t="s">
        <v>2889</v>
      </c>
      <c r="B1504" s="1" t="s">
        <v>8046</v>
      </c>
      <c r="C1504" s="95" t="s">
        <v>6364</v>
      </c>
      <c r="D1504" s="95" t="s">
        <v>12674</v>
      </c>
      <c r="E1504" s="95" t="s">
        <v>6643</v>
      </c>
      <c r="F1504" s="95" t="s">
        <v>6445</v>
      </c>
      <c r="G1504" s="95" t="s">
        <v>6445</v>
      </c>
      <c r="H1504" s="61">
        <v>5425.6680588213003</v>
      </c>
      <c r="I1504" s="61">
        <v>113.88137023371</v>
      </c>
      <c r="J1504" s="123">
        <v>617882.51297184103</v>
      </c>
      <c r="K1504" s="99">
        <v>15641.833333333299</v>
      </c>
      <c r="L1504" s="16">
        <v>12440.183045297699</v>
      </c>
      <c r="M1504" s="17">
        <f>gp_need_index[[#This Row],[Normalised weighted population (base year)]]/gp_need_index[[#This Row],[Registered population (base year)]]</f>
        <v>0.79531489565147262</v>
      </c>
      <c r="N1504" s="99">
        <v>15710.5008339703</v>
      </c>
      <c r="O1504" s="16">
        <v>12485.1477806537</v>
      </c>
      <c r="P1504" s="17">
        <f>gp_need_index[[#This Row],[Normalised weighted population 2026/27]]/gp_need_index[[#This Row],[Registered population 2026/27]]</f>
        <v>0.79470081269831161</v>
      </c>
      <c r="Q1504" s="99">
        <v>15786.9832100397</v>
      </c>
      <c r="R1504" s="16">
        <v>12529.038019249399</v>
      </c>
      <c r="S1504" s="17">
        <f>gp_need_index[[#This Row],[Normalised weighted population 2027/28]]/gp_need_index[[#This Row],[Registered population 2027/28]]</f>
        <v>0.79363092064870144</v>
      </c>
      <c r="T1504" s="99">
        <v>15866.410726461399</v>
      </c>
      <c r="U1504" s="16">
        <v>12579.0155078725</v>
      </c>
      <c r="V1504" s="17">
        <f>gp_need_index[[#This Row],[Normalised weighted population 2028/29]]/gp_need_index[[#This Row],[Registered population 2028/29]]</f>
        <v>0.79280788356837972</v>
      </c>
    </row>
    <row r="1505" spans="1:22" x14ac:dyDescent="0.2">
      <c r="A1505" s="6" t="s">
        <v>2938</v>
      </c>
      <c r="B1505" s="1" t="s">
        <v>8047</v>
      </c>
      <c r="C1505" s="95" t="s">
        <v>6364</v>
      </c>
      <c r="D1505" s="95" t="s">
        <v>12674</v>
      </c>
      <c r="E1505" s="95" t="s">
        <v>6643</v>
      </c>
      <c r="F1505" s="95" t="s">
        <v>6450</v>
      </c>
      <c r="G1505" s="95" t="s">
        <v>6450</v>
      </c>
      <c r="H1505" s="61">
        <v>5440.9274680397702</v>
      </c>
      <c r="I1505" s="61">
        <v>65.477876651549707</v>
      </c>
      <c r="J1505" s="123">
        <v>356260.37762233702</v>
      </c>
      <c r="K1505" s="99">
        <v>9794.8333333333303</v>
      </c>
      <c r="L1505" s="16">
        <v>7172.7945302940398</v>
      </c>
      <c r="M1505" s="17">
        <f>gp_need_index[[#This Row],[Normalised weighted population (base year)]]/gp_need_index[[#This Row],[Registered population (base year)]]</f>
        <v>0.73230388779397726</v>
      </c>
      <c r="N1505" s="99">
        <v>9887.1972720798203</v>
      </c>
      <c r="O1505" s="16">
        <v>7198.7204195388704</v>
      </c>
      <c r="P1505" s="17">
        <f>gp_need_index[[#This Row],[Normalised weighted population 2026/27]]/gp_need_index[[#This Row],[Registered population 2026/27]]</f>
        <v>0.72808503981883066</v>
      </c>
      <c r="Q1505" s="99">
        <v>9974.7197463228204</v>
      </c>
      <c r="R1505" s="16">
        <v>7224.0267725230697</v>
      </c>
      <c r="S1505" s="17">
        <f>gp_need_index[[#This Row],[Normalised weighted population 2027/28]]/gp_need_index[[#This Row],[Registered population 2027/28]]</f>
        <v>0.7242335580592334</v>
      </c>
      <c r="T1505" s="99">
        <v>10064.5972510869</v>
      </c>
      <c r="U1505" s="16">
        <v>7252.8429286622604</v>
      </c>
      <c r="V1505" s="17">
        <f>gp_need_index[[#This Row],[Normalised weighted population 2028/29]]/gp_need_index[[#This Row],[Registered population 2028/29]]</f>
        <v>0.72062922615994485</v>
      </c>
    </row>
    <row r="1506" spans="1:22" x14ac:dyDescent="0.2">
      <c r="A1506" s="6" t="s">
        <v>3006</v>
      </c>
      <c r="B1506" s="1" t="s">
        <v>8048</v>
      </c>
      <c r="C1506" s="95" t="s">
        <v>6364</v>
      </c>
      <c r="D1506" s="95" t="s">
        <v>12674</v>
      </c>
      <c r="E1506" s="95" t="s">
        <v>6643</v>
      </c>
      <c r="F1506" s="95" t="s">
        <v>6450</v>
      </c>
      <c r="G1506" s="95" t="s">
        <v>6450</v>
      </c>
      <c r="H1506" s="61">
        <v>5454.9784807477699</v>
      </c>
      <c r="I1506" s="61">
        <v>52.328262905835899</v>
      </c>
      <c r="J1506" s="123">
        <v>285449.548086247</v>
      </c>
      <c r="K1506" s="99">
        <v>7342.3333333333303</v>
      </c>
      <c r="L1506" s="16">
        <v>5747.1194828138096</v>
      </c>
      <c r="M1506" s="17">
        <f>gp_need_index[[#This Row],[Normalised weighted population (base year)]]/gp_need_index[[#This Row],[Registered population (base year)]]</f>
        <v>0.78273747893228474</v>
      </c>
      <c r="N1506" s="99">
        <v>7417.5240452874796</v>
      </c>
      <c r="O1506" s="16">
        <v>5767.8923046977898</v>
      </c>
      <c r="P1506" s="17">
        <f>gp_need_index[[#This Row],[Normalised weighted population 2026/27]]/gp_need_index[[#This Row],[Registered population 2026/27]]</f>
        <v>0.77760345224121818</v>
      </c>
      <c r="Q1506" s="99">
        <v>7493.0615632154704</v>
      </c>
      <c r="R1506" s="16">
        <v>5788.1687302471601</v>
      </c>
      <c r="S1506" s="17">
        <f>gp_need_index[[#This Row],[Normalised weighted population 2027/28]]/gp_need_index[[#This Row],[Registered population 2027/28]]</f>
        <v>0.77247046236242378</v>
      </c>
      <c r="T1506" s="99">
        <v>7569.6714954545796</v>
      </c>
      <c r="U1506" s="16">
        <v>5811.2573453842497</v>
      </c>
      <c r="V1506" s="17">
        <f>gp_need_index[[#This Row],[Normalised weighted population 2028/29]]/gp_need_index[[#This Row],[Registered population 2028/29]]</f>
        <v>0.76770271323845174</v>
      </c>
    </row>
    <row r="1507" spans="1:22" x14ac:dyDescent="0.2">
      <c r="A1507" s="6" t="s">
        <v>2727</v>
      </c>
      <c r="B1507" s="1" t="s">
        <v>8049</v>
      </c>
      <c r="C1507" s="95" t="s">
        <v>6364</v>
      </c>
      <c r="D1507" s="95" t="s">
        <v>12674</v>
      </c>
      <c r="E1507" s="95" t="s">
        <v>6643</v>
      </c>
      <c r="F1507" s="95" t="s">
        <v>6447</v>
      </c>
      <c r="G1507" s="95" t="s">
        <v>6447</v>
      </c>
      <c r="H1507" s="61">
        <v>5299.7750995342503</v>
      </c>
      <c r="I1507" s="61">
        <v>97.485028023724894</v>
      </c>
      <c r="J1507" s="123">
        <v>516648.724097536</v>
      </c>
      <c r="K1507" s="99">
        <v>17514.5</v>
      </c>
      <c r="L1507" s="16">
        <v>10401.985107136001</v>
      </c>
      <c r="M1507" s="17">
        <f>gp_need_index[[#This Row],[Normalised weighted population (base year)]]/gp_need_index[[#This Row],[Registered population (base year)]]</f>
        <v>0.59390705456256254</v>
      </c>
      <c r="N1507" s="99">
        <v>17575.263459053898</v>
      </c>
      <c r="O1507" s="16">
        <v>10439.5828262223</v>
      </c>
      <c r="P1507" s="17">
        <f>gp_need_index[[#This Row],[Normalised weighted population 2026/27]]/gp_need_index[[#This Row],[Registered population 2026/27]]</f>
        <v>0.59399296349349162</v>
      </c>
      <c r="Q1507" s="99">
        <v>17638.157443023101</v>
      </c>
      <c r="R1507" s="16">
        <v>10476.2820939549</v>
      </c>
      <c r="S1507" s="17">
        <f>gp_need_index[[#This Row],[Normalised weighted population 2027/28]]/gp_need_index[[#This Row],[Registered population 2027/28]]</f>
        <v>0.5939555833877006</v>
      </c>
      <c r="T1507" s="99">
        <v>17709.944897010599</v>
      </c>
      <c r="U1507" s="16">
        <v>10518.071277478601</v>
      </c>
      <c r="V1507" s="17">
        <f>gp_need_index[[#This Row],[Normalised weighted population 2028/29]]/gp_need_index[[#This Row],[Registered population 2028/29]]</f>
        <v>0.59390762301321609</v>
      </c>
    </row>
    <row r="1508" spans="1:22" x14ac:dyDescent="0.2">
      <c r="A1508" s="6" t="s">
        <v>2884</v>
      </c>
      <c r="B1508" s="1" t="s">
        <v>7644</v>
      </c>
      <c r="C1508" s="95" t="s">
        <v>6364</v>
      </c>
      <c r="D1508" s="95" t="s">
        <v>12674</v>
      </c>
      <c r="E1508" s="95" t="s">
        <v>6643</v>
      </c>
      <c r="F1508" s="95" t="s">
        <v>6445</v>
      </c>
      <c r="G1508" s="95" t="s">
        <v>6445</v>
      </c>
      <c r="H1508" s="61">
        <v>5566.7002090669002</v>
      </c>
      <c r="I1508" s="61">
        <v>85.871834884880599</v>
      </c>
      <c r="J1508" s="123">
        <v>478022.76120662299</v>
      </c>
      <c r="K1508" s="99">
        <v>12007</v>
      </c>
      <c r="L1508" s="16">
        <v>9624.3064407618895</v>
      </c>
      <c r="M1508" s="17">
        <f>gp_need_index[[#This Row],[Normalised weighted population (base year)]]/gp_need_index[[#This Row],[Registered population (base year)]]</f>
        <v>0.80155796125276002</v>
      </c>
      <c r="N1508" s="99">
        <v>12055.870440857299</v>
      </c>
      <c r="O1508" s="16">
        <v>9659.0932594540609</v>
      </c>
      <c r="P1508" s="17">
        <f>gp_need_index[[#This Row],[Normalised weighted population 2026/27]]/gp_need_index[[#This Row],[Registered population 2026/27]]</f>
        <v>0.80119418227317962</v>
      </c>
      <c r="Q1508" s="99">
        <v>12107.4626849008</v>
      </c>
      <c r="R1508" s="16">
        <v>9693.04879728374</v>
      </c>
      <c r="S1508" s="17">
        <f>gp_need_index[[#This Row],[Normalised weighted population 2027/28]]/gp_need_index[[#This Row],[Registered population 2027/28]]</f>
        <v>0.80058465175960669</v>
      </c>
      <c r="T1508" s="99">
        <v>12164.6235236874</v>
      </c>
      <c r="U1508" s="16">
        <v>9731.7137159506801</v>
      </c>
      <c r="V1508" s="17">
        <f>gp_need_index[[#This Row],[Normalised weighted population 2028/29]]/gp_need_index[[#This Row],[Registered population 2028/29]]</f>
        <v>0.80000122461667067</v>
      </c>
    </row>
    <row r="1509" spans="1:22" x14ac:dyDescent="0.2">
      <c r="A1509" s="6" t="s">
        <v>2921</v>
      </c>
      <c r="B1509" s="1" t="s">
        <v>8050</v>
      </c>
      <c r="C1509" s="95" t="s">
        <v>6364</v>
      </c>
      <c r="D1509" s="95" t="s">
        <v>12674</v>
      </c>
      <c r="E1509" s="95" t="s">
        <v>6643</v>
      </c>
      <c r="F1509" s="95" t="s">
        <v>6444</v>
      </c>
      <c r="G1509" s="95" t="s">
        <v>6444</v>
      </c>
      <c r="H1509" s="61">
        <v>5504.9705141128998</v>
      </c>
      <c r="I1509" s="61"/>
      <c r="J1509" s="123"/>
      <c r="K1509" s="99">
        <v>4170.8333333333303</v>
      </c>
      <c r="L1509" s="16"/>
      <c r="M1509" s="17">
        <f>gp_need_index[[#This Row],[Normalised weighted population (base year)]]/gp_need_index[[#This Row],[Registered population (base year)]]</f>
        <v>0</v>
      </c>
      <c r="N1509" s="99">
        <v>4165.3361694347795</v>
      </c>
      <c r="O1509" s="16"/>
      <c r="P1509" s="17">
        <f>gp_need_index[[#This Row],[Normalised weighted population 2026/27]]/gp_need_index[[#This Row],[Registered population 2026/27]]</f>
        <v>0</v>
      </c>
      <c r="Q1509" s="99">
        <v>4163.1348921532599</v>
      </c>
      <c r="R1509" s="16"/>
      <c r="S1509" s="17">
        <f>gp_need_index[[#This Row],[Normalised weighted population 2027/28]]/gp_need_index[[#This Row],[Registered population 2027/28]]</f>
        <v>0</v>
      </c>
      <c r="T1509" s="99">
        <v>4161.4731313924904</v>
      </c>
      <c r="U1509" s="16"/>
      <c r="V1509" s="17">
        <f>gp_need_index[[#This Row],[Normalised weighted population 2028/29]]/gp_need_index[[#This Row],[Registered population 2028/29]]</f>
        <v>0</v>
      </c>
    </row>
    <row r="1510" spans="1:22" x14ac:dyDescent="0.2">
      <c r="A1510" s="6" t="s">
        <v>2894</v>
      </c>
      <c r="B1510" s="1" t="s">
        <v>8051</v>
      </c>
      <c r="C1510" s="95" t="s">
        <v>6364</v>
      </c>
      <c r="D1510" s="95" t="s">
        <v>12674</v>
      </c>
      <c r="E1510" s="95" t="s">
        <v>6643</v>
      </c>
      <c r="F1510" s="95" t="s">
        <v>6449</v>
      </c>
      <c r="G1510" s="95" t="s">
        <v>6449</v>
      </c>
      <c r="H1510" s="61">
        <v>5341.4118881225604</v>
      </c>
      <c r="I1510" s="61">
        <v>66.518354204148395</v>
      </c>
      <c r="J1510" s="123">
        <v>355301.92792438599</v>
      </c>
      <c r="K1510" s="99">
        <v>8819.6666666666697</v>
      </c>
      <c r="L1510" s="16">
        <v>7153.4975127673997</v>
      </c>
      <c r="M1510" s="17">
        <f>gp_need_index[[#This Row],[Normalised weighted population (base year)]]/gp_need_index[[#This Row],[Registered population (base year)]]</f>
        <v>0.8110847930119125</v>
      </c>
      <c r="N1510" s="99">
        <v>8906.4961261621193</v>
      </c>
      <c r="O1510" s="16">
        <v>7179.35365341744</v>
      </c>
      <c r="P1510" s="17">
        <f>gp_need_index[[#This Row],[Normalised weighted population 2026/27]]/gp_need_index[[#This Row],[Registered population 2026/27]]</f>
        <v>0.80608059013562738</v>
      </c>
      <c r="Q1510" s="99">
        <v>8993.7613755600596</v>
      </c>
      <c r="R1510" s="16">
        <v>7204.5919245494397</v>
      </c>
      <c r="S1510" s="17">
        <f>gp_need_index[[#This Row],[Normalised weighted population 2027/28]]/gp_need_index[[#This Row],[Registered population 2027/28]]</f>
        <v>0.80106549681509598</v>
      </c>
      <c r="T1510" s="99">
        <v>9074.2654656266204</v>
      </c>
      <c r="U1510" s="16">
        <v>7233.33055638932</v>
      </c>
      <c r="V1510" s="17">
        <f>gp_need_index[[#This Row],[Normalised weighted population 2028/29]]/gp_need_index[[#This Row],[Registered population 2028/29]]</f>
        <v>0.79712573803237574</v>
      </c>
    </row>
    <row r="1511" spans="1:22" x14ac:dyDescent="0.2">
      <c r="A1511" s="6" t="s">
        <v>2925</v>
      </c>
      <c r="B1511" s="1" t="s">
        <v>8052</v>
      </c>
      <c r="C1511" s="95" t="s">
        <v>6364</v>
      </c>
      <c r="D1511" s="95" t="s">
        <v>12674</v>
      </c>
      <c r="E1511" s="95" t="s">
        <v>6643</v>
      </c>
      <c r="F1511" s="95" t="s">
        <v>6450</v>
      </c>
      <c r="G1511" s="95" t="s">
        <v>6450</v>
      </c>
      <c r="H1511" s="61">
        <v>5479.4886740777702</v>
      </c>
      <c r="I1511" s="61">
        <v>142.60314868542599</v>
      </c>
      <c r="J1511" s="123">
        <v>781392.33810962003</v>
      </c>
      <c r="K1511" s="99">
        <v>14185.5</v>
      </c>
      <c r="L1511" s="16">
        <v>15732.2201425044</v>
      </c>
      <c r="M1511" s="17">
        <f>gp_need_index[[#This Row],[Normalised weighted population (base year)]]/gp_need_index[[#This Row],[Registered population (base year)]]</f>
        <v>1.1090352925525642</v>
      </c>
      <c r="N1511" s="99">
        <v>14298.629072097499</v>
      </c>
      <c r="O1511" s="16">
        <v>15789.083864902601</v>
      </c>
      <c r="P1511" s="17">
        <f>gp_need_index[[#This Row],[Normalised weighted population 2026/27]]/gp_need_index[[#This Row],[Registered population 2026/27]]</f>
        <v>1.1042376010518093</v>
      </c>
      <c r="Q1511" s="99">
        <v>14407.656989937001</v>
      </c>
      <c r="R1511" s="16">
        <v>15844.5887472005</v>
      </c>
      <c r="S1511" s="17">
        <f>gp_need_index[[#This Row],[Normalised weighted population 2027/28]]/gp_need_index[[#This Row],[Registered population 2027/28]]</f>
        <v>1.0997338955436766</v>
      </c>
      <c r="T1511" s="99">
        <v>14520.0134103003</v>
      </c>
      <c r="U1511" s="16">
        <v>15907.791744320801</v>
      </c>
      <c r="V1511" s="17">
        <f>gp_need_index[[#This Row],[Normalised weighted population 2028/29]]/gp_need_index[[#This Row],[Registered population 2028/29]]</f>
        <v>1.0955769319769382</v>
      </c>
    </row>
    <row r="1512" spans="1:22" x14ac:dyDescent="0.2">
      <c r="A1512" s="6" t="s">
        <v>2931</v>
      </c>
      <c r="B1512" s="1" t="s">
        <v>8053</v>
      </c>
      <c r="C1512" s="95" t="s">
        <v>6364</v>
      </c>
      <c r="D1512" s="95" t="s">
        <v>12674</v>
      </c>
      <c r="E1512" s="95" t="s">
        <v>6643</v>
      </c>
      <c r="F1512" s="95" t="s">
        <v>6443</v>
      </c>
      <c r="G1512" s="95" t="s">
        <v>6443</v>
      </c>
      <c r="H1512" s="61">
        <v>5366.0732421875</v>
      </c>
      <c r="I1512" s="61">
        <v>179.95342406024599</v>
      </c>
      <c r="J1512" s="123">
        <v>965643.253689709</v>
      </c>
      <c r="K1512" s="99">
        <v>22328.333333333299</v>
      </c>
      <c r="L1512" s="16">
        <v>19441.849510481799</v>
      </c>
      <c r="M1512" s="17">
        <f>gp_need_index[[#This Row],[Normalised weighted population (base year)]]/gp_need_index[[#This Row],[Registered population (base year)]]</f>
        <v>0.87072551364403206</v>
      </c>
      <c r="N1512" s="99">
        <v>22667.725657421801</v>
      </c>
      <c r="O1512" s="16">
        <v>19512.121596904199</v>
      </c>
      <c r="P1512" s="17">
        <f>gp_need_index[[#This Row],[Normalised weighted population 2026/27]]/gp_need_index[[#This Row],[Registered population 2026/27]]</f>
        <v>0.86078867777877821</v>
      </c>
      <c r="Q1512" s="99">
        <v>22998.262155478798</v>
      </c>
      <c r="R1512" s="16">
        <v>19580.714431161501</v>
      </c>
      <c r="S1512" s="17">
        <f>gp_need_index[[#This Row],[Normalised weighted population 2027/28]]/gp_need_index[[#This Row],[Registered population 2027/28]]</f>
        <v>0.8513997405015602</v>
      </c>
      <c r="T1512" s="99">
        <v>23310.383270206999</v>
      </c>
      <c r="U1512" s="16">
        <v>19658.8205819459</v>
      </c>
      <c r="V1512" s="17">
        <f>gp_need_index[[#This Row],[Normalised weighted population 2028/29]]/gp_need_index[[#This Row],[Registered population 2028/29]]</f>
        <v>0.84335037970275839</v>
      </c>
    </row>
    <row r="1513" spans="1:22" x14ac:dyDescent="0.2">
      <c r="A1513" s="6" t="s">
        <v>3009</v>
      </c>
      <c r="B1513" s="1" t="s">
        <v>8054</v>
      </c>
      <c r="C1513" s="95" t="s">
        <v>6364</v>
      </c>
      <c r="D1513" s="95" t="s">
        <v>12674</v>
      </c>
      <c r="E1513" s="95" t="s">
        <v>6643</v>
      </c>
      <c r="F1513" s="95" t="s">
        <v>6450</v>
      </c>
      <c r="G1513" s="95" t="s">
        <v>6450</v>
      </c>
      <c r="H1513" s="61">
        <v>5434.1513671875</v>
      </c>
      <c r="I1513" s="61">
        <v>61.806282675174501</v>
      </c>
      <c r="J1513" s="123">
        <v>335864.69550007698</v>
      </c>
      <c r="K1513" s="99">
        <v>7803.9166666666697</v>
      </c>
      <c r="L1513" s="16">
        <v>6762.1565633539003</v>
      </c>
      <c r="M1513" s="17">
        <f>gp_need_index[[#This Row],[Normalised weighted population (base year)]]/gp_need_index[[#This Row],[Registered population (base year)]]</f>
        <v>0.86650804361321532</v>
      </c>
      <c r="N1513" s="99">
        <v>7879.8306294971899</v>
      </c>
      <c r="O1513" s="16">
        <v>6786.5982117765998</v>
      </c>
      <c r="P1513" s="17">
        <f>gp_need_index[[#This Row],[Normalised weighted population 2026/27]]/gp_need_index[[#This Row],[Registered population 2026/27]]</f>
        <v>0.86126193961222886</v>
      </c>
      <c r="Q1513" s="99">
        <v>7957.9717522640603</v>
      </c>
      <c r="R1513" s="16">
        <v>6810.4557919991803</v>
      </c>
      <c r="S1513" s="17">
        <f>gp_need_index[[#This Row],[Normalised weighted population 2027/28]]/gp_need_index[[#This Row],[Registered population 2027/28]]</f>
        <v>0.8558029613590411</v>
      </c>
      <c r="T1513" s="99">
        <v>8035.8245814846796</v>
      </c>
      <c r="U1513" s="16">
        <v>6837.6222413578398</v>
      </c>
      <c r="V1513" s="17">
        <f>gp_need_index[[#This Row],[Normalised weighted population 2028/29]]/gp_need_index[[#This Row],[Registered population 2028/29]]</f>
        <v>0.85089242205614912</v>
      </c>
    </row>
    <row r="1514" spans="1:22" x14ac:dyDescent="0.2">
      <c r="A1514" s="6" t="s">
        <v>2898</v>
      </c>
      <c r="B1514" s="1" t="s">
        <v>8055</v>
      </c>
      <c r="C1514" s="95" t="s">
        <v>6364</v>
      </c>
      <c r="D1514" s="95" t="s">
        <v>12674</v>
      </c>
      <c r="E1514" s="95" t="s">
        <v>6643</v>
      </c>
      <c r="F1514" s="95" t="s">
        <v>6445</v>
      </c>
      <c r="G1514" s="95" t="s">
        <v>6445</v>
      </c>
      <c r="H1514" s="61">
        <v>5472.5594323199703</v>
      </c>
      <c r="I1514" s="61">
        <v>44.374300282437801</v>
      </c>
      <c r="J1514" s="123">
        <v>242840.99556325399</v>
      </c>
      <c r="K1514" s="99">
        <v>6737.4166666666697</v>
      </c>
      <c r="L1514" s="16">
        <v>4889.2570550008204</v>
      </c>
      <c r="M1514" s="17">
        <f>gp_need_index[[#This Row],[Normalised weighted population (base year)]]/gp_need_index[[#This Row],[Registered population (base year)]]</f>
        <v>0.72568720281029842</v>
      </c>
      <c r="N1514" s="99">
        <v>6768.79683618128</v>
      </c>
      <c r="O1514" s="16">
        <v>4906.9291542589399</v>
      </c>
      <c r="P1514" s="17">
        <f>gp_need_index[[#This Row],[Normalised weighted population 2026/27]]/gp_need_index[[#This Row],[Registered population 2026/27]]</f>
        <v>0.72493373239242598</v>
      </c>
      <c r="Q1514" s="99">
        <v>6801.8434495415504</v>
      </c>
      <c r="R1514" s="16">
        <v>4924.1789533911697</v>
      </c>
      <c r="S1514" s="17">
        <f>gp_need_index[[#This Row],[Normalised weighted population 2027/28]]/gp_need_index[[#This Row],[Registered population 2027/28]]</f>
        <v>0.72394770475393155</v>
      </c>
      <c r="T1514" s="99">
        <v>6838.7509270841201</v>
      </c>
      <c r="U1514" s="16">
        <v>4943.8211715122197</v>
      </c>
      <c r="V1514" s="17">
        <f>gp_need_index[[#This Row],[Normalised weighted population 2028/29]]/gp_need_index[[#This Row],[Registered population 2028/29]]</f>
        <v>0.7229128863185762</v>
      </c>
    </row>
    <row r="1515" spans="1:22" x14ac:dyDescent="0.2">
      <c r="A1515" s="6" t="s">
        <v>2737</v>
      </c>
      <c r="B1515" s="1" t="s">
        <v>7026</v>
      </c>
      <c r="C1515" s="95" t="s">
        <v>6364</v>
      </c>
      <c r="D1515" s="95" t="s">
        <v>12674</v>
      </c>
      <c r="E1515" s="95" t="s">
        <v>6643</v>
      </c>
      <c r="F1515" s="95" t="s">
        <v>6447</v>
      </c>
      <c r="G1515" s="95" t="s">
        <v>6447</v>
      </c>
      <c r="H1515" s="61">
        <v>5392.1936886809599</v>
      </c>
      <c r="I1515" s="61">
        <v>157.21923562498901</v>
      </c>
      <c r="J1515" s="123">
        <v>847756.57007631101</v>
      </c>
      <c r="K1515" s="99">
        <v>14940.25</v>
      </c>
      <c r="L1515" s="16">
        <v>17068.369290593098</v>
      </c>
      <c r="M1515" s="17">
        <f>gp_need_index[[#This Row],[Normalised weighted population (base year)]]/gp_need_index[[#This Row],[Registered population (base year)]]</f>
        <v>1.1424420133928883</v>
      </c>
      <c r="N1515" s="99">
        <v>14929.265947416499</v>
      </c>
      <c r="O1515" s="16">
        <v>17130.062491192799</v>
      </c>
      <c r="P1515" s="17">
        <f>gp_need_index[[#This Row],[Normalised weighted population 2026/27]]/gp_need_index[[#This Row],[Registered population 2026/27]]</f>
        <v>1.1474149198981312</v>
      </c>
      <c r="Q1515" s="99">
        <v>14915.8446045236</v>
      </c>
      <c r="R1515" s="16">
        <v>17190.281444392702</v>
      </c>
      <c r="S1515" s="17">
        <f>gp_need_index[[#This Row],[Normalised weighted population 2027/28]]/gp_need_index[[#This Row],[Registered population 2027/28]]</f>
        <v>1.1524846162033173</v>
      </c>
      <c r="T1515" s="99">
        <v>14914.2028622094</v>
      </c>
      <c r="U1515" s="16">
        <v>17258.852319027701</v>
      </c>
      <c r="V1515" s="17">
        <f>gp_need_index[[#This Row],[Normalised weighted population 2028/29]]/gp_need_index[[#This Row],[Registered population 2028/29]]</f>
        <v>1.157209170243978</v>
      </c>
    </row>
    <row r="1516" spans="1:22" x14ac:dyDescent="0.2">
      <c r="A1516" s="6" t="s">
        <v>3008</v>
      </c>
      <c r="B1516" s="1" t="s">
        <v>8056</v>
      </c>
      <c r="C1516" s="95" t="s">
        <v>6364</v>
      </c>
      <c r="D1516" s="95" t="s">
        <v>12674</v>
      </c>
      <c r="E1516" s="95" t="s">
        <v>6643</v>
      </c>
      <c r="F1516" s="95" t="s">
        <v>6446</v>
      </c>
      <c r="G1516" s="95" t="s">
        <v>6446</v>
      </c>
      <c r="H1516" s="61">
        <v>5469.9889291616601</v>
      </c>
      <c r="I1516" s="61">
        <v>65.907263660418295</v>
      </c>
      <c r="J1516" s="123">
        <v>360512.002573826</v>
      </c>
      <c r="K1516" s="99">
        <v>7855.6666666666697</v>
      </c>
      <c r="L1516" s="16">
        <v>7258.3949341347197</v>
      </c>
      <c r="M1516" s="17">
        <f>gp_need_index[[#This Row],[Normalised weighted population (base year)]]/gp_need_index[[#This Row],[Registered population (base year)]]</f>
        <v>0.92396931312446007</v>
      </c>
      <c r="N1516" s="99">
        <v>7883.1802418355701</v>
      </c>
      <c r="O1516" s="16">
        <v>7284.6302239318602</v>
      </c>
      <c r="P1516" s="17">
        <f>gp_need_index[[#This Row],[Normalised weighted population 2026/27]]/gp_need_index[[#This Row],[Registered population 2026/27]]</f>
        <v>0.92407251901621623</v>
      </c>
      <c r="Q1516" s="99">
        <v>7910.2372393333399</v>
      </c>
      <c r="R1516" s="16">
        <v>7310.2385838989703</v>
      </c>
      <c r="S1516" s="17">
        <f>gp_need_index[[#This Row],[Normalised weighted population 2027/28]]/gp_need_index[[#This Row],[Registered population 2027/28]]</f>
        <v>0.92414909473878992</v>
      </c>
      <c r="T1516" s="99">
        <v>7939.3787235583404</v>
      </c>
      <c r="U1516" s="16">
        <v>7339.3986331459701</v>
      </c>
      <c r="V1516" s="17">
        <f>gp_need_index[[#This Row],[Normalised weighted population 2028/29]]/gp_need_index[[#This Row],[Registered population 2028/29]]</f>
        <v>0.92442984378210058</v>
      </c>
    </row>
    <row r="1517" spans="1:22" x14ac:dyDescent="0.2">
      <c r="A1517" s="6" t="s">
        <v>3021</v>
      </c>
      <c r="B1517" s="1" t="s">
        <v>8057</v>
      </c>
      <c r="C1517" s="95" t="s">
        <v>6364</v>
      </c>
      <c r="D1517" s="95" t="s">
        <v>12674</v>
      </c>
      <c r="E1517" s="95" t="s">
        <v>6643</v>
      </c>
      <c r="F1517" s="95" t="s">
        <v>6446</v>
      </c>
      <c r="G1517" s="95" t="s">
        <v>6446</v>
      </c>
      <c r="H1517" s="61">
        <v>5409.0358025045998</v>
      </c>
      <c r="I1517" s="61">
        <v>36.810904999430498</v>
      </c>
      <c r="J1517" s="123">
        <v>199111.50306451501</v>
      </c>
      <c r="K1517" s="99">
        <v>6398</v>
      </c>
      <c r="L1517" s="16">
        <v>4008.82609969545</v>
      </c>
      <c r="M1517" s="17">
        <f>gp_need_index[[#This Row],[Normalised weighted population (base year)]]/gp_need_index[[#This Row],[Registered population (base year)]]</f>
        <v>0.62657488272826667</v>
      </c>
      <c r="N1517" s="99">
        <v>6424.6857268461699</v>
      </c>
      <c r="O1517" s="16">
        <v>4023.3159029406902</v>
      </c>
      <c r="P1517" s="17">
        <f>gp_need_index[[#This Row],[Normalised weighted population 2026/27]]/gp_need_index[[#This Row],[Registered population 2026/27]]</f>
        <v>0.62622765906336497</v>
      </c>
      <c r="Q1517" s="99">
        <v>6444.8599976007699</v>
      </c>
      <c r="R1517" s="16">
        <v>4037.4594515816898</v>
      </c>
      <c r="S1517" s="17">
        <f>gp_need_index[[#This Row],[Normalised weighted population 2027/28]]/gp_need_index[[#This Row],[Registered population 2027/28]]</f>
        <v>0.6264619329333323</v>
      </c>
      <c r="T1517" s="99">
        <v>6466.9110154265099</v>
      </c>
      <c r="U1517" s="16">
        <v>4053.5646053451001</v>
      </c>
      <c r="V1517" s="17">
        <f>gp_need_index[[#This Row],[Normalised weighted population 2028/29]]/gp_need_index[[#This Row],[Registered population 2028/29]]</f>
        <v>0.62681620261598059</v>
      </c>
    </row>
    <row r="1518" spans="1:22" x14ac:dyDescent="0.2">
      <c r="A1518" s="6" t="s">
        <v>2912</v>
      </c>
      <c r="B1518" s="1" t="s">
        <v>8058</v>
      </c>
      <c r="C1518" s="95" t="s">
        <v>6364</v>
      </c>
      <c r="D1518" s="95" t="s">
        <v>12674</v>
      </c>
      <c r="E1518" s="95" t="s">
        <v>6643</v>
      </c>
      <c r="F1518" s="95" t="s">
        <v>6449</v>
      </c>
      <c r="G1518" s="95" t="s">
        <v>6449</v>
      </c>
      <c r="H1518" s="61">
        <v>5467.0142970575398</v>
      </c>
      <c r="I1518" s="61">
        <v>107.33063605561701</v>
      </c>
      <c r="J1518" s="123">
        <v>586778.12182833801</v>
      </c>
      <c r="K1518" s="99">
        <v>14277.166666666701</v>
      </c>
      <c r="L1518" s="16">
        <v>11813.9404972175</v>
      </c>
      <c r="M1518" s="17">
        <f>gp_need_index[[#This Row],[Normalised weighted population (base year)]]/gp_need_index[[#This Row],[Registered population (base year)]]</f>
        <v>0.82747093824994256</v>
      </c>
      <c r="N1518" s="99">
        <v>14410.842930242299</v>
      </c>
      <c r="O1518" s="16">
        <v>11856.641694300701</v>
      </c>
      <c r="P1518" s="17">
        <f>gp_need_index[[#This Row],[Normalised weighted population 2026/27]]/gp_need_index[[#This Row],[Registered population 2026/27]]</f>
        <v>0.82275837379495653</v>
      </c>
      <c r="Q1518" s="99">
        <v>14543.905358600001</v>
      </c>
      <c r="R1518" s="16">
        <v>11898.322485113</v>
      </c>
      <c r="S1518" s="17">
        <f>gp_need_index[[#This Row],[Normalised weighted population 2027/28]]/gp_need_index[[#This Row],[Registered population 2027/28]]</f>
        <v>0.81809680355746861</v>
      </c>
      <c r="T1518" s="99">
        <v>14674.2176981513</v>
      </c>
      <c r="U1518" s="16">
        <v>11945.7840919595</v>
      </c>
      <c r="V1518" s="17">
        <f>gp_need_index[[#This Row],[Normalised weighted population 2028/29]]/gp_need_index[[#This Row],[Registered population 2028/29]]</f>
        <v>0.81406616268644183</v>
      </c>
    </row>
    <row r="1519" spans="1:22" x14ac:dyDescent="0.2">
      <c r="A1519" s="6" t="s">
        <v>3023</v>
      </c>
      <c r="B1519" s="1" t="s">
        <v>8059</v>
      </c>
      <c r="C1519" s="95" t="s">
        <v>6364</v>
      </c>
      <c r="D1519" s="95" t="s">
        <v>12674</v>
      </c>
      <c r="E1519" s="95" t="s">
        <v>6643</v>
      </c>
      <c r="F1519" s="95" t="s">
        <v>6446</v>
      </c>
      <c r="G1519" s="95" t="s">
        <v>6446</v>
      </c>
      <c r="H1519" s="61">
        <v>5617.7124328613299</v>
      </c>
      <c r="I1519" s="61">
        <v>19.419644667558899</v>
      </c>
      <c r="J1519" s="123">
        <v>109093.979290695</v>
      </c>
      <c r="K1519" s="99">
        <v>3958</v>
      </c>
      <c r="L1519" s="16">
        <v>2196.45166034665</v>
      </c>
      <c r="M1519" s="17">
        <f>gp_need_index[[#This Row],[Normalised weighted population (base year)]]/gp_need_index[[#This Row],[Registered population (base year)]]</f>
        <v>0.55493978280612688</v>
      </c>
      <c r="N1519" s="99">
        <v>3983.9850352110302</v>
      </c>
      <c r="O1519" s="16">
        <v>2204.3906807991798</v>
      </c>
      <c r="P1519" s="17">
        <f>gp_need_index[[#This Row],[Normalised weighted population 2026/27]]/gp_need_index[[#This Row],[Registered population 2026/27]]</f>
        <v>0.55331299222172259</v>
      </c>
      <c r="Q1519" s="99">
        <v>4009.3750736306902</v>
      </c>
      <c r="R1519" s="16">
        <v>2212.1399869858601</v>
      </c>
      <c r="S1519" s="17">
        <f>gp_need_index[[#This Row],[Normalised weighted population 2027/28]]/gp_need_index[[#This Row],[Registered population 2027/28]]</f>
        <v>0.55174184164881745</v>
      </c>
      <c r="T1519" s="99">
        <v>4035.0424108932002</v>
      </c>
      <c r="U1519" s="16">
        <v>2220.96406437013</v>
      </c>
      <c r="V1519" s="17">
        <f>gp_need_index[[#This Row],[Normalised weighted population 2028/29]]/gp_need_index[[#This Row],[Registered population 2028/29]]</f>
        <v>0.55041901378144265</v>
      </c>
    </row>
    <row r="1520" spans="1:22" x14ac:dyDescent="0.2">
      <c r="A1520" s="6" t="s">
        <v>2908</v>
      </c>
      <c r="B1520" s="1" t="s">
        <v>8060</v>
      </c>
      <c r="C1520" s="95" t="s">
        <v>6364</v>
      </c>
      <c r="D1520" s="95" t="s">
        <v>12674</v>
      </c>
      <c r="E1520" s="95" t="s">
        <v>6643</v>
      </c>
      <c r="F1520" s="95" t="s">
        <v>6444</v>
      </c>
      <c r="G1520" s="95" t="s">
        <v>6444</v>
      </c>
      <c r="H1520" s="61">
        <v>5479.7699730282702</v>
      </c>
      <c r="I1520" s="61">
        <v>136.61091356452999</v>
      </c>
      <c r="J1520" s="123">
        <v>748596.38213887101</v>
      </c>
      <c r="K1520" s="99">
        <v>14767</v>
      </c>
      <c r="L1520" s="16">
        <v>15071.9203494914</v>
      </c>
      <c r="M1520" s="17">
        <f>gp_need_index[[#This Row],[Normalised weighted population (base year)]]/gp_need_index[[#This Row],[Registered population (base year)]]</f>
        <v>1.0206487674877363</v>
      </c>
      <c r="N1520" s="99">
        <v>14746.1116968808</v>
      </c>
      <c r="O1520" s="16">
        <v>15126.3974345435</v>
      </c>
      <c r="P1520" s="17">
        <f>gp_need_index[[#This Row],[Normalised weighted population 2026/27]]/gp_need_index[[#This Row],[Registered population 2026/27]]</f>
        <v>1.0257888822138206</v>
      </c>
      <c r="Q1520" s="99">
        <v>14734.0791432557</v>
      </c>
      <c r="R1520" s="16">
        <v>15179.5727116134</v>
      </c>
      <c r="S1520" s="17">
        <f>gp_need_index[[#This Row],[Normalised weighted population 2027/28]]/gp_need_index[[#This Row],[Registered population 2027/28]]</f>
        <v>1.0302355894811124</v>
      </c>
      <c r="T1520" s="99">
        <v>14728.838875388999</v>
      </c>
      <c r="U1520" s="16">
        <v>15240.1230045674</v>
      </c>
      <c r="V1520" s="17">
        <f>gp_need_index[[#This Row],[Normalised weighted population 2028/29]]/gp_need_index[[#This Row],[Registered population 2028/29]]</f>
        <v>1.0347131320740242</v>
      </c>
    </row>
    <row r="1521" spans="1:22" x14ac:dyDescent="0.2">
      <c r="A1521" s="6" t="s">
        <v>2909</v>
      </c>
      <c r="B1521" s="1" t="s">
        <v>8061</v>
      </c>
      <c r="C1521" s="95" t="s">
        <v>6364</v>
      </c>
      <c r="D1521" s="95" t="s">
        <v>12674</v>
      </c>
      <c r="E1521" s="95" t="s">
        <v>6643</v>
      </c>
      <c r="F1521" s="95" t="s">
        <v>6444</v>
      </c>
      <c r="G1521" s="95" t="s">
        <v>6444</v>
      </c>
      <c r="H1521" s="61">
        <v>5523.4053178267004</v>
      </c>
      <c r="I1521" s="61">
        <v>83.336569678772605</v>
      </c>
      <c r="J1521" s="123">
        <v>460301.65213316801</v>
      </c>
      <c r="K1521" s="99">
        <v>8678.0833333333303</v>
      </c>
      <c r="L1521" s="16">
        <v>9267.5171871234597</v>
      </c>
      <c r="M1521" s="17">
        <f>gp_need_index[[#This Row],[Normalised weighted population (base year)]]/gp_need_index[[#This Row],[Registered population (base year)]]</f>
        <v>1.0679221241775887</v>
      </c>
      <c r="N1521" s="99">
        <v>8665.4631738548505</v>
      </c>
      <c r="O1521" s="16">
        <v>9301.0143998420299</v>
      </c>
      <c r="P1521" s="17">
        <f>gp_need_index[[#This Row],[Normalised weighted population 2026/27]]/gp_need_index[[#This Row],[Registered population 2026/27]]</f>
        <v>1.073343018513395</v>
      </c>
      <c r="Q1521" s="99">
        <v>8660.0696530341793</v>
      </c>
      <c r="R1521" s="16">
        <v>9333.7111486801496</v>
      </c>
      <c r="S1521" s="17">
        <f>gp_need_index[[#This Row],[Normalised weighted population 2027/28]]/gp_need_index[[#This Row],[Registered population 2027/28]]</f>
        <v>1.0777870759284194</v>
      </c>
      <c r="T1521" s="99">
        <v>8661.1852585542001</v>
      </c>
      <c r="U1521" s="16">
        <v>9370.9426936740692</v>
      </c>
      <c r="V1521" s="17">
        <f>gp_need_index[[#This Row],[Normalised weighted population 2028/29]]/gp_need_index[[#This Row],[Registered population 2028/29]]</f>
        <v>1.0819469176483529</v>
      </c>
    </row>
    <row r="1522" spans="1:22" x14ac:dyDescent="0.2">
      <c r="A1522" s="6" t="s">
        <v>2935</v>
      </c>
      <c r="B1522" s="1" t="s">
        <v>8062</v>
      </c>
      <c r="C1522" s="95" t="s">
        <v>6364</v>
      </c>
      <c r="D1522" s="95" t="s">
        <v>12674</v>
      </c>
      <c r="E1522" s="95" t="s">
        <v>6643</v>
      </c>
      <c r="F1522" s="95" t="s">
        <v>6443</v>
      </c>
      <c r="G1522" s="95" t="s">
        <v>6443</v>
      </c>
      <c r="H1522" s="61">
        <v>5264.9506022135402</v>
      </c>
      <c r="I1522" s="61">
        <v>77.540645336990494</v>
      </c>
      <c r="J1522" s="123">
        <v>408247.667363015</v>
      </c>
      <c r="K1522" s="99">
        <v>9909.9166666666697</v>
      </c>
      <c r="L1522" s="16">
        <v>8219.4844540667109</v>
      </c>
      <c r="M1522" s="17">
        <f>gp_need_index[[#This Row],[Normalised weighted population (base year)]]/gp_need_index[[#This Row],[Registered population (base year)]]</f>
        <v>0.82942013848754614</v>
      </c>
      <c r="N1522" s="99">
        <v>10062.338970660299</v>
      </c>
      <c r="O1522" s="16">
        <v>8249.1935782728597</v>
      </c>
      <c r="P1522" s="17">
        <f>gp_need_index[[#This Row],[Normalised weighted population 2026/27]]/gp_need_index[[#This Row],[Registered population 2026/27]]</f>
        <v>0.81980875443828749</v>
      </c>
      <c r="Q1522" s="99">
        <v>10207.9909527705</v>
      </c>
      <c r="R1522" s="16">
        <v>8278.1927603997501</v>
      </c>
      <c r="S1522" s="17">
        <f>gp_need_index[[#This Row],[Normalised weighted population 2027/28]]/gp_need_index[[#This Row],[Registered population 2027/28]]</f>
        <v>0.81095220388621203</v>
      </c>
      <c r="T1522" s="99">
        <v>10345.794829873401</v>
      </c>
      <c r="U1522" s="16">
        <v>8311.2139136492497</v>
      </c>
      <c r="V1522" s="17">
        <f>gp_need_index[[#This Row],[Normalised weighted population 2028/29]]/gp_need_index[[#This Row],[Registered population 2028/29]]</f>
        <v>0.80334223230975788</v>
      </c>
    </row>
    <row r="1523" spans="1:22" x14ac:dyDescent="0.2">
      <c r="A1523" s="6" t="s">
        <v>3011</v>
      </c>
      <c r="B1523" s="1" t="s">
        <v>8063</v>
      </c>
      <c r="C1523" s="95" t="s">
        <v>6364</v>
      </c>
      <c r="D1523" s="95" t="s">
        <v>12674</v>
      </c>
      <c r="E1523" s="95" t="s">
        <v>6643</v>
      </c>
      <c r="F1523" s="95" t="s">
        <v>6446</v>
      </c>
      <c r="G1523" s="95" t="s">
        <v>6446</v>
      </c>
      <c r="H1523" s="61">
        <v>5405.2716527478497</v>
      </c>
      <c r="I1523" s="61">
        <v>70.451336072644494</v>
      </c>
      <c r="J1523" s="123">
        <v>380808.609771677</v>
      </c>
      <c r="K1523" s="99">
        <v>5542.0833333333303</v>
      </c>
      <c r="L1523" s="16">
        <v>7667.0381687932804</v>
      </c>
      <c r="M1523" s="17">
        <f>gp_need_index[[#This Row],[Normalised weighted population (base year)]]/gp_need_index[[#This Row],[Registered population (base year)]]</f>
        <v>1.3834216679275155</v>
      </c>
      <c r="N1523" s="99">
        <v>5561.7567303290198</v>
      </c>
      <c r="O1523" s="16">
        <v>7694.7504895018201</v>
      </c>
      <c r="P1523" s="17">
        <f>gp_need_index[[#This Row],[Normalised weighted population 2026/27]]/gp_need_index[[#This Row],[Registered population 2026/27]]</f>
        <v>1.3835107975041938</v>
      </c>
      <c r="Q1523" s="99">
        <v>5578.18862742701</v>
      </c>
      <c r="R1523" s="16">
        <v>7721.80058461096</v>
      </c>
      <c r="S1523" s="17">
        <f>gp_need_index[[#This Row],[Normalised weighted population 2027/28]]/gp_need_index[[#This Row],[Registered population 2027/28]]</f>
        <v>1.3842845949389686</v>
      </c>
      <c r="T1523" s="99">
        <v>5595.2963602687096</v>
      </c>
      <c r="U1523" s="16">
        <v>7752.6023269533598</v>
      </c>
      <c r="V1523" s="17">
        <f>gp_need_index[[#This Row],[Normalised weighted population 2028/29]]/gp_need_index[[#This Row],[Registered population 2028/29]]</f>
        <v>1.3855570514554563</v>
      </c>
    </row>
    <row r="1524" spans="1:22" x14ac:dyDescent="0.2">
      <c r="A1524" s="6" t="s">
        <v>2887</v>
      </c>
      <c r="B1524" s="1" t="s">
        <v>8064</v>
      </c>
      <c r="C1524" s="95" t="s">
        <v>6364</v>
      </c>
      <c r="D1524" s="95" t="s">
        <v>12674</v>
      </c>
      <c r="E1524" s="95" t="s">
        <v>6643</v>
      </c>
      <c r="F1524" s="95" t="s">
        <v>6449</v>
      </c>
      <c r="G1524" s="95" t="s">
        <v>6449</v>
      </c>
      <c r="H1524" s="61">
        <v>5438.5952266095601</v>
      </c>
      <c r="I1524" s="61">
        <v>66.211653443078504</v>
      </c>
      <c r="J1524" s="123">
        <v>360098.38236145402</v>
      </c>
      <c r="K1524" s="99">
        <v>8724.5</v>
      </c>
      <c r="L1524" s="16">
        <v>7250.06728115033</v>
      </c>
      <c r="M1524" s="17">
        <f>gp_need_index[[#This Row],[Normalised weighted population (base year)]]/gp_need_index[[#This Row],[Registered population (base year)]]</f>
        <v>0.83100089187349757</v>
      </c>
      <c r="N1524" s="99">
        <v>8800.9908123128207</v>
      </c>
      <c r="O1524" s="16">
        <v>7276.2724708507703</v>
      </c>
      <c r="P1524" s="17">
        <f>gp_need_index[[#This Row],[Normalised weighted population 2026/27]]/gp_need_index[[#This Row],[Registered population 2026/27]]</f>
        <v>0.82675605804190488</v>
      </c>
      <c r="Q1524" s="99">
        <v>8879.6948866021394</v>
      </c>
      <c r="R1524" s="16">
        <v>7301.8514500061201</v>
      </c>
      <c r="S1524" s="17">
        <f>gp_need_index[[#This Row],[Normalised weighted population 2027/28]]/gp_need_index[[#This Row],[Registered population 2027/28]]</f>
        <v>0.82230882291049201</v>
      </c>
      <c r="T1524" s="99">
        <v>8952.4221225180409</v>
      </c>
      <c r="U1524" s="16">
        <v>7330.9780435410203</v>
      </c>
      <c r="V1524" s="17">
        <f>gp_need_index[[#This Row],[Normalised weighted population 2028/29]]/gp_need_index[[#This Row],[Registered population 2028/29]]</f>
        <v>0.81888207942087543</v>
      </c>
    </row>
    <row r="1525" spans="1:22" x14ac:dyDescent="0.2">
      <c r="A1525" s="6" t="s">
        <v>2939</v>
      </c>
      <c r="B1525" s="1" t="s">
        <v>8065</v>
      </c>
      <c r="C1525" s="95" t="s">
        <v>6364</v>
      </c>
      <c r="D1525" s="95" t="s">
        <v>12674</v>
      </c>
      <c r="E1525" s="95" t="s">
        <v>6643</v>
      </c>
      <c r="F1525" s="95" t="s">
        <v>6443</v>
      </c>
      <c r="G1525" s="95" t="s">
        <v>6443</v>
      </c>
      <c r="H1525" s="61">
        <v>5324.3076171875</v>
      </c>
      <c r="I1525" s="61">
        <v>52.645279247341897</v>
      </c>
      <c r="J1525" s="123">
        <v>280299.661305585</v>
      </c>
      <c r="K1525" s="99">
        <v>7967.5</v>
      </c>
      <c r="L1525" s="16">
        <v>5643.4338583318204</v>
      </c>
      <c r="M1525" s="17">
        <f>gp_need_index[[#This Row],[Normalised weighted population (base year)]]/gp_need_index[[#This Row],[Registered population (base year)]]</f>
        <v>0.70830672837550301</v>
      </c>
      <c r="N1525" s="99">
        <v>8095.9286120803499</v>
      </c>
      <c r="O1525" s="16">
        <v>5663.8319110787197</v>
      </c>
      <c r="P1525" s="17">
        <f>gp_need_index[[#This Row],[Normalised weighted population 2026/27]]/gp_need_index[[#This Row],[Registered population 2026/27]]</f>
        <v>0.69959014987205126</v>
      </c>
      <c r="Q1525" s="99">
        <v>8216.2459537477698</v>
      </c>
      <c r="R1525" s="16">
        <v>5683.7425231363604</v>
      </c>
      <c r="S1525" s="17">
        <f>gp_need_index[[#This Row],[Normalised weighted population 2027/28]]/gp_need_index[[#This Row],[Registered population 2027/28]]</f>
        <v>0.69176879016672699</v>
      </c>
      <c r="T1525" s="99">
        <v>8333.9275975609999</v>
      </c>
      <c r="U1525" s="16">
        <v>5706.4145891681001</v>
      </c>
      <c r="V1525" s="17">
        <f>gp_need_index[[#This Row],[Normalised weighted population 2028/29]]/gp_need_index[[#This Row],[Registered population 2028/29]]</f>
        <v>0.68472092208218061</v>
      </c>
    </row>
    <row r="1526" spans="1:22" x14ac:dyDescent="0.2">
      <c r="A1526" s="6" t="s">
        <v>2947</v>
      </c>
      <c r="B1526" s="1" t="s">
        <v>8066</v>
      </c>
      <c r="C1526" s="95" t="s">
        <v>6364</v>
      </c>
      <c r="D1526" s="95" t="s">
        <v>12674</v>
      </c>
      <c r="E1526" s="95" t="s">
        <v>6643</v>
      </c>
      <c r="F1526" s="95" t="s">
        <v>6443</v>
      </c>
      <c r="G1526" s="95" t="s">
        <v>6443</v>
      </c>
      <c r="H1526" s="61">
        <v>5452.9001813616096</v>
      </c>
      <c r="I1526" s="61">
        <v>53.759406378300298</v>
      </c>
      <c r="J1526" s="123">
        <v>293144.67679012602</v>
      </c>
      <c r="K1526" s="99">
        <v>7779</v>
      </c>
      <c r="L1526" s="16">
        <v>5902.0499228629196</v>
      </c>
      <c r="M1526" s="17">
        <f>gp_need_index[[#This Row],[Normalised weighted population (base year)]]/gp_need_index[[#This Row],[Registered population (base year)]]</f>
        <v>0.75871576331956803</v>
      </c>
      <c r="N1526" s="99">
        <v>7895.1246341917804</v>
      </c>
      <c r="O1526" s="16">
        <v>5923.3827370082799</v>
      </c>
      <c r="P1526" s="17">
        <f>gp_need_index[[#This Row],[Normalised weighted population 2026/27]]/gp_need_index[[#This Row],[Registered population 2026/27]]</f>
        <v>0.75025829375202169</v>
      </c>
      <c r="Q1526" s="99">
        <v>7998.8144187232901</v>
      </c>
      <c r="R1526" s="16">
        <v>5944.2057730017796</v>
      </c>
      <c r="S1526" s="17">
        <f>gp_need_index[[#This Row],[Normalised weighted population 2027/28]]/gp_need_index[[#This Row],[Registered population 2027/28]]</f>
        <v>0.74313585261933712</v>
      </c>
      <c r="T1526" s="99">
        <v>8101.38005336285</v>
      </c>
      <c r="U1526" s="16">
        <v>5967.9168093907701</v>
      </c>
      <c r="V1526" s="17">
        <f>gp_need_index[[#This Row],[Normalised weighted population 2028/29]]/gp_need_index[[#This Row],[Registered population 2028/29]]</f>
        <v>0.73665434408468622</v>
      </c>
    </row>
    <row r="1527" spans="1:22" x14ac:dyDescent="0.2">
      <c r="A1527" s="6" t="s">
        <v>2922</v>
      </c>
      <c r="B1527" s="1" t="s">
        <v>8067</v>
      </c>
      <c r="C1527" s="95" t="s">
        <v>6364</v>
      </c>
      <c r="D1527" s="95" t="s">
        <v>12674</v>
      </c>
      <c r="E1527" s="95" t="s">
        <v>6643</v>
      </c>
      <c r="F1527" s="95" t="s">
        <v>6444</v>
      </c>
      <c r="G1527" s="95" t="s">
        <v>6444</v>
      </c>
      <c r="H1527" s="61">
        <v>5486.9439837346299</v>
      </c>
      <c r="I1527" s="61">
        <v>72.626826901529</v>
      </c>
      <c r="J1527" s="123">
        <v>398499.33092508098</v>
      </c>
      <c r="K1527" s="99">
        <v>6891.25</v>
      </c>
      <c r="L1527" s="16">
        <v>8023.2156050070998</v>
      </c>
      <c r="M1527" s="17">
        <f>gp_need_index[[#This Row],[Normalised weighted population (base year)]]/gp_need_index[[#This Row],[Registered population (base year)]]</f>
        <v>1.1642612885916344</v>
      </c>
      <c r="N1527" s="99">
        <v>6877.07769543826</v>
      </c>
      <c r="O1527" s="16">
        <v>8052.21532029021</v>
      </c>
      <c r="P1527" s="17">
        <f>gp_need_index[[#This Row],[Normalised weighted population 2026/27]]/gp_need_index[[#This Row],[Registered population 2026/27]]</f>
        <v>1.1708774681477641</v>
      </c>
      <c r="Q1527" s="99">
        <v>6867.0000838764099</v>
      </c>
      <c r="R1527" s="16">
        <v>8080.5220458364502</v>
      </c>
      <c r="S1527" s="17">
        <f>gp_need_index[[#This Row],[Normalised weighted population 2027/28]]/gp_need_index[[#This Row],[Registered population 2027/28]]</f>
        <v>1.1767179186162189</v>
      </c>
      <c r="T1527" s="99">
        <v>6859.4449756301001</v>
      </c>
      <c r="U1527" s="16">
        <v>8112.7547039219198</v>
      </c>
      <c r="V1527" s="17">
        <f>gp_need_index[[#This Row],[Normalised weighted population 2028/29]]/gp_need_index[[#This Row],[Registered population 2028/29]]</f>
        <v>1.1827129939440462</v>
      </c>
    </row>
    <row r="1528" spans="1:22" x14ac:dyDescent="0.2">
      <c r="A1528" s="6" t="s">
        <v>2919</v>
      </c>
      <c r="B1528" s="1" t="s">
        <v>8068</v>
      </c>
      <c r="C1528" s="95" t="s">
        <v>6364</v>
      </c>
      <c r="D1528" s="95" t="s">
        <v>12674</v>
      </c>
      <c r="E1528" s="95" t="s">
        <v>6643</v>
      </c>
      <c r="F1528" s="95" t="s">
        <v>6444</v>
      </c>
      <c r="G1528" s="95" t="s">
        <v>6444</v>
      </c>
      <c r="H1528" s="61">
        <v>5566.3923583984397</v>
      </c>
      <c r="I1528" s="61">
        <v>177.04304545581201</v>
      </c>
      <c r="J1528" s="123">
        <v>985491.05533281702</v>
      </c>
      <c r="K1528" s="99">
        <v>20149.666666666701</v>
      </c>
      <c r="L1528" s="16">
        <v>19841.456685476001</v>
      </c>
      <c r="M1528" s="17">
        <f>gp_need_index[[#This Row],[Normalised weighted population (base year)]]/gp_need_index[[#This Row],[Registered population (base year)]]</f>
        <v>0.9847039662596222</v>
      </c>
      <c r="N1528" s="99">
        <v>20172.784120084099</v>
      </c>
      <c r="O1528" s="16">
        <v>19913.173142194701</v>
      </c>
      <c r="P1528" s="17">
        <f>gp_need_index[[#This Row],[Normalised weighted population 2026/27]]/gp_need_index[[#This Row],[Registered population 2026/27]]</f>
        <v>0.98713063222488318</v>
      </c>
      <c r="Q1528" s="99">
        <v>20217.996723436299</v>
      </c>
      <c r="R1528" s="16">
        <v>19983.175831451001</v>
      </c>
      <c r="S1528" s="17">
        <f>gp_need_index[[#This Row],[Normalised weighted population 2027/28]]/gp_need_index[[#This Row],[Registered population 2027/28]]</f>
        <v>0.98838555099214653</v>
      </c>
      <c r="T1528" s="99">
        <v>20366.6904995779</v>
      </c>
      <c r="U1528" s="16">
        <v>20062.887373648799</v>
      </c>
      <c r="V1528" s="17">
        <f>gp_need_index[[#This Row],[Normalised weighted population 2028/29]]/gp_need_index[[#This Row],[Registered population 2028/29]]</f>
        <v>0.9850833336945245</v>
      </c>
    </row>
    <row r="1529" spans="1:22" x14ac:dyDescent="0.2">
      <c r="A1529" s="6" t="s">
        <v>2905</v>
      </c>
      <c r="B1529" s="1" t="s">
        <v>8069</v>
      </c>
      <c r="C1529" s="95" t="s">
        <v>6364</v>
      </c>
      <c r="D1529" s="95" t="s">
        <v>12674</v>
      </c>
      <c r="E1529" s="95" t="s">
        <v>6643</v>
      </c>
      <c r="F1529" s="95" t="s">
        <v>6444</v>
      </c>
      <c r="G1529" s="95" t="s">
        <v>6444</v>
      </c>
      <c r="H1529" s="61">
        <v>5599.8233774943501</v>
      </c>
      <c r="I1529" s="61">
        <v>87.750121644342997</v>
      </c>
      <c r="J1529" s="123">
        <v>491385.18256196502</v>
      </c>
      <c r="K1529" s="99">
        <v>8534.5833333333303</v>
      </c>
      <c r="L1529" s="16">
        <v>9893.3397344690093</v>
      </c>
      <c r="M1529" s="17">
        <f>gp_need_index[[#This Row],[Normalised weighted population (base year)]]/gp_need_index[[#This Row],[Registered population (base year)]]</f>
        <v>1.1592059445748002</v>
      </c>
      <c r="N1529" s="99">
        <v>8516.4336488782301</v>
      </c>
      <c r="O1529" s="16">
        <v>9929.0989673780296</v>
      </c>
      <c r="P1529" s="17">
        <f>gp_need_index[[#This Row],[Normalised weighted population 2026/27]]/gp_need_index[[#This Row],[Registered population 2026/27]]</f>
        <v>1.1658752215706951</v>
      </c>
      <c r="Q1529" s="99">
        <v>8503.9416431603404</v>
      </c>
      <c r="R1529" s="16">
        <v>9964.0036821939393</v>
      </c>
      <c r="S1529" s="17">
        <f>gp_need_index[[#This Row],[Normalised weighted population 2027/28]]/gp_need_index[[#This Row],[Registered population 2027/28]]</f>
        <v>1.1716923869307025</v>
      </c>
      <c r="T1529" s="99">
        <v>8491.8789181900102</v>
      </c>
      <c r="U1529" s="16">
        <v>10003.749421643501</v>
      </c>
      <c r="V1529" s="17">
        <f>gp_need_index[[#This Row],[Normalised weighted population 2028/29]]/gp_need_index[[#This Row],[Registered population 2028/29]]</f>
        <v>1.1780372186201327</v>
      </c>
    </row>
    <row r="1530" spans="1:22" x14ac:dyDescent="0.2">
      <c r="A1530" s="6" t="s">
        <v>3022</v>
      </c>
      <c r="B1530" s="1" t="s">
        <v>8070</v>
      </c>
      <c r="C1530" s="95" t="s">
        <v>6364</v>
      </c>
      <c r="D1530" s="95" t="s">
        <v>12674</v>
      </c>
      <c r="E1530" s="95" t="s">
        <v>6643</v>
      </c>
      <c r="F1530" s="95" t="s">
        <v>6446</v>
      </c>
      <c r="G1530" s="95" t="s">
        <v>6446</v>
      </c>
      <c r="H1530" s="61">
        <v>5456.6144314236099</v>
      </c>
      <c r="I1530" s="61">
        <v>173.37292849878901</v>
      </c>
      <c r="J1530" s="123">
        <v>946029.22366466897</v>
      </c>
      <c r="K1530" s="99">
        <v>17368.25</v>
      </c>
      <c r="L1530" s="16">
        <v>19046.948993563299</v>
      </c>
      <c r="M1530" s="17">
        <f>gp_need_index[[#This Row],[Normalised weighted population (base year)]]/gp_need_index[[#This Row],[Registered population (base year)]]</f>
        <v>1.0966533181848084</v>
      </c>
      <c r="N1530" s="99">
        <v>17389.465446753002</v>
      </c>
      <c r="O1530" s="16">
        <v>19115.793721789301</v>
      </c>
      <c r="P1530" s="17">
        <f>gp_need_index[[#This Row],[Normalised weighted population 2026/27]]/gp_need_index[[#This Row],[Registered population 2026/27]]</f>
        <v>1.0992743727702476</v>
      </c>
      <c r="Q1530" s="99">
        <v>17411.626714151502</v>
      </c>
      <c r="R1530" s="16">
        <v>19182.993306618799</v>
      </c>
      <c r="S1530" s="17">
        <f>gp_need_index[[#This Row],[Normalised weighted population 2027/28]]/gp_need_index[[#This Row],[Registered population 2027/28]]</f>
        <v>1.1017346984028551</v>
      </c>
      <c r="T1530" s="99">
        <v>17434.780899372501</v>
      </c>
      <c r="U1530" s="16">
        <v>19259.512974630401</v>
      </c>
      <c r="V1530" s="17">
        <f>gp_need_index[[#This Row],[Normalised weighted population 2028/29]]/gp_need_index[[#This Row],[Registered population 2028/29]]</f>
        <v>1.1046604534802944</v>
      </c>
    </row>
    <row r="1531" spans="1:22" x14ac:dyDescent="0.2">
      <c r="A1531" s="6" t="s">
        <v>2943</v>
      </c>
      <c r="B1531" s="1" t="s">
        <v>8071</v>
      </c>
      <c r="C1531" s="95" t="s">
        <v>6364</v>
      </c>
      <c r="D1531" s="95" t="s">
        <v>12674</v>
      </c>
      <c r="E1531" s="95" t="s">
        <v>6643</v>
      </c>
      <c r="F1531" s="95" t="s">
        <v>6450</v>
      </c>
      <c r="G1531" s="95" t="s">
        <v>6450</v>
      </c>
      <c r="H1531" s="61">
        <v>5279.5494225543498</v>
      </c>
      <c r="I1531" s="61">
        <v>30.255229417084401</v>
      </c>
      <c r="J1531" s="123">
        <v>159733.978998217</v>
      </c>
      <c r="K1531" s="99">
        <v>4474.8333333333303</v>
      </c>
      <c r="L1531" s="16">
        <v>3216.0158210888299</v>
      </c>
      <c r="M1531" s="17">
        <f>gp_need_index[[#This Row],[Normalised weighted population (base year)]]/gp_need_index[[#This Row],[Registered population (base year)]]</f>
        <v>0.718689520150955</v>
      </c>
      <c r="N1531" s="99">
        <v>4518.5968496707601</v>
      </c>
      <c r="O1531" s="16">
        <v>3227.6400311000102</v>
      </c>
      <c r="P1531" s="17">
        <f>gp_need_index[[#This Row],[Normalised weighted population 2026/27]]/gp_need_index[[#This Row],[Registered population 2026/27]]</f>
        <v>0.71430139454357089</v>
      </c>
      <c r="Q1531" s="99">
        <v>4558.7099331600202</v>
      </c>
      <c r="R1531" s="16">
        <v>3238.98646396206</v>
      </c>
      <c r="S1531" s="17">
        <f>gp_need_index[[#This Row],[Normalised weighted population 2027/28]]/gp_need_index[[#This Row],[Registered population 2027/28]]</f>
        <v>0.71050505767030669</v>
      </c>
      <c r="T1531" s="99">
        <v>4598.4503634253097</v>
      </c>
      <c r="U1531" s="16">
        <v>3251.9065627680702</v>
      </c>
      <c r="V1531" s="17">
        <f>gp_need_index[[#This Row],[Normalised weighted population 2028/29]]/gp_need_index[[#This Row],[Registered population 2028/29]]</f>
        <v>0.70717444046645717</v>
      </c>
    </row>
    <row r="1532" spans="1:22" x14ac:dyDescent="0.2">
      <c r="A1532" s="6" t="s">
        <v>2897</v>
      </c>
      <c r="B1532" s="1" t="s">
        <v>8072</v>
      </c>
      <c r="C1532" s="95" t="s">
        <v>6364</v>
      </c>
      <c r="D1532" s="95" t="s">
        <v>12674</v>
      </c>
      <c r="E1532" s="95" t="s">
        <v>6643</v>
      </c>
      <c r="F1532" s="95" t="s">
        <v>6449</v>
      </c>
      <c r="G1532" s="95" t="s">
        <v>6449</v>
      </c>
      <c r="H1532" s="61">
        <v>5436.6703906250004</v>
      </c>
      <c r="I1532" s="61">
        <v>59.602731740290899</v>
      </c>
      <c r="J1532" s="123">
        <v>324040.406852805</v>
      </c>
      <c r="K1532" s="99">
        <v>9536.5</v>
      </c>
      <c r="L1532" s="16">
        <v>6524.0913777168898</v>
      </c>
      <c r="M1532" s="17">
        <f>gp_need_index[[#This Row],[Normalised weighted population (base year)]]/gp_need_index[[#This Row],[Registered population (base year)]]</f>
        <v>0.68411800741539242</v>
      </c>
      <c r="N1532" s="99">
        <v>9625.5842156084509</v>
      </c>
      <c r="O1532" s="16">
        <v>6547.6725453869603</v>
      </c>
      <c r="P1532" s="17">
        <f>gp_need_index[[#This Row],[Normalised weighted population 2026/27]]/gp_need_index[[#This Row],[Registered population 2026/27]]</f>
        <v>0.68023637825219219</v>
      </c>
      <c r="Q1532" s="99">
        <v>9710.2459179294692</v>
      </c>
      <c r="R1532" s="16">
        <v>6570.6902072770899</v>
      </c>
      <c r="S1532" s="17">
        <f>gp_need_index[[#This Row],[Normalised weighted population 2027/28]]/gp_need_index[[#This Row],[Registered population 2027/28]]</f>
        <v>0.67667598357572478</v>
      </c>
      <c r="T1532" s="99">
        <v>9795.6861249325102</v>
      </c>
      <c r="U1532" s="16">
        <v>6596.9002478704197</v>
      </c>
      <c r="V1532" s="17">
        <f>gp_need_index[[#This Row],[Normalised weighted population 2028/29]]/gp_need_index[[#This Row],[Registered population 2028/29]]</f>
        <v>0.67344953316538314</v>
      </c>
    </row>
    <row r="1533" spans="1:22" x14ac:dyDescent="0.2">
      <c r="A1533" s="6" t="s">
        <v>3019</v>
      </c>
      <c r="B1533" s="1" t="s">
        <v>8073</v>
      </c>
      <c r="C1533" s="95" t="s">
        <v>6364</v>
      </c>
      <c r="D1533" s="95" t="s">
        <v>12674</v>
      </c>
      <c r="E1533" s="95" t="s">
        <v>6643</v>
      </c>
      <c r="F1533" s="95" t="s">
        <v>6446</v>
      </c>
      <c r="G1533" s="95" t="s">
        <v>6446</v>
      </c>
      <c r="H1533" s="61">
        <v>5384.7943591101703</v>
      </c>
      <c r="I1533" s="61">
        <v>67.942605831739598</v>
      </c>
      <c r="J1533" s="123">
        <v>365856.96062599699</v>
      </c>
      <c r="K1533" s="99">
        <v>7704.75</v>
      </c>
      <c r="L1533" s="16">
        <v>7366.0080404170703</v>
      </c>
      <c r="M1533" s="17">
        <f>gp_need_index[[#This Row],[Normalised weighted population (base year)]]/gp_need_index[[#This Row],[Registered population (base year)]]</f>
        <v>0.95603465919297448</v>
      </c>
      <c r="N1533" s="99">
        <v>7724.29581323209</v>
      </c>
      <c r="O1533" s="16">
        <v>7392.6322951375696</v>
      </c>
      <c r="P1533" s="17">
        <f>gp_need_index[[#This Row],[Normalised weighted population 2026/27]]/gp_need_index[[#This Row],[Registered population 2026/27]]</f>
        <v>0.95706229718360025</v>
      </c>
      <c r="Q1533" s="99">
        <v>7737.1054029863299</v>
      </c>
      <c r="R1533" s="16">
        <v>7418.6203251540301</v>
      </c>
      <c r="S1533" s="17">
        <f>gp_need_index[[#This Row],[Normalised weighted population 2027/28]]/gp_need_index[[#This Row],[Registered population 2027/28]]</f>
        <v>0.95883666290634062</v>
      </c>
      <c r="T1533" s="99">
        <v>7754.8035672208598</v>
      </c>
      <c r="U1533" s="16">
        <v>7448.2127018656101</v>
      </c>
      <c r="V1533" s="17">
        <f>gp_need_index[[#This Row],[Normalised weighted population 2028/29]]/gp_need_index[[#This Row],[Registered population 2028/29]]</f>
        <v>0.96046439310839637</v>
      </c>
    </row>
    <row r="1534" spans="1:22" x14ac:dyDescent="0.2">
      <c r="A1534" s="6" t="s">
        <v>2903</v>
      </c>
      <c r="B1534" s="1" t="s">
        <v>8074</v>
      </c>
      <c r="C1534" s="95" t="s">
        <v>6364</v>
      </c>
      <c r="D1534" s="95" t="s">
        <v>12674</v>
      </c>
      <c r="E1534" s="95" t="s">
        <v>6643</v>
      </c>
      <c r="F1534" s="95" t="s">
        <v>6444</v>
      </c>
      <c r="G1534" s="95" t="s">
        <v>6444</v>
      </c>
      <c r="H1534" s="61">
        <v>5517.85374418218</v>
      </c>
      <c r="I1534" s="61">
        <v>55.904564234526703</v>
      </c>
      <c r="J1534" s="123">
        <v>308473.20907835598</v>
      </c>
      <c r="K1534" s="99">
        <v>5971.25</v>
      </c>
      <c r="L1534" s="16">
        <v>6210.66805572475</v>
      </c>
      <c r="M1534" s="17">
        <f>gp_need_index[[#This Row],[Normalised weighted population (base year)]]/gp_need_index[[#This Row],[Registered population (base year)]]</f>
        <v>1.0400951317939711</v>
      </c>
      <c r="N1534" s="99">
        <v>5957.7938026379497</v>
      </c>
      <c r="O1534" s="16">
        <v>6233.1163625135596</v>
      </c>
      <c r="P1534" s="17">
        <f>gp_need_index[[#This Row],[Normalised weighted population 2026/27]]/gp_need_index[[#This Row],[Registered population 2026/27]]</f>
        <v>1.0462121666167272</v>
      </c>
      <c r="Q1534" s="99">
        <v>5947.8079105207498</v>
      </c>
      <c r="R1534" s="16">
        <v>6255.0282348559203</v>
      </c>
      <c r="S1534" s="17">
        <f>gp_need_index[[#This Row],[Normalised weighted population 2027/28]]/gp_need_index[[#This Row],[Registered population 2027/28]]</f>
        <v>1.0516526977597487</v>
      </c>
      <c r="T1534" s="99">
        <v>5948.5748023571296</v>
      </c>
      <c r="U1534" s="16">
        <v>6279.9791211062702</v>
      </c>
      <c r="V1534" s="17">
        <f>gp_need_index[[#This Row],[Normalised weighted population 2028/29]]/gp_need_index[[#This Row],[Registered population 2028/29]]</f>
        <v>1.0557115493643656</v>
      </c>
    </row>
    <row r="1535" spans="1:22" x14ac:dyDescent="0.2">
      <c r="A1535" s="6" t="s">
        <v>2740</v>
      </c>
      <c r="B1535" s="1" t="s">
        <v>8075</v>
      </c>
      <c r="C1535" s="95" t="s">
        <v>6364</v>
      </c>
      <c r="D1535" s="95" t="s">
        <v>12674</v>
      </c>
      <c r="E1535" s="95" t="s">
        <v>6643</v>
      </c>
      <c r="F1535" s="95" t="s">
        <v>6447</v>
      </c>
      <c r="G1535" s="95" t="s">
        <v>6447</v>
      </c>
      <c r="H1535" s="61">
        <v>5017.2021484375</v>
      </c>
      <c r="I1535" s="61">
        <v>9.1936046115432895</v>
      </c>
      <c r="J1535" s="123">
        <v>46126.172808919902</v>
      </c>
      <c r="K1535" s="99">
        <v>1932.5833333333301</v>
      </c>
      <c r="L1535" s="16">
        <v>928.684694703682</v>
      </c>
      <c r="M1535" s="17">
        <f>gp_need_index[[#This Row],[Normalised weighted population (base year)]]/gp_need_index[[#This Row],[Registered population (base year)]]</f>
        <v>0.48054056903299569</v>
      </c>
      <c r="N1535" s="99">
        <v>1938.6493755499</v>
      </c>
      <c r="O1535" s="16">
        <v>932.04140266967295</v>
      </c>
      <c r="P1535" s="17">
        <f>gp_need_index[[#This Row],[Normalised weighted population 2026/27]]/gp_need_index[[#This Row],[Registered population 2026/27]]</f>
        <v>0.4807684228125565</v>
      </c>
      <c r="Q1535" s="99">
        <v>1944.1021833135801</v>
      </c>
      <c r="R1535" s="16">
        <v>935.31789729055299</v>
      </c>
      <c r="S1535" s="17">
        <f>gp_need_index[[#This Row],[Normalised weighted population 2027/28]]/gp_need_index[[#This Row],[Registered population 2027/28]]</f>
        <v>0.48110531705507986</v>
      </c>
      <c r="T1535" s="99">
        <v>1950.5834246658801</v>
      </c>
      <c r="U1535" s="16">
        <v>939.048817373882</v>
      </c>
      <c r="V1535" s="17">
        <f>gp_need_index[[#This Row],[Normalised weighted population 2028/29]]/gp_need_index[[#This Row],[Registered population 2028/29]]</f>
        <v>0.48141945917270051</v>
      </c>
    </row>
    <row r="1536" spans="1:22" x14ac:dyDescent="0.2">
      <c r="A1536" s="6" t="s">
        <v>3016</v>
      </c>
      <c r="B1536" s="1" t="s">
        <v>8076</v>
      </c>
      <c r="C1536" s="95" t="s">
        <v>6364</v>
      </c>
      <c r="D1536" s="95" t="s">
        <v>12674</v>
      </c>
      <c r="E1536" s="95" t="s">
        <v>6643</v>
      </c>
      <c r="F1536" s="95" t="s">
        <v>6446</v>
      </c>
      <c r="G1536" s="95" t="s">
        <v>6446</v>
      </c>
      <c r="H1536" s="61">
        <v>5278.5908203125</v>
      </c>
      <c r="I1536" s="61">
        <v>30.4425197563498</v>
      </c>
      <c r="J1536" s="123">
        <v>160693.60533305001</v>
      </c>
      <c r="K1536" s="99">
        <v>3517.4166666666702</v>
      </c>
      <c r="L1536" s="16">
        <v>3235.3365285207201</v>
      </c>
      <c r="M1536" s="17">
        <f>gp_need_index[[#This Row],[Normalised weighted population (base year)]]/gp_need_index[[#This Row],[Registered population (base year)]]</f>
        <v>0.91980474169605064</v>
      </c>
      <c r="N1536" s="99">
        <v>3529.3311081878801</v>
      </c>
      <c r="O1536" s="16">
        <v>3247.03057275326</v>
      </c>
      <c r="P1536" s="17">
        <f>gp_need_index[[#This Row],[Normalised weighted population 2026/27]]/gp_need_index[[#This Row],[Registered population 2026/27]]</f>
        <v>0.92001302037666677</v>
      </c>
      <c r="Q1536" s="99">
        <v>3538.4356573425098</v>
      </c>
      <c r="R1536" s="16">
        <v>3258.4451710479102</v>
      </c>
      <c r="S1536" s="17">
        <f>gp_need_index[[#This Row],[Normalised weighted population 2027/28]]/gp_need_index[[#This Row],[Registered population 2027/28]]</f>
        <v>0.92087167511055368</v>
      </c>
      <c r="T1536" s="99">
        <v>3550.0666146010799</v>
      </c>
      <c r="U1536" s="16">
        <v>3271.4428893256199</v>
      </c>
      <c r="V1536" s="17">
        <f>gp_need_index[[#This Row],[Normalised weighted population 2028/29]]/gp_need_index[[#This Row],[Registered population 2028/29]]</f>
        <v>0.92151591631280727</v>
      </c>
    </row>
    <row r="1537" spans="1:22" x14ac:dyDescent="0.2">
      <c r="A1537" s="6" t="s">
        <v>3010</v>
      </c>
      <c r="B1537" s="1" t="s">
        <v>8077</v>
      </c>
      <c r="C1537" s="95" t="s">
        <v>6364</v>
      </c>
      <c r="D1537" s="95" t="s">
        <v>12674</v>
      </c>
      <c r="E1537" s="95" t="s">
        <v>6643</v>
      </c>
      <c r="F1537" s="95" t="s">
        <v>6446</v>
      </c>
      <c r="G1537" s="95" t="s">
        <v>6446</v>
      </c>
      <c r="H1537" s="61">
        <v>5418.3223605685798</v>
      </c>
      <c r="I1537" s="61">
        <v>44.369587084663998</v>
      </c>
      <c r="J1537" s="123">
        <v>240408.72583002999</v>
      </c>
      <c r="K1537" s="99">
        <v>5912.75</v>
      </c>
      <c r="L1537" s="16">
        <v>4840.2867733346302</v>
      </c>
      <c r="M1537" s="17">
        <f>gp_need_index[[#This Row],[Normalised weighted population (base year)]]/gp_need_index[[#This Row],[Registered population (base year)]]</f>
        <v>0.8186185401606072</v>
      </c>
      <c r="N1537" s="99">
        <v>5931.5299394315898</v>
      </c>
      <c r="O1537" s="16">
        <v>4857.7818707152501</v>
      </c>
      <c r="P1537" s="17">
        <f>gp_need_index[[#This Row],[Normalised weighted population 2026/27]]/gp_need_index[[#This Row],[Registered population 2026/27]]</f>
        <v>0.81897620349544498</v>
      </c>
      <c r="Q1537" s="99">
        <v>5951.4419311182801</v>
      </c>
      <c r="R1537" s="16">
        <v>4874.8588976833898</v>
      </c>
      <c r="S1537" s="17">
        <f>gp_need_index[[#This Row],[Normalised weighted population 2027/28]]/gp_need_index[[#This Row],[Registered population 2027/28]]</f>
        <v>0.81910551326968928</v>
      </c>
      <c r="T1537" s="99">
        <v>5972.0950640606097</v>
      </c>
      <c r="U1537" s="16">
        <v>4894.3043814247403</v>
      </c>
      <c r="V1537" s="17">
        <f>gp_need_index[[#This Row],[Normalised weighted population 2028/29]]/gp_need_index[[#This Row],[Registered population 2028/29]]</f>
        <v>0.81952888038874472</v>
      </c>
    </row>
    <row r="1538" spans="1:22" x14ac:dyDescent="0.2">
      <c r="A1538" s="6" t="s">
        <v>3014</v>
      </c>
      <c r="B1538" s="1" t="s">
        <v>8078</v>
      </c>
      <c r="C1538" s="95" t="s">
        <v>6364</v>
      </c>
      <c r="D1538" s="95" t="s">
        <v>12674</v>
      </c>
      <c r="E1538" s="95" t="s">
        <v>6643</v>
      </c>
      <c r="F1538" s="95" t="s">
        <v>6450</v>
      </c>
      <c r="G1538" s="95" t="s">
        <v>6450</v>
      </c>
      <c r="H1538" s="61">
        <v>5475.8723870354697</v>
      </c>
      <c r="I1538" s="61">
        <v>49.222687988965497</v>
      </c>
      <c r="J1538" s="123">
        <v>269537.15797443897</v>
      </c>
      <c r="K1538" s="99">
        <v>6680.6666666666697</v>
      </c>
      <c r="L1538" s="16">
        <v>5426.7462054944999</v>
      </c>
      <c r="M1538" s="17">
        <f>gp_need_index[[#This Row],[Normalised weighted population (base year)]]/gp_need_index[[#This Row],[Registered population (base year)]]</f>
        <v>0.81230608803929205</v>
      </c>
      <c r="N1538" s="99">
        <v>6746.5926989027403</v>
      </c>
      <c r="O1538" s="16">
        <v>5446.3610460547898</v>
      </c>
      <c r="P1538" s="17">
        <f>gp_need_index[[#This Row],[Normalised weighted population 2026/27]]/gp_need_index[[#This Row],[Registered population 2026/27]]</f>
        <v>0.80727580411673305</v>
      </c>
      <c r="Q1538" s="99">
        <v>6806.8301968978503</v>
      </c>
      <c r="R1538" s="16">
        <v>5465.5071619029204</v>
      </c>
      <c r="S1538" s="17">
        <f>gp_need_index[[#This Row],[Normalised weighted population 2027/28]]/gp_need_index[[#This Row],[Registered population 2027/28]]</f>
        <v>0.80294454302588225</v>
      </c>
      <c r="T1538" s="99">
        <v>6867.4500585271899</v>
      </c>
      <c r="U1538" s="16">
        <v>5487.3087017804201</v>
      </c>
      <c r="V1538" s="17">
        <f>gp_need_index[[#This Row],[Normalised weighted population 2028/29]]/gp_need_index[[#This Row],[Registered population 2028/29]]</f>
        <v>0.79903146801437996</v>
      </c>
    </row>
    <row r="1539" spans="1:22" x14ac:dyDescent="0.2">
      <c r="A1539" s="6" t="s">
        <v>2941</v>
      </c>
      <c r="B1539" s="1" t="s">
        <v>8079</v>
      </c>
      <c r="C1539" s="95" t="s">
        <v>6364</v>
      </c>
      <c r="D1539" s="95" t="s">
        <v>12674</v>
      </c>
      <c r="E1539" s="95" t="s">
        <v>6643</v>
      </c>
      <c r="F1539" s="95" t="s">
        <v>6443</v>
      </c>
      <c r="G1539" s="95" t="s">
        <v>6443</v>
      </c>
      <c r="H1539" s="61">
        <v>5401.8394847196696</v>
      </c>
      <c r="I1539" s="61">
        <v>75.726617082983594</v>
      </c>
      <c r="J1539" s="123">
        <v>409063.03020310798</v>
      </c>
      <c r="K1539" s="99">
        <v>8278.3333333333303</v>
      </c>
      <c r="L1539" s="16">
        <v>8235.9006218108098</v>
      </c>
      <c r="M1539" s="17">
        <f>gp_need_index[[#This Row],[Normalised weighted population (base year)]]/gp_need_index[[#This Row],[Registered population (base year)]]</f>
        <v>0.99487424463186791</v>
      </c>
      <c r="N1539" s="99">
        <v>8396.3119862979493</v>
      </c>
      <c r="O1539" s="16">
        <v>8265.6690818511306</v>
      </c>
      <c r="P1539" s="17">
        <f>gp_need_index[[#This Row],[Normalised weighted population 2026/27]]/gp_need_index[[#This Row],[Registered population 2026/27]]</f>
        <v>0.98444044186780855</v>
      </c>
      <c r="Q1539" s="99">
        <v>8509.0800463495507</v>
      </c>
      <c r="R1539" s="16">
        <v>8294.7261818974293</v>
      </c>
      <c r="S1539" s="17">
        <f>gp_need_index[[#This Row],[Normalised weighted population 2027/28]]/gp_need_index[[#This Row],[Registered population 2027/28]]</f>
        <v>0.97480880855691554</v>
      </c>
      <c r="T1539" s="99">
        <v>8615.0919586458695</v>
      </c>
      <c r="U1539" s="16">
        <v>8327.8132858514891</v>
      </c>
      <c r="V1539" s="17">
        <f>gp_need_index[[#This Row],[Normalised weighted population 2028/29]]/gp_need_index[[#This Row],[Registered population 2028/29]]</f>
        <v>0.96665402131824307</v>
      </c>
    </row>
    <row r="1540" spans="1:22" x14ac:dyDescent="0.2">
      <c r="A1540" s="6" t="s">
        <v>2901</v>
      </c>
      <c r="B1540" s="1" t="s">
        <v>8080</v>
      </c>
      <c r="C1540" s="95" t="s">
        <v>6364</v>
      </c>
      <c r="D1540" s="95" t="s">
        <v>12674</v>
      </c>
      <c r="E1540" s="95" t="s">
        <v>6643</v>
      </c>
      <c r="F1540" s="95" t="s">
        <v>6445</v>
      </c>
      <c r="G1540" s="95" t="s">
        <v>6445</v>
      </c>
      <c r="H1540" s="61">
        <v>5307.6576926491498</v>
      </c>
      <c r="I1540" s="61">
        <v>19.1785786359791</v>
      </c>
      <c r="J1540" s="123">
        <v>101793.33043133101</v>
      </c>
      <c r="K1540" s="99">
        <v>3973.5</v>
      </c>
      <c r="L1540" s="16">
        <v>2049.46350927712</v>
      </c>
      <c r="M1540" s="17">
        <f>gp_need_index[[#This Row],[Normalised weighted population (base year)]]/gp_need_index[[#This Row],[Registered population (base year)]]</f>
        <v>0.51578293929209007</v>
      </c>
      <c r="N1540" s="99">
        <v>3995.51333282719</v>
      </c>
      <c r="O1540" s="16">
        <v>2056.8712446762602</v>
      </c>
      <c r="P1540" s="17">
        <f>gp_need_index[[#This Row],[Normalised weighted population 2026/27]]/gp_need_index[[#This Row],[Registered population 2026/27]]</f>
        <v>0.5147952398949539</v>
      </c>
      <c r="Q1540" s="99">
        <v>4016.6915275516199</v>
      </c>
      <c r="R1540" s="16">
        <v>2064.10196162695</v>
      </c>
      <c r="S1540" s="17">
        <f>gp_need_index[[#This Row],[Normalised weighted population 2027/28]]/gp_need_index[[#This Row],[Registered population 2027/28]]</f>
        <v>0.51388112516699191</v>
      </c>
      <c r="T1540" s="99">
        <v>4037.4027215635701</v>
      </c>
      <c r="U1540" s="16">
        <v>2072.3355253008399</v>
      </c>
      <c r="V1540" s="17">
        <f>gp_need_index[[#This Row],[Normalised weighted population 2028/29]]/gp_need_index[[#This Row],[Registered population 2028/29]]</f>
        <v>0.51328432366496346</v>
      </c>
    </row>
    <row r="1541" spans="1:22" x14ac:dyDescent="0.2">
      <c r="A1541" s="6" t="s">
        <v>2719</v>
      </c>
      <c r="B1541" s="1" t="s">
        <v>8081</v>
      </c>
      <c r="C1541" s="95" t="s">
        <v>6362</v>
      </c>
      <c r="D1541" s="95" t="s">
        <v>12674</v>
      </c>
      <c r="E1541" s="95" t="s">
        <v>6643</v>
      </c>
      <c r="F1541" s="95" t="s">
        <v>6406</v>
      </c>
      <c r="G1541" s="95" t="s">
        <v>6406</v>
      </c>
      <c r="H1541" s="61">
        <v>5299.7065130739802</v>
      </c>
      <c r="I1541" s="61">
        <v>66.383057954386103</v>
      </c>
      <c r="J1541" s="123">
        <v>351810.72459862701</v>
      </c>
      <c r="K1541" s="99">
        <v>10997</v>
      </c>
      <c r="L1541" s="16">
        <v>7083.2071136882996</v>
      </c>
      <c r="M1541" s="17">
        <f>gp_need_index[[#This Row],[Normalised weighted population (base year)]]/gp_need_index[[#This Row],[Registered population (base year)]]</f>
        <v>0.6441035840400382</v>
      </c>
      <c r="N1541" s="99">
        <v>11093.141101380401</v>
      </c>
      <c r="O1541" s="16">
        <v>7108.8091914213401</v>
      </c>
      <c r="P1541" s="17">
        <f>gp_need_index[[#This Row],[Normalised weighted population 2026/27]]/gp_need_index[[#This Row],[Registered population 2026/27]]</f>
        <v>0.64082924092047644</v>
      </c>
      <c r="Q1541" s="99">
        <v>11184.296634729501</v>
      </c>
      <c r="R1541" s="16">
        <v>7133.79947083365</v>
      </c>
      <c r="S1541" s="17">
        <f>gp_need_index[[#This Row],[Normalised weighted population 2027/28]]/gp_need_index[[#This Row],[Registered population 2027/28]]</f>
        <v>0.63784068894254486</v>
      </c>
      <c r="T1541" s="99">
        <v>11278.0891869155</v>
      </c>
      <c r="U1541" s="16">
        <v>7162.25571634469</v>
      </c>
      <c r="V1541" s="17">
        <f>gp_need_index[[#This Row],[Normalised weighted population 2028/29]]/gp_need_index[[#This Row],[Registered population 2028/29]]</f>
        <v>0.63505932588776859</v>
      </c>
    </row>
    <row r="1542" spans="1:22" x14ac:dyDescent="0.2">
      <c r="A1542" s="6" t="s">
        <v>2733</v>
      </c>
      <c r="B1542" s="1" t="s">
        <v>8082</v>
      </c>
      <c r="C1542" s="95" t="s">
        <v>6364</v>
      </c>
      <c r="D1542" s="95" t="s">
        <v>12674</v>
      </c>
      <c r="E1542" s="95" t="s">
        <v>6643</v>
      </c>
      <c r="F1542" s="95" t="s">
        <v>6363</v>
      </c>
      <c r="G1542" s="95" t="s">
        <v>6363</v>
      </c>
      <c r="H1542" s="61">
        <v>5351.9054262907603</v>
      </c>
      <c r="I1542" s="61">
        <v>140.129273478626</v>
      </c>
      <c r="J1542" s="123">
        <v>749958.61911243899</v>
      </c>
      <c r="K1542" s="99">
        <v>15457.25</v>
      </c>
      <c r="L1542" s="16">
        <v>15099.347047846701</v>
      </c>
      <c r="M1542" s="17">
        <f>gp_need_index[[#This Row],[Normalised weighted population (base year)]]/gp_need_index[[#This Row],[Registered population (base year)]]</f>
        <v>0.97684562569970079</v>
      </c>
      <c r="N1542" s="99">
        <v>15512.5308342647</v>
      </c>
      <c r="O1542" s="16">
        <v>15153.9232660247</v>
      </c>
      <c r="P1542" s="17">
        <f>gp_need_index[[#This Row],[Normalised weighted population 2026/27]]/gp_need_index[[#This Row],[Registered population 2026/27]]</f>
        <v>0.97688271681317829</v>
      </c>
      <c r="Q1542" s="99">
        <v>15563.946148085701</v>
      </c>
      <c r="R1542" s="16">
        <v>15207.195307292601</v>
      </c>
      <c r="S1542" s="17">
        <f>gp_need_index[[#This Row],[Normalised weighted population 2027/28]]/gp_need_index[[#This Row],[Registered population 2027/28]]</f>
        <v>0.97707838118953017</v>
      </c>
      <c r="T1542" s="99">
        <v>15614.736230698099</v>
      </c>
      <c r="U1542" s="16">
        <v>15267.855784919901</v>
      </c>
      <c r="V1542" s="17">
        <f>gp_need_index[[#This Row],[Normalised weighted population 2028/29]]/gp_need_index[[#This Row],[Registered population 2028/29]]</f>
        <v>0.97778505889223777</v>
      </c>
    </row>
    <row r="1543" spans="1:22" x14ac:dyDescent="0.2">
      <c r="A1543" s="6" t="s">
        <v>3038</v>
      </c>
      <c r="B1543" s="1" t="s">
        <v>8083</v>
      </c>
      <c r="C1543" s="95" t="s">
        <v>6362</v>
      </c>
      <c r="D1543" s="95" t="s">
        <v>12674</v>
      </c>
      <c r="E1543" s="95" t="s">
        <v>6643</v>
      </c>
      <c r="F1543" s="95" t="s">
        <v>6361</v>
      </c>
      <c r="G1543" s="95" t="s">
        <v>6361</v>
      </c>
      <c r="H1543" s="61">
        <v>5131.3134765625</v>
      </c>
      <c r="I1543" s="61">
        <v>27.557331765398001</v>
      </c>
      <c r="J1543" s="123">
        <v>141405.30786589099</v>
      </c>
      <c r="K1543" s="99">
        <v>5114</v>
      </c>
      <c r="L1543" s="16">
        <v>2846.99417202721</v>
      </c>
      <c r="M1543" s="17">
        <f>gp_need_index[[#This Row],[Normalised weighted population (base year)]]/gp_need_index[[#This Row],[Registered population (base year)]]</f>
        <v>0.55670593899632581</v>
      </c>
      <c r="N1543" s="99">
        <v>5154.8852631055597</v>
      </c>
      <c r="O1543" s="16">
        <v>2857.2845623726898</v>
      </c>
      <c r="P1543" s="17">
        <f>gp_need_index[[#This Row],[Normalised weighted population 2026/27]]/gp_need_index[[#This Row],[Registered population 2026/27]]</f>
        <v>0.55428674287336499</v>
      </c>
      <c r="Q1543" s="99">
        <v>5195.0406065878396</v>
      </c>
      <c r="R1543" s="16">
        <v>2867.32904910056</v>
      </c>
      <c r="S1543" s="17">
        <f>gp_need_index[[#This Row],[Normalised weighted population 2027/28]]/gp_need_index[[#This Row],[Registered population 2027/28]]</f>
        <v>0.55193583000381086</v>
      </c>
      <c r="T1543" s="99">
        <v>5233.0700228689402</v>
      </c>
      <c r="U1543" s="16">
        <v>2878.7666315158899</v>
      </c>
      <c r="V1543" s="17">
        <f>gp_need_index[[#This Row],[Normalised weighted population 2028/29]]/gp_need_index[[#This Row],[Registered population 2028/29]]</f>
        <v>0.55011047414528114</v>
      </c>
    </row>
    <row r="1544" spans="1:22" x14ac:dyDescent="0.2">
      <c r="A1544" s="6" t="s">
        <v>2709</v>
      </c>
      <c r="B1544" s="1" t="s">
        <v>8084</v>
      </c>
      <c r="C1544" s="95" t="s">
        <v>6362</v>
      </c>
      <c r="D1544" s="95" t="s">
        <v>12674</v>
      </c>
      <c r="E1544" s="95" t="s">
        <v>6643</v>
      </c>
      <c r="F1544" s="95" t="s">
        <v>6404</v>
      </c>
      <c r="G1544" s="95" t="s">
        <v>6404</v>
      </c>
      <c r="H1544" s="61">
        <v>5345.8412590579701</v>
      </c>
      <c r="I1544" s="61">
        <v>82.735443457423997</v>
      </c>
      <c r="J1544" s="123">
        <v>442290.54722115502</v>
      </c>
      <c r="K1544" s="99">
        <v>10285.75</v>
      </c>
      <c r="L1544" s="16">
        <v>8904.8892809284207</v>
      </c>
      <c r="M1544" s="17">
        <f>gp_need_index[[#This Row],[Normalised weighted population (base year)]]/gp_need_index[[#This Row],[Registered population (base year)]]</f>
        <v>0.86575011845790739</v>
      </c>
      <c r="N1544" s="99">
        <v>10269.987186536</v>
      </c>
      <c r="O1544" s="16">
        <v>8937.0757840074893</v>
      </c>
      <c r="P1544" s="17">
        <f>gp_need_index[[#This Row],[Normalised weighted population 2026/27]]/gp_need_index[[#This Row],[Registered population 2026/27]]</f>
        <v>0.87021294395810311</v>
      </c>
      <c r="Q1544" s="99">
        <v>10256.3610994955</v>
      </c>
      <c r="R1544" s="16">
        <v>8968.4931444904305</v>
      </c>
      <c r="S1544" s="17">
        <f>gp_need_index[[#This Row],[Normalised weighted population 2027/28]]/gp_need_index[[#This Row],[Registered population 2027/28]]</f>
        <v>0.87443227256610356</v>
      </c>
      <c r="T1544" s="99">
        <v>10246.5885126091</v>
      </c>
      <c r="U1544" s="16">
        <v>9004.2678594690497</v>
      </c>
      <c r="V1544" s="17">
        <f>gp_need_index[[#This Row],[Normalised weighted population 2028/29]]/gp_need_index[[#This Row],[Registered population 2028/29]]</f>
        <v>0.8787576322000934</v>
      </c>
    </row>
    <row r="1545" spans="1:22" x14ac:dyDescent="0.2">
      <c r="A1545" s="6" t="s">
        <v>3033</v>
      </c>
      <c r="B1545" s="1" t="s">
        <v>8085</v>
      </c>
      <c r="C1545" s="95" t="s">
        <v>6362</v>
      </c>
      <c r="D1545" s="95" t="s">
        <v>12674</v>
      </c>
      <c r="E1545" s="95" t="s">
        <v>6643</v>
      </c>
      <c r="F1545" s="95" t="s">
        <v>6361</v>
      </c>
      <c r="G1545" s="95" t="s">
        <v>6361</v>
      </c>
      <c r="H1545" s="61">
        <v>5362.8256453804397</v>
      </c>
      <c r="I1545" s="61">
        <v>117.73250561727799</v>
      </c>
      <c r="J1545" s="123">
        <v>631378.90041923395</v>
      </c>
      <c r="K1545" s="99">
        <v>14168.25</v>
      </c>
      <c r="L1545" s="16">
        <v>12711.9135551778</v>
      </c>
      <c r="M1545" s="17">
        <f>gp_need_index[[#This Row],[Normalised weighted population (base year)]]/gp_need_index[[#This Row],[Registered population (base year)]]</f>
        <v>0.89721126851783384</v>
      </c>
      <c r="N1545" s="99">
        <v>14268.4699167822</v>
      </c>
      <c r="O1545" s="16">
        <v>12757.8604537721</v>
      </c>
      <c r="P1545" s="17">
        <f>gp_need_index[[#This Row],[Normalised weighted population 2026/27]]/gp_need_index[[#This Row],[Registered population 2026/27]]</f>
        <v>0.89412954074120021</v>
      </c>
      <c r="Q1545" s="99">
        <v>14370.3038594177</v>
      </c>
      <c r="R1545" s="16">
        <v>12802.7093854086</v>
      </c>
      <c r="S1545" s="17">
        <f>gp_need_index[[#This Row],[Normalised weighted population 2027/28]]/gp_need_index[[#This Row],[Registered population 2027/28]]</f>
        <v>0.8909143126447</v>
      </c>
      <c r="T1545" s="99">
        <v>14470.0270761191</v>
      </c>
      <c r="U1545" s="16">
        <v>12853.778530675099</v>
      </c>
      <c r="V1545" s="17">
        <f>gp_need_index[[#This Row],[Normalised weighted population 2028/29]]/gp_need_index[[#This Row],[Registered population 2028/29]]</f>
        <v>0.8883036958437065</v>
      </c>
    </row>
    <row r="1546" spans="1:22" x14ac:dyDescent="0.2">
      <c r="A1546" s="6" t="s">
        <v>2702</v>
      </c>
      <c r="B1546" s="1" t="s">
        <v>8086</v>
      </c>
      <c r="C1546" s="95" t="s">
        <v>6362</v>
      </c>
      <c r="D1546" s="95" t="s">
        <v>12674</v>
      </c>
      <c r="E1546" s="95" t="s">
        <v>6643</v>
      </c>
      <c r="F1546" s="95" t="s">
        <v>6406</v>
      </c>
      <c r="G1546" s="95" t="s">
        <v>6406</v>
      </c>
      <c r="H1546" s="61">
        <v>5207.6882755055103</v>
      </c>
      <c r="I1546" s="61">
        <v>55.613757452329502</v>
      </c>
      <c r="J1546" s="123">
        <v>289619.11264130397</v>
      </c>
      <c r="K1546" s="99">
        <v>7299.75</v>
      </c>
      <c r="L1546" s="16">
        <v>5831.0677176240297</v>
      </c>
      <c r="M1546" s="17">
        <f>gp_need_index[[#This Row],[Normalised weighted population (base year)]]/gp_need_index[[#This Row],[Registered population (base year)]]</f>
        <v>0.79880375596753717</v>
      </c>
      <c r="N1546" s="99">
        <v>7365.5273297857902</v>
      </c>
      <c r="O1546" s="16">
        <v>5852.1439683360404</v>
      </c>
      <c r="P1546" s="17">
        <f>gp_need_index[[#This Row],[Normalised weighted population 2026/27]]/gp_need_index[[#This Row],[Registered population 2026/27]]</f>
        <v>0.79453156662256752</v>
      </c>
      <c r="Q1546" s="99">
        <v>7429.4632944139903</v>
      </c>
      <c r="R1546" s="16">
        <v>5872.7165718469496</v>
      </c>
      <c r="S1546" s="17">
        <f>gp_need_index[[#This Row],[Normalised weighted population 2027/28]]/gp_need_index[[#This Row],[Registered population 2027/28]]</f>
        <v>0.79046309795520275</v>
      </c>
      <c r="T1546" s="99">
        <v>7491.0327226647896</v>
      </c>
      <c r="U1546" s="16">
        <v>5896.1424426285002</v>
      </c>
      <c r="V1546" s="17">
        <f>gp_need_index[[#This Row],[Normalised weighted population 2028/29]]/gp_need_index[[#This Row],[Registered population 2028/29]]</f>
        <v>0.78709340366238079</v>
      </c>
    </row>
    <row r="1547" spans="1:22" x14ac:dyDescent="0.2">
      <c r="A1547" s="6" t="s">
        <v>2711</v>
      </c>
      <c r="B1547" s="1" t="s">
        <v>8087</v>
      </c>
      <c r="C1547" s="95" t="s">
        <v>6362</v>
      </c>
      <c r="D1547" s="95" t="s">
        <v>12674</v>
      </c>
      <c r="E1547" s="95" t="s">
        <v>6643</v>
      </c>
      <c r="F1547" s="95" t="s">
        <v>6361</v>
      </c>
      <c r="G1547" s="95" t="s">
        <v>6361</v>
      </c>
      <c r="H1547" s="61">
        <v>5366.3911061006402</v>
      </c>
      <c r="I1547" s="61">
        <v>76.652773382099596</v>
      </c>
      <c r="J1547" s="123">
        <v>411348.76133564801</v>
      </c>
      <c r="K1547" s="99">
        <v>9401.3333333333303</v>
      </c>
      <c r="L1547" s="16">
        <v>8281.9205577762496</v>
      </c>
      <c r="M1547" s="17">
        <f>gp_need_index[[#This Row],[Normalised weighted population (base year)]]/gp_need_index[[#This Row],[Registered population (base year)]]</f>
        <v>0.88093042381679043</v>
      </c>
      <c r="N1547" s="99">
        <v>9469.0292384999393</v>
      </c>
      <c r="O1547" s="16">
        <v>8311.8553557421692</v>
      </c>
      <c r="P1547" s="17">
        <f>gp_need_index[[#This Row],[Normalised weighted population 2026/27]]/gp_need_index[[#This Row],[Registered population 2026/27]]</f>
        <v>0.8777938209280377</v>
      </c>
      <c r="Q1547" s="99">
        <v>9535.6244862437306</v>
      </c>
      <c r="R1547" s="16">
        <v>8341.0748188310608</v>
      </c>
      <c r="S1547" s="17">
        <f>gp_need_index[[#This Row],[Normalised weighted population 2027/28]]/gp_need_index[[#This Row],[Registered population 2027/28]]</f>
        <v>0.87472769411841356</v>
      </c>
      <c r="T1547" s="99">
        <v>9596.6828240586892</v>
      </c>
      <c r="U1547" s="16">
        <v>8374.3468043755092</v>
      </c>
      <c r="V1547" s="17">
        <f>gp_need_index[[#This Row],[Normalised weighted population 2028/29]]/gp_need_index[[#This Row],[Registered population 2028/29]]</f>
        <v>0.87262931972506075</v>
      </c>
    </row>
    <row r="1548" spans="1:22" x14ac:dyDescent="0.2">
      <c r="A1548" s="6" t="s">
        <v>2715</v>
      </c>
      <c r="B1548" s="1" t="s">
        <v>12312</v>
      </c>
      <c r="C1548" s="95" t="s">
        <v>6362</v>
      </c>
      <c r="D1548" s="95" t="s">
        <v>12674</v>
      </c>
      <c r="E1548" s="95" t="s">
        <v>6643</v>
      </c>
      <c r="F1548" s="95" t="s">
        <v>6404</v>
      </c>
      <c r="G1548" s="95" t="s">
        <v>6404</v>
      </c>
      <c r="H1548" s="61">
        <v>5381.9831133715697</v>
      </c>
      <c r="I1548" s="61">
        <v>182.65589815853301</v>
      </c>
      <c r="J1548" s="123">
        <v>983050.95944693906</v>
      </c>
      <c r="K1548" s="99">
        <v>16972.25</v>
      </c>
      <c r="L1548" s="16">
        <v>19792.3288353895</v>
      </c>
      <c r="M1548" s="17">
        <f>gp_need_index[[#This Row],[Normalised weighted population (base year)]]/gp_need_index[[#This Row],[Registered population (base year)]]</f>
        <v>1.1661582191748001</v>
      </c>
      <c r="N1548" s="99">
        <v>16902.161700692199</v>
      </c>
      <c r="O1548" s="16">
        <v>19863.867720703402</v>
      </c>
      <c r="P1548" s="17">
        <f>gp_need_index[[#This Row],[Normalised weighted population 2026/27]]/gp_need_index[[#This Row],[Registered population 2026/27]]</f>
        <v>1.1752264634818819</v>
      </c>
      <c r="Q1548" s="99">
        <v>16830.932928561499</v>
      </c>
      <c r="R1548" s="16">
        <v>19933.697081878101</v>
      </c>
      <c r="S1548" s="17">
        <f>gp_need_index[[#This Row],[Normalised weighted population 2027/28]]/gp_need_index[[#This Row],[Registered population 2027/28]]</f>
        <v>1.1843489108111958</v>
      </c>
      <c r="T1548" s="99">
        <v>16782.361962617499</v>
      </c>
      <c r="U1548" s="16">
        <v>20013.211256677099</v>
      </c>
      <c r="V1548" s="17">
        <f>gp_need_index[[#This Row],[Normalised weighted population 2028/29]]/gp_need_index[[#This Row],[Registered population 2028/29]]</f>
        <v>1.1925145757942939</v>
      </c>
    </row>
    <row r="1549" spans="1:22" x14ac:dyDescent="0.2">
      <c r="A1549" s="6" t="s">
        <v>2734</v>
      </c>
      <c r="B1549" s="1" t="s">
        <v>8088</v>
      </c>
      <c r="C1549" s="95" t="s">
        <v>6364</v>
      </c>
      <c r="D1549" s="95" t="s">
        <v>12674</v>
      </c>
      <c r="E1549" s="95" t="s">
        <v>6643</v>
      </c>
      <c r="F1549" s="95" t="s">
        <v>6363</v>
      </c>
      <c r="G1549" s="95" t="s">
        <v>6363</v>
      </c>
      <c r="H1549" s="61">
        <v>5439.40015857054</v>
      </c>
      <c r="I1549" s="61">
        <v>122.158576906028</v>
      </c>
      <c r="J1549" s="123">
        <v>664469.38259340206</v>
      </c>
      <c r="K1549" s="99">
        <v>19272</v>
      </c>
      <c r="L1549" s="16">
        <v>13378.1432131817</v>
      </c>
      <c r="M1549" s="17">
        <f>gp_need_index[[#This Row],[Normalised weighted population (base year)]]/gp_need_index[[#This Row],[Registered population (base year)]]</f>
        <v>0.69417513559473332</v>
      </c>
      <c r="N1549" s="99">
        <v>19377.288505737299</v>
      </c>
      <c r="O1549" s="16">
        <v>13426.4981824732</v>
      </c>
      <c r="P1549" s="17">
        <f>gp_need_index[[#This Row],[Normalised weighted population 2026/27]]/gp_need_index[[#This Row],[Registered population 2026/27]]</f>
        <v>0.69289870863499992</v>
      </c>
      <c r="Q1549" s="99">
        <v>19483.0616238849</v>
      </c>
      <c r="R1549" s="16">
        <v>13473.6976405081</v>
      </c>
      <c r="S1549" s="17">
        <f>gp_need_index[[#This Row],[Normalised weighted population 2027/28]]/gp_need_index[[#This Row],[Registered population 2027/28]]</f>
        <v>0.69155956597654389</v>
      </c>
      <c r="T1549" s="99">
        <v>19587.704232632801</v>
      </c>
      <c r="U1549" s="16">
        <v>13527.4433127221</v>
      </c>
      <c r="V1549" s="17">
        <f>gp_need_index[[#This Row],[Normalised weighted population 2028/29]]/gp_need_index[[#This Row],[Registered population 2028/29]]</f>
        <v>0.69060892241703331</v>
      </c>
    </row>
    <row r="1550" spans="1:22" x14ac:dyDescent="0.2">
      <c r="A1550" s="6" t="s">
        <v>2725</v>
      </c>
      <c r="B1550" s="1" t="s">
        <v>8089</v>
      </c>
      <c r="C1550" s="95" t="s">
        <v>6364</v>
      </c>
      <c r="D1550" s="95" t="s">
        <v>12674</v>
      </c>
      <c r="E1550" s="95" t="s">
        <v>6643</v>
      </c>
      <c r="F1550" s="95" t="s">
        <v>6363</v>
      </c>
      <c r="G1550" s="95" t="s">
        <v>6363</v>
      </c>
      <c r="H1550" s="61">
        <v>5250.5754665798604</v>
      </c>
      <c r="I1550" s="61">
        <v>37.473166585488499</v>
      </c>
      <c r="J1550" s="123">
        <v>196755.68912882599</v>
      </c>
      <c r="K1550" s="99">
        <v>6346.75</v>
      </c>
      <c r="L1550" s="16">
        <v>3961.3951464553602</v>
      </c>
      <c r="M1550" s="17">
        <f>gp_need_index[[#This Row],[Normalised weighted population (base year)]]/gp_need_index[[#This Row],[Registered population (base year)]]</f>
        <v>0.62416120793403873</v>
      </c>
      <c r="N1550" s="99">
        <v>6388.8061737853404</v>
      </c>
      <c r="O1550" s="16">
        <v>3975.7135116877998</v>
      </c>
      <c r="P1550" s="17">
        <f>gp_need_index[[#This Row],[Normalised weighted population 2026/27]]/gp_need_index[[#This Row],[Registered population 2026/27]]</f>
        <v>0.62229364979031854</v>
      </c>
      <c r="Q1550" s="99">
        <v>6423.75819801125</v>
      </c>
      <c r="R1550" s="16">
        <v>3989.6897190729001</v>
      </c>
      <c r="S1550" s="17">
        <f>gp_need_index[[#This Row],[Normalised weighted population 2027/28]]/gp_need_index[[#This Row],[Registered population 2027/28]]</f>
        <v>0.62108342127636118</v>
      </c>
      <c r="T1550" s="99">
        <v>6461.4115384758497</v>
      </c>
      <c r="U1550" s="16">
        <v>4005.6043225914</v>
      </c>
      <c r="V1550" s="17">
        <f>gp_need_index[[#This Row],[Normalised weighted population 2028/29]]/gp_need_index[[#This Row],[Registered population 2028/29]]</f>
        <v>0.61992713182548065</v>
      </c>
    </row>
    <row r="1551" spans="1:22" x14ac:dyDescent="0.2">
      <c r="A1551" s="6" t="s">
        <v>2724</v>
      </c>
      <c r="B1551" s="1" t="s">
        <v>8090</v>
      </c>
      <c r="C1551" s="95" t="s">
        <v>6364</v>
      </c>
      <c r="D1551" s="95" t="s">
        <v>12674</v>
      </c>
      <c r="E1551" s="95" t="s">
        <v>6643</v>
      </c>
      <c r="F1551" s="95" t="s">
        <v>6363</v>
      </c>
      <c r="G1551" s="95" t="s">
        <v>6363</v>
      </c>
      <c r="H1551" s="61">
        <v>5239.4844854445701</v>
      </c>
      <c r="I1551" s="61">
        <v>83.050380002913798</v>
      </c>
      <c r="J1551" s="123">
        <v>435141.17753554299</v>
      </c>
      <c r="K1551" s="99">
        <v>12171</v>
      </c>
      <c r="L1551" s="16">
        <v>8760.9469202363398</v>
      </c>
      <c r="M1551" s="17">
        <f>gp_need_index[[#This Row],[Normalised weighted population (base year)]]/gp_need_index[[#This Row],[Registered population (base year)]]</f>
        <v>0.71982145429597733</v>
      </c>
      <c r="N1551" s="99">
        <v>12232.3833285907</v>
      </c>
      <c r="O1551" s="16">
        <v>8792.6131471963599</v>
      </c>
      <c r="P1551" s="17">
        <f>gp_need_index[[#This Row],[Normalised weighted population 2026/27]]/gp_need_index[[#This Row],[Registered population 2026/27]]</f>
        <v>0.7187980388617663</v>
      </c>
      <c r="Q1551" s="99">
        <v>12290.7404292224</v>
      </c>
      <c r="R1551" s="16">
        <v>8823.5226643033802</v>
      </c>
      <c r="S1551" s="17">
        <f>gp_need_index[[#This Row],[Normalised weighted population 2027/28]]/gp_need_index[[#This Row],[Registered population 2027/28]]</f>
        <v>0.7179000089632207</v>
      </c>
      <c r="T1551" s="99">
        <v>12351.095242068601</v>
      </c>
      <c r="U1551" s="16">
        <v>8858.7191018026697</v>
      </c>
      <c r="V1551" s="17">
        <f>gp_need_index[[#This Row],[Normalised weighted population 2028/29]]/gp_need_index[[#This Row],[Registered population 2028/29]]</f>
        <v>0.7172415828864569</v>
      </c>
    </row>
    <row r="1552" spans="1:22" x14ac:dyDescent="0.2">
      <c r="A1552" s="6" t="s">
        <v>3030</v>
      </c>
      <c r="B1552" s="1" t="s">
        <v>8091</v>
      </c>
      <c r="C1552" s="95" t="s">
        <v>6362</v>
      </c>
      <c r="D1552" s="95" t="s">
        <v>12674</v>
      </c>
      <c r="E1552" s="95" t="s">
        <v>6643</v>
      </c>
      <c r="F1552" s="95" t="s">
        <v>6361</v>
      </c>
      <c r="G1552" s="95" t="s">
        <v>6361</v>
      </c>
      <c r="H1552" s="61">
        <v>5327.7499553206699</v>
      </c>
      <c r="I1552" s="61">
        <v>171.88589931691101</v>
      </c>
      <c r="J1552" s="123">
        <v>915765.09240592702</v>
      </c>
      <c r="K1552" s="99">
        <v>24827.333333333299</v>
      </c>
      <c r="L1552" s="16">
        <v>18437.623879708201</v>
      </c>
      <c r="M1552" s="17">
        <f>gp_need_index[[#This Row],[Normalised weighted population (base year)]]/gp_need_index[[#This Row],[Registered population (base year)]]</f>
        <v>0.74263408124277919</v>
      </c>
      <c r="N1552" s="99">
        <v>24993.175943342099</v>
      </c>
      <c r="O1552" s="16">
        <v>18504.266217310898</v>
      </c>
      <c r="P1552" s="17">
        <f>gp_need_index[[#This Row],[Normalised weighted population 2026/27]]/gp_need_index[[#This Row],[Registered population 2026/27]]</f>
        <v>0.74037274251415119</v>
      </c>
      <c r="Q1552" s="99">
        <v>25157.926519914101</v>
      </c>
      <c r="R1552" s="16">
        <v>18569.3160407959</v>
      </c>
      <c r="S1552" s="17">
        <f>gp_need_index[[#This Row],[Normalised weighted population 2027/28]]/gp_need_index[[#This Row],[Registered population 2027/28]]</f>
        <v>0.73810995616419761</v>
      </c>
      <c r="T1552" s="99">
        <v>25315.441804668098</v>
      </c>
      <c r="U1552" s="16">
        <v>18643.387791535399</v>
      </c>
      <c r="V1552" s="17">
        <f>gp_need_index[[#This Row],[Normalised weighted population 2028/29]]/gp_need_index[[#This Row],[Registered population 2028/29]]</f>
        <v>0.73644331137438845</v>
      </c>
    </row>
    <row r="1553" spans="1:22" x14ac:dyDescent="0.2">
      <c r="A1553" s="6" t="s">
        <v>3040</v>
      </c>
      <c r="B1553" s="1" t="s">
        <v>8092</v>
      </c>
      <c r="C1553" s="95" t="s">
        <v>6362</v>
      </c>
      <c r="D1553" s="95" t="s">
        <v>12674</v>
      </c>
      <c r="E1553" s="95" t="s">
        <v>6643</v>
      </c>
      <c r="F1553" s="95" t="s">
        <v>6361</v>
      </c>
      <c r="G1553" s="95" t="s">
        <v>6361</v>
      </c>
      <c r="H1553" s="61">
        <v>5326.8428861177899</v>
      </c>
      <c r="I1553" s="61">
        <v>117.054042851451</v>
      </c>
      <c r="J1553" s="123">
        <v>623528.49545457598</v>
      </c>
      <c r="K1553" s="99">
        <v>13523.333333333299</v>
      </c>
      <c r="L1553" s="16">
        <v>12553.856849105399</v>
      </c>
      <c r="M1553" s="17">
        <f>gp_need_index[[#This Row],[Normalised weighted population (base year)]]/gp_need_index[[#This Row],[Registered population (base year)]]</f>
        <v>0.92831083429421479</v>
      </c>
      <c r="N1553" s="99">
        <v>13616.5284584377</v>
      </c>
      <c r="O1553" s="16">
        <v>12599.232455626799</v>
      </c>
      <c r="P1553" s="17">
        <f>gp_need_index[[#This Row],[Normalised weighted population 2026/27]]/gp_need_index[[#This Row],[Registered population 2026/27]]</f>
        <v>0.92528962092533085</v>
      </c>
      <c r="Q1553" s="99">
        <v>13712.2905884557</v>
      </c>
      <c r="R1553" s="16">
        <v>12643.523747032799</v>
      </c>
      <c r="S1553" s="17">
        <f>gp_need_index[[#This Row],[Normalised weighted population 2027/28]]/gp_need_index[[#This Row],[Registered population 2027/28]]</f>
        <v>0.92205774560213227</v>
      </c>
      <c r="T1553" s="99">
        <v>13803.276832173</v>
      </c>
      <c r="U1553" s="16">
        <v>12693.957911511499</v>
      </c>
      <c r="V1553" s="17">
        <f>gp_need_index[[#This Row],[Normalised weighted population 2028/29]]/gp_need_index[[#This Row],[Registered population 2028/29]]</f>
        <v>0.91963365408452336</v>
      </c>
    </row>
    <row r="1554" spans="1:22" x14ac:dyDescent="0.2">
      <c r="A1554" s="6" t="s">
        <v>2701</v>
      </c>
      <c r="B1554" s="1" t="s">
        <v>8093</v>
      </c>
      <c r="C1554" s="95" t="s">
        <v>6362</v>
      </c>
      <c r="D1554" s="95" t="s">
        <v>12674</v>
      </c>
      <c r="E1554" s="95" t="s">
        <v>6643</v>
      </c>
      <c r="F1554" s="95" t="s">
        <v>6363</v>
      </c>
      <c r="G1554" s="95" t="s">
        <v>6363</v>
      </c>
      <c r="H1554" s="61">
        <v>5292.9630710767697</v>
      </c>
      <c r="I1554" s="61">
        <v>52.886400286520796</v>
      </c>
      <c r="J1554" s="123">
        <v>279925.76367873797</v>
      </c>
      <c r="K1554" s="99">
        <v>8497</v>
      </c>
      <c r="L1554" s="16">
        <v>5635.90596294632</v>
      </c>
      <c r="M1554" s="17">
        <f>gp_need_index[[#This Row],[Normalised weighted population (base year)]]/gp_need_index[[#This Row],[Registered population (base year)]]</f>
        <v>0.66328185982656462</v>
      </c>
      <c r="N1554" s="99">
        <v>8556.79543936152</v>
      </c>
      <c r="O1554" s="16">
        <v>5656.2768063006797</v>
      </c>
      <c r="P1554" s="17">
        <f>gp_need_index[[#This Row],[Normalised weighted population 2026/27]]/gp_need_index[[#This Row],[Registered population 2026/27]]</f>
        <v>0.66102746599289186</v>
      </c>
      <c r="Q1554" s="99">
        <v>8618.0009718771198</v>
      </c>
      <c r="R1554" s="16">
        <v>5676.1608591731901</v>
      </c>
      <c r="S1554" s="17">
        <f>gp_need_index[[#This Row],[Normalised weighted population 2027/28]]/gp_need_index[[#This Row],[Registered population 2027/28]]</f>
        <v>0.65864008111580008</v>
      </c>
      <c r="T1554" s="99">
        <v>8678.7419335056202</v>
      </c>
      <c r="U1554" s="16">
        <v>5698.8026824581302</v>
      </c>
      <c r="V1554" s="17">
        <f>gp_need_index[[#This Row],[Normalised weighted population 2028/29]]/gp_need_index[[#This Row],[Registered population 2028/29]]</f>
        <v>0.65663926017399188</v>
      </c>
    </row>
    <row r="1555" spans="1:22" x14ac:dyDescent="0.2">
      <c r="A1555" s="6" t="s">
        <v>2723</v>
      </c>
      <c r="B1555" s="1" t="s">
        <v>8094</v>
      </c>
      <c r="C1555" s="95" t="s">
        <v>6364</v>
      </c>
      <c r="D1555" s="95" t="s">
        <v>12674</v>
      </c>
      <c r="E1555" s="95" t="s">
        <v>6643</v>
      </c>
      <c r="F1555" s="95" t="s">
        <v>6363</v>
      </c>
      <c r="G1555" s="95" t="s">
        <v>6363</v>
      </c>
      <c r="H1555" s="61">
        <v>5337.4494165348096</v>
      </c>
      <c r="I1555" s="61">
        <v>80.725978621017305</v>
      </c>
      <c r="J1555" s="123">
        <v>430870.82748995099</v>
      </c>
      <c r="K1555" s="99">
        <v>10606</v>
      </c>
      <c r="L1555" s="16">
        <v>8674.9695133355508</v>
      </c>
      <c r="M1555" s="17">
        <f>gp_need_index[[#This Row],[Normalised weighted population (base year)]]/gp_need_index[[#This Row],[Registered population (base year)]]</f>
        <v>0.81793037085947118</v>
      </c>
      <c r="N1555" s="99">
        <v>10656.043585605101</v>
      </c>
      <c r="O1555" s="16">
        <v>8706.3249770749808</v>
      </c>
      <c r="P1555" s="17">
        <f>gp_need_index[[#This Row],[Normalised weighted population 2026/27]]/gp_need_index[[#This Row],[Registered population 2026/27]]</f>
        <v>0.8170316597462185</v>
      </c>
      <c r="Q1555" s="99">
        <v>10704.9095348056</v>
      </c>
      <c r="R1555" s="16">
        <v>8736.9311570937207</v>
      </c>
      <c r="S1555" s="17">
        <f>gp_need_index[[#This Row],[Normalised weighted population 2027/28]]/gp_need_index[[#This Row],[Registered population 2027/28]]</f>
        <v>0.81616113883884234</v>
      </c>
      <c r="T1555" s="99">
        <v>10754.864646194799</v>
      </c>
      <c r="U1555" s="16">
        <v>8771.7821869040999</v>
      </c>
      <c r="V1555" s="17">
        <f>gp_need_index[[#This Row],[Normalised weighted population 2028/29]]/gp_need_index[[#This Row],[Registered population 2028/29]]</f>
        <v>0.81561065392000653</v>
      </c>
    </row>
    <row r="1556" spans="1:22" x14ac:dyDescent="0.2">
      <c r="A1556" s="6" t="s">
        <v>2694</v>
      </c>
      <c r="B1556" s="1" t="s">
        <v>8095</v>
      </c>
      <c r="C1556" s="95" t="s">
        <v>6362</v>
      </c>
      <c r="D1556" s="95" t="s">
        <v>12674</v>
      </c>
      <c r="E1556" s="95" t="s">
        <v>6643</v>
      </c>
      <c r="F1556" s="95" t="s">
        <v>6403</v>
      </c>
      <c r="G1556" s="95" t="s">
        <v>6403</v>
      </c>
      <c r="H1556" s="61">
        <v>5282.2438004290498</v>
      </c>
      <c r="I1556" s="61">
        <v>133.800772004355</v>
      </c>
      <c r="J1556" s="123">
        <v>706768.29841262498</v>
      </c>
      <c r="K1556" s="99">
        <v>13807</v>
      </c>
      <c r="L1556" s="16">
        <v>14229.771547632999</v>
      </c>
      <c r="M1556" s="17">
        <f>gp_need_index[[#This Row],[Normalised weighted population (base year)]]/gp_need_index[[#This Row],[Registered population (base year)]]</f>
        <v>1.0306200874652711</v>
      </c>
      <c r="N1556" s="99">
        <v>13974.8021292171</v>
      </c>
      <c r="O1556" s="16">
        <v>14281.2047065733</v>
      </c>
      <c r="P1556" s="17">
        <f>gp_need_index[[#This Row],[Normalised weighted population 2026/27]]/gp_need_index[[#This Row],[Registered population 2026/27]]</f>
        <v>1.02192536069728</v>
      </c>
      <c r="Q1556" s="99">
        <v>14132.6323767333</v>
      </c>
      <c r="R1556" s="16">
        <v>14331.408796506201</v>
      </c>
      <c r="S1556" s="17">
        <f>gp_need_index[[#This Row],[Normalised weighted population 2027/28]]/gp_need_index[[#This Row],[Registered population 2027/28]]</f>
        <v>1.0140650668944131</v>
      </c>
      <c r="T1556" s="99">
        <v>14288.892402580799</v>
      </c>
      <c r="U1556" s="16">
        <v>14388.5758207406</v>
      </c>
      <c r="V1556" s="17">
        <f>gp_need_index[[#This Row],[Normalised weighted population 2028/29]]/gp_need_index[[#This Row],[Registered population 2028/29]]</f>
        <v>1.0069762872692496</v>
      </c>
    </row>
    <row r="1557" spans="1:22" x14ac:dyDescent="0.2">
      <c r="A1557" s="6" t="s">
        <v>3045</v>
      </c>
      <c r="B1557" s="1" t="s">
        <v>7656</v>
      </c>
      <c r="C1557" s="95" t="s">
        <v>6362</v>
      </c>
      <c r="D1557" s="95" t="s">
        <v>12674</v>
      </c>
      <c r="E1557" s="95" t="s">
        <v>6643</v>
      </c>
      <c r="F1557" s="95" t="s">
        <v>6361</v>
      </c>
      <c r="G1557" s="95" t="s">
        <v>6361</v>
      </c>
      <c r="H1557" s="61">
        <v>5271.7214128946498</v>
      </c>
      <c r="I1557" s="61">
        <v>184.37221578498401</v>
      </c>
      <c r="J1557" s="123">
        <v>971958.957896534</v>
      </c>
      <c r="K1557" s="99">
        <v>12768.25</v>
      </c>
      <c r="L1557" s="16">
        <v>19569.007205906699</v>
      </c>
      <c r="M1557" s="17">
        <f>gp_need_index[[#This Row],[Normalised weighted population (base year)]]/gp_need_index[[#This Row],[Registered population (base year)]]</f>
        <v>1.5326303295993342</v>
      </c>
      <c r="N1557" s="99">
        <v>12845.1673385382</v>
      </c>
      <c r="O1557" s="16">
        <v>19639.738900688801</v>
      </c>
      <c r="P1557" s="17">
        <f>gp_need_index[[#This Row],[Normalised weighted population 2026/27]]/gp_need_index[[#This Row],[Registered population 2026/27]]</f>
        <v>1.5289593652677034</v>
      </c>
      <c r="Q1557" s="99">
        <v>12922.212320123101</v>
      </c>
      <c r="R1557" s="16">
        <v>19708.780360305602</v>
      </c>
      <c r="S1557" s="17">
        <f>gp_need_index[[#This Row],[Normalised weighted population 2027/28]]/gp_need_index[[#This Row],[Registered population 2027/28]]</f>
        <v>1.5251862353023038</v>
      </c>
      <c r="T1557" s="99">
        <v>12999.163124812199</v>
      </c>
      <c r="U1557" s="16">
        <v>19787.397357454101</v>
      </c>
      <c r="V1557" s="17">
        <f>gp_need_index[[#This Row],[Normalised weighted population 2028/29]]/gp_need_index[[#This Row],[Registered population 2028/29]]</f>
        <v>1.5222054810347625</v>
      </c>
    </row>
    <row r="1558" spans="1:22" x14ac:dyDescent="0.2">
      <c r="A1558" s="6" t="s">
        <v>2714</v>
      </c>
      <c r="B1558" s="1" t="s">
        <v>8096</v>
      </c>
      <c r="C1558" s="95" t="s">
        <v>6362</v>
      </c>
      <c r="D1558" s="95" t="s">
        <v>12674</v>
      </c>
      <c r="E1558" s="95" t="s">
        <v>6643</v>
      </c>
      <c r="F1558" s="95" t="s">
        <v>6403</v>
      </c>
      <c r="G1558" s="95" t="s">
        <v>6403</v>
      </c>
      <c r="H1558" s="61">
        <v>5235.8126075873897</v>
      </c>
      <c r="I1558" s="61">
        <v>48.310195463649499</v>
      </c>
      <c r="J1558" s="123">
        <v>252943.13048358701</v>
      </c>
      <c r="K1558" s="99">
        <v>7796.0833333333303</v>
      </c>
      <c r="L1558" s="16">
        <v>5092.6491318420804</v>
      </c>
      <c r="M1558" s="17">
        <f>gp_need_index[[#This Row],[Normalised weighted population (base year)]]/gp_need_index[[#This Row],[Registered population (base year)]]</f>
        <v>0.65323174651913873</v>
      </c>
      <c r="N1558" s="99">
        <v>7894.3427393313996</v>
      </c>
      <c r="O1558" s="16">
        <v>5111.0563867546898</v>
      </c>
      <c r="P1558" s="17">
        <f>gp_need_index[[#This Row],[Normalised weighted population 2026/27]]/gp_need_index[[#This Row],[Registered population 2026/27]]</f>
        <v>0.64743279529659281</v>
      </c>
      <c r="Q1558" s="99">
        <v>7982.6765040754999</v>
      </c>
      <c r="R1558" s="16">
        <v>5129.0237739439899</v>
      </c>
      <c r="S1558" s="17">
        <f>gp_need_index[[#This Row],[Normalised weighted population 2027/28]]/gp_need_index[[#This Row],[Registered population 2027/28]]</f>
        <v>0.6425193068171311</v>
      </c>
      <c r="T1558" s="99">
        <v>8071.0549577203401</v>
      </c>
      <c r="U1558" s="16">
        <v>5149.4831042545802</v>
      </c>
      <c r="V1558" s="17">
        <f>gp_need_index[[#This Row],[Normalised weighted population 2028/29]]/gp_need_index[[#This Row],[Registered population 2028/29]]</f>
        <v>0.63801859003931816</v>
      </c>
    </row>
    <row r="1559" spans="1:22" x14ac:dyDescent="0.2">
      <c r="A1559" s="6" t="s">
        <v>2699</v>
      </c>
      <c r="B1559" s="1" t="s">
        <v>8097</v>
      </c>
      <c r="C1559" s="95" t="s">
        <v>6362</v>
      </c>
      <c r="D1559" s="95" t="s">
        <v>12674</v>
      </c>
      <c r="E1559" s="95" t="s">
        <v>6643</v>
      </c>
      <c r="F1559" s="95" t="s">
        <v>6406</v>
      </c>
      <c r="G1559" s="95" t="s">
        <v>6406</v>
      </c>
      <c r="H1559" s="61">
        <v>5149.3467932412796</v>
      </c>
      <c r="I1559" s="61">
        <v>49.608265437568797</v>
      </c>
      <c r="J1559" s="123">
        <v>255450.16254920699</v>
      </c>
      <c r="K1559" s="99">
        <v>8236.9166666666697</v>
      </c>
      <c r="L1559" s="16">
        <v>5143.1246464293699</v>
      </c>
      <c r="M1559" s="17">
        <f>gp_need_index[[#This Row],[Normalised weighted population (base year)]]/gp_need_index[[#This Row],[Registered population (base year)]]</f>
        <v>0.62439925697472165</v>
      </c>
      <c r="N1559" s="99">
        <v>8313.1816106536007</v>
      </c>
      <c r="O1559" s="16">
        <v>5161.7143438468202</v>
      </c>
      <c r="P1559" s="17">
        <f>gp_need_index[[#This Row],[Normalised weighted population 2026/27]]/gp_need_index[[#This Row],[Registered population 2026/27]]</f>
        <v>0.62090720323394866</v>
      </c>
      <c r="Q1559" s="99">
        <v>8384.1534715833404</v>
      </c>
      <c r="R1559" s="16">
        <v>5179.8598138159596</v>
      </c>
      <c r="S1559" s="17">
        <f>gp_need_index[[#This Row],[Normalised weighted population 2027/28]]/gp_need_index[[#This Row],[Registered population 2027/28]]</f>
        <v>0.61781548147612175</v>
      </c>
      <c r="T1559" s="99">
        <v>8453.7772287908701</v>
      </c>
      <c r="U1559" s="16">
        <v>5200.5219256649598</v>
      </c>
      <c r="V1559" s="17">
        <f>gp_need_index[[#This Row],[Normalised weighted population 2028/29]]/gp_need_index[[#This Row],[Registered population 2028/29]]</f>
        <v>0.615171394386126</v>
      </c>
    </row>
    <row r="1560" spans="1:22" x14ac:dyDescent="0.2">
      <c r="A1560" s="6" t="s">
        <v>3029</v>
      </c>
      <c r="B1560" s="1" t="s">
        <v>8098</v>
      </c>
      <c r="C1560" s="95" t="s">
        <v>6362</v>
      </c>
      <c r="D1560" s="95" t="s">
        <v>12674</v>
      </c>
      <c r="E1560" s="95" t="s">
        <v>6643</v>
      </c>
      <c r="F1560" s="95" t="s">
        <v>6361</v>
      </c>
      <c r="G1560" s="95" t="s">
        <v>6361</v>
      </c>
      <c r="H1560" s="61">
        <v>5254.0960943565597</v>
      </c>
      <c r="I1560" s="61">
        <v>222.00308992158301</v>
      </c>
      <c r="J1560" s="123">
        <v>1166425.56769208</v>
      </c>
      <c r="K1560" s="99">
        <v>19575</v>
      </c>
      <c r="L1560" s="16">
        <v>23484.315005150602</v>
      </c>
      <c r="M1560" s="17">
        <f>gp_need_index[[#This Row],[Normalised weighted population (base year)]]/gp_need_index[[#This Row],[Registered population (base year)]]</f>
        <v>1.1997095788071828</v>
      </c>
      <c r="N1560" s="99">
        <v>19673.515361174301</v>
      </c>
      <c r="O1560" s="16">
        <v>23569.198483583299</v>
      </c>
      <c r="P1560" s="17">
        <f>gp_need_index[[#This Row],[Normalised weighted population 2026/27]]/gp_need_index[[#This Row],[Registered population 2026/27]]</f>
        <v>1.1980166254424023</v>
      </c>
      <c r="Q1560" s="99">
        <v>19764.929492072701</v>
      </c>
      <c r="R1560" s="16">
        <v>23652.053549708799</v>
      </c>
      <c r="S1560" s="17">
        <f>gp_need_index[[#This Row],[Normalised weighted population 2027/28]]/gp_need_index[[#This Row],[Registered population 2027/28]]</f>
        <v>1.1966677421842129</v>
      </c>
      <c r="T1560" s="99">
        <v>19852.5534152316</v>
      </c>
      <c r="U1560" s="16">
        <v>23746.3999979658</v>
      </c>
      <c r="V1560" s="17">
        <f>gp_need_index[[#This Row],[Normalised weighted population 2028/29]]/gp_need_index[[#This Row],[Registered population 2028/29]]</f>
        <v>1.1961383254481865</v>
      </c>
    </row>
    <row r="1561" spans="1:22" x14ac:dyDescent="0.2">
      <c r="A1561" s="6" t="s">
        <v>2736</v>
      </c>
      <c r="B1561" s="1" t="s">
        <v>8099</v>
      </c>
      <c r="C1561" s="95" t="s">
        <v>6364</v>
      </c>
      <c r="D1561" s="95" t="s">
        <v>12674</v>
      </c>
      <c r="E1561" s="95" t="s">
        <v>6643</v>
      </c>
      <c r="F1561" s="95" t="s">
        <v>6363</v>
      </c>
      <c r="G1561" s="95" t="s">
        <v>6363</v>
      </c>
      <c r="H1561" s="61">
        <v>5127.9221742691498</v>
      </c>
      <c r="I1561" s="61">
        <v>28.3290673225064</v>
      </c>
      <c r="J1561" s="123">
        <v>145269.252499444</v>
      </c>
      <c r="K1561" s="99">
        <v>5465.5</v>
      </c>
      <c r="L1561" s="16">
        <v>2924.78918565708</v>
      </c>
      <c r="M1561" s="17">
        <f>gp_need_index[[#This Row],[Normalised weighted population (base year)]]/gp_need_index[[#This Row],[Registered population (base year)]]</f>
        <v>0.53513661799598944</v>
      </c>
      <c r="N1561" s="99">
        <v>5508.51582270584</v>
      </c>
      <c r="O1561" s="16">
        <v>2935.3607641641102</v>
      </c>
      <c r="P1561" s="17">
        <f>gp_need_index[[#This Row],[Normalised weighted population 2026/27]]/gp_need_index[[#This Row],[Registered population 2026/27]]</f>
        <v>0.53287688710354475</v>
      </c>
      <c r="Q1561" s="99">
        <v>5554.4114702044799</v>
      </c>
      <c r="R1561" s="16">
        <v>2945.6797196596299</v>
      </c>
      <c r="S1561" s="17">
        <f>gp_need_index[[#This Row],[Normalised weighted population 2027/28]]/gp_need_index[[#This Row],[Registered population 2027/28]]</f>
        <v>0.53033156356188849</v>
      </c>
      <c r="T1561" s="99">
        <v>5599.5815955757498</v>
      </c>
      <c r="U1561" s="16">
        <v>2957.4298376216202</v>
      </c>
      <c r="V1561" s="17">
        <f>gp_need_index[[#This Row],[Normalised weighted population 2028/29]]/gp_need_index[[#This Row],[Registered population 2028/29]]</f>
        <v>0.52815193191546606</v>
      </c>
    </row>
    <row r="1562" spans="1:22" x14ac:dyDescent="0.2">
      <c r="A1562" s="6" t="s">
        <v>2730</v>
      </c>
      <c r="B1562" s="1" t="s">
        <v>7848</v>
      </c>
      <c r="C1562" s="95" t="s">
        <v>6364</v>
      </c>
      <c r="D1562" s="95" t="s">
        <v>12674</v>
      </c>
      <c r="E1562" s="95" t="s">
        <v>6643</v>
      </c>
      <c r="F1562" s="95" t="s">
        <v>6363</v>
      </c>
      <c r="G1562" s="95" t="s">
        <v>6363</v>
      </c>
      <c r="H1562" s="61">
        <v>5298.9486735816099</v>
      </c>
      <c r="I1562" s="61">
        <v>104.404889905216</v>
      </c>
      <c r="J1562" s="123">
        <v>553236.15287867805</v>
      </c>
      <c r="K1562" s="99">
        <v>11745.833333333299</v>
      </c>
      <c r="L1562" s="16">
        <v>11138.620796994001</v>
      </c>
      <c r="M1562" s="17">
        <f>gp_need_index[[#This Row],[Normalised weighted population (base year)]]/gp_need_index[[#This Row],[Registered population (base year)]]</f>
        <v>0.94830400541985382</v>
      </c>
      <c r="N1562" s="99">
        <v>11791.7705611336</v>
      </c>
      <c r="O1562" s="16">
        <v>11178.8810676463</v>
      </c>
      <c r="P1562" s="17">
        <f>gp_need_index[[#This Row],[Normalised weighted population 2026/27]]/gp_need_index[[#This Row],[Registered population 2026/27]]</f>
        <v>0.94802396380511156</v>
      </c>
      <c r="Q1562" s="99">
        <v>11837.0573387409</v>
      </c>
      <c r="R1562" s="16">
        <v>11218.1792614612</v>
      </c>
      <c r="S1562" s="17">
        <f>gp_need_index[[#This Row],[Normalised weighted population 2027/28]]/gp_need_index[[#This Row],[Registered population 2027/28]]</f>
        <v>0.94771689791058078</v>
      </c>
      <c r="T1562" s="99">
        <v>11880.8816403532</v>
      </c>
      <c r="U1562" s="16">
        <v>11262.9278228072</v>
      </c>
      <c r="V1562" s="17">
        <f>gp_need_index[[#This Row],[Normalised weighted population 2028/29]]/gp_need_index[[#This Row],[Registered population 2028/29]]</f>
        <v>0.94798754534788632</v>
      </c>
    </row>
    <row r="1563" spans="1:22" x14ac:dyDescent="0.2">
      <c r="A1563" s="6" t="s">
        <v>2698</v>
      </c>
      <c r="B1563" s="1" t="s">
        <v>8100</v>
      </c>
      <c r="C1563" s="95" t="s">
        <v>6362</v>
      </c>
      <c r="D1563" s="95" t="s">
        <v>12674</v>
      </c>
      <c r="E1563" s="95" t="s">
        <v>6643</v>
      </c>
      <c r="F1563" s="95" t="s">
        <v>6404</v>
      </c>
      <c r="G1563" s="95" t="s">
        <v>6404</v>
      </c>
      <c r="H1563" s="61">
        <v>5247.5453309755103</v>
      </c>
      <c r="I1563" s="61">
        <v>124.64649966541199</v>
      </c>
      <c r="J1563" s="123">
        <v>654088.15734167304</v>
      </c>
      <c r="K1563" s="99">
        <v>13748.083333333299</v>
      </c>
      <c r="L1563" s="16">
        <v>13169.1320506148</v>
      </c>
      <c r="M1563" s="17">
        <f>gp_need_index[[#This Row],[Normalised weighted population (base year)]]/gp_need_index[[#This Row],[Registered population (base year)]]</f>
        <v>0.95788858208949124</v>
      </c>
      <c r="N1563" s="99">
        <v>13720.2329435051</v>
      </c>
      <c r="O1563" s="16">
        <v>13216.7315542048</v>
      </c>
      <c r="P1563" s="17">
        <f>gp_need_index[[#This Row],[Normalised weighted population 2026/27]]/gp_need_index[[#This Row],[Registered population 2026/27]]</f>
        <v>0.96330227107852073</v>
      </c>
      <c r="Q1563" s="99">
        <v>13694.900704317701</v>
      </c>
      <c r="R1563" s="16">
        <v>13263.193599473299</v>
      </c>
      <c r="S1563" s="17">
        <f>gp_need_index[[#This Row],[Normalised weighted population 2027/28]]/gp_need_index[[#This Row],[Registered population 2027/28]]</f>
        <v>0.96847679919955221</v>
      </c>
      <c r="T1563" s="99">
        <v>13678.0157992695</v>
      </c>
      <c r="U1563" s="16">
        <v>13316.099585248499</v>
      </c>
      <c r="V1563" s="17">
        <f>gp_need_index[[#This Row],[Normalised weighted population 2028/29]]/gp_need_index[[#This Row],[Registered population 2028/29]]</f>
        <v>0.97354029858334201</v>
      </c>
    </row>
    <row r="1564" spans="1:22" x14ac:dyDescent="0.2">
      <c r="A1564" s="6" t="s">
        <v>2697</v>
      </c>
      <c r="B1564" s="1" t="s">
        <v>8101</v>
      </c>
      <c r="C1564" s="95" t="s">
        <v>6362</v>
      </c>
      <c r="D1564" s="95" t="s">
        <v>12674</v>
      </c>
      <c r="E1564" s="95" t="s">
        <v>6643</v>
      </c>
      <c r="F1564" s="95" t="s">
        <v>6363</v>
      </c>
      <c r="G1564" s="95" t="s">
        <v>6363</v>
      </c>
      <c r="H1564" s="61">
        <v>5265.30046976024</v>
      </c>
      <c r="I1564" s="61">
        <v>57.013983103657402</v>
      </c>
      <c r="J1564" s="123">
        <v>300195.752018589</v>
      </c>
      <c r="K1564" s="99">
        <v>9328.8333333333394</v>
      </c>
      <c r="L1564" s="16">
        <v>6044.0132648684403</v>
      </c>
      <c r="M1564" s="17">
        <f>gp_need_index[[#This Row],[Normalised weighted population (base year)]]/gp_need_index[[#This Row],[Registered population (base year)]]</f>
        <v>0.64788522303986951</v>
      </c>
      <c r="N1564" s="99">
        <v>9377.7229245341005</v>
      </c>
      <c r="O1564" s="16">
        <v>6065.8592020185197</v>
      </c>
      <c r="P1564" s="17">
        <f>gp_need_index[[#This Row],[Normalised weighted population 2026/27]]/gp_need_index[[#This Row],[Registered population 2026/27]]</f>
        <v>0.64683711076054007</v>
      </c>
      <c r="Q1564" s="99">
        <v>9426.4654619219109</v>
      </c>
      <c r="R1564" s="16">
        <v>6087.1830992075402</v>
      </c>
      <c r="S1564" s="17">
        <f>gp_need_index[[#This Row],[Normalised weighted population 2027/28]]/gp_need_index[[#This Row],[Registered population 2027/28]]</f>
        <v>0.64575456450741164</v>
      </c>
      <c r="T1564" s="99">
        <v>9472.2660824636605</v>
      </c>
      <c r="U1564" s="16">
        <v>6111.4644625189003</v>
      </c>
      <c r="V1564" s="17">
        <f>gp_need_index[[#This Row],[Normalised weighted population 2028/29]]/gp_need_index[[#This Row],[Registered population 2028/29]]</f>
        <v>0.64519560676544652</v>
      </c>
    </row>
    <row r="1565" spans="1:22" x14ac:dyDescent="0.2">
      <c r="A1565" s="6" t="s">
        <v>3035</v>
      </c>
      <c r="B1565" s="1" t="s">
        <v>8102</v>
      </c>
      <c r="C1565" s="95" t="s">
        <v>6362</v>
      </c>
      <c r="D1565" s="95" t="s">
        <v>12674</v>
      </c>
      <c r="E1565" s="95" t="s">
        <v>6643</v>
      </c>
      <c r="F1565" s="95" t="s">
        <v>6361</v>
      </c>
      <c r="G1565" s="95" t="s">
        <v>6361</v>
      </c>
      <c r="H1565" s="61">
        <v>5252.8835078125003</v>
      </c>
      <c r="I1565" s="61">
        <v>122.785048149744</v>
      </c>
      <c r="J1565" s="123">
        <v>644975.554431753</v>
      </c>
      <c r="K1565" s="99">
        <v>11932</v>
      </c>
      <c r="L1565" s="16">
        <v>12985.662789325501</v>
      </c>
      <c r="M1565" s="17">
        <f>gp_need_index[[#This Row],[Normalised weighted population (base year)]]/gp_need_index[[#This Row],[Registered population (base year)]]</f>
        <v>1.0883056310195693</v>
      </c>
      <c r="N1565" s="99">
        <v>11998.4030321788</v>
      </c>
      <c r="O1565" s="16">
        <v>13032.599147787299</v>
      </c>
      <c r="P1565" s="17">
        <f>gp_need_index[[#This Row],[Normalised weighted population 2026/27]]/gp_need_index[[#This Row],[Registered population 2026/27]]</f>
        <v>1.0861944804516788</v>
      </c>
      <c r="Q1565" s="99">
        <v>12061.896610310199</v>
      </c>
      <c r="R1565" s="16">
        <v>13078.4138947305</v>
      </c>
      <c r="S1565" s="17">
        <f>gp_need_index[[#This Row],[Normalised weighted population 2027/28]]/gp_need_index[[#This Row],[Registered population 2027/28]]</f>
        <v>1.0842750785603159</v>
      </c>
      <c r="T1565" s="99">
        <v>12126.3568199847</v>
      </c>
      <c r="U1565" s="16">
        <v>13130.5828067114</v>
      </c>
      <c r="V1565" s="17">
        <f>gp_need_index[[#This Row],[Normalised weighted population 2028/29]]/gp_need_index[[#This Row],[Registered population 2028/29]]</f>
        <v>1.0828134947399617</v>
      </c>
    </row>
    <row r="1566" spans="1:22" x14ac:dyDescent="0.2">
      <c r="A1566" s="6" t="s">
        <v>2720</v>
      </c>
      <c r="B1566" s="1" t="s">
        <v>8103</v>
      </c>
      <c r="C1566" s="95" t="s">
        <v>6362</v>
      </c>
      <c r="D1566" s="95" t="s">
        <v>12674</v>
      </c>
      <c r="E1566" s="95" t="s">
        <v>6643</v>
      </c>
      <c r="F1566" s="95" t="s">
        <v>6363</v>
      </c>
      <c r="G1566" s="95" t="s">
        <v>6363</v>
      </c>
      <c r="H1566" s="61">
        <v>5275.6301658740904</v>
      </c>
      <c r="I1566" s="61">
        <v>71.698875051963</v>
      </c>
      <c r="J1566" s="123">
        <v>378256.748083374</v>
      </c>
      <c r="K1566" s="99">
        <v>9488.5</v>
      </c>
      <c r="L1566" s="16">
        <v>7615.6600736986402</v>
      </c>
      <c r="M1566" s="17">
        <f>gp_need_index[[#This Row],[Normalised weighted population (base year)]]/gp_need_index[[#This Row],[Registered population (base year)]]</f>
        <v>0.80262002146794964</v>
      </c>
      <c r="N1566" s="99">
        <v>9542.1918657481292</v>
      </c>
      <c r="O1566" s="16">
        <v>7643.1866895473304</v>
      </c>
      <c r="P1566" s="17">
        <f>gp_need_index[[#This Row],[Normalised weighted population 2026/27]]/gp_need_index[[#This Row],[Registered population 2026/27]]</f>
        <v>0.80098857758065922</v>
      </c>
      <c r="Q1566" s="99">
        <v>9592.4546979547995</v>
      </c>
      <c r="R1566" s="16">
        <v>7670.0555174802503</v>
      </c>
      <c r="S1566" s="17">
        <f>gp_need_index[[#This Row],[Normalised weighted population 2027/28]]/gp_need_index[[#This Row],[Registered population 2027/28]]</f>
        <v>0.79959257134835127</v>
      </c>
      <c r="T1566" s="99">
        <v>9643.8289128460001</v>
      </c>
      <c r="U1566" s="16">
        <v>7700.6508522357399</v>
      </c>
      <c r="V1566" s="17">
        <f>gp_need_index[[#This Row],[Normalised weighted population 2028/29]]/gp_need_index[[#This Row],[Registered population 2028/29]]</f>
        <v>0.79850554399385265</v>
      </c>
    </row>
    <row r="1567" spans="1:22" x14ac:dyDescent="0.2">
      <c r="A1567" s="6" t="s">
        <v>3037</v>
      </c>
      <c r="B1567" s="1" t="s">
        <v>8104</v>
      </c>
      <c r="C1567" s="95" t="s">
        <v>6362</v>
      </c>
      <c r="D1567" s="95" t="s">
        <v>12674</v>
      </c>
      <c r="E1567" s="95" t="s">
        <v>6643</v>
      </c>
      <c r="F1567" s="95" t="s">
        <v>6361</v>
      </c>
      <c r="G1567" s="95" t="s">
        <v>6361</v>
      </c>
      <c r="H1567" s="61">
        <v>5312.9386379777898</v>
      </c>
      <c r="I1567" s="61">
        <v>132.034125103316</v>
      </c>
      <c r="J1567" s="123">
        <v>701489.20479300094</v>
      </c>
      <c r="K1567" s="99">
        <v>14203</v>
      </c>
      <c r="L1567" s="16">
        <v>14123.484527750299</v>
      </c>
      <c r="M1567" s="17">
        <f>gp_need_index[[#This Row],[Normalised weighted population (base year)]]/gp_need_index[[#This Row],[Registered population (base year)]]</f>
        <v>0.99440150163699914</v>
      </c>
      <c r="N1567" s="99">
        <v>14294.8697837687</v>
      </c>
      <c r="O1567" s="16">
        <v>14174.5335148739</v>
      </c>
      <c r="P1567" s="17">
        <f>gp_need_index[[#This Row],[Normalised weighted population 2026/27]]/gp_need_index[[#This Row],[Registered population 2026/27]]</f>
        <v>0.99158185623828221</v>
      </c>
      <c r="Q1567" s="99">
        <v>14385.158393416799</v>
      </c>
      <c r="R1567" s="16">
        <v>14224.3626133259</v>
      </c>
      <c r="S1567" s="17">
        <f>gp_need_index[[#This Row],[Normalised weighted population 2027/28]]/gp_need_index[[#This Row],[Registered population 2027/28]]</f>
        <v>0.98882210569440199</v>
      </c>
      <c r="T1567" s="99">
        <v>14476.387359721601</v>
      </c>
      <c r="U1567" s="16">
        <v>14281.102637546899</v>
      </c>
      <c r="V1567" s="17">
        <f>gp_need_index[[#This Row],[Normalised weighted population 2028/29]]/gp_need_index[[#This Row],[Registered population 2028/29]]</f>
        <v>0.9865101204242398</v>
      </c>
    </row>
    <row r="1568" spans="1:22" x14ac:dyDescent="0.2">
      <c r="A1568" s="6" t="s">
        <v>2728</v>
      </c>
      <c r="B1568" s="1" t="s">
        <v>8105</v>
      </c>
      <c r="C1568" s="95" t="s">
        <v>6364</v>
      </c>
      <c r="D1568" s="95" t="s">
        <v>12674</v>
      </c>
      <c r="E1568" s="95" t="s">
        <v>6643</v>
      </c>
      <c r="F1568" s="95" t="s">
        <v>6363</v>
      </c>
      <c r="G1568" s="95" t="s">
        <v>6363</v>
      </c>
      <c r="H1568" s="61">
        <v>5312.8908244388203</v>
      </c>
      <c r="I1568" s="61">
        <v>72.353044187069699</v>
      </c>
      <c r="J1568" s="123">
        <v>384403.82458169898</v>
      </c>
      <c r="K1568" s="99">
        <v>7377.3333333333303</v>
      </c>
      <c r="L1568" s="16">
        <v>7739.4226907450702</v>
      </c>
      <c r="M1568" s="17">
        <f>gp_need_index[[#This Row],[Normalised weighted population (base year)]]/gp_need_index[[#This Row],[Registered population (base year)]]</f>
        <v>1.0490813334644506</v>
      </c>
      <c r="N1568" s="99">
        <v>7398.48676478161</v>
      </c>
      <c r="O1568" s="16">
        <v>7767.39664352619</v>
      </c>
      <c r="P1568" s="17">
        <f>gp_need_index[[#This Row],[Normalised weighted population 2026/27]]/gp_need_index[[#This Row],[Registered population 2026/27]]</f>
        <v>1.0498628828398626</v>
      </c>
      <c r="Q1568" s="99">
        <v>7415.4251079037003</v>
      </c>
      <c r="R1568" s="16">
        <v>7794.7021186347702</v>
      </c>
      <c r="S1568" s="17">
        <f>gp_need_index[[#This Row],[Normalised weighted population 2027/28]]/gp_need_index[[#This Row],[Registered population 2027/28]]</f>
        <v>1.0511470354311607</v>
      </c>
      <c r="T1568" s="99">
        <v>7433.85943586954</v>
      </c>
      <c r="U1568" s="16">
        <v>7825.7946602852799</v>
      </c>
      <c r="V1568" s="17">
        <f>gp_need_index[[#This Row],[Normalised weighted population 2028/29]]/gp_need_index[[#This Row],[Registered population 2028/29]]</f>
        <v>1.0527229802765157</v>
      </c>
    </row>
    <row r="1569" spans="1:22" x14ac:dyDescent="0.2">
      <c r="A1569" s="6" t="s">
        <v>3025</v>
      </c>
      <c r="B1569" s="1" t="s">
        <v>8106</v>
      </c>
      <c r="C1569" s="95" t="s">
        <v>6362</v>
      </c>
      <c r="D1569" s="95" t="s">
        <v>12674</v>
      </c>
      <c r="E1569" s="95" t="s">
        <v>6643</v>
      </c>
      <c r="F1569" s="95" t="s">
        <v>6403</v>
      </c>
      <c r="G1569" s="95" t="s">
        <v>6403</v>
      </c>
      <c r="H1569" s="61">
        <v>5252.5760416666699</v>
      </c>
      <c r="I1569" s="61">
        <v>55.858689228569503</v>
      </c>
      <c r="J1569" s="123">
        <v>293402.01276088803</v>
      </c>
      <c r="K1569" s="99">
        <v>9996</v>
      </c>
      <c r="L1569" s="16">
        <v>5907.2310155677897</v>
      </c>
      <c r="M1569" s="17">
        <f>gp_need_index[[#This Row],[Normalised weighted population (base year)]]/gp_need_index[[#This Row],[Registered population (base year)]]</f>
        <v>0.59095948535091936</v>
      </c>
      <c r="N1569" s="99">
        <v>10123.1354954076</v>
      </c>
      <c r="O1569" s="16">
        <v>5928.5825566451704</v>
      </c>
      <c r="P1569" s="17">
        <f>gp_need_index[[#This Row],[Normalised weighted population 2026/27]]/gp_need_index[[#This Row],[Registered population 2026/27]]</f>
        <v>0.58564686399136856</v>
      </c>
      <c r="Q1569" s="99">
        <v>10238.190767784199</v>
      </c>
      <c r="R1569" s="16">
        <v>5949.4238720638396</v>
      </c>
      <c r="S1569" s="17">
        <f>gp_need_index[[#This Row],[Normalised weighted population 2027/28]]/gp_need_index[[#This Row],[Registered population 2027/28]]</f>
        <v>0.58110109559439704</v>
      </c>
      <c r="T1569" s="99">
        <v>10353.160729512399</v>
      </c>
      <c r="U1569" s="16">
        <v>5973.1557230984599</v>
      </c>
      <c r="V1569" s="17">
        <f>gp_need_index[[#This Row],[Normalised weighted population 2028/29]]/gp_need_index[[#This Row],[Registered population 2028/29]]</f>
        <v>0.57694030636185978</v>
      </c>
    </row>
    <row r="1570" spans="1:22" x14ac:dyDescent="0.2">
      <c r="A1570" s="6" t="s">
        <v>2735</v>
      </c>
      <c r="B1570" s="1" t="s">
        <v>8107</v>
      </c>
      <c r="C1570" s="95" t="s">
        <v>6364</v>
      </c>
      <c r="D1570" s="95" t="s">
        <v>12674</v>
      </c>
      <c r="E1570" s="95" t="s">
        <v>6643</v>
      </c>
      <c r="F1570" s="95" t="s">
        <v>6363</v>
      </c>
      <c r="G1570" s="95" t="s">
        <v>6363</v>
      </c>
      <c r="H1570" s="61">
        <v>5352.9292817451596</v>
      </c>
      <c r="I1570" s="61">
        <v>77.441632204693704</v>
      </c>
      <c r="J1570" s="123">
        <v>414539.580654644</v>
      </c>
      <c r="K1570" s="99">
        <v>11778.166666666701</v>
      </c>
      <c r="L1570" s="16">
        <v>8346.1631533497493</v>
      </c>
      <c r="M1570" s="17">
        <f>gp_need_index[[#This Row],[Normalised weighted population (base year)]]/gp_need_index[[#This Row],[Registered population (base year)]]</f>
        <v>0.70861309655009064</v>
      </c>
      <c r="N1570" s="99">
        <v>11838.829595614499</v>
      </c>
      <c r="O1570" s="16">
        <v>8376.3301545957893</v>
      </c>
      <c r="P1570" s="17">
        <f>gp_need_index[[#This Row],[Normalised weighted population 2026/27]]/gp_need_index[[#This Row],[Registered population 2026/27]]</f>
        <v>0.7075302576952931</v>
      </c>
      <c r="Q1570" s="99">
        <v>11899.905959571801</v>
      </c>
      <c r="R1570" s="16">
        <v>8405.7762721348208</v>
      </c>
      <c r="S1570" s="17">
        <f>gp_need_index[[#This Row],[Normalised weighted population 2027/28]]/gp_need_index[[#This Row],[Registered population 2027/28]]</f>
        <v>0.70637333611645525</v>
      </c>
      <c r="T1570" s="99">
        <v>11962.785257690701</v>
      </c>
      <c r="U1570" s="16">
        <v>8439.3063474177998</v>
      </c>
      <c r="V1570" s="17">
        <f>gp_need_index[[#This Row],[Normalised weighted population 2028/29]]/gp_need_index[[#This Row],[Registered population 2028/29]]</f>
        <v>0.7054633319604473</v>
      </c>
    </row>
    <row r="1571" spans="1:22" x14ac:dyDescent="0.2">
      <c r="A1571" s="6" t="s">
        <v>2738</v>
      </c>
      <c r="B1571" s="1" t="s">
        <v>8108</v>
      </c>
      <c r="C1571" s="95" t="s">
        <v>6364</v>
      </c>
      <c r="D1571" s="95" t="s">
        <v>12674</v>
      </c>
      <c r="E1571" s="95" t="s">
        <v>6643</v>
      </c>
      <c r="F1571" s="95" t="s">
        <v>6363</v>
      </c>
      <c r="G1571" s="95" t="s">
        <v>6363</v>
      </c>
      <c r="H1571" s="61">
        <v>5285.8830352247796</v>
      </c>
      <c r="I1571" s="61">
        <v>63.162074247776403</v>
      </c>
      <c r="J1571" s="123">
        <v>333867.33673592901</v>
      </c>
      <c r="K1571" s="99">
        <v>10615.916666666701</v>
      </c>
      <c r="L1571" s="16">
        <v>6721.9425936889902</v>
      </c>
      <c r="M1571" s="17">
        <f>gp_need_index[[#This Row],[Normalised weighted population (base year)]]/gp_need_index[[#This Row],[Registered population (base year)]]</f>
        <v>0.63319474000728171</v>
      </c>
      <c r="N1571" s="99">
        <v>10687.364343433899</v>
      </c>
      <c r="O1571" s="16">
        <v>6746.2388897083501</v>
      </c>
      <c r="P1571" s="17">
        <f>gp_need_index[[#This Row],[Normalised weighted population 2026/27]]/gp_need_index[[#This Row],[Registered population 2026/27]]</f>
        <v>0.63123504288998089</v>
      </c>
      <c r="Q1571" s="99">
        <v>10753.445974074901</v>
      </c>
      <c r="R1571" s="16">
        <v>6769.9545909314902</v>
      </c>
      <c r="S1571" s="17">
        <f>gp_need_index[[#This Row],[Normalised weighted population 2027/28]]/gp_need_index[[#This Row],[Registered population 2027/28]]</f>
        <v>0.62956140824559237</v>
      </c>
      <c r="T1571" s="99">
        <v>10820.3333067231</v>
      </c>
      <c r="U1571" s="16">
        <v>6796.9594837274999</v>
      </c>
      <c r="V1571" s="17">
        <f>gp_need_index[[#This Row],[Normalised weighted population 2028/29]]/gp_need_index[[#This Row],[Registered population 2028/29]]</f>
        <v>0.6281654447284245</v>
      </c>
    </row>
    <row r="1572" spans="1:22" x14ac:dyDescent="0.2">
      <c r="A1572" s="6" t="s">
        <v>2717</v>
      </c>
      <c r="B1572" s="1" t="s">
        <v>8109</v>
      </c>
      <c r="C1572" s="95" t="s">
        <v>6362</v>
      </c>
      <c r="D1572" s="95" t="s">
        <v>12674</v>
      </c>
      <c r="E1572" s="95" t="s">
        <v>6643</v>
      </c>
      <c r="F1572" s="95" t="s">
        <v>6406</v>
      </c>
      <c r="G1572" s="95" t="s">
        <v>6406</v>
      </c>
      <c r="H1572" s="61">
        <v>5254.4029071514396</v>
      </c>
      <c r="I1572" s="61">
        <v>109.70383186883601</v>
      </c>
      <c r="J1572" s="123">
        <v>576428.13309726701</v>
      </c>
      <c r="K1572" s="99">
        <v>16247.583333333299</v>
      </c>
      <c r="L1572" s="16">
        <v>11605.558237437999</v>
      </c>
      <c r="M1572" s="17">
        <f>gp_need_index[[#This Row],[Normalised weighted population (base year)]]/gp_need_index[[#This Row],[Registered population (base year)]]</f>
        <v>0.71429442762901296</v>
      </c>
      <c r="N1572" s="99">
        <v>16387.867684078199</v>
      </c>
      <c r="O1572" s="16">
        <v>11647.5062419734</v>
      </c>
      <c r="P1572" s="17">
        <f>gp_need_index[[#This Row],[Normalised weighted population 2026/27]]/gp_need_index[[#This Row],[Registered population 2026/27]]</f>
        <v>0.71073958287383876</v>
      </c>
      <c r="Q1572" s="99">
        <v>16526.190825491401</v>
      </c>
      <c r="R1572" s="16">
        <v>11688.451838852599</v>
      </c>
      <c r="S1572" s="17">
        <f>gp_need_index[[#This Row],[Normalised weighted population 2027/28]]/gp_need_index[[#This Row],[Registered population 2027/28]]</f>
        <v>0.70726835737751115</v>
      </c>
      <c r="T1572" s="99">
        <v>16665.422460117999</v>
      </c>
      <c r="U1572" s="16">
        <v>11735.0762858294</v>
      </c>
      <c r="V1572" s="17">
        <f>gp_need_index[[#This Row],[Normalised weighted population 2028/29]]/gp_need_index[[#This Row],[Registered population 2028/29]]</f>
        <v>0.70415714416556774</v>
      </c>
    </row>
    <row r="1573" spans="1:22" x14ac:dyDescent="0.2">
      <c r="A1573" s="6" t="s">
        <v>3041</v>
      </c>
      <c r="B1573" s="1" t="s">
        <v>8110</v>
      </c>
      <c r="C1573" s="95" t="s">
        <v>6362</v>
      </c>
      <c r="D1573" s="95" t="s">
        <v>12674</v>
      </c>
      <c r="E1573" s="95" t="s">
        <v>6643</v>
      </c>
      <c r="F1573" s="95" t="s">
        <v>6361</v>
      </c>
      <c r="G1573" s="95" t="s">
        <v>6361</v>
      </c>
      <c r="H1573" s="61">
        <v>5288.2983614491104</v>
      </c>
      <c r="I1573" s="61">
        <v>139.34029839632299</v>
      </c>
      <c r="J1573" s="123">
        <v>736873.07169310295</v>
      </c>
      <c r="K1573" s="99">
        <v>15926.166666666701</v>
      </c>
      <c r="L1573" s="16">
        <v>14835.888215905499</v>
      </c>
      <c r="M1573" s="17">
        <f>gp_need_index[[#This Row],[Normalised weighted population (base year)]]/gp_need_index[[#This Row],[Registered population (base year)]]</f>
        <v>0.93154169025223488</v>
      </c>
      <c r="N1573" s="99">
        <v>16016.4398608186</v>
      </c>
      <c r="O1573" s="16">
        <v>14889.512168621501</v>
      </c>
      <c r="P1573" s="17">
        <f>gp_need_index[[#This Row],[Normalised weighted population 2026/27]]/gp_need_index[[#This Row],[Registered population 2026/27]]</f>
        <v>0.92963931423025348</v>
      </c>
      <c r="Q1573" s="99">
        <v>16107.550311983099</v>
      </c>
      <c r="R1573" s="16">
        <v>14941.854700174599</v>
      </c>
      <c r="S1573" s="17">
        <f>gp_need_index[[#This Row],[Normalised weighted population 2027/28]]/gp_need_index[[#This Row],[Registered population 2027/28]]</f>
        <v>0.92763048451003194</v>
      </c>
      <c r="T1573" s="99">
        <v>16196.1784214777</v>
      </c>
      <c r="U1573" s="16">
        <v>15001.4567519952</v>
      </c>
      <c r="V1573" s="17">
        <f>gp_need_index[[#This Row],[Normalised weighted population 2028/29]]/gp_need_index[[#This Row],[Registered population 2028/29]]</f>
        <v>0.92623434748667721</v>
      </c>
    </row>
    <row r="1574" spans="1:22" x14ac:dyDescent="0.2">
      <c r="A1574" s="6" t="s">
        <v>3043</v>
      </c>
      <c r="B1574" s="1" t="s">
        <v>8111</v>
      </c>
      <c r="C1574" s="95" t="s">
        <v>6362</v>
      </c>
      <c r="D1574" s="95" t="s">
        <v>12674</v>
      </c>
      <c r="E1574" s="95" t="s">
        <v>6643</v>
      </c>
      <c r="F1574" s="95" t="s">
        <v>6361</v>
      </c>
      <c r="G1574" s="95" t="s">
        <v>6361</v>
      </c>
      <c r="H1574" s="61">
        <v>5374.9140935019796</v>
      </c>
      <c r="I1574" s="61">
        <v>87.494115772076</v>
      </c>
      <c r="J1574" s="123">
        <v>470273.35596182599</v>
      </c>
      <c r="K1574" s="99">
        <v>11137.5</v>
      </c>
      <c r="L1574" s="16">
        <v>9468.2832199819495</v>
      </c>
      <c r="M1574" s="17">
        <f>gp_need_index[[#This Row],[Normalised weighted population (base year)]]/gp_need_index[[#This Row],[Registered population (base year)]]</f>
        <v>0.85012643950455213</v>
      </c>
      <c r="N1574" s="99">
        <v>11211.5108798279</v>
      </c>
      <c r="O1574" s="16">
        <v>9502.5060965836892</v>
      </c>
      <c r="P1574" s="17">
        <f>gp_need_index[[#This Row],[Normalised weighted population 2026/27]]/gp_need_index[[#This Row],[Registered population 2026/27]]</f>
        <v>0.84756695136254068</v>
      </c>
      <c r="Q1574" s="99">
        <v>11286.544019929899</v>
      </c>
      <c r="R1574" s="16">
        <v>9535.91116852702</v>
      </c>
      <c r="S1574" s="17">
        <f>gp_need_index[[#This Row],[Normalised weighted population 2027/28]]/gp_need_index[[#This Row],[Registered population 2027/28]]</f>
        <v>0.84489203707427241</v>
      </c>
      <c r="T1574" s="99">
        <v>11357.0552745567</v>
      </c>
      <c r="U1574" s="16">
        <v>9573.9492757786302</v>
      </c>
      <c r="V1574" s="17">
        <f>gp_need_index[[#This Row],[Normalised weighted population 2028/29]]/gp_need_index[[#This Row],[Registered population 2028/29]]</f>
        <v>0.84299574531676569</v>
      </c>
    </row>
    <row r="1575" spans="1:22" x14ac:dyDescent="0.2">
      <c r="A1575" s="6" t="s">
        <v>2716</v>
      </c>
      <c r="B1575" s="1" t="s">
        <v>8112</v>
      </c>
      <c r="C1575" s="95" t="s">
        <v>6362</v>
      </c>
      <c r="D1575" s="95" t="s">
        <v>12674</v>
      </c>
      <c r="E1575" s="95" t="s">
        <v>6643</v>
      </c>
      <c r="F1575" s="95" t="s">
        <v>6403</v>
      </c>
      <c r="G1575" s="95" t="s">
        <v>6403</v>
      </c>
      <c r="H1575" s="61">
        <v>5248.6646299619897</v>
      </c>
      <c r="I1575" s="61">
        <v>52.086861789509598</v>
      </c>
      <c r="J1575" s="123">
        <v>273386.46916031803</v>
      </c>
      <c r="K1575" s="99">
        <v>9783.5833333333303</v>
      </c>
      <c r="L1575" s="16">
        <v>5504.2465955287298</v>
      </c>
      <c r="M1575" s="17">
        <f>gp_need_index[[#This Row],[Normalised weighted population (base year)]]/gp_need_index[[#This Row],[Registered population (base year)]]</f>
        <v>0.56260026699781762</v>
      </c>
      <c r="N1575" s="99">
        <v>9899.04612673058</v>
      </c>
      <c r="O1575" s="16">
        <v>5524.1415593408401</v>
      </c>
      <c r="P1575" s="17">
        <f>gp_need_index[[#This Row],[Normalised weighted population 2026/27]]/gp_need_index[[#This Row],[Registered population 2026/27]]</f>
        <v>0.55804786528106953</v>
      </c>
      <c r="Q1575" s="99">
        <v>10002.1958094278</v>
      </c>
      <c r="R1575" s="16">
        <v>5543.5611044944399</v>
      </c>
      <c r="S1575" s="17">
        <f>gp_need_index[[#This Row],[Normalised weighted population 2027/28]]/gp_need_index[[#This Row],[Registered population 2027/28]]</f>
        <v>0.55423441113492589</v>
      </c>
      <c r="T1575" s="99">
        <v>10109.169400246999</v>
      </c>
      <c r="U1575" s="16">
        <v>5565.6739962907204</v>
      </c>
      <c r="V1575" s="17">
        <f>gp_need_index[[#This Row],[Normalised weighted population 2028/29]]/gp_need_index[[#This Row],[Registered population 2028/29]]</f>
        <v>0.55055700185959222</v>
      </c>
    </row>
    <row r="1576" spans="1:22" x14ac:dyDescent="0.2">
      <c r="A1576" s="6" t="s">
        <v>2690</v>
      </c>
      <c r="B1576" s="1" t="s">
        <v>8113</v>
      </c>
      <c r="C1576" s="95" t="s">
        <v>6362</v>
      </c>
      <c r="D1576" s="95" t="s">
        <v>12674</v>
      </c>
      <c r="E1576" s="95" t="s">
        <v>6643</v>
      </c>
      <c r="F1576" s="95" t="s">
        <v>6403</v>
      </c>
      <c r="G1576" s="95" t="s">
        <v>6403</v>
      </c>
      <c r="H1576" s="61">
        <v>5242.9274839743603</v>
      </c>
      <c r="I1576" s="61">
        <v>32.911113604680402</v>
      </c>
      <c r="J1576" s="123">
        <v>172550.58204618099</v>
      </c>
      <c r="K1576" s="99">
        <v>6225.25</v>
      </c>
      <c r="L1576" s="16">
        <v>3474.0598417372298</v>
      </c>
      <c r="M1576" s="17">
        <f>gp_need_index[[#This Row],[Normalised weighted population (base year)]]/gp_need_index[[#This Row],[Registered population (base year)]]</f>
        <v>0.55805949025938395</v>
      </c>
      <c r="N1576" s="99">
        <v>6305.4846177739601</v>
      </c>
      <c r="O1576" s="16">
        <v>3486.61674550834</v>
      </c>
      <c r="P1576" s="17">
        <f>gp_need_index[[#This Row],[Normalised weighted population 2026/27]]/gp_need_index[[#This Row],[Registered population 2026/27]]</f>
        <v>0.55294984554878324</v>
      </c>
      <c r="Q1576" s="99">
        <v>6381.2203285359201</v>
      </c>
      <c r="R1576" s="16">
        <v>3498.87358407689</v>
      </c>
      <c r="S1576" s="17">
        <f>gp_need_index[[#This Row],[Normalised weighted population 2027/28]]/gp_need_index[[#This Row],[Registered population 2027/28]]</f>
        <v>0.54830791038987003</v>
      </c>
      <c r="T1576" s="99">
        <v>6455.5673009229104</v>
      </c>
      <c r="U1576" s="16">
        <v>3512.8303550973901</v>
      </c>
      <c r="V1576" s="17">
        <f>gp_need_index[[#This Row],[Normalised weighted population 2028/29]]/gp_need_index[[#This Row],[Registered population 2028/29]]</f>
        <v>0.5441551751145377</v>
      </c>
    </row>
    <row r="1577" spans="1:22" x14ac:dyDescent="0.2">
      <c r="A1577" s="6" t="s">
        <v>2703</v>
      </c>
      <c r="B1577" s="1" t="s">
        <v>8114</v>
      </c>
      <c r="C1577" s="95" t="s">
        <v>6362</v>
      </c>
      <c r="D1577" s="95" t="s">
        <v>12674</v>
      </c>
      <c r="E1577" s="95" t="s">
        <v>6643</v>
      </c>
      <c r="F1577" s="95" t="s">
        <v>6403</v>
      </c>
      <c r="G1577" s="95" t="s">
        <v>6403</v>
      </c>
      <c r="H1577" s="61">
        <v>5323.6939028916904</v>
      </c>
      <c r="I1577" s="61">
        <v>235.572737376368</v>
      </c>
      <c r="J1577" s="123">
        <v>1254117.14565807</v>
      </c>
      <c r="K1577" s="99">
        <v>23052.666666666701</v>
      </c>
      <c r="L1577" s="16">
        <v>25249.8598434097</v>
      </c>
      <c r="M1577" s="17">
        <f>gp_need_index[[#This Row],[Normalised weighted population (base year)]]/gp_need_index[[#This Row],[Registered population (base year)]]</f>
        <v>1.0953118877097225</v>
      </c>
      <c r="N1577" s="99">
        <v>23320.808646270601</v>
      </c>
      <c r="O1577" s="16">
        <v>25341.1248401948</v>
      </c>
      <c r="P1577" s="17">
        <f>gp_need_index[[#This Row],[Normalised weighted population 2026/27]]/gp_need_index[[#This Row],[Registered population 2026/27]]</f>
        <v>1.0866314811192141</v>
      </c>
      <c r="Q1577" s="99">
        <v>23583.574746504601</v>
      </c>
      <c r="R1577" s="16">
        <v>25430.208929150602</v>
      </c>
      <c r="S1577" s="17">
        <f>gp_need_index[[#This Row],[Normalised weighted population 2027/28]]/gp_need_index[[#This Row],[Registered population 2027/28]]</f>
        <v>1.0783017079681567</v>
      </c>
      <c r="T1577" s="99">
        <v>23836.955088366401</v>
      </c>
      <c r="U1577" s="16">
        <v>25531.648319428401</v>
      </c>
      <c r="V1577" s="17">
        <f>gp_need_index[[#This Row],[Normalised weighted population 2028/29]]/gp_need_index[[#This Row],[Registered population 2028/29]]</f>
        <v>1.071095205943023</v>
      </c>
    </row>
    <row r="1578" spans="1:22" x14ac:dyDescent="0.2">
      <c r="A1578" s="6" t="s">
        <v>3026</v>
      </c>
      <c r="B1578" s="1" t="s">
        <v>8115</v>
      </c>
      <c r="C1578" s="95" t="s">
        <v>6362</v>
      </c>
      <c r="D1578" s="95" t="s">
        <v>12674</v>
      </c>
      <c r="E1578" s="95" t="s">
        <v>6643</v>
      </c>
      <c r="F1578" s="95" t="s">
        <v>6361</v>
      </c>
      <c r="G1578" s="95" t="s">
        <v>6361</v>
      </c>
      <c r="H1578" s="61">
        <v>5457.3644821579401</v>
      </c>
      <c r="I1578" s="61">
        <v>120.33611676005501</v>
      </c>
      <c r="J1578" s="123">
        <v>656718.049527133</v>
      </c>
      <c r="K1578" s="99">
        <v>5517.6666666666697</v>
      </c>
      <c r="L1578" s="16">
        <v>13222.0811784663</v>
      </c>
      <c r="M1578" s="17">
        <f>gp_need_index[[#This Row],[Normalised weighted population (base year)]]/gp_need_index[[#This Row],[Registered population (base year)]]</f>
        <v>2.3963174974565868</v>
      </c>
      <c r="N1578" s="99">
        <v>5552.4933523592699</v>
      </c>
      <c r="O1578" s="16">
        <v>13269.872065375301</v>
      </c>
      <c r="P1578" s="17">
        <f>gp_need_index[[#This Row],[Normalised weighted population 2026/27]]/gp_need_index[[#This Row],[Registered population 2026/27]]</f>
        <v>2.3898942733064046</v>
      </c>
      <c r="Q1578" s="99">
        <v>5584.3806768790801</v>
      </c>
      <c r="R1578" s="16">
        <v>13316.5209205844</v>
      </c>
      <c r="S1578" s="17">
        <f>gp_need_index[[#This Row],[Normalised weighted population 2027/28]]/gp_need_index[[#This Row],[Registered population 2027/28]]</f>
        <v>2.3846012102503282</v>
      </c>
      <c r="T1578" s="99">
        <v>5616.27550659186</v>
      </c>
      <c r="U1578" s="16">
        <v>13369.639625451</v>
      </c>
      <c r="V1578" s="17">
        <f>gp_need_index[[#This Row],[Normalised weighted population 2028/29]]/gp_need_index[[#This Row],[Registered population 2028/29]]</f>
        <v>2.380517054364403</v>
      </c>
    </row>
    <row r="1579" spans="1:22" x14ac:dyDescent="0.2">
      <c r="A1579" s="6" t="s">
        <v>2688</v>
      </c>
      <c r="B1579" s="1" t="s">
        <v>8116</v>
      </c>
      <c r="C1579" s="95" t="s">
        <v>6362</v>
      </c>
      <c r="D1579" s="95" t="s">
        <v>12674</v>
      </c>
      <c r="E1579" s="95" t="s">
        <v>6643</v>
      </c>
      <c r="F1579" s="95" t="s">
        <v>6404</v>
      </c>
      <c r="G1579" s="95" t="s">
        <v>6404</v>
      </c>
      <c r="H1579" s="61">
        <v>5362.2776865857704</v>
      </c>
      <c r="I1579" s="61">
        <v>267.92881054931502</v>
      </c>
      <c r="J1579" s="123">
        <v>1436708.6824020599</v>
      </c>
      <c r="K1579" s="99">
        <v>29813.583333333299</v>
      </c>
      <c r="L1579" s="16">
        <v>28926.079985475601</v>
      </c>
      <c r="M1579" s="17">
        <f>gp_need_index[[#This Row],[Normalised weighted population (base year)]]/gp_need_index[[#This Row],[Registered population (base year)]]</f>
        <v>0.9702315774009822</v>
      </c>
      <c r="N1579" s="99">
        <v>29733.8715557703</v>
      </c>
      <c r="O1579" s="16">
        <v>29030.632589460402</v>
      </c>
      <c r="P1579" s="17">
        <f>gp_need_index[[#This Row],[Normalised weighted population 2026/27]]/gp_need_index[[#This Row],[Registered population 2026/27]]</f>
        <v>0.97634889338272446</v>
      </c>
      <c r="Q1579" s="99">
        <v>29660.5076841232</v>
      </c>
      <c r="R1579" s="16">
        <v>29132.6867592083</v>
      </c>
      <c r="S1579" s="17">
        <f>gp_need_index[[#This Row],[Normalised weighted population 2027/28]]/gp_need_index[[#This Row],[Registered population 2027/28]]</f>
        <v>0.98220458899301188</v>
      </c>
      <c r="T1579" s="99">
        <v>29607.4393331586</v>
      </c>
      <c r="U1579" s="16">
        <v>29248.8950841277</v>
      </c>
      <c r="V1579" s="17">
        <f>gp_need_index[[#This Row],[Normalised weighted population 2028/29]]/gp_need_index[[#This Row],[Registered population 2028/29]]</f>
        <v>0.98789006219023634</v>
      </c>
    </row>
    <row r="1580" spans="1:22" x14ac:dyDescent="0.2">
      <c r="A1580" s="6" t="s">
        <v>2732</v>
      </c>
      <c r="B1580" s="1" t="s">
        <v>8117</v>
      </c>
      <c r="C1580" s="95" t="s">
        <v>6364</v>
      </c>
      <c r="D1580" s="95" t="s">
        <v>12674</v>
      </c>
      <c r="E1580" s="95" t="s">
        <v>6643</v>
      </c>
      <c r="F1580" s="95" t="s">
        <v>6363</v>
      </c>
      <c r="G1580" s="95" t="s">
        <v>6363</v>
      </c>
      <c r="H1580" s="61">
        <v>5317.3631232766502</v>
      </c>
      <c r="I1580" s="61">
        <v>134.08533171035199</v>
      </c>
      <c r="J1580" s="123">
        <v>712980.39820894203</v>
      </c>
      <c r="K1580" s="99">
        <v>15898.333333333299</v>
      </c>
      <c r="L1580" s="16">
        <v>14354.843316034599</v>
      </c>
      <c r="M1580" s="17">
        <f>gp_need_index[[#This Row],[Normalised weighted population (base year)]]/gp_need_index[[#This Row],[Registered population (base year)]]</f>
        <v>0.90291497951785071</v>
      </c>
      <c r="N1580" s="99">
        <v>15963.744683394199</v>
      </c>
      <c r="O1580" s="16">
        <v>14406.728543802699</v>
      </c>
      <c r="P1580" s="17">
        <f>gp_need_index[[#This Row],[Normalised weighted population 2026/27]]/gp_need_index[[#This Row],[Registered population 2026/27]]</f>
        <v>0.9024654822241589</v>
      </c>
      <c r="Q1580" s="99">
        <v>16024.4783031898</v>
      </c>
      <c r="R1580" s="16">
        <v>14457.373899731199</v>
      </c>
      <c r="S1580" s="17">
        <f>gp_need_index[[#This Row],[Normalised weighted population 2027/28]]/gp_need_index[[#This Row],[Registered population 2027/28]]</f>
        <v>0.90220558986019184</v>
      </c>
      <c r="T1580" s="99">
        <v>16087.563128150199</v>
      </c>
      <c r="U1580" s="16">
        <v>14515.0433902765</v>
      </c>
      <c r="V1580" s="17">
        <f>gp_need_index[[#This Row],[Normalised weighted population 2028/29]]/gp_need_index[[#This Row],[Registered population 2028/29]]</f>
        <v>0.90225245891205941</v>
      </c>
    </row>
    <row r="1581" spans="1:22" x14ac:dyDescent="0.2">
      <c r="A1581" s="6" t="s">
        <v>2713</v>
      </c>
      <c r="B1581" s="1" t="s">
        <v>8118</v>
      </c>
      <c r="C1581" s="95" t="s">
        <v>6362</v>
      </c>
      <c r="D1581" s="95" t="s">
        <v>12674</v>
      </c>
      <c r="E1581" s="95" t="s">
        <v>6643</v>
      </c>
      <c r="F1581" s="95" t="s">
        <v>6363</v>
      </c>
      <c r="G1581" s="95" t="s">
        <v>6363</v>
      </c>
      <c r="H1581" s="61">
        <v>5327.8539142219397</v>
      </c>
      <c r="I1581" s="61">
        <v>118.370694190772</v>
      </c>
      <c r="J1581" s="123">
        <v>630661.76637347403</v>
      </c>
      <c r="K1581" s="99">
        <v>17325.5</v>
      </c>
      <c r="L1581" s="16">
        <v>12697.475084093099</v>
      </c>
      <c r="M1581" s="17">
        <f>gp_need_index[[#This Row],[Normalised weighted population (base year)]]/gp_need_index[[#This Row],[Registered population (base year)]]</f>
        <v>0.73287784387712329</v>
      </c>
      <c r="N1581" s="99">
        <v>17420.293160071498</v>
      </c>
      <c r="O1581" s="16">
        <v>12743.369795189201</v>
      </c>
      <c r="P1581" s="17">
        <f>gp_need_index[[#This Row],[Normalised weighted population 2026/27]]/gp_need_index[[#This Row],[Registered population 2026/27]]</f>
        <v>0.73152441684494007</v>
      </c>
      <c r="Q1581" s="99">
        <v>17509.384842600699</v>
      </c>
      <c r="R1581" s="16">
        <v>12788.1677864224</v>
      </c>
      <c r="S1581" s="17">
        <f>gp_need_index[[#This Row],[Normalised weighted population 2027/28]]/gp_need_index[[#This Row],[Registered population 2027/28]]</f>
        <v>0.73036076946053075</v>
      </c>
      <c r="T1581" s="99">
        <v>17601.1692111066</v>
      </c>
      <c r="U1581" s="16">
        <v>12839.178926230101</v>
      </c>
      <c r="V1581" s="17">
        <f>gp_need_index[[#This Row],[Normalised weighted population 2028/29]]/gp_need_index[[#This Row],[Registered population 2028/29]]</f>
        <v>0.72945034345379667</v>
      </c>
    </row>
    <row r="1582" spans="1:22" x14ac:dyDescent="0.2">
      <c r="A1582" s="6" t="s">
        <v>2722</v>
      </c>
      <c r="B1582" s="1" t="s">
        <v>8119</v>
      </c>
      <c r="C1582" s="95" t="s">
        <v>6362</v>
      </c>
      <c r="D1582" s="95" t="s">
        <v>12674</v>
      </c>
      <c r="E1582" s="95" t="s">
        <v>6643</v>
      </c>
      <c r="F1582" s="95" t="s">
        <v>6363</v>
      </c>
      <c r="G1582" s="95" t="s">
        <v>6363</v>
      </c>
      <c r="H1582" s="61">
        <v>5261.5240922407702</v>
      </c>
      <c r="I1582" s="61">
        <v>43.035863366388099</v>
      </c>
      <c r="J1582" s="123">
        <v>226434.231932633</v>
      </c>
      <c r="K1582" s="99">
        <v>6912.5</v>
      </c>
      <c r="L1582" s="16">
        <v>4558.9302720592204</v>
      </c>
      <c r="M1582" s="17">
        <f>gp_need_index[[#This Row],[Normalised weighted population (base year)]]/gp_need_index[[#This Row],[Registered population (base year)]]</f>
        <v>0.65951975002665031</v>
      </c>
      <c r="N1582" s="99">
        <v>6952.2743016301802</v>
      </c>
      <c r="O1582" s="16">
        <v>4575.40841329262</v>
      </c>
      <c r="P1582" s="17">
        <f>gp_need_index[[#This Row],[Normalised weighted population 2026/27]]/gp_need_index[[#This Row],[Registered population 2026/27]]</f>
        <v>0.65811678521081529</v>
      </c>
      <c r="Q1582" s="99">
        <v>6993.4608255880403</v>
      </c>
      <c r="R1582" s="16">
        <v>4591.4927857373896</v>
      </c>
      <c r="S1582" s="17">
        <f>gp_need_index[[#This Row],[Normalised weighted population 2027/28]]/gp_need_index[[#This Row],[Registered population 2027/28]]</f>
        <v>0.65654086013291091</v>
      </c>
      <c r="T1582" s="99">
        <v>7033.7765267287796</v>
      </c>
      <c r="U1582" s="16">
        <v>4609.8079411475301</v>
      </c>
      <c r="V1582" s="17">
        <f>gp_need_index[[#This Row],[Normalised weighted population 2028/29]]/gp_need_index[[#This Row],[Registered population 2028/29]]</f>
        <v>0.65538163227534718</v>
      </c>
    </row>
    <row r="1583" spans="1:22" x14ac:dyDescent="0.2">
      <c r="A1583" s="6" t="s">
        <v>2712</v>
      </c>
      <c r="B1583" s="1" t="s">
        <v>8120</v>
      </c>
      <c r="C1583" s="95" t="s">
        <v>6362</v>
      </c>
      <c r="D1583" s="95" t="s">
        <v>12674</v>
      </c>
      <c r="E1583" s="95" t="s">
        <v>6643</v>
      </c>
      <c r="F1583" s="95" t="s">
        <v>6404</v>
      </c>
      <c r="G1583" s="95" t="s">
        <v>6404</v>
      </c>
      <c r="H1583" s="61">
        <v>5305.3945350947297</v>
      </c>
      <c r="I1583" s="61">
        <v>272.23829732366403</v>
      </c>
      <c r="J1583" s="123">
        <v>1444331.5748644599</v>
      </c>
      <c r="K1583" s="99">
        <v>28545.833333333299</v>
      </c>
      <c r="L1583" s="16">
        <v>29079.556051840998</v>
      </c>
      <c r="M1583" s="17">
        <f>gp_need_index[[#This Row],[Normalised weighted population (base year)]]/gp_need_index[[#This Row],[Registered population (base year)]]</f>
        <v>1.0186970445835422</v>
      </c>
      <c r="N1583" s="99">
        <v>28468.573807304099</v>
      </c>
      <c r="O1583" s="16">
        <v>29184.663391289399</v>
      </c>
      <c r="P1583" s="17">
        <f>gp_need_index[[#This Row],[Normalised weighted population 2026/27]]/gp_need_index[[#This Row],[Registered population 2026/27]]</f>
        <v>1.0251536866171207</v>
      </c>
      <c r="Q1583" s="99">
        <v>28400.588969963999</v>
      </c>
      <c r="R1583" s="16">
        <v>29287.2590403022</v>
      </c>
      <c r="S1583" s="17">
        <f>gp_need_index[[#This Row],[Normalised weighted population 2027/28]]/gp_need_index[[#This Row],[Registered population 2027/28]]</f>
        <v>1.0312201296697026</v>
      </c>
      <c r="T1583" s="99">
        <v>28339.825137468099</v>
      </c>
      <c r="U1583" s="16">
        <v>29404.083943637899</v>
      </c>
      <c r="V1583" s="17">
        <f>gp_need_index[[#This Row],[Normalised weighted population 2028/29]]/gp_need_index[[#This Row],[Registered population 2028/29]]</f>
        <v>1.0375534711667203</v>
      </c>
    </row>
    <row r="1584" spans="1:22" x14ac:dyDescent="0.2">
      <c r="A1584" s="6" t="s">
        <v>2693</v>
      </c>
      <c r="B1584" s="1" t="s">
        <v>8121</v>
      </c>
      <c r="C1584" s="95" t="s">
        <v>6362</v>
      </c>
      <c r="D1584" s="95" t="s">
        <v>12674</v>
      </c>
      <c r="E1584" s="95" t="s">
        <v>6643</v>
      </c>
      <c r="F1584" s="95" t="s">
        <v>6404</v>
      </c>
      <c r="G1584" s="95" t="s">
        <v>6404</v>
      </c>
      <c r="H1584" s="61">
        <v>5387.2555677625896</v>
      </c>
      <c r="I1584" s="61">
        <v>190.207287384289</v>
      </c>
      <c r="J1584" s="123">
        <v>1024695.26799003</v>
      </c>
      <c r="K1584" s="99">
        <v>19340.583333333299</v>
      </c>
      <c r="L1584" s="16">
        <v>20630.777586073698</v>
      </c>
      <c r="M1584" s="17">
        <f>gp_need_index[[#This Row],[Normalised weighted population (base year)]]/gp_need_index[[#This Row],[Registered population (base year)]]</f>
        <v>1.066709169547992</v>
      </c>
      <c r="N1584" s="99">
        <v>19278.220360022398</v>
      </c>
      <c r="O1584" s="16">
        <v>20705.347023755501</v>
      </c>
      <c r="P1584" s="17">
        <f>gp_need_index[[#This Row],[Normalised weighted population 2026/27]]/gp_need_index[[#This Row],[Registered population 2026/27]]</f>
        <v>1.0740279256633336</v>
      </c>
      <c r="Q1584" s="99">
        <v>19219.411257410498</v>
      </c>
      <c r="R1584" s="16">
        <v>20778.1345179081</v>
      </c>
      <c r="S1584" s="17">
        <f>gp_need_index[[#This Row],[Normalised weighted population 2027/28]]/gp_need_index[[#This Row],[Registered population 2027/28]]</f>
        <v>1.081101509282528</v>
      </c>
      <c r="T1584" s="99">
        <v>19171.731037363701</v>
      </c>
      <c r="U1584" s="16">
        <v>20861.017096752799</v>
      </c>
      <c r="V1584" s="17">
        <f>gp_need_index[[#This Row],[Normalised weighted population 2028/29]]/gp_need_index[[#This Row],[Registered population 2028/29]]</f>
        <v>1.0881133819422386</v>
      </c>
    </row>
    <row r="1585" spans="1:22" x14ac:dyDescent="0.2">
      <c r="A1585" s="6" t="s">
        <v>2692</v>
      </c>
      <c r="B1585" s="1" t="s">
        <v>8122</v>
      </c>
      <c r="C1585" s="95" t="s">
        <v>6362</v>
      </c>
      <c r="D1585" s="95" t="s">
        <v>12674</v>
      </c>
      <c r="E1585" s="95" t="s">
        <v>6643</v>
      </c>
      <c r="F1585" s="95" t="s">
        <v>6363</v>
      </c>
      <c r="G1585" s="95" t="s">
        <v>6363</v>
      </c>
      <c r="H1585" s="61">
        <v>5255.2022321428603</v>
      </c>
      <c r="I1585" s="61">
        <v>71.948065980828403</v>
      </c>
      <c r="J1585" s="123">
        <v>378101.636940811</v>
      </c>
      <c r="K1585" s="99">
        <v>9445.0833333333303</v>
      </c>
      <c r="L1585" s="16">
        <v>7612.5371320951299</v>
      </c>
      <c r="M1585" s="17">
        <f>gp_need_index[[#This Row],[Normalised weighted population (base year)]]/gp_need_index[[#This Row],[Registered population (base year)]]</f>
        <v>0.80597882130157306</v>
      </c>
      <c r="N1585" s="99">
        <v>9493.0324494424804</v>
      </c>
      <c r="O1585" s="16">
        <v>7640.0524601482703</v>
      </c>
      <c r="P1585" s="17">
        <f>gp_need_index[[#This Row],[Normalised weighted population 2026/27]]/gp_need_index[[#This Row],[Registered population 2026/27]]</f>
        <v>0.80480631461414265</v>
      </c>
      <c r="Q1585" s="99">
        <v>9534.6863744335096</v>
      </c>
      <c r="R1585" s="16">
        <v>7666.9102700236899</v>
      </c>
      <c r="S1585" s="17">
        <f>gp_need_index[[#This Row],[Normalised weighted population 2027/28]]/gp_need_index[[#This Row],[Registered population 2027/28]]</f>
        <v>0.80410723215625524</v>
      </c>
      <c r="T1585" s="99">
        <v>9577.1217081325394</v>
      </c>
      <c r="U1585" s="16">
        <v>7697.4930585989596</v>
      </c>
      <c r="V1585" s="17">
        <f>gp_need_index[[#This Row],[Normalised weighted population 2028/29]]/gp_need_index[[#This Row],[Registered population 2028/29]]</f>
        <v>0.80373762526819847</v>
      </c>
    </row>
    <row r="1586" spans="1:22" x14ac:dyDescent="0.2">
      <c r="A1586" s="6" t="s">
        <v>2710</v>
      </c>
      <c r="B1586" s="1" t="s">
        <v>8123</v>
      </c>
      <c r="C1586" s="95" t="s">
        <v>6362</v>
      </c>
      <c r="D1586" s="95" t="s">
        <v>12674</v>
      </c>
      <c r="E1586" s="95" t="s">
        <v>6643</v>
      </c>
      <c r="F1586" s="95" t="s">
        <v>6363</v>
      </c>
      <c r="G1586" s="95" t="s">
        <v>6363</v>
      </c>
      <c r="H1586" s="61">
        <v>5205.2741629464299</v>
      </c>
      <c r="I1586" s="61">
        <v>37.651933292173602</v>
      </c>
      <c r="J1586" s="123">
        <v>195988.635550734</v>
      </c>
      <c r="K1586" s="99">
        <v>6789.75</v>
      </c>
      <c r="L1586" s="16">
        <v>3945.95161679286</v>
      </c>
      <c r="M1586" s="17">
        <f>gp_need_index[[#This Row],[Normalised weighted population (base year)]]/gp_need_index[[#This Row],[Registered population (base year)]]</f>
        <v>0.58116302025742628</v>
      </c>
      <c r="N1586" s="99">
        <v>6836.6916725495303</v>
      </c>
      <c r="O1586" s="16">
        <v>3960.2141617675302</v>
      </c>
      <c r="P1586" s="17">
        <f>gp_need_index[[#This Row],[Normalised weighted population 2026/27]]/gp_need_index[[#This Row],[Registered population 2026/27]]</f>
        <v>0.57925885083694173</v>
      </c>
      <c r="Q1586" s="99">
        <v>6882.2900247951902</v>
      </c>
      <c r="R1586" s="16">
        <v>3974.1358827998802</v>
      </c>
      <c r="S1586" s="17">
        <f>gp_need_index[[#This Row],[Normalised weighted population 2027/28]]/gp_need_index[[#This Row],[Registered population 2027/28]]</f>
        <v>0.57744382588964582</v>
      </c>
      <c r="T1586" s="99">
        <v>6927.8286449696998</v>
      </c>
      <c r="U1586" s="16">
        <v>3989.98844311329</v>
      </c>
      <c r="V1586" s="17">
        <f>gp_need_index[[#This Row],[Normalised weighted population 2028/29]]/gp_need_index[[#This Row],[Registered population 2028/29]]</f>
        <v>0.5759363644206793</v>
      </c>
    </row>
    <row r="1587" spans="1:22" x14ac:dyDescent="0.2">
      <c r="A1587" s="6" t="s">
        <v>3046</v>
      </c>
      <c r="B1587" s="1" t="s">
        <v>8124</v>
      </c>
      <c r="C1587" s="95" t="s">
        <v>6362</v>
      </c>
      <c r="D1587" s="95" t="s">
        <v>12674</v>
      </c>
      <c r="E1587" s="95" t="s">
        <v>6643</v>
      </c>
      <c r="F1587" s="95" t="s">
        <v>6403</v>
      </c>
      <c r="G1587" s="95" t="s">
        <v>6403</v>
      </c>
      <c r="H1587" s="61">
        <v>5216.21636629972</v>
      </c>
      <c r="I1587" s="61">
        <v>117.783587915707</v>
      </c>
      <c r="J1587" s="123">
        <v>614384.67896741105</v>
      </c>
      <c r="K1587" s="99">
        <v>16047.416666666701</v>
      </c>
      <c r="L1587" s="16">
        <v>12369.7591469616</v>
      </c>
      <c r="M1587" s="17">
        <f>gp_need_index[[#This Row],[Normalised weighted population (base year)]]/gp_need_index[[#This Row],[Registered population (base year)]]</f>
        <v>0.77082557298183452</v>
      </c>
      <c r="N1587" s="99">
        <v>16244.047661647201</v>
      </c>
      <c r="O1587" s="16">
        <v>12414.469336870899</v>
      </c>
      <c r="P1587" s="17">
        <f>gp_need_index[[#This Row],[Normalised weighted population 2026/27]]/gp_need_index[[#This Row],[Registered population 2026/27]]</f>
        <v>0.76424728586471236</v>
      </c>
      <c r="Q1587" s="99">
        <v>16424.7836349719</v>
      </c>
      <c r="R1587" s="16">
        <v>12458.1111127478</v>
      </c>
      <c r="S1587" s="17">
        <f>gp_need_index[[#This Row],[Normalised weighted population 2027/28]]/gp_need_index[[#This Row],[Registered population 2027/28]]</f>
        <v>0.75849468642142714</v>
      </c>
      <c r="T1587" s="99">
        <v>16599.727972126799</v>
      </c>
      <c r="U1587" s="16">
        <v>12507.8056787189</v>
      </c>
      <c r="V1587" s="17">
        <f>gp_need_index[[#This Row],[Normalised weighted population 2028/29]]/gp_need_index[[#This Row],[Registered population 2028/29]]</f>
        <v>0.75349461748537128</v>
      </c>
    </row>
    <row r="1588" spans="1:22" x14ac:dyDescent="0.2">
      <c r="A1588" s="6" t="s">
        <v>2689</v>
      </c>
      <c r="B1588" s="1" t="s">
        <v>8125</v>
      </c>
      <c r="C1588" s="95" t="s">
        <v>6362</v>
      </c>
      <c r="D1588" s="95" t="s">
        <v>12674</v>
      </c>
      <c r="E1588" s="95" t="s">
        <v>6643</v>
      </c>
      <c r="F1588" s="95" t="s">
        <v>6404</v>
      </c>
      <c r="G1588" s="95" t="s">
        <v>6404</v>
      </c>
      <c r="H1588" s="61">
        <v>5348.5962308633198</v>
      </c>
      <c r="I1588" s="61">
        <v>122.829088451522</v>
      </c>
      <c r="J1588" s="123">
        <v>656963.19953218696</v>
      </c>
      <c r="K1588" s="99">
        <v>10771.166666666701</v>
      </c>
      <c r="L1588" s="16">
        <v>13227.016924133801</v>
      </c>
      <c r="M1588" s="17">
        <f>gp_need_index[[#This Row],[Normalised weighted population (base year)]]/gp_need_index[[#This Row],[Registered population (base year)]]</f>
        <v>1.22800225207425</v>
      </c>
      <c r="N1588" s="99">
        <v>10726.4213048975</v>
      </c>
      <c r="O1588" s="16">
        <v>13274.825651174</v>
      </c>
      <c r="P1588" s="17">
        <f>gp_need_index[[#This Row],[Normalised weighted population 2026/27]]/gp_need_index[[#This Row],[Registered population 2026/27]]</f>
        <v>1.2375819738791112</v>
      </c>
      <c r="Q1588" s="99">
        <v>10681.922151499</v>
      </c>
      <c r="R1588" s="16">
        <v>13321.4919201988</v>
      </c>
      <c r="S1588" s="17">
        <f>gp_need_index[[#This Row],[Normalised weighted population 2027/28]]/gp_need_index[[#This Row],[Registered population 2027/28]]</f>
        <v>1.2471062540302624</v>
      </c>
      <c r="T1588" s="99">
        <v>10646.173605841699</v>
      </c>
      <c r="U1588" s="16">
        <v>13374.630454048</v>
      </c>
      <c r="V1588" s="17">
        <f>gp_need_index[[#This Row],[Normalised weighted population 2028/29]]/gp_need_index[[#This Row],[Registered population 2028/29]]</f>
        <v>1.2562852109333591</v>
      </c>
    </row>
    <row r="1589" spans="1:22" x14ac:dyDescent="0.2">
      <c r="A1589" s="6" t="s">
        <v>2696</v>
      </c>
      <c r="B1589" s="1" t="s">
        <v>8126</v>
      </c>
      <c r="C1589" s="95" t="s">
        <v>6362</v>
      </c>
      <c r="D1589" s="95" t="s">
        <v>12674</v>
      </c>
      <c r="E1589" s="95" t="s">
        <v>6643</v>
      </c>
      <c r="F1589" s="95" t="s">
        <v>6363</v>
      </c>
      <c r="G1589" s="95" t="s">
        <v>6363</v>
      </c>
      <c r="H1589" s="61">
        <v>5173.1771293308402</v>
      </c>
      <c r="I1589" s="61">
        <v>97.091875445573393</v>
      </c>
      <c r="J1589" s="123">
        <v>502273.46949887899</v>
      </c>
      <c r="K1589" s="99">
        <v>14321.166666666701</v>
      </c>
      <c r="L1589" s="16">
        <v>10112.559860789501</v>
      </c>
      <c r="M1589" s="17">
        <f>gp_need_index[[#This Row],[Normalised weighted population (base year)]]/gp_need_index[[#This Row],[Registered population (base year)]]</f>
        <v>0.70612681886644313</v>
      </c>
      <c r="N1589" s="99">
        <v>14386.336060187899</v>
      </c>
      <c r="O1589" s="16">
        <v>10149.111459448201</v>
      </c>
      <c r="P1589" s="17">
        <f>gp_need_index[[#This Row],[Normalised weighted population 2026/27]]/gp_need_index[[#This Row],[Registered population 2026/27]]</f>
        <v>0.70546881547793094</v>
      </c>
      <c r="Q1589" s="99">
        <v>14452.6076350602</v>
      </c>
      <c r="R1589" s="16">
        <v>10184.7896052992</v>
      </c>
      <c r="S1589" s="17">
        <f>gp_need_index[[#This Row],[Normalised weighted population 2027/28]]/gp_need_index[[#This Row],[Registered population 2027/28]]</f>
        <v>0.70470256042876223</v>
      </c>
      <c r="T1589" s="99">
        <v>14519.254749043001</v>
      </c>
      <c r="U1589" s="16">
        <v>10225.4160449225</v>
      </c>
      <c r="V1589" s="17">
        <f>gp_need_index[[#This Row],[Normalised weighted population 2028/29]]/gp_need_index[[#This Row],[Registered population 2028/29]]</f>
        <v>0.70426590218733387</v>
      </c>
    </row>
    <row r="1590" spans="1:22" x14ac:dyDescent="0.2">
      <c r="A1590" s="6" t="s">
        <v>2706</v>
      </c>
      <c r="B1590" s="1" t="s">
        <v>8127</v>
      </c>
      <c r="C1590" s="95" t="s">
        <v>6362</v>
      </c>
      <c r="D1590" s="95" t="s">
        <v>12674</v>
      </c>
      <c r="E1590" s="95" t="s">
        <v>6643</v>
      </c>
      <c r="F1590" s="95" t="s">
        <v>6404</v>
      </c>
      <c r="G1590" s="95" t="s">
        <v>6404</v>
      </c>
      <c r="H1590" s="61">
        <v>5360.7210785590296</v>
      </c>
      <c r="I1590" s="61">
        <v>241.749300543571</v>
      </c>
      <c r="J1590" s="123">
        <v>1295950.57115082</v>
      </c>
      <c r="K1590" s="99">
        <v>21287.416666666701</v>
      </c>
      <c r="L1590" s="16">
        <v>26092.116194117199</v>
      </c>
      <c r="M1590" s="17">
        <f>gp_need_index[[#This Row],[Normalised weighted population (base year)]]/gp_need_index[[#This Row],[Registered population (base year)]]</f>
        <v>1.2257060874358714</v>
      </c>
      <c r="N1590" s="99">
        <v>21181.4714667183</v>
      </c>
      <c r="O1590" s="16">
        <v>26186.425505746702</v>
      </c>
      <c r="P1590" s="17">
        <f>gp_need_index[[#This Row],[Normalised weighted population 2026/27]]/gp_need_index[[#This Row],[Registered population 2026/27]]</f>
        <v>1.2362892515230828</v>
      </c>
      <c r="Q1590" s="99">
        <v>21081.826726326301</v>
      </c>
      <c r="R1590" s="16">
        <v>26278.4811612829</v>
      </c>
      <c r="S1590" s="17">
        <f>gp_need_index[[#This Row],[Normalised weighted population 2027/28]]/gp_need_index[[#This Row],[Registered population 2027/28]]</f>
        <v>1.2464992480213863</v>
      </c>
      <c r="T1590" s="99">
        <v>21001.710221587298</v>
      </c>
      <c r="U1590" s="16">
        <v>26383.304252349601</v>
      </c>
      <c r="V1590" s="17">
        <f>gp_need_index[[#This Row],[Normalised weighted population 2028/29]]/gp_need_index[[#This Row],[Registered population 2028/29]]</f>
        <v>1.2562455140072666</v>
      </c>
    </row>
    <row r="1591" spans="1:22" x14ac:dyDescent="0.2">
      <c r="A1591" s="6" t="s">
        <v>3027</v>
      </c>
      <c r="B1591" s="1" t="s">
        <v>8128</v>
      </c>
      <c r="C1591" s="95" t="s">
        <v>6362</v>
      </c>
      <c r="D1591" s="95" t="s">
        <v>12674</v>
      </c>
      <c r="E1591" s="95" t="s">
        <v>6643</v>
      </c>
      <c r="F1591" s="95" t="s">
        <v>6406</v>
      </c>
      <c r="G1591" s="95" t="s">
        <v>6406</v>
      </c>
      <c r="H1591" s="61">
        <v>5290.3063717612704</v>
      </c>
      <c r="I1591" s="61">
        <v>191.90422375900599</v>
      </c>
      <c r="J1591" s="123">
        <v>1015232.13772017</v>
      </c>
      <c r="K1591" s="99">
        <v>24241.583333333299</v>
      </c>
      <c r="L1591" s="16">
        <v>20440.250956387601</v>
      </c>
      <c r="M1591" s="17">
        <f>gp_need_index[[#This Row],[Normalised weighted population (base year)]]/gp_need_index[[#This Row],[Registered population (base year)]]</f>
        <v>0.84318960009024291</v>
      </c>
      <c r="N1591" s="99">
        <v>24432.120337091001</v>
      </c>
      <c r="O1591" s="16">
        <v>20514.1317402569</v>
      </c>
      <c r="P1591" s="17">
        <f>gp_need_index[[#This Row],[Normalised weighted population 2026/27]]/gp_need_index[[#This Row],[Registered population 2026/27]]</f>
        <v>0.83963779881658052</v>
      </c>
      <c r="Q1591" s="99">
        <v>24620.060955654899</v>
      </c>
      <c r="R1591" s="16">
        <v>20586.247036966299</v>
      </c>
      <c r="S1591" s="17">
        <f>gp_need_index[[#This Row],[Normalised weighted population 2027/28]]/gp_need_index[[#This Row],[Registered population 2027/28]]</f>
        <v>0.83615743576125923</v>
      </c>
      <c r="T1591" s="99">
        <v>24808.7478534361</v>
      </c>
      <c r="U1591" s="16">
        <v>20668.364189576201</v>
      </c>
      <c r="V1591" s="17">
        <f>gp_need_index[[#This Row],[Normalised weighted population 2028/29]]/gp_need_index[[#This Row],[Registered population 2028/29]]</f>
        <v>0.83310791466299494</v>
      </c>
    </row>
    <row r="1592" spans="1:22" x14ac:dyDescent="0.2">
      <c r="A1592" s="6" t="s">
        <v>2691</v>
      </c>
      <c r="B1592" s="1" t="s">
        <v>8129</v>
      </c>
      <c r="C1592" s="95" t="s">
        <v>6362</v>
      </c>
      <c r="D1592" s="95" t="s">
        <v>12674</v>
      </c>
      <c r="E1592" s="95" t="s">
        <v>6643</v>
      </c>
      <c r="F1592" s="95" t="s">
        <v>6363</v>
      </c>
      <c r="G1592" s="95" t="s">
        <v>6363</v>
      </c>
      <c r="H1592" s="61">
        <v>5159.0643100080797</v>
      </c>
      <c r="I1592" s="61">
        <v>71.0032100229364</v>
      </c>
      <c r="J1592" s="123">
        <v>366310.12672533898</v>
      </c>
      <c r="K1592" s="99">
        <v>9953.5833333333303</v>
      </c>
      <c r="L1592" s="16">
        <v>7375.1318934269602</v>
      </c>
      <c r="M1592" s="17">
        <f>gp_need_index[[#This Row],[Normalised weighted population (base year)]]/gp_need_index[[#This Row],[Registered population (base year)]]</f>
        <v>0.74095244360174772</v>
      </c>
      <c r="N1592" s="99">
        <v>9999.5030524212707</v>
      </c>
      <c r="O1592" s="16">
        <v>7401.7891260895503</v>
      </c>
      <c r="P1592" s="17">
        <f>gp_need_index[[#This Row],[Normalised weighted population 2026/27]]/gp_need_index[[#This Row],[Registered population 2026/27]]</f>
        <v>0.74021569744881355</v>
      </c>
      <c r="Q1592" s="99">
        <v>10040.716024376999</v>
      </c>
      <c r="R1592" s="16">
        <v>7427.8093459929396</v>
      </c>
      <c r="S1592" s="17">
        <f>gp_need_index[[#This Row],[Normalised weighted population 2027/28]]/gp_need_index[[#This Row],[Registered population 2027/28]]</f>
        <v>0.73976888978431354</v>
      </c>
      <c r="T1592" s="99">
        <v>10083.3984213115</v>
      </c>
      <c r="U1592" s="16">
        <v>7457.4383770896102</v>
      </c>
      <c r="V1592" s="17">
        <f>gp_need_index[[#This Row],[Normalised weighted population 2028/29]]/gp_need_index[[#This Row],[Registered population 2028/29]]</f>
        <v>0.73957589152959968</v>
      </c>
    </row>
    <row r="1593" spans="1:22" x14ac:dyDescent="0.2">
      <c r="A1593" s="6" t="s">
        <v>3036</v>
      </c>
      <c r="B1593" s="1" t="s">
        <v>8130</v>
      </c>
      <c r="C1593" s="95" t="s">
        <v>6362</v>
      </c>
      <c r="D1593" s="95" t="s">
        <v>12674</v>
      </c>
      <c r="E1593" s="95" t="s">
        <v>6643</v>
      </c>
      <c r="F1593" s="95" t="s">
        <v>6361</v>
      </c>
      <c r="G1593" s="95" t="s">
        <v>6361</v>
      </c>
      <c r="H1593" s="61">
        <v>5397.2966878255202</v>
      </c>
      <c r="I1593" s="61">
        <v>73.129854804797105</v>
      </c>
      <c r="J1593" s="123">
        <v>394703.52311909298</v>
      </c>
      <c r="K1593" s="99">
        <v>7547.9166666666697</v>
      </c>
      <c r="L1593" s="16">
        <v>7946.7924292092503</v>
      </c>
      <c r="M1593" s="17">
        <f>gp_need_index[[#This Row],[Normalised weighted population (base year)]]/gp_need_index[[#This Row],[Registered population (base year)]]</f>
        <v>1.0528458090037092</v>
      </c>
      <c r="N1593" s="99">
        <v>7598.11244058186</v>
      </c>
      <c r="O1593" s="16">
        <v>7975.5159148048797</v>
      </c>
      <c r="P1593" s="17">
        <f>gp_need_index[[#This Row],[Normalised weighted population 2026/27]]/gp_need_index[[#This Row],[Registered population 2026/27]]</f>
        <v>1.0496706882366325</v>
      </c>
      <c r="Q1593" s="99">
        <v>7650.3160493882497</v>
      </c>
      <c r="R1593" s="16">
        <v>8003.5530115677102</v>
      </c>
      <c r="S1593" s="17">
        <f>gp_need_index[[#This Row],[Normalised weighted population 2027/28]]/gp_need_index[[#This Row],[Registered population 2027/28]]</f>
        <v>1.0461728587288504</v>
      </c>
      <c r="T1593" s="99">
        <v>7700.8710560610498</v>
      </c>
      <c r="U1593" s="16">
        <v>8035.4786453606002</v>
      </c>
      <c r="V1593" s="17">
        <f>gp_need_index[[#This Row],[Normalised weighted population 2028/29]]/gp_need_index[[#This Row],[Registered population 2028/29]]</f>
        <v>1.0434506157632901</v>
      </c>
    </row>
    <row r="1594" spans="1:22" x14ac:dyDescent="0.2">
      <c r="A1594" s="6" t="s">
        <v>3031</v>
      </c>
      <c r="B1594" s="1" t="s">
        <v>8131</v>
      </c>
      <c r="C1594" s="95" t="s">
        <v>6362</v>
      </c>
      <c r="D1594" s="95" t="s">
        <v>12674</v>
      </c>
      <c r="E1594" s="95" t="s">
        <v>6643</v>
      </c>
      <c r="F1594" s="95" t="s">
        <v>6406</v>
      </c>
      <c r="G1594" s="95" t="s">
        <v>6406</v>
      </c>
      <c r="H1594" s="61">
        <v>5355.65376953125</v>
      </c>
      <c r="I1594" s="61">
        <v>39.752641398088102</v>
      </c>
      <c r="J1594" s="123">
        <v>212901.383752494</v>
      </c>
      <c r="K1594" s="99">
        <v>4675.9166666666697</v>
      </c>
      <c r="L1594" s="16">
        <v>4286.4656773332399</v>
      </c>
      <c r="M1594" s="17">
        <f>gp_need_index[[#This Row],[Normalised weighted population (base year)]]/gp_need_index[[#This Row],[Registered population (base year)]]</f>
        <v>0.91671130665999256</v>
      </c>
      <c r="N1594" s="99">
        <v>4717.2107812984304</v>
      </c>
      <c r="O1594" s="16">
        <v>4301.95900199672</v>
      </c>
      <c r="P1594" s="17">
        <f>gp_need_index[[#This Row],[Normalised weighted population 2026/27]]/gp_need_index[[#This Row],[Registered population 2026/27]]</f>
        <v>0.91197090854027707</v>
      </c>
      <c r="Q1594" s="99">
        <v>4757.4995907237599</v>
      </c>
      <c r="R1594" s="16">
        <v>4317.0820914741998</v>
      </c>
      <c r="S1594" s="17">
        <f>gp_need_index[[#This Row],[Normalised weighted population 2027/28]]/gp_need_index[[#This Row],[Registered population 2027/28]]</f>
        <v>0.90742668688647032</v>
      </c>
      <c r="T1594" s="99">
        <v>4797.0262695923902</v>
      </c>
      <c r="U1594" s="16">
        <v>4334.3026411109804</v>
      </c>
      <c r="V1594" s="17">
        <f>gp_need_index[[#This Row],[Normalised weighted population 2028/29]]/gp_need_index[[#This Row],[Registered population 2028/29]]</f>
        <v>0.90353948415614405</v>
      </c>
    </row>
    <row r="1595" spans="1:22" x14ac:dyDescent="0.2">
      <c r="A1595" s="6" t="s">
        <v>3034</v>
      </c>
      <c r="B1595" s="1" t="s">
        <v>8132</v>
      </c>
      <c r="C1595" s="95" t="s">
        <v>6362</v>
      </c>
      <c r="D1595" s="95" t="s">
        <v>12674</v>
      </c>
      <c r="E1595" s="95" t="s">
        <v>6643</v>
      </c>
      <c r="F1595" s="95" t="s">
        <v>6361</v>
      </c>
      <c r="G1595" s="95" t="s">
        <v>6361</v>
      </c>
      <c r="H1595" s="61">
        <v>5276.8834198742397</v>
      </c>
      <c r="I1595" s="61">
        <v>81.457828437548301</v>
      </c>
      <c r="J1595" s="123">
        <v>429843.46430105902</v>
      </c>
      <c r="K1595" s="99">
        <v>8013.6666666666697</v>
      </c>
      <c r="L1595" s="16">
        <v>8654.2850209676708</v>
      </c>
      <c r="M1595" s="17">
        <f>gp_need_index[[#This Row],[Normalised weighted population (base year)]]/gp_need_index[[#This Row],[Registered population (base year)]]</f>
        <v>1.0799407288757956</v>
      </c>
      <c r="N1595" s="99">
        <v>8054.1460068954602</v>
      </c>
      <c r="O1595" s="16">
        <v>8685.5657211186608</v>
      </c>
      <c r="P1595" s="17">
        <f>gp_need_index[[#This Row],[Normalised weighted population 2026/27]]/gp_need_index[[#This Row],[Registered population 2026/27]]</f>
        <v>1.0783968546985141</v>
      </c>
      <c r="Q1595" s="99">
        <v>8093.5392186477402</v>
      </c>
      <c r="R1595" s="16">
        <v>8716.0989241320003</v>
      </c>
      <c r="S1595" s="17">
        <f>gp_need_index[[#This Row],[Normalised weighted population 2027/28]]/gp_need_index[[#This Row],[Registered population 2027/28]]</f>
        <v>1.076920576853432</v>
      </c>
      <c r="T1595" s="99">
        <v>8132.89687096749</v>
      </c>
      <c r="U1595" s="16">
        <v>8750.8668555684908</v>
      </c>
      <c r="V1595" s="17">
        <f>gp_need_index[[#This Row],[Normalised weighted population 2028/29]]/gp_need_index[[#This Row],[Registered population 2028/29]]</f>
        <v>1.0759839936993432</v>
      </c>
    </row>
    <row r="1596" spans="1:22" x14ac:dyDescent="0.2">
      <c r="A1596" s="6" t="s">
        <v>2707</v>
      </c>
      <c r="B1596" s="1" t="s">
        <v>8133</v>
      </c>
      <c r="C1596" s="95" t="s">
        <v>6362</v>
      </c>
      <c r="D1596" s="95" t="s">
        <v>12674</v>
      </c>
      <c r="E1596" s="95" t="s">
        <v>6643</v>
      </c>
      <c r="F1596" s="95" t="s">
        <v>6403</v>
      </c>
      <c r="G1596" s="95" t="s">
        <v>6403</v>
      </c>
      <c r="H1596" s="61">
        <v>5371.6050482855899</v>
      </c>
      <c r="I1596" s="61">
        <v>32.583290998246497</v>
      </c>
      <c r="J1596" s="123">
        <v>175024.570415939</v>
      </c>
      <c r="K1596" s="99">
        <v>6409.6666666666697</v>
      </c>
      <c r="L1596" s="16">
        <v>3523.8700686421798</v>
      </c>
      <c r="M1596" s="17">
        <f>gp_need_index[[#This Row],[Normalised weighted population (base year)]]/gp_need_index[[#This Row],[Registered population (base year)]]</f>
        <v>0.54977430994469467</v>
      </c>
      <c r="N1596" s="99">
        <v>6493.6652007516004</v>
      </c>
      <c r="O1596" s="16">
        <v>3536.6070102521699</v>
      </c>
      <c r="P1596" s="17">
        <f>gp_need_index[[#This Row],[Normalised weighted population 2026/27]]/gp_need_index[[#This Row],[Registered population 2026/27]]</f>
        <v>0.54462416846541917</v>
      </c>
      <c r="Q1596" s="99">
        <v>6573.6726601659102</v>
      </c>
      <c r="R1596" s="16">
        <v>3549.0395843975498</v>
      </c>
      <c r="S1596" s="17">
        <f>gp_need_index[[#This Row],[Normalised weighted population 2027/28]]/gp_need_index[[#This Row],[Registered population 2027/28]]</f>
        <v>0.53988687418274595</v>
      </c>
      <c r="T1596" s="99">
        <v>6650.8784809858798</v>
      </c>
      <c r="U1596" s="16">
        <v>3563.19646421383</v>
      </c>
      <c r="V1596" s="17">
        <f>gp_need_index[[#This Row],[Normalised weighted population 2028/29]]/gp_need_index[[#This Row],[Registered population 2028/29]]</f>
        <v>0.53574824354415906</v>
      </c>
    </row>
    <row r="1597" spans="1:22" x14ac:dyDescent="0.2">
      <c r="A1597" s="6" t="s">
        <v>3039</v>
      </c>
      <c r="B1597" s="1" t="s">
        <v>8134</v>
      </c>
      <c r="C1597" s="95" t="s">
        <v>6362</v>
      </c>
      <c r="D1597" s="95" t="s">
        <v>12674</v>
      </c>
      <c r="E1597" s="95" t="s">
        <v>6643</v>
      </c>
      <c r="F1597" s="95" t="s">
        <v>6361</v>
      </c>
      <c r="G1597" s="95" t="s">
        <v>6361</v>
      </c>
      <c r="H1597" s="61">
        <v>5299.3525958393902</v>
      </c>
      <c r="I1597" s="61">
        <v>38.1164132012279</v>
      </c>
      <c r="J1597" s="123">
        <v>201992.313242014</v>
      </c>
      <c r="K1597" s="99">
        <v>5197.3333333333303</v>
      </c>
      <c r="L1597" s="16">
        <v>4066.8271034048198</v>
      </c>
      <c r="M1597" s="17">
        <f>gp_need_index[[#This Row],[Normalised weighted population (base year)]]/gp_need_index[[#This Row],[Registered population (base year)]]</f>
        <v>0.78248340881313916</v>
      </c>
      <c r="N1597" s="99">
        <v>5233.10589188416</v>
      </c>
      <c r="O1597" s="16">
        <v>4081.5265498500598</v>
      </c>
      <c r="P1597" s="17">
        <f>gp_need_index[[#This Row],[Normalised weighted population 2026/27]]/gp_need_index[[#This Row],[Registered population 2026/27]]</f>
        <v>0.77994342827649554</v>
      </c>
      <c r="Q1597" s="99">
        <v>5266.4562571803199</v>
      </c>
      <c r="R1597" s="16">
        <v>4095.8747319664999</v>
      </c>
      <c r="S1597" s="17">
        <f>gp_need_index[[#This Row],[Normalised weighted population 2027/28]]/gp_need_index[[#This Row],[Registered population 2027/28]]</f>
        <v>0.77772880509206899</v>
      </c>
      <c r="T1597" s="99">
        <v>5300.73873978759</v>
      </c>
      <c r="U1597" s="16">
        <v>4112.2129003481296</v>
      </c>
      <c r="V1597" s="17">
        <f>gp_need_index[[#This Row],[Normalised weighted population 2028/29]]/gp_need_index[[#This Row],[Registered population 2028/29]]</f>
        <v>0.77578109433722309</v>
      </c>
    </row>
    <row r="1598" spans="1:22" x14ac:dyDescent="0.2">
      <c r="A1598" s="6" t="s">
        <v>2718</v>
      </c>
      <c r="B1598" s="1" t="s">
        <v>12313</v>
      </c>
      <c r="C1598" s="95" t="s">
        <v>6362</v>
      </c>
      <c r="D1598" s="95" t="s">
        <v>12674</v>
      </c>
      <c r="E1598" s="95" t="s">
        <v>6643</v>
      </c>
      <c r="F1598" s="95" t="s">
        <v>6404</v>
      </c>
      <c r="G1598" s="95" t="s">
        <v>6404</v>
      </c>
      <c r="H1598" s="61">
        <v>5261.8952414772702</v>
      </c>
      <c r="I1598" s="61">
        <v>51.270839182609599</v>
      </c>
      <c r="J1598" s="123">
        <v>269781.78472151997</v>
      </c>
      <c r="K1598" s="99">
        <v>5956.5</v>
      </c>
      <c r="L1598" s="16">
        <v>5431.6714161091104</v>
      </c>
      <c r="M1598" s="17">
        <f>gp_need_index[[#This Row],[Normalised weighted population (base year)]]/gp_need_index[[#This Row],[Registered population (base year)]]</f>
        <v>0.91188977018536232</v>
      </c>
      <c r="N1598" s="99">
        <v>5934.4228623343097</v>
      </c>
      <c r="O1598" s="16">
        <v>5451.3040587219102</v>
      </c>
      <c r="P1598" s="17">
        <f>gp_need_index[[#This Row],[Normalised weighted population 2026/27]]/gp_need_index[[#This Row],[Registered population 2026/27]]</f>
        <v>0.91859043165279863</v>
      </c>
      <c r="Q1598" s="99">
        <v>5913.64311744718</v>
      </c>
      <c r="R1598" s="16">
        <v>5470.4675512170197</v>
      </c>
      <c r="S1598" s="17">
        <f>gp_need_index[[#This Row],[Normalised weighted population 2027/28]]/gp_need_index[[#This Row],[Registered population 2027/28]]</f>
        <v>0.92505879076086828</v>
      </c>
      <c r="T1598" s="99">
        <v>5897.9861258025003</v>
      </c>
      <c r="U1598" s="16">
        <v>5492.2888777533299</v>
      </c>
      <c r="V1598" s="17">
        <f>gp_need_index[[#This Row],[Normalised weighted population 2028/29]]/gp_need_index[[#This Row],[Registered population 2028/29]]</f>
        <v>0.93121427561954973</v>
      </c>
    </row>
    <row r="1599" spans="1:22" x14ac:dyDescent="0.2">
      <c r="A1599" s="6" t="s">
        <v>2708</v>
      </c>
      <c r="B1599" s="1" t="s">
        <v>7695</v>
      </c>
      <c r="C1599" s="95" t="s">
        <v>6362</v>
      </c>
      <c r="D1599" s="95" t="s">
        <v>12674</v>
      </c>
      <c r="E1599" s="95" t="s">
        <v>6643</v>
      </c>
      <c r="F1599" s="95" t="s">
        <v>6404</v>
      </c>
      <c r="G1599" s="95" t="s">
        <v>6404</v>
      </c>
      <c r="H1599" s="61">
        <v>5382.1033453985101</v>
      </c>
      <c r="I1599" s="61">
        <v>135.41494819906401</v>
      </c>
      <c r="J1599" s="123">
        <v>728817.24571914703</v>
      </c>
      <c r="K1599" s="99">
        <v>14426.416666666701</v>
      </c>
      <c r="L1599" s="16">
        <v>14673.695650825301</v>
      </c>
      <c r="M1599" s="17">
        <f>gp_need_index[[#This Row],[Normalised weighted population (base year)]]/gp_need_index[[#This Row],[Registered population (base year)]]</f>
        <v>1.0171407072090157</v>
      </c>
      <c r="N1599" s="99">
        <v>14373.751238201499</v>
      </c>
      <c r="O1599" s="16">
        <v>14726.733362507801</v>
      </c>
      <c r="P1599" s="17">
        <f>gp_need_index[[#This Row],[Normalised weighted population 2026/27]]/gp_need_index[[#This Row],[Registered population 2026/27]]</f>
        <v>1.0245574115244303</v>
      </c>
      <c r="Q1599" s="99">
        <v>14322.0452264306</v>
      </c>
      <c r="R1599" s="16">
        <v>14778.5036620966</v>
      </c>
      <c r="S1599" s="17">
        <f>gp_need_index[[#This Row],[Normalised weighted population 2027/28]]/gp_need_index[[#This Row],[Registered population 2027/28]]</f>
        <v>1.0318710371632978</v>
      </c>
      <c r="T1599" s="99">
        <v>14283.5848115423</v>
      </c>
      <c r="U1599" s="16">
        <v>14837.454117630699</v>
      </c>
      <c r="V1599" s="17">
        <f>gp_need_index[[#This Row],[Normalised weighted population 2028/29]]/gp_need_index[[#This Row],[Registered population 2028/29]]</f>
        <v>1.03877663159467</v>
      </c>
    </row>
    <row r="1600" spans="1:22" x14ac:dyDescent="0.2">
      <c r="A1600" s="6" t="s">
        <v>3032</v>
      </c>
      <c r="B1600" s="1" t="s">
        <v>8135</v>
      </c>
      <c r="C1600" s="95" t="s">
        <v>6362</v>
      </c>
      <c r="D1600" s="95" t="s">
        <v>12674</v>
      </c>
      <c r="E1600" s="95" t="s">
        <v>6643</v>
      </c>
      <c r="F1600" s="95" t="s">
        <v>6406</v>
      </c>
      <c r="G1600" s="95" t="s">
        <v>6406</v>
      </c>
      <c r="H1600" s="61">
        <v>5240.0171466206402</v>
      </c>
      <c r="I1600" s="61">
        <v>115.96799017634601</v>
      </c>
      <c r="J1600" s="123">
        <v>607674.25698318903</v>
      </c>
      <c r="K1600" s="99">
        <v>12543.083333333299</v>
      </c>
      <c r="L1600" s="16">
        <v>12234.6543721179</v>
      </c>
      <c r="M1600" s="17">
        <f>gp_need_index[[#This Row],[Normalised weighted population (base year)]]/gp_need_index[[#This Row],[Registered population (base year)]]</f>
        <v>0.97541043513633152</v>
      </c>
      <c r="N1600" s="99">
        <v>12641.8948839638</v>
      </c>
      <c r="O1600" s="16">
        <v>12278.8762291446</v>
      </c>
      <c r="P1600" s="17">
        <f>gp_need_index[[#This Row],[Normalised weighted population 2026/27]]/gp_need_index[[#This Row],[Registered population 2026/27]]</f>
        <v>0.9712844745070861</v>
      </c>
      <c r="Q1600" s="99">
        <v>12742.6960173396</v>
      </c>
      <c r="R1600" s="16">
        <v>12322.0413415527</v>
      </c>
      <c r="S1600" s="17">
        <f>gp_need_index[[#This Row],[Normalised weighted population 2027/28]]/gp_need_index[[#This Row],[Registered population 2027/28]]</f>
        <v>0.96698856543273926</v>
      </c>
      <c r="T1600" s="99">
        <v>12841.3729739343</v>
      </c>
      <c r="U1600" s="16">
        <v>12371.193134373099</v>
      </c>
      <c r="V1600" s="17">
        <f>gp_need_index[[#This Row],[Normalised weighted population 2028/29]]/gp_need_index[[#This Row],[Registered population 2028/29]]</f>
        <v>0.96338554759560513</v>
      </c>
    </row>
    <row r="1601" spans="1:22" x14ac:dyDescent="0.2">
      <c r="A1601" s="6" t="s">
        <v>3028</v>
      </c>
      <c r="B1601" s="1" t="s">
        <v>8136</v>
      </c>
      <c r="C1601" s="95" t="s">
        <v>6362</v>
      </c>
      <c r="D1601" s="95" t="s">
        <v>12674</v>
      </c>
      <c r="E1601" s="95" t="s">
        <v>6643</v>
      </c>
      <c r="F1601" s="95" t="s">
        <v>6361</v>
      </c>
      <c r="G1601" s="95" t="s">
        <v>6361</v>
      </c>
      <c r="H1601" s="61">
        <v>5275.7997142650502</v>
      </c>
      <c r="I1601" s="61">
        <v>27.7266847405091</v>
      </c>
      <c r="J1601" s="123">
        <v>146280.43543149499</v>
      </c>
      <c r="K1601" s="99">
        <v>5412.4166666666697</v>
      </c>
      <c r="L1601" s="16">
        <v>2945.1479116331302</v>
      </c>
      <c r="M1601" s="17">
        <f>gp_need_index[[#This Row],[Normalised weighted population (base year)]]/gp_need_index[[#This Row],[Registered population (base year)]]</f>
        <v>0.54414656021797936</v>
      </c>
      <c r="N1601" s="99">
        <v>5455.45726145353</v>
      </c>
      <c r="O1601" s="16">
        <v>2955.793076254</v>
      </c>
      <c r="P1601" s="17">
        <f>gp_need_index[[#This Row],[Normalised weighted population 2026/27]]/gp_need_index[[#This Row],[Registered population 2026/27]]</f>
        <v>0.54180482672619645</v>
      </c>
      <c r="Q1601" s="99">
        <v>5498.3383770054597</v>
      </c>
      <c r="R1601" s="16">
        <v>2966.1838594177502</v>
      </c>
      <c r="S1601" s="17">
        <f>gp_need_index[[#This Row],[Normalised weighted population 2027/28]]/gp_need_index[[#This Row],[Registered population 2027/28]]</f>
        <v>0.53946913704376487</v>
      </c>
      <c r="T1601" s="99">
        <v>5538.16521764149</v>
      </c>
      <c r="U1601" s="16">
        <v>2978.0157670119502</v>
      </c>
      <c r="V1601" s="17">
        <f>gp_need_index[[#This Row],[Normalised weighted population 2028/29]]/gp_need_index[[#This Row],[Registered population 2028/29]]</f>
        <v>0.53772606088486874</v>
      </c>
    </row>
    <row r="1602" spans="1:22" x14ac:dyDescent="0.2">
      <c r="A1602" s="6" t="s">
        <v>3042</v>
      </c>
      <c r="B1602" s="1" t="s">
        <v>8137</v>
      </c>
      <c r="C1602" s="95" t="s">
        <v>6362</v>
      </c>
      <c r="D1602" s="95" t="s">
        <v>12674</v>
      </c>
      <c r="E1602" s="95" t="s">
        <v>6643</v>
      </c>
      <c r="F1602" s="95" t="s">
        <v>6361</v>
      </c>
      <c r="G1602" s="95" t="s">
        <v>6361</v>
      </c>
      <c r="H1602" s="61">
        <v>5307.1451794854502</v>
      </c>
      <c r="I1602" s="61">
        <v>183.94018425421501</v>
      </c>
      <c r="J1602" s="123">
        <v>976197.26217842603</v>
      </c>
      <c r="K1602" s="99">
        <v>10137.5</v>
      </c>
      <c r="L1602" s="16">
        <v>19654.339417065799</v>
      </c>
      <c r="M1602" s="17">
        <f>gp_need_index[[#This Row],[Normalised weighted population (base year)]]/gp_need_index[[#This Row],[Registered population (base year)]]</f>
        <v>1.9387757748030381</v>
      </c>
      <c r="N1602" s="99">
        <v>10186.290188335501</v>
      </c>
      <c r="O1602" s="16">
        <v>19725.379543024301</v>
      </c>
      <c r="P1602" s="17">
        <f>gp_need_index[[#This Row],[Normalised weighted population 2026/27]]/gp_need_index[[#This Row],[Registered population 2026/27]]</f>
        <v>1.9364635385718914</v>
      </c>
      <c r="Q1602" s="99">
        <v>10232.767554780101</v>
      </c>
      <c r="R1602" s="16">
        <v>19794.722063412799</v>
      </c>
      <c r="S1602" s="17">
        <f>gp_need_index[[#This Row],[Normalised weighted population 2027/28]]/gp_need_index[[#This Row],[Registered population 2027/28]]</f>
        <v>1.9344446121192265</v>
      </c>
      <c r="T1602" s="99">
        <v>10277.8784835691</v>
      </c>
      <c r="U1602" s="16">
        <v>19873.681876225401</v>
      </c>
      <c r="V1602" s="17">
        <f>gp_need_index[[#This Row],[Normalised weighted population 2028/29]]/gp_need_index[[#This Row],[Registered population 2028/29]]</f>
        <v>1.9336365873557262</v>
      </c>
    </row>
    <row r="1603" spans="1:22" x14ac:dyDescent="0.2">
      <c r="A1603" s="6" t="s">
        <v>2695</v>
      </c>
      <c r="B1603" s="1" t="s">
        <v>8138</v>
      </c>
      <c r="C1603" s="95" t="s">
        <v>6362</v>
      </c>
      <c r="D1603" s="95" t="s">
        <v>12674</v>
      </c>
      <c r="E1603" s="95" t="s">
        <v>6643</v>
      </c>
      <c r="F1603" s="95" t="s">
        <v>6403</v>
      </c>
      <c r="G1603" s="95" t="s">
        <v>6403</v>
      </c>
      <c r="H1603" s="61">
        <v>5375.6525800151203</v>
      </c>
      <c r="I1603" s="61">
        <v>71.504436812326901</v>
      </c>
      <c r="J1603" s="123">
        <v>384383.01023271302</v>
      </c>
      <c r="K1603" s="99">
        <v>9367.75</v>
      </c>
      <c r="L1603" s="16">
        <v>7739.0036235180196</v>
      </c>
      <c r="M1603" s="17">
        <f>gp_need_index[[#This Row],[Normalised weighted population (base year)]]/gp_need_index[[#This Row],[Registered population (base year)]]</f>
        <v>0.82613259571594244</v>
      </c>
      <c r="N1603" s="99">
        <v>9474.3133190053195</v>
      </c>
      <c r="O1603" s="16">
        <v>7766.9760615909699</v>
      </c>
      <c r="P1603" s="17">
        <f>gp_need_index[[#This Row],[Normalised weighted population 2026/27]]/gp_need_index[[#This Row],[Registered population 2026/27]]</f>
        <v>0.81979303407778814</v>
      </c>
      <c r="Q1603" s="99">
        <v>9574.4618009644</v>
      </c>
      <c r="R1603" s="16">
        <v>7794.2800581874899</v>
      </c>
      <c r="S1603" s="17">
        <f>gp_need_index[[#This Row],[Normalised weighted population 2027/28]]/gp_need_index[[#This Row],[Registered population 2027/28]]</f>
        <v>0.81406978483139392</v>
      </c>
      <c r="T1603" s="99">
        <v>9673.1084670425098</v>
      </c>
      <c r="U1603" s="16">
        <v>7825.3709162673103</v>
      </c>
      <c r="V1603" s="17">
        <f>gp_need_index[[#This Row],[Normalised weighted population 2028/29]]/gp_need_index[[#This Row],[Registered population 2028/29]]</f>
        <v>0.80898202919251117</v>
      </c>
    </row>
    <row r="1604" spans="1:22" x14ac:dyDescent="0.2">
      <c r="A1604" s="6" t="s">
        <v>2700</v>
      </c>
      <c r="B1604" s="1" t="s">
        <v>8139</v>
      </c>
      <c r="C1604" s="95" t="s">
        <v>6362</v>
      </c>
      <c r="D1604" s="95" t="s">
        <v>12674</v>
      </c>
      <c r="E1604" s="95" t="s">
        <v>6643</v>
      </c>
      <c r="F1604" s="95" t="s">
        <v>6363</v>
      </c>
      <c r="G1604" s="95" t="s">
        <v>6363</v>
      </c>
      <c r="H1604" s="61">
        <v>5215.7168283770197</v>
      </c>
      <c r="I1604" s="61">
        <v>38.497446742376297</v>
      </c>
      <c r="J1604" s="123">
        <v>200791.78082376</v>
      </c>
      <c r="K1604" s="99">
        <v>5927.6666666666697</v>
      </c>
      <c r="L1604" s="16">
        <v>4042.6560956139401</v>
      </c>
      <c r="M1604" s="17">
        <f>gp_need_index[[#This Row],[Normalised weighted population (base year)]]/gp_need_index[[#This Row],[Registered population (base year)]]</f>
        <v>0.68199787925782007</v>
      </c>
      <c r="N1604" s="99">
        <v>5954.8854118993604</v>
      </c>
      <c r="O1604" s="16">
        <v>4057.26817654658</v>
      </c>
      <c r="P1604" s="17">
        <f>gp_need_index[[#This Row],[Normalised weighted population 2026/27]]/gp_need_index[[#This Row],[Registered population 2026/27]]</f>
        <v>0.6813343827639633</v>
      </c>
      <c r="Q1604" s="99">
        <v>5980.7607534005501</v>
      </c>
      <c r="R1604" s="16">
        <v>4071.5310808744798</v>
      </c>
      <c r="S1604" s="17">
        <f>gp_need_index[[#This Row],[Normalised weighted population 2027/28]]/gp_need_index[[#This Row],[Registered population 2027/28]]</f>
        <v>0.68077143506526028</v>
      </c>
      <c r="T1604" s="99">
        <v>6008.9993458538202</v>
      </c>
      <c r="U1604" s="16">
        <v>4087.7721440718501</v>
      </c>
      <c r="V1604" s="17">
        <f>gp_need_index[[#This Row],[Normalised weighted population 2028/29]]/gp_need_index[[#This Row],[Registered population 2028/29]]</f>
        <v>0.68027501898338405</v>
      </c>
    </row>
    <row r="1605" spans="1:22" x14ac:dyDescent="0.2">
      <c r="A1605" s="6" t="s">
        <v>2721</v>
      </c>
      <c r="B1605" s="1" t="s">
        <v>8140</v>
      </c>
      <c r="C1605" s="95" t="s">
        <v>6362</v>
      </c>
      <c r="D1605" s="95" t="s">
        <v>12674</v>
      </c>
      <c r="E1605" s="95" t="s">
        <v>6643</v>
      </c>
      <c r="F1605" s="95" t="s">
        <v>6363</v>
      </c>
      <c r="G1605" s="95" t="s">
        <v>6363</v>
      </c>
      <c r="H1605" s="61">
        <v>5334.8086062700304</v>
      </c>
      <c r="I1605" s="61">
        <v>69.968025406946893</v>
      </c>
      <c r="J1605" s="123">
        <v>373266.02410470101</v>
      </c>
      <c r="K1605" s="99">
        <v>8526.5</v>
      </c>
      <c r="L1605" s="16">
        <v>7515.1789652033804</v>
      </c>
      <c r="M1605" s="17">
        <f>gp_need_index[[#This Row],[Normalised weighted population (base year)]]/gp_need_index[[#This Row],[Registered population (base year)]]</f>
        <v>0.88139083624035419</v>
      </c>
      <c r="N1605" s="99">
        <v>8557.0464748581508</v>
      </c>
      <c r="O1605" s="16">
        <v>7542.3423945591303</v>
      </c>
      <c r="P1605" s="17">
        <f>gp_need_index[[#This Row],[Normalised weighted population 2026/27]]/gp_need_index[[#This Row],[Registered population 2026/27]]</f>
        <v>0.88141888871582397</v>
      </c>
      <c r="Q1605" s="99">
        <v>8586.1618376905699</v>
      </c>
      <c r="R1605" s="16">
        <v>7568.8567148605998</v>
      </c>
      <c r="S1605" s="17">
        <f>gp_need_index[[#This Row],[Normalised weighted population 2027/28]]/gp_need_index[[#This Row],[Registered population 2027/28]]</f>
        <v>0.88151805870181499</v>
      </c>
      <c r="T1605" s="99">
        <v>8614.4799150118106</v>
      </c>
      <c r="U1605" s="16">
        <v>7599.0483744098401</v>
      </c>
      <c r="V1605" s="17">
        <f>gp_need_index[[#This Row],[Normalised weighted population 2028/29]]/gp_need_index[[#This Row],[Registered population 2028/29]]</f>
        <v>0.8821250324314468</v>
      </c>
    </row>
    <row r="1606" spans="1:22" x14ac:dyDescent="0.2">
      <c r="A1606" s="6" t="s">
        <v>2704</v>
      </c>
      <c r="B1606" s="1" t="s">
        <v>12718</v>
      </c>
      <c r="C1606" s="95" t="s">
        <v>6362</v>
      </c>
      <c r="D1606" s="95" t="s">
        <v>12674</v>
      </c>
      <c r="E1606" s="95" t="s">
        <v>6643</v>
      </c>
      <c r="F1606" s="95" t="s">
        <v>6363</v>
      </c>
      <c r="G1606" s="95" t="s">
        <v>6363</v>
      </c>
      <c r="H1606" s="61">
        <v>5241.48313726381</v>
      </c>
      <c r="I1606" s="61">
        <v>42.588193189892202</v>
      </c>
      <c r="J1606" s="123">
        <v>223225.296451353</v>
      </c>
      <c r="K1606" s="99">
        <v>6534.8333333333303</v>
      </c>
      <c r="L1606" s="16">
        <v>4494.3229333992203</v>
      </c>
      <c r="M1606" s="17">
        <f>gp_need_index[[#This Row],[Normalised weighted population (base year)]]/gp_need_index[[#This Row],[Registered population (base year)]]</f>
        <v>0.68774866995830897</v>
      </c>
      <c r="N1606" s="99">
        <v>6560.4136565642902</v>
      </c>
      <c r="O1606" s="16">
        <v>4510.5675529975697</v>
      </c>
      <c r="P1606" s="17">
        <f>gp_need_index[[#This Row],[Normalised weighted population 2026/27]]/gp_need_index[[#This Row],[Registered population 2026/27]]</f>
        <v>0.68754316253889525</v>
      </c>
      <c r="Q1606" s="99">
        <v>6588.3595591949997</v>
      </c>
      <c r="R1606" s="16">
        <v>4526.42398414128</v>
      </c>
      <c r="S1606" s="17">
        <f>gp_need_index[[#This Row],[Normalised weighted population 2027/28]]/gp_need_index[[#This Row],[Registered population 2027/28]]</f>
        <v>0.68703353899742869</v>
      </c>
      <c r="T1606" s="99">
        <v>6616.9324177808603</v>
      </c>
      <c r="U1606" s="16">
        <v>4544.4795844852997</v>
      </c>
      <c r="V1606" s="17">
        <f>gp_need_index[[#This Row],[Normalised weighted population 2028/29]]/gp_need_index[[#This Row],[Registered population 2028/29]]</f>
        <v>0.68679552662098897</v>
      </c>
    </row>
    <row r="1607" spans="1:22" x14ac:dyDescent="0.2">
      <c r="A1607" s="6" t="s">
        <v>2726</v>
      </c>
      <c r="B1607" s="1" t="s">
        <v>8142</v>
      </c>
      <c r="C1607" s="95" t="s">
        <v>6364</v>
      </c>
      <c r="D1607" s="95" t="s">
        <v>12674</v>
      </c>
      <c r="E1607" s="95" t="s">
        <v>6643</v>
      </c>
      <c r="F1607" s="95" t="s">
        <v>6363</v>
      </c>
      <c r="G1607" s="95" t="s">
        <v>6363</v>
      </c>
      <c r="H1607" s="61">
        <v>5322.8936244419601</v>
      </c>
      <c r="I1607" s="61">
        <v>45.993594218468502</v>
      </c>
      <c r="J1607" s="123">
        <v>244819.009430657</v>
      </c>
      <c r="K1607" s="99">
        <v>6440.9166666666697</v>
      </c>
      <c r="L1607" s="16">
        <v>4929.0815427635098</v>
      </c>
      <c r="M1607" s="17">
        <f>gp_need_index[[#This Row],[Normalised weighted population (base year)]]/gp_need_index[[#This Row],[Registered population (base year)]]</f>
        <v>0.7652764036325328</v>
      </c>
      <c r="N1607" s="99">
        <v>6470.17958642553</v>
      </c>
      <c r="O1607" s="16">
        <v>4946.8975866522196</v>
      </c>
      <c r="P1607" s="17">
        <f>gp_need_index[[#This Row],[Normalised weighted population 2026/27]]/gp_need_index[[#This Row],[Registered population 2026/27]]</f>
        <v>0.76456882232926515</v>
      </c>
      <c r="Q1607" s="99">
        <v>6496.5345665130799</v>
      </c>
      <c r="R1607" s="16">
        <v>4964.2878906518999</v>
      </c>
      <c r="S1607" s="17">
        <f>gp_need_index[[#This Row],[Normalised weighted population 2027/28]]/gp_need_index[[#This Row],[Registered population 2027/28]]</f>
        <v>0.76414399705355662</v>
      </c>
      <c r="T1607" s="99">
        <v>6524.1413738239398</v>
      </c>
      <c r="U1607" s="16">
        <v>4984.09010062169</v>
      </c>
      <c r="V1607" s="17">
        <f>gp_need_index[[#This Row],[Normalised weighted population 2028/29]]/gp_need_index[[#This Row],[Registered population 2028/29]]</f>
        <v>0.76394575393764153</v>
      </c>
    </row>
    <row r="1608" spans="1:22" x14ac:dyDescent="0.2">
      <c r="A1608" s="6" t="s">
        <v>3044</v>
      </c>
      <c r="B1608" s="1" t="s">
        <v>8143</v>
      </c>
      <c r="C1608" s="95" t="s">
        <v>6362</v>
      </c>
      <c r="D1608" s="95" t="s">
        <v>12674</v>
      </c>
      <c r="E1608" s="95" t="s">
        <v>6643</v>
      </c>
      <c r="F1608" s="95" t="s">
        <v>6361</v>
      </c>
      <c r="G1608" s="95" t="s">
        <v>6361</v>
      </c>
      <c r="H1608" s="61">
        <v>5322.2766197467699</v>
      </c>
      <c r="I1608" s="61">
        <v>114.901436825617</v>
      </c>
      <c r="J1608" s="123">
        <v>611537.23079229204</v>
      </c>
      <c r="K1608" s="99">
        <v>12849.666666666701</v>
      </c>
      <c r="L1608" s="16">
        <v>12312.429839582301</v>
      </c>
      <c r="M1608" s="17">
        <f>gp_need_index[[#This Row],[Normalised weighted population (base year)]]/gp_need_index[[#This Row],[Registered population (base year)]]</f>
        <v>0.95819060205833628</v>
      </c>
      <c r="N1608" s="99">
        <v>12919.4239839863</v>
      </c>
      <c r="O1608" s="16">
        <v>12356.932814121399</v>
      </c>
      <c r="P1608" s="17">
        <f>gp_need_index[[#This Row],[Normalised weighted population 2026/27]]/gp_need_index[[#This Row],[Registered population 2026/27]]</f>
        <v>0.95646159065898662</v>
      </c>
      <c r="Q1608" s="99">
        <v>12988.741786251599</v>
      </c>
      <c r="R1608" s="16">
        <v>12400.372326336301</v>
      </c>
      <c r="S1608" s="17">
        <f>gp_need_index[[#This Row],[Normalised weighted population 2027/28]]/gp_need_index[[#This Row],[Registered population 2027/28]]</f>
        <v>0.95470158160060747</v>
      </c>
      <c r="T1608" s="99">
        <v>13054.217144620899</v>
      </c>
      <c r="U1608" s="16">
        <v>12449.836576178001</v>
      </c>
      <c r="V1608" s="17">
        <f>gp_need_index[[#This Row],[Normalised weighted population 2028/29]]/gp_need_index[[#This Row],[Registered population 2028/29]]</f>
        <v>0.95370227400484608</v>
      </c>
    </row>
    <row r="1609" spans="1:22" x14ac:dyDescent="0.2">
      <c r="A1609" s="6" t="s">
        <v>2533</v>
      </c>
      <c r="B1609" s="1" t="s">
        <v>8144</v>
      </c>
      <c r="C1609" s="95" t="s">
        <v>6576</v>
      </c>
      <c r="D1609" s="95" t="s">
        <v>12671</v>
      </c>
      <c r="E1609" s="95" t="s">
        <v>6643</v>
      </c>
      <c r="F1609" s="95" t="s">
        <v>6575</v>
      </c>
      <c r="G1609" s="95" t="s">
        <v>6575</v>
      </c>
      <c r="H1609" s="61">
        <v>5246.6417846679697</v>
      </c>
      <c r="I1609" s="61">
        <v>98.715608065235998</v>
      </c>
      <c r="J1609" s="123">
        <v>517925.43407397397</v>
      </c>
      <c r="K1609" s="99">
        <v>10187.75</v>
      </c>
      <c r="L1609" s="16">
        <v>10427.689841400501</v>
      </c>
      <c r="M1609" s="17">
        <f>gp_need_index[[#This Row],[Normalised weighted population (base year)]]/gp_need_index[[#This Row],[Registered population (base year)]]</f>
        <v>1.0235517991117273</v>
      </c>
      <c r="N1609" s="99">
        <v>10318.8973854422</v>
      </c>
      <c r="O1609" s="16">
        <v>10465.380469616101</v>
      </c>
      <c r="P1609" s="17">
        <f>gp_need_index[[#This Row],[Normalised weighted population 2026/27]]/gp_need_index[[#This Row],[Registered population 2026/27]]</f>
        <v>1.0141956139985031</v>
      </c>
      <c r="Q1609" s="99">
        <v>10446.951136817401</v>
      </c>
      <c r="R1609" s="16">
        <v>10502.170426281</v>
      </c>
      <c r="S1609" s="17">
        <f>gp_need_index[[#This Row],[Normalised weighted population 2027/28]]/gp_need_index[[#This Row],[Registered population 2027/28]]</f>
        <v>1.0052856846691849</v>
      </c>
      <c r="T1609" s="99">
        <v>10571.418381720499</v>
      </c>
      <c r="U1609" s="16">
        <v>10544.0628766184</v>
      </c>
      <c r="V1609" s="17">
        <f>gp_need_index[[#This Row],[Normalised weighted population 2028/29]]/gp_need_index[[#This Row],[Registered population 2028/29]]</f>
        <v>0.99741231459068913</v>
      </c>
    </row>
    <row r="1610" spans="1:22" x14ac:dyDescent="0.2">
      <c r="A1610" s="6" t="s">
        <v>2541</v>
      </c>
      <c r="B1610" s="1" t="s">
        <v>8145</v>
      </c>
      <c r="C1610" s="95" t="s">
        <v>6576</v>
      </c>
      <c r="D1610" s="95" t="s">
        <v>12671</v>
      </c>
      <c r="E1610" s="95" t="s">
        <v>6643</v>
      </c>
      <c r="F1610" s="95" t="s">
        <v>6575</v>
      </c>
      <c r="G1610" s="95" t="s">
        <v>6575</v>
      </c>
      <c r="H1610" s="61">
        <v>5312.2562725360604</v>
      </c>
      <c r="I1610" s="61">
        <v>235.491446519372</v>
      </c>
      <c r="J1610" s="123">
        <v>1250990.91390113</v>
      </c>
      <c r="K1610" s="99">
        <v>20810.25</v>
      </c>
      <c r="L1610" s="16">
        <v>25186.9176262697</v>
      </c>
      <c r="M1610" s="17">
        <f>gp_need_index[[#This Row],[Normalised weighted population (base year)]]/gp_need_index[[#This Row],[Registered population (base year)]]</f>
        <v>1.2103130729457696</v>
      </c>
      <c r="N1610" s="99">
        <v>21090.157575677898</v>
      </c>
      <c r="O1610" s="16">
        <v>25277.955119960501</v>
      </c>
      <c r="P1610" s="17">
        <f>gp_need_index[[#This Row],[Normalised weighted population 2026/27]]/gp_need_index[[#This Row],[Registered population 2026/27]]</f>
        <v>1.1985664416804622</v>
      </c>
      <c r="Q1610" s="99">
        <v>21356.3839400736</v>
      </c>
      <c r="R1610" s="16">
        <v>25366.817142334399</v>
      </c>
      <c r="S1610" s="17">
        <f>gp_need_index[[#This Row],[Normalised weighted population 2027/28]]/gp_need_index[[#This Row],[Registered population 2027/28]]</f>
        <v>1.187786153944139</v>
      </c>
      <c r="T1610" s="99">
        <v>21620.682573361999</v>
      </c>
      <c r="U1610" s="16">
        <v>25468.003667044999</v>
      </c>
      <c r="V1610" s="17">
        <f>gp_need_index[[#This Row],[Normalised weighted population 2028/29]]/gp_need_index[[#This Row],[Registered population 2028/29]]</f>
        <v>1.1779463289666503</v>
      </c>
    </row>
    <row r="1611" spans="1:22" x14ac:dyDescent="0.2">
      <c r="A1611" s="6" t="s">
        <v>2527</v>
      </c>
      <c r="B1611" s="1" t="s">
        <v>8146</v>
      </c>
      <c r="C1611" s="95" t="s">
        <v>6576</v>
      </c>
      <c r="D1611" s="95" t="s">
        <v>12671</v>
      </c>
      <c r="E1611" s="95" t="s">
        <v>6643</v>
      </c>
      <c r="F1611" s="95" t="s">
        <v>6575</v>
      </c>
      <c r="G1611" s="95" t="s">
        <v>6575</v>
      </c>
      <c r="H1611" s="61">
        <v>5309.4610000000002</v>
      </c>
      <c r="I1611" s="61">
        <v>140.10254987579</v>
      </c>
      <c r="J1611" s="123">
        <v>743869.02456606005</v>
      </c>
      <c r="K1611" s="99">
        <v>11964.25</v>
      </c>
      <c r="L1611" s="16">
        <v>14976.7417479099</v>
      </c>
      <c r="M1611" s="17">
        <f>gp_need_index[[#This Row],[Normalised weighted population (base year)]]/gp_need_index[[#This Row],[Registered population (base year)]]</f>
        <v>1.2517911066644294</v>
      </c>
      <c r="N1611" s="99">
        <v>12133.037039971599</v>
      </c>
      <c r="O1611" s="16">
        <v>15030.8748122497</v>
      </c>
      <c r="P1611" s="17">
        <f>gp_need_index[[#This Row],[Normalised weighted population 2026/27]]/gp_need_index[[#This Row],[Registered population 2026/27]]</f>
        <v>1.2388386158165792</v>
      </c>
      <c r="Q1611" s="99">
        <v>12299.090943696599</v>
      </c>
      <c r="R1611" s="16">
        <v>15083.7142894751</v>
      </c>
      <c r="S1611" s="17">
        <f>gp_need_index[[#This Row],[Normalised weighted population 2027/28]]/gp_need_index[[#This Row],[Registered population 2027/28]]</f>
        <v>1.2264088751376903</v>
      </c>
      <c r="T1611" s="99">
        <v>12459.537564766601</v>
      </c>
      <c r="U1611" s="16">
        <v>15143.8822096408</v>
      </c>
      <c r="V1611" s="17">
        <f>gp_need_index[[#This Row],[Normalised weighted population 2028/29]]/gp_need_index[[#This Row],[Registered population 2028/29]]</f>
        <v>1.2154449658280302</v>
      </c>
    </row>
    <row r="1612" spans="1:22" x14ac:dyDescent="0.2">
      <c r="A1612" s="6" t="s">
        <v>2797</v>
      </c>
      <c r="B1612" s="1" t="s">
        <v>8147</v>
      </c>
      <c r="C1612" s="95" t="s">
        <v>6576</v>
      </c>
      <c r="D1612" s="95" t="s">
        <v>12671</v>
      </c>
      <c r="E1612" s="95" t="s">
        <v>6643</v>
      </c>
      <c r="F1612" s="95" t="s">
        <v>6604</v>
      </c>
      <c r="G1612" s="95" t="s">
        <v>6604</v>
      </c>
      <c r="H1612" s="61">
        <v>5528.0150773948599</v>
      </c>
      <c r="I1612" s="61">
        <v>124.290114570724</v>
      </c>
      <c r="J1612" s="123">
        <v>687077.62731809495</v>
      </c>
      <c r="K1612" s="99">
        <v>10995</v>
      </c>
      <c r="L1612" s="16">
        <v>13833.327972101801</v>
      </c>
      <c r="M1612" s="17">
        <f>gp_need_index[[#This Row],[Normalised weighted population (base year)]]/gp_need_index[[#This Row],[Registered population (base year)]]</f>
        <v>1.2581471552616463</v>
      </c>
      <c r="N1612" s="99">
        <v>10975.8141567244</v>
      </c>
      <c r="O1612" s="16">
        <v>13883.3281954984</v>
      </c>
      <c r="P1612" s="17">
        <f>gp_need_index[[#This Row],[Normalised weighted population 2026/27]]/gp_need_index[[#This Row],[Registered population 2026/27]]</f>
        <v>1.2649019013311822</v>
      </c>
      <c r="Q1612" s="99">
        <v>10958.1322530344</v>
      </c>
      <c r="R1612" s="16">
        <v>13932.1335919348</v>
      </c>
      <c r="S1612" s="17">
        <f>gp_need_index[[#This Row],[Normalised weighted population 2027/28]]/gp_need_index[[#This Row],[Registered population 2027/28]]</f>
        <v>1.2713967371653936</v>
      </c>
      <c r="T1612" s="99">
        <v>10950.4833468325</v>
      </c>
      <c r="U1612" s="16">
        <v>13987.707934275901</v>
      </c>
      <c r="V1612" s="17">
        <f>gp_need_index[[#This Row],[Normalised weighted population 2028/29]]/gp_need_index[[#This Row],[Registered population 2028/29]]</f>
        <v>1.2773598654274871</v>
      </c>
    </row>
    <row r="1613" spans="1:22" x14ac:dyDescent="0.2">
      <c r="A1613" s="6" t="s">
        <v>2798</v>
      </c>
      <c r="B1613" s="1" t="s">
        <v>8148</v>
      </c>
      <c r="C1613" s="95" t="s">
        <v>6576</v>
      </c>
      <c r="D1613" s="95" t="s">
        <v>12671</v>
      </c>
      <c r="E1613" s="95" t="s">
        <v>6643</v>
      </c>
      <c r="F1613" s="95" t="s">
        <v>6604</v>
      </c>
      <c r="G1613" s="95" t="s">
        <v>6604</v>
      </c>
      <c r="H1613" s="61">
        <v>5520.2280644284001</v>
      </c>
      <c r="I1613" s="61">
        <v>94.038829780490303</v>
      </c>
      <c r="J1613" s="123">
        <v>519115.78730026801</v>
      </c>
      <c r="K1613" s="99">
        <v>9477.1666666666697</v>
      </c>
      <c r="L1613" s="16">
        <v>10451.655905681</v>
      </c>
      <c r="M1613" s="17">
        <f>gp_need_index[[#This Row],[Normalised weighted population (base year)]]/gp_need_index[[#This Row],[Registered population (base year)]]</f>
        <v>1.1028249553151606</v>
      </c>
      <c r="N1613" s="99">
        <v>9472.3985720729997</v>
      </c>
      <c r="O1613" s="16">
        <v>10489.433158645899</v>
      </c>
      <c r="P1613" s="17">
        <f>gp_need_index[[#This Row],[Normalised weighted population 2026/27]]/gp_need_index[[#This Row],[Registered population 2026/27]]</f>
        <v>1.1073682213469533</v>
      </c>
      <c r="Q1613" s="99">
        <v>9469.6998726414204</v>
      </c>
      <c r="R1613" s="16">
        <v>10526.307670037701</v>
      </c>
      <c r="S1613" s="17">
        <f>gp_need_index[[#This Row],[Normalised weighted population 2027/28]]/gp_need_index[[#This Row],[Registered population 2027/28]]</f>
        <v>1.1115777492007839</v>
      </c>
      <c r="T1613" s="99">
        <v>9472.6653787900395</v>
      </c>
      <c r="U1613" s="16">
        <v>10568.296402214401</v>
      </c>
      <c r="V1613" s="17">
        <f>gp_need_index[[#This Row],[Normalised weighted population 2028/29]]/gp_need_index[[#This Row],[Registered population 2028/29]]</f>
        <v>1.1156623800812764</v>
      </c>
    </row>
    <row r="1614" spans="1:22" x14ac:dyDescent="0.2">
      <c r="A1614" s="6" t="s">
        <v>2528</v>
      </c>
      <c r="B1614" s="1" t="s">
        <v>8149</v>
      </c>
      <c r="C1614" s="95" t="s">
        <v>6576</v>
      </c>
      <c r="D1614" s="95" t="s">
        <v>12671</v>
      </c>
      <c r="E1614" s="95" t="s">
        <v>6643</v>
      </c>
      <c r="F1614" s="95" t="s">
        <v>6577</v>
      </c>
      <c r="G1614" s="95" t="s">
        <v>6577</v>
      </c>
      <c r="H1614" s="61">
        <v>5198.6914367675799</v>
      </c>
      <c r="I1614" s="61">
        <v>41.056442399688201</v>
      </c>
      <c r="J1614" s="123">
        <v>213439.77552739999</v>
      </c>
      <c r="K1614" s="99">
        <v>6655.3333333333303</v>
      </c>
      <c r="L1614" s="16">
        <v>4297.3054277539004</v>
      </c>
      <c r="M1614" s="17">
        <f>gp_need_index[[#This Row],[Normalised weighted population (base year)]]/gp_need_index[[#This Row],[Registered population (base year)]]</f>
        <v>0.64569349310135771</v>
      </c>
      <c r="N1614" s="99">
        <v>6726.8329944832103</v>
      </c>
      <c r="O1614" s="16">
        <v>4312.8379324284197</v>
      </c>
      <c r="P1614" s="17">
        <f>gp_need_index[[#This Row],[Normalised weighted population 2026/27]]/gp_need_index[[#This Row],[Registered population 2026/27]]</f>
        <v>0.64113943901468207</v>
      </c>
      <c r="Q1614" s="99">
        <v>6792.3613099983004</v>
      </c>
      <c r="R1614" s="16">
        <v>4327.99926565445</v>
      </c>
      <c r="S1614" s="17">
        <f>gp_need_index[[#This Row],[Normalised weighted population 2027/28]]/gp_need_index[[#This Row],[Registered population 2027/28]]</f>
        <v>0.63718625498965586</v>
      </c>
      <c r="T1614" s="99">
        <v>6859.94199106207</v>
      </c>
      <c r="U1614" s="16">
        <v>4345.2633631635799</v>
      </c>
      <c r="V1614" s="17">
        <f>gp_need_index[[#This Row],[Normalised weighted population 2028/29]]/gp_need_index[[#This Row],[Registered population 2028/29]]</f>
        <v>0.63342567164927843</v>
      </c>
    </row>
    <row r="1615" spans="1:22" x14ac:dyDescent="0.2">
      <c r="A1615" s="6" t="s">
        <v>2518</v>
      </c>
      <c r="B1615" s="1" t="s">
        <v>8150</v>
      </c>
      <c r="C1615" s="95" t="s">
        <v>6576</v>
      </c>
      <c r="D1615" s="95" t="s">
        <v>12671</v>
      </c>
      <c r="E1615" s="95" t="s">
        <v>6643</v>
      </c>
      <c r="F1615" s="95" t="s">
        <v>6604</v>
      </c>
      <c r="G1615" s="95" t="s">
        <v>6604</v>
      </c>
      <c r="H1615" s="61">
        <v>5574.4036965291998</v>
      </c>
      <c r="I1615" s="61">
        <v>112.779758237651</v>
      </c>
      <c r="J1615" s="123">
        <v>628679.90121363301</v>
      </c>
      <c r="K1615" s="99">
        <v>12352.833333333299</v>
      </c>
      <c r="L1615" s="16">
        <v>12657.5730560507</v>
      </c>
      <c r="M1615" s="17">
        <f>gp_need_index[[#This Row],[Normalised weighted population (base year)]]/gp_need_index[[#This Row],[Registered population (base year)]]</f>
        <v>1.0246696214944535</v>
      </c>
      <c r="N1615" s="99">
        <v>12343.6402007386</v>
      </c>
      <c r="O1615" s="16">
        <v>12703.3235422487</v>
      </c>
      <c r="P1615" s="17">
        <f>gp_need_index[[#This Row],[Normalised weighted population 2026/27]]/gp_need_index[[#This Row],[Registered population 2026/27]]</f>
        <v>1.0291391628126505</v>
      </c>
      <c r="Q1615" s="99">
        <v>12334.190402422801</v>
      </c>
      <c r="R1615" s="16">
        <v>12747.9807550445</v>
      </c>
      <c r="S1615" s="17">
        <f>gp_need_index[[#This Row],[Normalised weighted population 2027/28]]/gp_need_index[[#This Row],[Registered population 2027/28]]</f>
        <v>1.0335482377943848</v>
      </c>
      <c r="T1615" s="99">
        <v>12334.903004760199</v>
      </c>
      <c r="U1615" s="16">
        <v>12798.8315914913</v>
      </c>
      <c r="V1615" s="17">
        <f>gp_need_index[[#This Row],[Normalised weighted population 2028/29]]/gp_need_index[[#This Row],[Registered population 2028/29]]</f>
        <v>1.0376110445742512</v>
      </c>
    </row>
    <row r="1616" spans="1:22" x14ac:dyDescent="0.2">
      <c r="A1616" s="6" t="s">
        <v>2525</v>
      </c>
      <c r="B1616" s="1" t="s">
        <v>8151</v>
      </c>
      <c r="C1616" s="95" t="s">
        <v>6576</v>
      </c>
      <c r="D1616" s="95" t="s">
        <v>12671</v>
      </c>
      <c r="E1616" s="95" t="s">
        <v>6643</v>
      </c>
      <c r="F1616" s="95" t="s">
        <v>6575</v>
      </c>
      <c r="G1616" s="95" t="s">
        <v>6575</v>
      </c>
      <c r="H1616" s="61">
        <v>5415.7042495265196</v>
      </c>
      <c r="I1616" s="61">
        <v>117.202784453058</v>
      </c>
      <c r="J1616" s="123">
        <v>634735.61781876499</v>
      </c>
      <c r="K1616" s="99">
        <v>12396.666666666701</v>
      </c>
      <c r="L1616" s="16">
        <v>12779.496271964301</v>
      </c>
      <c r="M1616" s="17">
        <f>gp_need_index[[#This Row],[Normalised weighted population (base year)]]/gp_need_index[[#This Row],[Registered population (base year)]]</f>
        <v>1.0308816567865771</v>
      </c>
      <c r="N1616" s="99">
        <v>12565.561229306</v>
      </c>
      <c r="O1616" s="16">
        <v>12825.687446624601</v>
      </c>
      <c r="P1616" s="17">
        <f>gp_need_index[[#This Row],[Normalised weighted population 2026/27]]/gp_need_index[[#This Row],[Registered population 2026/27]]</f>
        <v>1.0207015200174205</v>
      </c>
      <c r="Q1616" s="99">
        <v>12727.585648259001</v>
      </c>
      <c r="R1616" s="16">
        <v>12870.7748170007</v>
      </c>
      <c r="S1616" s="17">
        <f>gp_need_index[[#This Row],[Normalised weighted population 2027/28]]/gp_need_index[[#This Row],[Registered population 2027/28]]</f>
        <v>1.0112503009367912</v>
      </c>
      <c r="T1616" s="99">
        <v>12885.276840876501</v>
      </c>
      <c r="U1616" s="16">
        <v>12922.115470688401</v>
      </c>
      <c r="V1616" s="17">
        <f>gp_need_index[[#This Row],[Normalised weighted population 2028/29]]/gp_need_index[[#This Row],[Registered population 2028/29]]</f>
        <v>1.0028589707669326</v>
      </c>
    </row>
    <row r="1617" spans="1:22" x14ac:dyDescent="0.2">
      <c r="A1617" s="6" t="s">
        <v>2804</v>
      </c>
      <c r="B1617" s="1" t="s">
        <v>8152</v>
      </c>
      <c r="C1617" s="95" t="s">
        <v>6576</v>
      </c>
      <c r="D1617" s="95" t="s">
        <v>12671</v>
      </c>
      <c r="E1617" s="95" t="s">
        <v>6643</v>
      </c>
      <c r="F1617" s="95" t="s">
        <v>6604</v>
      </c>
      <c r="G1617" s="95" t="s">
        <v>6604</v>
      </c>
      <c r="H1617" s="61">
        <v>5505.7625390624999</v>
      </c>
      <c r="I1617" s="61">
        <v>117.115504420899</v>
      </c>
      <c r="J1617" s="123">
        <v>644810.15698399604</v>
      </c>
      <c r="K1617" s="99">
        <v>9417.75</v>
      </c>
      <c r="L1617" s="16">
        <v>12982.332747639401</v>
      </c>
      <c r="M1617" s="17">
        <f>gp_need_index[[#This Row],[Normalised weighted population (base year)]]/gp_need_index[[#This Row],[Registered population (base year)]]</f>
        <v>1.3784962169986887</v>
      </c>
      <c r="N1617" s="99">
        <v>9398.4881505380708</v>
      </c>
      <c r="O1617" s="16">
        <v>13029.2570697475</v>
      </c>
      <c r="P1617" s="17">
        <f>gp_need_index[[#This Row],[Normalised weighted population 2026/27]]/gp_need_index[[#This Row],[Registered population 2026/27]]</f>
        <v>1.3863141455364356</v>
      </c>
      <c r="Q1617" s="99">
        <v>9377.7591114799998</v>
      </c>
      <c r="R1617" s="16">
        <v>13075.060067962901</v>
      </c>
      <c r="S1617" s="17">
        <f>gp_need_index[[#This Row],[Normalised weighted population 2027/28]]/gp_need_index[[#This Row],[Registered population 2027/28]]</f>
        <v>1.3942627351087282</v>
      </c>
      <c r="T1617" s="99">
        <v>9367.6823619643092</v>
      </c>
      <c r="U1617" s="16">
        <v>13127.2156017547</v>
      </c>
      <c r="V1617" s="17">
        <f>gp_need_index[[#This Row],[Normalised weighted population 2028/29]]/gp_need_index[[#This Row],[Registered population 2028/29]]</f>
        <v>1.4013301363691899</v>
      </c>
    </row>
    <row r="1618" spans="1:22" x14ac:dyDescent="0.2">
      <c r="A1618" s="6" t="s">
        <v>2555</v>
      </c>
      <c r="B1618" s="1" t="s">
        <v>8153</v>
      </c>
      <c r="C1618" s="95" t="s">
        <v>6576</v>
      </c>
      <c r="D1618" s="95" t="s">
        <v>12671</v>
      </c>
      <c r="E1618" s="95" t="s">
        <v>6643</v>
      </c>
      <c r="F1618" s="95" t="s">
        <v>6575</v>
      </c>
      <c r="G1618" s="95" t="s">
        <v>6575</v>
      </c>
      <c r="H1618" s="61">
        <v>5258.4305898437497</v>
      </c>
      <c r="I1618" s="61">
        <v>118.787584770508</v>
      </c>
      <c r="J1618" s="123">
        <v>624636.26945089805</v>
      </c>
      <c r="K1618" s="99">
        <v>12840.916666666701</v>
      </c>
      <c r="L1618" s="16">
        <v>12576.160298382199</v>
      </c>
      <c r="M1618" s="17">
        <f>gp_need_index[[#This Row],[Normalised weighted population (base year)]]/gp_need_index[[#This Row],[Registered population (base year)]]</f>
        <v>0.97938181711187544</v>
      </c>
      <c r="N1618" s="99">
        <v>13012.658318997201</v>
      </c>
      <c r="O1618" s="16">
        <v>12621.6165201719</v>
      </c>
      <c r="P1618" s="17">
        <f>gp_need_index[[#This Row],[Normalised weighted population 2026/27]]/gp_need_index[[#This Row],[Registered population 2026/27]]</f>
        <v>0.96994912267431022</v>
      </c>
      <c r="Q1618" s="99">
        <v>13171.0054081792</v>
      </c>
      <c r="R1618" s="16">
        <v>12665.9865004289</v>
      </c>
      <c r="S1618" s="17">
        <f>gp_need_index[[#This Row],[Normalised weighted population 2027/28]]/gp_need_index[[#This Row],[Registered population 2027/28]]</f>
        <v>0.96165676862931948</v>
      </c>
      <c r="T1618" s="99">
        <v>13330.922543680899</v>
      </c>
      <c r="U1618" s="16">
        <v>12716.510267317701</v>
      </c>
      <c r="V1618" s="17">
        <f>gp_need_index[[#This Row],[Normalised weighted population 2028/29]]/gp_need_index[[#This Row],[Registered population 2028/29]]</f>
        <v>0.95391074591049652</v>
      </c>
    </row>
    <row r="1619" spans="1:22" x14ac:dyDescent="0.2">
      <c r="A1619" s="6" t="s">
        <v>2806</v>
      </c>
      <c r="B1619" s="1" t="s">
        <v>8154</v>
      </c>
      <c r="C1619" s="95" t="s">
        <v>6576</v>
      </c>
      <c r="D1619" s="95" t="s">
        <v>12671</v>
      </c>
      <c r="E1619" s="95" t="s">
        <v>6643</v>
      </c>
      <c r="F1619" s="95" t="s">
        <v>6604</v>
      </c>
      <c r="G1619" s="95" t="s">
        <v>6604</v>
      </c>
      <c r="H1619" s="61">
        <v>5500.6988952636702</v>
      </c>
      <c r="I1619" s="61">
        <v>176.54019854684</v>
      </c>
      <c r="J1619" s="123">
        <v>971094.47511623101</v>
      </c>
      <c r="K1619" s="99">
        <v>16343.333333333299</v>
      </c>
      <c r="L1619" s="16">
        <v>19551.602078231601</v>
      </c>
      <c r="M1619" s="17">
        <f>gp_need_index[[#This Row],[Normalised weighted population (base year)]]/gp_need_index[[#This Row],[Registered population (base year)]]</f>
        <v>1.1963044306484789</v>
      </c>
      <c r="N1619" s="99">
        <v>16322.761894630299</v>
      </c>
      <c r="O1619" s="16">
        <v>19622.2708626083</v>
      </c>
      <c r="P1619" s="17">
        <f>gp_need_index[[#This Row],[Normalised weighted population 2026/27]]/gp_need_index[[#This Row],[Registered population 2026/27]]</f>
        <v>1.2021415854300639</v>
      </c>
      <c r="Q1619" s="99">
        <v>16303.453323800601</v>
      </c>
      <c r="R1619" s="16">
        <v>19691.2509151538</v>
      </c>
      <c r="S1619" s="17">
        <f>gp_need_index[[#This Row],[Normalised weighted population 2027/28]]/gp_need_index[[#This Row],[Registered population 2027/28]]</f>
        <v>1.2077963192256651</v>
      </c>
      <c r="T1619" s="99">
        <v>16300.6976497587</v>
      </c>
      <c r="U1619" s="16">
        <v>19769.797988526399</v>
      </c>
      <c r="V1619" s="17">
        <f>gp_need_index[[#This Row],[Normalised weighted population 2028/29]]/gp_need_index[[#This Row],[Registered population 2028/29]]</f>
        <v>1.2128191328558906</v>
      </c>
    </row>
    <row r="1620" spans="1:22" x14ac:dyDescent="0.2">
      <c r="A1620" s="6" t="s">
        <v>2521</v>
      </c>
      <c r="B1620" s="1" t="s">
        <v>8155</v>
      </c>
      <c r="C1620" s="95" t="s">
        <v>6576</v>
      </c>
      <c r="D1620" s="95" t="s">
        <v>12671</v>
      </c>
      <c r="E1620" s="95" t="s">
        <v>6643</v>
      </c>
      <c r="F1620" s="95" t="s">
        <v>6575</v>
      </c>
      <c r="G1620" s="95" t="s">
        <v>6575</v>
      </c>
      <c r="H1620" s="61">
        <v>5476.7723658738896</v>
      </c>
      <c r="I1620" s="61">
        <v>227.797233768665</v>
      </c>
      <c r="J1620" s="123">
        <v>1247593.59492674</v>
      </c>
      <c r="K1620" s="99">
        <v>18586.5</v>
      </c>
      <c r="L1620" s="16">
        <v>25118.517454687899</v>
      </c>
      <c r="M1620" s="17">
        <f>gp_need_index[[#This Row],[Normalised weighted population (base year)]]/gp_need_index[[#This Row],[Registered population (base year)]]</f>
        <v>1.3514388106791435</v>
      </c>
      <c r="N1620" s="99">
        <v>18830.1824499668</v>
      </c>
      <c r="O1620" s="16">
        <v>25209.307717642499</v>
      </c>
      <c r="P1620" s="17">
        <f>gp_need_index[[#This Row],[Normalised weighted population 2026/27]]/gp_need_index[[#This Row],[Registered population 2026/27]]</f>
        <v>1.3387712936199907</v>
      </c>
      <c r="Q1620" s="99">
        <v>19054.751168354</v>
      </c>
      <c r="R1620" s="16">
        <v>25297.928417212701</v>
      </c>
      <c r="S1620" s="17">
        <f>gp_need_index[[#This Row],[Normalised weighted population 2027/28]]/gp_need_index[[#This Row],[Registered population 2027/28]]</f>
        <v>1.3276441236990451</v>
      </c>
      <c r="T1620" s="99">
        <v>19277.072069625101</v>
      </c>
      <c r="U1620" s="16">
        <v>25398.840149439598</v>
      </c>
      <c r="V1620" s="17">
        <f>gp_need_index[[#This Row],[Normalised weighted population 2028/29]]/gp_need_index[[#This Row],[Registered population 2028/29]]</f>
        <v>1.3175673181956182</v>
      </c>
    </row>
    <row r="1621" spans="1:22" x14ac:dyDescent="0.2">
      <c r="A1621" s="6" t="s">
        <v>2538</v>
      </c>
      <c r="B1621" s="1" t="s">
        <v>8156</v>
      </c>
      <c r="C1621" s="95" t="s">
        <v>6576</v>
      </c>
      <c r="D1621" s="95" t="s">
        <v>12671</v>
      </c>
      <c r="E1621" s="95" t="s">
        <v>6643</v>
      </c>
      <c r="F1621" s="95" t="s">
        <v>6575</v>
      </c>
      <c r="G1621" s="95" t="s">
        <v>6575</v>
      </c>
      <c r="H1621" s="61">
        <v>5251.05004641089</v>
      </c>
      <c r="I1621" s="61">
        <v>131.69911811883401</v>
      </c>
      <c r="J1621" s="123">
        <v>691558.66031017504</v>
      </c>
      <c r="K1621" s="99">
        <v>14299.333333333299</v>
      </c>
      <c r="L1621" s="16">
        <v>13923.547179609999</v>
      </c>
      <c r="M1621" s="17">
        <f>gp_need_index[[#This Row],[Normalised weighted population (base year)]]/gp_need_index[[#This Row],[Registered population (base year)]]</f>
        <v>0.97372002281761616</v>
      </c>
      <c r="N1621" s="99">
        <v>14493.306114152199</v>
      </c>
      <c r="O1621" s="16">
        <v>13973.873498110999</v>
      </c>
      <c r="P1621" s="17">
        <f>gp_need_index[[#This Row],[Normalised weighted population 2026/27]]/gp_need_index[[#This Row],[Registered population 2026/27]]</f>
        <v>0.96416051576154926</v>
      </c>
      <c r="Q1621" s="99">
        <v>14675.0219372843</v>
      </c>
      <c r="R1621" s="16">
        <v>14022.9971971423</v>
      </c>
      <c r="S1621" s="17">
        <f>gp_need_index[[#This Row],[Normalised weighted population 2027/28]]/gp_need_index[[#This Row],[Registered population 2027/28]]</f>
        <v>0.95556907901545107</v>
      </c>
      <c r="T1621" s="99">
        <v>14853.776031043901</v>
      </c>
      <c r="U1621" s="16">
        <v>14078.933988283399</v>
      </c>
      <c r="V1621" s="17">
        <f>gp_need_index[[#This Row],[Normalised weighted population 2028/29]]/gp_need_index[[#This Row],[Registered population 2028/29]]</f>
        <v>0.94783534899535937</v>
      </c>
    </row>
    <row r="1622" spans="1:22" x14ac:dyDescent="0.2">
      <c r="A1622" s="6" t="s">
        <v>2803</v>
      </c>
      <c r="B1622" s="1" t="s">
        <v>7441</v>
      </c>
      <c r="C1622" s="95" t="s">
        <v>6576</v>
      </c>
      <c r="D1622" s="95" t="s">
        <v>12671</v>
      </c>
      <c r="E1622" s="95" t="s">
        <v>6643</v>
      </c>
      <c r="F1622" s="95" t="s">
        <v>6604</v>
      </c>
      <c r="G1622" s="95" t="s">
        <v>6604</v>
      </c>
      <c r="H1622" s="61">
        <v>5558.9852399553602</v>
      </c>
      <c r="I1622" s="61">
        <v>75.228834823966295</v>
      </c>
      <c r="J1622" s="123">
        <v>418195.98240546801</v>
      </c>
      <c r="K1622" s="99">
        <v>6438.25</v>
      </c>
      <c r="L1622" s="16">
        <v>8419.7795870769696</v>
      </c>
      <c r="M1622" s="17">
        <f>gp_need_index[[#This Row],[Normalised weighted population (base year)]]/gp_need_index[[#This Row],[Registered population (base year)]]</f>
        <v>1.3077745640627452</v>
      </c>
      <c r="N1622" s="99">
        <v>6422.5373269122601</v>
      </c>
      <c r="O1622" s="16">
        <v>8450.2126731103908</v>
      </c>
      <c r="P1622" s="17">
        <f>gp_need_index[[#This Row],[Normalised weighted population 2026/27]]/gp_need_index[[#This Row],[Registered population 2026/27]]</f>
        <v>1.3157125047294929</v>
      </c>
      <c r="Q1622" s="99">
        <v>6407.6867248746703</v>
      </c>
      <c r="R1622" s="16">
        <v>8479.9185169596403</v>
      </c>
      <c r="S1622" s="17">
        <f>gp_need_index[[#This Row],[Normalised weighted population 2027/28]]/gp_need_index[[#This Row],[Registered population 2027/28]]</f>
        <v>1.323397800338858</v>
      </c>
      <c r="T1622" s="99">
        <v>6398.3722919858001</v>
      </c>
      <c r="U1622" s="16">
        <v>8513.7443406625298</v>
      </c>
      <c r="V1622" s="17">
        <f>gp_need_index[[#This Row],[Normalised weighted population 2028/29]]/gp_need_index[[#This Row],[Registered population 2028/29]]</f>
        <v>1.3306109666869983</v>
      </c>
    </row>
    <row r="1623" spans="1:22" x14ac:dyDescent="0.2">
      <c r="A1623" s="6" t="s">
        <v>2800</v>
      </c>
      <c r="B1623" s="1" t="s">
        <v>8157</v>
      </c>
      <c r="C1623" s="95" t="s">
        <v>6576</v>
      </c>
      <c r="D1623" s="95" t="s">
        <v>12671</v>
      </c>
      <c r="E1623" s="95" t="s">
        <v>6643</v>
      </c>
      <c r="F1623" s="95" t="s">
        <v>6604</v>
      </c>
      <c r="G1623" s="95" t="s">
        <v>6604</v>
      </c>
      <c r="H1623" s="61">
        <v>5511.6591984675497</v>
      </c>
      <c r="I1623" s="61">
        <v>136.96961960181</v>
      </c>
      <c r="J1623" s="123">
        <v>754929.86378891801</v>
      </c>
      <c r="K1623" s="99">
        <v>13257.166666666701</v>
      </c>
      <c r="L1623" s="16">
        <v>15199.4359683777</v>
      </c>
      <c r="M1623" s="17">
        <f>gp_need_index[[#This Row],[Normalised weighted population (base year)]]/gp_need_index[[#This Row],[Registered population (base year)]]</f>
        <v>1.1465071195487468</v>
      </c>
      <c r="N1623" s="99">
        <v>13237.8735391706</v>
      </c>
      <c r="O1623" s="16">
        <v>15254.373955495001</v>
      </c>
      <c r="P1623" s="17">
        <f>gp_need_index[[#This Row],[Normalised weighted population 2026/27]]/gp_need_index[[#This Row],[Registered population 2026/27]]</f>
        <v>1.1523281220626271</v>
      </c>
      <c r="Q1623" s="99">
        <v>13222.337318533</v>
      </c>
      <c r="R1623" s="16">
        <v>15307.999120715</v>
      </c>
      <c r="S1623" s="17">
        <f>gp_need_index[[#This Row],[Normalised weighted population 2027/28]]/gp_need_index[[#This Row],[Registered population 2027/28]]</f>
        <v>1.1577377548263457</v>
      </c>
      <c r="T1623" s="99">
        <v>13220.466425948</v>
      </c>
      <c r="U1623" s="16">
        <v>15369.0616979633</v>
      </c>
      <c r="V1623" s="17">
        <f>gp_need_index[[#This Row],[Normalised weighted population 2028/29]]/gp_need_index[[#This Row],[Registered population 2028/29]]</f>
        <v>1.162520383380591</v>
      </c>
    </row>
    <row r="1624" spans="1:22" x14ac:dyDescent="0.2">
      <c r="A1624" s="6" t="s">
        <v>2534</v>
      </c>
      <c r="B1624" s="1" t="s">
        <v>8158</v>
      </c>
      <c r="C1624" s="95" t="s">
        <v>6576</v>
      </c>
      <c r="D1624" s="95" t="s">
        <v>12671</v>
      </c>
      <c r="E1624" s="95" t="s">
        <v>6643</v>
      </c>
      <c r="F1624" s="95" t="s">
        <v>6577</v>
      </c>
      <c r="G1624" s="95" t="s">
        <v>6577</v>
      </c>
      <c r="H1624" s="61">
        <v>5303.5982187005502</v>
      </c>
      <c r="I1624" s="61">
        <v>264.97120084618899</v>
      </c>
      <c r="J1624" s="123">
        <v>1405300.7888147901</v>
      </c>
      <c r="K1624" s="99">
        <v>22625.166666666701</v>
      </c>
      <c r="L1624" s="16">
        <v>28293.726848608901</v>
      </c>
      <c r="M1624" s="17">
        <f>gp_need_index[[#This Row],[Normalised weighted population (base year)]]/gp_need_index[[#This Row],[Registered population (base year)]]</f>
        <v>1.2505422508243265</v>
      </c>
      <c r="N1624" s="99">
        <v>22809.340301357701</v>
      </c>
      <c r="O1624" s="16">
        <v>28395.9938277482</v>
      </c>
      <c r="P1624" s="17">
        <f>gp_need_index[[#This Row],[Normalised weighted population 2026/27]]/gp_need_index[[#This Row],[Registered population 2026/27]]</f>
        <v>1.2449283255271508</v>
      </c>
      <c r="Q1624" s="99">
        <v>22982.438371911499</v>
      </c>
      <c r="R1624" s="16">
        <v>28495.8169909303</v>
      </c>
      <c r="S1624" s="17">
        <f>gp_need_index[[#This Row],[Normalised weighted population 2027/28]]/gp_need_index[[#This Row],[Registered population 2027/28]]</f>
        <v>1.2398952856872272</v>
      </c>
      <c r="T1624" s="99">
        <v>23157.125789211099</v>
      </c>
      <c r="U1624" s="16">
        <v>28609.484885247599</v>
      </c>
      <c r="V1624" s="17">
        <f>gp_need_index[[#This Row],[Normalised weighted population 2028/29]]/gp_need_index[[#This Row],[Registered population 2028/29]]</f>
        <v>1.2354505971797567</v>
      </c>
    </row>
    <row r="1625" spans="1:22" x14ac:dyDescent="0.2">
      <c r="A1625" s="6" t="s">
        <v>2549</v>
      </c>
      <c r="B1625" s="1" t="s">
        <v>8159</v>
      </c>
      <c r="C1625" s="95" t="s">
        <v>6576</v>
      </c>
      <c r="D1625" s="95" t="s">
        <v>12671</v>
      </c>
      <c r="E1625" s="95" t="s">
        <v>6643</v>
      </c>
      <c r="F1625" s="95" t="s">
        <v>6577</v>
      </c>
      <c r="G1625" s="95" t="s">
        <v>6577</v>
      </c>
      <c r="H1625" s="61">
        <v>5373.5779821694296</v>
      </c>
      <c r="I1625" s="61">
        <v>281.767648069762</v>
      </c>
      <c r="J1625" s="123">
        <v>1514100.4297553401</v>
      </c>
      <c r="K1625" s="99">
        <v>22584.75</v>
      </c>
      <c r="L1625" s="16">
        <v>30484.252426122199</v>
      </c>
      <c r="M1625" s="17">
        <f>gp_need_index[[#This Row],[Normalised weighted population (base year)]]/gp_need_index[[#This Row],[Registered population (base year)]]</f>
        <v>1.3497715239762318</v>
      </c>
      <c r="N1625" s="99">
        <v>22760.002541553</v>
      </c>
      <c r="O1625" s="16">
        <v>30594.4370060336</v>
      </c>
      <c r="P1625" s="17">
        <f>gp_need_index[[#This Row],[Normalised weighted population 2026/27]]/gp_need_index[[#This Row],[Registered population 2026/27]]</f>
        <v>1.344219402004778</v>
      </c>
      <c r="Q1625" s="99">
        <v>22925.4332827199</v>
      </c>
      <c r="R1625" s="16">
        <v>30701.988567575801</v>
      </c>
      <c r="S1625" s="17">
        <f>gp_need_index[[#This Row],[Normalised weighted population 2027/28]]/gp_need_index[[#This Row],[Registered population 2027/28]]</f>
        <v>1.3392108314357356</v>
      </c>
      <c r="T1625" s="99">
        <v>23094.0507801247</v>
      </c>
      <c r="U1625" s="16">
        <v>30824.4567316906</v>
      </c>
      <c r="V1625" s="17">
        <f>gp_need_index[[#This Row],[Normalised weighted population 2028/29]]/gp_need_index[[#This Row],[Registered population 2028/29]]</f>
        <v>1.3347358168199264</v>
      </c>
    </row>
    <row r="1626" spans="1:22" x14ac:dyDescent="0.2">
      <c r="A1626" s="6" t="s">
        <v>2544</v>
      </c>
      <c r="B1626" s="1" t="s">
        <v>12314</v>
      </c>
      <c r="C1626" s="95" t="s">
        <v>6576</v>
      </c>
      <c r="D1626" s="95" t="s">
        <v>12671</v>
      </c>
      <c r="E1626" s="95" t="s">
        <v>6643</v>
      </c>
      <c r="F1626" s="95" t="s">
        <v>6575</v>
      </c>
      <c r="G1626" s="95" t="s">
        <v>6575</v>
      </c>
      <c r="H1626" s="61">
        <v>5139.1076920572896</v>
      </c>
      <c r="I1626" s="61">
        <v>203.07576318109901</v>
      </c>
      <c r="J1626" s="123">
        <v>1043628.2166343899</v>
      </c>
      <c r="K1626" s="99">
        <v>19574.666666666701</v>
      </c>
      <c r="L1626" s="16">
        <v>21011.965500892999</v>
      </c>
      <c r="M1626" s="17">
        <f>gp_need_index[[#This Row],[Normalised weighted population (base year)]]/gp_need_index[[#This Row],[Registered population (base year)]]</f>
        <v>1.073426478146565</v>
      </c>
      <c r="N1626" s="99">
        <v>19827.152728635701</v>
      </c>
      <c r="O1626" s="16">
        <v>21087.9127329086</v>
      </c>
      <c r="P1626" s="17">
        <f>gp_need_index[[#This Row],[Normalised weighted population 2026/27]]/gp_need_index[[#This Row],[Registered population 2026/27]]</f>
        <v>1.0635875469124734</v>
      </c>
      <c r="Q1626" s="99">
        <v>20072.612300914599</v>
      </c>
      <c r="R1626" s="16">
        <v>21162.045097025799</v>
      </c>
      <c r="S1626" s="17">
        <f>gp_need_index[[#This Row],[Normalised weighted population 2027/28]]/gp_need_index[[#This Row],[Registered population 2027/28]]</f>
        <v>1.054274589663726</v>
      </c>
      <c r="T1626" s="99">
        <v>20313.668834089502</v>
      </c>
      <c r="U1626" s="16">
        <v>21246.459069307799</v>
      </c>
      <c r="V1626" s="17">
        <f>gp_need_index[[#This Row],[Normalised weighted population 2028/29]]/gp_need_index[[#This Row],[Registered population 2028/29]]</f>
        <v>1.0459193384925587</v>
      </c>
    </row>
    <row r="1627" spans="1:22" x14ac:dyDescent="0.2">
      <c r="A1627" s="6" t="s">
        <v>2517</v>
      </c>
      <c r="B1627" s="1" t="s">
        <v>8160</v>
      </c>
      <c r="C1627" s="95" t="s">
        <v>6576</v>
      </c>
      <c r="D1627" s="95" t="s">
        <v>12671</v>
      </c>
      <c r="E1627" s="95" t="s">
        <v>6643</v>
      </c>
      <c r="F1627" s="95" t="s">
        <v>6577</v>
      </c>
      <c r="G1627" s="95" t="s">
        <v>6577</v>
      </c>
      <c r="H1627" s="61">
        <v>5343.7687322443198</v>
      </c>
      <c r="I1627" s="61">
        <v>31.9755883232347</v>
      </c>
      <c r="J1627" s="123">
        <v>170870.14907681799</v>
      </c>
      <c r="K1627" s="99">
        <v>6115.1666666666697</v>
      </c>
      <c r="L1627" s="16">
        <v>3440.22672088439</v>
      </c>
      <c r="M1627" s="17">
        <f>gp_need_index[[#This Row],[Normalised weighted population (base year)]]/gp_need_index[[#This Row],[Registered population (base year)]]</f>
        <v>0.56257284689178078</v>
      </c>
      <c r="N1627" s="99">
        <v>6184.6995456762397</v>
      </c>
      <c r="O1627" s="16">
        <v>3452.6613356731</v>
      </c>
      <c r="P1627" s="17">
        <f>gp_need_index[[#This Row],[Normalised weighted population 2026/27]]/gp_need_index[[#This Row],[Registered population 2026/27]]</f>
        <v>0.55825853950930826</v>
      </c>
      <c r="Q1627" s="99">
        <v>6248.3743561236797</v>
      </c>
      <c r="R1627" s="16">
        <v>3464.7988075296598</v>
      </c>
      <c r="S1627" s="17">
        <f>gp_need_index[[#This Row],[Normalised weighted population 2027/28]]/gp_need_index[[#This Row],[Registered population 2027/28]]</f>
        <v>0.55451203946095284</v>
      </c>
      <c r="T1627" s="99">
        <v>6312.1744251153696</v>
      </c>
      <c r="U1627" s="16">
        <v>3478.6196565620098</v>
      </c>
      <c r="V1627" s="17">
        <f>gp_need_index[[#This Row],[Normalised weighted population 2028/29]]/gp_need_index[[#This Row],[Registered population 2028/29]]</f>
        <v>0.55109688393923462</v>
      </c>
    </row>
    <row r="1628" spans="1:22" x14ac:dyDescent="0.2">
      <c r="A1628" s="6" t="s">
        <v>2795</v>
      </c>
      <c r="B1628" s="1" t="s">
        <v>8161</v>
      </c>
      <c r="C1628" s="95" t="s">
        <v>6576</v>
      </c>
      <c r="D1628" s="95" t="s">
        <v>12671</v>
      </c>
      <c r="E1628" s="95" t="s">
        <v>6643</v>
      </c>
      <c r="F1628" s="95" t="s">
        <v>6604</v>
      </c>
      <c r="G1628" s="95" t="s">
        <v>6604</v>
      </c>
      <c r="H1628" s="61">
        <v>5511.0954967380803</v>
      </c>
      <c r="I1628" s="61">
        <v>93.989720564657802</v>
      </c>
      <c r="J1628" s="123">
        <v>517986.32574355602</v>
      </c>
      <c r="K1628" s="99">
        <v>7627.4166666666697</v>
      </c>
      <c r="L1628" s="16">
        <v>10428.9158083111</v>
      </c>
      <c r="M1628" s="17">
        <f>gp_need_index[[#This Row],[Normalised weighted population (base year)]]/gp_need_index[[#This Row],[Registered population (base year)]]</f>
        <v>1.3672933135916829</v>
      </c>
      <c r="N1628" s="99">
        <v>7612.6752952157303</v>
      </c>
      <c r="O1628" s="16">
        <v>10466.6108677539</v>
      </c>
      <c r="P1628" s="17">
        <f>gp_need_index[[#This Row],[Normalised weighted population 2026/27]]/gp_need_index[[#This Row],[Registered population 2026/27]]</f>
        <v>1.3748925918765715</v>
      </c>
      <c r="Q1628" s="99">
        <v>7599.0856164850702</v>
      </c>
      <c r="R1628" s="16">
        <v>10503.405149755499</v>
      </c>
      <c r="S1628" s="17">
        <f>gp_need_index[[#This Row],[Normalised weighted population 2027/28]]/gp_need_index[[#This Row],[Registered population 2027/28]]</f>
        <v>1.3821932900676821</v>
      </c>
      <c r="T1628" s="99">
        <v>7591.8281060815398</v>
      </c>
      <c r="U1628" s="16">
        <v>10545.3025253217</v>
      </c>
      <c r="V1628" s="17">
        <f>gp_need_index[[#This Row],[Normalised weighted population 2028/29]]/gp_need_index[[#This Row],[Registered population 2028/29]]</f>
        <v>1.3890333629754128</v>
      </c>
    </row>
    <row r="1629" spans="1:22" x14ac:dyDescent="0.2">
      <c r="A1629" s="6" t="s">
        <v>2793</v>
      </c>
      <c r="B1629" s="1" t="s">
        <v>8162</v>
      </c>
      <c r="C1629" s="95" t="s">
        <v>6576</v>
      </c>
      <c r="D1629" s="95" t="s">
        <v>12671</v>
      </c>
      <c r="E1629" s="95" t="s">
        <v>6643</v>
      </c>
      <c r="F1629" s="95" t="s">
        <v>6604</v>
      </c>
      <c r="G1629" s="95" t="s">
        <v>6604</v>
      </c>
      <c r="H1629" s="61">
        <v>5487.0934927335302</v>
      </c>
      <c r="I1629" s="61">
        <v>102.85280651520399</v>
      </c>
      <c r="J1629" s="123">
        <v>564362.96533895901</v>
      </c>
      <c r="K1629" s="99">
        <v>9813.9166666666697</v>
      </c>
      <c r="L1629" s="16">
        <v>11362.6432944925</v>
      </c>
      <c r="M1629" s="17">
        <f>gp_need_index[[#This Row],[Normalised weighted population (base year)]]/gp_need_index[[#This Row],[Registered population (base year)]]</f>
        <v>1.1578092295287301</v>
      </c>
      <c r="N1629" s="99">
        <v>9804.7345992574992</v>
      </c>
      <c r="O1629" s="16">
        <v>11403.713288946899</v>
      </c>
      <c r="P1629" s="17">
        <f>gp_need_index[[#This Row],[Normalised weighted population 2026/27]]/gp_need_index[[#This Row],[Registered population 2026/27]]</f>
        <v>1.1630823020758245</v>
      </c>
      <c r="Q1629" s="99">
        <v>9795.6721281201098</v>
      </c>
      <c r="R1629" s="16">
        <v>11443.801857053701</v>
      </c>
      <c r="S1629" s="17">
        <f>gp_need_index[[#This Row],[Normalised weighted population 2027/28]]/gp_need_index[[#This Row],[Registered population 2027/28]]</f>
        <v>1.1682508058025298</v>
      </c>
      <c r="T1629" s="99">
        <v>9795.2014140891097</v>
      </c>
      <c r="U1629" s="16">
        <v>11489.4504117342</v>
      </c>
      <c r="V1629" s="17">
        <f>gp_need_index[[#This Row],[Normalised weighted population 2028/29]]/gp_need_index[[#This Row],[Registered population 2028/29]]</f>
        <v>1.1729672444721899</v>
      </c>
    </row>
    <row r="1630" spans="1:22" x14ac:dyDescent="0.2">
      <c r="A1630" s="6" t="s">
        <v>2551</v>
      </c>
      <c r="B1630" s="1" t="s">
        <v>8163</v>
      </c>
      <c r="C1630" s="95" t="s">
        <v>6576</v>
      </c>
      <c r="D1630" s="95" t="s">
        <v>12671</v>
      </c>
      <c r="E1630" s="95" t="s">
        <v>6643</v>
      </c>
      <c r="F1630" s="95" t="s">
        <v>6575</v>
      </c>
      <c r="G1630" s="95" t="s">
        <v>6575</v>
      </c>
      <c r="H1630" s="61">
        <v>5490.4481944607596</v>
      </c>
      <c r="I1630" s="61">
        <v>137.28886693809201</v>
      </c>
      <c r="J1630" s="123">
        <v>753777.41159981105</v>
      </c>
      <c r="K1630" s="99">
        <v>13511.416666666701</v>
      </c>
      <c r="L1630" s="16">
        <v>15176.2329874186</v>
      </c>
      <c r="M1630" s="17">
        <f>gp_need_index[[#This Row],[Normalised weighted population (base year)]]/gp_need_index[[#This Row],[Registered population (base year)]]</f>
        <v>1.1232155266781965</v>
      </c>
      <c r="N1630" s="99">
        <v>13687.4456046098</v>
      </c>
      <c r="O1630" s="16">
        <v>15231.087107932401</v>
      </c>
      <c r="P1630" s="17">
        <f>gp_need_index[[#This Row],[Normalised weighted population 2026/27]]/gp_need_index[[#This Row],[Registered population 2026/27]]</f>
        <v>1.1127779096197992</v>
      </c>
      <c r="Q1630" s="99">
        <v>13855.1057628956</v>
      </c>
      <c r="R1630" s="16">
        <v>15284.630410661601</v>
      </c>
      <c r="S1630" s="17">
        <f>gp_need_index[[#This Row],[Normalised weighted population 2027/28]]/gp_need_index[[#This Row],[Registered population 2027/28]]</f>
        <v>1.1031767402017465</v>
      </c>
      <c r="T1630" s="99">
        <v>14019.2457591032</v>
      </c>
      <c r="U1630" s="16">
        <v>15345.599771699801</v>
      </c>
      <c r="V1630" s="17">
        <f>gp_need_index[[#This Row],[Normalised weighted population 2028/29]]/gp_need_index[[#This Row],[Registered population 2028/29]]</f>
        <v>1.0946095129073083</v>
      </c>
    </row>
    <row r="1631" spans="1:22" x14ac:dyDescent="0.2">
      <c r="A1631" s="6" t="s">
        <v>2805</v>
      </c>
      <c r="B1631" s="1" t="s">
        <v>12315</v>
      </c>
      <c r="C1631" s="95" t="s">
        <v>6576</v>
      </c>
      <c r="D1631" s="95" t="s">
        <v>12671</v>
      </c>
      <c r="E1631" s="95" t="s">
        <v>6643</v>
      </c>
      <c r="F1631" s="95" t="s">
        <v>6604</v>
      </c>
      <c r="G1631" s="95" t="s">
        <v>6604</v>
      </c>
      <c r="H1631" s="61">
        <v>5554.05885211241</v>
      </c>
      <c r="I1631" s="61">
        <v>205.68362264675699</v>
      </c>
      <c r="J1631" s="123">
        <v>1142378.9450957701</v>
      </c>
      <c r="K1631" s="99">
        <v>16445.833333333299</v>
      </c>
      <c r="L1631" s="16">
        <v>23000.170559501101</v>
      </c>
      <c r="M1631" s="17">
        <f>gp_need_index[[#This Row],[Normalised weighted population (base year)]]/gp_need_index[[#This Row],[Registered population (base year)]]</f>
        <v>1.3985409005017166</v>
      </c>
      <c r="N1631" s="99">
        <v>16393.253221742201</v>
      </c>
      <c r="O1631" s="16">
        <v>23083.304109753899</v>
      </c>
      <c r="P1631" s="17">
        <f>gp_need_index[[#This Row],[Normalised weighted population 2026/27]]/gp_need_index[[#This Row],[Registered population 2026/27]]</f>
        <v>1.4080978191161442</v>
      </c>
      <c r="Q1631" s="99">
        <v>16340.4630076676</v>
      </c>
      <c r="R1631" s="16">
        <v>23164.451064740198</v>
      </c>
      <c r="S1631" s="17">
        <f>gp_need_index[[#This Row],[Normalised weighted population 2027/28]]/gp_need_index[[#This Row],[Registered population 2027/28]]</f>
        <v>1.4176128946817792</v>
      </c>
      <c r="T1631" s="99">
        <v>16304.2386623448</v>
      </c>
      <c r="U1631" s="16">
        <v>23256.852499532601</v>
      </c>
      <c r="V1631" s="17">
        <f>gp_need_index[[#This Row],[Normalised weighted population 2028/29]]/gp_need_index[[#This Row],[Registered population 2028/29]]</f>
        <v>1.4264298371223614</v>
      </c>
    </row>
    <row r="1632" spans="1:22" x14ac:dyDescent="0.2">
      <c r="A1632" s="6" t="s">
        <v>2532</v>
      </c>
      <c r="B1632" s="1" t="s">
        <v>8164</v>
      </c>
      <c r="C1632" s="95" t="s">
        <v>6576</v>
      </c>
      <c r="D1632" s="95" t="s">
        <v>12671</v>
      </c>
      <c r="E1632" s="95" t="s">
        <v>6643</v>
      </c>
      <c r="F1632" s="95" t="s">
        <v>6577</v>
      </c>
      <c r="G1632" s="95" t="s">
        <v>6577</v>
      </c>
      <c r="H1632" s="61">
        <v>5327.8353562128004</v>
      </c>
      <c r="I1632" s="61">
        <v>159.63450892302899</v>
      </c>
      <c r="J1632" s="123">
        <v>850506.38071178296</v>
      </c>
      <c r="K1632" s="99">
        <v>17788.166666666701</v>
      </c>
      <c r="L1632" s="16">
        <v>17123.732805382799</v>
      </c>
      <c r="M1632" s="17">
        <f>gp_need_index[[#This Row],[Normalised weighted population (base year)]]/gp_need_index[[#This Row],[Registered population (base year)]]</f>
        <v>0.96264742321483943</v>
      </c>
      <c r="N1632" s="99">
        <v>17957.327085679899</v>
      </c>
      <c r="O1632" s="16">
        <v>17185.626116043699</v>
      </c>
      <c r="P1632" s="17">
        <f>gp_need_index[[#This Row],[Normalised weighted population 2026/27]]/gp_need_index[[#This Row],[Registered population 2026/27]]</f>
        <v>0.95702584432782345</v>
      </c>
      <c r="Q1632" s="99">
        <v>18120.056689967299</v>
      </c>
      <c r="R1632" s="16">
        <v>17246.040397388198</v>
      </c>
      <c r="S1632" s="17">
        <f>gp_need_index[[#This Row],[Normalised weighted population 2027/28]]/gp_need_index[[#This Row],[Registered population 2027/28]]</f>
        <v>0.95176525617256891</v>
      </c>
      <c r="T1632" s="99">
        <v>18287.871747561599</v>
      </c>
      <c r="U1632" s="16">
        <v>17314.8336907304</v>
      </c>
      <c r="V1632" s="17">
        <f>gp_need_index[[#This Row],[Normalised weighted population 2028/29]]/gp_need_index[[#This Row],[Registered population 2028/29]]</f>
        <v>0.94679325892795929</v>
      </c>
    </row>
    <row r="1633" spans="1:22" x14ac:dyDescent="0.2">
      <c r="A1633" s="6" t="s">
        <v>2545</v>
      </c>
      <c r="B1633" s="1" t="s">
        <v>8165</v>
      </c>
      <c r="C1633" s="95" t="s">
        <v>6576</v>
      </c>
      <c r="D1633" s="95" t="s">
        <v>12671</v>
      </c>
      <c r="E1633" s="95" t="s">
        <v>6643</v>
      </c>
      <c r="F1633" s="95" t="s">
        <v>6577</v>
      </c>
      <c r="G1633" s="95" t="s">
        <v>6577</v>
      </c>
      <c r="H1633" s="61">
        <v>5312.6200195312504</v>
      </c>
      <c r="I1633" s="61">
        <v>154.03486899318199</v>
      </c>
      <c r="J1633" s="123">
        <v>818328.72871905402</v>
      </c>
      <c r="K1633" s="99">
        <v>10915.833333333299</v>
      </c>
      <c r="L1633" s="16">
        <v>16475.881681012601</v>
      </c>
      <c r="M1633" s="17">
        <f>gp_need_index[[#This Row],[Normalised weighted population (base year)]]/gp_need_index[[#This Row],[Registered population (base year)]]</f>
        <v>1.5093562880536822</v>
      </c>
      <c r="N1633" s="99">
        <v>10989.251792630699</v>
      </c>
      <c r="O1633" s="16">
        <v>16535.433349733801</v>
      </c>
      <c r="P1633" s="17">
        <f>gp_need_index[[#This Row],[Normalised weighted population 2026/27]]/gp_need_index[[#This Row],[Registered population 2026/27]]</f>
        <v>1.5046914623270644</v>
      </c>
      <c r="Q1633" s="99">
        <v>11059.3573650123</v>
      </c>
      <c r="R1633" s="16">
        <v>16593.561946026999</v>
      </c>
      <c r="S1633" s="17">
        <f>gp_need_index[[#This Row],[Normalised weighted population 2027/28]]/gp_need_index[[#This Row],[Registered population 2027/28]]</f>
        <v>1.500409237025188</v>
      </c>
      <c r="T1633" s="99">
        <v>11130.4101426712</v>
      </c>
      <c r="U1633" s="16">
        <v>16659.752546781801</v>
      </c>
      <c r="V1633" s="17">
        <f>gp_need_index[[#This Row],[Normalised weighted population 2028/29]]/gp_need_index[[#This Row],[Registered population 2028/29]]</f>
        <v>1.4967779563587229</v>
      </c>
    </row>
    <row r="1634" spans="1:22" x14ac:dyDescent="0.2">
      <c r="A1634" s="6" t="s">
        <v>2524</v>
      </c>
      <c r="B1634" s="1" t="s">
        <v>8166</v>
      </c>
      <c r="C1634" s="95" t="s">
        <v>6576</v>
      </c>
      <c r="D1634" s="95" t="s">
        <v>12671</v>
      </c>
      <c r="E1634" s="95" t="s">
        <v>6643</v>
      </c>
      <c r="F1634" s="95" t="s">
        <v>6577</v>
      </c>
      <c r="G1634" s="95" t="s">
        <v>6577</v>
      </c>
      <c r="H1634" s="61">
        <v>5133.0416285738002</v>
      </c>
      <c r="I1634" s="61">
        <v>40.123540543766303</v>
      </c>
      <c r="J1634" s="123">
        <v>205955.80389692099</v>
      </c>
      <c r="K1634" s="99">
        <v>5171.1666666666697</v>
      </c>
      <c r="L1634" s="16">
        <v>4146.6263341812801</v>
      </c>
      <c r="M1634" s="17">
        <f>gp_need_index[[#This Row],[Normalised weighted population (base year)]]/gp_need_index[[#This Row],[Registered population (base year)]]</f>
        <v>0.8018744321103447</v>
      </c>
      <c r="N1634" s="99">
        <v>5228.8147645072304</v>
      </c>
      <c r="O1634" s="16">
        <v>4161.6142129815998</v>
      </c>
      <c r="P1634" s="17">
        <f>gp_need_index[[#This Row],[Normalised weighted population 2026/27]]/gp_need_index[[#This Row],[Registered population 2026/27]]</f>
        <v>0.79590010363922215</v>
      </c>
      <c r="Q1634" s="99">
        <v>5283.7130691861603</v>
      </c>
      <c r="R1634" s="16">
        <v>4176.2439349488404</v>
      </c>
      <c r="S1634" s="17">
        <f>gp_need_index[[#This Row],[Normalised weighted population 2027/28]]/gp_need_index[[#This Row],[Registered population 2027/28]]</f>
        <v>0.79039945588720228</v>
      </c>
      <c r="T1634" s="99">
        <v>5336.5891762930696</v>
      </c>
      <c r="U1634" s="16">
        <v>4192.9026906669897</v>
      </c>
      <c r="V1634" s="17">
        <f>gp_need_index[[#This Row],[Normalised weighted population 2028/29]]/gp_need_index[[#This Row],[Registered population 2028/29]]</f>
        <v>0.78568961412530658</v>
      </c>
    </row>
    <row r="1635" spans="1:22" x14ac:dyDescent="0.2">
      <c r="A1635" s="6" t="s">
        <v>2807</v>
      </c>
      <c r="B1635" s="1" t="s">
        <v>8167</v>
      </c>
      <c r="C1635" s="95" t="s">
        <v>6576</v>
      </c>
      <c r="D1635" s="95" t="s">
        <v>12671</v>
      </c>
      <c r="E1635" s="95" t="s">
        <v>6643</v>
      </c>
      <c r="F1635" s="95" t="s">
        <v>6604</v>
      </c>
      <c r="G1635" s="95" t="s">
        <v>6604</v>
      </c>
      <c r="H1635" s="61">
        <v>5500.4225014291196</v>
      </c>
      <c r="I1635" s="61">
        <v>626.65647212656904</v>
      </c>
      <c r="J1635" s="123">
        <v>3446875.3599511702</v>
      </c>
      <c r="K1635" s="99">
        <v>47657.25</v>
      </c>
      <c r="L1635" s="16">
        <v>69397.918717394103</v>
      </c>
      <c r="M1635" s="17">
        <f>gp_need_index[[#This Row],[Normalised weighted population (base year)]]/gp_need_index[[#This Row],[Registered population (base year)]]</f>
        <v>1.456188066189176</v>
      </c>
      <c r="N1635" s="99">
        <v>47518.737449660803</v>
      </c>
      <c r="O1635" s="16">
        <v>69648.755786111098</v>
      </c>
      <c r="P1635" s="17">
        <f>gp_need_index[[#This Row],[Normalised weighted population 2026/27]]/gp_need_index[[#This Row],[Registered population 2026/27]]</f>
        <v>1.4657114124695303</v>
      </c>
      <c r="Q1635" s="99">
        <v>47377.054876356196</v>
      </c>
      <c r="R1635" s="16">
        <v>69893.598743763607</v>
      </c>
      <c r="S1635" s="17">
        <f>gp_need_index[[#This Row],[Normalised weighted population 2027/28]]/gp_need_index[[#This Row],[Registered population 2027/28]]</f>
        <v>1.4752626334872585</v>
      </c>
      <c r="T1635" s="99">
        <v>47294.011071803303</v>
      </c>
      <c r="U1635" s="16">
        <v>70172.399600674995</v>
      </c>
      <c r="V1635" s="17">
        <f>gp_need_index[[#This Row],[Normalised weighted population 2028/29]]/gp_need_index[[#This Row],[Registered population 2028/29]]</f>
        <v>1.4837481112383761</v>
      </c>
    </row>
    <row r="1636" spans="1:22" x14ac:dyDescent="0.2">
      <c r="A1636" s="6" t="s">
        <v>2536</v>
      </c>
      <c r="B1636" s="1" t="s">
        <v>8168</v>
      </c>
      <c r="C1636" s="95" t="s">
        <v>6576</v>
      </c>
      <c r="D1636" s="95" t="s">
        <v>12671</v>
      </c>
      <c r="E1636" s="95" t="s">
        <v>6643</v>
      </c>
      <c r="F1636" s="95" t="s">
        <v>6575</v>
      </c>
      <c r="G1636" s="95" t="s">
        <v>6575</v>
      </c>
      <c r="H1636" s="61">
        <v>5178.0373822380498</v>
      </c>
      <c r="I1636" s="61">
        <v>188.93024864979699</v>
      </c>
      <c r="J1636" s="123">
        <v>978287.89014417899</v>
      </c>
      <c r="K1636" s="99">
        <v>19970</v>
      </c>
      <c r="L1636" s="16">
        <v>19696.431229065001</v>
      </c>
      <c r="M1636" s="17">
        <f>gp_need_index[[#This Row],[Normalised weighted population (base year)]]/gp_need_index[[#This Row],[Registered population (base year)]]</f>
        <v>0.98630101297270911</v>
      </c>
      <c r="N1636" s="99">
        <v>20231.184969726299</v>
      </c>
      <c r="O1636" s="16">
        <v>19767.623494841799</v>
      </c>
      <c r="P1636" s="17">
        <f>gp_need_index[[#This Row],[Normalised weighted population 2026/27]]/gp_need_index[[#This Row],[Registered population 2026/27]]</f>
        <v>0.97708678579242059</v>
      </c>
      <c r="Q1636" s="99">
        <v>20479.6296380473</v>
      </c>
      <c r="R1636" s="16">
        <v>19837.114519449598</v>
      </c>
      <c r="S1636" s="17">
        <f>gp_need_index[[#This Row],[Normalised weighted population 2027/28]]/gp_need_index[[#This Row],[Registered population 2027/28]]</f>
        <v>0.96862662411609102</v>
      </c>
      <c r="T1636" s="99">
        <v>20725.233600492898</v>
      </c>
      <c r="U1636" s="16">
        <v>19916.243432913401</v>
      </c>
      <c r="V1636" s="17">
        <f>gp_need_index[[#This Row],[Normalised weighted population 2028/29]]/gp_need_index[[#This Row],[Registered population 2028/29]]</f>
        <v>0.9609659324872335</v>
      </c>
    </row>
    <row r="1637" spans="1:22" x14ac:dyDescent="0.2">
      <c r="A1637" s="6" t="s">
        <v>2547</v>
      </c>
      <c r="B1637" s="1" t="s">
        <v>8169</v>
      </c>
      <c r="C1637" s="95" t="s">
        <v>6576</v>
      </c>
      <c r="D1637" s="95" t="s">
        <v>12671</v>
      </c>
      <c r="E1637" s="95" t="s">
        <v>6643</v>
      </c>
      <c r="F1637" s="95" t="s">
        <v>6575</v>
      </c>
      <c r="G1637" s="95" t="s">
        <v>6575</v>
      </c>
      <c r="H1637" s="61">
        <v>5426.7164996603296</v>
      </c>
      <c r="I1637" s="61">
        <v>64.329017494899304</v>
      </c>
      <c r="J1637" s="123">
        <v>349095.34064650798</v>
      </c>
      <c r="K1637" s="99">
        <v>7916.75</v>
      </c>
      <c r="L1637" s="16">
        <v>7028.5367310614201</v>
      </c>
      <c r="M1637" s="17">
        <f>gp_need_index[[#This Row],[Normalised weighted population (base year)]]/gp_need_index[[#This Row],[Registered population (base year)]]</f>
        <v>0.88780582070438252</v>
      </c>
      <c r="N1637" s="99">
        <v>8020.9002753480499</v>
      </c>
      <c r="O1637" s="16">
        <v>7053.9412040423604</v>
      </c>
      <c r="P1637" s="17">
        <f>gp_need_index[[#This Row],[Normalised weighted population 2026/27]]/gp_need_index[[#This Row],[Registered population 2026/27]]</f>
        <v>0.87944506999075855</v>
      </c>
      <c r="Q1637" s="99">
        <v>8122.0236740308201</v>
      </c>
      <c r="R1637" s="16">
        <v>7078.7386007511896</v>
      </c>
      <c r="S1637" s="17">
        <f>gp_need_index[[#This Row],[Normalised weighted population 2027/28]]/gp_need_index[[#This Row],[Registered population 2027/28]]</f>
        <v>0.87154862936248179</v>
      </c>
      <c r="T1637" s="99">
        <v>8219.7243226293194</v>
      </c>
      <c r="U1637" s="16">
        <v>7106.9752121607198</v>
      </c>
      <c r="V1637" s="17">
        <f>gp_need_index[[#This Row],[Normalised weighted population 2028/29]]/gp_need_index[[#This Row],[Registered population 2028/29]]</f>
        <v>0.86462452184617133</v>
      </c>
    </row>
    <row r="1638" spans="1:22" x14ac:dyDescent="0.2">
      <c r="A1638" s="6" t="s">
        <v>2550</v>
      </c>
      <c r="B1638" s="1" t="s">
        <v>8170</v>
      </c>
      <c r="C1638" s="95" t="s">
        <v>6576</v>
      </c>
      <c r="D1638" s="95" t="s">
        <v>12671</v>
      </c>
      <c r="E1638" s="95" t="s">
        <v>6643</v>
      </c>
      <c r="F1638" s="95" t="s">
        <v>6575</v>
      </c>
      <c r="G1638" s="95" t="s">
        <v>6575</v>
      </c>
      <c r="H1638" s="61">
        <v>5286.48823617788</v>
      </c>
      <c r="I1638" s="61">
        <v>95.983526430895395</v>
      </c>
      <c r="J1638" s="123">
        <v>507415.78334379703</v>
      </c>
      <c r="K1638" s="99">
        <v>9664.6666666666697</v>
      </c>
      <c r="L1638" s="16">
        <v>10216.0930150125</v>
      </c>
      <c r="M1638" s="17">
        <f>gp_need_index[[#This Row],[Normalised weighted population (base year)]]/gp_need_index[[#This Row],[Registered population (base year)]]</f>
        <v>1.0570559096722596</v>
      </c>
      <c r="N1638" s="99">
        <v>9789.9484888468796</v>
      </c>
      <c r="O1638" s="16">
        <v>10253.018831708199</v>
      </c>
      <c r="P1638" s="17">
        <f>gp_need_index[[#This Row],[Normalised weighted population 2026/27]]/gp_need_index[[#This Row],[Registered population 2026/27]]</f>
        <v>1.0473005903339399</v>
      </c>
      <c r="Q1638" s="99">
        <v>9909.6665281599999</v>
      </c>
      <c r="R1638" s="16">
        <v>10289.062253120301</v>
      </c>
      <c r="S1638" s="17">
        <f>gp_need_index[[#This Row],[Normalised weighted population 2027/28]]/gp_need_index[[#This Row],[Registered population 2027/28]]</f>
        <v>1.0382854179686252</v>
      </c>
      <c r="T1638" s="99">
        <v>10026.9650902995</v>
      </c>
      <c r="U1638" s="16">
        <v>10330.1046293113</v>
      </c>
      <c r="V1638" s="17">
        <f>gp_need_index[[#This Row],[Normalised weighted population 2028/29]]/gp_need_index[[#This Row],[Registered population 2028/29]]</f>
        <v>1.03023243187563</v>
      </c>
    </row>
    <row r="1639" spans="1:22" x14ac:dyDescent="0.2">
      <c r="A1639" s="6" t="s">
        <v>2537</v>
      </c>
      <c r="B1639" s="1" t="s">
        <v>8171</v>
      </c>
      <c r="C1639" s="95" t="s">
        <v>6576</v>
      </c>
      <c r="D1639" s="95" t="s">
        <v>12671</v>
      </c>
      <c r="E1639" s="95" t="s">
        <v>6643</v>
      </c>
      <c r="F1639" s="95" t="s">
        <v>6575</v>
      </c>
      <c r="G1639" s="95" t="s">
        <v>6575</v>
      </c>
      <c r="H1639" s="61">
        <v>5255.3868664400097</v>
      </c>
      <c r="I1639" s="61">
        <v>157.813303631124</v>
      </c>
      <c r="J1639" s="123">
        <v>829369.963252521</v>
      </c>
      <c r="K1639" s="99">
        <v>13145.5</v>
      </c>
      <c r="L1639" s="16">
        <v>16698.181189023901</v>
      </c>
      <c r="M1639" s="17">
        <f>gp_need_index[[#This Row],[Normalised weighted population (base year)]]/gp_need_index[[#This Row],[Registered population (base year)]]</f>
        <v>1.2702583537350349</v>
      </c>
      <c r="N1639" s="99">
        <v>13327.8898965479</v>
      </c>
      <c r="O1639" s="16">
        <v>16758.536353844</v>
      </c>
      <c r="P1639" s="17">
        <f>gp_need_index[[#This Row],[Normalised weighted population 2026/27]]/gp_need_index[[#This Row],[Registered population 2026/27]]</f>
        <v>1.2574035713023621</v>
      </c>
      <c r="Q1639" s="99">
        <v>13507.4982663792</v>
      </c>
      <c r="R1639" s="16">
        <v>16817.4492455459</v>
      </c>
      <c r="S1639" s="17">
        <f>gp_need_index[[#This Row],[Normalised weighted population 2027/28]]/gp_need_index[[#This Row],[Registered population 2027/28]]</f>
        <v>1.2450454491195697</v>
      </c>
      <c r="T1639" s="99">
        <v>13680.7303910268</v>
      </c>
      <c r="U1639" s="16">
        <v>16884.532917656001</v>
      </c>
      <c r="V1639" s="17">
        <f>gp_need_index[[#This Row],[Normalised weighted population 2028/29]]/gp_need_index[[#This Row],[Registered population 2028/29]]</f>
        <v>1.2341835877951792</v>
      </c>
    </row>
    <row r="1640" spans="1:22" x14ac:dyDescent="0.2">
      <c r="A1640" s="6" t="s">
        <v>2540</v>
      </c>
      <c r="B1640" s="1" t="s">
        <v>8172</v>
      </c>
      <c r="C1640" s="95" t="s">
        <v>6576</v>
      </c>
      <c r="D1640" s="95" t="s">
        <v>12671</v>
      </c>
      <c r="E1640" s="95" t="s">
        <v>6643</v>
      </c>
      <c r="F1640" s="95" t="s">
        <v>6577</v>
      </c>
      <c r="G1640" s="95" t="s">
        <v>6577</v>
      </c>
      <c r="H1640" s="61">
        <v>5330.7625916234301</v>
      </c>
      <c r="I1640" s="61">
        <v>304.41573378619597</v>
      </c>
      <c r="J1640" s="123">
        <v>1622768.0059690501</v>
      </c>
      <c r="K1640" s="99">
        <v>37003.5</v>
      </c>
      <c r="L1640" s="16">
        <v>32672.119068739201</v>
      </c>
      <c r="M1640" s="17">
        <f>gp_need_index[[#This Row],[Normalised weighted population (base year)]]/gp_need_index[[#This Row],[Registered population (base year)]]</f>
        <v>0.8829467231137379</v>
      </c>
      <c r="N1640" s="99">
        <v>37383.601741376398</v>
      </c>
      <c r="O1640" s="16">
        <v>32790.211638767898</v>
      </c>
      <c r="P1640" s="17">
        <f>gp_need_index[[#This Row],[Normalised weighted population 2026/27]]/gp_need_index[[#This Row],[Registered population 2026/27]]</f>
        <v>0.87712820893005317</v>
      </c>
      <c r="Q1640" s="99">
        <v>37742.3754932835</v>
      </c>
      <c r="R1640" s="16">
        <v>32905.482217675897</v>
      </c>
      <c r="S1640" s="17">
        <f>gp_need_index[[#This Row],[Normalised weighted population 2027/28]]/gp_need_index[[#This Row],[Registered population 2027/28]]</f>
        <v>0.87184449276468146</v>
      </c>
      <c r="T1640" s="99">
        <v>38108.238572901901</v>
      </c>
      <c r="U1640" s="16">
        <v>33036.7399695196</v>
      </c>
      <c r="V1640" s="17">
        <f>gp_need_index[[#This Row],[Normalised weighted population 2028/29]]/gp_need_index[[#This Row],[Registered population 2028/29]]</f>
        <v>0.86691857736535338</v>
      </c>
    </row>
    <row r="1641" spans="1:22" x14ac:dyDescent="0.2">
      <c r="A1641" s="6" t="s">
        <v>2554</v>
      </c>
      <c r="B1641" s="1" t="s">
        <v>8173</v>
      </c>
      <c r="C1641" s="95" t="s">
        <v>6576</v>
      </c>
      <c r="D1641" s="95" t="s">
        <v>12671</v>
      </c>
      <c r="E1641" s="95" t="s">
        <v>6643</v>
      </c>
      <c r="F1641" s="95" t="s">
        <v>6577</v>
      </c>
      <c r="G1641" s="95" t="s">
        <v>6577</v>
      </c>
      <c r="H1641" s="61">
        <v>5380.7296493902404</v>
      </c>
      <c r="I1641" s="61">
        <v>196.90609365660501</v>
      </c>
      <c r="J1641" s="123">
        <v>1059498.45628371</v>
      </c>
      <c r="K1641" s="99">
        <v>21766.25</v>
      </c>
      <c r="L1641" s="16">
        <v>21331.490138773901</v>
      </c>
      <c r="M1641" s="17">
        <f>gp_need_index[[#This Row],[Normalised weighted population (base year)]]/gp_need_index[[#This Row],[Registered population (base year)]]</f>
        <v>0.98002596399351749</v>
      </c>
      <c r="N1641" s="99">
        <v>21984.842869622102</v>
      </c>
      <c r="O1641" s="16">
        <v>21408.592284726801</v>
      </c>
      <c r="P1641" s="17">
        <f>gp_need_index[[#This Row],[Normalised weighted population 2026/27]]/gp_need_index[[#This Row],[Registered population 2026/27]]</f>
        <v>0.97378873306883884</v>
      </c>
      <c r="Q1641" s="99">
        <v>22193.191449119</v>
      </c>
      <c r="R1641" s="16">
        <v>21483.851964458499</v>
      </c>
      <c r="S1641" s="17">
        <f>gp_need_index[[#This Row],[Normalised weighted population 2027/28]]/gp_need_index[[#This Row],[Registered population 2027/28]]</f>
        <v>0.96803796847845158</v>
      </c>
      <c r="T1641" s="99">
        <v>22402.2549027479</v>
      </c>
      <c r="U1641" s="16">
        <v>21569.549602655701</v>
      </c>
      <c r="V1641" s="17">
        <f>gp_need_index[[#This Row],[Normalised weighted population 2028/29]]/gp_need_index[[#This Row],[Registered population 2028/29]]</f>
        <v>0.9628293980357282</v>
      </c>
    </row>
    <row r="1642" spans="1:22" x14ac:dyDescent="0.2">
      <c r="A1642" s="6" t="s">
        <v>2790</v>
      </c>
      <c r="B1642" s="1" t="s">
        <v>8174</v>
      </c>
      <c r="C1642" s="95" t="s">
        <v>6576</v>
      </c>
      <c r="D1642" s="95" t="s">
        <v>12671</v>
      </c>
      <c r="E1642" s="95" t="s">
        <v>6643</v>
      </c>
      <c r="F1642" s="95" t="s">
        <v>6604</v>
      </c>
      <c r="G1642" s="95" t="s">
        <v>6604</v>
      </c>
      <c r="H1642" s="61">
        <v>5469.9279282513799</v>
      </c>
      <c r="I1642" s="61">
        <v>83.635425744208106</v>
      </c>
      <c r="J1642" s="123">
        <v>457479.751069438</v>
      </c>
      <c r="K1642" s="99">
        <v>9425.5</v>
      </c>
      <c r="L1642" s="16">
        <v>9210.7022343912995</v>
      </c>
      <c r="M1642" s="17">
        <f>gp_need_index[[#This Row],[Normalised weighted population (base year)]]/gp_need_index[[#This Row],[Registered population (base year)]]</f>
        <v>0.97721099510808973</v>
      </c>
      <c r="N1642" s="99">
        <v>9422.5400893087099</v>
      </c>
      <c r="O1642" s="16">
        <v>9243.9940908619392</v>
      </c>
      <c r="P1642" s="17">
        <f>gp_need_index[[#This Row],[Normalised weighted population 2026/27]]/gp_need_index[[#This Row],[Registered population 2026/27]]</f>
        <v>0.98105118187299012</v>
      </c>
      <c r="Q1642" s="99">
        <v>9423.7234905337391</v>
      </c>
      <c r="R1642" s="16">
        <v>9276.4903907338194</v>
      </c>
      <c r="S1642" s="17">
        <f>gp_need_index[[#This Row],[Normalised weighted population 2027/28]]/gp_need_index[[#This Row],[Registered population 2027/28]]</f>
        <v>0.98437633490118659</v>
      </c>
      <c r="T1642" s="99">
        <v>9431.3634782213794</v>
      </c>
      <c r="U1642" s="16">
        <v>9313.4936859790505</v>
      </c>
      <c r="V1642" s="17">
        <f>gp_need_index[[#This Row],[Normalised weighted population 2028/29]]/gp_need_index[[#This Row],[Registered population 2028/29]]</f>
        <v>0.9875023592808706</v>
      </c>
    </row>
    <row r="1643" spans="1:22" x14ac:dyDescent="0.2">
      <c r="A1643" s="6" t="s">
        <v>2796</v>
      </c>
      <c r="B1643" s="1" t="s">
        <v>8175</v>
      </c>
      <c r="C1643" s="95" t="s">
        <v>6576</v>
      </c>
      <c r="D1643" s="95" t="s">
        <v>12671</v>
      </c>
      <c r="E1643" s="95" t="s">
        <v>6643</v>
      </c>
      <c r="F1643" s="95" t="s">
        <v>6604</v>
      </c>
      <c r="G1643" s="95" t="s">
        <v>6604</v>
      </c>
      <c r="H1643" s="61">
        <v>5567.1465019390698</v>
      </c>
      <c r="I1643" s="61">
        <v>164.78429466492099</v>
      </c>
      <c r="J1643" s="123">
        <v>917378.30961831298</v>
      </c>
      <c r="K1643" s="99">
        <v>14001</v>
      </c>
      <c r="L1643" s="16">
        <v>18470.1037071715</v>
      </c>
      <c r="M1643" s="17">
        <f>gp_need_index[[#This Row],[Normalised weighted population (base year)]]/gp_need_index[[#This Row],[Registered population (base year)]]</f>
        <v>1.3191988934484322</v>
      </c>
      <c r="N1643" s="99">
        <v>13969.9065808625</v>
      </c>
      <c r="O1643" s="16">
        <v>18536.863442311002</v>
      </c>
      <c r="P1643" s="17">
        <f>gp_need_index[[#This Row],[Normalised weighted population 2026/27]]/gp_need_index[[#This Row],[Registered population 2026/27]]</f>
        <v>1.32691391563812</v>
      </c>
      <c r="Q1643" s="99">
        <v>13939.462019049801</v>
      </c>
      <c r="R1643" s="16">
        <v>18602.027857950401</v>
      </c>
      <c r="S1643" s="17">
        <f>gp_need_index[[#This Row],[Normalised weighted population 2027/28]]/gp_need_index[[#This Row],[Registered population 2027/28]]</f>
        <v>1.3344867852524505</v>
      </c>
      <c r="T1643" s="99">
        <v>13918.481349407801</v>
      </c>
      <c r="U1643" s="16">
        <v>18676.230093924802</v>
      </c>
      <c r="V1643" s="17">
        <f>gp_need_index[[#This Row],[Normalised weighted population 2028/29]]/gp_need_index[[#This Row],[Registered population 2028/29]]</f>
        <v>1.3418295879470667</v>
      </c>
    </row>
    <row r="1644" spans="1:22" x14ac:dyDescent="0.2">
      <c r="A1644" s="6" t="s">
        <v>2523</v>
      </c>
      <c r="B1644" s="1" t="s">
        <v>8176</v>
      </c>
      <c r="C1644" s="95" t="s">
        <v>6576</v>
      </c>
      <c r="D1644" s="95" t="s">
        <v>12671</v>
      </c>
      <c r="E1644" s="95" t="s">
        <v>6643</v>
      </c>
      <c r="F1644" s="95" t="s">
        <v>6575</v>
      </c>
      <c r="G1644" s="95" t="s">
        <v>6575</v>
      </c>
      <c r="H1644" s="61">
        <v>5194.7967845775502</v>
      </c>
      <c r="I1644" s="61">
        <v>128.91407286598499</v>
      </c>
      <c r="J1644" s="123">
        <v>669682.41121101298</v>
      </c>
      <c r="K1644" s="99">
        <v>10671.166666666701</v>
      </c>
      <c r="L1644" s="16">
        <v>13483.100108484599</v>
      </c>
      <c r="M1644" s="17">
        <f>gp_need_index[[#This Row],[Normalised weighted population (base year)]]/gp_need_index[[#This Row],[Registered population (base year)]]</f>
        <v>1.2635075929046704</v>
      </c>
      <c r="N1644" s="99">
        <v>10800.503298552199</v>
      </c>
      <c r="O1644" s="16">
        <v>13531.8344418902</v>
      </c>
      <c r="P1644" s="17">
        <f>gp_need_index[[#This Row],[Normalised weighted population 2026/27]]/gp_need_index[[#This Row],[Registered population 2026/27]]</f>
        <v>1.2528892467172463</v>
      </c>
      <c r="Q1644" s="99">
        <v>10918.9662421419</v>
      </c>
      <c r="R1644" s="16">
        <v>13579.4041985904</v>
      </c>
      <c r="S1644" s="17">
        <f>gp_need_index[[#This Row],[Normalised weighted population 2027/28]]/gp_need_index[[#This Row],[Registered population 2027/28]]</f>
        <v>1.2436529152531404</v>
      </c>
      <c r="T1644" s="99">
        <v>11038.6091132122</v>
      </c>
      <c r="U1644" s="16">
        <v>13633.5715271435</v>
      </c>
      <c r="V1644" s="17">
        <f>gp_need_index[[#This Row],[Normalised weighted population 2028/29]]/gp_need_index[[#This Row],[Registered population 2028/29]]</f>
        <v>1.2350805601790327</v>
      </c>
    </row>
    <row r="1645" spans="1:22" x14ac:dyDescent="0.2">
      <c r="A1645" s="6" t="s">
        <v>2553</v>
      </c>
      <c r="B1645" s="1" t="s">
        <v>8177</v>
      </c>
      <c r="C1645" s="95" t="s">
        <v>6576</v>
      </c>
      <c r="D1645" s="95" t="s">
        <v>12671</v>
      </c>
      <c r="E1645" s="95" t="s">
        <v>6643</v>
      </c>
      <c r="F1645" s="95" t="s">
        <v>6575</v>
      </c>
      <c r="G1645" s="95" t="s">
        <v>6575</v>
      </c>
      <c r="H1645" s="61">
        <v>5342.4462756481798</v>
      </c>
      <c r="I1645" s="61">
        <v>221.49588470812901</v>
      </c>
      <c r="J1645" s="123">
        <v>1183329.8643303399</v>
      </c>
      <c r="K1645" s="99">
        <v>20048.666666666701</v>
      </c>
      <c r="L1645" s="16">
        <v>23824.658905515302</v>
      </c>
      <c r="M1645" s="17">
        <f>gp_need_index[[#This Row],[Normalised weighted population (base year)]]/gp_need_index[[#This Row],[Registered population (base year)]]</f>
        <v>1.1883413147432211</v>
      </c>
      <c r="N1645" s="99">
        <v>20315.576378278602</v>
      </c>
      <c r="O1645" s="16">
        <v>23910.772548597</v>
      </c>
      <c r="P1645" s="17">
        <f>gp_need_index[[#This Row],[Normalised weighted population 2026/27]]/gp_need_index[[#This Row],[Registered population 2026/27]]</f>
        <v>1.1769674708398812</v>
      </c>
      <c r="Q1645" s="99">
        <v>20567.519167762301</v>
      </c>
      <c r="R1645" s="16">
        <v>23994.828382825199</v>
      </c>
      <c r="S1645" s="17">
        <f>gp_need_index[[#This Row],[Normalised weighted population 2027/28]]/gp_need_index[[#This Row],[Registered population 2027/28]]</f>
        <v>1.1666369768326212</v>
      </c>
      <c r="T1645" s="99">
        <v>20816.503057849801</v>
      </c>
      <c r="U1645" s="16">
        <v>24090.542136799999</v>
      </c>
      <c r="V1645" s="17">
        <f>gp_need_index[[#This Row],[Normalised weighted population 2028/29]]/gp_need_index[[#This Row],[Registered population 2028/29]]</f>
        <v>1.1572809357004645</v>
      </c>
    </row>
    <row r="1646" spans="1:22" x14ac:dyDescent="0.2">
      <c r="A1646" s="6" t="s">
        <v>2535</v>
      </c>
      <c r="B1646" s="1" t="s">
        <v>8178</v>
      </c>
      <c r="C1646" s="95" t="s">
        <v>6576</v>
      </c>
      <c r="D1646" s="95" t="s">
        <v>12671</v>
      </c>
      <c r="E1646" s="95" t="s">
        <v>6643</v>
      </c>
      <c r="F1646" s="95" t="s">
        <v>6575</v>
      </c>
      <c r="G1646" s="95" t="s">
        <v>6575</v>
      </c>
      <c r="H1646" s="61">
        <v>5531.0913711939102</v>
      </c>
      <c r="I1646" s="61">
        <v>100.26544109581501</v>
      </c>
      <c r="J1646" s="123">
        <v>554577.31607401301</v>
      </c>
      <c r="K1646" s="99">
        <v>10286.916666666701</v>
      </c>
      <c r="L1646" s="16">
        <v>11165.623204884399</v>
      </c>
      <c r="M1646" s="17">
        <f>gp_need_index[[#This Row],[Normalised weighted population (base year)]]/gp_need_index[[#This Row],[Registered population (base year)]]</f>
        <v>1.0854198169083087</v>
      </c>
      <c r="N1646" s="99">
        <v>10428.7771639645</v>
      </c>
      <c r="O1646" s="16">
        <v>11205.9810750752</v>
      </c>
      <c r="P1646" s="17">
        <f>gp_need_index[[#This Row],[Normalised weighted population 2026/27]]/gp_need_index[[#This Row],[Registered population 2026/27]]</f>
        <v>1.0745249322035804</v>
      </c>
      <c r="Q1646" s="99">
        <v>10567.2630714599</v>
      </c>
      <c r="R1646" s="16">
        <v>11245.3745361479</v>
      </c>
      <c r="S1646" s="17">
        <f>gp_need_index[[#This Row],[Normalised weighted population 2027/28]]/gp_need_index[[#This Row],[Registered population 2027/28]]</f>
        <v>1.0641709646199162</v>
      </c>
      <c r="T1646" s="99">
        <v>10706.384198130399</v>
      </c>
      <c r="U1646" s="16">
        <v>11290.2315776126</v>
      </c>
      <c r="V1646" s="17">
        <f>gp_need_index[[#This Row],[Normalised weighted population 2028/29]]/gp_need_index[[#This Row],[Registered population 2028/29]]</f>
        <v>1.0545326385339464</v>
      </c>
    </row>
    <row r="1647" spans="1:22" x14ac:dyDescent="0.2">
      <c r="A1647" s="6" t="s">
        <v>2522</v>
      </c>
      <c r="B1647" s="1" t="s">
        <v>12316</v>
      </c>
      <c r="C1647" s="95" t="s">
        <v>6576</v>
      </c>
      <c r="D1647" s="95" t="s">
        <v>12671</v>
      </c>
      <c r="E1647" s="95" t="s">
        <v>6643</v>
      </c>
      <c r="F1647" s="95" t="s">
        <v>6575</v>
      </c>
      <c r="G1647" s="95" t="s">
        <v>6575</v>
      </c>
      <c r="H1647" s="61">
        <v>5477.8546248070998</v>
      </c>
      <c r="I1647" s="61">
        <v>92.928220145271794</v>
      </c>
      <c r="J1647" s="123">
        <v>509047.28049786901</v>
      </c>
      <c r="K1647" s="99">
        <v>12064.916666666701</v>
      </c>
      <c r="L1647" s="16">
        <v>10248.9408830269</v>
      </c>
      <c r="M1647" s="17">
        <f>gp_need_index[[#This Row],[Normalised weighted population (base year)]]/gp_need_index[[#This Row],[Registered population (base year)]]</f>
        <v>0.84948294018001547</v>
      </c>
      <c r="N1647" s="99">
        <v>12231.6248112993</v>
      </c>
      <c r="O1647" s="16">
        <v>10285.9854275329</v>
      </c>
      <c r="P1647" s="17">
        <f>gp_need_index[[#This Row],[Normalised weighted population 2026/27]]/gp_need_index[[#This Row],[Registered population 2026/27]]</f>
        <v>0.84093369329240197</v>
      </c>
      <c r="Q1647" s="99">
        <v>12393.469125679199</v>
      </c>
      <c r="R1647" s="16">
        <v>10322.144739584101</v>
      </c>
      <c r="S1647" s="17">
        <f>gp_need_index[[#This Row],[Normalised weighted population 2027/28]]/gp_need_index[[#This Row],[Registered population 2027/28]]</f>
        <v>0.83286968603461264</v>
      </c>
      <c r="T1647" s="99">
        <v>12548.3410720907</v>
      </c>
      <c r="U1647" s="16">
        <v>10363.319079585001</v>
      </c>
      <c r="V1647" s="17">
        <f>gp_need_index[[#This Row],[Normalised weighted population 2028/29]]/gp_need_index[[#This Row],[Registered population 2028/29]]</f>
        <v>0.82587164470963415</v>
      </c>
    </row>
    <row r="1648" spans="1:22" x14ac:dyDescent="0.2">
      <c r="A1648" s="6" t="s">
        <v>2542</v>
      </c>
      <c r="B1648" s="1" t="s">
        <v>8179</v>
      </c>
      <c r="C1648" s="95" t="s">
        <v>6576</v>
      </c>
      <c r="D1648" s="95" t="s">
        <v>12671</v>
      </c>
      <c r="E1648" s="95" t="s">
        <v>6643</v>
      </c>
      <c r="F1648" s="95" t="s">
        <v>6577</v>
      </c>
      <c r="G1648" s="95" t="s">
        <v>6577</v>
      </c>
      <c r="H1648" s="61">
        <v>5294.24227294922</v>
      </c>
      <c r="I1648" s="61">
        <v>176.918788522413</v>
      </c>
      <c r="J1648" s="123">
        <v>936650.92907432094</v>
      </c>
      <c r="K1648" s="99">
        <v>18284.25</v>
      </c>
      <c r="L1648" s="16">
        <v>18858.130409273701</v>
      </c>
      <c r="M1648" s="17">
        <f>gp_need_index[[#This Row],[Normalised weighted population (base year)]]/gp_need_index[[#This Row],[Registered population (base year)]]</f>
        <v>1.0313865982620944</v>
      </c>
      <c r="N1648" s="99">
        <v>18453.127939404101</v>
      </c>
      <c r="O1648" s="16">
        <v>18926.292657375299</v>
      </c>
      <c r="P1648" s="17">
        <f>gp_need_index[[#This Row],[Normalised weighted population 2026/27]]/gp_need_index[[#This Row],[Registered population 2026/27]]</f>
        <v>1.0256414370249296</v>
      </c>
      <c r="Q1648" s="99">
        <v>18614.508962304099</v>
      </c>
      <c r="R1648" s="16">
        <v>18992.826070920499</v>
      </c>
      <c r="S1648" s="17">
        <f>gp_need_index[[#This Row],[Normalised weighted population 2027/28]]/gp_need_index[[#This Row],[Registered population 2027/28]]</f>
        <v>1.0203237758988175</v>
      </c>
      <c r="T1648" s="99">
        <v>18781.374690008801</v>
      </c>
      <c r="U1648" s="16">
        <v>19068.587174639801</v>
      </c>
      <c r="V1648" s="17">
        <f>gp_need_index[[#This Row],[Normalised weighted population 2028/29]]/gp_need_index[[#This Row],[Registered population 2028/29]]</f>
        <v>1.0152924101335239</v>
      </c>
    </row>
    <row r="1649" spans="1:22" x14ac:dyDescent="0.2">
      <c r="A1649" s="6" t="s">
        <v>2794</v>
      </c>
      <c r="B1649" s="1" t="s">
        <v>8180</v>
      </c>
      <c r="C1649" s="95" t="s">
        <v>6576</v>
      </c>
      <c r="D1649" s="95" t="s">
        <v>12671</v>
      </c>
      <c r="E1649" s="95" t="s">
        <v>6643</v>
      </c>
      <c r="F1649" s="95" t="s">
        <v>6604</v>
      </c>
      <c r="G1649" s="95" t="s">
        <v>6604</v>
      </c>
      <c r="H1649" s="61">
        <v>5640.2848068377298</v>
      </c>
      <c r="I1649" s="61">
        <v>141.10884495682399</v>
      </c>
      <c r="J1649" s="123">
        <v>795894.07432039396</v>
      </c>
      <c r="K1649" s="99">
        <v>10820.416666666701</v>
      </c>
      <c r="L1649" s="16">
        <v>16024.191915696299</v>
      </c>
      <c r="M1649" s="17">
        <f>gp_need_index[[#This Row],[Normalised weighted population (base year)]]/gp_need_index[[#This Row],[Registered population (base year)]]</f>
        <v>1.4809218913963187</v>
      </c>
      <c r="N1649" s="99">
        <v>10795.3148748899</v>
      </c>
      <c r="O1649" s="16">
        <v>16082.110962880701</v>
      </c>
      <c r="P1649" s="17">
        <f>gp_need_index[[#This Row],[Normalised weighted population 2026/27]]/gp_need_index[[#This Row],[Registered population 2026/27]]</f>
        <v>1.4897306052913737</v>
      </c>
      <c r="Q1649" s="99">
        <v>10769.4705694812</v>
      </c>
      <c r="R1649" s="16">
        <v>16138.645951467401</v>
      </c>
      <c r="S1649" s="17">
        <f>gp_need_index[[#This Row],[Normalised weighted population 2027/28]]/gp_need_index[[#This Row],[Registered population 2027/28]]</f>
        <v>1.4985551840590481</v>
      </c>
      <c r="T1649" s="99">
        <v>10757.6915909238</v>
      </c>
      <c r="U1649" s="16">
        <v>16203.021922966</v>
      </c>
      <c r="V1649" s="17">
        <f>gp_need_index[[#This Row],[Normalised weighted population 2028/29]]/gp_need_index[[#This Row],[Registered population 2028/29]]</f>
        <v>1.5061801861503812</v>
      </c>
    </row>
    <row r="1650" spans="1:22" x14ac:dyDescent="0.2">
      <c r="A1650" s="6" t="s">
        <v>2543</v>
      </c>
      <c r="B1650" s="1" t="s">
        <v>8181</v>
      </c>
      <c r="C1650" s="95" t="s">
        <v>6576</v>
      </c>
      <c r="D1650" s="95" t="s">
        <v>12671</v>
      </c>
      <c r="E1650" s="95" t="s">
        <v>6643</v>
      </c>
      <c r="F1650" s="95" t="s">
        <v>6577</v>
      </c>
      <c r="G1650" s="95" t="s">
        <v>6577</v>
      </c>
      <c r="H1650" s="61">
        <v>5317.3058733258904</v>
      </c>
      <c r="I1650" s="61">
        <v>57.966451921030497</v>
      </c>
      <c r="J1650" s="123">
        <v>308225.35525555798</v>
      </c>
      <c r="K1650" s="99">
        <v>7750</v>
      </c>
      <c r="L1650" s="16">
        <v>6205.6778725437198</v>
      </c>
      <c r="M1650" s="17">
        <f>gp_need_index[[#This Row],[Normalised weighted population (base year)]]/gp_need_index[[#This Row],[Registered population (base year)]]</f>
        <v>0.8007326287153187</v>
      </c>
      <c r="N1650" s="99">
        <v>7829.6980447792503</v>
      </c>
      <c r="O1650" s="16">
        <v>6228.1081424382701</v>
      </c>
      <c r="P1650" s="17">
        <f>gp_need_index[[#This Row],[Normalised weighted population 2026/27]]/gp_need_index[[#This Row],[Registered population 2026/27]]</f>
        <v>0.79544678566386073</v>
      </c>
      <c r="Q1650" s="99">
        <v>7905.1039003794103</v>
      </c>
      <c r="R1650" s="16">
        <v>6250.0024089037997</v>
      </c>
      <c r="S1650" s="17">
        <f>gp_need_index[[#This Row],[Normalised weighted population 2027/28]]/gp_need_index[[#This Row],[Registered population 2027/28]]</f>
        <v>0.79062874918112425</v>
      </c>
      <c r="T1650" s="99">
        <v>7981.8289005634297</v>
      </c>
      <c r="U1650" s="16">
        <v>6274.9332474729999</v>
      </c>
      <c r="V1650" s="17">
        <f>gp_need_index[[#This Row],[Normalised weighted population 2028/29]]/gp_need_index[[#This Row],[Registered population 2028/29]]</f>
        <v>0.78615231241427119</v>
      </c>
    </row>
    <row r="1651" spans="1:22" x14ac:dyDescent="0.2">
      <c r="A1651" s="6" t="s">
        <v>2520</v>
      </c>
      <c r="B1651" s="1" t="s">
        <v>8182</v>
      </c>
      <c r="C1651" s="95" t="s">
        <v>6576</v>
      </c>
      <c r="D1651" s="95" t="s">
        <v>12671</v>
      </c>
      <c r="E1651" s="95" t="s">
        <v>6643</v>
      </c>
      <c r="F1651" s="95" t="s">
        <v>6591</v>
      </c>
      <c r="G1651" s="95" t="s">
        <v>6591</v>
      </c>
      <c r="H1651" s="61">
        <v>5359.65367780413</v>
      </c>
      <c r="I1651" s="61">
        <v>81.718472176670005</v>
      </c>
      <c r="J1651" s="123">
        <v>437982.709946224</v>
      </c>
      <c r="K1651" s="99">
        <v>12721.416666666701</v>
      </c>
      <c r="L1651" s="16">
        <v>8818.1571221370195</v>
      </c>
      <c r="M1651" s="17">
        <f>gp_need_index[[#This Row],[Normalised weighted population (base year)]]/gp_need_index[[#This Row],[Registered population (base year)]]</f>
        <v>0.69317414508108999</v>
      </c>
      <c r="N1651" s="99">
        <v>12842.696175073301</v>
      </c>
      <c r="O1651" s="16">
        <v>8850.0301339633697</v>
      </c>
      <c r="P1651" s="17">
        <f>gp_need_index[[#This Row],[Normalised weighted population 2026/27]]/gp_need_index[[#This Row],[Registered population 2026/27]]</f>
        <v>0.68910998230578768</v>
      </c>
      <c r="Q1651" s="99">
        <v>12957.739618236799</v>
      </c>
      <c r="R1651" s="16">
        <v>8881.1414945161305</v>
      </c>
      <c r="S1651" s="17">
        <f>gp_need_index[[#This Row],[Normalised weighted population 2027/28]]/gp_need_index[[#This Row],[Registered population 2027/28]]</f>
        <v>0.68539280431416905</v>
      </c>
      <c r="T1651" s="99">
        <v>13071.3052681681</v>
      </c>
      <c r="U1651" s="16">
        <v>8916.5677696475705</v>
      </c>
      <c r="V1651" s="17">
        <f>gp_need_index[[#This Row],[Normalised weighted population 2028/29]]/gp_need_index[[#This Row],[Registered population 2028/29]]</f>
        <v>0.68214823131410174</v>
      </c>
    </row>
    <row r="1652" spans="1:22" x14ac:dyDescent="0.2">
      <c r="A1652" s="6" t="s">
        <v>2530</v>
      </c>
      <c r="B1652" s="1" t="s">
        <v>8183</v>
      </c>
      <c r="C1652" s="95" t="s">
        <v>6576</v>
      </c>
      <c r="D1652" s="95" t="s">
        <v>12671</v>
      </c>
      <c r="E1652" s="95" t="s">
        <v>6643</v>
      </c>
      <c r="F1652" s="95" t="s">
        <v>6575</v>
      </c>
      <c r="G1652" s="95" t="s">
        <v>6575</v>
      </c>
      <c r="H1652" s="61">
        <v>5603.3566837754397</v>
      </c>
      <c r="I1652" s="61">
        <v>68.084613297649099</v>
      </c>
      <c r="J1652" s="123">
        <v>381502.37298364798</v>
      </c>
      <c r="K1652" s="99">
        <v>8129.4166666666697</v>
      </c>
      <c r="L1652" s="16">
        <v>7681.0061014759904</v>
      </c>
      <c r="M1652" s="17">
        <f>gp_need_index[[#This Row],[Normalised weighted population (base year)]]/gp_need_index[[#This Row],[Registered population (base year)]]</f>
        <v>0.9448409912325797</v>
      </c>
      <c r="N1652" s="99">
        <v>8243.4195825043607</v>
      </c>
      <c r="O1652" s="16">
        <v>7708.7689089333398</v>
      </c>
      <c r="P1652" s="17">
        <f>gp_need_index[[#This Row],[Normalised weighted population 2026/27]]/gp_need_index[[#This Row],[Registered population 2026/27]]</f>
        <v>0.93514212539832975</v>
      </c>
      <c r="Q1652" s="99">
        <v>8354.7812346718092</v>
      </c>
      <c r="R1652" s="16">
        <v>7735.8682843381102</v>
      </c>
      <c r="S1652" s="17">
        <f>gp_need_index[[#This Row],[Normalised weighted population 2027/28]]/gp_need_index[[#This Row],[Registered population 2027/28]]</f>
        <v>0.92592110637616099</v>
      </c>
      <c r="T1652" s="99">
        <v>8457.8520294525297</v>
      </c>
      <c r="U1652" s="16">
        <v>7766.7261417870304</v>
      </c>
      <c r="V1652" s="17">
        <f>gp_need_index[[#This Row],[Normalised weighted population 2028/29]]/gp_need_index[[#This Row],[Registered population 2028/29]]</f>
        <v>0.91828588567655101</v>
      </c>
    </row>
    <row r="1653" spans="1:22" x14ac:dyDescent="0.2">
      <c r="A1653" s="6" t="s">
        <v>2519</v>
      </c>
      <c r="B1653" s="1" t="s">
        <v>8184</v>
      </c>
      <c r="C1653" s="95" t="s">
        <v>6576</v>
      </c>
      <c r="D1653" s="95" t="s">
        <v>12671</v>
      </c>
      <c r="E1653" s="95" t="s">
        <v>6643</v>
      </c>
      <c r="F1653" s="95" t="s">
        <v>6575</v>
      </c>
      <c r="G1653" s="95" t="s">
        <v>6575</v>
      </c>
      <c r="H1653" s="61">
        <v>5226.5453605845496</v>
      </c>
      <c r="I1653" s="61">
        <v>261.47867308800699</v>
      </c>
      <c r="J1653" s="123">
        <v>1366630.1457199201</v>
      </c>
      <c r="K1653" s="99">
        <v>21934.166666666701</v>
      </c>
      <c r="L1653" s="16">
        <v>27515.148610060402</v>
      </c>
      <c r="M1653" s="17">
        <f>gp_need_index[[#This Row],[Normalised weighted population (base year)]]/gp_need_index[[#This Row],[Registered population (base year)]]</f>
        <v>1.2544423970241416</v>
      </c>
      <c r="N1653" s="99">
        <v>22212.585798481399</v>
      </c>
      <c r="O1653" s="16">
        <v>27614.601437324101</v>
      </c>
      <c r="P1653" s="17">
        <f>gp_need_index[[#This Row],[Normalised weighted population 2026/27]]/gp_need_index[[#This Row],[Registered population 2026/27]]</f>
        <v>1.2431961631055137</v>
      </c>
      <c r="Q1653" s="99">
        <v>22478.7422749777</v>
      </c>
      <c r="R1653" s="16">
        <v>27711.677696820701</v>
      </c>
      <c r="S1653" s="17">
        <f>gp_need_index[[#This Row],[Normalised weighted population 2027/28]]/gp_need_index[[#This Row],[Registered population 2027/28]]</f>
        <v>1.2327948493661083</v>
      </c>
      <c r="T1653" s="99">
        <v>22740.240047207</v>
      </c>
      <c r="U1653" s="16">
        <v>27822.217712318401</v>
      </c>
      <c r="V1653" s="17">
        <f>gp_need_index[[#This Row],[Normalised weighted population 2028/29]]/gp_need_index[[#This Row],[Registered population 2028/29]]</f>
        <v>1.2234795083324363</v>
      </c>
    </row>
    <row r="1654" spans="1:22" x14ac:dyDescent="0.2">
      <c r="A1654" s="6" t="s">
        <v>2539</v>
      </c>
      <c r="B1654" s="1" t="s">
        <v>8185</v>
      </c>
      <c r="C1654" s="95" t="s">
        <v>6576</v>
      </c>
      <c r="D1654" s="95" t="s">
        <v>12671</v>
      </c>
      <c r="E1654" s="95" t="s">
        <v>6643</v>
      </c>
      <c r="F1654" s="95" t="s">
        <v>6577</v>
      </c>
      <c r="G1654" s="95" t="s">
        <v>6577</v>
      </c>
      <c r="H1654" s="61">
        <v>5486.7643885458701</v>
      </c>
      <c r="I1654" s="61">
        <v>59.945297032614803</v>
      </c>
      <c r="J1654" s="123">
        <v>328905.721019355</v>
      </c>
      <c r="K1654" s="99">
        <v>6041.4166666666697</v>
      </c>
      <c r="L1654" s="16">
        <v>6622.04753853079</v>
      </c>
      <c r="M1654" s="17">
        <f>gp_need_index[[#This Row],[Normalised weighted population (base year)]]/gp_need_index[[#This Row],[Registered population (base year)]]</f>
        <v>1.096108397069802</v>
      </c>
      <c r="N1654" s="99">
        <v>6097.5543795814601</v>
      </c>
      <c r="O1654" s="16">
        <v>6645.9827663325696</v>
      </c>
      <c r="P1654" s="17">
        <f>gp_need_index[[#This Row],[Normalised weighted population 2026/27]]/gp_need_index[[#This Row],[Registered population 2026/27]]</f>
        <v>1.0899423527221996</v>
      </c>
      <c r="Q1654" s="99">
        <v>6152.4298669577402</v>
      </c>
      <c r="R1654" s="16">
        <v>6669.34602758039</v>
      </c>
      <c r="S1654" s="17">
        <f>gp_need_index[[#This Row],[Normalised weighted population 2027/28]]/gp_need_index[[#This Row],[Registered population 2027/28]]</f>
        <v>1.0840182126087778</v>
      </c>
      <c r="T1654" s="99">
        <v>6207.2984658584301</v>
      </c>
      <c r="U1654" s="16">
        <v>6695.94959959483</v>
      </c>
      <c r="V1654" s="17">
        <f>gp_need_index[[#This Row],[Normalised weighted population 2028/29]]/gp_need_index[[#This Row],[Registered population 2028/29]]</f>
        <v>1.0787220296275575</v>
      </c>
    </row>
    <row r="1655" spans="1:22" x14ac:dyDescent="0.2">
      <c r="A1655" s="6" t="s">
        <v>2516</v>
      </c>
      <c r="B1655" s="1" t="s">
        <v>8186</v>
      </c>
      <c r="C1655" s="95" t="s">
        <v>6576</v>
      </c>
      <c r="D1655" s="95" t="s">
        <v>12671</v>
      </c>
      <c r="E1655" s="95" t="s">
        <v>6643</v>
      </c>
      <c r="F1655" s="95" t="s">
        <v>6575</v>
      </c>
      <c r="G1655" s="95" t="s">
        <v>6575</v>
      </c>
      <c r="H1655" s="61">
        <v>5208.4243870785403</v>
      </c>
      <c r="I1655" s="61">
        <v>71.042054203879104</v>
      </c>
      <c r="J1655" s="123">
        <v>370017.16762363899</v>
      </c>
      <c r="K1655" s="99">
        <v>7137.25</v>
      </c>
      <c r="L1655" s="16">
        <v>7449.7678741564596</v>
      </c>
      <c r="M1655" s="17">
        <f>gp_need_index[[#This Row],[Normalised weighted population (base year)]]/gp_need_index[[#This Row],[Registered population (base year)]]</f>
        <v>1.0437868750788413</v>
      </c>
      <c r="N1655" s="99">
        <v>7227.40694407713</v>
      </c>
      <c r="O1655" s="16">
        <v>7476.69487673395</v>
      </c>
      <c r="P1655" s="17">
        <f>gp_need_index[[#This Row],[Normalised weighted population 2026/27]]/gp_need_index[[#This Row],[Registered population 2026/27]]</f>
        <v>1.0344920293800686</v>
      </c>
      <c r="Q1655" s="99">
        <v>7313.0038279506898</v>
      </c>
      <c r="R1655" s="16">
        <v>7502.9784200137001</v>
      </c>
      <c r="S1655" s="17">
        <f>gp_need_index[[#This Row],[Normalised weighted population 2027/28]]/gp_need_index[[#This Row],[Registered population 2027/28]]</f>
        <v>1.0259776415454505</v>
      </c>
      <c r="T1655" s="99">
        <v>7396.4680172704802</v>
      </c>
      <c r="U1655" s="16">
        <v>7532.9072954827698</v>
      </c>
      <c r="V1655" s="17">
        <f>gp_need_index[[#This Row],[Normalised weighted population 2028/29]]/gp_need_index[[#This Row],[Registered population 2028/29]]</f>
        <v>1.0184465447418563</v>
      </c>
    </row>
    <row r="1656" spans="1:22" x14ac:dyDescent="0.2">
      <c r="A1656" s="6" t="s">
        <v>2811</v>
      </c>
      <c r="B1656" s="1" t="s">
        <v>7331</v>
      </c>
      <c r="C1656" s="95" t="s">
        <v>6576</v>
      </c>
      <c r="D1656" s="95" t="s">
        <v>12671</v>
      </c>
      <c r="E1656" s="95" t="s">
        <v>6643</v>
      </c>
      <c r="F1656" s="95" t="s">
        <v>6604</v>
      </c>
      <c r="G1656" s="95" t="s">
        <v>6604</v>
      </c>
      <c r="H1656" s="61">
        <v>5544.0844681766102</v>
      </c>
      <c r="I1656" s="61">
        <v>125.917325158021</v>
      </c>
      <c r="J1656" s="123">
        <v>698096.28668292798</v>
      </c>
      <c r="K1656" s="99">
        <v>8936.5833333333303</v>
      </c>
      <c r="L1656" s="16">
        <v>14055.1729612941</v>
      </c>
      <c r="M1656" s="17">
        <f>gp_need_index[[#This Row],[Normalised weighted population (base year)]]/gp_need_index[[#This Row],[Registered population (base year)]]</f>
        <v>1.5727680744461368</v>
      </c>
      <c r="N1656" s="99">
        <v>8909.71915595256</v>
      </c>
      <c r="O1656" s="16">
        <v>14105.9750379425</v>
      </c>
      <c r="P1656" s="17">
        <f>gp_need_index[[#This Row],[Normalised weighted population 2026/27]]/gp_need_index[[#This Row],[Registered population 2026/27]]</f>
        <v>1.5832120845827486</v>
      </c>
      <c r="Q1656" s="99">
        <v>8883.5174680707096</v>
      </c>
      <c r="R1656" s="16">
        <v>14155.5631261988</v>
      </c>
      <c r="S1656" s="17">
        <f>gp_need_index[[#This Row],[Normalised weighted population 2027/28]]/gp_need_index[[#This Row],[Registered population 2027/28]]</f>
        <v>1.5934637576924868</v>
      </c>
      <c r="T1656" s="99">
        <v>8865.32026300086</v>
      </c>
      <c r="U1656" s="16">
        <v>14212.028713900399</v>
      </c>
      <c r="V1656" s="17">
        <f>gp_need_index[[#This Row],[Normalised weighted population 2028/29]]/gp_need_index[[#This Row],[Registered population 2028/29]]</f>
        <v>1.6031038126410235</v>
      </c>
    </row>
    <row r="1657" spans="1:22" x14ac:dyDescent="0.2">
      <c r="A1657" s="6" t="s">
        <v>2808</v>
      </c>
      <c r="B1657" s="1" t="s">
        <v>8187</v>
      </c>
      <c r="C1657" s="95" t="s">
        <v>6576</v>
      </c>
      <c r="D1657" s="95" t="s">
        <v>12671</v>
      </c>
      <c r="E1657" s="95" t="s">
        <v>6643</v>
      </c>
      <c r="F1657" s="95" t="s">
        <v>6604</v>
      </c>
      <c r="G1657" s="95" t="s">
        <v>6604</v>
      </c>
      <c r="H1657" s="61">
        <v>5574.5675113075704</v>
      </c>
      <c r="I1657" s="61"/>
      <c r="J1657" s="123"/>
      <c r="K1657" s="99">
        <v>1.1666666666666701</v>
      </c>
      <c r="L1657" s="16"/>
      <c r="M1657" s="17">
        <f>gp_need_index[[#This Row],[Normalised weighted population (base year)]]/gp_need_index[[#This Row],[Registered population (base year)]]</f>
        <v>0</v>
      </c>
      <c r="N1657" s="99">
        <v>1.1508577622740801</v>
      </c>
      <c r="O1657" s="16"/>
      <c r="P1657" s="17">
        <f>gp_need_index[[#This Row],[Normalised weighted population 2026/27]]/gp_need_index[[#This Row],[Registered population 2026/27]]</f>
        <v>0</v>
      </c>
      <c r="Q1657" s="99">
        <v>1.14511391441889</v>
      </c>
      <c r="R1657" s="16"/>
      <c r="S1657" s="17">
        <f>gp_need_index[[#This Row],[Normalised weighted population 2027/28]]/gp_need_index[[#This Row],[Registered population 2027/28]]</f>
        <v>0</v>
      </c>
      <c r="T1657" s="99">
        <v>1.14468983961193</v>
      </c>
      <c r="U1657" s="16"/>
      <c r="V1657" s="17">
        <f>gp_need_index[[#This Row],[Normalised weighted population 2028/29]]/gp_need_index[[#This Row],[Registered population 2028/29]]</f>
        <v>0</v>
      </c>
    </row>
    <row r="1658" spans="1:22" x14ac:dyDescent="0.2">
      <c r="A1658" s="6" t="s">
        <v>2548</v>
      </c>
      <c r="B1658" s="1" t="s">
        <v>8188</v>
      </c>
      <c r="C1658" s="95" t="s">
        <v>6576</v>
      </c>
      <c r="D1658" s="95" t="s">
        <v>12671</v>
      </c>
      <c r="E1658" s="95" t="s">
        <v>6643</v>
      </c>
      <c r="F1658" s="95" t="s">
        <v>6575</v>
      </c>
      <c r="G1658" s="95" t="s">
        <v>6575</v>
      </c>
      <c r="H1658" s="61">
        <v>5627.7372420873398</v>
      </c>
      <c r="I1658" s="61">
        <v>45.679886463949103</v>
      </c>
      <c r="J1658" s="123">
        <v>257074.398267488</v>
      </c>
      <c r="K1658" s="99">
        <v>5011.25</v>
      </c>
      <c r="L1658" s="16">
        <v>5175.82631579195</v>
      </c>
      <c r="M1658" s="17">
        <f>gp_need_index[[#This Row],[Normalised weighted population (base year)]]/gp_need_index[[#This Row],[Registered population (base year)]]</f>
        <v>1.0328413700757197</v>
      </c>
      <c r="N1658" s="99">
        <v>5081.9688573884296</v>
      </c>
      <c r="O1658" s="16">
        <v>5194.5342125882298</v>
      </c>
      <c r="P1658" s="17">
        <f>gp_need_index[[#This Row],[Normalised weighted population 2026/27]]/gp_need_index[[#This Row],[Registered population 2026/27]]</f>
        <v>1.0221499498242983</v>
      </c>
      <c r="Q1658" s="99">
        <v>5152.4140759824904</v>
      </c>
      <c r="R1658" s="16">
        <v>5212.7950573927401</v>
      </c>
      <c r="S1658" s="17">
        <f>gp_need_index[[#This Row],[Normalised weighted population 2027/28]]/gp_need_index[[#This Row],[Registered population 2027/28]]</f>
        <v>1.0117189691123061</v>
      </c>
      <c r="T1658" s="99">
        <v>5219.8849349318598</v>
      </c>
      <c r="U1658" s="16">
        <v>5233.5885457096401</v>
      </c>
      <c r="V1658" s="17">
        <f>gp_need_index[[#This Row],[Normalised weighted population 2028/29]]/gp_need_index[[#This Row],[Registered population 2028/29]]</f>
        <v>1.0026252706618253</v>
      </c>
    </row>
    <row r="1659" spans="1:22" x14ac:dyDescent="0.2">
      <c r="A1659" s="6" t="s">
        <v>2791</v>
      </c>
      <c r="B1659" s="1" t="s">
        <v>8189</v>
      </c>
      <c r="C1659" s="95" t="s">
        <v>6576</v>
      </c>
      <c r="D1659" s="95" t="s">
        <v>12671</v>
      </c>
      <c r="E1659" s="95" t="s">
        <v>6643</v>
      </c>
      <c r="F1659" s="95" t="s">
        <v>6604</v>
      </c>
      <c r="G1659" s="95" t="s">
        <v>6604</v>
      </c>
      <c r="H1659" s="61">
        <v>5538.63134765625</v>
      </c>
      <c r="I1659" s="61">
        <v>216.80093950462401</v>
      </c>
      <c r="J1659" s="123">
        <v>1200780.4797416399</v>
      </c>
      <c r="K1659" s="99">
        <v>18106.75</v>
      </c>
      <c r="L1659" s="16">
        <v>24176.002155100901</v>
      </c>
      <c r="M1659" s="17">
        <f>gp_need_index[[#This Row],[Normalised weighted population (base year)]]/gp_need_index[[#This Row],[Registered population (base year)]]</f>
        <v>1.3351927957861516</v>
      </c>
      <c r="N1659" s="99">
        <v>18070.3858961529</v>
      </c>
      <c r="O1659" s="16">
        <v>24263.3857197086</v>
      </c>
      <c r="P1659" s="17">
        <f>gp_need_index[[#This Row],[Normalised weighted population 2026/27]]/gp_need_index[[#This Row],[Registered population 2026/27]]</f>
        <v>1.3427154162144461</v>
      </c>
      <c r="Q1659" s="99">
        <v>18033.124178023401</v>
      </c>
      <c r="R1659" s="16">
        <v>24348.6811288688</v>
      </c>
      <c r="S1659" s="17">
        <f>gp_need_index[[#This Row],[Normalised weighted population 2027/28]]/gp_need_index[[#This Row],[Registered population 2027/28]]</f>
        <v>1.3502197893442136</v>
      </c>
      <c r="T1659" s="99">
        <v>18012.232767240599</v>
      </c>
      <c r="U1659" s="16">
        <v>24445.806377609799</v>
      </c>
      <c r="V1659" s="17">
        <f>gp_need_index[[#This Row],[Normalised weighted population 2028/29]]/gp_need_index[[#This Row],[Registered population 2028/29]]</f>
        <v>1.3571780186002336</v>
      </c>
    </row>
    <row r="1660" spans="1:22" x14ac:dyDescent="0.2">
      <c r="A1660" s="6" t="s">
        <v>2546</v>
      </c>
      <c r="B1660" s="1" t="s">
        <v>8190</v>
      </c>
      <c r="C1660" s="95" t="s">
        <v>6576</v>
      </c>
      <c r="D1660" s="95" t="s">
        <v>12671</v>
      </c>
      <c r="E1660" s="95" t="s">
        <v>6643</v>
      </c>
      <c r="F1660" s="95" t="s">
        <v>6575</v>
      </c>
      <c r="G1660" s="95" t="s">
        <v>6575</v>
      </c>
      <c r="H1660" s="61">
        <v>5302.4279706401203</v>
      </c>
      <c r="I1660" s="61">
        <v>101.125188909198</v>
      </c>
      <c r="J1660" s="123">
        <v>536209.03020839603</v>
      </c>
      <c r="K1660" s="99">
        <v>11741</v>
      </c>
      <c r="L1660" s="16">
        <v>10795.8039696748</v>
      </c>
      <c r="M1660" s="17">
        <f>gp_need_index[[#This Row],[Normalised weighted population (base year)]]/gp_need_index[[#This Row],[Registered population (base year)]]</f>
        <v>0.91949612210840648</v>
      </c>
      <c r="N1660" s="99">
        <v>11896.0432314754</v>
      </c>
      <c r="O1660" s="16">
        <v>10834.8251373444</v>
      </c>
      <c r="P1660" s="17">
        <f>gp_need_index[[#This Row],[Normalised weighted population 2026/27]]/gp_need_index[[#This Row],[Registered population 2026/27]]</f>
        <v>0.9107923472131344</v>
      </c>
      <c r="Q1660" s="99">
        <v>12046.581541789999</v>
      </c>
      <c r="R1660" s="16">
        <v>10872.913838317399</v>
      </c>
      <c r="S1660" s="17">
        <f>gp_need_index[[#This Row],[Normalised weighted population 2027/28]]/gp_need_index[[#This Row],[Registered population 2027/28]]</f>
        <v>0.90257255144116144</v>
      </c>
      <c r="T1660" s="99">
        <v>12195.218609036199</v>
      </c>
      <c r="U1660" s="16">
        <v>10916.2851591498</v>
      </c>
      <c r="V1660" s="17">
        <f>gp_need_index[[#This Row],[Normalised weighted population 2028/29]]/gp_need_index[[#This Row],[Registered population 2028/29]]</f>
        <v>0.8951282883163113</v>
      </c>
    </row>
    <row r="1661" spans="1:22" x14ac:dyDescent="0.2">
      <c r="A1661" s="6" t="s">
        <v>2792</v>
      </c>
      <c r="B1661" s="1" t="s">
        <v>8191</v>
      </c>
      <c r="C1661" s="95" t="s">
        <v>6576</v>
      </c>
      <c r="D1661" s="95" t="s">
        <v>12671</v>
      </c>
      <c r="E1661" s="95" t="s">
        <v>6643</v>
      </c>
      <c r="F1661" s="95" t="s">
        <v>6604</v>
      </c>
      <c r="G1661" s="95" t="s">
        <v>6604</v>
      </c>
      <c r="H1661" s="61">
        <v>5708.9807817507999</v>
      </c>
      <c r="I1661" s="61">
        <v>62.086621286294601</v>
      </c>
      <c r="J1661" s="123">
        <v>354451.32772729598</v>
      </c>
      <c r="K1661" s="99">
        <v>5416.5</v>
      </c>
      <c r="L1661" s="16">
        <v>7136.3718911030701</v>
      </c>
      <c r="M1661" s="17">
        <f>gp_need_index[[#This Row],[Normalised weighted population (base year)]]/gp_need_index[[#This Row],[Registered population (base year)]]</f>
        <v>1.3175245806522791</v>
      </c>
      <c r="N1661" s="99">
        <v>5402.8816566884198</v>
      </c>
      <c r="O1661" s="16">
        <v>7162.1661316152204</v>
      </c>
      <c r="P1661" s="17">
        <f>gp_need_index[[#This Row],[Normalised weighted population 2026/27]]/gp_need_index[[#This Row],[Registered population 2026/27]]</f>
        <v>1.325619657567165</v>
      </c>
      <c r="Q1661" s="99">
        <v>5390.5085209214103</v>
      </c>
      <c r="R1661" s="16">
        <v>7187.3439818017796</v>
      </c>
      <c r="S1661" s="17">
        <f>gp_need_index[[#This Row],[Normalised weighted population 2027/28]]/gp_need_index[[#This Row],[Registered population 2027/28]]</f>
        <v>1.3333332011083125</v>
      </c>
      <c r="T1661" s="99">
        <v>5381.5048723844802</v>
      </c>
      <c r="U1661" s="16">
        <v>7216.0138127599803</v>
      </c>
      <c r="V1661" s="17">
        <f>gp_need_index[[#This Row],[Normalised weighted population 2028/29]]/gp_need_index[[#This Row],[Registered population 2028/29]]</f>
        <v>1.3408914390822899</v>
      </c>
    </row>
    <row r="1662" spans="1:22" x14ac:dyDescent="0.2">
      <c r="A1662" s="6" t="s">
        <v>2812</v>
      </c>
      <c r="B1662" s="1" t="s">
        <v>8192</v>
      </c>
      <c r="C1662" s="95" t="s">
        <v>6576</v>
      </c>
      <c r="D1662" s="95" t="s">
        <v>12671</v>
      </c>
      <c r="E1662" s="95" t="s">
        <v>6643</v>
      </c>
      <c r="F1662" s="95" t="s">
        <v>6604</v>
      </c>
      <c r="G1662" s="95" t="s">
        <v>6604</v>
      </c>
      <c r="H1662" s="61">
        <v>5607.0268096923801</v>
      </c>
      <c r="I1662" s="61">
        <v>62.2614647139428</v>
      </c>
      <c r="J1662" s="123">
        <v>349101.70186179399</v>
      </c>
      <c r="K1662" s="99">
        <v>5780.4166666666697</v>
      </c>
      <c r="L1662" s="16">
        <v>7028.6648050575004</v>
      </c>
      <c r="M1662" s="17">
        <f>gp_need_index[[#This Row],[Normalised weighted population (base year)]]/gp_need_index[[#This Row],[Registered population (base year)]]</f>
        <v>1.2159443186144303</v>
      </c>
      <c r="N1662" s="99">
        <v>5771.9442132390304</v>
      </c>
      <c r="O1662" s="16">
        <v>7054.0697409587501</v>
      </c>
      <c r="P1662" s="17">
        <f>gp_need_index[[#This Row],[Normalised weighted population 2026/27]]/gp_need_index[[#This Row],[Registered population 2026/27]]</f>
        <v>1.2221306167129831</v>
      </c>
      <c r="Q1662" s="99">
        <v>5763.00091454021</v>
      </c>
      <c r="R1662" s="16">
        <v>7078.8675895257402</v>
      </c>
      <c r="S1662" s="17">
        <f>gp_need_index[[#This Row],[Normalised weighted population 2027/28]]/gp_need_index[[#This Row],[Registered population 2027/28]]</f>
        <v>1.228330117329248</v>
      </c>
      <c r="T1662" s="99">
        <v>5758.1739973275198</v>
      </c>
      <c r="U1662" s="16">
        <v>7107.1047154628004</v>
      </c>
      <c r="V1662" s="17">
        <f>gp_need_index[[#This Row],[Normalised weighted population 2028/29]]/gp_need_index[[#This Row],[Registered population 2028/29]]</f>
        <v>1.2342636257190813</v>
      </c>
    </row>
    <row r="1663" spans="1:22" x14ac:dyDescent="0.2">
      <c r="A1663" s="6" t="s">
        <v>2531</v>
      </c>
      <c r="B1663" s="1" t="s">
        <v>8193</v>
      </c>
      <c r="C1663" s="95" t="s">
        <v>6576</v>
      </c>
      <c r="D1663" s="95" t="s">
        <v>12671</v>
      </c>
      <c r="E1663" s="95" t="s">
        <v>6643</v>
      </c>
      <c r="F1663" s="95" t="s">
        <v>6577</v>
      </c>
      <c r="G1663" s="95" t="s">
        <v>6577</v>
      </c>
      <c r="H1663" s="61">
        <v>5367.7613813920498</v>
      </c>
      <c r="I1663" s="61">
        <v>53.870557788647602</v>
      </c>
      <c r="J1663" s="123">
        <v>289164.29969195102</v>
      </c>
      <c r="K1663" s="99">
        <v>4219.5</v>
      </c>
      <c r="L1663" s="16">
        <v>5821.9107076382597</v>
      </c>
      <c r="M1663" s="17">
        <f>gp_need_index[[#This Row],[Normalised weighted population (base year)]]/gp_need_index[[#This Row],[Registered population (base year)]]</f>
        <v>1.3797631728020523</v>
      </c>
      <c r="N1663" s="99">
        <v>4249.28175816768</v>
      </c>
      <c r="O1663" s="16">
        <v>5842.9538605631096</v>
      </c>
      <c r="P1663" s="17">
        <f>gp_need_index[[#This Row],[Normalised weighted population 2026/27]]/gp_need_index[[#This Row],[Registered population 2026/27]]</f>
        <v>1.3750450530450662</v>
      </c>
      <c r="Q1663" s="99">
        <v>4278.2818480618998</v>
      </c>
      <c r="R1663" s="16">
        <v>5863.4941572058897</v>
      </c>
      <c r="S1663" s="17">
        <f>gp_need_index[[#This Row],[Normalised weighted population 2027/28]]/gp_need_index[[#This Row],[Registered population 2027/28]]</f>
        <v>1.3705254505058158</v>
      </c>
      <c r="T1663" s="99">
        <v>4310.2846873919198</v>
      </c>
      <c r="U1663" s="16">
        <v>5886.8832403967099</v>
      </c>
      <c r="V1663" s="17">
        <f>gp_need_index[[#This Row],[Normalised weighted population 2028/29]]/gp_need_index[[#This Row],[Registered population 2028/29]]</f>
        <v>1.3657759677954737</v>
      </c>
    </row>
    <row r="1664" spans="1:22" x14ac:dyDescent="0.2">
      <c r="A1664" s="6" t="s">
        <v>2802</v>
      </c>
      <c r="B1664" s="1" t="s">
        <v>8194</v>
      </c>
      <c r="C1664" s="95" t="s">
        <v>6576</v>
      </c>
      <c r="D1664" s="95" t="s">
        <v>12671</v>
      </c>
      <c r="E1664" s="95" t="s">
        <v>6643</v>
      </c>
      <c r="F1664" s="95" t="s">
        <v>6604</v>
      </c>
      <c r="G1664" s="95" t="s">
        <v>6604</v>
      </c>
      <c r="H1664" s="61">
        <v>5362.7750854492197</v>
      </c>
      <c r="I1664" s="61">
        <v>51.032146148216697</v>
      </c>
      <c r="J1664" s="123">
        <v>273673.92192066001</v>
      </c>
      <c r="K1664" s="99">
        <v>5293.1666666666697</v>
      </c>
      <c r="L1664" s="16">
        <v>5510.0340468329096</v>
      </c>
      <c r="M1664" s="17">
        <f>gp_need_index[[#This Row],[Normalised weighted population (base year)]]/gp_need_index[[#This Row],[Registered population (base year)]]</f>
        <v>1.0409711981169885</v>
      </c>
      <c r="N1664" s="99">
        <v>5294.5846394690998</v>
      </c>
      <c r="O1664" s="16">
        <v>5529.9499292452801</v>
      </c>
      <c r="P1664" s="17">
        <f>gp_need_index[[#This Row],[Normalised weighted population 2026/27]]/gp_need_index[[#This Row],[Registered population 2026/27]]</f>
        <v>1.0444539667987593</v>
      </c>
      <c r="Q1664" s="99">
        <v>5295.4015084954799</v>
      </c>
      <c r="R1664" s="16">
        <v>5549.3898931192198</v>
      </c>
      <c r="S1664" s="17">
        <f>gp_need_index[[#This Row],[Normalised weighted population 2027/28]]/gp_need_index[[#This Row],[Registered population 2027/28]]</f>
        <v>1.0479639521604289</v>
      </c>
      <c r="T1664" s="99">
        <v>5299.5583999276896</v>
      </c>
      <c r="U1664" s="16">
        <v>5571.5260355606597</v>
      </c>
      <c r="V1664" s="17">
        <f>gp_need_index[[#This Row],[Normalised weighted population 2028/29]]/gp_need_index[[#This Row],[Registered population 2028/29]]</f>
        <v>1.0513189241648286</v>
      </c>
    </row>
    <row r="1665" spans="1:22" x14ac:dyDescent="0.2">
      <c r="A1665" s="6" t="s">
        <v>2801</v>
      </c>
      <c r="B1665" s="1" t="s">
        <v>8195</v>
      </c>
      <c r="C1665" s="95" t="s">
        <v>6576</v>
      </c>
      <c r="D1665" s="95" t="s">
        <v>12671</v>
      </c>
      <c r="E1665" s="95" t="s">
        <v>6643</v>
      </c>
      <c r="F1665" s="95" t="s">
        <v>6604</v>
      </c>
      <c r="G1665" s="95" t="s">
        <v>6604</v>
      </c>
      <c r="H1665" s="61">
        <v>5487.7955007651399</v>
      </c>
      <c r="I1665" s="61">
        <v>116.431909324293</v>
      </c>
      <c r="J1665" s="123">
        <v>638954.50813534996</v>
      </c>
      <c r="K1665" s="99">
        <v>9699</v>
      </c>
      <c r="L1665" s="16">
        <v>12864.4376106242</v>
      </c>
      <c r="M1665" s="17">
        <f>gp_need_index[[#This Row],[Normalised weighted population (base year)]]/gp_need_index[[#This Row],[Registered population (base year)]]</f>
        <v>1.3263674204169709</v>
      </c>
      <c r="N1665" s="99">
        <v>9678.3282471726798</v>
      </c>
      <c r="O1665" s="16">
        <v>12910.935803662</v>
      </c>
      <c r="P1665" s="17">
        <f>gp_need_index[[#This Row],[Normalised weighted population 2026/27]]/gp_need_index[[#This Row],[Registered population 2026/27]]</f>
        <v>1.3340047448208483</v>
      </c>
      <c r="Q1665" s="99">
        <v>9654.5890608842401</v>
      </c>
      <c r="R1665" s="16">
        <v>12956.322855771499</v>
      </c>
      <c r="S1665" s="17">
        <f>gp_need_index[[#This Row],[Normalised weighted population 2027/28]]/gp_need_index[[#This Row],[Registered population 2027/28]]</f>
        <v>1.341985948243442</v>
      </c>
      <c r="T1665" s="99">
        <v>9642.9732530738092</v>
      </c>
      <c r="U1665" s="16">
        <v>13008.004754822899</v>
      </c>
      <c r="V1665" s="17">
        <f>gp_need_index[[#This Row],[Normalised weighted population 2028/29]]/gp_need_index[[#This Row],[Registered population 2028/29]]</f>
        <v>1.3489620279384729</v>
      </c>
    </row>
    <row r="1666" spans="1:22" x14ac:dyDescent="0.2">
      <c r="A1666" s="6" t="s">
        <v>2813</v>
      </c>
      <c r="B1666" s="1" t="s">
        <v>8196</v>
      </c>
      <c r="C1666" s="95" t="s">
        <v>6576</v>
      </c>
      <c r="D1666" s="95" t="s">
        <v>12671</v>
      </c>
      <c r="E1666" s="95" t="s">
        <v>6643</v>
      </c>
      <c r="F1666" s="95" t="s">
        <v>6604</v>
      </c>
      <c r="G1666" s="95" t="s">
        <v>6604</v>
      </c>
      <c r="H1666" s="61">
        <v>5554.6540848581399</v>
      </c>
      <c r="I1666" s="61">
        <v>81.324907105431095</v>
      </c>
      <c r="J1666" s="123">
        <v>451731.727453892</v>
      </c>
      <c r="K1666" s="99">
        <v>8180.6666666666697</v>
      </c>
      <c r="L1666" s="16">
        <v>9094.9739779268693</v>
      </c>
      <c r="M1666" s="17">
        <f>gp_need_index[[#This Row],[Normalised weighted population (base year)]]/gp_need_index[[#This Row],[Registered population (base year)]]</f>
        <v>1.1117644011808572</v>
      </c>
      <c r="N1666" s="99">
        <v>8180.0255676193401</v>
      </c>
      <c r="O1666" s="16">
        <v>9127.8475374635891</v>
      </c>
      <c r="P1666" s="17">
        <f>gp_need_index[[#This Row],[Normalised weighted population 2026/27]]/gp_need_index[[#This Row],[Registered population 2026/27]]</f>
        <v>1.1158702942929917</v>
      </c>
      <c r="Q1666" s="99">
        <v>8182.8783917340197</v>
      </c>
      <c r="R1666" s="16">
        <v>9159.9355362059796</v>
      </c>
      <c r="S1666" s="17">
        <f>gp_need_index[[#This Row],[Normalised weighted population 2027/28]]/gp_need_index[[#This Row],[Registered population 2027/28]]</f>
        <v>1.1194026230988523</v>
      </c>
      <c r="T1666" s="99">
        <v>8190.2484202314999</v>
      </c>
      <c r="U1666" s="16">
        <v>9196.4739019883691</v>
      </c>
      <c r="V1666" s="17">
        <f>gp_need_index[[#This Row],[Normalised weighted population 2028/29]]/gp_need_index[[#This Row],[Registered population 2028/29]]</f>
        <v>1.122856527681297</v>
      </c>
    </row>
    <row r="1667" spans="1:22" x14ac:dyDescent="0.2">
      <c r="A1667" s="6" t="s">
        <v>2799</v>
      </c>
      <c r="B1667" s="1" t="s">
        <v>8197</v>
      </c>
      <c r="C1667" s="95" t="s">
        <v>6576</v>
      </c>
      <c r="D1667" s="95" t="s">
        <v>12671</v>
      </c>
      <c r="E1667" s="95" t="s">
        <v>6643</v>
      </c>
      <c r="F1667" s="95" t="s">
        <v>6604</v>
      </c>
      <c r="G1667" s="95" t="s">
        <v>6604</v>
      </c>
      <c r="H1667" s="61">
        <v>5552.4400834517</v>
      </c>
      <c r="I1667" s="61">
        <v>64.4146784765761</v>
      </c>
      <c r="J1667" s="123">
        <v>357658.642735995</v>
      </c>
      <c r="K1667" s="99">
        <v>5218</v>
      </c>
      <c r="L1667" s="16">
        <v>7200.9466038591199</v>
      </c>
      <c r="M1667" s="17">
        <f>gp_need_index[[#This Row],[Normalised weighted population (base year)]]/gp_need_index[[#This Row],[Registered population (base year)]]</f>
        <v>1.3800204300228287</v>
      </c>
      <c r="N1667" s="99">
        <v>5203.4902214971098</v>
      </c>
      <c r="O1667" s="16">
        <v>7226.9742480807799</v>
      </c>
      <c r="P1667" s="17">
        <f>gp_need_index[[#This Row],[Normalised weighted population 2026/27]]/gp_need_index[[#This Row],[Registered population 2026/27]]</f>
        <v>1.388870535054352</v>
      </c>
      <c r="Q1667" s="99">
        <v>5187.73264907884</v>
      </c>
      <c r="R1667" s="16">
        <v>7252.3799244608799</v>
      </c>
      <c r="S1667" s="17">
        <f>gp_need_index[[#This Row],[Normalised weighted population 2027/28]]/gp_need_index[[#This Row],[Registered population 2027/28]]</f>
        <v>1.3979864451474093</v>
      </c>
      <c r="T1667" s="99">
        <v>5177.4175828553598</v>
      </c>
      <c r="U1667" s="16">
        <v>7281.3091794130996</v>
      </c>
      <c r="V1667" s="17">
        <f>gp_need_index[[#This Row],[Normalised weighted population 2028/29]]/gp_need_index[[#This Row],[Registered population 2028/29]]</f>
        <v>1.4063592636461513</v>
      </c>
    </row>
    <row r="1668" spans="1:22" x14ac:dyDescent="0.2">
      <c r="A1668" s="6" t="s">
        <v>2529</v>
      </c>
      <c r="B1668" s="1" t="s">
        <v>8198</v>
      </c>
      <c r="C1668" s="95" t="s">
        <v>6576</v>
      </c>
      <c r="D1668" s="95" t="s">
        <v>12671</v>
      </c>
      <c r="E1668" s="95" t="s">
        <v>6643</v>
      </c>
      <c r="F1668" s="95" t="s">
        <v>6575</v>
      </c>
      <c r="G1668" s="95" t="s">
        <v>6575</v>
      </c>
      <c r="H1668" s="61">
        <v>5410.2462533804101</v>
      </c>
      <c r="I1668" s="61">
        <v>110.52902032256</v>
      </c>
      <c r="J1668" s="123">
        <v>597989.21808993502</v>
      </c>
      <c r="K1668" s="99">
        <v>7364</v>
      </c>
      <c r="L1668" s="16">
        <v>12039.6599288322</v>
      </c>
      <c r="M1668" s="17">
        <f>gp_need_index[[#This Row],[Normalised weighted population (base year)]]/gp_need_index[[#This Row],[Registered population (base year)]]</f>
        <v>1.6349348083693915</v>
      </c>
      <c r="N1668" s="99">
        <v>7455.8158069909496</v>
      </c>
      <c r="O1668" s="16">
        <v>12083.176983244201</v>
      </c>
      <c r="P1668" s="17">
        <f>gp_need_index[[#This Row],[Normalised weighted population 2026/27]]/gp_need_index[[#This Row],[Registered population 2026/27]]</f>
        <v>1.6206378075910088</v>
      </c>
      <c r="Q1668" s="99">
        <v>7539.7553844382501</v>
      </c>
      <c r="R1668" s="16">
        <v>12125.6541353056</v>
      </c>
      <c r="S1668" s="17">
        <f>gp_need_index[[#This Row],[Normalised weighted population 2027/28]]/gp_need_index[[#This Row],[Registered population 2027/28]]</f>
        <v>1.6082291158055948</v>
      </c>
      <c r="T1668" s="99">
        <v>7622.15179604685</v>
      </c>
      <c r="U1668" s="16">
        <v>12174.0225527901</v>
      </c>
      <c r="V1668" s="17">
        <f>gp_need_index[[#This Row],[Normalised weighted population 2028/29]]/gp_need_index[[#This Row],[Registered population 2028/29]]</f>
        <v>1.5971897278540204</v>
      </c>
    </row>
    <row r="1669" spans="1:22" x14ac:dyDescent="0.2">
      <c r="A1669" s="6" t="s">
        <v>2769</v>
      </c>
      <c r="B1669" s="1" t="s">
        <v>8199</v>
      </c>
      <c r="C1669" s="95" t="s">
        <v>6283</v>
      </c>
      <c r="D1669" s="95" t="s">
        <v>12671</v>
      </c>
      <c r="E1669" s="95" t="s">
        <v>6643</v>
      </c>
      <c r="F1669" s="95" t="s">
        <v>6498</v>
      </c>
      <c r="G1669" s="95" t="s">
        <v>6498</v>
      </c>
      <c r="H1669" s="61">
        <v>5301.9860831511296</v>
      </c>
      <c r="I1669" s="61">
        <v>375.41946626296601</v>
      </c>
      <c r="J1669" s="123">
        <v>1990468.7854702701</v>
      </c>
      <c r="K1669" s="99">
        <v>43754.416666666701</v>
      </c>
      <c r="L1669" s="16">
        <v>40075.249772168398</v>
      </c>
      <c r="M1669" s="17">
        <f>gp_need_index[[#This Row],[Normalised weighted population (base year)]]/gp_need_index[[#This Row],[Registered population (base year)]]</f>
        <v>0.91591324545525954</v>
      </c>
      <c r="N1669" s="99">
        <v>43921.653068751097</v>
      </c>
      <c r="O1669" s="16">
        <v>40220.100775869098</v>
      </c>
      <c r="P1669" s="17">
        <f>gp_need_index[[#This Row],[Normalised weighted population 2026/27]]/gp_need_index[[#This Row],[Registered population 2026/27]]</f>
        <v>0.91572374821394098</v>
      </c>
      <c r="Q1669" s="99">
        <v>44057.039324809499</v>
      </c>
      <c r="R1669" s="16">
        <v>40361.490357346898</v>
      </c>
      <c r="S1669" s="17">
        <f>gp_need_index[[#This Row],[Normalised weighted population 2027/28]]/gp_need_index[[#This Row],[Registered population 2027/28]]</f>
        <v>0.9161189897437898</v>
      </c>
      <c r="T1669" s="99">
        <v>44196.979349112</v>
      </c>
      <c r="U1669" s="16">
        <v>40522.489623375499</v>
      </c>
      <c r="V1669" s="17">
        <f>gp_need_index[[#This Row],[Normalised weighted population 2028/29]]/gp_need_index[[#This Row],[Registered population 2028/29]]</f>
        <v>0.91686106652873944</v>
      </c>
    </row>
    <row r="1670" spans="1:22" x14ac:dyDescent="0.2">
      <c r="A1670" s="6" t="s">
        <v>2687</v>
      </c>
      <c r="B1670" s="1" t="s">
        <v>8200</v>
      </c>
      <c r="C1670" s="95" t="s">
        <v>6283</v>
      </c>
      <c r="D1670" s="95" t="s">
        <v>12671</v>
      </c>
      <c r="E1670" s="95" t="s">
        <v>6643</v>
      </c>
      <c r="F1670" s="95" t="s">
        <v>6367</v>
      </c>
      <c r="G1670" s="95" t="s">
        <v>6367</v>
      </c>
      <c r="H1670" s="61">
        <v>5325.4903017241404</v>
      </c>
      <c r="I1670" s="61">
        <v>97.353315937761494</v>
      </c>
      <c r="J1670" s="123">
        <v>518454.13986723498</v>
      </c>
      <c r="K1670" s="99">
        <v>10638.5</v>
      </c>
      <c r="L1670" s="16">
        <v>10438.334578397</v>
      </c>
      <c r="M1670" s="17">
        <f>gp_need_index[[#This Row],[Normalised weighted population (base year)]]/gp_need_index[[#This Row],[Registered population (base year)]]</f>
        <v>0.98118480785796869</v>
      </c>
      <c r="N1670" s="99">
        <v>10684.0292669584</v>
      </c>
      <c r="O1670" s="16">
        <v>10476.063681752301</v>
      </c>
      <c r="P1670" s="17">
        <f>gp_need_index[[#This Row],[Normalised weighted population 2026/27]]/gp_need_index[[#This Row],[Registered population 2026/27]]</f>
        <v>0.98053491056513142</v>
      </c>
      <c r="Q1670" s="99">
        <v>10731.764751129</v>
      </c>
      <c r="R1670" s="16">
        <v>10512.891194138499</v>
      </c>
      <c r="S1670" s="17">
        <f>gp_need_index[[#This Row],[Normalised weighted population 2027/28]]/gp_need_index[[#This Row],[Registered population 2027/28]]</f>
        <v>0.9796050731574717</v>
      </c>
      <c r="T1670" s="99">
        <v>10784.712574567</v>
      </c>
      <c r="U1670" s="16">
        <v>10554.826408896701</v>
      </c>
      <c r="V1670" s="17">
        <f>gp_need_index[[#This Row],[Normalised weighted population 2028/29]]/gp_need_index[[#This Row],[Registered population 2028/29]]</f>
        <v>0.97868407117196365</v>
      </c>
    </row>
    <row r="1671" spans="1:22" x14ac:dyDescent="0.2">
      <c r="A1671" s="6" t="s">
        <v>2780</v>
      </c>
      <c r="B1671" s="1" t="s">
        <v>8201</v>
      </c>
      <c r="C1671" s="95" t="s">
        <v>6283</v>
      </c>
      <c r="D1671" s="95" t="s">
        <v>12671</v>
      </c>
      <c r="E1671" s="95" t="s">
        <v>6643</v>
      </c>
      <c r="F1671" s="95" t="s">
        <v>6368</v>
      </c>
      <c r="G1671" s="95" t="s">
        <v>6368</v>
      </c>
      <c r="H1671" s="61">
        <v>5363.7623506433802</v>
      </c>
      <c r="I1671" s="61">
        <v>62.257763026022097</v>
      </c>
      <c r="J1671" s="123">
        <v>333935.845354255</v>
      </c>
      <c r="K1671" s="99">
        <v>5159</v>
      </c>
      <c r="L1671" s="16">
        <v>6723.3219169976501</v>
      </c>
      <c r="M1671" s="17">
        <f>gp_need_index[[#This Row],[Normalised weighted population (base year)]]/gp_need_index[[#This Row],[Registered population (base year)]]</f>
        <v>1.3032219261480229</v>
      </c>
      <c r="N1671" s="99">
        <v>5157.5162169977702</v>
      </c>
      <c r="O1671" s="16">
        <v>6747.6231985471504</v>
      </c>
      <c r="P1671" s="17">
        <f>gp_need_index[[#This Row],[Normalised weighted population 2026/27]]/gp_need_index[[#This Row],[Registered population 2026/27]]</f>
        <v>1.3083086731378217</v>
      </c>
      <c r="Q1671" s="99">
        <v>5154.8529646410798</v>
      </c>
      <c r="R1671" s="16">
        <v>6771.3437661640501</v>
      </c>
      <c r="S1671" s="17">
        <f>gp_need_index[[#This Row],[Normalised weighted population 2027/28]]/gp_need_index[[#This Row],[Registered population 2027/28]]</f>
        <v>1.3135862094634008</v>
      </c>
      <c r="T1671" s="99">
        <v>5157.8683672290099</v>
      </c>
      <c r="U1671" s="16">
        <v>6798.3542002864797</v>
      </c>
      <c r="V1671" s="17">
        <f>gp_need_index[[#This Row],[Normalised weighted population 2028/29]]/gp_need_index[[#This Row],[Registered population 2028/29]]</f>
        <v>1.3180550018454227</v>
      </c>
    </row>
    <row r="1672" spans="1:22" x14ac:dyDescent="0.2">
      <c r="A1672" s="6" t="s">
        <v>2653</v>
      </c>
      <c r="B1672" s="1" t="s">
        <v>8202</v>
      </c>
      <c r="C1672" s="95" t="s">
        <v>6283</v>
      </c>
      <c r="D1672" s="95" t="s">
        <v>12671</v>
      </c>
      <c r="E1672" s="95" t="s">
        <v>6643</v>
      </c>
      <c r="F1672" s="95" t="s">
        <v>6365</v>
      </c>
      <c r="G1672" s="95" t="s">
        <v>6365</v>
      </c>
      <c r="H1672" s="61">
        <v>5283.72478289644</v>
      </c>
      <c r="I1672" s="61">
        <v>508.92481308600298</v>
      </c>
      <c r="J1672" s="123">
        <v>2689018.6475334498</v>
      </c>
      <c r="K1672" s="99">
        <v>49782.166666666701</v>
      </c>
      <c r="L1672" s="16">
        <v>54139.554826759697</v>
      </c>
      <c r="M1672" s="17">
        <f>gp_need_index[[#This Row],[Normalised weighted population (base year)]]/gp_need_index[[#This Row],[Registered population (base year)]]</f>
        <v>1.0875290983068167</v>
      </c>
      <c r="N1672" s="99">
        <v>49798.928556485502</v>
      </c>
      <c r="O1672" s="16">
        <v>54335.240914835202</v>
      </c>
      <c r="P1672" s="17">
        <f>gp_need_index[[#This Row],[Normalised weighted population 2026/27]]/gp_need_index[[#This Row],[Registered population 2026/27]]</f>
        <v>1.0910925694556719</v>
      </c>
      <c r="Q1672" s="99">
        <v>49808.978939849701</v>
      </c>
      <c r="R1672" s="16">
        <v>54526.250803528797</v>
      </c>
      <c r="S1672" s="17">
        <f>gp_need_index[[#This Row],[Normalised weighted population 2027/28]]/gp_need_index[[#This Row],[Registered population 2027/28]]</f>
        <v>1.0947072588935374</v>
      </c>
      <c r="T1672" s="99">
        <v>49831.947751129897</v>
      </c>
      <c r="U1672" s="16">
        <v>54743.7523447489</v>
      </c>
      <c r="V1672" s="17">
        <f>gp_need_index[[#This Row],[Normalised weighted population 2028/29]]/gp_need_index[[#This Row],[Registered population 2028/29]]</f>
        <v>1.0985673812741472</v>
      </c>
    </row>
    <row r="1673" spans="1:22" x14ac:dyDescent="0.2">
      <c r="A1673" s="6" t="s">
        <v>2672</v>
      </c>
      <c r="B1673" s="1" t="s">
        <v>8203</v>
      </c>
      <c r="C1673" s="95" t="s">
        <v>6283</v>
      </c>
      <c r="D1673" s="95" t="s">
        <v>12671</v>
      </c>
      <c r="E1673" s="95" t="s">
        <v>6643</v>
      </c>
      <c r="F1673" s="95" t="s">
        <v>6499</v>
      </c>
      <c r="G1673" s="95" t="s">
        <v>6499</v>
      </c>
      <c r="H1673" s="61">
        <v>5254.5159782247301</v>
      </c>
      <c r="I1673" s="61">
        <v>61.407470194648901</v>
      </c>
      <c r="J1673" s="123">
        <v>322666.53332014102</v>
      </c>
      <c r="K1673" s="99">
        <v>7748</v>
      </c>
      <c r="L1673" s="16">
        <v>6496.4303938427702</v>
      </c>
      <c r="M1673" s="17">
        <f>gp_need_index[[#This Row],[Normalised weighted population (base year)]]/gp_need_index[[#This Row],[Registered population (base year)]]</f>
        <v>0.8384654612600374</v>
      </c>
      <c r="N1673" s="99">
        <v>7757.1662276910401</v>
      </c>
      <c r="O1673" s="16">
        <v>6519.9115815675996</v>
      </c>
      <c r="P1673" s="17">
        <f>gp_need_index[[#This Row],[Normalised weighted population 2026/27]]/gp_need_index[[#This Row],[Registered population 2026/27]]</f>
        <v>0.84050172320572847</v>
      </c>
      <c r="Q1673" s="99">
        <v>7767.81612883869</v>
      </c>
      <c r="R1673" s="16">
        <v>6542.8316526765002</v>
      </c>
      <c r="S1673" s="17">
        <f>gp_need_index[[#This Row],[Normalised weighted population 2027/28]]/gp_need_index[[#This Row],[Registered population 2027/28]]</f>
        <v>0.8423000163952995</v>
      </c>
      <c r="T1673" s="99">
        <v>7780.20819427692</v>
      </c>
      <c r="U1673" s="16">
        <v>6568.9305673722602</v>
      </c>
      <c r="V1673" s="17">
        <f>gp_need_index[[#This Row],[Normalised weighted population 2028/29]]/gp_need_index[[#This Row],[Registered population 2028/29]]</f>
        <v>0.84431295453048816</v>
      </c>
    </row>
    <row r="1674" spans="1:22" x14ac:dyDescent="0.2">
      <c r="A1674" s="6" t="s">
        <v>2647</v>
      </c>
      <c r="B1674" s="1" t="s">
        <v>8204</v>
      </c>
      <c r="C1674" s="95" t="s">
        <v>6283</v>
      </c>
      <c r="D1674" s="95" t="s">
        <v>12671</v>
      </c>
      <c r="E1674" s="95" t="s">
        <v>6643</v>
      </c>
      <c r="F1674" s="95" t="s">
        <v>6366</v>
      </c>
      <c r="G1674" s="95" t="s">
        <v>6366</v>
      </c>
      <c r="H1674" s="61">
        <v>5242.4511878842204</v>
      </c>
      <c r="I1674" s="61">
        <v>120.107300789398</v>
      </c>
      <c r="J1674" s="123">
        <v>629656.66169694695</v>
      </c>
      <c r="K1674" s="99">
        <v>12320.916666666701</v>
      </c>
      <c r="L1674" s="16">
        <v>12677.238735122</v>
      </c>
      <c r="M1674" s="17">
        <f>gp_need_index[[#This Row],[Normalised weighted population (base year)]]/gp_need_index[[#This Row],[Registered population (base year)]]</f>
        <v>1.0289200940234668</v>
      </c>
      <c r="N1674" s="99">
        <v>12399.551728376</v>
      </c>
      <c r="O1674" s="16">
        <v>12723.060302432899</v>
      </c>
      <c r="P1674" s="17">
        <f>gp_need_index[[#This Row],[Normalised weighted population 2026/27]]/gp_need_index[[#This Row],[Registered population 2026/27]]</f>
        <v>1.0260903443240259</v>
      </c>
      <c r="Q1674" s="99">
        <v>12470.4473810007</v>
      </c>
      <c r="R1674" s="16">
        <v>12767.786897756499</v>
      </c>
      <c r="S1674" s="17">
        <f>gp_need_index[[#This Row],[Normalised weighted population 2027/28]]/gp_need_index[[#This Row],[Registered population 2027/28]]</f>
        <v>1.023843532446864</v>
      </c>
      <c r="T1674" s="99">
        <v>12548.720140683299</v>
      </c>
      <c r="U1674" s="16">
        <v>12818.716739572301</v>
      </c>
      <c r="V1674" s="17">
        <f>gp_need_index[[#This Row],[Normalised weighted population 2028/29]]/gp_need_index[[#This Row],[Registered population 2028/29]]</f>
        <v>1.0215158674240941</v>
      </c>
    </row>
    <row r="1675" spans="1:22" x14ac:dyDescent="0.2">
      <c r="A1675" s="6" t="s">
        <v>2642</v>
      </c>
      <c r="B1675" s="1" t="s">
        <v>8205</v>
      </c>
      <c r="C1675" s="95" t="s">
        <v>6283</v>
      </c>
      <c r="D1675" s="95" t="s">
        <v>12671</v>
      </c>
      <c r="E1675" s="95" t="s">
        <v>6643</v>
      </c>
      <c r="F1675" s="95" t="s">
        <v>6494</v>
      </c>
      <c r="G1675" s="95" t="s">
        <v>6494</v>
      </c>
      <c r="H1675" s="61">
        <v>5286.50928795856</v>
      </c>
      <c r="I1675" s="61">
        <v>118.772950794602</v>
      </c>
      <c r="J1675" s="123">
        <v>627894.30753390898</v>
      </c>
      <c r="K1675" s="99">
        <v>11334.166666666701</v>
      </c>
      <c r="L1675" s="16">
        <v>12641.756247887601</v>
      </c>
      <c r="M1675" s="17">
        <f>gp_need_index[[#This Row],[Normalised weighted population (base year)]]/gp_need_index[[#This Row],[Registered population (base year)]]</f>
        <v>1.1153670684115193</v>
      </c>
      <c r="N1675" s="99">
        <v>11367.435077288401</v>
      </c>
      <c r="O1675" s="16">
        <v>12687.4495646219</v>
      </c>
      <c r="P1675" s="17">
        <f>gp_need_index[[#This Row],[Normalised weighted population 2026/27]]/gp_need_index[[#This Row],[Registered population 2026/27]]</f>
        <v>1.1161224566807357</v>
      </c>
      <c r="Q1675" s="99">
        <v>11398.4569186479</v>
      </c>
      <c r="R1675" s="16">
        <v>12732.050974100201</v>
      </c>
      <c r="S1675" s="17">
        <f>gp_need_index[[#This Row],[Normalised weighted population 2027/28]]/gp_need_index[[#This Row],[Registered population 2027/28]]</f>
        <v>1.1169977712746835</v>
      </c>
      <c r="T1675" s="99">
        <v>11428.4774838753</v>
      </c>
      <c r="U1675" s="16">
        <v>12782.838267724001</v>
      </c>
      <c r="V1675" s="17">
        <f>gp_need_index[[#This Row],[Normalised weighted population 2028/29]]/gp_need_index[[#This Row],[Registered population 2028/29]]</f>
        <v>1.1185075427378317</v>
      </c>
    </row>
    <row r="1676" spans="1:22" x14ac:dyDescent="0.2">
      <c r="A1676" s="6" t="s">
        <v>2752</v>
      </c>
      <c r="B1676" s="1" t="s">
        <v>8206</v>
      </c>
      <c r="C1676" s="95" t="s">
        <v>6283</v>
      </c>
      <c r="D1676" s="95" t="s">
        <v>12671</v>
      </c>
      <c r="E1676" s="95" t="s">
        <v>6643</v>
      </c>
      <c r="F1676" s="95" t="s">
        <v>6498</v>
      </c>
      <c r="G1676" s="95" t="s">
        <v>6498</v>
      </c>
      <c r="H1676" s="61">
        <v>5330.7600618855304</v>
      </c>
      <c r="I1676" s="61">
        <v>303.21749116766102</v>
      </c>
      <c r="J1676" s="123">
        <v>1616379.6919817</v>
      </c>
      <c r="K1676" s="99">
        <v>23081.5</v>
      </c>
      <c r="L1676" s="16">
        <v>32543.4994789546</v>
      </c>
      <c r="M1676" s="17">
        <f>gp_need_index[[#This Row],[Normalised weighted population (base year)]]/gp_need_index[[#This Row],[Registered population (base year)]]</f>
        <v>1.409938672917904</v>
      </c>
      <c r="N1676" s="99">
        <v>23140.012993083499</v>
      </c>
      <c r="O1676" s="16">
        <v>32661.1271566424</v>
      </c>
      <c r="P1676" s="17">
        <f>gp_need_index[[#This Row],[Normalised weighted population 2026/27]]/gp_need_index[[#This Row],[Registered population 2026/27]]</f>
        <v>1.4114567336848403</v>
      </c>
      <c r="Q1676" s="99">
        <v>23197.106836509101</v>
      </c>
      <c r="R1676" s="16">
        <v>32775.943952478003</v>
      </c>
      <c r="S1676" s="17">
        <f>gp_need_index[[#This Row],[Normalised weighted population 2027/28]]/gp_need_index[[#This Row],[Registered population 2027/28]]</f>
        <v>1.412932405039973</v>
      </c>
      <c r="T1676" s="99">
        <v>23261.191197582801</v>
      </c>
      <c r="U1676" s="16">
        <v>32906.684984908403</v>
      </c>
      <c r="V1676" s="17">
        <f>gp_need_index[[#This Row],[Normalised weighted population 2028/29]]/gp_need_index[[#This Row],[Registered population 2028/29]]</f>
        <v>1.4146603544674841</v>
      </c>
    </row>
    <row r="1677" spans="1:22" x14ac:dyDescent="0.2">
      <c r="A1677" s="6" t="s">
        <v>2753</v>
      </c>
      <c r="B1677" s="1" t="s">
        <v>8207</v>
      </c>
      <c r="C1677" s="95" t="s">
        <v>6283</v>
      </c>
      <c r="D1677" s="95" t="s">
        <v>12671</v>
      </c>
      <c r="E1677" s="95" t="s">
        <v>6643</v>
      </c>
      <c r="F1677" s="95" t="s">
        <v>6497</v>
      </c>
      <c r="G1677" s="95" t="s">
        <v>6497</v>
      </c>
      <c r="H1677" s="61">
        <v>5467.6159201229302</v>
      </c>
      <c r="I1677" s="61">
        <v>172.170933784722</v>
      </c>
      <c r="J1677" s="123">
        <v>941364.53854377498</v>
      </c>
      <c r="K1677" s="99">
        <v>14384.083333333299</v>
      </c>
      <c r="L1677" s="16">
        <v>18953.0322124046</v>
      </c>
      <c r="M1677" s="17">
        <f>gp_need_index[[#This Row],[Normalised weighted population (base year)]]/gp_need_index[[#This Row],[Registered population (base year)]]</f>
        <v>1.3176392108688175</v>
      </c>
      <c r="N1677" s="99">
        <v>14418.678319815999</v>
      </c>
      <c r="O1677" s="16">
        <v>19021.537480737199</v>
      </c>
      <c r="P1677" s="17">
        <f>gp_need_index[[#This Row],[Normalised weighted population 2026/27]]/gp_need_index[[#This Row],[Registered population 2026/27]]</f>
        <v>1.3192289236798742</v>
      </c>
      <c r="Q1677" s="99">
        <v>14441.876924312</v>
      </c>
      <c r="R1677" s="16">
        <v>19088.405717553698</v>
      </c>
      <c r="S1677" s="17">
        <f>gp_need_index[[#This Row],[Normalised weighted population 2027/28]]/gp_need_index[[#This Row],[Registered population 2027/28]]</f>
        <v>1.3217399523340041</v>
      </c>
      <c r="T1677" s="99">
        <v>14473.3903417948</v>
      </c>
      <c r="U1677" s="16">
        <v>19164.548082044599</v>
      </c>
      <c r="V1677" s="17">
        <f>gp_need_index[[#This Row],[Normalised weighted population 2028/29]]/gp_need_index[[#This Row],[Registered population 2028/29]]</f>
        <v>1.3241229338438518</v>
      </c>
    </row>
    <row r="1678" spans="1:22" x14ac:dyDescent="0.2">
      <c r="A1678" s="6" t="s">
        <v>2747</v>
      </c>
      <c r="B1678" s="1" t="s">
        <v>8208</v>
      </c>
      <c r="C1678" s="95" t="s">
        <v>6283</v>
      </c>
      <c r="D1678" s="95" t="s">
        <v>12671</v>
      </c>
      <c r="E1678" s="95" t="s">
        <v>6643</v>
      </c>
      <c r="F1678" s="95" t="s">
        <v>6492</v>
      </c>
      <c r="G1678" s="95" t="s">
        <v>6492</v>
      </c>
      <c r="H1678" s="61">
        <v>5398.8024660402598</v>
      </c>
      <c r="I1678" s="61">
        <v>378.02580807427</v>
      </c>
      <c r="J1678" s="123">
        <v>2040886.6648582299</v>
      </c>
      <c r="K1678" s="99">
        <v>35544.916666666701</v>
      </c>
      <c r="L1678" s="16">
        <v>41090.341857110703</v>
      </c>
      <c r="M1678" s="17">
        <f>gp_need_index[[#This Row],[Normalised weighted population (base year)]]/gp_need_index[[#This Row],[Registered population (base year)]]</f>
        <v>1.156011765126584</v>
      </c>
      <c r="N1678" s="99">
        <v>35536.823323896897</v>
      </c>
      <c r="O1678" s="16">
        <v>41238.861886162202</v>
      </c>
      <c r="P1678" s="17">
        <f>gp_need_index[[#This Row],[Normalised weighted population 2026/27]]/gp_need_index[[#This Row],[Registered population 2026/27]]</f>
        <v>1.1604543689877576</v>
      </c>
      <c r="Q1678" s="99">
        <v>35528.298919911504</v>
      </c>
      <c r="R1678" s="16">
        <v>41383.832816374299</v>
      </c>
      <c r="S1678" s="17">
        <f>gp_need_index[[#This Row],[Normalised weighted population 2027/28]]/gp_need_index[[#This Row],[Registered population 2027/28]]</f>
        <v>1.164813235490459</v>
      </c>
      <c r="T1678" s="99">
        <v>35533.6473464558</v>
      </c>
      <c r="U1678" s="16">
        <v>41548.9101376006</v>
      </c>
      <c r="V1678" s="17">
        <f>gp_need_index[[#This Row],[Normalised weighted population 2028/29]]/gp_need_index[[#This Row],[Registered population 2028/29]]</f>
        <v>1.1692835731861557</v>
      </c>
    </row>
    <row r="1679" spans="1:22" x14ac:dyDescent="0.2">
      <c r="A1679" s="6" t="s">
        <v>2778</v>
      </c>
      <c r="B1679" s="1" t="s">
        <v>8209</v>
      </c>
      <c r="C1679" s="95" t="s">
        <v>6283</v>
      </c>
      <c r="D1679" s="95" t="s">
        <v>12671</v>
      </c>
      <c r="E1679" s="95" t="s">
        <v>6643</v>
      </c>
      <c r="F1679" s="95" t="s">
        <v>6368</v>
      </c>
      <c r="G1679" s="95" t="s">
        <v>6368</v>
      </c>
      <c r="H1679" s="61">
        <v>5413.3166675836301</v>
      </c>
      <c r="I1679" s="61">
        <v>174.339596874911</v>
      </c>
      <c r="J1679" s="123">
        <v>943755.44558276399</v>
      </c>
      <c r="K1679" s="99">
        <v>19869.25</v>
      </c>
      <c r="L1679" s="16">
        <v>19001.169715222499</v>
      </c>
      <c r="M1679" s="17">
        <f>gp_need_index[[#This Row],[Normalised weighted population (base year)]]/gp_need_index[[#This Row],[Registered population (base year)]]</f>
        <v>0.9563103647708141</v>
      </c>
      <c r="N1679" s="99">
        <v>19902.036453132001</v>
      </c>
      <c r="O1679" s="16">
        <v>19069.848975373901</v>
      </c>
      <c r="P1679" s="17">
        <f>gp_need_index[[#This Row],[Normalised weighted population 2026/27]]/gp_need_index[[#This Row],[Registered population 2026/27]]</f>
        <v>0.95818581280775728</v>
      </c>
      <c r="Q1679" s="99">
        <v>19910.017248212</v>
      </c>
      <c r="R1679" s="16">
        <v>19136.8870462255</v>
      </c>
      <c r="S1679" s="17">
        <f>gp_need_index[[#This Row],[Normalised weighted population 2027/28]]/gp_need_index[[#This Row],[Registered population 2027/28]]</f>
        <v>0.96116878291223329</v>
      </c>
      <c r="T1679" s="99">
        <v>19922.2259841304</v>
      </c>
      <c r="U1679" s="16">
        <v>19213.222799470499</v>
      </c>
      <c r="V1679" s="17">
        <f>gp_need_index[[#This Row],[Normalised weighted population 2028/29]]/gp_need_index[[#This Row],[Registered population 2028/29]]</f>
        <v>0.96441144753479469</v>
      </c>
    </row>
    <row r="1680" spans="1:22" x14ac:dyDescent="0.2">
      <c r="A1680" s="6" t="s">
        <v>2770</v>
      </c>
      <c r="B1680" s="1" t="s">
        <v>8210</v>
      </c>
      <c r="C1680" s="95" t="s">
        <v>6283</v>
      </c>
      <c r="D1680" s="95" t="s">
        <v>12671</v>
      </c>
      <c r="E1680" s="95" t="s">
        <v>6643</v>
      </c>
      <c r="F1680" s="95" t="s">
        <v>6492</v>
      </c>
      <c r="G1680" s="95" t="s">
        <v>6492</v>
      </c>
      <c r="H1680" s="61">
        <v>5397.8929617745498</v>
      </c>
      <c r="I1680" s="61">
        <v>73.569488987035598</v>
      </c>
      <c r="J1680" s="123">
        <v>397120.22680447</v>
      </c>
      <c r="K1680" s="99">
        <v>8852.3333333333303</v>
      </c>
      <c r="L1680" s="16">
        <v>7995.4493107055996</v>
      </c>
      <c r="M1680" s="17">
        <f>gp_need_index[[#This Row],[Normalised weighted population (base year)]]/gp_need_index[[#This Row],[Registered population (base year)]]</f>
        <v>0.90320246760239509</v>
      </c>
      <c r="N1680" s="99">
        <v>8867.6783499006306</v>
      </c>
      <c r="O1680" s="16">
        <v>8024.3486654015296</v>
      </c>
      <c r="P1680" s="17">
        <f>gp_need_index[[#This Row],[Normalised weighted population 2026/27]]/gp_need_index[[#This Row],[Registered population 2026/27]]</f>
        <v>0.90489848061431422</v>
      </c>
      <c r="Q1680" s="99">
        <v>8885.7679357814595</v>
      </c>
      <c r="R1680" s="16">
        <v>8052.5574286205801</v>
      </c>
      <c r="S1680" s="17">
        <f>gp_need_index[[#This Row],[Normalised weighted population 2027/28]]/gp_need_index[[#This Row],[Registered population 2027/28]]</f>
        <v>0.90623089493416953</v>
      </c>
      <c r="T1680" s="99">
        <v>8903.9918456689393</v>
      </c>
      <c r="U1680" s="16">
        <v>8084.6785377318502</v>
      </c>
      <c r="V1680" s="17">
        <f>gp_need_index[[#This Row],[Normalised weighted population 2028/29]]/gp_need_index[[#This Row],[Registered population 2028/29]]</f>
        <v>0.90798359633094028</v>
      </c>
    </row>
    <row r="1681" spans="1:22" x14ac:dyDescent="0.2">
      <c r="A1681" s="6" t="s">
        <v>2760</v>
      </c>
      <c r="B1681" s="1" t="s">
        <v>8211</v>
      </c>
      <c r="C1681" s="95" t="s">
        <v>6283</v>
      </c>
      <c r="D1681" s="95" t="s">
        <v>12671</v>
      </c>
      <c r="E1681" s="95" t="s">
        <v>6643</v>
      </c>
      <c r="F1681" s="95" t="s">
        <v>6492</v>
      </c>
      <c r="G1681" s="95" t="s">
        <v>6492</v>
      </c>
      <c r="H1681" s="61">
        <v>5346.7193012852804</v>
      </c>
      <c r="I1681" s="61">
        <v>133.33525670578399</v>
      </c>
      <c r="J1681" s="123">
        <v>712906.19057064201</v>
      </c>
      <c r="K1681" s="99">
        <v>12788.25</v>
      </c>
      <c r="L1681" s="16">
        <v>14353.3492510879</v>
      </c>
      <c r="M1681" s="17">
        <f>gp_need_index[[#This Row],[Normalised weighted population (base year)]]/gp_need_index[[#This Row],[Registered population (base year)]]</f>
        <v>1.1223857252624794</v>
      </c>
      <c r="N1681" s="99">
        <v>12788.741435469599</v>
      </c>
      <c r="O1681" s="16">
        <v>14405.229078595101</v>
      </c>
      <c r="P1681" s="17">
        <f>gp_need_index[[#This Row],[Normalised weighted population 2026/27]]/gp_need_index[[#This Row],[Registered population 2026/27]]</f>
        <v>1.1263992748060547</v>
      </c>
      <c r="Q1681" s="99">
        <v>12788.3820819922</v>
      </c>
      <c r="R1681" s="16">
        <v>14455.8691633095</v>
      </c>
      <c r="S1681" s="17">
        <f>gp_need_index[[#This Row],[Normalised weighted population 2027/28]]/gp_need_index[[#This Row],[Registered population 2027/28]]</f>
        <v>1.1303907773967241</v>
      </c>
      <c r="T1681" s="99">
        <v>12793.4945602929</v>
      </c>
      <c r="U1681" s="16">
        <v>14513.5326515626</v>
      </c>
      <c r="V1681" s="17">
        <f>gp_need_index[[#This Row],[Normalised weighted population 2028/29]]/gp_need_index[[#This Row],[Registered population 2028/29]]</f>
        <v>1.1344463065320849</v>
      </c>
    </row>
    <row r="1682" spans="1:22" x14ac:dyDescent="0.2">
      <c r="A1682" s="6" t="s">
        <v>2683</v>
      </c>
      <c r="B1682" s="1" t="s">
        <v>7441</v>
      </c>
      <c r="C1682" s="95" t="s">
        <v>6283</v>
      </c>
      <c r="D1682" s="95" t="s">
        <v>12671</v>
      </c>
      <c r="E1682" s="95" t="s">
        <v>6643</v>
      </c>
      <c r="F1682" s="95" t="s">
        <v>6367</v>
      </c>
      <c r="G1682" s="95" t="s">
        <v>6367</v>
      </c>
      <c r="H1682" s="61">
        <v>5331.6798918967997</v>
      </c>
      <c r="I1682" s="61">
        <v>135.24833711301901</v>
      </c>
      <c r="J1682" s="123">
        <v>721100.83939796197</v>
      </c>
      <c r="K1682" s="99">
        <v>14793.583333333299</v>
      </c>
      <c r="L1682" s="16">
        <v>14518.336816302301</v>
      </c>
      <c r="M1682" s="17">
        <f>gp_need_index[[#This Row],[Normalised weighted population (base year)]]/gp_need_index[[#This Row],[Registered population (base year)]]</f>
        <v>0.98139419565705854</v>
      </c>
      <c r="N1682" s="99">
        <v>14855.5092176588</v>
      </c>
      <c r="O1682" s="16">
        <v>14570.812987302201</v>
      </c>
      <c r="P1682" s="17">
        <f>gp_need_index[[#This Row],[Normalised weighted population 2026/27]]/gp_need_index[[#This Row],[Registered population 2026/27]]</f>
        <v>0.98083564648068877</v>
      </c>
      <c r="Q1682" s="99">
        <v>14916.2774194496</v>
      </c>
      <c r="R1682" s="16">
        <v>14622.035165027401</v>
      </c>
      <c r="S1682" s="17">
        <f>gp_need_index[[#This Row],[Normalised weighted population 2027/28]]/gp_need_index[[#This Row],[Registered population 2027/28]]</f>
        <v>0.9802737475210449</v>
      </c>
      <c r="T1682" s="99">
        <v>14987.2085771239</v>
      </c>
      <c r="U1682" s="16">
        <v>14680.361478267299</v>
      </c>
      <c r="V1682" s="17">
        <f>gp_need_index[[#This Row],[Normalised weighted population 2028/29]]/gp_need_index[[#This Row],[Registered population 2028/29]]</f>
        <v>0.97952606736087167</v>
      </c>
    </row>
    <row r="1683" spans="1:22" x14ac:dyDescent="0.2">
      <c r="A1683" s="6" t="s">
        <v>2644</v>
      </c>
      <c r="B1683" s="1" t="s">
        <v>8212</v>
      </c>
      <c r="C1683" s="95" t="s">
        <v>6283</v>
      </c>
      <c r="D1683" s="95" t="s">
        <v>12671</v>
      </c>
      <c r="E1683" s="95" t="s">
        <v>6643</v>
      </c>
      <c r="F1683" s="95" t="s">
        <v>6367</v>
      </c>
      <c r="G1683" s="95" t="s">
        <v>6367</v>
      </c>
      <c r="H1683" s="61">
        <v>5219.6005669135502</v>
      </c>
      <c r="I1683" s="61">
        <v>101.653803372632</v>
      </c>
      <c r="J1683" s="123">
        <v>530592.24971270701</v>
      </c>
      <c r="K1683" s="99">
        <v>15664.833333333299</v>
      </c>
      <c r="L1683" s="16">
        <v>10682.718106222201</v>
      </c>
      <c r="M1683" s="17">
        <f>gp_need_index[[#This Row],[Normalised weighted population (base year)]]/gp_need_index[[#This Row],[Registered population (base year)]]</f>
        <v>0.6819554270960787</v>
      </c>
      <c r="N1683" s="99">
        <v>15771.118676706699</v>
      </c>
      <c r="O1683" s="16">
        <v>10721.3305278225</v>
      </c>
      <c r="P1683" s="17">
        <f>gp_need_index[[#This Row],[Normalised weighted population 2026/27]]/gp_need_index[[#This Row],[Registered population 2026/27]]</f>
        <v>0.67980786573228114</v>
      </c>
      <c r="Q1683" s="99">
        <v>15877.1086461633</v>
      </c>
      <c r="R1683" s="16">
        <v>10759.0202502988</v>
      </c>
      <c r="S1683" s="17">
        <f>gp_need_index[[#This Row],[Normalised weighted population 2027/28]]/gp_need_index[[#This Row],[Registered population 2027/28]]</f>
        <v>0.67764354896561818</v>
      </c>
      <c r="T1683" s="99">
        <v>15983.0190245871</v>
      </c>
      <c r="U1683" s="16">
        <v>10801.937257281201</v>
      </c>
      <c r="V1683" s="17">
        <f>gp_need_index[[#This Row],[Normalised weighted population 2028/29]]/gp_need_index[[#This Row],[Registered population 2028/29]]</f>
        <v>0.67583835323378494</v>
      </c>
    </row>
    <row r="1684" spans="1:22" x14ac:dyDescent="0.2">
      <c r="A1684" s="6" t="s">
        <v>2748</v>
      </c>
      <c r="B1684" s="1" t="s">
        <v>8213</v>
      </c>
      <c r="C1684" s="95" t="s">
        <v>6283</v>
      </c>
      <c r="D1684" s="95" t="s">
        <v>12671</v>
      </c>
      <c r="E1684" s="95" t="s">
        <v>6643</v>
      </c>
      <c r="F1684" s="95" t="s">
        <v>6493</v>
      </c>
      <c r="G1684" s="95" t="s">
        <v>6493</v>
      </c>
      <c r="H1684" s="61">
        <v>5478.9034525553398</v>
      </c>
      <c r="I1684" s="61">
        <v>62.089188478081297</v>
      </c>
      <c r="J1684" s="123">
        <v>340180.669118919</v>
      </c>
      <c r="K1684" s="99">
        <v>6679.0833333333303</v>
      </c>
      <c r="L1684" s="16">
        <v>6849.0525358241803</v>
      </c>
      <c r="M1684" s="17">
        <f>gp_need_index[[#This Row],[Normalised weighted population (base year)]]/gp_need_index[[#This Row],[Registered population (base year)]]</f>
        <v>1.0254479835043506</v>
      </c>
      <c r="N1684" s="99">
        <v>6693.5871814803004</v>
      </c>
      <c r="O1684" s="16">
        <v>6873.8082676001104</v>
      </c>
      <c r="P1684" s="17">
        <f>gp_need_index[[#This Row],[Normalised weighted population 2026/27]]/gp_need_index[[#This Row],[Registered population 2026/27]]</f>
        <v>1.0269244399502919</v>
      </c>
      <c r="Q1684" s="99">
        <v>6701.3045463503104</v>
      </c>
      <c r="R1684" s="16">
        <v>6897.9724257042899</v>
      </c>
      <c r="S1684" s="17">
        <f>gp_need_index[[#This Row],[Normalised weighted population 2027/28]]/gp_need_index[[#This Row],[Registered population 2027/28]]</f>
        <v>1.0293477005848197</v>
      </c>
      <c r="T1684" s="99">
        <v>6713.4976485632196</v>
      </c>
      <c r="U1684" s="16">
        <v>6925.4879730191196</v>
      </c>
      <c r="V1684" s="17">
        <f>gp_need_index[[#This Row],[Normalised weighted population 2028/29]]/gp_need_index[[#This Row],[Registered population 2028/29]]</f>
        <v>1.0315767332548733</v>
      </c>
    </row>
    <row r="1685" spans="1:22" x14ac:dyDescent="0.2">
      <c r="A1685" s="6" t="s">
        <v>2652</v>
      </c>
      <c r="B1685" s="1" t="s">
        <v>8214</v>
      </c>
      <c r="C1685" s="95" t="s">
        <v>6283</v>
      </c>
      <c r="D1685" s="95" t="s">
        <v>12671</v>
      </c>
      <c r="E1685" s="95" t="s">
        <v>6643</v>
      </c>
      <c r="F1685" s="95" t="s">
        <v>6366</v>
      </c>
      <c r="G1685" s="95" t="s">
        <v>6366</v>
      </c>
      <c r="H1685" s="61">
        <v>5199.31640625</v>
      </c>
      <c r="I1685" s="61">
        <v>53.365846968754703</v>
      </c>
      <c r="J1685" s="123">
        <v>277465.92367807298</v>
      </c>
      <c r="K1685" s="99">
        <v>6656.3333333333303</v>
      </c>
      <c r="L1685" s="16">
        <v>5586.3805932716896</v>
      </c>
      <c r="M1685" s="17">
        <f>gp_need_index[[#This Row],[Normalised weighted population (base year)]]/gp_need_index[[#This Row],[Registered population (base year)]]</f>
        <v>0.83925793879588739</v>
      </c>
      <c r="N1685" s="99">
        <v>6707.4725776879995</v>
      </c>
      <c r="O1685" s="16">
        <v>5606.5724283966101</v>
      </c>
      <c r="P1685" s="17">
        <f>gp_need_index[[#This Row],[Normalised weighted population 2026/27]]/gp_need_index[[#This Row],[Registered population 2026/27]]</f>
        <v>0.8358696011738509</v>
      </c>
      <c r="Q1685" s="99">
        <v>6751.8869782472502</v>
      </c>
      <c r="R1685" s="16">
        <v>5626.2817506977399</v>
      </c>
      <c r="S1685" s="17">
        <f>gp_need_index[[#This Row],[Normalised weighted population 2027/28]]/gp_need_index[[#This Row],[Registered population 2027/28]]</f>
        <v>0.83329027408546597</v>
      </c>
      <c r="T1685" s="99">
        <v>6799.7242405718598</v>
      </c>
      <c r="U1685" s="16">
        <v>5648.7246095791397</v>
      </c>
      <c r="V1685" s="17">
        <f>gp_need_index[[#This Row],[Normalised weighted population 2028/29]]/gp_need_index[[#This Row],[Registered population 2028/29]]</f>
        <v>0.83072848393982512</v>
      </c>
    </row>
    <row r="1686" spans="1:22" x14ac:dyDescent="0.2">
      <c r="A1686" s="6" t="s">
        <v>2754</v>
      </c>
      <c r="B1686" s="1" t="s">
        <v>8215</v>
      </c>
      <c r="C1686" s="95" t="s">
        <v>6283</v>
      </c>
      <c r="D1686" s="95" t="s">
        <v>12671</v>
      </c>
      <c r="E1686" s="95" t="s">
        <v>6643</v>
      </c>
      <c r="F1686" s="95" t="s">
        <v>6498</v>
      </c>
      <c r="G1686" s="95" t="s">
        <v>6498</v>
      </c>
      <c r="H1686" s="61">
        <v>5423.7995106396802</v>
      </c>
      <c r="I1686" s="61">
        <v>208.17626787653899</v>
      </c>
      <c r="J1686" s="123">
        <v>1129106.33983557</v>
      </c>
      <c r="K1686" s="99">
        <v>18094.416666666701</v>
      </c>
      <c r="L1686" s="16">
        <v>22732.9455847551</v>
      </c>
      <c r="M1686" s="17">
        <f>gp_need_index[[#This Row],[Normalised weighted population (base year)]]/gp_need_index[[#This Row],[Registered population (base year)]]</f>
        <v>1.2563513930036461</v>
      </c>
      <c r="N1686" s="99">
        <v>18148.865435976099</v>
      </c>
      <c r="O1686" s="16">
        <v>22815.113256915502</v>
      </c>
      <c r="P1686" s="17">
        <f>gp_need_index[[#This Row],[Normalised weighted population 2026/27]]/gp_need_index[[#This Row],[Registered population 2026/27]]</f>
        <v>1.2571096158820816</v>
      </c>
      <c r="Q1686" s="99">
        <v>18201.624437827701</v>
      </c>
      <c r="R1686" s="16">
        <v>22895.3174148498</v>
      </c>
      <c r="S1686" s="17">
        <f>gp_need_index[[#This Row],[Normalised weighted population 2027/28]]/gp_need_index[[#This Row],[Registered population 2027/28]]</f>
        <v>1.2578722021792399</v>
      </c>
      <c r="T1686" s="99">
        <v>18256.508380976</v>
      </c>
      <c r="U1686" s="16">
        <v>22986.6452936434</v>
      </c>
      <c r="V1686" s="17">
        <f>gp_need_index[[#This Row],[Normalised weighted population 2028/29]]/gp_need_index[[#This Row],[Registered population 2028/29]]</f>
        <v>1.2590931855072784</v>
      </c>
    </row>
    <row r="1687" spans="1:22" x14ac:dyDescent="0.2">
      <c r="A1687" s="6" t="s">
        <v>2654</v>
      </c>
      <c r="B1687" s="1" t="s">
        <v>8216</v>
      </c>
      <c r="C1687" s="95" t="s">
        <v>6283</v>
      </c>
      <c r="D1687" s="95" t="s">
        <v>12671</v>
      </c>
      <c r="E1687" s="95" t="s">
        <v>6643</v>
      </c>
      <c r="F1687" s="95" t="s">
        <v>6367</v>
      </c>
      <c r="G1687" s="95" t="s">
        <v>6367</v>
      </c>
      <c r="H1687" s="61">
        <v>5281.6232800839598</v>
      </c>
      <c r="I1687" s="61">
        <v>112.919789039618</v>
      </c>
      <c r="J1687" s="123">
        <v>596399.78657381504</v>
      </c>
      <c r="K1687" s="99">
        <v>12404.583333333299</v>
      </c>
      <c r="L1687" s="16">
        <v>12007.658992435099</v>
      </c>
      <c r="M1687" s="17">
        <f>gp_need_index[[#This Row],[Normalised weighted population (base year)]]/gp_need_index[[#This Row],[Registered population (base year)]]</f>
        <v>0.96800179979995016</v>
      </c>
      <c r="N1687" s="99">
        <v>12450.077541676499</v>
      </c>
      <c r="O1687" s="16">
        <v>12051.060380250299</v>
      </c>
      <c r="P1687" s="17">
        <f>gp_need_index[[#This Row],[Normalised weighted population 2026/27]]/gp_need_index[[#This Row],[Registered population 2026/27]]</f>
        <v>0.96795062841251434</v>
      </c>
      <c r="Q1687" s="99">
        <v>12491.4994821042</v>
      </c>
      <c r="R1687" s="16">
        <v>12093.4246297339</v>
      </c>
      <c r="S1687" s="17">
        <f>gp_need_index[[#This Row],[Normalised weighted population 2027/28]]/gp_need_index[[#This Row],[Registered population 2027/28]]</f>
        <v>0.96813234048157326</v>
      </c>
      <c r="T1687" s="99">
        <v>12547.5169582217</v>
      </c>
      <c r="U1687" s="16">
        <v>12141.664485891901</v>
      </c>
      <c r="V1687" s="17">
        <f>gp_need_index[[#This Row],[Normalised weighted population 2028/29]]/gp_need_index[[#This Row],[Registered population 2028/29]]</f>
        <v>0.96765475801458334</v>
      </c>
    </row>
    <row r="1688" spans="1:22" x14ac:dyDescent="0.2">
      <c r="A1688" s="6" t="s">
        <v>2684</v>
      </c>
      <c r="B1688" s="1" t="s">
        <v>12317</v>
      </c>
      <c r="C1688" s="95" t="s">
        <v>6283</v>
      </c>
      <c r="D1688" s="95" t="s">
        <v>12671</v>
      </c>
      <c r="E1688" s="95" t="s">
        <v>6643</v>
      </c>
      <c r="F1688" s="95" t="s">
        <v>6366</v>
      </c>
      <c r="G1688" s="95" t="s">
        <v>6366</v>
      </c>
      <c r="H1688" s="61">
        <v>5236.8630479120602</v>
      </c>
      <c r="I1688" s="61">
        <v>206.11657854007001</v>
      </c>
      <c r="J1688" s="123">
        <v>1079404.2937185599</v>
      </c>
      <c r="K1688" s="99">
        <v>17096.25</v>
      </c>
      <c r="L1688" s="16">
        <v>21732.265781652099</v>
      </c>
      <c r="M1688" s="17">
        <f>gp_need_index[[#This Row],[Normalised weighted population (base year)]]/gp_need_index[[#This Row],[Registered population (base year)]]</f>
        <v>1.271171501449271</v>
      </c>
      <c r="N1688" s="99">
        <v>17201.59044571</v>
      </c>
      <c r="O1688" s="16">
        <v>21810.816521299599</v>
      </c>
      <c r="P1688" s="17">
        <f>gp_need_index[[#This Row],[Normalised weighted population 2026/27]]/gp_need_index[[#This Row],[Registered population 2026/27]]</f>
        <v>1.267953483146619</v>
      </c>
      <c r="Q1688" s="99">
        <v>17301.772486273599</v>
      </c>
      <c r="R1688" s="16">
        <v>21887.4901785045</v>
      </c>
      <c r="S1688" s="17">
        <f>gp_need_index[[#This Row],[Normalised weighted population 2027/28]]/gp_need_index[[#This Row],[Registered population 2027/28]]</f>
        <v>1.2650432316035245</v>
      </c>
      <c r="T1688" s="99">
        <v>17412.675027765999</v>
      </c>
      <c r="U1688" s="16">
        <v>21974.797902345901</v>
      </c>
      <c r="V1688" s="17">
        <f>gp_need_index[[#This Row],[Normalised weighted population 2028/29]]/gp_need_index[[#This Row],[Registered population 2028/29]]</f>
        <v>1.2620001158526881</v>
      </c>
    </row>
    <row r="1689" spans="1:22" x14ac:dyDescent="0.2">
      <c r="A1689" s="6" t="s">
        <v>2782</v>
      </c>
      <c r="B1689" s="1" t="s">
        <v>8217</v>
      </c>
      <c r="C1689" s="95" t="s">
        <v>6283</v>
      </c>
      <c r="D1689" s="95" t="s">
        <v>12671</v>
      </c>
      <c r="E1689" s="95" t="s">
        <v>6643</v>
      </c>
      <c r="F1689" s="95" t="s">
        <v>6497</v>
      </c>
      <c r="G1689" s="95" t="s">
        <v>6497</v>
      </c>
      <c r="H1689" s="61">
        <v>5426.7678674768504</v>
      </c>
      <c r="I1689" s="61">
        <v>93.153779741922193</v>
      </c>
      <c r="J1689" s="123">
        <v>505523.93863748002</v>
      </c>
      <c r="K1689" s="99">
        <v>12793.583333333299</v>
      </c>
      <c r="L1689" s="16">
        <v>10178.0034203957</v>
      </c>
      <c r="M1689" s="17">
        <f>gp_need_index[[#This Row],[Normalised weighted population (base year)]]/gp_need_index[[#This Row],[Registered population (base year)]]</f>
        <v>0.79555533076313467</v>
      </c>
      <c r="N1689" s="99">
        <v>12852.061993114899</v>
      </c>
      <c r="O1689" s="16">
        <v>10214.791563189499</v>
      </c>
      <c r="P1689" s="17">
        <f>gp_need_index[[#This Row],[Normalised weighted population 2026/27]]/gp_need_index[[#This Row],[Registered population 2026/27]]</f>
        <v>0.79479787513176969</v>
      </c>
      <c r="Q1689" s="99">
        <v>12903.294622727301</v>
      </c>
      <c r="R1689" s="16">
        <v>10250.7006006146</v>
      </c>
      <c r="S1689" s="17">
        <f>gp_need_index[[#This Row],[Normalised weighted population 2027/28]]/gp_need_index[[#This Row],[Registered population 2027/28]]</f>
        <v>0.79442505967115273</v>
      </c>
      <c r="T1689" s="99">
        <v>12954.9901997294</v>
      </c>
      <c r="U1689" s="16">
        <v>10291.589954757999</v>
      </c>
      <c r="V1689" s="17">
        <f>gp_need_index[[#This Row],[Normalised weighted population 2028/29]]/gp_need_index[[#This Row],[Registered population 2028/29]]</f>
        <v>0.79441124972622268</v>
      </c>
    </row>
    <row r="1690" spans="1:22" x14ac:dyDescent="0.2">
      <c r="A1690" s="6" t="s">
        <v>2750</v>
      </c>
      <c r="B1690" s="1" t="s">
        <v>8218</v>
      </c>
      <c r="C1690" s="95" t="s">
        <v>6283</v>
      </c>
      <c r="D1690" s="95" t="s">
        <v>12671</v>
      </c>
      <c r="E1690" s="95" t="s">
        <v>6643</v>
      </c>
      <c r="F1690" s="95" t="s">
        <v>6368</v>
      </c>
      <c r="G1690" s="95" t="s">
        <v>6368</v>
      </c>
      <c r="H1690" s="61">
        <v>5237.0641811293999</v>
      </c>
      <c r="I1690" s="61">
        <v>230.21680404016001</v>
      </c>
      <c r="J1690" s="123">
        <v>1205660.1783328101</v>
      </c>
      <c r="K1690" s="99">
        <v>18756.583333333299</v>
      </c>
      <c r="L1690" s="16">
        <v>24274.2479257864</v>
      </c>
      <c r="M1690" s="17">
        <f>gp_need_index[[#This Row],[Normalised weighted population (base year)]]/gp_need_index[[#This Row],[Registered population (base year)]]</f>
        <v>1.2941721578176433</v>
      </c>
      <c r="N1690" s="99">
        <v>18784.134893175698</v>
      </c>
      <c r="O1690" s="16">
        <v>24361.9865973136</v>
      </c>
      <c r="P1690" s="17">
        <f>gp_need_index[[#This Row],[Normalised weighted population 2026/27]]/gp_need_index[[#This Row],[Registered population 2026/27]]</f>
        <v>1.2969448279550178</v>
      </c>
      <c r="Q1690" s="99">
        <v>18803.1471323527</v>
      </c>
      <c r="R1690" s="16">
        <v>24447.628627604801</v>
      </c>
      <c r="S1690" s="17">
        <f>gp_need_index[[#This Row],[Normalised weighted population 2027/28]]/gp_need_index[[#This Row],[Registered population 2027/28]]</f>
        <v>1.3001881257175403</v>
      </c>
      <c r="T1690" s="99">
        <v>18830.436404411201</v>
      </c>
      <c r="U1690" s="16">
        <v>24545.148571252499</v>
      </c>
      <c r="V1690" s="17">
        <f>gp_need_index[[#This Row],[Normalised weighted population 2028/29]]/gp_need_index[[#This Row],[Registered population 2028/29]]</f>
        <v>1.3034827257377091</v>
      </c>
    </row>
    <row r="1691" spans="1:22" x14ac:dyDescent="0.2">
      <c r="A1691" s="6" t="s">
        <v>2786</v>
      </c>
      <c r="B1691" s="1" t="s">
        <v>8219</v>
      </c>
      <c r="C1691" s="95" t="s">
        <v>6283</v>
      </c>
      <c r="D1691" s="95" t="s">
        <v>12671</v>
      </c>
      <c r="E1691" s="95" t="s">
        <v>6643</v>
      </c>
      <c r="F1691" s="95" t="s">
        <v>6498</v>
      </c>
      <c r="G1691" s="95" t="s">
        <v>6498</v>
      </c>
      <c r="H1691" s="61">
        <v>5498.5451538951702</v>
      </c>
      <c r="I1691" s="61">
        <v>141.943705873624</v>
      </c>
      <c r="J1691" s="123">
        <v>780483.87605733494</v>
      </c>
      <c r="K1691" s="99">
        <v>15288.25</v>
      </c>
      <c r="L1691" s="16">
        <v>15713.9295549204</v>
      </c>
      <c r="M1691" s="17">
        <f>gp_need_index[[#This Row],[Normalised weighted population (base year)]]/gp_need_index[[#This Row],[Registered population (base year)]]</f>
        <v>1.0278435762706915</v>
      </c>
      <c r="N1691" s="99">
        <v>15343.1030148298</v>
      </c>
      <c r="O1691" s="16">
        <v>15770.7271664401</v>
      </c>
      <c r="P1691" s="17">
        <f>gp_need_index[[#This Row],[Normalised weighted population 2026/27]]/gp_need_index[[#This Row],[Registered population 2026/27]]</f>
        <v>1.0278707736757671</v>
      </c>
      <c r="Q1691" s="99">
        <v>15389.407559188099</v>
      </c>
      <c r="R1691" s="16">
        <v>15826.167517673601</v>
      </c>
      <c r="S1691" s="17">
        <f>gp_need_index[[#This Row],[Normalised weighted population 2027/28]]/gp_need_index[[#This Row],[Registered population 2027/28]]</f>
        <v>1.0283805570036215</v>
      </c>
      <c r="T1691" s="99">
        <v>15435.3453708624</v>
      </c>
      <c r="U1691" s="16">
        <v>15889.297033750299</v>
      </c>
      <c r="V1691" s="17">
        <f>gp_need_index[[#This Row],[Normalised weighted population 2028/29]]/gp_need_index[[#This Row],[Registered population 2028/29]]</f>
        <v>1.0294098805035379</v>
      </c>
    </row>
    <row r="1692" spans="1:22" x14ac:dyDescent="0.2">
      <c r="A1692" s="6" t="s">
        <v>2686</v>
      </c>
      <c r="B1692" s="1" t="s">
        <v>8220</v>
      </c>
      <c r="C1692" s="95" t="s">
        <v>6283</v>
      </c>
      <c r="D1692" s="95" t="s">
        <v>12671</v>
      </c>
      <c r="E1692" s="95" t="s">
        <v>6643</v>
      </c>
      <c r="F1692" s="95" t="s">
        <v>6494</v>
      </c>
      <c r="G1692" s="95" t="s">
        <v>6494</v>
      </c>
      <c r="H1692" s="61">
        <v>5214.3373240696601</v>
      </c>
      <c r="I1692" s="61">
        <v>126.316983408121</v>
      </c>
      <c r="J1692" s="123">
        <v>658659.36124885106</v>
      </c>
      <c r="K1692" s="99">
        <v>13013.583333333299</v>
      </c>
      <c r="L1692" s="16">
        <v>13261.1667208779</v>
      </c>
      <c r="M1692" s="17">
        <f>gp_need_index[[#This Row],[Normalised weighted population (base year)]]/gp_need_index[[#This Row],[Registered population (base year)]]</f>
        <v>1.0190249972819119</v>
      </c>
      <c r="N1692" s="99">
        <v>13053.0417933107</v>
      </c>
      <c r="O1692" s="16">
        <v>13309.098881517701</v>
      </c>
      <c r="P1692" s="17">
        <f>gp_need_index[[#This Row],[Normalised weighted population 2026/27]]/gp_need_index[[#This Row],[Registered population 2026/27]]</f>
        <v>1.0196166604123049</v>
      </c>
      <c r="Q1692" s="99">
        <v>13091.318958557</v>
      </c>
      <c r="R1692" s="16">
        <v>13355.8856345194</v>
      </c>
      <c r="S1692" s="17">
        <f>gp_need_index[[#This Row],[Normalised weighted population 2027/28]]/gp_need_index[[#This Row],[Registered population 2027/28]]</f>
        <v>1.0202093216733878</v>
      </c>
      <c r="T1692" s="99">
        <v>13131.296800997499</v>
      </c>
      <c r="U1692" s="16">
        <v>13409.161362578099</v>
      </c>
      <c r="V1692" s="17">
        <f>gp_need_index[[#This Row],[Normalised weighted population 2028/29]]/gp_need_index[[#This Row],[Registered population 2028/29]]</f>
        <v>1.0211604813897355</v>
      </c>
    </row>
    <row r="1693" spans="1:22" x14ac:dyDescent="0.2">
      <c r="A1693" s="6" t="s">
        <v>2764</v>
      </c>
      <c r="B1693" s="1" t="s">
        <v>7409</v>
      </c>
      <c r="C1693" s="95" t="s">
        <v>6283</v>
      </c>
      <c r="D1693" s="95" t="s">
        <v>12671</v>
      </c>
      <c r="E1693" s="95" t="s">
        <v>6643</v>
      </c>
      <c r="F1693" s="95" t="s">
        <v>6368</v>
      </c>
      <c r="G1693" s="95" t="s">
        <v>6368</v>
      </c>
      <c r="H1693" s="61">
        <v>5210.18858454778</v>
      </c>
      <c r="I1693" s="61">
        <v>101.07083397935899</v>
      </c>
      <c r="J1693" s="123">
        <v>526598.10542998195</v>
      </c>
      <c r="K1693" s="99">
        <v>15590.583333333299</v>
      </c>
      <c r="L1693" s="16">
        <v>10602.3017083743</v>
      </c>
      <c r="M1693" s="17">
        <f>gp_need_index[[#This Row],[Normalised weighted population (base year)]]/gp_need_index[[#This Row],[Registered population (base year)]]</f>
        <v>0.6800452222788963</v>
      </c>
      <c r="N1693" s="99">
        <v>15629.1892542529</v>
      </c>
      <c r="O1693" s="16">
        <v>10640.623466884301</v>
      </c>
      <c r="P1693" s="17">
        <f>gp_need_index[[#This Row],[Normalised weighted population 2026/27]]/gp_need_index[[#This Row],[Registered population 2026/27]]</f>
        <v>0.68081736638954915</v>
      </c>
      <c r="Q1693" s="99">
        <v>15646.524584173299</v>
      </c>
      <c r="R1693" s="16">
        <v>10678.0294720813</v>
      </c>
      <c r="S1693" s="17">
        <f>gp_need_index[[#This Row],[Normalised weighted population 2027/28]]/gp_need_index[[#This Row],[Registered population 2027/28]]</f>
        <v>0.68245375608090575</v>
      </c>
      <c r="T1693" s="99">
        <v>15666.671281151899</v>
      </c>
      <c r="U1693" s="16">
        <v>10720.6234123054</v>
      </c>
      <c r="V1693" s="17">
        <f>gp_need_index[[#This Row],[Normalised weighted population 2028/29]]/gp_need_index[[#This Row],[Registered population 2028/29]]</f>
        <v>0.68429490987042407</v>
      </c>
    </row>
    <row r="1694" spans="1:22" x14ac:dyDescent="0.2">
      <c r="A1694" s="6" t="s">
        <v>2641</v>
      </c>
      <c r="B1694" s="1" t="s">
        <v>12318</v>
      </c>
      <c r="C1694" s="95" t="s">
        <v>6283</v>
      </c>
      <c r="D1694" s="95" t="s">
        <v>12671</v>
      </c>
      <c r="E1694" s="95" t="s">
        <v>6643</v>
      </c>
      <c r="F1694" s="95" t="s">
        <v>6366</v>
      </c>
      <c r="G1694" s="95" t="s">
        <v>6366</v>
      </c>
      <c r="H1694" s="61">
        <v>5248.4940257352901</v>
      </c>
      <c r="I1694" s="61">
        <v>187.983522679912</v>
      </c>
      <c r="J1694" s="123">
        <v>986630.39572219399</v>
      </c>
      <c r="K1694" s="99">
        <v>20303.416666666701</v>
      </c>
      <c r="L1694" s="16">
        <v>19864.395679050402</v>
      </c>
      <c r="M1694" s="17">
        <f>gp_need_index[[#This Row],[Normalised weighted population (base year)]]/gp_need_index[[#This Row],[Registered population (base year)]]</f>
        <v>0.97837698970454245</v>
      </c>
      <c r="N1694" s="99">
        <v>20450.198945829001</v>
      </c>
      <c r="O1694" s="16">
        <v>19936.195048196601</v>
      </c>
      <c r="P1694" s="17">
        <f>gp_need_index[[#This Row],[Normalised weighted population 2026/27]]/gp_need_index[[#This Row],[Registered population 2026/27]]</f>
        <v>0.97486557959685594</v>
      </c>
      <c r="Q1694" s="99">
        <v>20576.462549830299</v>
      </c>
      <c r="R1694" s="16">
        <v>20006.278668569201</v>
      </c>
      <c r="S1694" s="17">
        <f>gp_need_index[[#This Row],[Normalised weighted population 2027/28]]/gp_need_index[[#This Row],[Registered population 2027/28]]</f>
        <v>0.9722895089532384</v>
      </c>
      <c r="T1694" s="99">
        <v>20711.802274773701</v>
      </c>
      <c r="U1694" s="16">
        <v>20086.082366427901</v>
      </c>
      <c r="V1694" s="17">
        <f>gp_need_index[[#This Row],[Normalised weighted population 2028/29]]/gp_need_index[[#This Row],[Registered population 2028/29]]</f>
        <v>0.96978921003374452</v>
      </c>
    </row>
    <row r="1695" spans="1:22" x14ac:dyDescent="0.2">
      <c r="A1695" s="6" t="s">
        <v>2664</v>
      </c>
      <c r="B1695" s="1" t="s">
        <v>8221</v>
      </c>
      <c r="C1695" s="95" t="s">
        <v>6283</v>
      </c>
      <c r="D1695" s="95" t="s">
        <v>12671</v>
      </c>
      <c r="E1695" s="95" t="s">
        <v>6643</v>
      </c>
      <c r="F1695" s="95" t="s">
        <v>6367</v>
      </c>
      <c r="G1695" s="95" t="s">
        <v>6367</v>
      </c>
      <c r="H1695" s="61">
        <v>5255.6067129847497</v>
      </c>
      <c r="I1695" s="61">
        <v>213.84618907413901</v>
      </c>
      <c r="J1695" s="123">
        <v>1123891.46684425</v>
      </c>
      <c r="K1695" s="99">
        <v>21332.25</v>
      </c>
      <c r="L1695" s="16">
        <v>22627.9515556185</v>
      </c>
      <c r="M1695" s="17">
        <f>gp_need_index[[#This Row],[Normalised weighted population (base year)]]/gp_need_index[[#This Row],[Registered population (base year)]]</f>
        <v>1.0607390948267763</v>
      </c>
      <c r="N1695" s="99">
        <v>21444.039220142098</v>
      </c>
      <c r="O1695" s="16">
        <v>22709.739729445399</v>
      </c>
      <c r="P1695" s="17">
        <f>gp_need_index[[#This Row],[Normalised weighted population 2026/27]]/gp_need_index[[#This Row],[Registered population 2026/27]]</f>
        <v>1.0590234188769085</v>
      </c>
      <c r="Q1695" s="99">
        <v>21552.471172182301</v>
      </c>
      <c r="R1695" s="16">
        <v>22789.5734577025</v>
      </c>
      <c r="S1695" s="17">
        <f>gp_need_index[[#This Row],[Normalised weighted population 2027/28]]/gp_need_index[[#This Row],[Registered population 2027/28]]</f>
        <v>1.0573995564423686</v>
      </c>
      <c r="T1695" s="99">
        <v>21671.8995117749</v>
      </c>
      <c r="U1695" s="16">
        <v>22880.479530974699</v>
      </c>
      <c r="V1695" s="17">
        <f>gp_need_index[[#This Row],[Normalised weighted population 2028/29]]/gp_need_index[[#This Row],[Registered population 2028/29]]</f>
        <v>1.0557671476163475</v>
      </c>
    </row>
    <row r="1696" spans="1:22" x14ac:dyDescent="0.2">
      <c r="A1696" s="6" t="s">
        <v>2676</v>
      </c>
      <c r="B1696" s="1" t="s">
        <v>8222</v>
      </c>
      <c r="C1696" s="95" t="s">
        <v>6283</v>
      </c>
      <c r="D1696" s="95" t="s">
        <v>12671</v>
      </c>
      <c r="E1696" s="95" t="s">
        <v>6643</v>
      </c>
      <c r="F1696" s="95" t="s">
        <v>6367</v>
      </c>
      <c r="G1696" s="95" t="s">
        <v>6367</v>
      </c>
      <c r="H1696" s="61">
        <v>5264.1265510110297</v>
      </c>
      <c r="I1696" s="61">
        <v>142.354417363538</v>
      </c>
      <c r="J1696" s="123">
        <v>749371.66809710395</v>
      </c>
      <c r="K1696" s="99">
        <v>12604.25</v>
      </c>
      <c r="L1696" s="16">
        <v>15087.5296263853</v>
      </c>
      <c r="M1696" s="17">
        <f>gp_need_index[[#This Row],[Normalised weighted population (base year)]]/gp_need_index[[#This Row],[Registered population (base year)]]</f>
        <v>1.1970192297348354</v>
      </c>
      <c r="N1696" s="99">
        <v>12658.690083699999</v>
      </c>
      <c r="O1696" s="16">
        <v>15142.0631307844</v>
      </c>
      <c r="P1696" s="17">
        <f>gp_need_index[[#This Row],[Normalised weighted population 2026/27]]/gp_need_index[[#This Row],[Registered population 2026/27]]</f>
        <v>1.1961793069159756</v>
      </c>
      <c r="Q1696" s="99">
        <v>12713.673853005501</v>
      </c>
      <c r="R1696" s="16">
        <v>15195.2934789803</v>
      </c>
      <c r="S1696" s="17">
        <f>gp_need_index[[#This Row],[Normalised weighted population 2027/28]]/gp_need_index[[#This Row],[Registered population 2027/28]]</f>
        <v>1.1951929595384536</v>
      </c>
      <c r="T1696" s="99">
        <v>12775.314575497099</v>
      </c>
      <c r="U1696" s="16">
        <v>15255.9064810163</v>
      </c>
      <c r="V1696" s="17">
        <f>gp_need_index[[#This Row],[Normalised weighted population 2028/29]]/gp_need_index[[#This Row],[Registered population 2028/29]]</f>
        <v>1.1941707103069654</v>
      </c>
    </row>
    <row r="1697" spans="1:22" x14ac:dyDescent="0.2">
      <c r="A1697" s="6" t="s">
        <v>2657</v>
      </c>
      <c r="B1697" s="1" t="s">
        <v>6725</v>
      </c>
      <c r="C1697" s="95" t="s">
        <v>6283</v>
      </c>
      <c r="D1697" s="95" t="s">
        <v>12671</v>
      </c>
      <c r="E1697" s="95" t="s">
        <v>6643</v>
      </c>
      <c r="F1697" s="95" t="s">
        <v>6499</v>
      </c>
      <c r="G1697" s="95" t="s">
        <v>6499</v>
      </c>
      <c r="H1697" s="61">
        <v>5475.61370918188</v>
      </c>
      <c r="I1697" s="61">
        <v>107.408220462055</v>
      </c>
      <c r="J1697" s="123">
        <v>588125.92444086098</v>
      </c>
      <c r="K1697" s="99">
        <v>9544.8333333333303</v>
      </c>
      <c r="L1697" s="16">
        <v>11841.076580302401</v>
      </c>
      <c r="M1697" s="17">
        <f>gp_need_index[[#This Row],[Normalised weighted population (base year)]]/gp_need_index[[#This Row],[Registered population (base year)]]</f>
        <v>1.2405744727830839</v>
      </c>
      <c r="N1697" s="99">
        <v>9546.3586992915407</v>
      </c>
      <c r="O1697" s="16">
        <v>11883.8758600899</v>
      </c>
      <c r="P1697" s="17">
        <f>gp_need_index[[#This Row],[Normalised weighted population 2026/27]]/gp_need_index[[#This Row],[Registered population 2026/27]]</f>
        <v>1.2448595568666232</v>
      </c>
      <c r="Q1697" s="99">
        <v>9548.4378864647497</v>
      </c>
      <c r="R1697" s="16">
        <v>11925.6523897797</v>
      </c>
      <c r="S1697" s="17">
        <f>gp_need_index[[#This Row],[Normalised weighted population 2027/28]]/gp_need_index[[#This Row],[Registered population 2027/28]]</f>
        <v>1.2489637081563609</v>
      </c>
      <c r="T1697" s="99">
        <v>9551.8401035062197</v>
      </c>
      <c r="U1697" s="16">
        <v>11973.223013774799</v>
      </c>
      <c r="V1697" s="17">
        <f>gp_need_index[[#This Row],[Normalised weighted population 2028/29]]/gp_need_index[[#This Row],[Registered population 2028/29]]</f>
        <v>1.2534991042594772</v>
      </c>
    </row>
    <row r="1698" spans="1:22" x14ac:dyDescent="0.2">
      <c r="A1698" s="6" t="s">
        <v>2781</v>
      </c>
      <c r="B1698" s="1" t="s">
        <v>8223</v>
      </c>
      <c r="C1698" s="95" t="s">
        <v>6283</v>
      </c>
      <c r="D1698" s="95" t="s">
        <v>12671</v>
      </c>
      <c r="E1698" s="95" t="s">
        <v>6643</v>
      </c>
      <c r="F1698" s="95" t="s">
        <v>6497</v>
      </c>
      <c r="G1698" s="95" t="s">
        <v>6497</v>
      </c>
      <c r="H1698" s="61">
        <v>5417.5050288795401</v>
      </c>
      <c r="I1698" s="61">
        <v>139.77841843011399</v>
      </c>
      <c r="J1698" s="123">
        <v>757250.28477397002</v>
      </c>
      <c r="K1698" s="99">
        <v>15070.916666666701</v>
      </c>
      <c r="L1698" s="16">
        <v>15246.1543350416</v>
      </c>
      <c r="M1698" s="17">
        <f>gp_need_index[[#This Row],[Normalised weighted population (base year)]]/gp_need_index[[#This Row],[Registered population (base year)]]</f>
        <v>1.0116275388054188</v>
      </c>
      <c r="N1698" s="99">
        <v>15131.706130451499</v>
      </c>
      <c r="O1698" s="16">
        <v>15301.261184544999</v>
      </c>
      <c r="P1698" s="17">
        <f>gp_need_index[[#This Row],[Normalised weighted population 2026/27]]/gp_need_index[[#This Row],[Registered population 2026/27]]</f>
        <v>1.0112052833059111</v>
      </c>
      <c r="Q1698" s="99">
        <v>15178.657579774899</v>
      </c>
      <c r="R1698" s="16">
        <v>15355.051176942599</v>
      </c>
      <c r="S1698" s="17">
        <f>gp_need_index[[#This Row],[Normalised weighted population 2027/28]]/gp_need_index[[#This Row],[Registered population 2027/28]]</f>
        <v>1.0116211592652791</v>
      </c>
      <c r="T1698" s="99">
        <v>15236.8475544624</v>
      </c>
      <c r="U1698" s="16">
        <v>15416.3014416735</v>
      </c>
      <c r="V1698" s="17">
        <f>gp_need_index[[#This Row],[Normalised weighted population 2028/29]]/gp_need_index[[#This Row],[Registered population 2028/29]]</f>
        <v>1.0117776256912503</v>
      </c>
    </row>
    <row r="1699" spans="1:22" x14ac:dyDescent="0.2">
      <c r="A1699" s="6" t="s">
        <v>2650</v>
      </c>
      <c r="B1699" s="1" t="s">
        <v>8224</v>
      </c>
      <c r="C1699" s="95" t="s">
        <v>6283</v>
      </c>
      <c r="D1699" s="95" t="s">
        <v>12671</v>
      </c>
      <c r="E1699" s="95" t="s">
        <v>6643</v>
      </c>
      <c r="F1699" s="95" t="s">
        <v>6494</v>
      </c>
      <c r="G1699" s="95" t="s">
        <v>6494</v>
      </c>
      <c r="H1699" s="61">
        <v>5253.7146618412999</v>
      </c>
      <c r="I1699" s="61">
        <v>130.36519779015401</v>
      </c>
      <c r="J1699" s="123">
        <v>684901.55102397397</v>
      </c>
      <c r="K1699" s="99">
        <v>14272</v>
      </c>
      <c r="L1699" s="16">
        <v>13789.515779895301</v>
      </c>
      <c r="M1699" s="17">
        <f>gp_need_index[[#This Row],[Normalised weighted population (base year)]]/gp_need_index[[#This Row],[Registered population (base year)]]</f>
        <v>0.96619365049714834</v>
      </c>
      <c r="N1699" s="99">
        <v>14317.569261942701</v>
      </c>
      <c r="O1699" s="16">
        <v>13839.357645201701</v>
      </c>
      <c r="P1699" s="17">
        <f>gp_need_index[[#This Row],[Normalised weighted population 2026/27]]/gp_need_index[[#This Row],[Registered population 2026/27]]</f>
        <v>0.96659966451064239</v>
      </c>
      <c r="Q1699" s="99">
        <v>14356.466111198901</v>
      </c>
      <c r="R1699" s="16">
        <v>13888.0084677414</v>
      </c>
      <c r="S1699" s="17">
        <f>gp_need_index[[#This Row],[Normalised weighted population 2027/28]]/gp_need_index[[#This Row],[Registered population 2027/28]]</f>
        <v>0.96736957132562895</v>
      </c>
      <c r="T1699" s="99">
        <v>14401.4735054915</v>
      </c>
      <c r="U1699" s="16">
        <v>13943.4067979346</v>
      </c>
      <c r="V1699" s="17">
        <f>gp_need_index[[#This Row],[Normalised weighted population 2028/29]]/gp_need_index[[#This Row],[Registered population 2028/29]]</f>
        <v>0.96819306667597371</v>
      </c>
    </row>
    <row r="1700" spans="1:22" x14ac:dyDescent="0.2">
      <c r="A1700" s="6" t="s">
        <v>2773</v>
      </c>
      <c r="B1700" s="1" t="s">
        <v>8225</v>
      </c>
      <c r="C1700" s="95" t="s">
        <v>6283</v>
      </c>
      <c r="D1700" s="95" t="s">
        <v>12671</v>
      </c>
      <c r="E1700" s="95" t="s">
        <v>6643</v>
      </c>
      <c r="F1700" s="95" t="s">
        <v>6492</v>
      </c>
      <c r="G1700" s="95" t="s">
        <v>6492</v>
      </c>
      <c r="H1700" s="61">
        <v>5410.8793415052296</v>
      </c>
      <c r="I1700" s="61">
        <v>222.35685568162199</v>
      </c>
      <c r="J1700" s="123">
        <v>1203146.11684975</v>
      </c>
      <c r="K1700" s="99">
        <v>19443.416666666701</v>
      </c>
      <c r="L1700" s="16">
        <v>24223.6308839058</v>
      </c>
      <c r="M1700" s="17">
        <f>gp_need_index[[#This Row],[Normalised weighted population (base year)]]/gp_need_index[[#This Row],[Registered population (base year)]]</f>
        <v>1.2458525833802747</v>
      </c>
      <c r="N1700" s="99">
        <v>19423.357062425501</v>
      </c>
      <c r="O1700" s="16">
        <v>24311.1866013812</v>
      </c>
      <c r="P1700" s="17">
        <f>gp_need_index[[#This Row],[Normalised weighted population 2026/27]]/gp_need_index[[#This Row],[Registered population 2026/27]]</f>
        <v>1.2516470002197102</v>
      </c>
      <c r="Q1700" s="99">
        <v>19414.5833246328</v>
      </c>
      <c r="R1700" s="16">
        <v>24396.650049569798</v>
      </c>
      <c r="S1700" s="17">
        <f>gp_need_index[[#This Row],[Normalised weighted population 2027/28]]/gp_need_index[[#This Row],[Registered population 2027/28]]</f>
        <v>1.256614661341501</v>
      </c>
      <c r="T1700" s="99">
        <v>19414.143235451698</v>
      </c>
      <c r="U1700" s="16">
        <v>24493.966643103999</v>
      </c>
      <c r="V1700" s="17">
        <f>gp_need_index[[#This Row],[Normalised weighted population 2028/29]]/gp_need_index[[#This Row],[Registered population 2028/29]]</f>
        <v>1.2616558117473944</v>
      </c>
    </row>
    <row r="1701" spans="1:22" x14ac:dyDescent="0.2">
      <c r="A1701" s="6" t="s">
        <v>2779</v>
      </c>
      <c r="B1701" s="1" t="s">
        <v>8226</v>
      </c>
      <c r="C1701" s="95" t="s">
        <v>6283</v>
      </c>
      <c r="D1701" s="95" t="s">
        <v>12671</v>
      </c>
      <c r="E1701" s="95" t="s">
        <v>6643</v>
      </c>
      <c r="F1701" s="95" t="s">
        <v>6493</v>
      </c>
      <c r="G1701" s="95" t="s">
        <v>6493</v>
      </c>
      <c r="H1701" s="61">
        <v>5342.60268332741</v>
      </c>
      <c r="I1701" s="61">
        <v>91.811036261700295</v>
      </c>
      <c r="J1701" s="123">
        <v>490509.88869082998</v>
      </c>
      <c r="K1701" s="99">
        <v>10737.5</v>
      </c>
      <c r="L1701" s="16">
        <v>9875.7169409010694</v>
      </c>
      <c r="M1701" s="17">
        <f>gp_need_index[[#This Row],[Normalised weighted population (base year)]]/gp_need_index[[#This Row],[Registered population (base year)]]</f>
        <v>0.91974080939707281</v>
      </c>
      <c r="N1701" s="99">
        <v>10773.325947143399</v>
      </c>
      <c r="O1701" s="16">
        <v>9911.4124766565892</v>
      </c>
      <c r="P1701" s="17">
        <f>gp_need_index[[#This Row],[Normalised weighted population 2026/27]]/gp_need_index[[#This Row],[Registered population 2026/27]]</f>
        <v>0.91999560073504039</v>
      </c>
      <c r="Q1701" s="99">
        <v>10797.8838732107</v>
      </c>
      <c r="R1701" s="16">
        <v>9946.2550164537206</v>
      </c>
      <c r="S1701" s="17">
        <f>gp_need_index[[#This Row],[Normalised weighted population 2027/28]]/gp_need_index[[#This Row],[Registered population 2027/28]]</f>
        <v>0.92113002262694721</v>
      </c>
      <c r="T1701" s="99">
        <v>10821.5927669424</v>
      </c>
      <c r="U1701" s="16">
        <v>9985.9299576713402</v>
      </c>
      <c r="V1701" s="17">
        <f>gp_need_index[[#This Row],[Normalised weighted population 2028/29]]/gp_need_index[[#This Row],[Registered population 2028/29]]</f>
        <v>0.92277820582716552</v>
      </c>
    </row>
    <row r="1702" spans="1:22" x14ac:dyDescent="0.2">
      <c r="A1702" s="6" t="s">
        <v>2756</v>
      </c>
      <c r="B1702" s="1" t="s">
        <v>8228</v>
      </c>
      <c r="C1702" s="95" t="s">
        <v>6283</v>
      </c>
      <c r="D1702" s="95" t="s">
        <v>12671</v>
      </c>
      <c r="E1702" s="95" t="s">
        <v>6643</v>
      </c>
      <c r="F1702" s="95" t="s">
        <v>6498</v>
      </c>
      <c r="G1702" s="95" t="s">
        <v>6498</v>
      </c>
      <c r="H1702" s="61">
        <v>5307.3787597656201</v>
      </c>
      <c r="I1702" s="61">
        <v>57.133646315213298</v>
      </c>
      <c r="J1702" s="123">
        <v>303229.90092132502</v>
      </c>
      <c r="K1702" s="99">
        <v>5207.4166666666697</v>
      </c>
      <c r="L1702" s="16">
        <v>6105.1015250866703</v>
      </c>
      <c r="M1702" s="17">
        <f>gp_need_index[[#This Row],[Normalised weighted population (base year)]]/gp_need_index[[#This Row],[Registered population (base year)]]</f>
        <v>1.1723858327231993</v>
      </c>
      <c r="N1702" s="99">
        <v>5225.1956997056304</v>
      </c>
      <c r="O1702" s="16">
        <v>6127.1682642493997</v>
      </c>
      <c r="P1702" s="17">
        <f>gp_need_index[[#This Row],[Normalised weighted population 2026/27]]/gp_need_index[[#This Row],[Registered population 2026/27]]</f>
        <v>1.1726198627535775</v>
      </c>
      <c r="Q1702" s="99">
        <v>5238.9209364755397</v>
      </c>
      <c r="R1702" s="16">
        <v>6148.7076870706796</v>
      </c>
      <c r="S1702" s="17">
        <f>gp_need_index[[#This Row],[Normalised weighted population 2027/28]]/gp_need_index[[#This Row],[Registered population 2027/28]]</f>
        <v>1.1736591870018169</v>
      </c>
      <c r="T1702" s="99">
        <v>5252.1020176596103</v>
      </c>
      <c r="U1702" s="16">
        <v>6173.2344678183399</v>
      </c>
      <c r="V1702" s="17">
        <f>gp_need_index[[#This Row],[Normalised weighted population 2028/29]]/gp_need_index[[#This Row],[Registered population 2028/29]]</f>
        <v>1.1753835791958198</v>
      </c>
    </row>
    <row r="1703" spans="1:22" x14ac:dyDescent="0.2">
      <c r="A1703" s="6" t="s">
        <v>2776</v>
      </c>
      <c r="B1703" s="1" t="s">
        <v>8229</v>
      </c>
      <c r="C1703" s="95" t="s">
        <v>6283</v>
      </c>
      <c r="D1703" s="95" t="s">
        <v>12671</v>
      </c>
      <c r="E1703" s="95" t="s">
        <v>6643</v>
      </c>
      <c r="F1703" s="95" t="s">
        <v>6498</v>
      </c>
      <c r="G1703" s="95" t="s">
        <v>6498</v>
      </c>
      <c r="H1703" s="61">
        <v>5384.7841094970699</v>
      </c>
      <c r="I1703" s="61">
        <v>149.31739013999501</v>
      </c>
      <c r="J1703" s="123">
        <v>804041.90969741903</v>
      </c>
      <c r="K1703" s="99">
        <v>14537.583333333299</v>
      </c>
      <c r="L1703" s="16">
        <v>16188.2369588642</v>
      </c>
      <c r="M1703" s="17">
        <f>gp_need_index[[#This Row],[Normalised weighted population (base year)]]/gp_need_index[[#This Row],[Registered population (base year)]]</f>
        <v>1.1135438805531115</v>
      </c>
      <c r="N1703" s="99">
        <v>14586.0203809173</v>
      </c>
      <c r="O1703" s="16">
        <v>16246.7489428185</v>
      </c>
      <c r="P1703" s="17">
        <f>gp_need_index[[#This Row],[Normalised weighted population 2026/27]]/gp_need_index[[#This Row],[Registered population 2026/27]]</f>
        <v>1.1138575511709767</v>
      </c>
      <c r="Q1703" s="99">
        <v>14631.000514428</v>
      </c>
      <c r="R1703" s="16">
        <v>16303.862699101801</v>
      </c>
      <c r="S1703" s="17">
        <f>gp_need_index[[#This Row],[Normalised weighted population 2027/28]]/gp_need_index[[#This Row],[Registered population 2027/28]]</f>
        <v>1.1143368276847607</v>
      </c>
      <c r="T1703" s="99">
        <v>14676.2916616813</v>
      </c>
      <c r="U1703" s="16">
        <v>16368.8977090766</v>
      </c>
      <c r="V1703" s="17">
        <f>gp_need_index[[#This Row],[Normalised weighted population 2028/29]]/gp_need_index[[#This Row],[Registered population 2028/29]]</f>
        <v>1.1153292729807605</v>
      </c>
    </row>
    <row r="1704" spans="1:22" x14ac:dyDescent="0.2">
      <c r="A1704" s="6" t="s">
        <v>2645</v>
      </c>
      <c r="B1704" s="1" t="s">
        <v>8230</v>
      </c>
      <c r="C1704" s="95" t="s">
        <v>6283</v>
      </c>
      <c r="D1704" s="95" t="s">
        <v>12671</v>
      </c>
      <c r="E1704" s="95" t="s">
        <v>6643</v>
      </c>
      <c r="F1704" s="95" t="s">
        <v>6494</v>
      </c>
      <c r="G1704" s="95" t="s">
        <v>6494</v>
      </c>
      <c r="H1704" s="61">
        <v>5224.53630960399</v>
      </c>
      <c r="I1704" s="61">
        <v>190.341754856878</v>
      </c>
      <c r="J1704" s="123">
        <v>994447.40948349796</v>
      </c>
      <c r="K1704" s="99">
        <v>17991.75</v>
      </c>
      <c r="L1704" s="16">
        <v>20021.7801008727</v>
      </c>
      <c r="M1704" s="17">
        <f>gp_need_index[[#This Row],[Normalised weighted population (base year)]]/gp_need_index[[#This Row],[Registered population (base year)]]</f>
        <v>1.1128311643321356</v>
      </c>
      <c r="N1704" s="99">
        <v>18037.1329960611</v>
      </c>
      <c r="O1704" s="16">
        <v>20094.148332137</v>
      </c>
      <c r="P1704" s="17">
        <f>gp_need_index[[#This Row],[Normalised weighted population 2026/27]]/gp_need_index[[#This Row],[Registered population 2026/27]]</f>
        <v>1.1140433646813552</v>
      </c>
      <c r="Q1704" s="99">
        <v>18086.0194072497</v>
      </c>
      <c r="R1704" s="16">
        <v>20164.7872208525</v>
      </c>
      <c r="S1704" s="17">
        <f>gp_need_index[[#This Row],[Normalised weighted population 2027/28]]/gp_need_index[[#This Row],[Registered population 2027/28]]</f>
        <v>1.1149378294247287</v>
      </c>
      <c r="T1704" s="99">
        <v>18139.598371103599</v>
      </c>
      <c r="U1704" s="16">
        <v>20245.2231986482</v>
      </c>
      <c r="V1704" s="17">
        <f>gp_need_index[[#This Row],[Normalised weighted population 2028/29]]/gp_need_index[[#This Row],[Registered population 2028/29]]</f>
        <v>1.1160789111460629</v>
      </c>
    </row>
    <row r="1705" spans="1:22" x14ac:dyDescent="0.2">
      <c r="A1705" s="6" t="s">
        <v>2745</v>
      </c>
      <c r="B1705" s="1" t="s">
        <v>8231</v>
      </c>
      <c r="C1705" s="95" t="s">
        <v>6283</v>
      </c>
      <c r="D1705" s="95" t="s">
        <v>12671</v>
      </c>
      <c r="E1705" s="95" t="s">
        <v>6643</v>
      </c>
      <c r="F1705" s="95" t="s">
        <v>6368</v>
      </c>
      <c r="G1705" s="95" t="s">
        <v>6368</v>
      </c>
      <c r="H1705" s="61">
        <v>5304.29833984375</v>
      </c>
      <c r="I1705" s="61">
        <v>107.28327494640401</v>
      </c>
      <c r="J1705" s="123">
        <v>569062.497191209</v>
      </c>
      <c r="K1705" s="99">
        <v>13576.75</v>
      </c>
      <c r="L1705" s="16">
        <v>11457.2616648814</v>
      </c>
      <c r="M1705" s="17">
        <f>gp_need_index[[#This Row],[Normalised weighted population (base year)]]/gp_need_index[[#This Row],[Registered population (base year)]]</f>
        <v>0.84388838749195505</v>
      </c>
      <c r="N1705" s="99">
        <v>13620.7964071593</v>
      </c>
      <c r="O1705" s="16">
        <v>11498.6736551062</v>
      </c>
      <c r="P1705" s="17">
        <f>gp_need_index[[#This Row],[Normalised weighted population 2026/27]]/gp_need_index[[#This Row],[Registered population 2026/27]]</f>
        <v>0.84419980384277093</v>
      </c>
      <c r="Q1705" s="99">
        <v>13651.241542604201</v>
      </c>
      <c r="R1705" s="16">
        <v>11539.096046504599</v>
      </c>
      <c r="S1705" s="17">
        <f>gp_need_index[[#This Row],[Normalised weighted population 2027/28]]/gp_need_index[[#This Row],[Registered population 2027/28]]</f>
        <v>0.84527813902436633</v>
      </c>
      <c r="T1705" s="99">
        <v>13681.211370916601</v>
      </c>
      <c r="U1705" s="16">
        <v>11585.124723287099</v>
      </c>
      <c r="V1705" s="17">
        <f>gp_need_index[[#This Row],[Normalised weighted population 2028/29]]/gp_need_index[[#This Row],[Registered population 2028/29]]</f>
        <v>0.8467908585868833</v>
      </c>
    </row>
    <row r="1706" spans="1:22" x14ac:dyDescent="0.2">
      <c r="A1706" s="6" t="s">
        <v>2674</v>
      </c>
      <c r="B1706" s="1" t="s">
        <v>8232</v>
      </c>
      <c r="C1706" s="95" t="s">
        <v>6283</v>
      </c>
      <c r="D1706" s="95" t="s">
        <v>12671</v>
      </c>
      <c r="E1706" s="95" t="s">
        <v>6643</v>
      </c>
      <c r="F1706" s="95" t="s">
        <v>6365</v>
      </c>
      <c r="G1706" s="95" t="s">
        <v>6365</v>
      </c>
      <c r="H1706" s="61">
        <v>5270.60309879954</v>
      </c>
      <c r="I1706" s="61">
        <v>110.181844827918</v>
      </c>
      <c r="J1706" s="123">
        <v>580724.77278147405</v>
      </c>
      <c r="K1706" s="99">
        <v>10141.916666666701</v>
      </c>
      <c r="L1706" s="16">
        <v>11692.064948712499</v>
      </c>
      <c r="M1706" s="17">
        <f>gp_need_index[[#This Row],[Normalised weighted population (base year)]]/gp_need_index[[#This Row],[Registered population (base year)]]</f>
        <v>1.152845693076995</v>
      </c>
      <c r="N1706" s="99">
        <v>10148.0704435186</v>
      </c>
      <c r="O1706" s="16">
        <v>11734.325629626101</v>
      </c>
      <c r="P1706" s="17">
        <f>gp_need_index[[#This Row],[Normalised weighted population 2026/27]]/gp_need_index[[#This Row],[Registered population 2026/27]]</f>
        <v>1.1563110144865634</v>
      </c>
      <c r="Q1706" s="99">
        <v>10152.097002955599</v>
      </c>
      <c r="R1706" s="16">
        <v>11775.5764310337</v>
      </c>
      <c r="S1706" s="17">
        <f>gp_need_index[[#This Row],[Normalised weighted population 2027/28]]/gp_need_index[[#This Row],[Registered population 2027/28]]</f>
        <v>1.1599156733436899</v>
      </c>
      <c r="T1706" s="99">
        <v>10161.288624484199</v>
      </c>
      <c r="U1706" s="16">
        <v>11822.5484121393</v>
      </c>
      <c r="V1706" s="17">
        <f>gp_need_index[[#This Row],[Normalised weighted population 2028/29]]/gp_need_index[[#This Row],[Registered population 2028/29]]</f>
        <v>1.1634890857890015</v>
      </c>
    </row>
    <row r="1707" spans="1:22" x14ac:dyDescent="0.2">
      <c r="A1707" s="6" t="s">
        <v>2661</v>
      </c>
      <c r="B1707" s="1" t="s">
        <v>8233</v>
      </c>
      <c r="C1707" s="95" t="s">
        <v>6283</v>
      </c>
      <c r="D1707" s="95" t="s">
        <v>12671</v>
      </c>
      <c r="E1707" s="95" t="s">
        <v>6643</v>
      </c>
      <c r="F1707" s="95" t="s">
        <v>6367</v>
      </c>
      <c r="G1707" s="95" t="s">
        <v>6367</v>
      </c>
      <c r="H1707" s="61">
        <v>5365.3124927122199</v>
      </c>
      <c r="I1707" s="61">
        <v>141.55760482049899</v>
      </c>
      <c r="J1707" s="123">
        <v>759500.78558184498</v>
      </c>
      <c r="K1707" s="99">
        <v>17011</v>
      </c>
      <c r="L1707" s="16">
        <v>15291.464958672699</v>
      </c>
      <c r="M1707" s="17">
        <f>gp_need_index[[#This Row],[Normalised weighted population (base year)]]/gp_need_index[[#This Row],[Registered population (base year)]]</f>
        <v>0.89891628703031567</v>
      </c>
      <c r="N1707" s="99">
        <v>16996.112150233199</v>
      </c>
      <c r="O1707" s="16">
        <v>15346.735582309801</v>
      </c>
      <c r="P1707" s="17">
        <f>gp_need_index[[#This Row],[Normalised weighted population 2026/27]]/gp_need_index[[#This Row],[Registered population 2026/27]]</f>
        <v>0.90295565519078036</v>
      </c>
      <c r="Q1707" s="99">
        <v>16980.734978108801</v>
      </c>
      <c r="R1707" s="16">
        <v>15400.6854352235</v>
      </c>
      <c r="S1707" s="17">
        <f>gp_need_index[[#This Row],[Normalised weighted population 2027/28]]/gp_need_index[[#This Row],[Registered population 2027/28]]</f>
        <v>0.90695046210177199</v>
      </c>
      <c r="T1707" s="99">
        <v>17044.375274704402</v>
      </c>
      <c r="U1707" s="16">
        <v>15462.1177319364</v>
      </c>
      <c r="V1707" s="17">
        <f>gp_need_index[[#This Row],[Normalised weighted population 2028/29]]/gp_need_index[[#This Row],[Registered population 2028/29]]</f>
        <v>0.90716834631561805</v>
      </c>
    </row>
    <row r="1708" spans="1:22" x14ac:dyDescent="0.2">
      <c r="A1708" s="6" t="s">
        <v>2787</v>
      </c>
      <c r="B1708" s="1" t="s">
        <v>8234</v>
      </c>
      <c r="C1708" s="95" t="s">
        <v>6283</v>
      </c>
      <c r="D1708" s="95" t="s">
        <v>12671</v>
      </c>
      <c r="E1708" s="95" t="s">
        <v>6643</v>
      </c>
      <c r="F1708" s="95" t="s">
        <v>6368</v>
      </c>
      <c r="G1708" s="95" t="s">
        <v>6368</v>
      </c>
      <c r="H1708" s="61">
        <v>5259.9840749717596</v>
      </c>
      <c r="I1708" s="61">
        <v>89.976449445265004</v>
      </c>
      <c r="J1708" s="123">
        <v>473274.69120459602</v>
      </c>
      <c r="K1708" s="99">
        <v>10592.166666666701</v>
      </c>
      <c r="L1708" s="16">
        <v>9528.7108239624904</v>
      </c>
      <c r="M1708" s="17">
        <f>gp_need_index[[#This Row],[Normalised weighted population (base year)]]/gp_need_index[[#This Row],[Registered population (base year)]]</f>
        <v>0.89959978197370316</v>
      </c>
      <c r="N1708" s="99">
        <v>10611.1945822778</v>
      </c>
      <c r="O1708" s="16">
        <v>9563.1521146511695</v>
      </c>
      <c r="P1708" s="17">
        <f>gp_need_index[[#This Row],[Normalised weighted population 2026/27]]/gp_need_index[[#This Row],[Registered population 2026/27]]</f>
        <v>0.90123237685443924</v>
      </c>
      <c r="Q1708" s="99">
        <v>10618.4870115306</v>
      </c>
      <c r="R1708" s="16">
        <v>9596.77038136396</v>
      </c>
      <c r="S1708" s="17">
        <f>gp_need_index[[#This Row],[Normalised weighted population 2027/28]]/gp_need_index[[#This Row],[Registered population 2027/28]]</f>
        <v>0.90377945284887018</v>
      </c>
      <c r="T1708" s="99">
        <v>10629.572654412301</v>
      </c>
      <c r="U1708" s="16">
        <v>9635.0512519157201</v>
      </c>
      <c r="V1708" s="17">
        <f>gp_need_index[[#This Row],[Normalised weighted population 2028/29]]/gp_need_index[[#This Row],[Registered population 2028/29]]</f>
        <v>0.90643825158072011</v>
      </c>
    </row>
    <row r="1709" spans="1:22" x14ac:dyDescent="0.2">
      <c r="A1709" s="6" t="s">
        <v>2775</v>
      </c>
      <c r="B1709" s="1" t="s">
        <v>8235</v>
      </c>
      <c r="C1709" s="95" t="s">
        <v>6283</v>
      </c>
      <c r="D1709" s="95" t="s">
        <v>12671</v>
      </c>
      <c r="E1709" s="95" t="s">
        <v>6643</v>
      </c>
      <c r="F1709" s="95" t="s">
        <v>6368</v>
      </c>
      <c r="G1709" s="95" t="s">
        <v>6368</v>
      </c>
      <c r="H1709" s="61">
        <v>5299.0680046801299</v>
      </c>
      <c r="I1709" s="61">
        <v>209.736511997402</v>
      </c>
      <c r="J1709" s="123">
        <v>1111408.04013865</v>
      </c>
      <c r="K1709" s="99">
        <v>22281.833333333299</v>
      </c>
      <c r="L1709" s="16">
        <v>22376.6155653776</v>
      </c>
      <c r="M1709" s="17">
        <f>gp_need_index[[#This Row],[Normalised weighted population (base year)]]/gp_need_index[[#This Row],[Registered population (base year)]]</f>
        <v>1.004253789651254</v>
      </c>
      <c r="N1709" s="99">
        <v>22295.615811891399</v>
      </c>
      <c r="O1709" s="16">
        <v>22457.495291455401</v>
      </c>
      <c r="P1709" s="17">
        <f>gp_need_index[[#This Row],[Normalised weighted population 2026/27]]/gp_need_index[[#This Row],[Registered population 2026/27]]</f>
        <v>1.00726059692317</v>
      </c>
      <c r="Q1709" s="99">
        <v>22296.575560630699</v>
      </c>
      <c r="R1709" s="16">
        <v>22536.4422806236</v>
      </c>
      <c r="S1709" s="17">
        <f>gp_need_index[[#This Row],[Normalised weighted population 2027/28]]/gp_need_index[[#This Row],[Registered population 2027/28]]</f>
        <v>1.0107580071809967</v>
      </c>
      <c r="T1709" s="99">
        <v>22308.6655307193</v>
      </c>
      <c r="U1709" s="16">
        <v>22626.338630682902</v>
      </c>
      <c r="V1709" s="17">
        <f>gp_need_index[[#This Row],[Normalised weighted population 2028/29]]/gp_need_index[[#This Row],[Registered population 2028/29]]</f>
        <v>1.0142398970268376</v>
      </c>
    </row>
    <row r="1710" spans="1:22" x14ac:dyDescent="0.2">
      <c r="A1710" s="6" t="s">
        <v>2646</v>
      </c>
      <c r="B1710" s="1" t="s">
        <v>8236</v>
      </c>
      <c r="C1710" s="95" t="s">
        <v>6283</v>
      </c>
      <c r="D1710" s="95" t="s">
        <v>12671</v>
      </c>
      <c r="E1710" s="95" t="s">
        <v>6643</v>
      </c>
      <c r="F1710" s="95" t="s">
        <v>6499</v>
      </c>
      <c r="G1710" s="95" t="s">
        <v>6499</v>
      </c>
      <c r="H1710" s="61">
        <v>5306.7374311174699</v>
      </c>
      <c r="I1710" s="61">
        <v>138.04980597794199</v>
      </c>
      <c r="J1710" s="123">
        <v>732594.07274165098</v>
      </c>
      <c r="K1710" s="99">
        <v>14083.75</v>
      </c>
      <c r="L1710" s="16">
        <v>14749.7366756221</v>
      </c>
      <c r="M1710" s="17">
        <f>gp_need_index[[#This Row],[Normalised weighted population (base year)]]/gp_need_index[[#This Row],[Registered population (base year)]]</f>
        <v>1.0472875956774368</v>
      </c>
      <c r="N1710" s="99">
        <v>14093.545745200599</v>
      </c>
      <c r="O1710" s="16">
        <v>14803.0492357167</v>
      </c>
      <c r="P1710" s="17">
        <f>gp_need_index[[#This Row],[Normalised weighted population 2026/27]]/gp_need_index[[#This Row],[Registered population 2026/27]]</f>
        <v>1.0503424406705966</v>
      </c>
      <c r="Q1710" s="99">
        <v>14101.7374819242</v>
      </c>
      <c r="R1710" s="16">
        <v>14855.0878158211</v>
      </c>
      <c r="S1710" s="17">
        <f>gp_need_index[[#This Row],[Normalised weighted population 2027/28]]/gp_need_index[[#This Row],[Registered population 2027/28]]</f>
        <v>1.0534225186692459</v>
      </c>
      <c r="T1710" s="99">
        <v>14116.3768038979</v>
      </c>
      <c r="U1710" s="16">
        <v>14914.3437603852</v>
      </c>
      <c r="V1710" s="17">
        <f>gp_need_index[[#This Row],[Normalised weighted population 2028/29]]/gp_need_index[[#This Row],[Registered population 2028/29]]</f>
        <v>1.0565277455803646</v>
      </c>
    </row>
    <row r="1711" spans="1:22" x14ac:dyDescent="0.2">
      <c r="A1711" s="6" t="s">
        <v>2677</v>
      </c>
      <c r="B1711" s="1" t="s">
        <v>8237</v>
      </c>
      <c r="C1711" s="95" t="s">
        <v>6283</v>
      </c>
      <c r="D1711" s="95" t="s">
        <v>12671</v>
      </c>
      <c r="E1711" s="95" t="s">
        <v>6643</v>
      </c>
      <c r="F1711" s="95" t="s">
        <v>6367</v>
      </c>
      <c r="G1711" s="95" t="s">
        <v>6367</v>
      </c>
      <c r="H1711" s="61">
        <v>5233.9683706160104</v>
      </c>
      <c r="I1711" s="61">
        <v>152.64612091414401</v>
      </c>
      <c r="J1711" s="123">
        <v>798944.96876185702</v>
      </c>
      <c r="K1711" s="99">
        <v>16042.5</v>
      </c>
      <c r="L1711" s="16">
        <v>16085.617323450801</v>
      </c>
      <c r="M1711" s="17">
        <f>gp_need_index[[#This Row],[Normalised weighted population (base year)]]/gp_need_index[[#This Row],[Registered population (base year)]]</f>
        <v>1.0026876935297366</v>
      </c>
      <c r="N1711" s="99">
        <v>16134.844820676301</v>
      </c>
      <c r="O1711" s="16">
        <v>16143.7583912594</v>
      </c>
      <c r="P1711" s="17">
        <f>gp_need_index[[#This Row],[Normalised weighted population 2026/27]]/gp_need_index[[#This Row],[Registered population 2026/27]]</f>
        <v>1.0005524422876182</v>
      </c>
      <c r="Q1711" s="99">
        <v>16223.852531934201</v>
      </c>
      <c r="R1711" s="16">
        <v>16200.510094969301</v>
      </c>
      <c r="S1711" s="17">
        <f>gp_need_index[[#This Row],[Normalised weighted population 2027/28]]/gp_need_index[[#This Row],[Registered population 2027/28]]</f>
        <v>0.99856122724741525</v>
      </c>
      <c r="T1711" s="99">
        <v>16321.590922319399</v>
      </c>
      <c r="U1711" s="16">
        <v>16265.1328383688</v>
      </c>
      <c r="V1711" s="17">
        <f>gp_need_index[[#This Row],[Normalised weighted population 2028/29]]/gp_need_index[[#This Row],[Registered population 2028/29]]</f>
        <v>0.9965408957852635</v>
      </c>
    </row>
    <row r="1712" spans="1:22" x14ac:dyDescent="0.2">
      <c r="A1712" s="6" t="s">
        <v>2667</v>
      </c>
      <c r="B1712" s="1" t="s">
        <v>8238</v>
      </c>
      <c r="C1712" s="95" t="s">
        <v>6283</v>
      </c>
      <c r="D1712" s="95" t="s">
        <v>12671</v>
      </c>
      <c r="E1712" s="95" t="s">
        <v>6643</v>
      </c>
      <c r="F1712" s="95" t="s">
        <v>6499</v>
      </c>
      <c r="G1712" s="95" t="s">
        <v>6499</v>
      </c>
      <c r="H1712" s="61">
        <v>5323.3566915047304</v>
      </c>
      <c r="I1712" s="61">
        <v>143.35153374323201</v>
      </c>
      <c r="J1712" s="123">
        <v>763111.34638950101</v>
      </c>
      <c r="K1712" s="99">
        <v>12596.916666666701</v>
      </c>
      <c r="L1712" s="16">
        <v>15364.158450397201</v>
      </c>
      <c r="M1712" s="17">
        <f>gp_need_index[[#This Row],[Normalised weighted population (base year)]]/gp_need_index[[#This Row],[Registered population (base year)]]</f>
        <v>1.219676120510746</v>
      </c>
      <c r="N1712" s="99">
        <v>12592.752384929499</v>
      </c>
      <c r="O1712" s="16">
        <v>15419.6918228705</v>
      </c>
      <c r="P1712" s="17">
        <f>gp_need_index[[#This Row],[Normalised weighted population 2026/27]]/gp_need_index[[#This Row],[Registered population 2026/27]]</f>
        <v>1.2244894008496641</v>
      </c>
      <c r="Q1712" s="99">
        <v>12592.1165856854</v>
      </c>
      <c r="R1712" s="16">
        <v>15473.898145860599</v>
      </c>
      <c r="S1712" s="17">
        <f>gp_need_index[[#This Row],[Normalised weighted population 2027/28]]/gp_need_index[[#This Row],[Registered population 2027/28]]</f>
        <v>1.2288560100730945</v>
      </c>
      <c r="T1712" s="99">
        <v>12593.294650287</v>
      </c>
      <c r="U1712" s="16">
        <v>15535.6224831442</v>
      </c>
      <c r="V1712" s="17">
        <f>gp_need_index[[#This Row],[Normalised weighted population 2028/29]]/gp_need_index[[#This Row],[Registered population 2028/29]]</f>
        <v>1.233642419602256</v>
      </c>
    </row>
    <row r="1713" spans="1:22" x14ac:dyDescent="0.2">
      <c r="A1713" s="6" t="s">
        <v>2757</v>
      </c>
      <c r="B1713" s="1" t="s">
        <v>8239</v>
      </c>
      <c r="C1713" s="95" t="s">
        <v>6283</v>
      </c>
      <c r="D1713" s="95" t="s">
        <v>12671</v>
      </c>
      <c r="E1713" s="95" t="s">
        <v>6643</v>
      </c>
      <c r="F1713" s="95" t="s">
        <v>6493</v>
      </c>
      <c r="G1713" s="95" t="s">
        <v>6493</v>
      </c>
      <c r="H1713" s="61">
        <v>5230.7129063760103</v>
      </c>
      <c r="I1713" s="61"/>
      <c r="J1713" s="123"/>
      <c r="K1713" s="99">
        <v>6819.5833333333303</v>
      </c>
      <c r="L1713" s="16"/>
      <c r="M1713" s="17">
        <f>gp_need_index[[#This Row],[Normalised weighted population (base year)]]/gp_need_index[[#This Row],[Registered population (base year)]]</f>
        <v>0</v>
      </c>
      <c r="N1713" s="99">
        <v>6839.27872299309</v>
      </c>
      <c r="O1713" s="16"/>
      <c r="P1713" s="17">
        <f>gp_need_index[[#This Row],[Normalised weighted population 2026/27]]/gp_need_index[[#This Row],[Registered population 2026/27]]</f>
        <v>0</v>
      </c>
      <c r="Q1713" s="99">
        <v>6853.0411240977901</v>
      </c>
      <c r="R1713" s="16"/>
      <c r="S1713" s="17">
        <f>gp_need_index[[#This Row],[Normalised weighted population 2027/28]]/gp_need_index[[#This Row],[Registered population 2027/28]]</f>
        <v>0</v>
      </c>
      <c r="T1713" s="99">
        <v>6865.6768308295404</v>
      </c>
      <c r="U1713" s="16"/>
      <c r="V1713" s="17">
        <f>gp_need_index[[#This Row],[Normalised weighted population 2028/29]]/gp_need_index[[#This Row],[Registered population 2028/29]]</f>
        <v>0</v>
      </c>
    </row>
    <row r="1714" spans="1:22" x14ac:dyDescent="0.2">
      <c r="A1714" s="6" t="s">
        <v>2788</v>
      </c>
      <c r="B1714" s="1" t="s">
        <v>8240</v>
      </c>
      <c r="C1714" s="95" t="s">
        <v>6283</v>
      </c>
      <c r="D1714" s="95" t="s">
        <v>12671</v>
      </c>
      <c r="E1714" s="95" t="s">
        <v>6643</v>
      </c>
      <c r="F1714" s="95" t="s">
        <v>6498</v>
      </c>
      <c r="G1714" s="95" t="s">
        <v>6498</v>
      </c>
      <c r="H1714" s="61">
        <v>5255.6304183467701</v>
      </c>
      <c r="I1714" s="61">
        <v>32.807010090945496</v>
      </c>
      <c r="J1714" s="123">
        <v>172421.520168983</v>
      </c>
      <c r="K1714" s="99">
        <v>3726.5833333333298</v>
      </c>
      <c r="L1714" s="16">
        <v>3471.4613649348998</v>
      </c>
      <c r="M1714" s="17">
        <f>gp_need_index[[#This Row],[Normalised weighted population (base year)]]/gp_need_index[[#This Row],[Registered population (base year)]]</f>
        <v>0.93153998030409524</v>
      </c>
      <c r="N1714" s="99">
        <v>3740.6020655532702</v>
      </c>
      <c r="O1714" s="16">
        <v>3484.00887657557</v>
      </c>
      <c r="P1714" s="17">
        <f>gp_need_index[[#This Row],[Normalised weighted population 2026/27]]/gp_need_index[[#This Row],[Registered population 2026/27]]</f>
        <v>0.93140323817370618</v>
      </c>
      <c r="Q1714" s="99">
        <v>3755.5911173260201</v>
      </c>
      <c r="R1714" s="16">
        <v>3496.2565474521102</v>
      </c>
      <c r="S1714" s="17">
        <f>gp_need_index[[#This Row],[Normalised weighted population 2027/28]]/gp_need_index[[#This Row],[Registered population 2027/28]]</f>
        <v>0.93094707017558498</v>
      </c>
      <c r="T1714" s="99">
        <v>3769.4148686848398</v>
      </c>
      <c r="U1714" s="16">
        <v>3510.20287928981</v>
      </c>
      <c r="V1714" s="17">
        <f>gp_need_index[[#This Row],[Normalised weighted population 2028/29]]/gp_need_index[[#This Row],[Registered population 2028/29]]</f>
        <v>0.93123283097637122</v>
      </c>
    </row>
    <row r="1715" spans="1:22" x14ac:dyDescent="0.2">
      <c r="A1715" s="6" t="s">
        <v>2640</v>
      </c>
      <c r="B1715" s="1" t="s">
        <v>8241</v>
      </c>
      <c r="C1715" s="95" t="s">
        <v>6283</v>
      </c>
      <c r="D1715" s="95" t="s">
        <v>12671</v>
      </c>
      <c r="E1715" s="95" t="s">
        <v>6643</v>
      </c>
      <c r="F1715" s="95" t="s">
        <v>6366</v>
      </c>
      <c r="G1715" s="95" t="s">
        <v>6366</v>
      </c>
      <c r="H1715" s="61">
        <v>5341.5276676593403</v>
      </c>
      <c r="I1715" s="61">
        <v>116.906675914003</v>
      </c>
      <c r="J1715" s="123">
        <v>624460.24392873002</v>
      </c>
      <c r="K1715" s="99">
        <v>16605.583333333299</v>
      </c>
      <c r="L1715" s="16">
        <v>12572.6162755778</v>
      </c>
      <c r="M1715" s="17">
        <f>gp_need_index[[#This Row],[Normalised weighted population (base year)]]/gp_need_index[[#This Row],[Registered population (base year)]]</f>
        <v>0.757131864819232</v>
      </c>
      <c r="N1715" s="99">
        <v>16706.663844119099</v>
      </c>
      <c r="O1715" s="16">
        <v>12618.0596875843</v>
      </c>
      <c r="P1715" s="17">
        <f>gp_need_index[[#This Row],[Normalised weighted population 2026/27]]/gp_need_index[[#This Row],[Registered population 2026/27]]</f>
        <v>0.75527105862167532</v>
      </c>
      <c r="Q1715" s="99">
        <v>16796.007275729498</v>
      </c>
      <c r="R1715" s="16">
        <v>12662.4171641662</v>
      </c>
      <c r="S1715" s="17">
        <f>gp_need_index[[#This Row],[Normalised weighted population 2027/28]]/gp_need_index[[#This Row],[Registered population 2027/28]]</f>
        <v>0.75389447958048916</v>
      </c>
      <c r="T1715" s="99">
        <v>16898.793034108399</v>
      </c>
      <c r="U1715" s="16">
        <v>12712.926693213099</v>
      </c>
      <c r="V1715" s="17">
        <f>gp_need_index[[#This Row],[Normalised weighted population 2028/29]]/gp_need_index[[#This Row],[Registered population 2028/29]]</f>
        <v>0.75229791071784957</v>
      </c>
    </row>
    <row r="1716" spans="1:22" x14ac:dyDescent="0.2">
      <c r="A1716" s="6" t="s">
        <v>2758</v>
      </c>
      <c r="B1716" s="1" t="s">
        <v>8242</v>
      </c>
      <c r="C1716" s="95" t="s">
        <v>6283</v>
      </c>
      <c r="D1716" s="95" t="s">
        <v>12671</v>
      </c>
      <c r="E1716" s="95" t="s">
        <v>6643</v>
      </c>
      <c r="F1716" s="95" t="s">
        <v>6493</v>
      </c>
      <c r="G1716" s="95" t="s">
        <v>6493</v>
      </c>
      <c r="H1716" s="61">
        <v>5355.7556268601202</v>
      </c>
      <c r="I1716" s="61">
        <v>142.61685525184899</v>
      </c>
      <c r="J1716" s="123">
        <v>763821.02500018501</v>
      </c>
      <c r="K1716" s="99">
        <v>12835.166666666701</v>
      </c>
      <c r="L1716" s="16">
        <v>15378.4468169312</v>
      </c>
      <c r="M1716" s="17">
        <f>gp_need_index[[#This Row],[Normalised weighted population (base year)]]/gp_need_index[[#This Row],[Registered population (base year)]]</f>
        <v>1.1981493669941561</v>
      </c>
      <c r="N1716" s="99">
        <v>12868.9605899285</v>
      </c>
      <c r="O1716" s="16">
        <v>15434.0318343535</v>
      </c>
      <c r="P1716" s="17">
        <f>gp_need_index[[#This Row],[Normalised weighted population 2026/27]]/gp_need_index[[#This Row],[Registered population 2026/27]]</f>
        <v>1.199322332716791</v>
      </c>
      <c r="Q1716" s="99">
        <v>12886.7712492677</v>
      </c>
      <c r="R1716" s="16">
        <v>15488.288568162599</v>
      </c>
      <c r="S1716" s="17">
        <f>gp_need_index[[#This Row],[Normalised weighted population 2027/28]]/gp_need_index[[#This Row],[Registered population 2027/28]]</f>
        <v>1.2018750289404518</v>
      </c>
      <c r="T1716" s="99">
        <v>12912.1528988522</v>
      </c>
      <c r="U1716" s="16">
        <v>15550.0703078714</v>
      </c>
      <c r="V1716" s="17">
        <f>gp_need_index[[#This Row],[Normalised weighted population 2028/29]]/gp_need_index[[#This Row],[Registered population 2028/29]]</f>
        <v>1.2042972562115255</v>
      </c>
    </row>
    <row r="1717" spans="1:22" x14ac:dyDescent="0.2">
      <c r="A1717" s="6" t="s">
        <v>2772</v>
      </c>
      <c r="B1717" s="1" t="s">
        <v>8243</v>
      </c>
      <c r="C1717" s="95" t="s">
        <v>6283</v>
      </c>
      <c r="D1717" s="95" t="s">
        <v>12671</v>
      </c>
      <c r="E1717" s="95" t="s">
        <v>6643</v>
      </c>
      <c r="F1717" s="95" t="s">
        <v>6492</v>
      </c>
      <c r="G1717" s="95" t="s">
        <v>6492</v>
      </c>
      <c r="H1717" s="61">
        <v>5340.1649693080399</v>
      </c>
      <c r="I1717" s="61">
        <v>112.54539173937999</v>
      </c>
      <c r="J1717" s="123">
        <v>601010.95842368598</v>
      </c>
      <c r="K1717" s="99">
        <v>8965.1666666666697</v>
      </c>
      <c r="L1717" s="16">
        <v>12100.4983602137</v>
      </c>
      <c r="M1717" s="17">
        <f>gp_need_index[[#This Row],[Normalised weighted population (base year)]]/gp_need_index[[#This Row],[Registered population (base year)]]</f>
        <v>1.3497237486063129</v>
      </c>
      <c r="N1717" s="99">
        <v>8944.9772617825001</v>
      </c>
      <c r="O1717" s="16">
        <v>12144.235313638101</v>
      </c>
      <c r="P1717" s="17">
        <f>gp_need_index[[#This Row],[Normalised weighted population 2026/27]]/gp_need_index[[#This Row],[Registered population 2026/27]]</f>
        <v>1.3576597187702713</v>
      </c>
      <c r="Q1717" s="99">
        <v>8929.3007387451198</v>
      </c>
      <c r="R1717" s="16">
        <v>12186.927109910101</v>
      </c>
      <c r="S1717" s="17">
        <f>gp_need_index[[#This Row],[Normalised weighted population 2027/28]]/gp_need_index[[#This Row],[Registered population 2027/28]]</f>
        <v>1.3648243537178468</v>
      </c>
      <c r="T1717" s="99">
        <v>8919.6946239120207</v>
      </c>
      <c r="U1717" s="16">
        <v>12235.5399411625</v>
      </c>
      <c r="V1717" s="17">
        <f>gp_need_index[[#This Row],[Normalised weighted population 2028/29]]/gp_need_index[[#This Row],[Registered population 2028/29]]</f>
        <v>1.3717442644685753</v>
      </c>
    </row>
    <row r="1718" spans="1:22" x14ac:dyDescent="0.2">
      <c r="A1718" s="6" t="s">
        <v>2755</v>
      </c>
      <c r="B1718" s="1" t="s">
        <v>8244</v>
      </c>
      <c r="C1718" s="95" t="s">
        <v>6283</v>
      </c>
      <c r="D1718" s="95" t="s">
        <v>12671</v>
      </c>
      <c r="E1718" s="95" t="s">
        <v>6643</v>
      </c>
      <c r="F1718" s="95" t="s">
        <v>6498</v>
      </c>
      <c r="G1718" s="95" t="s">
        <v>6498</v>
      </c>
      <c r="H1718" s="61">
        <v>5457.6520996093795</v>
      </c>
      <c r="I1718" s="61">
        <v>50.267886749288301</v>
      </c>
      <c r="J1718" s="123">
        <v>274344.63766017999</v>
      </c>
      <c r="K1718" s="99">
        <v>3368.25</v>
      </c>
      <c r="L1718" s="16">
        <v>5523.5379515329496</v>
      </c>
      <c r="M1718" s="17">
        <f>gp_need_index[[#This Row],[Normalised weighted population (base year)]]/gp_need_index[[#This Row],[Registered population (base year)]]</f>
        <v>1.6398836047006455</v>
      </c>
      <c r="N1718" s="99">
        <v>3374.1713761645001</v>
      </c>
      <c r="O1718" s="16">
        <v>5543.5026434764104</v>
      </c>
      <c r="P1718" s="17">
        <f>gp_need_index[[#This Row],[Normalised weighted population 2026/27]]/gp_need_index[[#This Row],[Registered population 2026/27]]</f>
        <v>1.6429226691436878</v>
      </c>
      <c r="Q1718" s="99">
        <v>3378.5883567256001</v>
      </c>
      <c r="R1718" s="16">
        <v>5562.9902505077698</v>
      </c>
      <c r="S1718" s="17">
        <f>gp_need_index[[#This Row],[Normalised weighted population 2027/28]]/gp_need_index[[#This Row],[Registered population 2027/28]]</f>
        <v>1.6465427756044271</v>
      </c>
      <c r="T1718" s="99">
        <v>3384.1565978859799</v>
      </c>
      <c r="U1718" s="16">
        <v>5585.18064385863</v>
      </c>
      <c r="V1718" s="17">
        <f>gp_need_index[[#This Row],[Normalised weighted population 2028/29]]/gp_need_index[[#This Row],[Registered population 2028/29]]</f>
        <v>1.6503907199056891</v>
      </c>
    </row>
    <row r="1719" spans="1:22" x14ac:dyDescent="0.2">
      <c r="A1719" s="6" t="s">
        <v>2777</v>
      </c>
      <c r="B1719" s="1" t="s">
        <v>8245</v>
      </c>
      <c r="C1719" s="95" t="s">
        <v>6283</v>
      </c>
      <c r="D1719" s="95" t="s">
        <v>12671</v>
      </c>
      <c r="E1719" s="95" t="s">
        <v>6643</v>
      </c>
      <c r="F1719" s="95" t="s">
        <v>6368</v>
      </c>
      <c r="G1719" s="95" t="s">
        <v>6368</v>
      </c>
      <c r="H1719" s="61">
        <v>5409.0872880651596</v>
      </c>
      <c r="I1719" s="61">
        <v>134.24423801170099</v>
      </c>
      <c r="J1719" s="123">
        <v>726138.80132508802</v>
      </c>
      <c r="K1719" s="99">
        <v>17137.833333333299</v>
      </c>
      <c r="L1719" s="16">
        <v>14619.768993509</v>
      </c>
      <c r="M1719" s="17">
        <f>gp_need_index[[#This Row],[Normalised weighted population (base year)]]/gp_need_index[[#This Row],[Registered population (base year)]]</f>
        <v>0.85306985481492381</v>
      </c>
      <c r="N1719" s="99">
        <v>17152.6705506648</v>
      </c>
      <c r="O1719" s="16">
        <v>14672.611788616299</v>
      </c>
      <c r="P1719" s="17">
        <f>gp_need_index[[#This Row],[Normalised weighted population 2026/27]]/gp_need_index[[#This Row],[Registered population 2026/27]]</f>
        <v>0.85541267438659119</v>
      </c>
      <c r="Q1719" s="99">
        <v>17144.542569222402</v>
      </c>
      <c r="R1719" s="16">
        <v>14724.1918294406</v>
      </c>
      <c r="S1719" s="17">
        <f>gp_need_index[[#This Row],[Normalised weighted population 2027/28]]/gp_need_index[[#This Row],[Registered population 2027/28]]</f>
        <v>0.85882675317761026</v>
      </c>
      <c r="T1719" s="99">
        <v>17145.344119133901</v>
      </c>
      <c r="U1719" s="16">
        <v>14782.925638733001</v>
      </c>
      <c r="V1719" s="17">
        <f>gp_need_index[[#This Row],[Normalised weighted population 2028/29]]/gp_need_index[[#This Row],[Registered population 2028/29]]</f>
        <v>0.8622122446778725</v>
      </c>
    </row>
    <row r="1720" spans="1:22" x14ac:dyDescent="0.2">
      <c r="A1720" s="6" t="s">
        <v>2789</v>
      </c>
      <c r="B1720" s="1" t="s">
        <v>8246</v>
      </c>
      <c r="C1720" s="95" t="s">
        <v>6283</v>
      </c>
      <c r="D1720" s="95" t="s">
        <v>12671</v>
      </c>
      <c r="E1720" s="95" t="s">
        <v>6643</v>
      </c>
      <c r="F1720" s="95" t="s">
        <v>6497</v>
      </c>
      <c r="G1720" s="95" t="s">
        <v>6497</v>
      </c>
      <c r="H1720" s="61">
        <v>5439.3855109764399</v>
      </c>
      <c r="I1720" s="61">
        <v>538.91644824862306</v>
      </c>
      <c r="J1720" s="123">
        <v>2931374.3202304398</v>
      </c>
      <c r="K1720" s="99">
        <v>47793.583333333299</v>
      </c>
      <c r="L1720" s="16">
        <v>59019.040598117397</v>
      </c>
      <c r="M1720" s="17">
        <f>gp_need_index[[#This Row],[Normalised weighted population (base year)]]/gp_need_index[[#This Row],[Registered population (base year)]]</f>
        <v>1.2348737316156619</v>
      </c>
      <c r="N1720" s="99">
        <v>47896.893708941803</v>
      </c>
      <c r="O1720" s="16">
        <v>59232.363467386902</v>
      </c>
      <c r="P1720" s="17">
        <f>gp_need_index[[#This Row],[Normalised weighted population 2026/27]]/gp_need_index[[#This Row],[Registered population 2026/27]]</f>
        <v>1.2366639855045316</v>
      </c>
      <c r="Q1720" s="99">
        <v>47965.665825188204</v>
      </c>
      <c r="R1720" s="16">
        <v>59440.588681124202</v>
      </c>
      <c r="S1720" s="17">
        <f>gp_need_index[[#This Row],[Normalised weighted population 2027/28]]/gp_need_index[[#This Row],[Registered population 2027/28]]</f>
        <v>1.2392320143695403</v>
      </c>
      <c r="T1720" s="99">
        <v>48070.729773580999</v>
      </c>
      <c r="U1720" s="16">
        <v>59677.693185076998</v>
      </c>
      <c r="V1720" s="17">
        <f>gp_need_index[[#This Row],[Normalised weighted population 2028/29]]/gp_need_index[[#This Row],[Registered population 2028/29]]</f>
        <v>1.2414559434850732</v>
      </c>
    </row>
    <row r="1721" spans="1:22" x14ac:dyDescent="0.2">
      <c r="A1721" s="6" t="s">
        <v>2679</v>
      </c>
      <c r="B1721" s="1" t="s">
        <v>8247</v>
      </c>
      <c r="C1721" s="95" t="s">
        <v>6283</v>
      </c>
      <c r="D1721" s="95" t="s">
        <v>12671</v>
      </c>
      <c r="E1721" s="95" t="s">
        <v>6643</v>
      </c>
      <c r="F1721" s="95" t="s">
        <v>6366</v>
      </c>
      <c r="G1721" s="95" t="s">
        <v>6366</v>
      </c>
      <c r="H1721" s="61">
        <v>5248.6842867000396</v>
      </c>
      <c r="I1721" s="61">
        <v>204.64543504813699</v>
      </c>
      <c r="J1721" s="123">
        <v>1074119.27928205</v>
      </c>
      <c r="K1721" s="99">
        <v>22899</v>
      </c>
      <c r="L1721" s="16">
        <v>21625.859554567</v>
      </c>
      <c r="M1721" s="17">
        <f>gp_need_index[[#This Row],[Normalised weighted population (base year)]]/gp_need_index[[#This Row],[Registered population (base year)]]</f>
        <v>0.94440191949722696</v>
      </c>
      <c r="N1721" s="99">
        <v>23035.562832819502</v>
      </c>
      <c r="O1721" s="16">
        <v>21704.025691526302</v>
      </c>
      <c r="P1721" s="17">
        <f>gp_need_index[[#This Row],[Normalised weighted population 2026/27]]/gp_need_index[[#This Row],[Registered population 2026/27]]</f>
        <v>0.94219645723628176</v>
      </c>
      <c r="Q1721" s="99">
        <v>23163.5556898008</v>
      </c>
      <c r="R1721" s="16">
        <v>21780.3239366751</v>
      </c>
      <c r="S1721" s="17">
        <f>gp_need_index[[#This Row],[Normalised weighted population 2027/28]]/gp_need_index[[#This Row],[Registered population 2027/28]]</f>
        <v>0.940284135490703</v>
      </c>
      <c r="T1721" s="99">
        <v>23303.641709383999</v>
      </c>
      <c r="U1721" s="16">
        <v>21867.204181597299</v>
      </c>
      <c r="V1721" s="17">
        <f>gp_need_index[[#This Row],[Normalised weighted population 2028/29]]/gp_need_index[[#This Row],[Registered population 2028/29]]</f>
        <v>0.93835995482164192</v>
      </c>
    </row>
    <row r="1722" spans="1:22" x14ac:dyDescent="0.2">
      <c r="A1722" s="6" t="s">
        <v>2680</v>
      </c>
      <c r="B1722" s="1" t="s">
        <v>8248</v>
      </c>
      <c r="C1722" s="95" t="s">
        <v>6283</v>
      </c>
      <c r="D1722" s="95" t="s">
        <v>12671</v>
      </c>
      <c r="E1722" s="95" t="s">
        <v>6643</v>
      </c>
      <c r="F1722" s="95" t="s">
        <v>6494</v>
      </c>
      <c r="G1722" s="95" t="s">
        <v>6494</v>
      </c>
      <c r="H1722" s="61">
        <v>5217.5592781784198</v>
      </c>
      <c r="I1722" s="61">
        <v>112.105894328118</v>
      </c>
      <c r="J1722" s="123">
        <v>584919.14909016399</v>
      </c>
      <c r="K1722" s="99">
        <v>12554.5</v>
      </c>
      <c r="L1722" s="16">
        <v>11776.512732790399</v>
      </c>
      <c r="M1722" s="17">
        <f>gp_need_index[[#This Row],[Normalised weighted population (base year)]]/gp_need_index[[#This Row],[Registered population (base year)]]</f>
        <v>0.93803120257998318</v>
      </c>
      <c r="N1722" s="99">
        <v>12591.552055063699</v>
      </c>
      <c r="O1722" s="16">
        <v>11819.078648140599</v>
      </c>
      <c r="P1722" s="17">
        <f>gp_need_index[[#This Row],[Normalised weighted population 2026/27]]/gp_need_index[[#This Row],[Registered population 2026/27]]</f>
        <v>0.93865145428101138</v>
      </c>
      <c r="Q1722" s="99">
        <v>12627.551697733799</v>
      </c>
      <c r="R1722" s="16">
        <v>11860.627389970599</v>
      </c>
      <c r="S1722" s="17">
        <f>gp_need_index[[#This Row],[Normalised weighted population 2027/28]]/gp_need_index[[#This Row],[Registered population 2027/28]]</f>
        <v>0.93926579545100286</v>
      </c>
      <c r="T1722" s="99">
        <v>12665.1946435065</v>
      </c>
      <c r="U1722" s="16">
        <v>11907.938633621899</v>
      </c>
      <c r="V1722" s="17">
        <f>gp_need_index[[#This Row],[Normalised weighted population 2028/29]]/gp_need_index[[#This Row],[Registered population 2028/29]]</f>
        <v>0.94020968242498748</v>
      </c>
    </row>
    <row r="1723" spans="1:22" x14ac:dyDescent="0.2">
      <c r="A1723" s="6" t="s">
        <v>2744</v>
      </c>
      <c r="B1723" s="1" t="s">
        <v>8249</v>
      </c>
      <c r="C1723" s="95" t="s">
        <v>6283</v>
      </c>
      <c r="D1723" s="95" t="s">
        <v>12671</v>
      </c>
      <c r="E1723" s="95" t="s">
        <v>6643</v>
      </c>
      <c r="F1723" s="95" t="s">
        <v>6368</v>
      </c>
      <c r="G1723" s="95" t="s">
        <v>6368</v>
      </c>
      <c r="H1723" s="61">
        <v>5318.7866502448696</v>
      </c>
      <c r="I1723" s="61">
        <v>93.304451956465201</v>
      </c>
      <c r="J1723" s="123">
        <v>496266.473474461</v>
      </c>
      <c r="K1723" s="99">
        <v>12712.5</v>
      </c>
      <c r="L1723" s="16">
        <v>9991.6175642731505</v>
      </c>
      <c r="M1723" s="17">
        <f>gp_need_index[[#This Row],[Normalised weighted population (base year)]]/gp_need_index[[#This Row],[Registered population (base year)]]</f>
        <v>0.78596794999198827</v>
      </c>
      <c r="N1723" s="99">
        <v>12743.672962692301</v>
      </c>
      <c r="O1723" s="16">
        <v>10027.732019978501</v>
      </c>
      <c r="P1723" s="17">
        <f>gp_need_index[[#This Row],[Normalised weighted population 2026/27]]/gp_need_index[[#This Row],[Registered population 2026/27]]</f>
        <v>0.78687926544687359</v>
      </c>
      <c r="Q1723" s="99">
        <v>12756.786929721</v>
      </c>
      <c r="R1723" s="16">
        <v>10062.983469033201</v>
      </c>
      <c r="S1723" s="17">
        <f>gp_need_index[[#This Row],[Normalised weighted population 2027/28]]/gp_need_index[[#This Row],[Registered population 2027/28]]</f>
        <v>0.78883370275537601</v>
      </c>
      <c r="T1723" s="99">
        <v>12771.200195158601</v>
      </c>
      <c r="U1723" s="16">
        <v>10103.1240321846</v>
      </c>
      <c r="V1723" s="17">
        <f>gp_need_index[[#This Row],[Normalised weighted population 2028/29]]/gp_need_index[[#This Row],[Registered population 2028/29]]</f>
        <v>0.79108649757244942</v>
      </c>
    </row>
    <row r="1724" spans="1:22" x14ac:dyDescent="0.2">
      <c r="A1724" s="6" t="s">
        <v>2749</v>
      </c>
      <c r="B1724" s="1" t="s">
        <v>8250</v>
      </c>
      <c r="C1724" s="95" t="s">
        <v>6283</v>
      </c>
      <c r="D1724" s="95" t="s">
        <v>12671</v>
      </c>
      <c r="E1724" s="95" t="s">
        <v>6643</v>
      </c>
      <c r="F1724" s="95" t="s">
        <v>6497</v>
      </c>
      <c r="G1724" s="95" t="s">
        <v>6497</v>
      </c>
      <c r="H1724" s="61">
        <v>5284.6295572916697</v>
      </c>
      <c r="I1724" s="61">
        <v>91.540783777271898</v>
      </c>
      <c r="J1724" s="123">
        <v>483759.13164701703</v>
      </c>
      <c r="K1724" s="99">
        <v>10052.166666666701</v>
      </c>
      <c r="L1724" s="16">
        <v>9739.8000771668194</v>
      </c>
      <c r="M1724" s="17">
        <f>gp_need_index[[#This Row],[Normalised weighted population (base year)]]/gp_need_index[[#This Row],[Registered population (base year)]]</f>
        <v>0.96892544663672375</v>
      </c>
      <c r="N1724" s="99">
        <v>10089.3976007287</v>
      </c>
      <c r="O1724" s="16">
        <v>9775.0043447644603</v>
      </c>
      <c r="P1724" s="17">
        <f>gp_need_index[[#This Row],[Normalised weighted population 2026/27]]/gp_need_index[[#This Row],[Registered population 2026/27]]</f>
        <v>0.9688392440851441</v>
      </c>
      <c r="Q1724" s="99">
        <v>10118.0933754199</v>
      </c>
      <c r="R1724" s="16">
        <v>9809.3673559600702</v>
      </c>
      <c r="S1724" s="17">
        <f>gp_need_index[[#This Row],[Normalised weighted population 2027/28]]/gp_need_index[[#This Row],[Registered population 2027/28]]</f>
        <v>0.96948772777588477</v>
      </c>
      <c r="T1724" s="99">
        <v>10151.3624348715</v>
      </c>
      <c r="U1724" s="16">
        <v>9848.4962615216009</v>
      </c>
      <c r="V1724" s="17">
        <f>gp_need_index[[#This Row],[Normalised weighted population 2028/29]]/gp_need_index[[#This Row],[Registered population 2028/29]]</f>
        <v>0.97016497289964676</v>
      </c>
    </row>
    <row r="1725" spans="1:22" x14ac:dyDescent="0.2">
      <c r="A1725" s="6" t="s">
        <v>2673</v>
      </c>
      <c r="B1725" s="1" t="s">
        <v>8251</v>
      </c>
      <c r="C1725" s="95" t="s">
        <v>6283</v>
      </c>
      <c r="D1725" s="95" t="s">
        <v>12671</v>
      </c>
      <c r="E1725" s="95" t="s">
        <v>6643</v>
      </c>
      <c r="F1725" s="95" t="s">
        <v>6499</v>
      </c>
      <c r="G1725" s="95" t="s">
        <v>6499</v>
      </c>
      <c r="H1725" s="61">
        <v>5376.2163566214103</v>
      </c>
      <c r="I1725" s="61">
        <v>96.311230005779507</v>
      </c>
      <c r="J1725" s="123">
        <v>517790.01008339901</v>
      </c>
      <c r="K1725" s="99">
        <v>8980.5</v>
      </c>
      <c r="L1725" s="16">
        <v>10424.963272520399</v>
      </c>
      <c r="M1725" s="17">
        <f>gp_need_index[[#This Row],[Normalised weighted population (base year)]]/gp_need_index[[#This Row],[Registered population (base year)]]</f>
        <v>1.160844415402305</v>
      </c>
      <c r="N1725" s="99">
        <v>8982.4879197446498</v>
      </c>
      <c r="O1725" s="16">
        <v>10462.6440456198</v>
      </c>
      <c r="P1725" s="17">
        <f>gp_need_index[[#This Row],[Normalised weighted population 2026/27]]/gp_need_index[[#This Row],[Registered population 2026/27]]</f>
        <v>1.164782423210565</v>
      </c>
      <c r="Q1725" s="99">
        <v>8986.8256390894803</v>
      </c>
      <c r="R1725" s="16">
        <v>10499.424382670801</v>
      </c>
      <c r="S1725" s="17">
        <f>gp_need_index[[#This Row],[Normalised weighted population 2027/28]]/gp_need_index[[#This Row],[Registered population 2027/28]]</f>
        <v>1.1683129065063926</v>
      </c>
      <c r="T1725" s="99">
        <v>8993.1346769452593</v>
      </c>
      <c r="U1725" s="16">
        <v>10541.3058792252</v>
      </c>
      <c r="V1725" s="17">
        <f>gp_need_index[[#This Row],[Normalised weighted population 2028/29]]/gp_need_index[[#This Row],[Registered population 2028/29]]</f>
        <v>1.1721503411095155</v>
      </c>
    </row>
    <row r="1726" spans="1:22" x14ac:dyDescent="0.2">
      <c r="A1726" s="6" t="s">
        <v>2668</v>
      </c>
      <c r="B1726" s="1" t="s">
        <v>8252</v>
      </c>
      <c r="C1726" s="95" t="s">
        <v>6283</v>
      </c>
      <c r="D1726" s="95" t="s">
        <v>12671</v>
      </c>
      <c r="E1726" s="95" t="s">
        <v>6643</v>
      </c>
      <c r="F1726" s="95" t="s">
        <v>6367</v>
      </c>
      <c r="G1726" s="95" t="s">
        <v>6367</v>
      </c>
      <c r="H1726" s="61">
        <v>5263.5182311276403</v>
      </c>
      <c r="I1726" s="61">
        <v>107.101075139549</v>
      </c>
      <c r="J1726" s="123">
        <v>563728.46157038596</v>
      </c>
      <c r="K1726" s="99">
        <v>13446.833333333299</v>
      </c>
      <c r="L1726" s="16">
        <v>11349.868466174399</v>
      </c>
      <c r="M1726" s="17">
        <f>gp_need_index[[#This Row],[Normalised weighted population (base year)]]/gp_need_index[[#This Row],[Registered population (base year)]]</f>
        <v>0.84405511578992043</v>
      </c>
      <c r="N1726" s="99">
        <v>13522.641943315901</v>
      </c>
      <c r="O1726" s="16">
        <v>11390.8922863263</v>
      </c>
      <c r="P1726" s="17">
        <f>gp_need_index[[#This Row],[Normalised weighted population 2026/27]]/gp_need_index[[#This Row],[Registered population 2026/27]]</f>
        <v>0.8423570138198252</v>
      </c>
      <c r="Q1726" s="99">
        <v>13600.0775293796</v>
      </c>
      <c r="R1726" s="16">
        <v>11430.935783531801</v>
      </c>
      <c r="S1726" s="17">
        <f>gp_need_index[[#This Row],[Normalised weighted population 2027/28]]/gp_need_index[[#This Row],[Registered population 2027/28]]</f>
        <v>0.84050519262394607</v>
      </c>
      <c r="T1726" s="99">
        <v>13680.697580186201</v>
      </c>
      <c r="U1726" s="16">
        <v>11476.5330163117</v>
      </c>
      <c r="V1726" s="17">
        <f>gp_need_index[[#This Row],[Normalised weighted population 2028/29]]/gp_need_index[[#This Row],[Registered population 2028/29]]</f>
        <v>0.83888507505152365</v>
      </c>
    </row>
    <row r="1727" spans="1:22" x14ac:dyDescent="0.2">
      <c r="A1727" s="6" t="s">
        <v>2659</v>
      </c>
      <c r="B1727" s="1" t="s">
        <v>12319</v>
      </c>
      <c r="C1727" s="95" t="s">
        <v>6283</v>
      </c>
      <c r="D1727" s="95" t="s">
        <v>12671</v>
      </c>
      <c r="E1727" s="95" t="s">
        <v>6643</v>
      </c>
      <c r="F1727" s="95" t="s">
        <v>6494</v>
      </c>
      <c r="G1727" s="95" t="s">
        <v>6494</v>
      </c>
      <c r="H1727" s="61">
        <v>5261.2843003216904</v>
      </c>
      <c r="I1727" s="61">
        <v>160.709331347031</v>
      </c>
      <c r="J1727" s="123">
        <v>845537.48193133296</v>
      </c>
      <c r="K1727" s="99">
        <v>18516.75</v>
      </c>
      <c r="L1727" s="16">
        <v>17023.691116122001</v>
      </c>
      <c r="M1727" s="17">
        <f>gp_need_index[[#This Row],[Normalised weighted population (base year)]]/gp_need_index[[#This Row],[Registered population (base year)]]</f>
        <v>0.91936711983053188</v>
      </c>
      <c r="N1727" s="99">
        <v>18581.636633664599</v>
      </c>
      <c r="O1727" s="16">
        <v>17085.222828559999</v>
      </c>
      <c r="P1727" s="17">
        <f>gp_need_index[[#This Row],[Normalised weighted population 2026/27]]/gp_need_index[[#This Row],[Registered population 2026/27]]</f>
        <v>0.91946813757010371</v>
      </c>
      <c r="Q1727" s="99">
        <v>18632.212309549701</v>
      </c>
      <c r="R1727" s="16">
        <v>17145.2841525892</v>
      </c>
      <c r="S1727" s="17">
        <f>gp_need_index[[#This Row],[Normalised weighted population 2027/28]]/gp_need_index[[#This Row],[Registered population 2027/28]]</f>
        <v>0.92019583438310248</v>
      </c>
      <c r="T1727" s="99">
        <v>18690.840714354701</v>
      </c>
      <c r="U1727" s="16">
        <v>17213.675536058399</v>
      </c>
      <c r="V1727" s="17">
        <f>gp_need_index[[#This Row],[Normalised weighted population 2028/29]]/gp_need_index[[#This Row],[Registered population 2028/29]]</f>
        <v>0.920968499979681</v>
      </c>
    </row>
    <row r="1728" spans="1:22" x14ac:dyDescent="0.2">
      <c r="A1728" s="6" t="s">
        <v>2743</v>
      </c>
      <c r="B1728" s="1" t="s">
        <v>8253</v>
      </c>
      <c r="C1728" s="95" t="s">
        <v>6283</v>
      </c>
      <c r="D1728" s="95" t="s">
        <v>12671</v>
      </c>
      <c r="E1728" s="95" t="s">
        <v>6643</v>
      </c>
      <c r="F1728" s="95" t="s">
        <v>6493</v>
      </c>
      <c r="G1728" s="95" t="s">
        <v>6493</v>
      </c>
      <c r="H1728" s="61">
        <v>5313.3574744591297</v>
      </c>
      <c r="I1728" s="61">
        <v>87.199364838859694</v>
      </c>
      <c r="J1728" s="123">
        <v>463321.39693464403</v>
      </c>
      <c r="K1728" s="99">
        <v>10333.833333333299</v>
      </c>
      <c r="L1728" s="16">
        <v>9328.3154413089705</v>
      </c>
      <c r="M1728" s="17">
        <f>gp_need_index[[#This Row],[Normalised weighted population (base year)]]/gp_need_index[[#This Row],[Registered population (base year)]]</f>
        <v>0.90269652513352594</v>
      </c>
      <c r="N1728" s="99">
        <v>10366.337795560699</v>
      </c>
      <c r="O1728" s="16">
        <v>9362.0324078205194</v>
      </c>
      <c r="P1728" s="17">
        <f>gp_need_index[[#This Row],[Normalised weighted population 2026/27]]/gp_need_index[[#This Row],[Registered population 2026/27]]</f>
        <v>0.90311859332133038</v>
      </c>
      <c r="Q1728" s="99">
        <v>10387.3409629465</v>
      </c>
      <c r="R1728" s="16">
        <v>9394.9436591199501</v>
      </c>
      <c r="S1728" s="17">
        <f>gp_need_index[[#This Row],[Normalised weighted population 2027/28]]/gp_need_index[[#This Row],[Registered population 2027/28]]</f>
        <v>0.90446089067773849</v>
      </c>
      <c r="T1728" s="99">
        <v>10410.630118560101</v>
      </c>
      <c r="U1728" s="16">
        <v>9432.4194564730096</v>
      </c>
      <c r="V1728" s="17">
        <f>gp_need_index[[#This Row],[Normalised weighted population 2028/29]]/gp_need_index[[#This Row],[Registered population 2028/29]]</f>
        <v>0.90603732425925554</v>
      </c>
    </row>
    <row r="1729" spans="1:22" x14ac:dyDescent="0.2">
      <c r="A1729" s="6" t="s">
        <v>2759</v>
      </c>
      <c r="B1729" s="1" t="s">
        <v>8254</v>
      </c>
      <c r="C1729" s="95" t="s">
        <v>6283</v>
      </c>
      <c r="D1729" s="95" t="s">
        <v>12671</v>
      </c>
      <c r="E1729" s="95" t="s">
        <v>6643</v>
      </c>
      <c r="F1729" s="95" t="s">
        <v>6368</v>
      </c>
      <c r="G1729" s="95" t="s">
        <v>6368</v>
      </c>
      <c r="H1729" s="61">
        <v>5282.9078938802104</v>
      </c>
      <c r="I1729" s="61">
        <v>105.559699720384</v>
      </c>
      <c r="J1729" s="123">
        <v>557662.17092843901</v>
      </c>
      <c r="K1729" s="99">
        <v>14264.75</v>
      </c>
      <c r="L1729" s="16">
        <v>11227.7323571124</v>
      </c>
      <c r="M1729" s="17">
        <f>gp_need_index[[#This Row],[Normalised weighted population (base year)]]/gp_need_index[[#This Row],[Registered population (base year)]]</f>
        <v>0.78709632886047076</v>
      </c>
      <c r="N1729" s="99">
        <v>14284.963409387899</v>
      </c>
      <c r="O1729" s="16">
        <v>11268.314719305001</v>
      </c>
      <c r="P1729" s="17">
        <f>gp_need_index[[#This Row],[Normalised weighted population 2026/27]]/gp_need_index[[#This Row],[Registered population 2026/27]]</f>
        <v>0.78882349197335744</v>
      </c>
      <c r="Q1729" s="99">
        <v>14291.2334404719</v>
      </c>
      <c r="R1729" s="16">
        <v>11307.927307821399</v>
      </c>
      <c r="S1729" s="17">
        <f>gp_need_index[[#This Row],[Normalised weighted population 2027/28]]/gp_need_index[[#This Row],[Registered population 2027/28]]</f>
        <v>0.79124921966483586</v>
      </c>
      <c r="T1729" s="99">
        <v>14301.0813692883</v>
      </c>
      <c r="U1729" s="16">
        <v>11353.033868078401</v>
      </c>
      <c r="V1729" s="17">
        <f>gp_need_index[[#This Row],[Normalised weighted population 2028/29]]/gp_need_index[[#This Row],[Registered population 2028/29]]</f>
        <v>0.79385842055686373</v>
      </c>
    </row>
    <row r="1730" spans="1:22" x14ac:dyDescent="0.2">
      <c r="A1730" s="6" t="s">
        <v>2774</v>
      </c>
      <c r="B1730" s="1" t="s">
        <v>8255</v>
      </c>
      <c r="C1730" s="95" t="s">
        <v>6283</v>
      </c>
      <c r="D1730" s="95" t="s">
        <v>12671</v>
      </c>
      <c r="E1730" s="95" t="s">
        <v>6643</v>
      </c>
      <c r="F1730" s="95" t="s">
        <v>6497</v>
      </c>
      <c r="G1730" s="95" t="s">
        <v>6497</v>
      </c>
      <c r="H1730" s="61">
        <v>5314.7779509171196</v>
      </c>
      <c r="I1730" s="61">
        <v>153.58622455534899</v>
      </c>
      <c r="J1730" s="123">
        <v>816276.67983137397</v>
      </c>
      <c r="K1730" s="99">
        <v>18884.75</v>
      </c>
      <c r="L1730" s="16">
        <v>16434.566603720901</v>
      </c>
      <c r="M1730" s="17">
        <f>gp_need_index[[#This Row],[Normalised weighted population (base year)]]/gp_need_index[[#This Row],[Registered population (base year)]]</f>
        <v>0.87025597922773146</v>
      </c>
      <c r="N1730" s="99">
        <v>18965.6742444228</v>
      </c>
      <c r="O1730" s="16">
        <v>16493.9689401123</v>
      </c>
      <c r="P1730" s="17">
        <f>gp_need_index[[#This Row],[Normalised weighted population 2026/27]]/gp_need_index[[#This Row],[Registered population 2026/27]]</f>
        <v>0.86967479919479529</v>
      </c>
      <c r="Q1730" s="99">
        <v>19026.341806349501</v>
      </c>
      <c r="R1730" s="16">
        <v>16551.9517725857</v>
      </c>
      <c r="S1730" s="17">
        <f>gp_need_index[[#This Row],[Normalised weighted population 2027/28]]/gp_need_index[[#This Row],[Registered population 2027/28]]</f>
        <v>0.86994924936447615</v>
      </c>
      <c r="T1730" s="99">
        <v>19091.901889344299</v>
      </c>
      <c r="U1730" s="16">
        <v>16617.9763931618</v>
      </c>
      <c r="V1730" s="17">
        <f>gp_need_index[[#This Row],[Normalised weighted population 2028/29]]/gp_need_index[[#This Row],[Registered population 2028/29]]</f>
        <v>0.87042016502487563</v>
      </c>
    </row>
    <row r="1731" spans="1:22" x14ac:dyDescent="0.2">
      <c r="A1731" s="6" t="s">
        <v>2656</v>
      </c>
      <c r="B1731" s="1" t="s">
        <v>12320</v>
      </c>
      <c r="C1731" s="95" t="s">
        <v>6283</v>
      </c>
      <c r="D1731" s="95" t="s">
        <v>12671</v>
      </c>
      <c r="E1731" s="95" t="s">
        <v>6643</v>
      </c>
      <c r="F1731" s="95" t="s">
        <v>6365</v>
      </c>
      <c r="G1731" s="95" t="s">
        <v>6365</v>
      </c>
      <c r="H1731" s="61">
        <v>5256.5129309612803</v>
      </c>
      <c r="I1731" s="61">
        <v>281.32789343065502</v>
      </c>
      <c r="J1731" s="123">
        <v>1478803.7096583401</v>
      </c>
      <c r="K1731" s="99">
        <v>24135</v>
      </c>
      <c r="L1731" s="16">
        <v>29773.603314540502</v>
      </c>
      <c r="M1731" s="17">
        <f>gp_need_index[[#This Row],[Normalised weighted population (base year)]]/gp_need_index[[#This Row],[Registered population (base year)]]</f>
        <v>1.2336276492455149</v>
      </c>
      <c r="N1731" s="99">
        <v>24141.436015859399</v>
      </c>
      <c r="O1731" s="16">
        <v>29881.219270733302</v>
      </c>
      <c r="P1731" s="17">
        <f>gp_need_index[[#This Row],[Normalised weighted population 2026/27]]/gp_need_index[[#This Row],[Registered population 2026/27]]</f>
        <v>1.237756496800904</v>
      </c>
      <c r="Q1731" s="99">
        <v>24141.451317814001</v>
      </c>
      <c r="R1731" s="16">
        <v>29986.2635895001</v>
      </c>
      <c r="S1731" s="17">
        <f>gp_need_index[[#This Row],[Normalised weighted population 2027/28]]/gp_need_index[[#This Row],[Registered population 2027/28]]</f>
        <v>1.2421069137369221</v>
      </c>
      <c r="T1731" s="99">
        <v>24161.337753238</v>
      </c>
      <c r="U1731" s="16">
        <v>30105.8767748932</v>
      </c>
      <c r="V1731" s="17">
        <f>gp_need_index[[#This Row],[Normalised weighted population 2028/29]]/gp_need_index[[#This Row],[Registered population 2028/29]]</f>
        <v>1.246035177454466</v>
      </c>
    </row>
    <row r="1732" spans="1:22" x14ac:dyDescent="0.2">
      <c r="A1732" s="6" t="s">
        <v>2648</v>
      </c>
      <c r="B1732" s="1" t="s">
        <v>8256</v>
      </c>
      <c r="C1732" s="95" t="s">
        <v>6283</v>
      </c>
      <c r="D1732" s="95" t="s">
        <v>12671</v>
      </c>
      <c r="E1732" s="95" t="s">
        <v>6643</v>
      </c>
      <c r="F1732" s="95" t="s">
        <v>6499</v>
      </c>
      <c r="G1732" s="95" t="s">
        <v>6499</v>
      </c>
      <c r="H1732" s="61">
        <v>5349.7824739583302</v>
      </c>
      <c r="I1732" s="61">
        <v>90.494186188707303</v>
      </c>
      <c r="J1732" s="123">
        <v>484124.211267468</v>
      </c>
      <c r="K1732" s="99">
        <v>10065.166666666701</v>
      </c>
      <c r="L1732" s="16">
        <v>9747.1504345716294</v>
      </c>
      <c r="M1732" s="17">
        <f>gp_need_index[[#This Row],[Normalised weighted population (base year)]]/gp_need_index[[#This Row],[Registered population (base year)]]</f>
        <v>0.96840427559453524</v>
      </c>
      <c r="N1732" s="99">
        <v>10078.446931278701</v>
      </c>
      <c r="O1732" s="16">
        <v>9782.3812698551592</v>
      </c>
      <c r="P1732" s="17">
        <f>gp_need_index[[#This Row],[Normalised weighted population 2026/27]]/gp_need_index[[#This Row],[Registered population 2026/27]]</f>
        <v>0.97062388050040782</v>
      </c>
      <c r="Q1732" s="99">
        <v>10090.678347715801</v>
      </c>
      <c r="R1732" s="16">
        <v>9816.7702138637396</v>
      </c>
      <c r="S1732" s="17">
        <f>gp_need_index[[#This Row],[Normalised weighted population 2027/28]]/gp_need_index[[#This Row],[Registered population 2027/28]]</f>
        <v>0.97285532999730739</v>
      </c>
      <c r="T1732" s="99">
        <v>10098.810606753101</v>
      </c>
      <c r="U1732" s="16">
        <v>9855.9286489267506</v>
      </c>
      <c r="V1732" s="17">
        <f>gp_need_index[[#This Row],[Normalised weighted population 2028/29]]/gp_need_index[[#This Row],[Registered population 2028/29]]</f>
        <v>0.97594944916939685</v>
      </c>
    </row>
    <row r="1733" spans="1:22" x14ac:dyDescent="0.2">
      <c r="A1733" s="6" t="s">
        <v>2678</v>
      </c>
      <c r="B1733" s="1" t="s">
        <v>6705</v>
      </c>
      <c r="C1733" s="95" t="s">
        <v>6283</v>
      </c>
      <c r="D1733" s="95" t="s">
        <v>12671</v>
      </c>
      <c r="E1733" s="95" t="s">
        <v>6643</v>
      </c>
      <c r="F1733" s="95" t="s">
        <v>6499</v>
      </c>
      <c r="G1733" s="95" t="s">
        <v>6499</v>
      </c>
      <c r="H1733" s="61">
        <v>5278.37296443791</v>
      </c>
      <c r="I1733" s="61">
        <v>75.285069885002699</v>
      </c>
      <c r="J1733" s="123">
        <v>397382.67750681698</v>
      </c>
      <c r="K1733" s="99">
        <v>10183.25</v>
      </c>
      <c r="L1733" s="16">
        <v>8000.7333812352199</v>
      </c>
      <c r="M1733" s="17">
        <f>gp_need_index[[#This Row],[Normalised weighted population (base year)]]/gp_need_index[[#This Row],[Registered population (base year)]]</f>
        <v>0.78567582856506712</v>
      </c>
      <c r="N1733" s="99">
        <v>10197.3268309178</v>
      </c>
      <c r="O1733" s="16">
        <v>8029.6518350739898</v>
      </c>
      <c r="P1733" s="17">
        <f>gp_need_index[[#This Row],[Normalised weighted population 2026/27]]/gp_need_index[[#This Row],[Registered population 2026/27]]</f>
        <v>0.78742713342564197</v>
      </c>
      <c r="Q1733" s="99">
        <v>10211.247267782201</v>
      </c>
      <c r="R1733" s="16">
        <v>8057.8792410345104</v>
      </c>
      <c r="S1733" s="17">
        <f>gp_need_index[[#This Row],[Normalised weighted population 2027/28]]/gp_need_index[[#This Row],[Registered population 2027/28]]</f>
        <v>0.7891180215034217</v>
      </c>
      <c r="T1733" s="99">
        <v>10224.789049839301</v>
      </c>
      <c r="U1733" s="16">
        <v>8090.0215784969796</v>
      </c>
      <c r="V1733" s="17">
        <f>gp_need_index[[#This Row],[Normalised weighted population 2028/29]]/gp_need_index[[#This Row],[Registered population 2028/29]]</f>
        <v>0.79121647782299498</v>
      </c>
    </row>
    <row r="1734" spans="1:22" x14ac:dyDescent="0.2">
      <c r="A1734" s="6" t="s">
        <v>2784</v>
      </c>
      <c r="B1734" s="1" t="s">
        <v>8257</v>
      </c>
      <c r="C1734" s="95" t="s">
        <v>6283</v>
      </c>
      <c r="D1734" s="95" t="s">
        <v>12671</v>
      </c>
      <c r="E1734" s="95" t="s">
        <v>6643</v>
      </c>
      <c r="F1734" s="95" t="s">
        <v>6498</v>
      </c>
      <c r="G1734" s="95" t="s">
        <v>6498</v>
      </c>
      <c r="H1734" s="61">
        <v>5375.0765716995002</v>
      </c>
      <c r="I1734" s="61">
        <v>163.68788796463599</v>
      </c>
      <c r="J1734" s="123">
        <v>879834.93166968902</v>
      </c>
      <c r="K1734" s="99">
        <v>17638.333333333299</v>
      </c>
      <c r="L1734" s="16">
        <v>17714.221344401001</v>
      </c>
      <c r="M1734" s="17">
        <f>gp_need_index[[#This Row],[Normalised weighted population (base year)]]/gp_need_index[[#This Row],[Registered population (base year)]]</f>
        <v>1.0043024479486555</v>
      </c>
      <c r="N1734" s="99">
        <v>17701.998168523201</v>
      </c>
      <c r="O1734" s="16">
        <v>17778.2489613492</v>
      </c>
      <c r="P1734" s="17">
        <f>gp_need_index[[#This Row],[Normalised weighted population 2026/27]]/gp_need_index[[#This Row],[Registered population 2026/27]]</f>
        <v>1.004307468123095</v>
      </c>
      <c r="Q1734" s="99">
        <v>17764.4270653528</v>
      </c>
      <c r="R1734" s="16">
        <v>17840.746546675</v>
      </c>
      <c r="S1734" s="17">
        <f>gp_need_index[[#This Row],[Normalised weighted population 2027/28]]/gp_need_index[[#This Row],[Registered population 2027/28]]</f>
        <v>1.0042961971721032</v>
      </c>
      <c r="T1734" s="99">
        <v>17826.1854627746</v>
      </c>
      <c r="U1734" s="16">
        <v>17911.912082783499</v>
      </c>
      <c r="V1734" s="17">
        <f>gp_need_index[[#This Row],[Normalised weighted population 2028/29]]/gp_need_index[[#This Row],[Registered population 2028/29]]</f>
        <v>1.0048090277186847</v>
      </c>
    </row>
    <row r="1735" spans="1:22" x14ac:dyDescent="0.2">
      <c r="A1735" s="6" t="s">
        <v>2660</v>
      </c>
      <c r="B1735" s="1" t="s">
        <v>8258</v>
      </c>
      <c r="C1735" s="95" t="s">
        <v>6283</v>
      </c>
      <c r="D1735" s="95" t="s">
        <v>12671</v>
      </c>
      <c r="E1735" s="95" t="s">
        <v>6643</v>
      </c>
      <c r="F1735" s="95" t="s">
        <v>6366</v>
      </c>
      <c r="G1735" s="95" t="s">
        <v>6366</v>
      </c>
      <c r="H1735" s="61">
        <v>5287.3392410278302</v>
      </c>
      <c r="I1735" s="61">
        <v>178.458402544488</v>
      </c>
      <c r="J1735" s="123">
        <v>943570.11466461199</v>
      </c>
      <c r="K1735" s="99">
        <v>16286.416666666701</v>
      </c>
      <c r="L1735" s="16">
        <v>18997.438341543198</v>
      </c>
      <c r="M1735" s="17">
        <f>gp_need_index[[#This Row],[Normalised weighted population (base year)]]/gp_need_index[[#This Row],[Registered population (base year)]]</f>
        <v>1.166459064038631</v>
      </c>
      <c r="N1735" s="99">
        <v>16391.872109694799</v>
      </c>
      <c r="O1735" s="16">
        <v>19066.104114736401</v>
      </c>
      <c r="P1735" s="17">
        <f>gp_need_index[[#This Row],[Normalised weighted population 2026/27]]/gp_need_index[[#This Row],[Registered population 2026/27]]</f>
        <v>1.163143781695317</v>
      </c>
      <c r="Q1735" s="99">
        <v>16487.837564002399</v>
      </c>
      <c r="R1735" s="16">
        <v>19133.1290209199</v>
      </c>
      <c r="S1735" s="17">
        <f>gp_need_index[[#This Row],[Normalised weighted population 2027/28]]/gp_need_index[[#This Row],[Registered population 2027/28]]</f>
        <v>1.1604389566945346</v>
      </c>
      <c r="T1735" s="99">
        <v>16595.976462210299</v>
      </c>
      <c r="U1735" s="16">
        <v>19209.449783655102</v>
      </c>
      <c r="V1735" s="17">
        <f>gp_need_index[[#This Row],[Normalised weighted population 2028/29]]/gp_need_index[[#This Row],[Registered population 2028/29]]</f>
        <v>1.1574763212876196</v>
      </c>
    </row>
    <row r="1736" spans="1:22" x14ac:dyDescent="0.2">
      <c r="A1736" s="6" t="s">
        <v>2649</v>
      </c>
      <c r="B1736" s="1" t="s">
        <v>8259</v>
      </c>
      <c r="C1736" s="95" t="s">
        <v>6283</v>
      </c>
      <c r="D1736" s="95" t="s">
        <v>12671</v>
      </c>
      <c r="E1736" s="95" t="s">
        <v>6643</v>
      </c>
      <c r="F1736" s="95" t="s">
        <v>6365</v>
      </c>
      <c r="G1736" s="95" t="s">
        <v>6365</v>
      </c>
      <c r="H1736" s="61">
        <v>5294.99973094707</v>
      </c>
      <c r="I1736" s="61">
        <v>139.68209783628299</v>
      </c>
      <c r="J1736" s="123">
        <v>739616.67046124104</v>
      </c>
      <c r="K1736" s="99">
        <v>13601.833333333299</v>
      </c>
      <c r="L1736" s="16">
        <v>14891.126663607</v>
      </c>
      <c r="M1736" s="17">
        <f>gp_need_index[[#This Row],[Normalised weighted population (base year)]]/gp_need_index[[#This Row],[Registered population (base year)]]</f>
        <v>1.0947882023457893</v>
      </c>
      <c r="N1736" s="99">
        <v>13615.7561635738</v>
      </c>
      <c r="O1736" s="16">
        <v>14944.950274332299</v>
      </c>
      <c r="P1736" s="17">
        <f>gp_need_index[[#This Row],[Normalised weighted population 2026/27]]/gp_need_index[[#This Row],[Registered population 2026/27]]</f>
        <v>1.0976217622282698</v>
      </c>
      <c r="Q1736" s="99">
        <v>13628.8545435669</v>
      </c>
      <c r="R1736" s="16">
        <v>14997.4876927806</v>
      </c>
      <c r="S1736" s="17">
        <f>gp_need_index[[#This Row],[Normalised weighted population 2027/28]]/gp_need_index[[#This Row],[Registered population 2027/28]]</f>
        <v>1.1004217298554795</v>
      </c>
      <c r="T1736" s="99">
        <v>13645.9467820891</v>
      </c>
      <c r="U1736" s="16">
        <v>15057.3116608609</v>
      </c>
      <c r="V1736" s="17">
        <f>gp_need_index[[#This Row],[Normalised weighted population 2028/29]]/gp_need_index[[#This Row],[Registered population 2028/29]]</f>
        <v>1.1034274060502915</v>
      </c>
    </row>
    <row r="1737" spans="1:22" x14ac:dyDescent="0.2">
      <c r="A1737" s="6" t="s">
        <v>2768</v>
      </c>
      <c r="B1737" s="1" t="s">
        <v>8260</v>
      </c>
      <c r="C1737" s="95" t="s">
        <v>6283</v>
      </c>
      <c r="D1737" s="95" t="s">
        <v>12671</v>
      </c>
      <c r="E1737" s="95" t="s">
        <v>6643</v>
      </c>
      <c r="F1737" s="95" t="s">
        <v>6498</v>
      </c>
      <c r="G1737" s="95" t="s">
        <v>6498</v>
      </c>
      <c r="H1737" s="61">
        <v>5310.6309481534099</v>
      </c>
      <c r="I1737" s="61">
        <v>111.225131713858</v>
      </c>
      <c r="J1737" s="123">
        <v>590675.62669205503</v>
      </c>
      <c r="K1737" s="99">
        <v>12408.916666666701</v>
      </c>
      <c r="L1737" s="16">
        <v>11892.411198211001</v>
      </c>
      <c r="M1737" s="17">
        <f>gp_need_index[[#This Row],[Normalised weighted population (base year)]]/gp_need_index[[#This Row],[Registered population (base year)]]</f>
        <v>0.95837626423560762</v>
      </c>
      <c r="N1737" s="99">
        <v>12451.518768489899</v>
      </c>
      <c r="O1737" s="16">
        <v>11935.396025711199</v>
      </c>
      <c r="P1737" s="17">
        <f>gp_need_index[[#This Row],[Normalised weighted population 2026/27]]/gp_need_index[[#This Row],[Registered population 2026/27]]</f>
        <v>0.95854941454332365</v>
      </c>
      <c r="Q1737" s="99">
        <v>12495.7872285135</v>
      </c>
      <c r="R1737" s="16">
        <v>11977.353669185301</v>
      </c>
      <c r="S1737" s="17">
        <f>gp_need_index[[#This Row],[Normalised weighted population 2027/28]]/gp_need_index[[#This Row],[Registered population 2027/28]]</f>
        <v>0.95851133267176536</v>
      </c>
      <c r="T1737" s="99">
        <v>12540.1130537401</v>
      </c>
      <c r="U1737" s="16">
        <v>12025.130526101</v>
      </c>
      <c r="V1737" s="17">
        <f>gp_need_index[[#This Row],[Normalised weighted population 2028/29]]/gp_need_index[[#This Row],[Registered population 2028/29]]</f>
        <v>0.95893318302377617</v>
      </c>
    </row>
    <row r="1738" spans="1:22" x14ac:dyDescent="0.2">
      <c r="A1738" s="6" t="s">
        <v>2761</v>
      </c>
      <c r="B1738" s="1" t="s">
        <v>8261</v>
      </c>
      <c r="C1738" s="95" t="s">
        <v>6283</v>
      </c>
      <c r="D1738" s="95" t="s">
        <v>12671</v>
      </c>
      <c r="E1738" s="95" t="s">
        <v>6643</v>
      </c>
      <c r="F1738" s="95" t="s">
        <v>6493</v>
      </c>
      <c r="G1738" s="95" t="s">
        <v>6493</v>
      </c>
      <c r="H1738" s="61">
        <v>5415.2811420641401</v>
      </c>
      <c r="I1738" s="61">
        <v>103.852900243844</v>
      </c>
      <c r="J1738" s="123">
        <v>562392.65223915596</v>
      </c>
      <c r="K1738" s="99">
        <v>10743.083333333299</v>
      </c>
      <c r="L1738" s="16">
        <v>11322.973850701001</v>
      </c>
      <c r="M1738" s="17">
        <f>gp_need_index[[#This Row],[Normalised weighted population (base year)]]/gp_need_index[[#This Row],[Registered population (base year)]]</f>
        <v>1.0539780339940616</v>
      </c>
      <c r="N1738" s="99">
        <v>10766.9688547897</v>
      </c>
      <c r="O1738" s="16">
        <v>11363.9004609274</v>
      </c>
      <c r="P1738" s="17">
        <f>gp_need_index[[#This Row],[Normalised weighted population 2026/27]]/gp_need_index[[#This Row],[Registered population 2026/27]]</f>
        <v>1.0554410079743246</v>
      </c>
      <c r="Q1738" s="99">
        <v>10783.5318461894</v>
      </c>
      <c r="R1738" s="16">
        <v>11403.849071177699</v>
      </c>
      <c r="S1738" s="17">
        <f>gp_need_index[[#This Row],[Normalised weighted population 2027/28]]/gp_need_index[[#This Row],[Registered population 2027/28]]</f>
        <v>1.0575244951131202</v>
      </c>
      <c r="T1738" s="99">
        <v>10800.023922837199</v>
      </c>
      <c r="U1738" s="16">
        <v>11449.3382568868</v>
      </c>
      <c r="V1738" s="17">
        <f>gp_need_index[[#This Row],[Normalised weighted population 2028/29]]/gp_need_index[[#This Row],[Registered population 2028/29]]</f>
        <v>1.0601215644232596</v>
      </c>
    </row>
    <row r="1739" spans="1:22" x14ac:dyDescent="0.2">
      <c r="A1739" s="6" t="s">
        <v>2783</v>
      </c>
      <c r="B1739" s="1" t="s">
        <v>8262</v>
      </c>
      <c r="C1739" s="95" t="s">
        <v>6283</v>
      </c>
      <c r="D1739" s="95" t="s">
        <v>12671</v>
      </c>
      <c r="E1739" s="95" t="s">
        <v>6643</v>
      </c>
      <c r="F1739" s="95" t="s">
        <v>6497</v>
      </c>
      <c r="G1739" s="95" t="s">
        <v>6497</v>
      </c>
      <c r="H1739" s="61">
        <v>5325.9198558910502</v>
      </c>
      <c r="I1739" s="61">
        <v>48.2251912367405</v>
      </c>
      <c r="J1739" s="123">
        <v>256843.50356189901</v>
      </c>
      <c r="K1739" s="99">
        <v>7690.9166666666697</v>
      </c>
      <c r="L1739" s="16">
        <v>5171.1775802452803</v>
      </c>
      <c r="M1739" s="17">
        <f>gp_need_index[[#This Row],[Normalised weighted population (base year)]]/gp_need_index[[#This Row],[Registered population (base year)]]</f>
        <v>0.67237467318528721</v>
      </c>
      <c r="N1739" s="99">
        <v>7722.7076732430096</v>
      </c>
      <c r="O1739" s="16">
        <v>5189.8686743013805</v>
      </c>
      <c r="P1739" s="17">
        <f>gp_need_index[[#This Row],[Normalised weighted population 2026/27]]/gp_need_index[[#This Row],[Registered population 2026/27]]</f>
        <v>0.67202707831125119</v>
      </c>
      <c r="Q1739" s="99">
        <v>7746.7415536734297</v>
      </c>
      <c r="R1739" s="16">
        <v>5208.1131178912501</v>
      </c>
      <c r="S1739" s="17">
        <f>gp_need_index[[#This Row],[Normalised weighted population 2027/28]]/gp_need_index[[#This Row],[Registered population 2027/28]]</f>
        <v>0.67229725966804887</v>
      </c>
      <c r="T1739" s="99">
        <v>7775.4204958662203</v>
      </c>
      <c r="U1739" s="16">
        <v>5228.8879302668802</v>
      </c>
      <c r="V1739" s="17">
        <f>gp_need_index[[#This Row],[Normalised weighted population 2028/29]]/gp_need_index[[#This Row],[Registered population 2028/29]]</f>
        <v>0.67248940852096717</v>
      </c>
    </row>
    <row r="1740" spans="1:22" x14ac:dyDescent="0.2">
      <c r="A1740" s="6" t="s">
        <v>2682</v>
      </c>
      <c r="B1740" s="1" t="s">
        <v>8263</v>
      </c>
      <c r="C1740" s="95" t="s">
        <v>6283</v>
      </c>
      <c r="D1740" s="95" t="s">
        <v>12671</v>
      </c>
      <c r="E1740" s="95" t="s">
        <v>6643</v>
      </c>
      <c r="F1740" s="95" t="s">
        <v>6494</v>
      </c>
      <c r="G1740" s="95" t="s">
        <v>6494</v>
      </c>
      <c r="H1740" s="61">
        <v>5230.5371566280201</v>
      </c>
      <c r="I1740" s="61">
        <v>103.486111144826</v>
      </c>
      <c r="J1740" s="123">
        <v>541287.94953795196</v>
      </c>
      <c r="K1740" s="99">
        <v>12726.333333333299</v>
      </c>
      <c r="L1740" s="16">
        <v>10898.0607657574</v>
      </c>
      <c r="M1740" s="17">
        <f>gp_need_index[[#This Row],[Normalised weighted population (base year)]]/gp_need_index[[#This Row],[Registered population (base year)]]</f>
        <v>0.8563394090277977</v>
      </c>
      <c r="N1740" s="99">
        <v>12776.0570682048</v>
      </c>
      <c r="O1740" s="16">
        <v>10937.4515380991</v>
      </c>
      <c r="P1740" s="17">
        <f>gp_need_index[[#This Row],[Normalised weighted population 2026/27]]/gp_need_index[[#This Row],[Registered population 2026/27]]</f>
        <v>0.8560897528642577</v>
      </c>
      <c r="Q1740" s="99">
        <v>12821.411765630301</v>
      </c>
      <c r="R1740" s="16">
        <v>10975.901011510899</v>
      </c>
      <c r="S1740" s="17">
        <f>gp_need_index[[#This Row],[Normalised weighted population 2027/28]]/gp_need_index[[#This Row],[Registered population 2027/28]]</f>
        <v>0.85606025390537988</v>
      </c>
      <c r="T1740" s="99">
        <v>12865.463541364001</v>
      </c>
      <c r="U1740" s="16">
        <v>11019.6831412393</v>
      </c>
      <c r="V1740" s="17">
        <f>gp_need_index[[#This Row],[Normalised weighted population 2028/29]]/gp_need_index[[#This Row],[Registered population 2028/29]]</f>
        <v>0.85653214948763434</v>
      </c>
    </row>
    <row r="1741" spans="1:22" x14ac:dyDescent="0.2">
      <c r="A1741" s="6" t="s">
        <v>2681</v>
      </c>
      <c r="B1741" s="1" t="s">
        <v>6962</v>
      </c>
      <c r="C1741" s="95" t="s">
        <v>6283</v>
      </c>
      <c r="D1741" s="95" t="s">
        <v>12671</v>
      </c>
      <c r="E1741" s="95" t="s">
        <v>6643</v>
      </c>
      <c r="F1741" s="95" t="s">
        <v>6366</v>
      </c>
      <c r="G1741" s="95" t="s">
        <v>6366</v>
      </c>
      <c r="H1741" s="61">
        <v>5245.1043011209204</v>
      </c>
      <c r="I1741" s="61">
        <v>118.86613728806999</v>
      </c>
      <c r="J1741" s="123">
        <v>623465.28794728802</v>
      </c>
      <c r="K1741" s="99">
        <v>13708.75</v>
      </c>
      <c r="L1741" s="16">
        <v>12552.584256106</v>
      </c>
      <c r="M1741" s="17">
        <f>gp_need_index[[#This Row],[Normalised weighted population (base year)]]/gp_need_index[[#This Row],[Registered population (base year)]]</f>
        <v>0.91566220524161579</v>
      </c>
      <c r="N1741" s="99">
        <v>13805.416378759501</v>
      </c>
      <c r="O1741" s="16">
        <v>12597.955262871301</v>
      </c>
      <c r="P1741" s="17">
        <f>gp_need_index[[#This Row],[Normalised weighted population 2026/27]]/gp_need_index[[#This Row],[Registered population 2026/27]]</f>
        <v>0.91253714609101144</v>
      </c>
      <c r="Q1741" s="99">
        <v>13893.1029129118</v>
      </c>
      <c r="R1741" s="16">
        <v>12642.2420644389</v>
      </c>
      <c r="S1741" s="17">
        <f>gp_need_index[[#This Row],[Normalised weighted population 2027/28]]/gp_need_index[[#This Row],[Registered population 2027/28]]</f>
        <v>0.90996533630292264</v>
      </c>
      <c r="T1741" s="99">
        <v>13988.827730393599</v>
      </c>
      <c r="U1741" s="16">
        <v>12692.671116372099</v>
      </c>
      <c r="V1741" s="17">
        <f>gp_need_index[[#This Row],[Normalised weighted population 2028/29]]/gp_need_index[[#This Row],[Registered population 2028/29]]</f>
        <v>0.90734344299591785</v>
      </c>
    </row>
    <row r="1742" spans="1:22" x14ac:dyDescent="0.2">
      <c r="A1742" s="6" t="s">
        <v>2663</v>
      </c>
      <c r="B1742" s="1" t="s">
        <v>8264</v>
      </c>
      <c r="C1742" s="95" t="s">
        <v>6283</v>
      </c>
      <c r="D1742" s="95" t="s">
        <v>12671</v>
      </c>
      <c r="E1742" s="95" t="s">
        <v>6643</v>
      </c>
      <c r="F1742" s="95" t="s">
        <v>6366</v>
      </c>
      <c r="G1742" s="95" t="s">
        <v>6366</v>
      </c>
      <c r="H1742" s="61">
        <v>5193.0292617889199</v>
      </c>
      <c r="I1742" s="61">
        <v>156.67598355491799</v>
      </c>
      <c r="J1742" s="123">
        <v>813622.967220249</v>
      </c>
      <c r="K1742" s="99">
        <v>18211.666666666701</v>
      </c>
      <c r="L1742" s="16">
        <v>16381.1378855764</v>
      </c>
      <c r="M1742" s="17">
        <f>gp_need_index[[#This Row],[Normalised weighted population (base year)]]/gp_need_index[[#This Row],[Registered population (base year)]]</f>
        <v>0.8994859276421544</v>
      </c>
      <c r="N1742" s="99">
        <v>18333.987249616799</v>
      </c>
      <c r="O1742" s="16">
        <v>16440.347105181401</v>
      </c>
      <c r="P1742" s="17">
        <f>gp_need_index[[#This Row],[Normalised weighted population 2026/27]]/gp_need_index[[#This Row],[Registered population 2026/27]]</f>
        <v>0.89671422159001568</v>
      </c>
      <c r="Q1742" s="99">
        <v>18450.211189779398</v>
      </c>
      <c r="R1742" s="16">
        <v>16498.141435670601</v>
      </c>
      <c r="S1742" s="17">
        <f>gp_need_index[[#This Row],[Normalised weighted population 2027/28]]/gp_need_index[[#This Row],[Registered population 2027/28]]</f>
        <v>0.89419797236845955</v>
      </c>
      <c r="T1742" s="99">
        <v>18574.262142179901</v>
      </c>
      <c r="U1742" s="16">
        <v>16563.951410437701</v>
      </c>
      <c r="V1742" s="17">
        <f>gp_need_index[[#This Row],[Normalised weighted population 2028/29]]/gp_need_index[[#This Row],[Registered population 2028/29]]</f>
        <v>0.89176901260712649</v>
      </c>
    </row>
    <row r="1743" spans="1:22" x14ac:dyDescent="0.2">
      <c r="A1743" s="6" t="s">
        <v>2751</v>
      </c>
      <c r="B1743" s="1" t="s">
        <v>8265</v>
      </c>
      <c r="C1743" s="95" t="s">
        <v>6283</v>
      </c>
      <c r="D1743" s="95" t="s">
        <v>12671</v>
      </c>
      <c r="E1743" s="95" t="s">
        <v>6643</v>
      </c>
      <c r="F1743" s="95" t="s">
        <v>6493</v>
      </c>
      <c r="G1743" s="95" t="s">
        <v>6493</v>
      </c>
      <c r="H1743" s="61">
        <v>5545.5260078862002</v>
      </c>
      <c r="I1743" s="61">
        <v>52.562364852293904</v>
      </c>
      <c r="J1743" s="123">
        <v>291485.96132439998</v>
      </c>
      <c r="K1743" s="99">
        <v>4900.25</v>
      </c>
      <c r="L1743" s="16">
        <v>5868.6540529677604</v>
      </c>
      <c r="M1743" s="17">
        <f>gp_need_index[[#This Row],[Normalised weighted population (base year)]]/gp_need_index[[#This Row],[Registered population (base year)]]</f>
        <v>1.1976233973711057</v>
      </c>
      <c r="N1743" s="99">
        <v>4908.4434476326996</v>
      </c>
      <c r="O1743" s="16">
        <v>5889.86615856355</v>
      </c>
      <c r="P1743" s="17">
        <f>gp_need_index[[#This Row],[Normalised weighted population 2026/27]]/gp_need_index[[#This Row],[Registered population 2026/27]]</f>
        <v>1.1999458120280844</v>
      </c>
      <c r="Q1743" s="99">
        <v>4908.55107462465</v>
      </c>
      <c r="R1743" s="16">
        <v>5910.5713705111702</v>
      </c>
      <c r="S1743" s="17">
        <f>gp_need_index[[#This Row],[Normalised weighted population 2027/28]]/gp_need_index[[#This Row],[Registered population 2027/28]]</f>
        <v>1.204137693721185</v>
      </c>
      <c r="T1743" s="99">
        <v>4910.8730032958501</v>
      </c>
      <c r="U1743" s="16">
        <v>5934.1482415344499</v>
      </c>
      <c r="V1743" s="17">
        <f>gp_need_index[[#This Row],[Normalised weighted population 2028/29]]/gp_need_index[[#This Row],[Registered population 2028/29]]</f>
        <v>1.2083693138779694</v>
      </c>
    </row>
    <row r="1744" spans="1:22" x14ac:dyDescent="0.2">
      <c r="A1744" s="6" t="s">
        <v>2771</v>
      </c>
      <c r="B1744" s="1" t="s">
        <v>8266</v>
      </c>
      <c r="C1744" s="95" t="s">
        <v>6283</v>
      </c>
      <c r="D1744" s="95" t="s">
        <v>12671</v>
      </c>
      <c r="E1744" s="95" t="s">
        <v>6643</v>
      </c>
      <c r="F1744" s="95" t="s">
        <v>6493</v>
      </c>
      <c r="G1744" s="95" t="s">
        <v>6493</v>
      </c>
      <c r="H1744" s="61">
        <v>5326.3270841899703</v>
      </c>
      <c r="I1744" s="61">
        <v>100.39804826771</v>
      </c>
      <c r="J1744" s="123">
        <v>534752.84368811501</v>
      </c>
      <c r="K1744" s="99">
        <v>14066</v>
      </c>
      <c r="L1744" s="16">
        <v>10766.485731207</v>
      </c>
      <c r="M1744" s="17">
        <f>gp_need_index[[#This Row],[Normalised weighted population (base year)]]/gp_need_index[[#This Row],[Registered population (base year)]]</f>
        <v>0.76542625701741784</v>
      </c>
      <c r="N1744" s="99">
        <v>14101.6039986253</v>
      </c>
      <c r="O1744" s="16">
        <v>10805.4009288255</v>
      </c>
      <c r="P1744" s="17">
        <f>gp_need_index[[#This Row],[Normalised weighted population 2026/27]]/gp_need_index[[#This Row],[Registered population 2026/27]]</f>
        <v>0.7662533233722113</v>
      </c>
      <c r="Q1744" s="99">
        <v>14133.084023958399</v>
      </c>
      <c r="R1744" s="16">
        <v>10843.3861920534</v>
      </c>
      <c r="S1744" s="17">
        <f>gp_need_index[[#This Row],[Normalised weighted population 2027/28]]/gp_need_index[[#This Row],[Registered population 2027/28]]</f>
        <v>0.76723425500560916</v>
      </c>
      <c r="T1744" s="99">
        <v>14164.477175059001</v>
      </c>
      <c r="U1744" s="16">
        <v>10886.639729094</v>
      </c>
      <c r="V1744" s="17">
        <f>gp_need_index[[#This Row],[Normalised weighted population 2028/29]]/gp_need_index[[#This Row],[Registered population 2028/29]]</f>
        <v>0.76858747375888603</v>
      </c>
    </row>
    <row r="1745" spans="1:22" x14ac:dyDescent="0.2">
      <c r="A1745" s="6" t="s">
        <v>2741</v>
      </c>
      <c r="B1745" s="1" t="s">
        <v>8267</v>
      </c>
      <c r="C1745" s="95" t="s">
        <v>6283</v>
      </c>
      <c r="D1745" s="95" t="s">
        <v>12671</v>
      </c>
      <c r="E1745" s="95" t="s">
        <v>6643</v>
      </c>
      <c r="F1745" s="95" t="s">
        <v>6368</v>
      </c>
      <c r="G1745" s="95" t="s">
        <v>6368</v>
      </c>
      <c r="H1745" s="61">
        <v>5319.89594401042</v>
      </c>
      <c r="I1745" s="61">
        <v>109.755579383579</v>
      </c>
      <c r="J1745" s="123">
        <v>583888.26159521705</v>
      </c>
      <c r="K1745" s="99">
        <v>10429.333333333299</v>
      </c>
      <c r="L1745" s="16">
        <v>11755.7572835472</v>
      </c>
      <c r="M1745" s="17">
        <f>gp_need_index[[#This Row],[Normalised weighted population (base year)]]/gp_need_index[[#This Row],[Registered population (base year)]]</f>
        <v>1.1271820458527779</v>
      </c>
      <c r="N1745" s="99">
        <v>10444.247645572999</v>
      </c>
      <c r="O1745" s="16">
        <v>11798.248178837101</v>
      </c>
      <c r="P1745" s="17">
        <f>gp_need_index[[#This Row],[Normalised weighted population 2026/27]]/gp_need_index[[#This Row],[Registered population 2026/27]]</f>
        <v>1.1296407916790465</v>
      </c>
      <c r="Q1745" s="99">
        <v>10449.7325172948</v>
      </c>
      <c r="R1745" s="16">
        <v>11839.7236933186</v>
      </c>
      <c r="S1745" s="17">
        <f>gp_need_index[[#This Row],[Normalised weighted population 2027/28]]/gp_need_index[[#This Row],[Registered population 2027/28]]</f>
        <v>1.133016914425637</v>
      </c>
      <c r="T1745" s="99">
        <v>10461.7335077319</v>
      </c>
      <c r="U1745" s="16">
        <v>11886.951553532101</v>
      </c>
      <c r="V1745" s="17">
        <f>gp_need_index[[#This Row],[Normalised weighted population 2028/29]]/gp_need_index[[#This Row],[Registered population 2028/29]]</f>
        <v>1.136231537990035</v>
      </c>
    </row>
    <row r="1746" spans="1:22" x14ac:dyDescent="0.2">
      <c r="A1746" s="6" t="s">
        <v>2685</v>
      </c>
      <c r="B1746" s="1" t="s">
        <v>8268</v>
      </c>
      <c r="C1746" s="95" t="s">
        <v>6283</v>
      </c>
      <c r="D1746" s="95" t="s">
        <v>12671</v>
      </c>
      <c r="E1746" s="95" t="s">
        <v>6643</v>
      </c>
      <c r="F1746" s="95" t="s">
        <v>6365</v>
      </c>
      <c r="G1746" s="95" t="s">
        <v>6365</v>
      </c>
      <c r="H1746" s="61">
        <v>5305.7827347736002</v>
      </c>
      <c r="I1746" s="61">
        <v>74.966497023759601</v>
      </c>
      <c r="J1746" s="123">
        <v>397755.94559512002</v>
      </c>
      <c r="K1746" s="99">
        <v>6220</v>
      </c>
      <c r="L1746" s="16">
        <v>8008.2486017601104</v>
      </c>
      <c r="M1746" s="17">
        <f>gp_need_index[[#This Row],[Normalised weighted population (base year)]]/gp_need_index[[#This Row],[Registered population (base year)]]</f>
        <v>1.2874997752025901</v>
      </c>
      <c r="N1746" s="99">
        <v>6221.0045143391699</v>
      </c>
      <c r="O1746" s="16">
        <v>8037.1942191784601</v>
      </c>
      <c r="P1746" s="17">
        <f>gp_need_index[[#This Row],[Normalised weighted population 2026/27]]/gp_need_index[[#This Row],[Registered population 2026/27]]</f>
        <v>1.2919447656167176</v>
      </c>
      <c r="Q1746" s="99">
        <v>6223.0757002585697</v>
      </c>
      <c r="R1746" s="16">
        <v>8065.4481396059</v>
      </c>
      <c r="S1746" s="17">
        <f>gp_need_index[[#This Row],[Normalised weighted population 2027/28]]/gp_need_index[[#This Row],[Registered population 2027/28]]</f>
        <v>1.2960549619010386</v>
      </c>
      <c r="T1746" s="99">
        <v>6230.5279644983102</v>
      </c>
      <c r="U1746" s="16">
        <v>8097.6206688948896</v>
      </c>
      <c r="V1746" s="17">
        <f>gp_need_index[[#This Row],[Normalised weighted population 2028/29]]/gp_need_index[[#This Row],[Registered population 2028/29]]</f>
        <v>1.2996684574782933</v>
      </c>
    </row>
    <row r="1747" spans="1:22" x14ac:dyDescent="0.2">
      <c r="A1747" s="6" t="s">
        <v>2767</v>
      </c>
      <c r="B1747" s="1" t="s">
        <v>12321</v>
      </c>
      <c r="C1747" s="95" t="s">
        <v>6283</v>
      </c>
      <c r="D1747" s="95" t="s">
        <v>12671</v>
      </c>
      <c r="E1747" s="95" t="s">
        <v>6643</v>
      </c>
      <c r="F1747" s="95" t="s">
        <v>6368</v>
      </c>
      <c r="G1747" s="95" t="s">
        <v>6368</v>
      </c>
      <c r="H1747" s="61">
        <v>5369.0899251302098</v>
      </c>
      <c r="I1747" s="61">
        <v>85.104796893119996</v>
      </c>
      <c r="J1747" s="123">
        <v>456935.30757910298</v>
      </c>
      <c r="K1747" s="99">
        <v>7275.9166666666697</v>
      </c>
      <c r="L1747" s="16">
        <v>9199.7406413126791</v>
      </c>
      <c r="M1747" s="17">
        <f>gp_need_index[[#This Row],[Normalised weighted population (base year)]]/gp_need_index[[#This Row],[Registered population (base year)]]</f>
        <v>1.2644098417811285</v>
      </c>
      <c r="N1747" s="99">
        <v>7280.4159726729604</v>
      </c>
      <c r="O1747" s="16">
        <v>9232.9928773749998</v>
      </c>
      <c r="P1747" s="17">
        <f>gp_need_index[[#This Row],[Normalised weighted population 2026/27]]/gp_need_index[[#This Row],[Registered population 2026/27]]</f>
        <v>1.2681957888163309</v>
      </c>
      <c r="Q1747" s="99">
        <v>7279.7495918637596</v>
      </c>
      <c r="R1747" s="16">
        <v>9265.4505036249593</v>
      </c>
      <c r="S1747" s="17">
        <f>gp_need_index[[#This Row],[Normalised weighted population 2027/28]]/gp_need_index[[#This Row],[Registered population 2027/28]]</f>
        <v>1.2727704966638587</v>
      </c>
      <c r="T1747" s="99">
        <v>7282.4508347349501</v>
      </c>
      <c r="U1747" s="16">
        <v>9302.4097615042301</v>
      </c>
      <c r="V1747" s="17">
        <f>gp_need_index[[#This Row],[Normalised weighted population 2028/29]]/gp_need_index[[#This Row],[Registered population 2028/29]]</f>
        <v>1.2773735068879182</v>
      </c>
    </row>
    <row r="1748" spans="1:22" x14ac:dyDescent="0.2">
      <c r="A1748" s="6" t="s">
        <v>2675</v>
      </c>
      <c r="B1748" s="1" t="s">
        <v>8269</v>
      </c>
      <c r="C1748" s="95" t="s">
        <v>6283</v>
      </c>
      <c r="D1748" s="95" t="s">
        <v>12671</v>
      </c>
      <c r="E1748" s="95" t="s">
        <v>6643</v>
      </c>
      <c r="F1748" s="95" t="s">
        <v>6499</v>
      </c>
      <c r="G1748" s="95" t="s">
        <v>6499</v>
      </c>
      <c r="H1748" s="61">
        <v>5314.9060920266502</v>
      </c>
      <c r="I1748" s="61">
        <v>91.767267290758596</v>
      </c>
      <c r="J1748" s="123">
        <v>487734.407972291</v>
      </c>
      <c r="K1748" s="99">
        <v>10433.5</v>
      </c>
      <c r="L1748" s="16">
        <v>9819.8365956049201</v>
      </c>
      <c r="M1748" s="17">
        <f>gp_need_index[[#This Row],[Normalised weighted population (base year)]]/gp_need_index[[#This Row],[Registered population (base year)]]</f>
        <v>0.94118336086691146</v>
      </c>
      <c r="N1748" s="99">
        <v>10451.371728817099</v>
      </c>
      <c r="O1748" s="16">
        <v>9855.3301532280602</v>
      </c>
      <c r="P1748" s="17">
        <f>gp_need_index[[#This Row],[Normalised weighted population 2026/27]]/gp_need_index[[#This Row],[Registered population 2026/27]]</f>
        <v>0.94297001474499276</v>
      </c>
      <c r="Q1748" s="99">
        <v>10466.9212163185</v>
      </c>
      <c r="R1748" s="16">
        <v>9889.9755414496194</v>
      </c>
      <c r="S1748" s="17">
        <f>gp_need_index[[#This Row],[Normalised weighted population 2027/28]]/gp_need_index[[#This Row],[Registered population 2027/28]]</f>
        <v>0.9448791423050561</v>
      </c>
      <c r="T1748" s="99">
        <v>10482.753104989601</v>
      </c>
      <c r="U1748" s="16">
        <v>9929.4259876327906</v>
      </c>
      <c r="V1748" s="17">
        <f>gp_need_index[[#This Row],[Normalised weighted population 2028/29]]/gp_need_index[[#This Row],[Registered population 2028/29]]</f>
        <v>0.94721547747857993</v>
      </c>
    </row>
    <row r="1749" spans="1:22" x14ac:dyDescent="0.2">
      <c r="A1749" s="6" t="s">
        <v>2785</v>
      </c>
      <c r="B1749" s="1" t="s">
        <v>8270</v>
      </c>
      <c r="C1749" s="95" t="s">
        <v>6283</v>
      </c>
      <c r="D1749" s="95" t="s">
        <v>12671</v>
      </c>
      <c r="E1749" s="95" t="s">
        <v>6643</v>
      </c>
      <c r="F1749" s="95" t="s">
        <v>6497</v>
      </c>
      <c r="G1749" s="95" t="s">
        <v>6497</v>
      </c>
      <c r="H1749" s="61">
        <v>5415.47962820871</v>
      </c>
      <c r="I1749" s="61">
        <v>145.50942936562299</v>
      </c>
      <c r="J1749" s="123">
        <v>788003.350441808</v>
      </c>
      <c r="K1749" s="99">
        <v>12891.583333333299</v>
      </c>
      <c r="L1749" s="16">
        <v>15865.3234458032</v>
      </c>
      <c r="M1749" s="17">
        <f>gp_need_index[[#This Row],[Normalised weighted population (base year)]]/gp_need_index[[#This Row],[Registered population (base year)]]</f>
        <v>1.2306729930357592</v>
      </c>
      <c r="N1749" s="99">
        <v>12915.610713448001</v>
      </c>
      <c r="O1749" s="16">
        <v>15922.6682668144</v>
      </c>
      <c r="P1749" s="17">
        <f>gp_need_index[[#This Row],[Normalised weighted population 2026/27]]/gp_need_index[[#This Row],[Registered population 2026/27]]</f>
        <v>1.2328234893480794</v>
      </c>
      <c r="Q1749" s="99">
        <v>12931.4592604964</v>
      </c>
      <c r="R1749" s="16">
        <v>15978.6427511847</v>
      </c>
      <c r="S1749" s="17">
        <f>gp_need_index[[#This Row],[Normalised weighted population 2027/28]]/gp_need_index[[#This Row],[Registered population 2027/28]]</f>
        <v>1.2356411159254834</v>
      </c>
      <c r="T1749" s="99">
        <v>12954.742920701199</v>
      </c>
      <c r="U1749" s="16">
        <v>16042.3804806962</v>
      </c>
      <c r="V1749" s="17">
        <f>gp_need_index[[#This Row],[Normalised weighted population 2028/29]]/gp_need_index[[#This Row],[Registered population 2028/29]]</f>
        <v>1.2383403189777753</v>
      </c>
    </row>
    <row r="1750" spans="1:22" x14ac:dyDescent="0.2">
      <c r="A1750" s="6" t="s">
        <v>2655</v>
      </c>
      <c r="B1750" s="1" t="s">
        <v>8271</v>
      </c>
      <c r="C1750" s="95" t="s">
        <v>6283</v>
      </c>
      <c r="D1750" s="95" t="s">
        <v>12671</v>
      </c>
      <c r="E1750" s="95" t="s">
        <v>6643</v>
      </c>
      <c r="F1750" s="95" t="s">
        <v>6366</v>
      </c>
      <c r="G1750" s="95" t="s">
        <v>6366</v>
      </c>
      <c r="H1750" s="61">
        <v>5119.3082310267901</v>
      </c>
      <c r="I1750" s="61">
        <v>40.740341256049902</v>
      </c>
      <c r="J1750" s="123">
        <v>208562.36432693599</v>
      </c>
      <c r="K1750" s="99">
        <v>5132.4166666666697</v>
      </c>
      <c r="L1750" s="16">
        <v>4199.1057104174797</v>
      </c>
      <c r="M1750" s="17">
        <f>gp_need_index[[#This Row],[Normalised weighted population (base year)]]/gp_need_index[[#This Row],[Registered population (base year)]]</f>
        <v>0.81815370480133998</v>
      </c>
      <c r="N1750" s="99">
        <v>5170.6617695738296</v>
      </c>
      <c r="O1750" s="16">
        <v>4214.2832746312297</v>
      </c>
      <c r="P1750" s="17">
        <f>gp_need_index[[#This Row],[Normalised weighted population 2026/27]]/gp_need_index[[#This Row],[Registered population 2026/27]]</f>
        <v>0.81503750630716165</v>
      </c>
      <c r="Q1750" s="99">
        <v>5202.8487411202505</v>
      </c>
      <c r="R1750" s="16">
        <v>4229.0981492072397</v>
      </c>
      <c r="S1750" s="17">
        <f>gp_need_index[[#This Row],[Normalised weighted population 2027/28]]/gp_need_index[[#This Row],[Registered population 2027/28]]</f>
        <v>0.81284280201785231</v>
      </c>
      <c r="T1750" s="99">
        <v>5239.0732468481301</v>
      </c>
      <c r="U1750" s="16">
        <v>4245.9677368254697</v>
      </c>
      <c r="V1750" s="17">
        <f>gp_need_index[[#This Row],[Normalised weighted population 2028/29]]/gp_need_index[[#This Row],[Registered population 2028/29]]</f>
        <v>0.81044252232584824</v>
      </c>
    </row>
    <row r="1751" spans="1:22" x14ac:dyDescent="0.2">
      <c r="A1751" s="6" t="s">
        <v>2658</v>
      </c>
      <c r="B1751" s="1" t="s">
        <v>8272</v>
      </c>
      <c r="C1751" s="95" t="s">
        <v>6283</v>
      </c>
      <c r="D1751" s="95" t="s">
        <v>12671</v>
      </c>
      <c r="E1751" s="95" t="s">
        <v>6643</v>
      </c>
      <c r="F1751" s="95" t="s">
        <v>6499</v>
      </c>
      <c r="G1751" s="95" t="s">
        <v>6499</v>
      </c>
      <c r="H1751" s="61">
        <v>5390.62458736796</v>
      </c>
      <c r="I1751" s="61">
        <v>90.135102721689606</v>
      </c>
      <c r="J1751" s="123">
        <v>485884.50091647601</v>
      </c>
      <c r="K1751" s="99">
        <v>9507.0833333333303</v>
      </c>
      <c r="L1751" s="16">
        <v>9782.5913557608001</v>
      </c>
      <c r="M1751" s="17">
        <f>gp_need_index[[#This Row],[Normalised weighted population (base year)]]/gp_need_index[[#This Row],[Registered population (base year)]]</f>
        <v>1.0289792371401116</v>
      </c>
      <c r="N1751" s="99">
        <v>9515.7765614985201</v>
      </c>
      <c r="O1751" s="16">
        <v>9817.9502913814595</v>
      </c>
      <c r="P1751" s="17">
        <f>gp_need_index[[#This Row],[Normalised weighted population 2026/27]]/gp_need_index[[#This Row],[Registered population 2026/27]]</f>
        <v>1.0317550257648498</v>
      </c>
      <c r="Q1751" s="99">
        <v>9527.3897962781703</v>
      </c>
      <c r="R1751" s="16">
        <v>9852.4642745861092</v>
      </c>
      <c r="S1751" s="17">
        <f>gp_need_index[[#This Row],[Normalised weighted population 2027/28]]/gp_need_index[[#This Row],[Registered population 2027/28]]</f>
        <v>1.0341199935406158</v>
      </c>
      <c r="T1751" s="99">
        <v>9543.8997285750902</v>
      </c>
      <c r="U1751" s="16">
        <v>9891.7650908527594</v>
      </c>
      <c r="V1751" s="17">
        <f>gp_need_index[[#This Row],[Normalised weighted population 2028/29]]/gp_need_index[[#This Row],[Registered population 2028/29]]</f>
        <v>1.0364489749652479</v>
      </c>
    </row>
    <row r="1752" spans="1:22" x14ac:dyDescent="0.2">
      <c r="A1752" s="6" t="s">
        <v>2766</v>
      </c>
      <c r="B1752" s="1" t="s">
        <v>8273</v>
      </c>
      <c r="C1752" s="95" t="s">
        <v>6283</v>
      </c>
      <c r="D1752" s="95" t="s">
        <v>12671</v>
      </c>
      <c r="E1752" s="95" t="s">
        <v>6643</v>
      </c>
      <c r="F1752" s="95" t="s">
        <v>6497</v>
      </c>
      <c r="G1752" s="95" t="s">
        <v>6497</v>
      </c>
      <c r="H1752" s="61">
        <v>5437.2462770696302</v>
      </c>
      <c r="I1752" s="61">
        <v>330.75378446116503</v>
      </c>
      <c r="J1752" s="123">
        <v>1798389.78318816</v>
      </c>
      <c r="K1752" s="99">
        <v>33116.666666666701</v>
      </c>
      <c r="L1752" s="16">
        <v>36208.0130445018</v>
      </c>
      <c r="M1752" s="17">
        <f>gp_need_index[[#This Row],[Normalised weighted population (base year)]]/gp_need_index[[#This Row],[Registered population (base year)]]</f>
        <v>1.0933471477957251</v>
      </c>
      <c r="N1752" s="99">
        <v>33212.027019134497</v>
      </c>
      <c r="O1752" s="16">
        <v>36338.886016256802</v>
      </c>
      <c r="P1752" s="17">
        <f>gp_need_index[[#This Row],[Normalised weighted population 2026/27]]/gp_need_index[[#This Row],[Registered population 2026/27]]</f>
        <v>1.0941483937526855</v>
      </c>
      <c r="Q1752" s="99">
        <v>33290.429378455097</v>
      </c>
      <c r="R1752" s="16">
        <v>36466.631590884703</v>
      </c>
      <c r="S1752" s="17">
        <f>gp_need_index[[#This Row],[Normalised weighted population 2027/28]]/gp_need_index[[#This Row],[Registered population 2027/28]]</f>
        <v>1.0954088689070853</v>
      </c>
      <c r="T1752" s="99">
        <v>33380.967530220798</v>
      </c>
      <c r="U1752" s="16">
        <v>36612.094527676403</v>
      </c>
      <c r="V1752" s="17">
        <f>gp_need_index[[#This Row],[Normalised weighted population 2028/29]]/gp_need_index[[#This Row],[Registered population 2028/29]]</f>
        <v>1.0967954866655787</v>
      </c>
    </row>
    <row r="1753" spans="1:22" x14ac:dyDescent="0.2">
      <c r="A1753" s="6" t="s">
        <v>2763</v>
      </c>
      <c r="B1753" s="1" t="s">
        <v>8274</v>
      </c>
      <c r="C1753" s="95" t="s">
        <v>6283</v>
      </c>
      <c r="D1753" s="95" t="s">
        <v>12671</v>
      </c>
      <c r="E1753" s="95" t="s">
        <v>6643</v>
      </c>
      <c r="F1753" s="95" t="s">
        <v>6498</v>
      </c>
      <c r="G1753" s="95" t="s">
        <v>6498</v>
      </c>
      <c r="H1753" s="61">
        <v>5308.5017184471899</v>
      </c>
      <c r="I1753" s="61">
        <v>147.41784117698799</v>
      </c>
      <c r="J1753" s="123">
        <v>782567.86321781599</v>
      </c>
      <c r="K1753" s="99">
        <v>15479.75</v>
      </c>
      <c r="L1753" s="16">
        <v>15755.887663777899</v>
      </c>
      <c r="M1753" s="17">
        <f>gp_need_index[[#This Row],[Normalised weighted population (base year)]]/gp_need_index[[#This Row],[Registered population (base year)]]</f>
        <v>1.0178386384649558</v>
      </c>
      <c r="N1753" s="99">
        <v>15535.3704613388</v>
      </c>
      <c r="O1753" s="16">
        <v>15812.8369318491</v>
      </c>
      <c r="P1753" s="17">
        <f>gp_need_index[[#This Row],[Normalised weighted population 2026/27]]/gp_need_index[[#This Row],[Registered population 2026/27]]</f>
        <v>1.0178603060159268</v>
      </c>
      <c r="Q1753" s="99">
        <v>15586.522624091</v>
      </c>
      <c r="R1753" s="16">
        <v>15868.4253155836</v>
      </c>
      <c r="S1753" s="17">
        <f>gp_need_index[[#This Row],[Normalised weighted population 2027/28]]/gp_need_index[[#This Row],[Registered population 2027/28]]</f>
        <v>1.0180863107372573</v>
      </c>
      <c r="T1753" s="99">
        <v>15636.430393177499</v>
      </c>
      <c r="U1753" s="16">
        <v>15931.7233951694</v>
      </c>
      <c r="V1753" s="17">
        <f>gp_need_index[[#This Row],[Normalised weighted population 2028/29]]/gp_need_index[[#This Row],[Registered population 2028/29]]</f>
        <v>1.0188849369432005</v>
      </c>
    </row>
    <row r="1754" spans="1:22" x14ac:dyDescent="0.2">
      <c r="A1754" s="6" t="s">
        <v>2557</v>
      </c>
      <c r="B1754" s="1" t="s">
        <v>8275</v>
      </c>
      <c r="C1754" s="95" t="s">
        <v>6496</v>
      </c>
      <c r="D1754" s="95" t="s">
        <v>12671</v>
      </c>
      <c r="E1754" s="95" t="s">
        <v>6643</v>
      </c>
      <c r="F1754" s="95" t="s">
        <v>6494</v>
      </c>
      <c r="G1754" s="95" t="s">
        <v>6494</v>
      </c>
      <c r="H1754" s="61">
        <v>5178.4265400654604</v>
      </c>
      <c r="I1754" s="61">
        <v>68.797918473295397</v>
      </c>
      <c r="J1754" s="123">
        <v>356264.96692337201</v>
      </c>
      <c r="K1754" s="99">
        <v>6099.8333333333303</v>
      </c>
      <c r="L1754" s="16">
        <v>7172.8869293241696</v>
      </c>
      <c r="M1754" s="17">
        <f>gp_need_index[[#This Row],[Normalised weighted population (base year)]]/gp_need_index[[#This Row],[Registered population (base year)]]</f>
        <v>1.1759152319993726</v>
      </c>
      <c r="N1754" s="99">
        <v>6112.4961377245099</v>
      </c>
      <c r="O1754" s="16">
        <v>7198.8131525430099</v>
      </c>
      <c r="P1754" s="17">
        <f>gp_need_index[[#This Row],[Normalised weighted population 2026/27]]/gp_need_index[[#This Row],[Registered population 2026/27]]</f>
        <v>1.1777206873169332</v>
      </c>
      <c r="Q1754" s="99">
        <v>6125.4187189846498</v>
      </c>
      <c r="R1754" s="16">
        <v>7224.1198315204401</v>
      </c>
      <c r="S1754" s="17">
        <f>gp_need_index[[#This Row],[Normalised weighted population 2027/28]]/gp_need_index[[#This Row],[Registered population 2027/28]]</f>
        <v>1.1793675115026114</v>
      </c>
      <c r="T1754" s="99">
        <v>6138.5820742076403</v>
      </c>
      <c r="U1754" s="16">
        <v>7252.9363588656997</v>
      </c>
      <c r="V1754" s="17">
        <f>gp_need_index[[#This Row],[Normalised weighted population 2028/29]]/gp_need_index[[#This Row],[Registered population 2028/29]]</f>
        <v>1.1815328476815876</v>
      </c>
    </row>
    <row r="1755" spans="1:22" x14ac:dyDescent="0.2">
      <c r="A1755" s="6" t="s">
        <v>2666</v>
      </c>
      <c r="B1755" s="1" t="s">
        <v>7848</v>
      </c>
      <c r="C1755" s="95" t="s">
        <v>6283</v>
      </c>
      <c r="D1755" s="95" t="s">
        <v>12671</v>
      </c>
      <c r="E1755" s="95" t="s">
        <v>6643</v>
      </c>
      <c r="F1755" s="95" t="s">
        <v>6499</v>
      </c>
      <c r="G1755" s="95" t="s">
        <v>6499</v>
      </c>
      <c r="H1755" s="61">
        <v>5368.9561991087103</v>
      </c>
      <c r="I1755" s="61">
        <v>125.45942466485501</v>
      </c>
      <c r="J1755" s="123">
        <v>673586.15579098696</v>
      </c>
      <c r="K1755" s="99">
        <v>8730.0833333333394</v>
      </c>
      <c r="L1755" s="16">
        <v>13561.6964372646</v>
      </c>
      <c r="M1755" s="17">
        <f>gp_need_index[[#This Row],[Normalised weighted population (base year)]]/gp_need_index[[#This Row],[Registered population (base year)]]</f>
        <v>1.553444098922071</v>
      </c>
      <c r="N1755" s="99">
        <v>8721.2997514378803</v>
      </c>
      <c r="O1755" s="16">
        <v>13610.714855165699</v>
      </c>
      <c r="P1755" s="17">
        <f>gp_need_index[[#This Row],[Normalised weighted population 2026/27]]/gp_need_index[[#This Row],[Registered population 2026/27]]</f>
        <v>1.5606291771959451</v>
      </c>
      <c r="Q1755" s="99">
        <v>8712.4373600482504</v>
      </c>
      <c r="R1755" s="16">
        <v>13658.5619077553</v>
      </c>
      <c r="S1755" s="17">
        <f>gp_need_index[[#This Row],[Normalised weighted population 2027/28]]/gp_need_index[[#This Row],[Registered population 2027/28]]</f>
        <v>1.5677084773530765</v>
      </c>
      <c r="T1755" s="99">
        <v>8711.1940972592802</v>
      </c>
      <c r="U1755" s="16">
        <v>13713.044991077801</v>
      </c>
      <c r="V1755" s="17">
        <f>gp_need_index[[#This Row],[Normalised weighted population 2028/29]]/gp_need_index[[#This Row],[Registered population 2028/29]]</f>
        <v>1.5741865969204158</v>
      </c>
    </row>
    <row r="1756" spans="1:22" x14ac:dyDescent="0.2">
      <c r="A1756" s="6" t="s">
        <v>2643</v>
      </c>
      <c r="B1756" s="1" t="s">
        <v>8276</v>
      </c>
      <c r="C1756" s="95" t="s">
        <v>6283</v>
      </c>
      <c r="D1756" s="95" t="s">
        <v>12671</v>
      </c>
      <c r="E1756" s="95" t="s">
        <v>6643</v>
      </c>
      <c r="F1756" s="95" t="s">
        <v>6494</v>
      </c>
      <c r="G1756" s="95" t="s">
        <v>6494</v>
      </c>
      <c r="H1756" s="61">
        <v>5270.1028645833303</v>
      </c>
      <c r="I1756" s="61">
        <v>20.698429069945401</v>
      </c>
      <c r="J1756" s="123">
        <v>109082.85033389401</v>
      </c>
      <c r="K1756" s="99">
        <v>2940.6666666666702</v>
      </c>
      <c r="L1756" s="16">
        <v>2196.22759467592</v>
      </c>
      <c r="M1756" s="17">
        <f>gp_need_index[[#This Row],[Normalised weighted population (base year)]]/gp_need_index[[#This Row],[Registered population (base year)]]</f>
        <v>0.74684683564132315</v>
      </c>
      <c r="N1756" s="99">
        <v>2950.1034919979602</v>
      </c>
      <c r="O1756" s="16">
        <v>2204.1658052486</v>
      </c>
      <c r="P1756" s="17">
        <f>gp_need_index[[#This Row],[Normalised weighted population 2026/27]]/gp_need_index[[#This Row],[Registered population 2026/27]]</f>
        <v>0.74714863774349383</v>
      </c>
      <c r="Q1756" s="99">
        <v>2957.1488291006399</v>
      </c>
      <c r="R1756" s="16">
        <v>2211.9143209086701</v>
      </c>
      <c r="S1756" s="17">
        <f>gp_need_index[[#This Row],[Normalised weighted population 2027/28]]/gp_need_index[[#This Row],[Registered population 2027/28]]</f>
        <v>0.74798883950030393</v>
      </c>
      <c r="T1756" s="99">
        <v>2963.39963255569</v>
      </c>
      <c r="U1756" s="16">
        <v>2220.7374981261601</v>
      </c>
      <c r="V1756" s="17">
        <f>gp_need_index[[#This Row],[Normalised weighted population 2028/29]]/gp_need_index[[#This Row],[Registered population 2028/29]]</f>
        <v>0.74938846375267831</v>
      </c>
    </row>
    <row r="1757" spans="1:22" x14ac:dyDescent="0.2">
      <c r="A1757" s="6" t="s">
        <v>2671</v>
      </c>
      <c r="B1757" s="1" t="s">
        <v>8277</v>
      </c>
      <c r="C1757" s="95" t="s">
        <v>6283</v>
      </c>
      <c r="D1757" s="95" t="s">
        <v>12671</v>
      </c>
      <c r="E1757" s="95" t="s">
        <v>6643</v>
      </c>
      <c r="F1757" s="95" t="s">
        <v>6499</v>
      </c>
      <c r="G1757" s="95" t="s">
        <v>6499</v>
      </c>
      <c r="H1757" s="61">
        <v>5442.7099221850203</v>
      </c>
      <c r="I1757" s="61">
        <v>83.0748935581761</v>
      </c>
      <c r="J1757" s="123">
        <v>452152.54745354998</v>
      </c>
      <c r="K1757" s="99">
        <v>6842.25</v>
      </c>
      <c r="L1757" s="16">
        <v>9103.4465883583998</v>
      </c>
      <c r="M1757" s="17">
        <f>gp_need_index[[#This Row],[Normalised weighted population (base year)]]/gp_need_index[[#This Row],[Registered population (base year)]]</f>
        <v>1.3304755874688003</v>
      </c>
      <c r="N1757" s="99">
        <v>6836.1697156457603</v>
      </c>
      <c r="O1757" s="16">
        <v>9136.3507719369409</v>
      </c>
      <c r="P1757" s="17">
        <f>gp_need_index[[#This Row],[Normalised weighted population 2026/27]]/gp_need_index[[#This Row],[Registered population 2026/27]]</f>
        <v>1.3364721989020865</v>
      </c>
      <c r="Q1757" s="99">
        <v>6830.8096829369797</v>
      </c>
      <c r="R1757" s="16">
        <v>9168.4686629158005</v>
      </c>
      <c r="S1757" s="17">
        <f>gp_need_index[[#This Row],[Normalised weighted population 2027/28]]/gp_need_index[[#This Row],[Registered population 2027/28]]</f>
        <v>1.3422228240113578</v>
      </c>
      <c r="T1757" s="99">
        <v>6830.0071378462999</v>
      </c>
      <c r="U1757" s="16">
        <v>9205.0410667657998</v>
      </c>
      <c r="V1757" s="17">
        <f>gp_need_index[[#This Row],[Normalised weighted population 2028/29]]/gp_need_index[[#This Row],[Registered population 2028/29]]</f>
        <v>1.3477352045152353</v>
      </c>
    </row>
    <row r="1758" spans="1:22" x14ac:dyDescent="0.2">
      <c r="A1758" s="6" t="s">
        <v>2742</v>
      </c>
      <c r="B1758" s="1" t="s">
        <v>8278</v>
      </c>
      <c r="C1758" s="95" t="s">
        <v>6283</v>
      </c>
      <c r="D1758" s="95" t="s">
        <v>12671</v>
      </c>
      <c r="E1758" s="95" t="s">
        <v>6643</v>
      </c>
      <c r="F1758" s="95" t="s">
        <v>6498</v>
      </c>
      <c r="G1758" s="95" t="s">
        <v>6498</v>
      </c>
      <c r="H1758" s="61">
        <v>5303.8468852796004</v>
      </c>
      <c r="I1758" s="61">
        <v>23.130889046168399</v>
      </c>
      <c r="J1758" s="123">
        <v>122682.693821268</v>
      </c>
      <c r="K1758" s="99">
        <v>2737.5833333333298</v>
      </c>
      <c r="L1758" s="16">
        <v>2470.0410443503702</v>
      </c>
      <c r="M1758" s="17">
        <f>gp_need_index[[#This Row],[Normalised weighted population (base year)]]/gp_need_index[[#This Row],[Registered population (base year)]]</f>
        <v>0.9022706320113385</v>
      </c>
      <c r="N1758" s="99">
        <v>2749.7087273754</v>
      </c>
      <c r="O1758" s="16">
        <v>2478.96894689596</v>
      </c>
      <c r="P1758" s="17">
        <f>gp_need_index[[#This Row],[Normalised weighted population 2026/27]]/gp_need_index[[#This Row],[Registered population 2026/27]]</f>
        <v>0.90153874198236938</v>
      </c>
      <c r="Q1758" s="99">
        <v>2760.54764104376</v>
      </c>
      <c r="R1758" s="16">
        <v>2487.68350442159</v>
      </c>
      <c r="S1758" s="17">
        <f>gp_need_index[[#This Row],[Normalised weighted population 2027/28]]/gp_need_index[[#This Row],[Registered population 2027/28]]</f>
        <v>0.90115579511643551</v>
      </c>
      <c r="T1758" s="99">
        <v>2770.7356890339502</v>
      </c>
      <c r="U1758" s="16">
        <v>2497.6067063345399</v>
      </c>
      <c r="V1758" s="17">
        <f>gp_need_index[[#This Row],[Normalised weighted population 2028/29]]/gp_need_index[[#This Row],[Registered population 2028/29]]</f>
        <v>0.90142366022843556</v>
      </c>
    </row>
    <row r="1759" spans="1:22" x14ac:dyDescent="0.2">
      <c r="A1759" s="6" t="s">
        <v>2746</v>
      </c>
      <c r="B1759" s="1" t="s">
        <v>8279</v>
      </c>
      <c r="C1759" s="95" t="s">
        <v>6283</v>
      </c>
      <c r="D1759" s="95" t="s">
        <v>12671</v>
      </c>
      <c r="E1759" s="95" t="s">
        <v>6643</v>
      </c>
      <c r="F1759" s="95" t="s">
        <v>6498</v>
      </c>
      <c r="G1759" s="95" t="s">
        <v>6498</v>
      </c>
      <c r="H1759" s="61">
        <v>5401.1558074951199</v>
      </c>
      <c r="I1759" s="61">
        <v>34.239952536404303</v>
      </c>
      <c r="J1759" s="123">
        <v>184935.31849035699</v>
      </c>
      <c r="K1759" s="99">
        <v>3222.3333333333298</v>
      </c>
      <c r="L1759" s="16">
        <v>3723.4088443369201</v>
      </c>
      <c r="M1759" s="17">
        <f>gp_need_index[[#This Row],[Normalised weighted population (base year)]]/gp_need_index[[#This Row],[Registered population (base year)]]</f>
        <v>1.1555008309724601</v>
      </c>
      <c r="N1759" s="99">
        <v>3231.9028855146098</v>
      </c>
      <c r="O1759" s="16">
        <v>3736.8670139392698</v>
      </c>
      <c r="P1759" s="17">
        <f>gp_need_index[[#This Row],[Normalised weighted population 2026/27]]/gp_need_index[[#This Row],[Registered population 2026/27]]</f>
        <v>1.1562435958976087</v>
      </c>
      <c r="Q1759" s="99">
        <v>3241.69101113953</v>
      </c>
      <c r="R1759" s="16">
        <v>3750.00358130103</v>
      </c>
      <c r="S1759" s="17">
        <f>gp_need_index[[#This Row],[Normalised weighted population 2027/28]]/gp_need_index[[#This Row],[Registered population 2027/28]]</f>
        <v>1.1568047566577964</v>
      </c>
      <c r="T1759" s="99">
        <v>3252.3684847997301</v>
      </c>
      <c r="U1759" s="16">
        <v>3764.9620929627399</v>
      </c>
      <c r="V1759" s="17">
        <f>gp_need_index[[#This Row],[Normalised weighted population 2028/29]]/gp_need_index[[#This Row],[Registered population 2028/29]]</f>
        <v>1.1576062523538362</v>
      </c>
    </row>
    <row r="1760" spans="1:22" x14ac:dyDescent="0.2">
      <c r="A1760" s="6" t="s">
        <v>2665</v>
      </c>
      <c r="B1760" s="1" t="s">
        <v>12322</v>
      </c>
      <c r="C1760" s="95" t="s">
        <v>6283</v>
      </c>
      <c r="D1760" s="95" t="s">
        <v>12671</v>
      </c>
      <c r="E1760" s="95" t="s">
        <v>6643</v>
      </c>
      <c r="F1760" s="95" t="s">
        <v>6366</v>
      </c>
      <c r="G1760" s="95" t="s">
        <v>6366</v>
      </c>
      <c r="H1760" s="61">
        <v>5296.95930778206</v>
      </c>
      <c r="I1760" s="61">
        <v>97.411143011762505</v>
      </c>
      <c r="J1760" s="123">
        <v>515982.86065784498</v>
      </c>
      <c r="K1760" s="99">
        <v>10004.833333333299</v>
      </c>
      <c r="L1760" s="16">
        <v>10388.5788965717</v>
      </c>
      <c r="M1760" s="17">
        <f>gp_need_index[[#This Row],[Normalised weighted population (base year)]]/gp_need_index[[#This Row],[Registered population (base year)]]</f>
        <v>1.0383560175820088</v>
      </c>
      <c r="N1760" s="99">
        <v>10055.2482306764</v>
      </c>
      <c r="O1760" s="16">
        <v>10426.128159239999</v>
      </c>
      <c r="P1760" s="17">
        <f>gp_need_index[[#This Row],[Normalised weighted population 2026/27]]/gp_need_index[[#This Row],[Registered population 2026/27]]</f>
        <v>1.0368842140994714</v>
      </c>
      <c r="Q1760" s="99">
        <v>10100.735762054701</v>
      </c>
      <c r="R1760" s="16">
        <v>10462.7801284899</v>
      </c>
      <c r="S1760" s="17">
        <f>gp_need_index[[#This Row],[Normalised weighted population 2027/28]]/gp_need_index[[#This Row],[Registered population 2027/28]]</f>
        <v>1.0358433657670054</v>
      </c>
      <c r="T1760" s="99">
        <v>10155.746598633399</v>
      </c>
      <c r="U1760" s="16">
        <v>10504.515453583101</v>
      </c>
      <c r="V1760" s="17">
        <f>gp_need_index[[#This Row],[Normalised weighted population 2028/29]]/gp_need_index[[#This Row],[Registered population 2028/29]]</f>
        <v>1.0343420202111613</v>
      </c>
    </row>
    <row r="1761" spans="1:22" x14ac:dyDescent="0.2">
      <c r="A1761" s="6" t="s">
        <v>2762</v>
      </c>
      <c r="B1761" s="1" t="s">
        <v>8280</v>
      </c>
      <c r="C1761" s="95" t="s">
        <v>6283</v>
      </c>
      <c r="D1761" s="95" t="s">
        <v>12671</v>
      </c>
      <c r="E1761" s="95" t="s">
        <v>6643</v>
      </c>
      <c r="F1761" s="95" t="s">
        <v>6493</v>
      </c>
      <c r="G1761" s="95" t="s">
        <v>6493</v>
      </c>
      <c r="H1761" s="61">
        <v>5346.7208763860899</v>
      </c>
      <c r="I1761" s="61">
        <v>49.4755714833043</v>
      </c>
      <c r="J1761" s="123">
        <v>264532.07092091598</v>
      </c>
      <c r="K1761" s="99">
        <v>4147.5</v>
      </c>
      <c r="L1761" s="16">
        <v>5325.9759169747604</v>
      </c>
      <c r="M1761" s="17">
        <f>gp_need_index[[#This Row],[Normalised weighted population (base year)]]/gp_need_index[[#This Row],[Registered population (base year)]]</f>
        <v>1.2841412699155541</v>
      </c>
      <c r="N1761" s="99">
        <v>4153.80255928108</v>
      </c>
      <c r="O1761" s="16">
        <v>5345.2265258080297</v>
      </c>
      <c r="P1761" s="17">
        <f>gp_need_index[[#This Row],[Normalised weighted population 2026/27]]/gp_need_index[[#This Row],[Registered population 2026/27]]</f>
        <v>1.2868272984869931</v>
      </c>
      <c r="Q1761" s="99">
        <v>4156.0243206555797</v>
      </c>
      <c r="R1761" s="16">
        <v>5364.0171137679999</v>
      </c>
      <c r="S1761" s="17">
        <f>gp_need_index[[#This Row],[Normalised weighted population 2027/28]]/gp_need_index[[#This Row],[Registered population 2027/28]]</f>
        <v>1.2906606650756725</v>
      </c>
      <c r="T1761" s="99">
        <v>4161.2272399920203</v>
      </c>
      <c r="U1761" s="16">
        <v>5385.4138166804996</v>
      </c>
      <c r="V1761" s="17">
        <f>gp_need_index[[#This Row],[Normalised weighted population 2028/29]]/gp_need_index[[#This Row],[Registered population 2028/29]]</f>
        <v>1.2941888308629901</v>
      </c>
    </row>
    <row r="1762" spans="1:22" x14ac:dyDescent="0.2">
      <c r="A1762" s="6" t="s">
        <v>2765</v>
      </c>
      <c r="B1762" s="1" t="s">
        <v>8281</v>
      </c>
      <c r="C1762" s="95" t="s">
        <v>6283</v>
      </c>
      <c r="D1762" s="95" t="s">
        <v>12671</v>
      </c>
      <c r="E1762" s="95" t="s">
        <v>6643</v>
      </c>
      <c r="F1762" s="95" t="s">
        <v>6497</v>
      </c>
      <c r="G1762" s="95" t="s">
        <v>6497</v>
      </c>
      <c r="H1762" s="61">
        <v>5276.2491021925398</v>
      </c>
      <c r="I1762" s="61">
        <v>48.397375197395903</v>
      </c>
      <c r="J1762" s="123">
        <v>255356.607433736</v>
      </c>
      <c r="K1762" s="99">
        <v>6356.4166666666697</v>
      </c>
      <c r="L1762" s="16">
        <v>5141.2410476272498</v>
      </c>
      <c r="M1762" s="17">
        <f>gp_need_index[[#This Row],[Normalised weighted population (base year)]]/gp_need_index[[#This Row],[Registered population (base year)]]</f>
        <v>0.80882694090652452</v>
      </c>
      <c r="N1762" s="99">
        <v>6386.5182921221403</v>
      </c>
      <c r="O1762" s="16">
        <v>5159.8239368231898</v>
      </c>
      <c r="P1762" s="17">
        <f>gp_need_index[[#This Row],[Normalised weighted population 2026/27]]/gp_need_index[[#This Row],[Registered population 2026/27]]</f>
        <v>0.80792439648813108</v>
      </c>
      <c r="Q1762" s="99">
        <v>6412.6325160023098</v>
      </c>
      <c r="R1762" s="16">
        <v>5177.9627612630402</v>
      </c>
      <c r="S1762" s="17">
        <f>gp_need_index[[#This Row],[Normalised weighted population 2027/28]]/gp_need_index[[#This Row],[Registered population 2027/28]]</f>
        <v>0.80746288647318698</v>
      </c>
      <c r="T1762" s="99">
        <v>6438.0932413063201</v>
      </c>
      <c r="U1762" s="16">
        <v>5198.6173058971999</v>
      </c>
      <c r="V1762" s="17">
        <f>gp_need_index[[#This Row],[Normalised weighted population 2028/29]]/gp_need_index[[#This Row],[Registered population 2028/29]]</f>
        <v>0.80747779055812108</v>
      </c>
    </row>
    <row r="1763" spans="1:22" x14ac:dyDescent="0.2">
      <c r="A1763" s="6" t="s">
        <v>2662</v>
      </c>
      <c r="B1763" s="1" t="s">
        <v>8282</v>
      </c>
      <c r="C1763" s="95" t="s">
        <v>6283</v>
      </c>
      <c r="D1763" s="95" t="s">
        <v>12671</v>
      </c>
      <c r="E1763" s="95" t="s">
        <v>6643</v>
      </c>
      <c r="F1763" s="95" t="s">
        <v>6494</v>
      </c>
      <c r="G1763" s="95" t="s">
        <v>6494</v>
      </c>
      <c r="H1763" s="61">
        <v>5261.9694695723701</v>
      </c>
      <c r="I1763" s="61">
        <v>92.912895109616102</v>
      </c>
      <c r="J1763" s="123">
        <v>488904.81739638001</v>
      </c>
      <c r="K1763" s="99">
        <v>8193.4166666666697</v>
      </c>
      <c r="L1763" s="16">
        <v>9843.4011198760109</v>
      </c>
      <c r="M1763" s="17">
        <f>gp_need_index[[#This Row],[Normalised weighted population (base year)]]/gp_need_index[[#This Row],[Registered population (base year)]]</f>
        <v>1.2013792927097171</v>
      </c>
      <c r="N1763" s="99">
        <v>8210.4561110530394</v>
      </c>
      <c r="O1763" s="16">
        <v>9878.9798508919994</v>
      </c>
      <c r="P1763" s="17">
        <f>gp_need_index[[#This Row],[Normalised weighted population 2026/27]]/gp_need_index[[#This Row],[Registered population 2026/27]]</f>
        <v>1.2032193726232538</v>
      </c>
      <c r="Q1763" s="99">
        <v>8229.4401027238291</v>
      </c>
      <c r="R1763" s="16">
        <v>9913.7083771661801</v>
      </c>
      <c r="S1763" s="17">
        <f>gp_need_index[[#This Row],[Normalised weighted population 2027/28]]/gp_need_index[[#This Row],[Registered population 2027/28]]</f>
        <v>1.2046637746211777</v>
      </c>
      <c r="T1763" s="99">
        <v>8249.8100926718307</v>
      </c>
      <c r="U1763" s="16">
        <v>9953.2534920322305</v>
      </c>
      <c r="V1763" s="17">
        <f>gp_need_index[[#This Row],[Normalised weighted population 2028/29]]/gp_need_index[[#This Row],[Registered population 2028/29]]</f>
        <v>1.2064827408419425</v>
      </c>
    </row>
    <row r="1764" spans="1:22" x14ac:dyDescent="0.2">
      <c r="A1764" s="6" t="s">
        <v>3082</v>
      </c>
      <c r="B1764" s="1" t="s">
        <v>8283</v>
      </c>
      <c r="C1764" s="95" t="s">
        <v>6270</v>
      </c>
      <c r="D1764" s="95" t="s">
        <v>12677</v>
      </c>
      <c r="E1764" s="95" t="s">
        <v>6652</v>
      </c>
      <c r="F1764" s="95" t="s">
        <v>6309</v>
      </c>
      <c r="G1764" s="95" t="s">
        <v>6309</v>
      </c>
      <c r="H1764" s="61">
        <v>5475.0582656860397</v>
      </c>
      <c r="I1764" s="61">
        <v>97.234719662090797</v>
      </c>
      <c r="J1764" s="123">
        <v>532365.75559759501</v>
      </c>
      <c r="K1764" s="99">
        <v>10261</v>
      </c>
      <c r="L1764" s="16">
        <v>10718.4251174691</v>
      </c>
      <c r="M1764" s="17">
        <f>gp_need_index[[#This Row],[Normalised weighted population (base year)]]/gp_need_index[[#This Row],[Registered population (base year)]]</f>
        <v>1.0445789998508039</v>
      </c>
      <c r="N1764" s="99">
        <v>10301.520474389201</v>
      </c>
      <c r="O1764" s="16">
        <v>10757.1666011824</v>
      </c>
      <c r="P1764" s="17">
        <f>gp_need_index[[#This Row],[Normalised weighted population 2026/27]]/gp_need_index[[#This Row],[Registered population 2026/27]]</f>
        <v>1.0442309587139091</v>
      </c>
      <c r="Q1764" s="99">
        <v>10338.2968900985</v>
      </c>
      <c r="R1764" s="16">
        <v>10794.9823016478</v>
      </c>
      <c r="S1764" s="17">
        <f>gp_need_index[[#This Row],[Normalised weighted population 2027/28]]/gp_need_index[[#This Row],[Registered population 2027/28]]</f>
        <v>1.0441741436141858</v>
      </c>
      <c r="T1764" s="99">
        <v>10379.3228075264</v>
      </c>
      <c r="U1764" s="16">
        <v>10838.042758830399</v>
      </c>
      <c r="V1764" s="17">
        <f>gp_need_index[[#This Row],[Normalised weighted population 2028/29]]/gp_need_index[[#This Row],[Registered population 2028/29]]</f>
        <v>1.0441955568595831</v>
      </c>
    </row>
    <row r="1765" spans="1:22" x14ac:dyDescent="0.2">
      <c r="A1765" s="6" t="s">
        <v>3080</v>
      </c>
      <c r="B1765" s="1" t="s">
        <v>8284</v>
      </c>
      <c r="C1765" s="95" t="s">
        <v>6270</v>
      </c>
      <c r="D1765" s="95" t="s">
        <v>12677</v>
      </c>
      <c r="E1765" s="95" t="s">
        <v>6652</v>
      </c>
      <c r="F1765" s="95" t="s">
        <v>6309</v>
      </c>
      <c r="G1765" s="95" t="s">
        <v>6309</v>
      </c>
      <c r="H1765" s="61">
        <v>5342.8089859759202</v>
      </c>
      <c r="I1765" s="61">
        <v>60.573751318351803</v>
      </c>
      <c r="J1765" s="123">
        <v>323633.98285796097</v>
      </c>
      <c r="K1765" s="99">
        <v>6262.0833333333303</v>
      </c>
      <c r="L1765" s="16">
        <v>6515.9086103076997</v>
      </c>
      <c r="M1765" s="17">
        <f>gp_need_index[[#This Row],[Normalised weighted population (base year)]]/gp_need_index[[#This Row],[Registered population (base year)]]</f>
        <v>1.0405336792027737</v>
      </c>
      <c r="N1765" s="99">
        <v>6275.8464787971898</v>
      </c>
      <c r="O1765" s="16">
        <v>6539.4602015664204</v>
      </c>
      <c r="P1765" s="17">
        <f>gp_need_index[[#This Row],[Normalised weighted population 2026/27]]/gp_need_index[[#This Row],[Registered population 2026/27]]</f>
        <v>1.0420044887426492</v>
      </c>
      <c r="Q1765" s="99">
        <v>6288.4065369919499</v>
      </c>
      <c r="R1765" s="16">
        <v>6562.4489938159004</v>
      </c>
      <c r="S1765" s="17">
        <f>gp_need_index[[#This Row],[Normalised weighted population 2027/28]]/gp_need_index[[#This Row],[Registered population 2027/28]]</f>
        <v>1.0435789981471266</v>
      </c>
      <c r="T1765" s="99">
        <v>6304.2189325444697</v>
      </c>
      <c r="U1765" s="16">
        <v>6588.6261607639199</v>
      </c>
      <c r="V1765" s="17">
        <f>gp_need_index[[#This Row],[Normalised weighted population 2028/29]]/gp_need_index[[#This Row],[Registered population 2028/29]]</f>
        <v>1.0451137930428218</v>
      </c>
    </row>
    <row r="1766" spans="1:22" x14ac:dyDescent="0.2">
      <c r="A1766" s="6" t="s">
        <v>3091</v>
      </c>
      <c r="B1766" s="1" t="s">
        <v>8285</v>
      </c>
      <c r="C1766" s="95" t="s">
        <v>6270</v>
      </c>
      <c r="D1766" s="95" t="s">
        <v>12677</v>
      </c>
      <c r="E1766" s="95" t="s">
        <v>6652</v>
      </c>
      <c r="F1766" s="95" t="s">
        <v>6309</v>
      </c>
      <c r="G1766" s="95" t="s">
        <v>6309</v>
      </c>
      <c r="H1766" s="61">
        <v>5534.41064453125</v>
      </c>
      <c r="I1766" s="61">
        <v>52.644606798270999</v>
      </c>
      <c r="J1766" s="123">
        <v>291356.87224151299</v>
      </c>
      <c r="K1766" s="99">
        <v>7102.8333333333303</v>
      </c>
      <c r="L1766" s="16">
        <v>5866.0550284177298</v>
      </c>
      <c r="M1766" s="17">
        <f>gp_need_index[[#This Row],[Normalised weighted population (base year)]]/gp_need_index[[#This Row],[Registered population (base year)]]</f>
        <v>0.82587535890622032</v>
      </c>
      <c r="N1766" s="99">
        <v>7124.6401035905501</v>
      </c>
      <c r="O1766" s="16">
        <v>5887.2577399032598</v>
      </c>
      <c r="P1766" s="17">
        <f>gp_need_index[[#This Row],[Normalised weighted population 2026/27]]/gp_need_index[[#This Row],[Registered population 2026/27]]</f>
        <v>0.82632352712613566</v>
      </c>
      <c r="Q1766" s="99">
        <v>7146.3977621290896</v>
      </c>
      <c r="R1766" s="16">
        <v>5907.9537822263501</v>
      </c>
      <c r="S1766" s="17">
        <f>gp_need_index[[#This Row],[Normalised weighted population 2027/28]]/gp_need_index[[#This Row],[Registered population 2027/28]]</f>
        <v>0.82670374346280773</v>
      </c>
      <c r="T1766" s="99">
        <v>7172.8836827109999</v>
      </c>
      <c r="U1766" s="16">
        <v>5931.5202118663001</v>
      </c>
      <c r="V1766" s="17">
        <f>gp_need_index[[#This Row],[Normalised weighted population 2028/29]]/gp_need_index[[#This Row],[Registered population 2028/29]]</f>
        <v>0.82693662329464612</v>
      </c>
    </row>
    <row r="1767" spans="1:22" x14ac:dyDescent="0.2">
      <c r="A1767" s="6" t="s">
        <v>3123</v>
      </c>
      <c r="B1767" s="1" t="s">
        <v>8286</v>
      </c>
      <c r="C1767" s="95" t="s">
        <v>6270</v>
      </c>
      <c r="D1767" s="95" t="s">
        <v>12677</v>
      </c>
      <c r="E1767" s="95" t="s">
        <v>6652</v>
      </c>
      <c r="F1767" s="95" t="s">
        <v>6309</v>
      </c>
      <c r="G1767" s="95" t="s">
        <v>6309</v>
      </c>
      <c r="H1767" s="61">
        <v>5424.9945312500004</v>
      </c>
      <c r="I1767" s="61">
        <v>43.261331783177603</v>
      </c>
      <c r="J1767" s="123">
        <v>234692.48833833</v>
      </c>
      <c r="K1767" s="99">
        <v>5191.5833333333303</v>
      </c>
      <c r="L1767" s="16">
        <v>4725.1984851338302</v>
      </c>
      <c r="M1767" s="17">
        <f>gp_need_index[[#This Row],[Normalised weighted population (base year)]]/gp_need_index[[#This Row],[Registered population (base year)]]</f>
        <v>0.91016520043027971</v>
      </c>
      <c r="N1767" s="99">
        <v>5210.7596050923503</v>
      </c>
      <c r="O1767" s="16">
        <v>4742.2775987300802</v>
      </c>
      <c r="P1767" s="17">
        <f>gp_need_index[[#This Row],[Normalised weighted population 2026/27]]/gp_need_index[[#This Row],[Registered population 2026/27]]</f>
        <v>0.91009333727381436</v>
      </c>
      <c r="Q1767" s="99">
        <v>5228.67987773402</v>
      </c>
      <c r="R1767" s="16">
        <v>4758.94858244224</v>
      </c>
      <c r="S1767" s="17">
        <f>gp_need_index[[#This Row],[Normalised weighted population 2027/28]]/gp_need_index[[#This Row],[Registered population 2027/28]]</f>
        <v>0.91016254460478652</v>
      </c>
      <c r="T1767" s="99">
        <v>5248.6298273503999</v>
      </c>
      <c r="U1767" s="16">
        <v>4777.9317077445503</v>
      </c>
      <c r="V1767" s="17">
        <f>gp_need_index[[#This Row],[Normalised weighted population 2028/29]]/gp_need_index[[#This Row],[Registered population 2028/29]]</f>
        <v>0.91031981010490381</v>
      </c>
    </row>
    <row r="1768" spans="1:22" x14ac:dyDescent="0.2">
      <c r="A1768" s="6" t="s">
        <v>3109</v>
      </c>
      <c r="B1768" s="1" t="s">
        <v>8287</v>
      </c>
      <c r="C1768" s="95" t="s">
        <v>6270</v>
      </c>
      <c r="D1768" s="95" t="s">
        <v>12677</v>
      </c>
      <c r="E1768" s="95" t="s">
        <v>6652</v>
      </c>
      <c r="F1768" s="95" t="s">
        <v>6309</v>
      </c>
      <c r="G1768" s="95" t="s">
        <v>6309</v>
      </c>
      <c r="H1768" s="61">
        <v>5302.0993704288603</v>
      </c>
      <c r="I1768" s="61">
        <v>62.841251459674098</v>
      </c>
      <c r="J1768" s="123">
        <v>333190.5598013</v>
      </c>
      <c r="K1768" s="99">
        <v>8501.75</v>
      </c>
      <c r="L1768" s="16">
        <v>6708.3166554711697</v>
      </c>
      <c r="M1768" s="17">
        <f>gp_need_index[[#This Row],[Normalised weighted population (base year)]]/gp_need_index[[#This Row],[Registered population (base year)]]</f>
        <v>0.78905127244051754</v>
      </c>
      <c r="N1768" s="99">
        <v>8533.7932030565607</v>
      </c>
      <c r="O1768" s="16">
        <v>6732.5637008722997</v>
      </c>
      <c r="P1768" s="17">
        <f>gp_need_index[[#This Row],[Normalised weighted population 2026/27]]/gp_need_index[[#This Row],[Registered population 2026/27]]</f>
        <v>0.7889297924937867</v>
      </c>
      <c r="Q1768" s="99">
        <v>8562.62616509697</v>
      </c>
      <c r="R1768" s="16">
        <v>6756.2313283912699</v>
      </c>
      <c r="S1768" s="17">
        <f>gp_need_index[[#This Row],[Normalised weighted population 2027/28]]/gp_need_index[[#This Row],[Registered population 2027/28]]</f>
        <v>0.78903728810806462</v>
      </c>
      <c r="T1768" s="99">
        <v>8592.2769381684902</v>
      </c>
      <c r="U1768" s="16">
        <v>6783.1814800174998</v>
      </c>
      <c r="V1768" s="17">
        <f>gp_need_index[[#This Row],[Normalised weighted population 2028/29]]/gp_need_index[[#This Row],[Registered population 2028/29]]</f>
        <v>0.78945098357867727</v>
      </c>
    </row>
    <row r="1769" spans="1:22" x14ac:dyDescent="0.2">
      <c r="A1769" s="6" t="s">
        <v>3089</v>
      </c>
      <c r="B1769" s="1" t="s">
        <v>8288</v>
      </c>
      <c r="C1769" s="95" t="s">
        <v>6270</v>
      </c>
      <c r="D1769" s="95" t="s">
        <v>12677</v>
      </c>
      <c r="E1769" s="95" t="s">
        <v>6652</v>
      </c>
      <c r="F1769" s="95" t="s">
        <v>6309</v>
      </c>
      <c r="G1769" s="95" t="s">
        <v>6309</v>
      </c>
      <c r="H1769" s="61">
        <v>5384.7901390719098</v>
      </c>
      <c r="I1769" s="61">
        <v>115.76266150506601</v>
      </c>
      <c r="J1769" s="123">
        <v>623357.63814519998</v>
      </c>
      <c r="K1769" s="99">
        <v>12768.333333333299</v>
      </c>
      <c r="L1769" s="16">
        <v>12550.416880893599</v>
      </c>
      <c r="M1769" s="17">
        <f>gp_need_index[[#This Row],[Normalised weighted population (base year)]]/gp_need_index[[#This Row],[Registered population (base year)]]</f>
        <v>0.98293305424046207</v>
      </c>
      <c r="N1769" s="99">
        <v>12814.5464100192</v>
      </c>
      <c r="O1769" s="16">
        <v>12595.780053734599</v>
      </c>
      <c r="P1769" s="17">
        <f>gp_need_index[[#This Row],[Normalised weighted population 2026/27]]/gp_need_index[[#This Row],[Registered population 2026/27]]</f>
        <v>0.98292827937213945</v>
      </c>
      <c r="Q1769" s="99">
        <v>12855.9869164343</v>
      </c>
      <c r="R1769" s="16">
        <v>12640.0592085807</v>
      </c>
      <c r="S1769" s="17">
        <f>gp_need_index[[#This Row],[Normalised weighted population 2027/28]]/gp_need_index[[#This Row],[Registered population 2027/28]]</f>
        <v>0.9832041126630604</v>
      </c>
      <c r="T1769" s="99">
        <v>12903.144500746401</v>
      </c>
      <c r="U1769" s="16">
        <v>12690.479553249001</v>
      </c>
      <c r="V1769" s="17">
        <f>gp_need_index[[#This Row],[Normalised weighted population 2028/29]]/gp_need_index[[#This Row],[Registered population 2028/29]]</f>
        <v>0.98351836271498794</v>
      </c>
    </row>
    <row r="1770" spans="1:22" x14ac:dyDescent="0.2">
      <c r="A1770" s="6" t="s">
        <v>3107</v>
      </c>
      <c r="B1770" s="1" t="s">
        <v>8289</v>
      </c>
      <c r="C1770" s="95" t="s">
        <v>6270</v>
      </c>
      <c r="D1770" s="95" t="s">
        <v>12677</v>
      </c>
      <c r="E1770" s="95" t="s">
        <v>6652</v>
      </c>
      <c r="F1770" s="95" t="s">
        <v>6309</v>
      </c>
      <c r="G1770" s="95" t="s">
        <v>6309</v>
      </c>
      <c r="H1770" s="61">
        <v>5370.2217486213203</v>
      </c>
      <c r="I1770" s="61">
        <v>105.079678434584</v>
      </c>
      <c r="J1770" s="123">
        <v>564301.17446754</v>
      </c>
      <c r="K1770" s="99">
        <v>12292.083333333299</v>
      </c>
      <c r="L1770" s="16">
        <v>11361.399223435599</v>
      </c>
      <c r="M1770" s="17">
        <f>gp_need_index[[#This Row],[Normalised weighted population (base year)]]/gp_need_index[[#This Row],[Registered population (base year)]]</f>
        <v>0.92428589323228072</v>
      </c>
      <c r="N1770" s="99">
        <v>12332.037042708</v>
      </c>
      <c r="O1770" s="16">
        <v>11402.4647212257</v>
      </c>
      <c r="P1770" s="17">
        <f>gp_need_index[[#This Row],[Normalised weighted population 2026/27]]/gp_need_index[[#This Row],[Registered population 2026/27]]</f>
        <v>0.92462134858474498</v>
      </c>
      <c r="Q1770" s="99">
        <v>12366.437079449899</v>
      </c>
      <c r="R1770" s="16">
        <v>11442.5489001226</v>
      </c>
      <c r="S1770" s="17">
        <f>gp_need_index[[#This Row],[Normalised weighted population 2027/28]]/gp_need_index[[#This Row],[Registered population 2027/28]]</f>
        <v>0.92529067399189835</v>
      </c>
      <c r="T1770" s="99">
        <v>12409.7258914799</v>
      </c>
      <c r="U1770" s="16">
        <v>11488.1924568423</v>
      </c>
      <c r="V1770" s="17">
        <f>gp_need_index[[#This Row],[Normalised weighted population 2028/29]]/gp_need_index[[#This Row],[Registered population 2028/29]]</f>
        <v>0.92574103226000393</v>
      </c>
    </row>
    <row r="1771" spans="1:22" x14ac:dyDescent="0.2">
      <c r="A1771" s="6" t="s">
        <v>3102</v>
      </c>
      <c r="B1771" s="1" t="s">
        <v>8290</v>
      </c>
      <c r="C1771" s="95" t="s">
        <v>6270</v>
      </c>
      <c r="D1771" s="95" t="s">
        <v>12677</v>
      </c>
      <c r="E1771" s="95" t="s">
        <v>6652</v>
      </c>
      <c r="F1771" s="95" t="s">
        <v>6309</v>
      </c>
      <c r="G1771" s="95" t="s">
        <v>6309</v>
      </c>
      <c r="H1771" s="61">
        <v>5535.0856933593795</v>
      </c>
      <c r="I1771" s="61">
        <v>130.086781684242</v>
      </c>
      <c r="J1771" s="123">
        <v>720041.48419561295</v>
      </c>
      <c r="K1771" s="99">
        <v>10879</v>
      </c>
      <c r="L1771" s="16">
        <v>14497.0082103772</v>
      </c>
      <c r="M1771" s="17">
        <f>gp_need_index[[#This Row],[Normalised weighted population (base year)]]/gp_need_index[[#This Row],[Registered population (base year)]]</f>
        <v>1.3325680862558325</v>
      </c>
      <c r="N1771" s="99">
        <v>10889.8632628423</v>
      </c>
      <c r="O1771" s="16">
        <v>14549.407289655999</v>
      </c>
      <c r="P1771" s="17">
        <f>gp_need_index[[#This Row],[Normalised weighted population 2026/27]]/gp_need_index[[#This Row],[Registered population 2026/27]]</f>
        <v>1.3360505029756033</v>
      </c>
      <c r="Q1771" s="99">
        <v>10896.734657814501</v>
      </c>
      <c r="R1771" s="16">
        <v>14600.554217877199</v>
      </c>
      <c r="S1771" s="17">
        <f>gp_need_index[[#This Row],[Normalised weighted population 2027/28]]/gp_need_index[[#This Row],[Registered population 2027/28]]</f>
        <v>1.3399017849266006</v>
      </c>
      <c r="T1771" s="99">
        <v>10913.075233552499</v>
      </c>
      <c r="U1771" s="16">
        <v>14658.794845066101</v>
      </c>
      <c r="V1771" s="17">
        <f>gp_need_index[[#This Row],[Normalised weighted population 2028/29]]/gp_need_index[[#This Row],[Registered population 2028/29]]</f>
        <v>1.3432322724210037</v>
      </c>
    </row>
    <row r="1772" spans="1:22" x14ac:dyDescent="0.2">
      <c r="A1772" s="6" t="s">
        <v>3099</v>
      </c>
      <c r="B1772" s="1" t="s">
        <v>8291</v>
      </c>
      <c r="C1772" s="95" t="s">
        <v>6270</v>
      </c>
      <c r="D1772" s="95" t="s">
        <v>12677</v>
      </c>
      <c r="E1772" s="95" t="s">
        <v>6652</v>
      </c>
      <c r="F1772" s="95" t="s">
        <v>6309</v>
      </c>
      <c r="G1772" s="95" t="s">
        <v>6309</v>
      </c>
      <c r="H1772" s="61">
        <v>5447.9439998478101</v>
      </c>
      <c r="I1772" s="61">
        <v>100.243115240736</v>
      </c>
      <c r="J1772" s="123">
        <v>546118.87820181798</v>
      </c>
      <c r="K1772" s="99">
        <v>10123.25</v>
      </c>
      <c r="L1772" s="16">
        <v>10995.3246235225</v>
      </c>
      <c r="M1772" s="17">
        <f>gp_need_index[[#This Row],[Normalised weighted population (base year)]]/gp_need_index[[#This Row],[Registered population (base year)]]</f>
        <v>1.0861457163976489</v>
      </c>
      <c r="N1772" s="99">
        <v>10162.6278087542</v>
      </c>
      <c r="O1772" s="16">
        <v>11035.066953683599</v>
      </c>
      <c r="P1772" s="17">
        <f>gp_need_index[[#This Row],[Normalised weighted population 2026/27]]/gp_need_index[[#This Row],[Registered population 2026/27]]</f>
        <v>1.0858477906844006</v>
      </c>
      <c r="Q1772" s="99">
        <v>10198.6350092514</v>
      </c>
      <c r="R1772" s="16">
        <v>11073.859583937199</v>
      </c>
      <c r="S1772" s="17">
        <f>gp_need_index[[#This Row],[Normalised weighted population 2027/28]]/gp_need_index[[#This Row],[Registered population 2027/28]]</f>
        <v>1.0858178152166309</v>
      </c>
      <c r="T1772" s="99">
        <v>10243.8275322799</v>
      </c>
      <c r="U1772" s="16">
        <v>11118.0324638119</v>
      </c>
      <c r="V1772" s="17">
        <f>gp_need_index[[#This Row],[Normalised weighted population 2028/29]]/gp_need_index[[#This Row],[Registered population 2028/29]]</f>
        <v>1.0853396768714862</v>
      </c>
    </row>
    <row r="1773" spans="1:22" x14ac:dyDescent="0.2">
      <c r="A1773" s="6" t="s">
        <v>3116</v>
      </c>
      <c r="B1773" s="1" t="s">
        <v>8292</v>
      </c>
      <c r="C1773" s="95" t="s">
        <v>6270</v>
      </c>
      <c r="D1773" s="95" t="s">
        <v>12677</v>
      </c>
      <c r="E1773" s="95" t="s">
        <v>6652</v>
      </c>
      <c r="F1773" s="95" t="s">
        <v>6309</v>
      </c>
      <c r="G1773" s="95" t="s">
        <v>6309</v>
      </c>
      <c r="H1773" s="61">
        <v>5384.005859375</v>
      </c>
      <c r="I1773" s="61">
        <v>54.352186217461401</v>
      </c>
      <c r="J1773" s="123">
        <v>292632.489064653</v>
      </c>
      <c r="K1773" s="99">
        <v>5859.8333333333303</v>
      </c>
      <c r="L1773" s="16">
        <v>5891.7377535998903</v>
      </c>
      <c r="M1773" s="17">
        <f>gp_need_index[[#This Row],[Normalised weighted population (base year)]]/gp_need_index[[#This Row],[Registered population (base year)]]</f>
        <v>1.0054445951704929</v>
      </c>
      <c r="N1773" s="99">
        <v>5882.1343069627801</v>
      </c>
      <c r="O1773" s="16">
        <v>5913.0332946633198</v>
      </c>
      <c r="P1773" s="17">
        <f>gp_need_index[[#This Row],[Normalised weighted population 2026/27]]/gp_need_index[[#This Row],[Registered population 2026/27]]</f>
        <v>1.0052530231524914</v>
      </c>
      <c r="Q1773" s="99">
        <v>5905.0209809320304</v>
      </c>
      <c r="R1773" s="16">
        <v>5933.8199482685704</v>
      </c>
      <c r="S1773" s="17">
        <f>gp_need_index[[#This Row],[Normalised weighted population 2027/28]]/gp_need_index[[#This Row],[Registered population 2027/28]]</f>
        <v>1.0048770304846562</v>
      </c>
      <c r="T1773" s="99">
        <v>5931.8008936864699</v>
      </c>
      <c r="U1773" s="16">
        <v>5957.4895563023601</v>
      </c>
      <c r="V1773" s="17">
        <f>gp_need_index[[#This Row],[Normalised weighted population 2028/29]]/gp_need_index[[#This Row],[Registered population 2028/29]]</f>
        <v>1.0043306683882853</v>
      </c>
    </row>
    <row r="1774" spans="1:22" x14ac:dyDescent="0.2">
      <c r="A1774" s="6" t="s">
        <v>3125</v>
      </c>
      <c r="B1774" s="1" t="s">
        <v>8293</v>
      </c>
      <c r="C1774" s="95" t="s">
        <v>6270</v>
      </c>
      <c r="D1774" s="95" t="s">
        <v>12677</v>
      </c>
      <c r="E1774" s="95" t="s">
        <v>6652</v>
      </c>
      <c r="F1774" s="95" t="s">
        <v>6309</v>
      </c>
      <c r="G1774" s="95" t="s">
        <v>6309</v>
      </c>
      <c r="H1774" s="61">
        <v>5386.9433378783397</v>
      </c>
      <c r="I1774" s="61">
        <v>250.63529665822</v>
      </c>
      <c r="J1774" s="123">
        <v>1350158.1415701599</v>
      </c>
      <c r="K1774" s="99">
        <v>23555.083333333299</v>
      </c>
      <c r="L1774" s="16">
        <v>27183.508302325499</v>
      </c>
      <c r="M1774" s="17">
        <f>gp_need_index[[#This Row],[Normalised weighted population (base year)]]/gp_need_index[[#This Row],[Registered population (base year)]]</f>
        <v>1.1540399971269699</v>
      </c>
      <c r="N1774" s="99">
        <v>23622.715939748901</v>
      </c>
      <c r="O1774" s="16">
        <v>27281.762423861499</v>
      </c>
      <c r="P1774" s="17">
        <f>gp_need_index[[#This Row],[Normalised weighted population 2026/27]]/gp_need_index[[#This Row],[Registered population 2026/27]]</f>
        <v>1.1548952497013978</v>
      </c>
      <c r="Q1774" s="99">
        <v>23676.981789511701</v>
      </c>
      <c r="R1774" s="16">
        <v>27377.668622420799</v>
      </c>
      <c r="S1774" s="17">
        <f>gp_need_index[[#This Row],[Normalised weighted population 2027/28]]/gp_need_index[[#This Row],[Registered population 2027/28]]</f>
        <v>1.1562989263499965</v>
      </c>
      <c r="T1774" s="99">
        <v>23746.772507108901</v>
      </c>
      <c r="U1774" s="16">
        <v>27486.876298221701</v>
      </c>
      <c r="V1774" s="17">
        <f>gp_need_index[[#This Row],[Normalised weighted population 2028/29]]/gp_need_index[[#This Row],[Registered population 2028/29]]</f>
        <v>1.157499457662853</v>
      </c>
    </row>
    <row r="1775" spans="1:22" x14ac:dyDescent="0.2">
      <c r="A1775" s="6" t="s">
        <v>3096</v>
      </c>
      <c r="B1775" s="1" t="s">
        <v>8294</v>
      </c>
      <c r="C1775" s="95" t="s">
        <v>6270</v>
      </c>
      <c r="D1775" s="95" t="s">
        <v>12677</v>
      </c>
      <c r="E1775" s="95" t="s">
        <v>6652</v>
      </c>
      <c r="F1775" s="95" t="s">
        <v>6309</v>
      </c>
      <c r="G1775" s="95" t="s">
        <v>6309</v>
      </c>
      <c r="H1775" s="61">
        <v>5451.2292442321796</v>
      </c>
      <c r="I1775" s="61">
        <v>146.179532888963</v>
      </c>
      <c r="J1775" s="123">
        <v>796858.14459251706</v>
      </c>
      <c r="K1775" s="99">
        <v>17581.833333333299</v>
      </c>
      <c r="L1775" s="16">
        <v>16043.6020954667</v>
      </c>
      <c r="M1775" s="17">
        <f>gp_need_index[[#This Row],[Normalised weighted population (base year)]]/gp_need_index[[#This Row],[Registered population (base year)]]</f>
        <v>0.91251019113289655</v>
      </c>
      <c r="N1775" s="99">
        <v>17659.688368027801</v>
      </c>
      <c r="O1775" s="16">
        <v>16101.591300268001</v>
      </c>
      <c r="P1775" s="17">
        <f>gp_need_index[[#This Row],[Normalised weighted population 2026/27]]/gp_need_index[[#This Row],[Registered population 2026/27]]</f>
        <v>0.91177097606203084</v>
      </c>
      <c r="Q1775" s="99">
        <v>17728.824456213799</v>
      </c>
      <c r="R1775" s="16">
        <v>16158.1947699549</v>
      </c>
      <c r="S1775" s="17">
        <f>gp_need_index[[#This Row],[Normalised weighted population 2027/28]]/gp_need_index[[#This Row],[Registered population 2027/28]]</f>
        <v>0.91140813142247534</v>
      </c>
      <c r="T1775" s="99">
        <v>17805.5085706561</v>
      </c>
      <c r="U1775" s="16">
        <v>16222.6487203734</v>
      </c>
      <c r="V1775" s="17">
        <f>gp_need_index[[#This Row],[Normalised weighted population 2028/29]]/gp_need_index[[#This Row],[Registered population 2028/29]]</f>
        <v>0.91110280034959001</v>
      </c>
    </row>
    <row r="1776" spans="1:22" x14ac:dyDescent="0.2">
      <c r="A1776" s="6" t="s">
        <v>3101</v>
      </c>
      <c r="B1776" s="1" t="s">
        <v>8295</v>
      </c>
      <c r="C1776" s="95" t="s">
        <v>6270</v>
      </c>
      <c r="D1776" s="95" t="s">
        <v>12677</v>
      </c>
      <c r="E1776" s="95" t="s">
        <v>6652</v>
      </c>
      <c r="F1776" s="95" t="s">
        <v>6309</v>
      </c>
      <c r="G1776" s="95" t="s">
        <v>6309</v>
      </c>
      <c r="H1776" s="61">
        <v>5451.9094323446598</v>
      </c>
      <c r="I1776" s="61">
        <v>182.07366277688999</v>
      </c>
      <c r="J1776" s="123">
        <v>992649.11947486596</v>
      </c>
      <c r="K1776" s="99">
        <v>18070.416666666701</v>
      </c>
      <c r="L1776" s="16">
        <v>19985.5740966466</v>
      </c>
      <c r="M1776" s="17">
        <f>gp_need_index[[#This Row],[Normalised weighted population (base year)]]/gp_need_index[[#This Row],[Registered population (base year)]]</f>
        <v>1.1059830254779162</v>
      </c>
      <c r="N1776" s="99">
        <v>18123.985160778298</v>
      </c>
      <c r="O1776" s="16">
        <v>20057.811462199999</v>
      </c>
      <c r="P1776" s="17">
        <f>gp_need_index[[#This Row],[Normalised weighted population 2026/27]]/gp_need_index[[#This Row],[Registered population 2026/27]]</f>
        <v>1.1066998391505336</v>
      </c>
      <c r="Q1776" s="99">
        <v>18172.191073447</v>
      </c>
      <c r="R1776" s="16">
        <v>20128.322612428201</v>
      </c>
      <c r="S1776" s="17">
        <f>gp_need_index[[#This Row],[Normalised weighted population 2027/28]]/gp_need_index[[#This Row],[Registered population 2027/28]]</f>
        <v>1.1076442312913757</v>
      </c>
      <c r="T1776" s="99">
        <v>18234.828672993801</v>
      </c>
      <c r="U1776" s="16">
        <v>20208.6131353573</v>
      </c>
      <c r="V1776" s="17">
        <f>gp_need_index[[#This Row],[Normalised weighted population 2028/29]]/gp_need_index[[#This Row],[Registered population 2028/29]]</f>
        <v>1.1082425559219384</v>
      </c>
    </row>
    <row r="1777" spans="1:22" x14ac:dyDescent="0.2">
      <c r="A1777" s="6" t="s">
        <v>3097</v>
      </c>
      <c r="B1777" s="1" t="s">
        <v>8296</v>
      </c>
      <c r="C1777" s="95" t="s">
        <v>6270</v>
      </c>
      <c r="D1777" s="95" t="s">
        <v>12677</v>
      </c>
      <c r="E1777" s="95" t="s">
        <v>6652</v>
      </c>
      <c r="F1777" s="95" t="s">
        <v>6309</v>
      </c>
      <c r="G1777" s="95" t="s">
        <v>6309</v>
      </c>
      <c r="H1777" s="61">
        <v>5442.19528706868</v>
      </c>
      <c r="I1777" s="61">
        <v>120.743613225582</v>
      </c>
      <c r="J1777" s="123">
        <v>657110.32283990504</v>
      </c>
      <c r="K1777" s="99">
        <v>12095.583333333299</v>
      </c>
      <c r="L1777" s="16">
        <v>13229.9790420766</v>
      </c>
      <c r="M1777" s="17">
        <f>gp_need_index[[#This Row],[Normalised weighted population (base year)]]/gp_need_index[[#This Row],[Registered population (base year)]]</f>
        <v>1.0937859446279954</v>
      </c>
      <c r="N1777" s="99">
        <v>12119.1416129303</v>
      </c>
      <c r="O1777" s="16">
        <v>13277.7984756192</v>
      </c>
      <c r="P1777" s="17">
        <f>gp_need_index[[#This Row],[Normalised weighted population 2026/27]]/gp_need_index[[#This Row],[Registered population 2026/27]]</f>
        <v>1.0956055222139407</v>
      </c>
      <c r="Q1777" s="99">
        <v>12139.943593342199</v>
      </c>
      <c r="R1777" s="16">
        <v>13324.475195299199</v>
      </c>
      <c r="S1777" s="17">
        <f>gp_need_index[[#This Row],[Normalised weighted population 2027/28]]/gp_need_index[[#This Row],[Registered population 2027/28]]</f>
        <v>1.0975730729594677</v>
      </c>
      <c r="T1777" s="99">
        <v>12171.4859563954</v>
      </c>
      <c r="U1777" s="16">
        <v>13377.625629231799</v>
      </c>
      <c r="V1777" s="17">
        <f>gp_need_index[[#This Row],[Normalised weighted population 2028/29]]/gp_need_index[[#This Row],[Registered population 2028/29]]</f>
        <v>1.0990955153016995</v>
      </c>
    </row>
    <row r="1778" spans="1:22" x14ac:dyDescent="0.2">
      <c r="A1778" s="6" t="s">
        <v>3122</v>
      </c>
      <c r="B1778" s="1" t="s">
        <v>8297</v>
      </c>
      <c r="C1778" s="95" t="s">
        <v>6270</v>
      </c>
      <c r="D1778" s="95" t="s">
        <v>12677</v>
      </c>
      <c r="E1778" s="95" t="s">
        <v>6652</v>
      </c>
      <c r="F1778" s="95" t="s">
        <v>6309</v>
      </c>
      <c r="G1778" s="95" t="s">
        <v>6309</v>
      </c>
      <c r="H1778" s="61">
        <v>5462.4570106184001</v>
      </c>
      <c r="I1778" s="61">
        <v>99.394537874605405</v>
      </c>
      <c r="J1778" s="123">
        <v>542938.39023031399</v>
      </c>
      <c r="K1778" s="99">
        <v>12592.833333333299</v>
      </c>
      <c r="L1778" s="16">
        <v>10931.2900348941</v>
      </c>
      <c r="M1778" s="17">
        <f>gp_need_index[[#This Row],[Normalised weighted population (base year)]]/gp_need_index[[#This Row],[Registered population (base year)]]</f>
        <v>0.86805643698617974</v>
      </c>
      <c r="N1778" s="99">
        <v>12639.7122129775</v>
      </c>
      <c r="O1778" s="16">
        <v>10970.800913610999</v>
      </c>
      <c r="P1778" s="17">
        <f>gp_need_index[[#This Row],[Normalised weighted population 2026/27]]/gp_need_index[[#This Row],[Registered population 2026/27]]</f>
        <v>0.86796287199854216</v>
      </c>
      <c r="Q1778" s="99">
        <v>12685.8679448536</v>
      </c>
      <c r="R1778" s="16">
        <v>11009.367623284201</v>
      </c>
      <c r="S1778" s="17">
        <f>gp_need_index[[#This Row],[Normalised weighted population 2027/28]]/gp_need_index[[#This Row],[Registered population 2027/28]]</f>
        <v>0.86784504388211592</v>
      </c>
      <c r="T1778" s="99">
        <v>12737.7491492052</v>
      </c>
      <c r="U1778" s="16">
        <v>11053.2832490725</v>
      </c>
      <c r="V1778" s="17">
        <f>gp_need_index[[#This Row],[Normalised weighted population 2028/29]]/gp_need_index[[#This Row],[Registered population 2028/29]]</f>
        <v>0.86775796254098736</v>
      </c>
    </row>
    <row r="1779" spans="1:22" x14ac:dyDescent="0.2">
      <c r="A1779" s="6" t="s">
        <v>3086</v>
      </c>
      <c r="B1779" s="1" t="s">
        <v>8298</v>
      </c>
      <c r="C1779" s="95" t="s">
        <v>6270</v>
      </c>
      <c r="D1779" s="95" t="s">
        <v>12677</v>
      </c>
      <c r="E1779" s="95" t="s">
        <v>6652</v>
      </c>
      <c r="F1779" s="95" t="s">
        <v>6309</v>
      </c>
      <c r="G1779" s="95" t="s">
        <v>6309</v>
      </c>
      <c r="H1779" s="61">
        <v>5317.6259184337796</v>
      </c>
      <c r="I1779" s="61">
        <v>100.060166975987</v>
      </c>
      <c r="J1779" s="123">
        <v>532082.53731431998</v>
      </c>
      <c r="K1779" s="99">
        <v>11634.166666666701</v>
      </c>
      <c r="L1779" s="16">
        <v>10712.722921320599</v>
      </c>
      <c r="M1779" s="17">
        <f>gp_need_index[[#This Row],[Normalised weighted population (base year)]]/gp_need_index[[#This Row],[Registered population (base year)]]</f>
        <v>0.92079847472134391</v>
      </c>
      <c r="N1779" s="99">
        <v>11686.1290697728</v>
      </c>
      <c r="O1779" s="16">
        <v>10751.443794586299</v>
      </c>
      <c r="P1779" s="17">
        <f>gp_need_index[[#This Row],[Normalised weighted population 2026/27]]/gp_need_index[[#This Row],[Registered population 2026/27]]</f>
        <v>0.9200175464770326</v>
      </c>
      <c r="Q1779" s="99">
        <v>11736.0872272124</v>
      </c>
      <c r="R1779" s="16">
        <v>10789.239377120301</v>
      </c>
      <c r="S1779" s="17">
        <f>gp_need_index[[#This Row],[Normalised weighted population 2027/28]]/gp_need_index[[#This Row],[Registered population 2027/28]]</f>
        <v>0.91932167580548918</v>
      </c>
      <c r="T1779" s="99">
        <v>11789.7006673916</v>
      </c>
      <c r="U1779" s="16">
        <v>10832.2769261638</v>
      </c>
      <c r="V1779" s="17">
        <f>gp_need_index[[#This Row],[Normalised weighted population 2028/29]]/gp_need_index[[#This Row],[Registered population 2028/29]]</f>
        <v>0.91879151403089654</v>
      </c>
    </row>
    <row r="1780" spans="1:22" x14ac:dyDescent="0.2">
      <c r="A1780" s="6" t="s">
        <v>3098</v>
      </c>
      <c r="B1780" s="1" t="s">
        <v>8299</v>
      </c>
      <c r="C1780" s="95" t="s">
        <v>6270</v>
      </c>
      <c r="D1780" s="95" t="s">
        <v>12677</v>
      </c>
      <c r="E1780" s="95" t="s">
        <v>6652</v>
      </c>
      <c r="F1780" s="95" t="s">
        <v>6309</v>
      </c>
      <c r="G1780" s="95" t="s">
        <v>6309</v>
      </c>
      <c r="H1780" s="61">
        <v>5516.55233304795</v>
      </c>
      <c r="I1780" s="61">
        <v>60.1455548534637</v>
      </c>
      <c r="J1780" s="123">
        <v>331796.100949338</v>
      </c>
      <c r="K1780" s="99">
        <v>7945.75</v>
      </c>
      <c r="L1780" s="16">
        <v>6680.2412155560696</v>
      </c>
      <c r="M1780" s="17">
        <f>gp_need_index[[#This Row],[Normalised weighted population (base year)]]/gp_need_index[[#This Row],[Registered population (base year)]]</f>
        <v>0.84073136148961014</v>
      </c>
      <c r="N1780" s="99">
        <v>7972.3810996155598</v>
      </c>
      <c r="O1780" s="16">
        <v>6704.3867829707997</v>
      </c>
      <c r="P1780" s="17">
        <f>gp_need_index[[#This Row],[Normalised weighted population 2026/27]]/gp_need_index[[#This Row],[Registered population 2026/27]]</f>
        <v>0.84095161774116589</v>
      </c>
      <c r="Q1780" s="99">
        <v>7995.6127134405797</v>
      </c>
      <c r="R1780" s="16">
        <v>6727.95535746522</v>
      </c>
      <c r="S1780" s="17">
        <f>gp_need_index[[#This Row],[Normalised weighted population 2027/28]]/gp_need_index[[#This Row],[Registered population 2027/28]]</f>
        <v>0.84145588319398779</v>
      </c>
      <c r="T1780" s="99">
        <v>8023.1207574771297</v>
      </c>
      <c r="U1780" s="16">
        <v>6754.7927181482801</v>
      </c>
      <c r="V1780" s="17">
        <f>gp_need_index[[#This Row],[Normalised weighted population 2028/29]]/gp_need_index[[#This Row],[Registered population 2028/29]]</f>
        <v>0.84191587317854666</v>
      </c>
    </row>
    <row r="1781" spans="1:22" x14ac:dyDescent="0.2">
      <c r="A1781" s="6" t="s">
        <v>3081</v>
      </c>
      <c r="B1781" s="1" t="s">
        <v>8300</v>
      </c>
      <c r="C1781" s="95" t="s">
        <v>6270</v>
      </c>
      <c r="D1781" s="95" t="s">
        <v>12677</v>
      </c>
      <c r="E1781" s="95" t="s">
        <v>6652</v>
      </c>
      <c r="F1781" s="95" t="s">
        <v>6309</v>
      </c>
      <c r="G1781" s="95" t="s">
        <v>6309</v>
      </c>
      <c r="H1781" s="61">
        <v>5450.2754646070098</v>
      </c>
      <c r="I1781" s="61">
        <v>28.0375337994431</v>
      </c>
      <c r="J1781" s="123">
        <v>152812.28255519399</v>
      </c>
      <c r="K1781" s="99">
        <v>4110.4166666666697</v>
      </c>
      <c r="L1781" s="16">
        <v>3076.6573363810498</v>
      </c>
      <c r="M1781" s="17">
        <f>gp_need_index[[#This Row],[Normalised weighted population (base year)]]/gp_need_index[[#This Row],[Registered population (base year)]]</f>
        <v>0.74850254509016867</v>
      </c>
      <c r="N1781" s="99">
        <v>4131.19896443161</v>
      </c>
      <c r="O1781" s="16">
        <v>3087.7778385800698</v>
      </c>
      <c r="P1781" s="17">
        <f>gp_need_index[[#This Row],[Normalised weighted population 2026/27]]/gp_need_index[[#This Row],[Registered population 2026/27]]</f>
        <v>0.74742898252176071</v>
      </c>
      <c r="Q1781" s="99">
        <v>4149.9965140430304</v>
      </c>
      <c r="R1781" s="16">
        <v>3098.63260044967</v>
      </c>
      <c r="S1781" s="17">
        <f>gp_need_index[[#This Row],[Normalised weighted population 2027/28]]/gp_need_index[[#This Row],[Registered population 2027/28]]</f>
        <v>0.74665908512556911</v>
      </c>
      <c r="T1781" s="99">
        <v>4171.3868406968904</v>
      </c>
      <c r="U1781" s="16">
        <v>3110.9928371492601</v>
      </c>
      <c r="V1781" s="17">
        <f>gp_need_index[[#This Row],[Normalised weighted population 2028/29]]/gp_need_index[[#This Row],[Registered population 2028/29]]</f>
        <v>0.74579341498558394</v>
      </c>
    </row>
    <row r="1782" spans="1:22" x14ac:dyDescent="0.2">
      <c r="A1782" s="6" t="s">
        <v>3120</v>
      </c>
      <c r="B1782" s="1" t="s">
        <v>8301</v>
      </c>
      <c r="C1782" s="95" t="s">
        <v>6270</v>
      </c>
      <c r="D1782" s="95" t="s">
        <v>12677</v>
      </c>
      <c r="E1782" s="95" t="s">
        <v>6652</v>
      </c>
      <c r="F1782" s="95" t="s">
        <v>6309</v>
      </c>
      <c r="G1782" s="95" t="s">
        <v>6309</v>
      </c>
      <c r="H1782" s="61">
        <v>5350.5980224609402</v>
      </c>
      <c r="I1782" s="61">
        <v>123.50801202643601</v>
      </c>
      <c r="J1782" s="123">
        <v>660841.72490673105</v>
      </c>
      <c r="K1782" s="99">
        <v>9770.4166666666697</v>
      </c>
      <c r="L1782" s="16">
        <v>13305.1055001854</v>
      </c>
      <c r="M1782" s="17">
        <f>gp_need_index[[#This Row],[Normalised weighted population (base year)]]/gp_need_index[[#This Row],[Registered population (base year)]]</f>
        <v>1.3617746258025907</v>
      </c>
      <c r="N1782" s="99">
        <v>9796.2973679493298</v>
      </c>
      <c r="O1782" s="16">
        <v>13353.1964764613</v>
      </c>
      <c r="P1782" s="17">
        <f>gp_need_index[[#This Row],[Normalised weighted population 2026/27]]/gp_need_index[[#This Row],[Registered population 2026/27]]</f>
        <v>1.3630860696561868</v>
      </c>
      <c r="Q1782" s="99">
        <v>9824.1260804009398</v>
      </c>
      <c r="R1782" s="16">
        <v>13400.138249972</v>
      </c>
      <c r="S1782" s="17">
        <f>gp_need_index[[#This Row],[Normalised weighted population 2027/28]]/gp_need_index[[#This Row],[Registered population 2027/28]]</f>
        <v>1.3640030818318973</v>
      </c>
      <c r="T1782" s="99">
        <v>9863.5927270278698</v>
      </c>
      <c r="U1782" s="16">
        <v>13453.590498732599</v>
      </c>
      <c r="V1782" s="17">
        <f>gp_need_index[[#This Row],[Normalised weighted population 2028/29]]/gp_need_index[[#This Row],[Registered population 2028/29]]</f>
        <v>1.3639645179050777</v>
      </c>
    </row>
    <row r="1783" spans="1:22" x14ac:dyDescent="0.2">
      <c r="A1783" s="6" t="s">
        <v>3090</v>
      </c>
      <c r="B1783" s="1" t="s">
        <v>7214</v>
      </c>
      <c r="C1783" s="95" t="s">
        <v>6270</v>
      </c>
      <c r="D1783" s="95" t="s">
        <v>12677</v>
      </c>
      <c r="E1783" s="95" t="s">
        <v>6652</v>
      </c>
      <c r="F1783" s="95" t="s">
        <v>6309</v>
      </c>
      <c r="G1783" s="95" t="s">
        <v>6309</v>
      </c>
      <c r="H1783" s="61">
        <v>5415.7712665264398</v>
      </c>
      <c r="I1783" s="61">
        <v>61.812691156902602</v>
      </c>
      <c r="J1783" s="123">
        <v>334763.39667422598</v>
      </c>
      <c r="K1783" s="99">
        <v>6330.8333333333303</v>
      </c>
      <c r="L1783" s="16">
        <v>6739.9834823983301</v>
      </c>
      <c r="M1783" s="17">
        <f>gp_need_index[[#This Row],[Normalised weighted population (base year)]]/gp_need_index[[#This Row],[Registered population (base year)]]</f>
        <v>1.0646281662337764</v>
      </c>
      <c r="N1783" s="99">
        <v>6343.3539083922196</v>
      </c>
      <c r="O1783" s="16">
        <v>6764.3449867657901</v>
      </c>
      <c r="P1783" s="17">
        <f>gp_need_index[[#This Row],[Normalised weighted population 2026/27]]/gp_need_index[[#This Row],[Registered population 2026/27]]</f>
        <v>1.0663672695002246</v>
      </c>
      <c r="Q1783" s="99">
        <v>6353.1804625177101</v>
      </c>
      <c r="R1783" s="16">
        <v>6788.1243380901396</v>
      </c>
      <c r="S1783" s="17">
        <f>gp_need_index[[#This Row],[Normalised weighted population 2027/28]]/gp_need_index[[#This Row],[Registered population 2027/28]]</f>
        <v>1.0684608092180754</v>
      </c>
      <c r="T1783" s="99">
        <v>6365.6715747233002</v>
      </c>
      <c r="U1783" s="16">
        <v>6815.2017087835402</v>
      </c>
      <c r="V1783" s="17">
        <f>gp_need_index[[#This Row],[Normalised weighted population 2028/29]]/gp_need_index[[#This Row],[Registered population 2028/29]]</f>
        <v>1.0706178647112783</v>
      </c>
    </row>
    <row r="1784" spans="1:22" x14ac:dyDescent="0.2">
      <c r="A1784" s="6" t="s">
        <v>3119</v>
      </c>
      <c r="B1784" s="1" t="s">
        <v>8302</v>
      </c>
      <c r="C1784" s="95" t="s">
        <v>6270</v>
      </c>
      <c r="D1784" s="95" t="s">
        <v>12677</v>
      </c>
      <c r="E1784" s="95" t="s">
        <v>6652</v>
      </c>
      <c r="F1784" s="95" t="s">
        <v>6309</v>
      </c>
      <c r="G1784" s="95" t="s">
        <v>6309</v>
      </c>
      <c r="H1784" s="61">
        <v>5325.80029296875</v>
      </c>
      <c r="I1784" s="61">
        <v>88.707004234502307</v>
      </c>
      <c r="J1784" s="123">
        <v>472435.78914049303</v>
      </c>
      <c r="K1784" s="99">
        <v>7140.4166666666697</v>
      </c>
      <c r="L1784" s="16">
        <v>9511.82072751952</v>
      </c>
      <c r="M1784" s="17">
        <f>gp_need_index[[#This Row],[Normalised weighted population (base year)]]/gp_need_index[[#This Row],[Registered population (base year)]]</f>
        <v>1.3321100394495442</v>
      </c>
      <c r="N1784" s="99">
        <v>7163.8465036337502</v>
      </c>
      <c r="O1784" s="16">
        <v>9546.2009693704204</v>
      </c>
      <c r="P1784" s="17">
        <f>gp_need_index[[#This Row],[Normalised weighted population 2026/27]]/gp_need_index[[#This Row],[Registered population 2026/27]]</f>
        <v>1.3325524164327442</v>
      </c>
      <c r="Q1784" s="99">
        <v>7187.1161501065499</v>
      </c>
      <c r="R1784" s="16">
        <v>9579.7596460948607</v>
      </c>
      <c r="S1784" s="17">
        <f>gp_need_index[[#This Row],[Normalised weighted population 2027/28]]/gp_need_index[[#This Row],[Registered population 2027/28]]</f>
        <v>1.3329073088589003</v>
      </c>
      <c r="T1784" s="99">
        <v>7217.2974604138699</v>
      </c>
      <c r="U1784" s="16">
        <v>9617.9726619695793</v>
      </c>
      <c r="V1784" s="17">
        <f>gp_need_index[[#This Row],[Normalised weighted population 2028/29]]/gp_need_index[[#This Row],[Registered population 2028/29]]</f>
        <v>1.332627997491189</v>
      </c>
    </row>
    <row r="1785" spans="1:22" x14ac:dyDescent="0.2">
      <c r="A1785" s="6" t="s">
        <v>3103</v>
      </c>
      <c r="B1785" s="1" t="s">
        <v>7421</v>
      </c>
      <c r="C1785" s="95" t="s">
        <v>6270</v>
      </c>
      <c r="D1785" s="95" t="s">
        <v>12677</v>
      </c>
      <c r="E1785" s="95" t="s">
        <v>6652</v>
      </c>
      <c r="F1785" s="95" t="s">
        <v>6309</v>
      </c>
      <c r="G1785" s="95" t="s">
        <v>6309</v>
      </c>
      <c r="H1785" s="61">
        <v>5455.4908992686196</v>
      </c>
      <c r="I1785" s="61">
        <v>66.983251208888106</v>
      </c>
      <c r="J1785" s="123">
        <v>365426.51737351198</v>
      </c>
      <c r="K1785" s="99">
        <v>6108.5</v>
      </c>
      <c r="L1785" s="16">
        <v>7357.3416795165704</v>
      </c>
      <c r="M1785" s="17">
        <f>gp_need_index[[#This Row],[Normalised weighted population (base year)]]/gp_need_index[[#This Row],[Registered population (base year)]]</f>
        <v>1.2044432642246985</v>
      </c>
      <c r="N1785" s="99">
        <v>6127.9077292393004</v>
      </c>
      <c r="O1785" s="16">
        <v>7383.93460988895</v>
      </c>
      <c r="P1785" s="17">
        <f>gp_need_index[[#This Row],[Normalised weighted population 2026/27]]/gp_need_index[[#This Row],[Registered population 2026/27]]</f>
        <v>1.2049683082949372</v>
      </c>
      <c r="Q1785" s="99">
        <v>6145.3393377850798</v>
      </c>
      <c r="R1785" s="16">
        <v>7409.8920640974602</v>
      </c>
      <c r="S1785" s="17">
        <f>gp_need_index[[#This Row],[Normalised weighted population 2027/28]]/gp_need_index[[#This Row],[Registered population 2027/28]]</f>
        <v>1.2057742716561124</v>
      </c>
      <c r="T1785" s="99">
        <v>6166.5936523147702</v>
      </c>
      <c r="U1785" s="16">
        <v>7439.4496243636704</v>
      </c>
      <c r="V1785" s="17">
        <f>gp_need_index[[#This Row],[Normalised weighted population 2028/29]]/gp_need_index[[#This Row],[Registered population 2028/29]]</f>
        <v>1.2064115204949664</v>
      </c>
    </row>
    <row r="1786" spans="1:22" x14ac:dyDescent="0.2">
      <c r="A1786" s="6" t="s">
        <v>3105</v>
      </c>
      <c r="B1786" s="1" t="s">
        <v>8303</v>
      </c>
      <c r="C1786" s="95" t="s">
        <v>6270</v>
      </c>
      <c r="D1786" s="95" t="s">
        <v>12677</v>
      </c>
      <c r="E1786" s="95" t="s">
        <v>6652</v>
      </c>
      <c r="F1786" s="95" t="s">
        <v>6309</v>
      </c>
      <c r="G1786" s="95" t="s">
        <v>6309</v>
      </c>
      <c r="H1786" s="61">
        <v>5394.5652509178599</v>
      </c>
      <c r="I1786" s="61">
        <v>178.68519831046399</v>
      </c>
      <c r="J1786" s="123">
        <v>963928.961658997</v>
      </c>
      <c r="K1786" s="99">
        <v>17692.166666666701</v>
      </c>
      <c r="L1786" s="16">
        <v>19407.3346857256</v>
      </c>
      <c r="M1786" s="17">
        <f>gp_need_index[[#This Row],[Normalised weighted population (base year)]]/gp_need_index[[#This Row],[Registered population (base year)]]</f>
        <v>1.0969450520885267</v>
      </c>
      <c r="N1786" s="99">
        <v>17725.686443295101</v>
      </c>
      <c r="O1786" s="16">
        <v>19477.482019163701</v>
      </c>
      <c r="P1786" s="17">
        <f>gp_need_index[[#This Row],[Normalised weighted population 2026/27]]/gp_need_index[[#This Row],[Registered population 2026/27]]</f>
        <v>1.0988280810152338</v>
      </c>
      <c r="Q1786" s="99">
        <v>17755.079257271402</v>
      </c>
      <c r="R1786" s="16">
        <v>19545.953081587799</v>
      </c>
      <c r="S1786" s="17">
        <f>gp_need_index[[#This Row],[Normalised weighted population 2027/28]]/gp_need_index[[#This Row],[Registered population 2027/28]]</f>
        <v>1.1008654367782089</v>
      </c>
      <c r="T1786" s="99">
        <v>17792.656038781301</v>
      </c>
      <c r="U1786" s="16">
        <v>19623.920571690502</v>
      </c>
      <c r="V1786" s="17">
        <f>gp_need_index[[#This Row],[Normalised weighted population 2028/29]]/gp_need_index[[#This Row],[Registered population 2028/29]]</f>
        <v>1.1029224939164637</v>
      </c>
    </row>
    <row r="1787" spans="1:22" x14ac:dyDescent="0.2">
      <c r="A1787" s="6" t="s">
        <v>3126</v>
      </c>
      <c r="B1787" s="1" t="s">
        <v>8304</v>
      </c>
      <c r="C1787" s="95" t="s">
        <v>6270</v>
      </c>
      <c r="D1787" s="95" t="s">
        <v>12677</v>
      </c>
      <c r="E1787" s="95" t="s">
        <v>6652</v>
      </c>
      <c r="F1787" s="95" t="s">
        <v>6309</v>
      </c>
      <c r="G1787" s="95" t="s">
        <v>6309</v>
      </c>
      <c r="H1787" s="61">
        <v>5510.9720956307901</v>
      </c>
      <c r="I1787" s="61">
        <v>41.423194347837203</v>
      </c>
      <c r="J1787" s="123">
        <v>228282.06816282199</v>
      </c>
      <c r="K1787" s="99">
        <v>5037.25</v>
      </c>
      <c r="L1787" s="16">
        <v>4596.1338187832098</v>
      </c>
      <c r="M1787" s="17">
        <f>gp_need_index[[#This Row],[Normalised weighted population (base year)]]/gp_need_index[[#This Row],[Registered population (base year)]]</f>
        <v>0.91242916646646677</v>
      </c>
      <c r="N1787" s="99">
        <v>5060.3273839617204</v>
      </c>
      <c r="O1787" s="16">
        <v>4612.74643132034</v>
      </c>
      <c r="P1787" s="17">
        <f>gp_need_index[[#This Row],[Normalised weighted population 2026/27]]/gp_need_index[[#This Row],[Registered population 2026/27]]</f>
        <v>0.91155098896171216</v>
      </c>
      <c r="Q1787" s="99">
        <v>5080.5916351060196</v>
      </c>
      <c r="R1787" s="16">
        <v>4628.9620616844104</v>
      </c>
      <c r="S1787" s="17">
        <f>gp_need_index[[#This Row],[Normalised weighted population 2027/28]]/gp_need_index[[#This Row],[Registered population 2027/28]]</f>
        <v>0.91110689347655383</v>
      </c>
      <c r="T1787" s="99">
        <v>5102.9263994154899</v>
      </c>
      <c r="U1787" s="16">
        <v>4647.4266795121403</v>
      </c>
      <c r="V1787" s="17">
        <f>gp_need_index[[#This Row],[Normalised weighted population 2028/29]]/gp_need_index[[#This Row],[Registered population 2028/29]]</f>
        <v>0.91073754856516753</v>
      </c>
    </row>
    <row r="1788" spans="1:22" x14ac:dyDescent="0.2">
      <c r="A1788" s="6" t="s">
        <v>3121</v>
      </c>
      <c r="B1788" s="1" t="s">
        <v>8305</v>
      </c>
      <c r="C1788" s="95" t="s">
        <v>6270</v>
      </c>
      <c r="D1788" s="95" t="s">
        <v>12677</v>
      </c>
      <c r="E1788" s="95" t="s">
        <v>6652</v>
      </c>
      <c r="F1788" s="95" t="s">
        <v>6309</v>
      </c>
      <c r="G1788" s="95" t="s">
        <v>6309</v>
      </c>
      <c r="H1788" s="61">
        <v>5395.0154074928996</v>
      </c>
      <c r="I1788" s="61">
        <v>137.83032751815</v>
      </c>
      <c r="J1788" s="123">
        <v>743596.74058021198</v>
      </c>
      <c r="K1788" s="99">
        <v>18497.166666666701</v>
      </c>
      <c r="L1788" s="16">
        <v>14971.259698243301</v>
      </c>
      <c r="M1788" s="17">
        <f>gp_need_index[[#This Row],[Normalised weighted population (base year)]]/gp_need_index[[#This Row],[Registered population (base year)]]</f>
        <v>0.809381240275174</v>
      </c>
      <c r="N1788" s="99">
        <v>18557.732188271399</v>
      </c>
      <c r="O1788" s="16">
        <v>15025.372947849501</v>
      </c>
      <c r="P1788" s="17">
        <f>gp_need_index[[#This Row],[Normalised weighted population 2026/27]]/gp_need_index[[#This Row],[Registered population 2026/27]]</f>
        <v>0.8096556624168566</v>
      </c>
      <c r="Q1788" s="99">
        <v>18615.376840448302</v>
      </c>
      <c r="R1788" s="16">
        <v>15078.1930838428</v>
      </c>
      <c r="S1788" s="17">
        <f>gp_need_index[[#This Row],[Normalised weighted population 2027/28]]/gp_need_index[[#This Row],[Registered population 2027/28]]</f>
        <v>0.80998591718434865</v>
      </c>
      <c r="T1788" s="99">
        <v>18680.288077296402</v>
      </c>
      <c r="U1788" s="16">
        <v>15138.338980291201</v>
      </c>
      <c r="V1788" s="17">
        <f>gp_need_index[[#This Row],[Normalised weighted population 2028/29]]/gp_need_index[[#This Row],[Registered population 2028/29]]</f>
        <v>0.81039108806303661</v>
      </c>
    </row>
    <row r="1789" spans="1:22" x14ac:dyDescent="0.2">
      <c r="A1789" s="6" t="s">
        <v>3112</v>
      </c>
      <c r="B1789" s="1" t="s">
        <v>8306</v>
      </c>
      <c r="C1789" s="95" t="s">
        <v>6270</v>
      </c>
      <c r="D1789" s="95" t="s">
        <v>12677</v>
      </c>
      <c r="E1789" s="95" t="s">
        <v>6652</v>
      </c>
      <c r="F1789" s="95" t="s">
        <v>6309</v>
      </c>
      <c r="G1789" s="95" t="s">
        <v>6309</v>
      </c>
      <c r="H1789" s="61">
        <v>5410.4541427428503</v>
      </c>
      <c r="I1789" s="61">
        <v>89.390546243363602</v>
      </c>
      <c r="J1789" s="123">
        <v>483643.45124445303</v>
      </c>
      <c r="K1789" s="99">
        <v>9214.4166666666697</v>
      </c>
      <c r="L1789" s="16">
        <v>9737.4710172687992</v>
      </c>
      <c r="M1789" s="17">
        <f>gp_need_index[[#This Row],[Normalised weighted population (base year)]]/gp_need_index[[#This Row],[Registered population (base year)]]</f>
        <v>1.0567647817028167</v>
      </c>
      <c r="N1789" s="99">
        <v>9242.2674637100608</v>
      </c>
      <c r="O1789" s="16">
        <v>9772.6668665367797</v>
      </c>
      <c r="P1789" s="17">
        <f>gp_need_index[[#This Row],[Normalised weighted population 2026/27]]/gp_need_index[[#This Row],[Registered population 2026/27]]</f>
        <v>1.0573884498484103</v>
      </c>
      <c r="Q1789" s="99">
        <v>9269.5623331387706</v>
      </c>
      <c r="R1789" s="16">
        <v>9807.0216605707701</v>
      </c>
      <c r="S1789" s="17">
        <f>gp_need_index[[#This Row],[Normalised weighted population 2027/28]]/gp_need_index[[#This Row],[Registered population 2027/28]]</f>
        <v>1.0579810899496924</v>
      </c>
      <c r="T1789" s="99">
        <v>9304.2823358766309</v>
      </c>
      <c r="U1789" s="16">
        <v>9846.1412093114104</v>
      </c>
      <c r="V1789" s="17">
        <f>gp_need_index[[#This Row],[Normalised weighted population 2028/29]]/gp_need_index[[#This Row],[Registered population 2028/29]]</f>
        <v>1.0582375785551359</v>
      </c>
    </row>
    <row r="1790" spans="1:22" x14ac:dyDescent="0.2">
      <c r="A1790" s="6" t="s">
        <v>3084</v>
      </c>
      <c r="B1790" s="1" t="s">
        <v>8307</v>
      </c>
      <c r="C1790" s="95" t="s">
        <v>6270</v>
      </c>
      <c r="D1790" s="95" t="s">
        <v>12677</v>
      </c>
      <c r="E1790" s="95" t="s">
        <v>6652</v>
      </c>
      <c r="F1790" s="95" t="s">
        <v>6309</v>
      </c>
      <c r="G1790" s="95" t="s">
        <v>6309</v>
      </c>
      <c r="H1790" s="61">
        <v>5333.0034976881398</v>
      </c>
      <c r="I1790" s="61">
        <v>65.660656753043</v>
      </c>
      <c r="J1790" s="123">
        <v>350168.512124478</v>
      </c>
      <c r="K1790" s="99">
        <v>5812.4166666666697</v>
      </c>
      <c r="L1790" s="16">
        <v>7050.1435079885296</v>
      </c>
      <c r="M1790" s="17">
        <f>gp_need_index[[#This Row],[Normalised weighted population (base year)]]/gp_need_index[[#This Row],[Registered population (base year)]]</f>
        <v>1.2129453052497141</v>
      </c>
      <c r="N1790" s="99">
        <v>5820.9795321855099</v>
      </c>
      <c r="O1790" s="16">
        <v>7075.6260781327501</v>
      </c>
      <c r="P1790" s="17">
        <f>gp_need_index[[#This Row],[Normalised weighted population 2026/27]]/gp_need_index[[#This Row],[Registered population 2026/27]]</f>
        <v>1.2155387317564021</v>
      </c>
      <c r="Q1790" s="99">
        <v>5831.0322585982603</v>
      </c>
      <c r="R1790" s="16">
        <v>7100.49970576126</v>
      </c>
      <c r="S1790" s="17">
        <f>gp_need_index[[#This Row],[Normalised weighted population 2027/28]]/gp_need_index[[#This Row],[Registered population 2027/28]]</f>
        <v>1.217708870550507</v>
      </c>
      <c r="T1790" s="99">
        <v>5852.0959360577699</v>
      </c>
      <c r="U1790" s="16">
        <v>7128.8231207527097</v>
      </c>
      <c r="V1790" s="17">
        <f>gp_need_index[[#This Row],[Normalised weighted population 2028/29]]/gp_need_index[[#This Row],[Registered population 2028/29]]</f>
        <v>1.218165798825745</v>
      </c>
    </row>
    <row r="1791" spans="1:22" x14ac:dyDescent="0.2">
      <c r="A1791" s="6" t="s">
        <v>3113</v>
      </c>
      <c r="B1791" s="1" t="s">
        <v>8308</v>
      </c>
      <c r="C1791" s="95" t="s">
        <v>6270</v>
      </c>
      <c r="D1791" s="95" t="s">
        <v>12677</v>
      </c>
      <c r="E1791" s="95" t="s">
        <v>6652</v>
      </c>
      <c r="F1791" s="95" t="s">
        <v>6307</v>
      </c>
      <c r="G1791" s="95" t="s">
        <v>6307</v>
      </c>
      <c r="H1791" s="61">
        <v>5287.7395198170698</v>
      </c>
      <c r="I1791" s="61">
        <v>42.051473560053999</v>
      </c>
      <c r="J1791" s="123">
        <v>222357.23861003999</v>
      </c>
      <c r="K1791" s="99">
        <v>4657.75</v>
      </c>
      <c r="L1791" s="16">
        <v>4476.8458269701896</v>
      </c>
      <c r="M1791" s="17">
        <f>gp_need_index[[#This Row],[Normalised weighted population (base year)]]/gp_need_index[[#This Row],[Registered population (base year)]]</f>
        <v>0.96116060908597278</v>
      </c>
      <c r="N1791" s="99">
        <v>4642.6025034074701</v>
      </c>
      <c r="O1791" s="16">
        <v>4493.0272759976197</v>
      </c>
      <c r="P1791" s="17">
        <f>gp_need_index[[#This Row],[Normalised weighted population 2026/27]]/gp_need_index[[#This Row],[Registered population 2026/27]]</f>
        <v>0.96778203016517816</v>
      </c>
      <c r="Q1791" s="99">
        <v>4629.9543205197697</v>
      </c>
      <c r="R1791" s="16">
        <v>4508.8220461216897</v>
      </c>
      <c r="S1791" s="17">
        <f>gp_need_index[[#This Row],[Normalised weighted population 2027/28]]/gp_need_index[[#This Row],[Registered population 2027/28]]</f>
        <v>0.97383726360728295</v>
      </c>
      <c r="T1791" s="99">
        <v>4626.0508162304504</v>
      </c>
      <c r="U1791" s="16">
        <v>4526.8074335207302</v>
      </c>
      <c r="V1791" s="17">
        <f>gp_need_index[[#This Row],[Normalised weighted population 2028/29]]/gp_need_index[[#This Row],[Registered population 2028/29]]</f>
        <v>0.97854684553798543</v>
      </c>
    </row>
    <row r="1792" spans="1:22" x14ac:dyDescent="0.2">
      <c r="A1792" s="6" t="s">
        <v>3100</v>
      </c>
      <c r="B1792" s="1" t="s">
        <v>8309</v>
      </c>
      <c r="C1792" s="95" t="s">
        <v>6270</v>
      </c>
      <c r="D1792" s="95" t="s">
        <v>12677</v>
      </c>
      <c r="E1792" s="95" t="s">
        <v>6652</v>
      </c>
      <c r="F1792" s="95" t="s">
        <v>6309</v>
      </c>
      <c r="G1792" s="95" t="s">
        <v>6309</v>
      </c>
      <c r="H1792" s="61">
        <v>5486.7580143229197</v>
      </c>
      <c r="I1792" s="61">
        <v>98.636754901664204</v>
      </c>
      <c r="J1792" s="123">
        <v>541196.00546351098</v>
      </c>
      <c r="K1792" s="99">
        <v>9778</v>
      </c>
      <c r="L1792" s="16">
        <v>10896.2096029684</v>
      </c>
      <c r="M1792" s="17">
        <f>gp_need_index[[#This Row],[Normalised weighted population (base year)]]/gp_need_index[[#This Row],[Registered population (base year)]]</f>
        <v>1.1143597466729802</v>
      </c>
      <c r="N1792" s="99">
        <v>9817.46212106856</v>
      </c>
      <c r="O1792" s="16">
        <v>10935.5936843278</v>
      </c>
      <c r="P1792" s="17">
        <f>gp_need_index[[#This Row],[Normalised weighted population 2026/27]]/gp_need_index[[#This Row],[Registered population 2026/27]]</f>
        <v>1.113892118907156</v>
      </c>
      <c r="Q1792" s="99">
        <v>9853.5807832516693</v>
      </c>
      <c r="R1792" s="16">
        <v>10974.0366266479</v>
      </c>
      <c r="S1792" s="17">
        <f>gp_need_index[[#This Row],[Normalised weighted population 2027/28]]/gp_need_index[[#This Row],[Registered population 2027/28]]</f>
        <v>1.1137105249393897</v>
      </c>
      <c r="T1792" s="99">
        <v>9894.7579939173502</v>
      </c>
      <c r="U1792" s="16">
        <v>11017.8113194707</v>
      </c>
      <c r="V1792" s="17">
        <f>gp_need_index[[#This Row],[Normalised weighted population 2028/29]]/gp_need_index[[#This Row],[Registered population 2028/29]]</f>
        <v>1.1134998275090437</v>
      </c>
    </row>
    <row r="1793" spans="1:22" x14ac:dyDescent="0.2">
      <c r="A1793" s="6" t="s">
        <v>3094</v>
      </c>
      <c r="B1793" s="1" t="s">
        <v>8310</v>
      </c>
      <c r="C1793" s="95" t="s">
        <v>6270</v>
      </c>
      <c r="D1793" s="95" t="s">
        <v>12677</v>
      </c>
      <c r="E1793" s="95" t="s">
        <v>6652</v>
      </c>
      <c r="F1793" s="95" t="s">
        <v>6309</v>
      </c>
      <c r="G1793" s="95" t="s">
        <v>6309</v>
      </c>
      <c r="H1793" s="61">
        <v>5424.6809494216704</v>
      </c>
      <c r="I1793" s="61">
        <v>83.226716048915605</v>
      </c>
      <c r="J1793" s="123">
        <v>451478.38103347999</v>
      </c>
      <c r="K1793" s="99">
        <v>9788.6666666666697</v>
      </c>
      <c r="L1793" s="16">
        <v>9089.8732091275706</v>
      </c>
      <c r="M1793" s="17">
        <f>gp_need_index[[#This Row],[Normalised weighted population (base year)]]/gp_need_index[[#This Row],[Registered population (base year)]]</f>
        <v>0.92861198758369212</v>
      </c>
      <c r="N1793" s="99">
        <v>9819.9001823698309</v>
      </c>
      <c r="O1793" s="16">
        <v>9122.7283320610495</v>
      </c>
      <c r="P1793" s="17">
        <f>gp_need_index[[#This Row],[Normalised weighted population 2026/27]]/gp_need_index[[#This Row],[Registered population 2026/27]]</f>
        <v>0.92900418157401954</v>
      </c>
      <c r="Q1793" s="99">
        <v>9849.3846519440594</v>
      </c>
      <c r="R1793" s="16">
        <v>9154.7983347692207</v>
      </c>
      <c r="S1793" s="17">
        <f>gp_need_index[[#This Row],[Normalised weighted population 2027/28]]/gp_need_index[[#This Row],[Registered population 2027/28]]</f>
        <v>0.92947921705568259</v>
      </c>
      <c r="T1793" s="99">
        <v>9880.3097389094401</v>
      </c>
      <c r="U1793" s="16">
        <v>9191.3162086011598</v>
      </c>
      <c r="V1793" s="17">
        <f>gp_need_index[[#This Row],[Normalised weighted population 2028/29]]/gp_need_index[[#This Row],[Registered population 2028/29]]</f>
        <v>0.93026599888918771</v>
      </c>
    </row>
    <row r="1794" spans="1:22" x14ac:dyDescent="0.2">
      <c r="A1794" s="6" t="s">
        <v>3085</v>
      </c>
      <c r="B1794" s="1" t="s">
        <v>8311</v>
      </c>
      <c r="C1794" s="95" t="s">
        <v>6270</v>
      </c>
      <c r="D1794" s="95" t="s">
        <v>12677</v>
      </c>
      <c r="E1794" s="95" t="s">
        <v>6652</v>
      </c>
      <c r="F1794" s="95" t="s">
        <v>6309</v>
      </c>
      <c r="G1794" s="95" t="s">
        <v>6309</v>
      </c>
      <c r="H1794" s="61">
        <v>5501.1668428308803</v>
      </c>
      <c r="I1794" s="61">
        <v>82.233471851117002</v>
      </c>
      <c r="J1794" s="123">
        <v>452380.04871823097</v>
      </c>
      <c r="K1794" s="99">
        <v>8431.75</v>
      </c>
      <c r="L1794" s="16">
        <v>9108.0270018128394</v>
      </c>
      <c r="M1794" s="17">
        <f>gp_need_index[[#This Row],[Normalised weighted population (base year)]]/gp_need_index[[#This Row],[Registered population (base year)]]</f>
        <v>1.0802060072716624</v>
      </c>
      <c r="N1794" s="99">
        <v>8456.5291391957599</v>
      </c>
      <c r="O1794" s="16">
        <v>9140.9477411830503</v>
      </c>
      <c r="P1794" s="17">
        <f>gp_need_index[[#This Row],[Normalised weighted population 2026/27]]/gp_need_index[[#This Row],[Registered population 2026/27]]</f>
        <v>1.0809337484352808</v>
      </c>
      <c r="Q1794" s="99">
        <v>8478.4873174844906</v>
      </c>
      <c r="R1794" s="16">
        <v>9173.0817923292198</v>
      </c>
      <c r="S1794" s="17">
        <f>gp_need_index[[#This Row],[Normalised weighted population 2027/28]]/gp_need_index[[#This Row],[Registered population 2027/28]]</f>
        <v>1.0819243396652047</v>
      </c>
      <c r="T1794" s="99">
        <v>8504.3807312626905</v>
      </c>
      <c r="U1794" s="16">
        <v>9209.6725976416692</v>
      </c>
      <c r="V1794" s="17">
        <f>gp_need_index[[#This Row],[Normalised weighted population 2028/29]]/gp_need_index[[#This Row],[Registered population 2028/29]]</f>
        <v>1.0829327717874009</v>
      </c>
    </row>
    <row r="1795" spans="1:22" x14ac:dyDescent="0.2">
      <c r="A1795" s="6" t="s">
        <v>3115</v>
      </c>
      <c r="B1795" s="1" t="s">
        <v>8312</v>
      </c>
      <c r="C1795" s="95" t="s">
        <v>6270</v>
      </c>
      <c r="D1795" s="95" t="s">
        <v>12677</v>
      </c>
      <c r="E1795" s="95" t="s">
        <v>6652</v>
      </c>
      <c r="F1795" s="95" t="s">
        <v>6309</v>
      </c>
      <c r="G1795" s="95" t="s">
        <v>6309</v>
      </c>
      <c r="H1795" s="61">
        <v>5289.74411288175</v>
      </c>
      <c r="I1795" s="61">
        <v>70.260896499688698</v>
      </c>
      <c r="J1795" s="123">
        <v>371662.16362502199</v>
      </c>
      <c r="K1795" s="99">
        <v>7836.1666666666697</v>
      </c>
      <c r="L1795" s="16">
        <v>7482.8875222066299</v>
      </c>
      <c r="M1795" s="17">
        <f>gp_need_index[[#This Row],[Normalised weighted population (base year)]]/gp_need_index[[#This Row],[Registered population (base year)]]</f>
        <v>0.95491684142416067</v>
      </c>
      <c r="N1795" s="99">
        <v>7851.6170581807901</v>
      </c>
      <c r="O1795" s="16">
        <v>7509.9342349366298</v>
      </c>
      <c r="P1795" s="17">
        <f>gp_need_index[[#This Row],[Normalised weighted population 2026/27]]/gp_need_index[[#This Row],[Registered population 2026/27]]</f>
        <v>0.9564824900765948</v>
      </c>
      <c r="Q1795" s="99">
        <v>7864.5446956775104</v>
      </c>
      <c r="R1795" s="16">
        <v>7536.3346277233204</v>
      </c>
      <c r="S1795" s="17">
        <f>gp_need_index[[#This Row],[Normalised weighted population 2027/28]]/gp_need_index[[#This Row],[Registered population 2027/28]]</f>
        <v>0.95826712407972203</v>
      </c>
      <c r="T1795" s="99">
        <v>7880.9975579300199</v>
      </c>
      <c r="U1795" s="16">
        <v>7566.3965588578703</v>
      </c>
      <c r="V1795" s="17">
        <f>gp_need_index[[#This Row],[Normalised weighted population 2028/29]]/gp_need_index[[#This Row],[Registered population 2028/29]]</f>
        <v>0.96008106882921296</v>
      </c>
    </row>
    <row r="1796" spans="1:22" x14ac:dyDescent="0.2">
      <c r="A1796" s="6" t="s">
        <v>3110</v>
      </c>
      <c r="B1796" s="1" t="s">
        <v>8313</v>
      </c>
      <c r="C1796" s="95" t="s">
        <v>6270</v>
      </c>
      <c r="D1796" s="95" t="s">
        <v>12677</v>
      </c>
      <c r="E1796" s="95" t="s">
        <v>6652</v>
      </c>
      <c r="F1796" s="95" t="s">
        <v>6309</v>
      </c>
      <c r="G1796" s="95" t="s">
        <v>6309</v>
      </c>
      <c r="H1796" s="61">
        <v>5353.1782735188799</v>
      </c>
      <c r="I1796" s="61">
        <v>57.255148277049798</v>
      </c>
      <c r="J1796" s="123">
        <v>306497.01580380503</v>
      </c>
      <c r="K1796" s="99">
        <v>7499.0833333333303</v>
      </c>
      <c r="L1796" s="16">
        <v>6170.8802230022102</v>
      </c>
      <c r="M1796" s="17">
        <f>gp_need_index[[#This Row],[Normalised weighted population (base year)]]/gp_need_index[[#This Row],[Registered population (base year)]]</f>
        <v>0.82288460451862511</v>
      </c>
      <c r="N1796" s="99">
        <v>7528.7908094470104</v>
      </c>
      <c r="O1796" s="16">
        <v>6193.1847176491701</v>
      </c>
      <c r="P1796" s="17">
        <f>gp_need_index[[#This Row],[Normalised weighted population 2026/27]]/gp_need_index[[#This Row],[Registered population 2026/27]]</f>
        <v>0.8226001856603663</v>
      </c>
      <c r="Q1796" s="99">
        <v>7556.1725461445003</v>
      </c>
      <c r="R1796" s="16">
        <v>6214.95621444682</v>
      </c>
      <c r="S1796" s="17">
        <f>gp_need_index[[#This Row],[Normalised weighted population 2027/28]]/gp_need_index[[#This Row],[Registered population 2027/28]]</f>
        <v>0.82250056844162067</v>
      </c>
      <c r="T1796" s="99">
        <v>7586.44625836041</v>
      </c>
      <c r="U1796" s="16">
        <v>6239.74725610725</v>
      </c>
      <c r="V1796" s="17">
        <f>gp_need_index[[#This Row],[Normalised weighted population 2028/29]]/gp_need_index[[#This Row],[Registered population 2028/29]]</f>
        <v>0.82248618702477838</v>
      </c>
    </row>
    <row r="1797" spans="1:22" x14ac:dyDescent="0.2">
      <c r="A1797" s="6" t="s">
        <v>3083</v>
      </c>
      <c r="B1797" s="1" t="s">
        <v>8314</v>
      </c>
      <c r="C1797" s="95" t="s">
        <v>6270</v>
      </c>
      <c r="D1797" s="95" t="s">
        <v>12677</v>
      </c>
      <c r="E1797" s="95" t="s">
        <v>6652</v>
      </c>
      <c r="F1797" s="95" t="s">
        <v>6309</v>
      </c>
      <c r="G1797" s="95" t="s">
        <v>6309</v>
      </c>
      <c r="H1797" s="61">
        <v>5339.6702262972603</v>
      </c>
      <c r="I1797" s="61">
        <v>152.42654641518399</v>
      </c>
      <c r="J1797" s="123">
        <v>813907.49159047403</v>
      </c>
      <c r="K1797" s="99">
        <v>14640.916666666701</v>
      </c>
      <c r="L1797" s="16">
        <v>16386.866377922601</v>
      </c>
      <c r="M1797" s="17">
        <f>gp_need_index[[#This Row],[Normalised weighted population (base year)]]/gp_need_index[[#This Row],[Registered population (base year)]]</f>
        <v>1.1192513932704051</v>
      </c>
      <c r="N1797" s="99">
        <v>14680.7325507227</v>
      </c>
      <c r="O1797" s="16">
        <v>16446.096303022201</v>
      </c>
      <c r="P1797" s="17">
        <f>gp_need_index[[#This Row],[Normalised weighted population 2026/27]]/gp_need_index[[#This Row],[Registered population 2026/27]]</f>
        <v>1.1202503857488091</v>
      </c>
      <c r="Q1797" s="99">
        <v>14718.3414493578</v>
      </c>
      <c r="R1797" s="16">
        <v>16503.910844218499</v>
      </c>
      <c r="S1797" s="17">
        <f>gp_need_index[[#This Row],[Normalised weighted population 2027/28]]/gp_need_index[[#This Row],[Registered population 2027/28]]</f>
        <v>1.1213159377368982</v>
      </c>
      <c r="T1797" s="99">
        <v>14766.6487286515</v>
      </c>
      <c r="U1797" s="16">
        <v>16569.743832767701</v>
      </c>
      <c r="V1797" s="17">
        <f>gp_need_index[[#This Row],[Normalised weighted population 2028/29]]/gp_need_index[[#This Row],[Registered population 2028/29]]</f>
        <v>1.1221059115882999</v>
      </c>
    </row>
    <row r="1798" spans="1:22" x14ac:dyDescent="0.2">
      <c r="A1798" s="6" t="s">
        <v>3118</v>
      </c>
      <c r="B1798" s="1" t="s">
        <v>8315</v>
      </c>
      <c r="C1798" s="95" t="s">
        <v>6270</v>
      </c>
      <c r="D1798" s="95" t="s">
        <v>12677</v>
      </c>
      <c r="E1798" s="95" t="s">
        <v>6652</v>
      </c>
      <c r="F1798" s="95" t="s">
        <v>6309</v>
      </c>
      <c r="G1798" s="95" t="s">
        <v>6309</v>
      </c>
      <c r="H1798" s="61">
        <v>5091.9557391315902</v>
      </c>
      <c r="I1798" s="61">
        <v>91.640739779402494</v>
      </c>
      <c r="J1798" s="123">
        <v>466630.590857993</v>
      </c>
      <c r="K1798" s="99">
        <v>7534.3333333333303</v>
      </c>
      <c r="L1798" s="16">
        <v>9394.9413406904696</v>
      </c>
      <c r="M1798" s="17">
        <f>gp_need_index[[#This Row],[Normalised weighted population (base year)]]/gp_need_index[[#This Row],[Registered population (base year)]]</f>
        <v>1.2469505827576615</v>
      </c>
      <c r="N1798" s="99">
        <v>7518.3511779403798</v>
      </c>
      <c r="O1798" s="16">
        <v>9428.8991248750899</v>
      </c>
      <c r="P1798" s="17">
        <f>gp_need_index[[#This Row],[Normalised weighted population 2026/27]]/gp_need_index[[#This Row],[Registered population 2026/27]]</f>
        <v>1.2541179444424537</v>
      </c>
      <c r="Q1798" s="99">
        <v>7499.6154958727702</v>
      </c>
      <c r="R1798" s="16">
        <v>9462.0454391643398</v>
      </c>
      <c r="S1798" s="17">
        <f>gp_need_index[[#This Row],[Normalised weighted population 2027/28]]/gp_need_index[[#This Row],[Registered population 2027/28]]</f>
        <v>1.2616707409028562</v>
      </c>
      <c r="T1798" s="99">
        <v>7491.27949994149</v>
      </c>
      <c r="U1798" s="16">
        <v>9499.7889009975897</v>
      </c>
      <c r="V1798" s="17">
        <f>gp_need_index[[#This Row],[Normalised weighted population 2028/29]]/gp_need_index[[#This Row],[Registered population 2028/29]]</f>
        <v>1.2681129973954097</v>
      </c>
    </row>
    <row r="1799" spans="1:22" x14ac:dyDescent="0.2">
      <c r="A1799" s="6" t="s">
        <v>3092</v>
      </c>
      <c r="B1799" s="1" t="s">
        <v>8316</v>
      </c>
      <c r="C1799" s="95" t="s">
        <v>6270</v>
      </c>
      <c r="D1799" s="95" t="s">
        <v>12677</v>
      </c>
      <c r="E1799" s="95" t="s">
        <v>6652</v>
      </c>
      <c r="F1799" s="95" t="s">
        <v>6309</v>
      </c>
      <c r="G1799" s="95" t="s">
        <v>6309</v>
      </c>
      <c r="H1799" s="61">
        <v>5451.0362016726804</v>
      </c>
      <c r="I1799" s="61">
        <v>114.734683293732</v>
      </c>
      <c r="J1799" s="123">
        <v>625422.912221584</v>
      </c>
      <c r="K1799" s="99">
        <v>11385.916666666701</v>
      </c>
      <c r="L1799" s="16">
        <v>12591.9982284953</v>
      </c>
      <c r="M1799" s="17">
        <f>gp_need_index[[#This Row],[Normalised weighted population (base year)]]/gp_need_index[[#This Row],[Registered population (base year)]]</f>
        <v>1.1059274889442599</v>
      </c>
      <c r="N1799" s="99">
        <v>11429.8949135736</v>
      </c>
      <c r="O1799" s="16">
        <v>12637.511696093499</v>
      </c>
      <c r="P1799" s="17">
        <f>gp_need_index[[#This Row],[Normalised weighted population 2026/27]]/gp_need_index[[#This Row],[Registered population 2026/27]]</f>
        <v>1.1056542331886001</v>
      </c>
      <c r="Q1799" s="99">
        <v>11469.8031166075</v>
      </c>
      <c r="R1799" s="16">
        <v>12681.9375541884</v>
      </c>
      <c r="S1799" s="17">
        <f>gp_need_index[[#This Row],[Normalised weighted population 2027/28]]/gp_need_index[[#This Row],[Registered population 2027/28]]</f>
        <v>1.1056804920936971</v>
      </c>
      <c r="T1799" s="99">
        <v>11516.100259544301</v>
      </c>
      <c r="U1799" s="16">
        <v>12732.5249487561</v>
      </c>
      <c r="V1799" s="17">
        <f>gp_need_index[[#This Row],[Normalised weighted population 2028/29]]/gp_need_index[[#This Row],[Registered population 2028/29]]</f>
        <v>1.1056281780981936</v>
      </c>
    </row>
    <row r="1800" spans="1:22" x14ac:dyDescent="0.2">
      <c r="A1800" s="6" t="s">
        <v>3114</v>
      </c>
      <c r="B1800" s="1" t="s">
        <v>8317</v>
      </c>
      <c r="C1800" s="95" t="s">
        <v>6270</v>
      </c>
      <c r="D1800" s="95" t="s">
        <v>12677</v>
      </c>
      <c r="E1800" s="95" t="s">
        <v>6652</v>
      </c>
      <c r="F1800" s="95" t="s">
        <v>6309</v>
      </c>
      <c r="G1800" s="95" t="s">
        <v>6309</v>
      </c>
      <c r="H1800" s="61">
        <v>5439.8812070904396</v>
      </c>
      <c r="I1800" s="61">
        <v>69.642002002175303</v>
      </c>
      <c r="J1800" s="123">
        <v>378844.217915788</v>
      </c>
      <c r="K1800" s="99">
        <v>9163.25</v>
      </c>
      <c r="L1800" s="16">
        <v>7627.4879408018496</v>
      </c>
      <c r="M1800" s="17">
        <f>gp_need_index[[#This Row],[Normalised weighted population (base year)]]/gp_need_index[[#This Row],[Registered population (base year)]]</f>
        <v>0.83239985166855102</v>
      </c>
      <c r="N1800" s="99">
        <v>9204.8338006309896</v>
      </c>
      <c r="O1800" s="16">
        <v>7655.0573081849998</v>
      </c>
      <c r="P1800" s="17">
        <f>gp_need_index[[#This Row],[Normalised weighted population 2026/27]]/gp_need_index[[#This Row],[Registered population 2026/27]]</f>
        <v>0.83163449487379637</v>
      </c>
      <c r="Q1800" s="99">
        <v>9242.0342423910497</v>
      </c>
      <c r="R1800" s="16">
        <v>7681.9678660432201</v>
      </c>
      <c r="S1800" s="17">
        <f>gp_need_index[[#This Row],[Normalised weighted population 2027/28]]/gp_need_index[[#This Row],[Registered population 2027/28]]</f>
        <v>0.83119881019352104</v>
      </c>
      <c r="T1800" s="99">
        <v>9284.0806865939394</v>
      </c>
      <c r="U1800" s="16">
        <v>7712.6107183546401</v>
      </c>
      <c r="V1800" s="17">
        <f>gp_need_index[[#This Row],[Normalised weighted population 2028/29]]/gp_need_index[[#This Row],[Registered population 2028/29]]</f>
        <v>0.83073499452579336</v>
      </c>
    </row>
    <row r="1801" spans="1:22" x14ac:dyDescent="0.2">
      <c r="A1801" s="6" t="s">
        <v>3111</v>
      </c>
      <c r="B1801" s="1" t="s">
        <v>8318</v>
      </c>
      <c r="C1801" s="95" t="s">
        <v>6270</v>
      </c>
      <c r="D1801" s="95" t="s">
        <v>12677</v>
      </c>
      <c r="E1801" s="95" t="s">
        <v>6652</v>
      </c>
      <c r="F1801" s="95" t="s">
        <v>6309</v>
      </c>
      <c r="G1801" s="95" t="s">
        <v>6309</v>
      </c>
      <c r="H1801" s="61">
        <v>5283.1277763898997</v>
      </c>
      <c r="I1801" s="61">
        <v>93.917928754471902</v>
      </c>
      <c r="J1801" s="123">
        <v>496180.41810375801</v>
      </c>
      <c r="K1801" s="99">
        <v>9427.5</v>
      </c>
      <c r="L1801" s="16">
        <v>9989.8849621342397</v>
      </c>
      <c r="M1801" s="17">
        <f>gp_need_index[[#This Row],[Normalised weighted population (base year)]]/gp_need_index[[#This Row],[Registered population (base year)]]</f>
        <v>1.0596536687493228</v>
      </c>
      <c r="N1801" s="99">
        <v>9450.4961723548404</v>
      </c>
      <c r="O1801" s="16">
        <v>10025.9931553918</v>
      </c>
      <c r="P1801" s="17">
        <f>gp_need_index[[#This Row],[Normalised weighted population 2026/27]]/gp_need_index[[#This Row],[Registered population 2026/27]]</f>
        <v>1.0608959543013665</v>
      </c>
      <c r="Q1801" s="99">
        <v>9471.7731072380993</v>
      </c>
      <c r="R1801" s="16">
        <v>10061.238491648901</v>
      </c>
      <c r="S1801" s="17">
        <f>gp_need_index[[#This Row],[Normalised weighted population 2027/28]]/gp_need_index[[#This Row],[Registered population 2027/28]]</f>
        <v>1.0622339004257129</v>
      </c>
      <c r="T1801" s="99">
        <v>9500.9542057341605</v>
      </c>
      <c r="U1801" s="16">
        <v>10101.3720942031</v>
      </c>
      <c r="V1801" s="17">
        <f>gp_need_index[[#This Row],[Normalised weighted population 2028/29]]/gp_need_index[[#This Row],[Registered population 2028/29]]</f>
        <v>1.0631955354659604</v>
      </c>
    </row>
    <row r="1802" spans="1:22" x14ac:dyDescent="0.2">
      <c r="A1802" s="6" t="s">
        <v>3088</v>
      </c>
      <c r="B1802" s="1" t="s">
        <v>8319</v>
      </c>
      <c r="C1802" s="95" t="s">
        <v>6270</v>
      </c>
      <c r="D1802" s="95" t="s">
        <v>12677</v>
      </c>
      <c r="E1802" s="95" t="s">
        <v>6652</v>
      </c>
      <c r="F1802" s="95" t="s">
        <v>6309</v>
      </c>
      <c r="G1802" s="95" t="s">
        <v>6309</v>
      </c>
      <c r="H1802" s="61">
        <v>5448.7551920572896</v>
      </c>
      <c r="I1802" s="61">
        <v>158.875982688813</v>
      </c>
      <c r="J1802" s="123">
        <v>865676.33556887496</v>
      </c>
      <c r="K1802" s="99">
        <v>12104.166666666701</v>
      </c>
      <c r="L1802" s="16">
        <v>17429.158207864901</v>
      </c>
      <c r="M1802" s="17">
        <f>gp_need_index[[#This Row],[Normalised weighted population (base year)]]/gp_need_index[[#This Row],[Registered population (base year)]]</f>
        <v>1.4399304543502804</v>
      </c>
      <c r="N1802" s="99">
        <v>12101.7966977502</v>
      </c>
      <c r="O1802" s="16">
        <v>17492.1554711239</v>
      </c>
      <c r="P1802" s="17">
        <f>gp_need_index[[#This Row],[Normalised weighted population 2026/27]]/gp_need_index[[#This Row],[Registered population 2026/27]]</f>
        <v>1.4454180571696269</v>
      </c>
      <c r="Q1802" s="99">
        <v>12099.3246356898</v>
      </c>
      <c r="R1802" s="16">
        <v>17553.647324537898</v>
      </c>
      <c r="S1802" s="17">
        <f>gp_need_index[[#This Row],[Normalised weighted population 2027/28]]/gp_need_index[[#This Row],[Registered population 2027/28]]</f>
        <v>1.4507956314155992</v>
      </c>
      <c r="T1802" s="99">
        <v>12115.445323276201</v>
      </c>
      <c r="U1802" s="16">
        <v>17623.667641190201</v>
      </c>
      <c r="V1802" s="17">
        <f>gp_need_index[[#This Row],[Normalised weighted population 2028/29]]/gp_need_index[[#This Row],[Registered population 2028/29]]</f>
        <v>1.4546446433406455</v>
      </c>
    </row>
    <row r="1803" spans="1:22" x14ac:dyDescent="0.2">
      <c r="A1803" s="6" t="s">
        <v>3093</v>
      </c>
      <c r="B1803" s="1" t="s">
        <v>8320</v>
      </c>
      <c r="C1803" s="95" t="s">
        <v>6270</v>
      </c>
      <c r="D1803" s="95" t="s">
        <v>12677</v>
      </c>
      <c r="E1803" s="95" t="s">
        <v>6652</v>
      </c>
      <c r="F1803" s="95" t="s">
        <v>6309</v>
      </c>
      <c r="G1803" s="95" t="s">
        <v>6309</v>
      </c>
      <c r="H1803" s="61">
        <v>5351.0063197544596</v>
      </c>
      <c r="I1803" s="61">
        <v>40.597216310044303</v>
      </c>
      <c r="J1803" s="123">
        <v>217235.96103948599</v>
      </c>
      <c r="K1803" s="99">
        <v>5052.3333333333303</v>
      </c>
      <c r="L1803" s="16">
        <v>4373.7362081252604</v>
      </c>
      <c r="M1803" s="17">
        <f>gp_need_index[[#This Row],[Normalised weighted population (base year)]]/gp_need_index[[#This Row],[Registered population (base year)]]</f>
        <v>0.86568639073535592</v>
      </c>
      <c r="N1803" s="99">
        <v>5076.0729597444297</v>
      </c>
      <c r="O1803" s="16">
        <v>4389.5449699738001</v>
      </c>
      <c r="P1803" s="17">
        <f>gp_need_index[[#This Row],[Normalised weighted population 2026/27]]/gp_need_index[[#This Row],[Registered population 2026/27]]</f>
        <v>0.86475214300205905</v>
      </c>
      <c r="Q1803" s="99">
        <v>5096.1563915702</v>
      </c>
      <c r="R1803" s="16">
        <v>4404.97595881297</v>
      </c>
      <c r="S1803" s="17">
        <f>gp_need_index[[#This Row],[Normalised weighted population 2027/28]]/gp_need_index[[#This Row],[Registered population 2027/28]]</f>
        <v>0.8643722092397822</v>
      </c>
      <c r="T1803" s="99">
        <v>5118.0309064433104</v>
      </c>
      <c r="U1803" s="16">
        <v>4422.5471111654697</v>
      </c>
      <c r="V1803" s="17">
        <f>gp_need_index[[#This Row],[Normalised weighted population 2028/29]]/gp_need_index[[#This Row],[Registered population 2028/29]]</f>
        <v>0.86411105989956682</v>
      </c>
    </row>
    <row r="1804" spans="1:22" x14ac:dyDescent="0.2">
      <c r="A1804" s="6" t="s">
        <v>3104</v>
      </c>
      <c r="B1804" s="1" t="s">
        <v>8321</v>
      </c>
      <c r="C1804" s="95" t="s">
        <v>6270</v>
      </c>
      <c r="D1804" s="95" t="s">
        <v>12677</v>
      </c>
      <c r="E1804" s="95" t="s">
        <v>6652</v>
      </c>
      <c r="F1804" s="95" t="s">
        <v>6309</v>
      </c>
      <c r="G1804" s="95" t="s">
        <v>6309</v>
      </c>
      <c r="H1804" s="61">
        <v>5422.9239068800398</v>
      </c>
      <c r="I1804" s="61">
        <v>70.555960987243097</v>
      </c>
      <c r="J1804" s="123">
        <v>382619.60761061602</v>
      </c>
      <c r="K1804" s="99">
        <v>6444.5833333333303</v>
      </c>
      <c r="L1804" s="16">
        <v>7703.5000270560704</v>
      </c>
      <c r="M1804" s="17">
        <f>gp_need_index[[#This Row],[Normalised weighted population (base year)]]/gp_need_index[[#This Row],[Registered population (base year)]]</f>
        <v>1.1953449321093021</v>
      </c>
      <c r="N1804" s="99">
        <v>6451.8526834238901</v>
      </c>
      <c r="O1804" s="16">
        <v>7731.3441382536703</v>
      </c>
      <c r="P1804" s="17">
        <f>gp_need_index[[#This Row],[Normalised weighted population 2026/27]]/gp_need_index[[#This Row],[Registered population 2026/27]]</f>
        <v>1.1983138049814825</v>
      </c>
      <c r="Q1804" s="99">
        <v>6458.9032902787903</v>
      </c>
      <c r="R1804" s="16">
        <v>7758.5228745293398</v>
      </c>
      <c r="S1804" s="17">
        <f>gp_need_index[[#This Row],[Normalised weighted population 2027/28]]/gp_need_index[[#This Row],[Registered population 2027/28]]</f>
        <v>1.2012136621098801</v>
      </c>
      <c r="T1804" s="99">
        <v>6469.7292169530801</v>
      </c>
      <c r="U1804" s="16">
        <v>7789.4710996123704</v>
      </c>
      <c r="V1804" s="17">
        <f>gp_need_index[[#This Row],[Normalised weighted population 2028/29]]/gp_need_index[[#This Row],[Registered population 2028/29]]</f>
        <v>1.20398718994314</v>
      </c>
    </row>
    <row r="1805" spans="1:22" x14ac:dyDescent="0.2">
      <c r="A1805" s="6" t="s">
        <v>3079</v>
      </c>
      <c r="B1805" s="1" t="s">
        <v>8322</v>
      </c>
      <c r="C1805" s="95" t="s">
        <v>6270</v>
      </c>
      <c r="D1805" s="95" t="s">
        <v>12677</v>
      </c>
      <c r="E1805" s="95" t="s">
        <v>6652</v>
      </c>
      <c r="F1805" s="95" t="s">
        <v>6309</v>
      </c>
      <c r="G1805" s="95" t="s">
        <v>6309</v>
      </c>
      <c r="H1805" s="61">
        <v>5365.2551422119104</v>
      </c>
      <c r="I1805" s="61">
        <v>46.9499242351162</v>
      </c>
      <c r="J1805" s="123">
        <v>251898.32242891699</v>
      </c>
      <c r="K1805" s="99">
        <v>4479.0833333333303</v>
      </c>
      <c r="L1805" s="16">
        <v>5071.6134119852704</v>
      </c>
      <c r="M1805" s="17">
        <f>gp_need_index[[#This Row],[Normalised weighted population (base year)]]/gp_need_index[[#This Row],[Registered population (base year)]]</f>
        <v>1.1322882461780366</v>
      </c>
      <c r="N1805" s="99">
        <v>4488.09581520748</v>
      </c>
      <c r="O1805" s="16">
        <v>5089.9446338063299</v>
      </c>
      <c r="P1805" s="17">
        <f>gp_need_index[[#This Row],[Normalised weighted population 2026/27]]/gp_need_index[[#This Row],[Registered population 2026/27]]</f>
        <v>1.1340989237706431</v>
      </c>
      <c r="Q1805" s="99">
        <v>4496.1052260697497</v>
      </c>
      <c r="R1805" s="16">
        <v>5107.83780482371</v>
      </c>
      <c r="S1805" s="17">
        <f>gp_need_index[[#This Row],[Normalised weighted population 2027/28]]/gp_need_index[[#This Row],[Registered population 2027/28]]</f>
        <v>1.1360583322665478</v>
      </c>
      <c r="T1805" s="99">
        <v>4509.5453208523904</v>
      </c>
      <c r="U1805" s="16">
        <v>5128.2126257307</v>
      </c>
      <c r="V1805" s="17">
        <f>gp_need_index[[#This Row],[Normalised weighted population 2028/29]]/gp_need_index[[#This Row],[Registered population 2028/29]]</f>
        <v>1.1371906169825055</v>
      </c>
    </row>
    <row r="1806" spans="1:22" x14ac:dyDescent="0.2">
      <c r="A1806" s="6" t="s">
        <v>3106</v>
      </c>
      <c r="B1806" s="1" t="s">
        <v>8323</v>
      </c>
      <c r="C1806" s="95" t="s">
        <v>6270</v>
      </c>
      <c r="D1806" s="95" t="s">
        <v>12677</v>
      </c>
      <c r="E1806" s="95" t="s">
        <v>6652</v>
      </c>
      <c r="F1806" s="95" t="s">
        <v>6309</v>
      </c>
      <c r="G1806" s="95" t="s">
        <v>6309</v>
      </c>
      <c r="H1806" s="61">
        <v>5465.1521619431496</v>
      </c>
      <c r="I1806" s="61">
        <v>126.724391177073</v>
      </c>
      <c r="J1806" s="123">
        <v>692568.08041231101</v>
      </c>
      <c r="K1806" s="99">
        <v>11922.083333333299</v>
      </c>
      <c r="L1806" s="16">
        <v>13943.870413520301</v>
      </c>
      <c r="M1806" s="17">
        <f>gp_need_index[[#This Row],[Normalised weighted population (base year)]]/gp_need_index[[#This Row],[Registered population (base year)]]</f>
        <v>1.169583370931004</v>
      </c>
      <c r="N1806" s="99">
        <v>11948.303061906799</v>
      </c>
      <c r="O1806" s="16">
        <v>13994.2701898499</v>
      </c>
      <c r="P1806" s="17">
        <f>gp_need_index[[#This Row],[Normalised weighted population 2026/27]]/gp_need_index[[#This Row],[Registered population 2026/27]]</f>
        <v>1.1712349542309475</v>
      </c>
      <c r="Q1806" s="99">
        <v>11970.989898948699</v>
      </c>
      <c r="R1806" s="16">
        <v>14043.465591329799</v>
      </c>
      <c r="S1806" s="17">
        <f>gp_need_index[[#This Row],[Normalised weighted population 2027/28]]/gp_need_index[[#This Row],[Registered population 2027/28]]</f>
        <v>1.17312483845326</v>
      </c>
      <c r="T1806" s="99">
        <v>12002.846489301</v>
      </c>
      <c r="U1806" s="16">
        <v>14099.484029516399</v>
      </c>
      <c r="V1806" s="17">
        <f>gp_need_index[[#This Row],[Normalised weighted population 2028/29]]/gp_need_index[[#This Row],[Registered population 2028/29]]</f>
        <v>1.1746783600110426</v>
      </c>
    </row>
    <row r="1807" spans="1:22" x14ac:dyDescent="0.2">
      <c r="A1807" s="6" t="s">
        <v>3117</v>
      </c>
      <c r="B1807" s="1" t="s">
        <v>8324</v>
      </c>
      <c r="C1807" s="95" t="s">
        <v>6270</v>
      </c>
      <c r="D1807" s="95" t="s">
        <v>12677</v>
      </c>
      <c r="E1807" s="95" t="s">
        <v>6652</v>
      </c>
      <c r="F1807" s="95" t="s">
        <v>6309</v>
      </c>
      <c r="G1807" s="95" t="s">
        <v>6309</v>
      </c>
      <c r="H1807" s="61">
        <v>5392.3371975806403</v>
      </c>
      <c r="I1807" s="61">
        <v>34.418177450005402</v>
      </c>
      <c r="J1807" s="123">
        <v>185594.418536596</v>
      </c>
      <c r="K1807" s="99">
        <v>4001.3333333333298</v>
      </c>
      <c r="L1807" s="16">
        <v>3736.67888362146</v>
      </c>
      <c r="M1807" s="17">
        <f>gp_need_index[[#This Row],[Normalised weighted population (base year)]]/gp_need_index[[#This Row],[Registered population (base year)]]</f>
        <v>0.93385843476044572</v>
      </c>
      <c r="N1807" s="99">
        <v>4014.3689546781602</v>
      </c>
      <c r="O1807" s="16">
        <v>3750.18501745412</v>
      </c>
      <c r="P1807" s="17">
        <f>gp_need_index[[#This Row],[Normalised weighted population 2026/27]]/gp_need_index[[#This Row],[Registered population 2026/27]]</f>
        <v>0.93419041941419645</v>
      </c>
      <c r="Q1807" s="99">
        <v>4025.3807550269598</v>
      </c>
      <c r="R1807" s="16">
        <v>3763.36840287219</v>
      </c>
      <c r="S1807" s="17">
        <f>gp_need_index[[#This Row],[Normalised weighted population 2027/28]]/gp_need_index[[#This Row],[Registered population 2027/28]]</f>
        <v>0.93490992080002255</v>
      </c>
      <c r="T1807" s="99">
        <v>4039.1983319353799</v>
      </c>
      <c r="U1807" s="16">
        <v>3778.3802259068102</v>
      </c>
      <c r="V1807" s="17">
        <f>gp_need_index[[#This Row],[Normalised weighted population 2028/29]]/gp_need_index[[#This Row],[Registered population 2028/29]]</f>
        <v>0.93542824971815663</v>
      </c>
    </row>
    <row r="1808" spans="1:22" x14ac:dyDescent="0.2">
      <c r="A1808" s="6" t="s">
        <v>3158</v>
      </c>
      <c r="B1808" s="1" t="s">
        <v>8325</v>
      </c>
      <c r="C1808" s="95" t="s">
        <v>6269</v>
      </c>
      <c r="D1808" s="95" t="s">
        <v>12677</v>
      </c>
      <c r="E1808" s="95" t="s">
        <v>6652</v>
      </c>
      <c r="F1808" s="95" t="s">
        <v>6307</v>
      </c>
      <c r="G1808" s="95" t="s">
        <v>6307</v>
      </c>
      <c r="H1808" s="61">
        <v>5631.9312666223404</v>
      </c>
      <c r="I1808" s="61">
        <v>66.685526580541094</v>
      </c>
      <c r="J1808" s="123">
        <v>375568.30218012503</v>
      </c>
      <c r="K1808" s="99">
        <v>7534.0833333333303</v>
      </c>
      <c r="L1808" s="16">
        <v>7561.5320502610803</v>
      </c>
      <c r="M1808" s="17">
        <f>gp_need_index[[#This Row],[Normalised weighted population (base year)]]/gp_need_index[[#This Row],[Registered population (base year)]]</f>
        <v>1.0036432722752491</v>
      </c>
      <c r="N1808" s="99">
        <v>7518.0443232871303</v>
      </c>
      <c r="O1808" s="16">
        <v>7588.8630217016198</v>
      </c>
      <c r="P1808" s="17">
        <f>gp_need_index[[#This Row],[Normalised weighted population 2026/27]]/gp_need_index[[#This Row],[Registered population 2026/27]]</f>
        <v>1.0094198298612218</v>
      </c>
      <c r="Q1808" s="99">
        <v>7505.9834189186504</v>
      </c>
      <c r="R1808" s="16">
        <v>7615.5408804297604</v>
      </c>
      <c r="S1808" s="17">
        <f>gp_need_index[[#This Row],[Normalised weighted population 2027/28]]/gp_need_index[[#This Row],[Registered population 2027/28]]</f>
        <v>1.014596016990255</v>
      </c>
      <c r="T1808" s="99">
        <v>7506.1161253972696</v>
      </c>
      <c r="U1808" s="16">
        <v>7645.9187599705201</v>
      </c>
      <c r="V1808" s="17">
        <f>gp_need_index[[#This Row],[Normalised weighted population 2028/29]]/gp_need_index[[#This Row],[Registered population 2028/29]]</f>
        <v>1.0186251627656309</v>
      </c>
    </row>
    <row r="1809" spans="1:22" x14ac:dyDescent="0.2">
      <c r="A1809" s="6" t="s">
        <v>3187</v>
      </c>
      <c r="B1809" s="1" t="s">
        <v>8326</v>
      </c>
      <c r="C1809" s="95" t="s">
        <v>6269</v>
      </c>
      <c r="D1809" s="95" t="s">
        <v>12677</v>
      </c>
      <c r="E1809" s="95" t="s">
        <v>6652</v>
      </c>
      <c r="F1809" s="95" t="s">
        <v>6307</v>
      </c>
      <c r="G1809" s="95" t="s">
        <v>6307</v>
      </c>
      <c r="H1809" s="61">
        <v>5562.1075009628103</v>
      </c>
      <c r="I1809" s="61">
        <v>191.941148807465</v>
      </c>
      <c r="J1809" s="123">
        <v>1067597.3035254199</v>
      </c>
      <c r="K1809" s="99">
        <v>14688</v>
      </c>
      <c r="L1809" s="16">
        <v>21494.548875714401</v>
      </c>
      <c r="M1809" s="17">
        <f>gp_need_index[[#This Row],[Normalised weighted population (base year)]]/gp_need_index[[#This Row],[Registered population (base year)]]</f>
        <v>1.4634088286842593</v>
      </c>
      <c r="N1809" s="99">
        <v>14621.435043616</v>
      </c>
      <c r="O1809" s="16">
        <v>21572.240393457701</v>
      </c>
      <c r="P1809" s="17">
        <f>gp_need_index[[#This Row],[Normalised weighted population 2026/27]]/gp_need_index[[#This Row],[Registered population 2026/27]]</f>
        <v>1.4753846205319332</v>
      </c>
      <c r="Q1809" s="99">
        <v>14563.846242937399</v>
      </c>
      <c r="R1809" s="16">
        <v>21648.075361096598</v>
      </c>
      <c r="S1809" s="17">
        <f>gp_need_index[[#This Row],[Normalised weighted population 2027/28]]/gp_need_index[[#This Row],[Registered population 2027/28]]</f>
        <v>1.4864257010125075</v>
      </c>
      <c r="T1809" s="99">
        <v>14546.0987244076</v>
      </c>
      <c r="U1809" s="16">
        <v>21734.428075359901</v>
      </c>
      <c r="V1809" s="17">
        <f>gp_need_index[[#This Row],[Normalised weighted population 2028/29]]/gp_need_index[[#This Row],[Registered population 2028/29]]</f>
        <v>1.4941757571664667</v>
      </c>
    </row>
    <row r="1810" spans="1:22" x14ac:dyDescent="0.2">
      <c r="A1810" s="6" t="s">
        <v>3626</v>
      </c>
      <c r="B1810" s="1" t="s">
        <v>8327</v>
      </c>
      <c r="C1810" s="95" t="s">
        <v>6269</v>
      </c>
      <c r="D1810" s="95" t="s">
        <v>12677</v>
      </c>
      <c r="E1810" s="95" t="s">
        <v>6652</v>
      </c>
      <c r="F1810" s="95" t="s">
        <v>6296</v>
      </c>
      <c r="G1810" s="95" t="s">
        <v>6296</v>
      </c>
      <c r="H1810" s="61">
        <v>5470.77445913462</v>
      </c>
      <c r="I1810" s="61">
        <v>67.144133641791399</v>
      </c>
      <c r="J1810" s="123">
        <v>367330.41140823398</v>
      </c>
      <c r="K1810" s="99">
        <v>7798.9166666666697</v>
      </c>
      <c r="L1810" s="16">
        <v>7395.6738701734403</v>
      </c>
      <c r="M1810" s="17">
        <f>gp_need_index[[#This Row],[Normalised weighted population (base year)]]/gp_need_index[[#This Row],[Registered population (base year)]]</f>
        <v>0.94829502433117041</v>
      </c>
      <c r="N1810" s="99">
        <v>7804.0978062840804</v>
      </c>
      <c r="O1810" s="16">
        <v>7422.4053513052604</v>
      </c>
      <c r="P1810" s="17">
        <f>gp_need_index[[#This Row],[Normalised weighted population 2026/27]]/gp_need_index[[#This Row],[Registered population 2026/27]]</f>
        <v>0.95109076481954513</v>
      </c>
      <c r="Q1810" s="99">
        <v>7809.4134833343096</v>
      </c>
      <c r="R1810" s="16">
        <v>7448.4980454043498</v>
      </c>
      <c r="S1810" s="17">
        <f>gp_need_index[[#This Row],[Normalised weighted population 2027/28]]/gp_need_index[[#This Row],[Registered population 2027/28]]</f>
        <v>0.95378456542220846</v>
      </c>
      <c r="T1810" s="99">
        <v>7821.3697684705603</v>
      </c>
      <c r="U1810" s="16">
        <v>7478.2096023292597</v>
      </c>
      <c r="V1810" s="17">
        <f>gp_need_index[[#This Row],[Normalised weighted population 2028/29]]/gp_need_index[[#This Row],[Registered population 2028/29]]</f>
        <v>0.95612531100055587</v>
      </c>
    </row>
    <row r="1811" spans="1:22" x14ac:dyDescent="0.2">
      <c r="A1811" s="6" t="s">
        <v>3613</v>
      </c>
      <c r="B1811" s="1" t="s">
        <v>8328</v>
      </c>
      <c r="C1811" s="95" t="s">
        <v>6269</v>
      </c>
      <c r="D1811" s="95" t="s">
        <v>12677</v>
      </c>
      <c r="E1811" s="95" t="s">
        <v>6652</v>
      </c>
      <c r="F1811" s="95" t="s">
        <v>6296</v>
      </c>
      <c r="G1811" s="95" t="s">
        <v>6296</v>
      </c>
      <c r="H1811" s="61">
        <v>5531.5832289209902</v>
      </c>
      <c r="I1811" s="61">
        <v>69.099414969877202</v>
      </c>
      <c r="J1811" s="123">
        <v>382229.164975625</v>
      </c>
      <c r="K1811" s="99">
        <v>7579.1666666666697</v>
      </c>
      <c r="L1811" s="16">
        <v>7695.6390215315396</v>
      </c>
      <c r="M1811" s="17">
        <f>gp_need_index[[#This Row],[Normalised weighted population (base year)]]/gp_need_index[[#This Row],[Registered population (base year)]]</f>
        <v>1.0153674354961895</v>
      </c>
      <c r="N1811" s="99">
        <v>7579.0290514521403</v>
      </c>
      <c r="O1811" s="16">
        <v>7723.4547193181997</v>
      </c>
      <c r="P1811" s="17">
        <f>gp_need_index[[#This Row],[Normalised weighted population 2026/27]]/gp_need_index[[#This Row],[Registered population 2026/27]]</f>
        <v>1.0190559591321777</v>
      </c>
      <c r="Q1811" s="99">
        <v>7580.8289416075604</v>
      </c>
      <c r="R1811" s="16">
        <v>7750.60572116208</v>
      </c>
      <c r="S1811" s="17">
        <f>gp_need_index[[#This Row],[Normalised weighted population 2027/28]]/gp_need_index[[#This Row],[Registered population 2027/28]]</f>
        <v>1.0223955428703444</v>
      </c>
      <c r="T1811" s="99">
        <v>7590.4547571165003</v>
      </c>
      <c r="U1811" s="16">
        <v>7781.5223652536897</v>
      </c>
      <c r="V1811" s="17">
        <f>gp_need_index[[#This Row],[Normalised weighted population 2028/29]]/gp_need_index[[#This Row],[Registered population 2028/29]]</f>
        <v>1.025172089716766</v>
      </c>
    </row>
    <row r="1812" spans="1:22" x14ac:dyDescent="0.2">
      <c r="A1812" s="6" t="s">
        <v>3167</v>
      </c>
      <c r="B1812" s="1" t="s">
        <v>8329</v>
      </c>
      <c r="C1812" s="95" t="s">
        <v>6269</v>
      </c>
      <c r="D1812" s="95" t="s">
        <v>12677</v>
      </c>
      <c r="E1812" s="95" t="s">
        <v>6652</v>
      </c>
      <c r="F1812" s="95" t="s">
        <v>6307</v>
      </c>
      <c r="G1812" s="95" t="s">
        <v>6307</v>
      </c>
      <c r="H1812" s="61">
        <v>5598.5398269403204</v>
      </c>
      <c r="I1812" s="61">
        <v>120.781604168591</v>
      </c>
      <c r="J1812" s="123">
        <v>676200.62129959697</v>
      </c>
      <c r="K1812" s="99">
        <v>16919.416666666701</v>
      </c>
      <c r="L1812" s="16">
        <v>13614.3349709824</v>
      </c>
      <c r="M1812" s="17">
        <f>gp_need_index[[#This Row],[Normalised weighted population (base year)]]/gp_need_index[[#This Row],[Registered population (base year)]]</f>
        <v>0.80465746776035652</v>
      </c>
      <c r="N1812" s="99">
        <v>16889.590475064899</v>
      </c>
      <c r="O1812" s="16">
        <v>13663.5436495677</v>
      </c>
      <c r="P1812" s="17">
        <f>gp_need_index[[#This Row],[Normalised weighted population 2026/27]]/gp_need_index[[#This Row],[Registered population 2026/27]]</f>
        <v>0.80899200426084916</v>
      </c>
      <c r="Q1812" s="99">
        <v>16869.0079416761</v>
      </c>
      <c r="R1812" s="16">
        <v>13711.57641629</v>
      </c>
      <c r="S1812" s="17">
        <f>gp_need_index[[#This Row],[Normalised weighted population 2027/28]]/gp_need_index[[#This Row],[Registered population 2027/28]]</f>
        <v>0.81282648414756875</v>
      </c>
      <c r="T1812" s="99">
        <v>16868.928388680099</v>
      </c>
      <c r="U1812" s="16">
        <v>13766.270970915601</v>
      </c>
      <c r="V1812" s="17">
        <f>gp_need_index[[#This Row],[Normalised weighted population 2028/29]]/gp_need_index[[#This Row],[Registered population 2028/29]]</f>
        <v>0.81607264277400471</v>
      </c>
    </row>
    <row r="1813" spans="1:22" x14ac:dyDescent="0.2">
      <c r="A1813" s="6" t="s">
        <v>3179</v>
      </c>
      <c r="B1813" s="1" t="s">
        <v>8330</v>
      </c>
      <c r="C1813" s="95" t="s">
        <v>6269</v>
      </c>
      <c r="D1813" s="95" t="s">
        <v>12677</v>
      </c>
      <c r="E1813" s="95" t="s">
        <v>6652</v>
      </c>
      <c r="F1813" s="95" t="s">
        <v>6307</v>
      </c>
      <c r="G1813" s="95" t="s">
        <v>6307</v>
      </c>
      <c r="H1813" s="61">
        <v>5336.7050304878003</v>
      </c>
      <c r="I1813" s="61">
        <v>56.620858086661002</v>
      </c>
      <c r="J1813" s="123">
        <v>302168.81818161998</v>
      </c>
      <c r="K1813" s="99">
        <v>5859.6666666666697</v>
      </c>
      <c r="L1813" s="16">
        <v>6083.7381376610501</v>
      </c>
      <c r="M1813" s="17">
        <f>gp_need_index[[#This Row],[Normalised weighted population (base year)]]/gp_need_index[[#This Row],[Registered population (base year)]]</f>
        <v>1.0382396275660244</v>
      </c>
      <c r="N1813" s="99">
        <v>5855.1497306650799</v>
      </c>
      <c r="O1813" s="16">
        <v>6105.7276593858696</v>
      </c>
      <c r="P1813" s="17">
        <f>gp_need_index[[#This Row],[Normalised weighted population 2026/27]]/gp_need_index[[#This Row],[Registered population 2026/27]]</f>
        <v>1.042796160687137</v>
      </c>
      <c r="Q1813" s="99">
        <v>5853.8467984545596</v>
      </c>
      <c r="R1813" s="16">
        <v>6127.1917099905304</v>
      </c>
      <c r="S1813" s="17">
        <f>gp_need_index[[#This Row],[Normalised weighted population 2027/28]]/gp_need_index[[#This Row],[Registered population 2027/28]]</f>
        <v>1.0466949206132512</v>
      </c>
      <c r="T1813" s="99">
        <v>5862.6081886031598</v>
      </c>
      <c r="U1813" s="16">
        <v>6151.6326649550701</v>
      </c>
      <c r="V1813" s="17">
        <f>gp_need_index[[#This Row],[Normalised weighted population 2028/29]]/gp_need_index[[#This Row],[Registered population 2028/29]]</f>
        <v>1.0492996405445909</v>
      </c>
    </row>
    <row r="1814" spans="1:22" x14ac:dyDescent="0.2">
      <c r="A1814" s="6" t="s">
        <v>3620</v>
      </c>
      <c r="B1814" s="1" t="s">
        <v>8331</v>
      </c>
      <c r="C1814" s="95" t="s">
        <v>6269</v>
      </c>
      <c r="D1814" s="95" t="s">
        <v>12677</v>
      </c>
      <c r="E1814" s="95" t="s">
        <v>6652</v>
      </c>
      <c r="F1814" s="95" t="s">
        <v>6296</v>
      </c>
      <c r="G1814" s="95" t="s">
        <v>6296</v>
      </c>
      <c r="H1814" s="61">
        <v>5486.4950622558599</v>
      </c>
      <c r="I1814" s="61">
        <v>87.441374788579594</v>
      </c>
      <c r="J1814" s="123">
        <v>479746.67101440602</v>
      </c>
      <c r="K1814" s="99">
        <v>10381.416666666701</v>
      </c>
      <c r="L1814" s="16">
        <v>9659.0149057405397</v>
      </c>
      <c r="M1814" s="17">
        <f>gp_need_index[[#This Row],[Normalised weighted population (base year)]]/gp_need_index[[#This Row],[Registered population (base year)]]</f>
        <v>0.93041395176385766</v>
      </c>
      <c r="N1814" s="99">
        <v>10389.9450443812</v>
      </c>
      <c r="O1814" s="16">
        <v>9693.9271773248893</v>
      </c>
      <c r="P1814" s="17">
        <f>gp_need_index[[#This Row],[Normalised weighted population 2026/27]]/gp_need_index[[#This Row],[Registered population 2026/27]]</f>
        <v>0.93301043806456785</v>
      </c>
      <c r="Q1814" s="99">
        <v>10396.7293151086</v>
      </c>
      <c r="R1814" s="16">
        <v>9728.0051701701996</v>
      </c>
      <c r="S1814" s="17">
        <f>gp_need_index[[#This Row],[Normalised weighted population 2027/28]]/gp_need_index[[#This Row],[Registered population 2027/28]]</f>
        <v>0.93567937332305018</v>
      </c>
      <c r="T1814" s="99">
        <v>10411.681662122401</v>
      </c>
      <c r="U1814" s="16">
        <v>9766.80952745369</v>
      </c>
      <c r="V1814" s="17">
        <f>gp_need_index[[#This Row],[Normalised weighted population 2028/29]]/gp_need_index[[#This Row],[Registered population 2028/29]]</f>
        <v>0.93806263429905379</v>
      </c>
    </row>
    <row r="1815" spans="1:22" x14ac:dyDescent="0.2">
      <c r="A1815" s="6" t="s">
        <v>3624</v>
      </c>
      <c r="B1815" s="1" t="s">
        <v>8332</v>
      </c>
      <c r="C1815" s="95" t="s">
        <v>6269</v>
      </c>
      <c r="D1815" s="95" t="s">
        <v>12677</v>
      </c>
      <c r="E1815" s="95" t="s">
        <v>6652</v>
      </c>
      <c r="F1815" s="95" t="s">
        <v>6296</v>
      </c>
      <c r="G1815" s="95" t="s">
        <v>6296</v>
      </c>
      <c r="H1815" s="61">
        <v>5415.42854661208</v>
      </c>
      <c r="I1815" s="61">
        <v>111.71009868879401</v>
      </c>
      <c r="J1815" s="123">
        <v>604958.05738414999</v>
      </c>
      <c r="K1815" s="99">
        <v>12201.75</v>
      </c>
      <c r="L1815" s="16">
        <v>12179.9675676038</v>
      </c>
      <c r="M1815" s="17">
        <f>gp_need_index[[#This Row],[Normalised weighted population (base year)]]/gp_need_index[[#This Row],[Registered population (base year)]]</f>
        <v>0.99821481079384522</v>
      </c>
      <c r="N1815" s="99">
        <v>12207.0721372386</v>
      </c>
      <c r="O1815" s="16">
        <v>12223.9917605218</v>
      </c>
      <c r="P1815" s="17">
        <f>gp_need_index[[#This Row],[Normalised weighted population 2026/27]]/gp_need_index[[#This Row],[Registered population 2026/27]]</f>
        <v>1.0013860508968064</v>
      </c>
      <c r="Q1815" s="99">
        <v>12211.0236059423</v>
      </c>
      <c r="R1815" s="16">
        <v>12266.9639322884</v>
      </c>
      <c r="S1815" s="17">
        <f>gp_need_index[[#This Row],[Normalised weighted population 2027/28]]/gp_need_index[[#This Row],[Registered population 2027/28]]</f>
        <v>1.0045811332572379</v>
      </c>
      <c r="T1815" s="99">
        <v>12226.093491093699</v>
      </c>
      <c r="U1815" s="16">
        <v>12315.8960250335</v>
      </c>
      <c r="V1815" s="17">
        <f>gp_need_index[[#This Row],[Normalised weighted population 2028/29]]/gp_need_index[[#This Row],[Registered population 2028/29]]</f>
        <v>1.0073451535443614</v>
      </c>
    </row>
    <row r="1816" spans="1:22" x14ac:dyDescent="0.2">
      <c r="A1816" s="6" t="s">
        <v>3196</v>
      </c>
      <c r="B1816" s="1" t="s">
        <v>8333</v>
      </c>
      <c r="C1816" s="95" t="s">
        <v>6269</v>
      </c>
      <c r="D1816" s="95" t="s">
        <v>12677</v>
      </c>
      <c r="E1816" s="95" t="s">
        <v>6652</v>
      </c>
      <c r="F1816" s="95" t="s">
        <v>6307</v>
      </c>
      <c r="G1816" s="95" t="s">
        <v>6307</v>
      </c>
      <c r="H1816" s="61">
        <v>5670.24755859375</v>
      </c>
      <c r="I1816" s="61">
        <v>10.2144726171811</v>
      </c>
      <c r="J1816" s="123">
        <v>57918.588419893596</v>
      </c>
      <c r="K1816" s="99">
        <v>1637.3333333333301</v>
      </c>
      <c r="L1816" s="16">
        <v>1166.1081622188201</v>
      </c>
      <c r="M1816" s="17">
        <f>gp_need_index[[#This Row],[Normalised weighted population (base year)]]/gp_need_index[[#This Row],[Registered population (base year)]]</f>
        <v>0.71219961047566516</v>
      </c>
      <c r="N1816" s="99">
        <v>1636.5478622232099</v>
      </c>
      <c r="O1816" s="16">
        <v>1170.32303146308</v>
      </c>
      <c r="P1816" s="17">
        <f>gp_need_index[[#This Row],[Normalised weighted population 2026/27]]/gp_need_index[[#This Row],[Registered population 2026/27]]</f>
        <v>0.71511689848974236</v>
      </c>
      <c r="Q1816" s="99">
        <v>1636.4335539794099</v>
      </c>
      <c r="R1816" s="16">
        <v>1174.43718036923</v>
      </c>
      <c r="S1816" s="17">
        <f>gp_need_index[[#This Row],[Normalised weighted population 2027/28]]/gp_need_index[[#This Row],[Registered population 2027/28]]</f>
        <v>0.71768094556194062</v>
      </c>
      <c r="T1816" s="99">
        <v>1638.7653806957001</v>
      </c>
      <c r="U1816" s="16">
        <v>1179.1219311641701</v>
      </c>
      <c r="V1816" s="17">
        <f>gp_need_index[[#This Row],[Normalised weighted population 2028/29]]/gp_need_index[[#This Row],[Registered population 2028/29]]</f>
        <v>0.71951845276570403</v>
      </c>
    </row>
    <row r="1817" spans="1:22" x14ac:dyDescent="0.2">
      <c r="A1817" s="6" t="s">
        <v>3164</v>
      </c>
      <c r="B1817" s="1" t="s">
        <v>8334</v>
      </c>
      <c r="C1817" s="95" t="s">
        <v>6269</v>
      </c>
      <c r="D1817" s="95" t="s">
        <v>12677</v>
      </c>
      <c r="E1817" s="95" t="s">
        <v>6652</v>
      </c>
      <c r="F1817" s="95" t="s">
        <v>6307</v>
      </c>
      <c r="G1817" s="95" t="s">
        <v>6307</v>
      </c>
      <c r="H1817" s="61">
        <v>5615.2093230216697</v>
      </c>
      <c r="I1817" s="61">
        <v>60.816599315427801</v>
      </c>
      <c r="J1817" s="123">
        <v>341497.935470464</v>
      </c>
      <c r="K1817" s="99">
        <v>8307.4166666666697</v>
      </c>
      <c r="L1817" s="16">
        <v>6875.5738148515102</v>
      </c>
      <c r="M1817" s="17">
        <f>gp_need_index[[#This Row],[Normalised weighted population (base year)]]/gp_need_index[[#This Row],[Registered population (base year)]]</f>
        <v>0.82764282697407032</v>
      </c>
      <c r="N1817" s="99">
        <v>8294.5384523165503</v>
      </c>
      <c r="O1817" s="16">
        <v>6900.4254071375599</v>
      </c>
      <c r="P1817" s="17">
        <f>gp_need_index[[#This Row],[Normalised weighted population 2026/27]]/gp_need_index[[#This Row],[Registered population 2026/27]]</f>
        <v>0.83192397585550604</v>
      </c>
      <c r="Q1817" s="99">
        <v>8285.2604251244593</v>
      </c>
      <c r="R1817" s="16">
        <v>6924.6831350276698</v>
      </c>
      <c r="S1817" s="17">
        <f>gp_need_index[[#This Row],[Normalised weighted population 2027/28]]/gp_need_index[[#This Row],[Registered population 2027/28]]</f>
        <v>0.8357834008487004</v>
      </c>
      <c r="T1817" s="99">
        <v>8289.6034071884496</v>
      </c>
      <c r="U1817" s="16">
        <v>6952.3052295625803</v>
      </c>
      <c r="V1817" s="17">
        <f>gp_need_index[[#This Row],[Normalised weighted population 2028/29]]/gp_need_index[[#This Row],[Registered population 2028/29]]</f>
        <v>0.8386776650296428</v>
      </c>
    </row>
    <row r="1818" spans="1:22" x14ac:dyDescent="0.2">
      <c r="A1818" s="6" t="s">
        <v>3184</v>
      </c>
      <c r="B1818" s="1" t="s">
        <v>8335</v>
      </c>
      <c r="C1818" s="95" t="s">
        <v>6269</v>
      </c>
      <c r="D1818" s="95" t="s">
        <v>12677</v>
      </c>
      <c r="E1818" s="95" t="s">
        <v>6652</v>
      </c>
      <c r="F1818" s="95" t="s">
        <v>6307</v>
      </c>
      <c r="G1818" s="95" t="s">
        <v>6307</v>
      </c>
      <c r="H1818" s="61">
        <v>5680.6009854403401</v>
      </c>
      <c r="I1818" s="61">
        <v>83.094612727487302</v>
      </c>
      <c r="J1818" s="123">
        <v>472027.33894454798</v>
      </c>
      <c r="K1818" s="99">
        <v>8481</v>
      </c>
      <c r="L1818" s="16">
        <v>9503.5971654413497</v>
      </c>
      <c r="M1818" s="17">
        <f>gp_need_index[[#This Row],[Normalised weighted population (base year)]]/gp_need_index[[#This Row],[Registered population (base year)]]</f>
        <v>1.1205750696193078</v>
      </c>
      <c r="N1818" s="99">
        <v>8447.4892493068801</v>
      </c>
      <c r="O1818" s="16">
        <v>9537.9476834295692</v>
      </c>
      <c r="P1818" s="17">
        <f>gp_need_index[[#This Row],[Normalised weighted population 2026/27]]/gp_need_index[[#This Row],[Registered population 2026/27]]</f>
        <v>1.1290866909611235</v>
      </c>
      <c r="Q1818" s="99">
        <v>8416.8600845602105</v>
      </c>
      <c r="R1818" s="16">
        <v>9571.4773465856106</v>
      </c>
      <c r="S1818" s="17">
        <f>gp_need_index[[#This Row],[Normalised weighted population 2027/28]]/gp_need_index[[#This Row],[Registered population 2027/28]]</f>
        <v>1.1371790965307143</v>
      </c>
      <c r="T1818" s="99">
        <v>8398.1147700518595</v>
      </c>
      <c r="U1818" s="16">
        <v>9609.6573249255398</v>
      </c>
      <c r="V1818" s="17">
        <f>gp_need_index[[#This Row],[Normalised weighted population 2028/29]]/gp_need_index[[#This Row],[Registered population 2028/29]]</f>
        <v>1.1442636339281893</v>
      </c>
    </row>
    <row r="1819" spans="1:22" x14ac:dyDescent="0.2">
      <c r="A1819" s="6" t="s">
        <v>3600</v>
      </c>
      <c r="B1819" s="1" t="s">
        <v>8336</v>
      </c>
      <c r="C1819" s="95" t="s">
        <v>6269</v>
      </c>
      <c r="D1819" s="95" t="s">
        <v>12677</v>
      </c>
      <c r="E1819" s="95" t="s">
        <v>6652</v>
      </c>
      <c r="F1819" s="95" t="s">
        <v>6296</v>
      </c>
      <c r="G1819" s="95" t="s">
        <v>6296</v>
      </c>
      <c r="H1819" s="61">
        <v>5428.2664271763397</v>
      </c>
      <c r="I1819" s="61">
        <v>107.36214091501699</v>
      </c>
      <c r="J1819" s="123">
        <v>582790.30507876002</v>
      </c>
      <c r="K1819" s="99">
        <v>9840.3333333333303</v>
      </c>
      <c r="L1819" s="16">
        <v>11733.651495223799</v>
      </c>
      <c r="M1819" s="17">
        <f>gp_need_index[[#This Row],[Normalised weighted population (base year)]]/gp_need_index[[#This Row],[Registered population (base year)]]</f>
        <v>1.1924038645598527</v>
      </c>
      <c r="N1819" s="99">
        <v>9838.6975860734892</v>
      </c>
      <c r="O1819" s="16">
        <v>11776.062489686001</v>
      </c>
      <c r="P1819" s="17">
        <f>gp_need_index[[#This Row],[Normalised weighted population 2026/27]]/gp_need_index[[#This Row],[Registered population 2026/27]]</f>
        <v>1.1969127403971456</v>
      </c>
      <c r="Q1819" s="99">
        <v>9837.1605623421801</v>
      </c>
      <c r="R1819" s="16">
        <v>11817.4600126845</v>
      </c>
      <c r="S1819" s="17">
        <f>gp_need_index[[#This Row],[Normalised weighted population 2027/28]]/gp_need_index[[#This Row],[Registered population 2027/28]]</f>
        <v>1.2013080337351758</v>
      </c>
      <c r="T1819" s="99">
        <v>9845.9841339985105</v>
      </c>
      <c r="U1819" s="16">
        <v>11864.599064575799</v>
      </c>
      <c r="V1819" s="17">
        <f>gp_need_index[[#This Row],[Normalised weighted population 2028/29]]/gp_need_index[[#This Row],[Registered population 2028/29]]</f>
        <v>1.2050191126762986</v>
      </c>
    </row>
    <row r="1820" spans="1:22" x14ac:dyDescent="0.2">
      <c r="A1820" s="6" t="s">
        <v>3150</v>
      </c>
      <c r="B1820" s="1" t="s">
        <v>8337</v>
      </c>
      <c r="C1820" s="95" t="s">
        <v>6269</v>
      </c>
      <c r="D1820" s="95" t="s">
        <v>12677</v>
      </c>
      <c r="E1820" s="95" t="s">
        <v>6652</v>
      </c>
      <c r="F1820" s="95" t="s">
        <v>6307</v>
      </c>
      <c r="G1820" s="95" t="s">
        <v>6307</v>
      </c>
      <c r="H1820" s="61">
        <v>5436.0991997430801</v>
      </c>
      <c r="I1820" s="61">
        <v>152.74945791702899</v>
      </c>
      <c r="J1820" s="123">
        <v>830361.20594394801</v>
      </c>
      <c r="K1820" s="99">
        <v>15425.666666666701</v>
      </c>
      <c r="L1820" s="16">
        <v>16718.1384466979</v>
      </c>
      <c r="M1820" s="17">
        <f>gp_need_index[[#This Row],[Normalised weighted population (base year)]]/gp_need_index[[#This Row],[Registered population (base year)]]</f>
        <v>1.0837870938067202</v>
      </c>
      <c r="N1820" s="99">
        <v>15391.976043672799</v>
      </c>
      <c r="O1820" s="16">
        <v>16778.565746534601</v>
      </c>
      <c r="P1820" s="17">
        <f>gp_need_index[[#This Row],[Normalised weighted population 2026/27]]/gp_need_index[[#This Row],[Registered population 2026/27]]</f>
        <v>1.0900852300528228</v>
      </c>
      <c r="Q1820" s="99">
        <v>15366.3857123295</v>
      </c>
      <c r="R1820" s="16">
        <v>16837.549049483499</v>
      </c>
      <c r="S1820" s="17">
        <f>gp_need_index[[#This Row],[Normalised weighted population 2027/28]]/gp_need_index[[#This Row],[Registered population 2027/28]]</f>
        <v>1.0957390608758171</v>
      </c>
      <c r="T1820" s="99">
        <v>15365.3782430262</v>
      </c>
      <c r="U1820" s="16">
        <v>16904.712898357498</v>
      </c>
      <c r="V1820" s="17">
        <f>gp_need_index[[#This Row],[Normalised weighted population 2028/29]]/gp_need_index[[#This Row],[Registered population 2028/29]]</f>
        <v>1.1001820216192821</v>
      </c>
    </row>
    <row r="1821" spans="1:22" x14ac:dyDescent="0.2">
      <c r="A1821" s="6" t="s">
        <v>3178</v>
      </c>
      <c r="B1821" s="1" t="s">
        <v>8338</v>
      </c>
      <c r="C1821" s="95" t="s">
        <v>6269</v>
      </c>
      <c r="D1821" s="95" t="s">
        <v>12677</v>
      </c>
      <c r="E1821" s="95" t="s">
        <v>6652</v>
      </c>
      <c r="F1821" s="95" t="s">
        <v>6307</v>
      </c>
      <c r="G1821" s="95" t="s">
        <v>6307</v>
      </c>
      <c r="H1821" s="61">
        <v>5494.2478841145803</v>
      </c>
      <c r="I1821" s="61">
        <v>62.0761326879244</v>
      </c>
      <c r="J1821" s="123">
        <v>341061.66067464498</v>
      </c>
      <c r="K1821" s="99">
        <v>7837.0833333333303</v>
      </c>
      <c r="L1821" s="16">
        <v>6866.7900441441398</v>
      </c>
      <c r="M1821" s="17">
        <f>gp_need_index[[#This Row],[Normalised weighted population (base year)]]/gp_need_index[[#This Row],[Registered population (base year)]]</f>
        <v>0.87619204136030315</v>
      </c>
      <c r="N1821" s="99">
        <v>7822.9026663485001</v>
      </c>
      <c r="O1821" s="16">
        <v>6891.60988770722</v>
      </c>
      <c r="P1821" s="17">
        <f>gp_need_index[[#This Row],[Normalised weighted population 2026/27]]/gp_need_index[[#This Row],[Registered population 2026/27]]</f>
        <v>0.88095304027654731</v>
      </c>
      <c r="Q1821" s="99">
        <v>7814.2490376311898</v>
      </c>
      <c r="R1821" s="16">
        <v>6915.8366255555602</v>
      </c>
      <c r="S1821" s="17">
        <f>gp_need_index[[#This Row],[Normalised weighted population 2027/28]]/gp_need_index[[#This Row],[Registered population 2027/28]]</f>
        <v>0.8850289506068808</v>
      </c>
      <c r="T1821" s="99">
        <v>7816.5599255290899</v>
      </c>
      <c r="U1821" s="16">
        <v>6943.4234319601501</v>
      </c>
      <c r="V1821" s="17">
        <f>gp_need_index[[#This Row],[Normalised weighted population 2028/29]]/gp_need_index[[#This Row],[Registered population 2028/29]]</f>
        <v>0.88829657779284044</v>
      </c>
    </row>
    <row r="1822" spans="1:22" x14ac:dyDescent="0.2">
      <c r="A1822" s="6" t="s">
        <v>3604</v>
      </c>
      <c r="B1822" s="1" t="s">
        <v>8339</v>
      </c>
      <c r="C1822" s="95" t="s">
        <v>6269</v>
      </c>
      <c r="D1822" s="95" t="s">
        <v>12677</v>
      </c>
      <c r="E1822" s="95" t="s">
        <v>6652</v>
      </c>
      <c r="F1822" s="95" t="s">
        <v>6296</v>
      </c>
      <c r="G1822" s="95" t="s">
        <v>6296</v>
      </c>
      <c r="H1822" s="61">
        <v>5390.2245551215301</v>
      </c>
      <c r="I1822" s="61">
        <v>75.594898383361198</v>
      </c>
      <c r="J1822" s="123">
        <v>407473.47750790999</v>
      </c>
      <c r="K1822" s="99">
        <v>7854</v>
      </c>
      <c r="L1822" s="16">
        <v>8203.8972456458196</v>
      </c>
      <c r="M1822" s="17">
        <f>gp_need_index[[#This Row],[Normalised weighted population (base year)]]/gp_need_index[[#This Row],[Registered population (base year)]]</f>
        <v>1.0445501967972777</v>
      </c>
      <c r="N1822" s="99">
        <v>7861.8086809913902</v>
      </c>
      <c r="O1822" s="16">
        <v>8233.5500302708697</v>
      </c>
      <c r="P1822" s="17">
        <f>gp_need_index[[#This Row],[Normalised weighted population 2026/27]]/gp_need_index[[#This Row],[Registered population 2026/27]]</f>
        <v>1.0472844563336032</v>
      </c>
      <c r="Q1822" s="99">
        <v>7869.6523187570401</v>
      </c>
      <c r="R1822" s="16">
        <v>8262.4942191316495</v>
      </c>
      <c r="S1822" s="17">
        <f>gp_need_index[[#This Row],[Normalised weighted population 2027/28]]/gp_need_index[[#This Row],[Registered population 2027/28]]</f>
        <v>1.0499185840063461</v>
      </c>
      <c r="T1822" s="99">
        <v>7883.8567602469902</v>
      </c>
      <c r="U1822" s="16">
        <v>8295.4527519575895</v>
      </c>
      <c r="V1822" s="17">
        <f>gp_need_index[[#This Row],[Normalised weighted population 2028/29]]/gp_need_index[[#This Row],[Registered population 2028/29]]</f>
        <v>1.0522074416402392</v>
      </c>
    </row>
    <row r="1823" spans="1:22" x14ac:dyDescent="0.2">
      <c r="A1823" s="6" t="s">
        <v>3153</v>
      </c>
      <c r="B1823" s="1" t="s">
        <v>8340</v>
      </c>
      <c r="C1823" s="95" t="s">
        <v>6269</v>
      </c>
      <c r="D1823" s="95" t="s">
        <v>12677</v>
      </c>
      <c r="E1823" s="95" t="s">
        <v>6652</v>
      </c>
      <c r="F1823" s="95" t="s">
        <v>6307</v>
      </c>
      <c r="G1823" s="95" t="s">
        <v>6307</v>
      </c>
      <c r="H1823" s="61">
        <v>5540.8257671155397</v>
      </c>
      <c r="I1823" s="61">
        <v>56.988992758329204</v>
      </c>
      <c r="J1823" s="123">
        <v>315766.079517312</v>
      </c>
      <c r="K1823" s="99">
        <v>6455.3333333333303</v>
      </c>
      <c r="L1823" s="16">
        <v>6357.4995993945704</v>
      </c>
      <c r="M1823" s="17">
        <f>gp_need_index[[#This Row],[Normalised weighted population (base year)]]/gp_need_index[[#This Row],[Registered population (base year)]]</f>
        <v>0.98484451090487035</v>
      </c>
      <c r="N1823" s="99">
        <v>6445.1850376497396</v>
      </c>
      <c r="O1823" s="16">
        <v>6380.4786251831702</v>
      </c>
      <c r="P1823" s="17">
        <f>gp_need_index[[#This Row],[Normalised weighted population 2026/27]]/gp_need_index[[#This Row],[Registered population 2026/27]]</f>
        <v>0.9899605035249438</v>
      </c>
      <c r="Q1823" s="99">
        <v>6436.9635082328296</v>
      </c>
      <c r="R1823" s="16">
        <v>6402.9085342346098</v>
      </c>
      <c r="S1823" s="17">
        <f>gp_need_index[[#This Row],[Normalised weighted population 2027/28]]/gp_need_index[[#This Row],[Registered population 2027/28]]</f>
        <v>0.9947094660464264</v>
      </c>
      <c r="T1823" s="99">
        <v>6440.2107562240899</v>
      </c>
      <c r="U1823" s="16">
        <v>6428.4493050370202</v>
      </c>
      <c r="V1823" s="17">
        <f>gp_need_index[[#This Row],[Normalised weighted population 2028/29]]/gp_need_index[[#This Row],[Registered population 2028/29]]</f>
        <v>0.99817374747003385</v>
      </c>
    </row>
    <row r="1824" spans="1:22" x14ac:dyDescent="0.2">
      <c r="A1824" s="6" t="s">
        <v>3197</v>
      </c>
      <c r="B1824" s="1" t="s">
        <v>8341</v>
      </c>
      <c r="C1824" s="95" t="s">
        <v>6269</v>
      </c>
      <c r="D1824" s="95" t="s">
        <v>12677</v>
      </c>
      <c r="E1824" s="95" t="s">
        <v>6652</v>
      </c>
      <c r="F1824" s="95" t="s">
        <v>6307</v>
      </c>
      <c r="G1824" s="95" t="s">
        <v>6307</v>
      </c>
      <c r="H1824" s="61">
        <v>5461.2573884662797</v>
      </c>
      <c r="I1824" s="61">
        <v>170.84027740917799</v>
      </c>
      <c r="J1824" s="123">
        <v>933002.72724850394</v>
      </c>
      <c r="K1824" s="99">
        <v>15701.916666666701</v>
      </c>
      <c r="L1824" s="16">
        <v>18784.679069340102</v>
      </c>
      <c r="M1824" s="17">
        <f>gp_need_index[[#This Row],[Normalised weighted population (base year)]]/gp_need_index[[#This Row],[Registered population (base year)]]</f>
        <v>1.1963303250244435</v>
      </c>
      <c r="N1824" s="99">
        <v>15637.7955099582</v>
      </c>
      <c r="O1824" s="16">
        <v>18852.575829381702</v>
      </c>
      <c r="P1824" s="17">
        <f>gp_need_index[[#This Row],[Normalised weighted population 2026/27]]/gp_need_index[[#This Row],[Registered population 2026/27]]</f>
        <v>1.2055775903564105</v>
      </c>
      <c r="Q1824" s="99">
        <v>15582.629399101101</v>
      </c>
      <c r="R1824" s="16">
        <v>18918.850099084499</v>
      </c>
      <c r="S1824" s="17">
        <f>gp_need_index[[#This Row],[Normalised weighted population 2027/28]]/gp_need_index[[#This Row],[Registered population 2027/28]]</f>
        <v>1.214098700195992</v>
      </c>
      <c r="T1824" s="99">
        <v>15559.5017185379</v>
      </c>
      <c r="U1824" s="16">
        <v>18994.316117635601</v>
      </c>
      <c r="V1824" s="17">
        <f>gp_need_index[[#This Row],[Normalised weighted population 2028/29]]/gp_need_index[[#This Row],[Registered population 2028/29]]</f>
        <v>1.2207534959172499</v>
      </c>
    </row>
    <row r="1825" spans="1:22" x14ac:dyDescent="0.2">
      <c r="A1825" s="6" t="s">
        <v>3608</v>
      </c>
      <c r="B1825" s="1" t="s">
        <v>8342</v>
      </c>
      <c r="C1825" s="95" t="s">
        <v>6269</v>
      </c>
      <c r="D1825" s="95" t="s">
        <v>12677</v>
      </c>
      <c r="E1825" s="95" t="s">
        <v>6652</v>
      </c>
      <c r="F1825" s="95" t="s">
        <v>6296</v>
      </c>
      <c r="G1825" s="95" t="s">
        <v>6296</v>
      </c>
      <c r="H1825" s="61">
        <v>5488.1851882934598</v>
      </c>
      <c r="I1825" s="61">
        <v>68.191102008222302</v>
      </c>
      <c r="J1825" s="123">
        <v>374245.396014934</v>
      </c>
      <c r="K1825" s="99">
        <v>7273.25</v>
      </c>
      <c r="L1825" s="16">
        <v>7534.8972216306802</v>
      </c>
      <c r="M1825" s="17">
        <f>gp_need_index[[#This Row],[Normalised weighted population (base year)]]/gp_need_index[[#This Row],[Registered population (base year)]]</f>
        <v>1.0359739073496277</v>
      </c>
      <c r="N1825" s="99">
        <v>7271.9564458036202</v>
      </c>
      <c r="O1825" s="16">
        <v>7562.1319221388503</v>
      </c>
      <c r="P1825" s="17">
        <f>gp_need_index[[#This Row],[Normalised weighted population 2026/27]]/gp_need_index[[#This Row],[Registered population 2026/27]]</f>
        <v>1.03990335730114</v>
      </c>
      <c r="Q1825" s="99">
        <v>7270.6884387422097</v>
      </c>
      <c r="R1825" s="16">
        <v>7588.7158104664604</v>
      </c>
      <c r="S1825" s="17">
        <f>gp_need_index[[#This Row],[Normalised weighted population 2027/28]]/gp_need_index[[#This Row],[Registered population 2027/28]]</f>
        <v>1.0437410259569957</v>
      </c>
      <c r="T1825" s="99">
        <v>7274.78888035611</v>
      </c>
      <c r="U1825" s="16">
        <v>7618.9866866102302</v>
      </c>
      <c r="V1825" s="17">
        <f>gp_need_index[[#This Row],[Normalised weighted population 2028/29]]/gp_need_index[[#This Row],[Registered population 2028/29]]</f>
        <v>1.0473137862713167</v>
      </c>
    </row>
    <row r="1826" spans="1:22" x14ac:dyDescent="0.2">
      <c r="A1826" s="6" t="s">
        <v>3599</v>
      </c>
      <c r="B1826" s="1" t="s">
        <v>8343</v>
      </c>
      <c r="C1826" s="95" t="s">
        <v>6269</v>
      </c>
      <c r="D1826" s="95" t="s">
        <v>12677</v>
      </c>
      <c r="E1826" s="95" t="s">
        <v>6652</v>
      </c>
      <c r="F1826" s="95" t="s">
        <v>6296</v>
      </c>
      <c r="G1826" s="95" t="s">
        <v>6296</v>
      </c>
      <c r="H1826" s="61">
        <v>5478.1642368861603</v>
      </c>
      <c r="I1826" s="61">
        <v>173.877732524549</v>
      </c>
      <c r="J1826" s="123">
        <v>952530.77590684104</v>
      </c>
      <c r="K1826" s="99">
        <v>20589.833333333299</v>
      </c>
      <c r="L1826" s="16">
        <v>19177.8484740846</v>
      </c>
      <c r="M1826" s="17">
        <f>gp_need_index[[#This Row],[Normalised weighted population (base year)]]/gp_need_index[[#This Row],[Registered population (base year)]]</f>
        <v>0.93142320113088006</v>
      </c>
      <c r="N1826" s="99">
        <v>20618.054696962201</v>
      </c>
      <c r="O1826" s="16">
        <v>19247.166335260299</v>
      </c>
      <c r="P1826" s="17">
        <f>gp_need_index[[#This Row],[Normalised weighted population 2026/27]]/gp_need_index[[#This Row],[Registered population 2026/27]]</f>
        <v>0.9335102956195046</v>
      </c>
      <c r="Q1826" s="99">
        <v>20642.6954900663</v>
      </c>
      <c r="R1826" s="16">
        <v>19314.827746849998</v>
      </c>
      <c r="S1826" s="17">
        <f>gp_need_index[[#This Row],[Normalised weighted population 2027/28]]/gp_need_index[[#This Row],[Registered population 2027/28]]</f>
        <v>0.93567372323758302</v>
      </c>
      <c r="T1826" s="99">
        <v>20680.8427769972</v>
      </c>
      <c r="U1826" s="16">
        <v>19391.873293562501</v>
      </c>
      <c r="V1826" s="17">
        <f>gp_need_index[[#This Row],[Normalised weighted population 2028/29]]/gp_need_index[[#This Row],[Registered population 2028/29]]</f>
        <v>0.93767326132045314</v>
      </c>
    </row>
    <row r="1827" spans="1:22" x14ac:dyDescent="0.2">
      <c r="A1827" s="6" t="s">
        <v>3188</v>
      </c>
      <c r="B1827" s="1" t="s">
        <v>8344</v>
      </c>
      <c r="C1827" s="95" t="s">
        <v>6269</v>
      </c>
      <c r="D1827" s="95" t="s">
        <v>12677</v>
      </c>
      <c r="E1827" s="95" t="s">
        <v>6652</v>
      </c>
      <c r="F1827" s="95" t="s">
        <v>6307</v>
      </c>
      <c r="G1827" s="95" t="s">
        <v>6307</v>
      </c>
      <c r="H1827" s="61">
        <v>5528.1142615976296</v>
      </c>
      <c r="I1827" s="61">
        <v>169.615069980973</v>
      </c>
      <c r="J1827" s="123">
        <v>937651.48734369501</v>
      </c>
      <c r="K1827" s="99">
        <v>19184.75</v>
      </c>
      <c r="L1827" s="16">
        <v>18878.2752228219</v>
      </c>
      <c r="M1827" s="17">
        <f>gp_need_index[[#This Row],[Normalised weighted population (base year)]]/gp_need_index[[#This Row],[Registered population (base year)]]</f>
        <v>0.98402508361182184</v>
      </c>
      <c r="N1827" s="99">
        <v>19127.437300096299</v>
      </c>
      <c r="O1827" s="16">
        <v>18946.5102838561</v>
      </c>
      <c r="P1827" s="17">
        <f>gp_need_index[[#This Row],[Normalised weighted population 2026/27]]/gp_need_index[[#This Row],[Registered population 2026/27]]</f>
        <v>0.99054096932058489</v>
      </c>
      <c r="Q1827" s="99">
        <v>19078.5002700812</v>
      </c>
      <c r="R1827" s="16">
        <v>19013.114770364598</v>
      </c>
      <c r="S1827" s="17">
        <f>gp_need_index[[#This Row],[Normalised weighted population 2027/28]]/gp_need_index[[#This Row],[Registered population 2027/28]]</f>
        <v>0.99657281763288597</v>
      </c>
      <c r="T1827" s="99">
        <v>19056.748008458399</v>
      </c>
      <c r="U1827" s="16">
        <v>19088.956804339199</v>
      </c>
      <c r="V1827" s="17">
        <f>gp_need_index[[#This Row],[Normalised weighted population 2028/29]]/gp_need_index[[#This Row],[Registered population 2028/29]]</f>
        <v>1.0016901517439651</v>
      </c>
    </row>
    <row r="1828" spans="1:22" x14ac:dyDescent="0.2">
      <c r="A1828" s="6" t="s">
        <v>3182</v>
      </c>
      <c r="B1828" s="1" t="s">
        <v>8345</v>
      </c>
      <c r="C1828" s="95" t="s">
        <v>6269</v>
      </c>
      <c r="D1828" s="95" t="s">
        <v>12677</v>
      </c>
      <c r="E1828" s="95" t="s">
        <v>6652</v>
      </c>
      <c r="F1828" s="95" t="s">
        <v>6307</v>
      </c>
      <c r="G1828" s="95" t="s">
        <v>6307</v>
      </c>
      <c r="H1828" s="61">
        <v>5658.73612180898</v>
      </c>
      <c r="I1828" s="61">
        <v>55.526749521158898</v>
      </c>
      <c r="J1828" s="123">
        <v>314211.22324202099</v>
      </c>
      <c r="K1828" s="99">
        <v>6333.4166666666697</v>
      </c>
      <c r="L1828" s="16">
        <v>6326.1947861531198</v>
      </c>
      <c r="M1828" s="17">
        <f>gp_need_index[[#This Row],[Normalised weighted population (base year)]]/gp_need_index[[#This Row],[Registered population (base year)]]</f>
        <v>0.99885971808051743</v>
      </c>
      <c r="N1828" s="99">
        <v>6316.6528387598701</v>
      </c>
      <c r="O1828" s="16">
        <v>6349.0606614649496</v>
      </c>
      <c r="P1828" s="17">
        <f>gp_need_index[[#This Row],[Normalised weighted population 2026/27]]/gp_need_index[[#This Row],[Registered population 2026/27]]</f>
        <v>1.005130537253246</v>
      </c>
      <c r="Q1828" s="99">
        <v>6303.4875600178502</v>
      </c>
      <c r="R1828" s="16">
        <v>6371.3801239323302</v>
      </c>
      <c r="S1828" s="17">
        <f>gp_need_index[[#This Row],[Normalised weighted population 2027/28]]/gp_need_index[[#This Row],[Registered population 2027/28]]</f>
        <v>1.0107706350283157</v>
      </c>
      <c r="T1828" s="99">
        <v>6299.0483200582703</v>
      </c>
      <c r="U1828" s="16">
        <v>6396.7951300300001</v>
      </c>
      <c r="V1828" s="17">
        <f>gp_need_index[[#This Row],[Normalised weighted population 2028/29]]/gp_need_index[[#This Row],[Registered population 2028/29]]</f>
        <v>1.0155177107723514</v>
      </c>
    </row>
    <row r="1829" spans="1:22" x14ac:dyDescent="0.2">
      <c r="A1829" s="6" t="s">
        <v>3177</v>
      </c>
      <c r="B1829" s="1" t="s">
        <v>8346</v>
      </c>
      <c r="C1829" s="95" t="s">
        <v>6269</v>
      </c>
      <c r="D1829" s="95" t="s">
        <v>12677</v>
      </c>
      <c r="E1829" s="95" t="s">
        <v>6652</v>
      </c>
      <c r="F1829" s="95" t="s">
        <v>6307</v>
      </c>
      <c r="G1829" s="95" t="s">
        <v>6307</v>
      </c>
      <c r="H1829" s="61">
        <v>5529.5129123263896</v>
      </c>
      <c r="I1829" s="61">
        <v>46.878245279576703</v>
      </c>
      <c r="J1829" s="123">
        <v>259213.86258062301</v>
      </c>
      <c r="K1829" s="99">
        <v>4479.6666666666697</v>
      </c>
      <c r="L1829" s="16">
        <v>5218.9013779850402</v>
      </c>
      <c r="M1829" s="17">
        <f>gp_need_index[[#This Row],[Normalised weighted population (base year)]]/gp_need_index[[#This Row],[Registered population (base year)]]</f>
        <v>1.1650200263379054</v>
      </c>
      <c r="N1829" s="99">
        <v>4464.2547412346703</v>
      </c>
      <c r="O1829" s="16">
        <v>5237.7649685331698</v>
      </c>
      <c r="P1829" s="17">
        <f>gp_need_index[[#This Row],[Normalised weighted population 2026/27]]/gp_need_index[[#This Row],[Registered population 2026/27]]</f>
        <v>1.1732674930383948</v>
      </c>
      <c r="Q1829" s="99">
        <v>4451.9489960624296</v>
      </c>
      <c r="R1829" s="16">
        <v>5256.1777865642998</v>
      </c>
      <c r="S1829" s="17">
        <f>gp_need_index[[#This Row],[Normalised weighted population 2027/28]]/gp_need_index[[#This Row],[Registered population 2027/28]]</f>
        <v>1.1806464519726481</v>
      </c>
      <c r="T1829" s="99">
        <v>4447.8649253270996</v>
      </c>
      <c r="U1829" s="16">
        <v>5277.1443256653301</v>
      </c>
      <c r="V1829" s="17">
        <f>gp_need_index[[#This Row],[Normalised weighted population 2028/29]]/gp_need_index[[#This Row],[Registered population 2028/29]]</f>
        <v>1.1864443759557839</v>
      </c>
    </row>
    <row r="1830" spans="1:22" x14ac:dyDescent="0.2">
      <c r="A1830" s="6" t="s">
        <v>3186</v>
      </c>
      <c r="B1830" s="1" t="s">
        <v>8347</v>
      </c>
      <c r="C1830" s="95" t="s">
        <v>6269</v>
      </c>
      <c r="D1830" s="95" t="s">
        <v>12677</v>
      </c>
      <c r="E1830" s="95" t="s">
        <v>6652</v>
      </c>
      <c r="F1830" s="95" t="s">
        <v>6307</v>
      </c>
      <c r="G1830" s="95" t="s">
        <v>6307</v>
      </c>
      <c r="H1830" s="61">
        <v>5810.4955026727002</v>
      </c>
      <c r="I1830" s="61">
        <v>86.388584577523105</v>
      </c>
      <c r="J1830" s="123">
        <v>501960.48216995801</v>
      </c>
      <c r="K1830" s="99">
        <v>9502.5833333333303</v>
      </c>
      <c r="L1830" s="16">
        <v>10106.258307369801</v>
      </c>
      <c r="M1830" s="17">
        <f>gp_need_index[[#This Row],[Normalised weighted population (base year)]]/gp_need_index[[#This Row],[Registered population (base year)]]</f>
        <v>1.0635274590982948</v>
      </c>
      <c r="N1830" s="99">
        <v>9469.0218641133906</v>
      </c>
      <c r="O1830" s="16">
        <v>10142.787129218799</v>
      </c>
      <c r="P1830" s="17">
        <f>gp_need_index[[#This Row],[Normalised weighted population 2026/27]]/gp_need_index[[#This Row],[Registered population 2026/27]]</f>
        <v>1.0711546846944042</v>
      </c>
      <c r="Q1830" s="99">
        <v>9439.0692353077793</v>
      </c>
      <c r="R1830" s="16">
        <v>10178.443042544501</v>
      </c>
      <c r="S1830" s="17">
        <f>gp_need_index[[#This Row],[Normalised weighted population 2027/28]]/gp_need_index[[#This Row],[Registered population 2027/28]]</f>
        <v>1.0783312198273767</v>
      </c>
      <c r="T1830" s="99">
        <v>9422.7784514237992</v>
      </c>
      <c r="U1830" s="16">
        <v>10219.0441661566</v>
      </c>
      <c r="V1830" s="17">
        <f>gp_need_index[[#This Row],[Normalised weighted population 2028/29]]/gp_need_index[[#This Row],[Registered population 2028/29]]</f>
        <v>1.0845043443223992</v>
      </c>
    </row>
    <row r="1831" spans="1:22" x14ac:dyDescent="0.2">
      <c r="A1831" s="6" t="s">
        <v>3171</v>
      </c>
      <c r="B1831" s="1" t="s">
        <v>8348</v>
      </c>
      <c r="C1831" s="95" t="s">
        <v>6269</v>
      </c>
      <c r="D1831" s="95" t="s">
        <v>12677</v>
      </c>
      <c r="E1831" s="95" t="s">
        <v>6652</v>
      </c>
      <c r="F1831" s="95" t="s">
        <v>6307</v>
      </c>
      <c r="G1831" s="95" t="s">
        <v>6307</v>
      </c>
      <c r="H1831" s="61">
        <v>5582.1521468623996</v>
      </c>
      <c r="I1831" s="61">
        <v>53.049263146940902</v>
      </c>
      <c r="J1831" s="123">
        <v>296129.05816516501</v>
      </c>
      <c r="K1831" s="99">
        <v>7295.1666666666697</v>
      </c>
      <c r="L1831" s="16">
        <v>5962.1361848998504</v>
      </c>
      <c r="M1831" s="17">
        <f>gp_need_index[[#This Row],[Normalised weighted population (base year)]]/gp_need_index[[#This Row],[Registered population (base year)]]</f>
        <v>0.81727210046375653</v>
      </c>
      <c r="N1831" s="99">
        <v>7264.4200411559996</v>
      </c>
      <c r="O1831" s="16">
        <v>5983.6861793600901</v>
      </c>
      <c r="P1831" s="17">
        <f>gp_need_index[[#This Row],[Normalised weighted population 2026/27]]/gp_need_index[[#This Row],[Registered population 2026/27]]</f>
        <v>0.82369771371423839</v>
      </c>
      <c r="Q1831" s="99">
        <v>7239.7437873081399</v>
      </c>
      <c r="R1831" s="16">
        <v>6004.72120583376</v>
      </c>
      <c r="S1831" s="17">
        <f>gp_need_index[[#This Row],[Normalised weighted population 2027/28]]/gp_need_index[[#This Row],[Registered population 2027/28]]</f>
        <v>0.82941073361746931</v>
      </c>
      <c r="T1831" s="99">
        <v>7227.8101803718901</v>
      </c>
      <c r="U1831" s="16">
        <v>6028.6736342076101</v>
      </c>
      <c r="V1831" s="17">
        <f>gp_need_index[[#This Row],[Normalised weighted population 2028/29]]/gp_need_index[[#This Row],[Registered population 2028/29]]</f>
        <v>0.83409407327537466</v>
      </c>
    </row>
    <row r="1832" spans="1:22" x14ac:dyDescent="0.2">
      <c r="A1832" s="6" t="s">
        <v>3192</v>
      </c>
      <c r="B1832" s="1" t="s">
        <v>8349</v>
      </c>
      <c r="C1832" s="95" t="s">
        <v>6269</v>
      </c>
      <c r="D1832" s="95" t="s">
        <v>12677</v>
      </c>
      <c r="E1832" s="95" t="s">
        <v>6652</v>
      </c>
      <c r="F1832" s="95" t="s">
        <v>6307</v>
      </c>
      <c r="G1832" s="95" t="s">
        <v>6307</v>
      </c>
      <c r="H1832" s="61">
        <v>5427.0486427017404</v>
      </c>
      <c r="I1832" s="61">
        <v>55.354942452242703</v>
      </c>
      <c r="J1832" s="123">
        <v>300413.96530227701</v>
      </c>
      <c r="K1832" s="99">
        <v>7065.4166666666697</v>
      </c>
      <c r="L1832" s="16">
        <v>6048.4066780740204</v>
      </c>
      <c r="M1832" s="17">
        <f>gp_need_index[[#This Row],[Normalised weighted population (base year)]]/gp_need_index[[#This Row],[Registered population (base year)]]</f>
        <v>0.85605803074704501</v>
      </c>
      <c r="N1832" s="99">
        <v>7026.9201869629496</v>
      </c>
      <c r="O1832" s="16">
        <v>6070.26849510798</v>
      </c>
      <c r="P1832" s="17">
        <f>gp_need_index[[#This Row],[Normalised weighted population 2026/27]]/gp_need_index[[#This Row],[Registered population 2026/27]]</f>
        <v>0.86385903548045895</v>
      </c>
      <c r="Q1832" s="99">
        <v>6993.5305104750196</v>
      </c>
      <c r="R1832" s="16">
        <v>6091.6078927082899</v>
      </c>
      <c r="S1832" s="17">
        <f>gp_need_index[[#This Row],[Normalised weighted population 2027/28]]/gp_need_index[[#This Row],[Registered population 2027/28]]</f>
        <v>0.87103472038681806</v>
      </c>
      <c r="T1832" s="99">
        <v>6973.0296816202999</v>
      </c>
      <c r="U1832" s="16">
        <v>6115.90690622284</v>
      </c>
      <c r="V1832" s="17">
        <f>gp_need_index[[#This Row],[Normalised weighted population 2028/29]]/gp_need_index[[#This Row],[Registered population 2028/29]]</f>
        <v>0.87708029156154499</v>
      </c>
    </row>
    <row r="1833" spans="1:22" x14ac:dyDescent="0.2">
      <c r="A1833" s="6" t="s">
        <v>3157</v>
      </c>
      <c r="B1833" s="1" t="s">
        <v>8350</v>
      </c>
      <c r="C1833" s="95" t="s">
        <v>6269</v>
      </c>
      <c r="D1833" s="95" t="s">
        <v>12677</v>
      </c>
      <c r="E1833" s="95" t="s">
        <v>6652</v>
      </c>
      <c r="F1833" s="95" t="s">
        <v>6307</v>
      </c>
      <c r="G1833" s="95" t="s">
        <v>6307</v>
      </c>
      <c r="H1833" s="61">
        <v>5483.6398518880196</v>
      </c>
      <c r="I1833" s="61">
        <v>89.222084812606894</v>
      </c>
      <c r="J1833" s="123">
        <v>489261.77994694398</v>
      </c>
      <c r="K1833" s="99">
        <v>9521</v>
      </c>
      <c r="L1833" s="16">
        <v>9850.5880516568996</v>
      </c>
      <c r="M1833" s="17">
        <f>gp_need_index[[#This Row],[Normalised weighted population (base year)]]/gp_need_index[[#This Row],[Registered population (base year)]]</f>
        <v>1.0346169574264152</v>
      </c>
      <c r="N1833" s="99">
        <v>9479.0608825429808</v>
      </c>
      <c r="O1833" s="16">
        <v>9886.1927596608803</v>
      </c>
      <c r="P1833" s="17">
        <f>gp_need_index[[#This Row],[Normalised weighted population 2026/27]]/gp_need_index[[#This Row],[Registered population 2026/27]]</f>
        <v>1.0429506553616181</v>
      </c>
      <c r="Q1833" s="99">
        <v>9441.8253338143495</v>
      </c>
      <c r="R1833" s="16">
        <v>9920.9466421657107</v>
      </c>
      <c r="S1833" s="17">
        <f>gp_need_index[[#This Row],[Normalised weighted population 2027/28]]/gp_need_index[[#This Row],[Registered population 2027/28]]</f>
        <v>1.0507445638329558</v>
      </c>
      <c r="T1833" s="99">
        <v>9418.2742776876294</v>
      </c>
      <c r="U1833" s="16">
        <v>9960.5206299832298</v>
      </c>
      <c r="V1833" s="17">
        <f>gp_need_index[[#This Row],[Normalised weighted population 2028/29]]/gp_need_index[[#This Row],[Registered population 2028/29]]</f>
        <v>1.0575738544353299</v>
      </c>
    </row>
    <row r="1834" spans="1:22" x14ac:dyDescent="0.2">
      <c r="A1834" s="6" t="s">
        <v>3611</v>
      </c>
      <c r="B1834" s="1" t="s">
        <v>8351</v>
      </c>
      <c r="C1834" s="95" t="s">
        <v>6269</v>
      </c>
      <c r="D1834" s="95" t="s">
        <v>12677</v>
      </c>
      <c r="E1834" s="95" t="s">
        <v>6652</v>
      </c>
      <c r="F1834" s="95" t="s">
        <v>6296</v>
      </c>
      <c r="G1834" s="95" t="s">
        <v>6296</v>
      </c>
      <c r="H1834" s="61">
        <v>5428.4541297325704</v>
      </c>
      <c r="I1834" s="61">
        <v>199.01143699605399</v>
      </c>
      <c r="J1834" s="123">
        <v>1080324.4570252399</v>
      </c>
      <c r="K1834" s="99">
        <v>18154.833333333299</v>
      </c>
      <c r="L1834" s="16">
        <v>21750.791957302699</v>
      </c>
      <c r="M1834" s="17">
        <f>gp_need_index[[#This Row],[Normalised weighted population (base year)]]/gp_need_index[[#This Row],[Registered population (base year)]]</f>
        <v>1.198071695726725</v>
      </c>
      <c r="N1834" s="99">
        <v>18138.6141031976</v>
      </c>
      <c r="O1834" s="16">
        <v>21829.409659355999</v>
      </c>
      <c r="P1834" s="17">
        <f>gp_need_index[[#This Row],[Normalised weighted population 2026/27]]/gp_need_index[[#This Row],[Registered population 2026/27]]</f>
        <v>1.2034772632109616</v>
      </c>
      <c r="Q1834" s="99">
        <v>18120.636334626601</v>
      </c>
      <c r="R1834" s="16">
        <v>21906.1486788041</v>
      </c>
      <c r="S1834" s="17">
        <f>gp_need_index[[#This Row],[Normalised weighted population 2027/28]]/gp_need_index[[#This Row],[Registered population 2027/28]]</f>
        <v>1.2089061484526231</v>
      </c>
      <c r="T1834" s="99">
        <v>18117.906553222801</v>
      </c>
      <c r="U1834" s="16">
        <v>21993.530830146301</v>
      </c>
      <c r="V1834" s="17">
        <f>gp_need_index[[#This Row],[Normalised weighted population 2028/29]]/gp_need_index[[#This Row],[Registered population 2028/29]]</f>
        <v>1.2139112631770421</v>
      </c>
    </row>
    <row r="1835" spans="1:22" x14ac:dyDescent="0.2">
      <c r="A1835" s="6" t="s">
        <v>3602</v>
      </c>
      <c r="B1835" s="1" t="s">
        <v>8352</v>
      </c>
      <c r="C1835" s="95" t="s">
        <v>6269</v>
      </c>
      <c r="D1835" s="95" t="s">
        <v>12677</v>
      </c>
      <c r="E1835" s="95" t="s">
        <v>6652</v>
      </c>
      <c r="F1835" s="95" t="s">
        <v>6296</v>
      </c>
      <c r="G1835" s="95" t="s">
        <v>6296</v>
      </c>
      <c r="H1835" s="61">
        <v>5499.8176690463397</v>
      </c>
      <c r="I1835" s="61">
        <v>46.489522153425298</v>
      </c>
      <c r="J1835" s="123">
        <v>255683.89536492899</v>
      </c>
      <c r="K1835" s="99">
        <v>4611.9166666666697</v>
      </c>
      <c r="L1835" s="16">
        <v>5147.83052327527</v>
      </c>
      <c r="M1835" s="17">
        <f>gp_need_index[[#This Row],[Normalised weighted population (base year)]]/gp_need_index[[#This Row],[Registered population (base year)]]</f>
        <v>1.1162019818098621</v>
      </c>
      <c r="N1835" s="99">
        <v>4608.5222608170297</v>
      </c>
      <c r="O1835" s="16">
        <v>5166.4372299687202</v>
      </c>
      <c r="P1835" s="17">
        <f>gp_need_index[[#This Row],[Normalised weighted population 2026/27]]/gp_need_index[[#This Row],[Registered population 2026/27]]</f>
        <v>1.1210615762660501</v>
      </c>
      <c r="Q1835" s="99">
        <v>4604.7950346480802</v>
      </c>
      <c r="R1835" s="16">
        <v>5184.5993027528502</v>
      </c>
      <c r="S1835" s="17">
        <f>gp_need_index[[#This Row],[Normalised weighted population 2027/28]]/gp_need_index[[#This Row],[Registered population 2027/28]]</f>
        <v>1.1259131543840977</v>
      </c>
      <c r="T1835" s="99">
        <v>4606.9866073430003</v>
      </c>
      <c r="U1835" s="16">
        <v>5205.2803201039396</v>
      </c>
      <c r="V1835" s="17">
        <f>gp_need_index[[#This Row],[Normalised weighted population 2028/29]]/gp_need_index[[#This Row],[Registered population 2028/29]]</f>
        <v>1.129866605604481</v>
      </c>
    </row>
    <row r="1836" spans="1:22" x14ac:dyDescent="0.2">
      <c r="A1836" s="6" t="s">
        <v>3149</v>
      </c>
      <c r="B1836" s="1" t="s">
        <v>8353</v>
      </c>
      <c r="C1836" s="95" t="s">
        <v>6269</v>
      </c>
      <c r="D1836" s="95" t="s">
        <v>12677</v>
      </c>
      <c r="E1836" s="95" t="s">
        <v>6652</v>
      </c>
      <c r="F1836" s="95" t="s">
        <v>6307</v>
      </c>
      <c r="G1836" s="95" t="s">
        <v>6307</v>
      </c>
      <c r="H1836" s="61">
        <v>5762.7908732096403</v>
      </c>
      <c r="I1836" s="61">
        <v>47.147908019483197</v>
      </c>
      <c r="J1836" s="123">
        <v>271703.53402560501</v>
      </c>
      <c r="K1836" s="99">
        <v>6804.5833333333303</v>
      </c>
      <c r="L1836" s="16">
        <v>5470.3630971456996</v>
      </c>
      <c r="M1836" s="17">
        <f>gp_need_index[[#This Row],[Normalised weighted population (base year)]]/gp_need_index[[#This Row],[Registered population (base year)]]</f>
        <v>0.80392330127669376</v>
      </c>
      <c r="N1836" s="99">
        <v>6785.1643241492102</v>
      </c>
      <c r="O1836" s="16">
        <v>5490.1355898870697</v>
      </c>
      <c r="P1836" s="17">
        <f>gp_need_index[[#This Row],[Normalised weighted population 2026/27]]/gp_need_index[[#This Row],[Registered population 2026/27]]</f>
        <v>0.8091381914432082</v>
      </c>
      <c r="Q1836" s="99">
        <v>6768.6347970166498</v>
      </c>
      <c r="R1836" s="16">
        <v>5509.4355905916</v>
      </c>
      <c r="S1836" s="17">
        <f>gp_need_index[[#This Row],[Normalised weighted population 2027/28]]/gp_need_index[[#This Row],[Registered population 2027/28]]</f>
        <v>0.81396555669098059</v>
      </c>
      <c r="T1836" s="99">
        <v>6759.73760285349</v>
      </c>
      <c r="U1836" s="16">
        <v>5531.4123580118303</v>
      </c>
      <c r="V1836" s="17">
        <f>gp_need_index[[#This Row],[Normalised weighted population 2028/29]]/gp_need_index[[#This Row],[Registered population 2028/29]]</f>
        <v>0.81828802876562157</v>
      </c>
    </row>
    <row r="1837" spans="1:22" x14ac:dyDescent="0.2">
      <c r="A1837" s="6" t="s">
        <v>3609</v>
      </c>
      <c r="B1837" s="1" t="s">
        <v>8354</v>
      </c>
      <c r="C1837" s="95" t="s">
        <v>6269</v>
      </c>
      <c r="D1837" s="95" t="s">
        <v>12677</v>
      </c>
      <c r="E1837" s="95" t="s">
        <v>6652</v>
      </c>
      <c r="F1837" s="95" t="s">
        <v>6296</v>
      </c>
      <c r="G1837" s="95" t="s">
        <v>6296</v>
      </c>
      <c r="H1837" s="61">
        <v>5568.8621577710201</v>
      </c>
      <c r="I1837" s="61">
        <v>119.06310079796</v>
      </c>
      <c r="J1837" s="123">
        <v>663045.99642063398</v>
      </c>
      <c r="K1837" s="99">
        <v>11325.5</v>
      </c>
      <c r="L1837" s="16">
        <v>13349.485362924301</v>
      </c>
      <c r="M1837" s="17">
        <f>gp_need_index[[#This Row],[Normalised weighted population (base year)]]/gp_need_index[[#This Row],[Registered population (base year)]]</f>
        <v>1.1787104642553796</v>
      </c>
      <c r="N1837" s="99">
        <v>11319.136992117599</v>
      </c>
      <c r="O1837" s="16">
        <v>13397.736749121599</v>
      </c>
      <c r="P1837" s="17">
        <f>gp_need_index[[#This Row],[Normalised weighted population 2026/27]]/gp_need_index[[#This Row],[Registered population 2026/27]]</f>
        <v>1.183635886592016</v>
      </c>
      <c r="Q1837" s="99">
        <v>11313.493706049599</v>
      </c>
      <c r="R1837" s="16">
        <v>13444.8350993287</v>
      </c>
      <c r="S1837" s="17">
        <f>gp_need_index[[#This Row],[Normalised weighted population 2027/28]]/gp_need_index[[#This Row],[Registered population 2027/28]]</f>
        <v>1.1883893206339453</v>
      </c>
      <c r="T1837" s="99">
        <v>11319.3490111561</v>
      </c>
      <c r="U1837" s="16">
        <v>13498.4656408103</v>
      </c>
      <c r="V1837" s="17">
        <f>gp_need_index[[#This Row],[Normalised weighted population 2028/29]]/gp_need_index[[#This Row],[Registered population 2028/29]]</f>
        <v>1.1925125400326919</v>
      </c>
    </row>
    <row r="1838" spans="1:22" x14ac:dyDescent="0.2">
      <c r="A1838" s="6" t="s">
        <v>3189</v>
      </c>
      <c r="B1838" s="1" t="s">
        <v>8355</v>
      </c>
      <c r="C1838" s="95" t="s">
        <v>6269</v>
      </c>
      <c r="D1838" s="95" t="s">
        <v>12677</v>
      </c>
      <c r="E1838" s="95" t="s">
        <v>6652</v>
      </c>
      <c r="F1838" s="95" t="s">
        <v>6307</v>
      </c>
      <c r="G1838" s="95" t="s">
        <v>6307</v>
      </c>
      <c r="H1838" s="61">
        <v>5563.1118791852696</v>
      </c>
      <c r="I1838" s="61">
        <v>73.141555074268496</v>
      </c>
      <c r="J1838" s="123">
        <v>406894.65389574697</v>
      </c>
      <c r="K1838" s="99">
        <v>7607.8333333333303</v>
      </c>
      <c r="L1838" s="16">
        <v>8192.2434578543198</v>
      </c>
      <c r="M1838" s="17">
        <f>gp_need_index[[#This Row],[Normalised weighted population (base year)]]/gp_need_index[[#This Row],[Registered population (base year)]]</f>
        <v>1.0768168937088076</v>
      </c>
      <c r="N1838" s="99">
        <v>7600.5606221815597</v>
      </c>
      <c r="O1838" s="16">
        <v>8221.8541201502994</v>
      </c>
      <c r="P1838" s="17">
        <f>gp_need_index[[#This Row],[Normalised weighted population 2026/27]]/gp_need_index[[#This Row],[Registered population 2026/27]]</f>
        <v>1.0817431146007244</v>
      </c>
      <c r="Q1838" s="99">
        <v>7596.1730784636602</v>
      </c>
      <c r="R1838" s="16">
        <v>8250.7571932554001</v>
      </c>
      <c r="S1838" s="17">
        <f>gp_need_index[[#This Row],[Normalised weighted population 2027/28]]/gp_need_index[[#This Row],[Registered population 2027/28]]</f>
        <v>1.0861728804794599</v>
      </c>
      <c r="T1838" s="99">
        <v>7604.2882542846401</v>
      </c>
      <c r="U1838" s="16">
        <v>8283.6689078758009</v>
      </c>
      <c r="V1838" s="17">
        <f>gp_need_index[[#This Row],[Normalised weighted population 2028/29]]/gp_need_index[[#This Row],[Registered population 2028/29]]</f>
        <v>1.0893417806996419</v>
      </c>
    </row>
    <row r="1839" spans="1:22" x14ac:dyDescent="0.2">
      <c r="A1839" s="6" t="s">
        <v>3155</v>
      </c>
      <c r="B1839" s="1" t="s">
        <v>8356</v>
      </c>
      <c r="C1839" s="95" t="s">
        <v>6269</v>
      </c>
      <c r="D1839" s="95" t="s">
        <v>12677</v>
      </c>
      <c r="E1839" s="95" t="s">
        <v>6652</v>
      </c>
      <c r="F1839" s="95" t="s">
        <v>6307</v>
      </c>
      <c r="G1839" s="95" t="s">
        <v>6307</v>
      </c>
      <c r="H1839" s="61">
        <v>5321.0002762643899</v>
      </c>
      <c r="I1839" s="61">
        <v>81.544028916679096</v>
      </c>
      <c r="J1839" s="123">
        <v>433895.80039336102</v>
      </c>
      <c r="K1839" s="99">
        <v>7268.5</v>
      </c>
      <c r="L1839" s="16">
        <v>8735.8730278961102</v>
      </c>
      <c r="M1839" s="17">
        <f>gp_need_index[[#This Row],[Normalised weighted population (base year)]]/gp_need_index[[#This Row],[Registered population (base year)]]</f>
        <v>1.2018811347452858</v>
      </c>
      <c r="N1839" s="99">
        <v>7232.3585024553704</v>
      </c>
      <c r="O1839" s="16">
        <v>8767.4486258895504</v>
      </c>
      <c r="P1839" s="17">
        <f>gp_need_index[[#This Row],[Normalised weighted population 2026/27]]/gp_need_index[[#This Row],[Registered population 2026/27]]</f>
        <v>1.2122530462107237</v>
      </c>
      <c r="Q1839" s="99">
        <v>7199.6800193223899</v>
      </c>
      <c r="R1839" s="16">
        <v>8798.2696797389708</v>
      </c>
      <c r="S1839" s="17">
        <f>gp_need_index[[#This Row],[Normalised weighted population 2027/28]]/gp_need_index[[#This Row],[Registered population 2027/28]]</f>
        <v>1.2220362094046278</v>
      </c>
      <c r="T1839" s="99">
        <v>7181.5839875853599</v>
      </c>
      <c r="U1839" s="16">
        <v>8833.3653847840305</v>
      </c>
      <c r="V1839" s="17">
        <f>gp_need_index[[#This Row],[Normalised weighted population 2028/29]]/gp_need_index[[#This Row],[Registered population 2028/29]]</f>
        <v>1.2300023783129275</v>
      </c>
    </row>
    <row r="1840" spans="1:22" x14ac:dyDescent="0.2">
      <c r="A1840" s="6" t="s">
        <v>3161</v>
      </c>
      <c r="B1840" s="1" t="s">
        <v>8357</v>
      </c>
      <c r="C1840" s="95" t="s">
        <v>6269</v>
      </c>
      <c r="D1840" s="95" t="s">
        <v>12677</v>
      </c>
      <c r="E1840" s="95" t="s">
        <v>6652</v>
      </c>
      <c r="F1840" s="95" t="s">
        <v>6307</v>
      </c>
      <c r="G1840" s="95" t="s">
        <v>6307</v>
      </c>
      <c r="H1840" s="61">
        <v>5464.7424362470501</v>
      </c>
      <c r="I1840" s="61">
        <v>61.400775037560997</v>
      </c>
      <c r="J1840" s="123">
        <v>335539.42096621799</v>
      </c>
      <c r="K1840" s="99">
        <v>6362.9166666666697</v>
      </c>
      <c r="L1840" s="16">
        <v>6755.60762458929</v>
      </c>
      <c r="M1840" s="17">
        <f>gp_need_index[[#This Row],[Normalised weighted population (base year)]]/gp_need_index[[#This Row],[Registered population (base year)]]</f>
        <v>1.061715558837947</v>
      </c>
      <c r="N1840" s="99">
        <v>6343.8101408839902</v>
      </c>
      <c r="O1840" s="16">
        <v>6780.0256020340503</v>
      </c>
      <c r="P1840" s="17">
        <f>gp_need_index[[#This Row],[Normalised weighted population 2026/27]]/gp_need_index[[#This Row],[Registered population 2026/27]]</f>
        <v>1.0687623764681702</v>
      </c>
      <c r="Q1840" s="99">
        <v>6328.1309966094796</v>
      </c>
      <c r="R1840" s="16">
        <v>6803.8600769306204</v>
      </c>
      <c r="S1840" s="17">
        <f>gp_need_index[[#This Row],[Normalised weighted population 2027/28]]/gp_need_index[[#This Row],[Registered population 2027/28]]</f>
        <v>1.0751768698492541</v>
      </c>
      <c r="T1840" s="99">
        <v>6324.9156664019301</v>
      </c>
      <c r="U1840" s="16">
        <v>6831.0002164261996</v>
      </c>
      <c r="V1840" s="17">
        <f>gp_need_index[[#This Row],[Normalised weighted population 2028/29]]/gp_need_index[[#This Row],[Registered population 2028/29]]</f>
        <v>1.0800144344552449</v>
      </c>
    </row>
    <row r="1841" spans="1:22" x14ac:dyDescent="0.2">
      <c r="A1841" s="6" t="s">
        <v>3597</v>
      </c>
      <c r="B1841" s="1" t="s">
        <v>8358</v>
      </c>
      <c r="C1841" s="95" t="s">
        <v>6269</v>
      </c>
      <c r="D1841" s="95" t="s">
        <v>12677</v>
      </c>
      <c r="E1841" s="95" t="s">
        <v>6652</v>
      </c>
      <c r="F1841" s="95" t="s">
        <v>6296</v>
      </c>
      <c r="G1841" s="95" t="s">
        <v>6296</v>
      </c>
      <c r="H1841" s="61">
        <v>5789.89111328125</v>
      </c>
      <c r="I1841" s="61">
        <v>20.900756692362801</v>
      </c>
      <c r="J1841" s="123">
        <v>121013.105433965</v>
      </c>
      <c r="K1841" s="99">
        <v>3379.0833333333298</v>
      </c>
      <c r="L1841" s="16">
        <v>2436.42626368848</v>
      </c>
      <c r="M1841" s="17">
        <f>gp_need_index[[#This Row],[Normalised weighted population (base year)]]/gp_need_index[[#This Row],[Registered population (base year)]]</f>
        <v>0.72103171876647487</v>
      </c>
      <c r="N1841" s="99">
        <v>3390.34762106782</v>
      </c>
      <c r="O1841" s="16">
        <v>2445.2326664369202</v>
      </c>
      <c r="P1841" s="17">
        <f>gp_need_index[[#This Row],[Normalised weighted population 2026/27]]/gp_need_index[[#This Row],[Registered population 2026/27]]</f>
        <v>0.72123361369851879</v>
      </c>
      <c r="Q1841" s="99">
        <v>3400.4885266907199</v>
      </c>
      <c r="R1841" s="16">
        <v>2453.8286275771002</v>
      </c>
      <c r="S1841" s="17">
        <f>gp_need_index[[#This Row],[Normalised weighted population 2027/28]]/gp_need_index[[#This Row],[Registered population 2027/28]]</f>
        <v>0.72161061809701554</v>
      </c>
      <c r="T1841" s="99">
        <v>3412.0519315598899</v>
      </c>
      <c r="U1841" s="16">
        <v>2463.61678466699</v>
      </c>
      <c r="V1841" s="17">
        <f>gp_need_index[[#This Row],[Normalised weighted population 2028/29]]/gp_need_index[[#This Row],[Registered population 2028/29]]</f>
        <v>0.72203378907562432</v>
      </c>
    </row>
    <row r="1842" spans="1:22" x14ac:dyDescent="0.2">
      <c r="A1842" s="6" t="s">
        <v>3625</v>
      </c>
      <c r="B1842" s="1" t="s">
        <v>8359</v>
      </c>
      <c r="C1842" s="95" t="s">
        <v>6269</v>
      </c>
      <c r="D1842" s="95" t="s">
        <v>12677</v>
      </c>
      <c r="E1842" s="95" t="s">
        <v>6652</v>
      </c>
      <c r="F1842" s="95" t="s">
        <v>6296</v>
      </c>
      <c r="G1842" s="95" t="s">
        <v>6296</v>
      </c>
      <c r="H1842" s="61">
        <v>5481.23780314128</v>
      </c>
      <c r="I1842" s="61">
        <v>113.363076294393</v>
      </c>
      <c r="J1842" s="123">
        <v>621369.97926521604</v>
      </c>
      <c r="K1842" s="99">
        <v>12821.833333333299</v>
      </c>
      <c r="L1842" s="16">
        <v>12510.398204560301</v>
      </c>
      <c r="M1842" s="17">
        <f>gp_need_index[[#This Row],[Normalised weighted population (base year)]]/gp_need_index[[#This Row],[Registered population (base year)]]</f>
        <v>0.97571056176784399</v>
      </c>
      <c r="N1842" s="99">
        <v>12826.868437368599</v>
      </c>
      <c r="O1842" s="16">
        <v>12555.6167308809</v>
      </c>
      <c r="P1842" s="17">
        <f>gp_need_index[[#This Row],[Normalised weighted population 2026/27]]/gp_need_index[[#This Row],[Registered population 2026/27]]</f>
        <v>0.97885285034206326</v>
      </c>
      <c r="Q1842" s="99">
        <v>12833.430797643699</v>
      </c>
      <c r="R1842" s="16">
        <v>12599.7546957425</v>
      </c>
      <c r="S1842" s="17">
        <f>gp_need_index[[#This Row],[Normalised weighted population 2027/28]]/gp_need_index[[#This Row],[Registered population 2027/28]]</f>
        <v>0.98179161086495248</v>
      </c>
      <c r="T1842" s="99">
        <v>12850.628826312201</v>
      </c>
      <c r="U1842" s="16">
        <v>12650.0142684241</v>
      </c>
      <c r="V1842" s="17">
        <f>gp_need_index[[#This Row],[Normalised weighted population 2028/29]]/gp_need_index[[#This Row],[Registered population 2028/29]]</f>
        <v>0.98438873610003164</v>
      </c>
    </row>
    <row r="1843" spans="1:22" x14ac:dyDescent="0.2">
      <c r="A1843" s="6" t="s">
        <v>3627</v>
      </c>
      <c r="B1843" s="1" t="s">
        <v>8360</v>
      </c>
      <c r="C1843" s="95" t="s">
        <v>6269</v>
      </c>
      <c r="D1843" s="95" t="s">
        <v>12677</v>
      </c>
      <c r="E1843" s="95" t="s">
        <v>6652</v>
      </c>
      <c r="F1843" s="95" t="s">
        <v>6296</v>
      </c>
      <c r="G1843" s="95" t="s">
        <v>6296</v>
      </c>
      <c r="H1843" s="61">
        <v>5467.7949350322797</v>
      </c>
      <c r="I1843" s="61">
        <v>283.63652773266602</v>
      </c>
      <c r="J1843" s="123">
        <v>1550866.3697268199</v>
      </c>
      <c r="K1843" s="99">
        <v>26926.5</v>
      </c>
      <c r="L1843" s="16">
        <v>31224.482184167598</v>
      </c>
      <c r="M1843" s="17">
        <f>gp_need_index[[#This Row],[Normalised weighted population (base year)]]/gp_need_index[[#This Row],[Registered population (base year)]]</f>
        <v>1.1596190438477929</v>
      </c>
      <c r="N1843" s="99">
        <v>26880.522477914299</v>
      </c>
      <c r="O1843" s="16">
        <v>31337.342306315899</v>
      </c>
      <c r="P1843" s="17">
        <f>gp_need_index[[#This Row],[Normalised weighted population 2026/27]]/gp_need_index[[#This Row],[Registered population 2026/27]]</f>
        <v>1.1658010863465706</v>
      </c>
      <c r="Q1843" s="99">
        <v>26832.5556555689</v>
      </c>
      <c r="R1843" s="16">
        <v>31447.505474180802</v>
      </c>
      <c r="S1843" s="17">
        <f>gp_need_index[[#This Row],[Normalised weighted population 2027/28]]/gp_need_index[[#This Row],[Registered population 2027/28]]</f>
        <v>1.1719906921223175</v>
      </c>
      <c r="T1843" s="99">
        <v>26811.505824610798</v>
      </c>
      <c r="U1843" s="16">
        <v>31572.947455013302</v>
      </c>
      <c r="V1843" s="17">
        <f>gp_need_index[[#This Row],[Normalised weighted population 2028/29]]/gp_need_index[[#This Row],[Registered population 2028/29]]</f>
        <v>1.1775894894359826</v>
      </c>
    </row>
    <row r="1844" spans="1:22" x14ac:dyDescent="0.2">
      <c r="A1844" s="6" t="s">
        <v>3370</v>
      </c>
      <c r="B1844" s="1" t="s">
        <v>8361</v>
      </c>
      <c r="C1844" s="95" t="s">
        <v>6269</v>
      </c>
      <c r="D1844" s="95" t="s">
        <v>12677</v>
      </c>
      <c r="E1844" s="95" t="s">
        <v>6652</v>
      </c>
      <c r="F1844" s="95" t="s">
        <v>6302</v>
      </c>
      <c r="G1844" s="95" t="s">
        <v>6302</v>
      </c>
      <c r="H1844" s="61">
        <v>5599.1300048828098</v>
      </c>
      <c r="I1844" s="61">
        <v>41.131228034095699</v>
      </c>
      <c r="J1844" s="123">
        <v>230299.09302338201</v>
      </c>
      <c r="K1844" s="99">
        <v>4764.3333333333303</v>
      </c>
      <c r="L1844" s="16">
        <v>4636.7437372474897</v>
      </c>
      <c r="M1844" s="17">
        <f>gp_need_index[[#This Row],[Normalised weighted population (base year)]]/gp_need_index[[#This Row],[Registered population (base year)]]</f>
        <v>0.9732198427021953</v>
      </c>
      <c r="N1844" s="99">
        <v>4759.1545400496798</v>
      </c>
      <c r="O1844" s="16">
        <v>4653.5031333351399</v>
      </c>
      <c r="P1844" s="17">
        <f>gp_need_index[[#This Row],[Normalised weighted population 2026/27]]/gp_need_index[[#This Row],[Registered population 2026/27]]</f>
        <v>0.97780038327701857</v>
      </c>
      <c r="Q1844" s="99">
        <v>4755.3060053003101</v>
      </c>
      <c r="R1844" s="16">
        <v>4669.8620396465403</v>
      </c>
      <c r="S1844" s="17">
        <f>gp_need_index[[#This Row],[Normalised weighted population 2027/28]]/gp_need_index[[#This Row],[Registered population 2027/28]]</f>
        <v>0.98203186807357234</v>
      </c>
      <c r="T1844" s="99">
        <v>4758.0231837523297</v>
      </c>
      <c r="U1844" s="16">
        <v>4688.4898047310699</v>
      </c>
      <c r="V1844" s="17">
        <f>gp_need_index[[#This Row],[Normalised weighted population 2028/29]]/gp_need_index[[#This Row],[Registered population 2028/29]]</f>
        <v>0.98538607813877366</v>
      </c>
    </row>
    <row r="1845" spans="1:22" x14ac:dyDescent="0.2">
      <c r="A1845" s="6" t="s">
        <v>3598</v>
      </c>
      <c r="B1845" s="1" t="s">
        <v>8362</v>
      </c>
      <c r="C1845" s="95" t="s">
        <v>6269</v>
      </c>
      <c r="D1845" s="95" t="s">
        <v>12677</v>
      </c>
      <c r="E1845" s="95" t="s">
        <v>6652</v>
      </c>
      <c r="F1845" s="95" t="s">
        <v>6296</v>
      </c>
      <c r="G1845" s="95" t="s">
        <v>6296</v>
      </c>
      <c r="H1845" s="61">
        <v>5406.3950753348199</v>
      </c>
      <c r="I1845" s="61">
        <v>90.9603367351759</v>
      </c>
      <c r="J1845" s="123">
        <v>491767.516575852</v>
      </c>
      <c r="K1845" s="99">
        <v>11392.416666666701</v>
      </c>
      <c r="L1845" s="16">
        <v>9901.0374844738199</v>
      </c>
      <c r="M1845" s="17">
        <f>gp_need_index[[#This Row],[Normalised weighted population (base year)]]/gp_need_index[[#This Row],[Registered population (base year)]]</f>
        <v>0.86909018289714268</v>
      </c>
      <c r="N1845" s="99">
        <v>11412.0120961664</v>
      </c>
      <c r="O1845" s="16">
        <v>9936.8245407107206</v>
      </c>
      <c r="P1845" s="17">
        <f>gp_need_index[[#This Row],[Normalised weighted population 2026/27]]/gp_need_index[[#This Row],[Registered population 2026/27]]</f>
        <v>0.87073378970994664</v>
      </c>
      <c r="Q1845" s="99">
        <v>11431.573696784601</v>
      </c>
      <c r="R1845" s="16">
        <v>9971.7564139762308</v>
      </c>
      <c r="S1845" s="17">
        <f>gp_need_index[[#This Row],[Normalised weighted population 2027/28]]/gp_need_index[[#This Row],[Registered population 2027/28]]</f>
        <v>0.87229953447100828</v>
      </c>
      <c r="T1845" s="99">
        <v>11459.6664155821</v>
      </c>
      <c r="U1845" s="16">
        <v>10011.533078550599</v>
      </c>
      <c r="V1845" s="17">
        <f>gp_need_index[[#This Row],[Normalised weighted population 2028/29]]/gp_need_index[[#This Row],[Registered population 2028/29]]</f>
        <v>0.87363215607546618</v>
      </c>
    </row>
    <row r="1846" spans="1:22" x14ac:dyDescent="0.2">
      <c r="A1846" s="6" t="s">
        <v>3617</v>
      </c>
      <c r="B1846" s="1" t="s">
        <v>8363</v>
      </c>
      <c r="C1846" s="95" t="s">
        <v>6269</v>
      </c>
      <c r="D1846" s="95" t="s">
        <v>12677</v>
      </c>
      <c r="E1846" s="95" t="s">
        <v>6652</v>
      </c>
      <c r="F1846" s="95" t="s">
        <v>6296</v>
      </c>
      <c r="G1846" s="95" t="s">
        <v>6296</v>
      </c>
      <c r="H1846" s="61">
        <v>5521.0165220748504</v>
      </c>
      <c r="I1846" s="61">
        <v>56.134355561057198</v>
      </c>
      <c r="J1846" s="123">
        <v>309918.70450862101</v>
      </c>
      <c r="K1846" s="99">
        <v>5501</v>
      </c>
      <c r="L1846" s="16">
        <v>6239.7710443449396</v>
      </c>
      <c r="M1846" s="17">
        <f>gp_need_index[[#This Row],[Normalised weighted population (base year)]]/gp_need_index[[#This Row],[Registered population (base year)]]</f>
        <v>1.134297590319022</v>
      </c>
      <c r="N1846" s="99">
        <v>5494.34897666509</v>
      </c>
      <c r="O1846" s="16">
        <v>6262.3245431696396</v>
      </c>
      <c r="P1846" s="17">
        <f>gp_need_index[[#This Row],[Normalised weighted population 2026/27]]/gp_need_index[[#This Row],[Registered population 2026/27]]</f>
        <v>1.13977553478423</v>
      </c>
      <c r="Q1846" s="99">
        <v>5489.4030823107596</v>
      </c>
      <c r="R1846" s="16">
        <v>6284.3390938335197</v>
      </c>
      <c r="S1846" s="17">
        <f>gp_need_index[[#This Row],[Normalised weighted population 2027/28]]/gp_need_index[[#This Row],[Registered population 2027/28]]</f>
        <v>1.1448128329443303</v>
      </c>
      <c r="T1846" s="99">
        <v>5489.5538327836603</v>
      </c>
      <c r="U1846" s="16">
        <v>6309.40689912576</v>
      </c>
      <c r="V1846" s="17">
        <f>gp_need_index[[#This Row],[Normalised weighted population 2028/29]]/gp_need_index[[#This Row],[Registered population 2028/29]]</f>
        <v>1.1493478507207509</v>
      </c>
    </row>
    <row r="1847" spans="1:22" x14ac:dyDescent="0.2">
      <c r="A1847" s="6" t="s">
        <v>3180</v>
      </c>
      <c r="B1847" s="1" t="s">
        <v>8364</v>
      </c>
      <c r="C1847" s="95" t="s">
        <v>6269</v>
      </c>
      <c r="D1847" s="95" t="s">
        <v>12677</v>
      </c>
      <c r="E1847" s="95" t="s">
        <v>6652</v>
      </c>
      <c r="F1847" s="95" t="s">
        <v>6307</v>
      </c>
      <c r="G1847" s="95" t="s">
        <v>6307</v>
      </c>
      <c r="H1847" s="61">
        <v>5547.0554353738098</v>
      </c>
      <c r="I1847" s="61">
        <v>67.441162949438905</v>
      </c>
      <c r="J1847" s="123">
        <v>374099.86950661603</v>
      </c>
      <c r="K1847" s="99">
        <v>8673.9166666666697</v>
      </c>
      <c r="L1847" s="16">
        <v>7531.9672529660802</v>
      </c>
      <c r="M1847" s="17">
        <f>gp_need_index[[#This Row],[Normalised weighted population (base year)]]/gp_need_index[[#This Row],[Registered population (base year)]]</f>
        <v>0.86834673912777705</v>
      </c>
      <c r="N1847" s="99">
        <v>8629.7441831440792</v>
      </c>
      <c r="O1847" s="16">
        <v>7559.1913631746402</v>
      </c>
      <c r="P1847" s="17">
        <f>gp_need_index[[#This Row],[Normalised weighted population 2026/27]]/gp_need_index[[#This Row],[Registered population 2026/27]]</f>
        <v>0.87594616975315664</v>
      </c>
      <c r="Q1847" s="99">
        <v>8591.3495700515105</v>
      </c>
      <c r="R1847" s="16">
        <v>7585.7649142730197</v>
      </c>
      <c r="S1847" s="17">
        <f>gp_need_index[[#This Row],[Normalised weighted population 2027/28]]/gp_need_index[[#This Row],[Registered population 2027/28]]</f>
        <v>0.88295381912012438</v>
      </c>
      <c r="T1847" s="99">
        <v>8574.3526691369207</v>
      </c>
      <c r="U1847" s="16">
        <v>7616.0240194906701</v>
      </c>
      <c r="V1847" s="17">
        <f>gp_need_index[[#This Row],[Normalised weighted population 2028/29]]/gp_need_index[[#This Row],[Registered population 2028/29]]</f>
        <v>0.8882331195571509</v>
      </c>
    </row>
    <row r="1848" spans="1:22" x14ac:dyDescent="0.2">
      <c r="A1848" s="6" t="s">
        <v>3152</v>
      </c>
      <c r="B1848" s="1" t="s">
        <v>12323</v>
      </c>
      <c r="C1848" s="95" t="s">
        <v>6269</v>
      </c>
      <c r="D1848" s="95" t="s">
        <v>12677</v>
      </c>
      <c r="E1848" s="95" t="s">
        <v>6652</v>
      </c>
      <c r="F1848" s="95" t="s">
        <v>6307</v>
      </c>
      <c r="G1848" s="95" t="s">
        <v>6307</v>
      </c>
      <c r="H1848" s="61">
        <v>5451.2665148702699</v>
      </c>
      <c r="I1848" s="61">
        <v>502.055284695316</v>
      </c>
      <c r="J1848" s="123">
        <v>2736837.1620732401</v>
      </c>
      <c r="K1848" s="99">
        <v>98006.166666666701</v>
      </c>
      <c r="L1848" s="16">
        <v>55102.312408242302</v>
      </c>
      <c r="M1848" s="17">
        <f>gp_need_index[[#This Row],[Normalised weighted population (base year)]]/gp_need_index[[#This Row],[Registered population (base year)]]</f>
        <v>0.56223311534725484</v>
      </c>
      <c r="N1848" s="99">
        <v>97444.757754115606</v>
      </c>
      <c r="O1848" s="16">
        <v>55301.478359894201</v>
      </c>
      <c r="P1848" s="17">
        <f>gp_need_index[[#This Row],[Normalised weighted population 2026/27]]/gp_need_index[[#This Row],[Registered population 2026/27]]</f>
        <v>0.56751619722261071</v>
      </c>
      <c r="Q1848" s="99">
        <v>96928.273130040296</v>
      </c>
      <c r="R1848" s="16">
        <v>55495.884955839399</v>
      </c>
      <c r="S1848" s="17">
        <f>gp_need_index[[#This Row],[Normalised weighted population 2027/28]]/gp_need_index[[#This Row],[Registered population 2027/28]]</f>
        <v>0.57254589567881153</v>
      </c>
      <c r="T1848" s="99">
        <v>96790.698708265394</v>
      </c>
      <c r="U1848" s="16">
        <v>55717.254302372297</v>
      </c>
      <c r="V1848" s="17">
        <f>gp_need_index[[#This Row],[Normalised weighted population 2028/29]]/gp_need_index[[#This Row],[Registered population 2028/29]]</f>
        <v>0.57564678265530844</v>
      </c>
    </row>
    <row r="1849" spans="1:22" x14ac:dyDescent="0.2">
      <c r="A1849" s="6" t="s">
        <v>3194</v>
      </c>
      <c r="B1849" s="1" t="s">
        <v>7100</v>
      </c>
      <c r="C1849" s="95" t="s">
        <v>6269</v>
      </c>
      <c r="D1849" s="95" t="s">
        <v>12677</v>
      </c>
      <c r="E1849" s="95" t="s">
        <v>6652</v>
      </c>
      <c r="F1849" s="95" t="s">
        <v>6307</v>
      </c>
      <c r="G1849" s="95" t="s">
        <v>6307</v>
      </c>
      <c r="H1849" s="61">
        <v>5361.0978298611099</v>
      </c>
      <c r="I1849" s="61">
        <v>93.585697249482294</v>
      </c>
      <c r="J1849" s="123">
        <v>501722.07843023899</v>
      </c>
      <c r="K1849" s="99">
        <v>9949.5</v>
      </c>
      <c r="L1849" s="16">
        <v>10101.458388131799</v>
      </c>
      <c r="M1849" s="17">
        <f>gp_need_index[[#This Row],[Normalised weighted population (base year)]]/gp_need_index[[#This Row],[Registered population (base year)]]</f>
        <v>1.015272967298035</v>
      </c>
      <c r="N1849" s="99">
        <v>9901.9854984584399</v>
      </c>
      <c r="O1849" s="16">
        <v>10137.969860790899</v>
      </c>
      <c r="P1849" s="17">
        <f>gp_need_index[[#This Row],[Normalised weighted population 2026/27]]/gp_need_index[[#This Row],[Registered population 2026/27]]</f>
        <v>1.0238320246347763</v>
      </c>
      <c r="Q1849" s="99">
        <v>9860.1802372678303</v>
      </c>
      <c r="R1849" s="16">
        <v>10173.6088395105</v>
      </c>
      <c r="S1849" s="17">
        <f>gp_need_index[[#This Row],[Normalised weighted population 2027/28]]/gp_need_index[[#This Row],[Registered population 2027/28]]</f>
        <v>1.0317873096333499</v>
      </c>
      <c r="T1849" s="99">
        <v>9831.3661889111099</v>
      </c>
      <c r="U1849" s="16">
        <v>10214.1906798123</v>
      </c>
      <c r="V1849" s="17">
        <f>gp_need_index[[#This Row],[Normalised weighted population 2028/29]]/gp_need_index[[#This Row],[Registered population 2028/29]]</f>
        <v>1.0389390938700851</v>
      </c>
    </row>
    <row r="1850" spans="1:22" x14ac:dyDescent="0.2">
      <c r="A1850" s="6" t="s">
        <v>3618</v>
      </c>
      <c r="B1850" s="1" t="s">
        <v>8366</v>
      </c>
      <c r="C1850" s="95" t="s">
        <v>6269</v>
      </c>
      <c r="D1850" s="95" t="s">
        <v>12677</v>
      </c>
      <c r="E1850" s="95" t="s">
        <v>6652</v>
      </c>
      <c r="F1850" s="95" t="s">
        <v>6296</v>
      </c>
      <c r="G1850" s="95" t="s">
        <v>6296</v>
      </c>
      <c r="H1850" s="61">
        <v>5503.0407346329603</v>
      </c>
      <c r="I1850" s="61">
        <v>114.802632606694</v>
      </c>
      <c r="J1850" s="123">
        <v>631763.56367773796</v>
      </c>
      <c r="K1850" s="99">
        <v>15000.833333333299</v>
      </c>
      <c r="L1850" s="16">
        <v>12719.6582012005</v>
      </c>
      <c r="M1850" s="17">
        <f>gp_need_index[[#This Row],[Normalised weighted population (base year)]]/gp_need_index[[#This Row],[Registered population (base year)]]</f>
        <v>0.84793010618524722</v>
      </c>
      <c r="N1850" s="99">
        <v>15009.4254918555</v>
      </c>
      <c r="O1850" s="16">
        <v>12765.6330926272</v>
      </c>
      <c r="P1850" s="17">
        <f>gp_need_index[[#This Row],[Normalised weighted population 2026/27]]/gp_need_index[[#This Row],[Registered population 2026/27]]</f>
        <v>0.85050777590082716</v>
      </c>
      <c r="Q1850" s="99">
        <v>15018.1483096717</v>
      </c>
      <c r="R1850" s="16">
        <v>12810.509348167299</v>
      </c>
      <c r="S1850" s="17">
        <f>gp_need_index[[#This Row],[Normalised weighted population 2027/28]]/gp_need_index[[#This Row],[Registered population 2027/28]]</f>
        <v>0.85300192034442224</v>
      </c>
      <c r="T1850" s="99">
        <v>15033.6876453981</v>
      </c>
      <c r="U1850" s="16">
        <v>12861.609606959701</v>
      </c>
      <c r="V1850" s="17">
        <f>gp_need_index[[#This Row],[Normalised weighted population 2028/29]]/gp_need_index[[#This Row],[Registered population 2028/29]]</f>
        <v>0.85551927845838371</v>
      </c>
    </row>
    <row r="1851" spans="1:22" x14ac:dyDescent="0.2">
      <c r="A1851" s="6" t="s">
        <v>3616</v>
      </c>
      <c r="B1851" s="1" t="s">
        <v>8367</v>
      </c>
      <c r="C1851" s="95" t="s">
        <v>6269</v>
      </c>
      <c r="D1851" s="95" t="s">
        <v>12677</v>
      </c>
      <c r="E1851" s="95" t="s">
        <v>6652</v>
      </c>
      <c r="F1851" s="95" t="s">
        <v>6296</v>
      </c>
      <c r="G1851" s="95" t="s">
        <v>6296</v>
      </c>
      <c r="H1851" s="61">
        <v>5354.79758926265</v>
      </c>
      <c r="I1851" s="61">
        <v>194.27315049617701</v>
      </c>
      <c r="J1851" s="123">
        <v>1040293.39793539</v>
      </c>
      <c r="K1851" s="99">
        <v>18571.083333333299</v>
      </c>
      <c r="L1851" s="16">
        <v>20944.823683205199</v>
      </c>
      <c r="M1851" s="17">
        <f>gp_need_index[[#This Row],[Normalised weighted population (base year)]]/gp_need_index[[#This Row],[Registered population (base year)]]</f>
        <v>1.1278191641955138</v>
      </c>
      <c r="N1851" s="99">
        <v>18562.1684479342</v>
      </c>
      <c r="O1851" s="16">
        <v>21020.5282327737</v>
      </c>
      <c r="P1851" s="17">
        <f>gp_need_index[[#This Row],[Normalised weighted population 2026/27]]/gp_need_index[[#This Row],[Registered population 2026/27]]</f>
        <v>1.132439256315072</v>
      </c>
      <c r="Q1851" s="99">
        <v>18554.1425041039</v>
      </c>
      <c r="R1851" s="16">
        <v>21094.423713688499</v>
      </c>
      <c r="S1851" s="17">
        <f>gp_need_index[[#This Row],[Normalised weighted population 2027/28]]/gp_need_index[[#This Row],[Registered population 2027/28]]</f>
        <v>1.1369118087253414</v>
      </c>
      <c r="T1851" s="99">
        <v>18561.6085026488</v>
      </c>
      <c r="U1851" s="16">
        <v>21178.5679488278</v>
      </c>
      <c r="V1851" s="17">
        <f>gp_need_index[[#This Row],[Normalised weighted population 2028/29]]/gp_need_index[[#This Row],[Registered population 2028/29]]</f>
        <v>1.1409877514551368</v>
      </c>
    </row>
    <row r="1852" spans="1:22" x14ac:dyDescent="0.2">
      <c r="A1852" s="6" t="s">
        <v>3610</v>
      </c>
      <c r="B1852" s="1" t="s">
        <v>8368</v>
      </c>
      <c r="C1852" s="95" t="s">
        <v>6269</v>
      </c>
      <c r="D1852" s="95" t="s">
        <v>12677</v>
      </c>
      <c r="E1852" s="95" t="s">
        <v>6652</v>
      </c>
      <c r="F1852" s="95" t="s">
        <v>6296</v>
      </c>
      <c r="G1852" s="95" t="s">
        <v>6296</v>
      </c>
      <c r="H1852" s="61">
        <v>5516.2436095120602</v>
      </c>
      <c r="I1852" s="61">
        <v>53.748782028296802</v>
      </c>
      <c r="J1852" s="123">
        <v>296491.37538264901</v>
      </c>
      <c r="K1852" s="99">
        <v>5639.5833333333303</v>
      </c>
      <c r="L1852" s="16">
        <v>5969.4309252612302</v>
      </c>
      <c r="M1852" s="17">
        <f>gp_need_index[[#This Row],[Normalised weighted population (base year)]]/gp_need_index[[#This Row],[Registered population (base year)]]</f>
        <v>1.0584879365073483</v>
      </c>
      <c r="N1852" s="99">
        <v>5638.4207348134396</v>
      </c>
      <c r="O1852" s="16">
        <v>5991.00728638092</v>
      </c>
      <c r="P1852" s="17">
        <f>gp_need_index[[#This Row],[Normalised weighted population 2026/27]]/gp_need_index[[#This Row],[Registered population 2026/27]]</f>
        <v>1.062532855945016</v>
      </c>
      <c r="Q1852" s="99">
        <v>5636.3443359816201</v>
      </c>
      <c r="R1852" s="16">
        <v>6012.0680494449398</v>
      </c>
      <c r="S1852" s="17">
        <f>gp_need_index[[#This Row],[Normalised weighted population 2027/28]]/gp_need_index[[#This Row],[Registered population 2027/28]]</f>
        <v>1.066660887104564</v>
      </c>
      <c r="T1852" s="99">
        <v>5638.8377620066503</v>
      </c>
      <c r="U1852" s="16">
        <v>6036.0497838830297</v>
      </c>
      <c r="V1852" s="17">
        <f>gp_need_index[[#This Row],[Normalised weighted population 2028/29]]/gp_need_index[[#This Row],[Registered population 2028/29]]</f>
        <v>1.0704421795130752</v>
      </c>
    </row>
    <row r="1853" spans="1:22" x14ac:dyDescent="0.2">
      <c r="A1853" s="6" t="s">
        <v>3154</v>
      </c>
      <c r="B1853" s="1" t="s">
        <v>8369</v>
      </c>
      <c r="C1853" s="95" t="s">
        <v>6269</v>
      </c>
      <c r="D1853" s="95" t="s">
        <v>12677</v>
      </c>
      <c r="E1853" s="95" t="s">
        <v>6652</v>
      </c>
      <c r="F1853" s="95" t="s">
        <v>6307</v>
      </c>
      <c r="G1853" s="95" t="s">
        <v>6307</v>
      </c>
      <c r="H1853" s="61">
        <v>5746.2331612723201</v>
      </c>
      <c r="I1853" s="61">
        <v>119.36552070243199</v>
      </c>
      <c r="J1853" s="123">
        <v>685902.11337285</v>
      </c>
      <c r="K1853" s="99">
        <v>12409.916666666701</v>
      </c>
      <c r="L1853" s="16">
        <v>13809.6606755784</v>
      </c>
      <c r="M1853" s="17">
        <f>gp_need_index[[#This Row],[Normalised weighted population (base year)]]/gp_need_index[[#This Row],[Registered population (base year)]]</f>
        <v>1.1127923777821522</v>
      </c>
      <c r="N1853" s="99">
        <v>12359.5450718257</v>
      </c>
      <c r="O1853" s="16">
        <v>13859.5753541143</v>
      </c>
      <c r="P1853" s="17">
        <f>gp_need_index[[#This Row],[Normalised weighted population 2026/27]]/gp_need_index[[#This Row],[Registered population 2026/27]]</f>
        <v>1.1213661403855395</v>
      </c>
      <c r="Q1853" s="99">
        <v>12313.224555975999</v>
      </c>
      <c r="R1853" s="16">
        <v>13908.2972499071</v>
      </c>
      <c r="S1853" s="17">
        <f>gp_need_index[[#This Row],[Normalised weighted population 2027/28]]/gp_need_index[[#This Row],[Registered population 2027/28]]</f>
        <v>1.1295414281352452</v>
      </c>
      <c r="T1853" s="99">
        <v>12288.644821947501</v>
      </c>
      <c r="U1853" s="16">
        <v>13963.7765106856</v>
      </c>
      <c r="V1853" s="17">
        <f>gp_need_index[[#This Row],[Normalised weighted population 2028/29]]/gp_need_index[[#This Row],[Registered population 2028/29]]</f>
        <v>1.1363154125625241</v>
      </c>
    </row>
    <row r="1854" spans="1:22" x14ac:dyDescent="0.2">
      <c r="A1854" s="6" t="s">
        <v>3621</v>
      </c>
      <c r="B1854" s="1" t="s">
        <v>8370</v>
      </c>
      <c r="C1854" s="95" t="s">
        <v>6269</v>
      </c>
      <c r="D1854" s="95" t="s">
        <v>12677</v>
      </c>
      <c r="E1854" s="95" t="s">
        <v>6652</v>
      </c>
      <c r="F1854" s="95" t="s">
        <v>6296</v>
      </c>
      <c r="G1854" s="95" t="s">
        <v>6296</v>
      </c>
      <c r="H1854" s="61">
        <v>5253.7167671017496</v>
      </c>
      <c r="I1854" s="61">
        <v>167.487255380665</v>
      </c>
      <c r="J1854" s="123">
        <v>879930.601869251</v>
      </c>
      <c r="K1854" s="99">
        <v>12000.333333333299</v>
      </c>
      <c r="L1854" s="16">
        <v>17716.147527404399</v>
      </c>
      <c r="M1854" s="17">
        <f>gp_need_index[[#This Row],[Normalised weighted population (base year)]]/gp_need_index[[#This Row],[Registered population (base year)]]</f>
        <v>1.4763046188220701</v>
      </c>
      <c r="N1854" s="99">
        <v>11966.916450615199</v>
      </c>
      <c r="O1854" s="16">
        <v>17780.182106493499</v>
      </c>
      <c r="P1854" s="17">
        <f>gp_need_index[[#This Row],[Normalised weighted population 2026/27]]/gp_need_index[[#This Row],[Registered population 2026/27]]</f>
        <v>1.4857780765720521</v>
      </c>
      <c r="Q1854" s="99">
        <v>11932.8259102048</v>
      </c>
      <c r="R1854" s="16">
        <v>17842.686487590101</v>
      </c>
      <c r="S1854" s="17">
        <f>gp_need_index[[#This Row],[Normalised weighted population 2027/28]]/gp_need_index[[#This Row],[Registered population 2027/28]]</f>
        <v>1.4952607724152973</v>
      </c>
      <c r="T1854" s="99">
        <v>11918.5582524076</v>
      </c>
      <c r="U1854" s="16">
        <v>17913.8597619922</v>
      </c>
      <c r="V1854" s="17">
        <f>gp_need_index[[#This Row],[Normalised weighted population 2028/29]]/gp_need_index[[#This Row],[Registered population 2028/29]]</f>
        <v>1.5030223775911422</v>
      </c>
    </row>
    <row r="1855" spans="1:22" x14ac:dyDescent="0.2">
      <c r="A1855" s="6" t="s">
        <v>3172</v>
      </c>
      <c r="B1855" s="1" t="s">
        <v>8371</v>
      </c>
      <c r="C1855" s="95" t="s">
        <v>6269</v>
      </c>
      <c r="D1855" s="95" t="s">
        <v>12677</v>
      </c>
      <c r="E1855" s="95" t="s">
        <v>6652</v>
      </c>
      <c r="F1855" s="95" t="s">
        <v>6307</v>
      </c>
      <c r="G1855" s="95" t="s">
        <v>6307</v>
      </c>
      <c r="H1855" s="61">
        <v>5549.1030690262996</v>
      </c>
      <c r="I1855" s="61">
        <v>59.751012908108002</v>
      </c>
      <c r="J1855" s="123">
        <v>331564.52910581202</v>
      </c>
      <c r="K1855" s="99">
        <v>6572.0833333333303</v>
      </c>
      <c r="L1855" s="16">
        <v>6675.5788468029104</v>
      </c>
      <c r="M1855" s="17">
        <f>gp_need_index[[#This Row],[Normalised weighted population (base year)]]/gp_need_index[[#This Row],[Registered population (base year)]]</f>
        <v>1.0157477481979962</v>
      </c>
      <c r="N1855" s="99">
        <v>6555.55312274064</v>
      </c>
      <c r="O1855" s="16">
        <v>6699.7075622005696</v>
      </c>
      <c r="P1855" s="17">
        <f>gp_need_index[[#This Row],[Normalised weighted population 2026/27]]/gp_need_index[[#This Row],[Registered population 2026/27]]</f>
        <v>1.0219896684171272</v>
      </c>
      <c r="Q1855" s="99">
        <v>6543.2841921100799</v>
      </c>
      <c r="R1855" s="16">
        <v>6723.2596873809998</v>
      </c>
      <c r="S1855" s="17">
        <f>gp_need_index[[#This Row],[Normalised weighted population 2027/28]]/gp_need_index[[#This Row],[Registered population 2027/28]]</f>
        <v>1.0275053765031228</v>
      </c>
      <c r="T1855" s="99">
        <v>6540.3599010734997</v>
      </c>
      <c r="U1855" s="16">
        <v>6750.0783173524196</v>
      </c>
      <c r="V1855" s="17">
        <f>gp_need_index[[#This Row],[Normalised weighted population 2028/29]]/gp_need_index[[#This Row],[Registered population 2028/29]]</f>
        <v>1.0320652715524872</v>
      </c>
    </row>
    <row r="1856" spans="1:22" x14ac:dyDescent="0.2">
      <c r="A1856" s="6" t="s">
        <v>3174</v>
      </c>
      <c r="B1856" s="1" t="s">
        <v>8372</v>
      </c>
      <c r="C1856" s="95" t="s">
        <v>6269</v>
      </c>
      <c r="D1856" s="95" t="s">
        <v>12677</v>
      </c>
      <c r="E1856" s="95" t="s">
        <v>6652</v>
      </c>
      <c r="F1856" s="95" t="s">
        <v>6307</v>
      </c>
      <c r="G1856" s="95" t="s">
        <v>6307</v>
      </c>
      <c r="H1856" s="61">
        <v>5616.6789175180302</v>
      </c>
      <c r="I1856" s="61">
        <v>53.999335701185402</v>
      </c>
      <c r="J1856" s="123">
        <v>303296.93039282702</v>
      </c>
      <c r="K1856" s="99">
        <v>4881.0833333333303</v>
      </c>
      <c r="L1856" s="16">
        <v>6106.4510678838997</v>
      </c>
      <c r="M1856" s="17">
        <f>gp_need_index[[#This Row],[Normalised weighted population (base year)]]/gp_need_index[[#This Row],[Registered population (base year)]]</f>
        <v>1.2510442151606858</v>
      </c>
      <c r="N1856" s="99">
        <v>4877.8952477739604</v>
      </c>
      <c r="O1856" s="16">
        <v>6128.5226849358396</v>
      </c>
      <c r="P1856" s="17">
        <f>gp_need_index[[#This Row],[Normalised weighted population 2026/27]]/gp_need_index[[#This Row],[Registered population 2026/27]]</f>
        <v>1.2563866941859003</v>
      </c>
      <c r="Q1856" s="99">
        <v>4876.7592652104004</v>
      </c>
      <c r="R1856" s="16">
        <v>6150.0668690821904</v>
      </c>
      <c r="S1856" s="17">
        <f>gp_need_index[[#This Row],[Normalised weighted population 2027/28]]/gp_need_index[[#This Row],[Registered population 2027/28]]</f>
        <v>1.2610970799717864</v>
      </c>
      <c r="T1856" s="99">
        <v>4883.9978522393903</v>
      </c>
      <c r="U1856" s="16">
        <v>6174.5990715153303</v>
      </c>
      <c r="V1856" s="17">
        <f>gp_need_index[[#This Row],[Normalised weighted population 2028/29]]/gp_need_index[[#This Row],[Registered population 2028/29]]</f>
        <v>1.2642509801031503</v>
      </c>
    </row>
    <row r="1857" spans="1:22" x14ac:dyDescent="0.2">
      <c r="A1857" s="6" t="s">
        <v>3151</v>
      </c>
      <c r="B1857" s="1" t="s">
        <v>8373</v>
      </c>
      <c r="C1857" s="95" t="s">
        <v>6269</v>
      </c>
      <c r="D1857" s="95" t="s">
        <v>12677</v>
      </c>
      <c r="E1857" s="95" t="s">
        <v>6652</v>
      </c>
      <c r="F1857" s="95" t="s">
        <v>6307</v>
      </c>
      <c r="G1857" s="95" t="s">
        <v>6307</v>
      </c>
      <c r="H1857" s="61">
        <v>5582.2257939091396</v>
      </c>
      <c r="I1857" s="61">
        <v>56.809483982209102</v>
      </c>
      <c r="J1857" s="123">
        <v>317123.36682415602</v>
      </c>
      <c r="K1857" s="99">
        <v>8545.9166666666697</v>
      </c>
      <c r="L1857" s="16">
        <v>6384.8266432705796</v>
      </c>
      <c r="M1857" s="17">
        <f>gp_need_index[[#This Row],[Normalised weighted population (base year)]]/gp_need_index[[#This Row],[Registered population (base year)]]</f>
        <v>0.74712016186333563</v>
      </c>
      <c r="N1857" s="99">
        <v>8522.7285502327504</v>
      </c>
      <c r="O1857" s="16">
        <v>6407.9044419865104</v>
      </c>
      <c r="P1857" s="17">
        <f>gp_need_index[[#This Row],[Normalised weighted population 2026/27]]/gp_need_index[[#This Row],[Registered population 2026/27]]</f>
        <v>0.75186067516036448</v>
      </c>
      <c r="Q1857" s="99">
        <v>8504.1691653629205</v>
      </c>
      <c r="R1857" s="16">
        <v>6430.4307636447002</v>
      </c>
      <c r="S1857" s="17">
        <f>gp_need_index[[#This Row],[Normalised weighted population 2027/28]]/gp_need_index[[#This Row],[Registered population 2027/28]]</f>
        <v>0.75615038207795082</v>
      </c>
      <c r="T1857" s="99">
        <v>8496.4123643503499</v>
      </c>
      <c r="U1857" s="16">
        <v>6456.0813187661597</v>
      </c>
      <c r="V1857" s="17">
        <f>gp_need_index[[#This Row],[Normalised weighted population 2028/29]]/gp_need_index[[#This Row],[Registered population 2028/29]]</f>
        <v>0.75985969629427264</v>
      </c>
    </row>
    <row r="1858" spans="1:22" x14ac:dyDescent="0.2">
      <c r="A1858" s="6" t="s">
        <v>3181</v>
      </c>
      <c r="B1858" s="1" t="s">
        <v>8374</v>
      </c>
      <c r="C1858" s="95" t="s">
        <v>6269</v>
      </c>
      <c r="D1858" s="95" t="s">
        <v>12677</v>
      </c>
      <c r="E1858" s="95" t="s">
        <v>6652</v>
      </c>
      <c r="F1858" s="95" t="s">
        <v>6296</v>
      </c>
      <c r="G1858" s="95" t="s">
        <v>6296</v>
      </c>
      <c r="H1858" s="61">
        <v>5516.2092075892897</v>
      </c>
      <c r="I1858" s="61">
        <v>49.229426292813301</v>
      </c>
      <c r="J1858" s="123">
        <v>271559.81460075499</v>
      </c>
      <c r="K1858" s="99">
        <v>5956.75</v>
      </c>
      <c r="L1858" s="16">
        <v>5467.4695115290597</v>
      </c>
      <c r="M1858" s="17">
        <f>gp_need_index[[#This Row],[Normalised weighted population (base year)]]/gp_need_index[[#This Row],[Registered population (base year)]]</f>
        <v>0.91786116783968774</v>
      </c>
      <c r="N1858" s="99">
        <v>5960.9115025474102</v>
      </c>
      <c r="O1858" s="16">
        <v>5487.2315454764603</v>
      </c>
      <c r="P1858" s="17">
        <f>gp_need_index[[#This Row],[Normalised weighted population 2026/27]]/gp_need_index[[#This Row],[Registered population 2026/27]]</f>
        <v>0.92053565014871941</v>
      </c>
      <c r="Q1858" s="99">
        <v>5964.8797855872399</v>
      </c>
      <c r="R1858" s="16">
        <v>5506.5213373148699</v>
      </c>
      <c r="S1858" s="17">
        <f>gp_need_index[[#This Row],[Normalised weighted population 2027/28]]/gp_need_index[[#This Row],[Registered population 2027/28]]</f>
        <v>0.92315713564255097</v>
      </c>
      <c r="T1858" s="99">
        <v>5973.0418870036101</v>
      </c>
      <c r="U1858" s="16">
        <v>5528.4864799751103</v>
      </c>
      <c r="V1858" s="17">
        <f>gp_need_index[[#This Row],[Normalised weighted population 2028/29]]/gp_need_index[[#This Row],[Registered population 2028/29]]</f>
        <v>0.92557303038577687</v>
      </c>
    </row>
    <row r="1859" spans="1:22" x14ac:dyDescent="0.2">
      <c r="A1859" s="6" t="s">
        <v>3185</v>
      </c>
      <c r="B1859" s="1" t="s">
        <v>8375</v>
      </c>
      <c r="C1859" s="95" t="s">
        <v>6269</v>
      </c>
      <c r="D1859" s="95" t="s">
        <v>12677</v>
      </c>
      <c r="E1859" s="95" t="s">
        <v>6652</v>
      </c>
      <c r="F1859" s="95" t="s">
        <v>6307</v>
      </c>
      <c r="G1859" s="95" t="s">
        <v>6307</v>
      </c>
      <c r="H1859" s="61">
        <v>5559.8748994715097</v>
      </c>
      <c r="I1859" s="61">
        <v>47.4965199631568</v>
      </c>
      <c r="J1859" s="123">
        <v>264074.70915540302</v>
      </c>
      <c r="K1859" s="99">
        <v>6954.8333333333303</v>
      </c>
      <c r="L1859" s="16">
        <v>5316.7675902112596</v>
      </c>
      <c r="M1859" s="17">
        <f>gp_need_index[[#This Row],[Normalised weighted population (base year)]]/gp_need_index[[#This Row],[Registered population (base year)]]</f>
        <v>0.76447088454713918</v>
      </c>
      <c r="N1859" s="99">
        <v>6938.0607358398202</v>
      </c>
      <c r="O1859" s="16">
        <v>5335.9849157741401</v>
      </c>
      <c r="P1859" s="17">
        <f>gp_need_index[[#This Row],[Normalised weighted population 2026/27]]/gp_need_index[[#This Row],[Registered population 2026/27]]</f>
        <v>0.76908881587186684</v>
      </c>
      <c r="Q1859" s="99">
        <v>6924.9010877204901</v>
      </c>
      <c r="R1859" s="16">
        <v>5354.7430158151401</v>
      </c>
      <c r="S1859" s="17">
        <f>gp_need_index[[#This Row],[Normalised weighted population 2027/28]]/gp_need_index[[#This Row],[Registered population 2027/28]]</f>
        <v>0.77325913366623866</v>
      </c>
      <c r="T1859" s="99">
        <v>6920.1773049071398</v>
      </c>
      <c r="U1859" s="16">
        <v>5376.1027249756698</v>
      </c>
      <c r="V1859" s="17">
        <f>gp_need_index[[#This Row],[Normalised weighted population 2028/29]]/gp_need_index[[#This Row],[Registered population 2028/29]]</f>
        <v>0.77687355223737442</v>
      </c>
    </row>
    <row r="1860" spans="1:22" x14ac:dyDescent="0.2">
      <c r="A1860" s="6" t="s">
        <v>3615</v>
      </c>
      <c r="B1860" s="1" t="s">
        <v>8376</v>
      </c>
      <c r="C1860" s="95" t="s">
        <v>6269</v>
      </c>
      <c r="D1860" s="95" t="s">
        <v>12677</v>
      </c>
      <c r="E1860" s="95" t="s">
        <v>6652</v>
      </c>
      <c r="F1860" s="95" t="s">
        <v>6307</v>
      </c>
      <c r="G1860" s="95" t="s">
        <v>6307</v>
      </c>
      <c r="H1860" s="61">
        <v>5436.5516031095303</v>
      </c>
      <c r="I1860" s="61">
        <v>81.816159428316993</v>
      </c>
      <c r="J1860" s="123">
        <v>444797.77270028199</v>
      </c>
      <c r="K1860" s="99">
        <v>8063.25</v>
      </c>
      <c r="L1860" s="16">
        <v>8955.3686896207801</v>
      </c>
      <c r="M1860" s="17">
        <f>gp_need_index[[#This Row],[Normalised weighted population (base year)]]/gp_need_index[[#This Row],[Registered population (base year)]]</f>
        <v>1.1106400880067937</v>
      </c>
      <c r="N1860" s="99">
        <v>8032.2724672940403</v>
      </c>
      <c r="O1860" s="16">
        <v>8987.7376492798303</v>
      </c>
      <c r="P1860" s="17">
        <f>gp_need_index[[#This Row],[Normalised weighted population 2026/27]]/gp_need_index[[#This Row],[Registered population 2026/27]]</f>
        <v>1.1189532832553017</v>
      </c>
      <c r="Q1860" s="99">
        <v>8008.37115783839</v>
      </c>
      <c r="R1860" s="16">
        <v>9019.3331062814195</v>
      </c>
      <c r="S1860" s="17">
        <f>gp_need_index[[#This Row],[Normalised weighted population 2027/28]]/gp_need_index[[#This Row],[Registered population 2027/28]]</f>
        <v>1.126238148621961</v>
      </c>
      <c r="T1860" s="99">
        <v>8002.1142752210199</v>
      </c>
      <c r="U1860" s="16">
        <v>9055.3106184427197</v>
      </c>
      <c r="V1860" s="17">
        <f>gp_need_index[[#This Row],[Normalised weighted population 2028/29]]/gp_need_index[[#This Row],[Registered population 2028/29]]</f>
        <v>1.131614759174707</v>
      </c>
    </row>
    <row r="1861" spans="1:22" x14ac:dyDescent="0.2">
      <c r="A1861" s="6" t="s">
        <v>3606</v>
      </c>
      <c r="B1861" s="1" t="s">
        <v>8377</v>
      </c>
      <c r="C1861" s="95" t="s">
        <v>6269</v>
      </c>
      <c r="D1861" s="95" t="s">
        <v>12677</v>
      </c>
      <c r="E1861" s="95" t="s">
        <v>6652</v>
      </c>
      <c r="F1861" s="95" t="s">
        <v>6296</v>
      </c>
      <c r="G1861" s="95" t="s">
        <v>6296</v>
      </c>
      <c r="H1861" s="61">
        <v>5412.6427154540997</v>
      </c>
      <c r="I1861" s="61">
        <v>90.528013193392198</v>
      </c>
      <c r="J1861" s="123">
        <v>489995.79115574702</v>
      </c>
      <c r="K1861" s="99">
        <v>6997.9166666666697</v>
      </c>
      <c r="L1861" s="16">
        <v>9865.3663203456999</v>
      </c>
      <c r="M1861" s="17">
        <f>gp_need_index[[#This Row],[Normalised weighted population (base year)]]/gp_need_index[[#This Row],[Registered population (base year)]]</f>
        <v>1.4097576164828622</v>
      </c>
      <c r="N1861" s="99">
        <v>6982.1482565242104</v>
      </c>
      <c r="O1861" s="16">
        <v>9901.0244440380393</v>
      </c>
      <c r="P1861" s="17">
        <f>gp_need_index[[#This Row],[Normalised weighted population 2026/27]]/gp_need_index[[#This Row],[Registered population 2026/27]]</f>
        <v>1.4180484401468263</v>
      </c>
      <c r="Q1861" s="99">
        <v>6966.5514938923898</v>
      </c>
      <c r="R1861" s="16">
        <v>9935.8304657868302</v>
      </c>
      <c r="S1861" s="17">
        <f>gp_need_index[[#This Row],[Normalised weighted population 2027/28]]/gp_need_index[[#This Row],[Registered population 2027/28]]</f>
        <v>1.4262193388648059</v>
      </c>
      <c r="T1861" s="99">
        <v>6960.6890169557</v>
      </c>
      <c r="U1861" s="16">
        <v>9975.4638241741104</v>
      </c>
      <c r="V1861" s="17">
        <f>gp_need_index[[#This Row],[Normalised weighted population 2028/29]]/gp_need_index[[#This Row],[Registered population 2028/29]]</f>
        <v>1.4331144229938519</v>
      </c>
    </row>
    <row r="1862" spans="1:22" x14ac:dyDescent="0.2">
      <c r="A1862" s="6" t="s">
        <v>3190</v>
      </c>
      <c r="B1862" s="1" t="s">
        <v>8378</v>
      </c>
      <c r="C1862" s="95" t="s">
        <v>6269</v>
      </c>
      <c r="D1862" s="95" t="s">
        <v>12677</v>
      </c>
      <c r="E1862" s="95" t="s">
        <v>6652</v>
      </c>
      <c r="F1862" s="95" t="s">
        <v>6307</v>
      </c>
      <c r="G1862" s="95" t="s">
        <v>6307</v>
      </c>
      <c r="H1862" s="61">
        <v>5441.6586483226101</v>
      </c>
      <c r="I1862" s="61">
        <v>65.358576980820601</v>
      </c>
      <c r="J1862" s="123">
        <v>355659.06566974102</v>
      </c>
      <c r="K1862" s="99">
        <v>6495.25</v>
      </c>
      <c r="L1862" s="16">
        <v>7160.6879718455202</v>
      </c>
      <c r="M1862" s="17">
        <f>gp_need_index[[#This Row],[Normalised weighted population (base year)]]/gp_need_index[[#This Row],[Registered population (base year)]]</f>
        <v>1.1024499398553589</v>
      </c>
      <c r="N1862" s="99">
        <v>6469.2069131193703</v>
      </c>
      <c r="O1862" s="16">
        <v>7186.5701022328803</v>
      </c>
      <c r="P1862" s="17">
        <f>gp_need_index[[#This Row],[Normalised weighted population 2026/27]]/gp_need_index[[#This Row],[Registered population 2026/27]]</f>
        <v>1.110888892370828</v>
      </c>
      <c r="Q1862" s="99">
        <v>6447.2132917734698</v>
      </c>
      <c r="R1862" s="16">
        <v>7211.8337420401904</v>
      </c>
      <c r="S1862" s="17">
        <f>gp_need_index[[#This Row],[Normalised weighted population 2027/28]]/gp_need_index[[#This Row],[Registered population 2027/28]]</f>
        <v>1.1185970458341068</v>
      </c>
      <c r="T1862" s="99">
        <v>6436.4974353553798</v>
      </c>
      <c r="U1862" s="16">
        <v>7240.6012610021899</v>
      </c>
      <c r="V1862" s="17">
        <f>gp_need_index[[#This Row],[Normalised weighted population 2028/29]]/gp_need_index[[#This Row],[Registered population 2028/29]]</f>
        <v>1.124928788323585</v>
      </c>
    </row>
    <row r="1863" spans="1:22" x14ac:dyDescent="0.2">
      <c r="A1863" s="6" t="s">
        <v>3198</v>
      </c>
      <c r="B1863" s="1" t="s">
        <v>8379</v>
      </c>
      <c r="C1863" s="95" t="s">
        <v>6269</v>
      </c>
      <c r="D1863" s="95" t="s">
        <v>12677</v>
      </c>
      <c r="E1863" s="95" t="s">
        <v>6652</v>
      </c>
      <c r="F1863" s="95" t="s">
        <v>6307</v>
      </c>
      <c r="G1863" s="95" t="s">
        <v>6307</v>
      </c>
      <c r="H1863" s="61">
        <v>5485.3895137392201</v>
      </c>
      <c r="I1863" s="61">
        <v>49.720145437077598</v>
      </c>
      <c r="J1863" s="123">
        <v>272734.36440213502</v>
      </c>
      <c r="K1863" s="99">
        <v>4790.0833333333303</v>
      </c>
      <c r="L1863" s="16">
        <v>5491.1173963910296</v>
      </c>
      <c r="M1863" s="17">
        <f>gp_need_index[[#This Row],[Normalised weighted population (base year)]]/gp_need_index[[#This Row],[Registered population (base year)]]</f>
        <v>1.1463511204866372</v>
      </c>
      <c r="N1863" s="99">
        <v>4772.8601559027802</v>
      </c>
      <c r="O1863" s="16">
        <v>5510.9649050360804</v>
      </c>
      <c r="P1863" s="17">
        <f>gp_need_index[[#This Row],[Normalised weighted population 2026/27]]/gp_need_index[[#This Row],[Registered population 2026/27]]</f>
        <v>1.1546462131769055</v>
      </c>
      <c r="Q1863" s="99">
        <v>4757.3791765818996</v>
      </c>
      <c r="R1863" s="16">
        <v>5530.3381290318102</v>
      </c>
      <c r="S1863" s="17">
        <f>gp_need_index[[#This Row],[Normalised weighted population 2027/28]]/gp_need_index[[#This Row],[Registered population 2027/28]]</f>
        <v>1.1624757926075737</v>
      </c>
      <c r="T1863" s="99">
        <v>4752.3690704694</v>
      </c>
      <c r="U1863" s="16">
        <v>5552.3982752697602</v>
      </c>
      <c r="V1863" s="17">
        <f>gp_need_index[[#This Row],[Normalised weighted population 2028/29]]/gp_need_index[[#This Row],[Registered population 2028/29]]</f>
        <v>1.1683432395374418</v>
      </c>
    </row>
    <row r="1864" spans="1:22" x14ac:dyDescent="0.2">
      <c r="A1864" s="6" t="s">
        <v>3195</v>
      </c>
      <c r="B1864" s="1" t="s">
        <v>7508</v>
      </c>
      <c r="C1864" s="95" t="s">
        <v>6269</v>
      </c>
      <c r="D1864" s="95" t="s">
        <v>12677</v>
      </c>
      <c r="E1864" s="95" t="s">
        <v>6652</v>
      </c>
      <c r="F1864" s="95" t="s">
        <v>6307</v>
      </c>
      <c r="G1864" s="95" t="s">
        <v>6307</v>
      </c>
      <c r="H1864" s="61">
        <v>5690.9715970552897</v>
      </c>
      <c r="I1864" s="61">
        <v>37.438197732152801</v>
      </c>
      <c r="J1864" s="123">
        <v>213059.71993862101</v>
      </c>
      <c r="K1864" s="99">
        <v>5546.25</v>
      </c>
      <c r="L1864" s="16">
        <v>4289.6535505886804</v>
      </c>
      <c r="M1864" s="17">
        <f>gp_need_index[[#This Row],[Normalised weighted population (base year)]]/gp_need_index[[#This Row],[Registered population (base year)]]</f>
        <v>0.7734331396148173</v>
      </c>
      <c r="N1864" s="99">
        <v>5521.6706939933601</v>
      </c>
      <c r="O1864" s="16">
        <v>4305.1583977415703</v>
      </c>
      <c r="P1864" s="17">
        <f>gp_need_index[[#This Row],[Normalised weighted population 2026/27]]/gp_need_index[[#This Row],[Registered population 2026/27]]</f>
        <v>0.77968401890117267</v>
      </c>
      <c r="Q1864" s="99">
        <v>5500.21216942294</v>
      </c>
      <c r="R1864" s="16">
        <v>4320.2927343620604</v>
      </c>
      <c r="S1864" s="17">
        <f>gp_need_index[[#This Row],[Normalised weighted population 2027/28]]/gp_need_index[[#This Row],[Registered population 2027/28]]</f>
        <v>0.78547746910194705</v>
      </c>
      <c r="T1864" s="99">
        <v>5486.7071974440196</v>
      </c>
      <c r="U1864" s="16">
        <v>4337.5260910370298</v>
      </c>
      <c r="V1864" s="17">
        <f>gp_need_index[[#This Row],[Normalised weighted population 2028/29]]/gp_need_index[[#This Row],[Registered population 2028/29]]</f>
        <v>0.79055177084311423</v>
      </c>
    </row>
    <row r="1865" spans="1:22" x14ac:dyDescent="0.2">
      <c r="A1865" s="6" t="s">
        <v>3175</v>
      </c>
      <c r="B1865" s="1" t="s">
        <v>8380</v>
      </c>
      <c r="C1865" s="95" t="s">
        <v>6269</v>
      </c>
      <c r="D1865" s="95" t="s">
        <v>12677</v>
      </c>
      <c r="E1865" s="95" t="s">
        <v>6652</v>
      </c>
      <c r="F1865" s="95" t="s">
        <v>6307</v>
      </c>
      <c r="G1865" s="95" t="s">
        <v>6307</v>
      </c>
      <c r="H1865" s="61">
        <v>5687.9034423828098</v>
      </c>
      <c r="I1865" s="61">
        <v>51.8954249571443</v>
      </c>
      <c r="J1865" s="123">
        <v>295176.16625766002</v>
      </c>
      <c r="K1865" s="99">
        <v>4954.1666666666697</v>
      </c>
      <c r="L1865" s="16">
        <v>5942.9510655561699</v>
      </c>
      <c r="M1865" s="17">
        <f>gp_need_index[[#This Row],[Normalised weighted population (base year)]]/gp_need_index[[#This Row],[Registered population (base year)]]</f>
        <v>1.1995864219793775</v>
      </c>
      <c r="N1865" s="99">
        <v>4921.6047977563603</v>
      </c>
      <c r="O1865" s="16">
        <v>5964.4317158748499</v>
      </c>
      <c r="P1865" s="17">
        <f>gp_need_index[[#This Row],[Normalised weighted population 2026/27]]/gp_need_index[[#This Row],[Registered population 2026/27]]</f>
        <v>1.2118875775222524</v>
      </c>
      <c r="Q1865" s="99">
        <v>4893.1031021744502</v>
      </c>
      <c r="R1865" s="16">
        <v>5985.3990552845598</v>
      </c>
      <c r="S1865" s="17">
        <f>gp_need_index[[#This Row],[Normalised weighted population 2027/28]]/gp_need_index[[#This Row],[Registered population 2027/28]]</f>
        <v>1.2232317468693237</v>
      </c>
      <c r="T1865" s="99">
        <v>4873.0061025871901</v>
      </c>
      <c r="U1865" s="16">
        <v>6009.2744089015296</v>
      </c>
      <c r="V1865" s="17">
        <f>gp_need_index[[#This Row],[Normalised weighted population 2028/29]]/gp_need_index[[#This Row],[Registered population 2028/29]]</f>
        <v>1.2331760482941052</v>
      </c>
    </row>
    <row r="1866" spans="1:22" x14ac:dyDescent="0.2">
      <c r="A1866" s="6" t="s">
        <v>3162</v>
      </c>
      <c r="B1866" s="1" t="s">
        <v>8381</v>
      </c>
      <c r="C1866" s="95" t="s">
        <v>6269</v>
      </c>
      <c r="D1866" s="95" t="s">
        <v>12677</v>
      </c>
      <c r="E1866" s="95" t="s">
        <v>6652</v>
      </c>
      <c r="F1866" s="95" t="s">
        <v>6307</v>
      </c>
      <c r="G1866" s="95" t="s">
        <v>6307</v>
      </c>
      <c r="H1866" s="61">
        <v>5389.3139562774104</v>
      </c>
      <c r="I1866" s="61">
        <v>63.982716275090901</v>
      </c>
      <c r="J1866" s="123">
        <v>344822.94578188501</v>
      </c>
      <c r="K1866" s="99">
        <v>6193.4166666666697</v>
      </c>
      <c r="L1866" s="16">
        <v>6942.5181546461999</v>
      </c>
      <c r="M1866" s="17">
        <f>gp_need_index[[#This Row],[Normalised weighted population (base year)]]/gp_need_index[[#This Row],[Registered population (base year)]]</f>
        <v>1.1209512500606069</v>
      </c>
      <c r="N1866" s="99">
        <v>6172.2982487787103</v>
      </c>
      <c r="O1866" s="16">
        <v>6967.6117156003602</v>
      </c>
      <c r="P1866" s="17">
        <f>gp_need_index[[#This Row],[Normalised weighted population 2026/27]]/gp_need_index[[#This Row],[Registered population 2026/27]]</f>
        <v>1.1288520798519441</v>
      </c>
      <c r="Q1866" s="99">
        <v>6154.5772749507096</v>
      </c>
      <c r="R1866" s="16">
        <v>6992.1056299706397</v>
      </c>
      <c r="S1866" s="17">
        <f>gp_need_index[[#This Row],[Normalised weighted population 2027/28]]/gp_need_index[[#This Row],[Registered population 2027/28]]</f>
        <v>1.1360821901495481</v>
      </c>
      <c r="T1866" s="99">
        <v>6148.3614371906997</v>
      </c>
      <c r="U1866" s="16">
        <v>7019.9966682958702</v>
      </c>
      <c r="V1866" s="17">
        <f>gp_need_index[[#This Row],[Normalised weighted population 2028/29]]/gp_need_index[[#This Row],[Registered population 2028/29]]</f>
        <v>1.1417670772952211</v>
      </c>
    </row>
    <row r="1867" spans="1:22" x14ac:dyDescent="0.2">
      <c r="A1867" s="6" t="s">
        <v>3160</v>
      </c>
      <c r="B1867" s="1" t="s">
        <v>8382</v>
      </c>
      <c r="C1867" s="95" t="s">
        <v>6269</v>
      </c>
      <c r="D1867" s="95" t="s">
        <v>12677</v>
      </c>
      <c r="E1867" s="95" t="s">
        <v>6652</v>
      </c>
      <c r="F1867" s="95" t="s">
        <v>6307</v>
      </c>
      <c r="G1867" s="95" t="s">
        <v>6307</v>
      </c>
      <c r="H1867" s="61">
        <v>5537.9222273679097</v>
      </c>
      <c r="I1867" s="61">
        <v>91.342327518028299</v>
      </c>
      <c r="J1867" s="123">
        <v>505846.70586160797</v>
      </c>
      <c r="K1867" s="99">
        <v>8803.8333333333303</v>
      </c>
      <c r="L1867" s="16">
        <v>10184.5018780554</v>
      </c>
      <c r="M1867" s="17">
        <f>gp_need_index[[#This Row],[Normalised weighted population (base year)]]/gp_need_index[[#This Row],[Registered population (base year)]]</f>
        <v>1.1568258385236057</v>
      </c>
      <c r="N1867" s="99">
        <v>8764.1199898729792</v>
      </c>
      <c r="O1867" s="16">
        <v>10221.3135093643</v>
      </c>
      <c r="P1867" s="17">
        <f>gp_need_index[[#This Row],[Normalised weighted population 2026/27]]/gp_need_index[[#This Row],[Registered population 2026/27]]</f>
        <v>1.1662680932227218</v>
      </c>
      <c r="Q1867" s="99">
        <v>8730.2139858009396</v>
      </c>
      <c r="R1867" s="16">
        <v>10257.2454740129</v>
      </c>
      <c r="S1867" s="17">
        <f>gp_need_index[[#This Row],[Normalised weighted population 2027/28]]/gp_need_index[[#This Row],[Registered population 2027/28]]</f>
        <v>1.1749134088460564</v>
      </c>
      <c r="T1867" s="99">
        <v>8713.4029976281508</v>
      </c>
      <c r="U1867" s="16">
        <v>10298.160935215499</v>
      </c>
      <c r="V1867" s="17">
        <f>gp_need_index[[#This Row],[Normalised weighted population 2028/29]]/gp_need_index[[#This Row],[Registered population 2028/29]]</f>
        <v>1.1818758914305616</v>
      </c>
    </row>
    <row r="1868" spans="1:22" x14ac:dyDescent="0.2">
      <c r="A1868" s="6" t="s">
        <v>3623</v>
      </c>
      <c r="B1868" s="1" t="s">
        <v>8383</v>
      </c>
      <c r="C1868" s="95" t="s">
        <v>6269</v>
      </c>
      <c r="D1868" s="95" t="s">
        <v>12677</v>
      </c>
      <c r="E1868" s="95" t="s">
        <v>6652</v>
      </c>
      <c r="F1868" s="95" t="s">
        <v>6296</v>
      </c>
      <c r="G1868" s="95" t="s">
        <v>6296</v>
      </c>
      <c r="H1868" s="61">
        <v>5132.8242912670203</v>
      </c>
      <c r="I1868" s="61">
        <v>95.108056258882797</v>
      </c>
      <c r="J1868" s="123">
        <v>488172.941460784</v>
      </c>
      <c r="K1868" s="99">
        <v>7641.4166666666697</v>
      </c>
      <c r="L1868" s="16">
        <v>9828.6658418674597</v>
      </c>
      <c r="M1868" s="17">
        <f>gp_need_index[[#This Row],[Normalised weighted population (base year)]]/gp_need_index[[#This Row],[Registered population (base year)]]</f>
        <v>1.2862360829951849</v>
      </c>
      <c r="N1868" s="99">
        <v>7619.4457498411402</v>
      </c>
      <c r="O1868" s="16">
        <v>9864.1913125838491</v>
      </c>
      <c r="P1868" s="17">
        <f>gp_need_index[[#This Row],[Normalised weighted population 2026/27]]/gp_need_index[[#This Row],[Registered population 2026/27]]</f>
        <v>1.2946074604953399</v>
      </c>
      <c r="Q1868" s="99">
        <v>7599.1651790441801</v>
      </c>
      <c r="R1868" s="16">
        <v>9898.8678512895804</v>
      </c>
      <c r="S1868" s="17">
        <f>gp_need_index[[#This Row],[Normalised weighted population 2027/28]]/gp_need_index[[#This Row],[Registered population 2027/28]]</f>
        <v>1.3026256987526958</v>
      </c>
      <c r="T1868" s="99">
        <v>7587.3457920064402</v>
      </c>
      <c r="U1868" s="16">
        <v>9938.3537682976603</v>
      </c>
      <c r="V1868" s="17">
        <f>gp_need_index[[#This Row],[Normalised weighted population 2028/29]]/gp_need_index[[#This Row],[Registered population 2028/29]]</f>
        <v>1.3098590786211559</v>
      </c>
    </row>
    <row r="1869" spans="1:22" x14ac:dyDescent="0.2">
      <c r="A1869" s="6" t="s">
        <v>3603</v>
      </c>
      <c r="B1869" s="1" t="s">
        <v>8384</v>
      </c>
      <c r="C1869" s="95" t="s">
        <v>6269</v>
      </c>
      <c r="D1869" s="95" t="s">
        <v>12677</v>
      </c>
      <c r="E1869" s="95" t="s">
        <v>6652</v>
      </c>
      <c r="F1869" s="95" t="s">
        <v>6307</v>
      </c>
      <c r="G1869" s="95" t="s">
        <v>6307</v>
      </c>
      <c r="H1869" s="61">
        <v>5412.7041210937496</v>
      </c>
      <c r="I1869" s="61">
        <v>65.713691501858193</v>
      </c>
      <c r="J1869" s="123">
        <v>355688.76880439097</v>
      </c>
      <c r="K1869" s="99">
        <v>4450.3333333333303</v>
      </c>
      <c r="L1869" s="16">
        <v>7161.2860020928701</v>
      </c>
      <c r="M1869" s="17">
        <f>gp_need_index[[#This Row],[Normalised weighted population (base year)]]/gp_need_index[[#This Row],[Registered population (base year)]]</f>
        <v>1.6091572171581623</v>
      </c>
      <c r="N1869" s="99">
        <v>4439.7105034567403</v>
      </c>
      <c r="O1869" s="16">
        <v>7187.1702940458399</v>
      </c>
      <c r="P1869" s="17">
        <f>gp_need_index[[#This Row],[Normalised weighted population 2026/27]]/gp_need_index[[#This Row],[Registered population 2026/27]]</f>
        <v>1.6188375995349109</v>
      </c>
      <c r="Q1869" s="99">
        <v>4431.7087484901003</v>
      </c>
      <c r="R1869" s="16">
        <v>7212.4360437650503</v>
      </c>
      <c r="S1869" s="17">
        <f>gp_need_index[[#This Row],[Normalised weighted population 2027/28]]/gp_need_index[[#This Row],[Registered population 2027/28]]</f>
        <v>1.6274616526237997</v>
      </c>
      <c r="T1869" s="99">
        <v>4434.3983598561499</v>
      </c>
      <c r="U1869" s="16">
        <v>7241.20596526805</v>
      </c>
      <c r="V1869" s="17">
        <f>gp_need_index[[#This Row],[Normalised weighted population 2028/29]]/gp_need_index[[#This Row],[Registered population 2028/29]]</f>
        <v>1.6329624399155136</v>
      </c>
    </row>
    <row r="1870" spans="1:22" x14ac:dyDescent="0.2">
      <c r="A1870" s="6" t="s">
        <v>3596</v>
      </c>
      <c r="B1870" s="1" t="s">
        <v>8385</v>
      </c>
      <c r="C1870" s="95" t="s">
        <v>6269</v>
      </c>
      <c r="D1870" s="95" t="s">
        <v>12677</v>
      </c>
      <c r="E1870" s="95" t="s">
        <v>6652</v>
      </c>
      <c r="F1870" s="95" t="s">
        <v>6309</v>
      </c>
      <c r="G1870" s="95" t="s">
        <v>6309</v>
      </c>
      <c r="H1870" s="61">
        <v>5382.75341796875</v>
      </c>
      <c r="I1870" s="61">
        <v>84.461416641203101</v>
      </c>
      <c r="J1870" s="123">
        <v>454634.979111919</v>
      </c>
      <c r="K1870" s="99">
        <v>7567.5</v>
      </c>
      <c r="L1870" s="16">
        <v>9153.4268088359495</v>
      </c>
      <c r="M1870" s="17">
        <f>gp_need_index[[#This Row],[Normalised weighted population (base year)]]/gp_need_index[[#This Row],[Registered population (base year)]]</f>
        <v>1.2095707709066335</v>
      </c>
      <c r="N1870" s="99">
        <v>7572.9422690983401</v>
      </c>
      <c r="O1870" s="16">
        <v>9186.5116446909597</v>
      </c>
      <c r="P1870" s="17">
        <f>gp_need_index[[#This Row],[Normalised weighted population 2026/27]]/gp_need_index[[#This Row],[Registered population 2026/27]]</f>
        <v>1.2130703388796249</v>
      </c>
      <c r="Q1870" s="99">
        <v>7577.3658529033901</v>
      </c>
      <c r="R1870" s="16">
        <v>9218.8058710013702</v>
      </c>
      <c r="S1870" s="17">
        <f>gp_need_index[[#This Row],[Normalised weighted population 2027/28]]/gp_need_index[[#This Row],[Registered population 2027/28]]</f>
        <v>1.2166240947002758</v>
      </c>
      <c r="T1870" s="99">
        <v>7591.5668856423099</v>
      </c>
      <c r="U1870" s="16">
        <v>9255.5790665833792</v>
      </c>
      <c r="V1870" s="17">
        <f>gp_need_index[[#This Row],[Normalised weighted population 2028/29]]/gp_need_index[[#This Row],[Registered population 2028/29]]</f>
        <v>1.2191921912837471</v>
      </c>
    </row>
    <row r="1871" spans="1:22" x14ac:dyDescent="0.2">
      <c r="A1871" s="6" t="s">
        <v>3156</v>
      </c>
      <c r="B1871" s="1" t="s">
        <v>8386</v>
      </c>
      <c r="C1871" s="95" t="s">
        <v>6269</v>
      </c>
      <c r="D1871" s="95" t="s">
        <v>12677</v>
      </c>
      <c r="E1871" s="95" t="s">
        <v>6652</v>
      </c>
      <c r="F1871" s="95" t="s">
        <v>6307</v>
      </c>
      <c r="G1871" s="95" t="s">
        <v>6307</v>
      </c>
      <c r="H1871" s="61">
        <v>5578.69937004842</v>
      </c>
      <c r="I1871" s="61">
        <v>63.833878365843297</v>
      </c>
      <c r="J1871" s="123">
        <v>356110.01702727698</v>
      </c>
      <c r="K1871" s="99">
        <v>6023.4166666666697</v>
      </c>
      <c r="L1871" s="16">
        <v>7169.7672341882699</v>
      </c>
      <c r="M1871" s="17">
        <f>gp_need_index[[#This Row],[Normalised weighted population (base year)]]/gp_need_index[[#This Row],[Registered population (base year)]]</f>
        <v>1.1903156681598095</v>
      </c>
      <c r="N1871" s="99">
        <v>5998.8774799032099</v>
      </c>
      <c r="O1871" s="16">
        <v>7195.68218134586</v>
      </c>
      <c r="P1871" s="17">
        <f>gp_need_index[[#This Row],[Normalised weighted population 2026/27]]/gp_need_index[[#This Row],[Registered population 2026/27]]</f>
        <v>1.1995047749269852</v>
      </c>
      <c r="Q1871" s="99">
        <v>5977.7597390544097</v>
      </c>
      <c r="R1871" s="16">
        <v>7220.9778537196498</v>
      </c>
      <c r="S1871" s="17">
        <f>gp_need_index[[#This Row],[Normalised weighted population 2027/28]]/gp_need_index[[#This Row],[Registered population 2027/28]]</f>
        <v>1.2079739181457798</v>
      </c>
      <c r="T1871" s="99">
        <v>5968.59511646599</v>
      </c>
      <c r="U1871" s="16">
        <v>7249.78184792713</v>
      </c>
      <c r="V1871" s="17">
        <f>gp_need_index[[#This Row],[Normalised weighted population 2028/29]]/gp_need_index[[#This Row],[Registered population 2028/29]]</f>
        <v>1.2146546559887499</v>
      </c>
    </row>
    <row r="1872" spans="1:22" x14ac:dyDescent="0.2">
      <c r="A1872" s="6" t="s">
        <v>3605</v>
      </c>
      <c r="B1872" s="1" t="s">
        <v>8387</v>
      </c>
      <c r="C1872" s="95" t="s">
        <v>6269</v>
      </c>
      <c r="D1872" s="95" t="s">
        <v>12677</v>
      </c>
      <c r="E1872" s="95" t="s">
        <v>6652</v>
      </c>
      <c r="F1872" s="95" t="s">
        <v>6296</v>
      </c>
      <c r="G1872" s="95" t="s">
        <v>6296</v>
      </c>
      <c r="H1872" s="61">
        <v>5508.7295735677098</v>
      </c>
      <c r="I1872" s="61">
        <v>49.517582937218101</v>
      </c>
      <c r="J1872" s="123">
        <v>272778.97353784501</v>
      </c>
      <c r="K1872" s="99">
        <v>5216.5</v>
      </c>
      <c r="L1872" s="16">
        <v>5492.0155377076799</v>
      </c>
      <c r="M1872" s="17">
        <f>gp_need_index[[#This Row],[Normalised weighted population (base year)]]/gp_need_index[[#This Row],[Registered population (base year)]]</f>
        <v>1.0528161674892513</v>
      </c>
      <c r="N1872" s="99">
        <v>5216.8938067972904</v>
      </c>
      <c r="O1872" s="16">
        <v>5511.8662926624102</v>
      </c>
      <c r="P1872" s="17">
        <f>gp_need_index[[#This Row],[Normalised weighted population 2026/27]]/gp_need_index[[#This Row],[Registered population 2026/27]]</f>
        <v>1.0565417845923544</v>
      </c>
      <c r="Q1872" s="99">
        <v>5217.5474622195197</v>
      </c>
      <c r="R1872" s="16">
        <v>5531.2426853925899</v>
      </c>
      <c r="S1872" s="17">
        <f>gp_need_index[[#This Row],[Normalised weighted population 2027/28]]/gp_need_index[[#This Row],[Registered population 2027/28]]</f>
        <v>1.0601231182743522</v>
      </c>
      <c r="T1872" s="99">
        <v>5221.5901114181297</v>
      </c>
      <c r="U1872" s="16">
        <v>5553.3064398449296</v>
      </c>
      <c r="V1872" s="17">
        <f>gp_need_index[[#This Row],[Normalised weighted population 2028/29]]/gp_need_index[[#This Row],[Registered population 2028/29]]</f>
        <v>1.0635278375645441</v>
      </c>
    </row>
    <row r="1873" spans="1:22" x14ac:dyDescent="0.2">
      <c r="A1873" s="6" t="s">
        <v>3614</v>
      </c>
      <c r="B1873" s="1" t="s">
        <v>8388</v>
      </c>
      <c r="C1873" s="95" t="s">
        <v>6269</v>
      </c>
      <c r="D1873" s="95" t="s">
        <v>12677</v>
      </c>
      <c r="E1873" s="95" t="s">
        <v>6652</v>
      </c>
      <c r="F1873" s="95" t="s">
        <v>6307</v>
      </c>
      <c r="G1873" s="95" t="s">
        <v>6307</v>
      </c>
      <c r="H1873" s="61">
        <v>5441.0143060064902</v>
      </c>
      <c r="I1873" s="61">
        <v>95.375599199034596</v>
      </c>
      <c r="J1873" s="123">
        <v>518939.99968588899</v>
      </c>
      <c r="K1873" s="99">
        <v>7882</v>
      </c>
      <c r="L1873" s="16">
        <v>10448.1166728106</v>
      </c>
      <c r="M1873" s="17">
        <f>gp_need_index[[#This Row],[Normalised weighted population (base year)]]/gp_need_index[[#This Row],[Registered population (base year)]]</f>
        <v>1.3255666928204264</v>
      </c>
      <c r="N1873" s="99">
        <v>7850.5871344938696</v>
      </c>
      <c r="O1873" s="16">
        <v>10485.8811333054</v>
      </c>
      <c r="P1873" s="17">
        <f>gp_need_index[[#This Row],[Normalised weighted population 2026/27]]/gp_need_index[[#This Row],[Registered population 2026/27]]</f>
        <v>1.3356811348838598</v>
      </c>
      <c r="Q1873" s="99">
        <v>7826.7095204138805</v>
      </c>
      <c r="R1873" s="16">
        <v>10522.743157921501</v>
      </c>
      <c r="S1873" s="17">
        <f>gp_need_index[[#This Row],[Normalised weighted population 2027/28]]/gp_need_index[[#This Row],[Registered population 2027/28]]</f>
        <v>1.3444657848200112</v>
      </c>
      <c r="T1873" s="99">
        <v>7822.2690630658999</v>
      </c>
      <c r="U1873" s="16">
        <v>10564.7176714995</v>
      </c>
      <c r="V1873" s="17">
        <f>gp_need_index[[#This Row],[Normalised weighted population 2028/29]]/gp_need_index[[#This Row],[Registered population 2028/29]]</f>
        <v>1.3505950238125293</v>
      </c>
    </row>
    <row r="1874" spans="1:22" x14ac:dyDescent="0.2">
      <c r="A1874" s="6" t="s">
        <v>3165</v>
      </c>
      <c r="B1874" s="1" t="s">
        <v>8389</v>
      </c>
      <c r="C1874" s="95" t="s">
        <v>6269</v>
      </c>
      <c r="D1874" s="95" t="s">
        <v>12677</v>
      </c>
      <c r="E1874" s="95" t="s">
        <v>6652</v>
      </c>
      <c r="F1874" s="95" t="s">
        <v>6307</v>
      </c>
      <c r="G1874" s="95" t="s">
        <v>6307</v>
      </c>
      <c r="H1874" s="61">
        <v>5455.0655022698502</v>
      </c>
      <c r="I1874" s="61">
        <v>79.542262401449094</v>
      </c>
      <c r="J1874" s="123">
        <v>433908.25159864099</v>
      </c>
      <c r="K1874" s="99">
        <v>9210.4166666666697</v>
      </c>
      <c r="L1874" s="16">
        <v>8736.1237151539099</v>
      </c>
      <c r="M1874" s="17">
        <f>gp_need_index[[#This Row],[Normalised weighted population (base year)]]/gp_need_index[[#This Row],[Registered population (base year)]]</f>
        <v>0.94850472365389626</v>
      </c>
      <c r="N1874" s="99">
        <v>9181.4710240042004</v>
      </c>
      <c r="O1874" s="16">
        <v>8767.7002192502696</v>
      </c>
      <c r="P1874" s="17">
        <f>gp_need_index[[#This Row],[Normalised weighted population 2026/27]]/gp_need_index[[#This Row],[Registered population 2026/27]]</f>
        <v>0.95493414904080609</v>
      </c>
      <c r="Q1874" s="99">
        <v>9157.4270774155593</v>
      </c>
      <c r="R1874" s="16">
        <v>8798.5221575499909</v>
      </c>
      <c r="S1874" s="17">
        <f>gp_need_index[[#This Row],[Normalised weighted population 2027/28]]/gp_need_index[[#This Row],[Registered population 2027/28]]</f>
        <v>0.96080723146016467</v>
      </c>
      <c r="T1874" s="99">
        <v>9147.6788848322794</v>
      </c>
      <c r="U1874" s="16">
        <v>8833.6188697120306</v>
      </c>
      <c r="V1874" s="17">
        <f>gp_need_index[[#This Row],[Normalised weighted population 2028/29]]/gp_need_index[[#This Row],[Registered population 2028/29]]</f>
        <v>0.96566779189844643</v>
      </c>
    </row>
    <row r="1875" spans="1:22" x14ac:dyDescent="0.2">
      <c r="A1875" s="6" t="s">
        <v>3148</v>
      </c>
      <c r="B1875" s="1" t="s">
        <v>8390</v>
      </c>
      <c r="C1875" s="95" t="s">
        <v>6269</v>
      </c>
      <c r="D1875" s="95" t="s">
        <v>12677</v>
      </c>
      <c r="E1875" s="95" t="s">
        <v>6652</v>
      </c>
      <c r="F1875" s="95" t="s">
        <v>6307</v>
      </c>
      <c r="G1875" s="95" t="s">
        <v>6307</v>
      </c>
      <c r="H1875" s="61">
        <v>5490.4938964843795</v>
      </c>
      <c r="I1875" s="61">
        <v>32.089551209322302</v>
      </c>
      <c r="J1875" s="123">
        <v>176187.48505570699</v>
      </c>
      <c r="K1875" s="99">
        <v>5171.4166666666697</v>
      </c>
      <c r="L1875" s="16">
        <v>3547.2836961215899</v>
      </c>
      <c r="M1875" s="17">
        <f>gp_need_index[[#This Row],[Normalised weighted population (base year)]]/gp_need_index[[#This Row],[Registered population (base year)]]</f>
        <v>0.68594041531912686</v>
      </c>
      <c r="N1875" s="99">
        <v>5154.9240319139799</v>
      </c>
      <c r="O1875" s="16">
        <v>3560.1052657116902</v>
      </c>
      <c r="P1875" s="17">
        <f>gp_need_index[[#This Row],[Normalised weighted population 2026/27]]/gp_need_index[[#This Row],[Registered population 2026/27]]</f>
        <v>0.69062225624881868</v>
      </c>
      <c r="Q1875" s="99">
        <v>5142.04529787297</v>
      </c>
      <c r="R1875" s="16">
        <v>3572.62044553038</v>
      </c>
      <c r="S1875" s="17">
        <f>gp_need_index[[#This Row],[Normalised weighted population 2027/28]]/gp_need_index[[#This Row],[Registered population 2027/28]]</f>
        <v>0.69478587576974682</v>
      </c>
      <c r="T1875" s="99">
        <v>5136.1632645663904</v>
      </c>
      <c r="U1875" s="16">
        <v>3586.8713878131598</v>
      </c>
      <c r="V1875" s="17">
        <f>gp_need_index[[#This Row],[Normalised weighted population 2028/29]]/gp_need_index[[#This Row],[Registered population 2028/29]]</f>
        <v>0.69835618594105842</v>
      </c>
    </row>
    <row r="1876" spans="1:22" x14ac:dyDescent="0.2">
      <c r="A1876" s="6" t="s">
        <v>3619</v>
      </c>
      <c r="B1876" s="1" t="s">
        <v>8391</v>
      </c>
      <c r="C1876" s="95" t="s">
        <v>6269</v>
      </c>
      <c r="D1876" s="95" t="s">
        <v>12677</v>
      </c>
      <c r="E1876" s="95" t="s">
        <v>6652</v>
      </c>
      <c r="F1876" s="95" t="s">
        <v>6296</v>
      </c>
      <c r="G1876" s="95" t="s">
        <v>6296</v>
      </c>
      <c r="H1876" s="61">
        <v>5396.1564825148798</v>
      </c>
      <c r="I1876" s="61">
        <v>36.433227974176098</v>
      </c>
      <c r="J1876" s="123">
        <v>196599.39931179301</v>
      </c>
      <c r="K1876" s="99">
        <v>3842.1666666666702</v>
      </c>
      <c r="L1876" s="16">
        <v>3958.2484739226502</v>
      </c>
      <c r="M1876" s="17">
        <f>gp_need_index[[#This Row],[Normalised weighted population (base year)]]/gp_need_index[[#This Row],[Registered population (base year)]]</f>
        <v>1.0302125902718031</v>
      </c>
      <c r="N1876" s="99">
        <v>3838.5481885045001</v>
      </c>
      <c r="O1876" s="16">
        <v>3972.55546558469</v>
      </c>
      <c r="P1876" s="17">
        <f>gp_need_index[[#This Row],[Normalised weighted population 2026/27]]/gp_need_index[[#This Row],[Registered population 2026/27]]</f>
        <v>1.0349109273869501</v>
      </c>
      <c r="Q1876" s="99">
        <v>3835.3438043246701</v>
      </c>
      <c r="R1876" s="16">
        <v>3986.5205711871399</v>
      </c>
      <c r="S1876" s="17">
        <f>gp_need_index[[#This Row],[Normalised weighted population 2027/28]]/gp_need_index[[#This Row],[Registered population 2027/28]]</f>
        <v>1.0394167445150564</v>
      </c>
      <c r="T1876" s="99">
        <v>3834.6509453117401</v>
      </c>
      <c r="U1876" s="16">
        <v>4002.4225331882199</v>
      </c>
      <c r="V1876" s="17">
        <f>gp_need_index[[#This Row],[Normalised weighted population 2028/29]]/gp_need_index[[#This Row],[Registered population 2028/29]]</f>
        <v>1.0437514627195985</v>
      </c>
    </row>
    <row r="1877" spans="1:22" x14ac:dyDescent="0.2">
      <c r="A1877" s="6" t="s">
        <v>3183</v>
      </c>
      <c r="B1877" s="1" t="s">
        <v>8392</v>
      </c>
      <c r="C1877" s="95" t="s">
        <v>6269</v>
      </c>
      <c r="D1877" s="95" t="s">
        <v>12677</v>
      </c>
      <c r="E1877" s="95" t="s">
        <v>6652</v>
      </c>
      <c r="F1877" s="95" t="s">
        <v>6307</v>
      </c>
      <c r="G1877" s="95" t="s">
        <v>6307</v>
      </c>
      <c r="H1877" s="61">
        <v>5518.259765625</v>
      </c>
      <c r="I1877" s="61">
        <v>45.081686802451102</v>
      </c>
      <c r="J1877" s="123">
        <v>248772.45844847299</v>
      </c>
      <c r="K1877" s="99">
        <v>4687</v>
      </c>
      <c r="L1877" s="16">
        <v>5008.6785995006303</v>
      </c>
      <c r="M1877" s="17">
        <f>gp_need_index[[#This Row],[Normalised weighted population (base year)]]/gp_need_index[[#This Row],[Registered population (base year)]]</f>
        <v>1.0686320886495904</v>
      </c>
      <c r="N1877" s="99">
        <v>4674.8691251669998</v>
      </c>
      <c r="O1877" s="16">
        <v>5026.7823449913403</v>
      </c>
      <c r="P1877" s="17">
        <f>gp_need_index[[#This Row],[Normalised weighted population 2026/27]]/gp_need_index[[#This Row],[Registered population 2026/27]]</f>
        <v>1.0752776624119438</v>
      </c>
      <c r="Q1877" s="99">
        <v>4666.6070709143296</v>
      </c>
      <c r="R1877" s="16">
        <v>5044.4534755511204</v>
      </c>
      <c r="S1877" s="17">
        <f>gp_need_index[[#This Row],[Normalised weighted population 2027/28]]/gp_need_index[[#This Row],[Registered population 2027/28]]</f>
        <v>1.0809681207127557</v>
      </c>
      <c r="T1877" s="99">
        <v>4667.6185429185998</v>
      </c>
      <c r="U1877" s="16">
        <v>5064.5754606386199</v>
      </c>
      <c r="V1877" s="17">
        <f>gp_need_index[[#This Row],[Normalised weighted population 2028/29]]/gp_need_index[[#This Row],[Registered population 2028/29]]</f>
        <v>1.0850448497601108</v>
      </c>
    </row>
    <row r="1878" spans="1:22" x14ac:dyDescent="0.2">
      <c r="A1878" s="6" t="s">
        <v>3622</v>
      </c>
      <c r="B1878" s="1" t="s">
        <v>8393</v>
      </c>
      <c r="C1878" s="95" t="s">
        <v>6269</v>
      </c>
      <c r="D1878" s="95" t="s">
        <v>12677</v>
      </c>
      <c r="E1878" s="95" t="s">
        <v>6652</v>
      </c>
      <c r="F1878" s="95" t="s">
        <v>6296</v>
      </c>
      <c r="G1878" s="95" t="s">
        <v>6296</v>
      </c>
      <c r="H1878" s="61">
        <v>5466.56397899683</v>
      </c>
      <c r="I1878" s="61">
        <v>70.7092139075327</v>
      </c>
      <c r="J1878" s="123">
        <v>386536.44173010002</v>
      </c>
      <c r="K1878" s="99">
        <v>5432.9166666666697</v>
      </c>
      <c r="L1878" s="16">
        <v>7782.3598950430896</v>
      </c>
      <c r="M1878" s="17">
        <f>gp_need_index[[#This Row],[Normalised weighted population (base year)]]/gp_need_index[[#This Row],[Registered population (base year)]]</f>
        <v>1.4324460271572517</v>
      </c>
      <c r="N1878" s="99">
        <v>5420.5195371514701</v>
      </c>
      <c r="O1878" s="16">
        <v>7810.4890432920902</v>
      </c>
      <c r="P1878" s="17">
        <f>gp_need_index[[#This Row],[Normalised weighted population 2026/27]]/gp_need_index[[#This Row],[Registered population 2026/27]]</f>
        <v>1.4409115195988336</v>
      </c>
      <c r="Q1878" s="99">
        <v>5407.96969172832</v>
      </c>
      <c r="R1878" s="16">
        <v>7837.9460052505301</v>
      </c>
      <c r="S1878" s="17">
        <f>gp_need_index[[#This Row],[Normalised weighted population 2027/28]]/gp_need_index[[#This Row],[Registered population 2027/28]]</f>
        <v>1.4493324578425328</v>
      </c>
      <c r="T1878" s="99">
        <v>5403.8433124848298</v>
      </c>
      <c r="U1878" s="16">
        <v>7869.2110438515701</v>
      </c>
      <c r="V1878" s="17">
        <f>gp_need_index[[#This Row],[Normalised weighted population 2028/29]]/gp_need_index[[#This Row],[Registered population 2028/29]]</f>
        <v>1.4562248734471723</v>
      </c>
    </row>
    <row r="1879" spans="1:22" x14ac:dyDescent="0.2">
      <c r="A1879" s="6" t="s">
        <v>3163</v>
      </c>
      <c r="B1879" s="1" t="s">
        <v>8394</v>
      </c>
      <c r="C1879" s="95" t="s">
        <v>6269</v>
      </c>
      <c r="D1879" s="95" t="s">
        <v>12677</v>
      </c>
      <c r="E1879" s="95" t="s">
        <v>6652</v>
      </c>
      <c r="F1879" s="95" t="s">
        <v>6307</v>
      </c>
      <c r="G1879" s="95" t="s">
        <v>6307</v>
      </c>
      <c r="H1879" s="61">
        <v>5551.8224690755196</v>
      </c>
      <c r="I1879" s="61">
        <v>58.640673071106697</v>
      </c>
      <c r="J1879" s="123">
        <v>325562.60635788197</v>
      </c>
      <c r="K1879" s="99">
        <v>4901.1666666666697</v>
      </c>
      <c r="L1879" s="16">
        <v>6554.7386934720298</v>
      </c>
      <c r="M1879" s="17">
        <f>gp_need_index[[#This Row],[Normalised weighted population (base year)]]/gp_need_index[[#This Row],[Registered population (base year)]]</f>
        <v>1.3373833495709238</v>
      </c>
      <c r="N1879" s="99">
        <v>4881.3513309126402</v>
      </c>
      <c r="O1879" s="16">
        <v>6578.4306351103996</v>
      </c>
      <c r="P1879" s="17">
        <f>gp_need_index[[#This Row],[Normalised weighted population 2026/27]]/gp_need_index[[#This Row],[Registered population 2026/27]]</f>
        <v>1.3476658796203602</v>
      </c>
      <c r="Q1879" s="99">
        <v>4865.3110272026697</v>
      </c>
      <c r="R1879" s="16">
        <v>6601.55642386617</v>
      </c>
      <c r="S1879" s="17">
        <f>gp_need_index[[#This Row],[Normalised weighted population 2027/28]]/gp_need_index[[#This Row],[Registered population 2027/28]]</f>
        <v>1.3568621588539556</v>
      </c>
      <c r="T1879" s="99">
        <v>4858.4443670359196</v>
      </c>
      <c r="U1879" s="16">
        <v>6627.8895877181403</v>
      </c>
      <c r="V1879" s="17">
        <f>gp_need_index[[#This Row],[Normalised weighted population 2028/29]]/gp_need_index[[#This Row],[Registered population 2028/29]]</f>
        <v>1.3641999551724286</v>
      </c>
    </row>
    <row r="1880" spans="1:22" x14ac:dyDescent="0.2">
      <c r="A1880" s="6" t="s">
        <v>3170</v>
      </c>
      <c r="B1880" s="1" t="s">
        <v>8395</v>
      </c>
      <c r="C1880" s="95" t="s">
        <v>6269</v>
      </c>
      <c r="D1880" s="95" t="s">
        <v>12677</v>
      </c>
      <c r="E1880" s="95" t="s">
        <v>6652</v>
      </c>
      <c r="F1880" s="95" t="s">
        <v>6307</v>
      </c>
      <c r="G1880" s="95" t="s">
        <v>6307</v>
      </c>
      <c r="H1880" s="61">
        <v>5566.7791137695303</v>
      </c>
      <c r="I1880" s="61">
        <v>65.632645186349194</v>
      </c>
      <c r="J1880" s="123">
        <v>365362.43840481498</v>
      </c>
      <c r="K1880" s="99">
        <v>7924.8333333333303</v>
      </c>
      <c r="L1880" s="16">
        <v>7356.0515408846804</v>
      </c>
      <c r="M1880" s="17">
        <f>gp_need_index[[#This Row],[Normalised weighted population (base year)]]/gp_need_index[[#This Row],[Registered population (base year)]]</f>
        <v>0.92822791741799193</v>
      </c>
      <c r="N1880" s="99">
        <v>7906.5941408518302</v>
      </c>
      <c r="O1880" s="16">
        <v>7382.6398080827403</v>
      </c>
      <c r="P1880" s="17">
        <f>gp_need_index[[#This Row],[Normalised weighted population 2026/27]]/gp_need_index[[#This Row],[Registered population 2026/27]]</f>
        <v>0.93373198074479125</v>
      </c>
      <c r="Q1880" s="99">
        <v>7895.16516754039</v>
      </c>
      <c r="R1880" s="16">
        <v>7408.5927105501596</v>
      </c>
      <c r="S1880" s="17">
        <f>gp_need_index[[#This Row],[Normalised weighted population 2027/28]]/gp_need_index[[#This Row],[Registered population 2027/28]]</f>
        <v>0.93837083244430541</v>
      </c>
      <c r="T1880" s="99">
        <v>7895.4789375475802</v>
      </c>
      <c r="U1880" s="16">
        <v>7438.1450877826101</v>
      </c>
      <c r="V1880" s="17">
        <f>gp_need_index[[#This Row],[Normalised weighted population 2028/29]]/gp_need_index[[#This Row],[Registered population 2028/29]]</f>
        <v>0.94207649043428099</v>
      </c>
    </row>
    <row r="1881" spans="1:22" x14ac:dyDescent="0.2">
      <c r="A1881" s="6" t="s">
        <v>3612</v>
      </c>
      <c r="B1881" s="1" t="s">
        <v>8396</v>
      </c>
      <c r="C1881" s="95" t="s">
        <v>6269</v>
      </c>
      <c r="D1881" s="95" t="s">
        <v>12677</v>
      </c>
      <c r="E1881" s="95" t="s">
        <v>6652</v>
      </c>
      <c r="F1881" s="95" t="s">
        <v>6296</v>
      </c>
      <c r="G1881" s="95" t="s">
        <v>6296</v>
      </c>
      <c r="H1881" s="61">
        <v>5554.9458665114198</v>
      </c>
      <c r="I1881" s="61">
        <v>104.515992672786</v>
      </c>
      <c r="J1881" s="123">
        <v>580580.68148203299</v>
      </c>
      <c r="K1881" s="99">
        <v>9701.3333333333303</v>
      </c>
      <c r="L1881" s="16">
        <v>11689.163875931399</v>
      </c>
      <c r="M1881" s="17">
        <f>gp_need_index[[#This Row],[Normalised weighted population (base year)]]/gp_need_index[[#This Row],[Registered population (base year)]]</f>
        <v>1.2049028184371291</v>
      </c>
      <c r="N1881" s="99">
        <v>9689.1658862153599</v>
      </c>
      <c r="O1881" s="16">
        <v>11731.4140709889</v>
      </c>
      <c r="P1881" s="17">
        <f>gp_need_index[[#This Row],[Normalised weighted population 2026/27]]/gp_need_index[[#This Row],[Registered population 2026/27]]</f>
        <v>1.2107764702097854</v>
      </c>
      <c r="Q1881" s="99">
        <v>9676.74308883101</v>
      </c>
      <c r="R1881" s="16">
        <v>11772.6546371148</v>
      </c>
      <c r="S1881" s="17">
        <f>gp_need_index[[#This Row],[Normalised weighted population 2027/28]]/gp_need_index[[#This Row],[Registered population 2027/28]]</f>
        <v>1.2165926623290135</v>
      </c>
      <c r="T1881" s="99">
        <v>9673.4818860472606</v>
      </c>
      <c r="U1881" s="16">
        <v>11819.6149633814</v>
      </c>
      <c r="V1881" s="17">
        <f>gp_need_index[[#This Row],[Normalised weighted population 2028/29]]/gp_need_index[[#This Row],[Registered population 2028/29]]</f>
        <v>1.221857352152554</v>
      </c>
    </row>
    <row r="1882" spans="1:22" x14ac:dyDescent="0.2">
      <c r="A1882" s="6" t="s">
        <v>3166</v>
      </c>
      <c r="B1882" s="1" t="s">
        <v>8397</v>
      </c>
      <c r="C1882" s="95" t="s">
        <v>6269</v>
      </c>
      <c r="D1882" s="95" t="s">
        <v>12677</v>
      </c>
      <c r="E1882" s="95" t="s">
        <v>6652</v>
      </c>
      <c r="F1882" s="95" t="s">
        <v>6307</v>
      </c>
      <c r="G1882" s="95" t="s">
        <v>6307</v>
      </c>
      <c r="H1882" s="61">
        <v>5554.2059204101597</v>
      </c>
      <c r="I1882" s="61">
        <v>40.772030770514</v>
      </c>
      <c r="J1882" s="123">
        <v>226456.25469273399</v>
      </c>
      <c r="K1882" s="99">
        <v>4016.25</v>
      </c>
      <c r="L1882" s="16">
        <v>4559.3736689203797</v>
      </c>
      <c r="M1882" s="17">
        <f>gp_need_index[[#This Row],[Normalised weighted population (base year)]]/gp_need_index[[#This Row],[Registered population (base year)]]</f>
        <v>1.135231539102491</v>
      </c>
      <c r="N1882" s="99">
        <v>4006.4827798444599</v>
      </c>
      <c r="O1882" s="16">
        <v>4575.8534128008196</v>
      </c>
      <c r="P1882" s="17">
        <f>gp_need_index[[#This Row],[Normalised weighted population 2026/27]]/gp_need_index[[#This Row],[Registered population 2026/27]]</f>
        <v>1.1421123374898079</v>
      </c>
      <c r="Q1882" s="99">
        <v>3999.2833415508298</v>
      </c>
      <c r="R1882" s="16">
        <v>4591.9393495950799</v>
      </c>
      <c r="S1882" s="17">
        <f>gp_need_index[[#This Row],[Normalised weighted population 2027/28]]/gp_need_index[[#This Row],[Registered population 2027/28]]</f>
        <v>1.1481905525139491</v>
      </c>
      <c r="T1882" s="99">
        <v>3999.2933004678898</v>
      </c>
      <c r="U1882" s="16">
        <v>4610.2562863183603</v>
      </c>
      <c r="V1882" s="17">
        <f>gp_need_index[[#This Row],[Normalised weighted population 2028/29]]/gp_need_index[[#This Row],[Registered population 2028/29]]</f>
        <v>1.1527677366846267</v>
      </c>
    </row>
    <row r="1883" spans="1:22" x14ac:dyDescent="0.2">
      <c r="A1883" s="6" t="s">
        <v>3173</v>
      </c>
      <c r="B1883" s="1" t="s">
        <v>8398</v>
      </c>
      <c r="C1883" s="95" t="s">
        <v>6269</v>
      </c>
      <c r="D1883" s="95" t="s">
        <v>12677</v>
      </c>
      <c r="E1883" s="95" t="s">
        <v>6652</v>
      </c>
      <c r="F1883" s="95" t="s">
        <v>6307</v>
      </c>
      <c r="G1883" s="95" t="s">
        <v>6307</v>
      </c>
      <c r="H1883" s="61">
        <v>5518.9211077008904</v>
      </c>
      <c r="I1883" s="61">
        <v>49.543306639367501</v>
      </c>
      <c r="J1883" s="123">
        <v>273425.60075730301</v>
      </c>
      <c r="K1883" s="99">
        <v>5162.5833333333303</v>
      </c>
      <c r="L1883" s="16">
        <v>5505.0344544163599</v>
      </c>
      <c r="M1883" s="17">
        <f>gp_need_index[[#This Row],[Normalised weighted population (base year)]]/gp_need_index[[#This Row],[Registered population (base year)]]</f>
        <v>1.0663332868395403</v>
      </c>
      <c r="N1883" s="99">
        <v>5142.0009056360204</v>
      </c>
      <c r="O1883" s="16">
        <v>5524.9322659250201</v>
      </c>
      <c r="P1883" s="17">
        <f>gp_need_index[[#This Row],[Normalised weighted population 2026/27]]/gp_need_index[[#This Row],[Registered population 2026/27]]</f>
        <v>1.0744712743767271</v>
      </c>
      <c r="Q1883" s="99">
        <v>5123.47110428004</v>
      </c>
      <c r="R1883" s="16">
        <v>5544.3545907253801</v>
      </c>
      <c r="S1883" s="17">
        <f>gp_need_index[[#This Row],[Normalised weighted population 2027/28]]/gp_need_index[[#This Row],[Registered population 2027/28]]</f>
        <v>1.082148113628228</v>
      </c>
      <c r="T1883" s="99">
        <v>5115.5098071494604</v>
      </c>
      <c r="U1883" s="16">
        <v>5566.4706476847896</v>
      </c>
      <c r="V1883" s="17">
        <f>gp_need_index[[#This Row],[Normalised weighted population 2028/29]]/gp_need_index[[#This Row],[Registered population 2028/29]]</f>
        <v>1.0881556008171589</v>
      </c>
    </row>
    <row r="1884" spans="1:22" x14ac:dyDescent="0.2">
      <c r="A1884" s="6" t="s">
        <v>3191</v>
      </c>
      <c r="B1884" s="1" t="s">
        <v>8399</v>
      </c>
      <c r="C1884" s="95" t="s">
        <v>6269</v>
      </c>
      <c r="D1884" s="95" t="s">
        <v>12677</v>
      </c>
      <c r="E1884" s="95" t="s">
        <v>6652</v>
      </c>
      <c r="F1884" s="95" t="s">
        <v>6307</v>
      </c>
      <c r="G1884" s="95" t="s">
        <v>6307</v>
      </c>
      <c r="H1884" s="61">
        <v>5587.5219295726101</v>
      </c>
      <c r="I1884" s="61">
        <v>168.834903691845</v>
      </c>
      <c r="J1884" s="123">
        <v>943368.726855463</v>
      </c>
      <c r="K1884" s="99">
        <v>12806.416666666701</v>
      </c>
      <c r="L1884" s="16">
        <v>18993.383685267501</v>
      </c>
      <c r="M1884" s="17">
        <f>gp_need_index[[#This Row],[Normalised weighted population (base year)]]/gp_need_index[[#This Row],[Registered population (base year)]]</f>
        <v>1.4831146119667187</v>
      </c>
      <c r="N1884" s="99">
        <v>12737.625892500701</v>
      </c>
      <c r="O1884" s="16">
        <v>19062.034803005299</v>
      </c>
      <c r="P1884" s="17">
        <f>gp_need_index[[#This Row],[Normalised weighted population 2026/27]]/gp_need_index[[#This Row],[Registered population 2026/27]]</f>
        <v>1.4965139472519839</v>
      </c>
      <c r="Q1884" s="99">
        <v>12675.3782885293</v>
      </c>
      <c r="R1884" s="16">
        <v>19129.045403946599</v>
      </c>
      <c r="S1884" s="17">
        <f>gp_need_index[[#This Row],[Normalised weighted population 2027/28]]/gp_need_index[[#This Row],[Registered population 2027/28]]</f>
        <v>1.5091498627112063</v>
      </c>
      <c r="T1884" s="99">
        <v>12645.542120771701</v>
      </c>
      <c r="U1884" s="16">
        <v>19205.3498774088</v>
      </c>
      <c r="V1884" s="17">
        <f>gp_need_index[[#This Row],[Normalised weighted population 2028/29]]/gp_need_index[[#This Row],[Registered population 2028/29]]</f>
        <v>1.5187446844103181</v>
      </c>
    </row>
    <row r="1885" spans="1:22" x14ac:dyDescent="0.2">
      <c r="A1885" s="6" t="s">
        <v>3169</v>
      </c>
      <c r="B1885" s="1" t="s">
        <v>8296</v>
      </c>
      <c r="C1885" s="95" t="s">
        <v>6269</v>
      </c>
      <c r="D1885" s="95" t="s">
        <v>12677</v>
      </c>
      <c r="E1885" s="95" t="s">
        <v>6652</v>
      </c>
      <c r="F1885" s="95" t="s">
        <v>6307</v>
      </c>
      <c r="G1885" s="95" t="s">
        <v>6307</v>
      </c>
      <c r="H1885" s="61">
        <v>5388.7017008463499</v>
      </c>
      <c r="I1885" s="61">
        <v>24.521738547837899</v>
      </c>
      <c r="J1885" s="123">
        <v>132140.334220444</v>
      </c>
      <c r="K1885" s="99">
        <v>2454.5833333333298</v>
      </c>
      <c r="L1885" s="16">
        <v>2660.4571433211199</v>
      </c>
      <c r="M1885" s="17">
        <f>gp_need_index[[#This Row],[Normalised weighted population (base year)]]/gp_need_index[[#This Row],[Registered population (base year)]]</f>
        <v>1.0838732208403832</v>
      </c>
      <c r="N1885" s="99">
        <v>2449.7289541228802</v>
      </c>
      <c r="O1885" s="16">
        <v>2670.0733001686399</v>
      </c>
      <c r="P1885" s="17">
        <f>gp_need_index[[#This Row],[Normalised weighted population 2026/27]]/gp_need_index[[#This Row],[Registered population 2026/27]]</f>
        <v>1.0899464186333436</v>
      </c>
      <c r="Q1885" s="99">
        <v>2444.9065431996801</v>
      </c>
      <c r="R1885" s="16">
        <v>2679.4596651737802</v>
      </c>
      <c r="S1885" s="17">
        <f>gp_need_index[[#This Row],[Normalised weighted population 2027/28]]/gp_need_index[[#This Row],[Registered population 2027/28]]</f>
        <v>1.095935414229428</v>
      </c>
      <c r="T1885" s="99">
        <v>2444.6326988394298</v>
      </c>
      <c r="U1885" s="16">
        <v>2690.1478492727101</v>
      </c>
      <c r="V1885" s="17">
        <f>gp_need_index[[#This Row],[Normalised weighted population 2028/29]]/gp_need_index[[#This Row],[Registered population 2028/29]]</f>
        <v>1.1004302816328346</v>
      </c>
    </row>
    <row r="1886" spans="1:22" x14ac:dyDescent="0.2">
      <c r="A1886" s="6" t="s">
        <v>3168</v>
      </c>
      <c r="B1886" s="1" t="s">
        <v>12324</v>
      </c>
      <c r="C1886" s="95" t="s">
        <v>6269</v>
      </c>
      <c r="D1886" s="95" t="s">
        <v>12677</v>
      </c>
      <c r="E1886" s="95" t="s">
        <v>6652</v>
      </c>
      <c r="F1886" s="95" t="s">
        <v>6307</v>
      </c>
      <c r="G1886" s="95" t="s">
        <v>6307</v>
      </c>
      <c r="H1886" s="61">
        <v>5506.9015136718799</v>
      </c>
      <c r="I1886" s="61">
        <v>205.03225538523799</v>
      </c>
      <c r="J1886" s="123">
        <v>1129092.4375325299</v>
      </c>
      <c r="K1886" s="99">
        <v>21772.833333333299</v>
      </c>
      <c r="L1886" s="16">
        <v>22732.665681713701</v>
      </c>
      <c r="M1886" s="17">
        <f>gp_need_index[[#This Row],[Normalised weighted population (base year)]]/gp_need_index[[#This Row],[Registered population (base year)]]</f>
        <v>1.0440839432188616</v>
      </c>
      <c r="N1886" s="99">
        <v>21657.959783445502</v>
      </c>
      <c r="O1886" s="16">
        <v>22814.832342171401</v>
      </c>
      <c r="P1886" s="17">
        <f>gp_need_index[[#This Row],[Normalised weighted population 2026/27]]/gp_need_index[[#This Row],[Registered population 2026/27]]</f>
        <v>1.053415583475696</v>
      </c>
      <c r="Q1886" s="99">
        <v>21561.296349335302</v>
      </c>
      <c r="R1886" s="16">
        <v>22895.035512579201</v>
      </c>
      <c r="S1886" s="17">
        <f>gp_need_index[[#This Row],[Normalised weighted population 2027/28]]/gp_need_index[[#This Row],[Registered population 2027/28]]</f>
        <v>1.0618580228959664</v>
      </c>
      <c r="T1886" s="99">
        <v>21525.334350147001</v>
      </c>
      <c r="U1886" s="16">
        <v>22986.362266883702</v>
      </c>
      <c r="V1886" s="17">
        <f>gp_need_index[[#This Row],[Normalised weighted population 2028/29]]/gp_need_index[[#This Row],[Registered population 2028/29]]</f>
        <v>1.0678748070980242</v>
      </c>
    </row>
    <row r="1887" spans="1:22" x14ac:dyDescent="0.2">
      <c r="A1887" s="6" t="s">
        <v>3499</v>
      </c>
      <c r="B1887" s="1" t="s">
        <v>8400</v>
      </c>
      <c r="C1887" s="95" t="s">
        <v>6269</v>
      </c>
      <c r="D1887" s="95" t="s">
        <v>12677</v>
      </c>
      <c r="E1887" s="95" t="s">
        <v>6652</v>
      </c>
      <c r="F1887" s="95" t="s">
        <v>6293</v>
      </c>
      <c r="G1887" s="95" t="s">
        <v>6293</v>
      </c>
      <c r="H1887" s="61">
        <v>5487.6381680927598</v>
      </c>
      <c r="I1887" s="61">
        <v>91.127093229044405</v>
      </c>
      <c r="J1887" s="123">
        <v>500072.51495105098</v>
      </c>
      <c r="K1887" s="99">
        <v>8801.75</v>
      </c>
      <c r="L1887" s="16">
        <v>10068.2467804312</v>
      </c>
      <c r="M1887" s="17">
        <f>gp_need_index[[#This Row],[Normalised weighted population (base year)]]/gp_need_index[[#This Row],[Registered population (base year)]]</f>
        <v>1.1438914739036214</v>
      </c>
      <c r="N1887" s="99">
        <v>8793.9924962438508</v>
      </c>
      <c r="O1887" s="16">
        <v>10104.638210551801</v>
      </c>
      <c r="P1887" s="17">
        <f>gp_need_index[[#This Row],[Normalised weighted population 2026/27]]/gp_need_index[[#This Row],[Registered population 2026/27]]</f>
        <v>1.1490387574094203</v>
      </c>
      <c r="Q1887" s="99">
        <v>8789.08156849023</v>
      </c>
      <c r="R1887" s="16">
        <v>10140.1600153214</v>
      </c>
      <c r="S1887" s="17">
        <f>gp_need_index[[#This Row],[Normalised weighted population 2027/28]]/gp_need_index[[#This Row],[Registered population 2027/28]]</f>
        <v>1.153722369772392</v>
      </c>
      <c r="T1887" s="99">
        <v>8793.6559878775606</v>
      </c>
      <c r="U1887" s="16">
        <v>10180.608430516901</v>
      </c>
      <c r="V1887" s="17">
        <f>gp_need_index[[#This Row],[Normalised weighted population 2028/29]]/gp_need_index[[#This Row],[Registered population 2028/29]]</f>
        <v>1.1577219355125234</v>
      </c>
    </row>
    <row r="1888" spans="1:22" x14ac:dyDescent="0.2">
      <c r="A1888" s="6" t="s">
        <v>3556</v>
      </c>
      <c r="B1888" s="1" t="s">
        <v>8401</v>
      </c>
      <c r="C1888" s="95" t="s">
        <v>6269</v>
      </c>
      <c r="D1888" s="95" t="s">
        <v>12677</v>
      </c>
      <c r="E1888" s="95" t="s">
        <v>6652</v>
      </c>
      <c r="F1888" s="95" t="s">
        <v>6298</v>
      </c>
      <c r="G1888" s="95" t="s">
        <v>6298</v>
      </c>
      <c r="H1888" s="61">
        <v>5410.8356584821404</v>
      </c>
      <c r="I1888" s="61">
        <v>122.597859927534</v>
      </c>
      <c r="J1888" s="123">
        <v>663356.87214949902</v>
      </c>
      <c r="K1888" s="99">
        <v>18924.666666666701</v>
      </c>
      <c r="L1888" s="16">
        <v>13355.744402288999</v>
      </c>
      <c r="M1888" s="17">
        <f>gp_need_index[[#This Row],[Normalised weighted population (base year)]]/gp_need_index[[#This Row],[Registered population (base year)]]</f>
        <v>0.70573208170759372</v>
      </c>
      <c r="N1888" s="99">
        <v>18916.080634043101</v>
      </c>
      <c r="O1888" s="16">
        <v>13404.018411629901</v>
      </c>
      <c r="P1888" s="17">
        <f>gp_need_index[[#This Row],[Normalised weighted population 2026/27]]/gp_need_index[[#This Row],[Registered population 2026/27]]</f>
        <v>0.70860442345053276</v>
      </c>
      <c r="Q1888" s="99">
        <v>18910.263579773102</v>
      </c>
      <c r="R1888" s="16">
        <v>13451.138844368301</v>
      </c>
      <c r="S1888" s="17">
        <f>gp_need_index[[#This Row],[Normalised weighted population 2027/28]]/gp_need_index[[#This Row],[Registered population 2027/28]]</f>
        <v>0.7113141912393004</v>
      </c>
      <c r="T1888" s="99">
        <v>18927.9816855834</v>
      </c>
      <c r="U1888" s="16">
        <v>13504.794531064201</v>
      </c>
      <c r="V1888" s="17">
        <f>gp_need_index[[#This Row],[Normalised weighted population 2028/29]]/gp_need_index[[#This Row],[Registered population 2028/29]]</f>
        <v>0.71348307259564825</v>
      </c>
    </row>
    <row r="1889" spans="1:22" x14ac:dyDescent="0.2">
      <c r="A1889" s="6" t="s">
        <v>3490</v>
      </c>
      <c r="B1889" s="1" t="s">
        <v>8402</v>
      </c>
      <c r="C1889" s="95" t="s">
        <v>6269</v>
      </c>
      <c r="D1889" s="95" t="s">
        <v>12677</v>
      </c>
      <c r="E1889" s="95" t="s">
        <v>6652</v>
      </c>
      <c r="F1889" s="95" t="s">
        <v>6293</v>
      </c>
      <c r="G1889" s="95" t="s">
        <v>6293</v>
      </c>
      <c r="H1889" s="61">
        <v>5417.7242160373298</v>
      </c>
      <c r="I1889" s="61">
        <v>67.116359062310195</v>
      </c>
      <c r="J1889" s="123">
        <v>363617.92378413398</v>
      </c>
      <c r="K1889" s="99">
        <v>7316.8333333333303</v>
      </c>
      <c r="L1889" s="16">
        <v>7320.9282273892304</v>
      </c>
      <c r="M1889" s="17">
        <f>gp_need_index[[#This Row],[Normalised weighted population (base year)]]/gp_need_index[[#This Row],[Registered population (base year)]]</f>
        <v>1.0005596538651831</v>
      </c>
      <c r="N1889" s="99">
        <v>7308.5176621196797</v>
      </c>
      <c r="O1889" s="16">
        <v>7347.3895422353498</v>
      </c>
      <c r="P1889" s="17">
        <f>gp_need_index[[#This Row],[Normalised weighted population 2026/27]]/gp_need_index[[#This Row],[Registered population 2026/27]]</f>
        <v>1.0053187091983296</v>
      </c>
      <c r="Q1889" s="99">
        <v>7300.68434147269</v>
      </c>
      <c r="R1889" s="16">
        <v>7373.2185260591305</v>
      </c>
      <c r="S1889" s="17">
        <f>gp_need_index[[#This Row],[Normalised weighted population 2027/28]]/gp_need_index[[#This Row],[Registered population 2027/28]]</f>
        <v>1.0099352582845418</v>
      </c>
      <c r="T1889" s="99">
        <v>7299.0362903488003</v>
      </c>
      <c r="U1889" s="16">
        <v>7402.6297980526697</v>
      </c>
      <c r="V1889" s="17">
        <f>gp_need_index[[#This Row],[Normalised weighted population 2028/29]]/gp_need_index[[#This Row],[Registered population 2028/29]]</f>
        <v>1.0141927651244653</v>
      </c>
    </row>
    <row r="1890" spans="1:22" x14ac:dyDescent="0.2">
      <c r="A1890" s="6" t="s">
        <v>3558</v>
      </c>
      <c r="B1890" s="1" t="s">
        <v>8403</v>
      </c>
      <c r="C1890" s="95" t="s">
        <v>6269</v>
      </c>
      <c r="D1890" s="95" t="s">
        <v>12677</v>
      </c>
      <c r="E1890" s="95" t="s">
        <v>6652</v>
      </c>
      <c r="F1890" s="95" t="s">
        <v>6298</v>
      </c>
      <c r="G1890" s="95" t="s">
        <v>6298</v>
      </c>
      <c r="H1890" s="61">
        <v>5564.7659557711704</v>
      </c>
      <c r="I1890" s="61">
        <v>32.607009257682599</v>
      </c>
      <c r="J1890" s="123">
        <v>181450.37503666701</v>
      </c>
      <c r="K1890" s="99">
        <v>5115.9166666666697</v>
      </c>
      <c r="L1890" s="16">
        <v>3653.2444788527901</v>
      </c>
      <c r="M1890" s="17">
        <f>gp_need_index[[#This Row],[Normalised weighted population (base year)]]/gp_need_index[[#This Row],[Registered population (base year)]]</f>
        <v>0.71409382069413196</v>
      </c>
      <c r="N1890" s="99">
        <v>5116.29550055257</v>
      </c>
      <c r="O1890" s="16">
        <v>3666.4490410834501</v>
      </c>
      <c r="P1890" s="17">
        <f>gp_need_index[[#This Row],[Normalised weighted population 2026/27]]/gp_need_index[[#This Row],[Registered population 2026/27]]</f>
        <v>0.71662182934653917</v>
      </c>
      <c r="Q1890" s="99">
        <v>5116.23319389688</v>
      </c>
      <c r="R1890" s="16">
        <v>3679.3380613849399</v>
      </c>
      <c r="S1890" s="17">
        <f>gp_need_index[[#This Row],[Normalised weighted population 2027/28]]/gp_need_index[[#This Row],[Registered population 2027/28]]</f>
        <v>0.71914979672427704</v>
      </c>
      <c r="T1890" s="99">
        <v>5124.3329055254799</v>
      </c>
      <c r="U1890" s="16">
        <v>3694.0146930481901</v>
      </c>
      <c r="V1890" s="17">
        <f>gp_need_index[[#This Row],[Normalised weighted population 2028/29]]/gp_need_index[[#This Row],[Registered population 2028/29]]</f>
        <v>0.72087718755840346</v>
      </c>
    </row>
    <row r="1891" spans="1:22" x14ac:dyDescent="0.2">
      <c r="A1891" s="6" t="s">
        <v>3357</v>
      </c>
      <c r="B1891" s="1" t="s">
        <v>8404</v>
      </c>
      <c r="C1891" s="95" t="s">
        <v>6269</v>
      </c>
      <c r="D1891" s="95" t="s">
        <v>12677</v>
      </c>
      <c r="E1891" s="95" t="s">
        <v>6652</v>
      </c>
      <c r="F1891" s="95" t="s">
        <v>6302</v>
      </c>
      <c r="G1891" s="95" t="s">
        <v>6302</v>
      </c>
      <c r="H1891" s="61">
        <v>5403.7312295603197</v>
      </c>
      <c r="I1891" s="61">
        <v>51.291611251081498</v>
      </c>
      <c r="J1891" s="123">
        <v>277166.081531937</v>
      </c>
      <c r="K1891" s="99">
        <v>4986.0833333333303</v>
      </c>
      <c r="L1891" s="16">
        <v>5580.3436993568703</v>
      </c>
      <c r="M1891" s="17">
        <f>gp_need_index[[#This Row],[Normalised weighted population (base year)]]/gp_need_index[[#This Row],[Registered population (base year)]]</f>
        <v>1.119183801452083</v>
      </c>
      <c r="N1891" s="99">
        <v>4967.7927111765002</v>
      </c>
      <c r="O1891" s="16">
        <v>5600.5137142773501</v>
      </c>
      <c r="P1891" s="17">
        <f>gp_need_index[[#This Row],[Normalised weighted population 2026/27]]/gp_need_index[[#This Row],[Registered population 2026/27]]</f>
        <v>1.1273646144045744</v>
      </c>
      <c r="Q1891" s="99">
        <v>4950.4586700198697</v>
      </c>
      <c r="R1891" s="16">
        <v>5620.2017377990996</v>
      </c>
      <c r="S1891" s="17">
        <f>gp_need_index[[#This Row],[Normalised weighted population 2027/28]]/gp_need_index[[#This Row],[Registered population 2027/28]]</f>
        <v>1.135289093884414</v>
      </c>
      <c r="T1891" s="99">
        <v>4939.7931911167798</v>
      </c>
      <c r="U1891" s="16">
        <v>5642.6203439186302</v>
      </c>
      <c r="V1891" s="17">
        <f>gp_need_index[[#This Row],[Normalised weighted population 2028/29]]/gp_need_index[[#This Row],[Registered population 2028/29]]</f>
        <v>1.1422786593709515</v>
      </c>
    </row>
    <row r="1892" spans="1:22" x14ac:dyDescent="0.2">
      <c r="A1892" s="6" t="s">
        <v>3478</v>
      </c>
      <c r="B1892" s="1" t="s">
        <v>8405</v>
      </c>
      <c r="C1892" s="95" t="s">
        <v>6269</v>
      </c>
      <c r="D1892" s="95" t="s">
        <v>12677</v>
      </c>
      <c r="E1892" s="95" t="s">
        <v>6652</v>
      </c>
      <c r="F1892" s="95" t="s">
        <v>6281</v>
      </c>
      <c r="G1892" s="95" t="s">
        <v>6281</v>
      </c>
      <c r="H1892" s="61">
        <v>5374.9780606356499</v>
      </c>
      <c r="I1892" s="61">
        <v>124.796245845567</v>
      </c>
      <c r="J1892" s="123">
        <v>670777.08346961695</v>
      </c>
      <c r="K1892" s="99">
        <v>12900.416666666701</v>
      </c>
      <c r="L1892" s="16">
        <v>13505.1397729608</v>
      </c>
      <c r="M1892" s="17">
        <f>gp_need_index[[#This Row],[Normalised weighted population (base year)]]/gp_need_index[[#This Row],[Registered population (base year)]]</f>
        <v>1.0468762460872012</v>
      </c>
      <c r="N1892" s="99">
        <v>12896.167657964201</v>
      </c>
      <c r="O1892" s="16">
        <v>13553.953768191101</v>
      </c>
      <c r="P1892" s="17">
        <f>gp_need_index[[#This Row],[Normalised weighted population 2026/27]]/gp_need_index[[#This Row],[Registered population 2026/27]]</f>
        <v>1.0510063243339332</v>
      </c>
      <c r="Q1892" s="99">
        <v>12883.899300892799</v>
      </c>
      <c r="R1892" s="16">
        <v>13601.6012830825</v>
      </c>
      <c r="S1892" s="17">
        <f>gp_need_index[[#This Row],[Normalised weighted population 2027/28]]/gp_need_index[[#This Row],[Registered population 2027/28]]</f>
        <v>1.0557053393098135</v>
      </c>
      <c r="T1892" s="99">
        <v>12885.264862062901</v>
      </c>
      <c r="U1892" s="16">
        <v>13655.857154310401</v>
      </c>
      <c r="V1892" s="17">
        <f>gp_need_index[[#This Row],[Normalised weighted population 2028/29]]/gp_need_index[[#This Row],[Registered population 2028/29]]</f>
        <v>1.0598041484204408</v>
      </c>
    </row>
    <row r="1893" spans="1:22" x14ac:dyDescent="0.2">
      <c r="A1893" s="6" t="s">
        <v>3552</v>
      </c>
      <c r="B1893" s="1" t="s">
        <v>8406</v>
      </c>
      <c r="C1893" s="95" t="s">
        <v>6269</v>
      </c>
      <c r="D1893" s="95" t="s">
        <v>12677</v>
      </c>
      <c r="E1893" s="95" t="s">
        <v>6652</v>
      </c>
      <c r="F1893" s="95" t="s">
        <v>6298</v>
      </c>
      <c r="G1893" s="95" t="s">
        <v>6298</v>
      </c>
      <c r="H1893" s="61">
        <v>5576.2576497395803</v>
      </c>
      <c r="I1893" s="61">
        <v>38.856385952013603</v>
      </c>
      <c r="J1893" s="123">
        <v>216673.219406149</v>
      </c>
      <c r="K1893" s="99">
        <v>6578.8333333333303</v>
      </c>
      <c r="L1893" s="16">
        <v>4362.4062080379599</v>
      </c>
      <c r="M1893" s="17">
        <f>gp_need_index[[#This Row],[Normalised weighted population (base year)]]/gp_need_index[[#This Row],[Registered population (base year)]]</f>
        <v>0.66309723730721692</v>
      </c>
      <c r="N1893" s="99">
        <v>6585.7197698545497</v>
      </c>
      <c r="O1893" s="16">
        <v>4378.1740178801101</v>
      </c>
      <c r="P1893" s="17">
        <f>gp_need_index[[#This Row],[Normalised weighted population 2026/27]]/gp_need_index[[#This Row],[Registered population 2026/27]]</f>
        <v>0.66479810421341468</v>
      </c>
      <c r="Q1893" s="99">
        <v>6594.3478270338101</v>
      </c>
      <c r="R1893" s="16">
        <v>4393.56503331974</v>
      </c>
      <c r="S1893" s="17">
        <f>gp_need_index[[#This Row],[Normalised weighted population 2027/28]]/gp_need_index[[#This Row],[Registered population 2027/28]]</f>
        <v>0.66626225194068966</v>
      </c>
      <c r="T1893" s="99">
        <v>6610.4414402487901</v>
      </c>
      <c r="U1893" s="16">
        <v>4411.0906682591603</v>
      </c>
      <c r="V1893" s="17">
        <f>gp_need_index[[#This Row],[Normalised weighted population 2028/29]]/gp_need_index[[#This Row],[Registered population 2028/29]]</f>
        <v>0.66729139167643015</v>
      </c>
    </row>
    <row r="1894" spans="1:22" x14ac:dyDescent="0.2">
      <c r="A1894" s="6" t="s">
        <v>3411</v>
      </c>
      <c r="B1894" s="1" t="s">
        <v>8407</v>
      </c>
      <c r="C1894" s="95" t="s">
        <v>6269</v>
      </c>
      <c r="D1894" s="95" t="s">
        <v>12677</v>
      </c>
      <c r="E1894" s="95" t="s">
        <v>6652</v>
      </c>
      <c r="F1894" s="95" t="s">
        <v>6302</v>
      </c>
      <c r="G1894" s="95" t="s">
        <v>6302</v>
      </c>
      <c r="H1894" s="61">
        <v>5539.7303503787898</v>
      </c>
      <c r="I1894" s="61">
        <v>42.560019979951697</v>
      </c>
      <c r="J1894" s="123">
        <v>235771.03439566601</v>
      </c>
      <c r="K1894" s="99">
        <v>5329.9166666666697</v>
      </c>
      <c r="L1894" s="16">
        <v>4746.9134715501104</v>
      </c>
      <c r="M1894" s="17">
        <f>gp_need_index[[#This Row],[Normalised weighted population (base year)]]/gp_need_index[[#This Row],[Registered population (base year)]]</f>
        <v>0.89061682732064751</v>
      </c>
      <c r="N1894" s="99">
        <v>5327.9287939662199</v>
      </c>
      <c r="O1894" s="16">
        <v>4764.0710734301601</v>
      </c>
      <c r="P1894" s="17">
        <f>gp_need_index[[#This Row],[Normalised weighted population 2026/27]]/gp_need_index[[#This Row],[Registered population 2026/27]]</f>
        <v>0.8941694338755769</v>
      </c>
      <c r="Q1894" s="99">
        <v>5329.1566967123399</v>
      </c>
      <c r="R1894" s="16">
        <v>4780.8186698361596</v>
      </c>
      <c r="S1894" s="17">
        <f>gp_need_index[[#This Row],[Normalised weighted population 2027/28]]/gp_need_index[[#This Row],[Registered population 2027/28]]</f>
        <v>0.89710604170928943</v>
      </c>
      <c r="T1894" s="99">
        <v>5336.3066357100797</v>
      </c>
      <c r="U1894" s="16">
        <v>4799.8890334437701</v>
      </c>
      <c r="V1894" s="17">
        <f>gp_need_index[[#This Row],[Normalised weighted population 2028/29]]/gp_need_index[[#This Row],[Registered population 2028/29]]</f>
        <v>0.89947774015146509</v>
      </c>
    </row>
    <row r="1895" spans="1:22" x14ac:dyDescent="0.2">
      <c r="A1895" s="6" t="s">
        <v>3406</v>
      </c>
      <c r="B1895" s="1" t="s">
        <v>8408</v>
      </c>
      <c r="C1895" s="95" t="s">
        <v>6269</v>
      </c>
      <c r="D1895" s="95" t="s">
        <v>12677</v>
      </c>
      <c r="E1895" s="95" t="s">
        <v>6652</v>
      </c>
      <c r="F1895" s="95" t="s">
        <v>6302</v>
      </c>
      <c r="G1895" s="95" t="s">
        <v>6302</v>
      </c>
      <c r="H1895" s="61">
        <v>5487.9567123724501</v>
      </c>
      <c r="I1895" s="61">
        <v>71.659268725078405</v>
      </c>
      <c r="J1895" s="123">
        <v>393262.96480349498</v>
      </c>
      <c r="K1895" s="99">
        <v>5942.5833333333303</v>
      </c>
      <c r="L1895" s="16">
        <v>7917.7888423505301</v>
      </c>
      <c r="M1895" s="17">
        <f>gp_need_index[[#This Row],[Normalised weighted population (base year)]]/gp_need_index[[#This Row],[Registered population (base year)]]</f>
        <v>1.3323816256707437</v>
      </c>
      <c r="N1895" s="99">
        <v>5921.5158199777397</v>
      </c>
      <c r="O1895" s="16">
        <v>7946.4074951954899</v>
      </c>
      <c r="P1895" s="17">
        <f>gp_need_index[[#This Row],[Normalised weighted population 2026/27]]/gp_need_index[[#This Row],[Registered population 2026/27]]</f>
        <v>1.3419549549097316</v>
      </c>
      <c r="Q1895" s="99">
        <v>5902.6115164296098</v>
      </c>
      <c r="R1895" s="16">
        <v>7974.3422643363901</v>
      </c>
      <c r="S1895" s="17">
        <f>gp_need_index[[#This Row],[Normalised weighted population 2027/28]]/gp_need_index[[#This Row],[Registered population 2027/28]]</f>
        <v>1.3509854480750134</v>
      </c>
      <c r="T1895" s="99">
        <v>5893.30041127409</v>
      </c>
      <c r="U1895" s="16">
        <v>8006.1513784263998</v>
      </c>
      <c r="V1895" s="17">
        <f>gp_need_index[[#This Row],[Normalised weighted population 2028/29]]/gp_need_index[[#This Row],[Registered population 2028/29]]</f>
        <v>1.3585174383967178</v>
      </c>
    </row>
    <row r="1896" spans="1:22" x14ac:dyDescent="0.2">
      <c r="A1896" s="6" t="s">
        <v>3387</v>
      </c>
      <c r="B1896" s="1" t="s">
        <v>8409</v>
      </c>
      <c r="C1896" s="95" t="s">
        <v>6269</v>
      </c>
      <c r="D1896" s="95" t="s">
        <v>12677</v>
      </c>
      <c r="E1896" s="95" t="s">
        <v>6652</v>
      </c>
      <c r="F1896" s="95" t="s">
        <v>6302</v>
      </c>
      <c r="G1896" s="95" t="s">
        <v>6302</v>
      </c>
      <c r="H1896" s="61">
        <v>5376.1701235563896</v>
      </c>
      <c r="I1896" s="61">
        <v>66.644973818552501</v>
      </c>
      <c r="J1896" s="123">
        <v>358294.71712849999</v>
      </c>
      <c r="K1896" s="99">
        <v>8539.25</v>
      </c>
      <c r="L1896" s="16">
        <v>7213.7530544497504</v>
      </c>
      <c r="M1896" s="17">
        <f>gp_need_index[[#This Row],[Normalised weighted population (base year)]]/gp_need_index[[#This Row],[Registered population (base year)]]</f>
        <v>0.84477595274172212</v>
      </c>
      <c r="N1896" s="99">
        <v>8529.9571218008005</v>
      </c>
      <c r="O1896" s="16">
        <v>7239.8269872717901</v>
      </c>
      <c r="P1896" s="17">
        <f>gp_need_index[[#This Row],[Normalised weighted population 2026/27]]/gp_need_index[[#This Row],[Registered population 2026/27]]</f>
        <v>0.84875303402971325</v>
      </c>
      <c r="Q1896" s="99">
        <v>8521.0830828386697</v>
      </c>
      <c r="R1896" s="16">
        <v>7265.2778461198604</v>
      </c>
      <c r="S1896" s="17">
        <f>gp_need_index[[#This Row],[Normalised weighted population 2027/28]]/gp_need_index[[#This Row],[Registered population 2027/28]]</f>
        <v>0.8526237539863939</v>
      </c>
      <c r="T1896" s="99">
        <v>8520.4783329420006</v>
      </c>
      <c r="U1896" s="16">
        <v>7294.2585500126897</v>
      </c>
      <c r="V1896" s="17">
        <f>gp_need_index[[#This Row],[Normalised weighted population 2028/29]]/gp_need_index[[#This Row],[Registered population 2028/29]]</f>
        <v>0.85608556996284102</v>
      </c>
    </row>
    <row r="1897" spans="1:22" x14ac:dyDescent="0.2">
      <c r="A1897" s="6" t="s">
        <v>3485</v>
      </c>
      <c r="B1897" s="1" t="s">
        <v>8410</v>
      </c>
      <c r="C1897" s="95" t="s">
        <v>6269</v>
      </c>
      <c r="D1897" s="95" t="s">
        <v>12677</v>
      </c>
      <c r="E1897" s="95" t="s">
        <v>6652</v>
      </c>
      <c r="F1897" s="95" t="s">
        <v>6293</v>
      </c>
      <c r="G1897" s="95" t="s">
        <v>6293</v>
      </c>
      <c r="H1897" s="61">
        <v>5420.7964877424602</v>
      </c>
      <c r="I1897" s="61">
        <v>100.91420446639501</v>
      </c>
      <c r="J1897" s="123">
        <v>547035.36513475701</v>
      </c>
      <c r="K1897" s="99">
        <v>9505.4166666666697</v>
      </c>
      <c r="L1897" s="16">
        <v>11013.776780631701</v>
      </c>
      <c r="M1897" s="17">
        <f>gp_need_index[[#This Row],[Normalised weighted population (base year)]]/gp_need_index[[#This Row],[Registered population (base year)]]</f>
        <v>1.1586842709646286</v>
      </c>
      <c r="N1897" s="99">
        <v>9492.8279163719308</v>
      </c>
      <c r="O1897" s="16">
        <v>11053.585805660399</v>
      </c>
      <c r="P1897" s="17">
        <f>gp_need_index[[#This Row],[Normalised weighted population 2026/27]]/gp_need_index[[#This Row],[Registered population 2026/27]]</f>
        <v>1.1644144298240873</v>
      </c>
      <c r="Q1897" s="99">
        <v>9482.4995820984295</v>
      </c>
      <c r="R1897" s="16">
        <v>11092.443537012199</v>
      </c>
      <c r="S1897" s="17">
        <f>gp_need_index[[#This Row],[Normalised weighted population 2027/28]]/gp_need_index[[#This Row],[Registered population 2027/28]]</f>
        <v>1.1697805458334116</v>
      </c>
      <c r="T1897" s="99">
        <v>9486.3318445883997</v>
      </c>
      <c r="U1897" s="16">
        <v>11136.6905470238</v>
      </c>
      <c r="V1897" s="17">
        <f>gp_need_index[[#This Row],[Normalised weighted population 2028/29]]/gp_need_index[[#This Row],[Registered population 2028/29]]</f>
        <v>1.1739722718404446</v>
      </c>
    </row>
    <row r="1898" spans="1:22" x14ac:dyDescent="0.2">
      <c r="A1898" s="6" t="s">
        <v>3535</v>
      </c>
      <c r="B1898" s="1" t="s">
        <v>8411</v>
      </c>
      <c r="C1898" s="95" t="s">
        <v>6269</v>
      </c>
      <c r="D1898" s="95" t="s">
        <v>12677</v>
      </c>
      <c r="E1898" s="95" t="s">
        <v>6652</v>
      </c>
      <c r="F1898" s="95" t="s">
        <v>6298</v>
      </c>
      <c r="G1898" s="95" t="s">
        <v>6298</v>
      </c>
      <c r="H1898" s="61">
        <v>5729.8435807291698</v>
      </c>
      <c r="I1898" s="61">
        <v>87.831901192531504</v>
      </c>
      <c r="J1898" s="123">
        <v>503263.05523126503</v>
      </c>
      <c r="K1898" s="99">
        <v>11396.5</v>
      </c>
      <c r="L1898" s="16">
        <v>10132.483757956799</v>
      </c>
      <c r="M1898" s="17">
        <f>gp_need_index[[#This Row],[Normalised weighted population (base year)]]/gp_need_index[[#This Row],[Registered population (base year)]]</f>
        <v>0.88908733014142938</v>
      </c>
      <c r="N1898" s="99">
        <v>11400.2878339415</v>
      </c>
      <c r="O1898" s="16">
        <v>10169.107371051299</v>
      </c>
      <c r="P1898" s="17">
        <f>gp_need_index[[#This Row],[Normalised weighted population 2026/27]]/gp_need_index[[#This Row],[Registered population 2026/27]]</f>
        <v>0.89200444051731131</v>
      </c>
      <c r="Q1898" s="99">
        <v>11404.183285109</v>
      </c>
      <c r="R1898" s="16">
        <v>10204.855810450001</v>
      </c>
      <c r="S1898" s="17">
        <f>gp_need_index[[#This Row],[Normalised weighted population 2027/28]]/gp_need_index[[#This Row],[Registered population 2027/28]]</f>
        <v>0.89483442657178092</v>
      </c>
      <c r="T1898" s="99">
        <v>11422.736569009299</v>
      </c>
      <c r="U1898" s="16">
        <v>10245.5622928139</v>
      </c>
      <c r="V1898" s="17">
        <f>gp_need_index[[#This Row],[Normalised weighted population 2028/29]]/gp_need_index[[#This Row],[Registered population 2028/29]]</f>
        <v>0.89694463589494333</v>
      </c>
    </row>
    <row r="1899" spans="1:22" x14ac:dyDescent="0.2">
      <c r="A1899" s="6" t="s">
        <v>3398</v>
      </c>
      <c r="B1899" s="1" t="s">
        <v>7852</v>
      </c>
      <c r="C1899" s="95" t="s">
        <v>6269</v>
      </c>
      <c r="D1899" s="95" t="s">
        <v>12677</v>
      </c>
      <c r="E1899" s="95" t="s">
        <v>6652</v>
      </c>
      <c r="F1899" s="95" t="s">
        <v>6302</v>
      </c>
      <c r="G1899" s="95" t="s">
        <v>6302</v>
      </c>
      <c r="H1899" s="61">
        <v>5691.7445831298801</v>
      </c>
      <c r="I1899" s="61">
        <v>70.829860038528196</v>
      </c>
      <c r="J1899" s="123">
        <v>403145.47219814098</v>
      </c>
      <c r="K1899" s="99">
        <v>8712.1666666666697</v>
      </c>
      <c r="L1899" s="16">
        <v>8116.7590322408296</v>
      </c>
      <c r="M1899" s="17">
        <f>gp_need_index[[#This Row],[Normalised weighted population (base year)]]/gp_need_index[[#This Row],[Registered population (base year)]]</f>
        <v>0.93165791505069462</v>
      </c>
      <c r="N1899" s="99">
        <v>8694.6726629402001</v>
      </c>
      <c r="O1899" s="16">
        <v>8146.09685793876</v>
      </c>
      <c r="P1899" s="17">
        <f>gp_need_index[[#This Row],[Normalised weighted population 2026/27]]/gp_need_index[[#This Row],[Registered population 2026/27]]</f>
        <v>0.93690667535539707</v>
      </c>
      <c r="Q1899" s="99">
        <v>8680.7291060313091</v>
      </c>
      <c r="R1899" s="16">
        <v>8174.7336142671302</v>
      </c>
      <c r="S1899" s="17">
        <f>gp_need_index[[#This Row],[Normalised weighted population 2027/28]]/gp_need_index[[#This Row],[Registered population 2027/28]]</f>
        <v>0.94171048473190844</v>
      </c>
      <c r="T1899" s="99">
        <v>8678.2033595916891</v>
      </c>
      <c r="U1899" s="16">
        <v>8207.3420759523906</v>
      </c>
      <c r="V1899" s="17">
        <f>gp_need_index[[#This Row],[Normalised weighted population 2028/29]]/gp_need_index[[#This Row],[Registered population 2028/29]]</f>
        <v>0.94574207769412622</v>
      </c>
    </row>
    <row r="1900" spans="1:22" x14ac:dyDescent="0.2">
      <c r="A1900" s="6" t="s">
        <v>3557</v>
      </c>
      <c r="B1900" s="1" t="s">
        <v>8412</v>
      </c>
      <c r="C1900" s="95" t="s">
        <v>6269</v>
      </c>
      <c r="D1900" s="95" t="s">
        <v>12677</v>
      </c>
      <c r="E1900" s="95" t="s">
        <v>6652</v>
      </c>
      <c r="F1900" s="95" t="s">
        <v>6298</v>
      </c>
      <c r="G1900" s="95" t="s">
        <v>6298</v>
      </c>
      <c r="H1900" s="61">
        <v>5436.3530804177999</v>
      </c>
      <c r="I1900" s="61">
        <v>106.09367540288299</v>
      </c>
      <c r="J1900" s="123">
        <v>576762.67908931</v>
      </c>
      <c r="K1900" s="99">
        <v>15792.75</v>
      </c>
      <c r="L1900" s="16">
        <v>11612.2938437883</v>
      </c>
      <c r="M1900" s="17">
        <f>gp_need_index[[#This Row],[Normalised weighted population (base year)]]/gp_need_index[[#This Row],[Registered population (base year)]]</f>
        <v>0.73529270353727505</v>
      </c>
      <c r="N1900" s="99">
        <v>15770.1203089021</v>
      </c>
      <c r="O1900" s="16">
        <v>11654.266194006999</v>
      </c>
      <c r="P1900" s="17">
        <f>gp_need_index[[#This Row],[Normalised weighted population 2026/27]]/gp_need_index[[#This Row],[Registered population 2026/27]]</f>
        <v>0.73900933954373604</v>
      </c>
      <c r="Q1900" s="99">
        <v>15750.8888784258</v>
      </c>
      <c r="R1900" s="16">
        <v>11695.235554794601</v>
      </c>
      <c r="S1900" s="17">
        <f>gp_need_index[[#This Row],[Normalised weighted population 2027/28]]/gp_need_index[[#This Row],[Registered population 2027/28]]</f>
        <v>0.74251273341238022</v>
      </c>
      <c r="T1900" s="99">
        <v>15750.9364181208</v>
      </c>
      <c r="U1900" s="16">
        <v>11741.8870615572</v>
      </c>
      <c r="V1900" s="17">
        <f>gp_need_index[[#This Row],[Normalised weighted population 2028/29]]/gp_need_index[[#This Row],[Registered population 2028/29]]</f>
        <v>0.74547231668389213</v>
      </c>
    </row>
    <row r="1901" spans="1:22" x14ac:dyDescent="0.2">
      <c r="A1901" s="6" t="s">
        <v>3363</v>
      </c>
      <c r="B1901" s="1" t="s">
        <v>8413</v>
      </c>
      <c r="C1901" s="95" t="s">
        <v>6269</v>
      </c>
      <c r="D1901" s="95" t="s">
        <v>12677</v>
      </c>
      <c r="E1901" s="95" t="s">
        <v>6652</v>
      </c>
      <c r="F1901" s="95" t="s">
        <v>6302</v>
      </c>
      <c r="G1901" s="95" t="s">
        <v>6302</v>
      </c>
      <c r="H1901" s="61">
        <v>5424.4815327658598</v>
      </c>
      <c r="I1901" s="61">
        <v>77.000869779566401</v>
      </c>
      <c r="J1901" s="123">
        <v>417689.796126167</v>
      </c>
      <c r="K1901" s="99">
        <v>6910</v>
      </c>
      <c r="L1901" s="16">
        <v>8409.5882483720707</v>
      </c>
      <c r="M1901" s="17">
        <f>gp_need_index[[#This Row],[Normalised weighted population (base year)]]/gp_need_index[[#This Row],[Registered population (base year)]]</f>
        <v>1.2170171126442939</v>
      </c>
      <c r="N1901" s="99">
        <v>6888.7364052706698</v>
      </c>
      <c r="O1901" s="16">
        <v>8439.9844980626294</v>
      </c>
      <c r="P1901" s="17">
        <f>gp_need_index[[#This Row],[Normalised weighted population 2026/27]]/gp_need_index[[#This Row],[Registered population 2026/27]]</f>
        <v>1.2251861591924287</v>
      </c>
      <c r="Q1901" s="99">
        <v>6867.8558544413399</v>
      </c>
      <c r="R1901" s="16">
        <v>8469.6543858262103</v>
      </c>
      <c r="S1901" s="17">
        <f>gp_need_index[[#This Row],[Normalised weighted population 2027/28]]/gp_need_index[[#This Row],[Registered population 2027/28]]</f>
        <v>1.2332312391718314</v>
      </c>
      <c r="T1901" s="99">
        <v>6857.1228043392803</v>
      </c>
      <c r="U1901" s="16">
        <v>8503.4392666014701</v>
      </c>
      <c r="V1901" s="17">
        <f>gp_need_index[[#This Row],[Normalised weighted population 2028/29]]/gp_need_index[[#This Row],[Registered population 2028/29]]</f>
        <v>1.2400885195202247</v>
      </c>
    </row>
    <row r="1902" spans="1:22" x14ac:dyDescent="0.2">
      <c r="A1902" s="6" t="s">
        <v>3394</v>
      </c>
      <c r="B1902" s="1" t="s">
        <v>8414</v>
      </c>
      <c r="C1902" s="95" t="s">
        <v>6269</v>
      </c>
      <c r="D1902" s="95" t="s">
        <v>12677</v>
      </c>
      <c r="E1902" s="95" t="s">
        <v>6652</v>
      </c>
      <c r="F1902" s="95" t="s">
        <v>6302</v>
      </c>
      <c r="G1902" s="95" t="s">
        <v>6302</v>
      </c>
      <c r="H1902" s="61">
        <v>5587.16451171875</v>
      </c>
      <c r="I1902" s="61">
        <v>29.7209307291694</v>
      </c>
      <c r="J1902" s="123">
        <v>166055.72942526601</v>
      </c>
      <c r="K1902" s="99">
        <v>2896.6666666666702</v>
      </c>
      <c r="L1902" s="16">
        <v>3343.29524853358</v>
      </c>
      <c r="M1902" s="17">
        <f>gp_need_index[[#This Row],[Normalised weighted population (base year)]]/gp_need_index[[#This Row],[Registered population (base year)]]</f>
        <v>1.1541870823476097</v>
      </c>
      <c r="N1902" s="99">
        <v>2894.95446316483</v>
      </c>
      <c r="O1902" s="16">
        <v>3355.3795069018001</v>
      </c>
      <c r="P1902" s="17">
        <f>gp_need_index[[#This Row],[Normalised weighted population 2026/27]]/gp_need_index[[#This Row],[Registered population 2026/27]]</f>
        <v>1.1590439675633526</v>
      </c>
      <c r="Q1902" s="99">
        <v>2893.8288155220198</v>
      </c>
      <c r="R1902" s="16">
        <v>3367.1749946064101</v>
      </c>
      <c r="S1902" s="17">
        <f>gp_need_index[[#This Row],[Normalised weighted population 2027/28]]/gp_need_index[[#This Row],[Registered population 2027/28]]</f>
        <v>1.1635708983701591</v>
      </c>
      <c r="T1902" s="99">
        <v>2897.95367090322</v>
      </c>
      <c r="U1902" s="16">
        <v>3380.6064288255702</v>
      </c>
      <c r="V1902" s="17">
        <f>gp_need_index[[#This Row],[Normalised weighted population 2028/29]]/gp_need_index[[#This Row],[Registered population 2028/29]]</f>
        <v>1.1665495079401733</v>
      </c>
    </row>
    <row r="1903" spans="1:22" x14ac:dyDescent="0.2">
      <c r="A1903" s="6" t="s">
        <v>3487</v>
      </c>
      <c r="B1903" s="1" t="s">
        <v>8415</v>
      </c>
      <c r="C1903" s="95" t="s">
        <v>6269</v>
      </c>
      <c r="D1903" s="95" t="s">
        <v>12677</v>
      </c>
      <c r="E1903" s="95" t="s">
        <v>6652</v>
      </c>
      <c r="F1903" s="95" t="s">
        <v>6293</v>
      </c>
      <c r="G1903" s="95" t="s">
        <v>6293</v>
      </c>
      <c r="H1903" s="61">
        <v>5550.0559430803596</v>
      </c>
      <c r="I1903" s="61">
        <v>45.4804303783108</v>
      </c>
      <c r="J1903" s="123">
        <v>252418.932914996</v>
      </c>
      <c r="K1903" s="99">
        <v>5228.3333333333303</v>
      </c>
      <c r="L1903" s="16">
        <v>5082.0951615188096</v>
      </c>
      <c r="M1903" s="17">
        <f>gp_need_index[[#This Row],[Normalised weighted population (base year)]]/gp_need_index[[#This Row],[Registered population (base year)]]</f>
        <v>0.97202967705173338</v>
      </c>
      <c r="N1903" s="99">
        <v>5226.0287280186703</v>
      </c>
      <c r="O1903" s="16">
        <v>5100.4642693655196</v>
      </c>
      <c r="P1903" s="17">
        <f>gp_need_index[[#This Row],[Normalised weighted population 2026/27]]/gp_need_index[[#This Row],[Registered population 2026/27]]</f>
        <v>0.97597325518324207</v>
      </c>
      <c r="Q1903" s="99">
        <v>5224.7100414817396</v>
      </c>
      <c r="R1903" s="16">
        <v>5118.39442106769</v>
      </c>
      <c r="S1903" s="17">
        <f>gp_need_index[[#This Row],[Normalised weighted population 2027/28]]/gp_need_index[[#This Row],[Registered population 2027/28]]</f>
        <v>0.979651383604075</v>
      </c>
      <c r="T1903" s="99">
        <v>5227.9177794753195</v>
      </c>
      <c r="U1903" s="16">
        <v>5138.8113516057101</v>
      </c>
      <c r="V1903" s="17">
        <f>gp_need_index[[#This Row],[Normalised weighted population 2028/29]]/gp_need_index[[#This Row],[Registered population 2028/29]]</f>
        <v>0.98295565622331726</v>
      </c>
    </row>
    <row r="1904" spans="1:22" x14ac:dyDescent="0.2">
      <c r="A1904" s="6" t="s">
        <v>3561</v>
      </c>
      <c r="B1904" s="1" t="s">
        <v>8416</v>
      </c>
      <c r="C1904" s="95" t="s">
        <v>6269</v>
      </c>
      <c r="D1904" s="95" t="s">
        <v>12677</v>
      </c>
      <c r="E1904" s="95" t="s">
        <v>6652</v>
      </c>
      <c r="F1904" s="95" t="s">
        <v>6298</v>
      </c>
      <c r="G1904" s="95" t="s">
        <v>6298</v>
      </c>
      <c r="H1904" s="61">
        <v>5305.8123649434801</v>
      </c>
      <c r="I1904" s="61">
        <v>143.27442359919601</v>
      </c>
      <c r="J1904" s="123">
        <v>760187.20831276698</v>
      </c>
      <c r="K1904" s="99">
        <v>11997.083333333299</v>
      </c>
      <c r="L1904" s="16">
        <v>15305.285101240101</v>
      </c>
      <c r="M1904" s="17">
        <f>gp_need_index[[#This Row],[Normalised weighted population (base year)]]/gp_need_index[[#This Row],[Registered population (base year)]]</f>
        <v>1.2757505033506875</v>
      </c>
      <c r="N1904" s="99">
        <v>11988.4168791628</v>
      </c>
      <c r="O1904" s="16">
        <v>15360.6056774422</v>
      </c>
      <c r="P1904" s="17">
        <f>gp_need_index[[#This Row],[Normalised weighted population 2026/27]]/gp_need_index[[#This Row],[Registered population 2026/27]]</f>
        <v>1.2812872485390994</v>
      </c>
      <c r="Q1904" s="99">
        <v>11978.111011134901</v>
      </c>
      <c r="R1904" s="16">
        <v>15414.604289232901</v>
      </c>
      <c r="S1904" s="17">
        <f>gp_need_index[[#This Row],[Normalised weighted population 2027/28]]/gp_need_index[[#This Row],[Registered population 2027/28]]</f>
        <v>1.2868977650068045</v>
      </c>
      <c r="T1904" s="99">
        <v>11998.6662010781</v>
      </c>
      <c r="U1904" s="16">
        <v>15476.092107316799</v>
      </c>
      <c r="V1904" s="17">
        <f>gp_need_index[[#This Row],[Normalised weighted population 2028/29]]/gp_need_index[[#This Row],[Registered population 2028/29]]</f>
        <v>1.2898177053984756</v>
      </c>
    </row>
    <row r="1905" spans="1:22" x14ac:dyDescent="0.2">
      <c r="A1905" s="6" t="s">
        <v>3426</v>
      </c>
      <c r="B1905" s="1" t="s">
        <v>8417</v>
      </c>
      <c r="C1905" s="95" t="s">
        <v>6269</v>
      </c>
      <c r="D1905" s="95" t="s">
        <v>12677</v>
      </c>
      <c r="E1905" s="95" t="s">
        <v>6652</v>
      </c>
      <c r="F1905" s="95" t="s">
        <v>6302</v>
      </c>
      <c r="G1905" s="95" t="s">
        <v>6302</v>
      </c>
      <c r="H1905" s="61">
        <v>5477.7433755228803</v>
      </c>
      <c r="I1905" s="61">
        <v>129.00021498465699</v>
      </c>
      <c r="J1905" s="123">
        <v>706630.07307323103</v>
      </c>
      <c r="K1905" s="99">
        <v>15295.75</v>
      </c>
      <c r="L1905" s="16">
        <v>14226.9885775902</v>
      </c>
      <c r="M1905" s="17">
        <f>gp_need_index[[#This Row],[Normalised weighted population (base year)]]/gp_need_index[[#This Row],[Registered population (base year)]]</f>
        <v>0.93012690306720491</v>
      </c>
      <c r="N1905" s="99">
        <v>15260.7665901323</v>
      </c>
      <c r="O1905" s="16">
        <v>14278.4116775538</v>
      </c>
      <c r="P1905" s="17">
        <f>gp_need_index[[#This Row],[Normalised weighted population 2026/27]]/gp_need_index[[#This Row],[Registered population 2026/27]]</f>
        <v>0.93562873091750876</v>
      </c>
      <c r="Q1905" s="99">
        <v>15238.7354887989</v>
      </c>
      <c r="R1905" s="16">
        <v>14328.6059488836</v>
      </c>
      <c r="S1905" s="17">
        <f>gp_need_index[[#This Row],[Normalised weighted population 2027/28]]/gp_need_index[[#This Row],[Registered population 2027/28]]</f>
        <v>0.94027525836482406</v>
      </c>
      <c r="T1905" s="99">
        <v>15236.7769261091</v>
      </c>
      <c r="U1905" s="16">
        <v>14385.7617927477</v>
      </c>
      <c r="V1905" s="17">
        <f>gp_need_index[[#This Row],[Normalised weighted population 2028/29]]/gp_need_index[[#This Row],[Registered population 2028/29]]</f>
        <v>0.94414729982013879</v>
      </c>
    </row>
    <row r="1906" spans="1:22" x14ac:dyDescent="0.2">
      <c r="A1906" s="6" t="s">
        <v>3372</v>
      </c>
      <c r="B1906" s="1" t="s">
        <v>8418</v>
      </c>
      <c r="C1906" s="95" t="s">
        <v>6269</v>
      </c>
      <c r="D1906" s="95" t="s">
        <v>12677</v>
      </c>
      <c r="E1906" s="95" t="s">
        <v>6652</v>
      </c>
      <c r="F1906" s="95" t="s">
        <v>6302</v>
      </c>
      <c r="G1906" s="95" t="s">
        <v>6302</v>
      </c>
      <c r="H1906" s="61">
        <v>5593.6073790433102</v>
      </c>
      <c r="I1906" s="61">
        <v>63.727569222718401</v>
      </c>
      <c r="J1906" s="123">
        <v>356467.00145269098</v>
      </c>
      <c r="K1906" s="99">
        <v>9178.5</v>
      </c>
      <c r="L1906" s="16">
        <v>7176.9546063880598</v>
      </c>
      <c r="M1906" s="17">
        <f>gp_need_index[[#This Row],[Normalised weighted population (base year)]]/gp_need_index[[#This Row],[Registered population (base year)]]</f>
        <v>0.78193110054889792</v>
      </c>
      <c r="N1906" s="99">
        <v>9159.4495586719004</v>
      </c>
      <c r="O1906" s="16">
        <v>7202.8955321255198</v>
      </c>
      <c r="P1906" s="17">
        <f>gp_need_index[[#This Row],[Normalised weighted population 2026/27]]/gp_need_index[[#This Row],[Registered population 2026/27]]</f>
        <v>0.78638956260270332</v>
      </c>
      <c r="Q1906" s="99">
        <v>9144.3802866712304</v>
      </c>
      <c r="R1906" s="16">
        <v>7228.2165622838102</v>
      </c>
      <c r="S1906" s="17">
        <f>gp_need_index[[#This Row],[Normalised weighted population 2027/28]]/gp_need_index[[#This Row],[Registered population 2027/28]]</f>
        <v>0.79045450163742603</v>
      </c>
      <c r="T1906" s="99">
        <v>9141.0224188237498</v>
      </c>
      <c r="U1906" s="16">
        <v>7257.04943121211</v>
      </c>
      <c r="V1906" s="17">
        <f>gp_need_index[[#This Row],[Normalised weighted population 2028/29]]/gp_need_index[[#This Row],[Registered population 2028/29]]</f>
        <v>0.79389909560531779</v>
      </c>
    </row>
    <row r="1907" spans="1:22" x14ac:dyDescent="0.2">
      <c r="A1907" s="6" t="s">
        <v>3548</v>
      </c>
      <c r="B1907" s="1" t="s">
        <v>8419</v>
      </c>
      <c r="C1907" s="95" t="s">
        <v>6269</v>
      </c>
      <c r="D1907" s="95" t="s">
        <v>12677</v>
      </c>
      <c r="E1907" s="95" t="s">
        <v>6652</v>
      </c>
      <c r="F1907" s="95" t="s">
        <v>6298</v>
      </c>
      <c r="G1907" s="95" t="s">
        <v>6298</v>
      </c>
      <c r="H1907" s="61">
        <v>5349.8012995793297</v>
      </c>
      <c r="I1907" s="61">
        <v>123.580916278945</v>
      </c>
      <c r="J1907" s="123">
        <v>661133.34651230206</v>
      </c>
      <c r="K1907" s="99">
        <v>14479.75</v>
      </c>
      <c r="L1907" s="16">
        <v>13310.9768852418</v>
      </c>
      <c r="M1907" s="17">
        <f>gp_need_index[[#This Row],[Normalised weighted population (base year)]]/gp_need_index[[#This Row],[Registered population (base year)]]</f>
        <v>0.91928223106350593</v>
      </c>
      <c r="N1907" s="99">
        <v>14477.0125069081</v>
      </c>
      <c r="O1907" s="16">
        <v>13359.0890834945</v>
      </c>
      <c r="P1907" s="17">
        <f>gp_need_index[[#This Row],[Normalised weighted population 2026/27]]/gp_need_index[[#This Row],[Registered population 2026/27]]</f>
        <v>0.92277941164448452</v>
      </c>
      <c r="Q1907" s="99">
        <v>14475.5923141899</v>
      </c>
      <c r="R1907" s="16">
        <v>13406.0515718523</v>
      </c>
      <c r="S1907" s="17">
        <f>gp_need_index[[#This Row],[Normalised weighted population 2027/28]]/gp_need_index[[#This Row],[Registered population 2027/28]]</f>
        <v>0.92611419836070075</v>
      </c>
      <c r="T1907" s="99">
        <v>14493.0025407219</v>
      </c>
      <c r="U1907" s="16">
        <v>13459.5274084555</v>
      </c>
      <c r="V1907" s="17">
        <f>gp_need_index[[#This Row],[Normalised weighted population 2028/29]]/gp_need_index[[#This Row],[Registered population 2028/29]]</f>
        <v>0.92869144062021791</v>
      </c>
    </row>
    <row r="1908" spans="1:22" x14ac:dyDescent="0.2">
      <c r="A1908" s="6" t="s">
        <v>3480</v>
      </c>
      <c r="B1908" s="1" t="s">
        <v>8420</v>
      </c>
      <c r="C1908" s="95" t="s">
        <v>6269</v>
      </c>
      <c r="D1908" s="95" t="s">
        <v>12677</v>
      </c>
      <c r="E1908" s="95" t="s">
        <v>6652</v>
      </c>
      <c r="F1908" s="95" t="s">
        <v>6293</v>
      </c>
      <c r="G1908" s="95" t="s">
        <v>6293</v>
      </c>
      <c r="H1908" s="61">
        <v>5489.1102193196602</v>
      </c>
      <c r="I1908" s="61">
        <v>57.978687225589297</v>
      </c>
      <c r="J1908" s="123">
        <v>318251.40455272101</v>
      </c>
      <c r="K1908" s="99">
        <v>6777.3333333333303</v>
      </c>
      <c r="L1908" s="16">
        <v>6407.5380738916801</v>
      </c>
      <c r="M1908" s="17">
        <f>gp_need_index[[#This Row],[Normalised weighted population (base year)]]/gp_need_index[[#This Row],[Registered population (base year)]]</f>
        <v>0.94543646575226481</v>
      </c>
      <c r="N1908" s="99">
        <v>6775.6066008263097</v>
      </c>
      <c r="O1908" s="16">
        <v>6430.6979625144604</v>
      </c>
      <c r="P1908" s="17">
        <f>gp_need_index[[#This Row],[Normalised weighted population 2026/27]]/gp_need_index[[#This Row],[Registered population 2026/27]]</f>
        <v>0.94909553363535204</v>
      </c>
      <c r="Q1908" s="99">
        <v>6774.2829435838603</v>
      </c>
      <c r="R1908" s="16">
        <v>6453.3044124235903</v>
      </c>
      <c r="S1908" s="17">
        <f>gp_need_index[[#This Row],[Normalised weighted population 2027/28]]/gp_need_index[[#This Row],[Registered population 2027/28]]</f>
        <v>0.95261808019632854</v>
      </c>
      <c r="T1908" s="99">
        <v>6779.0369224532296</v>
      </c>
      <c r="U1908" s="16">
        <v>6479.0462089891098</v>
      </c>
      <c r="V1908" s="17">
        <f>gp_need_index[[#This Row],[Normalised weighted population 2028/29]]/gp_need_index[[#This Row],[Registered population 2028/29]]</f>
        <v>0.95574729612837717</v>
      </c>
    </row>
    <row r="1909" spans="1:22" x14ac:dyDescent="0.2">
      <c r="A1909" s="6" t="s">
        <v>3551</v>
      </c>
      <c r="B1909" s="1" t="s">
        <v>8421</v>
      </c>
      <c r="C1909" s="95" t="s">
        <v>6269</v>
      </c>
      <c r="D1909" s="95" t="s">
        <v>12677</v>
      </c>
      <c r="E1909" s="95" t="s">
        <v>6652</v>
      </c>
      <c r="F1909" s="95" t="s">
        <v>6298</v>
      </c>
      <c r="G1909" s="95" t="s">
        <v>6298</v>
      </c>
      <c r="H1909" s="61">
        <v>5661.6449652777801</v>
      </c>
      <c r="I1909" s="61">
        <v>35.333474691802799</v>
      </c>
      <c r="J1909" s="123">
        <v>200045.58909461499</v>
      </c>
      <c r="K1909" s="99">
        <v>4579.25</v>
      </c>
      <c r="L1909" s="16">
        <v>4027.63258952246</v>
      </c>
      <c r="M1909" s="17">
        <f>gp_need_index[[#This Row],[Normalised weighted population (base year)]]/gp_need_index[[#This Row],[Registered population (base year)]]</f>
        <v>0.87953979134628157</v>
      </c>
      <c r="N1909" s="99">
        <v>4581.6134176891301</v>
      </c>
      <c r="O1909" s="16">
        <v>4042.1903683621899</v>
      </c>
      <c r="P1909" s="17">
        <f>gp_need_index[[#This Row],[Normalised weighted population 2026/27]]/gp_need_index[[#This Row],[Registered population 2026/27]]</f>
        <v>0.88226351720459784</v>
      </c>
      <c r="Q1909" s="99">
        <v>4584.7338433807499</v>
      </c>
      <c r="R1909" s="16">
        <v>4056.40026822348</v>
      </c>
      <c r="S1909" s="17">
        <f>gp_need_index[[#This Row],[Normalised weighted population 2027/28]]/gp_need_index[[#This Row],[Registered population 2027/28]]</f>
        <v>0.8847624326284379</v>
      </c>
      <c r="T1909" s="99">
        <v>4591.7412626309797</v>
      </c>
      <c r="U1909" s="16">
        <v>4072.5809756284898</v>
      </c>
      <c r="V1909" s="17">
        <f>gp_need_index[[#This Row],[Normalised weighted population 2028/29]]/gp_need_index[[#This Row],[Registered population 2028/29]]</f>
        <v>0.88693607559563992</v>
      </c>
    </row>
    <row r="1910" spans="1:22" x14ac:dyDescent="0.2">
      <c r="A1910" s="6" t="s">
        <v>3555</v>
      </c>
      <c r="B1910" s="1" t="s">
        <v>8422</v>
      </c>
      <c r="C1910" s="95" t="s">
        <v>6269</v>
      </c>
      <c r="D1910" s="95" t="s">
        <v>12677</v>
      </c>
      <c r="E1910" s="95" t="s">
        <v>6652</v>
      </c>
      <c r="F1910" s="95" t="s">
        <v>6298</v>
      </c>
      <c r="G1910" s="95" t="s">
        <v>6298</v>
      </c>
      <c r="H1910" s="61">
        <v>5528.36136402803</v>
      </c>
      <c r="I1910" s="61">
        <v>87.455566571720894</v>
      </c>
      <c r="J1910" s="123">
        <v>483485.97530428303</v>
      </c>
      <c r="K1910" s="99">
        <v>11645.416666666701</v>
      </c>
      <c r="L1910" s="16">
        <v>9734.3004638386392</v>
      </c>
      <c r="M1910" s="17">
        <f>gp_need_index[[#This Row],[Normalised weighted population (base year)]]/gp_need_index[[#This Row],[Registered population (base year)]]</f>
        <v>0.83589112716779368</v>
      </c>
      <c r="N1910" s="99">
        <v>11653.468463858</v>
      </c>
      <c r="O1910" s="16">
        <v>9769.48485321931</v>
      </c>
      <c r="P1910" s="17">
        <f>gp_need_index[[#This Row],[Normalised weighted population 2026/27]]/gp_need_index[[#This Row],[Registered population 2026/27]]</f>
        <v>0.83833280053216208</v>
      </c>
      <c r="Q1910" s="99">
        <v>11660.5500637075</v>
      </c>
      <c r="R1910" s="16">
        <v>9803.8284612164007</v>
      </c>
      <c r="S1910" s="17">
        <f>gp_need_index[[#This Row],[Normalised weighted population 2027/28]]/gp_need_index[[#This Row],[Registered population 2027/28]]</f>
        <v>0.84076895237815652</v>
      </c>
      <c r="T1910" s="99">
        <v>11687.8140375113</v>
      </c>
      <c r="U1910" s="16">
        <v>9842.9352724999408</v>
      </c>
      <c r="V1910" s="17">
        <f>gp_need_index[[#This Row],[Normalised weighted population 2028/29]]/gp_need_index[[#This Row],[Registered population 2028/29]]</f>
        <v>0.8421536517358732</v>
      </c>
    </row>
    <row r="1911" spans="1:22" x14ac:dyDescent="0.2">
      <c r="A1911" s="6" t="s">
        <v>3395</v>
      </c>
      <c r="B1911" s="1" t="s">
        <v>8423</v>
      </c>
      <c r="C1911" s="95" t="s">
        <v>6269</v>
      </c>
      <c r="D1911" s="95" t="s">
        <v>12677</v>
      </c>
      <c r="E1911" s="95" t="s">
        <v>6652</v>
      </c>
      <c r="F1911" s="95" t="s">
        <v>6302</v>
      </c>
      <c r="G1911" s="95" t="s">
        <v>6302</v>
      </c>
      <c r="H1911" s="61">
        <v>5687.1477748325897</v>
      </c>
      <c r="I1911" s="61">
        <v>45.477250212037802</v>
      </c>
      <c r="J1911" s="123">
        <v>258635.842348896</v>
      </c>
      <c r="K1911" s="99">
        <v>5522.8333333333303</v>
      </c>
      <c r="L1911" s="16">
        <v>5207.2637651126697</v>
      </c>
      <c r="M1911" s="17">
        <f>gp_need_index[[#This Row],[Normalised weighted population (base year)]]/gp_need_index[[#This Row],[Registered population (base year)]]</f>
        <v>0.9428609285896743</v>
      </c>
      <c r="N1911" s="99">
        <v>5516.77816542032</v>
      </c>
      <c r="O1911" s="16">
        <v>5226.0852917955799</v>
      </c>
      <c r="P1911" s="17">
        <f>gp_need_index[[#This Row],[Normalised weighted population 2026/27]]/gp_need_index[[#This Row],[Registered population 2026/27]]</f>
        <v>0.94730749272341053</v>
      </c>
      <c r="Q1911" s="99">
        <v>5514.84588133119</v>
      </c>
      <c r="R1911" s="16">
        <v>5244.4570511377997</v>
      </c>
      <c r="S1911" s="17">
        <f>gp_need_index[[#This Row],[Normalised weighted population 2027/28]]/gp_need_index[[#This Row],[Registered population 2027/28]]</f>
        <v>0.95097073680540956</v>
      </c>
      <c r="T1911" s="99">
        <v>5519.4552709524996</v>
      </c>
      <c r="U1911" s="16">
        <v>5265.37683701479</v>
      </c>
      <c r="V1911" s="17">
        <f>gp_need_index[[#This Row],[Normalised weighted population 2028/29]]/gp_need_index[[#This Row],[Registered population 2028/29]]</f>
        <v>0.95396675551030186</v>
      </c>
    </row>
    <row r="1912" spans="1:22" x14ac:dyDescent="0.2">
      <c r="A1912" s="6" t="s">
        <v>3472</v>
      </c>
      <c r="B1912" s="1" t="s">
        <v>8424</v>
      </c>
      <c r="C1912" s="95" t="s">
        <v>6269</v>
      </c>
      <c r="D1912" s="95" t="s">
        <v>12677</v>
      </c>
      <c r="E1912" s="95" t="s">
        <v>6652</v>
      </c>
      <c r="F1912" s="95" t="s">
        <v>6293</v>
      </c>
      <c r="G1912" s="95" t="s">
        <v>6293</v>
      </c>
      <c r="H1912" s="61">
        <v>5439.85960210756</v>
      </c>
      <c r="I1912" s="61">
        <v>73.426211102451205</v>
      </c>
      <c r="J1912" s="123">
        <v>399428.27951204602</v>
      </c>
      <c r="K1912" s="99">
        <v>7207.5</v>
      </c>
      <c r="L1912" s="16">
        <v>8041.9186597446896</v>
      </c>
      <c r="M1912" s="17">
        <f>gp_need_index[[#This Row],[Normalised weighted population (base year)]]/gp_need_index[[#This Row],[Registered population (base year)]]</f>
        <v>1.1157708858473381</v>
      </c>
      <c r="N1912" s="99">
        <v>7190.25982171122</v>
      </c>
      <c r="O1912" s="16">
        <v>8070.9859767587004</v>
      </c>
      <c r="P1912" s="17">
        <f>gp_need_index[[#This Row],[Normalised weighted population 2026/27]]/gp_need_index[[#This Row],[Registered population 2026/27]]</f>
        <v>1.1224887802229482</v>
      </c>
      <c r="Q1912" s="99">
        <v>7171.6886274448198</v>
      </c>
      <c r="R1912" s="16">
        <v>8099.3586885956502</v>
      </c>
      <c r="S1912" s="17">
        <f>gp_need_index[[#This Row],[Normalised weighted population 2027/28]]/gp_need_index[[#This Row],[Registered population 2027/28]]</f>
        <v>1.1293516923756</v>
      </c>
      <c r="T1912" s="99">
        <v>7163.70890226351</v>
      </c>
      <c r="U1912" s="16">
        <v>8131.6664847801303</v>
      </c>
      <c r="V1912" s="17">
        <f>gp_need_index[[#This Row],[Normalised weighted population 2028/29]]/gp_need_index[[#This Row],[Registered population 2028/29]]</f>
        <v>1.1351196141164774</v>
      </c>
    </row>
    <row r="1913" spans="1:22" x14ac:dyDescent="0.2">
      <c r="A1913" s="6" t="s">
        <v>3538</v>
      </c>
      <c r="B1913" s="1" t="s">
        <v>8425</v>
      </c>
      <c r="C1913" s="95" t="s">
        <v>6269</v>
      </c>
      <c r="D1913" s="95" t="s">
        <v>12677</v>
      </c>
      <c r="E1913" s="95" t="s">
        <v>6652</v>
      </c>
      <c r="F1913" s="95" t="s">
        <v>6298</v>
      </c>
      <c r="G1913" s="95" t="s">
        <v>6298</v>
      </c>
      <c r="H1913" s="61">
        <v>5384.1425444504303</v>
      </c>
      <c r="I1913" s="61">
        <v>48.598621398894302</v>
      </c>
      <c r="J1913" s="123">
        <v>261661.90507542601</v>
      </c>
      <c r="K1913" s="99">
        <v>5542.1666666666697</v>
      </c>
      <c r="L1913" s="16">
        <v>5268.1892217072</v>
      </c>
      <c r="M1913" s="17">
        <f>gp_need_index[[#This Row],[Normalised weighted population (base year)]]/gp_need_index[[#This Row],[Registered population (base year)]]</f>
        <v>0.9505649213677918</v>
      </c>
      <c r="N1913" s="99">
        <v>5539.7903600618401</v>
      </c>
      <c r="O1913" s="16">
        <v>5287.2309619530597</v>
      </c>
      <c r="P1913" s="17">
        <f>gp_need_index[[#This Row],[Normalised weighted population 2026/27]]/gp_need_index[[#This Row],[Registered population 2026/27]]</f>
        <v>0.95440993581100764</v>
      </c>
      <c r="Q1913" s="99">
        <v>5537.74426898408</v>
      </c>
      <c r="R1913" s="16">
        <v>5305.8176725397097</v>
      </c>
      <c r="S1913" s="17">
        <f>gp_need_index[[#This Row],[Normalised weighted population 2027/28]]/gp_need_index[[#This Row],[Registered population 2027/28]]</f>
        <v>0.95811894064098446</v>
      </c>
      <c r="T1913" s="99">
        <v>5543.6837601381803</v>
      </c>
      <c r="U1913" s="16">
        <v>5326.9822218018398</v>
      </c>
      <c r="V1913" s="17">
        <f>gp_need_index[[#This Row],[Normalised weighted population 2028/29]]/gp_need_index[[#This Row],[Registered population 2028/29]]</f>
        <v>0.96091019118108223</v>
      </c>
    </row>
    <row r="1914" spans="1:22" x14ac:dyDescent="0.2">
      <c r="A1914" s="6" t="s">
        <v>3476</v>
      </c>
      <c r="B1914" s="1" t="s">
        <v>8426</v>
      </c>
      <c r="C1914" s="95" t="s">
        <v>6269</v>
      </c>
      <c r="D1914" s="95" t="s">
        <v>12677</v>
      </c>
      <c r="E1914" s="95" t="s">
        <v>6652</v>
      </c>
      <c r="F1914" s="95" t="s">
        <v>6293</v>
      </c>
      <c r="G1914" s="95" t="s">
        <v>6293</v>
      </c>
      <c r="H1914" s="61">
        <v>5446.5890334108999</v>
      </c>
      <c r="I1914" s="61">
        <v>51.882719699420697</v>
      </c>
      <c r="J1914" s="123">
        <v>282583.85213839699</v>
      </c>
      <c r="K1914" s="99">
        <v>7958.3333333333303</v>
      </c>
      <c r="L1914" s="16">
        <v>5689.4227825593198</v>
      </c>
      <c r="M1914" s="17">
        <f>gp_need_index[[#This Row],[Normalised weighted population (base year)]]/gp_need_index[[#This Row],[Registered population (base year)]]</f>
        <v>0.71490129204933883</v>
      </c>
      <c r="N1914" s="99">
        <v>7979.0919572641997</v>
      </c>
      <c r="O1914" s="16">
        <v>5709.9870611406604</v>
      </c>
      <c r="P1914" s="17">
        <f>gp_need_index[[#This Row],[Normalised weighted population 2026/27]]/gp_need_index[[#This Row],[Registered population 2026/27]]</f>
        <v>0.71561865582239137</v>
      </c>
      <c r="Q1914" s="99">
        <v>8002.2069248694297</v>
      </c>
      <c r="R1914" s="16">
        <v>5730.0599268283104</v>
      </c>
      <c r="S1914" s="17">
        <f>gp_need_index[[#This Row],[Normalised weighted population 2027/28]]/gp_need_index[[#This Row],[Registered population 2027/28]]</f>
        <v>0.7160599545383296</v>
      </c>
      <c r="T1914" s="99">
        <v>8031.3648446595798</v>
      </c>
      <c r="U1914" s="16">
        <v>5752.9167498631396</v>
      </c>
      <c r="V1914" s="17">
        <f>gp_need_index[[#This Row],[Normalised weighted population 2028/29]]/gp_need_index[[#This Row],[Registered population 2028/29]]</f>
        <v>0.71630623949159977</v>
      </c>
    </row>
    <row r="1915" spans="1:22" x14ac:dyDescent="0.2">
      <c r="A1915" s="6" t="s">
        <v>3414</v>
      </c>
      <c r="B1915" s="1" t="s">
        <v>8427</v>
      </c>
      <c r="C1915" s="95" t="s">
        <v>6269</v>
      </c>
      <c r="D1915" s="95" t="s">
        <v>12677</v>
      </c>
      <c r="E1915" s="95" t="s">
        <v>6652</v>
      </c>
      <c r="F1915" s="95" t="s">
        <v>6302</v>
      </c>
      <c r="G1915" s="95" t="s">
        <v>6302</v>
      </c>
      <c r="H1915" s="61">
        <v>5463.8212982753503</v>
      </c>
      <c r="I1915" s="61">
        <v>57.471419201422897</v>
      </c>
      <c r="J1915" s="123">
        <v>314013.564274845</v>
      </c>
      <c r="K1915" s="99">
        <v>6273</v>
      </c>
      <c r="L1915" s="16">
        <v>6322.2152047916397</v>
      </c>
      <c r="M1915" s="17">
        <f>gp_need_index[[#This Row],[Normalised weighted population (base year)]]/gp_need_index[[#This Row],[Registered population (base year)]]</f>
        <v>1.0078455611018078</v>
      </c>
      <c r="N1915" s="99">
        <v>6259.9673072053902</v>
      </c>
      <c r="O1915" s="16">
        <v>6345.0666960046001</v>
      </c>
      <c r="P1915" s="17">
        <f>gp_need_index[[#This Row],[Normalised weighted population 2026/27]]/gp_need_index[[#This Row],[Registered population 2026/27]]</f>
        <v>1.0135942225610761</v>
      </c>
      <c r="Q1915" s="99">
        <v>6247.1114870086603</v>
      </c>
      <c r="R1915" s="16">
        <v>6367.37211810177</v>
      </c>
      <c r="S1915" s="17">
        <f>gp_need_index[[#This Row],[Normalised weighted population 2027/28]]/gp_need_index[[#This Row],[Registered population 2027/28]]</f>
        <v>1.0192505978712243</v>
      </c>
      <c r="T1915" s="99">
        <v>6241.2851038033996</v>
      </c>
      <c r="U1915" s="16">
        <v>6392.7711365341802</v>
      </c>
      <c r="V1915" s="17">
        <f>gp_need_index[[#This Row],[Normalised weighted population 2028/29]]/gp_need_index[[#This Row],[Registered population 2028/29]]</f>
        <v>1.0242716091656294</v>
      </c>
    </row>
    <row r="1916" spans="1:22" x14ac:dyDescent="0.2">
      <c r="A1916" s="6" t="s">
        <v>3539</v>
      </c>
      <c r="B1916" s="1" t="s">
        <v>7823</v>
      </c>
      <c r="C1916" s="95" t="s">
        <v>6269</v>
      </c>
      <c r="D1916" s="95" t="s">
        <v>12677</v>
      </c>
      <c r="E1916" s="95" t="s">
        <v>6652</v>
      </c>
      <c r="F1916" s="95" t="s">
        <v>6298</v>
      </c>
      <c r="G1916" s="95" t="s">
        <v>6298</v>
      </c>
      <c r="H1916" s="61">
        <v>5624.0923276154899</v>
      </c>
      <c r="I1916" s="61">
        <v>73.629581673567799</v>
      </c>
      <c r="J1916" s="123">
        <v>414099.565375851</v>
      </c>
      <c r="K1916" s="99">
        <v>7314.4166666666697</v>
      </c>
      <c r="L1916" s="16">
        <v>8337.3040733531507</v>
      </c>
      <c r="M1916" s="17">
        <f>gp_need_index[[#This Row],[Normalised weighted population (base year)]]/gp_need_index[[#This Row],[Registered population (base year)]]</f>
        <v>1.1398453838906926</v>
      </c>
      <c r="N1916" s="99">
        <v>7310.2126510830603</v>
      </c>
      <c r="O1916" s="16">
        <v>8367.4390536726496</v>
      </c>
      <c r="P1916" s="17">
        <f>gp_need_index[[#This Row],[Normalised weighted population 2026/27]]/gp_need_index[[#This Row],[Registered population 2026/27]]</f>
        <v>1.1446232077028502</v>
      </c>
      <c r="Q1916" s="99">
        <v>7305.3523381721398</v>
      </c>
      <c r="R1916" s="16">
        <v>8396.8539154710397</v>
      </c>
      <c r="S1916" s="17">
        <f>gp_need_index[[#This Row],[Normalised weighted population 2027/28]]/gp_need_index[[#This Row],[Registered population 2027/28]]</f>
        <v>1.149411216156619</v>
      </c>
      <c r="T1916" s="99">
        <v>7313.7550381583496</v>
      </c>
      <c r="U1916" s="16">
        <v>8430.3484000743592</v>
      </c>
      <c r="V1916" s="17">
        <f>gp_need_index[[#This Row],[Normalised weighted population 2028/29]]/gp_need_index[[#This Row],[Registered population 2028/29]]</f>
        <v>1.1526703254471009</v>
      </c>
    </row>
    <row r="1917" spans="1:22" x14ac:dyDescent="0.2">
      <c r="A1917" s="6" t="s">
        <v>3473</v>
      </c>
      <c r="B1917" s="1" t="s">
        <v>8428</v>
      </c>
      <c r="C1917" s="95" t="s">
        <v>6269</v>
      </c>
      <c r="D1917" s="95" t="s">
        <v>12677</v>
      </c>
      <c r="E1917" s="95" t="s">
        <v>6652</v>
      </c>
      <c r="F1917" s="95" t="s">
        <v>6281</v>
      </c>
      <c r="G1917" s="95" t="s">
        <v>6281</v>
      </c>
      <c r="H1917" s="61">
        <v>5380.265625</v>
      </c>
      <c r="I1917" s="61">
        <v>26.844849554984801</v>
      </c>
      <c r="J1917" s="123">
        <v>144432.42126898101</v>
      </c>
      <c r="K1917" s="99">
        <v>3382.75</v>
      </c>
      <c r="L1917" s="16">
        <v>2907.9407824955902</v>
      </c>
      <c r="M1917" s="17">
        <f>gp_need_index[[#This Row],[Normalised weighted population (base year)]]/gp_need_index[[#This Row],[Registered population (base year)]]</f>
        <v>0.85963809991740159</v>
      </c>
      <c r="N1917" s="99">
        <v>3388.2866415224198</v>
      </c>
      <c r="O1917" s="16">
        <v>2918.45146286418</v>
      </c>
      <c r="P1917" s="17">
        <f>gp_need_index[[#This Row],[Normalised weighted population 2026/27]]/gp_need_index[[#This Row],[Registered population 2026/27]]</f>
        <v>0.86133546881761625</v>
      </c>
      <c r="Q1917" s="99">
        <v>3389.9132253049302</v>
      </c>
      <c r="R1917" s="16">
        <v>2928.7109754695002</v>
      </c>
      <c r="S1917" s="17">
        <f>gp_need_index[[#This Row],[Normalised weighted population 2027/28]]/gp_need_index[[#This Row],[Registered population 2027/28]]</f>
        <v>0.86394865615064709</v>
      </c>
      <c r="T1917" s="99">
        <v>3393.7792640861799</v>
      </c>
      <c r="U1917" s="16">
        <v>2940.3934062540502</v>
      </c>
      <c r="V1917" s="17">
        <f>gp_need_index[[#This Row],[Normalised weighted population 2028/29]]/gp_need_index[[#This Row],[Registered population 2028/29]]</f>
        <v>0.86640679238335505</v>
      </c>
    </row>
    <row r="1918" spans="1:22" x14ac:dyDescent="0.2">
      <c r="A1918" s="6" t="s">
        <v>3380</v>
      </c>
      <c r="B1918" s="1" t="s">
        <v>8429</v>
      </c>
      <c r="C1918" s="95" t="s">
        <v>6269</v>
      </c>
      <c r="D1918" s="95" t="s">
        <v>12677</v>
      </c>
      <c r="E1918" s="95" t="s">
        <v>6652</v>
      </c>
      <c r="F1918" s="95" t="s">
        <v>6302</v>
      </c>
      <c r="G1918" s="95" t="s">
        <v>6302</v>
      </c>
      <c r="H1918" s="61">
        <v>5659.9484049479197</v>
      </c>
      <c r="I1918" s="61">
        <v>55.119600021614303</v>
      </c>
      <c r="J1918" s="123">
        <v>311974.09222370299</v>
      </c>
      <c r="K1918" s="99">
        <v>6102.25</v>
      </c>
      <c r="L1918" s="16">
        <v>6281.1533441638803</v>
      </c>
      <c r="M1918" s="17">
        <f>gp_need_index[[#This Row],[Normalised weighted population (base year)]]/gp_need_index[[#This Row],[Registered population (base year)]]</f>
        <v>1.029317603206011</v>
      </c>
      <c r="N1918" s="99">
        <v>6090.76179817089</v>
      </c>
      <c r="O1918" s="16">
        <v>6303.8564182924902</v>
      </c>
      <c r="P1918" s="17">
        <f>gp_need_index[[#This Row],[Normalised weighted population 2026/27]]/gp_need_index[[#This Row],[Registered population 2026/27]]</f>
        <v>1.0349865299584684</v>
      </c>
      <c r="Q1918" s="99">
        <v>6080.8301686248697</v>
      </c>
      <c r="R1918" s="16">
        <v>6326.0169699441403</v>
      </c>
      <c r="S1918" s="17">
        <f>gp_need_index[[#This Row],[Normalised weighted population 2027/28]]/gp_need_index[[#This Row],[Registered population 2027/28]]</f>
        <v>1.0403212710304517</v>
      </c>
      <c r="T1918" s="99">
        <v>6077.8068593549897</v>
      </c>
      <c r="U1918" s="16">
        <v>6351.2510254765002</v>
      </c>
      <c r="V1918" s="17">
        <f>gp_need_index[[#This Row],[Normalised weighted population 2028/29]]/gp_need_index[[#This Row],[Registered population 2028/29]]</f>
        <v>1.044990598162991</v>
      </c>
    </row>
    <row r="1919" spans="1:22" x14ac:dyDescent="0.2">
      <c r="A1919" s="6" t="s">
        <v>3554</v>
      </c>
      <c r="B1919" s="1" t="s">
        <v>8430</v>
      </c>
      <c r="C1919" s="95" t="s">
        <v>6269</v>
      </c>
      <c r="D1919" s="95" t="s">
        <v>12677</v>
      </c>
      <c r="E1919" s="95" t="s">
        <v>6652</v>
      </c>
      <c r="F1919" s="95" t="s">
        <v>6298</v>
      </c>
      <c r="G1919" s="95" t="s">
        <v>6298</v>
      </c>
      <c r="H1919" s="61">
        <v>5596.4092796969098</v>
      </c>
      <c r="I1919" s="61">
        <v>68.301900796543705</v>
      </c>
      <c r="J1919" s="123">
        <v>382245.39143871499</v>
      </c>
      <c r="K1919" s="99">
        <v>7835.5833333333303</v>
      </c>
      <c r="L1919" s="16">
        <v>7695.9657182203</v>
      </c>
      <c r="M1919" s="17">
        <f>gp_need_index[[#This Row],[Normalised weighted population (base year)]]/gp_need_index[[#This Row],[Registered population (base year)]]</f>
        <v>0.98218159271957672</v>
      </c>
      <c r="N1919" s="99">
        <v>7828.88048465257</v>
      </c>
      <c r="O1919" s="16">
        <v>7723.7825968440802</v>
      </c>
      <c r="P1919" s="17">
        <f>gp_need_index[[#This Row],[Normalised weighted population 2026/27]]/gp_need_index[[#This Row],[Registered population 2026/27]]</f>
        <v>0.98657561729106491</v>
      </c>
      <c r="Q1919" s="99">
        <v>7822.5209040681102</v>
      </c>
      <c r="R1919" s="16">
        <v>7750.9347513073099</v>
      </c>
      <c r="S1919" s="17">
        <f>gp_need_index[[#This Row],[Normalised weighted population 2027/28]]/gp_need_index[[#This Row],[Registered population 2027/28]]</f>
        <v>0.99084871058336554</v>
      </c>
      <c r="T1919" s="99">
        <v>7827.2057790220897</v>
      </c>
      <c r="U1919" s="16">
        <v>7781.8527078779998</v>
      </c>
      <c r="V1919" s="17">
        <f>gp_need_index[[#This Row],[Normalised weighted population 2028/29]]/gp_need_index[[#This Row],[Registered population 2028/29]]</f>
        <v>0.99420571370876154</v>
      </c>
    </row>
    <row r="1920" spans="1:22" x14ac:dyDescent="0.2">
      <c r="A1920" s="6" t="s">
        <v>3396</v>
      </c>
      <c r="B1920" s="1" t="s">
        <v>8431</v>
      </c>
      <c r="C1920" s="95" t="s">
        <v>6269</v>
      </c>
      <c r="D1920" s="95" t="s">
        <v>12677</v>
      </c>
      <c r="E1920" s="95" t="s">
        <v>6652</v>
      </c>
      <c r="F1920" s="95" t="s">
        <v>6302</v>
      </c>
      <c r="G1920" s="95" t="s">
        <v>6302</v>
      </c>
      <c r="H1920" s="61">
        <v>5350.6137012768804</v>
      </c>
      <c r="I1920" s="61">
        <v>91.306556528268601</v>
      </c>
      <c r="J1920" s="123">
        <v>488546.11237656599</v>
      </c>
      <c r="K1920" s="99">
        <v>8514.5833333333303</v>
      </c>
      <c r="L1920" s="16">
        <v>9836.1791059622501</v>
      </c>
      <c r="M1920" s="17">
        <f>gp_need_index[[#This Row],[Normalised weighted population (base year)]]/gp_need_index[[#This Row],[Registered population (base year)]]</f>
        <v>1.1552155544071157</v>
      </c>
      <c r="N1920" s="99">
        <v>8485.2937213897003</v>
      </c>
      <c r="O1920" s="16">
        <v>9871.7317331867507</v>
      </c>
      <c r="P1920" s="17">
        <f>gp_need_index[[#This Row],[Normalised weighted population 2026/27]]/gp_need_index[[#This Row],[Registered population 2026/27]]</f>
        <v>1.1633930488819877</v>
      </c>
      <c r="Q1920" s="99">
        <v>8459.81148526574</v>
      </c>
      <c r="R1920" s="16">
        <v>9906.4347794569203</v>
      </c>
      <c r="S1920" s="17">
        <f>gp_need_index[[#This Row],[Normalised weighted population 2027/28]]/gp_need_index[[#This Row],[Registered population 2027/28]]</f>
        <v>1.1709994716443424</v>
      </c>
      <c r="T1920" s="99">
        <v>8450.1174860862502</v>
      </c>
      <c r="U1920" s="16">
        <v>9945.9508804316993</v>
      </c>
      <c r="V1920" s="17">
        <f>gp_need_index[[#This Row],[Normalised weighted population 2028/29]]/gp_need_index[[#This Row],[Registered population 2028/29]]</f>
        <v>1.1770192422541403</v>
      </c>
    </row>
    <row r="1921" spans="1:22" x14ac:dyDescent="0.2">
      <c r="A1921" s="6" t="s">
        <v>3369</v>
      </c>
      <c r="B1921" s="1" t="s">
        <v>8432</v>
      </c>
      <c r="C1921" s="95" t="s">
        <v>6269</v>
      </c>
      <c r="D1921" s="95" t="s">
        <v>12677</v>
      </c>
      <c r="E1921" s="95" t="s">
        <v>6652</v>
      </c>
      <c r="F1921" s="95" t="s">
        <v>6302</v>
      </c>
      <c r="G1921" s="95" t="s">
        <v>6302</v>
      </c>
      <c r="H1921" s="61">
        <v>5545.64040039062</v>
      </c>
      <c r="I1921" s="61">
        <v>63.424398458128003</v>
      </c>
      <c r="J1921" s="123">
        <v>351728.90645986801</v>
      </c>
      <c r="K1921" s="99">
        <v>7827.3333333333303</v>
      </c>
      <c r="L1921" s="16">
        <v>7081.5598221705304</v>
      </c>
      <c r="M1921" s="17">
        <f>gp_need_index[[#This Row],[Normalised weighted population (base year)]]/gp_need_index[[#This Row],[Registered population (base year)]]</f>
        <v>0.9047218919390001</v>
      </c>
      <c r="N1921" s="99">
        <v>7812.56553180842</v>
      </c>
      <c r="O1921" s="16">
        <v>7107.1559458089296</v>
      </c>
      <c r="P1921" s="17">
        <f>gp_need_index[[#This Row],[Normalised weighted population 2026/27]]/gp_need_index[[#This Row],[Registered population 2026/27]]</f>
        <v>0.90970833036504395</v>
      </c>
      <c r="Q1921" s="99">
        <v>7800.7567710046997</v>
      </c>
      <c r="R1921" s="16">
        <v>7132.1404134082204</v>
      </c>
      <c r="S1921" s="17">
        <f>gp_need_index[[#This Row],[Normalised weighted population 2027/28]]/gp_need_index[[#This Row],[Registered population 2027/28]]</f>
        <v>0.91428827007121716</v>
      </c>
      <c r="T1921" s="99">
        <v>7798.4199432195001</v>
      </c>
      <c r="U1921" s="16">
        <v>7160.5900410509603</v>
      </c>
      <c r="V1921" s="17">
        <f>gp_need_index[[#This Row],[Normalised weighted population 2028/29]]/gp_need_index[[#This Row],[Registered population 2028/29]]</f>
        <v>0.91821036738049555</v>
      </c>
    </row>
    <row r="1922" spans="1:22" x14ac:dyDescent="0.2">
      <c r="A1922" s="6" t="s">
        <v>3424</v>
      </c>
      <c r="B1922" s="1" t="s">
        <v>8433</v>
      </c>
      <c r="C1922" s="95" t="s">
        <v>6269</v>
      </c>
      <c r="D1922" s="95" t="s">
        <v>12677</v>
      </c>
      <c r="E1922" s="95" t="s">
        <v>6652</v>
      </c>
      <c r="F1922" s="95" t="s">
        <v>6302</v>
      </c>
      <c r="G1922" s="95" t="s">
        <v>6302</v>
      </c>
      <c r="H1922" s="61">
        <v>5785.3389513739203</v>
      </c>
      <c r="I1922" s="61">
        <v>36.993378251210999</v>
      </c>
      <c r="J1922" s="123">
        <v>214019.23213963999</v>
      </c>
      <c r="K1922" s="99">
        <v>5026.0833333333303</v>
      </c>
      <c r="L1922" s="16">
        <v>4308.9719600990202</v>
      </c>
      <c r="M1922" s="17">
        <f>gp_need_index[[#This Row],[Normalised weighted population (base year)]]/gp_need_index[[#This Row],[Registered population (base year)]]</f>
        <v>0.85732202876972252</v>
      </c>
      <c r="N1922" s="99">
        <v>5022.7603484271604</v>
      </c>
      <c r="O1922" s="16">
        <v>4324.5466331674897</v>
      </c>
      <c r="P1922" s="17">
        <f>gp_need_index[[#This Row],[Normalised weighted population 2026/27]]/gp_need_index[[#This Row],[Registered population 2026/27]]</f>
        <v>0.86099003997307755</v>
      </c>
      <c r="Q1922" s="99">
        <v>5021.0974478549897</v>
      </c>
      <c r="R1922" s="16">
        <v>4339.7491271132803</v>
      </c>
      <c r="S1922" s="17">
        <f>gp_need_index[[#This Row],[Normalised weighted population 2027/28]]/gp_need_index[[#This Row],[Registered population 2027/28]]</f>
        <v>0.86430290831483847</v>
      </c>
      <c r="T1922" s="99">
        <v>5023.9017283571602</v>
      </c>
      <c r="U1922" s="16">
        <v>4357.0600940282302</v>
      </c>
      <c r="V1922" s="17">
        <f>gp_need_index[[#This Row],[Normalised weighted population 2028/29]]/gp_need_index[[#This Row],[Registered population 2028/29]]</f>
        <v>0.86726618664434141</v>
      </c>
    </row>
    <row r="1923" spans="1:22" x14ac:dyDescent="0.2">
      <c r="A1923" s="6" t="s">
        <v>3494</v>
      </c>
      <c r="B1923" s="1" t="s">
        <v>8434</v>
      </c>
      <c r="C1923" s="95" t="s">
        <v>6269</v>
      </c>
      <c r="D1923" s="95" t="s">
        <v>12677</v>
      </c>
      <c r="E1923" s="95" t="s">
        <v>6652</v>
      </c>
      <c r="F1923" s="95" t="s">
        <v>6293</v>
      </c>
      <c r="G1923" s="95" t="s">
        <v>6293</v>
      </c>
      <c r="H1923" s="61">
        <v>5361.9474040928199</v>
      </c>
      <c r="I1923" s="61">
        <v>71.747547507515606</v>
      </c>
      <c r="J1923" s="123">
        <v>384706.57610795001</v>
      </c>
      <c r="K1923" s="99">
        <v>7412.5833333333303</v>
      </c>
      <c r="L1923" s="16">
        <v>7745.5181608785197</v>
      </c>
      <c r="M1923" s="17">
        <f>gp_need_index[[#This Row],[Normalised weighted population (base year)]]/gp_need_index[[#This Row],[Registered population (base year)]]</f>
        <v>1.0449148174898795</v>
      </c>
      <c r="N1923" s="99">
        <v>7399.6388141957104</v>
      </c>
      <c r="O1923" s="16">
        <v>7773.5141455863804</v>
      </c>
      <c r="P1923" s="17">
        <f>gp_need_index[[#This Row],[Normalised weighted population 2026/27]]/gp_need_index[[#This Row],[Registered population 2026/27]]</f>
        <v>1.0505261595570605</v>
      </c>
      <c r="Q1923" s="99">
        <v>7386.3698815146599</v>
      </c>
      <c r="R1923" s="16">
        <v>7800.8411261372403</v>
      </c>
      <c r="S1923" s="17">
        <f>gp_need_index[[#This Row],[Normalised weighted population 2027/28]]/gp_need_index[[#This Row],[Registered population 2027/28]]</f>
        <v>1.0561129825978317</v>
      </c>
      <c r="T1923" s="99">
        <v>7383.3130034328096</v>
      </c>
      <c r="U1923" s="16">
        <v>7831.9581558751197</v>
      </c>
      <c r="V1923" s="17">
        <f>gp_need_index[[#This Row],[Normalised weighted population 2028/29]]/gp_need_index[[#This Row],[Registered population 2028/29]]</f>
        <v>1.0607647477810729</v>
      </c>
    </row>
    <row r="1924" spans="1:22" x14ac:dyDescent="0.2">
      <c r="A1924" s="6" t="s">
        <v>3377</v>
      </c>
      <c r="B1924" s="1" t="s">
        <v>7313</v>
      </c>
      <c r="C1924" s="95" t="s">
        <v>6269</v>
      </c>
      <c r="D1924" s="95" t="s">
        <v>12677</v>
      </c>
      <c r="E1924" s="95" t="s">
        <v>6652</v>
      </c>
      <c r="F1924" s="95" t="s">
        <v>6302</v>
      </c>
      <c r="G1924" s="95" t="s">
        <v>6302</v>
      </c>
      <c r="H1924" s="61">
        <v>5691.3874647352404</v>
      </c>
      <c r="I1924" s="61">
        <v>31.524870930691598</v>
      </c>
      <c r="J1924" s="123">
        <v>179420.255242335</v>
      </c>
      <c r="K1924" s="99">
        <v>3338.5833333333298</v>
      </c>
      <c r="L1924" s="16">
        <v>3612.37091257574</v>
      </c>
      <c r="M1924" s="17">
        <f>gp_need_index[[#This Row],[Normalised weighted population (base year)]]/gp_need_index[[#This Row],[Registered population (base year)]]</f>
        <v>1.0820071125704247</v>
      </c>
      <c r="N1924" s="99">
        <v>3335.4443810940102</v>
      </c>
      <c r="O1924" s="16">
        <v>3625.42773830735</v>
      </c>
      <c r="P1924" s="17">
        <f>gp_need_index[[#This Row],[Normalised weighted population 2026/27]]/gp_need_index[[#This Row],[Registered population 2026/27]]</f>
        <v>1.0869399468499685</v>
      </c>
      <c r="Q1924" s="99">
        <v>3331.0930503509298</v>
      </c>
      <c r="R1924" s="16">
        <v>3638.1725524850599</v>
      </c>
      <c r="S1924" s="17">
        <f>gp_need_index[[#This Row],[Normalised weighted population 2027/28]]/gp_need_index[[#This Row],[Registered population 2027/28]]</f>
        <v>1.0921858073288524</v>
      </c>
      <c r="T1924" s="99">
        <v>3331.3341200272198</v>
      </c>
      <c r="U1924" s="16">
        <v>3652.6849777064699</v>
      </c>
      <c r="V1924" s="17">
        <f>gp_need_index[[#This Row],[Normalised weighted population 2028/29]]/gp_need_index[[#This Row],[Registered population 2028/29]]</f>
        <v>1.0964631124051358</v>
      </c>
    </row>
    <row r="1925" spans="1:22" x14ac:dyDescent="0.2">
      <c r="A1925" s="6" t="s">
        <v>3374</v>
      </c>
      <c r="B1925" s="1" t="s">
        <v>8435</v>
      </c>
      <c r="C1925" s="95" t="s">
        <v>6269</v>
      </c>
      <c r="D1925" s="95" t="s">
        <v>12677</v>
      </c>
      <c r="E1925" s="95" t="s">
        <v>6652</v>
      </c>
      <c r="F1925" s="95" t="s">
        <v>6302</v>
      </c>
      <c r="G1925" s="95" t="s">
        <v>6302</v>
      </c>
      <c r="H1925" s="61">
        <v>5492.7985761088703</v>
      </c>
      <c r="I1925" s="61">
        <v>100.78463118334</v>
      </c>
      <c r="J1925" s="123">
        <v>553589.67865750694</v>
      </c>
      <c r="K1925" s="99">
        <v>11351.5</v>
      </c>
      <c r="L1925" s="16">
        <v>11145.7385342783</v>
      </c>
      <c r="M1925" s="17">
        <f>gp_need_index[[#This Row],[Normalised weighted population (base year)]]/gp_need_index[[#This Row],[Registered population (base year)]]</f>
        <v>0.98187363205552569</v>
      </c>
      <c r="N1925" s="99">
        <v>11328.4577145897</v>
      </c>
      <c r="O1925" s="16">
        <v>11186.0245318167</v>
      </c>
      <c r="P1925" s="17">
        <f>gp_need_index[[#This Row],[Normalised weighted population 2026/27]]/gp_need_index[[#This Row],[Registered population 2026/27]]</f>
        <v>0.98742695728214058</v>
      </c>
      <c r="Q1925" s="99">
        <v>11308.4046733821</v>
      </c>
      <c r="R1925" s="16">
        <v>11225.347837736999</v>
      </c>
      <c r="S1925" s="17">
        <f>gp_need_index[[#This Row],[Normalised weighted population 2027/28]]/gp_need_index[[#This Row],[Registered population 2027/28]]</f>
        <v>0.99265530036782279</v>
      </c>
      <c r="T1925" s="99">
        <v>11304.4815784029</v>
      </c>
      <c r="U1925" s="16">
        <v>11270.124994050901</v>
      </c>
      <c r="V1925" s="17">
        <f>gp_need_index[[#This Row],[Normalised weighted population 2028/29]]/gp_need_index[[#This Row],[Registered population 2028/29]]</f>
        <v>0.99696079965156148</v>
      </c>
    </row>
    <row r="1926" spans="1:22" x14ac:dyDescent="0.2">
      <c r="A1926" s="6" t="s">
        <v>3540</v>
      </c>
      <c r="B1926" s="1" t="s">
        <v>8436</v>
      </c>
      <c r="C1926" s="95" t="s">
        <v>6269</v>
      </c>
      <c r="D1926" s="95" t="s">
        <v>12677</v>
      </c>
      <c r="E1926" s="95" t="s">
        <v>6652</v>
      </c>
      <c r="F1926" s="95" t="s">
        <v>6298</v>
      </c>
      <c r="G1926" s="95" t="s">
        <v>6298</v>
      </c>
      <c r="H1926" s="61">
        <v>5731.8584480932204</v>
      </c>
      <c r="I1926" s="61">
        <v>71.783186671691496</v>
      </c>
      <c r="J1926" s="123">
        <v>411451.06495518802</v>
      </c>
      <c r="K1926" s="99">
        <v>11187.666666666701</v>
      </c>
      <c r="L1926" s="16">
        <v>8283.9802952288501</v>
      </c>
      <c r="M1926" s="17">
        <f>gp_need_index[[#This Row],[Normalised weighted population (base year)]]/gp_need_index[[#This Row],[Registered population (base year)]]</f>
        <v>0.74045648141365417</v>
      </c>
      <c r="N1926" s="99">
        <v>11191.025015662901</v>
      </c>
      <c r="O1926" s="16">
        <v>8313.9225380650805</v>
      </c>
      <c r="P1926" s="17">
        <f>gp_need_index[[#This Row],[Normalised weighted population 2026/27]]/gp_need_index[[#This Row],[Registered population 2026/27]]</f>
        <v>0.74290983412412692</v>
      </c>
      <c r="Q1926" s="99">
        <v>11195.0443876438</v>
      </c>
      <c r="R1926" s="16">
        <v>8343.14926811845</v>
      </c>
      <c r="S1926" s="17">
        <f>gp_need_index[[#This Row],[Normalised weighted population 2027/28]]/gp_need_index[[#This Row],[Registered population 2027/28]]</f>
        <v>0.74525379080470233</v>
      </c>
      <c r="T1926" s="99">
        <v>11209.983238869299</v>
      </c>
      <c r="U1926" s="16">
        <v>8376.4295285013595</v>
      </c>
      <c r="V1926" s="17">
        <f>gp_need_index[[#This Row],[Normalised weighted population 2028/29]]/gp_need_index[[#This Row],[Registered population 2028/29]]</f>
        <v>0.74722944272182978</v>
      </c>
    </row>
    <row r="1927" spans="1:22" x14ac:dyDescent="0.2">
      <c r="A1927" s="6" t="s">
        <v>3495</v>
      </c>
      <c r="B1927" s="1" t="s">
        <v>8437</v>
      </c>
      <c r="C1927" s="95" t="s">
        <v>6269</v>
      </c>
      <c r="D1927" s="95" t="s">
        <v>12677</v>
      </c>
      <c r="E1927" s="95" t="s">
        <v>6652</v>
      </c>
      <c r="F1927" s="95" t="s">
        <v>6293</v>
      </c>
      <c r="G1927" s="95" t="s">
        <v>6293</v>
      </c>
      <c r="H1927" s="61">
        <v>5422.5335629111796</v>
      </c>
      <c r="I1927" s="61">
        <v>63.677896214720903</v>
      </c>
      <c r="J1927" s="123">
        <v>345295.52943989902</v>
      </c>
      <c r="K1927" s="99">
        <v>7645.9166666666697</v>
      </c>
      <c r="L1927" s="16">
        <v>6952.03295250256</v>
      </c>
      <c r="M1927" s="17">
        <f>gp_need_index[[#This Row],[Normalised weighted population (base year)]]/gp_need_index[[#This Row],[Registered population (base year)]]</f>
        <v>0.90924780580081621</v>
      </c>
      <c r="N1927" s="99">
        <v>7632.9345000933999</v>
      </c>
      <c r="O1927" s="16">
        <v>6977.1609044593297</v>
      </c>
      <c r="P1927" s="17">
        <f>gp_need_index[[#This Row],[Normalised weighted population 2026/27]]/gp_need_index[[#This Row],[Registered population 2026/27]]</f>
        <v>0.91408630643613598</v>
      </c>
      <c r="Q1927" s="99">
        <v>7621.2744144397702</v>
      </c>
      <c r="R1927" s="16">
        <v>7001.6883880099504</v>
      </c>
      <c r="S1927" s="17">
        <f>gp_need_index[[#This Row],[Normalised weighted population 2027/28]]/gp_need_index[[#This Row],[Registered population 2027/28]]</f>
        <v>0.91870309442526943</v>
      </c>
      <c r="T1927" s="99">
        <v>7614.3971922261399</v>
      </c>
      <c r="U1927" s="16">
        <v>7029.6176513114497</v>
      </c>
      <c r="V1927" s="17">
        <f>gp_need_index[[#This Row],[Normalised weighted population 2028/29]]/gp_need_index[[#This Row],[Registered population 2028/29]]</f>
        <v>0.92320080944664717</v>
      </c>
    </row>
    <row r="1928" spans="1:22" x14ac:dyDescent="0.2">
      <c r="A1928" s="6" t="s">
        <v>3417</v>
      </c>
      <c r="B1928" s="1" t="s">
        <v>8438</v>
      </c>
      <c r="C1928" s="95" t="s">
        <v>6269</v>
      </c>
      <c r="D1928" s="95" t="s">
        <v>12677</v>
      </c>
      <c r="E1928" s="95" t="s">
        <v>6652</v>
      </c>
      <c r="F1928" s="95" t="s">
        <v>6302</v>
      </c>
      <c r="G1928" s="95" t="s">
        <v>6302</v>
      </c>
      <c r="H1928" s="61">
        <v>5519.7457871548004</v>
      </c>
      <c r="I1928" s="61">
        <v>63.031596835952001</v>
      </c>
      <c r="J1928" s="123">
        <v>347918.39109288499</v>
      </c>
      <c r="K1928" s="99">
        <v>10511.333333333299</v>
      </c>
      <c r="L1928" s="16">
        <v>7004.8405306110699</v>
      </c>
      <c r="M1928" s="17">
        <f>gp_need_index[[#This Row],[Normalised weighted population (base year)]]/gp_need_index[[#This Row],[Registered population (base year)]]</f>
        <v>0.6664083716570457</v>
      </c>
      <c r="N1928" s="99">
        <v>10513.577618143199</v>
      </c>
      <c r="O1928" s="16">
        <v>7030.1593542588598</v>
      </c>
      <c r="P1928" s="17">
        <f>gp_need_index[[#This Row],[Normalised weighted population 2026/27]]/gp_need_index[[#This Row],[Registered population 2026/27]]</f>
        <v>0.66867431901838703</v>
      </c>
      <c r="Q1928" s="99">
        <v>10517.477699553199</v>
      </c>
      <c r="R1928" s="16">
        <v>7054.8731483480296</v>
      </c>
      <c r="S1928" s="17">
        <f>gp_need_index[[#This Row],[Normalised weighted population 2027/28]]/gp_need_index[[#This Row],[Registered population 2027/28]]</f>
        <v>0.67077614518238848</v>
      </c>
      <c r="T1928" s="99">
        <v>10530.028052567501</v>
      </c>
      <c r="U1928" s="16">
        <v>7083.0145620756502</v>
      </c>
      <c r="V1928" s="17">
        <f>gp_need_index[[#This Row],[Normalised weighted population 2028/29]]/gp_need_index[[#This Row],[Registered population 2028/29]]</f>
        <v>0.67264916358400617</v>
      </c>
    </row>
    <row r="1929" spans="1:22" x14ac:dyDescent="0.2">
      <c r="A1929" s="6" t="s">
        <v>3477</v>
      </c>
      <c r="B1929" s="1" t="s">
        <v>8439</v>
      </c>
      <c r="C1929" s="95" t="s">
        <v>6269</v>
      </c>
      <c r="D1929" s="95" t="s">
        <v>12677</v>
      </c>
      <c r="E1929" s="95" t="s">
        <v>6652</v>
      </c>
      <c r="F1929" s="95" t="s">
        <v>6293</v>
      </c>
      <c r="G1929" s="95" t="s">
        <v>6293</v>
      </c>
      <c r="H1929" s="61">
        <v>5420.1807074652797</v>
      </c>
      <c r="I1929" s="61">
        <v>58.341627812671703</v>
      </c>
      <c r="J1929" s="123">
        <v>316222.16551236302</v>
      </c>
      <c r="K1929" s="99">
        <v>7351.5833333333303</v>
      </c>
      <c r="L1929" s="16">
        <v>6366.6822403396</v>
      </c>
      <c r="M1929" s="17">
        <f>gp_need_index[[#This Row],[Normalised weighted population (base year)]]/gp_need_index[[#This Row],[Registered population (base year)]]</f>
        <v>0.86602871132154335</v>
      </c>
      <c r="N1929" s="99">
        <v>7352.9387016876299</v>
      </c>
      <c r="O1929" s="16">
        <v>6389.6944565578297</v>
      </c>
      <c r="P1929" s="17">
        <f>gp_need_index[[#This Row],[Normalised weighted population 2026/27]]/gp_need_index[[#This Row],[Registered population 2026/27]]</f>
        <v>0.86899873857118948</v>
      </c>
      <c r="Q1929" s="99">
        <v>7355.6056336877</v>
      </c>
      <c r="R1929" s="16">
        <v>6412.1567629060401</v>
      </c>
      <c r="S1929" s="17">
        <f>gp_need_index[[#This Row],[Normalised weighted population 2027/28]]/gp_need_index[[#This Row],[Registered population 2027/28]]</f>
        <v>0.87173743159084149</v>
      </c>
      <c r="T1929" s="99">
        <v>7363.7701643068704</v>
      </c>
      <c r="U1929" s="16">
        <v>6437.7344242695999</v>
      </c>
      <c r="V1929" s="17">
        <f>gp_need_index[[#This Row],[Normalised weighted population 2028/29]]/gp_need_index[[#This Row],[Registered population 2028/29]]</f>
        <v>0.87424434503321635</v>
      </c>
    </row>
    <row r="1930" spans="1:22" x14ac:dyDescent="0.2">
      <c r="A1930" s="6" t="s">
        <v>3492</v>
      </c>
      <c r="B1930" s="1" t="s">
        <v>8440</v>
      </c>
      <c r="C1930" s="95" t="s">
        <v>6269</v>
      </c>
      <c r="D1930" s="95" t="s">
        <v>12677</v>
      </c>
      <c r="E1930" s="95" t="s">
        <v>6652</v>
      </c>
      <c r="F1930" s="95" t="s">
        <v>6293</v>
      </c>
      <c r="G1930" s="95" t="s">
        <v>6293</v>
      </c>
      <c r="H1930" s="61">
        <v>5381.4180683992299</v>
      </c>
      <c r="I1930" s="61">
        <v>62.9581327465188</v>
      </c>
      <c r="J1930" s="123">
        <v>338804.033114794</v>
      </c>
      <c r="K1930" s="99">
        <v>8401.9166666666697</v>
      </c>
      <c r="L1930" s="16">
        <v>6821.33593352759</v>
      </c>
      <c r="M1930" s="17">
        <f>gp_need_index[[#This Row],[Normalised weighted population (base year)]]/gp_need_index[[#This Row],[Registered population (base year)]]</f>
        <v>0.81187855154410249</v>
      </c>
      <c r="N1930" s="99">
        <v>8398.1023961131195</v>
      </c>
      <c r="O1930" s="16">
        <v>6845.9914843268598</v>
      </c>
      <c r="P1930" s="17">
        <f>gp_need_index[[#This Row],[Normalised weighted population 2026/27]]/gp_need_index[[#This Row],[Registered population 2026/27]]</f>
        <v>0.81518314035982453</v>
      </c>
      <c r="Q1930" s="99">
        <v>8393.0817216949908</v>
      </c>
      <c r="R1930" s="16">
        <v>6870.0578554223302</v>
      </c>
      <c r="S1930" s="17">
        <f>gp_need_index[[#This Row],[Normalised weighted population 2027/28]]/gp_need_index[[#This Row],[Registered population 2027/28]]</f>
        <v>0.81853818218690189</v>
      </c>
      <c r="T1930" s="99">
        <v>8396.5225833013392</v>
      </c>
      <c r="U1930" s="16">
        <v>6897.46205339681</v>
      </c>
      <c r="V1930" s="17">
        <f>gp_need_index[[#This Row],[Normalised weighted population 2028/29]]/gp_need_index[[#This Row],[Registered population 2028/29]]</f>
        <v>0.82146650413520006</v>
      </c>
    </row>
    <row r="1931" spans="1:22" x14ac:dyDescent="0.2">
      <c r="A1931" s="6" t="s">
        <v>3501</v>
      </c>
      <c r="B1931" s="1" t="s">
        <v>8441</v>
      </c>
      <c r="C1931" s="95" t="s">
        <v>6269</v>
      </c>
      <c r="D1931" s="95" t="s">
        <v>12677</v>
      </c>
      <c r="E1931" s="95" t="s">
        <v>6652</v>
      </c>
      <c r="F1931" s="95" t="s">
        <v>6293</v>
      </c>
      <c r="G1931" s="95" t="s">
        <v>6293</v>
      </c>
      <c r="H1931" s="61">
        <v>5366.9512400072699</v>
      </c>
      <c r="I1931" s="61">
        <v>59.247120537311901</v>
      </c>
      <c r="J1931" s="123">
        <v>317976.40703458601</v>
      </c>
      <c r="K1931" s="99">
        <v>6410.1666666666697</v>
      </c>
      <c r="L1931" s="16">
        <v>6402.0013911230699</v>
      </c>
      <c r="M1931" s="17">
        <f>gp_need_index[[#This Row],[Normalised weighted population (base year)]]/gp_need_index[[#This Row],[Registered population (base year)]]</f>
        <v>0.99872619918198702</v>
      </c>
      <c r="N1931" s="99">
        <v>6404.5690136163203</v>
      </c>
      <c r="O1931" s="16">
        <v>6425.1412675422898</v>
      </c>
      <c r="P1931" s="17">
        <f>gp_need_index[[#This Row],[Normalised weighted population 2026/27]]/gp_need_index[[#This Row],[Registered population 2026/27]]</f>
        <v>1.0032121215154732</v>
      </c>
      <c r="Q1931" s="99">
        <v>6398.5706914738603</v>
      </c>
      <c r="R1931" s="16">
        <v>6447.7281834681298</v>
      </c>
      <c r="S1931" s="17">
        <f>gp_need_index[[#This Row],[Normalised weighted population 2027/28]]/gp_need_index[[#This Row],[Registered population 2027/28]]</f>
        <v>1.0076825738691568</v>
      </c>
      <c r="T1931" s="99">
        <v>6399.6375151623097</v>
      </c>
      <c r="U1931" s="16">
        <v>6473.4477368319904</v>
      </c>
      <c r="V1931" s="17">
        <f>gp_need_index[[#This Row],[Normalised weighted population 2028/29]]/gp_need_index[[#This Row],[Registered population 2028/29]]</f>
        <v>1.0115335003732331</v>
      </c>
    </row>
    <row r="1932" spans="1:22" x14ac:dyDescent="0.2">
      <c r="A1932" s="6" t="s">
        <v>3371</v>
      </c>
      <c r="B1932" s="1" t="s">
        <v>8442</v>
      </c>
      <c r="C1932" s="95" t="s">
        <v>6269</v>
      </c>
      <c r="D1932" s="95" t="s">
        <v>12677</v>
      </c>
      <c r="E1932" s="95" t="s">
        <v>6652</v>
      </c>
      <c r="F1932" s="95" t="s">
        <v>6302</v>
      </c>
      <c r="G1932" s="95" t="s">
        <v>6302</v>
      </c>
      <c r="H1932" s="61">
        <v>5390.6840483566803</v>
      </c>
      <c r="I1932" s="61">
        <v>73.304933740264801</v>
      </c>
      <c r="J1932" s="123">
        <v>395163.73697948898</v>
      </c>
      <c r="K1932" s="99">
        <v>6357.25</v>
      </c>
      <c r="L1932" s="16">
        <v>7956.05817883497</v>
      </c>
      <c r="M1932" s="17">
        <f>gp_need_index[[#This Row],[Normalised weighted population (base year)]]/gp_need_index[[#This Row],[Registered population (base year)]]</f>
        <v>1.2514936771143135</v>
      </c>
      <c r="N1932" s="99">
        <v>6336.2346604532004</v>
      </c>
      <c r="O1932" s="16">
        <v>7984.8151552545196</v>
      </c>
      <c r="P1932" s="17">
        <f>gp_need_index[[#This Row],[Normalised weighted population 2026/27]]/gp_need_index[[#This Row],[Registered population 2026/27]]</f>
        <v>1.2601829924467167</v>
      </c>
      <c r="Q1932" s="99">
        <v>6318.2672091956902</v>
      </c>
      <c r="R1932" s="16">
        <v>8012.8849425300396</v>
      </c>
      <c r="S1932" s="17">
        <f>gp_need_index[[#This Row],[Normalised weighted population 2027/28]]/gp_need_index[[#This Row],[Registered population 2027/28]]</f>
        <v>1.268209253775779</v>
      </c>
      <c r="T1932" s="99">
        <v>6312.6236072604697</v>
      </c>
      <c r="U1932" s="16">
        <v>8044.84780076688</v>
      </c>
      <c r="V1932" s="17">
        <f>gp_need_index[[#This Row],[Normalised weighted population 2028/29]]/gp_need_index[[#This Row],[Registered population 2028/29]]</f>
        <v>1.2744063801798813</v>
      </c>
    </row>
    <row r="1933" spans="1:22" x14ac:dyDescent="0.2">
      <c r="A1933" s="6" t="s">
        <v>3471</v>
      </c>
      <c r="B1933" s="1" t="s">
        <v>12325</v>
      </c>
      <c r="C1933" s="95" t="s">
        <v>6269</v>
      </c>
      <c r="D1933" s="95" t="s">
        <v>12677</v>
      </c>
      <c r="E1933" s="95" t="s">
        <v>6652</v>
      </c>
      <c r="F1933" s="95" t="s">
        <v>6293</v>
      </c>
      <c r="G1933" s="95" t="s">
        <v>6293</v>
      </c>
      <c r="H1933" s="61">
        <v>5413.0044541686502</v>
      </c>
      <c r="I1933" s="61">
        <v>151.107320178799</v>
      </c>
      <c r="J1933" s="123">
        <v>817944.59718532697</v>
      </c>
      <c r="K1933" s="99">
        <v>14077</v>
      </c>
      <c r="L1933" s="16">
        <v>16468.147740509899</v>
      </c>
      <c r="M1933" s="17">
        <f>gp_need_index[[#This Row],[Normalised weighted population (base year)]]/gp_need_index[[#This Row],[Registered population (base year)]]</f>
        <v>1.1698620260360801</v>
      </c>
      <c r="N1933" s="99">
        <v>13984.9356432359</v>
      </c>
      <c r="O1933" s="16">
        <v>16527.671455093401</v>
      </c>
      <c r="P1933" s="17">
        <f>gp_need_index[[#This Row],[Normalised weighted population 2026/27]]/gp_need_index[[#This Row],[Registered population 2026/27]]</f>
        <v>1.1818196291155152</v>
      </c>
      <c r="Q1933" s="99">
        <v>13893.950416137201</v>
      </c>
      <c r="R1933" s="16">
        <v>16585.772765253299</v>
      </c>
      <c r="S1933" s="17">
        <f>gp_need_index[[#This Row],[Normalised weighted population 2027/28]]/gp_need_index[[#This Row],[Registered population 2027/28]]</f>
        <v>1.193740604255336</v>
      </c>
      <c r="T1933" s="99">
        <v>13835.524408875701</v>
      </c>
      <c r="U1933" s="16">
        <v>16651.9322954907</v>
      </c>
      <c r="V1933" s="17">
        <f>gp_need_index[[#This Row],[Normalised weighted population 2028/29]]/gp_need_index[[#This Row],[Registered population 2028/29]]</f>
        <v>1.203563508211386</v>
      </c>
    </row>
    <row r="1934" spans="1:22" x14ac:dyDescent="0.2">
      <c r="A1934" s="6" t="s">
        <v>3381</v>
      </c>
      <c r="B1934" s="1" t="s">
        <v>8444</v>
      </c>
      <c r="C1934" s="95" t="s">
        <v>6269</v>
      </c>
      <c r="D1934" s="95" t="s">
        <v>12677</v>
      </c>
      <c r="E1934" s="95" t="s">
        <v>6652</v>
      </c>
      <c r="F1934" s="95" t="s">
        <v>6302</v>
      </c>
      <c r="G1934" s="95" t="s">
        <v>6302</v>
      </c>
      <c r="H1934" s="61">
        <v>5459.8870588030104</v>
      </c>
      <c r="I1934" s="61">
        <v>81.099995891952005</v>
      </c>
      <c r="J1934" s="123">
        <v>442796.81803944602</v>
      </c>
      <c r="K1934" s="99">
        <v>6775.6666666666697</v>
      </c>
      <c r="L1934" s="16">
        <v>8915.0823217052894</v>
      </c>
      <c r="M1934" s="17">
        <f>gp_need_index[[#This Row],[Normalised weighted population (base year)]]/gp_need_index[[#This Row],[Registered population (base year)]]</f>
        <v>1.3157498383979858</v>
      </c>
      <c r="N1934" s="99">
        <v>6754.3982701652203</v>
      </c>
      <c r="O1934" s="16">
        <v>8947.3056672793009</v>
      </c>
      <c r="P1934" s="17">
        <f>gp_need_index[[#This Row],[Normalised weighted population 2026/27]]/gp_need_index[[#This Row],[Registered population 2026/27]]</f>
        <v>1.3246636205626707</v>
      </c>
      <c r="Q1934" s="99">
        <v>6734.5563601657304</v>
      </c>
      <c r="R1934" s="16">
        <v>8978.7589898530096</v>
      </c>
      <c r="S1934" s="17">
        <f>gp_need_index[[#This Row],[Normalised weighted population 2027/28]]/gp_need_index[[#This Row],[Registered population 2027/28]]</f>
        <v>1.333236891885192</v>
      </c>
      <c r="T1934" s="99">
        <v>6724.3123568465999</v>
      </c>
      <c r="U1934" s="16">
        <v>9014.5746545971997</v>
      </c>
      <c r="V1934" s="17">
        <f>gp_need_index[[#This Row],[Normalised weighted population 2028/29]]/gp_need_index[[#This Row],[Registered population 2028/29]]</f>
        <v>1.340594275847208</v>
      </c>
    </row>
    <row r="1935" spans="1:22" x14ac:dyDescent="0.2">
      <c r="A1935" s="6" t="s">
        <v>3384</v>
      </c>
      <c r="B1935" s="1" t="s">
        <v>8445</v>
      </c>
      <c r="C1935" s="95" t="s">
        <v>6269</v>
      </c>
      <c r="D1935" s="95" t="s">
        <v>12677</v>
      </c>
      <c r="E1935" s="95" t="s">
        <v>6652</v>
      </c>
      <c r="F1935" s="95" t="s">
        <v>6302</v>
      </c>
      <c r="G1935" s="95" t="s">
        <v>6302</v>
      </c>
      <c r="H1935" s="61">
        <v>5635.990234375</v>
      </c>
      <c r="I1935" s="61">
        <v>33.220564821094101</v>
      </c>
      <c r="J1935" s="123">
        <v>187230.77891210801</v>
      </c>
      <c r="K1935" s="99">
        <v>4095.1666666666702</v>
      </c>
      <c r="L1935" s="16">
        <v>3769.6246656626799</v>
      </c>
      <c r="M1935" s="17">
        <f>gp_need_index[[#This Row],[Normalised weighted population (base year)]]/gp_need_index[[#This Row],[Registered population (base year)]]</f>
        <v>0.92050579927459442</v>
      </c>
      <c r="N1935" s="99">
        <v>4089.94150497991</v>
      </c>
      <c r="O1935" s="16">
        <v>3783.2498812134299</v>
      </c>
      <c r="P1935" s="17">
        <f>gp_need_index[[#This Row],[Normalised weighted population 2026/27]]/gp_need_index[[#This Row],[Registered population 2026/27]]</f>
        <v>0.92501320045945579</v>
      </c>
      <c r="Q1935" s="99">
        <v>4084.7447514457799</v>
      </c>
      <c r="R1935" s="16">
        <v>3796.5495027213801</v>
      </c>
      <c r="S1935" s="17">
        <f>gp_need_index[[#This Row],[Normalised weighted population 2027/28]]/gp_need_index[[#This Row],[Registered population 2027/28]]</f>
        <v>0.92944595898620241</v>
      </c>
      <c r="T1935" s="99">
        <v>4085.4466813775998</v>
      </c>
      <c r="U1935" s="16">
        <v>3811.6936829280098</v>
      </c>
      <c r="V1935" s="17">
        <f>gp_need_index[[#This Row],[Normalised weighted population 2028/29]]/gp_need_index[[#This Row],[Registered population 2028/29]]</f>
        <v>0.93299312907510978</v>
      </c>
    </row>
    <row r="1936" spans="1:22" x14ac:dyDescent="0.2">
      <c r="A1936" s="6" t="s">
        <v>3400</v>
      </c>
      <c r="B1936" s="1" t="s">
        <v>8446</v>
      </c>
      <c r="C1936" s="95" t="s">
        <v>6269</v>
      </c>
      <c r="D1936" s="95" t="s">
        <v>12677</v>
      </c>
      <c r="E1936" s="95" t="s">
        <v>6652</v>
      </c>
      <c r="F1936" s="95" t="s">
        <v>6302</v>
      </c>
      <c r="G1936" s="95" t="s">
        <v>6302</v>
      </c>
      <c r="H1936" s="61">
        <v>5481.4249004289204</v>
      </c>
      <c r="I1936" s="61">
        <v>53.971738774016401</v>
      </c>
      <c r="J1936" s="123">
        <v>295842.03283533797</v>
      </c>
      <c r="K1936" s="99">
        <v>5518.25</v>
      </c>
      <c r="L1936" s="16">
        <v>5956.3573392994103</v>
      </c>
      <c r="M1936" s="17">
        <f>gp_need_index[[#This Row],[Normalised weighted population (base year)]]/gp_need_index[[#This Row],[Registered population (base year)]]</f>
        <v>1.0793924413173397</v>
      </c>
      <c r="N1936" s="99">
        <v>5500.4725816118798</v>
      </c>
      <c r="O1936" s="16">
        <v>5977.8864462644997</v>
      </c>
      <c r="P1936" s="17">
        <f>gp_need_index[[#This Row],[Normalised weighted population 2026/27]]/gp_need_index[[#This Row],[Registered population 2026/27]]</f>
        <v>1.0867950630730563</v>
      </c>
      <c r="Q1936" s="99">
        <v>5484.75528225992</v>
      </c>
      <c r="R1936" s="16">
        <v>5998.9010843796304</v>
      </c>
      <c r="S1936" s="17">
        <f>gp_need_index[[#This Row],[Normalised weighted population 2027/28]]/gp_need_index[[#This Row],[Registered population 2027/28]]</f>
        <v>1.0937408828034099</v>
      </c>
      <c r="T1936" s="99">
        <v>5477.1316655555602</v>
      </c>
      <c r="U1936" s="16">
        <v>6022.8302966810797</v>
      </c>
      <c r="V1936" s="17">
        <f>gp_need_index[[#This Row],[Normalised weighted population 2028/29]]/gp_need_index[[#This Row],[Registered population 2028/29]]</f>
        <v>1.0996321915277836</v>
      </c>
    </row>
    <row r="1937" spans="1:22" x14ac:dyDescent="0.2">
      <c r="A1937" s="6" t="s">
        <v>3470</v>
      </c>
      <c r="B1937" s="1" t="s">
        <v>8447</v>
      </c>
      <c r="C1937" s="95" t="s">
        <v>6269</v>
      </c>
      <c r="D1937" s="95" t="s">
        <v>12677</v>
      </c>
      <c r="E1937" s="95" t="s">
        <v>6652</v>
      </c>
      <c r="F1937" s="95" t="s">
        <v>6293</v>
      </c>
      <c r="G1937" s="95" t="s">
        <v>6293</v>
      </c>
      <c r="H1937" s="61">
        <v>5412.8778320312504</v>
      </c>
      <c r="I1937" s="61">
        <v>22.5093639788034</v>
      </c>
      <c r="J1937" s="123">
        <v>121840.437293988</v>
      </c>
      <c r="K1937" s="99">
        <v>2098.1666666666702</v>
      </c>
      <c r="L1937" s="16">
        <v>2453.0834105761501</v>
      </c>
      <c r="M1937" s="17">
        <f>gp_need_index[[#This Row],[Normalised weighted population (base year)]]/gp_need_index[[#This Row],[Registered population (base year)]]</f>
        <v>1.1691556488566905</v>
      </c>
      <c r="N1937" s="99">
        <v>2099.7685964454099</v>
      </c>
      <c r="O1937" s="16">
        <v>2461.9500201719402</v>
      </c>
      <c r="P1937" s="17">
        <f>gp_need_index[[#This Row],[Normalised weighted population 2026/27]]/gp_need_index[[#This Row],[Registered population 2026/27]]</f>
        <v>1.1724863512768258</v>
      </c>
      <c r="Q1937" s="99">
        <v>2102.0415952511298</v>
      </c>
      <c r="R1937" s="16">
        <v>2470.6047494305999</v>
      </c>
      <c r="S1937" s="17">
        <f>gp_need_index[[#This Row],[Normalised weighted population 2027/28]]/gp_need_index[[#This Row],[Registered population 2027/28]]</f>
        <v>1.1753358044922217</v>
      </c>
      <c r="T1937" s="99">
        <v>2107.8604185900399</v>
      </c>
      <c r="U1937" s="16">
        <v>2480.4598253404301</v>
      </c>
      <c r="V1937" s="17">
        <f>gp_need_index[[#This Row],[Normalised weighted population 2028/29]]/gp_need_index[[#This Row],[Registered population 2028/29]]</f>
        <v>1.1767666414077</v>
      </c>
    </row>
    <row r="1938" spans="1:22" x14ac:dyDescent="0.2">
      <c r="A1938" s="6" t="s">
        <v>3542</v>
      </c>
      <c r="B1938" s="1" t="s">
        <v>12326</v>
      </c>
      <c r="C1938" s="95" t="s">
        <v>6269</v>
      </c>
      <c r="D1938" s="95" t="s">
        <v>12677</v>
      </c>
      <c r="E1938" s="95" t="s">
        <v>6652</v>
      </c>
      <c r="F1938" s="95" t="s">
        <v>6298</v>
      </c>
      <c r="G1938" s="95" t="s">
        <v>6298</v>
      </c>
      <c r="H1938" s="61">
        <v>5398.4853515625</v>
      </c>
      <c r="I1938" s="61">
        <v>57.029268433114197</v>
      </c>
      <c r="J1938" s="123">
        <v>307871.67024649301</v>
      </c>
      <c r="K1938" s="99">
        <v>6039.9166666666697</v>
      </c>
      <c r="L1938" s="16">
        <v>6198.5569293857898</v>
      </c>
      <c r="M1938" s="17">
        <f>gp_need_index[[#This Row],[Normalised weighted population (base year)]]/gp_need_index[[#This Row],[Registered population (base year)]]</f>
        <v>1.0262653065388518</v>
      </c>
      <c r="N1938" s="99">
        <v>6040.6947933383399</v>
      </c>
      <c r="O1938" s="16">
        <v>6220.9614608066004</v>
      </c>
      <c r="P1938" s="17">
        <f>gp_need_index[[#This Row],[Normalised weighted population 2026/27]]/gp_need_index[[#This Row],[Registered population 2026/27]]</f>
        <v>1.0298420419563421</v>
      </c>
      <c r="Q1938" s="99">
        <v>6040.4493925769302</v>
      </c>
      <c r="R1938" s="16">
        <v>6242.8306038561004</v>
      </c>
      <c r="S1938" s="17">
        <f>gp_need_index[[#This Row],[Normalised weighted population 2027/28]]/gp_need_index[[#This Row],[Registered population 2027/28]]</f>
        <v>1.0335043302453415</v>
      </c>
      <c r="T1938" s="99">
        <v>6051.4605965568298</v>
      </c>
      <c r="U1938" s="16">
        <v>6267.7328345780998</v>
      </c>
      <c r="V1938" s="17">
        <f>gp_need_index[[#This Row],[Normalised weighted population 2028/29]]/gp_need_index[[#This Row],[Registered population 2028/29]]</f>
        <v>1.0357388492530752</v>
      </c>
    </row>
    <row r="1939" spans="1:22" x14ac:dyDescent="0.2">
      <c r="A1939" s="6" t="s">
        <v>3416</v>
      </c>
      <c r="B1939" s="1" t="s">
        <v>12719</v>
      </c>
      <c r="C1939" s="95" t="s">
        <v>6269</v>
      </c>
      <c r="D1939" s="95" t="s">
        <v>12677</v>
      </c>
      <c r="E1939" s="95" t="s">
        <v>6652</v>
      </c>
      <c r="F1939" s="95" t="s">
        <v>6302</v>
      </c>
      <c r="G1939" s="95" t="s">
        <v>6302</v>
      </c>
      <c r="H1939" s="61">
        <v>5456.4882175611401</v>
      </c>
      <c r="I1939" s="61">
        <v>42.3444985230811</v>
      </c>
      <c r="J1939" s="123">
        <v>231052.25726972701</v>
      </c>
      <c r="K1939" s="99">
        <v>4630.5833333333303</v>
      </c>
      <c r="L1939" s="16">
        <v>4651.90762502712</v>
      </c>
      <c r="M1939" s="17">
        <f>gp_need_index[[#This Row],[Normalised weighted population (base year)]]/gp_need_index[[#This Row],[Registered population (base year)]]</f>
        <v>1.0046050983555974</v>
      </c>
      <c r="N1939" s="99">
        <v>4618.7444102494501</v>
      </c>
      <c r="O1939" s="16">
        <v>4668.7218306138402</v>
      </c>
      <c r="P1939" s="17">
        <f>gp_need_index[[#This Row],[Normalised weighted population 2026/27]]/gp_need_index[[#This Row],[Registered population 2026/27]]</f>
        <v>1.0108205641891517</v>
      </c>
      <c r="Q1939" s="99">
        <v>4606.3355325746397</v>
      </c>
      <c r="R1939" s="16">
        <v>4685.1342366728104</v>
      </c>
      <c r="S1939" s="17">
        <f>gp_need_index[[#This Row],[Normalised weighted population 2027/28]]/gp_need_index[[#This Row],[Registered population 2027/28]]</f>
        <v>1.0171065923315681</v>
      </c>
      <c r="T1939" s="99">
        <v>4599.8703798197503</v>
      </c>
      <c r="U1939" s="16">
        <v>4703.8229215224501</v>
      </c>
      <c r="V1939" s="17">
        <f>gp_need_index[[#This Row],[Normalised weighted population 2028/29]]/gp_need_index[[#This Row],[Registered population 2028/29]]</f>
        <v>1.0225990154328595</v>
      </c>
    </row>
    <row r="1940" spans="1:22" x14ac:dyDescent="0.2">
      <c r="A1940" s="6" t="s">
        <v>3553</v>
      </c>
      <c r="B1940" s="1" t="s">
        <v>8449</v>
      </c>
      <c r="C1940" s="95" t="s">
        <v>6269</v>
      </c>
      <c r="D1940" s="95" t="s">
        <v>12677</v>
      </c>
      <c r="E1940" s="95" t="s">
        <v>6652</v>
      </c>
      <c r="F1940" s="95" t="s">
        <v>6298</v>
      </c>
      <c r="G1940" s="95" t="s">
        <v>6298</v>
      </c>
      <c r="H1940" s="61">
        <v>5521.1688755580399</v>
      </c>
      <c r="I1940" s="61">
        <v>28.941985453667701</v>
      </c>
      <c r="J1940" s="123">
        <v>159793.589283643</v>
      </c>
      <c r="K1940" s="99">
        <v>3629.4166666666702</v>
      </c>
      <c r="L1940" s="16">
        <v>3217.2159891572201</v>
      </c>
      <c r="M1940" s="17">
        <f>gp_need_index[[#This Row],[Normalised weighted population (base year)]]/gp_need_index[[#This Row],[Registered population (base year)]]</f>
        <v>0.88642784354433912</v>
      </c>
      <c r="N1940" s="99">
        <v>3632.8061050554702</v>
      </c>
      <c r="O1940" s="16">
        <v>3228.8445371463299</v>
      </c>
      <c r="P1940" s="17">
        <f>gp_need_index[[#This Row],[Normalised weighted population 2026/27]]/gp_need_index[[#This Row],[Registered population 2026/27]]</f>
        <v>0.88880178126022713</v>
      </c>
      <c r="Q1940" s="99">
        <v>3637.4252562270099</v>
      </c>
      <c r="R1940" s="16">
        <v>3240.1952043241199</v>
      </c>
      <c r="S1940" s="17">
        <f>gp_need_index[[#This Row],[Normalised weighted population 2027/28]]/gp_need_index[[#This Row],[Registered population 2027/28]]</f>
        <v>0.89079361803438828</v>
      </c>
      <c r="T1940" s="99">
        <v>3647.44509156099</v>
      </c>
      <c r="U1940" s="16">
        <v>3253.1201247140002</v>
      </c>
      <c r="V1940" s="17">
        <f>gp_need_index[[#This Row],[Normalised weighted population 2028/29]]/gp_need_index[[#This Row],[Registered population 2028/29]]</f>
        <v>0.89189008828143013</v>
      </c>
    </row>
    <row r="1941" spans="1:22" x14ac:dyDescent="0.2">
      <c r="A1941" s="6" t="s">
        <v>3382</v>
      </c>
      <c r="B1941" s="1" t="s">
        <v>8450</v>
      </c>
      <c r="C1941" s="95" t="s">
        <v>6269</v>
      </c>
      <c r="D1941" s="95" t="s">
        <v>12677</v>
      </c>
      <c r="E1941" s="95" t="s">
        <v>6652</v>
      </c>
      <c r="F1941" s="95" t="s">
        <v>6302</v>
      </c>
      <c r="G1941" s="95" t="s">
        <v>6302</v>
      </c>
      <c r="H1941" s="61">
        <v>5326.7316973286297</v>
      </c>
      <c r="I1941" s="61">
        <v>58.932633207572302</v>
      </c>
      <c r="J1941" s="123">
        <v>313918.32531381701</v>
      </c>
      <c r="K1941" s="99">
        <v>6578.9166666666697</v>
      </c>
      <c r="L1941" s="16">
        <v>6320.2977041610702</v>
      </c>
      <c r="M1941" s="17">
        <f>gp_need_index[[#This Row],[Normalised weighted population (base year)]]/gp_need_index[[#This Row],[Registered population (base year)]]</f>
        <v>0.96068973425124204</v>
      </c>
      <c r="N1941" s="99">
        <v>6555.0323634199804</v>
      </c>
      <c r="O1941" s="16">
        <v>6343.1422646152096</v>
      </c>
      <c r="P1941" s="17">
        <f>gp_need_index[[#This Row],[Normalised weighted population 2026/27]]/gp_need_index[[#This Row],[Registered population 2026/27]]</f>
        <v>0.96767520172940524</v>
      </c>
      <c r="Q1941" s="99">
        <v>6532.0130556025497</v>
      </c>
      <c r="R1941" s="16">
        <v>6365.4409215739697</v>
      </c>
      <c r="S1941" s="17">
        <f>gp_need_index[[#This Row],[Normalised weighted population 2027/28]]/gp_need_index[[#This Row],[Registered population 2027/28]]</f>
        <v>0.97449911189541949</v>
      </c>
      <c r="T1941" s="99">
        <v>6515.1321218017101</v>
      </c>
      <c r="U1941" s="16">
        <v>6390.8322365935301</v>
      </c>
      <c r="V1941" s="17">
        <f>gp_need_index[[#This Row],[Normalised weighted population 2028/29]]/gp_need_index[[#This Row],[Registered population 2028/29]]</f>
        <v>0.98092135617753118</v>
      </c>
    </row>
    <row r="1942" spans="1:22" x14ac:dyDescent="0.2">
      <c r="A1942" s="6" t="s">
        <v>3368</v>
      </c>
      <c r="B1942" s="1" t="s">
        <v>8451</v>
      </c>
      <c r="C1942" s="95" t="s">
        <v>6269</v>
      </c>
      <c r="D1942" s="95" t="s">
        <v>12677</v>
      </c>
      <c r="E1942" s="95" t="s">
        <v>6652</v>
      </c>
      <c r="F1942" s="95" t="s">
        <v>6302</v>
      </c>
      <c r="G1942" s="95" t="s">
        <v>6302</v>
      </c>
      <c r="H1942" s="61">
        <v>5617.6843215654499</v>
      </c>
      <c r="I1942" s="61">
        <v>65.495842460964298</v>
      </c>
      <c r="J1942" s="123">
        <v>367934.96732067998</v>
      </c>
      <c r="K1942" s="99">
        <v>6404.1666666666697</v>
      </c>
      <c r="L1942" s="16">
        <v>7407.8457411263298</v>
      </c>
      <c r="M1942" s="17">
        <f>gp_need_index[[#This Row],[Normalised weighted population (base year)]]/gp_need_index[[#This Row],[Registered population (base year)]]</f>
        <v>1.1567228222968891</v>
      </c>
      <c r="N1942" s="99">
        <v>6384.3316983865698</v>
      </c>
      <c r="O1942" s="16">
        <v>7434.6212171860598</v>
      </c>
      <c r="P1942" s="17">
        <f>gp_need_index[[#This Row],[Normalised weighted population 2026/27]]/gp_need_index[[#This Row],[Registered population 2026/27]]</f>
        <v>1.1645104873020486</v>
      </c>
      <c r="Q1942" s="99">
        <v>6367.2014484003103</v>
      </c>
      <c r="R1942" s="16">
        <v>7460.7568548912304</v>
      </c>
      <c r="S1942" s="17">
        <f>gp_need_index[[#This Row],[Normalised weighted population 2027/28]]/gp_need_index[[#This Row],[Registered population 2027/28]]</f>
        <v>1.1717482029354771</v>
      </c>
      <c r="T1942" s="99">
        <v>6358.99279545852</v>
      </c>
      <c r="U1942" s="16">
        <v>7490.5173113813398</v>
      </c>
      <c r="V1942" s="17">
        <f>gp_need_index[[#This Row],[Normalised weighted population 2028/29]]/gp_need_index[[#This Row],[Registered population 2028/29]]</f>
        <v>1.1779408394252207</v>
      </c>
    </row>
    <row r="1943" spans="1:22" x14ac:dyDescent="0.2">
      <c r="A1943" s="6" t="s">
        <v>3404</v>
      </c>
      <c r="B1943" s="1" t="s">
        <v>8452</v>
      </c>
      <c r="C1943" s="95" t="s">
        <v>6269</v>
      </c>
      <c r="D1943" s="95" t="s">
        <v>12677</v>
      </c>
      <c r="E1943" s="95" t="s">
        <v>6652</v>
      </c>
      <c r="F1943" s="95" t="s">
        <v>6302</v>
      </c>
      <c r="G1943" s="95" t="s">
        <v>6302</v>
      </c>
      <c r="H1943" s="61">
        <v>5491.7781835937503</v>
      </c>
      <c r="I1943" s="61">
        <v>59.110601776642802</v>
      </c>
      <c r="J1943" s="123">
        <v>324622.31325606501</v>
      </c>
      <c r="K1943" s="99">
        <v>5645.5833333333303</v>
      </c>
      <c r="L1943" s="16">
        <v>6535.8072331098101</v>
      </c>
      <c r="M1943" s="17">
        <f>gp_need_index[[#This Row],[Normalised weighted population (base year)]]/gp_need_index[[#This Row],[Registered population (base year)]]</f>
        <v>1.1576850162710934</v>
      </c>
      <c r="N1943" s="99">
        <v>5630.8511618675602</v>
      </c>
      <c r="O1943" s="16">
        <v>6559.4307474507696</v>
      </c>
      <c r="P1943" s="17">
        <f>gp_need_index[[#This Row],[Normalised weighted population 2026/27]]/gp_need_index[[#This Row],[Registered population 2026/27]]</f>
        <v>1.1649092755055581</v>
      </c>
      <c r="Q1943" s="99">
        <v>5619.0797068009297</v>
      </c>
      <c r="R1943" s="16">
        <v>6582.4897440774203</v>
      </c>
      <c r="S1943" s="17">
        <f>gp_need_index[[#This Row],[Normalised weighted population 2027/28]]/gp_need_index[[#This Row],[Registered population 2027/28]]</f>
        <v>1.1714533495779476</v>
      </c>
      <c r="T1943" s="99">
        <v>5620.2093824368703</v>
      </c>
      <c r="U1943" s="16">
        <v>6608.7468522281597</v>
      </c>
      <c r="V1943" s="17">
        <f>gp_need_index[[#This Row],[Normalised weighted population 2028/29]]/gp_need_index[[#This Row],[Registered population 2028/29]]</f>
        <v>1.1758897938714641</v>
      </c>
    </row>
    <row r="1944" spans="1:22" x14ac:dyDescent="0.2">
      <c r="A1944" s="6" t="s">
        <v>3379</v>
      </c>
      <c r="B1944" s="1" t="s">
        <v>9700</v>
      </c>
      <c r="C1944" s="95" t="s">
        <v>6269</v>
      </c>
      <c r="D1944" s="95" t="s">
        <v>12677</v>
      </c>
      <c r="E1944" s="95" t="s">
        <v>6652</v>
      </c>
      <c r="F1944" s="95" t="s">
        <v>6302</v>
      </c>
      <c r="G1944" s="95" t="s">
        <v>6302</v>
      </c>
      <c r="H1944" s="61">
        <v>5408.9120279947902</v>
      </c>
      <c r="I1944" s="61">
        <v>29.791762951504101</v>
      </c>
      <c r="J1944" s="123">
        <v>161141.02496355999</v>
      </c>
      <c r="K1944" s="99">
        <v>3269.4166666666702</v>
      </c>
      <c r="L1944" s="16">
        <v>3244.3446845774902</v>
      </c>
      <c r="M1944" s="17">
        <f>gp_need_index[[#This Row],[Normalised weighted population (base year)]]/gp_need_index[[#This Row],[Registered population (base year)]]</f>
        <v>0.99233135918563042</v>
      </c>
      <c r="N1944" s="99">
        <v>3260.2501982595199</v>
      </c>
      <c r="O1944" s="16">
        <v>3256.0712885683301</v>
      </c>
      <c r="P1944" s="17">
        <f>gp_need_index[[#This Row],[Normalised weighted population 2026/27]]/gp_need_index[[#This Row],[Registered population 2026/27]]</f>
        <v>0.99871822423523793</v>
      </c>
      <c r="Q1944" s="99">
        <v>3251.30468714074</v>
      </c>
      <c r="R1944" s="16">
        <v>3267.5176685592201</v>
      </c>
      <c r="S1944" s="17">
        <f>gp_need_index[[#This Row],[Normalised weighted population 2027/28]]/gp_need_index[[#This Row],[Registered population 2027/28]]</f>
        <v>1.0049866078324201</v>
      </c>
      <c r="T1944" s="99">
        <v>3247.5452536285602</v>
      </c>
      <c r="U1944" s="16">
        <v>3280.5515764183201</v>
      </c>
      <c r="V1944" s="17">
        <f>gp_need_index[[#This Row],[Normalised weighted population 2028/29]]/gp_need_index[[#This Row],[Registered population 2028/29]]</f>
        <v>1.0101634681619545</v>
      </c>
    </row>
    <row r="1945" spans="1:22" x14ac:dyDescent="0.2">
      <c r="A1945" s="6" t="s">
        <v>3401</v>
      </c>
      <c r="B1945" s="1" t="s">
        <v>8453</v>
      </c>
      <c r="C1945" s="95" t="s">
        <v>6269</v>
      </c>
      <c r="D1945" s="95" t="s">
        <v>12677</v>
      </c>
      <c r="E1945" s="95" t="s">
        <v>6652</v>
      </c>
      <c r="F1945" s="95" t="s">
        <v>6293</v>
      </c>
      <c r="G1945" s="95" t="s">
        <v>6293</v>
      </c>
      <c r="H1945" s="61">
        <v>5376.0942950581402</v>
      </c>
      <c r="I1945" s="61">
        <v>51.4725905594007</v>
      </c>
      <c r="J1945" s="123">
        <v>276721.50045825698</v>
      </c>
      <c r="K1945" s="99">
        <v>6002.4166666666697</v>
      </c>
      <c r="L1945" s="16">
        <v>5571.3926935929403</v>
      </c>
      <c r="M1945" s="17">
        <f>gp_need_index[[#This Row],[Normalised weighted population (base year)]]/gp_need_index[[#This Row],[Registered population (base year)]]</f>
        <v>0.92819159398457918</v>
      </c>
      <c r="N1945" s="99">
        <v>5993.5179269934397</v>
      </c>
      <c r="O1945" s="16">
        <v>5591.5303553234498</v>
      </c>
      <c r="P1945" s="17">
        <f>gp_need_index[[#This Row],[Normalised weighted population 2026/27]]/gp_need_index[[#This Row],[Registered population 2026/27]]</f>
        <v>0.93292961219661508</v>
      </c>
      <c r="Q1945" s="99">
        <v>5983.1957393422799</v>
      </c>
      <c r="R1945" s="16">
        <v>5611.1867987810401</v>
      </c>
      <c r="S1945" s="17">
        <f>gp_need_index[[#This Row],[Normalised weighted population 2027/28]]/gp_need_index[[#This Row],[Registered population 2027/28]]</f>
        <v>0.9378243740021559</v>
      </c>
      <c r="T1945" s="99">
        <v>5982.9595795237801</v>
      </c>
      <c r="U1945" s="16">
        <v>5633.5694449161401</v>
      </c>
      <c r="V1945" s="17">
        <f>gp_need_index[[#This Row],[Normalised weighted population 2028/29]]/gp_need_index[[#This Row],[Registered population 2028/29]]</f>
        <v>0.94160245778637697</v>
      </c>
    </row>
    <row r="1946" spans="1:22" x14ac:dyDescent="0.2">
      <c r="A1946" s="6" t="s">
        <v>3412</v>
      </c>
      <c r="B1946" s="1" t="s">
        <v>8454</v>
      </c>
      <c r="C1946" s="95" t="s">
        <v>6269</v>
      </c>
      <c r="D1946" s="95" t="s">
        <v>12677</v>
      </c>
      <c r="E1946" s="95" t="s">
        <v>6652</v>
      </c>
      <c r="F1946" s="95" t="s">
        <v>6302</v>
      </c>
      <c r="G1946" s="95" t="s">
        <v>6302</v>
      </c>
      <c r="H1946" s="61">
        <v>5491.2730344742104</v>
      </c>
      <c r="I1946" s="61">
        <v>74.690732508380606</v>
      </c>
      <c r="J1946" s="123">
        <v>410147.20534839702</v>
      </c>
      <c r="K1946" s="99">
        <v>6460.0833333333303</v>
      </c>
      <c r="L1946" s="16">
        <v>8257.7289418836408</v>
      </c>
      <c r="M1946" s="17">
        <f>gp_need_index[[#This Row],[Normalised weighted population (base year)]]/gp_need_index[[#This Row],[Registered population (base year)]]</f>
        <v>1.278269724366349</v>
      </c>
      <c r="N1946" s="99">
        <v>6430.9129732546298</v>
      </c>
      <c r="O1946" s="16">
        <v>8287.5762998494793</v>
      </c>
      <c r="P1946" s="17">
        <f>gp_need_index[[#This Row],[Normalised weighted population 2026/27]]/gp_need_index[[#This Row],[Registered population 2026/27]]</f>
        <v>1.2887091357504732</v>
      </c>
      <c r="Q1946" s="99">
        <v>6404.2958194947496</v>
      </c>
      <c r="R1946" s="16">
        <v>8316.7104124423495</v>
      </c>
      <c r="S1946" s="17">
        <f>gp_need_index[[#This Row],[Normalised weighted population 2027/28]]/gp_need_index[[#This Row],[Registered population 2027/28]]</f>
        <v>1.2986143436919619</v>
      </c>
      <c r="T1946" s="99">
        <v>6388.33328607367</v>
      </c>
      <c r="U1946" s="16">
        <v>8349.8852100110598</v>
      </c>
      <c r="V1946" s="17">
        <f>gp_need_index[[#This Row],[Normalised weighted population 2028/29]]/gp_need_index[[#This Row],[Registered population 2028/29]]</f>
        <v>1.3070522209937763</v>
      </c>
    </row>
    <row r="1947" spans="1:22" x14ac:dyDescent="0.2">
      <c r="A1947" s="6" t="s">
        <v>3410</v>
      </c>
      <c r="B1947" s="1" t="s">
        <v>8455</v>
      </c>
      <c r="C1947" s="95" t="s">
        <v>6269</v>
      </c>
      <c r="D1947" s="95" t="s">
        <v>12677</v>
      </c>
      <c r="E1947" s="95" t="s">
        <v>6652</v>
      </c>
      <c r="F1947" s="95" t="s">
        <v>6302</v>
      </c>
      <c r="G1947" s="95" t="s">
        <v>6302</v>
      </c>
      <c r="H1947" s="61">
        <v>5482.5807331364304</v>
      </c>
      <c r="I1947" s="61">
        <v>81.148809110231198</v>
      </c>
      <c r="J1947" s="123">
        <v>444904.89734472003</v>
      </c>
      <c r="K1947" s="99">
        <v>6541.6666666666697</v>
      </c>
      <c r="L1947" s="16">
        <v>8957.5254915329497</v>
      </c>
      <c r="M1947" s="17">
        <f>gp_need_index[[#This Row],[Normalised weighted population (base year)]]/gp_need_index[[#This Row],[Registered population (base year)]]</f>
        <v>1.3693032598521699</v>
      </c>
      <c r="N1947" s="99">
        <v>6512.51487075772</v>
      </c>
      <c r="O1947" s="16">
        <v>8989.9022468994099</v>
      </c>
      <c r="P1947" s="17">
        <f>gp_need_index[[#This Row],[Normalised weighted population 2026/27]]/gp_need_index[[#This Row],[Registered population 2026/27]]</f>
        <v>1.380404102763062</v>
      </c>
      <c r="Q1947" s="99">
        <v>6486.5987933383203</v>
      </c>
      <c r="R1947" s="16">
        <v>9021.5053133188194</v>
      </c>
      <c r="S1947" s="17">
        <f>gp_need_index[[#This Row],[Normalised weighted population 2027/28]]/gp_need_index[[#This Row],[Registered population 2027/28]]</f>
        <v>1.3907913223465933</v>
      </c>
      <c r="T1947" s="99">
        <v>6475.4050534395101</v>
      </c>
      <c r="U1947" s="16">
        <v>9057.4914902676501</v>
      </c>
      <c r="V1947" s="17">
        <f>gp_need_index[[#This Row],[Normalised weighted population 2028/29]]/gp_need_index[[#This Row],[Registered population 2028/29]]</f>
        <v>1.3987528834905278</v>
      </c>
    </row>
    <row r="1948" spans="1:22" x14ac:dyDescent="0.2">
      <c r="A1948" s="6" t="s">
        <v>3378</v>
      </c>
      <c r="B1948" s="1" t="s">
        <v>8456</v>
      </c>
      <c r="C1948" s="95" t="s">
        <v>6269</v>
      </c>
      <c r="D1948" s="95" t="s">
        <v>12677</v>
      </c>
      <c r="E1948" s="95" t="s">
        <v>6652</v>
      </c>
      <c r="F1948" s="95" t="s">
        <v>6302</v>
      </c>
      <c r="G1948" s="95" t="s">
        <v>6302</v>
      </c>
      <c r="H1948" s="61">
        <v>5452.1874023437504</v>
      </c>
      <c r="I1948" s="61">
        <v>24.391542776449199</v>
      </c>
      <c r="J1948" s="123">
        <v>132987.26224948501</v>
      </c>
      <c r="K1948" s="99">
        <v>3249.75</v>
      </c>
      <c r="L1948" s="16">
        <v>2677.5088311198101</v>
      </c>
      <c r="M1948" s="17">
        <f>gp_need_index[[#This Row],[Normalised weighted population (base year)]]/gp_need_index[[#This Row],[Registered population (base year)]]</f>
        <v>0.82391224897909376</v>
      </c>
      <c r="N1948" s="99">
        <v>3255.0389567089601</v>
      </c>
      <c r="O1948" s="16">
        <v>2687.1866208730899</v>
      </c>
      <c r="P1948" s="17">
        <f>gp_need_index[[#This Row],[Normalised weighted population 2026/27]]/gp_need_index[[#This Row],[Registered population 2026/27]]</f>
        <v>0.82554668518929097</v>
      </c>
      <c r="Q1948" s="99">
        <v>3260.86614408998</v>
      </c>
      <c r="R1948" s="16">
        <v>2696.6331459774201</v>
      </c>
      <c r="S1948" s="17">
        <f>gp_need_index[[#This Row],[Normalised weighted population 2027/28]]/gp_need_index[[#This Row],[Registered population 2027/28]]</f>
        <v>0.8269683657100797</v>
      </c>
      <c r="T1948" s="99">
        <v>3270.83124157048</v>
      </c>
      <c r="U1948" s="16">
        <v>2707.38983393436</v>
      </c>
      <c r="V1948" s="17">
        <f>gp_need_index[[#This Row],[Normalised weighted population 2028/29]]/gp_need_index[[#This Row],[Registered population 2028/29]]</f>
        <v>0.8277375486466293</v>
      </c>
    </row>
    <row r="1949" spans="1:22" x14ac:dyDescent="0.2">
      <c r="A1949" s="6" t="s">
        <v>3392</v>
      </c>
      <c r="B1949" s="1" t="s">
        <v>8457</v>
      </c>
      <c r="C1949" s="95" t="s">
        <v>6269</v>
      </c>
      <c r="D1949" s="95" t="s">
        <v>12677</v>
      </c>
      <c r="E1949" s="95" t="s">
        <v>6652</v>
      </c>
      <c r="F1949" s="95" t="s">
        <v>6302</v>
      </c>
      <c r="G1949" s="95" t="s">
        <v>6302</v>
      </c>
      <c r="H1949" s="61">
        <v>5689.5126078591402</v>
      </c>
      <c r="I1949" s="61">
        <v>62.1260411703228</v>
      </c>
      <c r="J1949" s="123">
        <v>353466.89451492799</v>
      </c>
      <c r="K1949" s="99">
        <v>7556.8333333333303</v>
      </c>
      <c r="L1949" s="16">
        <v>7116.5517325767696</v>
      </c>
      <c r="M1949" s="17">
        <f>gp_need_index[[#This Row],[Normalised weighted population (base year)]]/gp_need_index[[#This Row],[Registered population (base year)]]</f>
        <v>0.9417372884466737</v>
      </c>
      <c r="N1949" s="99">
        <v>7533.8744201396303</v>
      </c>
      <c r="O1949" s="16">
        <v>7142.2743336138701</v>
      </c>
      <c r="P1949" s="17">
        <f>gp_need_index[[#This Row],[Normalised weighted population 2026/27]]/gp_need_index[[#This Row],[Registered population 2026/27]]</f>
        <v>0.94802142102622111</v>
      </c>
      <c r="Q1949" s="99">
        <v>7512.8552791350403</v>
      </c>
      <c r="R1949" s="16">
        <v>7167.3822562532596</v>
      </c>
      <c r="S1949" s="17">
        <f>gp_need_index[[#This Row],[Normalised weighted population 2027/28]]/gp_need_index[[#This Row],[Registered population 2027/28]]</f>
        <v>0.95401574900008523</v>
      </c>
      <c r="T1949" s="99">
        <v>7502.9708802413697</v>
      </c>
      <c r="U1949" s="16">
        <v>7195.9724612329901</v>
      </c>
      <c r="V1949" s="17">
        <f>gp_need_index[[#This Row],[Normalised weighted population 2028/29]]/gp_need_index[[#This Row],[Registered population 2028/29]]</f>
        <v>0.9590830853659793</v>
      </c>
    </row>
    <row r="1950" spans="1:22" x14ac:dyDescent="0.2">
      <c r="A1950" s="6" t="s">
        <v>3364</v>
      </c>
      <c r="B1950" s="1" t="s">
        <v>8458</v>
      </c>
      <c r="C1950" s="95" t="s">
        <v>6269</v>
      </c>
      <c r="D1950" s="95" t="s">
        <v>12677</v>
      </c>
      <c r="E1950" s="95" t="s">
        <v>6652</v>
      </c>
      <c r="F1950" s="95" t="s">
        <v>6302</v>
      </c>
      <c r="G1950" s="95" t="s">
        <v>6302</v>
      </c>
      <c r="H1950" s="61">
        <v>5586.9054904513896</v>
      </c>
      <c r="I1950" s="61">
        <v>47.913809317376703</v>
      </c>
      <c r="J1950" s="123">
        <v>267689.92434369301</v>
      </c>
      <c r="K1950" s="99">
        <v>4927.3333333333303</v>
      </c>
      <c r="L1950" s="16">
        <v>5389.55479125075</v>
      </c>
      <c r="M1950" s="17">
        <f>gp_need_index[[#This Row],[Normalised weighted population (base year)]]/gp_need_index[[#This Row],[Registered population (base year)]]</f>
        <v>1.0938076291267933</v>
      </c>
      <c r="N1950" s="99">
        <v>4915.8424264344603</v>
      </c>
      <c r="O1950" s="16">
        <v>5409.0352043598596</v>
      </c>
      <c r="P1950" s="17">
        <f>gp_need_index[[#This Row],[Normalised weighted population 2026/27]]/gp_need_index[[#This Row],[Registered population 2026/27]]</f>
        <v>1.1003272145732954</v>
      </c>
      <c r="Q1950" s="99">
        <v>4905.8885001614699</v>
      </c>
      <c r="R1950" s="16">
        <v>5428.0501050933199</v>
      </c>
      <c r="S1950" s="17">
        <f>gp_need_index[[#This Row],[Normalised weighted population 2027/28]]/gp_need_index[[#This Row],[Registered population 2027/28]]</f>
        <v>1.1064356853839348</v>
      </c>
      <c r="T1950" s="99">
        <v>4901.9136262234597</v>
      </c>
      <c r="U1950" s="16">
        <v>5449.7022312945501</v>
      </c>
      <c r="V1950" s="17">
        <f>gp_need_index[[#This Row],[Normalised weighted population 2028/29]]/gp_need_index[[#This Row],[Registered population 2028/29]]</f>
        <v>1.1117499504970101</v>
      </c>
    </row>
    <row r="1951" spans="1:22" x14ac:dyDescent="0.2">
      <c r="A1951" s="6" t="s">
        <v>3367</v>
      </c>
      <c r="B1951" s="1" t="s">
        <v>8459</v>
      </c>
      <c r="C1951" s="95" t="s">
        <v>6269</v>
      </c>
      <c r="D1951" s="95" t="s">
        <v>12677</v>
      </c>
      <c r="E1951" s="95" t="s">
        <v>6652</v>
      </c>
      <c r="F1951" s="95" t="s">
        <v>6302</v>
      </c>
      <c r="G1951" s="95" t="s">
        <v>6302</v>
      </c>
      <c r="H1951" s="61">
        <v>5519.4058408994897</v>
      </c>
      <c r="I1951" s="61">
        <v>42.194907513243002</v>
      </c>
      <c r="J1951" s="123">
        <v>232890.818984807</v>
      </c>
      <c r="K1951" s="99">
        <v>4281.9166666666697</v>
      </c>
      <c r="L1951" s="16">
        <v>4688.9244426186497</v>
      </c>
      <c r="M1951" s="17">
        <f>gp_need_index[[#This Row],[Normalised weighted population (base year)]]/gp_need_index[[#This Row],[Registered population (base year)]]</f>
        <v>1.0950527083164423</v>
      </c>
      <c r="N1951" s="99">
        <v>4264.27852460747</v>
      </c>
      <c r="O1951" s="16">
        <v>4705.8724445812404</v>
      </c>
      <c r="P1951" s="17">
        <f>gp_need_index[[#This Row],[Normalised weighted population 2026/27]]/gp_need_index[[#This Row],[Registered population 2026/27]]</f>
        <v>1.1035565377414975</v>
      </c>
      <c r="Q1951" s="99">
        <v>4249.70218163552</v>
      </c>
      <c r="R1951" s="16">
        <v>4722.4154497600402</v>
      </c>
      <c r="S1951" s="17">
        <f>gp_need_index[[#This Row],[Normalised weighted population 2027/28]]/gp_need_index[[#This Row],[Registered population 2027/28]]</f>
        <v>1.1112344460671346</v>
      </c>
      <c r="T1951" s="99">
        <v>4243.2062961536503</v>
      </c>
      <c r="U1951" s="16">
        <v>4741.25284685719</v>
      </c>
      <c r="V1951" s="17">
        <f>gp_need_index[[#This Row],[Normalised weighted population 2028/29]]/gp_need_index[[#This Row],[Registered population 2028/29]]</f>
        <v>1.1173750498897508</v>
      </c>
    </row>
    <row r="1952" spans="1:22" x14ac:dyDescent="0.2">
      <c r="A1952" s="6" t="s">
        <v>3415</v>
      </c>
      <c r="B1952" s="1" t="s">
        <v>8460</v>
      </c>
      <c r="C1952" s="95" t="s">
        <v>6269</v>
      </c>
      <c r="D1952" s="95" t="s">
        <v>12677</v>
      </c>
      <c r="E1952" s="95" t="s">
        <v>6652</v>
      </c>
      <c r="F1952" s="95" t="s">
        <v>6302</v>
      </c>
      <c r="G1952" s="95" t="s">
        <v>6302</v>
      </c>
      <c r="H1952" s="61">
        <v>5450.7379065225296</v>
      </c>
      <c r="I1952" s="61">
        <v>48.126015980281998</v>
      </c>
      <c r="J1952" s="123">
        <v>262322.29959363199</v>
      </c>
      <c r="K1952" s="99">
        <v>5412.75</v>
      </c>
      <c r="L1952" s="16">
        <v>5281.4853233383701</v>
      </c>
      <c r="M1952" s="17">
        <f>gp_need_index[[#This Row],[Normalised weighted population (base year)]]/gp_need_index[[#This Row],[Registered population (base year)]]</f>
        <v>0.97574898588302994</v>
      </c>
      <c r="N1952" s="99">
        <v>5395.7205070027603</v>
      </c>
      <c r="O1952" s="16">
        <v>5300.5751220162401</v>
      </c>
      <c r="P1952" s="17">
        <f>gp_need_index[[#This Row],[Normalised weighted population 2026/27]]/gp_need_index[[#This Row],[Registered population 2026/27]]</f>
        <v>0.98236650974359452</v>
      </c>
      <c r="Q1952" s="99">
        <v>5381.5707501409397</v>
      </c>
      <c r="R1952" s="16">
        <v>5319.2087426098296</v>
      </c>
      <c r="S1952" s="17">
        <f>gp_need_index[[#This Row],[Normalised weighted population 2027/28]]/gp_need_index[[#This Row],[Registered population 2027/28]]</f>
        <v>0.98841193204986166</v>
      </c>
      <c r="T1952" s="99">
        <v>5373.5411975197203</v>
      </c>
      <c r="U1952" s="16">
        <v>5340.4267079483598</v>
      </c>
      <c r="V1952" s="17">
        <f>gp_need_index[[#This Row],[Normalised weighted population 2028/29]]/gp_need_index[[#This Row],[Registered population 2028/29]]</f>
        <v>0.99383749219478479</v>
      </c>
    </row>
    <row r="1953" spans="1:22" x14ac:dyDescent="0.2">
      <c r="A1953" s="6" t="s">
        <v>3376</v>
      </c>
      <c r="B1953" s="1" t="s">
        <v>8461</v>
      </c>
      <c r="C1953" s="95" t="s">
        <v>6269</v>
      </c>
      <c r="D1953" s="95" t="s">
        <v>12677</v>
      </c>
      <c r="E1953" s="95" t="s">
        <v>6652</v>
      </c>
      <c r="F1953" s="95" t="s">
        <v>6302</v>
      </c>
      <c r="G1953" s="95" t="s">
        <v>6302</v>
      </c>
      <c r="H1953" s="61">
        <v>5474.0751207139801</v>
      </c>
      <c r="I1953" s="61">
        <v>101.07921534144199</v>
      </c>
      <c r="J1953" s="123">
        <v>553315.21792187798</v>
      </c>
      <c r="K1953" s="99">
        <v>8491</v>
      </c>
      <c r="L1953" s="16">
        <v>11140.2126588597</v>
      </c>
      <c r="M1953" s="17">
        <f>gp_need_index[[#This Row],[Normalised weighted population (base year)]]/gp_need_index[[#This Row],[Registered population (base year)]]</f>
        <v>1.312002433030232</v>
      </c>
      <c r="N1953" s="99">
        <v>8460.4275953751494</v>
      </c>
      <c r="O1953" s="16">
        <v>11180.478683257499</v>
      </c>
      <c r="P1953" s="17">
        <f>gp_need_index[[#This Row],[Normalised weighted population 2026/27]]/gp_need_index[[#This Row],[Registered population 2026/27]]</f>
        <v>1.3215027913446422</v>
      </c>
      <c r="Q1953" s="99">
        <v>8435.4533550313008</v>
      </c>
      <c r="R1953" s="16">
        <v>11219.782493324001</v>
      </c>
      <c r="S1953" s="17">
        <f>gp_need_index[[#This Row],[Normalised weighted population 2027/28]]/gp_need_index[[#This Row],[Registered population 2027/28]]</f>
        <v>1.3300746291996264</v>
      </c>
      <c r="T1953" s="99">
        <v>8426.6233234746396</v>
      </c>
      <c r="U1953" s="16">
        <v>11264.5374498539</v>
      </c>
      <c r="V1953" s="17">
        <f>gp_need_index[[#This Row],[Normalised weighted population 2028/29]]/gp_need_index[[#This Row],[Registered population 2028/29]]</f>
        <v>1.336779516235582</v>
      </c>
    </row>
    <row r="1954" spans="1:22" x14ac:dyDescent="0.2">
      <c r="A1954" s="6" t="s">
        <v>3461</v>
      </c>
      <c r="B1954" s="1" t="s">
        <v>8462</v>
      </c>
      <c r="C1954" s="95" t="s">
        <v>6269</v>
      </c>
      <c r="D1954" s="95" t="s">
        <v>12677</v>
      </c>
      <c r="E1954" s="95" t="s">
        <v>6652</v>
      </c>
      <c r="F1954" s="95" t="s">
        <v>6293</v>
      </c>
      <c r="G1954" s="95" t="s">
        <v>6293</v>
      </c>
      <c r="H1954" s="61">
        <v>5384.98012338034</v>
      </c>
      <c r="I1954" s="61">
        <v>63.0408930252743</v>
      </c>
      <c r="J1954" s="123">
        <v>339473.95590124797</v>
      </c>
      <c r="K1954" s="99">
        <v>7192.9166666666697</v>
      </c>
      <c r="L1954" s="16">
        <v>6834.8238732487298</v>
      </c>
      <c r="M1954" s="17">
        <f>gp_need_index[[#This Row],[Normalised weighted population (base year)]]/gp_need_index[[#This Row],[Registered population (base year)]]</f>
        <v>0.95021591240207059</v>
      </c>
      <c r="N1954" s="99">
        <v>7187.4643158662802</v>
      </c>
      <c r="O1954" s="16">
        <v>6859.5281758740703</v>
      </c>
      <c r="P1954" s="17">
        <f>gp_need_index[[#This Row],[Normalised weighted population 2026/27]]/gp_need_index[[#This Row],[Registered population 2026/27]]</f>
        <v>0.95437387573969679</v>
      </c>
      <c r="Q1954" s="99">
        <v>7180.2964622355003</v>
      </c>
      <c r="R1954" s="16">
        <v>6883.6421338008804</v>
      </c>
      <c r="S1954" s="17">
        <f>gp_need_index[[#This Row],[Normalised weighted population 2027/28]]/gp_need_index[[#This Row],[Registered population 2027/28]]</f>
        <v>0.95868494706383478</v>
      </c>
      <c r="T1954" s="99">
        <v>7180.9277400030296</v>
      </c>
      <c r="U1954" s="16">
        <v>6911.1005185466902</v>
      </c>
      <c r="V1954" s="17">
        <f>gp_need_index[[#This Row],[Normalised weighted population 2028/29]]/gp_need_index[[#This Row],[Registered population 2028/29]]</f>
        <v>0.96242446223860412</v>
      </c>
    </row>
    <row r="1955" spans="1:22" x14ac:dyDescent="0.2">
      <c r="A1955" s="6" t="s">
        <v>3493</v>
      </c>
      <c r="B1955" s="1" t="s">
        <v>8463</v>
      </c>
      <c r="C1955" s="95" t="s">
        <v>6269</v>
      </c>
      <c r="D1955" s="95" t="s">
        <v>12677</v>
      </c>
      <c r="E1955" s="95" t="s">
        <v>6652</v>
      </c>
      <c r="F1955" s="95" t="s">
        <v>6293</v>
      </c>
      <c r="G1955" s="95" t="s">
        <v>6293</v>
      </c>
      <c r="H1955" s="61">
        <v>5548.5209050582598</v>
      </c>
      <c r="I1955" s="61">
        <v>73.445545327773601</v>
      </c>
      <c r="J1955" s="123">
        <v>407514.14363455598</v>
      </c>
      <c r="K1955" s="99">
        <v>7644.3333333333303</v>
      </c>
      <c r="L1955" s="16">
        <v>8204.7160000992899</v>
      </c>
      <c r="M1955" s="17">
        <f>gp_need_index[[#This Row],[Normalised weighted population (base year)]]/gp_need_index[[#This Row],[Registered population (base year)]]</f>
        <v>1.0733069376138262</v>
      </c>
      <c r="N1955" s="99">
        <v>7644.2957773882899</v>
      </c>
      <c r="O1955" s="16">
        <v>8234.3717440921591</v>
      </c>
      <c r="P1955" s="17">
        <f>gp_need_index[[#This Row],[Normalised weighted population 2026/27]]/gp_need_index[[#This Row],[Registered population 2026/27]]</f>
        <v>1.0771916712654297</v>
      </c>
      <c r="Q1955" s="99">
        <v>7644.0710966626802</v>
      </c>
      <c r="R1955" s="16">
        <v>8263.3188216024191</v>
      </c>
      <c r="S1955" s="17">
        <f>gp_need_index[[#This Row],[Normalised weighted population 2027/28]]/gp_need_index[[#This Row],[Registered population 2027/28]]</f>
        <v>1.0810101995532322</v>
      </c>
      <c r="T1955" s="99">
        <v>7653.4016457257603</v>
      </c>
      <c r="U1955" s="16">
        <v>8296.2806437120707</v>
      </c>
      <c r="V1955" s="17">
        <f>gp_need_index[[#This Row],[Normalised weighted population 2028/29]]/gp_need_index[[#This Row],[Registered population 2028/29]]</f>
        <v>1.0839991193125664</v>
      </c>
    </row>
    <row r="1956" spans="1:22" x14ac:dyDescent="0.2">
      <c r="A1956" s="6" t="s">
        <v>3491</v>
      </c>
      <c r="B1956" s="1" t="s">
        <v>8464</v>
      </c>
      <c r="C1956" s="95" t="s">
        <v>6269</v>
      </c>
      <c r="D1956" s="95" t="s">
        <v>12677</v>
      </c>
      <c r="E1956" s="95" t="s">
        <v>6652</v>
      </c>
      <c r="F1956" s="95" t="s">
        <v>6293</v>
      </c>
      <c r="G1956" s="95" t="s">
        <v>6293</v>
      </c>
      <c r="H1956" s="61">
        <v>5470.3375315946696</v>
      </c>
      <c r="I1956" s="61">
        <v>38.775114733858203</v>
      </c>
      <c r="J1956" s="123">
        <v>212112.965420514</v>
      </c>
      <c r="K1956" s="99">
        <v>3992.0833333333298</v>
      </c>
      <c r="L1956" s="16">
        <v>4270.5919988260803</v>
      </c>
      <c r="M1956" s="17">
        <f>gp_need_index[[#This Row],[Normalised weighted population (base year)]]/gp_need_index[[#This Row],[Registered population (base year)]]</f>
        <v>1.0697652434174514</v>
      </c>
      <c r="N1956" s="99">
        <v>3985.9013874677698</v>
      </c>
      <c r="O1956" s="16">
        <v>4286.0279484693901</v>
      </c>
      <c r="P1956" s="17">
        <f>gp_need_index[[#This Row],[Normalised weighted population 2026/27]]/gp_need_index[[#This Row],[Registered population 2026/27]]</f>
        <v>1.0752970361849041</v>
      </c>
      <c r="Q1956" s="99">
        <v>3979.6769440938901</v>
      </c>
      <c r="R1956" s="16">
        <v>4301.0950339849896</v>
      </c>
      <c r="S1956" s="17">
        <f>gp_need_index[[#This Row],[Normalised weighted population 2027/28]]/gp_need_index[[#This Row],[Registered population 2027/28]]</f>
        <v>1.0807648697133836</v>
      </c>
      <c r="T1956" s="99">
        <v>3979.4735106771</v>
      </c>
      <c r="U1956" s="16">
        <v>4318.2518123264299</v>
      </c>
      <c r="V1956" s="17">
        <f>gp_need_index[[#This Row],[Normalised weighted population 2028/29]]/gp_need_index[[#This Row],[Registered population 2028/29]]</f>
        <v>1.0851314377995915</v>
      </c>
    </row>
    <row r="1957" spans="1:22" x14ac:dyDescent="0.2">
      <c r="A1957" s="6" t="s">
        <v>3409</v>
      </c>
      <c r="B1957" s="1" t="s">
        <v>8465</v>
      </c>
      <c r="C1957" s="95" t="s">
        <v>6269</v>
      </c>
      <c r="D1957" s="95" t="s">
        <v>12677</v>
      </c>
      <c r="E1957" s="95" t="s">
        <v>6652</v>
      </c>
      <c r="F1957" s="95" t="s">
        <v>6302</v>
      </c>
      <c r="G1957" s="95" t="s">
        <v>6302</v>
      </c>
      <c r="H1957" s="61">
        <v>5619.7223933293299</v>
      </c>
      <c r="I1957" s="61">
        <v>54.309629908540799</v>
      </c>
      <c r="J1957" s="123">
        <v>305205.04337045498</v>
      </c>
      <c r="K1957" s="99">
        <v>5937.8333333333303</v>
      </c>
      <c r="L1957" s="16">
        <v>6144.8682009382601</v>
      </c>
      <c r="M1957" s="17">
        <f>gp_need_index[[#This Row],[Normalised weighted population (base year)]]/gp_need_index[[#This Row],[Registered population (base year)]]</f>
        <v>1.0348670728837561</v>
      </c>
      <c r="N1957" s="99">
        <v>5923.2979476257296</v>
      </c>
      <c r="O1957" s="16">
        <v>6167.0786757718497</v>
      </c>
      <c r="P1957" s="17">
        <f>gp_need_index[[#This Row],[Normalised weighted population 2026/27]]/gp_need_index[[#This Row],[Registered population 2026/27]]</f>
        <v>1.0411562494916935</v>
      </c>
      <c r="Q1957" s="99">
        <v>5909.7668420380896</v>
      </c>
      <c r="R1957" s="16">
        <v>6188.7583994942497</v>
      </c>
      <c r="S1957" s="17">
        <f>gp_need_index[[#This Row],[Normalised weighted population 2027/28]]/gp_need_index[[#This Row],[Registered population 2027/28]]</f>
        <v>1.0472085557541124</v>
      </c>
      <c r="T1957" s="99">
        <v>5902.5035362275403</v>
      </c>
      <c r="U1957" s="16">
        <v>6213.4449398356901</v>
      </c>
      <c r="V1957" s="17">
        <f>gp_need_index[[#This Row],[Normalised weighted population 2028/29]]/gp_need_index[[#This Row],[Registered population 2028/29]]</f>
        <v>1.0526795793852046</v>
      </c>
    </row>
    <row r="1958" spans="1:22" x14ac:dyDescent="0.2">
      <c r="A1958" s="6" t="s">
        <v>3547</v>
      </c>
      <c r="B1958" s="1" t="s">
        <v>8466</v>
      </c>
      <c r="C1958" s="95" t="s">
        <v>6269</v>
      </c>
      <c r="D1958" s="95" t="s">
        <v>12677</v>
      </c>
      <c r="E1958" s="95" t="s">
        <v>6652</v>
      </c>
      <c r="F1958" s="95" t="s">
        <v>6298</v>
      </c>
      <c r="G1958" s="95" t="s">
        <v>6298</v>
      </c>
      <c r="H1958" s="61">
        <v>5333.3714870876702</v>
      </c>
      <c r="I1958" s="61">
        <v>52.810850795019299</v>
      </c>
      <c r="J1958" s="123">
        <v>281659.88583899703</v>
      </c>
      <c r="K1958" s="99">
        <v>6716.3333333333303</v>
      </c>
      <c r="L1958" s="16">
        <v>5670.8200390750799</v>
      </c>
      <c r="M1958" s="17">
        <f>gp_need_index[[#This Row],[Normalised weighted population (base year)]]/gp_need_index[[#This Row],[Registered population (base year)]]</f>
        <v>0.8443327270447788</v>
      </c>
      <c r="N1958" s="99">
        <v>6723.4465945913398</v>
      </c>
      <c r="O1958" s="16">
        <v>5691.3170784980603</v>
      </c>
      <c r="P1958" s="17">
        <f>gp_need_index[[#This Row],[Normalised weighted population 2026/27]]/gp_need_index[[#This Row],[Registered population 2026/27]]</f>
        <v>0.84648803235477865</v>
      </c>
      <c r="Q1958" s="99">
        <v>6731.8863797698295</v>
      </c>
      <c r="R1958" s="16">
        <v>5711.3243118033797</v>
      </c>
      <c r="S1958" s="17">
        <f>gp_need_index[[#This Row],[Normalised weighted population 2027/28]]/gp_need_index[[#This Row],[Registered population 2027/28]]</f>
        <v>0.84839879784166172</v>
      </c>
      <c r="T1958" s="99">
        <v>6747.0525163640496</v>
      </c>
      <c r="U1958" s="16">
        <v>5734.1063997320198</v>
      </c>
      <c r="V1958" s="17">
        <f>gp_need_index[[#This Row],[Normalised weighted population 2028/29]]/gp_need_index[[#This Row],[Registered population 2028/29]]</f>
        <v>0.84986835152457052</v>
      </c>
    </row>
    <row r="1959" spans="1:22" x14ac:dyDescent="0.2">
      <c r="A1959" s="6" t="s">
        <v>3359</v>
      </c>
      <c r="B1959" s="1" t="s">
        <v>8467</v>
      </c>
      <c r="C1959" s="95" t="s">
        <v>6269</v>
      </c>
      <c r="D1959" s="95" t="s">
        <v>12677</v>
      </c>
      <c r="E1959" s="95" t="s">
        <v>6652</v>
      </c>
      <c r="F1959" s="95" t="s">
        <v>6302</v>
      </c>
      <c r="G1959" s="95" t="s">
        <v>6302</v>
      </c>
      <c r="H1959" s="61">
        <v>5478.3315855704705</v>
      </c>
      <c r="I1959" s="61">
        <v>145.51558962482599</v>
      </c>
      <c r="J1959" s="123">
        <v>797182.65083459497</v>
      </c>
      <c r="K1959" s="99">
        <v>13744</v>
      </c>
      <c r="L1959" s="16">
        <v>16050.1355657722</v>
      </c>
      <c r="M1959" s="17">
        <f>gp_need_index[[#This Row],[Normalised weighted population (base year)]]/gp_need_index[[#This Row],[Registered population (base year)]]</f>
        <v>1.1677921686388388</v>
      </c>
      <c r="N1959" s="99">
        <v>13704.203856788199</v>
      </c>
      <c r="O1959" s="16">
        <v>16108.1483856411</v>
      </c>
      <c r="P1959" s="17">
        <f>gp_need_index[[#This Row],[Normalised weighted population 2026/27]]/gp_need_index[[#This Row],[Registered population 2026/27]]</f>
        <v>1.1754165768383646</v>
      </c>
      <c r="Q1959" s="99">
        <v>13665.217985880699</v>
      </c>
      <c r="R1959" s="16">
        <v>16164.7749060797</v>
      </c>
      <c r="S1959" s="17">
        <f>gp_need_index[[#This Row],[Normalised weighted population 2027/28]]/gp_need_index[[#This Row],[Registered population 2027/28]]</f>
        <v>1.1829137978465925</v>
      </c>
      <c r="T1959" s="99">
        <v>13649.478937142099</v>
      </c>
      <c r="U1959" s="16">
        <v>16229.255104218</v>
      </c>
      <c r="V1959" s="17">
        <f>gp_need_index[[#This Row],[Normalised weighted population 2028/29]]/gp_need_index[[#This Row],[Registered population 2028/29]]</f>
        <v>1.1890018057799978</v>
      </c>
    </row>
    <row r="1960" spans="1:22" x14ac:dyDescent="0.2">
      <c r="A1960" s="6" t="s">
        <v>3427</v>
      </c>
      <c r="B1960" s="1" t="s">
        <v>8468</v>
      </c>
      <c r="C1960" s="95" t="s">
        <v>6269</v>
      </c>
      <c r="D1960" s="95" t="s">
        <v>12677</v>
      </c>
      <c r="E1960" s="95" t="s">
        <v>6652</v>
      </c>
      <c r="F1960" s="95" t="s">
        <v>6302</v>
      </c>
      <c r="G1960" s="95" t="s">
        <v>6302</v>
      </c>
      <c r="H1960" s="61">
        <v>5654.1595848570496</v>
      </c>
      <c r="I1960" s="61">
        <v>55.832399621792</v>
      </c>
      <c r="J1960" s="123">
        <v>315685.29746712401</v>
      </c>
      <c r="K1960" s="99">
        <v>7875.1666666666697</v>
      </c>
      <c r="L1960" s="16">
        <v>6355.8731680423198</v>
      </c>
      <c r="M1960" s="17">
        <f>gp_need_index[[#This Row],[Normalised weighted population (base year)]]/gp_need_index[[#This Row],[Registered population (base year)]]</f>
        <v>0.80707792445141702</v>
      </c>
      <c r="N1960" s="99">
        <v>7866.4942950769</v>
      </c>
      <c r="O1960" s="16">
        <v>6378.8463151348296</v>
      </c>
      <c r="P1960" s="17">
        <f>gp_need_index[[#This Row],[Normalised weighted population 2026/27]]/gp_need_index[[#This Row],[Registered population 2026/27]]</f>
        <v>0.81088806218634302</v>
      </c>
      <c r="Q1960" s="99">
        <v>7855.77426214756</v>
      </c>
      <c r="R1960" s="16">
        <v>6401.2704859700498</v>
      </c>
      <c r="S1960" s="17">
        <f>gp_need_index[[#This Row],[Normalised weighted population 2027/28]]/gp_need_index[[#This Row],[Registered population 2027/28]]</f>
        <v>0.81484908709941883</v>
      </c>
      <c r="T1960" s="99">
        <v>7853.6345808537399</v>
      </c>
      <c r="U1960" s="16">
        <v>6426.8047227082798</v>
      </c>
      <c r="V1960" s="17">
        <f>gp_need_index[[#This Row],[Normalised weighted population 2028/29]]/gp_need_index[[#This Row],[Registered population 2028/29]]</f>
        <v>0.81832235209619919</v>
      </c>
    </row>
    <row r="1961" spans="1:22" x14ac:dyDescent="0.2">
      <c r="A1961" s="6" t="s">
        <v>3360</v>
      </c>
      <c r="B1961" s="1" t="s">
        <v>8469</v>
      </c>
      <c r="C1961" s="95" t="s">
        <v>6269</v>
      </c>
      <c r="D1961" s="95" t="s">
        <v>12677</v>
      </c>
      <c r="E1961" s="95" t="s">
        <v>6652</v>
      </c>
      <c r="F1961" s="95" t="s">
        <v>6302</v>
      </c>
      <c r="G1961" s="95" t="s">
        <v>6302</v>
      </c>
      <c r="H1961" s="61">
        <v>5375.9811804278997</v>
      </c>
      <c r="I1961" s="61">
        <v>154.69614488472499</v>
      </c>
      <c r="J1961" s="123">
        <v>831643.56358502898</v>
      </c>
      <c r="K1961" s="99">
        <v>14504.916666666701</v>
      </c>
      <c r="L1961" s="16">
        <v>16743.956888634199</v>
      </c>
      <c r="M1961" s="17">
        <f>gp_need_index[[#This Row],[Normalised weighted population (base year)]]/gp_need_index[[#This Row],[Registered population (base year)]]</f>
        <v>1.1543642251398085</v>
      </c>
      <c r="N1961" s="99">
        <v>14462.8218063236</v>
      </c>
      <c r="O1961" s="16">
        <v>16804.477508593602</v>
      </c>
      <c r="P1961" s="17">
        <f>gp_need_index[[#This Row],[Normalised weighted population 2026/27]]/gp_need_index[[#This Row],[Registered population 2026/27]]</f>
        <v>1.1619086326048873</v>
      </c>
      <c r="Q1961" s="99">
        <v>14427.1346338639</v>
      </c>
      <c r="R1961" s="16">
        <v>16863.551901647301</v>
      </c>
      <c r="S1961" s="17">
        <f>gp_need_index[[#This Row],[Normalised weighted population 2027/28]]/gp_need_index[[#This Row],[Registered population 2027/28]]</f>
        <v>1.1688774195025915</v>
      </c>
      <c r="T1961" s="99">
        <v>14416.556916502799</v>
      </c>
      <c r="U1961" s="16">
        <v>16930.8194741468</v>
      </c>
      <c r="V1961" s="17">
        <f>gp_need_index[[#This Row],[Normalised weighted population 2028/29]]/gp_need_index[[#This Row],[Registered population 2028/29]]</f>
        <v>1.1744010426488098</v>
      </c>
    </row>
    <row r="1962" spans="1:22" x14ac:dyDescent="0.2">
      <c r="A1962" s="6" t="s">
        <v>3420</v>
      </c>
      <c r="B1962" s="1" t="s">
        <v>8470</v>
      </c>
      <c r="C1962" s="95" t="s">
        <v>6269</v>
      </c>
      <c r="D1962" s="95" t="s">
        <v>12677</v>
      </c>
      <c r="E1962" s="95" t="s">
        <v>6652</v>
      </c>
      <c r="F1962" s="95" t="s">
        <v>6302</v>
      </c>
      <c r="G1962" s="95" t="s">
        <v>6302</v>
      </c>
      <c r="H1962" s="61">
        <v>5499.0764187587802</v>
      </c>
      <c r="I1962" s="61">
        <v>113.224076948464</v>
      </c>
      <c r="J1962" s="123">
        <v>622627.85158302798</v>
      </c>
      <c r="K1962" s="99">
        <v>14333.416666666701</v>
      </c>
      <c r="L1962" s="16">
        <v>12535.723669438599</v>
      </c>
      <c r="M1962" s="17">
        <f>gp_need_index[[#This Row],[Normalised weighted population (base year)]]/gp_need_index[[#This Row],[Registered population (base year)]]</f>
        <v>0.87458028751729833</v>
      </c>
      <c r="N1962" s="99">
        <v>14301.4056917874</v>
      </c>
      <c r="O1962" s="16">
        <v>12581.0337340285</v>
      </c>
      <c r="P1962" s="17">
        <f>gp_need_index[[#This Row],[Normalised weighted population 2026/27]]/gp_need_index[[#This Row],[Registered population 2026/27]]</f>
        <v>0.87970609359422436</v>
      </c>
      <c r="Q1962" s="99">
        <v>14273.8212308111</v>
      </c>
      <c r="R1962" s="16">
        <v>12625.261049721301</v>
      </c>
      <c r="S1962" s="17">
        <f>gp_need_index[[#This Row],[Normalised weighted population 2027/28]]/gp_need_index[[#This Row],[Registered population 2027/28]]</f>
        <v>0.88450463583421801</v>
      </c>
      <c r="T1962" s="99">
        <v>14267.829030130601</v>
      </c>
      <c r="U1962" s="16">
        <v>12675.6223655308</v>
      </c>
      <c r="V1962" s="17">
        <f>gp_need_index[[#This Row],[Normalised weighted population 2028/29]]/gp_need_index[[#This Row],[Registered population 2028/29]]</f>
        <v>0.88840582114928623</v>
      </c>
    </row>
    <row r="1963" spans="1:22" x14ac:dyDescent="0.2">
      <c r="A1963" s="6" t="s">
        <v>3388</v>
      </c>
      <c r="B1963" s="1" t="s">
        <v>8471</v>
      </c>
      <c r="C1963" s="95" t="s">
        <v>6269</v>
      </c>
      <c r="D1963" s="95" t="s">
        <v>12677</v>
      </c>
      <c r="E1963" s="95" t="s">
        <v>6652</v>
      </c>
      <c r="F1963" s="95" t="s">
        <v>6302</v>
      </c>
      <c r="G1963" s="95" t="s">
        <v>6302</v>
      </c>
      <c r="H1963" s="61">
        <v>5546.2494542738996</v>
      </c>
      <c r="I1963" s="61">
        <v>90.6215683920272</v>
      </c>
      <c r="J1963" s="123">
        <v>502609.824239726</v>
      </c>
      <c r="K1963" s="99">
        <v>9419.25</v>
      </c>
      <c r="L1963" s="16">
        <v>10119.331883716901</v>
      </c>
      <c r="M1963" s="17">
        <f>gp_need_index[[#This Row],[Normalised weighted population (base year)]]/gp_need_index[[#This Row],[Registered population (base year)]]</f>
        <v>1.0743245888703348</v>
      </c>
      <c r="N1963" s="99">
        <v>9380.7383318687807</v>
      </c>
      <c r="O1963" s="16">
        <v>10155.907959685799</v>
      </c>
      <c r="P1963" s="17">
        <f>gp_need_index[[#This Row],[Normalised weighted population 2026/27]]/gp_need_index[[#This Row],[Registered population 2026/27]]</f>
        <v>1.0826341808494506</v>
      </c>
      <c r="Q1963" s="99">
        <v>9348.1795838691905</v>
      </c>
      <c r="R1963" s="16">
        <v>10191.6099979265</v>
      </c>
      <c r="S1963" s="17">
        <f>gp_need_index[[#This Row],[Normalised weighted population 2027/28]]/gp_need_index[[#This Row],[Registered population 2027/28]]</f>
        <v>1.090224027736127</v>
      </c>
      <c r="T1963" s="99">
        <v>9331.9374074933803</v>
      </c>
      <c r="U1963" s="16">
        <v>10232.263643636599</v>
      </c>
      <c r="V1963" s="17">
        <f>gp_need_index[[#This Row],[Normalised weighted population 2028/29]]/gp_need_index[[#This Row],[Registered population 2028/29]]</f>
        <v>1.0964779548800094</v>
      </c>
    </row>
    <row r="1964" spans="1:22" x14ac:dyDescent="0.2">
      <c r="A1964" s="6" t="s">
        <v>3560</v>
      </c>
      <c r="B1964" s="1" t="s">
        <v>8472</v>
      </c>
      <c r="C1964" s="95" t="s">
        <v>6269</v>
      </c>
      <c r="D1964" s="95" t="s">
        <v>12677</v>
      </c>
      <c r="E1964" s="95" t="s">
        <v>6652</v>
      </c>
      <c r="F1964" s="95" t="s">
        <v>6298</v>
      </c>
      <c r="G1964" s="95" t="s">
        <v>6298</v>
      </c>
      <c r="H1964" s="61">
        <v>5471.6187603608196</v>
      </c>
      <c r="I1964" s="61">
        <v>1138.5668522144199</v>
      </c>
      <c r="J1964" s="123">
        <v>6229803.7485014005</v>
      </c>
      <c r="K1964" s="99">
        <v>93792.75</v>
      </c>
      <c r="L1964" s="16">
        <v>125428.21222579401</v>
      </c>
      <c r="M1964" s="17">
        <f>gp_need_index[[#This Row],[Normalised weighted population (base year)]]/gp_need_index[[#This Row],[Registered population (base year)]]</f>
        <v>1.3372911256551707</v>
      </c>
      <c r="N1964" s="99">
        <v>93876.893906650395</v>
      </c>
      <c r="O1964" s="16">
        <v>125881.56941100401</v>
      </c>
      <c r="P1964" s="17">
        <f>gp_need_index[[#This Row],[Normalised weighted population 2026/27]]/gp_need_index[[#This Row],[Registered population 2026/27]]</f>
        <v>1.3409217558495121</v>
      </c>
      <c r="Q1964" s="99">
        <v>93973.1160436715</v>
      </c>
      <c r="R1964" s="16">
        <v>126324.092976869</v>
      </c>
      <c r="S1964" s="17">
        <f>gp_need_index[[#This Row],[Normalised weighted population 2027/28]]/gp_need_index[[#This Row],[Registered population 2027/28]]</f>
        <v>1.3442577866436103</v>
      </c>
      <c r="T1964" s="99">
        <v>94325.678335763107</v>
      </c>
      <c r="U1964" s="16">
        <v>126827.99127375901</v>
      </c>
      <c r="V1964" s="17">
        <f>gp_need_index[[#This Row],[Normalised weighted population 2028/29]]/gp_need_index[[#This Row],[Registered population 2028/29]]</f>
        <v>1.3445754487160981</v>
      </c>
    </row>
    <row r="1965" spans="1:22" x14ac:dyDescent="0.2">
      <c r="A1965" s="6" t="s">
        <v>3546</v>
      </c>
      <c r="B1965" s="1" t="s">
        <v>8473</v>
      </c>
      <c r="C1965" s="95" t="s">
        <v>6269</v>
      </c>
      <c r="D1965" s="95" t="s">
        <v>12677</v>
      </c>
      <c r="E1965" s="95" t="s">
        <v>6652</v>
      </c>
      <c r="F1965" s="95" t="s">
        <v>6298</v>
      </c>
      <c r="G1965" s="95" t="s">
        <v>6298</v>
      </c>
      <c r="H1965" s="61">
        <v>5427.1961669921902</v>
      </c>
      <c r="I1965" s="61">
        <v>47.366162993365997</v>
      </c>
      <c r="J1965" s="123">
        <v>257065.45824272299</v>
      </c>
      <c r="K1965" s="99">
        <v>5559.9166666666697</v>
      </c>
      <c r="L1965" s="16">
        <v>5175.6463211454502</v>
      </c>
      <c r="M1965" s="17">
        <f>gp_need_index[[#This Row],[Normalised weighted population (base year)]]/gp_need_index[[#This Row],[Registered population (base year)]]</f>
        <v>0.93088559261597703</v>
      </c>
      <c r="N1965" s="99">
        <v>5562.7037151242403</v>
      </c>
      <c r="O1965" s="16">
        <v>5194.3535673555098</v>
      </c>
      <c r="P1965" s="17">
        <f>gp_need_index[[#This Row],[Normalised weighted population 2026/27]]/gp_need_index[[#This Row],[Registered population 2026/27]]</f>
        <v>0.93378217380745332</v>
      </c>
      <c r="Q1965" s="99">
        <v>5563.4460804706996</v>
      </c>
      <c r="R1965" s="16">
        <v>5212.6137771204903</v>
      </c>
      <c r="S1965" s="17">
        <f>gp_need_index[[#This Row],[Normalised weighted population 2027/28]]/gp_need_index[[#This Row],[Registered population 2027/28]]</f>
        <v>0.93693974952292036</v>
      </c>
      <c r="T1965" s="99">
        <v>5569.5971454322798</v>
      </c>
      <c r="U1965" s="16">
        <v>5233.4065423226002</v>
      </c>
      <c r="V1965" s="17">
        <f>gp_need_index[[#This Row],[Normalised weighted population 2028/29]]/gp_need_index[[#This Row],[Registered population 2028/29]]</f>
        <v>0.93963825491662445</v>
      </c>
    </row>
    <row r="1966" spans="1:22" x14ac:dyDescent="0.2">
      <c r="A1966" s="6" t="s">
        <v>3465</v>
      </c>
      <c r="B1966" s="1" t="s">
        <v>8474</v>
      </c>
      <c r="C1966" s="95" t="s">
        <v>6269</v>
      </c>
      <c r="D1966" s="95" t="s">
        <v>12677</v>
      </c>
      <c r="E1966" s="95" t="s">
        <v>6652</v>
      </c>
      <c r="F1966" s="95" t="s">
        <v>6293</v>
      </c>
      <c r="G1966" s="95" t="s">
        <v>6293</v>
      </c>
      <c r="H1966" s="61">
        <v>5553.3269282322299</v>
      </c>
      <c r="I1966" s="61">
        <v>109.63177251057</v>
      </c>
      <c r="J1966" s="123">
        <v>608821.07447277603</v>
      </c>
      <c r="K1966" s="99">
        <v>11036.166666666701</v>
      </c>
      <c r="L1966" s="16">
        <v>12257.7439064396</v>
      </c>
      <c r="M1966" s="17">
        <f>gp_need_index[[#This Row],[Normalised weighted population (base year)]]/gp_need_index[[#This Row],[Registered population (base year)]]</f>
        <v>1.1106885458211242</v>
      </c>
      <c r="N1966" s="99">
        <v>11012.605516588999</v>
      </c>
      <c r="O1966" s="16">
        <v>12302.0492200196</v>
      </c>
      <c r="P1966" s="17">
        <f>gp_need_index[[#This Row],[Normalised weighted population 2026/27]]/gp_need_index[[#This Row],[Registered population 2026/27]]</f>
        <v>1.1170879771810793</v>
      </c>
      <c r="Q1966" s="99">
        <v>10989.5664339425</v>
      </c>
      <c r="R1966" s="16">
        <v>12345.2957946672</v>
      </c>
      <c r="S1966" s="17">
        <f>gp_need_index[[#This Row],[Normalised weighted population 2027/28]]/gp_need_index[[#This Row],[Registered population 2027/28]]</f>
        <v>1.1233651362748378</v>
      </c>
      <c r="T1966" s="99">
        <v>10984.0741330889</v>
      </c>
      <c r="U1966" s="16">
        <v>12394.5403479345</v>
      </c>
      <c r="V1966" s="17">
        <f>gp_need_index[[#This Row],[Normalised weighted population 2028/29]]/gp_need_index[[#This Row],[Registered population 2028/29]]</f>
        <v>1.1284101142941718</v>
      </c>
    </row>
    <row r="1967" spans="1:22" x14ac:dyDescent="0.2">
      <c r="A1967" s="6" t="s">
        <v>3422</v>
      </c>
      <c r="B1967" s="1" t="s">
        <v>8475</v>
      </c>
      <c r="C1967" s="95" t="s">
        <v>6269</v>
      </c>
      <c r="D1967" s="95" t="s">
        <v>12677</v>
      </c>
      <c r="E1967" s="95" t="s">
        <v>6652</v>
      </c>
      <c r="F1967" s="95" t="s">
        <v>6302</v>
      </c>
      <c r="G1967" s="95" t="s">
        <v>6302</v>
      </c>
      <c r="H1967" s="61">
        <v>5471.1282891167502</v>
      </c>
      <c r="I1967" s="61">
        <v>69.4575689830382</v>
      </c>
      <c r="J1967" s="123">
        <v>380011.27055637899</v>
      </c>
      <c r="K1967" s="99">
        <v>8752.1666666666697</v>
      </c>
      <c r="L1967" s="16">
        <v>7650.9848810253598</v>
      </c>
      <c r="M1967" s="17">
        <f>gp_need_index[[#This Row],[Normalised weighted population (base year)]]/gp_need_index[[#This Row],[Registered population (base year)]]</f>
        <v>0.87418180805042833</v>
      </c>
      <c r="N1967" s="99">
        <v>8738.7556961940409</v>
      </c>
      <c r="O1967" s="16">
        <v>7678.6391775204702</v>
      </c>
      <c r="P1967" s="17">
        <f>gp_need_index[[#This Row],[Normalised weighted population 2026/27]]/gp_need_index[[#This Row],[Registered population 2026/27]]</f>
        <v>0.87868793275279689</v>
      </c>
      <c r="Q1967" s="99">
        <v>8725.8966805352993</v>
      </c>
      <c r="R1967" s="16">
        <v>7705.63263498788</v>
      </c>
      <c r="S1967" s="17">
        <f>gp_need_index[[#This Row],[Normalised weighted population 2027/28]]/gp_need_index[[#This Row],[Registered population 2027/28]]</f>
        <v>0.88307630918627489</v>
      </c>
      <c r="T1967" s="99">
        <v>8723.3712365040992</v>
      </c>
      <c r="U1967" s="16">
        <v>7736.3698844684104</v>
      </c>
      <c r="V1967" s="17">
        <f>gp_need_index[[#This Row],[Normalised weighted population 2028/29]]/gp_need_index[[#This Row],[Registered population 2028/29]]</f>
        <v>0.88685551431017273</v>
      </c>
    </row>
    <row r="1968" spans="1:22" x14ac:dyDescent="0.2">
      <c r="A1968" s="6" t="s">
        <v>3543</v>
      </c>
      <c r="B1968" s="1" t="s">
        <v>8476</v>
      </c>
      <c r="C1968" s="95" t="s">
        <v>6269</v>
      </c>
      <c r="D1968" s="95" t="s">
        <v>12677</v>
      </c>
      <c r="E1968" s="95" t="s">
        <v>6652</v>
      </c>
      <c r="F1968" s="95" t="s">
        <v>6298</v>
      </c>
      <c r="G1968" s="95" t="s">
        <v>6298</v>
      </c>
      <c r="H1968" s="61">
        <v>5420.9267578125</v>
      </c>
      <c r="I1968" s="61">
        <v>107.335215932986</v>
      </c>
      <c r="J1968" s="123">
        <v>581856.34410670504</v>
      </c>
      <c r="K1968" s="99">
        <v>12516.75</v>
      </c>
      <c r="L1968" s="16">
        <v>11714.8475232621</v>
      </c>
      <c r="M1968" s="17">
        <f>gp_need_index[[#This Row],[Normalised weighted population (base year)]]/gp_need_index[[#This Row],[Registered population (base year)]]</f>
        <v>0.93593365076893764</v>
      </c>
      <c r="N1968" s="99">
        <v>12509.3210046069</v>
      </c>
      <c r="O1968" s="16">
        <v>11757.1905512306</v>
      </c>
      <c r="P1968" s="17">
        <f>gp_need_index[[#This Row],[Normalised weighted population 2026/27]]/gp_need_index[[#This Row],[Registered population 2026/27]]</f>
        <v>0.93987439821079766</v>
      </c>
      <c r="Q1968" s="99">
        <v>12504.9476306982</v>
      </c>
      <c r="R1968" s="16">
        <v>11798.5217318921</v>
      </c>
      <c r="S1968" s="17">
        <f>gp_need_index[[#This Row],[Normalised weighted population 2027/28]]/gp_need_index[[#This Row],[Registered population 2027/28]]</f>
        <v>0.94350828810574905</v>
      </c>
      <c r="T1968" s="99">
        <v>12517.9177373087</v>
      </c>
      <c r="U1968" s="16">
        <v>11845.5852402571</v>
      </c>
      <c r="V1968" s="17">
        <f>gp_need_index[[#This Row],[Normalised weighted population 2028/29]]/gp_need_index[[#This Row],[Registered population 2028/29]]</f>
        <v>0.94629038861249548</v>
      </c>
    </row>
    <row r="1969" spans="1:22" x14ac:dyDescent="0.2">
      <c r="A1969" s="6" t="s">
        <v>3358</v>
      </c>
      <c r="B1969" s="1" t="s">
        <v>8477</v>
      </c>
      <c r="C1969" s="95" t="s">
        <v>6269</v>
      </c>
      <c r="D1969" s="95" t="s">
        <v>12677</v>
      </c>
      <c r="E1969" s="95" t="s">
        <v>6652</v>
      </c>
      <c r="F1969" s="95" t="s">
        <v>6302</v>
      </c>
      <c r="G1969" s="95" t="s">
        <v>6302</v>
      </c>
      <c r="H1969" s="61">
        <v>5382.6343718498001</v>
      </c>
      <c r="I1969" s="61">
        <v>49.880774465135303</v>
      </c>
      <c r="J1969" s="123">
        <v>268489.97113052499</v>
      </c>
      <c r="K1969" s="99">
        <v>5982.3333333333303</v>
      </c>
      <c r="L1969" s="16">
        <v>5405.6625921094001</v>
      </c>
      <c r="M1969" s="17">
        <f>gp_need_index[[#This Row],[Normalised weighted population (base year)]]/gp_need_index[[#This Row],[Registered population (base year)]]</f>
        <v>0.90360437824306061</v>
      </c>
      <c r="N1969" s="99">
        <v>5978.4179974177996</v>
      </c>
      <c r="O1969" s="16">
        <v>5425.2012264681598</v>
      </c>
      <c r="P1969" s="17">
        <f>gp_need_index[[#This Row],[Normalised weighted population 2026/27]]/gp_need_index[[#This Row],[Registered population 2026/27]]</f>
        <v>0.90746435408354098</v>
      </c>
      <c r="Q1969" s="99">
        <v>5975.8575364200397</v>
      </c>
      <c r="R1969" s="16">
        <v>5444.2729571711097</v>
      </c>
      <c r="S1969" s="17">
        <f>gp_need_index[[#This Row],[Normalised weighted population 2027/28]]/gp_need_index[[#This Row],[Registered population 2027/28]]</f>
        <v>0.91104463652134071</v>
      </c>
      <c r="T1969" s="99">
        <v>5981.27470020908</v>
      </c>
      <c r="U1969" s="16">
        <v>5465.9897952363999</v>
      </c>
      <c r="V1969" s="17">
        <f>gp_need_index[[#This Row],[Normalised weighted population 2028/29]]/gp_need_index[[#This Row],[Registered population 2028/29]]</f>
        <v>0.91385031940521511</v>
      </c>
    </row>
    <row r="1970" spans="1:22" x14ac:dyDescent="0.2">
      <c r="A1970" s="6" t="s">
        <v>3386</v>
      </c>
      <c r="B1970" s="1" t="s">
        <v>8448</v>
      </c>
      <c r="C1970" s="95" t="s">
        <v>6269</v>
      </c>
      <c r="D1970" s="95" t="s">
        <v>12677</v>
      </c>
      <c r="E1970" s="95" t="s">
        <v>6652</v>
      </c>
      <c r="F1970" s="95" t="s">
        <v>6302</v>
      </c>
      <c r="G1970" s="95" t="s">
        <v>6302</v>
      </c>
      <c r="H1970" s="61">
        <v>5467.0156529017904</v>
      </c>
      <c r="I1970" s="61">
        <v>43.4521768700385</v>
      </c>
      <c r="J1970" s="123">
        <v>237553.73110115799</v>
      </c>
      <c r="K1970" s="99">
        <v>4490.5</v>
      </c>
      <c r="L1970" s="16">
        <v>4782.8055268599501</v>
      </c>
      <c r="M1970" s="17">
        <f>gp_need_index[[#This Row],[Normalised weighted population (base year)]]/gp_need_index[[#This Row],[Registered population (base year)]]</f>
        <v>1.0650942048457743</v>
      </c>
      <c r="N1970" s="99">
        <v>4483.0291823792404</v>
      </c>
      <c r="O1970" s="16">
        <v>4800.0928596903004</v>
      </c>
      <c r="P1970" s="17">
        <f>gp_need_index[[#This Row],[Normalised weighted population 2026/27]]/gp_need_index[[#This Row],[Registered population 2026/27]]</f>
        <v>1.0707253208516452</v>
      </c>
      <c r="Q1970" s="99">
        <v>4475.5893778671398</v>
      </c>
      <c r="R1970" s="16">
        <v>4816.9670869397096</v>
      </c>
      <c r="S1970" s="17">
        <f>gp_need_index[[#This Row],[Normalised weighted population 2027/28]]/gp_need_index[[#This Row],[Registered population 2027/28]]</f>
        <v>1.0762754757531521</v>
      </c>
      <c r="T1970" s="99">
        <v>4474.45561559823</v>
      </c>
      <c r="U1970" s="16">
        <v>4836.1816441479596</v>
      </c>
      <c r="V1970" s="17">
        <f>gp_need_index[[#This Row],[Normalised weighted population 2028/29]]/gp_need_index[[#This Row],[Registered population 2028/29]]</f>
        <v>1.0808424665759853</v>
      </c>
    </row>
    <row r="1971" spans="1:22" x14ac:dyDescent="0.2">
      <c r="A1971" s="6" t="s">
        <v>3479</v>
      </c>
      <c r="B1971" s="1" t="s">
        <v>8478</v>
      </c>
      <c r="C1971" s="95" t="s">
        <v>6269</v>
      </c>
      <c r="D1971" s="95" t="s">
        <v>12677</v>
      </c>
      <c r="E1971" s="95" t="s">
        <v>6652</v>
      </c>
      <c r="F1971" s="95" t="s">
        <v>6293</v>
      </c>
      <c r="G1971" s="95" t="s">
        <v>6293</v>
      </c>
      <c r="H1971" s="61">
        <v>5494.2564004434098</v>
      </c>
      <c r="I1971" s="61">
        <v>78.624912078204005</v>
      </c>
      <c r="J1971" s="123">
        <v>431985.42641997302</v>
      </c>
      <c r="K1971" s="99">
        <v>6493.8333333333303</v>
      </c>
      <c r="L1971" s="16">
        <v>8697.4103729172293</v>
      </c>
      <c r="M1971" s="17">
        <f>gp_need_index[[#This Row],[Normalised weighted population (base year)]]/gp_need_index[[#This Row],[Registered population (base year)]]</f>
        <v>1.3393337842954445</v>
      </c>
      <c r="N1971" s="99">
        <v>6477.9865152878001</v>
      </c>
      <c r="O1971" s="16">
        <v>8728.8469485911501</v>
      </c>
      <c r="P1971" s="17">
        <f>gp_need_index[[#This Row],[Normalised weighted population 2026/27]]/gp_need_index[[#This Row],[Registered population 2026/27]]</f>
        <v>1.3474629698582121</v>
      </c>
      <c r="Q1971" s="99">
        <v>6462.51364496727</v>
      </c>
      <c r="R1971" s="16">
        <v>8759.5323022585198</v>
      </c>
      <c r="S1971" s="17">
        <f>gp_need_index[[#This Row],[Normalised weighted population 2027/28]]/gp_need_index[[#This Row],[Registered population 2027/28]]</f>
        <v>1.3554373396302335</v>
      </c>
      <c r="T1971" s="99">
        <v>6455.68580204102</v>
      </c>
      <c r="U1971" s="16">
        <v>8794.4734865144001</v>
      </c>
      <c r="V1971" s="17">
        <f>gp_need_index[[#This Row],[Normalised weighted population 2028/29]]/gp_need_index[[#This Row],[Registered population 2028/29]]</f>
        <v>1.3622833818420892</v>
      </c>
    </row>
    <row r="1972" spans="1:22" x14ac:dyDescent="0.2">
      <c r="A1972" s="6" t="s">
        <v>3463</v>
      </c>
      <c r="B1972" s="1" t="s">
        <v>8479</v>
      </c>
      <c r="C1972" s="95" t="s">
        <v>6269</v>
      </c>
      <c r="D1972" s="95" t="s">
        <v>12677</v>
      </c>
      <c r="E1972" s="95" t="s">
        <v>6652</v>
      </c>
      <c r="F1972" s="95" t="s">
        <v>6293</v>
      </c>
      <c r="G1972" s="95" t="s">
        <v>6293</v>
      </c>
      <c r="H1972" s="61">
        <v>5448.6369995117202</v>
      </c>
      <c r="I1972" s="61">
        <v>70.090735261740605</v>
      </c>
      <c r="J1972" s="123">
        <v>381898.97347010102</v>
      </c>
      <c r="K1972" s="99">
        <v>8406.9166666666697</v>
      </c>
      <c r="L1972" s="16">
        <v>7688.9910865560696</v>
      </c>
      <c r="M1972" s="17">
        <f>gp_need_index[[#This Row],[Normalised weighted population (base year)]]/gp_need_index[[#This Row],[Registered population (base year)]]</f>
        <v>0.91460298602016987</v>
      </c>
      <c r="N1972" s="99">
        <v>8400.3249330343097</v>
      </c>
      <c r="O1972" s="16">
        <v>7716.7827555454096</v>
      </c>
      <c r="P1972" s="17">
        <f>gp_need_index[[#This Row],[Normalised weighted population 2026/27]]/gp_need_index[[#This Row],[Registered population 2026/27]]</f>
        <v>0.91862907888230994</v>
      </c>
      <c r="Q1972" s="99">
        <v>8395.1727116735292</v>
      </c>
      <c r="R1972" s="16">
        <v>7743.9103027945202</v>
      </c>
      <c r="S1972" s="17">
        <f>gp_need_index[[#This Row],[Normalised weighted population 2027/28]]/gp_need_index[[#This Row],[Registered population 2027/28]]</f>
        <v>0.92242417979401126</v>
      </c>
      <c r="T1972" s="99">
        <v>8398.0095181646793</v>
      </c>
      <c r="U1972" s="16">
        <v>7774.8002393133102</v>
      </c>
      <c r="V1972" s="17">
        <f>gp_need_index[[#This Row],[Normalised weighted population 2028/29]]/gp_need_index[[#This Row],[Registered population 2028/29]]</f>
        <v>0.92579083442292087</v>
      </c>
    </row>
    <row r="1973" spans="1:22" x14ac:dyDescent="0.2">
      <c r="A1973" s="6" t="s">
        <v>3405</v>
      </c>
      <c r="B1973" s="1" t="s">
        <v>8480</v>
      </c>
      <c r="C1973" s="95" t="s">
        <v>6269</v>
      </c>
      <c r="D1973" s="95" t="s">
        <v>12677</v>
      </c>
      <c r="E1973" s="95" t="s">
        <v>6652</v>
      </c>
      <c r="F1973" s="95" t="s">
        <v>6302</v>
      </c>
      <c r="G1973" s="95" t="s">
        <v>6302</v>
      </c>
      <c r="H1973" s="61">
        <v>5338.7733931107996</v>
      </c>
      <c r="I1973" s="61">
        <v>25.2243511812257</v>
      </c>
      <c r="J1973" s="123">
        <v>134667.09494481099</v>
      </c>
      <c r="K1973" s="99">
        <v>3020.1666666666702</v>
      </c>
      <c r="L1973" s="16">
        <v>2711.32986631114</v>
      </c>
      <c r="M1973" s="17">
        <f>gp_need_index[[#This Row],[Normalised weighted population (base year)]]/gp_need_index[[#This Row],[Registered population (base year)]]</f>
        <v>0.89774180221107125</v>
      </c>
      <c r="N1973" s="99">
        <v>3013.09416620911</v>
      </c>
      <c r="O1973" s="16">
        <v>2721.1299013634898</v>
      </c>
      <c r="P1973" s="17">
        <f>gp_need_index[[#This Row],[Normalised weighted population 2026/27]]/gp_need_index[[#This Row],[Registered population 2026/27]]</f>
        <v>0.90310151334800415</v>
      </c>
      <c r="Q1973" s="99">
        <v>3007.4915196110001</v>
      </c>
      <c r="R1973" s="16">
        <v>2730.6957505403602</v>
      </c>
      <c r="S1973" s="17">
        <f>gp_need_index[[#This Row],[Normalised weighted population 2027/28]]/gp_need_index[[#This Row],[Registered population 2027/28]]</f>
        <v>0.90796457204759085</v>
      </c>
      <c r="T1973" s="99">
        <v>3007.7319743440598</v>
      </c>
      <c r="U1973" s="16">
        <v>2741.5883119322202</v>
      </c>
      <c r="V1973" s="17">
        <f>gp_need_index[[#This Row],[Normalised weighted population 2028/29]]/gp_need_index[[#This Row],[Registered population 2028/29]]</f>
        <v>0.9115135043009005</v>
      </c>
    </row>
    <row r="1974" spans="1:22" x14ac:dyDescent="0.2">
      <c r="A1974" s="6" t="s">
        <v>3408</v>
      </c>
      <c r="B1974" s="1" t="s">
        <v>8481</v>
      </c>
      <c r="C1974" s="95" t="s">
        <v>6269</v>
      </c>
      <c r="D1974" s="95" t="s">
        <v>12677</v>
      </c>
      <c r="E1974" s="95" t="s">
        <v>6652</v>
      </c>
      <c r="F1974" s="95" t="s">
        <v>6302</v>
      </c>
      <c r="G1974" s="95" t="s">
        <v>6302</v>
      </c>
      <c r="H1974" s="61">
        <v>5391.8825334821404</v>
      </c>
      <c r="I1974" s="61">
        <v>32.3289905510712</v>
      </c>
      <c r="J1974" s="123">
        <v>174314.11947743001</v>
      </c>
      <c r="K1974" s="99">
        <v>2893.75</v>
      </c>
      <c r="L1974" s="16">
        <v>3509.5661523891499</v>
      </c>
      <c r="M1974" s="17">
        <f>gp_need_index[[#This Row],[Normalised weighted population (base year)]]/gp_need_index[[#This Row],[Registered population (base year)]]</f>
        <v>1.2128090375426868</v>
      </c>
      <c r="N1974" s="99">
        <v>2883.2202810671001</v>
      </c>
      <c r="O1974" s="16">
        <v>3522.2513928459898</v>
      </c>
      <c r="P1974" s="17">
        <f>gp_need_index[[#This Row],[Normalised weighted population 2026/27]]/gp_need_index[[#This Row],[Registered population 2026/27]]</f>
        <v>1.2216379774986807</v>
      </c>
      <c r="Q1974" s="99">
        <v>2874.1040224244598</v>
      </c>
      <c r="R1974" s="16">
        <v>3534.6335013113298</v>
      </c>
      <c r="S1974" s="17">
        <f>gp_need_index[[#This Row],[Normalised weighted population 2027/28]]/gp_need_index[[#This Row],[Registered population 2027/28]]</f>
        <v>1.2298210063843404</v>
      </c>
      <c r="T1974" s="99">
        <v>2870.2499329461298</v>
      </c>
      <c r="U1974" s="16">
        <v>3548.73291623266</v>
      </c>
      <c r="V1974" s="17">
        <f>gp_need_index[[#This Row],[Normalised weighted population 2028/29]]/gp_need_index[[#This Row],[Registered population 2028/29]]</f>
        <v>1.2363846351840553</v>
      </c>
    </row>
    <row r="1975" spans="1:22" x14ac:dyDescent="0.2">
      <c r="A1975" s="6" t="s">
        <v>3537</v>
      </c>
      <c r="B1975" s="1" t="s">
        <v>8482</v>
      </c>
      <c r="C1975" s="95" t="s">
        <v>6269</v>
      </c>
      <c r="D1975" s="95" t="s">
        <v>12677</v>
      </c>
      <c r="E1975" s="95" t="s">
        <v>6652</v>
      </c>
      <c r="F1975" s="95" t="s">
        <v>6298</v>
      </c>
      <c r="G1975" s="95" t="s">
        <v>6298</v>
      </c>
      <c r="H1975" s="61">
        <v>5533.7461263020796</v>
      </c>
      <c r="I1975" s="61">
        <v>57.459920281060903</v>
      </c>
      <c r="J1975" s="123">
        <v>317968.61127294699</v>
      </c>
      <c r="K1975" s="99">
        <v>7155</v>
      </c>
      <c r="L1975" s="16">
        <v>6401.84443458241</v>
      </c>
      <c r="M1975" s="17">
        <f>gp_need_index[[#This Row],[Normalised weighted population (base year)]]/gp_need_index[[#This Row],[Registered population (base year)]]</f>
        <v>0.89473716765652134</v>
      </c>
      <c r="N1975" s="99">
        <v>7156.7920758094397</v>
      </c>
      <c r="O1975" s="16">
        <v>6424.9837436860898</v>
      </c>
      <c r="P1975" s="17">
        <f>gp_need_index[[#This Row],[Normalised weighted population 2026/27]]/gp_need_index[[#This Row],[Registered population 2026/27]]</f>
        <v>0.89774631924868631</v>
      </c>
      <c r="Q1975" s="99">
        <v>7160.8531049606199</v>
      </c>
      <c r="R1975" s="16">
        <v>6447.5701058531904</v>
      </c>
      <c r="S1975" s="17">
        <f>gp_need_index[[#This Row],[Normalised weighted population 2027/28]]/gp_need_index[[#This Row],[Registered population 2027/28]]</f>
        <v>0.90039133764476909</v>
      </c>
      <c r="T1975" s="99">
        <v>7173.4484176546403</v>
      </c>
      <c r="U1975" s="16">
        <v>6473.2890286560996</v>
      </c>
      <c r="V1975" s="17">
        <f>gp_need_index[[#This Row],[Normalised weighted population 2028/29]]/gp_need_index[[#This Row],[Registered population 2028/29]]</f>
        <v>0.90239570312161554</v>
      </c>
    </row>
    <row r="1976" spans="1:22" x14ac:dyDescent="0.2">
      <c r="A1976" s="6" t="s">
        <v>3464</v>
      </c>
      <c r="B1976" s="1" t="s">
        <v>8483</v>
      </c>
      <c r="C1976" s="95" t="s">
        <v>6269</v>
      </c>
      <c r="D1976" s="95" t="s">
        <v>12677</v>
      </c>
      <c r="E1976" s="95" t="s">
        <v>6652</v>
      </c>
      <c r="F1976" s="95" t="s">
        <v>6293</v>
      </c>
      <c r="G1976" s="95" t="s">
        <v>6293</v>
      </c>
      <c r="H1976" s="61">
        <v>5644.1570638020803</v>
      </c>
      <c r="I1976" s="61"/>
      <c r="J1976" s="123"/>
      <c r="K1976" s="99">
        <v>1.25</v>
      </c>
      <c r="L1976" s="16"/>
      <c r="M1976" s="17">
        <f>gp_need_index[[#This Row],[Normalised weighted population (base year)]]/gp_need_index[[#This Row],[Registered population (base year)]]</f>
        <v>0</v>
      </c>
      <c r="N1976" s="99">
        <v>1.2546723392816901</v>
      </c>
      <c r="O1976" s="16"/>
      <c r="P1976" s="17">
        <f>gp_need_index[[#This Row],[Normalised weighted population 2026/27]]/gp_need_index[[#This Row],[Registered population 2026/27]]</f>
        <v>0</v>
      </c>
      <c r="Q1976" s="99">
        <v>1.27218784718098</v>
      </c>
      <c r="R1976" s="16"/>
      <c r="S1976" s="17">
        <f>gp_need_index[[#This Row],[Normalised weighted population 2027/28]]/gp_need_index[[#This Row],[Registered population 2027/28]]</f>
        <v>0</v>
      </c>
      <c r="T1976" s="99">
        <v>1.2845785127707701</v>
      </c>
      <c r="U1976" s="16"/>
      <c r="V1976" s="17">
        <f>gp_need_index[[#This Row],[Normalised weighted population 2028/29]]/gp_need_index[[#This Row],[Registered population 2028/29]]</f>
        <v>0</v>
      </c>
    </row>
    <row r="1977" spans="1:22" x14ac:dyDescent="0.2">
      <c r="A1977" s="6" t="s">
        <v>3373</v>
      </c>
      <c r="B1977" s="1" t="s">
        <v>8484</v>
      </c>
      <c r="C1977" s="95" t="s">
        <v>6269</v>
      </c>
      <c r="D1977" s="95" t="s">
        <v>12677</v>
      </c>
      <c r="E1977" s="95" t="s">
        <v>6652</v>
      </c>
      <c r="F1977" s="95" t="s">
        <v>6302</v>
      </c>
      <c r="G1977" s="95" t="s">
        <v>6302</v>
      </c>
      <c r="H1977" s="61">
        <v>5400.3950270432697</v>
      </c>
      <c r="I1977" s="61">
        <v>74.792574783696395</v>
      </c>
      <c r="J1977" s="123">
        <v>403909.44892163598</v>
      </c>
      <c r="K1977" s="99">
        <v>9774.3333333333394</v>
      </c>
      <c r="L1977" s="16">
        <v>8132.1406138248703</v>
      </c>
      <c r="M1977" s="17">
        <f>gp_need_index[[#This Row],[Normalised weighted population (base year)]]/gp_need_index[[#This Row],[Registered population (base year)]]</f>
        <v>0.83198928627611757</v>
      </c>
      <c r="N1977" s="99">
        <v>9755.7881593090897</v>
      </c>
      <c r="O1977" s="16">
        <v>8161.5340358707599</v>
      </c>
      <c r="P1977" s="17">
        <f>gp_need_index[[#This Row],[Normalised weighted population 2026/27]]/gp_need_index[[#This Row],[Registered population 2026/27]]</f>
        <v>0.83658376981904092</v>
      </c>
      <c r="Q1977" s="99">
        <v>9733.4388196399304</v>
      </c>
      <c r="R1977" s="16">
        <v>8190.2250599927202</v>
      </c>
      <c r="S1977" s="17">
        <f>gp_need_index[[#This Row],[Normalised weighted population 2027/28]]/gp_need_index[[#This Row],[Registered population 2027/28]]</f>
        <v>0.84145235941347418</v>
      </c>
      <c r="T1977" s="99">
        <v>9721.7043976257391</v>
      </c>
      <c r="U1977" s="16">
        <v>8222.8953160113706</v>
      </c>
      <c r="V1977" s="17">
        <f>gp_need_index[[#This Row],[Normalised weighted population 2028/29]]/gp_need_index[[#This Row],[Registered population 2028/29]]</f>
        <v>0.84582856870443301</v>
      </c>
    </row>
    <row r="1978" spans="1:22" x14ac:dyDescent="0.2">
      <c r="A1978" s="6" t="s">
        <v>3423</v>
      </c>
      <c r="B1978" s="1" t="s">
        <v>8485</v>
      </c>
      <c r="C1978" s="95" t="s">
        <v>6269</v>
      </c>
      <c r="D1978" s="95" t="s">
        <v>12677</v>
      </c>
      <c r="E1978" s="95" t="s">
        <v>6652</v>
      </c>
      <c r="F1978" s="95" t="s">
        <v>6302</v>
      </c>
      <c r="G1978" s="95" t="s">
        <v>6302</v>
      </c>
      <c r="H1978" s="61">
        <v>5419.1784645570497</v>
      </c>
      <c r="I1978" s="61">
        <v>113.330771386487</v>
      </c>
      <c r="J1978" s="123">
        <v>614159.67566928896</v>
      </c>
      <c r="K1978" s="99">
        <v>9683.25</v>
      </c>
      <c r="L1978" s="16">
        <v>12365.2290265007</v>
      </c>
      <c r="M1978" s="17">
        <f>gp_need_index[[#This Row],[Normalised weighted population (base year)]]/gp_need_index[[#This Row],[Registered population (base year)]]</f>
        <v>1.2769709577363695</v>
      </c>
      <c r="N1978" s="99">
        <v>9650.1567641085494</v>
      </c>
      <c r="O1978" s="16">
        <v>12409.9228424011</v>
      </c>
      <c r="P1978" s="17">
        <f>gp_need_index[[#This Row],[Normalised weighted population 2026/27]]/gp_need_index[[#This Row],[Registered population 2026/27]]</f>
        <v>1.2859814763379638</v>
      </c>
      <c r="Q1978" s="99">
        <v>9620.8702087003603</v>
      </c>
      <c r="R1978" s="16">
        <v>12453.5486355496</v>
      </c>
      <c r="S1978" s="17">
        <f>gp_need_index[[#This Row],[Normalised weighted population 2027/28]]/gp_need_index[[#This Row],[Registered population 2027/28]]</f>
        <v>1.2944305832426246</v>
      </c>
      <c r="T1978" s="99">
        <v>9611.36263295153</v>
      </c>
      <c r="U1978" s="16">
        <v>12503.225002106499</v>
      </c>
      <c r="V1978" s="17">
        <f>gp_need_index[[#This Row],[Normalised weighted population 2028/29]]/gp_need_index[[#This Row],[Registered population 2028/29]]</f>
        <v>1.3008795401435098</v>
      </c>
    </row>
    <row r="1979" spans="1:22" x14ac:dyDescent="0.2">
      <c r="A1979" s="6" t="s">
        <v>3375</v>
      </c>
      <c r="B1979" s="1" t="s">
        <v>8486</v>
      </c>
      <c r="C1979" s="95" t="s">
        <v>6269</v>
      </c>
      <c r="D1979" s="95" t="s">
        <v>12677</v>
      </c>
      <c r="E1979" s="95" t="s">
        <v>6652</v>
      </c>
      <c r="F1979" s="95" t="s">
        <v>6302</v>
      </c>
      <c r="G1979" s="95" t="s">
        <v>6302</v>
      </c>
      <c r="H1979" s="61">
        <v>5601.90819251019</v>
      </c>
      <c r="I1979" s="61">
        <v>45.089308417081597</v>
      </c>
      <c r="J1979" s="123">
        <v>252586.166216268</v>
      </c>
      <c r="K1979" s="99">
        <v>5608.1666666666697</v>
      </c>
      <c r="L1979" s="16">
        <v>5085.4621654967796</v>
      </c>
      <c r="M1979" s="17">
        <f>gp_need_index[[#This Row],[Normalised weighted population (base year)]]/gp_need_index[[#This Row],[Registered population (base year)]]</f>
        <v>0.90679583324855595</v>
      </c>
      <c r="N1979" s="99">
        <v>5588.5155432091497</v>
      </c>
      <c r="O1979" s="16">
        <v>5103.8434432964696</v>
      </c>
      <c r="P1979" s="17">
        <f>gp_need_index[[#This Row],[Normalised weighted population 2026/27]]/gp_need_index[[#This Row],[Registered population 2026/27]]</f>
        <v>0.91327355249076358</v>
      </c>
      <c r="Q1979" s="99">
        <v>5570.5433050813699</v>
      </c>
      <c r="R1979" s="16">
        <v>5121.7854741331603</v>
      </c>
      <c r="S1979" s="17">
        <f>gp_need_index[[#This Row],[Normalised weighted population 2027/28]]/gp_need_index[[#This Row],[Registered population 2027/28]]</f>
        <v>0.91944092229947139</v>
      </c>
      <c r="T1979" s="99">
        <v>5561.2003434150802</v>
      </c>
      <c r="U1979" s="16">
        <v>5142.2159313534303</v>
      </c>
      <c r="V1979" s="17">
        <f>gp_need_index[[#This Row],[Normalised weighted population 2028/29]]/gp_need_index[[#This Row],[Registered population 2028/29]]</f>
        <v>0.92465935657977827</v>
      </c>
    </row>
    <row r="1980" spans="1:22" x14ac:dyDescent="0.2">
      <c r="A1980" s="6" t="s">
        <v>3559</v>
      </c>
      <c r="B1980" s="1" t="s">
        <v>8487</v>
      </c>
      <c r="C1980" s="95" t="s">
        <v>6269</v>
      </c>
      <c r="D1980" s="95" t="s">
        <v>12677</v>
      </c>
      <c r="E1980" s="95" t="s">
        <v>6652</v>
      </c>
      <c r="F1980" s="95" t="s">
        <v>6298</v>
      </c>
      <c r="G1980" s="95" t="s">
        <v>6298</v>
      </c>
      <c r="H1980" s="61">
        <v>5549.9170141327204</v>
      </c>
      <c r="I1980" s="61">
        <v>137.79339583582399</v>
      </c>
      <c r="J1980" s="123">
        <v>764741.91198436497</v>
      </c>
      <c r="K1980" s="99">
        <v>14200.166666666701</v>
      </c>
      <c r="L1980" s="16">
        <v>15396.987562795801</v>
      </c>
      <c r="M1980" s="17">
        <f>gp_need_index[[#This Row],[Normalised weighted population (base year)]]/gp_need_index[[#This Row],[Registered population (base year)]]</f>
        <v>1.0842821724718559</v>
      </c>
      <c r="N1980" s="99">
        <v>14192.9520755913</v>
      </c>
      <c r="O1980" s="16">
        <v>15452.639595287599</v>
      </c>
      <c r="P1980" s="17">
        <f>gp_need_index[[#This Row],[Normalised weighted population 2026/27]]/gp_need_index[[#This Row],[Registered population 2026/27]]</f>
        <v>1.0887544404424983</v>
      </c>
      <c r="Q1980" s="99">
        <v>14182.490928523701</v>
      </c>
      <c r="R1980" s="16">
        <v>15506.961742745199</v>
      </c>
      <c r="S1980" s="17">
        <f>gp_need_index[[#This Row],[Normalised weighted population 2027/28]]/gp_need_index[[#This Row],[Registered population 2027/28]]</f>
        <v>1.0933877427383178</v>
      </c>
      <c r="T1980" s="99">
        <v>14194.6269807484</v>
      </c>
      <c r="U1980" s="16">
        <v>15568.8179684894</v>
      </c>
      <c r="V1980" s="17">
        <f>gp_need_index[[#This Row],[Normalised weighted population 2028/29]]/gp_need_index[[#This Row],[Registered population 2028/29]]</f>
        <v>1.096810644591419</v>
      </c>
    </row>
    <row r="1981" spans="1:22" x14ac:dyDescent="0.2">
      <c r="A1981" s="6" t="s">
        <v>3385</v>
      </c>
      <c r="B1981" s="1" t="s">
        <v>8488</v>
      </c>
      <c r="C1981" s="95" t="s">
        <v>6269</v>
      </c>
      <c r="D1981" s="95" t="s">
        <v>12677</v>
      </c>
      <c r="E1981" s="95" t="s">
        <v>6652</v>
      </c>
      <c r="F1981" s="95" t="s">
        <v>6302</v>
      </c>
      <c r="G1981" s="95" t="s">
        <v>6302</v>
      </c>
      <c r="H1981" s="61">
        <v>5534.01404229526</v>
      </c>
      <c r="I1981" s="61">
        <v>31.780208081115202</v>
      </c>
      <c r="J1981" s="123">
        <v>175872.11778795699</v>
      </c>
      <c r="K1981" s="99">
        <v>3482.6666666666702</v>
      </c>
      <c r="L1981" s="16">
        <v>3540.9342260282601</v>
      </c>
      <c r="M1981" s="17">
        <f>gp_need_index[[#This Row],[Normalised weighted population (base year)]]/gp_need_index[[#This Row],[Registered population (base year)]]</f>
        <v>1.0167307310571181</v>
      </c>
      <c r="N1981" s="99">
        <v>3474.3319476606598</v>
      </c>
      <c r="O1981" s="16">
        <v>3553.7328456150199</v>
      </c>
      <c r="P1981" s="17">
        <f>gp_need_index[[#This Row],[Normalised weighted population 2026/27]]/gp_need_index[[#This Row],[Registered population 2026/27]]</f>
        <v>1.0228535727588788</v>
      </c>
      <c r="Q1981" s="99">
        <v>3468.1425788912702</v>
      </c>
      <c r="R1981" s="16">
        <v>3566.2256238535701</v>
      </c>
      <c r="S1981" s="17">
        <f>gp_need_index[[#This Row],[Normalised weighted population 2027/28]]/gp_need_index[[#This Row],[Registered population 2027/28]]</f>
        <v>1.028281145521317</v>
      </c>
      <c r="T1981" s="99">
        <v>3467.4995798234499</v>
      </c>
      <c r="U1981" s="16">
        <v>3580.4510576234802</v>
      </c>
      <c r="V1981" s="17">
        <f>gp_need_index[[#This Row],[Normalised weighted population 2028/29]]/gp_need_index[[#This Row],[Registered population 2028/29]]</f>
        <v>1.0325743306379236</v>
      </c>
    </row>
    <row r="1982" spans="1:22" x14ac:dyDescent="0.2">
      <c r="A1982" s="6" t="s">
        <v>3362</v>
      </c>
      <c r="B1982" s="1" t="s">
        <v>8489</v>
      </c>
      <c r="C1982" s="95" t="s">
        <v>6269</v>
      </c>
      <c r="D1982" s="95" t="s">
        <v>12677</v>
      </c>
      <c r="E1982" s="95" t="s">
        <v>6652</v>
      </c>
      <c r="F1982" s="95" t="s">
        <v>6302</v>
      </c>
      <c r="G1982" s="95" t="s">
        <v>6302</v>
      </c>
      <c r="H1982" s="61">
        <v>5428.6509540264396</v>
      </c>
      <c r="I1982" s="61">
        <v>59.867739288934999</v>
      </c>
      <c r="J1982" s="123">
        <v>325001.06000628398</v>
      </c>
      <c r="K1982" s="99">
        <v>6693.25</v>
      </c>
      <c r="L1982" s="16">
        <v>6543.4327586775598</v>
      </c>
      <c r="M1982" s="17">
        <f>gp_need_index[[#This Row],[Normalised weighted population (base year)]]/gp_need_index[[#This Row],[Registered population (base year)]]</f>
        <v>0.97761666734061325</v>
      </c>
      <c r="N1982" s="99">
        <v>6671.3206978773096</v>
      </c>
      <c r="O1982" s="16">
        <v>6567.0838352929504</v>
      </c>
      <c r="P1982" s="17">
        <f>gp_need_index[[#This Row],[Normalised weighted population 2026/27]]/gp_need_index[[#This Row],[Registered population 2026/27]]</f>
        <v>0.98437537823394916</v>
      </c>
      <c r="Q1982" s="99">
        <v>6648.9866014403297</v>
      </c>
      <c r="R1982" s="16">
        <v>6590.16973555401</v>
      </c>
      <c r="S1982" s="17">
        <f>gp_need_index[[#This Row],[Normalised weighted population 2027/28]]/gp_need_index[[#This Row],[Registered population 2027/28]]</f>
        <v>0.99115401046625984</v>
      </c>
      <c r="T1982" s="99">
        <v>6633.9449829205296</v>
      </c>
      <c r="U1982" s="16">
        <v>6616.4574786733701</v>
      </c>
      <c r="V1982" s="17">
        <f>gp_need_index[[#This Row],[Normalised weighted population 2028/29]]/gp_need_index[[#This Row],[Registered population 2028/29]]</f>
        <v>0.99736393589452699</v>
      </c>
    </row>
    <row r="1983" spans="1:22" x14ac:dyDescent="0.2">
      <c r="A1983" s="6" t="s">
        <v>3541</v>
      </c>
      <c r="B1983" s="1" t="s">
        <v>8490</v>
      </c>
      <c r="C1983" s="95" t="s">
        <v>6269</v>
      </c>
      <c r="D1983" s="95" t="s">
        <v>12677</v>
      </c>
      <c r="E1983" s="95" t="s">
        <v>6652</v>
      </c>
      <c r="F1983" s="95" t="s">
        <v>6298</v>
      </c>
      <c r="G1983" s="95" t="s">
        <v>6298</v>
      </c>
      <c r="H1983" s="61">
        <v>5423.2750108506898</v>
      </c>
      <c r="I1983" s="61">
        <v>46.425699243837599</v>
      </c>
      <c r="J1983" s="123">
        <v>251779.33457037399</v>
      </c>
      <c r="K1983" s="99">
        <v>4561.3333333333303</v>
      </c>
      <c r="L1983" s="16">
        <v>5069.2177611789102</v>
      </c>
      <c r="M1983" s="17">
        <f>gp_need_index[[#This Row],[Normalised weighted population (base year)]]/gp_need_index[[#This Row],[Registered population (base year)]]</f>
        <v>1.1113456068062511</v>
      </c>
      <c r="N1983" s="99">
        <v>4562.6506552643395</v>
      </c>
      <c r="O1983" s="16">
        <v>5087.5403239791103</v>
      </c>
      <c r="P1983" s="17">
        <f>gp_need_index[[#This Row],[Normalised weighted population 2026/27]]/gp_need_index[[#This Row],[Registered population 2026/27]]</f>
        <v>1.1150405122752842</v>
      </c>
      <c r="Q1983" s="99">
        <v>4563.3293528820705</v>
      </c>
      <c r="R1983" s="16">
        <v>5105.4250428953301</v>
      </c>
      <c r="S1983" s="17">
        <f>gp_need_index[[#This Row],[Normalised weighted population 2027/28]]/gp_need_index[[#This Row],[Registered population 2027/28]]</f>
        <v>1.1187938998246723</v>
      </c>
      <c r="T1983" s="99">
        <v>4575.4270788390704</v>
      </c>
      <c r="U1983" s="16">
        <v>5125.7902394575303</v>
      </c>
      <c r="V1983" s="17">
        <f>gp_need_index[[#This Row],[Normalised weighted population 2028/29]]/gp_need_index[[#This Row],[Registered population 2028/29]]</f>
        <v>1.1202867297708314</v>
      </c>
    </row>
    <row r="1984" spans="1:22" x14ac:dyDescent="0.2">
      <c r="A1984" s="6" t="s">
        <v>3361</v>
      </c>
      <c r="B1984" s="1" t="s">
        <v>8491</v>
      </c>
      <c r="C1984" s="95" t="s">
        <v>6269</v>
      </c>
      <c r="D1984" s="95" t="s">
        <v>12677</v>
      </c>
      <c r="E1984" s="95" t="s">
        <v>6652</v>
      </c>
      <c r="F1984" s="95" t="s">
        <v>6302</v>
      </c>
      <c r="G1984" s="95" t="s">
        <v>6302</v>
      </c>
      <c r="H1984" s="61">
        <v>5483.9213039592196</v>
      </c>
      <c r="I1984" s="61">
        <v>54.5819349832976</v>
      </c>
      <c r="J1984" s="123">
        <v>299323.036066222</v>
      </c>
      <c r="K1984" s="99">
        <v>5336.1666666666697</v>
      </c>
      <c r="L1984" s="16">
        <v>6026.4423740177199</v>
      </c>
      <c r="M1984" s="17">
        <f>gp_need_index[[#This Row],[Normalised weighted population (base year)]]/gp_need_index[[#This Row],[Registered population (base year)]]</f>
        <v>1.1293579737047912</v>
      </c>
      <c r="N1984" s="99">
        <v>5319.0476417977698</v>
      </c>
      <c r="O1984" s="16">
        <v>6048.2248016153899</v>
      </c>
      <c r="P1984" s="17">
        <f>gp_need_index[[#This Row],[Normalised weighted population 2026/27]]/gp_need_index[[#This Row],[Registered population 2026/27]]</f>
        <v>1.1370879166577963</v>
      </c>
      <c r="Q1984" s="99">
        <v>5303.4911044550199</v>
      </c>
      <c r="R1984" s="16">
        <v>6069.48670690373</v>
      </c>
      <c r="S1984" s="17">
        <f>gp_need_index[[#This Row],[Normalised weighted population 2027/28]]/gp_need_index[[#This Row],[Registered population 2027/28]]</f>
        <v>1.1444323347323542</v>
      </c>
      <c r="T1984" s="99">
        <v>5298.7101553934899</v>
      </c>
      <c r="U1984" s="16">
        <v>6093.6974804983302</v>
      </c>
      <c r="V1984" s="17">
        <f>gp_need_index[[#This Row],[Normalised weighted population 2028/29]]/gp_need_index[[#This Row],[Registered population 2028/29]]</f>
        <v>1.1500341218505097</v>
      </c>
    </row>
    <row r="1985" spans="1:22" x14ac:dyDescent="0.2">
      <c r="A1985" s="6" t="s">
        <v>3425</v>
      </c>
      <c r="B1985" s="1" t="s">
        <v>8492</v>
      </c>
      <c r="C1985" s="95" t="s">
        <v>6269</v>
      </c>
      <c r="D1985" s="95" t="s">
        <v>12677</v>
      </c>
      <c r="E1985" s="95" t="s">
        <v>6652</v>
      </c>
      <c r="F1985" s="95" t="s">
        <v>6302</v>
      </c>
      <c r="G1985" s="95" t="s">
        <v>6302</v>
      </c>
      <c r="H1985" s="61">
        <v>5553.5223102334103</v>
      </c>
      <c r="I1985" s="61">
        <v>121.351073480426</v>
      </c>
      <c r="J1985" s="123">
        <v>673925.89394431806</v>
      </c>
      <c r="K1985" s="99">
        <v>11823</v>
      </c>
      <c r="L1985" s="16">
        <v>13568.5365803762</v>
      </c>
      <c r="M1985" s="17">
        <f>gp_need_index[[#This Row],[Normalised weighted population (base year)]]/gp_need_index[[#This Row],[Registered population (base year)]]</f>
        <v>1.1476390578005751</v>
      </c>
      <c r="N1985" s="99">
        <v>11778.4924522355</v>
      </c>
      <c r="O1985" s="16">
        <v>13617.5797218062</v>
      </c>
      <c r="P1985" s="17">
        <f>gp_need_index[[#This Row],[Normalised weighted population 2026/27]]/gp_need_index[[#This Row],[Registered population 2026/27]]</f>
        <v>1.1561394445875499</v>
      </c>
      <c r="Q1985" s="99">
        <v>11741.272545517601</v>
      </c>
      <c r="R1985" s="16">
        <v>13665.450907120599</v>
      </c>
      <c r="S1985" s="17">
        <f>gp_need_index[[#This Row],[Normalised weighted population 2027/28]]/gp_need_index[[#This Row],[Registered population 2027/28]]</f>
        <v>1.1638815855899352</v>
      </c>
      <c r="T1985" s="99">
        <v>11723.3267118896</v>
      </c>
      <c r="U1985" s="16">
        <v>13719.961470197401</v>
      </c>
      <c r="V1985" s="17">
        <f>gp_need_index[[#This Row],[Normalised weighted population 2028/29]]/gp_need_index[[#This Row],[Registered population 2028/29]]</f>
        <v>1.1703129843069926</v>
      </c>
    </row>
    <row r="1986" spans="1:22" x14ac:dyDescent="0.2">
      <c r="A1986" s="6" t="s">
        <v>3497</v>
      </c>
      <c r="B1986" s="1" t="s">
        <v>8493</v>
      </c>
      <c r="C1986" s="95" t="s">
        <v>6269</v>
      </c>
      <c r="D1986" s="95" t="s">
        <v>12677</v>
      </c>
      <c r="E1986" s="95" t="s">
        <v>6652</v>
      </c>
      <c r="F1986" s="95" t="s">
        <v>6293</v>
      </c>
      <c r="G1986" s="95" t="s">
        <v>6293</v>
      </c>
      <c r="H1986" s="61">
        <v>5536.5862165178596</v>
      </c>
      <c r="I1986" s="61">
        <v>37.415612262915197</v>
      </c>
      <c r="J1986" s="123">
        <v>207154.76313743301</v>
      </c>
      <c r="K1986" s="99">
        <v>4143.3333333333303</v>
      </c>
      <c r="L1986" s="16">
        <v>4170.7656682823199</v>
      </c>
      <c r="M1986" s="17">
        <f>gp_need_index[[#This Row],[Normalised weighted population (base year)]]/gp_need_index[[#This Row],[Registered population (base year)]]</f>
        <v>1.0066208370753795</v>
      </c>
      <c r="N1986" s="99">
        <v>4147.8104847108598</v>
      </c>
      <c r="O1986" s="16">
        <v>4185.8407981114697</v>
      </c>
      <c r="P1986" s="17">
        <f>gp_need_index[[#This Row],[Normalised weighted population 2026/27]]/gp_need_index[[#This Row],[Registered population 2026/27]]</f>
        <v>1.0091687683274808</v>
      </c>
      <c r="Q1986" s="99">
        <v>4153.0549266315802</v>
      </c>
      <c r="R1986" s="16">
        <v>4200.5556861192199</v>
      </c>
      <c r="S1986" s="17">
        <f>gp_need_index[[#This Row],[Normalised weighted population 2027/28]]/gp_need_index[[#This Row],[Registered population 2027/28]]</f>
        <v>1.0114375466558461</v>
      </c>
      <c r="T1986" s="99">
        <v>4162.1474586323502</v>
      </c>
      <c r="U1986" s="16">
        <v>4217.3114197750001</v>
      </c>
      <c r="V1986" s="17">
        <f>gp_need_index[[#This Row],[Normalised weighted population 2028/29]]/gp_need_index[[#This Row],[Registered population 2028/29]]</f>
        <v>1.0132537257968213</v>
      </c>
    </row>
    <row r="1987" spans="1:22" x14ac:dyDescent="0.2">
      <c r="A1987" s="6" t="s">
        <v>3534</v>
      </c>
      <c r="B1987" s="1" t="s">
        <v>8494</v>
      </c>
      <c r="C1987" s="95" t="s">
        <v>6269</v>
      </c>
      <c r="D1987" s="95" t="s">
        <v>12677</v>
      </c>
      <c r="E1987" s="95" t="s">
        <v>6652</v>
      </c>
      <c r="F1987" s="95" t="s">
        <v>6298</v>
      </c>
      <c r="G1987" s="95" t="s">
        <v>6298</v>
      </c>
      <c r="H1987" s="61">
        <v>5695.5310058593795</v>
      </c>
      <c r="I1987" s="61">
        <v>16.725381925984099</v>
      </c>
      <c r="J1987" s="123">
        <v>95259.931344282697</v>
      </c>
      <c r="K1987" s="99">
        <v>2255.1666666666702</v>
      </c>
      <c r="L1987" s="16">
        <v>1917.9228379609101</v>
      </c>
      <c r="M1987" s="17">
        <f>gp_need_index[[#This Row],[Normalised weighted population (base year)]]/gp_need_index[[#This Row],[Registered population (base year)]]</f>
        <v>0.85045724837524517</v>
      </c>
      <c r="N1987" s="99">
        <v>2255.3847733657999</v>
      </c>
      <c r="O1987" s="16">
        <v>1924.8551228419401</v>
      </c>
      <c r="P1987" s="17">
        <f>gp_need_index[[#This Row],[Normalised weighted population 2026/27]]/gp_need_index[[#This Row],[Registered population 2026/27]]</f>
        <v>0.8534486645351439</v>
      </c>
      <c r="Q1987" s="99">
        <v>2255.5053393961598</v>
      </c>
      <c r="R1987" s="16">
        <v>1931.62175084569</v>
      </c>
      <c r="S1987" s="17">
        <f>gp_need_index[[#This Row],[Normalised weighted population 2027/28]]/gp_need_index[[#This Row],[Registered population 2027/28]]</f>
        <v>0.85640309384628666</v>
      </c>
      <c r="T1987" s="99">
        <v>2257.8577965498598</v>
      </c>
      <c r="U1987" s="16">
        <v>1939.32685988349</v>
      </c>
      <c r="V1987" s="17">
        <f>gp_need_index[[#This Row],[Normalised weighted population 2028/29]]/gp_need_index[[#This Row],[Registered population 2028/29]]</f>
        <v>0.85892338430121506</v>
      </c>
    </row>
    <row r="1988" spans="1:22" x14ac:dyDescent="0.2">
      <c r="A1988" s="6" t="s">
        <v>3402</v>
      </c>
      <c r="B1988" s="1" t="s">
        <v>8495</v>
      </c>
      <c r="C1988" s="95" t="s">
        <v>6269</v>
      </c>
      <c r="D1988" s="95" t="s">
        <v>12677</v>
      </c>
      <c r="E1988" s="95" t="s">
        <v>6652</v>
      </c>
      <c r="F1988" s="95" t="s">
        <v>6302</v>
      </c>
      <c r="G1988" s="95" t="s">
        <v>6302</v>
      </c>
      <c r="H1988" s="61">
        <v>5375.4362705775702</v>
      </c>
      <c r="I1988" s="61">
        <v>92.250525214334502</v>
      </c>
      <c r="J1988" s="123">
        <v>495886.81921696401</v>
      </c>
      <c r="K1988" s="99">
        <v>10686</v>
      </c>
      <c r="L1988" s="16">
        <v>9983.9737673408308</v>
      </c>
      <c r="M1988" s="17">
        <f>gp_need_index[[#This Row],[Normalised weighted population (base year)]]/gp_need_index[[#This Row],[Registered population (base year)]]</f>
        <v>0.9343041144807066</v>
      </c>
      <c r="N1988" s="99">
        <v>10651.2598279467</v>
      </c>
      <c r="O1988" s="16">
        <v>10020.060594730399</v>
      </c>
      <c r="P1988" s="17">
        <f>gp_need_index[[#This Row],[Normalised weighted population 2026/27]]/gp_need_index[[#This Row],[Registered population 2026/27]]</f>
        <v>0.94073947651148604</v>
      </c>
      <c r="Q1988" s="99">
        <v>10619.396354873999</v>
      </c>
      <c r="R1988" s="16">
        <v>10055.2850756874</v>
      </c>
      <c r="S1988" s="17">
        <f>gp_need_index[[#This Row],[Normalised weighted population 2027/28]]/gp_need_index[[#This Row],[Registered population 2027/28]]</f>
        <v>0.94687915769075814</v>
      </c>
      <c r="T1988" s="99">
        <v>10606.252992244001</v>
      </c>
      <c r="U1988" s="16">
        <v>10095.3949304664</v>
      </c>
      <c r="V1988" s="17">
        <f>gp_need_index[[#This Row],[Normalised weighted population 2028/29]]/gp_need_index[[#This Row],[Registered population 2028/29]]</f>
        <v>0.95183425643804898</v>
      </c>
    </row>
    <row r="1989" spans="1:22" x14ac:dyDescent="0.2">
      <c r="A1989" s="6" t="s">
        <v>3407</v>
      </c>
      <c r="B1989" s="1" t="s">
        <v>8496</v>
      </c>
      <c r="C1989" s="95" t="s">
        <v>6269</v>
      </c>
      <c r="D1989" s="95" t="s">
        <v>12677</v>
      </c>
      <c r="E1989" s="95" t="s">
        <v>6652</v>
      </c>
      <c r="F1989" s="95" t="s">
        <v>6302</v>
      </c>
      <c r="G1989" s="95" t="s">
        <v>6302</v>
      </c>
      <c r="H1989" s="61">
        <v>5578.5678977272701</v>
      </c>
      <c r="I1989" s="61">
        <v>76.034170374530405</v>
      </c>
      <c r="J1989" s="123">
        <v>424161.78198168101</v>
      </c>
      <c r="K1989" s="99">
        <v>7776.3333333333303</v>
      </c>
      <c r="L1989" s="16">
        <v>8539.8924518717595</v>
      </c>
      <c r="M1989" s="17">
        <f>gp_need_index[[#This Row],[Normalised weighted population (base year)]]/gp_need_index[[#This Row],[Registered population (base year)]]</f>
        <v>1.098190121977594</v>
      </c>
      <c r="N1989" s="99">
        <v>7740.1663775454799</v>
      </c>
      <c r="O1989" s="16">
        <v>8570.7596828979495</v>
      </c>
      <c r="P1989" s="17">
        <f>gp_need_index[[#This Row],[Normalised weighted population 2026/27]]/gp_need_index[[#This Row],[Registered population 2026/27]]</f>
        <v>1.1073094898530931</v>
      </c>
      <c r="Q1989" s="99">
        <v>7709.3157440838004</v>
      </c>
      <c r="R1989" s="16">
        <v>8600.8892972234898</v>
      </c>
      <c r="S1989" s="17">
        <f>gp_need_index[[#This Row],[Normalised weighted population 2027/28]]/gp_need_index[[#This Row],[Registered population 2027/28]]</f>
        <v>1.1156488568812208</v>
      </c>
      <c r="T1989" s="99">
        <v>7692.9091862019804</v>
      </c>
      <c r="U1989" s="16">
        <v>8635.1976652195008</v>
      </c>
      <c r="V1989" s="17">
        <f>gp_need_index[[#This Row],[Normalised weighted population 2028/29]]/gp_need_index[[#This Row],[Registered population 2028/29]]</f>
        <v>1.1224879244262511</v>
      </c>
    </row>
    <row r="1990" spans="1:22" x14ac:dyDescent="0.2">
      <c r="A1990" s="6" t="s">
        <v>3365</v>
      </c>
      <c r="B1990" s="1" t="s">
        <v>8497</v>
      </c>
      <c r="C1990" s="95" t="s">
        <v>6269</v>
      </c>
      <c r="D1990" s="95" t="s">
        <v>12677</v>
      </c>
      <c r="E1990" s="95" t="s">
        <v>6652</v>
      </c>
      <c r="F1990" s="95" t="s">
        <v>6302</v>
      </c>
      <c r="G1990" s="95" t="s">
        <v>6302</v>
      </c>
      <c r="H1990" s="61">
        <v>5674.2149544270796</v>
      </c>
      <c r="I1990" s="61">
        <v>68.295661455509403</v>
      </c>
      <c r="J1990" s="123">
        <v>387524.26355334098</v>
      </c>
      <c r="K1990" s="99">
        <v>10362.083333333299</v>
      </c>
      <c r="L1990" s="16">
        <v>7802.2482784157701</v>
      </c>
      <c r="M1990" s="17">
        <f>gp_need_index[[#This Row],[Normalised weighted population (base year)]]/gp_need_index[[#This Row],[Registered population (base year)]]</f>
        <v>0.75296135221351523</v>
      </c>
      <c r="N1990" s="99">
        <v>10318.316013223601</v>
      </c>
      <c r="O1990" s="16">
        <v>7830.4493127368496</v>
      </c>
      <c r="P1990" s="17">
        <f>gp_need_index[[#This Row],[Normalised weighted population 2026/27]]/gp_need_index[[#This Row],[Registered population 2026/27]]</f>
        <v>0.75888830141484465</v>
      </c>
      <c r="Q1990" s="99">
        <v>10280.777545179901</v>
      </c>
      <c r="R1990" s="16">
        <v>7857.9764429467004</v>
      </c>
      <c r="S1990" s="17">
        <f>gp_need_index[[#This Row],[Normalised weighted population 2027/28]]/gp_need_index[[#This Row],[Registered population 2027/28]]</f>
        <v>0.7643367837125199</v>
      </c>
      <c r="T1990" s="99">
        <v>10261.815069263999</v>
      </c>
      <c r="U1990" s="16">
        <v>7889.3213816143298</v>
      </c>
      <c r="V1990" s="17">
        <f>gp_need_index[[#This Row],[Normalised weighted population 2028/29]]/gp_need_index[[#This Row],[Registered population 2028/29]]</f>
        <v>0.76880369879635435</v>
      </c>
    </row>
    <row r="1991" spans="1:22" x14ac:dyDescent="0.2">
      <c r="A1991" s="6" t="s">
        <v>3502</v>
      </c>
      <c r="B1991" s="1" t="s">
        <v>8498</v>
      </c>
      <c r="C1991" s="95" t="s">
        <v>6269</v>
      </c>
      <c r="D1991" s="95" t="s">
        <v>12677</v>
      </c>
      <c r="E1991" s="95" t="s">
        <v>6652</v>
      </c>
      <c r="F1991" s="95" t="s">
        <v>6293</v>
      </c>
      <c r="G1991" s="95" t="s">
        <v>6293</v>
      </c>
      <c r="H1991" s="61">
        <v>5448.9826056985303</v>
      </c>
      <c r="I1991" s="61">
        <v>98.499949760346595</v>
      </c>
      <c r="J1991" s="123">
        <v>536724.51290630805</v>
      </c>
      <c r="K1991" s="99">
        <v>9486.25</v>
      </c>
      <c r="L1991" s="16">
        <v>10806.182478507901</v>
      </c>
      <c r="M1991" s="17">
        <f>gp_need_index[[#This Row],[Normalised weighted population (base year)]]/gp_need_index[[#This Row],[Registered population (base year)]]</f>
        <v>1.1391416501260141</v>
      </c>
      <c r="N1991" s="99">
        <v>9457.6815205175008</v>
      </c>
      <c r="O1991" s="16">
        <v>10845.2411590422</v>
      </c>
      <c r="P1991" s="17">
        <f>gp_need_index[[#This Row],[Normalised weighted population 2026/27]]/gp_need_index[[#This Row],[Registered population 2026/27]]</f>
        <v>1.1467124511979523</v>
      </c>
      <c r="Q1991" s="99">
        <v>9431.2435952691594</v>
      </c>
      <c r="R1991" s="16">
        <v>10883.3664764562</v>
      </c>
      <c r="S1991" s="17">
        <f>gp_need_index[[#This Row],[Normalised weighted population 2027/28]]/gp_need_index[[#This Row],[Registered population 2027/28]]</f>
        <v>1.153969396137265</v>
      </c>
      <c r="T1991" s="99">
        <v>9416.9746798034594</v>
      </c>
      <c r="U1991" s="16">
        <v>10926.779492158001</v>
      </c>
      <c r="V1991" s="17">
        <f>gp_need_index[[#This Row],[Normalised weighted population 2028/29]]/gp_need_index[[#This Row],[Registered population 2028/29]]</f>
        <v>1.1603280101827833</v>
      </c>
    </row>
    <row r="1992" spans="1:22" x14ac:dyDescent="0.2">
      <c r="A1992" s="6" t="s">
        <v>3421</v>
      </c>
      <c r="B1992" s="1" t="s">
        <v>8499</v>
      </c>
      <c r="C1992" s="95" t="s">
        <v>6269</v>
      </c>
      <c r="D1992" s="95" t="s">
        <v>12677</v>
      </c>
      <c r="E1992" s="95" t="s">
        <v>6652</v>
      </c>
      <c r="F1992" s="95" t="s">
        <v>6302</v>
      </c>
      <c r="G1992" s="95" t="s">
        <v>6302</v>
      </c>
      <c r="H1992" s="61">
        <v>5488.5363950376204</v>
      </c>
      <c r="I1992" s="61">
        <v>52.022336465148598</v>
      </c>
      <c r="J1992" s="123">
        <v>285526.48704386101</v>
      </c>
      <c r="K1992" s="99">
        <v>5882.8333333333303</v>
      </c>
      <c r="L1992" s="16">
        <v>5748.66853897892</v>
      </c>
      <c r="M1992" s="17">
        <f>gp_need_index[[#This Row],[Normalised weighted population (base year)]]/gp_need_index[[#This Row],[Registered population (base year)]]</f>
        <v>0.9771938474622075</v>
      </c>
      <c r="N1992" s="99">
        <v>5866.32680805771</v>
      </c>
      <c r="O1992" s="16">
        <v>5769.4469598882797</v>
      </c>
      <c r="P1992" s="17">
        <f>gp_need_index[[#This Row],[Normalised weighted population 2026/27]]/gp_need_index[[#This Row],[Registered population 2026/27]]</f>
        <v>0.9834854328203535</v>
      </c>
      <c r="Q1992" s="99">
        <v>5850.0597177302898</v>
      </c>
      <c r="R1992" s="16">
        <v>5789.7288506662899</v>
      </c>
      <c r="S1992" s="17">
        <f>gp_need_index[[#This Row],[Normalised weighted population 2027/28]]/gp_need_index[[#This Row],[Registered population 2027/28]]</f>
        <v>0.98968713654646123</v>
      </c>
      <c r="T1992" s="99">
        <v>5840.0595617684403</v>
      </c>
      <c r="U1992" s="16">
        <v>5812.8236890186299</v>
      </c>
      <c r="V1992" s="17">
        <f>gp_need_index[[#This Row],[Normalised weighted population 2028/29]]/gp_need_index[[#This Row],[Registered population 2028/29]]</f>
        <v>0.99533637072332137</v>
      </c>
    </row>
    <row r="1993" spans="1:22" x14ac:dyDescent="0.2">
      <c r="A1993" s="6" t="s">
        <v>3460</v>
      </c>
      <c r="B1993" s="1" t="s">
        <v>8500</v>
      </c>
      <c r="C1993" s="95" t="s">
        <v>6269</v>
      </c>
      <c r="D1993" s="95" t="s">
        <v>12677</v>
      </c>
      <c r="E1993" s="95" t="s">
        <v>6652</v>
      </c>
      <c r="F1993" s="95" t="s">
        <v>6293</v>
      </c>
      <c r="G1993" s="95" t="s">
        <v>6293</v>
      </c>
      <c r="H1993" s="61">
        <v>5530.5789453124999</v>
      </c>
      <c r="I1993" s="61">
        <v>29.217492438556601</v>
      </c>
      <c r="J1993" s="123">
        <v>161589.64851550799</v>
      </c>
      <c r="K1993" s="99">
        <v>4072.0833333333298</v>
      </c>
      <c r="L1993" s="16">
        <v>3253.3770798751402</v>
      </c>
      <c r="M1993" s="17">
        <f>gp_need_index[[#This Row],[Normalised weighted population (base year)]]/gp_need_index[[#This Row],[Registered population (base year)]]</f>
        <v>0.79894658668784846</v>
      </c>
      <c r="N1993" s="99">
        <v>4084.4815926072702</v>
      </c>
      <c r="O1993" s="16">
        <v>3265.1363312364201</v>
      </c>
      <c r="P1993" s="17">
        <f>gp_need_index[[#This Row],[Normalised weighted population 2026/27]]/gp_need_index[[#This Row],[Registered population 2026/27]]</f>
        <v>0.79940042749762208</v>
      </c>
      <c r="Q1993" s="99">
        <v>4094.9469140954402</v>
      </c>
      <c r="R1993" s="16">
        <v>3276.6145784420601</v>
      </c>
      <c r="S1993" s="17">
        <f>gp_need_index[[#This Row],[Normalised weighted population 2027/28]]/gp_need_index[[#This Row],[Registered population 2027/28]]</f>
        <v>0.80016045315836604</v>
      </c>
      <c r="T1993" s="99">
        <v>4108.9467552673204</v>
      </c>
      <c r="U1993" s="16">
        <v>3289.6847732618598</v>
      </c>
      <c r="V1993" s="17">
        <f>gp_need_index[[#This Row],[Normalised weighted population 2028/29]]/gp_need_index[[#This Row],[Registered population 2028/29]]</f>
        <v>0.80061508926703995</v>
      </c>
    </row>
    <row r="1994" spans="1:22" x14ac:dyDescent="0.2">
      <c r="A1994" s="6" t="s">
        <v>3550</v>
      </c>
      <c r="B1994" s="1" t="s">
        <v>8501</v>
      </c>
      <c r="C1994" s="95" t="s">
        <v>6269</v>
      </c>
      <c r="D1994" s="95" t="s">
        <v>12677</v>
      </c>
      <c r="E1994" s="95" t="s">
        <v>6652</v>
      </c>
      <c r="F1994" s="95" t="s">
        <v>6298</v>
      </c>
      <c r="G1994" s="95" t="s">
        <v>6298</v>
      </c>
      <c r="H1994" s="61">
        <v>5226.6619948398902</v>
      </c>
      <c r="I1994" s="61">
        <v>115.987231343636</v>
      </c>
      <c r="J1994" s="123">
        <v>606226.05395048298</v>
      </c>
      <c r="K1994" s="99">
        <v>11850.166666666701</v>
      </c>
      <c r="L1994" s="16">
        <v>12205.4968697847</v>
      </c>
      <c r="M1994" s="17">
        <f>gp_need_index[[#This Row],[Normalised weighted population (base year)]]/gp_need_index[[#This Row],[Registered population (base year)]]</f>
        <v>1.0299852494157324</v>
      </c>
      <c r="N1994" s="99">
        <v>11852.6682259974</v>
      </c>
      <c r="O1994" s="16">
        <v>12249.613337737001</v>
      </c>
      <c r="P1994" s="17">
        <f>gp_need_index[[#This Row],[Normalised weighted population 2026/27]]/gp_need_index[[#This Row],[Registered population 2026/27]]</f>
        <v>1.0334899369636408</v>
      </c>
      <c r="Q1994" s="99">
        <v>11854.573394827799</v>
      </c>
      <c r="R1994" s="16">
        <v>12292.6755794937</v>
      </c>
      <c r="S1994" s="17">
        <f>gp_need_index[[#This Row],[Normalised weighted population 2027/28]]/gp_need_index[[#This Row],[Registered population 2027/28]]</f>
        <v>1.0369563855294064</v>
      </c>
      <c r="T1994" s="99">
        <v>11877.0891035855</v>
      </c>
      <c r="U1994" s="16">
        <v>12341.710234267501</v>
      </c>
      <c r="V1994" s="17">
        <f>gp_need_index[[#This Row],[Normalised weighted population 2028/29]]/gp_need_index[[#This Row],[Registered population 2028/29]]</f>
        <v>1.0391191079421758</v>
      </c>
    </row>
    <row r="1995" spans="1:22" x14ac:dyDescent="0.2">
      <c r="A1995" s="6" t="s">
        <v>3383</v>
      </c>
      <c r="B1995" s="1" t="s">
        <v>8502</v>
      </c>
      <c r="C1995" s="95" t="s">
        <v>6269</v>
      </c>
      <c r="D1995" s="95" t="s">
        <v>12677</v>
      </c>
      <c r="E1995" s="95" t="s">
        <v>6652</v>
      </c>
      <c r="F1995" s="95" t="s">
        <v>6302</v>
      </c>
      <c r="G1995" s="95" t="s">
        <v>6302</v>
      </c>
      <c r="H1995" s="61">
        <v>5818.2709716796899</v>
      </c>
      <c r="I1995" s="61">
        <v>89.672616181253602</v>
      </c>
      <c r="J1995" s="123">
        <v>521739.57968196197</v>
      </c>
      <c r="K1995" s="99">
        <v>5192.25</v>
      </c>
      <c r="L1995" s="16">
        <v>10504.482222684501</v>
      </c>
      <c r="M1995" s="17">
        <f>gp_need_index[[#This Row],[Normalised weighted population (base year)]]/gp_need_index[[#This Row],[Registered population (base year)]]</f>
        <v>2.0231079440867639</v>
      </c>
      <c r="N1995" s="99">
        <v>5163.3821095906696</v>
      </c>
      <c r="O1995" s="16">
        <v>10542.4504150716</v>
      </c>
      <c r="P1995" s="17">
        <f>gp_need_index[[#This Row],[Normalised weighted population 2026/27]]/gp_need_index[[#This Row],[Registered population 2026/27]]</f>
        <v>2.0417722708318715</v>
      </c>
      <c r="Q1995" s="99">
        <v>5140.9695177814801</v>
      </c>
      <c r="R1995" s="16">
        <v>10579.511303114699</v>
      </c>
      <c r="S1995" s="17">
        <f>gp_need_index[[#This Row],[Normalised weighted population 2027/28]]/gp_need_index[[#This Row],[Registered population 2027/28]]</f>
        <v>2.0578825193424124</v>
      </c>
      <c r="T1995" s="99">
        <v>5131.5024752570098</v>
      </c>
      <c r="U1995" s="16">
        <v>10621.7122609996</v>
      </c>
      <c r="V1995" s="17">
        <f>gp_need_index[[#This Row],[Normalised weighted population 2028/29]]/gp_need_index[[#This Row],[Registered population 2028/29]]</f>
        <v>2.0699029791401622</v>
      </c>
    </row>
    <row r="1996" spans="1:22" x14ac:dyDescent="0.2">
      <c r="A1996" s="6" t="s">
        <v>3503</v>
      </c>
      <c r="B1996" s="1" t="s">
        <v>8503</v>
      </c>
      <c r="C1996" s="95" t="s">
        <v>6269</v>
      </c>
      <c r="D1996" s="95" t="s">
        <v>12677</v>
      </c>
      <c r="E1996" s="95" t="s">
        <v>6652</v>
      </c>
      <c r="F1996" s="95" t="s">
        <v>6293</v>
      </c>
      <c r="G1996" s="95" t="s">
        <v>6293</v>
      </c>
      <c r="H1996" s="61">
        <v>5544.4009693286998</v>
      </c>
      <c r="I1996" s="61"/>
      <c r="J1996" s="123"/>
      <c r="K1996" s="99">
        <v>8.3333333333333301E-2</v>
      </c>
      <c r="L1996" s="16"/>
      <c r="M1996" s="17">
        <f>gp_need_index[[#This Row],[Normalised weighted population (base year)]]/gp_need_index[[#This Row],[Registered population (base year)]]</f>
        <v>0</v>
      </c>
      <c r="N1996" s="99">
        <v>8.5316826741622095E-2</v>
      </c>
      <c r="O1996" s="16"/>
      <c r="P1996" s="17">
        <f>gp_need_index[[#This Row],[Normalised weighted population 2026/27]]/gp_need_index[[#This Row],[Registered population 2026/27]]</f>
        <v>0</v>
      </c>
      <c r="Q1996" s="99">
        <v>8.5227167385100305E-2</v>
      </c>
      <c r="R1996" s="16"/>
      <c r="S1996" s="17">
        <f>gp_need_index[[#This Row],[Normalised weighted population 2027/28]]/gp_need_index[[#This Row],[Registered population 2027/28]]</f>
        <v>0</v>
      </c>
      <c r="T1996" s="99">
        <v>8.6100668441230793E-2</v>
      </c>
      <c r="U1996" s="16"/>
      <c r="V1996" s="17">
        <f>gp_need_index[[#This Row],[Normalised weighted population 2028/29]]/gp_need_index[[#This Row],[Registered population 2028/29]]</f>
        <v>0</v>
      </c>
    </row>
    <row r="1997" spans="1:22" x14ac:dyDescent="0.2">
      <c r="A1997" s="6" t="s">
        <v>3496</v>
      </c>
      <c r="B1997" s="1" t="s">
        <v>12327</v>
      </c>
      <c r="C1997" s="95" t="s">
        <v>6269</v>
      </c>
      <c r="D1997" s="95" t="s">
        <v>12677</v>
      </c>
      <c r="E1997" s="95" t="s">
        <v>6652</v>
      </c>
      <c r="F1997" s="95" t="s">
        <v>6293</v>
      </c>
      <c r="G1997" s="95" t="s">
        <v>6293</v>
      </c>
      <c r="H1997" s="61">
        <v>5407.3238135804504</v>
      </c>
      <c r="I1997" s="61">
        <v>208.17644570553099</v>
      </c>
      <c r="J1997" s="123">
        <v>1125677.45229005</v>
      </c>
      <c r="K1997" s="99">
        <v>22083</v>
      </c>
      <c r="L1997" s="16">
        <v>22663.909825023398</v>
      </c>
      <c r="M1997" s="17">
        <f>gp_need_index[[#This Row],[Normalised weighted population (base year)]]/gp_need_index[[#This Row],[Registered population (base year)]]</f>
        <v>1.0263057476349862</v>
      </c>
      <c r="N1997" s="99">
        <v>22060.276573803902</v>
      </c>
      <c r="O1997" s="16">
        <v>22745.827969129801</v>
      </c>
      <c r="P1997" s="17">
        <f>gp_need_index[[#This Row],[Normalised weighted population 2026/27]]/gp_need_index[[#This Row],[Registered population 2026/27]]</f>
        <v>1.0310762828848654</v>
      </c>
      <c r="Q1997" s="99">
        <v>22037.432836980101</v>
      </c>
      <c r="R1997" s="16">
        <v>22825.788561840502</v>
      </c>
      <c r="S1997" s="17">
        <f>gp_need_index[[#This Row],[Normalised weighted population 2027/28]]/gp_need_index[[#This Row],[Registered population 2027/28]]</f>
        <v>1.0357734828140914</v>
      </c>
      <c r="T1997" s="99">
        <v>22039.402606887499</v>
      </c>
      <c r="U1997" s="16">
        <v>22916.839094723298</v>
      </c>
      <c r="V1997" s="17">
        <f>gp_need_index[[#This Row],[Normalised weighted population 2028/29]]/gp_need_index[[#This Row],[Registered population 2028/29]]</f>
        <v>1.0398121720214681</v>
      </c>
    </row>
    <row r="1998" spans="1:22" x14ac:dyDescent="0.2">
      <c r="A1998" s="6" t="s">
        <v>3403</v>
      </c>
      <c r="B1998" s="1" t="s">
        <v>8504</v>
      </c>
      <c r="C1998" s="95" t="s">
        <v>6269</v>
      </c>
      <c r="D1998" s="95" t="s">
        <v>12677</v>
      </c>
      <c r="E1998" s="95" t="s">
        <v>6652</v>
      </c>
      <c r="F1998" s="95" t="s">
        <v>6302</v>
      </c>
      <c r="G1998" s="95" t="s">
        <v>6302</v>
      </c>
      <c r="H1998" s="61">
        <v>5576.8418945312496</v>
      </c>
      <c r="I1998" s="61">
        <v>33.849943426894498</v>
      </c>
      <c r="J1998" s="123">
        <v>188775.78263061799</v>
      </c>
      <c r="K1998" s="99">
        <v>5362.1666666666697</v>
      </c>
      <c r="L1998" s="16">
        <v>3800.7311117271302</v>
      </c>
      <c r="M1998" s="17">
        <f>gp_need_index[[#This Row],[Normalised weighted population (base year)]]/gp_need_index[[#This Row],[Registered population (base year)]]</f>
        <v>0.70880510584536005</v>
      </c>
      <c r="N1998" s="99">
        <v>5348.8686373721303</v>
      </c>
      <c r="O1998" s="16">
        <v>3814.4687607613901</v>
      </c>
      <c r="P1998" s="17">
        <f>gp_need_index[[#This Row],[Normalised weighted population 2026/27]]/gp_need_index[[#This Row],[Registered population 2026/27]]</f>
        <v>0.71313562163594613</v>
      </c>
      <c r="Q1998" s="99">
        <v>5336.0204289167305</v>
      </c>
      <c r="R1998" s="16">
        <v>3827.8781289936901</v>
      </c>
      <c r="S1998" s="17">
        <f>gp_need_index[[#This Row],[Normalised weighted population 2027/28]]/gp_need_index[[#This Row],[Registered population 2027/28]]</f>
        <v>0.71736571851371089</v>
      </c>
      <c r="T1998" s="99">
        <v>5327.6735408819404</v>
      </c>
      <c r="U1998" s="16">
        <v>3843.1472769800298</v>
      </c>
      <c r="V1998" s="17">
        <f>gp_need_index[[#This Row],[Normalised weighted population 2028/29]]/gp_need_index[[#This Row],[Registered population 2028/29]]</f>
        <v>0.72135562501899042</v>
      </c>
    </row>
    <row r="1999" spans="1:22" x14ac:dyDescent="0.2">
      <c r="A1999" s="6" t="s">
        <v>3469</v>
      </c>
      <c r="B1999" s="1" t="s">
        <v>8505</v>
      </c>
      <c r="C1999" s="95" t="s">
        <v>6269</v>
      </c>
      <c r="D1999" s="95" t="s">
        <v>12677</v>
      </c>
      <c r="E1999" s="95" t="s">
        <v>6652</v>
      </c>
      <c r="F1999" s="95" t="s">
        <v>6293</v>
      </c>
      <c r="G1999" s="95" t="s">
        <v>6293</v>
      </c>
      <c r="H1999" s="61">
        <v>5416.20453091325</v>
      </c>
      <c r="I1999" s="61">
        <v>70.420123549849905</v>
      </c>
      <c r="J1999" s="123">
        <v>381409.79223816801</v>
      </c>
      <c r="K1999" s="99">
        <v>8204.0833333333303</v>
      </c>
      <c r="L1999" s="16">
        <v>7679.1421202237898</v>
      </c>
      <c r="M1999" s="17">
        <f>gp_need_index[[#This Row],[Normalised weighted population (base year)]]/gp_need_index[[#This Row],[Registered population (base year)]]</f>
        <v>0.93601464151678038</v>
      </c>
      <c r="N1999" s="99">
        <v>8176.7984649553</v>
      </c>
      <c r="O1999" s="16">
        <v>7706.8981903668</v>
      </c>
      <c r="P1999" s="17">
        <f>gp_need_index[[#This Row],[Normalised weighted population 2026/27]]/gp_need_index[[#This Row],[Registered population 2026/27]]</f>
        <v>0.94253248669360856</v>
      </c>
      <c r="Q1999" s="99">
        <v>8147.4295125747403</v>
      </c>
      <c r="R1999" s="16">
        <v>7733.9909894549901</v>
      </c>
      <c r="S1999" s="17">
        <f>gp_need_index[[#This Row],[Normalised weighted population 2027/28]]/gp_need_index[[#This Row],[Registered population 2027/28]]</f>
        <v>0.94925534213193874</v>
      </c>
      <c r="T1999" s="99">
        <v>8135.6791631874303</v>
      </c>
      <c r="U1999" s="16">
        <v>7764.8413585010903</v>
      </c>
      <c r="V1999" s="17">
        <f>gp_need_index[[#This Row],[Normalised weighted population 2028/29]]/gp_need_index[[#This Row],[Registered population 2028/29]]</f>
        <v>0.95441833468995207</v>
      </c>
    </row>
    <row r="2000" spans="1:22" x14ac:dyDescent="0.2">
      <c r="A2000" s="6" t="s">
        <v>3481</v>
      </c>
      <c r="B2000" s="1" t="s">
        <v>8506</v>
      </c>
      <c r="C2000" s="95" t="s">
        <v>6269</v>
      </c>
      <c r="D2000" s="95" t="s">
        <v>12677</v>
      </c>
      <c r="E2000" s="95" t="s">
        <v>6652</v>
      </c>
      <c r="F2000" s="95" t="s">
        <v>6293</v>
      </c>
      <c r="G2000" s="95" t="s">
        <v>6293</v>
      </c>
      <c r="H2000" s="61">
        <v>5473.0856990370603</v>
      </c>
      <c r="I2000" s="61">
        <v>61.562113094454197</v>
      </c>
      <c r="J2000" s="123">
        <v>336934.72077975998</v>
      </c>
      <c r="K2000" s="99">
        <v>6264.3333333333303</v>
      </c>
      <c r="L2000" s="16">
        <v>6783.6999960662597</v>
      </c>
      <c r="M2000" s="17">
        <f>gp_need_index[[#This Row],[Normalised weighted population (base year)]]/gp_need_index[[#This Row],[Registered population (base year)]]</f>
        <v>1.0829085291437657</v>
      </c>
      <c r="N2000" s="99">
        <v>6253.4208508888996</v>
      </c>
      <c r="O2000" s="16">
        <v>6808.2195126961196</v>
      </c>
      <c r="P2000" s="17">
        <f>gp_need_index[[#This Row],[Normalised weighted population 2026/27]]/gp_need_index[[#This Row],[Registered population 2026/27]]</f>
        <v>1.0887192266498995</v>
      </c>
      <c r="Q2000" s="99">
        <v>6241.8796772421902</v>
      </c>
      <c r="R2000" s="16">
        <v>6832.1531003535201</v>
      </c>
      <c r="S2000" s="17">
        <f>gp_need_index[[#This Row],[Normalised weighted population 2027/28]]/gp_need_index[[#This Row],[Registered population 2027/28]]</f>
        <v>1.0945666135256433</v>
      </c>
      <c r="T2000" s="99">
        <v>6235.0404409879202</v>
      </c>
      <c r="U2000" s="16">
        <v>6859.4060988135398</v>
      </c>
      <c r="V2000" s="17">
        <f>gp_need_index[[#This Row],[Normalised weighted population 2028/29]]/gp_need_index[[#This Row],[Registered population 2028/29]]</f>
        <v>1.1001381889556263</v>
      </c>
    </row>
    <row r="2001" spans="1:22" x14ac:dyDescent="0.2">
      <c r="A2001" s="6" t="s">
        <v>3498</v>
      </c>
      <c r="B2001" s="1" t="s">
        <v>8507</v>
      </c>
      <c r="C2001" s="95" t="s">
        <v>6269</v>
      </c>
      <c r="D2001" s="95" t="s">
        <v>12677</v>
      </c>
      <c r="E2001" s="95" t="s">
        <v>6652</v>
      </c>
      <c r="F2001" s="95" t="s">
        <v>6293</v>
      </c>
      <c r="G2001" s="95" t="s">
        <v>6293</v>
      </c>
      <c r="H2001" s="61">
        <v>5456.0551521547404</v>
      </c>
      <c r="I2001" s="61">
        <v>68.096051413328397</v>
      </c>
      <c r="J2001" s="123">
        <v>371535.81215508399</v>
      </c>
      <c r="K2001" s="99">
        <v>6624.4166666666697</v>
      </c>
      <c r="L2001" s="16">
        <v>7480.3436155883501</v>
      </c>
      <c r="M2001" s="17">
        <f>gp_need_index[[#This Row],[Normalised weighted population (base year)]]/gp_need_index[[#This Row],[Registered population (base year)]]</f>
        <v>1.129207897387948</v>
      </c>
      <c r="N2001" s="99">
        <v>6615.5379403766901</v>
      </c>
      <c r="O2001" s="16">
        <v>7507.3811334305101</v>
      </c>
      <c r="P2001" s="17">
        <f>gp_need_index[[#This Row],[Normalised weighted population 2026/27]]/gp_need_index[[#This Row],[Registered population 2026/27]]</f>
        <v>1.1348103814219888</v>
      </c>
      <c r="Q2001" s="99">
        <v>6608.5303843602096</v>
      </c>
      <c r="R2001" s="16">
        <v>7533.7725510543696</v>
      </c>
      <c r="S2001" s="17">
        <f>gp_need_index[[#This Row],[Normalised weighted population 2027/28]]/gp_need_index[[#This Row],[Registered population 2027/28]]</f>
        <v>1.140007250157137</v>
      </c>
      <c r="T2001" s="99">
        <v>6606.88700036109</v>
      </c>
      <c r="U2001" s="16">
        <v>7563.8242622376802</v>
      </c>
      <c r="V2001" s="17">
        <f>gp_need_index[[#This Row],[Normalised weighted population 2028/29]]/gp_need_index[[#This Row],[Registered population 2028/29]]</f>
        <v>1.1448393565417858</v>
      </c>
    </row>
    <row r="2002" spans="1:22" x14ac:dyDescent="0.2">
      <c r="A2002" s="6" t="s">
        <v>3474</v>
      </c>
      <c r="B2002" s="1" t="s">
        <v>8508</v>
      </c>
      <c r="C2002" s="95" t="s">
        <v>6269</v>
      </c>
      <c r="D2002" s="95" t="s">
        <v>12677</v>
      </c>
      <c r="E2002" s="95" t="s">
        <v>6652</v>
      </c>
      <c r="F2002" s="95" t="s">
        <v>6293</v>
      </c>
      <c r="G2002" s="95" t="s">
        <v>6293</v>
      </c>
      <c r="H2002" s="61">
        <v>5518.3346048990898</v>
      </c>
      <c r="I2002" s="61">
        <v>71.0767995065804</v>
      </c>
      <c r="J2002" s="123">
        <v>392225.56232263701</v>
      </c>
      <c r="K2002" s="99">
        <v>6882.25</v>
      </c>
      <c r="L2002" s="16">
        <v>7896.9022231590498</v>
      </c>
      <c r="M2002" s="17">
        <f>gp_need_index[[#This Row],[Normalised weighted population (base year)]]/gp_need_index[[#This Row],[Registered population (base year)]]</f>
        <v>1.1474303059550364</v>
      </c>
      <c r="N2002" s="99">
        <v>6879.1453188320902</v>
      </c>
      <c r="O2002" s="16">
        <v>7925.4453818331403</v>
      </c>
      <c r="P2002" s="17">
        <f>gp_need_index[[#This Row],[Normalised weighted population 2026/27]]/gp_need_index[[#This Row],[Registered population 2026/27]]</f>
        <v>1.1520973921188638</v>
      </c>
      <c r="Q2002" s="99">
        <v>6874.9960248483803</v>
      </c>
      <c r="R2002" s="16">
        <v>7953.3064608445302</v>
      </c>
      <c r="S2002" s="17">
        <f>gp_need_index[[#This Row],[Normalised weighted population 2027/28]]/gp_need_index[[#This Row],[Registered population 2027/28]]</f>
        <v>1.1568452450152407</v>
      </c>
      <c r="T2002" s="99">
        <v>6882.8898440408302</v>
      </c>
      <c r="U2002" s="16">
        <v>7985.0316645315197</v>
      </c>
      <c r="V2002" s="17">
        <f>gp_need_index[[#This Row],[Normalised weighted population 2028/29]]/gp_need_index[[#This Row],[Registered population 2028/29]]</f>
        <v>1.1601277727036294</v>
      </c>
    </row>
    <row r="2003" spans="1:22" x14ac:dyDescent="0.2">
      <c r="A2003" s="6" t="s">
        <v>3500</v>
      </c>
      <c r="B2003" s="1" t="s">
        <v>8509</v>
      </c>
      <c r="C2003" s="95" t="s">
        <v>6269</v>
      </c>
      <c r="D2003" s="95" t="s">
        <v>12677</v>
      </c>
      <c r="E2003" s="95" t="s">
        <v>6652</v>
      </c>
      <c r="F2003" s="95" t="s">
        <v>6293</v>
      </c>
      <c r="G2003" s="95" t="s">
        <v>6293</v>
      </c>
      <c r="H2003" s="61">
        <v>5499.3904930320996</v>
      </c>
      <c r="I2003" s="61">
        <v>77.903073569380197</v>
      </c>
      <c r="J2003" s="123">
        <v>428419.42216542998</v>
      </c>
      <c r="K2003" s="99">
        <v>7914.4166666666697</v>
      </c>
      <c r="L2003" s="16">
        <v>8625.61396383379</v>
      </c>
      <c r="M2003" s="17">
        <f>gp_need_index[[#This Row],[Normalised weighted population (base year)]]/gp_need_index[[#This Row],[Registered population (base year)]]</f>
        <v>1.0898609875017682</v>
      </c>
      <c r="N2003" s="99">
        <v>7894.7652408108597</v>
      </c>
      <c r="O2003" s="16">
        <v>8656.79103315461</v>
      </c>
      <c r="P2003" s="17">
        <f>gp_need_index[[#This Row],[Normalised weighted population 2026/27]]/gp_need_index[[#This Row],[Registered population 2026/27]]</f>
        <v>1.0965229198209172</v>
      </c>
      <c r="Q2003" s="99">
        <v>7875.6356578698997</v>
      </c>
      <c r="R2003" s="16">
        <v>8687.2230817449108</v>
      </c>
      <c r="S2003" s="17">
        <f>gp_need_index[[#This Row],[Normalised weighted population 2027/28]]/gp_need_index[[#This Row],[Registered population 2027/28]]</f>
        <v>1.1030504024223131</v>
      </c>
      <c r="T2003" s="99">
        <v>7867.30029582934</v>
      </c>
      <c r="U2003" s="16">
        <v>8721.8758293913797</v>
      </c>
      <c r="V2003" s="17">
        <f>gp_need_index[[#This Row],[Normalised weighted population 2028/29]]/gp_need_index[[#This Row],[Registered population 2028/29]]</f>
        <v>1.1086237338639624</v>
      </c>
    </row>
    <row r="2004" spans="1:22" x14ac:dyDescent="0.2">
      <c r="A2004" s="6" t="s">
        <v>3397</v>
      </c>
      <c r="B2004" s="1" t="s">
        <v>8510</v>
      </c>
      <c r="C2004" s="95" t="s">
        <v>6269</v>
      </c>
      <c r="D2004" s="95" t="s">
        <v>12677</v>
      </c>
      <c r="E2004" s="95" t="s">
        <v>6652</v>
      </c>
      <c r="F2004" s="95" t="s">
        <v>6302</v>
      </c>
      <c r="G2004" s="95" t="s">
        <v>6302</v>
      </c>
      <c r="H2004" s="61">
        <v>5556.87909749349</v>
      </c>
      <c r="I2004" s="61">
        <v>118.804381668414</v>
      </c>
      <c r="J2004" s="123">
        <v>660181.58518385002</v>
      </c>
      <c r="K2004" s="99">
        <v>10796.916666666701</v>
      </c>
      <c r="L2004" s="16">
        <v>13291.8145284947</v>
      </c>
      <c r="M2004" s="17">
        <f>gp_need_index[[#This Row],[Normalised weighted population (base year)]]/gp_need_index[[#This Row],[Registered population (base year)]]</f>
        <v>1.2310750317755526</v>
      </c>
      <c r="N2004" s="99">
        <v>10748.3733548582</v>
      </c>
      <c r="O2004" s="16">
        <v>13339.857464880601</v>
      </c>
      <c r="P2004" s="17">
        <f>gp_need_index[[#This Row],[Normalised weighted population 2026/27]]/gp_need_index[[#This Row],[Registered population 2026/27]]</f>
        <v>1.2411047722724542</v>
      </c>
      <c r="Q2004" s="99">
        <v>10703.2382009717</v>
      </c>
      <c r="R2004" s="16">
        <v>13386.752346483299</v>
      </c>
      <c r="S2004" s="17">
        <f>gp_need_index[[#This Row],[Normalised weighted population 2027/28]]/gp_need_index[[#This Row],[Registered population 2027/28]]</f>
        <v>1.2507198377840432</v>
      </c>
      <c r="T2004" s="99">
        <v>10673.4751822545</v>
      </c>
      <c r="U2004" s="16">
        <v>13440.151199776599</v>
      </c>
      <c r="V2004" s="17">
        <f>gp_need_index[[#This Row],[Normalised weighted population 2028/29]]/gp_need_index[[#This Row],[Registered population 2028/29]]</f>
        <v>1.25921042306089</v>
      </c>
    </row>
    <row r="2005" spans="1:22" x14ac:dyDescent="0.2">
      <c r="A2005" s="6" t="s">
        <v>3486</v>
      </c>
      <c r="B2005" s="1" t="s">
        <v>8511</v>
      </c>
      <c r="C2005" s="95" t="s">
        <v>6269</v>
      </c>
      <c r="D2005" s="95" t="s">
        <v>12677</v>
      </c>
      <c r="E2005" s="95" t="s">
        <v>6652</v>
      </c>
      <c r="F2005" s="95" t="s">
        <v>6293</v>
      </c>
      <c r="G2005" s="95" t="s">
        <v>6293</v>
      </c>
      <c r="H2005" s="61">
        <v>5465.5450153756601</v>
      </c>
      <c r="I2005" s="61">
        <v>71.950057518406098</v>
      </c>
      <c r="J2005" s="123">
        <v>393246.27822571702</v>
      </c>
      <c r="K2005" s="99">
        <v>6334.5833333333303</v>
      </c>
      <c r="L2005" s="16">
        <v>7917.45288190886</v>
      </c>
      <c r="M2005" s="17">
        <f>gp_need_index[[#This Row],[Normalised weighted population (base year)]]/gp_need_index[[#This Row],[Registered population (base year)]]</f>
        <v>1.2498774529093779</v>
      </c>
      <c r="N2005" s="99">
        <v>6313.9784370305397</v>
      </c>
      <c r="O2005" s="16">
        <v>7946.0703204330703</v>
      </c>
      <c r="P2005" s="17">
        <f>gp_need_index[[#This Row],[Normalised weighted population 2026/27]]/gp_need_index[[#This Row],[Registered population 2026/27]]</f>
        <v>1.2584886691773536</v>
      </c>
      <c r="Q2005" s="99">
        <v>6295.0347830201599</v>
      </c>
      <c r="R2005" s="16">
        <v>7974.0039042711496</v>
      </c>
      <c r="S2005" s="17">
        <f>gp_need_index[[#This Row],[Normalised weighted population 2027/28]]/gp_need_index[[#This Row],[Registered population 2027/28]]</f>
        <v>1.2667132397393162</v>
      </c>
      <c r="T2005" s="99">
        <v>6289.5759825923296</v>
      </c>
      <c r="U2005" s="16">
        <v>8005.8116686656604</v>
      </c>
      <c r="V2005" s="17">
        <f>gp_need_index[[#This Row],[Normalised weighted population 2028/29]]/gp_need_index[[#This Row],[Registered population 2028/29]]</f>
        <v>1.2728698549510109</v>
      </c>
    </row>
    <row r="2006" spans="1:22" x14ac:dyDescent="0.2">
      <c r="A2006" s="6" t="s">
        <v>3366</v>
      </c>
      <c r="B2006" s="1" t="s">
        <v>8512</v>
      </c>
      <c r="C2006" s="95" t="s">
        <v>6269</v>
      </c>
      <c r="D2006" s="95" t="s">
        <v>12677</v>
      </c>
      <c r="E2006" s="95" t="s">
        <v>6652</v>
      </c>
      <c r="F2006" s="95" t="s">
        <v>6302</v>
      </c>
      <c r="G2006" s="95" t="s">
        <v>6302</v>
      </c>
      <c r="H2006" s="61">
        <v>5601.5989815848197</v>
      </c>
      <c r="I2006" s="61">
        <v>101.393196624265</v>
      </c>
      <c r="J2006" s="123">
        <v>567964.02695011196</v>
      </c>
      <c r="K2006" s="99">
        <v>7948.8333333333303</v>
      </c>
      <c r="L2006" s="16">
        <v>11435.1455334451</v>
      </c>
      <c r="M2006" s="17">
        <f>gp_need_index[[#This Row],[Normalised weighted population (base year)]]/gp_need_index[[#This Row],[Registered population (base year)]]</f>
        <v>1.4385942004208296</v>
      </c>
      <c r="N2006" s="99">
        <v>7914.3636363383503</v>
      </c>
      <c r="O2006" s="16">
        <v>11476.4775854573</v>
      </c>
      <c r="P2006" s="17">
        <f>gp_need_index[[#This Row],[Normalised weighted population 2026/27]]/gp_need_index[[#This Row],[Registered population 2026/27]]</f>
        <v>1.4500821686741441</v>
      </c>
      <c r="Q2006" s="99">
        <v>7882.6142702647303</v>
      </c>
      <c r="R2006" s="16">
        <v>11516.821948881199</v>
      </c>
      <c r="S2006" s="17">
        <f>gp_need_index[[#This Row],[Normalised weighted population 2027/28]]/gp_need_index[[#This Row],[Registered population 2027/28]]</f>
        <v>1.4610409128257924</v>
      </c>
      <c r="T2006" s="99">
        <v>7862.0246034582597</v>
      </c>
      <c r="U2006" s="16">
        <v>11562.7617757889</v>
      </c>
      <c r="V2006" s="17">
        <f>gp_need_index[[#This Row],[Normalised weighted population 2028/29]]/gp_need_index[[#This Row],[Registered population 2028/29]]</f>
        <v>1.4707104542388232</v>
      </c>
    </row>
    <row r="2007" spans="1:22" x14ac:dyDescent="0.2">
      <c r="A2007" s="6" t="s">
        <v>3489</v>
      </c>
      <c r="B2007" s="1" t="s">
        <v>8513</v>
      </c>
      <c r="C2007" s="95" t="s">
        <v>6269</v>
      </c>
      <c r="D2007" s="95" t="s">
        <v>12677</v>
      </c>
      <c r="E2007" s="95" t="s">
        <v>6652</v>
      </c>
      <c r="F2007" s="95" t="s">
        <v>6293</v>
      </c>
      <c r="G2007" s="95" t="s">
        <v>6293</v>
      </c>
      <c r="H2007" s="61">
        <v>5478.3598759092101</v>
      </c>
      <c r="I2007" s="61">
        <v>171.86385135647501</v>
      </c>
      <c r="J2007" s="123">
        <v>941532.02739053895</v>
      </c>
      <c r="K2007" s="99">
        <v>15842.166666666701</v>
      </c>
      <c r="L2007" s="16">
        <v>18956.404361426499</v>
      </c>
      <c r="M2007" s="17">
        <f>gp_need_index[[#This Row],[Normalised weighted population (base year)]]/gp_need_index[[#This Row],[Registered population (base year)]]</f>
        <v>1.1965790261071061</v>
      </c>
      <c r="N2007" s="99">
        <v>15795.405589473699</v>
      </c>
      <c r="O2007" s="16">
        <v>19024.9218183087</v>
      </c>
      <c r="P2007" s="17">
        <f>gp_need_index[[#This Row],[Normalised weighted population 2026/27]]/gp_need_index[[#This Row],[Registered population 2026/27]]</f>
        <v>1.2044592150889244</v>
      </c>
      <c r="Q2007" s="99">
        <v>15749.706832428799</v>
      </c>
      <c r="R2007" s="16">
        <v>19091.801952411999</v>
      </c>
      <c r="S2007" s="17">
        <f>gp_need_index[[#This Row],[Normalised weighted population 2027/28]]/gp_need_index[[#This Row],[Registered population 2027/28]]</f>
        <v>1.2122004654144922</v>
      </c>
      <c r="T2007" s="99">
        <v>15730.0220717913</v>
      </c>
      <c r="U2007" s="16">
        <v>19167.957864254899</v>
      </c>
      <c r="V2007" s="17">
        <f>gp_need_index[[#This Row],[Normalised weighted population 2028/29]]/gp_need_index[[#This Row],[Registered population 2028/29]]</f>
        <v>1.2185588664003759</v>
      </c>
    </row>
    <row r="2008" spans="1:22" x14ac:dyDescent="0.2">
      <c r="A2008" s="6" t="s">
        <v>3467</v>
      </c>
      <c r="B2008" s="1" t="s">
        <v>8514</v>
      </c>
      <c r="C2008" s="95" t="s">
        <v>6269</v>
      </c>
      <c r="D2008" s="95" t="s">
        <v>12677</v>
      </c>
      <c r="E2008" s="95" t="s">
        <v>6652</v>
      </c>
      <c r="F2008" s="95" t="s">
        <v>6293</v>
      </c>
      <c r="G2008" s="95" t="s">
        <v>6293</v>
      </c>
      <c r="H2008" s="61">
        <v>5474.9776306152298</v>
      </c>
      <c r="I2008" s="61">
        <v>47.650757501480101</v>
      </c>
      <c r="J2008" s="123">
        <v>260886.831402474</v>
      </c>
      <c r="K2008" s="99">
        <v>4952.1666666666697</v>
      </c>
      <c r="L2008" s="16">
        <v>5252.5842188746601</v>
      </c>
      <c r="M2008" s="17">
        <f>gp_need_index[[#This Row],[Normalised weighted population (base year)]]/gp_need_index[[#This Row],[Registered population (base year)]]</f>
        <v>1.060663861382154</v>
      </c>
      <c r="N2008" s="99">
        <v>4946.5365045280996</v>
      </c>
      <c r="O2008" s="16">
        <v>5271.5695552219504</v>
      </c>
      <c r="P2008" s="17">
        <f>gp_need_index[[#This Row],[Normalised weighted population 2026/27]]/gp_need_index[[#This Row],[Registered population 2026/27]]</f>
        <v>1.0657092190457531</v>
      </c>
      <c r="Q2008" s="99">
        <v>4939.5715192349298</v>
      </c>
      <c r="R2008" s="16">
        <v>5290.1012097619796</v>
      </c>
      <c r="S2008" s="17">
        <f>gp_need_index[[#This Row],[Normalised weighted population 2027/28]]/gp_need_index[[#This Row],[Registered population 2027/28]]</f>
        <v>1.0709635824002284</v>
      </c>
      <c r="T2008" s="99">
        <v>4938.77666747276</v>
      </c>
      <c r="U2008" s="16">
        <v>5311.2030671128496</v>
      </c>
      <c r="V2008" s="17">
        <f>gp_need_index[[#This Row],[Normalised weighted population 2028/29]]/gp_need_index[[#This Row],[Registered population 2028/29]]</f>
        <v>1.075408633496818</v>
      </c>
    </row>
    <row r="2009" spans="1:22" x14ac:dyDescent="0.2">
      <c r="A2009" s="6" t="s">
        <v>3544</v>
      </c>
      <c r="B2009" s="1" t="s">
        <v>8515</v>
      </c>
      <c r="C2009" s="95" t="s">
        <v>6269</v>
      </c>
      <c r="D2009" s="95" t="s">
        <v>12677</v>
      </c>
      <c r="E2009" s="95" t="s">
        <v>6652</v>
      </c>
      <c r="F2009" s="95" t="s">
        <v>6298</v>
      </c>
      <c r="G2009" s="95" t="s">
        <v>6298</v>
      </c>
      <c r="H2009" s="61">
        <v>5240.3161906452897</v>
      </c>
      <c r="I2009" s="61">
        <v>75.039792997114006</v>
      </c>
      <c r="J2009" s="123">
        <v>393232.24218544801</v>
      </c>
      <c r="K2009" s="99">
        <v>10938.666666666701</v>
      </c>
      <c r="L2009" s="16">
        <v>7917.1702862591801</v>
      </c>
      <c r="M2009" s="17">
        <f>gp_need_index[[#This Row],[Normalised weighted population (base year)]]/gp_need_index[[#This Row],[Registered population (base year)]]</f>
        <v>0.72377836600370149</v>
      </c>
      <c r="N2009" s="99">
        <v>10914.459112971301</v>
      </c>
      <c r="O2009" s="16">
        <v>7945.7867033483799</v>
      </c>
      <c r="P2009" s="17">
        <f>gp_need_index[[#This Row],[Normalised weighted population 2026/27]]/gp_need_index[[#This Row],[Registered population 2026/27]]</f>
        <v>0.72800554027502851</v>
      </c>
      <c r="Q2009" s="99">
        <v>10891.5306770402</v>
      </c>
      <c r="R2009" s="16">
        <v>7973.7192901600902</v>
      </c>
      <c r="S2009" s="17">
        <f>gp_need_index[[#This Row],[Normalised weighted population 2027/28]]/gp_need_index[[#This Row],[Registered population 2027/28]]</f>
        <v>0.73210272519077801</v>
      </c>
      <c r="T2009" s="99">
        <v>10882.7186251688</v>
      </c>
      <c r="U2009" s="16">
        <v>8005.5259192480798</v>
      </c>
      <c r="V2009" s="17">
        <f>gp_need_index[[#This Row],[Normalised weighted population 2028/29]]/gp_need_index[[#This Row],[Registered population 2028/29]]</f>
        <v>0.73561820304105374</v>
      </c>
    </row>
    <row r="2010" spans="1:22" x14ac:dyDescent="0.2">
      <c r="A2010" s="6" t="s">
        <v>3418</v>
      </c>
      <c r="B2010" s="1" t="s">
        <v>8516</v>
      </c>
      <c r="C2010" s="95" t="s">
        <v>6269</v>
      </c>
      <c r="D2010" s="95" t="s">
        <v>12677</v>
      </c>
      <c r="E2010" s="95" t="s">
        <v>6652</v>
      </c>
      <c r="F2010" s="95" t="s">
        <v>6302</v>
      </c>
      <c r="G2010" s="95" t="s">
        <v>6302</v>
      </c>
      <c r="H2010" s="61">
        <v>5427.8946358817002</v>
      </c>
      <c r="I2010" s="61">
        <v>19.280493440795802</v>
      </c>
      <c r="J2010" s="123">
        <v>104652.48692444801</v>
      </c>
      <c r="K2010" s="99">
        <v>2245.5</v>
      </c>
      <c r="L2010" s="16">
        <v>2107.0285469384798</v>
      </c>
      <c r="M2010" s="17">
        <f>gp_need_index[[#This Row],[Normalised weighted population (base year)]]/gp_need_index[[#This Row],[Registered population (base year)]]</f>
        <v>0.9383337995718013</v>
      </c>
      <c r="N2010" s="99">
        <v>2236.9136186878</v>
      </c>
      <c r="O2010" s="16">
        <v>2114.64434974908</v>
      </c>
      <c r="P2010" s="17">
        <f>gp_need_index[[#This Row],[Normalised weighted population 2026/27]]/gp_need_index[[#This Row],[Registered population 2026/27]]</f>
        <v>0.94534019198718788</v>
      </c>
      <c r="Q2010" s="99">
        <v>2227.5308104988098</v>
      </c>
      <c r="R2010" s="16">
        <v>2122.07816204237</v>
      </c>
      <c r="S2010" s="17">
        <f>gp_need_index[[#This Row],[Normalised weighted population 2027/28]]/gp_need_index[[#This Row],[Registered population 2027/28]]</f>
        <v>0.95265939848758996</v>
      </c>
      <c r="T2010" s="99">
        <v>2220.8340201443698</v>
      </c>
      <c r="U2010" s="16">
        <v>2130.54298887408</v>
      </c>
      <c r="V2010" s="17">
        <f>gp_need_index[[#This Row],[Normalised weighted population 2028/29]]/gp_need_index[[#This Row],[Registered population 2028/29]]</f>
        <v>0.95934363826774405</v>
      </c>
    </row>
    <row r="2011" spans="1:22" x14ac:dyDescent="0.2">
      <c r="A2011" s="6" t="s">
        <v>3389</v>
      </c>
      <c r="B2011" s="1" t="s">
        <v>7787</v>
      </c>
      <c r="C2011" s="95" t="s">
        <v>6269</v>
      </c>
      <c r="D2011" s="95" t="s">
        <v>12677</v>
      </c>
      <c r="E2011" s="95" t="s">
        <v>6652</v>
      </c>
      <c r="F2011" s="95" t="s">
        <v>6302</v>
      </c>
      <c r="G2011" s="95" t="s">
        <v>6302</v>
      </c>
      <c r="H2011" s="61">
        <v>5515.3813397807498</v>
      </c>
      <c r="I2011" s="61">
        <v>78.087816801856903</v>
      </c>
      <c r="J2011" s="123">
        <v>430684.08765317901</v>
      </c>
      <c r="K2011" s="99">
        <v>7490.5833333333303</v>
      </c>
      <c r="L2011" s="16">
        <v>8671.2097730896094</v>
      </c>
      <c r="M2011" s="17">
        <f>gp_need_index[[#This Row],[Normalised weighted population (base year)]]/gp_need_index[[#This Row],[Registered population (base year)]]</f>
        <v>1.1576147527125764</v>
      </c>
      <c r="N2011" s="99">
        <v>7473.4110781212703</v>
      </c>
      <c r="O2011" s="16">
        <v>8702.5516473404805</v>
      </c>
      <c r="P2011" s="17">
        <f>gp_need_index[[#This Row],[Normalised weighted population 2026/27]]/gp_need_index[[#This Row],[Registered population 2026/27]]</f>
        <v>1.1644684811755601</v>
      </c>
      <c r="Q2011" s="99">
        <v>7456.7074616097498</v>
      </c>
      <c r="R2011" s="16">
        <v>8733.1445626109507</v>
      </c>
      <c r="S2011" s="17">
        <f>gp_need_index[[#This Row],[Normalised weighted population 2027/28]]/gp_need_index[[#This Row],[Registered population 2027/28]]</f>
        <v>1.1711797207511268</v>
      </c>
      <c r="T2011" s="99">
        <v>7450.6159547433999</v>
      </c>
      <c r="U2011" s="16">
        <v>8767.9804879510302</v>
      </c>
      <c r="V2011" s="17">
        <f>gp_need_index[[#This Row],[Normalised weighted population 2028/29]]/gp_need_index[[#This Row],[Registered population 2028/29]]</f>
        <v>1.1768128355037459</v>
      </c>
    </row>
    <row r="2012" spans="1:22" x14ac:dyDescent="0.2">
      <c r="A2012" s="6" t="s">
        <v>3419</v>
      </c>
      <c r="B2012" s="1" t="s">
        <v>8517</v>
      </c>
      <c r="C2012" s="95" t="s">
        <v>6269</v>
      </c>
      <c r="D2012" s="95" t="s">
        <v>12677</v>
      </c>
      <c r="E2012" s="95" t="s">
        <v>6652</v>
      </c>
      <c r="F2012" s="95" t="s">
        <v>6302</v>
      </c>
      <c r="G2012" s="95" t="s">
        <v>6302</v>
      </c>
      <c r="H2012" s="61">
        <v>5559.9914772727298</v>
      </c>
      <c r="I2012" s="61">
        <v>33.3984884005014</v>
      </c>
      <c r="J2012" s="123">
        <v>185695.31086058001</v>
      </c>
      <c r="K2012" s="99">
        <v>3199.75</v>
      </c>
      <c r="L2012" s="16">
        <v>3738.7102066511302</v>
      </c>
      <c r="M2012" s="17">
        <f>gp_need_index[[#This Row],[Normalised weighted population (base year)]]/gp_need_index[[#This Row],[Registered population (base year)]]</f>
        <v>1.1684382238147137</v>
      </c>
      <c r="N2012" s="99">
        <v>3195.7674140123499</v>
      </c>
      <c r="O2012" s="16">
        <v>3752.2236826508602</v>
      </c>
      <c r="P2012" s="17">
        <f>gp_need_index[[#This Row],[Normalised weighted population 2026/27]]/gp_need_index[[#This Row],[Registered population 2026/27]]</f>
        <v>1.1741228933615879</v>
      </c>
      <c r="Q2012" s="99">
        <v>3192.4433340884598</v>
      </c>
      <c r="R2012" s="16">
        <v>3765.4142347844199</v>
      </c>
      <c r="S2012" s="17">
        <f>gp_need_index[[#This Row],[Normalised weighted population 2027/28]]/gp_need_index[[#This Row],[Registered population 2027/28]]</f>
        <v>1.1794772344360376</v>
      </c>
      <c r="T2012" s="99">
        <v>3194.6756541927898</v>
      </c>
      <c r="U2012" s="16">
        <v>3780.4342185047199</v>
      </c>
      <c r="V2012" s="17">
        <f>gp_need_index[[#This Row],[Normalised weighted population 2028/29]]/gp_need_index[[#This Row],[Registered population 2028/29]]</f>
        <v>1.1833546274230258</v>
      </c>
    </row>
    <row r="2013" spans="1:22" x14ac:dyDescent="0.2">
      <c r="A2013" s="6" t="s">
        <v>3475</v>
      </c>
      <c r="B2013" s="1" t="s">
        <v>8518</v>
      </c>
      <c r="C2013" s="95" t="s">
        <v>6269</v>
      </c>
      <c r="D2013" s="95" t="s">
        <v>12677</v>
      </c>
      <c r="E2013" s="95" t="s">
        <v>6652</v>
      </c>
      <c r="F2013" s="95" t="s">
        <v>6293</v>
      </c>
      <c r="G2013" s="95" t="s">
        <v>6293</v>
      </c>
      <c r="H2013" s="61">
        <v>5408.7391086154503</v>
      </c>
      <c r="I2013" s="61">
        <v>59.530538943370303</v>
      </c>
      <c r="J2013" s="123">
        <v>321985.15413996199</v>
      </c>
      <c r="K2013" s="99">
        <v>6073</v>
      </c>
      <c r="L2013" s="16">
        <v>6482.7117959754796</v>
      </c>
      <c r="M2013" s="17">
        <f>gp_need_index[[#This Row],[Normalised weighted population (base year)]]/gp_need_index[[#This Row],[Registered population (base year)]]</f>
        <v>1.0674644814713452</v>
      </c>
      <c r="N2013" s="99">
        <v>6062.0975705971596</v>
      </c>
      <c r="O2013" s="16">
        <v>6506.1433981660603</v>
      </c>
      <c r="P2013" s="17">
        <f>gp_need_index[[#This Row],[Normalised weighted population 2026/27]]/gp_need_index[[#This Row],[Registered population 2026/27]]</f>
        <v>1.0732495349006992</v>
      </c>
      <c r="Q2013" s="99">
        <v>6051.2817757002003</v>
      </c>
      <c r="R2013" s="16">
        <v>6529.01506865806</v>
      </c>
      <c r="S2013" s="17">
        <f>gp_need_index[[#This Row],[Normalised weighted population 2027/28]]/gp_need_index[[#This Row],[Registered population 2027/28]]</f>
        <v>1.078947454550252</v>
      </c>
      <c r="T2013" s="99">
        <v>6046.1017108420701</v>
      </c>
      <c r="U2013" s="16">
        <v>6555.0588699309501</v>
      </c>
      <c r="V2013" s="17">
        <f>gp_need_index[[#This Row],[Normalised weighted population 2028/29]]/gp_need_index[[#This Row],[Registered population 2028/29]]</f>
        <v>1.0841793908587745</v>
      </c>
    </row>
    <row r="2014" spans="1:22" x14ac:dyDescent="0.2">
      <c r="A2014" s="6" t="s">
        <v>3462</v>
      </c>
      <c r="B2014" s="1" t="s">
        <v>8519</v>
      </c>
      <c r="C2014" s="95" t="s">
        <v>6269</v>
      </c>
      <c r="D2014" s="95" t="s">
        <v>12677</v>
      </c>
      <c r="E2014" s="95" t="s">
        <v>6652</v>
      </c>
      <c r="F2014" s="95" t="s">
        <v>6293</v>
      </c>
      <c r="G2014" s="95" t="s">
        <v>6293</v>
      </c>
      <c r="H2014" s="61">
        <v>5483.5478341238804</v>
      </c>
      <c r="I2014" s="61">
        <v>88.338637816918506</v>
      </c>
      <c r="J2014" s="123">
        <v>484409.14607041801</v>
      </c>
      <c r="K2014" s="99">
        <v>6498.5833333333303</v>
      </c>
      <c r="L2014" s="16">
        <v>9752.8871903953495</v>
      </c>
      <c r="M2014" s="17">
        <f>gp_need_index[[#This Row],[Normalised weighted population (base year)]]/gp_need_index[[#This Row],[Registered population (base year)]]</f>
        <v>1.5007712743129176</v>
      </c>
      <c r="N2014" s="99">
        <v>6469.4762876927198</v>
      </c>
      <c r="O2014" s="16">
        <v>9788.1387610415695</v>
      </c>
      <c r="P2014" s="17">
        <f>gp_need_index[[#This Row],[Normalised weighted population 2026/27]]/gp_need_index[[#This Row],[Registered population 2026/27]]</f>
        <v>1.5129723529031467</v>
      </c>
      <c r="Q2014" s="99">
        <v>6442.0365198140598</v>
      </c>
      <c r="R2014" s="16">
        <v>9822.5479449116501</v>
      </c>
      <c r="S2014" s="17">
        <f>gp_need_index[[#This Row],[Normalised weighted population 2027/28]]/gp_need_index[[#This Row],[Registered population 2027/28]]</f>
        <v>1.5247581901623812</v>
      </c>
      <c r="T2014" s="99">
        <v>6425.49096138613</v>
      </c>
      <c r="U2014" s="16">
        <v>9861.7294269545891</v>
      </c>
      <c r="V2014" s="17">
        <f>gp_need_index[[#This Row],[Normalised weighted population 2028/29]]/gp_need_index[[#This Row],[Registered population 2028/29]]</f>
        <v>1.5347822425116573</v>
      </c>
    </row>
    <row r="2015" spans="1:22" x14ac:dyDescent="0.2">
      <c r="A2015" s="6" t="s">
        <v>3483</v>
      </c>
      <c r="B2015" s="1" t="s">
        <v>8520</v>
      </c>
      <c r="C2015" s="95" t="s">
        <v>6269</v>
      </c>
      <c r="D2015" s="95" t="s">
        <v>12677</v>
      </c>
      <c r="E2015" s="95" t="s">
        <v>6652</v>
      </c>
      <c r="F2015" s="95" t="s">
        <v>6293</v>
      </c>
      <c r="G2015" s="95" t="s">
        <v>6293</v>
      </c>
      <c r="H2015" s="61">
        <v>5336.59474464699</v>
      </c>
      <c r="I2015" s="61">
        <v>73.142823201741706</v>
      </c>
      <c r="J2015" s="123">
        <v>390333.60590705898</v>
      </c>
      <c r="K2015" s="99">
        <v>7282.6666666666697</v>
      </c>
      <c r="L2015" s="16">
        <v>7858.8103794356903</v>
      </c>
      <c r="M2015" s="17">
        <f>gp_need_index[[#This Row],[Normalised weighted population (base year)]]/gp_need_index[[#This Row],[Registered population (base year)]]</f>
        <v>1.0791116412626813</v>
      </c>
      <c r="N2015" s="99">
        <v>7267.6917060732503</v>
      </c>
      <c r="O2015" s="16">
        <v>7887.2158560784201</v>
      </c>
      <c r="P2015" s="17">
        <f>gp_need_index[[#This Row],[Normalised weighted population 2026/27]]/gp_need_index[[#This Row],[Registered population 2026/27]]</f>
        <v>1.0852435924720725</v>
      </c>
      <c r="Q2015" s="99">
        <v>7252.1163695139403</v>
      </c>
      <c r="R2015" s="16">
        <v>7914.9425431678001</v>
      </c>
      <c r="S2015" s="17">
        <f>gp_need_index[[#This Row],[Normalised weighted population 2027/28]]/gp_need_index[[#This Row],[Registered population 2027/28]]</f>
        <v>1.0913976196576509</v>
      </c>
      <c r="T2015" s="99">
        <v>7243.2036708205796</v>
      </c>
      <c r="U2015" s="16">
        <v>7946.5147157716101</v>
      </c>
      <c r="V2015" s="17">
        <f>gp_need_index[[#This Row],[Normalised weighted population 2028/29]]/gp_need_index[[#This Row],[Registered population 2028/29]]</f>
        <v>1.097099443411254</v>
      </c>
    </row>
    <row r="2016" spans="1:22" x14ac:dyDescent="0.2">
      <c r="A2016" s="6" t="s">
        <v>3468</v>
      </c>
      <c r="B2016" s="1" t="s">
        <v>8521</v>
      </c>
      <c r="C2016" s="95" t="s">
        <v>6269</v>
      </c>
      <c r="D2016" s="95" t="s">
        <v>12677</v>
      </c>
      <c r="E2016" s="95" t="s">
        <v>6652</v>
      </c>
      <c r="F2016" s="95" t="s">
        <v>6293</v>
      </c>
      <c r="G2016" s="95" t="s">
        <v>6293</v>
      </c>
      <c r="H2016" s="61">
        <v>5466.2700318928</v>
      </c>
      <c r="I2016" s="61">
        <v>109.273029274775</v>
      </c>
      <c r="J2016" s="123">
        <v>597315.88521884999</v>
      </c>
      <c r="K2016" s="99">
        <v>10368</v>
      </c>
      <c r="L2016" s="16">
        <v>12026.1033319213</v>
      </c>
      <c r="M2016" s="17">
        <f>gp_need_index[[#This Row],[Normalised weighted population (base year)]]/gp_need_index[[#This Row],[Registered population (base year)]]</f>
        <v>1.1599250898843847</v>
      </c>
      <c r="N2016" s="99">
        <v>10343.143234679501</v>
      </c>
      <c r="O2016" s="16">
        <v>12069.571386347399</v>
      </c>
      <c r="P2016" s="17">
        <f>gp_need_index[[#This Row],[Normalised weighted population 2026/27]]/gp_need_index[[#This Row],[Registered population 2026/27]]</f>
        <v>1.1669152319073917</v>
      </c>
      <c r="Q2016" s="99">
        <v>10319.646849451099</v>
      </c>
      <c r="R2016" s="16">
        <v>12112.0007093479</v>
      </c>
      <c r="S2016" s="17">
        <f>gp_need_index[[#This Row],[Normalised weighted population 2027/28]]/gp_need_index[[#This Row],[Registered population 2027/28]]</f>
        <v>1.1736836430591746</v>
      </c>
      <c r="T2016" s="99">
        <v>10307.349915188301</v>
      </c>
      <c r="U2016" s="16">
        <v>12160.314664236001</v>
      </c>
      <c r="V2016" s="17">
        <f>gp_need_index[[#This Row],[Normalised weighted population 2028/29]]/gp_need_index[[#This Row],[Registered population 2028/29]]</f>
        <v>1.1797712083410772</v>
      </c>
    </row>
    <row r="2017" spans="1:22" x14ac:dyDescent="0.2">
      <c r="A2017" s="6" t="s">
        <v>3391</v>
      </c>
      <c r="B2017" s="1" t="s">
        <v>8522</v>
      </c>
      <c r="C2017" s="95" t="s">
        <v>6269</v>
      </c>
      <c r="D2017" s="95" t="s">
        <v>12677</v>
      </c>
      <c r="E2017" s="95" t="s">
        <v>6652</v>
      </c>
      <c r="F2017" s="95" t="s">
        <v>6302</v>
      </c>
      <c r="G2017" s="95" t="s">
        <v>6302</v>
      </c>
      <c r="H2017" s="61">
        <v>5520.0917271205399</v>
      </c>
      <c r="I2017" s="61">
        <v>27.879096930359001</v>
      </c>
      <c r="J2017" s="123">
        <v>153895.172324866</v>
      </c>
      <c r="K2017" s="99">
        <v>3140.25</v>
      </c>
      <c r="L2017" s="16">
        <v>3098.4597772492998</v>
      </c>
      <c r="M2017" s="17">
        <f>gp_need_index[[#This Row],[Normalised weighted population (base year)]]/gp_need_index[[#This Row],[Registered population (base year)]]</f>
        <v>0.9866920714112889</v>
      </c>
      <c r="N2017" s="99">
        <v>3131.2711806134098</v>
      </c>
      <c r="O2017" s="16">
        <v>3109.6590838340999</v>
      </c>
      <c r="P2017" s="17">
        <f>gp_need_index[[#This Row],[Normalised weighted population 2026/27]]/gp_need_index[[#This Row],[Registered population 2026/27]]</f>
        <v>0.99309797985140458</v>
      </c>
      <c r="Q2017" s="99">
        <v>3122.4770205080499</v>
      </c>
      <c r="R2017" s="16">
        <v>3120.5907669457802</v>
      </c>
      <c r="S2017" s="17">
        <f>gp_need_index[[#This Row],[Normalised weighted population 2027/28]]/gp_need_index[[#This Row],[Registered population 2027/28]]</f>
        <v>0.99939591114686155</v>
      </c>
      <c r="T2017" s="99">
        <v>3117.3265027765901</v>
      </c>
      <c r="U2017" s="16">
        <v>3133.03859329228</v>
      </c>
      <c r="V2017" s="17">
        <f>gp_need_index[[#This Row],[Normalised weighted population 2028/29]]/gp_need_index[[#This Row],[Registered population 2028/29]]</f>
        <v>1.0050402453838876</v>
      </c>
    </row>
    <row r="2018" spans="1:22" x14ac:dyDescent="0.2">
      <c r="A2018" s="6" t="s">
        <v>3484</v>
      </c>
      <c r="B2018" s="1" t="s">
        <v>8523</v>
      </c>
      <c r="C2018" s="95" t="s">
        <v>6269</v>
      </c>
      <c r="D2018" s="95" t="s">
        <v>12677</v>
      </c>
      <c r="E2018" s="95" t="s">
        <v>6652</v>
      </c>
      <c r="F2018" s="95" t="s">
        <v>6293</v>
      </c>
      <c r="G2018" s="95" t="s">
        <v>6293</v>
      </c>
      <c r="H2018" s="61">
        <v>5553.76803927951</v>
      </c>
      <c r="I2018" s="61">
        <v>105.600806935156</v>
      </c>
      <c r="J2018" s="123">
        <v>586482.38647859299</v>
      </c>
      <c r="K2018" s="99">
        <v>9982.0833333333303</v>
      </c>
      <c r="L2018" s="16">
        <v>11807.98628779</v>
      </c>
      <c r="M2018" s="17">
        <f>gp_need_index[[#This Row],[Normalised weighted population (base year)]]/gp_need_index[[#This Row],[Registered population (base year)]]</f>
        <v>1.1829180235712322</v>
      </c>
      <c r="N2018" s="99">
        <v>9954.6323758436902</v>
      </c>
      <c r="O2018" s="16">
        <v>11850.6659635299</v>
      </c>
      <c r="P2018" s="17">
        <f>gp_need_index[[#This Row],[Normalised weighted population 2026/27]]/gp_need_index[[#This Row],[Registered population 2026/27]]</f>
        <v>1.1904674644025228</v>
      </c>
      <c r="Q2018" s="99">
        <v>9928.2361875560091</v>
      </c>
      <c r="R2018" s="16">
        <v>11892.325747282101</v>
      </c>
      <c r="S2018" s="17">
        <f>gp_need_index[[#This Row],[Normalised weighted population 2027/28]]/gp_need_index[[#This Row],[Registered population 2027/28]]</f>
        <v>1.1978286497845276</v>
      </c>
      <c r="T2018" s="99">
        <v>9911.1208792447105</v>
      </c>
      <c r="U2018" s="16">
        <v>11939.7634335453</v>
      </c>
      <c r="V2018" s="17">
        <f>gp_need_index[[#This Row],[Normalised weighted population 2028/29]]/gp_need_index[[#This Row],[Registered population 2028/29]]</f>
        <v>1.2046834640619564</v>
      </c>
    </row>
    <row r="2019" spans="1:22" x14ac:dyDescent="0.2">
      <c r="A2019" s="6" t="s">
        <v>3390</v>
      </c>
      <c r="B2019" s="1" t="s">
        <v>8524</v>
      </c>
      <c r="C2019" s="95" t="s">
        <v>6269</v>
      </c>
      <c r="D2019" s="95" t="s">
        <v>12677</v>
      </c>
      <c r="E2019" s="95" t="s">
        <v>6652</v>
      </c>
      <c r="F2019" s="95" t="s">
        <v>6302</v>
      </c>
      <c r="G2019" s="95" t="s">
        <v>6302</v>
      </c>
      <c r="H2019" s="61">
        <v>5365.1906609786201</v>
      </c>
      <c r="I2019" s="61">
        <v>77.1273016668232</v>
      </c>
      <c r="J2019" s="123">
        <v>413802.67860932002</v>
      </c>
      <c r="K2019" s="99">
        <v>7920.75</v>
      </c>
      <c r="L2019" s="16">
        <v>8331.3266817911208</v>
      </c>
      <c r="M2019" s="17">
        <f>gp_need_index[[#This Row],[Normalised weighted population (base year)]]/gp_need_index[[#This Row],[Registered population (base year)]]</f>
        <v>1.0518355814526554</v>
      </c>
      <c r="N2019" s="99">
        <v>7902.39774977664</v>
      </c>
      <c r="O2019" s="16">
        <v>8361.4400569759691</v>
      </c>
      <c r="P2019" s="17">
        <f>gp_need_index[[#This Row],[Normalised weighted population 2026/27]]/gp_need_index[[#This Row],[Registered population 2026/27]]</f>
        <v>1.0580889904222175</v>
      </c>
      <c r="Q2019" s="99">
        <v>7885.194775041</v>
      </c>
      <c r="R2019" s="16">
        <v>8390.8338299253592</v>
      </c>
      <c r="S2019" s="17">
        <f>gp_need_index[[#This Row],[Normalised weighted population 2027/28]]/gp_need_index[[#This Row],[Registered population 2027/28]]</f>
        <v>1.0641251192024905</v>
      </c>
      <c r="T2019" s="99">
        <v>7880.2180098963699</v>
      </c>
      <c r="U2019" s="16">
        <v>8424.3043008129807</v>
      </c>
      <c r="V2019" s="17">
        <f>gp_need_index[[#This Row],[Normalised weighted population 2028/29]]/gp_need_index[[#This Row],[Registered population 2028/29]]</f>
        <v>1.0690445734157761</v>
      </c>
    </row>
    <row r="2020" spans="1:22" x14ac:dyDescent="0.2">
      <c r="A2020" s="6" t="s">
        <v>3459</v>
      </c>
      <c r="B2020" s="1" t="s">
        <v>8525</v>
      </c>
      <c r="C2020" s="95" t="s">
        <v>6269</v>
      </c>
      <c r="D2020" s="95" t="s">
        <v>12677</v>
      </c>
      <c r="E2020" s="95" t="s">
        <v>6652</v>
      </c>
      <c r="F2020" s="95" t="s">
        <v>6293</v>
      </c>
      <c r="G2020" s="95" t="s">
        <v>6293</v>
      </c>
      <c r="H2020" s="61">
        <v>5376.4878580729201</v>
      </c>
      <c r="I2020" s="61">
        <v>32.763269361718997</v>
      </c>
      <c r="J2020" s="123">
        <v>176151.319914055</v>
      </c>
      <c r="K2020" s="99">
        <v>3965.5</v>
      </c>
      <c r="L2020" s="16">
        <v>3546.5555625807201</v>
      </c>
      <c r="M2020" s="17">
        <f>gp_need_index[[#This Row],[Normalised weighted population (base year)]]/gp_need_index[[#This Row],[Registered population (base year)]]</f>
        <v>0.89435268253201872</v>
      </c>
      <c r="N2020" s="99">
        <v>3957.8020488431998</v>
      </c>
      <c r="O2020" s="16">
        <v>3559.3745003500599</v>
      </c>
      <c r="P2020" s="17">
        <f>gp_need_index[[#This Row],[Normalised weighted population 2026/27]]/gp_need_index[[#This Row],[Registered population 2026/27]]</f>
        <v>0.89933110762586177</v>
      </c>
      <c r="Q2020" s="99">
        <v>3949.59798659637</v>
      </c>
      <c r="R2020" s="16">
        <v>3571.8871112391198</v>
      </c>
      <c r="S2020" s="17">
        <f>gp_need_index[[#This Row],[Normalised weighted population 2027/28]]/gp_need_index[[#This Row],[Registered population 2027/28]]</f>
        <v>0.90436726050623983</v>
      </c>
      <c r="T2020" s="99">
        <v>3943.9211286342302</v>
      </c>
      <c r="U2020" s="16">
        <v>3586.1351283008098</v>
      </c>
      <c r="V2020" s="17">
        <f>gp_need_index[[#This Row],[Normalised weighted population 2028/29]]/gp_need_index[[#This Row],[Registered population 2028/29]]</f>
        <v>0.90928165430698638</v>
      </c>
    </row>
    <row r="2021" spans="1:22" x14ac:dyDescent="0.2">
      <c r="A2021" s="6" t="s">
        <v>3549</v>
      </c>
      <c r="B2021" s="1" t="s">
        <v>8526</v>
      </c>
      <c r="C2021" s="95" t="s">
        <v>6269</v>
      </c>
      <c r="D2021" s="95" t="s">
        <v>12677</v>
      </c>
      <c r="E2021" s="95" t="s">
        <v>6652</v>
      </c>
      <c r="F2021" s="95" t="s">
        <v>6298</v>
      </c>
      <c r="G2021" s="95" t="s">
        <v>6298</v>
      </c>
      <c r="H2021" s="61">
        <v>5776.7130073879098</v>
      </c>
      <c r="I2021" s="61">
        <v>42.057132098808196</v>
      </c>
      <c r="J2021" s="123">
        <v>242951.98204861701</v>
      </c>
      <c r="K2021" s="99">
        <v>6133</v>
      </c>
      <c r="L2021" s="16">
        <v>4891.4916095714398</v>
      </c>
      <c r="M2021" s="17">
        <f>gp_need_index[[#This Row],[Normalised weighted population (base year)]]/gp_need_index[[#This Row],[Registered population (base year)]]</f>
        <v>0.79756915205795531</v>
      </c>
      <c r="N2021" s="99">
        <v>6117.9578607869098</v>
      </c>
      <c r="O2021" s="16">
        <v>4909.1717855720499</v>
      </c>
      <c r="P2021" s="17">
        <f>gp_need_index[[#This Row],[Normalised weighted population 2026/27]]/gp_need_index[[#This Row],[Registered population 2026/27]]</f>
        <v>0.80242000636150468</v>
      </c>
      <c r="Q2021" s="99">
        <v>6105.4097857851702</v>
      </c>
      <c r="R2021" s="16">
        <v>4926.4294684414299</v>
      </c>
      <c r="S2021" s="17">
        <f>gp_need_index[[#This Row],[Normalised weighted population 2027/28]]/gp_need_index[[#This Row],[Registered population 2027/28]]</f>
        <v>0.80689579263153088</v>
      </c>
      <c r="T2021" s="99">
        <v>6096.1947598767301</v>
      </c>
      <c r="U2021" s="16">
        <v>4946.0806637154101</v>
      </c>
      <c r="V2021" s="17">
        <f>gp_need_index[[#This Row],[Normalised weighted population 2028/29]]/gp_need_index[[#This Row],[Registered population 2028/29]]</f>
        <v>0.81133901696661404</v>
      </c>
    </row>
    <row r="2022" spans="1:22" x14ac:dyDescent="0.2">
      <c r="A2022" s="6" t="s">
        <v>3482</v>
      </c>
      <c r="B2022" s="1" t="s">
        <v>8527</v>
      </c>
      <c r="C2022" s="95" t="s">
        <v>6269</v>
      </c>
      <c r="D2022" s="95" t="s">
        <v>12677</v>
      </c>
      <c r="E2022" s="95" t="s">
        <v>6652</v>
      </c>
      <c r="F2022" s="95" t="s">
        <v>6293</v>
      </c>
      <c r="G2022" s="95" t="s">
        <v>6293</v>
      </c>
      <c r="H2022" s="61">
        <v>5448.7585379464299</v>
      </c>
      <c r="I2022" s="61">
        <v>69.229423338542702</v>
      </c>
      <c r="J2022" s="123">
        <v>377214.41149299202</v>
      </c>
      <c r="K2022" s="99">
        <v>7589.4166666666697</v>
      </c>
      <c r="L2022" s="16">
        <v>7594.6741132499701</v>
      </c>
      <c r="M2022" s="17">
        <f>gp_need_index[[#This Row],[Normalised weighted population (base year)]]/gp_need_index[[#This Row],[Registered population (base year)]]</f>
        <v>1.0006927339496843</v>
      </c>
      <c r="N2022" s="99">
        <v>7576.9287092348304</v>
      </c>
      <c r="O2022" s="16">
        <v>7622.1248758612701</v>
      </c>
      <c r="P2022" s="17">
        <f>gp_need_index[[#This Row],[Normalised weighted population 2026/27]]/gp_need_index[[#This Row],[Registered population 2026/27]]</f>
        <v>1.005964971871961</v>
      </c>
      <c r="Q2022" s="99">
        <v>7565.6266557540202</v>
      </c>
      <c r="R2022" s="16">
        <v>7648.9196631785499</v>
      </c>
      <c r="S2022" s="17">
        <f>gp_need_index[[#This Row],[Normalised weighted population 2027/28]]/gp_need_index[[#This Row],[Registered population 2027/28]]</f>
        <v>1.0110093996458551</v>
      </c>
      <c r="T2022" s="99">
        <v>7562.0141033306199</v>
      </c>
      <c r="U2022" s="16">
        <v>7679.4306884350799</v>
      </c>
      <c r="V2022" s="17">
        <f>gp_need_index[[#This Row],[Normalised weighted population 2028/29]]/gp_need_index[[#This Row],[Registered population 2028/29]]</f>
        <v>1.0155271576461018</v>
      </c>
    </row>
    <row r="2023" spans="1:22" x14ac:dyDescent="0.2">
      <c r="A2023" s="6" t="s">
        <v>3689</v>
      </c>
      <c r="B2023" s="1" t="s">
        <v>8528</v>
      </c>
      <c r="C2023" s="95" t="s">
        <v>6269</v>
      </c>
      <c r="D2023" s="95" t="s">
        <v>12677</v>
      </c>
      <c r="E2023" s="95" t="s">
        <v>6652</v>
      </c>
      <c r="F2023" s="95" t="s">
        <v>6294</v>
      </c>
      <c r="G2023" s="95" t="s">
        <v>6294</v>
      </c>
      <c r="H2023" s="61">
        <v>5378.4046286558496</v>
      </c>
      <c r="I2023" s="61">
        <v>79.017103056337803</v>
      </c>
      <c r="J2023" s="123">
        <v>424985.95282118401</v>
      </c>
      <c r="K2023" s="99">
        <v>11159.916666666701</v>
      </c>
      <c r="L2023" s="16">
        <v>8556.4859561201501</v>
      </c>
      <c r="M2023" s="17">
        <f>gp_need_index[[#This Row],[Normalised weighted population (base year)]]/gp_need_index[[#This Row],[Registered population (base year)]]</f>
        <v>0.76671593630061075</v>
      </c>
      <c r="N2023" s="99">
        <v>11227.2680248167</v>
      </c>
      <c r="O2023" s="16">
        <v>8587.4131639589305</v>
      </c>
      <c r="P2023" s="17">
        <f>gp_need_index[[#This Row],[Normalised weighted population 2026/27]]/gp_need_index[[#This Row],[Registered population 2026/27]]</f>
        <v>0.76487112848623129</v>
      </c>
      <c r="Q2023" s="99">
        <v>11291.7018410244</v>
      </c>
      <c r="R2023" s="16">
        <v>8617.6013218652206</v>
      </c>
      <c r="S2023" s="17">
        <f>gp_need_index[[#This Row],[Normalised weighted population 2027/28]]/gp_need_index[[#This Row],[Registered population 2027/28]]</f>
        <v>0.76318002752749081</v>
      </c>
      <c r="T2023" s="99">
        <v>11355.8522933641</v>
      </c>
      <c r="U2023" s="16">
        <v>8651.9763530016899</v>
      </c>
      <c r="V2023" s="17">
        <f>gp_need_index[[#This Row],[Normalised weighted population 2028/29]]/gp_need_index[[#This Row],[Registered population 2028/29]]</f>
        <v>0.76189581631469039</v>
      </c>
    </row>
    <row r="2024" spans="1:22" x14ac:dyDescent="0.2">
      <c r="A2024" s="6" t="s">
        <v>3697</v>
      </c>
      <c r="B2024" s="1" t="s">
        <v>7313</v>
      </c>
      <c r="C2024" s="95" t="s">
        <v>6269</v>
      </c>
      <c r="D2024" s="95" t="s">
        <v>12677</v>
      </c>
      <c r="E2024" s="95" t="s">
        <v>6652</v>
      </c>
      <c r="F2024" s="95" t="s">
        <v>6294</v>
      </c>
      <c r="G2024" s="95" t="s">
        <v>6294</v>
      </c>
      <c r="H2024" s="61">
        <v>5457.1973028667899</v>
      </c>
      <c r="I2024" s="61">
        <v>125.90640278110099</v>
      </c>
      <c r="J2024" s="123">
        <v>687096.08167068195</v>
      </c>
      <c r="K2024" s="99">
        <v>11133.166666666701</v>
      </c>
      <c r="L2024" s="16">
        <v>13833.6995241677</v>
      </c>
      <c r="M2024" s="17">
        <f>gp_need_index[[#This Row],[Normalised weighted population (base year)]]/gp_need_index[[#This Row],[Registered population (base year)]]</f>
        <v>1.2425664627465374</v>
      </c>
      <c r="N2024" s="99">
        <v>11160.7633097485</v>
      </c>
      <c r="O2024" s="16">
        <v>13883.701090529999</v>
      </c>
      <c r="P2024" s="17">
        <f>gp_need_index[[#This Row],[Normalised weighted population 2026/27]]/gp_need_index[[#This Row],[Registered population 2026/27]]</f>
        <v>1.2439741534885089</v>
      </c>
      <c r="Q2024" s="99">
        <v>11187.2050795614</v>
      </c>
      <c r="R2024" s="16">
        <v>13932.507797840201</v>
      </c>
      <c r="S2024" s="17">
        <f>gp_need_index[[#This Row],[Normalised weighted population 2027/28]]/gp_need_index[[#This Row],[Registered population 2027/28]]</f>
        <v>1.2453966561580574</v>
      </c>
      <c r="T2024" s="99">
        <v>11216.795921836099</v>
      </c>
      <c r="U2024" s="16">
        <v>13988.0836328634</v>
      </c>
      <c r="V2024" s="17">
        <f>gp_need_index[[#This Row],[Normalised weighted population 2028/29]]/gp_need_index[[#This Row],[Registered population 2028/29]]</f>
        <v>1.2470658938915296</v>
      </c>
    </row>
    <row r="2025" spans="1:22" x14ac:dyDescent="0.2">
      <c r="A2025" s="6" t="s">
        <v>3703</v>
      </c>
      <c r="B2025" s="1" t="s">
        <v>8529</v>
      </c>
      <c r="C2025" s="95" t="s">
        <v>6269</v>
      </c>
      <c r="D2025" s="95" t="s">
        <v>12677</v>
      </c>
      <c r="E2025" s="95" t="s">
        <v>6652</v>
      </c>
      <c r="F2025" s="95" t="s">
        <v>6294</v>
      </c>
      <c r="G2025" s="95" t="s">
        <v>6294</v>
      </c>
      <c r="H2025" s="61">
        <v>5361.4054097020398</v>
      </c>
      <c r="I2025" s="61">
        <v>62.621440975775798</v>
      </c>
      <c r="J2025" s="123">
        <v>335738.93241086102</v>
      </c>
      <c r="K2025" s="99">
        <v>7046.8333333333303</v>
      </c>
      <c r="L2025" s="16">
        <v>6759.6245029421798</v>
      </c>
      <c r="M2025" s="17">
        <f>gp_need_index[[#This Row],[Normalised weighted population (base year)]]/gp_need_index[[#This Row],[Registered population (base year)]]</f>
        <v>0.95924285181649194</v>
      </c>
      <c r="N2025" s="99">
        <v>7072.9004198394896</v>
      </c>
      <c r="O2025" s="16">
        <v>6784.0569992948604</v>
      </c>
      <c r="P2025" s="17">
        <f>gp_need_index[[#This Row],[Normalised weighted population 2026/27]]/gp_need_index[[#This Row],[Registered population 2026/27]]</f>
        <v>0.95916195571841745</v>
      </c>
      <c r="Q2025" s="99">
        <v>7098.2439989043396</v>
      </c>
      <c r="R2025" s="16">
        <v>6807.9056461492501</v>
      </c>
      <c r="S2025" s="17">
        <f>gp_need_index[[#This Row],[Normalised weighted population 2027/28]]/gp_need_index[[#This Row],[Registered population 2027/28]]</f>
        <v>0.95909715800134443</v>
      </c>
      <c r="T2025" s="99">
        <v>7125.1869825402</v>
      </c>
      <c r="U2025" s="16">
        <v>6835.0619231479004</v>
      </c>
      <c r="V2025" s="17">
        <f>gp_need_index[[#This Row],[Normalised weighted population 2028/29]]/gp_need_index[[#This Row],[Registered population 2028/29]]</f>
        <v>0.9592817619940035</v>
      </c>
    </row>
    <row r="2026" spans="1:22" x14ac:dyDescent="0.2">
      <c r="A2026" s="6" t="s">
        <v>3682</v>
      </c>
      <c r="B2026" s="1" t="s">
        <v>8530</v>
      </c>
      <c r="C2026" s="95" t="s">
        <v>6269</v>
      </c>
      <c r="D2026" s="95" t="s">
        <v>12677</v>
      </c>
      <c r="E2026" s="95" t="s">
        <v>6652</v>
      </c>
      <c r="F2026" s="95" t="s">
        <v>6294</v>
      </c>
      <c r="G2026" s="95" t="s">
        <v>6294</v>
      </c>
      <c r="H2026" s="61">
        <v>5347.2587250256101</v>
      </c>
      <c r="I2026" s="61">
        <v>69.309914234500397</v>
      </c>
      <c r="J2026" s="123">
        <v>370618.04362120898</v>
      </c>
      <c r="K2026" s="99">
        <v>8389.4166666666697</v>
      </c>
      <c r="L2026" s="16">
        <v>7461.8656552723896</v>
      </c>
      <c r="M2026" s="17">
        <f>gp_need_index[[#This Row],[Normalised weighted population (base year)]]/gp_need_index[[#This Row],[Registered population (base year)]]</f>
        <v>0.88943796115411922</v>
      </c>
      <c r="N2026" s="99">
        <v>8428.3362877520794</v>
      </c>
      <c r="O2026" s="16">
        <v>7488.8363849818998</v>
      </c>
      <c r="P2026" s="17">
        <f>gp_need_index[[#This Row],[Normalised weighted population 2026/27]]/gp_need_index[[#This Row],[Registered population 2026/27]]</f>
        <v>0.88853080006602903</v>
      </c>
      <c r="Q2026" s="99">
        <v>8466.3694890994502</v>
      </c>
      <c r="R2026" s="16">
        <v>7515.1626104712004</v>
      </c>
      <c r="S2026" s="17">
        <f>gp_need_index[[#This Row],[Normalised weighted population 2027/28]]/gp_need_index[[#This Row],[Registered population 2027/28]]</f>
        <v>0.88764878737539865</v>
      </c>
      <c r="T2026" s="99">
        <v>8504.4264059686902</v>
      </c>
      <c r="U2026" s="16">
        <v>7545.1400878552104</v>
      </c>
      <c r="V2026" s="17">
        <f>gp_need_index[[#This Row],[Normalised weighted population 2028/29]]/gp_need_index[[#This Row],[Registered population 2028/29]]</f>
        <v>0.88720152632043225</v>
      </c>
    </row>
    <row r="2027" spans="1:22" x14ac:dyDescent="0.2">
      <c r="A2027" s="6" t="s">
        <v>3674</v>
      </c>
      <c r="B2027" s="1" t="s">
        <v>8531</v>
      </c>
      <c r="C2027" s="95" t="s">
        <v>6269</v>
      </c>
      <c r="D2027" s="95" t="s">
        <v>12677</v>
      </c>
      <c r="E2027" s="95" t="s">
        <v>6652</v>
      </c>
      <c r="F2027" s="95" t="s">
        <v>6294</v>
      </c>
      <c r="G2027" s="95" t="s">
        <v>6294</v>
      </c>
      <c r="H2027" s="61">
        <v>5374.6312760416704</v>
      </c>
      <c r="I2027" s="61">
        <v>89.662869266821303</v>
      </c>
      <c r="J2027" s="123">
        <v>481904.86146109301</v>
      </c>
      <c r="K2027" s="99">
        <v>8992.5833333333303</v>
      </c>
      <c r="L2027" s="16">
        <v>9702.4669919215594</v>
      </c>
      <c r="M2027" s="17">
        <f>gp_need_index[[#This Row],[Normalised weighted population (base year)]]/gp_need_index[[#This Row],[Registered population (base year)]]</f>
        <v>1.0789410153094565</v>
      </c>
      <c r="N2027" s="99">
        <v>9032.5846485287693</v>
      </c>
      <c r="O2027" s="16">
        <v>9737.53632000168</v>
      </c>
      <c r="P2027" s="17">
        <f>gp_need_index[[#This Row],[Normalised weighted population 2026/27]]/gp_need_index[[#This Row],[Registered population 2026/27]]</f>
        <v>1.0780453988424823</v>
      </c>
      <c r="Q2027" s="99">
        <v>9067.4645659423095</v>
      </c>
      <c r="R2027" s="16">
        <v>9771.7676162528205</v>
      </c>
      <c r="S2027" s="17">
        <f>gp_need_index[[#This Row],[Normalised weighted population 2027/28]]/gp_need_index[[#This Row],[Registered population 2027/28]]</f>
        <v>1.0776736479297526</v>
      </c>
      <c r="T2027" s="99">
        <v>9106.8658962264108</v>
      </c>
      <c r="U2027" s="16">
        <v>9810.7465389856206</v>
      </c>
      <c r="V2027" s="17">
        <f>gp_need_index[[#This Row],[Normalised weighted population 2028/29]]/gp_need_index[[#This Row],[Registered population 2028/29]]</f>
        <v>1.077291205424566</v>
      </c>
    </row>
    <row r="2028" spans="1:22" x14ac:dyDescent="0.2">
      <c r="A2028" s="6" t="s">
        <v>3692</v>
      </c>
      <c r="B2028" s="1" t="s">
        <v>8431</v>
      </c>
      <c r="C2028" s="95" t="s">
        <v>6269</v>
      </c>
      <c r="D2028" s="95" t="s">
        <v>12677</v>
      </c>
      <c r="E2028" s="95" t="s">
        <v>6652</v>
      </c>
      <c r="F2028" s="95" t="s">
        <v>6294</v>
      </c>
      <c r="G2028" s="95" t="s">
        <v>6294</v>
      </c>
      <c r="H2028" s="61">
        <v>5408.27082494362</v>
      </c>
      <c r="I2028" s="61">
        <v>100.89526236176</v>
      </c>
      <c r="J2028" s="123">
        <v>545668.90380613995</v>
      </c>
      <c r="K2028" s="99">
        <v>9085.4166666666697</v>
      </c>
      <c r="L2028" s="16">
        <v>10986.2650309132</v>
      </c>
      <c r="M2028" s="17">
        <f>gp_need_index[[#This Row],[Normalised weighted population (base year)]]/gp_need_index[[#This Row],[Registered population (base year)]]</f>
        <v>1.209219723650157</v>
      </c>
      <c r="N2028" s="99">
        <v>9109.0659840138305</v>
      </c>
      <c r="O2028" s="16">
        <v>11025.9746153999</v>
      </c>
      <c r="P2028" s="17">
        <f>gp_need_index[[#This Row],[Normalised weighted population 2026/27]]/gp_need_index[[#This Row],[Registered population 2026/27]]</f>
        <v>1.2104396471328887</v>
      </c>
      <c r="Q2028" s="99">
        <v>9131.3945565139002</v>
      </c>
      <c r="R2028" s="16">
        <v>11064.7352824838</v>
      </c>
      <c r="S2028" s="17">
        <f>gp_need_index[[#This Row],[Normalised weighted population 2027/28]]/gp_need_index[[#This Row],[Registered population 2027/28]]</f>
        <v>1.2117245853308076</v>
      </c>
      <c r="T2028" s="99">
        <v>9158.41741633323</v>
      </c>
      <c r="U2028" s="16">
        <v>11108.8717661347</v>
      </c>
      <c r="V2028" s="17">
        <f>gp_need_index[[#This Row],[Normalised weighted population 2028/29]]/gp_need_index[[#This Row],[Registered population 2028/29]]</f>
        <v>1.21296849238636</v>
      </c>
    </row>
    <row r="2029" spans="1:22" x14ac:dyDescent="0.2">
      <c r="A2029" s="6" t="s">
        <v>3688</v>
      </c>
      <c r="B2029" s="1" t="s">
        <v>8532</v>
      </c>
      <c r="C2029" s="95" t="s">
        <v>6269</v>
      </c>
      <c r="D2029" s="95" t="s">
        <v>12677</v>
      </c>
      <c r="E2029" s="95" t="s">
        <v>6652</v>
      </c>
      <c r="F2029" s="95" t="s">
        <v>6294</v>
      </c>
      <c r="G2029" s="95" t="s">
        <v>6294</v>
      </c>
      <c r="H2029" s="61">
        <v>5426.3884905969298</v>
      </c>
      <c r="I2029" s="61">
        <v>225.064947735885</v>
      </c>
      <c r="J2029" s="123">
        <v>1221289.8420307999</v>
      </c>
      <c r="K2029" s="99">
        <v>16598.916666666701</v>
      </c>
      <c r="L2029" s="16">
        <v>24588.928910047201</v>
      </c>
      <c r="M2029" s="17">
        <f>gp_need_index[[#This Row],[Normalised weighted population (base year)]]/gp_need_index[[#This Row],[Registered population (base year)]]</f>
        <v>1.4813574526478426</v>
      </c>
      <c r="N2029" s="99">
        <v>16612.5208960249</v>
      </c>
      <c r="O2029" s="16">
        <v>24677.804988245</v>
      </c>
      <c r="P2029" s="17">
        <f>gp_need_index[[#This Row],[Normalised weighted population 2026/27]]/gp_need_index[[#This Row],[Registered population 2026/27]]</f>
        <v>1.4854942932923556</v>
      </c>
      <c r="Q2029" s="99">
        <v>16624.088903494401</v>
      </c>
      <c r="R2029" s="16">
        <v>24764.557245245102</v>
      </c>
      <c r="S2029" s="17">
        <f>gp_need_index[[#This Row],[Normalised weighted population 2027/28]]/gp_need_index[[#This Row],[Registered population 2027/28]]</f>
        <v>1.4896790668654067</v>
      </c>
      <c r="T2029" s="99">
        <v>16642.3209532404</v>
      </c>
      <c r="U2029" s="16">
        <v>24863.341395798201</v>
      </c>
      <c r="V2029" s="17">
        <f>gp_need_index[[#This Row],[Normalised weighted population 2028/29]]/gp_need_index[[#This Row],[Registered population 2028/29]]</f>
        <v>1.4939828083868976</v>
      </c>
    </row>
    <row r="2030" spans="1:22" x14ac:dyDescent="0.2">
      <c r="A2030" s="6" t="s">
        <v>3693</v>
      </c>
      <c r="B2030" s="1" t="s">
        <v>8533</v>
      </c>
      <c r="C2030" s="95" t="s">
        <v>6269</v>
      </c>
      <c r="D2030" s="95" t="s">
        <v>12677</v>
      </c>
      <c r="E2030" s="95" t="s">
        <v>6652</v>
      </c>
      <c r="F2030" s="95" t="s">
        <v>6294</v>
      </c>
      <c r="G2030" s="95" t="s">
        <v>6294</v>
      </c>
      <c r="H2030" s="61">
        <v>5413.6154387717997</v>
      </c>
      <c r="I2030" s="61">
        <v>60.759872427449402</v>
      </c>
      <c r="J2030" s="123">
        <v>328930.583431045</v>
      </c>
      <c r="K2030" s="99">
        <v>6168.4166666666697</v>
      </c>
      <c r="L2030" s="16">
        <v>6622.5481077262102</v>
      </c>
      <c r="M2030" s="17">
        <f>gp_need_index[[#This Row],[Normalised weighted population (base year)]]/gp_need_index[[#This Row],[Registered population (base year)]]</f>
        <v>1.0736220436459178</v>
      </c>
      <c r="N2030" s="99">
        <v>6191.9279629271005</v>
      </c>
      <c r="O2030" s="16">
        <v>6646.4851448230202</v>
      </c>
      <c r="P2030" s="17">
        <f>gp_need_index[[#This Row],[Normalised weighted population 2026/27]]/gp_need_index[[#This Row],[Registered population 2026/27]]</f>
        <v>1.0734112516517453</v>
      </c>
      <c r="Q2030" s="99">
        <v>6214.3495529925503</v>
      </c>
      <c r="R2030" s="16">
        <v>6669.85017213017</v>
      </c>
      <c r="S2030" s="17">
        <f>gp_need_index[[#This Row],[Normalised weighted population 2027/28]]/gp_need_index[[#This Row],[Registered population 2027/28]]</f>
        <v>1.0732981972213442</v>
      </c>
      <c r="T2030" s="99">
        <v>6236.8747803714796</v>
      </c>
      <c r="U2030" s="16">
        <v>6696.4557551432599</v>
      </c>
      <c r="V2030" s="17">
        <f>gp_need_index[[#This Row],[Normalised weighted population 2028/29]]/gp_need_index[[#This Row],[Registered population 2028/29]]</f>
        <v>1.0736877027286424</v>
      </c>
    </row>
    <row r="2031" spans="1:22" x14ac:dyDescent="0.2">
      <c r="A2031" s="6" t="s">
        <v>3670</v>
      </c>
      <c r="B2031" s="1" t="s">
        <v>8534</v>
      </c>
      <c r="C2031" s="95" t="s">
        <v>6269</v>
      </c>
      <c r="D2031" s="95" t="s">
        <v>12677</v>
      </c>
      <c r="E2031" s="95" t="s">
        <v>6652</v>
      </c>
      <c r="F2031" s="95" t="s">
        <v>6294</v>
      </c>
      <c r="G2031" s="95" t="s">
        <v>6294</v>
      </c>
      <c r="H2031" s="61">
        <v>5340.7497209821404</v>
      </c>
      <c r="I2031" s="61">
        <v>103.15758831204199</v>
      </c>
      <c r="J2031" s="123">
        <v>550938.86099472898</v>
      </c>
      <c r="K2031" s="99">
        <v>11321.833333333299</v>
      </c>
      <c r="L2031" s="16">
        <v>11092.3681017893</v>
      </c>
      <c r="M2031" s="17">
        <f>gp_need_index[[#This Row],[Normalised weighted population (base year)]]/gp_need_index[[#This Row],[Registered population (base year)]]</f>
        <v>0.97973250225575947</v>
      </c>
      <c r="N2031" s="99">
        <v>11374.4608733157</v>
      </c>
      <c r="O2031" s="16">
        <v>11132.461193213499</v>
      </c>
      <c r="P2031" s="17">
        <f>gp_need_index[[#This Row],[Normalised weighted population 2026/27]]/gp_need_index[[#This Row],[Registered population 2026/27]]</f>
        <v>0.97872429447008535</v>
      </c>
      <c r="Q2031" s="99">
        <v>11424.3341585536</v>
      </c>
      <c r="R2031" s="16">
        <v>11171.596202787299</v>
      </c>
      <c r="S2031" s="17">
        <f>gp_need_index[[#This Row],[Normalised weighted population 2027/28]]/gp_need_index[[#This Row],[Registered population 2027/28]]</f>
        <v>0.97787722660606247</v>
      </c>
      <c r="T2031" s="99">
        <v>11476.892359626299</v>
      </c>
      <c r="U2031" s="16">
        <v>11216.1589474505</v>
      </c>
      <c r="V2031" s="17">
        <f>gp_need_index[[#This Row],[Normalised weighted population 2028/29]]/gp_need_index[[#This Row],[Registered population 2028/29]]</f>
        <v>0.97728188049467002</v>
      </c>
    </row>
    <row r="2032" spans="1:22" x14ac:dyDescent="0.2">
      <c r="A2032" s="6" t="s">
        <v>3678</v>
      </c>
      <c r="B2032" s="1" t="s">
        <v>8535</v>
      </c>
      <c r="C2032" s="95" t="s">
        <v>6269</v>
      </c>
      <c r="D2032" s="95" t="s">
        <v>12677</v>
      </c>
      <c r="E2032" s="95" t="s">
        <v>6652</v>
      </c>
      <c r="F2032" s="95" t="s">
        <v>6294</v>
      </c>
      <c r="G2032" s="95" t="s">
        <v>6294</v>
      </c>
      <c r="H2032" s="61">
        <v>5473.8080640889802</v>
      </c>
      <c r="I2032" s="61">
        <v>98.272842720716696</v>
      </c>
      <c r="J2032" s="123">
        <v>537926.67896560801</v>
      </c>
      <c r="K2032" s="99">
        <v>7145.6666666666697</v>
      </c>
      <c r="L2032" s="16">
        <v>10830.386377331</v>
      </c>
      <c r="M2032" s="17">
        <f>gp_need_index[[#This Row],[Normalised weighted population (base year)]]/gp_need_index[[#This Row],[Registered population (base year)]]</f>
        <v>1.5156579340389507</v>
      </c>
      <c r="N2032" s="99">
        <v>7157.1465426791801</v>
      </c>
      <c r="O2032" s="16">
        <v>10869.532542261701</v>
      </c>
      <c r="P2032" s="17">
        <f>gp_need_index[[#This Row],[Normalised weighted population 2026/27]]/gp_need_index[[#This Row],[Registered population 2026/27]]</f>
        <v>1.5186963795480481</v>
      </c>
      <c r="Q2032" s="99">
        <v>7165.9012165668701</v>
      </c>
      <c r="R2032" s="16">
        <v>10907.7432535072</v>
      </c>
      <c r="S2032" s="17">
        <f>gp_need_index[[#This Row],[Normalised weighted population 2027/28]]/gp_need_index[[#This Row],[Registered population 2027/28]]</f>
        <v>1.5221732652816304</v>
      </c>
      <c r="T2032" s="99">
        <v>7179.4735295882701</v>
      </c>
      <c r="U2032" s="16">
        <v>10951.2535065304</v>
      </c>
      <c r="V2032" s="17">
        <f>gp_need_index[[#This Row],[Normalised weighted population 2028/29]]/gp_need_index[[#This Row],[Registered population 2028/29]]</f>
        <v>1.5253560670427648</v>
      </c>
    </row>
    <row r="2033" spans="1:22" x14ac:dyDescent="0.2">
      <c r="A2033" s="6" t="s">
        <v>3696</v>
      </c>
      <c r="B2033" s="1" t="s">
        <v>8536</v>
      </c>
      <c r="C2033" s="95" t="s">
        <v>6269</v>
      </c>
      <c r="D2033" s="95" t="s">
        <v>12677</v>
      </c>
      <c r="E2033" s="95" t="s">
        <v>6652</v>
      </c>
      <c r="F2033" s="95" t="s">
        <v>6294</v>
      </c>
      <c r="G2033" s="95" t="s">
        <v>6294</v>
      </c>
      <c r="H2033" s="61">
        <v>5449.9849358636002</v>
      </c>
      <c r="I2033" s="61">
        <v>165.47272340633501</v>
      </c>
      <c r="J2033" s="123">
        <v>901823.84986084804</v>
      </c>
      <c r="K2033" s="99">
        <v>16736.25</v>
      </c>
      <c r="L2033" s="16">
        <v>18156.9368469816</v>
      </c>
      <c r="M2033" s="17">
        <f>gp_need_index[[#This Row],[Normalised weighted population (base year)]]/gp_need_index[[#This Row],[Registered population (base year)]]</f>
        <v>1.0848868083938517</v>
      </c>
      <c r="N2033" s="99">
        <v>16792.621858241899</v>
      </c>
      <c r="O2033" s="16">
        <v>18222.5646482148</v>
      </c>
      <c r="P2033" s="17">
        <f>gp_need_index[[#This Row],[Normalised weighted population 2026/27]]/gp_need_index[[#This Row],[Registered population 2026/27]]</f>
        <v>1.0851530393552618</v>
      </c>
      <c r="Q2033" s="99">
        <v>16844.165857980199</v>
      </c>
      <c r="R2033" s="16">
        <v>18286.6241791299</v>
      </c>
      <c r="S2033" s="17">
        <f>gp_need_index[[#This Row],[Normalised weighted population 2027/28]]/gp_need_index[[#This Row],[Registered population 2027/28]]</f>
        <v>1.0856354855035053</v>
      </c>
      <c r="T2033" s="99">
        <v>16903.124354815202</v>
      </c>
      <c r="U2033" s="16">
        <v>18359.568291077099</v>
      </c>
      <c r="V2033" s="17">
        <f>gp_need_index[[#This Row],[Normalised weighted population 2028/29]]/gp_need_index[[#This Row],[Registered population 2028/29]]</f>
        <v>1.0861641851346258</v>
      </c>
    </row>
    <row r="2034" spans="1:22" x14ac:dyDescent="0.2">
      <c r="A2034" s="6" t="s">
        <v>3672</v>
      </c>
      <c r="B2034" s="1" t="s">
        <v>8537</v>
      </c>
      <c r="C2034" s="95" t="s">
        <v>6269</v>
      </c>
      <c r="D2034" s="95" t="s">
        <v>12677</v>
      </c>
      <c r="E2034" s="95" t="s">
        <v>6652</v>
      </c>
      <c r="F2034" s="95" t="s">
        <v>6294</v>
      </c>
      <c r="G2034" s="95" t="s">
        <v>6294</v>
      </c>
      <c r="H2034" s="61">
        <v>5328.5644659745103</v>
      </c>
      <c r="I2034" s="61">
        <v>66.099652778086394</v>
      </c>
      <c r="J2034" s="123">
        <v>352216.26100656402</v>
      </c>
      <c r="K2034" s="99">
        <v>6383.9166666666697</v>
      </c>
      <c r="L2034" s="16">
        <v>7091.3720108011903</v>
      </c>
      <c r="M2034" s="17">
        <f>gp_need_index[[#This Row],[Normalised weighted population (base year)]]/gp_need_index[[#This Row],[Registered population (base year)]]</f>
        <v>1.110818386434846</v>
      </c>
      <c r="N2034" s="99">
        <v>6399.8151310542098</v>
      </c>
      <c r="O2034" s="16">
        <v>7117.0036003538298</v>
      </c>
      <c r="P2034" s="17">
        <f>gp_need_index[[#This Row],[Normalised weighted population 2026/27]]/gp_need_index[[#This Row],[Registered population 2026/27]]</f>
        <v>1.1120639353814399</v>
      </c>
      <c r="Q2034" s="99">
        <v>6413.9314331578698</v>
      </c>
      <c r="R2034" s="16">
        <v>7142.0226863585403</v>
      </c>
      <c r="S2034" s="17">
        <f>gp_need_index[[#This Row],[Normalised weighted population 2027/28]]/gp_need_index[[#This Row],[Registered population 2027/28]]</f>
        <v>1.1135171557083825</v>
      </c>
      <c r="T2034" s="99">
        <v>6433.2566378408301</v>
      </c>
      <c r="U2034" s="16">
        <v>7170.5117337223401</v>
      </c>
      <c r="V2034" s="17">
        <f>gp_need_index[[#This Row],[Normalised weighted population 2028/29]]/gp_need_index[[#This Row],[Registered population 2028/29]]</f>
        <v>1.1146006039219589</v>
      </c>
    </row>
    <row r="2035" spans="1:22" x14ac:dyDescent="0.2">
      <c r="A2035" s="6" t="s">
        <v>3675</v>
      </c>
      <c r="B2035" s="1" t="s">
        <v>8538</v>
      </c>
      <c r="C2035" s="95" t="s">
        <v>6269</v>
      </c>
      <c r="D2035" s="95" t="s">
        <v>12677</v>
      </c>
      <c r="E2035" s="95" t="s">
        <v>6652</v>
      </c>
      <c r="F2035" s="95" t="s">
        <v>6294</v>
      </c>
      <c r="G2035" s="95" t="s">
        <v>6294</v>
      </c>
      <c r="H2035" s="61">
        <v>5384.2657604057204</v>
      </c>
      <c r="I2035" s="61">
        <v>250.26338780640299</v>
      </c>
      <c r="J2035" s="123">
        <v>1347484.5900491599</v>
      </c>
      <c r="K2035" s="99">
        <v>20278.916666666701</v>
      </c>
      <c r="L2035" s="16">
        <v>27129.680156029</v>
      </c>
      <c r="M2035" s="17">
        <f>gp_need_index[[#This Row],[Normalised weighted population (base year)]]/gp_need_index[[#This Row],[Registered population (base year)]]</f>
        <v>1.337826896868864</v>
      </c>
      <c r="N2035" s="99">
        <v>20297.325460476</v>
      </c>
      <c r="O2035" s="16">
        <v>27227.739717055301</v>
      </c>
      <c r="P2035" s="17">
        <f>gp_need_index[[#This Row],[Normalised weighted population 2026/27]]/gp_need_index[[#This Row],[Registered population 2026/27]]</f>
        <v>1.3414447026567398</v>
      </c>
      <c r="Q2035" s="99">
        <v>20306.055542091999</v>
      </c>
      <c r="R2035" s="16">
        <v>27323.4560044071</v>
      </c>
      <c r="S2035" s="17">
        <f>gp_need_index[[#This Row],[Normalised weighted population 2027/28]]/gp_need_index[[#This Row],[Registered population 2027/28]]</f>
        <v>1.3455816639410287</v>
      </c>
      <c r="T2035" s="99">
        <v>20348.818331168299</v>
      </c>
      <c r="U2035" s="16">
        <v>27432.447429726799</v>
      </c>
      <c r="V2035" s="17">
        <f>gp_need_index[[#This Row],[Normalised weighted population 2028/29]]/gp_need_index[[#This Row],[Registered population 2028/29]]</f>
        <v>1.3481100957940393</v>
      </c>
    </row>
    <row r="2036" spans="1:22" x14ac:dyDescent="0.2">
      <c r="A2036" s="6" t="s">
        <v>3699</v>
      </c>
      <c r="B2036" s="1" t="s">
        <v>8539</v>
      </c>
      <c r="C2036" s="95" t="s">
        <v>6269</v>
      </c>
      <c r="D2036" s="95" t="s">
        <v>12677</v>
      </c>
      <c r="E2036" s="95" t="s">
        <v>6652</v>
      </c>
      <c r="F2036" s="95" t="s">
        <v>6294</v>
      </c>
      <c r="G2036" s="95" t="s">
        <v>6294</v>
      </c>
      <c r="H2036" s="61">
        <v>5469.2846600932498</v>
      </c>
      <c r="I2036" s="61">
        <v>76.818535397408297</v>
      </c>
      <c r="J2036" s="123">
        <v>420142.43725987501</v>
      </c>
      <c r="K2036" s="99">
        <v>8221.3333333333303</v>
      </c>
      <c r="L2036" s="16">
        <v>8458.9686791290605</v>
      </c>
      <c r="M2036" s="17">
        <f>gp_need_index[[#This Row],[Normalised weighted population (base year)]]/gp_need_index[[#This Row],[Registered population (base year)]]</f>
        <v>1.0289047209449882</v>
      </c>
      <c r="N2036" s="99">
        <v>8248.01770224754</v>
      </c>
      <c r="O2036" s="16">
        <v>8489.5434131709098</v>
      </c>
      <c r="P2036" s="17">
        <f>gp_need_index[[#This Row],[Normalised weighted population 2026/27]]/gp_need_index[[#This Row],[Registered population 2026/27]]</f>
        <v>1.0292828797951725</v>
      </c>
      <c r="Q2036" s="99">
        <v>8272.7646945441193</v>
      </c>
      <c r="R2036" s="16">
        <v>8519.3875201465398</v>
      </c>
      <c r="S2036" s="17">
        <f>gp_need_index[[#This Row],[Normalised weighted population 2027/28]]/gp_need_index[[#This Row],[Registered population 2027/28]]</f>
        <v>1.0298114154951208</v>
      </c>
      <c r="T2036" s="99">
        <v>8298.7805928778307</v>
      </c>
      <c r="U2036" s="16">
        <v>8553.37078304426</v>
      </c>
      <c r="V2036" s="17">
        <f>gp_need_index[[#This Row],[Normalised weighted population 2028/29]]/gp_need_index[[#This Row],[Registered population 2028/29]]</f>
        <v>1.0306780239960704</v>
      </c>
    </row>
    <row r="2037" spans="1:22" x14ac:dyDescent="0.2">
      <c r="A2037" s="6" t="s">
        <v>3668</v>
      </c>
      <c r="B2037" s="1" t="s">
        <v>8540</v>
      </c>
      <c r="C2037" s="95" t="s">
        <v>6269</v>
      </c>
      <c r="D2037" s="95" t="s">
        <v>12677</v>
      </c>
      <c r="E2037" s="95" t="s">
        <v>6652</v>
      </c>
      <c r="F2037" s="95" t="s">
        <v>6294</v>
      </c>
      <c r="G2037" s="95" t="s">
        <v>6294</v>
      </c>
      <c r="H2037" s="61">
        <v>5327.4715909090901</v>
      </c>
      <c r="I2037" s="61">
        <v>62.747733783514803</v>
      </c>
      <c r="J2037" s="123">
        <v>334286.76912560198</v>
      </c>
      <c r="K2037" s="99">
        <v>6771.1666666666697</v>
      </c>
      <c r="L2037" s="16">
        <v>6730.3872665727704</v>
      </c>
      <c r="M2037" s="17">
        <f>gp_need_index[[#This Row],[Normalised weighted population (base year)]]/gp_need_index[[#This Row],[Registered population (base year)]]</f>
        <v>0.99397749278648695</v>
      </c>
      <c r="N2037" s="99">
        <v>6795.3952810699602</v>
      </c>
      <c r="O2037" s="16">
        <v>6754.7140856543701</v>
      </c>
      <c r="P2037" s="17">
        <f>gp_need_index[[#This Row],[Normalised weighted population 2026/27]]/gp_need_index[[#This Row],[Registered population 2026/27]]</f>
        <v>0.99401341736088311</v>
      </c>
      <c r="Q2037" s="99">
        <v>6816.8395498514901</v>
      </c>
      <c r="R2037" s="16">
        <v>6778.4595805474501</v>
      </c>
      <c r="S2037" s="17">
        <f>gp_need_index[[#This Row],[Normalised weighted population 2027/28]]/gp_need_index[[#This Row],[Registered population 2027/28]]</f>
        <v>0.99436982944612862</v>
      </c>
      <c r="T2037" s="99">
        <v>6841.7341142608902</v>
      </c>
      <c r="U2037" s="16">
        <v>6805.4983991740901</v>
      </c>
      <c r="V2037" s="17">
        <f>gp_need_index[[#This Row],[Normalised weighted population 2028/29]]/gp_need_index[[#This Row],[Registered population 2028/29]]</f>
        <v>0.99470372357626835</v>
      </c>
    </row>
    <row r="2038" spans="1:22" x14ac:dyDescent="0.2">
      <c r="A2038" s="6" t="s">
        <v>3685</v>
      </c>
      <c r="B2038" s="1" t="s">
        <v>8541</v>
      </c>
      <c r="C2038" s="95" t="s">
        <v>6269</v>
      </c>
      <c r="D2038" s="95" t="s">
        <v>12677</v>
      </c>
      <c r="E2038" s="95" t="s">
        <v>6652</v>
      </c>
      <c r="F2038" s="95" t="s">
        <v>6294</v>
      </c>
      <c r="G2038" s="95" t="s">
        <v>6294</v>
      </c>
      <c r="H2038" s="61">
        <v>5464.2192046066803</v>
      </c>
      <c r="I2038" s="61">
        <v>57.548937028014898</v>
      </c>
      <c r="J2038" s="123">
        <v>314460.00691317901</v>
      </c>
      <c r="K2038" s="99">
        <v>5337.4166666666697</v>
      </c>
      <c r="L2038" s="16">
        <v>6331.2036905045397</v>
      </c>
      <c r="M2038" s="17">
        <f>gp_need_index[[#This Row],[Normalised weighted population (base year)]]/gp_need_index[[#This Row],[Registered population (base year)]]</f>
        <v>1.1861925133265849</v>
      </c>
      <c r="N2038" s="99">
        <v>5352.3801931447497</v>
      </c>
      <c r="O2038" s="16">
        <v>6354.0876703778204</v>
      </c>
      <c r="P2038" s="17">
        <f>gp_need_index[[#This Row],[Normalised weighted population 2026/27]]/gp_need_index[[#This Row],[Registered population 2026/27]]</f>
        <v>1.1871517794113435</v>
      </c>
      <c r="Q2038" s="99">
        <v>5363.0573451986902</v>
      </c>
      <c r="R2038" s="16">
        <v>6376.4248047722403</v>
      </c>
      <c r="S2038" s="17">
        <f>gp_need_index[[#This Row],[Normalised weighted population 2027/28]]/gp_need_index[[#This Row],[Registered population 2027/28]]</f>
        <v>1.1889533141913491</v>
      </c>
      <c r="T2038" s="99">
        <v>5375.3214341295397</v>
      </c>
      <c r="U2038" s="16">
        <v>6401.8599337619398</v>
      </c>
      <c r="V2038" s="17">
        <f>gp_need_index[[#This Row],[Normalised weighted population 2028/29]]/gp_need_index[[#This Row],[Registered population 2028/29]]</f>
        <v>1.1909724864292945</v>
      </c>
    </row>
    <row r="2039" spans="1:22" x14ac:dyDescent="0.2">
      <c r="A2039" s="6" t="s">
        <v>3707</v>
      </c>
      <c r="B2039" s="1" t="s">
        <v>8542</v>
      </c>
      <c r="C2039" s="95" t="s">
        <v>6269</v>
      </c>
      <c r="D2039" s="95" t="s">
        <v>12677</v>
      </c>
      <c r="E2039" s="95" t="s">
        <v>6652</v>
      </c>
      <c r="F2039" s="95" t="s">
        <v>6294</v>
      </c>
      <c r="G2039" s="95" t="s">
        <v>6294</v>
      </c>
      <c r="H2039" s="61">
        <v>5511.4731741240503</v>
      </c>
      <c r="I2039" s="61">
        <v>43.262846431907498</v>
      </c>
      <c r="J2039" s="123">
        <v>238442.017545707</v>
      </c>
      <c r="K2039" s="99">
        <v>5951.8333333333303</v>
      </c>
      <c r="L2039" s="16">
        <v>4800.6899073608602</v>
      </c>
      <c r="M2039" s="17">
        <f>gp_need_index[[#This Row],[Normalised weighted population (base year)]]/gp_need_index[[#This Row],[Registered population (base year)]]</f>
        <v>0.80659011072681175</v>
      </c>
      <c r="N2039" s="99">
        <v>5985.1169673351997</v>
      </c>
      <c r="O2039" s="16">
        <v>4818.0418828442398</v>
      </c>
      <c r="P2039" s="17">
        <f>gp_need_index[[#This Row],[Normalised weighted population 2026/27]]/gp_need_index[[#This Row],[Registered population 2026/27]]</f>
        <v>0.80500379677448708</v>
      </c>
      <c r="Q2039" s="99">
        <v>6017.9165614552903</v>
      </c>
      <c r="R2039" s="16">
        <v>4834.9792080178904</v>
      </c>
      <c r="S2039" s="17">
        <f>gp_need_index[[#This Row],[Normalised weighted population 2027/28]]/gp_need_index[[#This Row],[Registered population 2027/28]]</f>
        <v>0.8034307486059038</v>
      </c>
      <c r="T2039" s="99">
        <v>6051.1001941924997</v>
      </c>
      <c r="U2039" s="16">
        <v>4854.2656143637096</v>
      </c>
      <c r="V2039" s="17">
        <f>gp_need_index[[#This Row],[Normalised weighted population 2028/29]]/gp_need_index[[#This Row],[Registered population 2028/29]]</f>
        <v>0.80221207029798591</v>
      </c>
    </row>
    <row r="2040" spans="1:22" x14ac:dyDescent="0.2">
      <c r="A2040" s="6" t="s">
        <v>3711</v>
      </c>
      <c r="B2040" s="1" t="s">
        <v>8543</v>
      </c>
      <c r="C2040" s="95" t="s">
        <v>6269</v>
      </c>
      <c r="D2040" s="95" t="s">
        <v>12677</v>
      </c>
      <c r="E2040" s="95" t="s">
        <v>6652</v>
      </c>
      <c r="F2040" s="95" t="s">
        <v>6294</v>
      </c>
      <c r="G2040" s="95" t="s">
        <v>6294</v>
      </c>
      <c r="H2040" s="61">
        <v>5364.4564490685098</v>
      </c>
      <c r="I2040" s="61">
        <v>36.864410826583097</v>
      </c>
      <c r="J2040" s="123">
        <v>197757.526399775</v>
      </c>
      <c r="K2040" s="99">
        <v>4424.75</v>
      </c>
      <c r="L2040" s="16">
        <v>3981.5657108758601</v>
      </c>
      <c r="M2040" s="17">
        <f>gp_need_index[[#This Row],[Normalised weighted population (base year)]]/gp_need_index[[#This Row],[Registered population (base year)]]</f>
        <v>0.89983969961599186</v>
      </c>
      <c r="N2040" s="99">
        <v>4451.0948131953501</v>
      </c>
      <c r="O2040" s="16">
        <v>3995.9569821168302</v>
      </c>
      <c r="P2040" s="17">
        <f>gp_need_index[[#This Row],[Normalised weighted population 2026/27]]/gp_need_index[[#This Row],[Registered population 2026/27]]</f>
        <v>0.89774699255354984</v>
      </c>
      <c r="Q2040" s="99">
        <v>4475.8738598378204</v>
      </c>
      <c r="R2040" s="16">
        <v>4010.0043533169401</v>
      </c>
      <c r="S2040" s="17">
        <f>gp_need_index[[#This Row],[Normalised weighted population 2027/28]]/gp_need_index[[#This Row],[Registered population 2027/28]]</f>
        <v>0.89591540755847821</v>
      </c>
      <c r="T2040" s="99">
        <v>4501.4340122174699</v>
      </c>
      <c r="U2040" s="16">
        <v>4025.9999905429199</v>
      </c>
      <c r="V2040" s="17">
        <f>gp_need_index[[#This Row],[Normalised weighted population 2028/29]]/gp_need_index[[#This Row],[Registered population 2028/29]]</f>
        <v>0.8943816525169177</v>
      </c>
    </row>
    <row r="2041" spans="1:22" x14ac:dyDescent="0.2">
      <c r="A2041" s="6" t="s">
        <v>3690</v>
      </c>
      <c r="B2041" s="1" t="s">
        <v>7214</v>
      </c>
      <c r="C2041" s="95" t="s">
        <v>6269</v>
      </c>
      <c r="D2041" s="95" t="s">
        <v>12677</v>
      </c>
      <c r="E2041" s="95" t="s">
        <v>6652</v>
      </c>
      <c r="F2041" s="95" t="s">
        <v>6294</v>
      </c>
      <c r="G2041" s="95" t="s">
        <v>6294</v>
      </c>
      <c r="H2041" s="61">
        <v>5408.0317018423502</v>
      </c>
      <c r="I2041" s="61">
        <v>92.734808340247895</v>
      </c>
      <c r="J2041" s="123">
        <v>501512.78336833499</v>
      </c>
      <c r="K2041" s="99">
        <v>8329.8333333333303</v>
      </c>
      <c r="L2041" s="16">
        <v>10097.244530600799</v>
      </c>
      <c r="M2041" s="17">
        <f>gp_need_index[[#This Row],[Normalised weighted population (base year)]]/gp_need_index[[#This Row],[Registered population (base year)]]</f>
        <v>1.2121784586247188</v>
      </c>
      <c r="N2041" s="99">
        <v>8351.0726082218498</v>
      </c>
      <c r="O2041" s="16">
        <v>10133.7407723756</v>
      </c>
      <c r="P2041" s="17">
        <f>gp_need_index[[#This Row],[Normalised weighted population 2026/27]]/gp_need_index[[#This Row],[Registered population 2026/27]]</f>
        <v>1.2134657723366777</v>
      </c>
      <c r="Q2041" s="99">
        <v>8368.6395076330991</v>
      </c>
      <c r="R2041" s="16">
        <v>10169.3648841747</v>
      </c>
      <c r="S2041" s="17">
        <f>gp_need_index[[#This Row],[Normalised weighted population 2027/28]]/gp_need_index[[#This Row],[Registered population 2027/28]]</f>
        <v>1.2151754027520418</v>
      </c>
      <c r="T2041" s="99">
        <v>8389.5098067549698</v>
      </c>
      <c r="U2041" s="16">
        <v>10209.929795624599</v>
      </c>
      <c r="V2041" s="17">
        <f>gp_need_index[[#This Row],[Normalised weighted population 2028/29]]/gp_need_index[[#This Row],[Registered population 2028/29]]</f>
        <v>1.2169876465730911</v>
      </c>
    </row>
    <row r="2042" spans="1:22" x14ac:dyDescent="0.2">
      <c r="A2042" s="6" t="s">
        <v>3709</v>
      </c>
      <c r="B2042" s="1" t="s">
        <v>8544</v>
      </c>
      <c r="C2042" s="95" t="s">
        <v>6269</v>
      </c>
      <c r="D2042" s="95" t="s">
        <v>12677</v>
      </c>
      <c r="E2042" s="95" t="s">
        <v>6652</v>
      </c>
      <c r="F2042" s="95" t="s">
        <v>6294</v>
      </c>
      <c r="G2042" s="95" t="s">
        <v>6294</v>
      </c>
      <c r="H2042" s="61">
        <v>5395.6614355468701</v>
      </c>
      <c r="I2042" s="61">
        <v>74.669323236354998</v>
      </c>
      <c r="J2042" s="123">
        <v>402890.38780478499</v>
      </c>
      <c r="K2042" s="99">
        <v>7141.5833333333303</v>
      </c>
      <c r="L2042" s="16">
        <v>8111.6232718353704</v>
      </c>
      <c r="M2042" s="17">
        <f>gp_need_index[[#This Row],[Normalised weighted population (base year)]]/gp_need_index[[#This Row],[Registered population (base year)]]</f>
        <v>1.135829814373849</v>
      </c>
      <c r="N2042" s="99">
        <v>7163.2475299650596</v>
      </c>
      <c r="O2042" s="16">
        <v>8140.9425344537503</v>
      </c>
      <c r="P2042" s="17">
        <f>gp_need_index[[#This Row],[Normalised weighted population 2026/27]]/gp_need_index[[#This Row],[Registered population 2026/27]]</f>
        <v>1.1364876755129332</v>
      </c>
      <c r="Q2042" s="99">
        <v>7184.2991010498799</v>
      </c>
      <c r="R2042" s="16">
        <v>8169.5611712939499</v>
      </c>
      <c r="S2042" s="17">
        <f>gp_need_index[[#This Row],[Normalised weighted population 2027/28]]/gp_need_index[[#This Row],[Registered population 2027/28]]</f>
        <v>1.1371410149251844</v>
      </c>
      <c r="T2042" s="99">
        <v>7205.4876303189003</v>
      </c>
      <c r="U2042" s="16">
        <v>8202.1490004526295</v>
      </c>
      <c r="V2042" s="17">
        <f>gp_need_index[[#This Row],[Normalised weighted population 2028/29]]/gp_need_index[[#This Row],[Registered population 2028/29]]</f>
        <v>1.1383197669981453</v>
      </c>
    </row>
    <row r="2043" spans="1:22" x14ac:dyDescent="0.2">
      <c r="A2043" s="6" t="s">
        <v>3669</v>
      </c>
      <c r="B2043" s="1" t="s">
        <v>8545</v>
      </c>
      <c r="C2043" s="95" t="s">
        <v>6269</v>
      </c>
      <c r="D2043" s="95" t="s">
        <v>12677</v>
      </c>
      <c r="E2043" s="95" t="s">
        <v>6652</v>
      </c>
      <c r="F2043" s="95" t="s">
        <v>6294</v>
      </c>
      <c r="G2043" s="95" t="s">
        <v>6294</v>
      </c>
      <c r="H2043" s="61">
        <v>5427.22116427951</v>
      </c>
      <c r="I2043" s="61">
        <v>67.478546476861297</v>
      </c>
      <c r="J2043" s="123">
        <v>366220.99557403999</v>
      </c>
      <c r="K2043" s="99">
        <v>8384.6666666666697</v>
      </c>
      <c r="L2043" s="16">
        <v>7373.3373648330698</v>
      </c>
      <c r="M2043" s="17">
        <f>gp_need_index[[#This Row],[Normalised weighted population (base year)]]/gp_need_index[[#This Row],[Registered population (base year)]]</f>
        <v>0.87938348153372037</v>
      </c>
      <c r="N2043" s="99">
        <v>8423.8635007915</v>
      </c>
      <c r="O2043" s="16">
        <v>7399.9881112162302</v>
      </c>
      <c r="P2043" s="17">
        <f>gp_need_index[[#This Row],[Normalised weighted population 2026/27]]/gp_need_index[[#This Row],[Registered population 2026/27]]</f>
        <v>0.87845536795805546</v>
      </c>
      <c r="Q2043" s="99">
        <v>8464.2724886619399</v>
      </c>
      <c r="R2043" s="16">
        <v>7426.0019998391299</v>
      </c>
      <c r="S2043" s="17">
        <f>gp_need_index[[#This Row],[Normalised weighted population 2027/28]]/gp_need_index[[#This Row],[Registered population 2027/28]]</f>
        <v>0.877334940455474</v>
      </c>
      <c r="T2043" s="99">
        <v>8503.43418749384</v>
      </c>
      <c r="U2043" s="16">
        <v>7455.6238215537496</v>
      </c>
      <c r="V2043" s="17">
        <f>gp_need_index[[#This Row],[Normalised weighted population 2028/29]]/gp_need_index[[#This Row],[Registered population 2028/29]]</f>
        <v>0.87677797665781609</v>
      </c>
    </row>
    <row r="2044" spans="1:22" x14ac:dyDescent="0.2">
      <c r="A2044" s="6" t="s">
        <v>3702</v>
      </c>
      <c r="B2044" s="1" t="s">
        <v>8546</v>
      </c>
      <c r="C2044" s="95" t="s">
        <v>6269</v>
      </c>
      <c r="D2044" s="95" t="s">
        <v>12677</v>
      </c>
      <c r="E2044" s="95" t="s">
        <v>6652</v>
      </c>
      <c r="F2044" s="95" t="s">
        <v>6294</v>
      </c>
      <c r="G2044" s="95" t="s">
        <v>6294</v>
      </c>
      <c r="H2044" s="61">
        <v>5423.6202784124398</v>
      </c>
      <c r="I2044" s="61">
        <v>108.58976353008801</v>
      </c>
      <c r="J2044" s="123">
        <v>588949.64350979403</v>
      </c>
      <c r="K2044" s="99">
        <v>10660.75</v>
      </c>
      <c r="L2044" s="16">
        <v>11857.6609887948</v>
      </c>
      <c r="M2044" s="17">
        <f>gp_need_index[[#This Row],[Normalised weighted population (base year)]]/gp_need_index[[#This Row],[Registered population (base year)]]</f>
        <v>1.1122726814525057</v>
      </c>
      <c r="N2044" s="99">
        <v>10687.459211633701</v>
      </c>
      <c r="O2044" s="16">
        <v>11900.520212518501</v>
      </c>
      <c r="P2044" s="17">
        <f>gp_need_index[[#This Row],[Normalised weighted population 2026/27]]/gp_need_index[[#This Row],[Registered population 2026/27]]</f>
        <v>1.113503216888476</v>
      </c>
      <c r="Q2044" s="99">
        <v>10710.7677735814</v>
      </c>
      <c r="R2044" s="16">
        <v>11942.355253698301</v>
      </c>
      <c r="S2044" s="17">
        <f>gp_need_index[[#This Row],[Normalised weighted population 2027/28]]/gp_need_index[[#This Row],[Registered population 2027/28]]</f>
        <v>1.1149859194179028</v>
      </c>
      <c r="T2044" s="99">
        <v>10734.867512801</v>
      </c>
      <c r="U2044" s="16">
        <v>11989.992504292301</v>
      </c>
      <c r="V2044" s="17">
        <f>gp_need_index[[#This Row],[Normalised weighted population 2028/29]]/gp_need_index[[#This Row],[Registered population 2028/29]]</f>
        <v>1.1169203988772662</v>
      </c>
    </row>
    <row r="2045" spans="1:22" x14ac:dyDescent="0.2">
      <c r="A2045" s="6" t="s">
        <v>3698</v>
      </c>
      <c r="B2045" s="1" t="s">
        <v>8547</v>
      </c>
      <c r="C2045" s="95" t="s">
        <v>6269</v>
      </c>
      <c r="D2045" s="95" t="s">
        <v>12677</v>
      </c>
      <c r="E2045" s="95" t="s">
        <v>6652</v>
      </c>
      <c r="F2045" s="95" t="s">
        <v>6294</v>
      </c>
      <c r="G2045" s="95" t="s">
        <v>6294</v>
      </c>
      <c r="H2045" s="61">
        <v>5365.4531445312496</v>
      </c>
      <c r="I2045" s="61">
        <v>118.131810764268</v>
      </c>
      <c r="J2045" s="123">
        <v>633830.69553431298</v>
      </c>
      <c r="K2045" s="99">
        <v>11930.916666666701</v>
      </c>
      <c r="L2045" s="16">
        <v>12761.2769525564</v>
      </c>
      <c r="M2045" s="17">
        <f>gp_need_index[[#This Row],[Normalised weighted population (base year)]]/gp_need_index[[#This Row],[Registered population (base year)]]</f>
        <v>1.0695973586178511</v>
      </c>
      <c r="N2045" s="99">
        <v>11941.646241685199</v>
      </c>
      <c r="O2045" s="16">
        <v>12807.4022739353</v>
      </c>
      <c r="P2045" s="17">
        <f>gp_need_index[[#This Row],[Normalised weighted population 2026/27]]/gp_need_index[[#This Row],[Registered population 2026/27]]</f>
        <v>1.0724988845531171</v>
      </c>
      <c r="Q2045" s="99">
        <v>11944.4099452846</v>
      </c>
      <c r="R2045" s="16">
        <v>12852.425364688401</v>
      </c>
      <c r="S2045" s="17">
        <f>gp_need_index[[#This Row],[Normalised weighted population 2027/28]]/gp_need_index[[#This Row],[Registered population 2027/28]]</f>
        <v>1.0760201151470246</v>
      </c>
      <c r="T2045" s="99">
        <v>11979.8696804065</v>
      </c>
      <c r="U2045" s="16">
        <v>12903.692823646999</v>
      </c>
      <c r="V2045" s="17">
        <f>gp_need_index[[#This Row],[Normalised weighted population 2028/29]]/gp_need_index[[#This Row],[Registered population 2028/29]]</f>
        <v>1.0771146237718632</v>
      </c>
    </row>
    <row r="2046" spans="1:22" x14ac:dyDescent="0.2">
      <c r="A2046" s="6" t="s">
        <v>3687</v>
      </c>
      <c r="B2046" s="1" t="s">
        <v>8548</v>
      </c>
      <c r="C2046" s="95" t="s">
        <v>6269</v>
      </c>
      <c r="D2046" s="95" t="s">
        <v>12677</v>
      </c>
      <c r="E2046" s="95" t="s">
        <v>6652</v>
      </c>
      <c r="F2046" s="95" t="s">
        <v>6294</v>
      </c>
      <c r="G2046" s="95" t="s">
        <v>6294</v>
      </c>
      <c r="H2046" s="61">
        <v>5510.8892673399396</v>
      </c>
      <c r="I2046" s="61">
        <v>64.473160904040995</v>
      </c>
      <c r="J2046" s="123">
        <v>355304.450457561</v>
      </c>
      <c r="K2046" s="99">
        <v>6277.0833333333303</v>
      </c>
      <c r="L2046" s="16">
        <v>7153.5483003747104</v>
      </c>
      <c r="M2046" s="17">
        <f>gp_need_index[[#This Row],[Normalised weighted population (base year)]]/gp_need_index[[#This Row],[Registered population (base year)]]</f>
        <v>1.1396293342780826</v>
      </c>
      <c r="N2046" s="99">
        <v>6302.8200423745502</v>
      </c>
      <c r="O2046" s="16">
        <v>7179.4046245953105</v>
      </c>
      <c r="P2046" s="17">
        <f>gp_need_index[[#This Row],[Normalised weighted population 2026/27]]/gp_need_index[[#This Row],[Registered population 2026/27]]</f>
        <v>1.1390781549096096</v>
      </c>
      <c r="Q2046" s="99">
        <v>6329.1054800944403</v>
      </c>
      <c r="R2046" s="16">
        <v>7204.6430749111796</v>
      </c>
      <c r="S2046" s="17">
        <f>gp_need_index[[#This Row],[Normalised weighted population 2027/28]]/gp_need_index[[#This Row],[Registered population 2027/28]]</f>
        <v>1.1383351245401705</v>
      </c>
      <c r="T2046" s="99">
        <v>6356.4625236379397</v>
      </c>
      <c r="U2046" s="16">
        <v>7233.3819107864101</v>
      </c>
      <c r="V2046" s="17">
        <f>gp_need_index[[#This Row],[Normalised weighted population 2028/29]]/gp_need_index[[#This Row],[Registered population 2028/29]]</f>
        <v>1.1379571395076189</v>
      </c>
    </row>
    <row r="2047" spans="1:22" x14ac:dyDescent="0.2">
      <c r="A2047" s="6" t="s">
        <v>3710</v>
      </c>
      <c r="B2047" s="1" t="s">
        <v>8549</v>
      </c>
      <c r="C2047" s="95" t="s">
        <v>6269</v>
      </c>
      <c r="D2047" s="95" t="s">
        <v>12677</v>
      </c>
      <c r="E2047" s="95" t="s">
        <v>6652</v>
      </c>
      <c r="F2047" s="95" t="s">
        <v>6294</v>
      </c>
      <c r="G2047" s="95" t="s">
        <v>6294</v>
      </c>
      <c r="H2047" s="61">
        <v>5429.3719443044401</v>
      </c>
      <c r="I2047" s="61">
        <v>22.151565726572901</v>
      </c>
      <c r="J2047" s="123">
        <v>120269.08947827099</v>
      </c>
      <c r="K2047" s="99">
        <v>2732.75</v>
      </c>
      <c r="L2047" s="16">
        <v>2421.4465636918999</v>
      </c>
      <c r="M2047" s="17">
        <f>gp_need_index[[#This Row],[Normalised weighted population (base year)]]/gp_need_index[[#This Row],[Registered population (base year)]]</f>
        <v>0.8860841876102461</v>
      </c>
      <c r="N2047" s="99">
        <v>2742.2704568897102</v>
      </c>
      <c r="O2047" s="16">
        <v>2430.1988226834801</v>
      </c>
      <c r="P2047" s="17">
        <f>gp_need_index[[#This Row],[Normalised weighted population 2026/27]]/gp_need_index[[#This Row],[Registered population 2026/27]]</f>
        <v>0.88619954190799166</v>
      </c>
      <c r="Q2047" s="99">
        <v>2750.6181431482601</v>
      </c>
      <c r="R2047" s="16">
        <v>2438.7419339094199</v>
      </c>
      <c r="S2047" s="17">
        <f>gp_need_index[[#This Row],[Normalised weighted population 2027/28]]/gp_need_index[[#This Row],[Registered population 2027/28]]</f>
        <v>0.88661595575681118</v>
      </c>
      <c r="T2047" s="99">
        <v>2758.8449973081601</v>
      </c>
      <c r="U2047" s="16">
        <v>2448.4699111946202</v>
      </c>
      <c r="V2047" s="17">
        <f>gp_need_index[[#This Row],[Normalised weighted population 2028/29]]/gp_need_index[[#This Row],[Registered population 2028/29]]</f>
        <v>0.88749817897838523</v>
      </c>
    </row>
    <row r="2048" spans="1:22" x14ac:dyDescent="0.2">
      <c r="A2048" s="6" t="s">
        <v>3681</v>
      </c>
      <c r="B2048" s="1" t="s">
        <v>8550</v>
      </c>
      <c r="C2048" s="95" t="s">
        <v>6269</v>
      </c>
      <c r="D2048" s="95" t="s">
        <v>12677</v>
      </c>
      <c r="E2048" s="95" t="s">
        <v>6652</v>
      </c>
      <c r="F2048" s="95" t="s">
        <v>6294</v>
      </c>
      <c r="G2048" s="95" t="s">
        <v>6294</v>
      </c>
      <c r="H2048" s="61">
        <v>5440.8241177262898</v>
      </c>
      <c r="I2048" s="61">
        <v>80.437077609794002</v>
      </c>
      <c r="J2048" s="123">
        <v>437643.99181878899</v>
      </c>
      <c r="K2048" s="99">
        <v>8740</v>
      </c>
      <c r="L2048" s="16">
        <v>8811.3375157918308</v>
      </c>
      <c r="M2048" s="17">
        <f>gp_need_index[[#This Row],[Normalised weighted population (base year)]]/gp_need_index[[#This Row],[Registered population (base year)]]</f>
        <v>1.0081621871615367</v>
      </c>
      <c r="N2048" s="99">
        <v>8772.8310220837193</v>
      </c>
      <c r="O2048" s="16">
        <v>8843.1858783189291</v>
      </c>
      <c r="P2048" s="17">
        <f>gp_need_index[[#This Row],[Normalised weighted population 2026/27]]/gp_need_index[[#This Row],[Registered population 2026/27]]</f>
        <v>1.0080196297019863</v>
      </c>
      <c r="Q2048" s="99">
        <v>8804.0964860184104</v>
      </c>
      <c r="R2048" s="16">
        <v>8874.2731786027598</v>
      </c>
      <c r="S2048" s="17">
        <f>gp_need_index[[#This Row],[Normalised weighted population 2027/28]]/gp_need_index[[#This Row],[Registered population 2027/28]]</f>
        <v>1.0079709136191084</v>
      </c>
      <c r="T2048" s="99">
        <v>8837.3696037326608</v>
      </c>
      <c r="U2048" s="16">
        <v>8909.6720564847092</v>
      </c>
      <c r="V2048" s="17">
        <f>gp_need_index[[#This Row],[Normalised weighted population 2028/29]]/gp_need_index[[#This Row],[Registered population 2028/29]]</f>
        <v>1.008181444931477</v>
      </c>
    </row>
    <row r="2049" spans="1:22" x14ac:dyDescent="0.2">
      <c r="A2049" s="6" t="s">
        <v>3701</v>
      </c>
      <c r="B2049" s="1" t="s">
        <v>8551</v>
      </c>
      <c r="C2049" s="95" t="s">
        <v>6269</v>
      </c>
      <c r="D2049" s="95" t="s">
        <v>12677</v>
      </c>
      <c r="E2049" s="95" t="s">
        <v>6652</v>
      </c>
      <c r="F2049" s="95" t="s">
        <v>6294</v>
      </c>
      <c r="G2049" s="95" t="s">
        <v>6294</v>
      </c>
      <c r="H2049" s="61">
        <v>5348.4872107872598</v>
      </c>
      <c r="I2049" s="61">
        <v>77.703641755383501</v>
      </c>
      <c r="J2049" s="123">
        <v>415596.93416026398</v>
      </c>
      <c r="K2049" s="99">
        <v>7158.0833333333303</v>
      </c>
      <c r="L2049" s="16">
        <v>8367.4514579664792</v>
      </c>
      <c r="M2049" s="17">
        <f>gp_need_index[[#This Row],[Normalised weighted population (base year)]]/gp_need_index[[#This Row],[Registered population (base year)]]</f>
        <v>1.1689513894035624</v>
      </c>
      <c r="N2049" s="99">
        <v>7177.46970591639</v>
      </c>
      <c r="O2049" s="16">
        <v>8397.6954052654692</v>
      </c>
      <c r="P2049" s="17">
        <f>gp_need_index[[#This Row],[Normalised weighted population 2026/27]]/gp_need_index[[#This Row],[Registered population 2026/27]]</f>
        <v>1.1700077812022316</v>
      </c>
      <c r="Q2049" s="99">
        <v>7194.4049335919199</v>
      </c>
      <c r="R2049" s="16">
        <v>8427.2166301212892</v>
      </c>
      <c r="S2049" s="17">
        <f>gp_need_index[[#This Row],[Normalised weighted population 2027/28]]/gp_need_index[[#This Row],[Registered population 2027/28]]</f>
        <v>1.1713570069948605</v>
      </c>
      <c r="T2049" s="99">
        <v>7215.0064333791697</v>
      </c>
      <c r="U2049" s="16">
        <v>8460.8322295479193</v>
      </c>
      <c r="V2049" s="17">
        <f>gp_need_index[[#This Row],[Normalised weighted population 2028/29]]/gp_need_index[[#This Row],[Registered population 2028/29]]</f>
        <v>1.1726714740551192</v>
      </c>
    </row>
    <row r="2050" spans="1:22" x14ac:dyDescent="0.2">
      <c r="A2050" s="6" t="s">
        <v>3671</v>
      </c>
      <c r="B2050" s="1" t="s">
        <v>8552</v>
      </c>
      <c r="C2050" s="95" t="s">
        <v>6269</v>
      </c>
      <c r="D2050" s="95" t="s">
        <v>12677</v>
      </c>
      <c r="E2050" s="95" t="s">
        <v>6652</v>
      </c>
      <c r="F2050" s="95" t="s">
        <v>6294</v>
      </c>
      <c r="G2050" s="95" t="s">
        <v>6294</v>
      </c>
      <c r="H2050" s="61">
        <v>5373.7837499999996</v>
      </c>
      <c r="I2050" s="61">
        <v>56.572972504859003</v>
      </c>
      <c r="J2050" s="123">
        <v>304010.92033580801</v>
      </c>
      <c r="K2050" s="99">
        <v>5654.4166666666697</v>
      </c>
      <c r="L2050" s="16">
        <v>6120.8262369438999</v>
      </c>
      <c r="M2050" s="17">
        <f>gp_need_index[[#This Row],[Normalised weighted population (base year)]]/gp_need_index[[#This Row],[Registered population (base year)]]</f>
        <v>1.082485886303137</v>
      </c>
      <c r="N2050" s="99">
        <v>5673.6600305810698</v>
      </c>
      <c r="O2050" s="16">
        <v>6142.94981269052</v>
      </c>
      <c r="P2050" s="17">
        <f>gp_need_index[[#This Row],[Normalised weighted population 2026/27]]/gp_need_index[[#This Row],[Registered population 2026/27]]</f>
        <v>1.0827137649383247</v>
      </c>
      <c r="Q2050" s="99">
        <v>5692.1738465234603</v>
      </c>
      <c r="R2050" s="16">
        <v>6164.5447139040998</v>
      </c>
      <c r="S2050" s="17">
        <f>gp_need_index[[#This Row],[Normalised weighted population 2027/28]]/gp_need_index[[#This Row],[Registered population 2027/28]]</f>
        <v>1.0829860225841739</v>
      </c>
      <c r="T2050" s="99">
        <v>5710.93395856387</v>
      </c>
      <c r="U2050" s="16">
        <v>6189.1346674849101</v>
      </c>
      <c r="V2050" s="17">
        <f>gp_need_index[[#This Row],[Normalised weighted population 2028/29]]/gp_need_index[[#This Row],[Registered population 2028/29]]</f>
        <v>1.0837342389862434</v>
      </c>
    </row>
    <row r="2051" spans="1:22" x14ac:dyDescent="0.2">
      <c r="A2051" s="6" t="s">
        <v>3705</v>
      </c>
      <c r="B2051" s="1" t="s">
        <v>8553</v>
      </c>
      <c r="C2051" s="95" t="s">
        <v>6269</v>
      </c>
      <c r="D2051" s="95" t="s">
        <v>12677</v>
      </c>
      <c r="E2051" s="95" t="s">
        <v>6652</v>
      </c>
      <c r="F2051" s="95" t="s">
        <v>6294</v>
      </c>
      <c r="G2051" s="95" t="s">
        <v>6294</v>
      </c>
      <c r="H2051" s="61">
        <v>5439.2396867081898</v>
      </c>
      <c r="I2051" s="61">
        <v>93.310143823498194</v>
      </c>
      <c r="J2051" s="123">
        <v>507536.23745721998</v>
      </c>
      <c r="K2051" s="99">
        <v>7880.25</v>
      </c>
      <c r="L2051" s="16">
        <v>10218.518186769399</v>
      </c>
      <c r="M2051" s="17">
        <f>gp_need_index[[#This Row],[Normalised weighted population (base year)]]/gp_need_index[[#This Row],[Registered population (base year)]]</f>
        <v>1.2967251275999365</v>
      </c>
      <c r="N2051" s="99">
        <v>7895.9208797163101</v>
      </c>
      <c r="O2051" s="16">
        <v>10255.4527691887</v>
      </c>
      <c r="P2051" s="17">
        <f>gp_need_index[[#This Row],[Normalised weighted population 2026/27]]/gp_need_index[[#This Row],[Registered population 2026/27]]</f>
        <v>1.2988292214950823</v>
      </c>
      <c r="Q2051" s="99">
        <v>7906.1271489585397</v>
      </c>
      <c r="R2051" s="16">
        <v>10291.5047468549</v>
      </c>
      <c r="S2051" s="17">
        <f>gp_need_index[[#This Row],[Normalised weighted population 2027/28]]/gp_need_index[[#This Row],[Registered population 2027/28]]</f>
        <v>1.3017125266206453</v>
      </c>
      <c r="T2051" s="99">
        <v>7920.5889771168504</v>
      </c>
      <c r="U2051" s="16">
        <v>10332.556865988799</v>
      </c>
      <c r="V2051" s="17">
        <f>gp_need_index[[#This Row],[Normalised weighted population 2028/29]]/gp_need_index[[#This Row],[Registered population 2028/29]]</f>
        <v>1.30451875433005</v>
      </c>
    </row>
    <row r="2052" spans="1:22" x14ac:dyDescent="0.2">
      <c r="A2052" s="6" t="s">
        <v>3676</v>
      </c>
      <c r="B2052" s="1" t="s">
        <v>8554</v>
      </c>
      <c r="C2052" s="95" t="s">
        <v>6269</v>
      </c>
      <c r="D2052" s="95" t="s">
        <v>12677</v>
      </c>
      <c r="E2052" s="95" t="s">
        <v>6652</v>
      </c>
      <c r="F2052" s="95" t="s">
        <v>6294</v>
      </c>
      <c r="G2052" s="95" t="s">
        <v>6294</v>
      </c>
      <c r="H2052" s="61">
        <v>5420.0301460597802</v>
      </c>
      <c r="I2052" s="61">
        <v>25.486547641930098</v>
      </c>
      <c r="J2052" s="123">
        <v>138137.85653824999</v>
      </c>
      <c r="K2052" s="99">
        <v>2624.1666666666702</v>
      </c>
      <c r="L2052" s="16">
        <v>2781.2087002682701</v>
      </c>
      <c r="M2052" s="17">
        <f>gp_need_index[[#This Row],[Normalised weighted population (base year)]]/gp_need_index[[#This Row],[Registered population (base year)]]</f>
        <v>1.059844534875173</v>
      </c>
      <c r="N2052" s="99">
        <v>2637.4586141694899</v>
      </c>
      <c r="O2052" s="16">
        <v>2791.2613106456301</v>
      </c>
      <c r="P2052" s="17">
        <f>gp_need_index[[#This Row],[Normalised weighted population 2026/27]]/gp_need_index[[#This Row],[Registered population 2026/27]]</f>
        <v>1.0583147336037237</v>
      </c>
      <c r="Q2052" s="99">
        <v>2649.29271064561</v>
      </c>
      <c r="R2052" s="16">
        <v>2801.0736994983199</v>
      </c>
      <c r="S2052" s="17">
        <f>gp_need_index[[#This Row],[Normalised weighted population 2027/28]]/gp_need_index[[#This Row],[Registered population 2027/28]]</f>
        <v>1.0572911359484027</v>
      </c>
      <c r="T2052" s="99">
        <v>2661.8835662121201</v>
      </c>
      <c r="U2052" s="16">
        <v>2812.2469937874798</v>
      </c>
      <c r="V2052" s="17">
        <f>gp_need_index[[#This Row],[Normalised weighted population 2028/29]]/gp_need_index[[#This Row],[Registered population 2028/29]]</f>
        <v>1.0564876050492802</v>
      </c>
    </row>
    <row r="2053" spans="1:22" x14ac:dyDescent="0.2">
      <c r="A2053" s="6" t="s">
        <v>3694</v>
      </c>
      <c r="B2053" s="1" t="s">
        <v>8555</v>
      </c>
      <c r="C2053" s="95" t="s">
        <v>6269</v>
      </c>
      <c r="D2053" s="95" t="s">
        <v>12677</v>
      </c>
      <c r="E2053" s="95" t="s">
        <v>6652</v>
      </c>
      <c r="F2053" s="95" t="s">
        <v>6294</v>
      </c>
      <c r="G2053" s="95" t="s">
        <v>6294</v>
      </c>
      <c r="H2053" s="61">
        <v>5414.9083073648198</v>
      </c>
      <c r="I2053" s="61">
        <v>127.926946566567</v>
      </c>
      <c r="J2053" s="123">
        <v>692712.68569911702</v>
      </c>
      <c r="K2053" s="99">
        <v>9642.1666666666606</v>
      </c>
      <c r="L2053" s="16">
        <v>13946.781834703799</v>
      </c>
      <c r="M2053" s="17">
        <f>gp_need_index[[#This Row],[Normalised weighted population (base year)]]/gp_need_index[[#This Row],[Registered population (base year)]]</f>
        <v>1.4464365030028321</v>
      </c>
      <c r="N2053" s="99">
        <v>9646.9668826055295</v>
      </c>
      <c r="O2053" s="16">
        <v>13997.1921342936</v>
      </c>
      <c r="P2053" s="17">
        <f>gp_need_index[[#This Row],[Normalised weighted population 2026/27]]/gp_need_index[[#This Row],[Registered population 2026/27]]</f>
        <v>1.4509422810947941</v>
      </c>
      <c r="Q2053" s="99">
        <v>9646.3094344043093</v>
      </c>
      <c r="R2053" s="16">
        <v>14046.397807565299</v>
      </c>
      <c r="S2053" s="17">
        <f>gp_need_index[[#This Row],[Normalised weighted population 2027/28]]/gp_need_index[[#This Row],[Registered population 2027/28]]</f>
        <v>1.4561421549953326</v>
      </c>
      <c r="T2053" s="99">
        <v>9663.8669445442993</v>
      </c>
      <c r="U2053" s="16">
        <v>14102.427942164901</v>
      </c>
      <c r="V2053" s="17">
        <f>gp_need_index[[#This Row],[Normalised weighted population 2028/29]]/gp_need_index[[#This Row],[Registered population 2028/29]]</f>
        <v>1.4592945063390359</v>
      </c>
    </row>
    <row r="2054" spans="1:22" x14ac:dyDescent="0.2">
      <c r="A2054" s="6" t="s">
        <v>3686</v>
      </c>
      <c r="B2054" s="1" t="s">
        <v>7997</v>
      </c>
      <c r="C2054" s="95" t="s">
        <v>6269</v>
      </c>
      <c r="D2054" s="95" t="s">
        <v>12677</v>
      </c>
      <c r="E2054" s="95" t="s">
        <v>6652</v>
      </c>
      <c r="F2054" s="95" t="s">
        <v>6294</v>
      </c>
      <c r="G2054" s="95" t="s">
        <v>6294</v>
      </c>
      <c r="H2054" s="61">
        <v>5518.5948046875001</v>
      </c>
      <c r="I2054" s="61">
        <v>35.8345918062845</v>
      </c>
      <c r="J2054" s="123">
        <v>197756.59217025901</v>
      </c>
      <c r="K2054" s="99">
        <v>3306.8333333333298</v>
      </c>
      <c r="L2054" s="16">
        <v>3981.54690149716</v>
      </c>
      <c r="M2054" s="17">
        <f>gp_need_index[[#This Row],[Normalised weighted population (base year)]]/gp_need_index[[#This Row],[Registered population (base year)]]</f>
        <v>1.20403615790449</v>
      </c>
      <c r="N2054" s="99">
        <v>3317.60043489074</v>
      </c>
      <c r="O2054" s="16">
        <v>3995.9381047520901</v>
      </c>
      <c r="P2054" s="17">
        <f>gp_need_index[[#This Row],[Normalised weighted population 2026/27]]/gp_need_index[[#This Row],[Registered population 2026/27]]</f>
        <v>1.2044663554801138</v>
      </c>
      <c r="Q2054" s="99">
        <v>3326.6053915274201</v>
      </c>
      <c r="R2054" s="16">
        <v>4009.9854095907899</v>
      </c>
      <c r="S2054" s="17">
        <f>gp_need_index[[#This Row],[Normalised weighted population 2027/28]]/gp_need_index[[#This Row],[Registered population 2027/28]]</f>
        <v>1.2054286389975439</v>
      </c>
      <c r="T2054" s="99">
        <v>3336.9301055272699</v>
      </c>
      <c r="U2054" s="16">
        <v>4025.9809712515198</v>
      </c>
      <c r="V2054" s="17">
        <f>gp_need_index[[#This Row],[Normalised weighted population 2028/29]]/gp_need_index[[#This Row],[Registered population 2028/29]]</f>
        <v>1.2064924478288923</v>
      </c>
    </row>
    <row r="2055" spans="1:22" x14ac:dyDescent="0.2">
      <c r="A2055" s="6" t="s">
        <v>3700</v>
      </c>
      <c r="B2055" s="1" t="s">
        <v>8556</v>
      </c>
      <c r="C2055" s="95" t="s">
        <v>6269</v>
      </c>
      <c r="D2055" s="95" t="s">
        <v>12677</v>
      </c>
      <c r="E2055" s="95" t="s">
        <v>6652</v>
      </c>
      <c r="F2055" s="95" t="s">
        <v>6294</v>
      </c>
      <c r="G2055" s="95" t="s">
        <v>6294</v>
      </c>
      <c r="H2055" s="61">
        <v>5248.2654418945303</v>
      </c>
      <c r="I2055" s="61">
        <v>69.813818453855006</v>
      </c>
      <c r="J2055" s="123">
        <v>366401.45075806603</v>
      </c>
      <c r="K2055" s="99">
        <v>5595.1666666666697</v>
      </c>
      <c r="L2055" s="16">
        <v>7376.9705725604599</v>
      </c>
      <c r="M2055" s="17">
        <f>gp_need_index[[#This Row],[Normalised weighted population (base year)]]/gp_need_index[[#This Row],[Registered population (base year)]]</f>
        <v>1.3184541251485726</v>
      </c>
      <c r="N2055" s="99">
        <v>5603.5473658971396</v>
      </c>
      <c r="O2055" s="16">
        <v>7403.6344510835097</v>
      </c>
      <c r="P2055" s="17">
        <f>gp_need_index[[#This Row],[Normalised weighted population 2026/27]]/gp_need_index[[#This Row],[Registered population 2026/27]]</f>
        <v>1.321240629844872</v>
      </c>
      <c r="Q2055" s="99">
        <v>5610.3604394384802</v>
      </c>
      <c r="R2055" s="16">
        <v>7429.661158035</v>
      </c>
      <c r="S2055" s="17">
        <f>gp_need_index[[#This Row],[Normalised weighted population 2027/28]]/gp_need_index[[#This Row],[Registered population 2027/28]]</f>
        <v>1.3242751937660902</v>
      </c>
      <c r="T2055" s="99">
        <v>5621.0556476948896</v>
      </c>
      <c r="U2055" s="16">
        <v>7459.2975758851599</v>
      </c>
      <c r="V2055" s="17">
        <f>gp_need_index[[#This Row],[Normalised weighted population 2028/29]]/gp_need_index[[#This Row],[Registered population 2028/29]]</f>
        <v>1.327027882910945</v>
      </c>
    </row>
    <row r="2056" spans="1:22" x14ac:dyDescent="0.2">
      <c r="A2056" s="6" t="s">
        <v>3679</v>
      </c>
      <c r="B2056" s="1" t="s">
        <v>8557</v>
      </c>
      <c r="C2056" s="95" t="s">
        <v>6269</v>
      </c>
      <c r="D2056" s="95" t="s">
        <v>12677</v>
      </c>
      <c r="E2056" s="95" t="s">
        <v>6652</v>
      </c>
      <c r="F2056" s="95" t="s">
        <v>6294</v>
      </c>
      <c r="G2056" s="95" t="s">
        <v>6294</v>
      </c>
      <c r="H2056" s="61">
        <v>5324.9471028645803</v>
      </c>
      <c r="I2056" s="61">
        <v>26.661865179391</v>
      </c>
      <c r="J2056" s="123">
        <v>141973.021743964</v>
      </c>
      <c r="K2056" s="99">
        <v>2633.8333333333298</v>
      </c>
      <c r="L2056" s="16">
        <v>2858.42428116983</v>
      </c>
      <c r="M2056" s="17">
        <f>gp_need_index[[#This Row],[Normalised weighted population (base year)]]/gp_need_index[[#This Row],[Registered population (base year)]]</f>
        <v>1.0852715109168514</v>
      </c>
      <c r="N2056" s="99">
        <v>2642.9456074187101</v>
      </c>
      <c r="O2056" s="16">
        <v>2868.7559853634102</v>
      </c>
      <c r="P2056" s="17">
        <f>gp_need_index[[#This Row],[Normalised weighted population 2026/27]]/gp_need_index[[#This Row],[Registered population 2026/27]]</f>
        <v>1.0854389047246578</v>
      </c>
      <c r="Q2056" s="99">
        <v>2651.9610637211299</v>
      </c>
      <c r="R2056" s="16">
        <v>2878.8407986858001</v>
      </c>
      <c r="S2056" s="17">
        <f>gp_need_index[[#This Row],[Normalised weighted population 2027/28]]/gp_need_index[[#This Row],[Registered population 2027/28]]</f>
        <v>1.0855516840229626</v>
      </c>
      <c r="T2056" s="99">
        <v>2661.2708241694299</v>
      </c>
      <c r="U2056" s="16">
        <v>2890.32430069473</v>
      </c>
      <c r="V2056" s="17">
        <f>gp_need_index[[#This Row],[Normalised weighted population 2028/29]]/gp_need_index[[#This Row],[Registered population 2028/29]]</f>
        <v>1.0860692096591811</v>
      </c>
    </row>
    <row r="2057" spans="1:22" x14ac:dyDescent="0.2">
      <c r="A2057" s="6" t="s">
        <v>3706</v>
      </c>
      <c r="B2057" s="1" t="s">
        <v>8558</v>
      </c>
      <c r="C2057" s="95" t="s">
        <v>6269</v>
      </c>
      <c r="D2057" s="95" t="s">
        <v>12677</v>
      </c>
      <c r="E2057" s="95" t="s">
        <v>6652</v>
      </c>
      <c r="F2057" s="95" t="s">
        <v>6294</v>
      </c>
      <c r="G2057" s="95" t="s">
        <v>6294</v>
      </c>
      <c r="H2057" s="61">
        <v>5259.2409116683502</v>
      </c>
      <c r="I2057" s="61">
        <v>74.893170618453794</v>
      </c>
      <c r="J2057" s="123">
        <v>393881.22692112997</v>
      </c>
      <c r="K2057" s="99">
        <v>7396.5</v>
      </c>
      <c r="L2057" s="16">
        <v>7930.2366681942503</v>
      </c>
      <c r="M2057" s="17">
        <f>gp_need_index[[#This Row],[Normalised weighted population (base year)]]/gp_need_index[[#This Row],[Registered population (base year)]]</f>
        <v>1.072160706847056</v>
      </c>
      <c r="N2057" s="99">
        <v>7420.1145737387496</v>
      </c>
      <c r="O2057" s="16">
        <v>7958.9003133992701</v>
      </c>
      <c r="P2057" s="17">
        <f>gp_need_index[[#This Row],[Normalised weighted population 2026/27]]/gp_need_index[[#This Row],[Registered population 2026/27]]</f>
        <v>1.0726115121682069</v>
      </c>
      <c r="Q2057" s="99">
        <v>7442.2150695639803</v>
      </c>
      <c r="R2057" s="16">
        <v>7986.8789997433396</v>
      </c>
      <c r="S2057" s="17">
        <f>gp_need_index[[#This Row],[Normalised weighted population 2027/28]]/gp_need_index[[#This Row],[Registered population 2027/28]]</f>
        <v>1.0731857283198978</v>
      </c>
      <c r="T2057" s="99">
        <v>7465.6889012284</v>
      </c>
      <c r="U2057" s="16">
        <v>8018.7381220263296</v>
      </c>
      <c r="V2057" s="17">
        <f>gp_need_index[[#This Row],[Normalised weighted population 2028/29]]/gp_need_index[[#This Row],[Registered population 2028/29]]</f>
        <v>1.0740787927430155</v>
      </c>
    </row>
    <row r="2058" spans="1:22" x14ac:dyDescent="0.2">
      <c r="A2058" s="6" t="s">
        <v>3680</v>
      </c>
      <c r="B2058" s="1" t="s">
        <v>8559</v>
      </c>
      <c r="C2058" s="95" t="s">
        <v>6269</v>
      </c>
      <c r="D2058" s="95" t="s">
        <v>12677</v>
      </c>
      <c r="E2058" s="95" t="s">
        <v>6652</v>
      </c>
      <c r="F2058" s="95" t="s">
        <v>6294</v>
      </c>
      <c r="G2058" s="95" t="s">
        <v>6294</v>
      </c>
      <c r="H2058" s="61">
        <v>5397.8249023437502</v>
      </c>
      <c r="I2058" s="61">
        <v>32.074888197346397</v>
      </c>
      <c r="J2058" s="123">
        <v>173134.630251528</v>
      </c>
      <c r="K2058" s="99">
        <v>3458.5</v>
      </c>
      <c r="L2058" s="16">
        <v>3485.8188192600701</v>
      </c>
      <c r="M2058" s="17">
        <f>gp_need_index[[#This Row],[Normalised weighted population (base year)]]/gp_need_index[[#This Row],[Registered population (base year)]]</f>
        <v>1.0078990369408907</v>
      </c>
      <c r="N2058" s="99">
        <v>3470.1981314208301</v>
      </c>
      <c r="O2058" s="16">
        <v>3498.4182255659298</v>
      </c>
      <c r="P2058" s="17">
        <f>gp_need_index[[#This Row],[Normalised weighted population 2026/27]]/gp_need_index[[#This Row],[Registered population 2026/27]]</f>
        <v>1.0081321276412381</v>
      </c>
      <c r="Q2058" s="99">
        <v>3481.2735302232099</v>
      </c>
      <c r="R2058" s="16">
        <v>3510.7165510103</v>
      </c>
      <c r="S2058" s="17">
        <f>gp_need_index[[#This Row],[Normalised weighted population 2027/28]]/gp_need_index[[#This Row],[Registered population 2027/28]]</f>
        <v>1.0084575430604565</v>
      </c>
      <c r="T2058" s="99">
        <v>3492.43009853288</v>
      </c>
      <c r="U2058" s="16">
        <v>3524.7205628280799</v>
      </c>
      <c r="V2058" s="17">
        <f>gp_need_index[[#This Row],[Normalised weighted population 2028/29]]/gp_need_index[[#This Row],[Registered population 2028/29]]</f>
        <v>1.0092458441211936</v>
      </c>
    </row>
    <row r="2059" spans="1:22" x14ac:dyDescent="0.2">
      <c r="A2059" s="6" t="s">
        <v>3684</v>
      </c>
      <c r="B2059" s="1" t="s">
        <v>8560</v>
      </c>
      <c r="C2059" s="95" t="s">
        <v>6269</v>
      </c>
      <c r="D2059" s="95" t="s">
        <v>12677</v>
      </c>
      <c r="E2059" s="95" t="s">
        <v>6652</v>
      </c>
      <c r="F2059" s="95" t="s">
        <v>6294</v>
      </c>
      <c r="G2059" s="95" t="s">
        <v>6294</v>
      </c>
      <c r="H2059" s="61">
        <v>5478.4549523555897</v>
      </c>
      <c r="I2059" s="61">
        <v>58.320367982542798</v>
      </c>
      <c r="J2059" s="123">
        <v>319505.50879716198</v>
      </c>
      <c r="K2059" s="99">
        <v>5423.0833333333303</v>
      </c>
      <c r="L2059" s="16">
        <v>6432.7876739874901</v>
      </c>
      <c r="M2059" s="17">
        <f>gp_need_index[[#This Row],[Normalised weighted population (base year)]]/gp_need_index[[#This Row],[Registered population (base year)]]</f>
        <v>1.186186395928668</v>
      </c>
      <c r="N2059" s="99">
        <v>5432.7984911219801</v>
      </c>
      <c r="O2059" s="16">
        <v>6456.0388266682103</v>
      </c>
      <c r="P2059" s="17">
        <f>gp_need_index[[#This Row],[Normalised weighted population 2026/27]]/gp_need_index[[#This Row],[Registered population 2026/27]]</f>
        <v>1.1883449822809296</v>
      </c>
      <c r="Q2059" s="99">
        <v>5441.9062591274096</v>
      </c>
      <c r="R2059" s="16">
        <v>6478.7343597498802</v>
      </c>
      <c r="S2059" s="17">
        <f>gp_need_index[[#This Row],[Normalised weighted population 2027/28]]/gp_need_index[[#This Row],[Registered population 2027/28]]</f>
        <v>1.1905266374045778</v>
      </c>
      <c r="T2059" s="99">
        <v>5451.5303375367503</v>
      </c>
      <c r="U2059" s="16">
        <v>6504.5775946621598</v>
      </c>
      <c r="V2059" s="17">
        <f>gp_need_index[[#This Row],[Normalised weighted population 2028/29]]/gp_need_index[[#This Row],[Registered population 2028/29]]</f>
        <v>1.1931654401470733</v>
      </c>
    </row>
    <row r="2060" spans="1:22" x14ac:dyDescent="0.2">
      <c r="A2060" s="6" t="s">
        <v>3704</v>
      </c>
      <c r="B2060" s="1" t="s">
        <v>8561</v>
      </c>
      <c r="C2060" s="95" t="s">
        <v>6269</v>
      </c>
      <c r="D2060" s="95" t="s">
        <v>12677</v>
      </c>
      <c r="E2060" s="95" t="s">
        <v>6652</v>
      </c>
      <c r="F2060" s="95" t="s">
        <v>6294</v>
      </c>
      <c r="G2060" s="95" t="s">
        <v>6294</v>
      </c>
      <c r="H2060" s="61">
        <v>5348.2269897460901</v>
      </c>
      <c r="I2060" s="61">
        <v>24.129885929879499</v>
      </c>
      <c r="J2060" s="123">
        <v>129052.107189676</v>
      </c>
      <c r="K2060" s="99">
        <v>2898.5833333333298</v>
      </c>
      <c r="L2060" s="16">
        <v>2598.2800971325</v>
      </c>
      <c r="M2060" s="17">
        <f>gp_need_index[[#This Row],[Normalised weighted population (base year)]]/gp_need_index[[#This Row],[Registered population (base year)]]</f>
        <v>0.89639654904953681</v>
      </c>
      <c r="N2060" s="99">
        <v>2907.55752240741</v>
      </c>
      <c r="O2060" s="16">
        <v>2607.6715165772898</v>
      </c>
      <c r="P2060" s="17">
        <f>gp_need_index[[#This Row],[Normalised weighted population 2026/27]]/gp_need_index[[#This Row],[Registered population 2026/27]]</f>
        <v>0.89685982013459209</v>
      </c>
      <c r="Q2060" s="99">
        <v>2916.0869392763502</v>
      </c>
      <c r="R2060" s="16">
        <v>2616.83851460186</v>
      </c>
      <c r="S2060" s="17">
        <f>gp_need_index[[#This Row],[Normalised weighted population 2027/28]]/gp_need_index[[#This Row],[Registered population 2027/28]]</f>
        <v>0.89738014301152791</v>
      </c>
      <c r="T2060" s="99">
        <v>2924.2633090918598</v>
      </c>
      <c r="U2060" s="16">
        <v>2627.27690714972</v>
      </c>
      <c r="V2060" s="17">
        <f>gp_need_index[[#This Row],[Normalised weighted population 2028/29]]/gp_need_index[[#This Row],[Registered population 2028/29]]</f>
        <v>0.89844060860772146</v>
      </c>
    </row>
    <row r="2061" spans="1:22" x14ac:dyDescent="0.2">
      <c r="A2061" s="6" t="s">
        <v>3695</v>
      </c>
      <c r="B2061" s="1" t="s">
        <v>8562</v>
      </c>
      <c r="C2061" s="95" t="s">
        <v>6269</v>
      </c>
      <c r="D2061" s="95" t="s">
        <v>12677</v>
      </c>
      <c r="E2061" s="95" t="s">
        <v>6652</v>
      </c>
      <c r="F2061" s="95" t="s">
        <v>6294</v>
      </c>
      <c r="G2061" s="95" t="s">
        <v>6294</v>
      </c>
      <c r="H2061" s="61">
        <v>5367.3291015625</v>
      </c>
      <c r="I2061" s="61">
        <v>58.858235211742297</v>
      </c>
      <c r="J2061" s="123">
        <v>315911.51871859498</v>
      </c>
      <c r="K2061" s="99">
        <v>6076.5833333333303</v>
      </c>
      <c r="L2061" s="16">
        <v>6360.4278102565804</v>
      </c>
      <c r="M2061" s="17">
        <f>gp_need_index[[#This Row],[Normalised weighted population (base year)]]/gp_need_index[[#This Row],[Registered population (base year)]]</f>
        <v>1.0467111963010876</v>
      </c>
      <c r="N2061" s="99">
        <v>6101.0129237442397</v>
      </c>
      <c r="O2061" s="16">
        <v>6383.4174199912504</v>
      </c>
      <c r="P2061" s="17">
        <f>gp_need_index[[#This Row],[Normalised weighted population 2026/27]]/gp_need_index[[#This Row],[Registered population 2026/27]]</f>
        <v>1.0462881327702052</v>
      </c>
      <c r="Q2061" s="99">
        <v>6122.0862310831799</v>
      </c>
      <c r="R2061" s="16">
        <v>6405.8576600702099</v>
      </c>
      <c r="S2061" s="17">
        <f>gp_need_index[[#This Row],[Normalised weighted population 2027/28]]/gp_need_index[[#This Row],[Registered population 2027/28]]</f>
        <v>1.0463520797120205</v>
      </c>
      <c r="T2061" s="99">
        <v>6144.93633451811</v>
      </c>
      <c r="U2061" s="16">
        <v>6431.4101947369099</v>
      </c>
      <c r="V2061" s="17">
        <f>gp_need_index[[#This Row],[Normalised weighted population 2028/29]]/gp_need_index[[#This Row],[Registered population 2028/29]]</f>
        <v>1.0466195001255885</v>
      </c>
    </row>
    <row r="2062" spans="1:22" x14ac:dyDescent="0.2">
      <c r="A2062" s="6" t="s">
        <v>3708</v>
      </c>
      <c r="B2062" s="1" t="s">
        <v>8563</v>
      </c>
      <c r="C2062" s="95" t="s">
        <v>6269</v>
      </c>
      <c r="D2062" s="95" t="s">
        <v>12677</v>
      </c>
      <c r="E2062" s="95" t="s">
        <v>6652</v>
      </c>
      <c r="F2062" s="95" t="s">
        <v>6294</v>
      </c>
      <c r="G2062" s="95" t="s">
        <v>6294</v>
      </c>
      <c r="H2062" s="61">
        <v>5298.4818522135402</v>
      </c>
      <c r="I2062" s="61">
        <v>47.901348254310498</v>
      </c>
      <c r="J2062" s="123">
        <v>253804.42442202501</v>
      </c>
      <c r="K2062" s="99">
        <v>3717.5</v>
      </c>
      <c r="L2062" s="16">
        <v>5109.9900567348104</v>
      </c>
      <c r="M2062" s="17">
        <f>gp_need_index[[#This Row],[Normalised weighted population (base year)]]/gp_need_index[[#This Row],[Registered population (base year)]]</f>
        <v>1.3745770159340445</v>
      </c>
      <c r="N2062" s="99">
        <v>3727.0411670636199</v>
      </c>
      <c r="O2062" s="16">
        <v>5128.4599899935401</v>
      </c>
      <c r="P2062" s="17">
        <f>gp_need_index[[#This Row],[Normalised weighted population 2026/27]]/gp_need_index[[#This Row],[Registered population 2026/27]]</f>
        <v>1.3760137761059505</v>
      </c>
      <c r="Q2062" s="99">
        <v>3736.4991052978698</v>
      </c>
      <c r="R2062" s="16">
        <v>5146.4885577400801</v>
      </c>
      <c r="S2062" s="17">
        <f>gp_need_index[[#This Row],[Normalised weighted population 2027/28]]/gp_need_index[[#This Row],[Registered population 2027/28]]</f>
        <v>1.377355758079275</v>
      </c>
      <c r="T2062" s="99">
        <v>3746.0806739730701</v>
      </c>
      <c r="U2062" s="16">
        <v>5167.0175538966996</v>
      </c>
      <c r="V2062" s="17">
        <f>gp_need_index[[#This Row],[Normalised weighted population 2028/29]]/gp_need_index[[#This Row],[Registered population 2028/29]]</f>
        <v>1.3793129416021339</v>
      </c>
    </row>
    <row r="2063" spans="1:22" x14ac:dyDescent="0.2">
      <c r="A2063" s="6" t="s">
        <v>3691</v>
      </c>
      <c r="B2063" s="1" t="s">
        <v>8564</v>
      </c>
      <c r="C2063" s="95" t="s">
        <v>6269</v>
      </c>
      <c r="D2063" s="95" t="s">
        <v>12677</v>
      </c>
      <c r="E2063" s="95" t="s">
        <v>6652</v>
      </c>
      <c r="F2063" s="95" t="s">
        <v>6294</v>
      </c>
      <c r="G2063" s="95" t="s">
        <v>6294</v>
      </c>
      <c r="H2063" s="61">
        <v>5307.73891244284</v>
      </c>
      <c r="I2063" s="61">
        <v>56.604150985981804</v>
      </c>
      <c r="J2063" s="123">
        <v>300440.05479408498</v>
      </c>
      <c r="K2063" s="99">
        <v>5885.1666666666697</v>
      </c>
      <c r="L2063" s="16">
        <v>6048.9319527772795</v>
      </c>
      <c r="M2063" s="17">
        <f>gp_need_index[[#This Row],[Normalised weighted population (base year)]]/gp_need_index[[#This Row],[Registered population (base year)]]</f>
        <v>1.027826788158468</v>
      </c>
      <c r="N2063" s="99">
        <v>5905.1717896014798</v>
      </c>
      <c r="O2063" s="16">
        <v>6070.7956684037199</v>
      </c>
      <c r="P2063" s="17">
        <f>gp_need_index[[#This Row],[Normalised weighted population 2026/27]]/gp_need_index[[#This Row],[Registered population 2026/27]]</f>
        <v>1.0280472583530744</v>
      </c>
      <c r="Q2063" s="99">
        <v>5919.83306522778</v>
      </c>
      <c r="R2063" s="16">
        <v>6092.1369192269303</v>
      </c>
      <c r="S2063" s="17">
        <f>gp_need_index[[#This Row],[Normalised weighted population 2027/28]]/gp_need_index[[#This Row],[Registered population 2027/28]]</f>
        <v>1.0291062014926127</v>
      </c>
      <c r="T2063" s="99">
        <v>5936.34693672292</v>
      </c>
      <c r="U2063" s="16">
        <v>6116.4380429926296</v>
      </c>
      <c r="V2063" s="17">
        <f>gp_need_index[[#This Row],[Normalised weighted population 2028/29]]/gp_need_index[[#This Row],[Registered population 2028/29]]</f>
        <v>1.0303370251417829</v>
      </c>
    </row>
    <row r="2064" spans="1:22" x14ac:dyDescent="0.2">
      <c r="A2064" s="6" t="s">
        <v>3683</v>
      </c>
      <c r="B2064" s="1" t="s">
        <v>8565</v>
      </c>
      <c r="C2064" s="95" t="s">
        <v>6269</v>
      </c>
      <c r="D2064" s="95" t="s">
        <v>12677</v>
      </c>
      <c r="E2064" s="95" t="s">
        <v>6652</v>
      </c>
      <c r="F2064" s="95" t="s">
        <v>6294</v>
      </c>
      <c r="G2064" s="95" t="s">
        <v>6294</v>
      </c>
      <c r="H2064" s="61">
        <v>5456.60480436732</v>
      </c>
      <c r="I2064" s="61">
        <v>61.665666244818802</v>
      </c>
      <c r="J2064" s="123">
        <v>336485.17069598997</v>
      </c>
      <c r="K2064" s="99">
        <v>6457.25</v>
      </c>
      <c r="L2064" s="16">
        <v>6774.64894637199</v>
      </c>
      <c r="M2064" s="17">
        <f>gp_need_index[[#This Row],[Normalised weighted population (base year)]]/gp_need_index[[#This Row],[Registered population (base year)]]</f>
        <v>1.049153888477601</v>
      </c>
      <c r="N2064" s="99">
        <v>6478.1566445964099</v>
      </c>
      <c r="O2064" s="16">
        <v>6799.13574820556</v>
      </c>
      <c r="P2064" s="17">
        <f>gp_need_index[[#This Row],[Normalised weighted population 2026/27]]/gp_need_index[[#This Row],[Registered population 2026/27]]</f>
        <v>1.0495479071005309</v>
      </c>
      <c r="Q2064" s="99">
        <v>6497.62687090687</v>
      </c>
      <c r="R2064" s="16">
        <v>6823.03740283358</v>
      </c>
      <c r="S2064" s="17">
        <f>gp_need_index[[#This Row],[Normalised weighted population 2027/28]]/gp_need_index[[#This Row],[Registered population 2027/28]]</f>
        <v>1.0500814433318317</v>
      </c>
      <c r="T2064" s="99">
        <v>6520.0293768396295</v>
      </c>
      <c r="U2064" s="16">
        <v>6850.25403939028</v>
      </c>
      <c r="V2064" s="17">
        <f>gp_need_index[[#This Row],[Normalised weighted population 2028/29]]/gp_need_index[[#This Row],[Registered population 2028/29]]</f>
        <v>1.0506477261779941</v>
      </c>
    </row>
    <row r="2065" spans="1:22" x14ac:dyDescent="0.2">
      <c r="A2065" s="6" t="s">
        <v>3673</v>
      </c>
      <c r="B2065" s="1" t="s">
        <v>8566</v>
      </c>
      <c r="C2065" s="95" t="s">
        <v>6269</v>
      </c>
      <c r="D2065" s="95" t="s">
        <v>12677</v>
      </c>
      <c r="E2065" s="95" t="s">
        <v>6652</v>
      </c>
      <c r="F2065" s="95" t="s">
        <v>6294</v>
      </c>
      <c r="G2065" s="95" t="s">
        <v>6294</v>
      </c>
      <c r="H2065" s="61">
        <v>5427.1045430501299</v>
      </c>
      <c r="I2065" s="61">
        <v>64.937769823869601</v>
      </c>
      <c r="J2065" s="123">
        <v>352424.06562666601</v>
      </c>
      <c r="K2065" s="99">
        <v>5617.4166666666697</v>
      </c>
      <c r="L2065" s="16">
        <v>7095.5558604124899</v>
      </c>
      <c r="M2065" s="17">
        <f>gp_need_index[[#This Row],[Normalised weighted population (base year)]]/gp_need_index[[#This Row],[Registered population (base year)]]</f>
        <v>1.2631350461355284</v>
      </c>
      <c r="N2065" s="99">
        <v>5635.7967713954704</v>
      </c>
      <c r="O2065" s="16">
        <v>7121.2025723865499</v>
      </c>
      <c r="P2065" s="17">
        <f>gp_need_index[[#This Row],[Normalised weighted population 2026/27]]/gp_need_index[[#This Row],[Registered population 2026/27]]</f>
        <v>1.2635662464853714</v>
      </c>
      <c r="Q2065" s="99">
        <v>5652.4919911655898</v>
      </c>
      <c r="R2065" s="16">
        <v>7146.2364194407601</v>
      </c>
      <c r="S2065" s="17">
        <f>gp_need_index[[#This Row],[Normalised weighted population 2027/28]]/gp_need_index[[#This Row],[Registered population 2027/28]]</f>
        <v>1.2642629888922936</v>
      </c>
      <c r="T2065" s="99">
        <v>5670.3330124149898</v>
      </c>
      <c r="U2065" s="16">
        <v>7174.7422751019603</v>
      </c>
      <c r="V2065" s="17">
        <f>gp_need_index[[#This Row],[Normalised weighted population 2028/29]]/gp_need_index[[#This Row],[Registered population 2028/29]]</f>
        <v>1.2653123298742985</v>
      </c>
    </row>
    <row r="2066" spans="1:22" x14ac:dyDescent="0.2">
      <c r="A2066" s="6" t="s">
        <v>4172</v>
      </c>
      <c r="B2066" s="1" t="s">
        <v>6953</v>
      </c>
      <c r="C2066" s="95" t="s">
        <v>6269</v>
      </c>
      <c r="D2066" s="95" t="s">
        <v>12677</v>
      </c>
      <c r="E2066" s="95" t="s">
        <v>6652</v>
      </c>
      <c r="F2066" s="95" t="s">
        <v>6268</v>
      </c>
      <c r="G2066" s="95" t="s">
        <v>6268</v>
      </c>
      <c r="H2066" s="61">
        <v>5282.9509191176503</v>
      </c>
      <c r="I2066" s="61">
        <v>106.126229473381</v>
      </c>
      <c r="J2066" s="123">
        <v>560659.661538888</v>
      </c>
      <c r="K2066" s="99">
        <v>17719.75</v>
      </c>
      <c r="L2066" s="16">
        <v>11288.082554905201</v>
      </c>
      <c r="M2066" s="17">
        <f>gp_need_index[[#This Row],[Normalised weighted population (base year)]]/gp_need_index[[#This Row],[Registered population (base year)]]</f>
        <v>0.63703396238125254</v>
      </c>
      <c r="N2066" s="99">
        <v>17703.3907580368</v>
      </c>
      <c r="O2066" s="16">
        <v>11328.883051401899</v>
      </c>
      <c r="P2066" s="17">
        <f>gp_need_index[[#This Row],[Normalised weighted population 2026/27]]/gp_need_index[[#This Row],[Registered population 2026/27]]</f>
        <v>0.63992730015626709</v>
      </c>
      <c r="Q2066" s="99">
        <v>17699.121937279699</v>
      </c>
      <c r="R2066" s="16">
        <v>11368.7085615908</v>
      </c>
      <c r="S2066" s="17">
        <f>gp_need_index[[#This Row],[Normalised weighted population 2027/28]]/gp_need_index[[#This Row],[Registered population 2027/28]]</f>
        <v>0.64233178356971854</v>
      </c>
      <c r="T2066" s="99">
        <v>17735.196927958299</v>
      </c>
      <c r="U2066" s="16">
        <v>11414.0575741745</v>
      </c>
      <c r="V2066" s="17">
        <f>gp_need_index[[#This Row],[Normalised weighted population 2028/29]]/gp_need_index[[#This Row],[Registered population 2028/29]]</f>
        <v>0.64358222919876551</v>
      </c>
    </row>
    <row r="2067" spans="1:22" x14ac:dyDescent="0.2">
      <c r="A2067" s="6" t="s">
        <v>4131</v>
      </c>
      <c r="B2067" s="1" t="s">
        <v>8567</v>
      </c>
      <c r="C2067" s="95" t="s">
        <v>6269</v>
      </c>
      <c r="D2067" s="95" t="s">
        <v>12677</v>
      </c>
      <c r="E2067" s="95" t="s">
        <v>6652</v>
      </c>
      <c r="F2067" s="95" t="s">
        <v>6291</v>
      </c>
      <c r="G2067" s="95" t="s">
        <v>6291</v>
      </c>
      <c r="H2067" s="61">
        <v>5589.7484315814399</v>
      </c>
      <c r="I2067" s="61">
        <v>38.310557438739103</v>
      </c>
      <c r="J2067" s="123">
        <v>214146.378356203</v>
      </c>
      <c r="K2067" s="99">
        <v>5051.4166666666697</v>
      </c>
      <c r="L2067" s="16">
        <v>4311.5318678069598</v>
      </c>
      <c r="M2067" s="17">
        <f>gp_need_index[[#This Row],[Normalised weighted population (base year)]]/gp_need_index[[#This Row],[Registered population (base year)]]</f>
        <v>0.85352924779655026</v>
      </c>
      <c r="N2067" s="99">
        <v>5045.4253136346197</v>
      </c>
      <c r="O2067" s="16">
        <v>4327.1157935988103</v>
      </c>
      <c r="P2067" s="17">
        <f>gp_need_index[[#This Row],[Normalised weighted population 2026/27]]/gp_need_index[[#This Row],[Registered population 2026/27]]</f>
        <v>0.85763152254089081</v>
      </c>
      <c r="Q2067" s="99">
        <v>5040.6573348179199</v>
      </c>
      <c r="R2067" s="16">
        <v>4342.3273191609196</v>
      </c>
      <c r="S2067" s="17">
        <f>gp_need_index[[#This Row],[Normalised weighted population 2027/28]]/gp_need_index[[#This Row],[Registered population 2027/28]]</f>
        <v>0.86146052602438494</v>
      </c>
      <c r="T2067" s="99">
        <v>5046.4032060674599</v>
      </c>
      <c r="U2067" s="16">
        <v>4359.6485703102599</v>
      </c>
      <c r="V2067" s="17">
        <f>gp_need_index[[#This Row],[Normalised weighted population 2028/29]]/gp_need_index[[#This Row],[Registered population 2028/29]]</f>
        <v>0.86391205622818801</v>
      </c>
    </row>
    <row r="2068" spans="1:22" x14ac:dyDescent="0.2">
      <c r="A2068" s="6" t="s">
        <v>4134</v>
      </c>
      <c r="B2068" s="1" t="s">
        <v>12328</v>
      </c>
      <c r="C2068" s="95" t="s">
        <v>6269</v>
      </c>
      <c r="D2068" s="95" t="s">
        <v>12677</v>
      </c>
      <c r="E2068" s="95" t="s">
        <v>6652</v>
      </c>
      <c r="F2068" s="95" t="s">
        <v>6291</v>
      </c>
      <c r="G2068" s="95" t="s">
        <v>6291</v>
      </c>
      <c r="H2068" s="61">
        <v>5465.6342046210102</v>
      </c>
      <c r="I2068" s="61">
        <v>61.373244120467902</v>
      </c>
      <c r="J2068" s="123">
        <v>335443.70231338497</v>
      </c>
      <c r="K2068" s="99">
        <v>10459.5</v>
      </c>
      <c r="L2068" s="16">
        <v>6753.6804660484704</v>
      </c>
      <c r="M2068" s="17">
        <f>gp_need_index[[#This Row],[Normalised weighted population (base year)]]/gp_need_index[[#This Row],[Registered population (base year)]]</f>
        <v>0.64569821368597646</v>
      </c>
      <c r="N2068" s="99">
        <v>10443.935962178</v>
      </c>
      <c r="O2068" s="16">
        <v>6778.0914778261304</v>
      </c>
      <c r="P2068" s="17">
        <f>gp_need_index[[#This Row],[Normalised weighted population 2026/27]]/gp_need_index[[#This Row],[Registered population 2026/27]]</f>
        <v>0.64899780143927777</v>
      </c>
      <c r="Q2068" s="99">
        <v>10432.787339644899</v>
      </c>
      <c r="R2068" s="16">
        <v>6801.91915351019</v>
      </c>
      <c r="S2068" s="17">
        <f>gp_need_index[[#This Row],[Normalised weighted population 2027/28]]/gp_need_index[[#This Row],[Registered population 2027/28]]</f>
        <v>0.65197525187374394</v>
      </c>
      <c r="T2068" s="99">
        <v>10436.809482328399</v>
      </c>
      <c r="U2068" s="16">
        <v>6829.0515507930004</v>
      </c>
      <c r="V2068" s="17">
        <f>gp_need_index[[#This Row],[Normalised weighted population 2028/29]]/gp_need_index[[#This Row],[Registered population 2028/29]]</f>
        <v>0.65432367644115252</v>
      </c>
    </row>
    <row r="2069" spans="1:22" x14ac:dyDescent="0.2">
      <c r="A2069" s="6" t="s">
        <v>4185</v>
      </c>
      <c r="B2069" s="1" t="s">
        <v>8568</v>
      </c>
      <c r="C2069" s="95" t="s">
        <v>6269</v>
      </c>
      <c r="D2069" s="95" t="s">
        <v>12677</v>
      </c>
      <c r="E2069" s="95" t="s">
        <v>6652</v>
      </c>
      <c r="F2069" s="95" t="s">
        <v>6268</v>
      </c>
      <c r="G2069" s="95" t="s">
        <v>6268</v>
      </c>
      <c r="H2069" s="61">
        <v>5563.31402118389</v>
      </c>
      <c r="I2069" s="61">
        <v>56.032301674611197</v>
      </c>
      <c r="J2069" s="123">
        <v>311725.28954556998</v>
      </c>
      <c r="K2069" s="99">
        <v>8772</v>
      </c>
      <c r="L2069" s="16">
        <v>6276.14405713413</v>
      </c>
      <c r="M2069" s="17">
        <f>gp_need_index[[#This Row],[Normalised weighted population (base year)]]/gp_need_index[[#This Row],[Registered population (base year)]]</f>
        <v>0.71547469871570113</v>
      </c>
      <c r="N2069" s="99">
        <v>8765.9439670767097</v>
      </c>
      <c r="O2069" s="16">
        <v>6298.8290253181003</v>
      </c>
      <c r="P2069" s="17">
        <f>gp_need_index[[#This Row],[Normalised weighted population 2026/27]]/gp_need_index[[#This Row],[Registered population 2026/27]]</f>
        <v>0.71855684327613267</v>
      </c>
      <c r="Q2069" s="99">
        <v>8766.3099280940205</v>
      </c>
      <c r="R2069" s="16">
        <v>6320.9719036925899</v>
      </c>
      <c r="S2069" s="17">
        <f>gp_need_index[[#This Row],[Normalised weighted population 2027/28]]/gp_need_index[[#This Row],[Registered population 2027/28]]</f>
        <v>0.72105275258810086</v>
      </c>
      <c r="T2069" s="99">
        <v>8782.9701669113492</v>
      </c>
      <c r="U2069" s="16">
        <v>6346.1858347955404</v>
      </c>
      <c r="V2069" s="17">
        <f>gp_need_index[[#This Row],[Normalised weighted population 2028/29]]/gp_need_index[[#This Row],[Registered population 2028/29]]</f>
        <v>0.72255577716794894</v>
      </c>
    </row>
    <row r="2070" spans="1:22" x14ac:dyDescent="0.2">
      <c r="A2070" s="6" t="s">
        <v>4194</v>
      </c>
      <c r="B2070" s="1" t="s">
        <v>8569</v>
      </c>
      <c r="C2070" s="95" t="s">
        <v>6269</v>
      </c>
      <c r="D2070" s="95" t="s">
        <v>12677</v>
      </c>
      <c r="E2070" s="95" t="s">
        <v>6652</v>
      </c>
      <c r="F2070" s="95" t="s">
        <v>6268</v>
      </c>
      <c r="G2070" s="95" t="s">
        <v>6268</v>
      </c>
      <c r="H2070" s="61">
        <v>5512.4218207465301</v>
      </c>
      <c r="I2070" s="61">
        <v>34.110780370944497</v>
      </c>
      <c r="J2070" s="123">
        <v>188033.01003948701</v>
      </c>
      <c r="K2070" s="99">
        <v>4520.4166666666697</v>
      </c>
      <c r="L2070" s="16">
        <v>3785.77644510247</v>
      </c>
      <c r="M2070" s="17">
        <f>gp_need_index[[#This Row],[Normalised weighted population (base year)]]/gp_need_index[[#This Row],[Registered population (base year)]]</f>
        <v>0.8374839587285392</v>
      </c>
      <c r="N2070" s="99">
        <v>4513.6736076923899</v>
      </c>
      <c r="O2070" s="16">
        <v>3799.4600408623801</v>
      </c>
      <c r="P2070" s="17">
        <f>gp_need_index[[#This Row],[Normalised weighted population 2026/27]]/gp_need_index[[#This Row],[Registered population 2026/27]]</f>
        <v>0.84176667856248677</v>
      </c>
      <c r="Q2070" s="99">
        <v>4509.9187807503904</v>
      </c>
      <c r="R2070" s="16">
        <v>3812.8166475007502</v>
      </c>
      <c r="S2070" s="17">
        <f>gp_need_index[[#This Row],[Normalised weighted population 2027/28]]/gp_need_index[[#This Row],[Registered population 2027/28]]</f>
        <v>0.84542911588007541</v>
      </c>
      <c r="T2070" s="99">
        <v>4516.9676375951103</v>
      </c>
      <c r="U2070" s="16">
        <v>3828.0257162520402</v>
      </c>
      <c r="V2070" s="17">
        <f>gp_need_index[[#This Row],[Normalised weighted population 2028/29]]/gp_need_index[[#This Row],[Registered population 2028/29]]</f>
        <v>0.84747689675503823</v>
      </c>
    </row>
    <row r="2071" spans="1:22" x14ac:dyDescent="0.2">
      <c r="A2071" s="6" t="s">
        <v>4124</v>
      </c>
      <c r="B2071" s="1" t="s">
        <v>8570</v>
      </c>
      <c r="C2071" s="95" t="s">
        <v>6269</v>
      </c>
      <c r="D2071" s="95" t="s">
        <v>12677</v>
      </c>
      <c r="E2071" s="95" t="s">
        <v>6652</v>
      </c>
      <c r="F2071" s="95" t="s">
        <v>6291</v>
      </c>
      <c r="G2071" s="95" t="s">
        <v>6291</v>
      </c>
      <c r="H2071" s="61">
        <v>5471.63031475361</v>
      </c>
      <c r="I2071" s="61"/>
      <c r="J2071" s="123"/>
      <c r="K2071" s="99">
        <v>1.1666666666666701</v>
      </c>
      <c r="L2071" s="16"/>
      <c r="M2071" s="17">
        <f>gp_need_index[[#This Row],[Normalised weighted population (base year)]]/gp_need_index[[#This Row],[Registered population (base year)]]</f>
        <v>0</v>
      </c>
      <c r="N2071" s="99">
        <v>1.1595154651047199</v>
      </c>
      <c r="O2071" s="16"/>
      <c r="P2071" s="17">
        <f>gp_need_index[[#This Row],[Normalised weighted population 2026/27]]/gp_need_index[[#This Row],[Registered population 2026/27]]</f>
        <v>0</v>
      </c>
      <c r="Q2071" s="99">
        <v>1.16483996767152</v>
      </c>
      <c r="R2071" s="16"/>
      <c r="S2071" s="17">
        <f>gp_need_index[[#This Row],[Normalised weighted population 2027/28]]/gp_need_index[[#This Row],[Registered population 2027/28]]</f>
        <v>0</v>
      </c>
      <c r="T2071" s="99">
        <v>1.1765628457058199</v>
      </c>
      <c r="U2071" s="16"/>
      <c r="V2071" s="17">
        <f>gp_need_index[[#This Row],[Normalised weighted population 2028/29]]/gp_need_index[[#This Row],[Registered population 2028/29]]</f>
        <v>0</v>
      </c>
    </row>
    <row r="2072" spans="1:22" x14ac:dyDescent="0.2">
      <c r="A2072" s="6" t="s">
        <v>4192</v>
      </c>
      <c r="B2072" s="1" t="s">
        <v>8571</v>
      </c>
      <c r="C2072" s="95" t="s">
        <v>6269</v>
      </c>
      <c r="D2072" s="95" t="s">
        <v>12677</v>
      </c>
      <c r="E2072" s="95" t="s">
        <v>6652</v>
      </c>
      <c r="F2072" s="95" t="s">
        <v>6268</v>
      </c>
      <c r="G2072" s="95" t="s">
        <v>6268</v>
      </c>
      <c r="H2072" s="61">
        <v>5654.72195638021</v>
      </c>
      <c r="I2072" s="61">
        <v>89.827043978429799</v>
      </c>
      <c r="J2072" s="123">
        <v>507946.95786155801</v>
      </c>
      <c r="K2072" s="99">
        <v>11282.083333333299</v>
      </c>
      <c r="L2072" s="16">
        <v>10226.787456255301</v>
      </c>
      <c r="M2072" s="17">
        <f>gp_need_index[[#This Row],[Normalised weighted population (base year)]]/gp_need_index[[#This Row],[Registered population (base year)]]</f>
        <v>0.90646267662639124</v>
      </c>
      <c r="N2072" s="99">
        <v>11251.1501749786</v>
      </c>
      <c r="O2072" s="16">
        <v>10263.751927745599</v>
      </c>
      <c r="P2072" s="17">
        <f>gp_need_index[[#This Row],[Normalised weighted population 2026/27]]/gp_need_index[[#This Row],[Registered population 2026/27]]</f>
        <v>0.91224023927537001</v>
      </c>
      <c r="Q2072" s="99">
        <v>11228.6224325968</v>
      </c>
      <c r="R2072" s="16">
        <v>10299.8330802406</v>
      </c>
      <c r="S2072" s="17">
        <f>gp_need_index[[#This Row],[Normalised weighted population 2027/28]]/gp_need_index[[#This Row],[Registered population 2027/28]]</f>
        <v>0.91728376673705625</v>
      </c>
      <c r="T2072" s="99">
        <v>11238.461703937601</v>
      </c>
      <c r="U2072" s="16">
        <v>10340.918420535299</v>
      </c>
      <c r="V2072" s="17">
        <f>gp_need_index[[#This Row],[Normalised weighted population 2028/29]]/gp_need_index[[#This Row],[Registered population 2028/29]]</f>
        <v>0.92013646466510357</v>
      </c>
    </row>
    <row r="2073" spans="1:22" x14ac:dyDescent="0.2">
      <c r="A2073" s="6" t="s">
        <v>4145</v>
      </c>
      <c r="B2073" s="1" t="s">
        <v>8572</v>
      </c>
      <c r="C2073" s="95" t="s">
        <v>6269</v>
      </c>
      <c r="D2073" s="95" t="s">
        <v>12677</v>
      </c>
      <c r="E2073" s="95" t="s">
        <v>6652</v>
      </c>
      <c r="F2073" s="95" t="s">
        <v>6268</v>
      </c>
      <c r="G2073" s="95" t="s">
        <v>6268</v>
      </c>
      <c r="H2073" s="61">
        <v>5580.1409179687498</v>
      </c>
      <c r="I2073" s="61">
        <v>20.44497963737</v>
      </c>
      <c r="J2073" s="123">
        <v>114085.867441526</v>
      </c>
      <c r="K2073" s="99">
        <v>3874.5</v>
      </c>
      <c r="L2073" s="16">
        <v>2296.9562077877299</v>
      </c>
      <c r="M2073" s="17">
        <f>gp_need_index[[#This Row],[Normalised weighted population (base year)]]/gp_need_index[[#This Row],[Registered population (base year)]]</f>
        <v>0.5928393877371867</v>
      </c>
      <c r="N2073" s="99">
        <v>3871.72640250415</v>
      </c>
      <c r="O2073" s="16">
        <v>2305.2584994526901</v>
      </c>
      <c r="P2073" s="17">
        <f>gp_need_index[[#This Row],[Normalised weighted population 2026/27]]/gp_need_index[[#This Row],[Registered population 2026/27]]</f>
        <v>0.59540841986192472</v>
      </c>
      <c r="Q2073" s="99">
        <v>3871.3574809256602</v>
      </c>
      <c r="R2073" s="16">
        <v>2313.3623959658298</v>
      </c>
      <c r="S2073" s="17">
        <f>gp_need_index[[#This Row],[Normalised weighted population 2027/28]]/gp_need_index[[#This Row],[Registered population 2027/28]]</f>
        <v>0.59755845523536977</v>
      </c>
      <c r="T2073" s="99">
        <v>3881.1074207094298</v>
      </c>
      <c r="U2073" s="16">
        <v>2322.5902427205301</v>
      </c>
      <c r="V2073" s="17">
        <f>gp_need_index[[#This Row],[Normalised weighted population 2028/29]]/gp_need_index[[#This Row],[Registered population 2028/29]]</f>
        <v>0.59843492873381554</v>
      </c>
    </row>
    <row r="2074" spans="1:22" x14ac:dyDescent="0.2">
      <c r="A2074" s="6" t="s">
        <v>4176</v>
      </c>
      <c r="B2074" s="1" t="s">
        <v>8573</v>
      </c>
      <c r="C2074" s="95" t="s">
        <v>6269</v>
      </c>
      <c r="D2074" s="95" t="s">
        <v>12677</v>
      </c>
      <c r="E2074" s="95" t="s">
        <v>6652</v>
      </c>
      <c r="F2074" s="95" t="s">
        <v>6268</v>
      </c>
      <c r="G2074" s="95" t="s">
        <v>6268</v>
      </c>
      <c r="H2074" s="61">
        <v>5831.0604306175601</v>
      </c>
      <c r="I2074" s="61">
        <v>45.223695788157201</v>
      </c>
      <c r="J2074" s="123">
        <v>263702.10303661</v>
      </c>
      <c r="K2074" s="99">
        <v>5907.1666666666697</v>
      </c>
      <c r="L2074" s="16">
        <v>5309.2656974982001</v>
      </c>
      <c r="M2074" s="17">
        <f>gp_need_index[[#This Row],[Normalised weighted population (base year)]]/gp_need_index[[#This Row],[Registered population (base year)]]</f>
        <v>0.89878379891626514</v>
      </c>
      <c r="N2074" s="99">
        <v>5895.4403955401203</v>
      </c>
      <c r="O2074" s="16">
        <v>5328.4559076545602</v>
      </c>
      <c r="P2074" s="17">
        <f>gp_need_index[[#This Row],[Normalised weighted population 2026/27]]/gp_need_index[[#This Row],[Registered population 2026/27]]</f>
        <v>0.90382661008421328</v>
      </c>
      <c r="Q2074" s="99">
        <v>5887.1203609083204</v>
      </c>
      <c r="R2074" s="16">
        <v>5347.1875402505202</v>
      </c>
      <c r="S2074" s="17">
        <f>gp_need_index[[#This Row],[Normalised weighted population 2027/28]]/gp_need_index[[#This Row],[Registered population 2027/28]]</f>
        <v>0.90828575134236011</v>
      </c>
      <c r="T2074" s="99">
        <v>5892.2251681203998</v>
      </c>
      <c r="U2074" s="16">
        <v>5368.5171111279997</v>
      </c>
      <c r="V2074" s="17">
        <f>gp_need_index[[#This Row],[Normalised weighted population 2028/29]]/gp_need_index[[#This Row],[Registered population 2028/29]]</f>
        <v>0.91111879772926918</v>
      </c>
    </row>
    <row r="2075" spans="1:22" x14ac:dyDescent="0.2">
      <c r="A2075" s="6" t="s">
        <v>4179</v>
      </c>
      <c r="B2075" s="1" t="s">
        <v>8574</v>
      </c>
      <c r="C2075" s="95" t="s">
        <v>6269</v>
      </c>
      <c r="D2075" s="95" t="s">
        <v>12677</v>
      </c>
      <c r="E2075" s="95" t="s">
        <v>6652</v>
      </c>
      <c r="F2075" s="95" t="s">
        <v>6268</v>
      </c>
      <c r="G2075" s="95" t="s">
        <v>6268</v>
      </c>
      <c r="H2075" s="61">
        <v>5787.6097045898396</v>
      </c>
      <c r="I2075" s="61">
        <v>53.141891263650699</v>
      </c>
      <c r="J2075" s="123">
        <v>307564.52559776301</v>
      </c>
      <c r="K2075" s="99">
        <v>8010.8333333333303</v>
      </c>
      <c r="L2075" s="16">
        <v>6192.3730099976101</v>
      </c>
      <c r="M2075" s="17">
        <f>gp_need_index[[#This Row],[Normalised weighted population (base year)]]/gp_need_index[[#This Row],[Registered population (base year)]]</f>
        <v>0.77299985561189377</v>
      </c>
      <c r="N2075" s="99">
        <v>7989.6716075905797</v>
      </c>
      <c r="O2075" s="16">
        <v>6214.7551897940402</v>
      </c>
      <c r="P2075" s="17">
        <f>gp_need_index[[#This Row],[Normalised weighted population 2026/27]]/gp_need_index[[#This Row],[Registered population 2026/27]]</f>
        <v>0.77784863947220539</v>
      </c>
      <c r="Q2075" s="99">
        <v>7975.3065419640398</v>
      </c>
      <c r="R2075" s="16">
        <v>6236.6025153432302</v>
      </c>
      <c r="S2075" s="17">
        <f>gp_need_index[[#This Row],[Normalised weighted population 2027/28]]/gp_need_index[[#This Row],[Registered population 2027/28]]</f>
        <v>0.78198906619172692</v>
      </c>
      <c r="T2075" s="99">
        <v>7982.5413002195301</v>
      </c>
      <c r="U2075" s="16">
        <v>6261.4799026397104</v>
      </c>
      <c r="V2075" s="17">
        <f>gp_need_index[[#This Row],[Normalised weighted population 2028/29]]/gp_need_index[[#This Row],[Registered population 2028/29]]</f>
        <v>0.78439680637386888</v>
      </c>
    </row>
    <row r="2076" spans="1:22" x14ac:dyDescent="0.2">
      <c r="A2076" s="6" t="s">
        <v>4143</v>
      </c>
      <c r="B2076" s="1" t="s">
        <v>8575</v>
      </c>
      <c r="C2076" s="95" t="s">
        <v>6269</v>
      </c>
      <c r="D2076" s="95" t="s">
        <v>12677</v>
      </c>
      <c r="E2076" s="95" t="s">
        <v>6652</v>
      </c>
      <c r="F2076" s="95" t="s">
        <v>6291</v>
      </c>
      <c r="G2076" s="95" t="s">
        <v>6291</v>
      </c>
      <c r="H2076" s="61">
        <v>5332.1605716534496</v>
      </c>
      <c r="I2076" s="61">
        <v>110.744606769218</v>
      </c>
      <c r="J2076" s="123">
        <v>590508.02573809295</v>
      </c>
      <c r="K2076" s="99">
        <v>16377.25</v>
      </c>
      <c r="L2076" s="16">
        <v>11889.036792070599</v>
      </c>
      <c r="M2076" s="17">
        <f>gp_need_index[[#This Row],[Normalised weighted population (base year)]]/gp_need_index[[#This Row],[Registered population (base year)]]</f>
        <v>0.72594829974938402</v>
      </c>
      <c r="N2076" s="99">
        <v>16341.949650422101</v>
      </c>
      <c r="O2076" s="16">
        <v>11932.0094228628</v>
      </c>
      <c r="P2076" s="17">
        <f>gp_need_index[[#This Row],[Normalised weighted population 2026/27]]/gp_need_index[[#This Row],[Registered population 2026/27]]</f>
        <v>0.73014601550645486</v>
      </c>
      <c r="Q2076" s="99">
        <v>16316.368652122799</v>
      </c>
      <c r="R2076" s="16">
        <v>11973.9551610868</v>
      </c>
      <c r="S2076" s="17">
        <f>gp_need_index[[#This Row],[Normalised weighted population 2027/28]]/gp_need_index[[#This Row],[Registered population 2027/28]]</f>
        <v>0.73386152374835922</v>
      </c>
      <c r="T2076" s="99">
        <v>16321.5825330118</v>
      </c>
      <c r="U2076" s="16">
        <v>12021.718461582601</v>
      </c>
      <c r="V2076" s="17">
        <f>gp_need_index[[#This Row],[Normalised weighted population 2028/29]]/gp_need_index[[#This Row],[Registered population 2028/29]]</f>
        <v>0.73655348292775191</v>
      </c>
    </row>
    <row r="2077" spans="1:22" x14ac:dyDescent="0.2">
      <c r="A2077" s="6" t="s">
        <v>4151</v>
      </c>
      <c r="B2077" s="1" t="s">
        <v>8576</v>
      </c>
      <c r="C2077" s="95" t="s">
        <v>6269</v>
      </c>
      <c r="D2077" s="95" t="s">
        <v>12677</v>
      </c>
      <c r="E2077" s="95" t="s">
        <v>6652</v>
      </c>
      <c r="F2077" s="95" t="s">
        <v>6291</v>
      </c>
      <c r="G2077" s="95" t="s">
        <v>6291</v>
      </c>
      <c r="H2077" s="61">
        <v>5469.9243041992204</v>
      </c>
      <c r="I2077" s="61">
        <v>101.10528433544199</v>
      </c>
      <c r="J2077" s="123">
        <v>553038.25206940703</v>
      </c>
      <c r="K2077" s="99">
        <v>12867.083333333299</v>
      </c>
      <c r="L2077" s="16">
        <v>11134.636346486899</v>
      </c>
      <c r="M2077" s="17">
        <f>gp_need_index[[#This Row],[Normalised weighted population (base year)]]/gp_need_index[[#This Row],[Registered population (base year)]]</f>
        <v>0.86535822128715478</v>
      </c>
      <c r="N2077" s="99">
        <v>12838.6869768489</v>
      </c>
      <c r="O2077" s="16">
        <v>11174.882215440901</v>
      </c>
      <c r="P2077" s="17">
        <f>gp_need_index[[#This Row],[Normalised weighted population 2026/27]]/gp_need_index[[#This Row],[Registered population 2026/27]]</f>
        <v>0.87040693768699084</v>
      </c>
      <c r="Q2077" s="99">
        <v>12821.8821125101</v>
      </c>
      <c r="R2077" s="16">
        <v>11214.166351706799</v>
      </c>
      <c r="S2077" s="17">
        <f>gp_need_index[[#This Row],[Normalised weighted population 2027/28]]/gp_need_index[[#This Row],[Registered population 2027/28]]</f>
        <v>0.87461156274127028</v>
      </c>
      <c r="T2077" s="99">
        <v>12828.9199725134</v>
      </c>
      <c r="U2077" s="16">
        <v>11258.8989058261</v>
      </c>
      <c r="V2077" s="17">
        <f>gp_need_index[[#This Row],[Normalised weighted population 2028/29]]/gp_need_index[[#This Row],[Registered population 2028/29]]</f>
        <v>0.87761860935673863</v>
      </c>
    </row>
    <row r="2078" spans="1:22" x14ac:dyDescent="0.2">
      <c r="A2078" s="6" t="s">
        <v>4125</v>
      </c>
      <c r="B2078" s="1" t="s">
        <v>8577</v>
      </c>
      <c r="C2078" s="95" t="s">
        <v>6269</v>
      </c>
      <c r="D2078" s="95" t="s">
        <v>12677</v>
      </c>
      <c r="E2078" s="95" t="s">
        <v>6652</v>
      </c>
      <c r="F2078" s="95" t="s">
        <v>6268</v>
      </c>
      <c r="G2078" s="95" t="s">
        <v>6268</v>
      </c>
      <c r="H2078" s="61">
        <v>5522.6937934027801</v>
      </c>
      <c r="I2078" s="61">
        <v>50.971566186524001</v>
      </c>
      <c r="J2078" s="123">
        <v>281500.35221833503</v>
      </c>
      <c r="K2078" s="99">
        <v>4983.5</v>
      </c>
      <c r="L2078" s="16">
        <v>5667.6080571832899</v>
      </c>
      <c r="M2078" s="17">
        <f>gp_need_index[[#This Row],[Normalised weighted population (base year)]]/gp_need_index[[#This Row],[Registered population (base year)]]</f>
        <v>1.1372746176749855</v>
      </c>
      <c r="N2078" s="99">
        <v>4988.5811079715804</v>
      </c>
      <c r="O2078" s="16">
        <v>5688.0934869767998</v>
      </c>
      <c r="P2078" s="17">
        <f>gp_need_index[[#This Row],[Normalised weighted population 2026/27]]/gp_need_index[[#This Row],[Registered population 2026/27]]</f>
        <v>1.1402227134059066</v>
      </c>
      <c r="Q2078" s="99">
        <v>4995.7659349914902</v>
      </c>
      <c r="R2078" s="16">
        <v>5708.0893880813701</v>
      </c>
      <c r="S2078" s="17">
        <f>gp_need_index[[#This Row],[Normalised weighted population 2027/28]]/gp_need_index[[#This Row],[Registered population 2027/28]]</f>
        <v>1.1425854338171857</v>
      </c>
      <c r="T2078" s="99">
        <v>5014.0762043521199</v>
      </c>
      <c r="U2078" s="16">
        <v>5730.8585721172103</v>
      </c>
      <c r="V2078" s="17">
        <f>gp_need_index[[#This Row],[Normalised weighted population 2028/29]]/gp_need_index[[#This Row],[Registered population 2028/29]]</f>
        <v>1.1429540235433473</v>
      </c>
    </row>
    <row r="2079" spans="1:22" x14ac:dyDescent="0.2">
      <c r="A2079" s="6" t="s">
        <v>4141</v>
      </c>
      <c r="B2079" s="1" t="s">
        <v>8578</v>
      </c>
      <c r="C2079" s="95" t="s">
        <v>6269</v>
      </c>
      <c r="D2079" s="95" t="s">
        <v>12677</v>
      </c>
      <c r="E2079" s="95" t="s">
        <v>6652</v>
      </c>
      <c r="F2079" s="95" t="s">
        <v>6291</v>
      </c>
      <c r="G2079" s="95" t="s">
        <v>6291</v>
      </c>
      <c r="H2079" s="61">
        <v>5511.00847167969</v>
      </c>
      <c r="I2079" s="61">
        <v>36.909979002499597</v>
      </c>
      <c r="J2079" s="123">
        <v>203411.20697229399</v>
      </c>
      <c r="K2079" s="99">
        <v>5537.8333333333303</v>
      </c>
      <c r="L2079" s="16">
        <v>4095.3945047407501</v>
      </c>
      <c r="M2079" s="17">
        <f>gp_need_index[[#This Row],[Normalised weighted population (base year)]]/gp_need_index[[#This Row],[Registered population (base year)]]</f>
        <v>0.73953011191032936</v>
      </c>
      <c r="N2079" s="99">
        <v>5526.7080423219804</v>
      </c>
      <c r="O2079" s="16">
        <v>4110.1972073548204</v>
      </c>
      <c r="P2079" s="17">
        <f>gp_need_index[[#This Row],[Normalised weighted population 2026/27]]/gp_need_index[[#This Row],[Registered population 2026/27]]</f>
        <v>0.74369718390768658</v>
      </c>
      <c r="Q2079" s="99">
        <v>5519.9681111990403</v>
      </c>
      <c r="R2079" s="16">
        <v>4124.6461781860298</v>
      </c>
      <c r="S2079" s="17">
        <f>gp_need_index[[#This Row],[Normalised weighted population 2027/28]]/gp_need_index[[#This Row],[Registered population 2027/28]]</f>
        <v>0.74722282721486222</v>
      </c>
      <c r="T2079" s="99">
        <v>5522.1193139712004</v>
      </c>
      <c r="U2079" s="16">
        <v>4141.0991139284097</v>
      </c>
      <c r="V2079" s="17">
        <f>gp_need_index[[#This Row],[Normalised weighted population 2028/29]]/gp_need_index[[#This Row],[Registered population 2028/29]]</f>
        <v>0.74991119866810008</v>
      </c>
    </row>
    <row r="2080" spans="1:22" x14ac:dyDescent="0.2">
      <c r="A2080" s="6" t="s">
        <v>4138</v>
      </c>
      <c r="B2080" s="1" t="s">
        <v>8579</v>
      </c>
      <c r="C2080" s="95" t="s">
        <v>6269</v>
      </c>
      <c r="D2080" s="95" t="s">
        <v>12677</v>
      </c>
      <c r="E2080" s="95" t="s">
        <v>6652</v>
      </c>
      <c r="F2080" s="95" t="s">
        <v>6291</v>
      </c>
      <c r="G2080" s="95" t="s">
        <v>6291</v>
      </c>
      <c r="H2080" s="61">
        <v>5663.7776041666702</v>
      </c>
      <c r="I2080" s="61">
        <v>12.9264639791768</v>
      </c>
      <c r="J2080" s="123">
        <v>73212.6171863286</v>
      </c>
      <c r="K2080" s="99">
        <v>2329</v>
      </c>
      <c r="L2080" s="16">
        <v>1474.03161588544</v>
      </c>
      <c r="M2080" s="17">
        <f>gp_need_index[[#This Row],[Normalised weighted population (base year)]]/gp_need_index[[#This Row],[Registered population (base year)]]</f>
        <v>0.63290322708692148</v>
      </c>
      <c r="N2080" s="99">
        <v>2328.4615258298199</v>
      </c>
      <c r="O2080" s="16">
        <v>1479.3594668722999</v>
      </c>
      <c r="P2080" s="17">
        <f>gp_need_index[[#This Row],[Normalised weighted population 2026/27]]/gp_need_index[[#This Row],[Registered population 2026/27]]</f>
        <v>0.63533773285993378</v>
      </c>
      <c r="Q2080" s="99">
        <v>2330.7449750535702</v>
      </c>
      <c r="R2080" s="16">
        <v>1484.5600012280399</v>
      </c>
      <c r="S2080" s="17">
        <f>gp_need_index[[#This Row],[Normalised weighted population 2027/28]]/gp_need_index[[#This Row],[Registered population 2027/28]]</f>
        <v>0.63694656305927189</v>
      </c>
      <c r="T2080" s="99">
        <v>2335.8831779693901</v>
      </c>
      <c r="U2080" s="16">
        <v>1490.4818110635399</v>
      </c>
      <c r="V2080" s="17">
        <f>gp_need_index[[#This Row],[Normalised weighted population 2028/29]]/gp_need_index[[#This Row],[Registered population 2028/29]]</f>
        <v>0.63808063053873809</v>
      </c>
    </row>
    <row r="2081" spans="1:22" x14ac:dyDescent="0.2">
      <c r="A2081" s="6" t="s">
        <v>4129</v>
      </c>
      <c r="B2081" s="1" t="s">
        <v>8580</v>
      </c>
      <c r="C2081" s="95" t="s">
        <v>6269</v>
      </c>
      <c r="D2081" s="95" t="s">
        <v>12677</v>
      </c>
      <c r="E2081" s="95" t="s">
        <v>6652</v>
      </c>
      <c r="F2081" s="95" t="s">
        <v>6291</v>
      </c>
      <c r="G2081" s="95" t="s">
        <v>6291</v>
      </c>
      <c r="H2081" s="61">
        <v>5515.7443181818198</v>
      </c>
      <c r="I2081" s="61">
        <v>64.589343126087599</v>
      </c>
      <c r="J2081" s="123">
        <v>356258.30236281402</v>
      </c>
      <c r="K2081" s="99">
        <v>9075.1666666666697</v>
      </c>
      <c r="L2081" s="16">
        <v>7172.7527479037099</v>
      </c>
      <c r="M2081" s="17">
        <f>gp_need_index[[#This Row],[Normalised weighted population (base year)]]/gp_need_index[[#This Row],[Registered population (base year)]]</f>
        <v>0.79037146218475773</v>
      </c>
      <c r="N2081" s="99">
        <v>9052.2698618154009</v>
      </c>
      <c r="O2081" s="16">
        <v>7198.6784861271199</v>
      </c>
      <c r="P2081" s="17">
        <f>gp_need_index[[#This Row],[Normalised weighted population 2026/27]]/gp_need_index[[#This Row],[Registered population 2026/27]]</f>
        <v>0.79523463131527217</v>
      </c>
      <c r="Q2081" s="99">
        <v>9034.9128763004392</v>
      </c>
      <c r="R2081" s="16">
        <v>7223.9846916987599</v>
      </c>
      <c r="S2081" s="17">
        <f>gp_need_index[[#This Row],[Normalised weighted population 2027/28]]/gp_need_index[[#This Row],[Registered population 2027/28]]</f>
        <v>0.79956329303938933</v>
      </c>
      <c r="T2081" s="99">
        <v>9031.56223915382</v>
      </c>
      <c r="U2081" s="16">
        <v>7252.8006799803798</v>
      </c>
      <c r="V2081" s="17">
        <f>gp_need_index[[#This Row],[Normalised weighted population 2028/29]]/gp_need_index[[#This Row],[Registered population 2028/29]]</f>
        <v>0.80305051196324428</v>
      </c>
    </row>
    <row r="2082" spans="1:22" x14ac:dyDescent="0.2">
      <c r="A2082" s="6" t="s">
        <v>4163</v>
      </c>
      <c r="B2082" s="1" t="s">
        <v>8581</v>
      </c>
      <c r="C2082" s="95" t="s">
        <v>6269</v>
      </c>
      <c r="D2082" s="95" t="s">
        <v>12677</v>
      </c>
      <c r="E2082" s="95" t="s">
        <v>6652</v>
      </c>
      <c r="F2082" s="95" t="s">
        <v>6268</v>
      </c>
      <c r="G2082" s="95" t="s">
        <v>6268</v>
      </c>
      <c r="H2082" s="61">
        <v>5406.4900154902998</v>
      </c>
      <c r="I2082" s="61">
        <v>95.1731717787506</v>
      </c>
      <c r="J2082" s="123">
        <v>514552.80296435801</v>
      </c>
      <c r="K2082" s="99">
        <v>14500.833333333299</v>
      </c>
      <c r="L2082" s="16">
        <v>10359.786724760999</v>
      </c>
      <c r="M2082" s="17">
        <f>gp_need_index[[#This Row],[Normalised weighted population (base year)]]/gp_need_index[[#This Row],[Registered population (base year)]]</f>
        <v>0.71442699096104989</v>
      </c>
      <c r="N2082" s="99">
        <v>14483.2123599596</v>
      </c>
      <c r="O2082" s="16">
        <v>10397.2319188331</v>
      </c>
      <c r="P2082" s="17">
        <f>gp_need_index[[#This Row],[Normalised weighted population 2026/27]]/gp_need_index[[#This Row],[Registered population 2026/27]]</f>
        <v>0.717881617725731</v>
      </c>
      <c r="Q2082" s="99">
        <v>14472.8172718286</v>
      </c>
      <c r="R2082" s="16">
        <v>10433.7823063551</v>
      </c>
      <c r="S2082" s="17">
        <f>gp_need_index[[#This Row],[Normalised weighted population 2027/28]]/gp_need_index[[#This Row],[Registered population 2027/28]]</f>
        <v>0.72092268632897771</v>
      </c>
      <c r="T2082" s="99">
        <v>14500.2238085916</v>
      </c>
      <c r="U2082" s="16">
        <v>10475.401961089199</v>
      </c>
      <c r="V2082" s="17">
        <f>gp_need_index[[#This Row],[Normalised weighted population 2028/29]]/gp_need_index[[#This Row],[Registered population 2028/29]]</f>
        <v>0.72243036379082415</v>
      </c>
    </row>
    <row r="2083" spans="1:22" x14ac:dyDescent="0.2">
      <c r="A2083" s="6" t="s">
        <v>4190</v>
      </c>
      <c r="B2083" s="1" t="s">
        <v>8582</v>
      </c>
      <c r="C2083" s="95" t="s">
        <v>6269</v>
      </c>
      <c r="D2083" s="95" t="s">
        <v>12677</v>
      </c>
      <c r="E2083" s="95" t="s">
        <v>6652</v>
      </c>
      <c r="F2083" s="95" t="s">
        <v>6268</v>
      </c>
      <c r="G2083" s="95" t="s">
        <v>6268</v>
      </c>
      <c r="H2083" s="61">
        <v>5489.8752170138896</v>
      </c>
      <c r="I2083" s="61">
        <v>77.877707423823296</v>
      </c>
      <c r="J2083" s="123">
        <v>427538.89594390598</v>
      </c>
      <c r="K2083" s="99">
        <v>11426.916666666701</v>
      </c>
      <c r="L2083" s="16">
        <v>8607.88582435424</v>
      </c>
      <c r="M2083" s="17">
        <f>gp_need_index[[#This Row],[Normalised weighted population (base year)]]/gp_need_index[[#This Row],[Registered population (base year)]]</f>
        <v>0.75329908106043897</v>
      </c>
      <c r="N2083" s="99">
        <v>11406.019900674401</v>
      </c>
      <c r="O2083" s="16">
        <v>8638.9988157513599</v>
      </c>
      <c r="P2083" s="17">
        <f>gp_need_index[[#This Row],[Normalised weighted population 2026/27]]/gp_need_index[[#This Row],[Registered population 2026/27]]</f>
        <v>0.7574069562372554</v>
      </c>
      <c r="Q2083" s="99">
        <v>11393.943004959299</v>
      </c>
      <c r="R2083" s="16">
        <v>8669.3683176517297</v>
      </c>
      <c r="S2083" s="17">
        <f>gp_need_index[[#This Row],[Normalised weighted population 2027/28]]/gp_need_index[[#This Row],[Registered population 2027/28]]</f>
        <v>0.76087516971765812</v>
      </c>
      <c r="T2083" s="99">
        <v>11411.465935173301</v>
      </c>
      <c r="U2083" s="16">
        <v>8703.94984384704</v>
      </c>
      <c r="V2083" s="17">
        <f>gp_need_index[[#This Row],[Normalised weighted population 2028/29]]/gp_need_index[[#This Row],[Registered population 2028/29]]</f>
        <v>0.76273722353401185</v>
      </c>
    </row>
    <row r="2084" spans="1:22" x14ac:dyDescent="0.2">
      <c r="A2084" s="6" t="s">
        <v>4157</v>
      </c>
      <c r="B2084" s="1" t="s">
        <v>8583</v>
      </c>
      <c r="C2084" s="95" t="s">
        <v>6269</v>
      </c>
      <c r="D2084" s="95" t="s">
        <v>12677</v>
      </c>
      <c r="E2084" s="95" t="s">
        <v>6652</v>
      </c>
      <c r="F2084" s="95" t="s">
        <v>6268</v>
      </c>
      <c r="G2084" s="95" t="s">
        <v>6268</v>
      </c>
      <c r="H2084" s="61">
        <v>5718.369140625</v>
      </c>
      <c r="I2084" s="61">
        <v>33.473572431060802</v>
      </c>
      <c r="J2084" s="123">
        <v>191414.24361625401</v>
      </c>
      <c r="K2084" s="99">
        <v>4599.6666666666697</v>
      </c>
      <c r="L2084" s="16">
        <v>3853.8527601475098</v>
      </c>
      <c r="M2084" s="17">
        <f>gp_need_index[[#This Row],[Normalised weighted population (base year)]]/gp_need_index[[#This Row],[Registered population (base year)]]</f>
        <v>0.83785479240832827</v>
      </c>
      <c r="N2084" s="99">
        <v>4594.7976160725402</v>
      </c>
      <c r="O2084" s="16">
        <v>3867.7824160721998</v>
      </c>
      <c r="P2084" s="17">
        <f>gp_need_index[[#This Row],[Normalised weighted population 2026/27]]/gp_need_index[[#This Row],[Registered population 2026/27]]</f>
        <v>0.84177427152454964</v>
      </c>
      <c r="Q2084" s="99">
        <v>4590.5750713398802</v>
      </c>
      <c r="R2084" s="16">
        <v>3881.3792029152501</v>
      </c>
      <c r="S2084" s="17">
        <f>gp_need_index[[#This Row],[Normalised weighted population 2027/28]]/gp_need_index[[#This Row],[Registered population 2027/28]]</f>
        <v>0.84551045187076468</v>
      </c>
      <c r="T2084" s="99">
        <v>4598.0300500962503</v>
      </c>
      <c r="U2084" s="16">
        <v>3896.8617630812801</v>
      </c>
      <c r="V2084" s="17">
        <f>gp_need_index[[#This Row],[Normalised weighted population 2028/29]]/gp_need_index[[#This Row],[Registered population 2028/29]]</f>
        <v>0.84750680631147834</v>
      </c>
    </row>
    <row r="2085" spans="1:22" x14ac:dyDescent="0.2">
      <c r="A2085" s="6" t="s">
        <v>4160</v>
      </c>
      <c r="B2085" s="1" t="s">
        <v>12329</v>
      </c>
      <c r="C2085" s="95" t="s">
        <v>6269</v>
      </c>
      <c r="D2085" s="95" t="s">
        <v>12677</v>
      </c>
      <c r="E2085" s="95" t="s">
        <v>6652</v>
      </c>
      <c r="F2085" s="95" t="s">
        <v>6291</v>
      </c>
      <c r="G2085" s="95" t="s">
        <v>6291</v>
      </c>
      <c r="H2085" s="61">
        <v>5286.6278076171902</v>
      </c>
      <c r="I2085" s="61">
        <v>39.785394092752099</v>
      </c>
      <c r="J2085" s="123">
        <v>210330.570747752</v>
      </c>
      <c r="K2085" s="99">
        <v>6926.9166666666697</v>
      </c>
      <c r="L2085" s="16">
        <v>4234.7060245144403</v>
      </c>
      <c r="M2085" s="17">
        <f>gp_need_index[[#This Row],[Normalised weighted population (base year)]]/gp_need_index[[#This Row],[Registered population (base year)]]</f>
        <v>0.61134069143526171</v>
      </c>
      <c r="N2085" s="99">
        <v>6890.2008178390697</v>
      </c>
      <c r="O2085" s="16">
        <v>4250.0122651870597</v>
      </c>
      <c r="P2085" s="17">
        <f>gp_need_index[[#This Row],[Normalised weighted population 2026/27]]/gp_need_index[[#This Row],[Registered population 2026/27]]</f>
        <v>0.61681979633794826</v>
      </c>
      <c r="Q2085" s="99">
        <v>6863.0430286517903</v>
      </c>
      <c r="R2085" s="16">
        <v>4264.9527413136302</v>
      </c>
      <c r="S2085" s="17">
        <f>gp_need_index[[#This Row],[Normalised weighted population 2027/28]]/gp_need_index[[#This Row],[Registered population 2027/28]]</f>
        <v>0.62143756399432892</v>
      </c>
      <c r="T2085" s="99">
        <v>6847.1519317313296</v>
      </c>
      <c r="U2085" s="16">
        <v>4281.96535048438</v>
      </c>
      <c r="V2085" s="17">
        <f>gp_need_index[[#This Row],[Normalised weighted population 2028/29]]/gp_need_index[[#This Row],[Registered population 2028/29]]</f>
        <v>0.62536444249772449</v>
      </c>
    </row>
    <row r="2086" spans="1:22" x14ac:dyDescent="0.2">
      <c r="A2086" s="6" t="s">
        <v>4184</v>
      </c>
      <c r="B2086" s="1" t="s">
        <v>8584</v>
      </c>
      <c r="C2086" s="95" t="s">
        <v>6269</v>
      </c>
      <c r="D2086" s="95" t="s">
        <v>12677</v>
      </c>
      <c r="E2086" s="95" t="s">
        <v>6652</v>
      </c>
      <c r="F2086" s="95" t="s">
        <v>6304</v>
      </c>
      <c r="G2086" s="95" t="s">
        <v>6304</v>
      </c>
      <c r="H2086" s="61">
        <v>5571.9250976562498</v>
      </c>
      <c r="I2086" s="61">
        <v>19.141372637104599</v>
      </c>
      <c r="J2086" s="123">
        <v>106654.29460027401</v>
      </c>
      <c r="K2086" s="99">
        <v>5177.6666666666697</v>
      </c>
      <c r="L2086" s="16">
        <v>2147.3320890940599</v>
      </c>
      <c r="M2086" s="17">
        <f>gp_need_index[[#This Row],[Normalised weighted population (base year)]]/gp_need_index[[#This Row],[Registered population (base year)]]</f>
        <v>0.41472968951794092</v>
      </c>
      <c r="N2086" s="99">
        <v>5182.6222597893802</v>
      </c>
      <c r="O2086" s="16">
        <v>2155.0935680655598</v>
      </c>
      <c r="P2086" s="17">
        <f>gp_need_index[[#This Row],[Normalised weighted population 2026/27]]/gp_need_index[[#This Row],[Registered population 2026/27]]</f>
        <v>0.41583072430077933</v>
      </c>
      <c r="Q2086" s="99">
        <v>5193.2596241629299</v>
      </c>
      <c r="R2086" s="16">
        <v>2162.6695753792201</v>
      </c>
      <c r="S2086" s="17">
        <f>gp_need_index[[#This Row],[Normalised weighted population 2027/28]]/gp_need_index[[#This Row],[Registered population 2027/28]]</f>
        <v>0.41643779281067766</v>
      </c>
      <c r="T2086" s="99">
        <v>5216.3676382388103</v>
      </c>
      <c r="U2086" s="16">
        <v>2171.29631862422</v>
      </c>
      <c r="V2086" s="17">
        <f>gp_need_index[[#This Row],[Normalised weighted population 2028/29]]/gp_need_index[[#This Row],[Registered population 2028/29]]</f>
        <v>0.4162467964695275</v>
      </c>
    </row>
    <row r="2087" spans="1:22" x14ac:dyDescent="0.2">
      <c r="A2087" s="6" t="s">
        <v>4168</v>
      </c>
      <c r="B2087" s="1" t="s">
        <v>8585</v>
      </c>
      <c r="C2087" s="95" t="s">
        <v>6269</v>
      </c>
      <c r="D2087" s="95" t="s">
        <v>12677</v>
      </c>
      <c r="E2087" s="95" t="s">
        <v>6652</v>
      </c>
      <c r="F2087" s="95" t="s">
        <v>6268</v>
      </c>
      <c r="G2087" s="95" t="s">
        <v>6268</v>
      </c>
      <c r="H2087" s="61">
        <v>5503.2314630681803</v>
      </c>
      <c r="I2087" s="61">
        <v>142.970079653607</v>
      </c>
      <c r="J2087" s="123">
        <v>786797.44062709506</v>
      </c>
      <c r="K2087" s="99">
        <v>13277.666666666701</v>
      </c>
      <c r="L2087" s="16">
        <v>15841.044171805001</v>
      </c>
      <c r="M2087" s="17">
        <f>gp_need_index[[#This Row],[Normalised weighted population (base year)]]/gp_need_index[[#This Row],[Registered population (base year)]]</f>
        <v>1.1930593356115502</v>
      </c>
      <c r="N2087" s="99">
        <v>13248.915945102901</v>
      </c>
      <c r="O2087" s="16">
        <v>15898.301235978</v>
      </c>
      <c r="P2087" s="17">
        <f>gp_need_index[[#This Row],[Normalised weighted population 2026/27]]/gp_need_index[[#This Row],[Registered population 2026/27]]</f>
        <v>1.1999699674941611</v>
      </c>
      <c r="Q2087" s="99">
        <v>13225.927075322499</v>
      </c>
      <c r="R2087" s="16">
        <v>15954.190060585601</v>
      </c>
      <c r="S2087" s="17">
        <f>gp_need_index[[#This Row],[Normalised weighted population 2027/28]]/gp_need_index[[#This Row],[Registered population 2027/28]]</f>
        <v>1.2062814175312981</v>
      </c>
      <c r="T2087" s="99">
        <v>13243.718137878999</v>
      </c>
      <c r="U2087" s="16">
        <v>16017.8302499615</v>
      </c>
      <c r="V2087" s="17">
        <f>gp_need_index[[#This Row],[Normalised weighted population 2028/29]]/gp_need_index[[#This Row],[Registered population 2028/29]]</f>
        <v>1.2094662603961746</v>
      </c>
    </row>
    <row r="2088" spans="1:22" x14ac:dyDescent="0.2">
      <c r="A2088" s="6" t="s">
        <v>4144</v>
      </c>
      <c r="B2088" s="1" t="s">
        <v>8586</v>
      </c>
      <c r="C2088" s="95" t="s">
        <v>6269</v>
      </c>
      <c r="D2088" s="95" t="s">
        <v>12677</v>
      </c>
      <c r="E2088" s="95" t="s">
        <v>6652</v>
      </c>
      <c r="F2088" s="95" t="s">
        <v>6291</v>
      </c>
      <c r="G2088" s="95" t="s">
        <v>6291</v>
      </c>
      <c r="H2088" s="61">
        <v>5378.2314717060799</v>
      </c>
      <c r="I2088" s="61">
        <v>53.0888952814975</v>
      </c>
      <c r="J2088" s="123">
        <v>285524.36740105803</v>
      </c>
      <c r="K2088" s="99">
        <v>6859.9166666666697</v>
      </c>
      <c r="L2088" s="16">
        <v>5748.6258629945696</v>
      </c>
      <c r="M2088" s="17">
        <f>gp_need_index[[#This Row],[Normalised weighted population (base year)]]/gp_need_index[[#This Row],[Registered population (base year)]]</f>
        <v>0.83800228812224153</v>
      </c>
      <c r="N2088" s="99">
        <v>6859.5666552882603</v>
      </c>
      <c r="O2088" s="16">
        <v>5769.4041296526302</v>
      </c>
      <c r="P2088" s="17">
        <f>gp_need_index[[#This Row],[Normalised weighted population 2026/27]]/gp_need_index[[#This Row],[Registered population 2026/27]]</f>
        <v>0.84107414062443886</v>
      </c>
      <c r="Q2088" s="99">
        <v>6858.5815767295098</v>
      </c>
      <c r="R2088" s="16">
        <v>5789.6858698653996</v>
      </c>
      <c r="S2088" s="17">
        <f>gp_need_index[[#This Row],[Normalised weighted population 2027/28]]/gp_need_index[[#This Row],[Registered population 2027/28]]</f>
        <v>0.84415207504555057</v>
      </c>
      <c r="T2088" s="99">
        <v>6872.2541321936296</v>
      </c>
      <c r="U2088" s="16">
        <v>5812.7805367702204</v>
      </c>
      <c r="V2088" s="17">
        <f>gp_need_index[[#This Row],[Normalised weighted population 2028/29]]/gp_need_index[[#This Row],[Registered population 2028/29]]</f>
        <v>0.84583317568827676</v>
      </c>
    </row>
    <row r="2089" spans="1:22" x14ac:dyDescent="0.2">
      <c r="A2089" s="6" t="s">
        <v>4150</v>
      </c>
      <c r="B2089" s="1" t="s">
        <v>8587</v>
      </c>
      <c r="C2089" s="95" t="s">
        <v>6269</v>
      </c>
      <c r="D2089" s="95" t="s">
        <v>12677</v>
      </c>
      <c r="E2089" s="95" t="s">
        <v>6652</v>
      </c>
      <c r="F2089" s="95" t="s">
        <v>6291</v>
      </c>
      <c r="G2089" s="95" t="s">
        <v>6291</v>
      </c>
      <c r="H2089" s="61">
        <v>5263.4513221153802</v>
      </c>
      <c r="I2089" s="61">
        <v>21.709876145284699</v>
      </c>
      <c r="J2089" s="123">
        <v>114268.87629986</v>
      </c>
      <c r="K2089" s="99">
        <v>3594.9166666666702</v>
      </c>
      <c r="L2089" s="16">
        <v>2300.64083010474</v>
      </c>
      <c r="M2089" s="17">
        <f>gp_need_index[[#This Row],[Normalised weighted population (base year)]]/gp_need_index[[#This Row],[Registered population (base year)]]</f>
        <v>0.63997055938377923</v>
      </c>
      <c r="N2089" s="99">
        <v>3587.4053842277799</v>
      </c>
      <c r="O2089" s="16">
        <v>2308.95643974635</v>
      </c>
      <c r="P2089" s="17">
        <f>gp_need_index[[#This Row],[Normalised weighted population 2026/27]]/gp_need_index[[#This Row],[Registered population 2026/27]]</f>
        <v>0.64362852603661713</v>
      </c>
      <c r="Q2089" s="99">
        <v>3581.3784290738799</v>
      </c>
      <c r="R2089" s="16">
        <v>2317.0733359840201</v>
      </c>
      <c r="S2089" s="17">
        <f>gp_need_index[[#This Row],[Normalised weighted population 2027/28]]/gp_need_index[[#This Row],[Registered population 2027/28]]</f>
        <v>0.64697807893571291</v>
      </c>
      <c r="T2089" s="99">
        <v>3581.5259177800099</v>
      </c>
      <c r="U2089" s="16">
        <v>2326.31598542846</v>
      </c>
      <c r="V2089" s="17">
        <f>gp_need_index[[#This Row],[Normalised weighted population 2028/29]]/gp_need_index[[#This Row],[Registered population 2028/29]]</f>
        <v>0.64953208180897792</v>
      </c>
    </row>
    <row r="2090" spans="1:22" x14ac:dyDescent="0.2">
      <c r="A2090" s="6" t="s">
        <v>4180</v>
      </c>
      <c r="B2090" s="1" t="s">
        <v>8588</v>
      </c>
      <c r="C2090" s="95" t="s">
        <v>6269</v>
      </c>
      <c r="D2090" s="95" t="s">
        <v>12677</v>
      </c>
      <c r="E2090" s="95" t="s">
        <v>6652</v>
      </c>
      <c r="F2090" s="95" t="s">
        <v>6268</v>
      </c>
      <c r="G2090" s="95" t="s">
        <v>6268</v>
      </c>
      <c r="H2090" s="61">
        <v>5453.2577078682998</v>
      </c>
      <c r="I2090" s="61">
        <v>21.734809577065501</v>
      </c>
      <c r="J2090" s="123">
        <v>118525.517855182</v>
      </c>
      <c r="K2090" s="99">
        <v>3489.6666666666702</v>
      </c>
      <c r="L2090" s="16">
        <v>2386.3422361078601</v>
      </c>
      <c r="M2090" s="17">
        <f>gp_need_index[[#This Row],[Normalised weighted population (base year)]]/gp_need_index[[#This Row],[Registered population (base year)]]</f>
        <v>0.68383099706978445</v>
      </c>
      <c r="N2090" s="99">
        <v>3481.60419990016</v>
      </c>
      <c r="O2090" s="16">
        <v>2394.96761137162</v>
      </c>
      <c r="P2090" s="17">
        <f>gp_need_index[[#This Row],[Normalised weighted population 2026/27]]/gp_need_index[[#This Row],[Registered population 2026/27]]</f>
        <v>0.68789198135741536</v>
      </c>
      <c r="Q2090" s="99">
        <v>3478.4930380983801</v>
      </c>
      <c r="R2090" s="16">
        <v>2403.38687093816</v>
      </c>
      <c r="S2090" s="17">
        <f>gp_need_index[[#This Row],[Normalised weighted population 2027/28]]/gp_need_index[[#This Row],[Registered population 2027/28]]</f>
        <v>0.69092760704561929</v>
      </c>
      <c r="T2090" s="99">
        <v>3482.9778296169902</v>
      </c>
      <c r="U2090" s="16">
        <v>2412.9738192589102</v>
      </c>
      <c r="V2090" s="17">
        <f>gp_need_index[[#This Row],[Normalised weighted population 2028/29]]/gp_need_index[[#This Row],[Registered population 2028/29]]</f>
        <v>0.6927904618687325</v>
      </c>
    </row>
    <row r="2091" spans="1:22" x14ac:dyDescent="0.2">
      <c r="A2091" s="6" t="s">
        <v>4147</v>
      </c>
      <c r="B2091" s="1" t="s">
        <v>8589</v>
      </c>
      <c r="C2091" s="95" t="s">
        <v>6269</v>
      </c>
      <c r="D2091" s="95" t="s">
        <v>12677</v>
      </c>
      <c r="E2091" s="95" t="s">
        <v>6652</v>
      </c>
      <c r="F2091" s="95" t="s">
        <v>6291</v>
      </c>
      <c r="G2091" s="95" t="s">
        <v>6291</v>
      </c>
      <c r="H2091" s="61">
        <v>5439.3391018161501</v>
      </c>
      <c r="I2091" s="61">
        <v>106.254816257809</v>
      </c>
      <c r="J2091" s="123">
        <v>577955.97682739201</v>
      </c>
      <c r="K2091" s="99">
        <v>14063.583333333299</v>
      </c>
      <c r="L2091" s="16">
        <v>11636.3191916135</v>
      </c>
      <c r="M2091" s="17">
        <f>gp_need_index[[#This Row],[Normalised weighted population (base year)]]/gp_need_index[[#This Row],[Registered population (base year)]]</f>
        <v>0.82740784591031413</v>
      </c>
      <c r="N2091" s="99">
        <v>14024.621753879501</v>
      </c>
      <c r="O2091" s="16">
        <v>11678.3783808605</v>
      </c>
      <c r="P2091" s="17">
        <f>gp_need_index[[#This Row],[Normalised weighted population 2026/27]]/gp_need_index[[#This Row],[Registered population 2026/27]]</f>
        <v>0.83270540808917137</v>
      </c>
      <c r="Q2091" s="99">
        <v>14000.8000114401</v>
      </c>
      <c r="R2091" s="16">
        <v>11719.432505533299</v>
      </c>
      <c r="S2091" s="17">
        <f>gp_need_index[[#This Row],[Normalised weighted population 2027/28]]/gp_need_index[[#This Row],[Registered population 2027/28]]</f>
        <v>0.83705448945469629</v>
      </c>
      <c r="T2091" s="99">
        <v>14006.5910882966</v>
      </c>
      <c r="U2091" s="16">
        <v>11766.1805323024</v>
      </c>
      <c r="V2091" s="17">
        <f>gp_need_index[[#This Row],[Normalised weighted population 2028/29]]/gp_need_index[[#This Row],[Registered population 2028/29]]</f>
        <v>0.84004597964838101</v>
      </c>
    </row>
    <row r="2092" spans="1:22" x14ac:dyDescent="0.2">
      <c r="A2092" s="6" t="s">
        <v>4139</v>
      </c>
      <c r="B2092" s="1" t="s">
        <v>8590</v>
      </c>
      <c r="C2092" s="95" t="s">
        <v>6269</v>
      </c>
      <c r="D2092" s="95" t="s">
        <v>12677</v>
      </c>
      <c r="E2092" s="95" t="s">
        <v>6652</v>
      </c>
      <c r="F2092" s="95" t="s">
        <v>6291</v>
      </c>
      <c r="G2092" s="95" t="s">
        <v>6291</v>
      </c>
      <c r="H2092" s="61">
        <v>5404.57618569428</v>
      </c>
      <c r="I2092" s="61">
        <v>162.88214025696101</v>
      </c>
      <c r="J2092" s="123">
        <v>880308.93630768603</v>
      </c>
      <c r="K2092" s="99">
        <v>15586</v>
      </c>
      <c r="L2092" s="16">
        <v>17723.7647516625</v>
      </c>
      <c r="M2092" s="17">
        <f>gp_need_index[[#This Row],[Normalised weighted population (base year)]]/gp_need_index[[#This Row],[Registered population (base year)]]</f>
        <v>1.137159293703484</v>
      </c>
      <c r="N2092" s="99">
        <v>15554.9555737147</v>
      </c>
      <c r="O2092" s="16">
        <v>17787.826863021201</v>
      </c>
      <c r="P2092" s="17">
        <f>gp_need_index[[#This Row],[Normalised weighted population 2026/27]]/gp_need_index[[#This Row],[Registered population 2026/27]]</f>
        <v>1.143547262396537</v>
      </c>
      <c r="Q2092" s="99">
        <v>15531.8767126485</v>
      </c>
      <c r="R2092" s="16">
        <v>17850.358118464199</v>
      </c>
      <c r="S2092" s="17">
        <f>gp_need_index[[#This Row],[Normalised weighted population 2027/28]]/gp_need_index[[#This Row],[Registered population 2027/28]]</f>
        <v>1.1492724574569682</v>
      </c>
      <c r="T2092" s="99">
        <v>15545.1327636119</v>
      </c>
      <c r="U2092" s="16">
        <v>17921.561994485099</v>
      </c>
      <c r="V2092" s="17">
        <f>gp_need_index[[#This Row],[Normalised weighted population 2028/29]]/gp_need_index[[#This Row],[Registered population 2028/29]]</f>
        <v>1.1528728809853559</v>
      </c>
    </row>
    <row r="2093" spans="1:22" x14ac:dyDescent="0.2">
      <c r="A2093" s="6" t="s">
        <v>4142</v>
      </c>
      <c r="B2093" s="1" t="s">
        <v>8591</v>
      </c>
      <c r="C2093" s="95" t="s">
        <v>6269</v>
      </c>
      <c r="D2093" s="95" t="s">
        <v>12677</v>
      </c>
      <c r="E2093" s="95" t="s">
        <v>6652</v>
      </c>
      <c r="F2093" s="95" t="s">
        <v>6291</v>
      </c>
      <c r="G2093" s="95" t="s">
        <v>6291</v>
      </c>
      <c r="H2093" s="61">
        <v>5548.45263671875</v>
      </c>
      <c r="I2093" s="61">
        <v>35.6883191294421</v>
      </c>
      <c r="J2093" s="123">
        <v>198014.94837381301</v>
      </c>
      <c r="K2093" s="99">
        <v>3697.25</v>
      </c>
      <c r="L2093" s="16">
        <v>3986.7485351340201</v>
      </c>
      <c r="M2093" s="17">
        <f>gp_need_index[[#This Row],[Normalised weighted population (base year)]]/gp_need_index[[#This Row],[Registered population (base year)]]</f>
        <v>1.0783010440554521</v>
      </c>
      <c r="N2093" s="99">
        <v>3697.3576287301698</v>
      </c>
      <c r="O2093" s="16">
        <v>4001.1585395656698</v>
      </c>
      <c r="P2093" s="17">
        <f>gp_need_index[[#This Row],[Normalised weighted population 2026/27]]/gp_need_index[[#This Row],[Registered population 2026/27]]</f>
        <v>1.0821670342286684</v>
      </c>
      <c r="Q2093" s="99">
        <v>3696.9364615795898</v>
      </c>
      <c r="R2093" s="16">
        <v>4015.2241963000502</v>
      </c>
      <c r="S2093" s="17">
        <f>gp_need_index[[#This Row],[Normalised weighted population 2027/28]]/gp_need_index[[#This Row],[Registered population 2027/28]]</f>
        <v>1.0860949973114944</v>
      </c>
      <c r="T2093" s="99">
        <v>3704.1449468883802</v>
      </c>
      <c r="U2093" s="16">
        <v>4031.2406551280401</v>
      </c>
      <c r="V2093" s="17">
        <f>gp_need_index[[#This Row],[Normalised weighted population 2028/29]]/gp_need_index[[#This Row],[Registered population 2028/29]]</f>
        <v>1.0883053209120319</v>
      </c>
    </row>
    <row r="2094" spans="1:22" x14ac:dyDescent="0.2">
      <c r="A2094" s="6" t="s">
        <v>4167</v>
      </c>
      <c r="B2094" s="1" t="s">
        <v>8592</v>
      </c>
      <c r="C2094" s="95" t="s">
        <v>6269</v>
      </c>
      <c r="D2094" s="95" t="s">
        <v>12677</v>
      </c>
      <c r="E2094" s="95" t="s">
        <v>6652</v>
      </c>
      <c r="F2094" s="95" t="s">
        <v>6304</v>
      </c>
      <c r="G2094" s="95" t="s">
        <v>6304</v>
      </c>
      <c r="H2094" s="61">
        <v>5479.30672607422</v>
      </c>
      <c r="I2094" s="61">
        <v>32.384147295632502</v>
      </c>
      <c r="J2094" s="123">
        <v>177442.67609513801</v>
      </c>
      <c r="K2094" s="99">
        <v>7860.9166666666697</v>
      </c>
      <c r="L2094" s="16">
        <v>3572.5551772843</v>
      </c>
      <c r="M2094" s="17">
        <f>gp_need_index[[#This Row],[Normalised weighted population (base year)]]/gp_need_index[[#This Row],[Registered population (base year)]]</f>
        <v>0.45447055715948714</v>
      </c>
      <c r="N2094" s="99">
        <v>7864.8473825805504</v>
      </c>
      <c r="O2094" s="16">
        <v>3585.46809002091</v>
      </c>
      <c r="P2094" s="17">
        <f>gp_need_index[[#This Row],[Normalised weighted population 2026/27]]/gp_need_index[[#This Row],[Registered population 2026/27]]</f>
        <v>0.45588527222564806</v>
      </c>
      <c r="Q2094" s="99">
        <v>7876.8041874405999</v>
      </c>
      <c r="R2094" s="16">
        <v>3598.0724302107801</v>
      </c>
      <c r="S2094" s="17">
        <f>gp_need_index[[#This Row],[Normalised weighted population 2027/28]]/gp_need_index[[#This Row],[Registered population 2027/28]]</f>
        <v>0.45679343355365259</v>
      </c>
      <c r="T2094" s="99">
        <v>7905.0310576834599</v>
      </c>
      <c r="U2094" s="16">
        <v>3612.42489874584</v>
      </c>
      <c r="V2094" s="17">
        <f>gp_need_index[[#This Row],[Normalised weighted population 2028/29]]/gp_need_index[[#This Row],[Registered population 2028/29]]</f>
        <v>0.4569779514319135</v>
      </c>
    </row>
    <row r="2095" spans="1:22" x14ac:dyDescent="0.2">
      <c r="A2095" s="6" t="s">
        <v>4127</v>
      </c>
      <c r="B2095" s="1" t="s">
        <v>8593</v>
      </c>
      <c r="C2095" s="95" t="s">
        <v>6269</v>
      </c>
      <c r="D2095" s="95" t="s">
        <v>12677</v>
      </c>
      <c r="E2095" s="95" t="s">
        <v>6652</v>
      </c>
      <c r="F2095" s="95" t="s">
        <v>6291</v>
      </c>
      <c r="G2095" s="95" t="s">
        <v>6291</v>
      </c>
      <c r="H2095" s="61">
        <v>5649.5015640258798</v>
      </c>
      <c r="I2095" s="61">
        <v>66.620966493902898</v>
      </c>
      <c r="J2095" s="123">
        <v>376375.25440421997</v>
      </c>
      <c r="K2095" s="99">
        <v>10790.25</v>
      </c>
      <c r="L2095" s="16">
        <v>7577.7788822490502</v>
      </c>
      <c r="M2095" s="17">
        <f>gp_need_index[[#This Row],[Normalised weighted population (base year)]]/gp_need_index[[#This Row],[Registered population (base year)]]</f>
        <v>0.70228019575533929</v>
      </c>
      <c r="N2095" s="99">
        <v>10778.9721047116</v>
      </c>
      <c r="O2095" s="16">
        <v>7605.1685774638299</v>
      </c>
      <c r="P2095" s="17">
        <f>gp_need_index[[#This Row],[Normalised weighted population 2026/27]]/gp_need_index[[#This Row],[Registered population 2026/27]]</f>
        <v>0.70555601253848055</v>
      </c>
      <c r="Q2095" s="99">
        <v>10773.9693701247</v>
      </c>
      <c r="R2095" s="16">
        <v>7631.9037566775196</v>
      </c>
      <c r="S2095" s="17">
        <f>gp_need_index[[#This Row],[Normalised weighted population 2027/28]]/gp_need_index[[#This Row],[Registered population 2027/28]]</f>
        <v>0.70836508760087435</v>
      </c>
      <c r="T2095" s="99">
        <v>10787.1730737996</v>
      </c>
      <c r="U2095" s="16">
        <v>7662.3469066293201</v>
      </c>
      <c r="V2095" s="17">
        <f>gp_need_index[[#This Row],[Normalised weighted population 2028/29]]/gp_need_index[[#This Row],[Registered population 2028/29]]</f>
        <v>0.71032019734994267</v>
      </c>
    </row>
    <row r="2096" spans="1:22" x14ac:dyDescent="0.2">
      <c r="A2096" s="6" t="s">
        <v>4177</v>
      </c>
      <c r="B2096" s="1" t="s">
        <v>8594</v>
      </c>
      <c r="C2096" s="95" t="s">
        <v>6269</v>
      </c>
      <c r="D2096" s="95" t="s">
        <v>12677</v>
      </c>
      <c r="E2096" s="95" t="s">
        <v>6652</v>
      </c>
      <c r="F2096" s="95" t="s">
        <v>6268</v>
      </c>
      <c r="G2096" s="95" t="s">
        <v>6268</v>
      </c>
      <c r="H2096" s="61">
        <v>5646.1057942708303</v>
      </c>
      <c r="I2096" s="61">
        <v>16.0840736147203</v>
      </c>
      <c r="J2096" s="123">
        <v>90812.381231550695</v>
      </c>
      <c r="K2096" s="99">
        <v>2957.9166666666702</v>
      </c>
      <c r="L2096" s="16">
        <v>1828.3777604680899</v>
      </c>
      <c r="M2096" s="17">
        <f>gp_need_index[[#This Row],[Normalised weighted population (base year)]]/gp_need_index[[#This Row],[Registered population (base year)]]</f>
        <v>0.6181302472353023</v>
      </c>
      <c r="N2096" s="99">
        <v>2955.1931078880202</v>
      </c>
      <c r="O2096" s="16">
        <v>1834.9863868710099</v>
      </c>
      <c r="P2096" s="17">
        <f>gp_need_index[[#This Row],[Normalised weighted population 2026/27]]/gp_need_index[[#This Row],[Registered population 2026/27]]</f>
        <v>0.62093620277235106</v>
      </c>
      <c r="Q2096" s="99">
        <v>2953.6090327577199</v>
      </c>
      <c r="R2096" s="16">
        <v>1841.4370906796</v>
      </c>
      <c r="S2096" s="17">
        <f>gp_need_index[[#This Row],[Normalised weighted population 2027/28]]/gp_need_index[[#This Row],[Registered population 2027/28]]</f>
        <v>0.62345322967823225</v>
      </c>
      <c r="T2096" s="99">
        <v>2957.2375622524401</v>
      </c>
      <c r="U2096" s="16">
        <v>1848.7824591834101</v>
      </c>
      <c r="V2096" s="17">
        <f>gp_need_index[[#This Row],[Normalised weighted population 2028/29]]/gp_need_index[[#This Row],[Registered population 2028/29]]</f>
        <v>0.62517211426708896</v>
      </c>
    </row>
    <row r="2097" spans="1:22" x14ac:dyDescent="0.2">
      <c r="A2097" s="6" t="s">
        <v>4170</v>
      </c>
      <c r="B2097" s="1" t="s">
        <v>8595</v>
      </c>
      <c r="C2097" s="95" t="s">
        <v>6269</v>
      </c>
      <c r="D2097" s="95" t="s">
        <v>12677</v>
      </c>
      <c r="E2097" s="95" t="s">
        <v>6652</v>
      </c>
      <c r="F2097" s="95" t="s">
        <v>6268</v>
      </c>
      <c r="G2097" s="95" t="s">
        <v>6268</v>
      </c>
      <c r="H2097" s="61">
        <v>5283.2787109375004</v>
      </c>
      <c r="I2097" s="61">
        <v>44.768293728512397</v>
      </c>
      <c r="J2097" s="123">
        <v>236523.37318084601</v>
      </c>
      <c r="K2097" s="99">
        <v>7236.5</v>
      </c>
      <c r="L2097" s="16">
        <v>4762.06073984665</v>
      </c>
      <c r="M2097" s="17">
        <f>gp_need_index[[#This Row],[Normalised weighted population (base year)]]/gp_need_index[[#This Row],[Registered population (base year)]]</f>
        <v>0.65806131967755821</v>
      </c>
      <c r="N2097" s="99">
        <v>7224.2430453643801</v>
      </c>
      <c r="O2097" s="16">
        <v>4779.2730911550498</v>
      </c>
      <c r="P2097" s="17">
        <f>gp_need_index[[#This Row],[Normalised weighted population 2026/27]]/gp_need_index[[#This Row],[Registered population 2026/27]]</f>
        <v>0.66156039617490336</v>
      </c>
      <c r="Q2097" s="99">
        <v>7216.3887426537203</v>
      </c>
      <c r="R2097" s="16">
        <v>4796.0741286733801</v>
      </c>
      <c r="S2097" s="17">
        <f>gp_need_index[[#This Row],[Normalised weighted population 2027/28]]/gp_need_index[[#This Row],[Registered population 2027/28]]</f>
        <v>0.6646086151547449</v>
      </c>
      <c r="T2097" s="99">
        <v>7226.44478306365</v>
      </c>
      <c r="U2097" s="16">
        <v>4815.2053452785904</v>
      </c>
      <c r="V2097" s="17">
        <f>gp_need_index[[#This Row],[Normalised weighted population 2028/29]]/gp_need_index[[#This Row],[Registered population 2028/29]]</f>
        <v>0.66633116142585191</v>
      </c>
    </row>
    <row r="2098" spans="1:22" x14ac:dyDescent="0.2">
      <c r="A2098" s="6" t="s">
        <v>4178</v>
      </c>
      <c r="B2098" s="1" t="s">
        <v>8596</v>
      </c>
      <c r="C2098" s="95" t="s">
        <v>6269</v>
      </c>
      <c r="D2098" s="95" t="s">
        <v>12677</v>
      </c>
      <c r="E2098" s="95" t="s">
        <v>6652</v>
      </c>
      <c r="F2098" s="95" t="s">
        <v>6268</v>
      </c>
      <c r="G2098" s="95" t="s">
        <v>6268</v>
      </c>
      <c r="H2098" s="61">
        <v>5524.1640915643602</v>
      </c>
      <c r="I2098" s="61">
        <v>146.73454502039399</v>
      </c>
      <c r="J2098" s="123">
        <v>810585.70459369395</v>
      </c>
      <c r="K2098" s="99">
        <v>21803.166666666701</v>
      </c>
      <c r="L2098" s="16">
        <v>16319.9869349705</v>
      </c>
      <c r="M2098" s="17">
        <f>gp_need_index[[#This Row],[Normalised weighted population (base year)]]/gp_need_index[[#This Row],[Registered population (base year)]]</f>
        <v>0.74851452472364755</v>
      </c>
      <c r="N2098" s="99">
        <v>21741.985849382101</v>
      </c>
      <c r="O2098" s="16">
        <v>16378.975125970001</v>
      </c>
      <c r="P2098" s="17">
        <f>gp_need_index[[#This Row],[Normalised weighted population 2026/27]]/gp_need_index[[#This Row],[Registered population 2026/27]]</f>
        <v>0.75333390608546846</v>
      </c>
      <c r="Q2098" s="99">
        <v>21705.226212095298</v>
      </c>
      <c r="R2098" s="16">
        <v>16436.553709648801</v>
      </c>
      <c r="S2098" s="17">
        <f>gp_need_index[[#This Row],[Normalised weighted population 2027/28]]/gp_need_index[[#This Row],[Registered population 2027/28]]</f>
        <v>0.75726249286862923</v>
      </c>
      <c r="T2098" s="99">
        <v>21718.866693841399</v>
      </c>
      <c r="U2098" s="16">
        <v>16502.118015125801</v>
      </c>
      <c r="V2098" s="17">
        <f>gp_need_index[[#This Row],[Normalised weighted population 2028/29]]/gp_need_index[[#This Row],[Registered population 2028/29]]</f>
        <v>0.75980566793593984</v>
      </c>
    </row>
    <row r="2099" spans="1:22" x14ac:dyDescent="0.2">
      <c r="A2099" s="6" t="s">
        <v>4130</v>
      </c>
      <c r="B2099" s="1" t="s">
        <v>8597</v>
      </c>
      <c r="C2099" s="95" t="s">
        <v>6269</v>
      </c>
      <c r="D2099" s="95" t="s">
        <v>12677</v>
      </c>
      <c r="E2099" s="95" t="s">
        <v>6652</v>
      </c>
      <c r="F2099" s="95" t="s">
        <v>6268</v>
      </c>
      <c r="G2099" s="95" t="s">
        <v>6268</v>
      </c>
      <c r="H2099" s="61">
        <v>5511.4595120337699</v>
      </c>
      <c r="I2099" s="61">
        <v>178.46188303869999</v>
      </c>
      <c r="J2099" s="123">
        <v>983585.44280910306</v>
      </c>
      <c r="K2099" s="99">
        <v>20842.666666666701</v>
      </c>
      <c r="L2099" s="16">
        <v>19803.089895494599</v>
      </c>
      <c r="M2099" s="17">
        <f>gp_need_index[[#This Row],[Normalised weighted population (base year)]]/gp_need_index[[#This Row],[Registered population (base year)]]</f>
        <v>0.95012266003204482</v>
      </c>
      <c r="N2099" s="99">
        <v>20783.996782503698</v>
      </c>
      <c r="O2099" s="16">
        <v>19874.667676395398</v>
      </c>
      <c r="P2099" s="17">
        <f>gp_need_index[[#This Row],[Normalised weighted population 2026/27]]/gp_need_index[[#This Row],[Registered population 2026/27]]</f>
        <v>0.95624859281763419</v>
      </c>
      <c r="Q2099" s="99">
        <v>20739.959619979199</v>
      </c>
      <c r="R2099" s="16">
        <v>19944.5350036911</v>
      </c>
      <c r="S2099" s="17">
        <f>gp_need_index[[#This Row],[Normalised weighted population 2027/28]]/gp_need_index[[#This Row],[Registered population 2027/28]]</f>
        <v>0.96164772589422731</v>
      </c>
      <c r="T2099" s="99">
        <v>20753.295295682099</v>
      </c>
      <c r="U2099" s="16">
        <v>20024.0924102301</v>
      </c>
      <c r="V2099" s="17">
        <f>gp_need_index[[#This Row],[Normalised weighted population 2028/29]]/gp_need_index[[#This Row],[Registered population 2028/29]]</f>
        <v>0.96486327231108615</v>
      </c>
    </row>
    <row r="2100" spans="1:22" x14ac:dyDescent="0.2">
      <c r="A2100" s="6" t="s">
        <v>4169</v>
      </c>
      <c r="B2100" s="1" t="s">
        <v>8598</v>
      </c>
      <c r="C2100" s="95" t="s">
        <v>6269</v>
      </c>
      <c r="D2100" s="95" t="s">
        <v>12677</v>
      </c>
      <c r="E2100" s="95" t="s">
        <v>6652</v>
      </c>
      <c r="F2100" s="95" t="s">
        <v>6268</v>
      </c>
      <c r="G2100" s="95" t="s">
        <v>6268</v>
      </c>
      <c r="H2100" s="61">
        <v>5479.4788736979199</v>
      </c>
      <c r="I2100" s="61">
        <v>29.3951668043056</v>
      </c>
      <c r="J2100" s="123">
        <v>161070.19549301901</v>
      </c>
      <c r="K2100" s="99">
        <v>4024.8333333333298</v>
      </c>
      <c r="L2100" s="16">
        <v>3242.91863421997</v>
      </c>
      <c r="M2100" s="17">
        <f>gp_need_index[[#This Row],[Normalised weighted population (base year)]]/gp_need_index[[#This Row],[Registered population (base year)]]</f>
        <v>0.80572743406848468</v>
      </c>
      <c r="N2100" s="99">
        <v>4024.7955487417698</v>
      </c>
      <c r="O2100" s="16">
        <v>3254.6400837869</v>
      </c>
      <c r="P2100" s="17">
        <f>gp_need_index[[#This Row],[Normalised weighted population 2026/27]]/gp_need_index[[#This Row],[Registered population 2026/27]]</f>
        <v>0.80864730751462999</v>
      </c>
      <c r="Q2100" s="99">
        <v>4026.6642623167199</v>
      </c>
      <c r="R2100" s="16">
        <v>3266.0814325262199</v>
      </c>
      <c r="S2100" s="17">
        <f>gp_need_index[[#This Row],[Normalised weighted population 2027/28]]/gp_need_index[[#This Row],[Registered population 2027/28]]</f>
        <v>0.8111134228625998</v>
      </c>
      <c r="T2100" s="99">
        <v>4038.2586209261799</v>
      </c>
      <c r="U2100" s="16">
        <v>3279.1096113365402</v>
      </c>
      <c r="V2100" s="17">
        <f>gp_need_index[[#This Row],[Normalised weighted population 2028/29]]/gp_need_index[[#This Row],[Registered population 2028/29]]</f>
        <v>0.81201079949269617</v>
      </c>
    </row>
    <row r="2101" spans="1:22" x14ac:dyDescent="0.2">
      <c r="A2101" s="6" t="s">
        <v>4174</v>
      </c>
      <c r="B2101" s="1" t="s">
        <v>8599</v>
      </c>
      <c r="C2101" s="95" t="s">
        <v>6269</v>
      </c>
      <c r="D2101" s="95" t="s">
        <v>12677</v>
      </c>
      <c r="E2101" s="95" t="s">
        <v>6652</v>
      </c>
      <c r="F2101" s="95" t="s">
        <v>6268</v>
      </c>
      <c r="G2101" s="95" t="s">
        <v>6268</v>
      </c>
      <c r="H2101" s="61">
        <v>5407.8981018066397</v>
      </c>
      <c r="I2101" s="61">
        <v>17.919834197168399</v>
      </c>
      <c r="J2101" s="123">
        <v>96908.637339556997</v>
      </c>
      <c r="K2101" s="99">
        <v>3332.9166666666702</v>
      </c>
      <c r="L2101" s="16">
        <v>1951.11718144612</v>
      </c>
      <c r="M2101" s="17">
        <f>gp_need_index[[#This Row],[Normalised weighted population (base year)]]/gp_need_index[[#This Row],[Registered population (base year)]]</f>
        <v>0.58540833047514473</v>
      </c>
      <c r="N2101" s="99">
        <v>3316.4966624620802</v>
      </c>
      <c r="O2101" s="16">
        <v>1958.16944646447</v>
      </c>
      <c r="P2101" s="17">
        <f>gp_need_index[[#This Row],[Normalised weighted population 2026/27]]/gp_need_index[[#This Row],[Registered population 2026/27]]</f>
        <v>0.59043311233450069</v>
      </c>
      <c r="Q2101" s="99">
        <v>3304.4386928231702</v>
      </c>
      <c r="R2101" s="16">
        <v>1965.05318750831</v>
      </c>
      <c r="S2101" s="17">
        <f>gp_need_index[[#This Row],[Normalised weighted population 2027/28]]/gp_need_index[[#This Row],[Registered population 2027/28]]</f>
        <v>0.59467079591343641</v>
      </c>
      <c r="T2101" s="99">
        <v>3299.0346834858601</v>
      </c>
      <c r="U2101" s="16">
        <v>1972.8916522948</v>
      </c>
      <c r="V2101" s="17">
        <f>gp_need_index[[#This Row],[Normalised weighted population 2028/29]]/gp_need_index[[#This Row],[Registered population 2028/29]]</f>
        <v>0.59802088840429612</v>
      </c>
    </row>
    <row r="2102" spans="1:22" x14ac:dyDescent="0.2">
      <c r="A2102" s="6" t="s">
        <v>4133</v>
      </c>
      <c r="B2102" s="1" t="s">
        <v>8600</v>
      </c>
      <c r="C2102" s="95" t="s">
        <v>6269</v>
      </c>
      <c r="D2102" s="95" t="s">
        <v>12677</v>
      </c>
      <c r="E2102" s="95" t="s">
        <v>6652</v>
      </c>
      <c r="F2102" s="95" t="s">
        <v>6291</v>
      </c>
      <c r="G2102" s="95" t="s">
        <v>6291</v>
      </c>
      <c r="H2102" s="61">
        <v>5367.8017345610097</v>
      </c>
      <c r="I2102" s="61">
        <v>41.503284505063299</v>
      </c>
      <c r="J2102" s="123">
        <v>222781.40255625799</v>
      </c>
      <c r="K2102" s="99">
        <v>6558.5</v>
      </c>
      <c r="L2102" s="16">
        <v>4485.3857629958602</v>
      </c>
      <c r="M2102" s="17">
        <f>gp_need_index[[#This Row],[Normalised weighted population (base year)]]/gp_need_index[[#This Row],[Registered population (base year)]]</f>
        <v>0.68390421026086146</v>
      </c>
      <c r="N2102" s="99">
        <v>6553.7761576166904</v>
      </c>
      <c r="O2102" s="16">
        <v>4501.5980794118204</v>
      </c>
      <c r="P2102" s="17">
        <f>gp_need_index[[#This Row],[Normalised weighted population 2026/27]]/gp_need_index[[#This Row],[Registered population 2026/27]]</f>
        <v>0.68687089261969037</v>
      </c>
      <c r="Q2102" s="99">
        <v>6552.3838675913903</v>
      </c>
      <c r="R2102" s="16">
        <v>4517.4229793039403</v>
      </c>
      <c r="S2102" s="17">
        <f>gp_need_index[[#This Row],[Normalised weighted population 2027/28]]/gp_need_index[[#This Row],[Registered population 2027/28]]</f>
        <v>0.68943197935143452</v>
      </c>
      <c r="T2102" s="99">
        <v>6562.9795830450703</v>
      </c>
      <c r="U2102" s="16">
        <v>4535.4426752460304</v>
      </c>
      <c r="V2102" s="17">
        <f>gp_need_index[[#This Row],[Normalised weighted population 2028/29]]/gp_need_index[[#This Row],[Registered population 2028/29]]</f>
        <v>0.69106457179342473</v>
      </c>
    </row>
    <row r="2103" spans="1:22" x14ac:dyDescent="0.2">
      <c r="A2103" s="6" t="s">
        <v>4189</v>
      </c>
      <c r="B2103" s="1" t="s">
        <v>8601</v>
      </c>
      <c r="C2103" s="95" t="s">
        <v>6269</v>
      </c>
      <c r="D2103" s="95" t="s">
        <v>12677</v>
      </c>
      <c r="E2103" s="95" t="s">
        <v>6652</v>
      </c>
      <c r="F2103" s="95" t="s">
        <v>6268</v>
      </c>
      <c r="G2103" s="95" t="s">
        <v>6268</v>
      </c>
      <c r="H2103" s="61">
        <v>5397.2698025173604</v>
      </c>
      <c r="I2103" s="61">
        <v>120.86604640980499</v>
      </c>
      <c r="J2103" s="123">
        <v>652346.66243730194</v>
      </c>
      <c r="K2103" s="99">
        <v>19966.083333333299</v>
      </c>
      <c r="L2103" s="16">
        <v>13134.069534799901</v>
      </c>
      <c r="M2103" s="17">
        <f>gp_need_index[[#This Row],[Normalised weighted population (base year)]]/gp_need_index[[#This Row],[Registered population (base year)]]</f>
        <v>0.65781902817527671</v>
      </c>
      <c r="N2103" s="99">
        <v>19796.581456519001</v>
      </c>
      <c r="O2103" s="16">
        <v>13181.542305789701</v>
      </c>
      <c r="P2103" s="17">
        <f>gp_need_index[[#This Row],[Normalised weighted population 2026/27]]/gp_need_index[[#This Row],[Registered population 2026/27]]</f>
        <v>0.6658494212620244</v>
      </c>
      <c r="Q2103" s="99">
        <v>19651.511519373398</v>
      </c>
      <c r="R2103" s="16">
        <v>13227.880646915</v>
      </c>
      <c r="S2103" s="17">
        <f>gp_need_index[[#This Row],[Normalised weighted population 2027/28]]/gp_need_index[[#This Row],[Registered population 2027/28]]</f>
        <v>0.6731228096054761</v>
      </c>
      <c r="T2103" s="99">
        <v>19596.972377038601</v>
      </c>
      <c r="U2103" s="16">
        <v>13280.6457717013</v>
      </c>
      <c r="V2103" s="17">
        <f>gp_need_index[[#This Row],[Normalised weighted population 2028/29]]/gp_need_index[[#This Row],[Registered population 2028/29]]</f>
        <v>0.67768865088884744</v>
      </c>
    </row>
    <row r="2104" spans="1:22" x14ac:dyDescent="0.2">
      <c r="A2104" s="6" t="s">
        <v>4166</v>
      </c>
      <c r="B2104" s="1" t="s">
        <v>8602</v>
      </c>
      <c r="C2104" s="95" t="s">
        <v>6269</v>
      </c>
      <c r="D2104" s="95" t="s">
        <v>12677</v>
      </c>
      <c r="E2104" s="95" t="s">
        <v>6652</v>
      </c>
      <c r="F2104" s="95" t="s">
        <v>6268</v>
      </c>
      <c r="G2104" s="95" t="s">
        <v>6268</v>
      </c>
      <c r="H2104" s="61">
        <v>5478.3070931783504</v>
      </c>
      <c r="I2104" s="61">
        <v>114.277393084683</v>
      </c>
      <c r="J2104" s="123">
        <v>626046.65312574699</v>
      </c>
      <c r="K2104" s="99">
        <v>14999.5</v>
      </c>
      <c r="L2104" s="16">
        <v>12604.5563618908</v>
      </c>
      <c r="M2104" s="17">
        <f>gp_need_index[[#This Row],[Normalised weighted population (base year)]]/gp_need_index[[#This Row],[Registered population (base year)]]</f>
        <v>0.84033176851833724</v>
      </c>
      <c r="N2104" s="99">
        <v>14980.1614284839</v>
      </c>
      <c r="O2104" s="16">
        <v>12650.115220553</v>
      </c>
      <c r="P2104" s="17">
        <f>gp_need_index[[#This Row],[Normalised weighted population 2026/27]]/gp_need_index[[#This Row],[Registered population 2026/27]]</f>
        <v>0.84445787056069677</v>
      </c>
      <c r="Q2104" s="99">
        <v>14967.4958974821</v>
      </c>
      <c r="R2104" s="16">
        <v>12694.5853850274</v>
      </c>
      <c r="S2104" s="17">
        <f>gp_need_index[[#This Row],[Normalised weighted population 2027/28]]/gp_need_index[[#This Row],[Registered population 2027/28]]</f>
        <v>0.84814356870229313</v>
      </c>
      <c r="T2104" s="99">
        <v>14995.5943254473</v>
      </c>
      <c r="U2104" s="16">
        <v>12745.223230940201</v>
      </c>
      <c r="V2104" s="17">
        <f>gp_need_index[[#This Row],[Normalised weighted population 2028/29]]/gp_need_index[[#This Row],[Registered population 2028/29]]</f>
        <v>0.84993118340843266</v>
      </c>
    </row>
    <row r="2105" spans="1:22" x14ac:dyDescent="0.2">
      <c r="A2105" s="6" t="s">
        <v>4165</v>
      </c>
      <c r="B2105" s="1" t="s">
        <v>8603</v>
      </c>
      <c r="C2105" s="95" t="s">
        <v>6269</v>
      </c>
      <c r="D2105" s="95" t="s">
        <v>12677</v>
      </c>
      <c r="E2105" s="95" t="s">
        <v>6652</v>
      </c>
      <c r="F2105" s="95" t="s">
        <v>6268</v>
      </c>
      <c r="G2105" s="95" t="s">
        <v>6268</v>
      </c>
      <c r="H2105" s="61">
        <v>5516.5969927057904</v>
      </c>
      <c r="I2105" s="61">
        <v>3.0353817432389001E-2</v>
      </c>
      <c r="J2105" s="123">
        <v>167.44977796465801</v>
      </c>
      <c r="K2105" s="99">
        <v>42.6666666666667</v>
      </c>
      <c r="L2105" s="16">
        <v>3.37136242739036</v>
      </c>
      <c r="M2105" s="17">
        <f>gp_need_index[[#This Row],[Normalised weighted population (base year)]]/gp_need_index[[#This Row],[Registered population (base year)]]</f>
        <v>7.9016306891961499E-2</v>
      </c>
      <c r="N2105" s="99">
        <v>41.942794794296702</v>
      </c>
      <c r="O2105" s="16">
        <v>3.3835481338855802</v>
      </c>
      <c r="P2105" s="17">
        <f>gp_need_index[[#This Row],[Normalised weighted population 2026/27]]/gp_need_index[[#This Row],[Registered population 2026/27]]</f>
        <v>8.067054545315297E-2</v>
      </c>
      <c r="Q2105" s="99">
        <v>41.377125754365103</v>
      </c>
      <c r="R2105" s="16">
        <v>3.3954426454688802</v>
      </c>
      <c r="S2105" s="17">
        <f>gp_need_index[[#This Row],[Normalised weighted population 2027/28]]/gp_need_index[[#This Row],[Registered population 2027/28]]</f>
        <v>8.2060862942145665E-2</v>
      </c>
      <c r="T2105" s="99">
        <v>40.508066791967103</v>
      </c>
      <c r="U2105" s="16">
        <v>3.4089868374430399</v>
      </c>
      <c r="V2105" s="17">
        <f>gp_need_index[[#This Row],[Normalised weighted population 2028/29]]/gp_need_index[[#This Row],[Registered population 2028/29]]</f>
        <v>8.4155752357924288E-2</v>
      </c>
    </row>
    <row r="2106" spans="1:22" x14ac:dyDescent="0.2">
      <c r="A2106" s="6" t="s">
        <v>4156</v>
      </c>
      <c r="B2106" s="1" t="s">
        <v>8604</v>
      </c>
      <c r="C2106" s="95" t="s">
        <v>6269</v>
      </c>
      <c r="D2106" s="95" t="s">
        <v>12677</v>
      </c>
      <c r="E2106" s="95" t="s">
        <v>6652</v>
      </c>
      <c r="F2106" s="95" t="s">
        <v>6291</v>
      </c>
      <c r="G2106" s="95" t="s">
        <v>6291</v>
      </c>
      <c r="H2106" s="61">
        <v>5318.4783890335602</v>
      </c>
      <c r="I2106" s="61">
        <v>46.530792771031599</v>
      </c>
      <c r="J2106" s="123">
        <v>247473.01577733099</v>
      </c>
      <c r="K2106" s="99">
        <v>8720.75</v>
      </c>
      <c r="L2106" s="16">
        <v>4982.5161748543396</v>
      </c>
      <c r="M2106" s="17">
        <f>gp_need_index[[#This Row],[Normalised weighted population (base year)]]/gp_need_index[[#This Row],[Registered population (base year)]]</f>
        <v>0.57134032908343202</v>
      </c>
      <c r="N2106" s="99">
        <v>8707.6940728602203</v>
      </c>
      <c r="O2106" s="16">
        <v>5000.5253569052502</v>
      </c>
      <c r="P2106" s="17">
        <f>gp_need_index[[#This Row],[Normalised weighted population 2026/27]]/gp_need_index[[#This Row],[Registered population 2026/27]]</f>
        <v>0.57426516309187758</v>
      </c>
      <c r="Q2106" s="99">
        <v>8702.2867788510594</v>
      </c>
      <c r="R2106" s="16">
        <v>5018.1041837540897</v>
      </c>
      <c r="S2106" s="17">
        <f>gp_need_index[[#This Row],[Normalised weighted population 2027/28]]/gp_need_index[[#This Row],[Registered population 2027/28]]</f>
        <v>0.57664201505625601</v>
      </c>
      <c r="T2106" s="99">
        <v>8709.3184088989692</v>
      </c>
      <c r="U2106" s="16">
        <v>5038.12106329166</v>
      </c>
      <c r="V2106" s="17">
        <f>gp_need_index[[#This Row],[Normalised weighted population 2028/29]]/gp_need_index[[#This Row],[Registered population 2028/29]]</f>
        <v>0.57847478146439457</v>
      </c>
    </row>
    <row r="2107" spans="1:22" x14ac:dyDescent="0.2">
      <c r="A2107" s="6" t="s">
        <v>4128</v>
      </c>
      <c r="B2107" s="1" t="s">
        <v>7508</v>
      </c>
      <c r="C2107" s="95" t="s">
        <v>6269</v>
      </c>
      <c r="D2107" s="95" t="s">
        <v>12677</v>
      </c>
      <c r="E2107" s="95" t="s">
        <v>6652</v>
      </c>
      <c r="F2107" s="95" t="s">
        <v>6291</v>
      </c>
      <c r="G2107" s="95" t="s">
        <v>6291</v>
      </c>
      <c r="H2107" s="61">
        <v>5328.5245768229197</v>
      </c>
      <c r="I2107" s="61">
        <v>23.007560577636902</v>
      </c>
      <c r="J2107" s="123">
        <v>122596.35199068001</v>
      </c>
      <c r="K2107" s="99">
        <v>3111.8333333333298</v>
      </c>
      <c r="L2107" s="16">
        <v>2468.3026747502699</v>
      </c>
      <c r="M2107" s="17">
        <f>gp_need_index[[#This Row],[Normalised weighted population (base year)]]/gp_need_index[[#This Row],[Registered population (base year)]]</f>
        <v>0.79319886714699994</v>
      </c>
      <c r="N2107" s="99">
        <v>3110.7535550638199</v>
      </c>
      <c r="O2107" s="16">
        <v>2477.22429400173</v>
      </c>
      <c r="P2107" s="17">
        <f>gp_need_index[[#This Row],[Normalised weighted population 2026/27]]/gp_need_index[[#This Row],[Registered population 2026/27]]</f>
        <v>0.79634218852509109</v>
      </c>
      <c r="Q2107" s="99">
        <v>3109.46714695627</v>
      </c>
      <c r="R2107" s="16">
        <v>2485.9327183815599</v>
      </c>
      <c r="S2107" s="17">
        <f>gp_need_index[[#This Row],[Normalised weighted population 2027/28]]/gp_need_index[[#This Row],[Registered population 2027/28]]</f>
        <v>0.79947225710840442</v>
      </c>
      <c r="T2107" s="99">
        <v>3114.86974324327</v>
      </c>
      <c r="U2107" s="16">
        <v>2495.8489365269402</v>
      </c>
      <c r="V2107" s="17">
        <f>gp_need_index[[#This Row],[Normalised weighted population 2028/29]]/gp_need_index[[#This Row],[Registered population 2028/29]]</f>
        <v>0.80126911950038981</v>
      </c>
    </row>
    <row r="2108" spans="1:22" x14ac:dyDescent="0.2">
      <c r="A2108" s="6" t="s">
        <v>4122</v>
      </c>
      <c r="B2108" s="1" t="s">
        <v>8605</v>
      </c>
      <c r="C2108" s="95" t="s">
        <v>6269</v>
      </c>
      <c r="D2108" s="95" t="s">
        <v>12677</v>
      </c>
      <c r="E2108" s="95" t="s">
        <v>6652</v>
      </c>
      <c r="F2108" s="95" t="s">
        <v>6291</v>
      </c>
      <c r="G2108" s="95" t="s">
        <v>6291</v>
      </c>
      <c r="H2108" s="61">
        <v>5617.9412499999999</v>
      </c>
      <c r="I2108" s="61">
        <v>26.142002813677099</v>
      </c>
      <c r="J2108" s="123">
        <v>146864.235964572</v>
      </c>
      <c r="K2108" s="99">
        <v>4354.3333333333303</v>
      </c>
      <c r="L2108" s="16">
        <v>2956.9019026281098</v>
      </c>
      <c r="M2108" s="17">
        <f>gp_need_index[[#This Row],[Normalised weighted population (base year)]]/gp_need_index[[#This Row],[Registered population (base year)]]</f>
        <v>0.67907109453298142</v>
      </c>
      <c r="N2108" s="99">
        <v>4345.3068404481101</v>
      </c>
      <c r="O2108" s="16">
        <v>2967.5895517600602</v>
      </c>
      <c r="P2108" s="17">
        <f>gp_need_index[[#This Row],[Normalised weighted population 2026/27]]/gp_need_index[[#This Row],[Registered population 2026/27]]</f>
        <v>0.68294131133303981</v>
      </c>
      <c r="Q2108" s="99">
        <v>4340.5505086331495</v>
      </c>
      <c r="R2108" s="16">
        <v>2978.0218042066499</v>
      </c>
      <c r="S2108" s="17">
        <f>gp_need_index[[#This Row],[Normalised weighted population 2027/28]]/gp_need_index[[#This Row],[Registered population 2027/28]]</f>
        <v>0.68609311152663821</v>
      </c>
      <c r="T2108" s="99">
        <v>4342.5936143599602</v>
      </c>
      <c r="U2108" s="16">
        <v>2989.90093256514</v>
      </c>
      <c r="V2108" s="17">
        <f>gp_need_index[[#This Row],[Normalised weighted population 2028/29]]/gp_need_index[[#This Row],[Registered population 2028/29]]</f>
        <v>0.68850580967977848</v>
      </c>
    </row>
    <row r="2109" spans="1:22" x14ac:dyDescent="0.2">
      <c r="A2109" s="6" t="s">
        <v>4161</v>
      </c>
      <c r="B2109" s="1" t="s">
        <v>8606</v>
      </c>
      <c r="C2109" s="95" t="s">
        <v>6269</v>
      </c>
      <c r="D2109" s="95" t="s">
        <v>12677</v>
      </c>
      <c r="E2109" s="95" t="s">
        <v>6652</v>
      </c>
      <c r="F2109" s="95" t="s">
        <v>6291</v>
      </c>
      <c r="G2109" s="95" t="s">
        <v>6291</v>
      </c>
      <c r="H2109" s="61">
        <v>5468.8156613657202</v>
      </c>
      <c r="I2109" s="61"/>
      <c r="J2109" s="123"/>
      <c r="K2109" s="99">
        <v>280.75</v>
      </c>
      <c r="L2109" s="16"/>
      <c r="M2109" s="17">
        <f>gp_need_index[[#This Row],[Normalised weighted population (base year)]]/gp_need_index[[#This Row],[Registered population (base year)]]</f>
        <v>0</v>
      </c>
      <c r="N2109" s="99">
        <v>286.67991072961098</v>
      </c>
      <c r="O2109" s="16"/>
      <c r="P2109" s="17">
        <f>gp_need_index[[#This Row],[Normalised weighted population 2026/27]]/gp_need_index[[#This Row],[Registered population 2026/27]]</f>
        <v>0</v>
      </c>
      <c r="Q2109" s="99">
        <v>293.30263589051901</v>
      </c>
      <c r="R2109" s="16"/>
      <c r="S2109" s="17">
        <f>gp_need_index[[#This Row],[Normalised weighted population 2027/28]]/gp_need_index[[#This Row],[Registered population 2027/28]]</f>
        <v>0</v>
      </c>
      <c r="T2109" s="99">
        <v>301.61332836963197</v>
      </c>
      <c r="U2109" s="16"/>
      <c r="V2109" s="17">
        <f>gp_need_index[[#This Row],[Normalised weighted population 2028/29]]/gp_need_index[[#This Row],[Registered population 2028/29]]</f>
        <v>0</v>
      </c>
    </row>
    <row r="2110" spans="1:22" x14ac:dyDescent="0.2">
      <c r="A2110" s="6" t="s">
        <v>4173</v>
      </c>
      <c r="B2110" s="1" t="s">
        <v>8607</v>
      </c>
      <c r="C2110" s="95" t="s">
        <v>6269</v>
      </c>
      <c r="D2110" s="95" t="s">
        <v>12677</v>
      </c>
      <c r="E2110" s="95" t="s">
        <v>6652</v>
      </c>
      <c r="F2110" s="95" t="s">
        <v>6268</v>
      </c>
      <c r="G2110" s="95" t="s">
        <v>6268</v>
      </c>
      <c r="H2110" s="61">
        <v>5558.0722961425799</v>
      </c>
      <c r="I2110" s="61">
        <v>28.085587124550699</v>
      </c>
      <c r="J2110" s="123">
        <v>156101.72371786399</v>
      </c>
      <c r="K2110" s="99">
        <v>6271.9166666666697</v>
      </c>
      <c r="L2110" s="16">
        <v>3142.8855421017902</v>
      </c>
      <c r="M2110" s="17">
        <f>gp_need_index[[#This Row],[Normalised weighted population (base year)]]/gp_need_index[[#This Row],[Registered population (base year)]]</f>
        <v>0.50110448035849575</v>
      </c>
      <c r="N2110" s="99">
        <v>6255.8428575696298</v>
      </c>
      <c r="O2110" s="16">
        <v>3154.2454245199401</v>
      </c>
      <c r="P2110" s="17">
        <f>gp_need_index[[#This Row],[Normalised weighted population 2026/27]]/gp_need_index[[#This Row],[Registered population 2026/27]]</f>
        <v>0.50420790552679451</v>
      </c>
      <c r="Q2110" s="99">
        <v>6241.7180699942701</v>
      </c>
      <c r="R2110" s="16">
        <v>3165.33384627543</v>
      </c>
      <c r="S2110" s="17">
        <f>gp_need_index[[#This Row],[Normalised weighted population 2027/28]]/gp_need_index[[#This Row],[Registered population 2027/28]]</f>
        <v>0.50712541175034775</v>
      </c>
      <c r="T2110" s="99">
        <v>6243.2858024021498</v>
      </c>
      <c r="U2110" s="16">
        <v>3177.9601497511999</v>
      </c>
      <c r="V2110" s="17">
        <f>gp_need_index[[#This Row],[Normalised weighted population 2028/29]]/gp_need_index[[#This Row],[Registered population 2028/29]]</f>
        <v>0.50902045018161057</v>
      </c>
    </row>
    <row r="2111" spans="1:22" x14ac:dyDescent="0.2">
      <c r="A2111" s="6" t="s">
        <v>4154</v>
      </c>
      <c r="B2111" s="1" t="s">
        <v>8608</v>
      </c>
      <c r="C2111" s="95" t="s">
        <v>6269</v>
      </c>
      <c r="D2111" s="95" t="s">
        <v>12677</v>
      </c>
      <c r="E2111" s="95" t="s">
        <v>6652</v>
      </c>
      <c r="F2111" s="95" t="s">
        <v>6291</v>
      </c>
      <c r="G2111" s="95" t="s">
        <v>6291</v>
      </c>
      <c r="H2111" s="61">
        <v>5372.0294125205601</v>
      </c>
      <c r="I2111" s="61">
        <v>47.131951470977903</v>
      </c>
      <c r="J2111" s="123">
        <v>253194.22957158499</v>
      </c>
      <c r="K2111" s="99">
        <v>7779.75</v>
      </c>
      <c r="L2111" s="16">
        <v>5097.7046538088298</v>
      </c>
      <c r="M2111" s="17">
        <f>gp_need_index[[#This Row],[Normalised weighted population (base year)]]/gp_need_index[[#This Row],[Registered population (base year)]]</f>
        <v>0.65525301633199395</v>
      </c>
      <c r="N2111" s="99">
        <v>7747.7276577975499</v>
      </c>
      <c r="O2111" s="16">
        <v>5116.13018178113</v>
      </c>
      <c r="P2111" s="17">
        <f>gp_need_index[[#This Row],[Normalised weighted population 2026/27]]/gp_need_index[[#This Row],[Registered population 2026/27]]</f>
        <v>0.66033944502838848</v>
      </c>
      <c r="Q2111" s="99">
        <v>7728.7331782763104</v>
      </c>
      <c r="R2111" s="16">
        <v>5134.1154053691798</v>
      </c>
      <c r="S2111" s="17">
        <f>gp_need_index[[#This Row],[Normalised weighted population 2027/28]]/gp_need_index[[#This Row],[Registered population 2027/28]]</f>
        <v>0.66428938442330965</v>
      </c>
      <c r="T2111" s="99">
        <v>7718.5581845346696</v>
      </c>
      <c r="U2111" s="16">
        <v>5154.5950458545203</v>
      </c>
      <c r="V2111" s="17">
        <f>gp_need_index[[#This Row],[Normalised weighted population 2028/29]]/gp_need_index[[#This Row],[Registered population 2028/29]]</f>
        <v>0.66781838299574559</v>
      </c>
    </row>
    <row r="2112" spans="1:22" x14ac:dyDescent="0.2">
      <c r="A2112" s="6" t="s">
        <v>4123</v>
      </c>
      <c r="B2112" s="1" t="s">
        <v>8609</v>
      </c>
      <c r="C2112" s="95" t="s">
        <v>6269</v>
      </c>
      <c r="D2112" s="95" t="s">
        <v>12677</v>
      </c>
      <c r="E2112" s="95" t="s">
        <v>6652</v>
      </c>
      <c r="F2112" s="95" t="s">
        <v>6291</v>
      </c>
      <c r="G2112" s="95" t="s">
        <v>6291</v>
      </c>
      <c r="H2112" s="61">
        <v>5336.0625217013903</v>
      </c>
      <c r="I2112" s="61">
        <v>70.222175991295003</v>
      </c>
      <c r="J2112" s="123">
        <v>374709.92149946798</v>
      </c>
      <c r="K2112" s="99">
        <v>9146.1666666666697</v>
      </c>
      <c r="L2112" s="16">
        <v>7544.2497796583002</v>
      </c>
      <c r="M2112" s="17">
        <f>gp_need_index[[#This Row],[Normalised weighted population (base year)]]/gp_need_index[[#This Row],[Registered population (base year)]]</f>
        <v>0.82485373978077858</v>
      </c>
      <c r="N2112" s="99">
        <v>9120.8738596640906</v>
      </c>
      <c r="O2112" s="16">
        <v>7571.5182847571996</v>
      </c>
      <c r="P2112" s="17">
        <f>gp_need_index[[#This Row],[Normalised weighted population 2026/27]]/gp_need_index[[#This Row],[Registered population 2026/27]]</f>
        <v>0.83013079681337121</v>
      </c>
      <c r="Q2112" s="99">
        <v>9103.2285879486899</v>
      </c>
      <c r="R2112" s="16">
        <v>7598.1351698664303</v>
      </c>
      <c r="S2112" s="17">
        <f>gp_need_index[[#This Row],[Normalised weighted population 2027/28]]/gp_need_index[[#This Row],[Registered population 2027/28]]</f>
        <v>0.83466377851098039</v>
      </c>
      <c r="T2112" s="99">
        <v>9101.5740937879109</v>
      </c>
      <c r="U2112" s="16">
        <v>7628.4436192003104</v>
      </c>
      <c r="V2112" s="17">
        <f>gp_need_index[[#This Row],[Normalised weighted population 2028/29]]/gp_need_index[[#This Row],[Registered population 2028/29]]</f>
        <v>0.83814552742112436</v>
      </c>
    </row>
    <row r="2113" spans="1:22" x14ac:dyDescent="0.2">
      <c r="A2113" s="6" t="s">
        <v>4159</v>
      </c>
      <c r="B2113" s="1" t="s">
        <v>8610</v>
      </c>
      <c r="C2113" s="95" t="s">
        <v>6269</v>
      </c>
      <c r="D2113" s="95" t="s">
        <v>12677</v>
      </c>
      <c r="E2113" s="95" t="s">
        <v>6652</v>
      </c>
      <c r="F2113" s="95" t="s">
        <v>6268</v>
      </c>
      <c r="G2113" s="95" t="s">
        <v>6268</v>
      </c>
      <c r="H2113" s="61">
        <v>5471.2608161695098</v>
      </c>
      <c r="I2113" s="61">
        <v>50.918486660600202</v>
      </c>
      <c r="J2113" s="123">
        <v>278588.32088479202</v>
      </c>
      <c r="K2113" s="99">
        <v>6870</v>
      </c>
      <c r="L2113" s="16">
        <v>5608.9784600311004</v>
      </c>
      <c r="M2113" s="17">
        <f>gp_need_index[[#This Row],[Normalised weighted population (base year)]]/gp_need_index[[#This Row],[Registered population (base year)]]</f>
        <v>0.81644519068866095</v>
      </c>
      <c r="N2113" s="99">
        <v>6856.4195597449998</v>
      </c>
      <c r="O2113" s="16">
        <v>5629.2519745890904</v>
      </c>
      <c r="P2113" s="17">
        <f>gp_need_index[[#This Row],[Normalised weighted population 2026/27]]/gp_need_index[[#This Row],[Registered population 2026/27]]</f>
        <v>0.82101918144554886</v>
      </c>
      <c r="Q2113" s="99">
        <v>6845.70049775591</v>
      </c>
      <c r="R2113" s="16">
        <v>5649.0410244762497</v>
      </c>
      <c r="S2113" s="17">
        <f>gp_need_index[[#This Row],[Normalised weighted population 2027/28]]/gp_need_index[[#This Row],[Registered population 2027/28]]</f>
        <v>0.82519546777251829</v>
      </c>
      <c r="T2113" s="99">
        <v>6853.1998215396998</v>
      </c>
      <c r="U2113" s="16">
        <v>5671.5746685675404</v>
      </c>
      <c r="V2113" s="17">
        <f>gp_need_index[[#This Row],[Normalised weighted population 2028/29]]/gp_need_index[[#This Row],[Registered population 2028/29]]</f>
        <v>0.82758051950297795</v>
      </c>
    </row>
    <row r="2114" spans="1:22" x14ac:dyDescent="0.2">
      <c r="A2114" s="6" t="s">
        <v>4132</v>
      </c>
      <c r="B2114" s="1" t="s">
        <v>8611</v>
      </c>
      <c r="C2114" s="95" t="s">
        <v>6269</v>
      </c>
      <c r="D2114" s="95" t="s">
        <v>12677</v>
      </c>
      <c r="E2114" s="95" t="s">
        <v>6652</v>
      </c>
      <c r="F2114" s="95" t="s">
        <v>6291</v>
      </c>
      <c r="G2114" s="95" t="s">
        <v>6291</v>
      </c>
      <c r="H2114" s="61">
        <v>5714.9758238181103</v>
      </c>
      <c r="I2114" s="61">
        <v>35.338804970493499</v>
      </c>
      <c r="J2114" s="123">
        <v>201960.41604899301</v>
      </c>
      <c r="K2114" s="99">
        <v>4995.9166666666697</v>
      </c>
      <c r="L2114" s="16">
        <v>4066.1848989218101</v>
      </c>
      <c r="M2114" s="17">
        <f>gp_need_index[[#This Row],[Normalised weighted population (base year)]]/gp_need_index[[#This Row],[Registered population (base year)]]</f>
        <v>0.81390166614504666</v>
      </c>
      <c r="N2114" s="99">
        <v>4986.40445689628</v>
      </c>
      <c r="O2114" s="16">
        <v>4080.8820241347498</v>
      </c>
      <c r="P2114" s="17">
        <f>gp_need_index[[#This Row],[Normalised weighted population 2026/27]]/gp_need_index[[#This Row],[Registered population 2026/27]]</f>
        <v>0.81840172802084321</v>
      </c>
      <c r="Q2114" s="99">
        <v>4981.3233559865903</v>
      </c>
      <c r="R2114" s="16">
        <v>4095.2279404880701</v>
      </c>
      <c r="S2114" s="17">
        <f>gp_need_index[[#This Row],[Normalised weighted population 2027/28]]/gp_need_index[[#This Row],[Registered population 2027/28]]</f>
        <v>0.82211646340252043</v>
      </c>
      <c r="T2114" s="99">
        <v>4984.2253383635398</v>
      </c>
      <c r="U2114" s="16">
        <v>4111.5635288620697</v>
      </c>
      <c r="V2114" s="17">
        <f>gp_need_index[[#This Row],[Normalised weighted population 2028/29]]/gp_need_index[[#This Row],[Registered population 2028/29]]</f>
        <v>0.82491525758584794</v>
      </c>
    </row>
    <row r="2115" spans="1:22" x14ac:dyDescent="0.2">
      <c r="A2115" s="6" t="s">
        <v>4162</v>
      </c>
      <c r="B2115" s="1" t="s">
        <v>8612</v>
      </c>
      <c r="C2115" s="95" t="s">
        <v>6269</v>
      </c>
      <c r="D2115" s="95" t="s">
        <v>12677</v>
      </c>
      <c r="E2115" s="95" t="s">
        <v>6652</v>
      </c>
      <c r="F2115" s="95" t="s">
        <v>6268</v>
      </c>
      <c r="G2115" s="95" t="s">
        <v>6268</v>
      </c>
      <c r="H2115" s="61">
        <v>5468.1787540211399</v>
      </c>
      <c r="I2115" s="61">
        <v>62.8603903508589</v>
      </c>
      <c r="J2115" s="123">
        <v>343731.850986042</v>
      </c>
      <c r="K2115" s="99">
        <v>9801.0833333333394</v>
      </c>
      <c r="L2115" s="16">
        <v>6920.5505172797102</v>
      </c>
      <c r="M2115" s="17">
        <f>gp_need_index[[#This Row],[Normalised weighted population (base year)]]/gp_need_index[[#This Row],[Registered population (base year)]]</f>
        <v>0.70610056887721995</v>
      </c>
      <c r="N2115" s="99">
        <v>9784.2512883108993</v>
      </c>
      <c r="O2115" s="16">
        <v>6945.56467674942</v>
      </c>
      <c r="P2115" s="17">
        <f>gp_need_index[[#This Row],[Normalised weighted population 2026/27]]/gp_need_index[[#This Row],[Registered population 2026/27]]</f>
        <v>0.70987186163617688</v>
      </c>
      <c r="Q2115" s="99">
        <v>9773.6359529596903</v>
      </c>
      <c r="R2115" s="16">
        <v>6969.9810870474703</v>
      </c>
      <c r="S2115" s="17">
        <f>gp_need_index[[#This Row],[Normalised weighted population 2027/28]]/gp_need_index[[#This Row],[Registered population 2027/28]]</f>
        <v>0.71314105831175278</v>
      </c>
      <c r="T2115" s="99">
        <v>9786.8845027873995</v>
      </c>
      <c r="U2115" s="16">
        <v>6997.78387206143</v>
      </c>
      <c r="V2115" s="17">
        <f>gp_need_index[[#This Row],[Normalised weighted population 2028/29]]/gp_need_index[[#This Row],[Registered population 2028/29]]</f>
        <v>0.71501649682985358</v>
      </c>
    </row>
    <row r="2116" spans="1:22" x14ac:dyDescent="0.2">
      <c r="A2116" s="6" t="s">
        <v>4155</v>
      </c>
      <c r="B2116" s="1" t="s">
        <v>8613</v>
      </c>
      <c r="C2116" s="95" t="s">
        <v>6269</v>
      </c>
      <c r="D2116" s="95" t="s">
        <v>12677</v>
      </c>
      <c r="E2116" s="95" t="s">
        <v>6652</v>
      </c>
      <c r="F2116" s="95" t="s">
        <v>6291</v>
      </c>
      <c r="G2116" s="95" t="s">
        <v>6291</v>
      </c>
      <c r="H2116" s="61">
        <v>5390.6156695822001</v>
      </c>
      <c r="I2116" s="61">
        <v>94.283672315680207</v>
      </c>
      <c r="J2116" s="123">
        <v>508247.04137065902</v>
      </c>
      <c r="K2116" s="99">
        <v>15297.083333333299</v>
      </c>
      <c r="L2116" s="16">
        <v>10232.8292096691</v>
      </c>
      <c r="M2116" s="17">
        <f>gp_need_index[[#This Row],[Normalised weighted population (base year)]]/gp_need_index[[#This Row],[Registered population (base year)]]</f>
        <v>0.66893988786549441</v>
      </c>
      <c r="N2116" s="99">
        <v>15274.9120935145</v>
      </c>
      <c r="O2116" s="16">
        <v>10269.815518928401</v>
      </c>
      <c r="P2116" s="17">
        <f>gp_need_index[[#This Row],[Normalised weighted population 2026/27]]/gp_need_index[[#This Row],[Registered population 2026/27]]</f>
        <v>0.67233221743310789</v>
      </c>
      <c r="Q2116" s="99">
        <v>15263.662100908499</v>
      </c>
      <c r="R2116" s="16">
        <v>10305.917987347601</v>
      </c>
      <c r="S2116" s="17">
        <f>gp_need_index[[#This Row],[Normalised weighted population 2027/28]]/gp_need_index[[#This Row],[Registered population 2027/28]]</f>
        <v>0.67519301195315296</v>
      </c>
      <c r="T2116" s="99">
        <v>15274.5021817332</v>
      </c>
      <c r="U2116" s="16">
        <v>10347.0275999269</v>
      </c>
      <c r="V2116" s="17">
        <f>gp_need_index[[#This Row],[Normalised weighted population 2028/29]]/gp_need_index[[#This Row],[Registered population 2028/29]]</f>
        <v>0.67740522583452345</v>
      </c>
    </row>
    <row r="2117" spans="1:22" x14ac:dyDescent="0.2">
      <c r="A2117" s="6" t="s">
        <v>4193</v>
      </c>
      <c r="B2117" s="1" t="s">
        <v>8614</v>
      </c>
      <c r="C2117" s="95" t="s">
        <v>6269</v>
      </c>
      <c r="D2117" s="95" t="s">
        <v>12677</v>
      </c>
      <c r="E2117" s="95" t="s">
        <v>6652</v>
      </c>
      <c r="F2117" s="95" t="s">
        <v>6268</v>
      </c>
      <c r="G2117" s="95" t="s">
        <v>6268</v>
      </c>
      <c r="H2117" s="61">
        <v>5440.966796875</v>
      </c>
      <c r="I2117" s="61">
        <v>70.346797167226995</v>
      </c>
      <c r="J2117" s="123">
        <v>382754.58765338297</v>
      </c>
      <c r="K2117" s="99">
        <v>9579.25</v>
      </c>
      <c r="L2117" s="16">
        <v>7706.2176576803804</v>
      </c>
      <c r="M2117" s="17">
        <f>gp_need_index[[#This Row],[Normalised weighted population (base year)]]/gp_need_index[[#This Row],[Registered population (base year)]]</f>
        <v>0.80446983403506334</v>
      </c>
      <c r="N2117" s="99">
        <v>9552.3303167340891</v>
      </c>
      <c r="O2117" s="16">
        <v>7734.0715916869603</v>
      </c>
      <c r="P2117" s="17">
        <f>gp_need_index[[#This Row],[Normalised weighted population 2026/27]]/gp_need_index[[#This Row],[Registered population 2026/27]]</f>
        <v>0.80965286325349917</v>
      </c>
      <c r="Q2117" s="99">
        <v>9532.0570616355199</v>
      </c>
      <c r="R2117" s="16">
        <v>7761.2599160415302</v>
      </c>
      <c r="S2117" s="17">
        <f>gp_need_index[[#This Row],[Normalised weighted population 2027/28]]/gp_need_index[[#This Row],[Registered population 2027/28]]</f>
        <v>0.81422717739268813</v>
      </c>
      <c r="T2117" s="99">
        <v>9539.9707634718598</v>
      </c>
      <c r="U2117" s="16">
        <v>7792.2190589987704</v>
      </c>
      <c r="V2117" s="17">
        <f>gp_need_index[[#This Row],[Normalised weighted population 2028/29]]/gp_need_index[[#This Row],[Registered population 2028/29]]</f>
        <v>0.81679695380564943</v>
      </c>
    </row>
    <row r="2118" spans="1:22" x14ac:dyDescent="0.2">
      <c r="A2118" s="6" t="s">
        <v>4182</v>
      </c>
      <c r="B2118" s="1" t="s">
        <v>12330</v>
      </c>
      <c r="C2118" s="95" t="s">
        <v>6269</v>
      </c>
      <c r="D2118" s="95" t="s">
        <v>12677</v>
      </c>
      <c r="E2118" s="95" t="s">
        <v>6652</v>
      </c>
      <c r="F2118" s="95" t="s">
        <v>6268</v>
      </c>
      <c r="G2118" s="95" t="s">
        <v>6268</v>
      </c>
      <c r="H2118" s="61">
        <v>5696.5935872395803</v>
      </c>
      <c r="I2118" s="61">
        <v>4.2803790989547803</v>
      </c>
      <c r="J2118" s="123">
        <v>24383.5801260601</v>
      </c>
      <c r="K2118" s="99">
        <v>2355.8333333333298</v>
      </c>
      <c r="L2118" s="16">
        <v>490.92860487167701</v>
      </c>
      <c r="M2118" s="17">
        <f>gp_need_index[[#This Row],[Normalised weighted population (base year)]]/gp_need_index[[#This Row],[Registered population (base year)]]</f>
        <v>0.20838851285674329</v>
      </c>
      <c r="N2118" s="99">
        <v>2352.0426471181399</v>
      </c>
      <c r="O2118" s="16">
        <v>492.703054227959</v>
      </c>
      <c r="P2118" s="17">
        <f>gp_need_index[[#This Row],[Normalised weighted population 2026/27]]/gp_need_index[[#This Row],[Registered population 2026/27]]</f>
        <v>0.20947879275558526</v>
      </c>
      <c r="Q2118" s="99">
        <v>2347.9391878379301</v>
      </c>
      <c r="R2118" s="16">
        <v>494.43510057509002</v>
      </c>
      <c r="S2118" s="17">
        <f>gp_need_index[[#This Row],[Normalised weighted population 2027/28]]/gp_need_index[[#This Row],[Registered population 2027/28]]</f>
        <v>0.21058258371264899</v>
      </c>
      <c r="T2118" s="99">
        <v>2349.04845445819</v>
      </c>
      <c r="U2118" s="16">
        <v>496.40736888299</v>
      </c>
      <c r="V2118" s="17">
        <f>gp_need_index[[#This Row],[Normalised weighted population 2028/29]]/gp_need_index[[#This Row],[Registered population 2028/29]]</f>
        <v>0.21132274557422306</v>
      </c>
    </row>
    <row r="2119" spans="1:22" x14ac:dyDescent="0.2">
      <c r="A2119" s="6" t="s">
        <v>4191</v>
      </c>
      <c r="B2119" s="1" t="s">
        <v>8615</v>
      </c>
      <c r="C2119" s="95" t="s">
        <v>6269</v>
      </c>
      <c r="D2119" s="95" t="s">
        <v>12677</v>
      </c>
      <c r="E2119" s="95" t="s">
        <v>6652</v>
      </c>
      <c r="F2119" s="95" t="s">
        <v>6268</v>
      </c>
      <c r="G2119" s="95" t="s">
        <v>6268</v>
      </c>
      <c r="H2119" s="61">
        <v>5522.5868908110097</v>
      </c>
      <c r="I2119" s="61">
        <v>23.440562877993099</v>
      </c>
      <c r="J2119" s="123">
        <v>129452.545263236</v>
      </c>
      <c r="K2119" s="99">
        <v>3588.5833333333298</v>
      </c>
      <c r="L2119" s="16">
        <v>2606.34234655502</v>
      </c>
      <c r="M2119" s="17">
        <f>gp_need_index[[#This Row],[Normalised weighted population (base year)]]/gp_need_index[[#This Row],[Registered population (base year)]]</f>
        <v>0.72628725724311516</v>
      </c>
      <c r="N2119" s="99">
        <v>3578.8365419902502</v>
      </c>
      <c r="O2119" s="16">
        <v>2615.76290680187</v>
      </c>
      <c r="P2119" s="17">
        <f>gp_need_index[[#This Row],[Normalised weighted population 2026/27]]/gp_need_index[[#This Row],[Registered population 2026/27]]</f>
        <v>0.73089756296810382</v>
      </c>
      <c r="Q2119" s="99">
        <v>3574.0814421207101</v>
      </c>
      <c r="R2119" s="16">
        <v>2624.95834926728</v>
      </c>
      <c r="S2119" s="17">
        <f>gp_need_index[[#This Row],[Normalised weighted population 2027/28]]/gp_need_index[[#This Row],[Registered population 2027/28]]</f>
        <v>0.73444279090342712</v>
      </c>
      <c r="T2119" s="99">
        <v>3576.4154025324501</v>
      </c>
      <c r="U2119" s="16">
        <v>2635.4291312886198</v>
      </c>
      <c r="V2119" s="17">
        <f>gp_need_index[[#This Row],[Normalised weighted population 2028/29]]/gp_need_index[[#This Row],[Registered population 2028/29]]</f>
        <v>0.73689122617648928</v>
      </c>
    </row>
    <row r="2120" spans="1:22" x14ac:dyDescent="0.2">
      <c r="A2120" s="6" t="s">
        <v>4126</v>
      </c>
      <c r="B2120" s="1" t="s">
        <v>8578</v>
      </c>
      <c r="C2120" s="95" t="s">
        <v>6269</v>
      </c>
      <c r="D2120" s="95" t="s">
        <v>12677</v>
      </c>
      <c r="E2120" s="95" t="s">
        <v>6652</v>
      </c>
      <c r="F2120" s="95" t="s">
        <v>6291</v>
      </c>
      <c r="G2120" s="95" t="s">
        <v>6291</v>
      </c>
      <c r="H2120" s="61">
        <v>5824.6628069196404</v>
      </c>
      <c r="I2120" s="61">
        <v>25.613709355368702</v>
      </c>
      <c r="J2120" s="123">
        <v>149191.22022946601</v>
      </c>
      <c r="K2120" s="99">
        <v>3046.75</v>
      </c>
      <c r="L2120" s="16">
        <v>3003.7524115696401</v>
      </c>
      <c r="M2120" s="17">
        <f>gp_need_index[[#This Row],[Normalised weighted population (base year)]]/gp_need_index[[#This Row],[Registered population (base year)]]</f>
        <v>0.98588739199791253</v>
      </c>
      <c r="N2120" s="99">
        <v>3044.3013085048501</v>
      </c>
      <c r="O2120" s="16">
        <v>3014.6094007127599</v>
      </c>
      <c r="P2120" s="17">
        <f>gp_need_index[[#This Row],[Normalised weighted population 2026/27]]/gp_need_index[[#This Row],[Registered population 2026/27]]</f>
        <v>0.99024672501728395</v>
      </c>
      <c r="Q2120" s="99">
        <v>3042.4596631477302</v>
      </c>
      <c r="R2120" s="16">
        <v>3025.2069465483901</v>
      </c>
      <c r="S2120" s="17">
        <f>gp_need_index[[#This Row],[Normalised weighted population 2027/28]]/gp_need_index[[#This Row],[Registered population 2027/28]]</f>
        <v>0.99432935239591957</v>
      </c>
      <c r="T2120" s="99">
        <v>3046.5048464902902</v>
      </c>
      <c r="U2120" s="16">
        <v>3037.2742932609799</v>
      </c>
      <c r="V2120" s="17">
        <f>gp_need_index[[#This Row],[Normalised weighted population 2028/29]]/gp_need_index[[#This Row],[Registered population 2028/29]]</f>
        <v>0.99697011700475568</v>
      </c>
    </row>
    <row r="2121" spans="1:22" x14ac:dyDescent="0.2">
      <c r="A2121" s="6" t="s">
        <v>4171</v>
      </c>
      <c r="B2121" s="1" t="s">
        <v>8616</v>
      </c>
      <c r="C2121" s="95" t="s">
        <v>6269</v>
      </c>
      <c r="D2121" s="95" t="s">
        <v>12677</v>
      </c>
      <c r="E2121" s="95" t="s">
        <v>6652</v>
      </c>
      <c r="F2121" s="95" t="s">
        <v>6268</v>
      </c>
      <c r="G2121" s="95" t="s">
        <v>6268</v>
      </c>
      <c r="H2121" s="61">
        <v>5345.6149828361704</v>
      </c>
      <c r="I2121" s="61">
        <v>62.033783404595297</v>
      </c>
      <c r="J2121" s="123">
        <v>331608.722009619</v>
      </c>
      <c r="K2121" s="99">
        <v>9443.9166666666697</v>
      </c>
      <c r="L2121" s="16">
        <v>6676.4686078838804</v>
      </c>
      <c r="M2121" s="17">
        <f>gp_need_index[[#This Row],[Normalised weighted population (base year)]]/gp_need_index[[#This Row],[Registered population (base year)]]</f>
        <v>0.7069597121127934</v>
      </c>
      <c r="N2121" s="99">
        <v>9431.8051959262393</v>
      </c>
      <c r="O2121" s="16">
        <v>6700.6005393010601</v>
      </c>
      <c r="P2121" s="17">
        <f>gp_need_index[[#This Row],[Normalised weighted population 2026/27]]/gp_need_index[[#This Row],[Registered population 2026/27]]</f>
        <v>0.71042609554692304</v>
      </c>
      <c r="Q2121" s="99">
        <v>9422.7209023722007</v>
      </c>
      <c r="R2121" s="16">
        <v>6724.1558036496199</v>
      </c>
      <c r="S2121" s="17">
        <f>gp_need_index[[#This Row],[Normalised weighted population 2027/28]]/gp_need_index[[#This Row],[Registered population 2027/28]]</f>
        <v>0.71361084269797181</v>
      </c>
      <c r="T2121" s="99">
        <v>9435.8328445488496</v>
      </c>
      <c r="U2121" s="16">
        <v>6750.9780081684703</v>
      </c>
      <c r="V2121" s="17">
        <f>gp_need_index[[#This Row],[Normalised weighted population 2028/29]]/gp_need_index[[#This Row],[Registered population 2028/29]]</f>
        <v>0.71546180600990195</v>
      </c>
    </row>
    <row r="2122" spans="1:22" x14ac:dyDescent="0.2">
      <c r="A2122" s="6" t="s">
        <v>4136</v>
      </c>
      <c r="B2122" s="1" t="s">
        <v>8617</v>
      </c>
      <c r="C2122" s="95" t="s">
        <v>6269</v>
      </c>
      <c r="D2122" s="95" t="s">
        <v>12677</v>
      </c>
      <c r="E2122" s="95" t="s">
        <v>6652</v>
      </c>
      <c r="F2122" s="95" t="s">
        <v>6291</v>
      </c>
      <c r="G2122" s="95" t="s">
        <v>6291</v>
      </c>
      <c r="H2122" s="61">
        <v>5242.3993598090301</v>
      </c>
      <c r="I2122" s="61">
        <v>42.0452526539665</v>
      </c>
      <c r="J2122" s="123">
        <v>220418.00559616301</v>
      </c>
      <c r="K2122" s="99">
        <v>4847.75</v>
      </c>
      <c r="L2122" s="16">
        <v>4437.8021363758598</v>
      </c>
      <c r="M2122" s="17">
        <f>gp_need_index[[#This Row],[Normalised weighted population (base year)]]/gp_need_index[[#This Row],[Registered population (base year)]]</f>
        <v>0.9154354363108369</v>
      </c>
      <c r="N2122" s="99">
        <v>4835.8055887739001</v>
      </c>
      <c r="O2122" s="16">
        <v>4453.84246294484</v>
      </c>
      <c r="P2122" s="17">
        <f>gp_need_index[[#This Row],[Normalised weighted population 2026/27]]/gp_need_index[[#This Row],[Registered population 2026/27]]</f>
        <v>0.92101354803928226</v>
      </c>
      <c r="Q2122" s="99">
        <v>4825.4874973436699</v>
      </c>
      <c r="R2122" s="16">
        <v>4469.4994829337502</v>
      </c>
      <c r="S2122" s="17">
        <f>gp_need_index[[#This Row],[Normalised weighted population 2027/28]]/gp_need_index[[#This Row],[Registered population 2027/28]]</f>
        <v>0.92622755429251791</v>
      </c>
      <c r="T2122" s="99">
        <v>4824.8775981649096</v>
      </c>
      <c r="U2122" s="16">
        <v>4487.3280152772504</v>
      </c>
      <c r="V2122" s="17">
        <f>gp_need_index[[#This Row],[Normalised weighted population 2028/29]]/gp_need_index[[#This Row],[Registered population 2028/29]]</f>
        <v>0.93003976245614139</v>
      </c>
    </row>
    <row r="2123" spans="1:22" x14ac:dyDescent="0.2">
      <c r="A2123" s="6" t="s">
        <v>4137</v>
      </c>
      <c r="B2123" s="1" t="s">
        <v>8618</v>
      </c>
      <c r="C2123" s="95" t="s">
        <v>6269</v>
      </c>
      <c r="D2123" s="95" t="s">
        <v>12677</v>
      </c>
      <c r="E2123" s="95" t="s">
        <v>6652</v>
      </c>
      <c r="F2123" s="95" t="s">
        <v>6291</v>
      </c>
      <c r="G2123" s="95" t="s">
        <v>6291</v>
      </c>
      <c r="H2123" s="61">
        <v>5535.3745465959801</v>
      </c>
      <c r="I2123" s="61">
        <v>26.953879984570499</v>
      </c>
      <c r="J2123" s="123">
        <v>149199.82119859499</v>
      </c>
      <c r="K2123" s="99">
        <v>4351.6666666666697</v>
      </c>
      <c r="L2123" s="16">
        <v>3003.92557981455</v>
      </c>
      <c r="M2123" s="17">
        <f>gp_need_index[[#This Row],[Normalised weighted population (base year)]]/gp_need_index[[#This Row],[Registered population (base year)]]</f>
        <v>0.69029312443076551</v>
      </c>
      <c r="N2123" s="99">
        <v>4337.7556972411103</v>
      </c>
      <c r="O2123" s="16">
        <v>3014.78319487003</v>
      </c>
      <c r="P2123" s="17">
        <f>gp_need_index[[#This Row],[Normalised weighted population 2026/27]]/gp_need_index[[#This Row],[Registered population 2026/27]]</f>
        <v>0.69500990956855535</v>
      </c>
      <c r="Q2123" s="99">
        <v>4325.2944007275701</v>
      </c>
      <c r="R2123" s="16">
        <v>3025.3813516609398</v>
      </c>
      <c r="S2123" s="17">
        <f>gp_need_index[[#This Row],[Normalised weighted population 2027/28]]/gp_need_index[[#This Row],[Registered population 2027/28]]</f>
        <v>0.69946252702521983</v>
      </c>
      <c r="T2123" s="99">
        <v>4321.3362924305202</v>
      </c>
      <c r="U2123" s="16">
        <v>3037.4493940637799</v>
      </c>
      <c r="V2123" s="17">
        <f>gp_need_index[[#This Row],[Normalised weighted population 2028/29]]/gp_need_index[[#This Row],[Registered population 2028/29]]</f>
        <v>0.70289586102899138</v>
      </c>
    </row>
    <row r="2124" spans="1:22" x14ac:dyDescent="0.2">
      <c r="A2124" s="6" t="s">
        <v>4152</v>
      </c>
      <c r="B2124" s="1" t="s">
        <v>8619</v>
      </c>
      <c r="C2124" s="95" t="s">
        <v>6269</v>
      </c>
      <c r="D2124" s="95" t="s">
        <v>12677</v>
      </c>
      <c r="E2124" s="95" t="s">
        <v>6652</v>
      </c>
      <c r="F2124" s="95" t="s">
        <v>6268</v>
      </c>
      <c r="G2124" s="95" t="s">
        <v>6268</v>
      </c>
      <c r="H2124" s="61">
        <v>5763.0628906250004</v>
      </c>
      <c r="I2124" s="61">
        <v>14.4826993149552</v>
      </c>
      <c r="J2124" s="123">
        <v>83464.706978098693</v>
      </c>
      <c r="K2124" s="99">
        <v>2070.25</v>
      </c>
      <c r="L2124" s="16">
        <v>1680.4428201660501</v>
      </c>
      <c r="M2124" s="17">
        <f>gp_need_index[[#This Row],[Normalised weighted population (base year)]]/gp_need_index[[#This Row],[Registered population (base year)]]</f>
        <v>0.81171009306414688</v>
      </c>
      <c r="N2124" s="99">
        <v>2065.7903192561998</v>
      </c>
      <c r="O2124" s="16">
        <v>1686.51673936921</v>
      </c>
      <c r="P2124" s="17">
        <f>gp_need_index[[#This Row],[Normalised weighted population 2026/27]]/gp_need_index[[#This Row],[Registered population 2026/27]]</f>
        <v>0.81640267342159412</v>
      </c>
      <c r="Q2124" s="99">
        <v>2063.8697326566598</v>
      </c>
      <c r="R2124" s="16">
        <v>1692.44551357252</v>
      </c>
      <c r="S2124" s="17">
        <f>gp_need_index[[#This Row],[Normalised weighted population 2027/28]]/gp_need_index[[#This Row],[Registered population 2027/28]]</f>
        <v>0.82003504717032982</v>
      </c>
      <c r="T2124" s="99">
        <v>2066.9359617902901</v>
      </c>
      <c r="U2124" s="16">
        <v>1699.1965647122699</v>
      </c>
      <c r="V2124" s="17">
        <f>gp_need_index[[#This Row],[Normalised weighted population 2028/29]]/gp_need_index[[#This Row],[Registered population 2028/29]]</f>
        <v>0.82208476514216711</v>
      </c>
    </row>
    <row r="2125" spans="1:22" x14ac:dyDescent="0.2">
      <c r="A2125" s="6" t="s">
        <v>4175</v>
      </c>
      <c r="B2125" s="1" t="s">
        <v>10761</v>
      </c>
      <c r="C2125" s="95" t="s">
        <v>6269</v>
      </c>
      <c r="D2125" s="95" t="s">
        <v>12677</v>
      </c>
      <c r="E2125" s="95" t="s">
        <v>6652</v>
      </c>
      <c r="F2125" s="95" t="s">
        <v>6268</v>
      </c>
      <c r="G2125" s="95" t="s">
        <v>6268</v>
      </c>
      <c r="H2125" s="61">
        <v>5355.2080522017004</v>
      </c>
      <c r="I2125" s="61">
        <v>77.5724540798644</v>
      </c>
      <c r="J2125" s="123">
        <v>415416.63071753702</v>
      </c>
      <c r="K2125" s="99">
        <v>11533.833333333299</v>
      </c>
      <c r="L2125" s="16">
        <v>8363.8213053336895</v>
      </c>
      <c r="M2125" s="17">
        <f>gp_need_index[[#This Row],[Normalised weighted population (base year)]]/gp_need_index[[#This Row],[Registered population (base year)]]</f>
        <v>0.72515538100952681</v>
      </c>
      <c r="N2125" s="99">
        <v>11514.4940306689</v>
      </c>
      <c r="O2125" s="16">
        <v>8394.0521315353599</v>
      </c>
      <c r="P2125" s="17">
        <f>gp_need_index[[#This Row],[Normalised weighted population 2026/27]]/gp_need_index[[#This Row],[Registered population 2026/27]]</f>
        <v>0.7289987826801394</v>
      </c>
      <c r="Q2125" s="99">
        <v>11503.355830939599</v>
      </c>
      <c r="R2125" s="16">
        <v>8423.5605488412803</v>
      </c>
      <c r="S2125" s="17">
        <f>gp_need_index[[#This Row],[Normalised weighted population 2027/28]]/gp_need_index[[#This Row],[Registered population 2027/28]]</f>
        <v>0.73226984130884176</v>
      </c>
      <c r="T2125" s="99">
        <v>11518.517492434599</v>
      </c>
      <c r="U2125" s="16">
        <v>8457.1615644059802</v>
      </c>
      <c r="V2125" s="17">
        <f>gp_need_index[[#This Row],[Normalised weighted population 2028/29]]/gp_need_index[[#This Row],[Registered population 2028/29]]</f>
        <v>0.73422309511277573</v>
      </c>
    </row>
    <row r="2126" spans="1:22" x14ac:dyDescent="0.2">
      <c r="A2126" s="6" t="s">
        <v>4164</v>
      </c>
      <c r="B2126" s="1" t="s">
        <v>8620</v>
      </c>
      <c r="C2126" s="95" t="s">
        <v>6269</v>
      </c>
      <c r="D2126" s="95" t="s">
        <v>12677</v>
      </c>
      <c r="E2126" s="95" t="s">
        <v>6652</v>
      </c>
      <c r="F2126" s="95" t="s">
        <v>6268</v>
      </c>
      <c r="G2126" s="95" t="s">
        <v>6268</v>
      </c>
      <c r="H2126" s="61">
        <v>5551.3537394205696</v>
      </c>
      <c r="I2126" s="61">
        <v>41.467391904777799</v>
      </c>
      <c r="J2126" s="123">
        <v>230200.16111460599</v>
      </c>
      <c r="K2126" s="99">
        <v>6703.75</v>
      </c>
      <c r="L2126" s="16">
        <v>4634.7518843816797</v>
      </c>
      <c r="M2126" s="17">
        <f>gp_need_index[[#This Row],[Normalised weighted population (base year)]]/gp_need_index[[#This Row],[Registered population (base year)]]</f>
        <v>0.69136705342258875</v>
      </c>
      <c r="N2126" s="99">
        <v>6682.0997036833396</v>
      </c>
      <c r="O2126" s="16">
        <v>4651.5040809661896</v>
      </c>
      <c r="P2126" s="17">
        <f>gp_need_index[[#This Row],[Normalised weighted population 2026/27]]/gp_need_index[[#This Row],[Registered population 2026/27]]</f>
        <v>0.69611413885401396</v>
      </c>
      <c r="Q2126" s="99">
        <v>6667.7304524985702</v>
      </c>
      <c r="R2126" s="16">
        <v>4667.8559598168904</v>
      </c>
      <c r="S2126" s="17">
        <f>gp_need_index[[#This Row],[Normalised weighted population 2027/28]]/gp_need_index[[#This Row],[Registered population 2027/28]]</f>
        <v>0.70006668581926923</v>
      </c>
      <c r="T2126" s="99">
        <v>6670.1033391246701</v>
      </c>
      <c r="U2126" s="16">
        <v>4686.4757227841201</v>
      </c>
      <c r="V2126" s="17">
        <f>gp_need_index[[#This Row],[Normalised weighted population 2028/29]]/gp_need_index[[#This Row],[Registered population 2028/29]]</f>
        <v>0.702609162783846</v>
      </c>
    </row>
    <row r="2127" spans="1:22" x14ac:dyDescent="0.2">
      <c r="A2127" s="6" t="s">
        <v>4158</v>
      </c>
      <c r="B2127" s="1" t="s">
        <v>8159</v>
      </c>
      <c r="C2127" s="95" t="s">
        <v>6269</v>
      </c>
      <c r="D2127" s="95" t="s">
        <v>12677</v>
      </c>
      <c r="E2127" s="95" t="s">
        <v>6652</v>
      </c>
      <c r="F2127" s="95" t="s">
        <v>6268</v>
      </c>
      <c r="G2127" s="95" t="s">
        <v>6268</v>
      </c>
      <c r="H2127" s="61">
        <v>5571.6728922525999</v>
      </c>
      <c r="I2127" s="61">
        <v>33.905473829511102</v>
      </c>
      <c r="J2127" s="123">
        <v>188910.20943486699</v>
      </c>
      <c r="K2127" s="99">
        <v>3229.3333333333298</v>
      </c>
      <c r="L2127" s="16">
        <v>3803.4376036830399</v>
      </c>
      <c r="M2127" s="17">
        <f>gp_need_index[[#This Row],[Normalised weighted population (base year)]]/gp_need_index[[#This Row],[Registered population (base year)]]</f>
        <v>1.1777779532461945</v>
      </c>
      <c r="N2127" s="99">
        <v>3219.0666704485602</v>
      </c>
      <c r="O2127" s="16">
        <v>3817.1850352658398</v>
      </c>
      <c r="P2127" s="17">
        <f>gp_need_index[[#This Row],[Normalised weighted population 2026/27]]/gp_need_index[[#This Row],[Registered population 2026/27]]</f>
        <v>1.185804901249198</v>
      </c>
      <c r="Q2127" s="99">
        <v>3211.4701995138998</v>
      </c>
      <c r="R2127" s="16">
        <v>3830.60395227868</v>
      </c>
      <c r="S2127" s="17">
        <f>gp_need_index[[#This Row],[Normalised weighted population 2027/28]]/gp_need_index[[#This Row],[Registered population 2027/28]]</f>
        <v>1.1927882602985058</v>
      </c>
      <c r="T2127" s="99">
        <v>3211.55538505506</v>
      </c>
      <c r="U2127" s="16">
        <v>3845.8839733904701</v>
      </c>
      <c r="V2127" s="17">
        <f>gp_need_index[[#This Row],[Normalised weighted population 2028/29]]/gp_need_index[[#This Row],[Registered population 2028/29]]</f>
        <v>1.1975144477617454</v>
      </c>
    </row>
    <row r="2128" spans="1:22" x14ac:dyDescent="0.2">
      <c r="A2128" s="6" t="s">
        <v>4188</v>
      </c>
      <c r="B2128" s="1" t="s">
        <v>8621</v>
      </c>
      <c r="C2128" s="95" t="s">
        <v>6269</v>
      </c>
      <c r="D2128" s="95" t="s">
        <v>12677</v>
      </c>
      <c r="E2128" s="95" t="s">
        <v>6652</v>
      </c>
      <c r="F2128" s="95" t="s">
        <v>6268</v>
      </c>
      <c r="G2128" s="95" t="s">
        <v>6268</v>
      </c>
      <c r="H2128" s="61">
        <v>5453.9363501764101</v>
      </c>
      <c r="I2128" s="61">
        <v>18.3571804058301</v>
      </c>
      <c r="J2128" s="123">
        <v>100118.893502103</v>
      </c>
      <c r="K2128" s="99">
        <v>3726.1666666666702</v>
      </c>
      <c r="L2128" s="16">
        <v>2015.7511101395901</v>
      </c>
      <c r="M2128" s="17">
        <f>gp_need_index[[#This Row],[Normalised weighted population (base year)]]/gp_need_index[[#This Row],[Registered population (base year)]]</f>
        <v>0.54097180573590053</v>
      </c>
      <c r="N2128" s="99">
        <v>3712.64032244378</v>
      </c>
      <c r="O2128" s="16">
        <v>2023.0369929020101</v>
      </c>
      <c r="P2128" s="17">
        <f>gp_need_index[[#This Row],[Normalised weighted population 2026/27]]/gp_need_index[[#This Row],[Registered population 2026/27]]</f>
        <v>0.54490519339357435</v>
      </c>
      <c r="Q2128" s="99">
        <v>3702.9770911898099</v>
      </c>
      <c r="R2128" s="16">
        <v>2030.1487690592701</v>
      </c>
      <c r="S2128" s="17">
        <f>gp_need_index[[#This Row],[Normalised weighted population 2027/28]]/gp_need_index[[#This Row],[Registered population 2027/28]]</f>
        <v>0.54824772583374515</v>
      </c>
      <c r="T2128" s="99">
        <v>3701.5423096673599</v>
      </c>
      <c r="U2128" s="16">
        <v>2038.2468957353101</v>
      </c>
      <c r="V2128" s="17">
        <f>gp_need_index[[#This Row],[Normalised weighted population 2028/29]]/gp_need_index[[#This Row],[Registered population 2028/29]]</f>
        <v>0.55064800702453076</v>
      </c>
    </row>
    <row r="2129" spans="1:22" x14ac:dyDescent="0.2">
      <c r="A2129" s="6" t="s">
        <v>4135</v>
      </c>
      <c r="B2129" s="1" t="s">
        <v>8622</v>
      </c>
      <c r="C2129" s="95" t="s">
        <v>6269</v>
      </c>
      <c r="D2129" s="95" t="s">
        <v>12677</v>
      </c>
      <c r="E2129" s="95" t="s">
        <v>6652</v>
      </c>
      <c r="F2129" s="95" t="s">
        <v>6291</v>
      </c>
      <c r="G2129" s="95" t="s">
        <v>6291</v>
      </c>
      <c r="H2129" s="61">
        <v>5289.6985948350703</v>
      </c>
      <c r="I2129" s="61">
        <v>71.648626033878898</v>
      </c>
      <c r="J2129" s="123">
        <v>378999.63645327202</v>
      </c>
      <c r="K2129" s="99">
        <v>8734.4166666666697</v>
      </c>
      <c r="L2129" s="16">
        <v>7630.6170713636402</v>
      </c>
      <c r="M2129" s="17">
        <f>gp_need_index[[#This Row],[Normalised weighted population (base year)]]/gp_need_index[[#This Row],[Registered population (base year)]]</f>
        <v>0.87362640947557701</v>
      </c>
      <c r="N2129" s="99">
        <v>8728.70777729765</v>
      </c>
      <c r="O2129" s="16">
        <v>7658.19774891217</v>
      </c>
      <c r="P2129" s="17">
        <f>gp_need_index[[#This Row],[Normalised weighted population 2026/27]]/gp_need_index[[#This Row],[Registered population 2026/27]]</f>
        <v>0.87735755902268242</v>
      </c>
      <c r="Q2129" s="99">
        <v>8722.9453472627993</v>
      </c>
      <c r="R2129" s="16">
        <v>7685.1193466631703</v>
      </c>
      <c r="S2129" s="17">
        <f>gp_need_index[[#This Row],[Normalised weighted population 2027/28]]/gp_need_index[[#This Row],[Registered population 2027/28]]</f>
        <v>0.88102344342610239</v>
      </c>
      <c r="T2129" s="99">
        <v>8735.2884856386499</v>
      </c>
      <c r="U2129" s="16">
        <v>7715.77477001848</v>
      </c>
      <c r="V2129" s="17">
        <f>gp_need_index[[#This Row],[Normalised weighted population 2028/29]]/gp_need_index[[#This Row],[Registered population 2028/29]]</f>
        <v>0.88328791690207908</v>
      </c>
    </row>
    <row r="2130" spans="1:22" x14ac:dyDescent="0.2">
      <c r="A2130" s="6" t="s">
        <v>4187</v>
      </c>
      <c r="B2130" s="1" t="s">
        <v>8623</v>
      </c>
      <c r="C2130" s="95" t="s">
        <v>6269</v>
      </c>
      <c r="D2130" s="95" t="s">
        <v>12677</v>
      </c>
      <c r="E2130" s="95" t="s">
        <v>6652</v>
      </c>
      <c r="F2130" s="95" t="s">
        <v>6268</v>
      </c>
      <c r="G2130" s="95" t="s">
        <v>6268</v>
      </c>
      <c r="H2130" s="61">
        <v>5571.7095575747298</v>
      </c>
      <c r="I2130" s="61">
        <v>206.87798213789799</v>
      </c>
      <c r="J2130" s="123">
        <v>1152664.0303295001</v>
      </c>
      <c r="K2130" s="99">
        <v>21802.916666666701</v>
      </c>
      <c r="L2130" s="16">
        <v>23207.246079940502</v>
      </c>
      <c r="M2130" s="17">
        <f>gp_need_index[[#This Row],[Normalised weighted population (base year)]]/gp_need_index[[#This Row],[Registered population (base year)]]</f>
        <v>1.0644101628577429</v>
      </c>
      <c r="N2130" s="99">
        <v>21521.989508705301</v>
      </c>
      <c r="O2130" s="16">
        <v>23291.128099564099</v>
      </c>
      <c r="P2130" s="17">
        <f>gp_need_index[[#This Row],[Normalised weighted population 2026/27]]/gp_need_index[[#This Row],[Registered population 2026/27]]</f>
        <v>1.0822014428611821</v>
      </c>
      <c r="Q2130" s="99">
        <v>21307.226070655401</v>
      </c>
      <c r="R2130" s="16">
        <v>23373.005638173301</v>
      </c>
      <c r="S2130" s="17">
        <f>gp_need_index[[#This Row],[Normalised weighted population 2027/28]]/gp_need_index[[#This Row],[Registered population 2027/28]]</f>
        <v>1.0969520650256261</v>
      </c>
      <c r="T2130" s="99">
        <v>21192.734077093901</v>
      </c>
      <c r="U2130" s="16">
        <v>23466.238983109601</v>
      </c>
      <c r="V2130" s="17">
        <f>gp_need_index[[#This Row],[Normalised weighted population 2028/29]]/gp_need_index[[#This Row],[Registered population 2028/29]]</f>
        <v>1.1072775649307567</v>
      </c>
    </row>
    <row r="2131" spans="1:22" x14ac:dyDescent="0.2">
      <c r="A2131" s="6" t="s">
        <v>4183</v>
      </c>
      <c r="B2131" s="1" t="s">
        <v>8624</v>
      </c>
      <c r="C2131" s="95" t="s">
        <v>6269</v>
      </c>
      <c r="D2131" s="95" t="s">
        <v>12677</v>
      </c>
      <c r="E2131" s="95" t="s">
        <v>6652</v>
      </c>
      <c r="F2131" s="95" t="s">
        <v>6268</v>
      </c>
      <c r="G2131" s="95" t="s">
        <v>6268</v>
      </c>
      <c r="H2131" s="61">
        <v>5516.5969927057904</v>
      </c>
      <c r="I2131" s="61">
        <v>1.49300050716038</v>
      </c>
      <c r="J2131" s="123">
        <v>8236.28210790915</v>
      </c>
      <c r="K2131" s="99">
        <v>472.08333333333297</v>
      </c>
      <c r="L2131" s="16">
        <v>165.82579193298801</v>
      </c>
      <c r="M2131" s="17">
        <f>gp_need_index[[#This Row],[Normalised weighted population (base year)]]/gp_need_index[[#This Row],[Registered population (base year)]]</f>
        <v>0.35126381345028379</v>
      </c>
      <c r="N2131" s="99">
        <v>471.26082852253199</v>
      </c>
      <c r="O2131" s="16">
        <v>166.425165175514</v>
      </c>
      <c r="P2131" s="17">
        <f>gp_need_index[[#This Row],[Normalised weighted population 2026/27]]/gp_need_index[[#This Row],[Registered population 2026/27]]</f>
        <v>0.35314873442225181</v>
      </c>
      <c r="Q2131" s="99">
        <v>470.24824572003803</v>
      </c>
      <c r="R2131" s="16">
        <v>167.01021553584599</v>
      </c>
      <c r="S2131" s="17">
        <f>gp_need_index[[#This Row],[Normalised weighted population 2027/28]]/gp_need_index[[#This Row],[Registered population 2027/28]]</f>
        <v>0.35515329840331911</v>
      </c>
      <c r="T2131" s="99">
        <v>470.22371840033799</v>
      </c>
      <c r="U2131" s="16">
        <v>167.67640803474799</v>
      </c>
      <c r="V2131" s="17">
        <f>gp_need_index[[#This Row],[Normalised weighted population 2028/29]]/gp_need_index[[#This Row],[Registered population 2028/29]]</f>
        <v>0.3565885800171229</v>
      </c>
    </row>
    <row r="2132" spans="1:22" x14ac:dyDescent="0.2">
      <c r="A2132" s="6" t="s">
        <v>5934</v>
      </c>
      <c r="B2132" s="1" t="s">
        <v>8625</v>
      </c>
      <c r="C2132" s="95" t="s">
        <v>6523</v>
      </c>
      <c r="D2132" s="95" t="s">
        <v>12672</v>
      </c>
      <c r="E2132" s="95" t="s">
        <v>6643</v>
      </c>
      <c r="F2132" s="95" t="s">
        <v>6529</v>
      </c>
      <c r="G2132" s="95" t="s">
        <v>6529</v>
      </c>
      <c r="H2132" s="61">
        <v>5296.2346852022101</v>
      </c>
      <c r="I2132" s="61">
        <v>118.371351159613</v>
      </c>
      <c r="J2132" s="123">
        <v>626922.45574579202</v>
      </c>
      <c r="K2132" s="99">
        <v>13287.25</v>
      </c>
      <c r="L2132" s="16">
        <v>12622.1893983924</v>
      </c>
      <c r="M2132" s="17">
        <f>gp_need_index[[#This Row],[Normalised weighted population (base year)]]/gp_need_index[[#This Row],[Registered population (base year)]]</f>
        <v>0.94994746079078818</v>
      </c>
      <c r="N2132" s="99">
        <v>13305.687084650501</v>
      </c>
      <c r="O2132" s="16">
        <v>12667.811991230899</v>
      </c>
      <c r="P2132" s="17">
        <f>gp_need_index[[#This Row],[Normalised weighted population 2026/27]]/gp_need_index[[#This Row],[Registered population 2026/27]]</f>
        <v>0.95205996583555186</v>
      </c>
      <c r="Q2132" s="99">
        <v>13335.9533865172</v>
      </c>
      <c r="R2132" s="16">
        <v>12712.3443668622</v>
      </c>
      <c r="S2132" s="17">
        <f>gp_need_index[[#This Row],[Normalised weighted population 2027/28]]/gp_need_index[[#This Row],[Registered population 2027/28]]</f>
        <v>0.95323851234472101</v>
      </c>
      <c r="T2132" s="99">
        <v>13363.0555514486</v>
      </c>
      <c r="U2132" s="16">
        <v>12763.0530521572</v>
      </c>
      <c r="V2132" s="17">
        <f>gp_need_index[[#This Row],[Normalised weighted population 2028/29]]/gp_need_index[[#This Row],[Registered population 2028/29]]</f>
        <v>0.9550999023403477</v>
      </c>
    </row>
    <row r="2133" spans="1:22" x14ac:dyDescent="0.2">
      <c r="A2133" s="6" t="s">
        <v>5956</v>
      </c>
      <c r="B2133" s="1" t="s">
        <v>8626</v>
      </c>
      <c r="C2133" s="95" t="s">
        <v>6523</v>
      </c>
      <c r="D2133" s="95" t="s">
        <v>12672</v>
      </c>
      <c r="E2133" s="95" t="s">
        <v>6643</v>
      </c>
      <c r="F2133" s="95" t="s">
        <v>6601</v>
      </c>
      <c r="G2133" s="95" t="s">
        <v>6601</v>
      </c>
      <c r="H2133" s="61">
        <v>5437.2668332891999</v>
      </c>
      <c r="I2133" s="61">
        <v>63.310009309224696</v>
      </c>
      <c r="J2133" s="123">
        <v>344233.41383227799</v>
      </c>
      <c r="K2133" s="99">
        <v>6293.0833333333303</v>
      </c>
      <c r="L2133" s="16">
        <v>6930.64876975474</v>
      </c>
      <c r="M2133" s="17">
        <f>gp_need_index[[#This Row],[Normalised weighted population (base year)]]/gp_need_index[[#This Row],[Registered population (base year)]]</f>
        <v>1.1013120918078965</v>
      </c>
      <c r="N2133" s="99">
        <v>6299.3801309719302</v>
      </c>
      <c r="O2133" s="16">
        <v>6955.6994291094097</v>
      </c>
      <c r="P2133" s="17">
        <f>gp_need_index[[#This Row],[Normalised weighted population 2026/27]]/gp_need_index[[#This Row],[Registered population 2026/27]]</f>
        <v>1.1041879176191605</v>
      </c>
      <c r="Q2133" s="99">
        <v>6304.3042324370399</v>
      </c>
      <c r="R2133" s="16">
        <v>6980.1514670753804</v>
      </c>
      <c r="S2133" s="17">
        <f>gp_need_index[[#This Row],[Normalised weighted population 2027/28]]/gp_need_index[[#This Row],[Registered population 2027/28]]</f>
        <v>1.1072040957606324</v>
      </c>
      <c r="T2133" s="99">
        <v>6309.7807862419404</v>
      </c>
      <c r="U2133" s="16">
        <v>7007.9948210501398</v>
      </c>
      <c r="V2133" s="17">
        <f>gp_need_index[[#This Row],[Normalised weighted population 2028/29]]/gp_need_index[[#This Row],[Registered population 2028/29]]</f>
        <v>1.1106558307589083</v>
      </c>
    </row>
    <row r="2134" spans="1:22" x14ac:dyDescent="0.2">
      <c r="A2134" s="6" t="s">
        <v>2983</v>
      </c>
      <c r="B2134" s="1" t="s">
        <v>8627</v>
      </c>
      <c r="C2134" s="95" t="s">
        <v>6283</v>
      </c>
      <c r="D2134" s="95" t="s">
        <v>12672</v>
      </c>
      <c r="E2134" s="95" t="s">
        <v>6643</v>
      </c>
      <c r="F2134" s="95" t="s">
        <v>6520</v>
      </c>
      <c r="G2134" s="95" t="s">
        <v>6520</v>
      </c>
      <c r="H2134" s="61">
        <v>5316.7032063802098</v>
      </c>
      <c r="I2134" s="61">
        <v>66.223959187522397</v>
      </c>
      <c r="J2134" s="123">
        <v>352093.13615149201</v>
      </c>
      <c r="K2134" s="99">
        <v>9360.5</v>
      </c>
      <c r="L2134" s="16">
        <v>7088.8930674707599</v>
      </c>
      <c r="M2134" s="17">
        <f>gp_need_index[[#This Row],[Normalised weighted population (base year)]]/gp_need_index[[#This Row],[Registered population (base year)]]</f>
        <v>0.75731991533259546</v>
      </c>
      <c r="N2134" s="99">
        <v>9478.8755467799092</v>
      </c>
      <c r="O2134" s="16">
        <v>7114.5156969437603</v>
      </c>
      <c r="P2134" s="17">
        <f>gp_need_index[[#This Row],[Normalised weighted population 2026/27]]/gp_need_index[[#This Row],[Registered population 2026/27]]</f>
        <v>0.75056536630662363</v>
      </c>
      <c r="Q2134" s="99">
        <v>9591.5692014367796</v>
      </c>
      <c r="R2134" s="16">
        <v>7139.5260369827702</v>
      </c>
      <c r="S2134" s="17">
        <f>gp_need_index[[#This Row],[Normalised weighted population 2027/28]]/gp_need_index[[#This Row],[Registered population 2027/28]]</f>
        <v>0.74435432691381687</v>
      </c>
      <c r="T2134" s="99">
        <v>9699.57982730599</v>
      </c>
      <c r="U2134" s="16">
        <v>7168.0051253804004</v>
      </c>
      <c r="V2134" s="17">
        <f>gp_need_index[[#This Row],[Normalised weighted population 2028/29]]/gp_need_index[[#This Row],[Registered population 2028/29]]</f>
        <v>0.73900161171943035</v>
      </c>
    </row>
    <row r="2135" spans="1:22" x14ac:dyDescent="0.2">
      <c r="A2135" s="6" t="s">
        <v>5894</v>
      </c>
      <c r="B2135" s="1" t="s">
        <v>8628</v>
      </c>
      <c r="C2135" s="95" t="s">
        <v>6523</v>
      </c>
      <c r="D2135" s="95" t="s">
        <v>12672</v>
      </c>
      <c r="E2135" s="95" t="s">
        <v>6643</v>
      </c>
      <c r="F2135" s="95" t="s">
        <v>6532</v>
      </c>
      <c r="G2135" s="95" t="s">
        <v>6532</v>
      </c>
      <c r="H2135" s="61">
        <v>5476.2926703558996</v>
      </c>
      <c r="I2135" s="61">
        <v>57.2122636509473</v>
      </c>
      <c r="J2135" s="123">
        <v>313311.10008615197</v>
      </c>
      <c r="K2135" s="99">
        <v>5548.75</v>
      </c>
      <c r="L2135" s="16">
        <v>6308.0720903537804</v>
      </c>
      <c r="M2135" s="17">
        <f>gp_need_index[[#This Row],[Normalised weighted population (base year)]]/gp_need_index[[#This Row],[Registered population (base year)]]</f>
        <v>1.1368456121385502</v>
      </c>
      <c r="N2135" s="99">
        <v>5564.9694956879302</v>
      </c>
      <c r="O2135" s="16">
        <v>6330.8724616277896</v>
      </c>
      <c r="P2135" s="17">
        <f>gp_need_index[[#This Row],[Normalised weighted population 2026/27]]/gp_need_index[[#This Row],[Registered population 2026/27]]</f>
        <v>1.1376293197174443</v>
      </c>
      <c r="Q2135" s="99">
        <v>5578.4492296258304</v>
      </c>
      <c r="R2135" s="16">
        <v>6353.1279853701799</v>
      </c>
      <c r="S2135" s="17">
        <f>gp_need_index[[#This Row],[Normalised weighted population 2027/28]]/gp_need_index[[#This Row],[Registered population 2027/28]]</f>
        <v>1.1388699123817805</v>
      </c>
      <c r="T2135" s="99">
        <v>5593.6004702360096</v>
      </c>
      <c r="U2135" s="16">
        <v>6378.4701849167104</v>
      </c>
      <c r="V2135" s="17">
        <f>gp_need_index[[#This Row],[Normalised weighted population 2028/29]]/gp_need_index[[#This Row],[Registered population 2028/29]]</f>
        <v>1.1403156551593299</v>
      </c>
    </row>
    <row r="2136" spans="1:22" x14ac:dyDescent="0.2">
      <c r="A2136" s="6" t="s">
        <v>5920</v>
      </c>
      <c r="B2136" s="1" t="s">
        <v>8629</v>
      </c>
      <c r="C2136" s="95" t="s">
        <v>6523</v>
      </c>
      <c r="D2136" s="95" t="s">
        <v>12672</v>
      </c>
      <c r="E2136" s="95" t="s">
        <v>6643</v>
      </c>
      <c r="F2136" s="95" t="s">
        <v>6522</v>
      </c>
      <c r="G2136" s="95" t="s">
        <v>6522</v>
      </c>
      <c r="H2136" s="61">
        <v>5274.4903006847999</v>
      </c>
      <c r="I2136" s="61">
        <v>191.997366654225</v>
      </c>
      <c r="J2136" s="123">
        <v>1012688.24817473</v>
      </c>
      <c r="K2136" s="99">
        <v>20276.25</v>
      </c>
      <c r="L2136" s="16">
        <v>20389.033369018001</v>
      </c>
      <c r="M2136" s="17">
        <f>gp_need_index[[#This Row],[Normalised weighted population (base year)]]/gp_need_index[[#This Row],[Registered population (base year)]]</f>
        <v>1.0055623386483201</v>
      </c>
      <c r="N2136" s="99">
        <v>20402.971169242101</v>
      </c>
      <c r="O2136" s="16">
        <v>20462.729028178699</v>
      </c>
      <c r="P2136" s="17">
        <f>gp_need_index[[#This Row],[Normalised weighted population 2026/27]]/gp_need_index[[#This Row],[Registered population 2026/27]]</f>
        <v>1.002928880232242</v>
      </c>
      <c r="Q2136" s="99">
        <v>20534.743459349102</v>
      </c>
      <c r="R2136" s="16">
        <v>20534.663623999499</v>
      </c>
      <c r="S2136" s="17">
        <f>gp_need_index[[#This Row],[Normalised weighted population 2027/28]]/gp_need_index[[#This Row],[Registered population 2027/28]]</f>
        <v>0.99999611218178786</v>
      </c>
      <c r="T2136" s="99">
        <v>20658.6925203549</v>
      </c>
      <c r="U2136" s="16">
        <v>20616.575013850099</v>
      </c>
      <c r="V2136" s="17">
        <f>gp_need_index[[#This Row],[Normalised weighted population 2028/29]]/gp_need_index[[#This Row],[Registered population 2028/29]]</f>
        <v>0.99796126950128605</v>
      </c>
    </row>
    <row r="2137" spans="1:22" x14ac:dyDescent="0.2">
      <c r="A2137" s="6" t="s">
        <v>2995</v>
      </c>
      <c r="B2137" s="1" t="s">
        <v>8630</v>
      </c>
      <c r="C2137" s="95" t="s">
        <v>6283</v>
      </c>
      <c r="D2137" s="95" t="s">
        <v>12672</v>
      </c>
      <c r="E2137" s="95" t="s">
        <v>6643</v>
      </c>
      <c r="F2137" s="95" t="s">
        <v>6520</v>
      </c>
      <c r="G2137" s="95" t="s">
        <v>6520</v>
      </c>
      <c r="H2137" s="61">
        <v>5294.19631317515</v>
      </c>
      <c r="I2137" s="61">
        <v>88.497543591898406</v>
      </c>
      <c r="J2137" s="123">
        <v>468523.36900928599</v>
      </c>
      <c r="K2137" s="99">
        <v>11087.583333333299</v>
      </c>
      <c r="L2137" s="16">
        <v>9433.0497288903098</v>
      </c>
      <c r="M2137" s="17">
        <f>gp_need_index[[#This Row],[Normalised weighted population (base year)]]/gp_need_index[[#This Row],[Registered population (base year)]]</f>
        <v>0.85077599376693192</v>
      </c>
      <c r="N2137" s="99">
        <v>11232.726888920501</v>
      </c>
      <c r="O2137" s="16">
        <v>9467.1452549058995</v>
      </c>
      <c r="P2137" s="17">
        <f>gp_need_index[[#This Row],[Normalised weighted population 2026/27]]/gp_need_index[[#This Row],[Registered population 2026/27]]</f>
        <v>0.84281807512331686</v>
      </c>
      <c r="Q2137" s="99">
        <v>11373.129052210599</v>
      </c>
      <c r="R2137" s="16">
        <v>9500.4260194877606</v>
      </c>
      <c r="S2137" s="17">
        <f>gp_need_index[[#This Row],[Normalised weighted population 2027/28]]/gp_need_index[[#This Row],[Registered population 2027/28]]</f>
        <v>0.83533968320188534</v>
      </c>
      <c r="T2137" s="99">
        <v>11515.1510304844</v>
      </c>
      <c r="U2137" s="16">
        <v>9538.3225788703603</v>
      </c>
      <c r="V2137" s="17">
        <f>gp_need_index[[#This Row],[Normalised weighted population 2028/29]]/gp_need_index[[#This Row],[Registered population 2028/29]]</f>
        <v>0.82832804829213935</v>
      </c>
    </row>
    <row r="2138" spans="1:22" x14ac:dyDescent="0.2">
      <c r="A2138" s="6" t="s">
        <v>2971</v>
      </c>
      <c r="B2138" s="1" t="s">
        <v>8631</v>
      </c>
      <c r="C2138" s="95" t="s">
        <v>6523</v>
      </c>
      <c r="D2138" s="95" t="s">
        <v>12672</v>
      </c>
      <c r="E2138" s="95" t="s">
        <v>6643</v>
      </c>
      <c r="F2138" s="95" t="s">
        <v>6600</v>
      </c>
      <c r="G2138" s="95" t="s">
        <v>6600</v>
      </c>
      <c r="H2138" s="61">
        <v>5363.3878361628604</v>
      </c>
      <c r="I2138" s="61">
        <v>140.05612944394099</v>
      </c>
      <c r="J2138" s="123">
        <v>751175.34103968495</v>
      </c>
      <c r="K2138" s="99">
        <v>12345.166666666701</v>
      </c>
      <c r="L2138" s="16">
        <v>15123.844008308201</v>
      </c>
      <c r="M2138" s="17">
        <f>gp_need_index[[#This Row],[Normalised weighted population (base year)]]/gp_need_index[[#This Row],[Registered population (base year)]]</f>
        <v>1.2250822055844925</v>
      </c>
      <c r="N2138" s="99">
        <v>12408.6967101951</v>
      </c>
      <c r="O2138" s="16">
        <v>15178.5087701468</v>
      </c>
      <c r="P2138" s="17">
        <f>gp_need_index[[#This Row],[Normalised weighted population 2026/27]]/gp_need_index[[#This Row],[Registered population 2026/27]]</f>
        <v>1.2232153887423163</v>
      </c>
      <c r="Q2138" s="99">
        <v>12467.737155787299</v>
      </c>
      <c r="R2138" s="16">
        <v>15231.8672391976</v>
      </c>
      <c r="S2138" s="17">
        <f>gp_need_index[[#This Row],[Normalised weighted population 2027/28]]/gp_need_index[[#This Row],[Registered population 2027/28]]</f>
        <v>1.2217026272588078</v>
      </c>
      <c r="T2138" s="99">
        <v>12529.610572089399</v>
      </c>
      <c r="U2138" s="16">
        <v>15292.626131499201</v>
      </c>
      <c r="V2138" s="17">
        <f>gp_need_index[[#This Row],[Normalised weighted population 2028/29]]/gp_need_index[[#This Row],[Registered population 2028/29]]</f>
        <v>1.220518869562045</v>
      </c>
    </row>
    <row r="2139" spans="1:22" x14ac:dyDescent="0.2">
      <c r="A2139" s="6" t="s">
        <v>2827</v>
      </c>
      <c r="B2139" s="1" t="s">
        <v>8632</v>
      </c>
      <c r="C2139" s="95" t="s">
        <v>6523</v>
      </c>
      <c r="D2139" s="95" t="s">
        <v>12672</v>
      </c>
      <c r="E2139" s="95" t="s">
        <v>6643</v>
      </c>
      <c r="F2139" s="95" t="s">
        <v>6531</v>
      </c>
      <c r="G2139" s="95" t="s">
        <v>6531</v>
      </c>
      <c r="H2139" s="61">
        <v>5304.0094454405698</v>
      </c>
      <c r="I2139" s="61">
        <v>62.446502485335301</v>
      </c>
      <c r="J2139" s="123">
        <v>331216.83901694702</v>
      </c>
      <c r="K2139" s="99">
        <v>7923</v>
      </c>
      <c r="L2139" s="16">
        <v>6668.5786028119901</v>
      </c>
      <c r="M2139" s="17">
        <f>gp_need_index[[#This Row],[Normalised weighted population (base year)]]/gp_need_index[[#This Row],[Registered population (base year)]]</f>
        <v>0.84167343213580592</v>
      </c>
      <c r="N2139" s="99">
        <v>7963.6244030817097</v>
      </c>
      <c r="O2139" s="16">
        <v>6692.6820160000798</v>
      </c>
      <c r="P2139" s="17">
        <f>gp_need_index[[#This Row],[Normalised weighted population 2026/27]]/gp_need_index[[#This Row],[Registered population 2026/27]]</f>
        <v>0.84040653818507449</v>
      </c>
      <c r="Q2139" s="99">
        <v>8001.5109051181198</v>
      </c>
      <c r="R2139" s="16">
        <v>6716.2094436034904</v>
      </c>
      <c r="S2139" s="17">
        <f>gp_need_index[[#This Row],[Normalised weighted population 2027/28]]/gp_need_index[[#This Row],[Registered population 2027/28]]</f>
        <v>0.83936765483972609</v>
      </c>
      <c r="T2139" s="99">
        <v>8042.2256539701002</v>
      </c>
      <c r="U2139" s="16">
        <v>6742.9999506274298</v>
      </c>
      <c r="V2139" s="17">
        <f>gp_need_index[[#This Row],[Normalised weighted population 2028/29]]/gp_need_index[[#This Row],[Registered population 2028/29]]</f>
        <v>0.83844948410502529</v>
      </c>
    </row>
    <row r="2140" spans="1:22" x14ac:dyDescent="0.2">
      <c r="A2140" s="6" t="s">
        <v>2873</v>
      </c>
      <c r="B2140" s="1" t="s">
        <v>8633</v>
      </c>
      <c r="C2140" s="95" t="s">
        <v>6362</v>
      </c>
      <c r="D2140" s="95" t="s">
        <v>12672</v>
      </c>
      <c r="E2140" s="95" t="s">
        <v>6643</v>
      </c>
      <c r="F2140" s="95" t="s">
        <v>6527</v>
      </c>
      <c r="G2140" s="95" t="s">
        <v>6527</v>
      </c>
      <c r="H2140" s="61">
        <v>5287.8604995265196</v>
      </c>
      <c r="I2140" s="61">
        <v>34.8113088507843</v>
      </c>
      <c r="J2140" s="123">
        <v>184077.34500887999</v>
      </c>
      <c r="K2140" s="99">
        <v>7415.25</v>
      </c>
      <c r="L2140" s="16">
        <v>3706.13477210877</v>
      </c>
      <c r="M2140" s="17">
        <f>gp_need_index[[#This Row],[Normalised weighted population (base year)]]/gp_need_index[[#This Row],[Registered population (base year)]]</f>
        <v>0.49979903200954384</v>
      </c>
      <c r="N2140" s="99">
        <v>7490.55113390106</v>
      </c>
      <c r="O2140" s="16">
        <v>3719.5305050023098</v>
      </c>
      <c r="P2140" s="17">
        <f>gp_need_index[[#This Row],[Normalised weighted population 2026/27]]/gp_need_index[[#This Row],[Registered population 2026/27]]</f>
        <v>0.49656299496685868</v>
      </c>
      <c r="Q2140" s="99">
        <v>7563.8668722929497</v>
      </c>
      <c r="R2140" s="16">
        <v>3732.6061276698601</v>
      </c>
      <c r="S2140" s="17">
        <f>gp_need_index[[#This Row],[Normalised weighted population 2027/28]]/gp_need_index[[#This Row],[Registered population 2027/28]]</f>
        <v>0.49347855940493818</v>
      </c>
      <c r="T2140" s="99">
        <v>7636.1812207641797</v>
      </c>
      <c r="U2140" s="16">
        <v>3747.4952420610398</v>
      </c>
      <c r="V2140" s="17">
        <f>gp_need_index[[#This Row],[Normalised weighted population 2028/29]]/gp_need_index[[#This Row],[Registered population 2028/29]]</f>
        <v>0.49075514759535982</v>
      </c>
    </row>
    <row r="2141" spans="1:22" x14ac:dyDescent="0.2">
      <c r="A2141" s="6" t="s">
        <v>5903</v>
      </c>
      <c r="B2141" s="1" t="s">
        <v>8634</v>
      </c>
      <c r="C2141" s="95" t="s">
        <v>6523</v>
      </c>
      <c r="D2141" s="95" t="s">
        <v>12672</v>
      </c>
      <c r="E2141" s="95" t="s">
        <v>6643</v>
      </c>
      <c r="F2141" s="95" t="s">
        <v>6532</v>
      </c>
      <c r="G2141" s="95" t="s">
        <v>6532</v>
      </c>
      <c r="H2141" s="61">
        <v>5271.7109280188097</v>
      </c>
      <c r="I2141" s="61">
        <v>123.630877717259</v>
      </c>
      <c r="J2141" s="123">
        <v>651746.249102631</v>
      </c>
      <c r="K2141" s="99">
        <v>12624.25</v>
      </c>
      <c r="L2141" s="16">
        <v>13121.981068741499</v>
      </c>
      <c r="M2141" s="17">
        <f>gp_need_index[[#This Row],[Normalised weighted population (base year)]]/gp_need_index[[#This Row],[Registered population (base year)]]</f>
        <v>1.0394265852420144</v>
      </c>
      <c r="N2141" s="99">
        <v>12657.649004430299</v>
      </c>
      <c r="O2141" s="16">
        <v>13169.410146268299</v>
      </c>
      <c r="P2141" s="17">
        <f>gp_need_index[[#This Row],[Normalised weighted population 2026/27]]/gp_need_index[[#This Row],[Registered population 2026/27]]</f>
        <v>1.0404309790592929</v>
      </c>
      <c r="Q2141" s="99">
        <v>12692.3475388472</v>
      </c>
      <c r="R2141" s="16">
        <v>13215.7058380485</v>
      </c>
      <c r="S2141" s="17">
        <f>gp_need_index[[#This Row],[Normalised weighted population 2027/28]]/gp_need_index[[#This Row],[Registered population 2027/28]]</f>
        <v>1.0412341607885751</v>
      </c>
      <c r="T2141" s="99">
        <v>12729.8707402939</v>
      </c>
      <c r="U2141" s="16">
        <v>13268.4223983425</v>
      </c>
      <c r="V2141" s="17">
        <f>gp_need_index[[#This Row],[Normalised weighted population 2028/29]]/gp_need_index[[#This Row],[Registered population 2028/29]]</f>
        <v>1.042306137197758</v>
      </c>
    </row>
    <row r="2142" spans="1:22" x14ac:dyDescent="0.2">
      <c r="A2142" s="6" t="s">
        <v>2824</v>
      </c>
      <c r="B2142" s="1" t="s">
        <v>7100</v>
      </c>
      <c r="C2142" s="95" t="s">
        <v>6523</v>
      </c>
      <c r="D2142" s="95" t="s">
        <v>12672</v>
      </c>
      <c r="E2142" s="95" t="s">
        <v>6643</v>
      </c>
      <c r="F2142" s="95" t="s">
        <v>6531</v>
      </c>
      <c r="G2142" s="95" t="s">
        <v>6531</v>
      </c>
      <c r="H2142" s="61">
        <v>5389.56494140625</v>
      </c>
      <c r="I2142" s="61">
        <v>125.927961877203</v>
      </c>
      <c r="J2142" s="123">
        <v>678696.92847611301</v>
      </c>
      <c r="K2142" s="99">
        <v>12091.916666666701</v>
      </c>
      <c r="L2142" s="16">
        <v>13664.5945552257</v>
      </c>
      <c r="M2142" s="17">
        <f>gp_need_index[[#This Row],[Normalised weighted population (base year)]]/gp_need_index[[#This Row],[Registered population (base year)]]</f>
        <v>1.1300602652095955</v>
      </c>
      <c r="N2142" s="99">
        <v>12162.199209660601</v>
      </c>
      <c r="O2142" s="16">
        <v>13713.9848958409</v>
      </c>
      <c r="P2142" s="17">
        <f>gp_need_index[[#This Row],[Normalised weighted population 2026/27]]/gp_need_index[[#This Row],[Registered population 2026/27]]</f>
        <v>1.1275908788722762</v>
      </c>
      <c r="Q2142" s="99">
        <v>12235.888360208201</v>
      </c>
      <c r="R2142" s="16">
        <v>13762.194983518701</v>
      </c>
      <c r="S2142" s="17">
        <f>gp_need_index[[#This Row],[Normalised weighted population 2027/28]]/gp_need_index[[#This Row],[Registered population 2027/28]]</f>
        <v>1.1247401560375572</v>
      </c>
      <c r="T2142" s="99">
        <v>12308.8899081203</v>
      </c>
      <c r="U2142" s="16">
        <v>13817.091452199</v>
      </c>
      <c r="V2142" s="17">
        <f>gp_need_index[[#This Row],[Normalised weighted population 2028/29]]/gp_need_index[[#This Row],[Registered population 2028/29]]</f>
        <v>1.1225294527237362</v>
      </c>
    </row>
    <row r="2143" spans="1:22" x14ac:dyDescent="0.2">
      <c r="A2143" s="6" t="s">
        <v>2990</v>
      </c>
      <c r="B2143" s="1" t="s">
        <v>8635</v>
      </c>
      <c r="C2143" s="95" t="s">
        <v>6283</v>
      </c>
      <c r="D2143" s="95" t="s">
        <v>12672</v>
      </c>
      <c r="E2143" s="95" t="s">
        <v>6643</v>
      </c>
      <c r="F2143" s="95" t="s">
        <v>6520</v>
      </c>
      <c r="G2143" s="95" t="s">
        <v>6520</v>
      </c>
      <c r="H2143" s="61">
        <v>5270.41310716712</v>
      </c>
      <c r="I2143" s="61">
        <v>105.532548212595</v>
      </c>
      <c r="J2143" s="123">
        <v>556200.12533240695</v>
      </c>
      <c r="K2143" s="99">
        <v>12695.833333333299</v>
      </c>
      <c r="L2143" s="16">
        <v>11198.2961545118</v>
      </c>
      <c r="M2143" s="17">
        <f>gp_need_index[[#This Row],[Normalised weighted population (base year)]]/gp_need_index[[#This Row],[Registered population (base year)]]</f>
        <v>0.88204498755590388</v>
      </c>
      <c r="N2143" s="99">
        <v>12855.4537229329</v>
      </c>
      <c r="O2143" s="16">
        <v>11238.7721202747</v>
      </c>
      <c r="P2143" s="17">
        <f>gp_need_index[[#This Row],[Normalised weighted population 2026/27]]/gp_need_index[[#This Row],[Registered population 2026/27]]</f>
        <v>0.87424157579329975</v>
      </c>
      <c r="Q2143" s="99">
        <v>13012.6570205444</v>
      </c>
      <c r="R2143" s="16">
        <v>11278.280854856601</v>
      </c>
      <c r="S2143" s="17">
        <f>gp_need_index[[#This Row],[Normalised weighted population 2027/28]]/gp_need_index[[#This Row],[Registered population 2027/28]]</f>
        <v>0.8667162161463593</v>
      </c>
      <c r="T2143" s="99">
        <v>13167.5843930869</v>
      </c>
      <c r="U2143" s="16">
        <v>11323.269157409901</v>
      </c>
      <c r="V2143" s="17">
        <f>gp_need_index[[#This Row],[Normalised weighted population 2028/29]]/gp_need_index[[#This Row],[Registered population 2028/29]]</f>
        <v>0.85993518775962574</v>
      </c>
    </row>
    <row r="2144" spans="1:22" x14ac:dyDescent="0.2">
      <c r="A2144" s="6" t="s">
        <v>2882</v>
      </c>
      <c r="B2144" s="1" t="s">
        <v>8636</v>
      </c>
      <c r="C2144" s="95" t="s">
        <v>6362</v>
      </c>
      <c r="D2144" s="95" t="s">
        <v>12672</v>
      </c>
      <c r="E2144" s="95" t="s">
        <v>6643</v>
      </c>
      <c r="F2144" s="95" t="s">
        <v>6521</v>
      </c>
      <c r="G2144" s="95" t="s">
        <v>6521</v>
      </c>
      <c r="H2144" s="61">
        <v>5323.8374537417803</v>
      </c>
      <c r="I2144" s="61">
        <v>54.556335974640398</v>
      </c>
      <c r="J2144" s="123">
        <v>290449.064800711</v>
      </c>
      <c r="K2144" s="99">
        <v>8267</v>
      </c>
      <c r="L2144" s="16">
        <v>5847.7776205021801</v>
      </c>
      <c r="M2144" s="17">
        <f>gp_need_index[[#This Row],[Normalised weighted population (base year)]]/gp_need_index[[#This Row],[Registered population (base year)]]</f>
        <v>0.70736393135383813</v>
      </c>
      <c r="N2144" s="99">
        <v>8358.4788694150993</v>
      </c>
      <c r="O2144" s="16">
        <v>5868.9142687467602</v>
      </c>
      <c r="P2144" s="17">
        <f>gp_need_index[[#This Row],[Normalised weighted population 2026/27]]/gp_need_index[[#This Row],[Registered population 2026/27]]</f>
        <v>0.7021509966630386</v>
      </c>
      <c r="Q2144" s="99">
        <v>8451.2635156732395</v>
      </c>
      <c r="R2144" s="16">
        <v>5889.54582650469</v>
      </c>
      <c r="S2144" s="17">
        <f>gp_need_index[[#This Row],[Normalised weighted population 2027/28]]/gp_need_index[[#This Row],[Registered population 2027/28]]</f>
        <v>0.69688346784859667</v>
      </c>
      <c r="T2144" s="99">
        <v>8544.5947819148696</v>
      </c>
      <c r="U2144" s="16">
        <v>5913.0388280493398</v>
      </c>
      <c r="V2144" s="17">
        <f>gp_need_index[[#This Row],[Normalised weighted population 2028/29]]/gp_need_index[[#This Row],[Registered population 2028/29]]</f>
        <v>0.69202097688290953</v>
      </c>
    </row>
    <row r="2145" spans="1:22" x14ac:dyDescent="0.2">
      <c r="A2145" s="6" t="s">
        <v>2861</v>
      </c>
      <c r="B2145" s="1" t="s">
        <v>8637</v>
      </c>
      <c r="C2145" s="95" t="s">
        <v>6362</v>
      </c>
      <c r="D2145" s="95" t="s">
        <v>12672</v>
      </c>
      <c r="E2145" s="95" t="s">
        <v>6643</v>
      </c>
      <c r="F2145" s="95" t="s">
        <v>6521</v>
      </c>
      <c r="G2145" s="95" t="s">
        <v>6521</v>
      </c>
      <c r="H2145" s="61">
        <v>5282.9968414306604</v>
      </c>
      <c r="I2145" s="61">
        <v>162.170760204652</v>
      </c>
      <c r="J2145" s="123">
        <v>856747.613933585</v>
      </c>
      <c r="K2145" s="99">
        <v>17625.666666666701</v>
      </c>
      <c r="L2145" s="16">
        <v>17249.391133750301</v>
      </c>
      <c r="M2145" s="17">
        <f>gp_need_index[[#This Row],[Normalised weighted population (base year)]]/gp_need_index[[#This Row],[Registered population (base year)]]</f>
        <v>0.97865184108876835</v>
      </c>
      <c r="N2145" s="99">
        <v>17787.224309847101</v>
      </c>
      <c r="O2145" s="16">
        <v>17311.738633345602</v>
      </c>
      <c r="P2145" s="17">
        <f>gp_need_index[[#This Row],[Normalised weighted population 2026/27]]/gp_need_index[[#This Row],[Registered population 2026/27]]</f>
        <v>0.97326813513909149</v>
      </c>
      <c r="Q2145" s="99">
        <v>17944.375554496</v>
      </c>
      <c r="R2145" s="16">
        <v>17372.5962501293</v>
      </c>
      <c r="S2145" s="17">
        <f>gp_need_index[[#This Row],[Normalised weighted population 2027/28]]/gp_need_index[[#This Row],[Registered population 2027/28]]</f>
        <v>0.96813601550913597</v>
      </c>
      <c r="T2145" s="99">
        <v>18105.202568927602</v>
      </c>
      <c r="U2145" s="16">
        <v>17441.894366242501</v>
      </c>
      <c r="V2145" s="17">
        <f>gp_need_index[[#This Row],[Normalised weighted population 2028/29]]/gp_need_index[[#This Row],[Registered population 2028/29]]</f>
        <v>0.96336366852788047</v>
      </c>
    </row>
    <row r="2146" spans="1:22" x14ac:dyDescent="0.2">
      <c r="A2146" s="6" t="s">
        <v>2845</v>
      </c>
      <c r="B2146" s="1" t="s">
        <v>8638</v>
      </c>
      <c r="C2146" s="95" t="s">
        <v>6523</v>
      </c>
      <c r="D2146" s="95" t="s">
        <v>12672</v>
      </c>
      <c r="E2146" s="95" t="s">
        <v>6643</v>
      </c>
      <c r="F2146" s="95" t="s">
        <v>6531</v>
      </c>
      <c r="G2146" s="95" t="s">
        <v>6531</v>
      </c>
      <c r="H2146" s="61">
        <v>5239.3094482421902</v>
      </c>
      <c r="I2146" s="61">
        <v>54.4945229846928</v>
      </c>
      <c r="J2146" s="123">
        <v>285513.66915115202</v>
      </c>
      <c r="K2146" s="99">
        <v>8044.6666666666697</v>
      </c>
      <c r="L2146" s="16">
        <v>5748.4104689927899</v>
      </c>
      <c r="M2146" s="17">
        <f>gp_need_index[[#This Row],[Normalised weighted population (base year)]]/gp_need_index[[#This Row],[Registered population (base year)]]</f>
        <v>0.71456167261864434</v>
      </c>
      <c r="N2146" s="99">
        <v>8097.7674248693602</v>
      </c>
      <c r="O2146" s="16">
        <v>5769.18795711453</v>
      </c>
      <c r="P2146" s="17">
        <f>gp_need_index[[#This Row],[Normalised weighted population 2026/27]]/gp_need_index[[#This Row],[Registered population 2026/27]]</f>
        <v>0.71244179468486069</v>
      </c>
      <c r="Q2146" s="99">
        <v>8146.8180794302198</v>
      </c>
      <c r="R2146" s="16">
        <v>5789.4689373952297</v>
      </c>
      <c r="S2146" s="17">
        <f>gp_need_index[[#This Row],[Normalised weighted population 2027/28]]/gp_need_index[[#This Row],[Registered population 2027/28]]</f>
        <v>0.71064173533136499</v>
      </c>
      <c r="T2146" s="99">
        <v>8194.3759077509203</v>
      </c>
      <c r="U2146" s="16">
        <v>5812.5627389710398</v>
      </c>
      <c r="V2146" s="17">
        <f>gp_need_index[[#This Row],[Normalised weighted population 2028/29]]/gp_need_index[[#This Row],[Registered population 2028/29]]</f>
        <v>0.70933562292072005</v>
      </c>
    </row>
    <row r="2147" spans="1:22" x14ac:dyDescent="0.2">
      <c r="A2147" s="6" t="s">
        <v>2879</v>
      </c>
      <c r="B2147" s="1" t="s">
        <v>8639</v>
      </c>
      <c r="C2147" s="95" t="s">
        <v>6362</v>
      </c>
      <c r="D2147" s="95" t="s">
        <v>12672</v>
      </c>
      <c r="E2147" s="95" t="s">
        <v>6643</v>
      </c>
      <c r="F2147" s="95" t="s">
        <v>6521</v>
      </c>
      <c r="G2147" s="95" t="s">
        <v>6521</v>
      </c>
      <c r="H2147" s="61">
        <v>5320.0705682663702</v>
      </c>
      <c r="I2147" s="61">
        <v>70.865504706129997</v>
      </c>
      <c r="J2147" s="123">
        <v>377009.48589242401</v>
      </c>
      <c r="K2147" s="99">
        <v>11516.166666666701</v>
      </c>
      <c r="L2147" s="16">
        <v>7590.5482285903199</v>
      </c>
      <c r="M2147" s="17">
        <f>gp_need_index[[#This Row],[Normalised weighted population (base year)]]/gp_need_index[[#This Row],[Registered population (base year)]]</f>
        <v>0.65912108154538962</v>
      </c>
      <c r="N2147" s="99">
        <v>11633.614330247499</v>
      </c>
      <c r="O2147" s="16">
        <v>7617.9840782930896</v>
      </c>
      <c r="P2147" s="17">
        <f>gp_need_index[[#This Row],[Normalised weighted population 2026/27]]/gp_need_index[[#This Row],[Registered population 2026/27]]</f>
        <v>0.65482522129741438</v>
      </c>
      <c r="Q2147" s="99">
        <v>11742.852029117799</v>
      </c>
      <c r="R2147" s="16">
        <v>7644.76430906716</v>
      </c>
      <c r="S2147" s="17">
        <f>gp_need_index[[#This Row],[Normalised weighted population 2027/28]]/gp_need_index[[#This Row],[Registered population 2027/28]]</f>
        <v>0.65101427575780202</v>
      </c>
      <c r="T2147" s="99">
        <v>11852.0317913092</v>
      </c>
      <c r="U2147" s="16">
        <v>7675.2587588960696</v>
      </c>
      <c r="V2147" s="17">
        <f>gp_need_index[[#This Row],[Normalised weighted population 2028/29]]/gp_need_index[[#This Row],[Registered population 2028/29]]</f>
        <v>0.64759012581489572</v>
      </c>
    </row>
    <row r="2148" spans="1:22" x14ac:dyDescent="0.2">
      <c r="A2148" s="6" t="s">
        <v>2820</v>
      </c>
      <c r="B2148" s="1" t="s">
        <v>8640</v>
      </c>
      <c r="C2148" s="95" t="s">
        <v>6523</v>
      </c>
      <c r="D2148" s="95" t="s">
        <v>12672</v>
      </c>
      <c r="E2148" s="95" t="s">
        <v>6643</v>
      </c>
      <c r="F2148" s="95" t="s">
        <v>6524</v>
      </c>
      <c r="G2148" s="95" t="s">
        <v>6524</v>
      </c>
      <c r="H2148" s="61">
        <v>5294.2414826127797</v>
      </c>
      <c r="I2148" s="61">
        <v>145.54861204274499</v>
      </c>
      <c r="J2148" s="123">
        <v>770569.49961341696</v>
      </c>
      <c r="K2148" s="99">
        <v>16307.083333333299</v>
      </c>
      <c r="L2148" s="16">
        <v>15514.3177271813</v>
      </c>
      <c r="M2148" s="17">
        <f>gp_need_index[[#This Row],[Normalised weighted population (base year)]]/gp_need_index[[#This Row],[Registered population (base year)]]</f>
        <v>0.95138519930590482</v>
      </c>
      <c r="N2148" s="99">
        <v>16454.202388557202</v>
      </c>
      <c r="O2148" s="16">
        <v>15570.393846663799</v>
      </c>
      <c r="P2148" s="17">
        <f>gp_need_index[[#This Row],[Normalised weighted population 2026/27]]/gp_need_index[[#This Row],[Registered population 2026/27]]</f>
        <v>0.94628675878521873</v>
      </c>
      <c r="Q2148" s="99">
        <v>16603.205558547699</v>
      </c>
      <c r="R2148" s="16">
        <v>15625.129946945901</v>
      </c>
      <c r="S2148" s="17">
        <f>gp_need_index[[#This Row],[Normalised weighted population 2027/28]]/gp_need_index[[#This Row],[Registered population 2027/28]]</f>
        <v>0.94109115808071997</v>
      </c>
      <c r="T2148" s="99">
        <v>16741.567042955299</v>
      </c>
      <c r="U2148" s="16">
        <v>15687.4575376961</v>
      </c>
      <c r="V2148" s="17">
        <f>gp_need_index[[#This Row],[Normalised weighted population 2028/29]]/gp_need_index[[#This Row],[Registered population 2028/29]]</f>
        <v>0.93703638957126423</v>
      </c>
    </row>
    <row r="2149" spans="1:22" x14ac:dyDescent="0.2">
      <c r="A2149" s="6" t="s">
        <v>5893</v>
      </c>
      <c r="B2149" s="1" t="s">
        <v>8641</v>
      </c>
      <c r="C2149" s="95" t="s">
        <v>6523</v>
      </c>
      <c r="D2149" s="95" t="s">
        <v>12672</v>
      </c>
      <c r="E2149" s="95" t="s">
        <v>6643</v>
      </c>
      <c r="F2149" s="95" t="s">
        <v>6530</v>
      </c>
      <c r="G2149" s="95" t="s">
        <v>6530</v>
      </c>
      <c r="H2149" s="61">
        <v>5268.9757224907298</v>
      </c>
      <c r="I2149" s="61">
        <v>162.635370787162</v>
      </c>
      <c r="J2149" s="123">
        <v>856921.82029583503</v>
      </c>
      <c r="K2149" s="99">
        <v>13353</v>
      </c>
      <c r="L2149" s="16">
        <v>17252.898530364699</v>
      </c>
      <c r="M2149" s="17">
        <f>gp_need_index[[#This Row],[Normalised weighted population (base year)]]/gp_need_index[[#This Row],[Registered population (base year)]]</f>
        <v>1.292061598918947</v>
      </c>
      <c r="N2149" s="99">
        <v>13378.314587705499</v>
      </c>
      <c r="O2149" s="16">
        <v>17315.2587073586</v>
      </c>
      <c r="P2149" s="17">
        <f>gp_need_index[[#This Row],[Normalised weighted population 2026/27]]/gp_need_index[[#This Row],[Registered population 2026/27]]</f>
        <v>1.2942780343400733</v>
      </c>
      <c r="Q2149" s="99">
        <v>13397.5145682728</v>
      </c>
      <c r="R2149" s="16">
        <v>17376.128698596502</v>
      </c>
      <c r="S2149" s="17">
        <f>gp_need_index[[#This Row],[Normalised weighted population 2027/28]]/gp_need_index[[#This Row],[Registered population 2027/28]]</f>
        <v>1.2969665836188466</v>
      </c>
      <c r="T2149" s="99">
        <v>13426.119892952</v>
      </c>
      <c r="U2149" s="16">
        <v>17445.440905408599</v>
      </c>
      <c r="V2149" s="17">
        <f>gp_need_index[[#This Row],[Normalised weighted population 2028/29]]/gp_need_index[[#This Row],[Registered population 2028/29]]</f>
        <v>1.2993657917926482</v>
      </c>
    </row>
    <row r="2150" spans="1:22" x14ac:dyDescent="0.2">
      <c r="A2150" s="6" t="s">
        <v>5897</v>
      </c>
      <c r="B2150" s="1" t="s">
        <v>8642</v>
      </c>
      <c r="C2150" s="95" t="s">
        <v>6523</v>
      </c>
      <c r="D2150" s="95" t="s">
        <v>12672</v>
      </c>
      <c r="E2150" s="95" t="s">
        <v>6643</v>
      </c>
      <c r="F2150" s="95" t="s">
        <v>6532</v>
      </c>
      <c r="G2150" s="95" t="s">
        <v>6532</v>
      </c>
      <c r="H2150" s="61">
        <v>5285.2280883789099</v>
      </c>
      <c r="I2150" s="61">
        <v>126.842652148105</v>
      </c>
      <c r="J2150" s="123">
        <v>670392.34793763806</v>
      </c>
      <c r="K2150" s="99">
        <v>10383.666666666701</v>
      </c>
      <c r="L2150" s="16">
        <v>13497.3936718148</v>
      </c>
      <c r="M2150" s="17">
        <f>gp_need_index[[#This Row],[Normalised weighted population (base year)]]/gp_need_index[[#This Row],[Registered population (base year)]]</f>
        <v>1.2998677736009845</v>
      </c>
      <c r="N2150" s="99">
        <v>10403.7755672283</v>
      </c>
      <c r="O2150" s="16">
        <v>13546.1796689532</v>
      </c>
      <c r="P2150" s="17">
        <f>gp_need_index[[#This Row],[Normalised weighted population 2026/27]]/gp_need_index[[#This Row],[Registered population 2026/27]]</f>
        <v>1.3020445876998168</v>
      </c>
      <c r="Q2150" s="99">
        <v>10423.0145379685</v>
      </c>
      <c r="R2150" s="16">
        <v>13593.799854807199</v>
      </c>
      <c r="S2150" s="17">
        <f>gp_need_index[[#This Row],[Normalised weighted population 2027/28]]/gp_need_index[[#This Row],[Registered population 2027/28]]</f>
        <v>1.3042100061636008</v>
      </c>
      <c r="T2150" s="99">
        <v>10444.280301020301</v>
      </c>
      <c r="U2150" s="16">
        <v>13648.024606663201</v>
      </c>
      <c r="V2150" s="17">
        <f>gp_need_index[[#This Row],[Normalised weighted population 2028/29]]/gp_need_index[[#This Row],[Registered population 2028/29]]</f>
        <v>1.3067462968539754</v>
      </c>
    </row>
    <row r="2151" spans="1:22" x14ac:dyDescent="0.2">
      <c r="A2151" s="6" t="s">
        <v>2877</v>
      </c>
      <c r="B2151" s="1" t="s">
        <v>8643</v>
      </c>
      <c r="C2151" s="95" t="s">
        <v>6362</v>
      </c>
      <c r="D2151" s="95" t="s">
        <v>12672</v>
      </c>
      <c r="E2151" s="95" t="s">
        <v>6643</v>
      </c>
      <c r="F2151" s="95" t="s">
        <v>6521</v>
      </c>
      <c r="G2151" s="95" t="s">
        <v>6521</v>
      </c>
      <c r="H2151" s="61">
        <v>5194.3924227627804</v>
      </c>
      <c r="I2151" s="61">
        <v>40.904100833595102</v>
      </c>
      <c r="J2151" s="123">
        <v>212471.951429951</v>
      </c>
      <c r="K2151" s="99">
        <v>8530.9166666666697</v>
      </c>
      <c r="L2151" s="16">
        <v>4277.8196700651097</v>
      </c>
      <c r="M2151" s="17">
        <f>gp_need_index[[#This Row],[Normalised weighted population (base year)]]/gp_need_index[[#This Row],[Registered population (base year)]]</f>
        <v>0.5014490045108605</v>
      </c>
      <c r="N2151" s="99">
        <v>8629.1452613704605</v>
      </c>
      <c r="O2151" s="16">
        <v>4293.2817439481696</v>
      </c>
      <c r="P2151" s="17">
        <f>gp_need_index[[#This Row],[Normalised weighted population 2026/27]]/gp_need_index[[#This Row],[Registered population 2026/27]]</f>
        <v>0.49753267721284378</v>
      </c>
      <c r="Q2151" s="99">
        <v>8728.1529698774502</v>
      </c>
      <c r="R2151" s="16">
        <v>4308.3743294274</v>
      </c>
      <c r="S2151" s="17">
        <f>gp_need_index[[#This Row],[Normalised weighted population 2027/28]]/gp_need_index[[#This Row],[Registered population 2027/28]]</f>
        <v>0.49361810503281001</v>
      </c>
      <c r="T2151" s="99">
        <v>8834.2548030789803</v>
      </c>
      <c r="U2151" s="16">
        <v>4325.5601443879796</v>
      </c>
      <c r="V2151" s="17">
        <f>gp_need_index[[#This Row],[Normalised weighted population 2028/29]]/gp_need_index[[#This Row],[Registered population 2028/29]]</f>
        <v>0.48963497666836631</v>
      </c>
    </row>
    <row r="2152" spans="1:22" x14ac:dyDescent="0.2">
      <c r="A2152" s="6" t="s">
        <v>2984</v>
      </c>
      <c r="B2152" s="1" t="s">
        <v>8644</v>
      </c>
      <c r="C2152" s="95" t="s">
        <v>6283</v>
      </c>
      <c r="D2152" s="95" t="s">
        <v>12672</v>
      </c>
      <c r="E2152" s="95" t="s">
        <v>6643</v>
      </c>
      <c r="F2152" s="95" t="s">
        <v>6525</v>
      </c>
      <c r="G2152" s="95" t="s">
        <v>6525</v>
      </c>
      <c r="H2152" s="61">
        <v>5459.0677374844499</v>
      </c>
      <c r="I2152" s="61">
        <v>229.212746631854</v>
      </c>
      <c r="J2152" s="123">
        <v>1251287.9101581499</v>
      </c>
      <c r="K2152" s="99">
        <v>21021.166666666701</v>
      </c>
      <c r="L2152" s="16">
        <v>25192.8972222667</v>
      </c>
      <c r="M2152" s="17">
        <f>gp_need_index[[#This Row],[Normalised weighted population (base year)]]/gp_need_index[[#This Row],[Registered population (base year)]]</f>
        <v>1.1984538071435931</v>
      </c>
      <c r="N2152" s="99">
        <v>21097.460600153099</v>
      </c>
      <c r="O2152" s="16">
        <v>25283.9563290601</v>
      </c>
      <c r="P2152" s="17">
        <f>gp_need_index[[#This Row],[Normalised weighted population 2026/27]]/gp_need_index[[#This Row],[Registered population 2026/27]]</f>
        <v>1.1984360017658533</v>
      </c>
      <c r="Q2152" s="99">
        <v>21168.211986055499</v>
      </c>
      <c r="R2152" s="16">
        <v>25372.8394480604</v>
      </c>
      <c r="S2152" s="17">
        <f>gp_need_index[[#This Row],[Normalised weighted population 2027/28]]/gp_need_index[[#This Row],[Registered population 2027/28]]</f>
        <v>1.1986293157293912</v>
      </c>
      <c r="T2152" s="99">
        <v>21242.138232757101</v>
      </c>
      <c r="U2152" s="16">
        <v>25474.049995342801</v>
      </c>
      <c r="V2152" s="17">
        <f>gp_need_index[[#This Row],[Normalised weighted population 2028/29]]/gp_need_index[[#This Row],[Registered population 2028/29]]</f>
        <v>1.1992224942807193</v>
      </c>
    </row>
    <row r="2153" spans="1:22" x14ac:dyDescent="0.2">
      <c r="A2153" s="6" t="s">
        <v>2864</v>
      </c>
      <c r="B2153" s="1" t="s">
        <v>8645</v>
      </c>
      <c r="C2153" s="95" t="s">
        <v>6362</v>
      </c>
      <c r="D2153" s="95" t="s">
        <v>12672</v>
      </c>
      <c r="E2153" s="95" t="s">
        <v>6643</v>
      </c>
      <c r="F2153" s="95" t="s">
        <v>6527</v>
      </c>
      <c r="G2153" s="95" t="s">
        <v>6527</v>
      </c>
      <c r="H2153" s="61">
        <v>5257.0502630739802</v>
      </c>
      <c r="I2153" s="61">
        <v>56.646979248929902</v>
      </c>
      <c r="J2153" s="123">
        <v>297796.01716293301</v>
      </c>
      <c r="K2153" s="99">
        <v>9119.9166666666697</v>
      </c>
      <c r="L2153" s="16">
        <v>5995.6980265540296</v>
      </c>
      <c r="M2153" s="17">
        <f>gp_need_index[[#This Row],[Normalised weighted population (base year)]]/gp_need_index[[#This Row],[Registered population (base year)]]</f>
        <v>0.65742903643717809</v>
      </c>
      <c r="N2153" s="99">
        <v>9199.0140114209407</v>
      </c>
      <c r="O2153" s="16">
        <v>6017.36932946468</v>
      </c>
      <c r="P2153" s="17">
        <f>gp_need_index[[#This Row],[Normalised weighted population 2026/27]]/gp_need_index[[#This Row],[Registered population 2026/27]]</f>
        <v>0.65413198871029843</v>
      </c>
      <c r="Q2153" s="99">
        <v>9274.7596865898904</v>
      </c>
      <c r="R2153" s="16">
        <v>6038.5227655495701</v>
      </c>
      <c r="S2153" s="17">
        <f>gp_need_index[[#This Row],[Normalised weighted population 2027/28]]/gp_need_index[[#This Row],[Registered population 2027/28]]</f>
        <v>0.65107053655314617</v>
      </c>
      <c r="T2153" s="99">
        <v>9350.4682385637407</v>
      </c>
      <c r="U2153" s="16">
        <v>6062.6100260680396</v>
      </c>
      <c r="V2153" s="17">
        <f>gp_need_index[[#This Row],[Normalised weighted population 2028/29]]/gp_need_index[[#This Row],[Registered population 2028/29]]</f>
        <v>0.64837501945242415</v>
      </c>
    </row>
    <row r="2154" spans="1:22" x14ac:dyDescent="0.2">
      <c r="A2154" s="6" t="s">
        <v>5890</v>
      </c>
      <c r="B2154" s="1" t="s">
        <v>8646</v>
      </c>
      <c r="C2154" s="95" t="s">
        <v>6523</v>
      </c>
      <c r="D2154" s="95" t="s">
        <v>12672</v>
      </c>
      <c r="E2154" s="95" t="s">
        <v>6643</v>
      </c>
      <c r="F2154" s="95" t="s">
        <v>6532</v>
      </c>
      <c r="G2154" s="95" t="s">
        <v>6532</v>
      </c>
      <c r="H2154" s="61">
        <v>5490.4148951480302</v>
      </c>
      <c r="I2154" s="61">
        <v>93.138945718133201</v>
      </c>
      <c r="J2154" s="123">
        <v>511371.45488922199</v>
      </c>
      <c r="K2154" s="99">
        <v>8143.75</v>
      </c>
      <c r="L2154" s="16">
        <v>10295.7348191727</v>
      </c>
      <c r="M2154" s="17">
        <f>gp_need_index[[#This Row],[Normalised weighted population (base year)]]/gp_need_index[[#This Row],[Registered population (base year)]]</f>
        <v>1.264249862676617</v>
      </c>
      <c r="N2154" s="99">
        <v>8161.8747895871902</v>
      </c>
      <c r="O2154" s="16">
        <v>10332.948499209</v>
      </c>
      <c r="P2154" s="17">
        <f>gp_need_index[[#This Row],[Normalised weighted population 2026/27]]/gp_need_index[[#This Row],[Registered population 2026/27]]</f>
        <v>1.2660018397233483</v>
      </c>
      <c r="Q2154" s="99">
        <v>8180.9894580646096</v>
      </c>
      <c r="R2154" s="16">
        <v>10369.2729050546</v>
      </c>
      <c r="S2154" s="17">
        <f>gp_need_index[[#This Row],[Normalised weighted population 2027/28]]/gp_need_index[[#This Row],[Registered population 2027/28]]</f>
        <v>1.2674839587811517</v>
      </c>
      <c r="T2154" s="99">
        <v>8201.0664592698704</v>
      </c>
      <c r="U2154" s="16">
        <v>10410.635236132601</v>
      </c>
      <c r="V2154" s="17">
        <f>gp_need_index[[#This Row],[Normalised weighted population 2028/29]]/gp_need_index[[#This Row],[Registered population 2028/29]]</f>
        <v>1.2694245666507433</v>
      </c>
    </row>
    <row r="2155" spans="1:22" x14ac:dyDescent="0.2">
      <c r="A2155" s="6" t="s">
        <v>2822</v>
      </c>
      <c r="B2155" s="1" t="s">
        <v>8647</v>
      </c>
      <c r="C2155" s="95" t="s">
        <v>6523</v>
      </c>
      <c r="D2155" s="95" t="s">
        <v>12672</v>
      </c>
      <c r="E2155" s="95" t="s">
        <v>6643</v>
      </c>
      <c r="F2155" s="95" t="s">
        <v>6531</v>
      </c>
      <c r="G2155" s="95" t="s">
        <v>6531</v>
      </c>
      <c r="H2155" s="61">
        <v>5340.4882617187504</v>
      </c>
      <c r="I2155" s="61">
        <v>171.13165275771101</v>
      </c>
      <c r="J2155" s="123">
        <v>913926.58276108501</v>
      </c>
      <c r="K2155" s="99">
        <v>16932</v>
      </c>
      <c r="L2155" s="16">
        <v>18400.608110476602</v>
      </c>
      <c r="M2155" s="17">
        <f>gp_need_index[[#This Row],[Normalised weighted population (base year)]]/gp_need_index[[#This Row],[Registered population (base year)]]</f>
        <v>1.0867356550009806</v>
      </c>
      <c r="N2155" s="99">
        <v>17035.112791486201</v>
      </c>
      <c r="O2155" s="16">
        <v>18467.116655492799</v>
      </c>
      <c r="P2155" s="17">
        <f>gp_need_index[[#This Row],[Normalised weighted population 2026/27]]/gp_need_index[[#This Row],[Registered population 2026/27]]</f>
        <v>1.0840618950713543</v>
      </c>
      <c r="Q2155" s="99">
        <v>17141.670321893002</v>
      </c>
      <c r="R2155" s="16">
        <v>18532.035883556699</v>
      </c>
      <c r="S2155" s="17">
        <f>gp_need_index[[#This Row],[Normalised weighted population 2027/28]]/gp_need_index[[#This Row],[Registered population 2027/28]]</f>
        <v>1.0811102731271147</v>
      </c>
      <c r="T2155" s="99">
        <v>17244.853770133199</v>
      </c>
      <c r="U2155" s="16">
        <v>18605.9589262603</v>
      </c>
      <c r="V2155" s="17">
        <f>gp_need_index[[#This Row],[Normalised weighted population 2028/29]]/gp_need_index[[#This Row],[Registered population 2028/29]]</f>
        <v>1.0789281935509616</v>
      </c>
    </row>
    <row r="2156" spans="1:22" x14ac:dyDescent="0.2">
      <c r="A2156" s="6" t="s">
        <v>5895</v>
      </c>
      <c r="B2156" s="1" t="s">
        <v>12720</v>
      </c>
      <c r="C2156" s="95" t="s">
        <v>6523</v>
      </c>
      <c r="D2156" s="95" t="s">
        <v>12672</v>
      </c>
      <c r="E2156" s="95" t="s">
        <v>6643</v>
      </c>
      <c r="F2156" s="95" t="s">
        <v>6532</v>
      </c>
      <c r="G2156" s="95" t="s">
        <v>6532</v>
      </c>
      <c r="H2156" s="61">
        <v>5439.3049495045698</v>
      </c>
      <c r="I2156" s="61">
        <v>84.926347594397896</v>
      </c>
      <c r="J2156" s="123">
        <v>461940.30281355401</v>
      </c>
      <c r="K2156" s="99">
        <v>7864.5</v>
      </c>
      <c r="L2156" s="16">
        <v>9300.5090811863793</v>
      </c>
      <c r="M2156" s="17">
        <f>gp_need_index[[#This Row],[Normalised weighted population (base year)]]/gp_need_index[[#This Row],[Registered population (base year)]]</f>
        <v>1.1825938179396502</v>
      </c>
      <c r="N2156" s="99">
        <v>7888.2699553664197</v>
      </c>
      <c r="O2156" s="16">
        <v>9334.1255422938302</v>
      </c>
      <c r="P2156" s="17">
        <f>gp_need_index[[#This Row],[Normalised weighted population 2026/27]]/gp_need_index[[#This Row],[Registered population 2026/27]]</f>
        <v>1.1832918491771176</v>
      </c>
      <c r="Q2156" s="99">
        <v>7912.1676250515002</v>
      </c>
      <c r="R2156" s="16">
        <v>9366.9386899097499</v>
      </c>
      <c r="S2156" s="17">
        <f>gp_need_index[[#This Row],[Normalised weighted population 2027/28]]/gp_need_index[[#This Row],[Registered population 2027/28]]</f>
        <v>1.1838650460655251</v>
      </c>
      <c r="T2156" s="99">
        <v>7939.3205796185903</v>
      </c>
      <c r="U2156" s="16">
        <v>9404.3027773272206</v>
      </c>
      <c r="V2156" s="17">
        <f>gp_need_index[[#This Row],[Normalised weighted population 2028/29]]/gp_need_index[[#This Row],[Registered population 2028/29]]</f>
        <v>1.1845223634714357</v>
      </c>
    </row>
    <row r="2157" spans="1:22" x14ac:dyDescent="0.2">
      <c r="A2157" s="6" t="s">
        <v>5930</v>
      </c>
      <c r="B2157" s="1" t="s">
        <v>8648</v>
      </c>
      <c r="C2157" s="95" t="s">
        <v>6523</v>
      </c>
      <c r="D2157" s="95" t="s">
        <v>12672</v>
      </c>
      <c r="E2157" s="95" t="s">
        <v>6643</v>
      </c>
      <c r="F2157" s="95" t="s">
        <v>6529</v>
      </c>
      <c r="G2157" s="95" t="s">
        <v>6529</v>
      </c>
      <c r="H2157" s="61">
        <v>5160.1914876302098</v>
      </c>
      <c r="I2157" s="61">
        <v>21.8510829589667</v>
      </c>
      <c r="J2157" s="123">
        <v>112755.772280362</v>
      </c>
      <c r="K2157" s="99">
        <v>3219.4166666666702</v>
      </c>
      <c r="L2157" s="16">
        <v>2270.17663897785</v>
      </c>
      <c r="M2157" s="17">
        <f>gp_need_index[[#This Row],[Normalised weighted population (base year)]]/gp_need_index[[#This Row],[Registered population (base year)]]</f>
        <v>0.70515154577004557</v>
      </c>
      <c r="N2157" s="99">
        <v>3223.8335136022301</v>
      </c>
      <c r="O2157" s="16">
        <v>2278.3821365506301</v>
      </c>
      <c r="P2157" s="17">
        <f>gp_need_index[[#This Row],[Normalised weighted population 2026/27]]/gp_need_index[[#This Row],[Registered population 2026/27]]</f>
        <v>0.70673070645165648</v>
      </c>
      <c r="Q2157" s="99">
        <v>3230.1784344300199</v>
      </c>
      <c r="R2157" s="16">
        <v>2286.39155200507</v>
      </c>
      <c r="S2157" s="17">
        <f>gp_need_index[[#This Row],[Normalised weighted population 2027/28]]/gp_need_index[[#This Row],[Registered population 2027/28]]</f>
        <v>0.70782205949824395</v>
      </c>
      <c r="T2157" s="99">
        <v>3236.2871796854201</v>
      </c>
      <c r="U2157" s="16">
        <v>2295.5118138801299</v>
      </c>
      <c r="V2157" s="17">
        <f>gp_need_index[[#This Row],[Normalised weighted population 2028/29]]/gp_need_index[[#This Row],[Registered population 2028/29]]</f>
        <v>0.70930411500232271</v>
      </c>
    </row>
    <row r="2158" spans="1:22" x14ac:dyDescent="0.2">
      <c r="A2158" s="6" t="s">
        <v>2992</v>
      </c>
      <c r="B2158" s="1" t="s">
        <v>8649</v>
      </c>
      <c r="C2158" s="95" t="s">
        <v>6283</v>
      </c>
      <c r="D2158" s="95" t="s">
        <v>12672</v>
      </c>
      <c r="E2158" s="95" t="s">
        <v>6643</v>
      </c>
      <c r="F2158" s="95" t="s">
        <v>6520</v>
      </c>
      <c r="G2158" s="95" t="s">
        <v>6520</v>
      </c>
      <c r="H2158" s="61">
        <v>5188.3729667094203</v>
      </c>
      <c r="I2158" s="61">
        <v>69.095816214204703</v>
      </c>
      <c r="J2158" s="123">
        <v>358494.864958502</v>
      </c>
      <c r="K2158" s="99">
        <v>9597.1666666666697</v>
      </c>
      <c r="L2158" s="16">
        <v>7217.7827455141096</v>
      </c>
      <c r="M2158" s="17">
        <f>gp_need_index[[#This Row],[Normalised weighted population (base year)]]/gp_need_index[[#This Row],[Registered population (base year)]]</f>
        <v>0.75207433570818893</v>
      </c>
      <c r="N2158" s="99">
        <v>9723.2612265353891</v>
      </c>
      <c r="O2158" s="16">
        <v>7243.8712435552998</v>
      </c>
      <c r="P2158" s="17">
        <f>gp_need_index[[#This Row],[Normalised weighted population 2026/27]]/gp_need_index[[#This Row],[Registered population 2026/27]]</f>
        <v>0.74500428146333464</v>
      </c>
      <c r="Q2158" s="99">
        <v>9843.0573681684491</v>
      </c>
      <c r="R2158" s="16">
        <v>7269.3363195657403</v>
      </c>
      <c r="S2158" s="17">
        <f>gp_need_index[[#This Row],[Normalised weighted population 2027/28]]/gp_need_index[[#This Row],[Registered population 2027/28]]</f>
        <v>0.7385242255190051</v>
      </c>
      <c r="T2158" s="99">
        <v>9962.79218029187</v>
      </c>
      <c r="U2158" s="16">
        <v>7298.3332124357403</v>
      </c>
      <c r="V2158" s="17">
        <f>gp_need_index[[#This Row],[Normalised weighted population 2028/29]]/gp_need_index[[#This Row],[Registered population 2028/29]]</f>
        <v>0.73255901361398545</v>
      </c>
    </row>
    <row r="2159" spans="1:22" x14ac:dyDescent="0.2">
      <c r="A2159" s="6" t="s">
        <v>5885</v>
      </c>
      <c r="B2159" s="1" t="s">
        <v>8650</v>
      </c>
      <c r="C2159" s="95" t="s">
        <v>6523</v>
      </c>
      <c r="D2159" s="95" t="s">
        <v>12672</v>
      </c>
      <c r="E2159" s="95" t="s">
        <v>6643</v>
      </c>
      <c r="F2159" s="95" t="s">
        <v>6532</v>
      </c>
      <c r="G2159" s="95" t="s">
        <v>6532</v>
      </c>
      <c r="H2159" s="61">
        <v>5240.4439043598804</v>
      </c>
      <c r="I2159" s="61">
        <v>185.739840962649</v>
      </c>
      <c r="J2159" s="123">
        <v>973359.21736948704</v>
      </c>
      <c r="K2159" s="99">
        <v>18229.333333333299</v>
      </c>
      <c r="L2159" s="16">
        <v>19597.199433051399</v>
      </c>
      <c r="M2159" s="17">
        <f>gp_need_index[[#This Row],[Normalised weighted population (base year)]]/gp_need_index[[#This Row],[Registered population (base year)]]</f>
        <v>1.0750365399933131</v>
      </c>
      <c r="N2159" s="99">
        <v>18279.678599739898</v>
      </c>
      <c r="O2159" s="16">
        <v>19668.033027944501</v>
      </c>
      <c r="P2159" s="17">
        <f>gp_need_index[[#This Row],[Normalised weighted population 2026/27]]/gp_need_index[[#This Row],[Registered population 2026/27]]</f>
        <v>1.0759507023402675</v>
      </c>
      <c r="Q2159" s="99">
        <v>18329.821525536401</v>
      </c>
      <c r="R2159" s="16">
        <v>19737.173952623099</v>
      </c>
      <c r="S2159" s="17">
        <f>gp_need_index[[#This Row],[Normalised weighted population 2027/28]]/gp_need_index[[#This Row],[Registered population 2027/28]]</f>
        <v>1.0767793851743743</v>
      </c>
      <c r="T2159" s="99">
        <v>18383.358434744001</v>
      </c>
      <c r="U2159" s="16">
        <v>19815.904209898501</v>
      </c>
      <c r="V2159" s="17">
        <f>gp_need_index[[#This Row],[Normalised weighted population 2028/29]]/gp_need_index[[#This Row],[Registered population 2028/29]]</f>
        <v>1.0779262276933594</v>
      </c>
    </row>
    <row r="2160" spans="1:22" x14ac:dyDescent="0.2">
      <c r="A2160" s="6" t="s">
        <v>2878</v>
      </c>
      <c r="B2160" s="1" t="s">
        <v>8651</v>
      </c>
      <c r="C2160" s="95" t="s">
        <v>6362</v>
      </c>
      <c r="D2160" s="95" t="s">
        <v>12672</v>
      </c>
      <c r="E2160" s="95" t="s">
        <v>6643</v>
      </c>
      <c r="F2160" s="95" t="s">
        <v>6521</v>
      </c>
      <c r="G2160" s="95" t="s">
        <v>6521</v>
      </c>
      <c r="H2160" s="61">
        <v>5504.7854642427901</v>
      </c>
      <c r="I2160" s="61">
        <v>79.987941031898799</v>
      </c>
      <c r="J2160" s="123">
        <v>440316.45510710601</v>
      </c>
      <c r="K2160" s="99">
        <v>8556</v>
      </c>
      <c r="L2160" s="16">
        <v>8865.1437520754807</v>
      </c>
      <c r="M2160" s="17">
        <f>gp_need_index[[#This Row],[Normalised weighted population (base year)]]/gp_need_index[[#This Row],[Registered population (base year)]]</f>
        <v>1.0361318083304676</v>
      </c>
      <c r="N2160" s="99">
        <v>8635.0871446167894</v>
      </c>
      <c r="O2160" s="16">
        <v>8897.1865959189909</v>
      </c>
      <c r="P2160" s="17">
        <f>gp_need_index[[#This Row],[Normalised weighted population 2026/27]]/gp_need_index[[#This Row],[Registered population 2026/27]]</f>
        <v>1.0303528438002618</v>
      </c>
      <c r="Q2160" s="99">
        <v>8713.7899266078894</v>
      </c>
      <c r="R2160" s="16">
        <v>8928.4637301096009</v>
      </c>
      <c r="S2160" s="17">
        <f>gp_need_index[[#This Row],[Normalised weighted population 2027/28]]/gp_need_index[[#This Row],[Registered population 2027/28]]</f>
        <v>1.0246361004006073</v>
      </c>
      <c r="T2160" s="99">
        <v>8791.8691225782004</v>
      </c>
      <c r="U2160" s="16">
        <v>8964.0787704508894</v>
      </c>
      <c r="V2160" s="17">
        <f>gp_need_index[[#This Row],[Normalised weighted population 2028/29]]/gp_need_index[[#This Row],[Registered population 2028/29]]</f>
        <v>1.019587376184939</v>
      </c>
    </row>
    <row r="2161" spans="1:22" x14ac:dyDescent="0.2">
      <c r="A2161" s="6" t="s">
        <v>5902</v>
      </c>
      <c r="B2161" s="1" t="s">
        <v>8652</v>
      </c>
      <c r="C2161" s="95" t="s">
        <v>6523</v>
      </c>
      <c r="D2161" s="95" t="s">
        <v>12672</v>
      </c>
      <c r="E2161" s="95" t="s">
        <v>6643</v>
      </c>
      <c r="F2161" s="95" t="s">
        <v>6530</v>
      </c>
      <c r="G2161" s="95" t="s">
        <v>6530</v>
      </c>
      <c r="H2161" s="61">
        <v>5316.18210347493</v>
      </c>
      <c r="I2161" s="61">
        <v>128.95004160875499</v>
      </c>
      <c r="J2161" s="123">
        <v>685521.90344280901</v>
      </c>
      <c r="K2161" s="99">
        <v>13396.5</v>
      </c>
      <c r="L2161" s="16">
        <v>13802.005690972001</v>
      </c>
      <c r="M2161" s="17">
        <f>gp_need_index[[#This Row],[Normalised weighted population (base year)]]/gp_need_index[[#This Row],[Registered population (base year)]]</f>
        <v>1.0302695249484568</v>
      </c>
      <c r="N2161" s="99">
        <v>13430.4889023626</v>
      </c>
      <c r="O2161" s="16">
        <v>13851.892700754501</v>
      </c>
      <c r="P2161" s="17">
        <f>gp_need_index[[#This Row],[Normalised weighted population 2026/27]]/gp_need_index[[#This Row],[Registered population 2026/27]]</f>
        <v>1.0313766536315569</v>
      </c>
      <c r="Q2161" s="99">
        <v>13464.0263465973</v>
      </c>
      <c r="R2161" s="16">
        <v>13900.5875889784</v>
      </c>
      <c r="S2161" s="17">
        <f>gp_need_index[[#This Row],[Normalised weighted population 2027/28]]/gp_need_index[[#This Row],[Registered population 2027/28]]</f>
        <v>1.0324242712501399</v>
      </c>
      <c r="T2161" s="99">
        <v>13500.123969534299</v>
      </c>
      <c r="U2161" s="16">
        <v>13956.0360964388</v>
      </c>
      <c r="V2161" s="17">
        <f>gp_need_index[[#This Row],[Normalised weighted population 2028/29]]/gp_need_index[[#This Row],[Registered population 2028/29]]</f>
        <v>1.0337709585432961</v>
      </c>
    </row>
    <row r="2162" spans="1:22" x14ac:dyDescent="0.2">
      <c r="A2162" s="6" t="s">
        <v>2837</v>
      </c>
      <c r="B2162" s="1" t="s">
        <v>8653</v>
      </c>
      <c r="C2162" s="95" t="s">
        <v>6523</v>
      </c>
      <c r="D2162" s="95" t="s">
        <v>12672</v>
      </c>
      <c r="E2162" s="95" t="s">
        <v>6643</v>
      </c>
      <c r="F2162" s="95" t="s">
        <v>6528</v>
      </c>
      <c r="G2162" s="95" t="s">
        <v>6528</v>
      </c>
      <c r="H2162" s="61">
        <v>5209.2775355747799</v>
      </c>
      <c r="I2162" s="61">
        <v>26.952912318095901</v>
      </c>
      <c r="J2162" s="123">
        <v>140405.20065697399</v>
      </c>
      <c r="K2162" s="99">
        <v>4720.9166666666697</v>
      </c>
      <c r="L2162" s="16">
        <v>2826.8584399379401</v>
      </c>
      <c r="M2162" s="17">
        <f>gp_need_index[[#This Row],[Normalised weighted population (base year)]]/gp_need_index[[#This Row],[Registered population (base year)]]</f>
        <v>0.5987943951431618</v>
      </c>
      <c r="N2162" s="99">
        <v>4759.23236664868</v>
      </c>
      <c r="O2162" s="16">
        <v>2837.0760501754899</v>
      </c>
      <c r="P2162" s="17">
        <f>gp_need_index[[#This Row],[Normalised weighted population 2026/27]]/gp_need_index[[#This Row],[Registered population 2026/27]]</f>
        <v>0.59612051516057418</v>
      </c>
      <c r="Q2162" s="99">
        <v>4797.5489647315899</v>
      </c>
      <c r="R2162" s="16">
        <v>2847.04949598037</v>
      </c>
      <c r="S2162" s="17">
        <f>gp_need_index[[#This Row],[Normalised weighted population 2027/28]]/gp_need_index[[#This Row],[Registered population 2027/28]]</f>
        <v>0.59343834047552135</v>
      </c>
      <c r="T2162" s="99">
        <v>4831.7860113546503</v>
      </c>
      <c r="U2162" s="16">
        <v>2858.4061846244699</v>
      </c>
      <c r="V2162" s="17">
        <f>gp_need_index[[#This Row],[Normalised weighted population 2028/29]]/gp_need_index[[#This Row],[Registered population 2028/29]]</f>
        <v>0.59158377004015561</v>
      </c>
    </row>
    <row r="2163" spans="1:22" x14ac:dyDescent="0.2">
      <c r="A2163" s="6" t="s">
        <v>5913</v>
      </c>
      <c r="B2163" s="1" t="s">
        <v>8654</v>
      </c>
      <c r="C2163" s="95" t="s">
        <v>6523</v>
      </c>
      <c r="D2163" s="95" t="s">
        <v>12672</v>
      </c>
      <c r="E2163" s="95" t="s">
        <v>6643</v>
      </c>
      <c r="F2163" s="95" t="s">
        <v>6532</v>
      </c>
      <c r="G2163" s="95" t="s">
        <v>6532</v>
      </c>
      <c r="H2163" s="61">
        <v>5285.7096643180503</v>
      </c>
      <c r="I2163" s="61">
        <v>154.657205349728</v>
      </c>
      <c r="J2163" s="123">
        <v>817473.08497348102</v>
      </c>
      <c r="K2163" s="99">
        <v>14145</v>
      </c>
      <c r="L2163" s="16">
        <v>16458.654514693801</v>
      </c>
      <c r="M2163" s="17">
        <f>gp_need_index[[#This Row],[Normalised weighted population (base year)]]/gp_need_index[[#This Row],[Registered population (base year)]]</f>
        <v>1.1635669504909014</v>
      </c>
      <c r="N2163" s="99">
        <v>14183.204648033499</v>
      </c>
      <c r="O2163" s="16">
        <v>16518.143916246299</v>
      </c>
      <c r="P2163" s="17">
        <f>gp_need_index[[#This Row],[Normalised weighted population 2026/27]]/gp_need_index[[#This Row],[Registered population 2026/27]]</f>
        <v>1.1646270589867389</v>
      </c>
      <c r="Q2163" s="99">
        <v>14216.604759093399</v>
      </c>
      <c r="R2163" s="16">
        <v>16576.211733334199</v>
      </c>
      <c r="S2163" s="17">
        <f>gp_need_index[[#This Row],[Normalised weighted population 2027/28]]/gp_need_index[[#This Row],[Registered population 2027/28]]</f>
        <v>1.1659754219959952</v>
      </c>
      <c r="T2163" s="99">
        <v>14256.8089215665</v>
      </c>
      <c r="U2163" s="16">
        <v>16642.3331252594</v>
      </c>
      <c r="V2163" s="17">
        <f>gp_need_index[[#This Row],[Normalised weighted population 2028/29]]/gp_need_index[[#This Row],[Registered population 2028/29]]</f>
        <v>1.167325256080572</v>
      </c>
    </row>
    <row r="2164" spans="1:22" x14ac:dyDescent="0.2">
      <c r="A2164" s="6" t="s">
        <v>2856</v>
      </c>
      <c r="B2164" s="1" t="s">
        <v>8655</v>
      </c>
      <c r="C2164" s="95" t="s">
        <v>6362</v>
      </c>
      <c r="D2164" s="95" t="s">
        <v>12672</v>
      </c>
      <c r="E2164" s="95" t="s">
        <v>6643</v>
      </c>
      <c r="F2164" s="95" t="s">
        <v>6527</v>
      </c>
      <c r="G2164" s="95" t="s">
        <v>6527</v>
      </c>
      <c r="H2164" s="61">
        <v>5388.52726286906</v>
      </c>
      <c r="I2164" s="61">
        <v>388.18254631367603</v>
      </c>
      <c r="J2164" s="123">
        <v>2091732.2337811701</v>
      </c>
      <c r="K2164" s="99">
        <v>40779.833333333299</v>
      </c>
      <c r="L2164" s="16">
        <v>42114.044860779497</v>
      </c>
      <c r="M2164" s="17">
        <f>gp_need_index[[#This Row],[Normalised weighted population (base year)]]/gp_need_index[[#This Row],[Registered population (base year)]]</f>
        <v>1.0327174345353594</v>
      </c>
      <c r="N2164" s="99">
        <v>41073.049114152403</v>
      </c>
      <c r="O2164" s="16">
        <v>42266.265039135498</v>
      </c>
      <c r="P2164" s="17">
        <f>gp_need_index[[#This Row],[Normalised weighted population 2026/27]]/gp_need_index[[#This Row],[Registered population 2026/27]]</f>
        <v>1.0290510675666382</v>
      </c>
      <c r="Q2164" s="99">
        <v>41343.396942628002</v>
      </c>
      <c r="R2164" s="16">
        <v>42414.847698284299</v>
      </c>
      <c r="S2164" s="17">
        <f>gp_need_index[[#This Row],[Normalised weighted population 2027/28]]/gp_need_index[[#This Row],[Registered population 2027/28]]</f>
        <v>1.0259158858461279</v>
      </c>
      <c r="T2164" s="99">
        <v>41610.239955701698</v>
      </c>
      <c r="U2164" s="16">
        <v>42584.037668418801</v>
      </c>
      <c r="V2164" s="17">
        <f>gp_need_index[[#This Row],[Normalised weighted population 2028/29]]/gp_need_index[[#This Row],[Registered population 2028/29]]</f>
        <v>1.0234028381896814</v>
      </c>
    </row>
    <row r="2165" spans="1:22" x14ac:dyDescent="0.2">
      <c r="A2165" s="6" t="s">
        <v>2978</v>
      </c>
      <c r="B2165" s="1" t="s">
        <v>7516</v>
      </c>
      <c r="C2165" s="95" t="s">
        <v>6283</v>
      </c>
      <c r="D2165" s="95" t="s">
        <v>12672</v>
      </c>
      <c r="E2165" s="95" t="s">
        <v>6643</v>
      </c>
      <c r="F2165" s="95" t="s">
        <v>6526</v>
      </c>
      <c r="G2165" s="95" t="s">
        <v>6526</v>
      </c>
      <c r="H2165" s="61">
        <v>5329.9125560198599</v>
      </c>
      <c r="I2165" s="61">
        <v>172.90816351892599</v>
      </c>
      <c r="J2165" s="123">
        <v>921585.39177785895</v>
      </c>
      <c r="K2165" s="99">
        <v>18478.25</v>
      </c>
      <c r="L2165" s="16">
        <v>18554.807305432601</v>
      </c>
      <c r="M2165" s="17">
        <f>gp_need_index[[#This Row],[Normalised weighted population (base year)]]/gp_need_index[[#This Row],[Registered population (base year)]]</f>
        <v>1.0041431036722959</v>
      </c>
      <c r="N2165" s="99">
        <v>18530.275173953101</v>
      </c>
      <c r="O2165" s="16">
        <v>18621.8731996428</v>
      </c>
      <c r="P2165" s="17">
        <f>gp_need_index[[#This Row],[Normalised weighted population 2026/27]]/gp_need_index[[#This Row],[Registered population 2026/27]]</f>
        <v>1.0049431551787451</v>
      </c>
      <c r="Q2165" s="99">
        <v>18581.197006301802</v>
      </c>
      <c r="R2165" s="16">
        <v>18687.336458243299</v>
      </c>
      <c r="S2165" s="17">
        <f>gp_need_index[[#This Row],[Normalised weighted population 2027/28]]/gp_need_index[[#This Row],[Registered population 2027/28]]</f>
        <v>1.0057121966849336</v>
      </c>
      <c r="T2165" s="99">
        <v>18636.2073985104</v>
      </c>
      <c r="U2165" s="16">
        <v>18761.878984477298</v>
      </c>
      <c r="V2165" s="17">
        <f>gp_need_index[[#This Row],[Normalised weighted population 2028/29]]/gp_need_index[[#This Row],[Registered population 2028/29]]</f>
        <v>1.0067434099266863</v>
      </c>
    </row>
    <row r="2166" spans="1:22" x14ac:dyDescent="0.2">
      <c r="A2166" s="6" t="s">
        <v>2851</v>
      </c>
      <c r="B2166" s="1" t="s">
        <v>8656</v>
      </c>
      <c r="C2166" s="95" t="s">
        <v>6362</v>
      </c>
      <c r="D2166" s="95" t="s">
        <v>12672</v>
      </c>
      <c r="E2166" s="95" t="s">
        <v>6643</v>
      </c>
      <c r="F2166" s="95" t="s">
        <v>6521</v>
      </c>
      <c r="G2166" s="95" t="s">
        <v>6521</v>
      </c>
      <c r="H2166" s="61">
        <v>5227.1439313616102</v>
      </c>
      <c r="I2166" s="61">
        <v>52.569109881008302</v>
      </c>
      <c r="J2166" s="123">
        <v>274786.30369159399</v>
      </c>
      <c r="K2166" s="99">
        <v>7462.6666666666697</v>
      </c>
      <c r="L2166" s="16">
        <v>5532.4302670789202</v>
      </c>
      <c r="M2166" s="17">
        <f>gp_need_index[[#This Row],[Normalised weighted population (base year)]]/gp_need_index[[#This Row],[Registered population (base year)]]</f>
        <v>0.74134763271559556</v>
      </c>
      <c r="N2166" s="99">
        <v>7541.0434039445099</v>
      </c>
      <c r="O2166" s="16">
        <v>5552.427100078</v>
      </c>
      <c r="P2166" s="17">
        <f>gp_need_index[[#This Row],[Normalised weighted population 2026/27]]/gp_need_index[[#This Row],[Registered population 2026/27]]</f>
        <v>0.73629427688662819</v>
      </c>
      <c r="Q2166" s="99">
        <v>7617.9947598682502</v>
      </c>
      <c r="R2166" s="16">
        <v>5571.9460801084297</v>
      </c>
      <c r="S2166" s="17">
        <f>gp_need_index[[#This Row],[Normalised weighted population 2027/28]]/gp_need_index[[#This Row],[Registered population 2027/28]]</f>
        <v>0.73141899617226747</v>
      </c>
      <c r="T2166" s="99">
        <v>7693.4967970364196</v>
      </c>
      <c r="U2166" s="16">
        <v>5594.1721976602403</v>
      </c>
      <c r="V2166" s="17">
        <f>gp_need_index[[#This Row],[Normalised weighted population 2028/29]]/gp_need_index[[#This Row],[Registered population 2028/29]]</f>
        <v>0.72712998331462864</v>
      </c>
    </row>
    <row r="2167" spans="1:22" x14ac:dyDescent="0.2">
      <c r="A2167" s="6" t="s">
        <v>5901</v>
      </c>
      <c r="B2167" s="1" t="s">
        <v>7823</v>
      </c>
      <c r="C2167" s="95" t="s">
        <v>6523</v>
      </c>
      <c r="D2167" s="95" t="s">
        <v>12672</v>
      </c>
      <c r="E2167" s="95" t="s">
        <v>6643</v>
      </c>
      <c r="F2167" s="95" t="s">
        <v>6532</v>
      </c>
      <c r="G2167" s="95" t="s">
        <v>6532</v>
      </c>
      <c r="H2167" s="61">
        <v>5235.67041015625</v>
      </c>
      <c r="I2167" s="61">
        <v>64.880243360203806</v>
      </c>
      <c r="J2167" s="123">
        <v>339691.57036475599</v>
      </c>
      <c r="K2167" s="99">
        <v>5098.5833333333303</v>
      </c>
      <c r="L2167" s="16">
        <v>6839.2052300641499</v>
      </c>
      <c r="M2167" s="17">
        <f>gp_need_index[[#This Row],[Normalised weighted population (base year)]]/gp_need_index[[#This Row],[Registered population (base year)]]</f>
        <v>1.3413932425799626</v>
      </c>
      <c r="N2167" s="99">
        <v>5113.2782513038901</v>
      </c>
      <c r="O2167" s="16">
        <v>6863.9253689958296</v>
      </c>
      <c r="P2167" s="17">
        <f>gp_need_index[[#This Row],[Normalised weighted population 2026/27]]/gp_need_index[[#This Row],[Registered population 2026/27]]</f>
        <v>1.3423727463385202</v>
      </c>
      <c r="Q2167" s="99">
        <v>5129.5023685078904</v>
      </c>
      <c r="R2167" s="16">
        <v>6888.0547847977696</v>
      </c>
      <c r="S2167" s="17">
        <f>gp_need_index[[#This Row],[Normalised weighted population 2027/28]]/gp_need_index[[#This Row],[Registered population 2027/28]]</f>
        <v>1.3428309980099338</v>
      </c>
      <c r="T2167" s="99">
        <v>5145.6304209492801</v>
      </c>
      <c r="U2167" s="16">
        <v>6915.5307713111397</v>
      </c>
      <c r="V2167" s="17">
        <f>gp_need_index[[#This Row],[Normalised weighted population 2028/29]]/gp_need_index[[#This Row],[Registered population 2028/29]]</f>
        <v>1.3439618094521728</v>
      </c>
    </row>
    <row r="2168" spans="1:22" x14ac:dyDescent="0.2">
      <c r="A2168" s="6" t="s">
        <v>5948</v>
      </c>
      <c r="B2168" s="1" t="s">
        <v>8657</v>
      </c>
      <c r="C2168" s="95" t="s">
        <v>6523</v>
      </c>
      <c r="D2168" s="95" t="s">
        <v>12672</v>
      </c>
      <c r="E2168" s="95" t="s">
        <v>6643</v>
      </c>
      <c r="F2168" s="95" t="s">
        <v>6601</v>
      </c>
      <c r="G2168" s="95" t="s">
        <v>6601</v>
      </c>
      <c r="H2168" s="61">
        <v>5207.7773046875</v>
      </c>
      <c r="I2168" s="61">
        <v>32.331312541507003</v>
      </c>
      <c r="J2168" s="123">
        <v>168374.27568441801</v>
      </c>
      <c r="K2168" s="99">
        <v>4558.6666666666697</v>
      </c>
      <c r="L2168" s="16">
        <v>3389.9758702655499</v>
      </c>
      <c r="M2168" s="17">
        <f>gp_need_index[[#This Row],[Normalised weighted population (base year)]]/gp_need_index[[#This Row],[Registered population (base year)]]</f>
        <v>0.74363319763064073</v>
      </c>
      <c r="N2168" s="99">
        <v>4574.7546672251101</v>
      </c>
      <c r="O2168" s="16">
        <v>3402.22885459181</v>
      </c>
      <c r="P2168" s="17">
        <f>gp_need_index[[#This Row],[Normalised weighted population 2026/27]]/gp_need_index[[#This Row],[Registered population 2026/27]]</f>
        <v>0.74369646070124362</v>
      </c>
      <c r="Q2168" s="99">
        <v>4593.4327517474803</v>
      </c>
      <c r="R2168" s="16">
        <v>3414.1890363060002</v>
      </c>
      <c r="S2168" s="17">
        <f>gp_need_index[[#This Row],[Normalised weighted population 2027/28]]/gp_need_index[[#This Row],[Registered population 2027/28]]</f>
        <v>0.74327615550856596</v>
      </c>
      <c r="T2168" s="99">
        <v>4609.8152613634102</v>
      </c>
      <c r="U2168" s="16">
        <v>3427.8080063703301</v>
      </c>
      <c r="V2168" s="17">
        <f>gp_need_index[[#This Row],[Normalised weighted population 2028/29]]/gp_need_index[[#This Row],[Registered population 2028/29]]</f>
        <v>0.74358901865332305</v>
      </c>
    </row>
    <row r="2169" spans="1:22" x14ac:dyDescent="0.2">
      <c r="A2169" s="6" t="s">
        <v>2976</v>
      </c>
      <c r="B2169" s="1" t="s">
        <v>8658</v>
      </c>
      <c r="C2169" s="95" t="s">
        <v>6283</v>
      </c>
      <c r="D2169" s="95" t="s">
        <v>12672</v>
      </c>
      <c r="E2169" s="95" t="s">
        <v>6643</v>
      </c>
      <c r="F2169" s="95" t="s">
        <v>6525</v>
      </c>
      <c r="G2169" s="95" t="s">
        <v>6525</v>
      </c>
      <c r="H2169" s="61">
        <v>5394.0685506604405</v>
      </c>
      <c r="I2169" s="61">
        <v>115.35461084806801</v>
      </c>
      <c r="J2169" s="123">
        <v>622230.67854923801</v>
      </c>
      <c r="K2169" s="99">
        <v>11106.333333333299</v>
      </c>
      <c r="L2169" s="16">
        <v>12527.727156934599</v>
      </c>
      <c r="M2169" s="17">
        <f>gp_need_index[[#This Row],[Normalised weighted population (base year)]]/gp_need_index[[#This Row],[Registered population (base year)]]</f>
        <v>1.1279804757286807</v>
      </c>
      <c r="N2169" s="99">
        <v>11150.4716189639</v>
      </c>
      <c r="O2169" s="16">
        <v>12573.0083183269</v>
      </c>
      <c r="P2169" s="17">
        <f>gp_need_index[[#This Row],[Normalised weighted population 2026/27]]/gp_need_index[[#This Row],[Registered population 2026/27]]</f>
        <v>1.1275763705764386</v>
      </c>
      <c r="Q2169" s="99">
        <v>11189.626975011901</v>
      </c>
      <c r="R2169" s="16">
        <v>12617.2074215055</v>
      </c>
      <c r="S2169" s="17">
        <f>gp_need_index[[#This Row],[Normalised weighted population 2027/28]]/gp_need_index[[#This Row],[Registered population 2027/28]]</f>
        <v>1.1275807003827383</v>
      </c>
      <c r="T2169" s="99">
        <v>11231.1130061248</v>
      </c>
      <c r="U2169" s="16">
        <v>12667.5366119345</v>
      </c>
      <c r="V2169" s="17">
        <f>gp_need_index[[#This Row],[Normalised weighted population 2028/29]]/gp_need_index[[#This Row],[Registered population 2028/29]]</f>
        <v>1.1278968170853909</v>
      </c>
    </row>
    <row r="2170" spans="1:22" x14ac:dyDescent="0.2">
      <c r="A2170" s="6" t="s">
        <v>2975</v>
      </c>
      <c r="B2170" s="1" t="s">
        <v>8659</v>
      </c>
      <c r="C2170" s="95" t="s">
        <v>6283</v>
      </c>
      <c r="D2170" s="95" t="s">
        <v>12672</v>
      </c>
      <c r="E2170" s="95" t="s">
        <v>6643</v>
      </c>
      <c r="F2170" s="95" t="s">
        <v>6526</v>
      </c>
      <c r="G2170" s="95" t="s">
        <v>6526</v>
      </c>
      <c r="H2170" s="61">
        <v>5436.9250038548498</v>
      </c>
      <c r="I2170" s="61">
        <v>91.409233785908398</v>
      </c>
      <c r="J2170" s="123">
        <v>496985.148753819</v>
      </c>
      <c r="K2170" s="99">
        <v>10031.083333333299</v>
      </c>
      <c r="L2170" s="16">
        <v>10006.0870658979</v>
      </c>
      <c r="M2170" s="17">
        <f>gp_need_index[[#This Row],[Normalised weighted population (base year)]]/gp_need_index[[#This Row],[Registered population (base year)]]</f>
        <v>0.99750811885368984</v>
      </c>
      <c r="N2170" s="99">
        <v>10062.8952142048</v>
      </c>
      <c r="O2170" s="16">
        <v>10042.2538212607</v>
      </c>
      <c r="P2170" s="17">
        <f>gp_need_index[[#This Row],[Normalised weighted population 2026/27]]/gp_need_index[[#This Row],[Registered population 2026/27]]</f>
        <v>0.99794876201086113</v>
      </c>
      <c r="Q2170" s="99">
        <v>10099.4639785693</v>
      </c>
      <c r="R2170" s="16">
        <v>10077.5563201975</v>
      </c>
      <c r="S2170" s="17">
        <f>gp_need_index[[#This Row],[Normalised weighted population 2027/28]]/gp_need_index[[#This Row],[Registered population 2027/28]]</f>
        <v>0.9978308097916595</v>
      </c>
      <c r="T2170" s="99">
        <v>10131.7021763782</v>
      </c>
      <c r="U2170" s="16">
        <v>10117.7550134705</v>
      </c>
      <c r="V2170" s="17">
        <f>gp_need_index[[#This Row],[Normalised weighted population 2028/29]]/gp_need_index[[#This Row],[Registered population 2028/29]]</f>
        <v>0.99862341365104301</v>
      </c>
    </row>
    <row r="2171" spans="1:22" x14ac:dyDescent="0.2">
      <c r="A2171" s="6" t="s">
        <v>2993</v>
      </c>
      <c r="B2171" s="1" t="s">
        <v>8660</v>
      </c>
      <c r="C2171" s="95" t="s">
        <v>6283</v>
      </c>
      <c r="D2171" s="95" t="s">
        <v>12672</v>
      </c>
      <c r="E2171" s="95" t="s">
        <v>6643</v>
      </c>
      <c r="F2171" s="95" t="s">
        <v>6526</v>
      </c>
      <c r="G2171" s="95" t="s">
        <v>6526</v>
      </c>
      <c r="H2171" s="61">
        <v>5247.01388584094</v>
      </c>
      <c r="I2171" s="61">
        <v>117.218233833314</v>
      </c>
      <c r="J2171" s="123">
        <v>615045.70059715002</v>
      </c>
      <c r="K2171" s="99">
        <v>12852.416666666701</v>
      </c>
      <c r="L2171" s="16">
        <v>12383.067874589</v>
      </c>
      <c r="M2171" s="17">
        <f>gp_need_index[[#This Row],[Normalised weighted population (base year)]]/gp_need_index[[#This Row],[Registered population (base year)]]</f>
        <v>0.96348167008194052</v>
      </c>
      <c r="N2171" s="99">
        <v>12891.632555185</v>
      </c>
      <c r="O2171" s="16">
        <v>12427.8261685666</v>
      </c>
      <c r="P2171" s="17">
        <f>gp_need_index[[#This Row],[Normalised weighted population 2026/27]]/gp_need_index[[#This Row],[Registered population 2026/27]]</f>
        <v>0.96402268024371685</v>
      </c>
      <c r="Q2171" s="99">
        <v>12927.936083292299</v>
      </c>
      <c r="R2171" s="16">
        <v>12471.5148989963</v>
      </c>
      <c r="S2171" s="17">
        <f>gp_need_index[[#This Row],[Normalised weighted population 2027/28]]/gp_need_index[[#This Row],[Registered population 2027/28]]</f>
        <v>0.96469496899154183</v>
      </c>
      <c r="T2171" s="99">
        <v>12964.551893449599</v>
      </c>
      <c r="U2171" s="16">
        <v>12521.2629317678</v>
      </c>
      <c r="V2171" s="17">
        <f>gp_need_index[[#This Row],[Normalised weighted population 2028/29]]/gp_need_index[[#This Row],[Registered population 2028/29]]</f>
        <v>0.96580761407528681</v>
      </c>
    </row>
    <row r="2172" spans="1:22" x14ac:dyDescent="0.2">
      <c r="A2172" s="6" t="s">
        <v>5935</v>
      </c>
      <c r="B2172" s="1" t="s">
        <v>8661</v>
      </c>
      <c r="C2172" s="95" t="s">
        <v>6523</v>
      </c>
      <c r="D2172" s="95" t="s">
        <v>12672</v>
      </c>
      <c r="E2172" s="95" t="s">
        <v>6643</v>
      </c>
      <c r="F2172" s="95" t="s">
        <v>6529</v>
      </c>
      <c r="G2172" s="95" t="s">
        <v>6529</v>
      </c>
      <c r="H2172" s="61">
        <v>5154.6928796600896</v>
      </c>
      <c r="I2172" s="61">
        <v>70.677872855380201</v>
      </c>
      <c r="J2172" s="123">
        <v>364322.72795714898</v>
      </c>
      <c r="K2172" s="99">
        <v>7774.75</v>
      </c>
      <c r="L2172" s="16">
        <v>7335.1184540736303</v>
      </c>
      <c r="M2172" s="17">
        <f>gp_need_index[[#This Row],[Normalised weighted population (base year)]]/gp_need_index[[#This Row],[Registered population (base year)]]</f>
        <v>0.94345393151852219</v>
      </c>
      <c r="N2172" s="99">
        <v>7783.4968145188004</v>
      </c>
      <c r="O2172" s="16">
        <v>7361.63105914476</v>
      </c>
      <c r="P2172" s="17">
        <f>gp_need_index[[#This Row],[Normalised weighted population 2026/27]]/gp_need_index[[#This Row],[Registered population 2026/27]]</f>
        <v>0.94579997070376887</v>
      </c>
      <c r="Q2172" s="99">
        <v>7789.8834260502999</v>
      </c>
      <c r="R2172" s="16">
        <v>7387.5101075401499</v>
      </c>
      <c r="S2172" s="17">
        <f>gp_need_index[[#This Row],[Normalised weighted population 2027/28]]/gp_need_index[[#This Row],[Registered population 2027/28]]</f>
        <v>0.94834668293435997</v>
      </c>
      <c r="T2172" s="99">
        <v>7797.5796529080299</v>
      </c>
      <c r="U2172" s="16">
        <v>7416.9783876894498</v>
      </c>
      <c r="V2172" s="17">
        <f>gp_need_index[[#This Row],[Normalised weighted population 2028/29]]/gp_need_index[[#This Row],[Registered population 2028/29]]</f>
        <v>0.95118982015443232</v>
      </c>
    </row>
    <row r="2173" spans="1:22" x14ac:dyDescent="0.2">
      <c r="A2173" s="6" t="s">
        <v>2867</v>
      </c>
      <c r="B2173" s="1" t="s">
        <v>8662</v>
      </c>
      <c r="C2173" s="95" t="s">
        <v>6362</v>
      </c>
      <c r="D2173" s="95" t="s">
        <v>12672</v>
      </c>
      <c r="E2173" s="95" t="s">
        <v>6643</v>
      </c>
      <c r="F2173" s="95" t="s">
        <v>6521</v>
      </c>
      <c r="G2173" s="95" t="s">
        <v>6521</v>
      </c>
      <c r="H2173" s="61">
        <v>5340.2924619264204</v>
      </c>
      <c r="I2173" s="61">
        <v>117.486949203957</v>
      </c>
      <c r="J2173" s="123">
        <v>627414.669208623</v>
      </c>
      <c r="K2173" s="99">
        <v>15159.333333333299</v>
      </c>
      <c r="L2173" s="16">
        <v>12632.0994143686</v>
      </c>
      <c r="M2173" s="17">
        <f>gp_need_index[[#This Row],[Normalised weighted population (base year)]]/gp_need_index[[#This Row],[Registered population (base year)]]</f>
        <v>0.83328858443875908</v>
      </c>
      <c r="N2173" s="99">
        <v>15320.6922759762</v>
      </c>
      <c r="O2173" s="16">
        <v>12677.757826715901</v>
      </c>
      <c r="P2173" s="17">
        <f>gp_need_index[[#This Row],[Normalised weighted population 2026/27]]/gp_need_index[[#This Row],[Registered population 2026/27]]</f>
        <v>0.82749249174565143</v>
      </c>
      <c r="Q2173" s="99">
        <v>15486.4825578482</v>
      </c>
      <c r="R2173" s="16">
        <v>12722.3251658975</v>
      </c>
      <c r="S2173" s="17">
        <f>gp_need_index[[#This Row],[Normalised weighted population 2027/28]]/gp_need_index[[#This Row],[Registered population 2027/28]]</f>
        <v>0.82151160654942357</v>
      </c>
      <c r="T2173" s="99">
        <v>15647.8984369476</v>
      </c>
      <c r="U2173" s="16">
        <v>12773.0736639275</v>
      </c>
      <c r="V2173" s="17">
        <f>gp_need_index[[#This Row],[Normalised weighted population 2028/29]]/gp_need_index[[#This Row],[Registered population 2028/29]]</f>
        <v>0.81628045551266459</v>
      </c>
    </row>
    <row r="2174" spans="1:22" x14ac:dyDescent="0.2">
      <c r="A2174" s="6" t="s">
        <v>2988</v>
      </c>
      <c r="B2174" s="1" t="s">
        <v>12331</v>
      </c>
      <c r="C2174" s="95" t="s">
        <v>6283</v>
      </c>
      <c r="D2174" s="95" t="s">
        <v>12672</v>
      </c>
      <c r="E2174" s="95" t="s">
        <v>6643</v>
      </c>
      <c r="F2174" s="95" t="s">
        <v>6520</v>
      </c>
      <c r="G2174" s="95" t="s">
        <v>6520</v>
      </c>
      <c r="H2174" s="61">
        <v>5238.4688476562496</v>
      </c>
      <c r="I2174" s="61">
        <v>205.567362175478</v>
      </c>
      <c r="J2174" s="123">
        <v>1076858.2228511099</v>
      </c>
      <c r="K2174" s="99">
        <v>20367.833333333299</v>
      </c>
      <c r="L2174" s="16">
        <v>21681.004276475302</v>
      </c>
      <c r="M2174" s="17">
        <f>gp_need_index[[#This Row],[Normalised weighted population (base year)]]/gp_need_index[[#This Row],[Registered population (base year)]]</f>
        <v>1.0644727851829439</v>
      </c>
      <c r="N2174" s="99">
        <v>20602.631136752399</v>
      </c>
      <c r="O2174" s="16">
        <v>21759.3697326744</v>
      </c>
      <c r="P2174" s="17">
        <f>gp_need_index[[#This Row],[Normalised weighted population 2026/27]]/gp_need_index[[#This Row],[Registered population 2026/27]]</f>
        <v>1.0561451878764421</v>
      </c>
      <c r="Q2174" s="99">
        <v>20832.681250568799</v>
      </c>
      <c r="R2174" s="16">
        <v>21835.862534044201</v>
      </c>
      <c r="S2174" s="17">
        <f>gp_need_index[[#This Row],[Normalised weighted population 2027/28]]/gp_need_index[[#This Row],[Registered population 2027/28]]</f>
        <v>1.0481542088322411</v>
      </c>
      <c r="T2174" s="99">
        <v>21063.297592999501</v>
      </c>
      <c r="U2174" s="16">
        <v>21922.964318689901</v>
      </c>
      <c r="V2174" s="17">
        <f>gp_need_index[[#This Row],[Normalised weighted population 2028/29]]/gp_need_index[[#This Row],[Registered population 2028/29]]</f>
        <v>1.0408134918995835</v>
      </c>
    </row>
    <row r="2175" spans="1:22" x14ac:dyDescent="0.2">
      <c r="A2175" s="6" t="s">
        <v>5912</v>
      </c>
      <c r="B2175" s="1" t="s">
        <v>8663</v>
      </c>
      <c r="C2175" s="95" t="s">
        <v>6523</v>
      </c>
      <c r="D2175" s="95" t="s">
        <v>12672</v>
      </c>
      <c r="E2175" s="95" t="s">
        <v>6643</v>
      </c>
      <c r="F2175" s="95" t="s">
        <v>6530</v>
      </c>
      <c r="G2175" s="95" t="s">
        <v>6530</v>
      </c>
      <c r="H2175" s="61">
        <v>5250.6783098493297</v>
      </c>
      <c r="I2175" s="61">
        <v>116.32426958073</v>
      </c>
      <c r="J2175" s="123">
        <v>610781.31919660501</v>
      </c>
      <c r="K2175" s="99">
        <v>13326.333333333299</v>
      </c>
      <c r="L2175" s="16">
        <v>12297.2106378425</v>
      </c>
      <c r="M2175" s="17">
        <f>gp_need_index[[#This Row],[Normalised weighted population (base year)]]/gp_need_index[[#This Row],[Registered population (base year)]]</f>
        <v>0.92277525484698453</v>
      </c>
      <c r="N2175" s="99">
        <v>13351.7753615519</v>
      </c>
      <c r="O2175" s="16">
        <v>12341.6586029516</v>
      </c>
      <c r="P2175" s="17">
        <f>gp_need_index[[#This Row],[Normalised weighted population 2026/27]]/gp_need_index[[#This Row],[Registered population 2026/27]]</f>
        <v>0.92434588425528363</v>
      </c>
      <c r="Q2175" s="99">
        <v>13379.3101625447</v>
      </c>
      <c r="R2175" s="16">
        <v>12385.0444202656</v>
      </c>
      <c r="S2175" s="17">
        <f>gp_need_index[[#This Row],[Normalised weighted population 2027/28]]/gp_need_index[[#This Row],[Registered population 2027/28]]</f>
        <v>0.92568632237388881</v>
      </c>
      <c r="T2175" s="99">
        <v>13414.6795281411</v>
      </c>
      <c r="U2175" s="16">
        <v>12434.4475281226</v>
      </c>
      <c r="V2175" s="17">
        <f>gp_need_index[[#This Row],[Normalised weighted population 2028/29]]/gp_need_index[[#This Row],[Registered population 2028/29]]</f>
        <v>0.92692840720032232</v>
      </c>
    </row>
    <row r="2176" spans="1:22" x14ac:dyDescent="0.2">
      <c r="A2176" s="6" t="s">
        <v>2994</v>
      </c>
      <c r="B2176" s="1" t="s">
        <v>8664</v>
      </c>
      <c r="C2176" s="95" t="s">
        <v>6283</v>
      </c>
      <c r="D2176" s="95" t="s">
        <v>12672</v>
      </c>
      <c r="E2176" s="95" t="s">
        <v>6643</v>
      </c>
      <c r="F2176" s="95" t="s">
        <v>6525</v>
      </c>
      <c r="G2176" s="95" t="s">
        <v>6525</v>
      </c>
      <c r="H2176" s="61">
        <v>5388.3392082093296</v>
      </c>
      <c r="I2176" s="61">
        <v>131.00796932345301</v>
      </c>
      <c r="J2176" s="123">
        <v>705915.37769344903</v>
      </c>
      <c r="K2176" s="99">
        <v>11688.833333333299</v>
      </c>
      <c r="L2176" s="16">
        <v>14212.599205566399</v>
      </c>
      <c r="M2176" s="17">
        <f>gp_need_index[[#This Row],[Normalised weighted population (base year)]]/gp_need_index[[#This Row],[Registered population (base year)]]</f>
        <v>1.215912555193684</v>
      </c>
      <c r="N2176" s="99">
        <v>11733.1188565592</v>
      </c>
      <c r="O2176" s="16">
        <v>14263.970295499101</v>
      </c>
      <c r="P2176" s="17">
        <f>gp_need_index[[#This Row],[Normalised weighted population 2026/27]]/gp_need_index[[#This Row],[Registered population 2026/27]]</f>
        <v>1.215701508684971</v>
      </c>
      <c r="Q2176" s="99">
        <v>11771.579560026699</v>
      </c>
      <c r="R2176" s="16">
        <v>14314.113799652199</v>
      </c>
      <c r="S2176" s="17">
        <f>gp_need_index[[#This Row],[Normalised weighted population 2027/28]]/gp_need_index[[#This Row],[Registered population 2027/28]]</f>
        <v>1.2159892159467962</v>
      </c>
      <c r="T2176" s="99">
        <v>11813.5457814356</v>
      </c>
      <c r="U2176" s="16">
        <v>14371.211835309299</v>
      </c>
      <c r="V2176" s="17">
        <f>gp_need_index[[#This Row],[Normalised weighted population 2028/29]]/gp_need_index[[#This Row],[Registered population 2028/29]]</f>
        <v>1.2165028266020643</v>
      </c>
    </row>
    <row r="2177" spans="1:22" x14ac:dyDescent="0.2">
      <c r="A2177" s="6" t="s">
        <v>2818</v>
      </c>
      <c r="B2177" s="1" t="s">
        <v>8665</v>
      </c>
      <c r="C2177" s="95" t="s">
        <v>6523</v>
      </c>
      <c r="D2177" s="95" t="s">
        <v>12672</v>
      </c>
      <c r="E2177" s="95" t="s">
        <v>6643</v>
      </c>
      <c r="F2177" s="95" t="s">
        <v>6528</v>
      </c>
      <c r="G2177" s="95" t="s">
        <v>6528</v>
      </c>
      <c r="H2177" s="61">
        <v>5385.0287692690899</v>
      </c>
      <c r="I2177" s="61">
        <v>156.890860407769</v>
      </c>
      <c r="J2177" s="123">
        <v>844861.79693121905</v>
      </c>
      <c r="K2177" s="99">
        <v>14842</v>
      </c>
      <c r="L2177" s="16">
        <v>17010.087162448101</v>
      </c>
      <c r="M2177" s="17">
        <f>gp_need_index[[#This Row],[Normalised weighted population (base year)]]/gp_need_index[[#This Row],[Registered population (base year)]]</f>
        <v>1.1460778306460113</v>
      </c>
      <c r="N2177" s="99">
        <v>14931.251419247799</v>
      </c>
      <c r="O2177" s="16">
        <v>17071.5697037305</v>
      </c>
      <c r="P2177" s="17">
        <f>gp_need_index[[#This Row],[Normalised weighted population 2026/27]]/gp_need_index[[#This Row],[Registered population 2026/27]]</f>
        <v>1.1433448693874131</v>
      </c>
      <c r="Q2177" s="99">
        <v>15013.2712622827</v>
      </c>
      <c r="R2177" s="16">
        <v>17131.5830316192</v>
      </c>
      <c r="S2177" s="17">
        <f>gp_need_index[[#This Row],[Normalised weighted population 2027/28]]/gp_need_index[[#This Row],[Registered population 2027/28]]</f>
        <v>1.1410959498652542</v>
      </c>
      <c r="T2177" s="99">
        <v>15100.9486524026</v>
      </c>
      <c r="U2177" s="16">
        <v>17199.919762239901</v>
      </c>
      <c r="V2177" s="17">
        <f>gp_need_index[[#This Row],[Normalised weighted population 2028/29]]/gp_need_index[[#This Row],[Registered population 2028/29]]</f>
        <v>1.1389959768854223</v>
      </c>
    </row>
    <row r="2178" spans="1:22" x14ac:dyDescent="0.2">
      <c r="A2178" s="6" t="s">
        <v>5900</v>
      </c>
      <c r="B2178" s="1" t="s">
        <v>8666</v>
      </c>
      <c r="C2178" s="95" t="s">
        <v>6523</v>
      </c>
      <c r="D2178" s="95" t="s">
        <v>12672</v>
      </c>
      <c r="E2178" s="95" t="s">
        <v>6643</v>
      </c>
      <c r="F2178" s="95" t="s">
        <v>6532</v>
      </c>
      <c r="G2178" s="95" t="s">
        <v>6532</v>
      </c>
      <c r="H2178" s="61">
        <v>5357.6114501953098</v>
      </c>
      <c r="I2178" s="61">
        <v>56.457805536050699</v>
      </c>
      <c r="J2178" s="123">
        <v>302478.985392845</v>
      </c>
      <c r="K2178" s="99">
        <v>4899.8333333333303</v>
      </c>
      <c r="L2178" s="16">
        <v>6089.9829120336699</v>
      </c>
      <c r="M2178" s="17">
        <f>gp_need_index[[#This Row],[Normalised weighted population (base year)]]/gp_need_index[[#This Row],[Registered population (base year)]]</f>
        <v>1.2428959308888752</v>
      </c>
      <c r="N2178" s="99">
        <v>4911.7782806141304</v>
      </c>
      <c r="O2178" s="16">
        <v>6111.9950053417097</v>
      </c>
      <c r="P2178" s="17">
        <f>gp_need_index[[#This Row],[Normalised weighted population 2026/27]]/gp_need_index[[#This Row],[Registered population 2026/27]]</f>
        <v>1.2443548255149484</v>
      </c>
      <c r="Q2178" s="99">
        <v>4923.1574619309104</v>
      </c>
      <c r="R2178" s="16">
        <v>6133.4810881492904</v>
      </c>
      <c r="S2178" s="17">
        <f>gp_need_index[[#This Row],[Normalised weighted population 2027/28]]/gp_need_index[[#This Row],[Registered population 2027/28]]</f>
        <v>1.2458429647187599</v>
      </c>
      <c r="T2178" s="99">
        <v>4935.9016046069901</v>
      </c>
      <c r="U2178" s="16">
        <v>6157.9471310196104</v>
      </c>
      <c r="V2178" s="17">
        <f>gp_need_index[[#This Row],[Normalised weighted population 2028/29]]/gp_need_index[[#This Row],[Registered population 2028/29]]</f>
        <v>1.2475830404058315</v>
      </c>
    </row>
    <row r="2179" spans="1:22" x14ac:dyDescent="0.2">
      <c r="A2179" s="6" t="s">
        <v>5932</v>
      </c>
      <c r="B2179" s="1" t="s">
        <v>8667</v>
      </c>
      <c r="C2179" s="95" t="s">
        <v>6523</v>
      </c>
      <c r="D2179" s="95" t="s">
        <v>12672</v>
      </c>
      <c r="E2179" s="95" t="s">
        <v>6643</v>
      </c>
      <c r="F2179" s="95" t="s">
        <v>6522</v>
      </c>
      <c r="G2179" s="95" t="s">
        <v>6522</v>
      </c>
      <c r="H2179" s="61">
        <v>5271.7209041819897</v>
      </c>
      <c r="I2179" s="61">
        <v>52.732386270181401</v>
      </c>
      <c r="J2179" s="123">
        <v>277990.42302791402</v>
      </c>
      <c r="K2179" s="99">
        <v>7668.1666666666697</v>
      </c>
      <c r="L2179" s="16">
        <v>5596.9406395299702</v>
      </c>
      <c r="M2179" s="17">
        <f>gp_need_index[[#This Row],[Normalised weighted population (base year)]]/gp_need_index[[#This Row],[Registered population (base year)]]</f>
        <v>0.72989293045229864</v>
      </c>
      <c r="N2179" s="99">
        <v>7719.8770006372697</v>
      </c>
      <c r="O2179" s="16">
        <v>5617.1706436821096</v>
      </c>
      <c r="P2179" s="17">
        <f>gp_need_index[[#This Row],[Normalised weighted population 2026/27]]/gp_need_index[[#This Row],[Registered population 2026/27]]</f>
        <v>0.72762437059792751</v>
      </c>
      <c r="Q2179" s="99">
        <v>7768.7864503332803</v>
      </c>
      <c r="R2179" s="16">
        <v>5636.9172229068899</v>
      </c>
      <c r="S2179" s="17">
        <f>gp_need_index[[#This Row],[Normalised weighted population 2027/28]]/gp_need_index[[#This Row],[Registered population 2027/28]]</f>
        <v>0.72558529687285545</v>
      </c>
      <c r="T2179" s="99">
        <v>7812.1948908683598</v>
      </c>
      <c r="U2179" s="16">
        <v>5659.40250597046</v>
      </c>
      <c r="V2179" s="17">
        <f>gp_need_index[[#This Row],[Normalised weighted population 2028/29]]/gp_need_index[[#This Row],[Registered population 2028/29]]</f>
        <v>0.72443181270166601</v>
      </c>
    </row>
    <row r="2180" spans="1:22" x14ac:dyDescent="0.2">
      <c r="A2180" s="6" t="s">
        <v>2996</v>
      </c>
      <c r="B2180" s="1" t="s">
        <v>8668</v>
      </c>
      <c r="C2180" s="95" t="s">
        <v>6283</v>
      </c>
      <c r="D2180" s="95" t="s">
        <v>12672</v>
      </c>
      <c r="E2180" s="95" t="s">
        <v>6643</v>
      </c>
      <c r="F2180" s="95" t="s">
        <v>6282</v>
      </c>
      <c r="G2180" s="95" t="s">
        <v>6282</v>
      </c>
      <c r="H2180" s="61">
        <v>5366.0976995154297</v>
      </c>
      <c r="I2180" s="61">
        <v>96.540673266551593</v>
      </c>
      <c r="J2180" s="123">
        <v>518046.68472531298</v>
      </c>
      <c r="K2180" s="99">
        <v>9072.5</v>
      </c>
      <c r="L2180" s="16">
        <v>10430.1310503122</v>
      </c>
      <c r="M2180" s="17">
        <f>gp_need_index[[#This Row],[Normalised weighted population (base year)]]/gp_need_index[[#This Row],[Registered population (base year)]]</f>
        <v>1.1496424414783357</v>
      </c>
      <c r="N2180" s="99">
        <v>9075.6817849359395</v>
      </c>
      <c r="O2180" s="16">
        <v>10467.830502217201</v>
      </c>
      <c r="P2180" s="17">
        <f>gp_need_index[[#This Row],[Normalised weighted population 2026/27]]/gp_need_index[[#This Row],[Registered population 2026/27]]</f>
        <v>1.1533932932280622</v>
      </c>
      <c r="Q2180" s="99">
        <v>9083.8572230385307</v>
      </c>
      <c r="R2180" s="16">
        <v>10504.629071717</v>
      </c>
      <c r="S2180" s="17">
        <f>gp_need_index[[#This Row],[Normalised weighted population 2027/28]]/gp_need_index[[#This Row],[Registered population 2027/28]]</f>
        <v>1.1564062285209744</v>
      </c>
      <c r="T2180" s="99">
        <v>9099.0989521111205</v>
      </c>
      <c r="U2180" s="16">
        <v>10546.531329425399</v>
      </c>
      <c r="V2180" s="17">
        <f>gp_need_index[[#This Row],[Normalised weighted population 2028/29]]/gp_need_index[[#This Row],[Registered population 2028/29]]</f>
        <v>1.1590742539379082</v>
      </c>
    </row>
    <row r="2181" spans="1:22" x14ac:dyDescent="0.2">
      <c r="A2181" s="6" t="s">
        <v>5936</v>
      </c>
      <c r="B2181" s="1" t="s">
        <v>8669</v>
      </c>
      <c r="C2181" s="95" t="s">
        <v>6523</v>
      </c>
      <c r="D2181" s="95" t="s">
        <v>12672</v>
      </c>
      <c r="E2181" s="95" t="s">
        <v>6643</v>
      </c>
      <c r="F2181" s="95" t="s">
        <v>6522</v>
      </c>
      <c r="G2181" s="95" t="s">
        <v>6522</v>
      </c>
      <c r="H2181" s="61">
        <v>5273.48681640625</v>
      </c>
      <c r="I2181" s="61">
        <v>42.154418296152102</v>
      </c>
      <c r="J2181" s="123">
        <v>222300.76913803199</v>
      </c>
      <c r="K2181" s="99">
        <v>4306.5833333333303</v>
      </c>
      <c r="L2181" s="16">
        <v>4475.7088946999002</v>
      </c>
      <c r="M2181" s="17">
        <f>gp_need_index[[#This Row],[Normalised weighted population (base year)]]/gp_need_index[[#This Row],[Registered population (base year)]]</f>
        <v>1.0392714010797197</v>
      </c>
      <c r="N2181" s="99">
        <v>4331.3390227214504</v>
      </c>
      <c r="O2181" s="16">
        <v>4491.8862343136298</v>
      </c>
      <c r="P2181" s="17">
        <f>gp_need_index[[#This Row],[Normalised weighted population 2026/27]]/gp_need_index[[#This Row],[Registered population 2026/27]]</f>
        <v>1.0370664154318046</v>
      </c>
      <c r="Q2181" s="99">
        <v>4353.1425382446496</v>
      </c>
      <c r="R2181" s="16">
        <v>4507.6769932243196</v>
      </c>
      <c r="S2181" s="17">
        <f>gp_need_index[[#This Row],[Normalised weighted population 2027/28]]/gp_need_index[[#This Row],[Registered population 2027/28]]</f>
        <v>1.0354995164118803</v>
      </c>
      <c r="T2181" s="99">
        <v>4374.4741917073798</v>
      </c>
      <c r="U2181" s="16">
        <v>4525.65781308449</v>
      </c>
      <c r="V2181" s="17">
        <f>gp_need_index[[#This Row],[Normalised weighted population 2028/29]]/gp_need_index[[#This Row],[Registered population 2028/29]]</f>
        <v>1.0345604099490875</v>
      </c>
    </row>
    <row r="2182" spans="1:22" x14ac:dyDescent="0.2">
      <c r="A2182" s="6" t="s">
        <v>5940</v>
      </c>
      <c r="B2182" s="1" t="s">
        <v>8670</v>
      </c>
      <c r="C2182" s="95" t="s">
        <v>6523</v>
      </c>
      <c r="D2182" s="95" t="s">
        <v>12672</v>
      </c>
      <c r="E2182" s="95" t="s">
        <v>6643</v>
      </c>
      <c r="F2182" s="95" t="s">
        <v>6522</v>
      </c>
      <c r="G2182" s="95" t="s">
        <v>6522</v>
      </c>
      <c r="H2182" s="61">
        <v>5229.6616559709801</v>
      </c>
      <c r="I2182" s="61">
        <v>48.161485083788698</v>
      </c>
      <c r="J2182" s="123">
        <v>251868.27183730801</v>
      </c>
      <c r="K2182" s="99">
        <v>6319.1666666666697</v>
      </c>
      <c r="L2182" s="16">
        <v>5071.0083861876701</v>
      </c>
      <c r="M2182" s="17">
        <f>gp_need_index[[#This Row],[Normalised weighted population (base year)]]/gp_need_index[[#This Row],[Registered population (base year)]]</f>
        <v>0.80248055695967313</v>
      </c>
      <c r="N2182" s="99">
        <v>6361.9115079182402</v>
      </c>
      <c r="O2182" s="16">
        <v>5089.3374211578803</v>
      </c>
      <c r="P2182" s="17">
        <f>gp_need_index[[#This Row],[Normalised weighted population 2026/27]]/gp_need_index[[#This Row],[Registered population 2026/27]]</f>
        <v>0.79996985415838096</v>
      </c>
      <c r="Q2182" s="99">
        <v>6405.3301266732697</v>
      </c>
      <c r="R2182" s="16">
        <v>5107.2284575823396</v>
      </c>
      <c r="S2182" s="17">
        <f>gp_need_index[[#This Row],[Normalised weighted population 2027/28]]/gp_need_index[[#This Row],[Registered population 2027/28]]</f>
        <v>0.79734039566745585</v>
      </c>
      <c r="T2182" s="99">
        <v>6443.5610567628501</v>
      </c>
      <c r="U2182" s="16">
        <v>5127.60084784424</v>
      </c>
      <c r="V2182" s="17">
        <f>gp_need_index[[#This Row],[Normalised weighted population 2028/29]]/gp_need_index[[#This Row],[Registered population 2028/29]]</f>
        <v>0.79577128278509257</v>
      </c>
    </row>
    <row r="2183" spans="1:22" x14ac:dyDescent="0.2">
      <c r="A2183" s="6" t="s">
        <v>2855</v>
      </c>
      <c r="B2183" s="1" t="s">
        <v>8671</v>
      </c>
      <c r="C2183" s="95" t="s">
        <v>6362</v>
      </c>
      <c r="D2183" s="95" t="s">
        <v>12672</v>
      </c>
      <c r="E2183" s="95" t="s">
        <v>6643</v>
      </c>
      <c r="F2183" s="95" t="s">
        <v>6527</v>
      </c>
      <c r="G2183" s="95" t="s">
        <v>6527</v>
      </c>
      <c r="H2183" s="61">
        <v>5357.5190743262601</v>
      </c>
      <c r="I2183" s="61">
        <v>109.871437454012</v>
      </c>
      <c r="J2183" s="123">
        <v>588638.32188351697</v>
      </c>
      <c r="K2183" s="99">
        <v>14380.333333333299</v>
      </c>
      <c r="L2183" s="16">
        <v>11851.392971921699</v>
      </c>
      <c r="M2183" s="17">
        <f>gp_need_index[[#This Row],[Normalised weighted population (base year)]]/gp_need_index[[#This Row],[Registered population (base year)]]</f>
        <v>0.82413896098294392</v>
      </c>
      <c r="N2183" s="99">
        <v>14503.6089110389</v>
      </c>
      <c r="O2183" s="16">
        <v>11894.2295400528</v>
      </c>
      <c r="P2183" s="17">
        <f>gp_need_index[[#This Row],[Normalised weighted population 2026/27]]/gp_need_index[[#This Row],[Registered population 2026/27]]</f>
        <v>0.82008758047798258</v>
      </c>
      <c r="Q2183" s="99">
        <v>14626.1709569636</v>
      </c>
      <c r="R2183" s="16">
        <v>11936.042467027801</v>
      </c>
      <c r="S2183" s="17">
        <f>gp_need_index[[#This Row],[Normalised weighted population 2027/28]]/gp_need_index[[#This Row],[Registered population 2027/28]]</f>
        <v>0.81607431652130291</v>
      </c>
      <c r="T2183" s="99">
        <v>14746.350046355899</v>
      </c>
      <c r="U2183" s="16">
        <v>11983.654536341</v>
      </c>
      <c r="V2183" s="17">
        <f>gp_need_index[[#This Row],[Normalised weighted population 2028/29]]/gp_need_index[[#This Row],[Registered population 2028/29]]</f>
        <v>0.81265224944950953</v>
      </c>
    </row>
    <row r="2184" spans="1:22" x14ac:dyDescent="0.2">
      <c r="A2184" s="6" t="s">
        <v>2835</v>
      </c>
      <c r="B2184" s="1" t="s">
        <v>8672</v>
      </c>
      <c r="C2184" s="95" t="s">
        <v>6523</v>
      </c>
      <c r="D2184" s="95" t="s">
        <v>12672</v>
      </c>
      <c r="E2184" s="95" t="s">
        <v>6643</v>
      </c>
      <c r="F2184" s="95" t="s">
        <v>6531</v>
      </c>
      <c r="G2184" s="95" t="s">
        <v>6531</v>
      </c>
      <c r="H2184" s="61">
        <v>5342.0745442708303</v>
      </c>
      <c r="I2184" s="61">
        <v>153.24487901365899</v>
      </c>
      <c r="J2184" s="123">
        <v>818645.56721873302</v>
      </c>
      <c r="K2184" s="99">
        <v>16702.833333333299</v>
      </c>
      <c r="L2184" s="16">
        <v>16482.2607722623</v>
      </c>
      <c r="M2184" s="17">
        <f>gp_need_index[[#This Row],[Normalised weighted population (base year)]]/gp_need_index[[#This Row],[Registered population (base year)]]</f>
        <v>0.98679430269888346</v>
      </c>
      <c r="N2184" s="99">
        <v>16801.886112913999</v>
      </c>
      <c r="O2184" s="16">
        <v>16541.8354980517</v>
      </c>
      <c r="P2184" s="17">
        <f>gp_need_index[[#This Row],[Normalised weighted population 2026/27]]/gp_need_index[[#This Row],[Registered population 2026/27]]</f>
        <v>0.98452253436818482</v>
      </c>
      <c r="Q2184" s="99">
        <v>16904.687936353999</v>
      </c>
      <c r="R2184" s="16">
        <v>16599.986600431501</v>
      </c>
      <c r="S2184" s="17">
        <f>gp_need_index[[#This Row],[Normalised weighted population 2027/28]]/gp_need_index[[#This Row],[Registered population 2027/28]]</f>
        <v>0.98197533506269408</v>
      </c>
      <c r="T2184" s="99">
        <v>17006.028406036101</v>
      </c>
      <c r="U2184" s="16">
        <v>16666.202828699901</v>
      </c>
      <c r="V2184" s="17">
        <f>gp_need_index[[#This Row],[Normalised weighted population 2028/29]]/gp_need_index[[#This Row],[Registered population 2028/29]]</f>
        <v>0.98001734624789982</v>
      </c>
    </row>
    <row r="2185" spans="1:22" x14ac:dyDescent="0.2">
      <c r="A2185" s="6" t="s">
        <v>2869</v>
      </c>
      <c r="B2185" s="1" t="s">
        <v>8673</v>
      </c>
      <c r="C2185" s="95" t="s">
        <v>6362</v>
      </c>
      <c r="D2185" s="95" t="s">
        <v>12672</v>
      </c>
      <c r="E2185" s="95" t="s">
        <v>6643</v>
      </c>
      <c r="F2185" s="95" t="s">
        <v>6527</v>
      </c>
      <c r="G2185" s="95" t="s">
        <v>6527</v>
      </c>
      <c r="H2185" s="61">
        <v>5254.5649632695904</v>
      </c>
      <c r="I2185" s="61">
        <v>84.447096144426496</v>
      </c>
      <c r="J2185" s="123">
        <v>443732.75265036197</v>
      </c>
      <c r="K2185" s="99">
        <v>8396.0833333333303</v>
      </c>
      <c r="L2185" s="16">
        <v>8933.9260300702008</v>
      </c>
      <c r="M2185" s="17">
        <f>gp_need_index[[#This Row],[Normalised weighted population (base year)]]/gp_need_index[[#This Row],[Registered population (base year)]]</f>
        <v>1.0640587611370624</v>
      </c>
      <c r="N2185" s="99">
        <v>8454.6108183670804</v>
      </c>
      <c r="O2185" s="16">
        <v>8966.2174857641894</v>
      </c>
      <c r="P2185" s="17">
        <f>gp_need_index[[#This Row],[Normalised weighted population 2026/27]]/gp_need_index[[#This Row],[Registered population 2026/27]]</f>
        <v>1.0605121487420424</v>
      </c>
      <c r="Q2185" s="99">
        <v>8508.3292093327109</v>
      </c>
      <c r="R2185" s="16">
        <v>8997.7372908689795</v>
      </c>
      <c r="S2185" s="17">
        <f>gp_need_index[[#This Row],[Normalised weighted population 2027/28]]/gp_need_index[[#This Row],[Registered population 2027/28]]</f>
        <v>1.057521056072847</v>
      </c>
      <c r="T2185" s="99">
        <v>8561.1779404411609</v>
      </c>
      <c r="U2185" s="16">
        <v>9033.6286587774393</v>
      </c>
      <c r="V2185" s="17">
        <f>gp_need_index[[#This Row],[Normalised weighted population 2028/29]]/gp_need_index[[#This Row],[Registered population 2028/29]]</f>
        <v>1.0551852468927814</v>
      </c>
    </row>
    <row r="2186" spans="1:22" x14ac:dyDescent="0.2">
      <c r="A2186" s="6" t="s">
        <v>2825</v>
      </c>
      <c r="B2186" s="1" t="s">
        <v>8674</v>
      </c>
      <c r="C2186" s="95" t="s">
        <v>6523</v>
      </c>
      <c r="D2186" s="95" t="s">
        <v>12672</v>
      </c>
      <c r="E2186" s="95" t="s">
        <v>6643</v>
      </c>
      <c r="F2186" s="95" t="s">
        <v>6528</v>
      </c>
      <c r="G2186" s="95" t="s">
        <v>6528</v>
      </c>
      <c r="H2186" s="61">
        <v>5360.3517901446403</v>
      </c>
      <c r="I2186" s="61">
        <v>160.26931522564999</v>
      </c>
      <c r="J2186" s="123">
        <v>859099.91077506903</v>
      </c>
      <c r="K2186" s="99">
        <v>14415.166666666701</v>
      </c>
      <c r="L2186" s="16">
        <v>17296.751275315401</v>
      </c>
      <c r="M2186" s="17">
        <f>gp_need_index[[#This Row],[Normalised weighted population (base year)]]/gp_need_index[[#This Row],[Registered population (base year)]]</f>
        <v>1.1998994999698485</v>
      </c>
      <c r="N2186" s="99">
        <v>14501.6769810568</v>
      </c>
      <c r="O2186" s="16">
        <v>17359.269956976401</v>
      </c>
      <c r="P2186" s="17">
        <f>gp_need_index[[#This Row],[Normalised weighted population 2026/27]]/gp_need_index[[#This Row],[Registered population 2026/27]]</f>
        <v>1.1970525877560509</v>
      </c>
      <c r="Q2186" s="99">
        <v>14577.437170388799</v>
      </c>
      <c r="R2186" s="16">
        <v>17420.2946651852</v>
      </c>
      <c r="S2186" s="17">
        <f>gp_need_index[[#This Row],[Normalised weighted population 2027/28]]/gp_need_index[[#This Row],[Registered population 2027/28]]</f>
        <v>1.1950176468996283</v>
      </c>
      <c r="T2186" s="99">
        <v>14666.0893682059</v>
      </c>
      <c r="U2186" s="16">
        <v>17489.7830470628</v>
      </c>
      <c r="V2186" s="17">
        <f>gp_need_index[[#This Row],[Normalised weighted population 2028/29]]/gp_need_index[[#This Row],[Registered population 2028/29]]</f>
        <v>1.192532147320627</v>
      </c>
    </row>
    <row r="2187" spans="1:22" x14ac:dyDescent="0.2">
      <c r="A2187" s="6" t="s">
        <v>2981</v>
      </c>
      <c r="B2187" s="1" t="s">
        <v>8675</v>
      </c>
      <c r="C2187" s="95" t="s">
        <v>6283</v>
      </c>
      <c r="D2187" s="95" t="s">
        <v>12672</v>
      </c>
      <c r="E2187" s="95" t="s">
        <v>6643</v>
      </c>
      <c r="F2187" s="95" t="s">
        <v>6526</v>
      </c>
      <c r="G2187" s="95" t="s">
        <v>6526</v>
      </c>
      <c r="H2187" s="61">
        <v>5306.7377127033396</v>
      </c>
      <c r="I2187" s="61">
        <v>96.1571296679124</v>
      </c>
      <c r="J2187" s="123">
        <v>510280.66635401599</v>
      </c>
      <c r="K2187" s="99">
        <v>8143.25</v>
      </c>
      <c r="L2187" s="16">
        <v>10273.773347927299</v>
      </c>
      <c r="M2187" s="17">
        <f>gp_need_index[[#This Row],[Normalised weighted population (base year)]]/gp_need_index[[#This Row],[Registered population (base year)]]</f>
        <v>1.2616305956377736</v>
      </c>
      <c r="N2187" s="99">
        <v>8160.1461788326897</v>
      </c>
      <c r="O2187" s="16">
        <v>10310.907648766401</v>
      </c>
      <c r="P2187" s="17">
        <f>gp_need_index[[#This Row],[Normalised weighted population 2026/27]]/gp_need_index[[#This Row],[Registered population 2026/27]]</f>
        <v>1.2635689879567056</v>
      </c>
      <c r="Q2187" s="99">
        <v>8178.2248693663796</v>
      </c>
      <c r="R2187" s="16">
        <v>10347.154572294499</v>
      </c>
      <c r="S2187" s="17">
        <f>gp_need_index[[#This Row],[Normalised weighted population 2027/28]]/gp_need_index[[#This Row],[Registered population 2027/28]]</f>
        <v>1.2652078828319331</v>
      </c>
      <c r="T2187" s="99">
        <v>8197.9946077387795</v>
      </c>
      <c r="U2187" s="16">
        <v>10388.4286748332</v>
      </c>
      <c r="V2187" s="17">
        <f>gp_need_index[[#This Row],[Normalised weighted population 2028/29]]/gp_need_index[[#This Row],[Registered population 2028/29]]</f>
        <v>1.2671914500927683</v>
      </c>
    </row>
    <row r="2188" spans="1:22" x14ac:dyDescent="0.2">
      <c r="A2188" s="6" t="s">
        <v>5933</v>
      </c>
      <c r="B2188" s="1" t="s">
        <v>8676</v>
      </c>
      <c r="C2188" s="95" t="s">
        <v>6523</v>
      </c>
      <c r="D2188" s="95" t="s">
        <v>12672</v>
      </c>
      <c r="E2188" s="95" t="s">
        <v>6643</v>
      </c>
      <c r="F2188" s="95" t="s">
        <v>6529</v>
      </c>
      <c r="G2188" s="95" t="s">
        <v>6529</v>
      </c>
      <c r="H2188" s="61">
        <v>5351.7770360659197</v>
      </c>
      <c r="I2188" s="61">
        <v>101.151490607632</v>
      </c>
      <c r="J2188" s="123">
        <v>541340.22459776502</v>
      </c>
      <c r="K2188" s="99">
        <v>12644.166666666701</v>
      </c>
      <c r="L2188" s="16">
        <v>10899.1132495211</v>
      </c>
      <c r="M2188" s="17">
        <f>gp_need_index[[#This Row],[Normalised weighted population (base year)]]/gp_need_index[[#This Row],[Registered population (base year)]]</f>
        <v>0.86198747112800933</v>
      </c>
      <c r="N2188" s="99">
        <v>12666.776534349199</v>
      </c>
      <c r="O2188" s="16">
        <v>10938.5078260394</v>
      </c>
      <c r="P2188" s="17">
        <f>gp_need_index[[#This Row],[Normalised weighted population 2026/27]]/gp_need_index[[#This Row],[Registered population 2026/27]]</f>
        <v>0.86355891701229925</v>
      </c>
      <c r="Q2188" s="99">
        <v>12694.184726936899</v>
      </c>
      <c r="R2188" s="16">
        <v>10976.9610127217</v>
      </c>
      <c r="S2188" s="17">
        <f>gp_need_index[[#This Row],[Normalised weighted population 2027/28]]/gp_need_index[[#This Row],[Registered population 2027/28]]</f>
        <v>0.86472359185294723</v>
      </c>
      <c r="T2188" s="99">
        <v>12722.765028277199</v>
      </c>
      <c r="U2188" s="16">
        <v>11020.7473707235</v>
      </c>
      <c r="V2188" s="17">
        <f>gp_need_index[[#This Row],[Normalised weighted population 2028/29]]/gp_need_index[[#This Row],[Registered population 2028/29]]</f>
        <v>0.86622266042241203</v>
      </c>
    </row>
    <row r="2189" spans="1:22" x14ac:dyDescent="0.2">
      <c r="A2189" s="6" t="s">
        <v>2846</v>
      </c>
      <c r="B2189" s="1" t="s">
        <v>8677</v>
      </c>
      <c r="C2189" s="95" t="s">
        <v>6523</v>
      </c>
      <c r="D2189" s="95" t="s">
        <v>12672</v>
      </c>
      <c r="E2189" s="95" t="s">
        <v>6643</v>
      </c>
      <c r="F2189" s="95" t="s">
        <v>6524</v>
      </c>
      <c r="G2189" s="95" t="s">
        <v>6524</v>
      </c>
      <c r="H2189" s="61">
        <v>5108.6994772518401</v>
      </c>
      <c r="I2189" s="61">
        <v>29.770284183653999</v>
      </c>
      <c r="J2189" s="123">
        <v>152087.43524667199</v>
      </c>
      <c r="K2189" s="99">
        <v>4634.8333333333303</v>
      </c>
      <c r="L2189" s="16">
        <v>3062.0635697529301</v>
      </c>
      <c r="M2189" s="17">
        <f>gp_need_index[[#This Row],[Normalised weighted population (base year)]]/gp_need_index[[#This Row],[Registered population (base year)]]</f>
        <v>0.66066314569087681</v>
      </c>
      <c r="N2189" s="99">
        <v>4676.7347604412098</v>
      </c>
      <c r="O2189" s="16">
        <v>3073.1313231417598</v>
      </c>
      <c r="P2189" s="17">
        <f>gp_need_index[[#This Row],[Normalised weighted population 2026/27]]/gp_need_index[[#This Row],[Registered population 2026/27]]</f>
        <v>0.65711045859094996</v>
      </c>
      <c r="Q2189" s="99">
        <v>4716.5046979522604</v>
      </c>
      <c r="R2189" s="16">
        <v>3083.9345967095301</v>
      </c>
      <c r="S2189" s="17">
        <f>gp_need_index[[#This Row],[Normalised weighted population 2027/28]]/gp_need_index[[#This Row],[Registered population 2027/28]]</f>
        <v>0.6538601770180501</v>
      </c>
      <c r="T2189" s="99">
        <v>4756.3390969503498</v>
      </c>
      <c r="U2189" s="16">
        <v>3096.2362040623502</v>
      </c>
      <c r="V2189" s="17">
        <f>gp_need_index[[#This Row],[Normalised weighted population 2028/29]]/gp_need_index[[#This Row],[Registered population 2028/29]]</f>
        <v>0.65097045037171175</v>
      </c>
    </row>
    <row r="2190" spans="1:22" x14ac:dyDescent="0.2">
      <c r="A2190" s="6" t="s">
        <v>2979</v>
      </c>
      <c r="B2190" s="1" t="s">
        <v>8678</v>
      </c>
      <c r="C2190" s="95" t="s">
        <v>6283</v>
      </c>
      <c r="D2190" s="95" t="s">
        <v>12672</v>
      </c>
      <c r="E2190" s="95" t="s">
        <v>6643</v>
      </c>
      <c r="F2190" s="95" t="s">
        <v>6525</v>
      </c>
      <c r="G2190" s="95" t="s">
        <v>6525</v>
      </c>
      <c r="H2190" s="61">
        <v>5302.8603983128296</v>
      </c>
      <c r="I2190" s="61">
        <v>139.23215499941301</v>
      </c>
      <c r="J2190" s="123">
        <v>738328.68091814301</v>
      </c>
      <c r="K2190" s="99">
        <v>11793.583333333299</v>
      </c>
      <c r="L2190" s="16">
        <v>14865.194831356999</v>
      </c>
      <c r="M2190" s="17">
        <f>gp_need_index[[#This Row],[Normalised weighted population (base year)]]/gp_need_index[[#This Row],[Registered population (base year)]]</f>
        <v>1.2604476867808379</v>
      </c>
      <c r="N2190" s="99">
        <v>11839.184841815601</v>
      </c>
      <c r="O2190" s="16">
        <v>14918.924712113099</v>
      </c>
      <c r="P2190" s="17">
        <f>gp_need_index[[#This Row],[Normalised weighted population 2026/27]]/gp_need_index[[#This Row],[Registered population 2026/27]]</f>
        <v>1.2601310741783474</v>
      </c>
      <c r="Q2190" s="99">
        <v>11878.473963259201</v>
      </c>
      <c r="R2190" s="16">
        <v>14971.370640404</v>
      </c>
      <c r="S2190" s="17">
        <f>gp_need_index[[#This Row],[Normalised weighted population 2027/28]]/gp_need_index[[#This Row],[Registered population 2027/28]]</f>
        <v>1.2603782848462948</v>
      </c>
      <c r="T2190" s="99">
        <v>11921.996966336899</v>
      </c>
      <c r="U2190" s="16">
        <v>15031.090429321799</v>
      </c>
      <c r="V2190" s="17">
        <f>gp_need_index[[#This Row],[Normalised weighted population 2028/29]]/gp_need_index[[#This Row],[Registered population 2028/29]]</f>
        <v>1.2607862987856628</v>
      </c>
    </row>
    <row r="2191" spans="1:22" x14ac:dyDescent="0.2">
      <c r="A2191" s="6" t="s">
        <v>5910</v>
      </c>
      <c r="B2191" s="1" t="s">
        <v>8679</v>
      </c>
      <c r="C2191" s="95" t="s">
        <v>6523</v>
      </c>
      <c r="D2191" s="95" t="s">
        <v>12672</v>
      </c>
      <c r="E2191" s="95" t="s">
        <v>6643</v>
      </c>
      <c r="F2191" s="95" t="s">
        <v>6532</v>
      </c>
      <c r="G2191" s="95" t="s">
        <v>6532</v>
      </c>
      <c r="H2191" s="61">
        <v>5217.0807394679596</v>
      </c>
      <c r="I2191" s="61">
        <v>96.457462632931893</v>
      </c>
      <c r="J2191" s="123">
        <v>503226.37048021902</v>
      </c>
      <c r="K2191" s="99">
        <v>11962.083333333299</v>
      </c>
      <c r="L2191" s="16">
        <v>10131.745162822001</v>
      </c>
      <c r="M2191" s="17">
        <f>gp_need_index[[#This Row],[Normalised weighted population (base year)]]/gp_need_index[[#This Row],[Registered population (base year)]]</f>
        <v>0.84698834479685359</v>
      </c>
      <c r="N2191" s="99">
        <v>12006.5781802895</v>
      </c>
      <c r="O2191" s="16">
        <v>10168.366106282499</v>
      </c>
      <c r="P2191" s="17">
        <f>gp_need_index[[#This Row],[Normalised weighted population 2026/27]]/gp_need_index[[#This Row],[Registered population 2026/27]]</f>
        <v>0.84689958734248816</v>
      </c>
      <c r="Q2191" s="99">
        <v>12048.7971399527</v>
      </c>
      <c r="R2191" s="16">
        <v>10204.111939842</v>
      </c>
      <c r="S2191" s="17">
        <f>gp_need_index[[#This Row],[Normalised weighted population 2027/28]]/gp_need_index[[#This Row],[Registered population 2027/28]]</f>
        <v>0.84689880834710929</v>
      </c>
      <c r="T2191" s="99">
        <v>12093.8648097776</v>
      </c>
      <c r="U2191" s="16">
        <v>10244.8154549561</v>
      </c>
      <c r="V2191" s="17">
        <f>gp_need_index[[#This Row],[Normalised weighted population 2028/29]]/gp_need_index[[#This Row],[Registered population 2028/29]]</f>
        <v>0.84710848153961604</v>
      </c>
    </row>
    <row r="2192" spans="1:22" x14ac:dyDescent="0.2">
      <c r="A2192" s="6" t="s">
        <v>5946</v>
      </c>
      <c r="B2192" s="1" t="s">
        <v>8680</v>
      </c>
      <c r="C2192" s="95" t="s">
        <v>6523</v>
      </c>
      <c r="D2192" s="95" t="s">
        <v>12672</v>
      </c>
      <c r="E2192" s="95" t="s">
        <v>6643</v>
      </c>
      <c r="F2192" s="95" t="s">
        <v>6601</v>
      </c>
      <c r="G2192" s="95" t="s">
        <v>6601</v>
      </c>
      <c r="H2192" s="61">
        <v>5376.0692992458498</v>
      </c>
      <c r="I2192" s="61">
        <v>250.619575567152</v>
      </c>
      <c r="J2192" s="123">
        <v>1347348.20599659</v>
      </c>
      <c r="K2192" s="99">
        <v>22030.833333333299</v>
      </c>
      <c r="L2192" s="16">
        <v>27126.93425767</v>
      </c>
      <c r="M2192" s="17">
        <f>gp_need_index[[#This Row],[Normalised weighted population (base year)]]/gp_need_index[[#This Row],[Registered population (base year)]]</f>
        <v>1.2313167571662462</v>
      </c>
      <c r="N2192" s="99">
        <v>22038.8995932078</v>
      </c>
      <c r="O2192" s="16">
        <v>27224.983893714299</v>
      </c>
      <c r="P2192" s="17">
        <f>gp_need_index[[#This Row],[Normalised weighted population 2026/27]]/gp_need_index[[#This Row],[Registered population 2026/27]]</f>
        <v>1.2353150291634709</v>
      </c>
      <c r="Q2192" s="99">
        <v>22052.836875361099</v>
      </c>
      <c r="R2192" s="16">
        <v>27320.690493255701</v>
      </c>
      <c r="S2192" s="17">
        <f>gp_need_index[[#This Row],[Normalised weighted population 2027/28]]/gp_need_index[[#This Row],[Registered population 2027/28]]</f>
        <v>1.238874193268994</v>
      </c>
      <c r="T2192" s="99">
        <v>22066.175172971401</v>
      </c>
      <c r="U2192" s="16">
        <v>27429.6708871378</v>
      </c>
      <c r="V2192" s="17">
        <f>gp_need_index[[#This Row],[Normalised weighted population 2028/29]]/gp_need_index[[#This Row],[Registered population 2028/29]]</f>
        <v>1.2430641319632085</v>
      </c>
    </row>
    <row r="2193" spans="1:22" x14ac:dyDescent="0.2">
      <c r="A2193" s="6" t="s">
        <v>2948</v>
      </c>
      <c r="B2193" s="1" t="s">
        <v>8681</v>
      </c>
      <c r="C2193" s="95" t="s">
        <v>6523</v>
      </c>
      <c r="D2193" s="95" t="s">
        <v>12672</v>
      </c>
      <c r="E2193" s="95" t="s">
        <v>6643</v>
      </c>
      <c r="F2193" s="95" t="s">
        <v>6600</v>
      </c>
      <c r="G2193" s="95" t="s">
        <v>6600</v>
      </c>
      <c r="H2193" s="61">
        <v>5333.2868395353598</v>
      </c>
      <c r="I2193" s="61">
        <v>42.136960090631597</v>
      </c>
      <c r="J2193" s="123">
        <v>224728.49470939199</v>
      </c>
      <c r="K2193" s="99">
        <v>4438.5833333333303</v>
      </c>
      <c r="L2193" s="16">
        <v>4524.5876861487905</v>
      </c>
      <c r="M2193" s="17">
        <f>gp_need_index[[#This Row],[Normalised weighted population (base year)]]/gp_need_index[[#This Row],[Registered population (base year)]]</f>
        <v>1.0193765321852979</v>
      </c>
      <c r="N2193" s="99">
        <v>4462.20768810965</v>
      </c>
      <c r="O2193" s="16">
        <v>4540.9416969508802</v>
      </c>
      <c r="P2193" s="17">
        <f>gp_need_index[[#This Row],[Normalised weighted population 2026/27]]/gp_need_index[[#This Row],[Registered population 2026/27]]</f>
        <v>1.0176446311656517</v>
      </c>
      <c r="Q2193" s="99">
        <v>4484.4727424615603</v>
      </c>
      <c r="R2193" s="16">
        <v>4556.90490523881</v>
      </c>
      <c r="S2193" s="17">
        <f>gp_need_index[[#This Row],[Normalised weighted population 2027/28]]/gp_need_index[[#This Row],[Registered population 2027/28]]</f>
        <v>1.0161517678748317</v>
      </c>
      <c r="T2193" s="99">
        <v>4507.1133488269397</v>
      </c>
      <c r="U2193" s="16">
        <v>4575.0820919237103</v>
      </c>
      <c r="V2193" s="17">
        <f>gp_need_index[[#This Row],[Normalised weighted population 2028/29]]/gp_need_index[[#This Row],[Registered population 2028/29]]</f>
        <v>1.0150803269934316</v>
      </c>
    </row>
    <row r="2194" spans="1:22" x14ac:dyDescent="0.2">
      <c r="A2194" s="6" t="s">
        <v>2815</v>
      </c>
      <c r="B2194" s="1" t="s">
        <v>8682</v>
      </c>
      <c r="C2194" s="95" t="s">
        <v>6523</v>
      </c>
      <c r="D2194" s="95" t="s">
        <v>12672</v>
      </c>
      <c r="E2194" s="95" t="s">
        <v>6643</v>
      </c>
      <c r="F2194" s="95" t="s">
        <v>6528</v>
      </c>
      <c r="G2194" s="95" t="s">
        <v>6528</v>
      </c>
      <c r="H2194" s="61">
        <v>5350.5430372006404</v>
      </c>
      <c r="I2194" s="61">
        <v>112.62604068652</v>
      </c>
      <c r="J2194" s="123">
        <v>602610.47780273703</v>
      </c>
      <c r="K2194" s="99">
        <v>12135</v>
      </c>
      <c r="L2194" s="16">
        <v>12132.702401341499</v>
      </c>
      <c r="M2194" s="17">
        <f>gp_need_index[[#This Row],[Normalised weighted population (base year)]]/gp_need_index[[#This Row],[Registered population (base year)]]</f>
        <v>0.99981066348096415</v>
      </c>
      <c r="N2194" s="99">
        <v>12212.3256555182</v>
      </c>
      <c r="O2194" s="16">
        <v>12176.5557554797</v>
      </c>
      <c r="P2194" s="17">
        <f>gp_need_index[[#This Row],[Normalised weighted population 2026/27]]/gp_need_index[[#This Row],[Registered population 2026/27]]</f>
        <v>0.99707100014792538</v>
      </c>
      <c r="Q2194" s="99">
        <v>12285.7312864901</v>
      </c>
      <c r="R2194" s="16">
        <v>12219.3611709037</v>
      </c>
      <c r="S2194" s="17">
        <f>gp_need_index[[#This Row],[Normalised weighted population 2027/28]]/gp_need_index[[#This Row],[Registered population 2027/28]]</f>
        <v>0.99459778876497296</v>
      </c>
      <c r="T2194" s="99">
        <v>12359.2571645482</v>
      </c>
      <c r="U2194" s="16">
        <v>12268.103379440599</v>
      </c>
      <c r="V2194" s="17">
        <f>gp_need_index[[#This Row],[Normalised weighted population 2028/29]]/gp_need_index[[#This Row],[Registered population 2028/29]]</f>
        <v>0.99262465503435993</v>
      </c>
    </row>
    <row r="2195" spans="1:22" x14ac:dyDescent="0.2">
      <c r="A2195" s="6" t="s">
        <v>5915</v>
      </c>
      <c r="B2195" s="1" t="s">
        <v>8683</v>
      </c>
      <c r="C2195" s="95" t="s">
        <v>6523</v>
      </c>
      <c r="D2195" s="95" t="s">
        <v>12672</v>
      </c>
      <c r="E2195" s="95" t="s">
        <v>6643</v>
      </c>
      <c r="F2195" s="95" t="s">
        <v>6530</v>
      </c>
      <c r="G2195" s="95" t="s">
        <v>6530</v>
      </c>
      <c r="H2195" s="61">
        <v>5327.8572214226997</v>
      </c>
      <c r="I2195" s="61">
        <v>144.737983676662</v>
      </c>
      <c r="J2195" s="123">
        <v>771143.31154586596</v>
      </c>
      <c r="K2195" s="99">
        <v>13869.666666666701</v>
      </c>
      <c r="L2195" s="16">
        <v>15525.8706119505</v>
      </c>
      <c r="M2195" s="17">
        <f>gp_need_index[[#This Row],[Normalised weighted population (base year)]]/gp_need_index[[#This Row],[Registered population (base year)]]</f>
        <v>1.1194119501995095</v>
      </c>
      <c r="N2195" s="99">
        <v>13898.6907617293</v>
      </c>
      <c r="O2195" s="16">
        <v>15581.9884890505</v>
      </c>
      <c r="P2195" s="17">
        <f>gp_need_index[[#This Row],[Normalised weighted population 2026/27]]/gp_need_index[[#This Row],[Registered population 2026/27]]</f>
        <v>1.1211119634344437</v>
      </c>
      <c r="Q2195" s="99">
        <v>13929.435872152</v>
      </c>
      <c r="R2195" s="16">
        <v>15636.7653490921</v>
      </c>
      <c r="S2195" s="17">
        <f>gp_need_index[[#This Row],[Normalised weighted population 2027/28]]/gp_need_index[[#This Row],[Registered population 2027/28]]</f>
        <v>1.1225698939002566</v>
      </c>
      <c r="T2195" s="99">
        <v>13964.8066006428</v>
      </c>
      <c r="U2195" s="16">
        <v>15699.139352677599</v>
      </c>
      <c r="V2195" s="17">
        <f>gp_need_index[[#This Row],[Normalised weighted population 2028/29]]/gp_need_index[[#This Row],[Registered population 2028/29]]</f>
        <v>1.124193109266187</v>
      </c>
    </row>
    <row r="2196" spans="1:22" x14ac:dyDescent="0.2">
      <c r="A2196" s="6" t="s">
        <v>5952</v>
      </c>
      <c r="B2196" s="1" t="s">
        <v>8684</v>
      </c>
      <c r="C2196" s="95" t="s">
        <v>6523</v>
      </c>
      <c r="D2196" s="95" t="s">
        <v>12672</v>
      </c>
      <c r="E2196" s="95" t="s">
        <v>6643</v>
      </c>
      <c r="F2196" s="95" t="s">
        <v>6601</v>
      </c>
      <c r="G2196" s="95" t="s">
        <v>6601</v>
      </c>
      <c r="H2196" s="61">
        <v>5387.9968261718795</v>
      </c>
      <c r="I2196" s="61">
        <v>69.225768046536899</v>
      </c>
      <c r="J2196" s="123">
        <v>372988.21852405102</v>
      </c>
      <c r="K2196" s="99">
        <v>7796.75</v>
      </c>
      <c r="L2196" s="16">
        <v>7509.5857461014803</v>
      </c>
      <c r="M2196" s="17">
        <f>gp_need_index[[#This Row],[Normalised weighted population (base year)]]/gp_need_index[[#This Row],[Registered population (base year)]]</f>
        <v>0.96316872364786354</v>
      </c>
      <c r="N2196" s="99">
        <v>7802.6492951032096</v>
      </c>
      <c r="O2196" s="16">
        <v>7536.7289589044804</v>
      </c>
      <c r="P2196" s="17">
        <f>gp_need_index[[#This Row],[Normalised weighted population 2026/27]]/gp_need_index[[#This Row],[Registered population 2026/27]]</f>
        <v>0.96591922485025494</v>
      </c>
      <c r="Q2196" s="99">
        <v>7808.0337164839202</v>
      </c>
      <c r="R2196" s="16">
        <v>7563.2235457566903</v>
      </c>
      <c r="S2196" s="17">
        <f>gp_need_index[[#This Row],[Normalised weighted population 2027/28]]/gp_need_index[[#This Row],[Registered population 2027/28]]</f>
        <v>0.96864637377136331</v>
      </c>
      <c r="T2196" s="99">
        <v>7814.3576548069404</v>
      </c>
      <c r="U2196" s="16">
        <v>7593.3927349738597</v>
      </c>
      <c r="V2196" s="17">
        <f>gp_need_index[[#This Row],[Normalised weighted population 2028/29]]/gp_need_index[[#This Row],[Registered population 2028/29]]</f>
        <v>0.971723213910339</v>
      </c>
    </row>
    <row r="2197" spans="1:22" x14ac:dyDescent="0.2">
      <c r="A2197" s="6" t="s">
        <v>2842</v>
      </c>
      <c r="B2197" s="1" t="s">
        <v>8685</v>
      </c>
      <c r="C2197" s="95" t="s">
        <v>6523</v>
      </c>
      <c r="D2197" s="95" t="s">
        <v>12672</v>
      </c>
      <c r="E2197" s="95" t="s">
        <v>6643</v>
      </c>
      <c r="F2197" s="95" t="s">
        <v>6531</v>
      </c>
      <c r="G2197" s="95" t="s">
        <v>6531</v>
      </c>
      <c r="H2197" s="61">
        <v>5334.66685014205</v>
      </c>
      <c r="I2197" s="61">
        <v>137.19852844470901</v>
      </c>
      <c r="J2197" s="123">
        <v>731908.44158225902</v>
      </c>
      <c r="K2197" s="99">
        <v>13755.25</v>
      </c>
      <c r="L2197" s="16">
        <v>14735.9324702184</v>
      </c>
      <c r="M2197" s="17">
        <f>gp_need_index[[#This Row],[Normalised weighted population (base year)]]/gp_need_index[[#This Row],[Registered population (base year)]]</f>
        <v>1.0712951396898203</v>
      </c>
      <c r="N2197" s="99">
        <v>13839.3866792559</v>
      </c>
      <c r="O2197" s="16">
        <v>14789.1951353524</v>
      </c>
      <c r="P2197" s="17">
        <f>gp_need_index[[#This Row],[Normalised weighted population 2026/27]]/gp_need_index[[#This Row],[Registered population 2026/27]]</f>
        <v>1.0686308200001511</v>
      </c>
      <c r="Q2197" s="99">
        <v>13927.5591489203</v>
      </c>
      <c r="R2197" s="16">
        <v>14841.1850128078</v>
      </c>
      <c r="S2197" s="17">
        <f>gp_need_index[[#This Row],[Normalised weighted population 2027/28]]/gp_need_index[[#This Row],[Registered population 2027/28]]</f>
        <v>1.0655984192289951</v>
      </c>
      <c r="T2197" s="99">
        <v>14016.20214223</v>
      </c>
      <c r="U2197" s="16">
        <v>14900.3855000273</v>
      </c>
      <c r="V2197" s="17">
        <f>gp_need_index[[#This Row],[Normalised weighted population 2028/29]]/gp_need_index[[#This Row],[Registered population 2028/29]]</f>
        <v>1.0630829484923956</v>
      </c>
    </row>
    <row r="2198" spans="1:22" x14ac:dyDescent="0.2">
      <c r="A2198" s="6" t="s">
        <v>2964</v>
      </c>
      <c r="B2198" s="1" t="s">
        <v>8686</v>
      </c>
      <c r="C2198" s="95" t="s">
        <v>6523</v>
      </c>
      <c r="D2198" s="95" t="s">
        <v>12672</v>
      </c>
      <c r="E2198" s="95" t="s">
        <v>6643</v>
      </c>
      <c r="F2198" s="95" t="s">
        <v>6600</v>
      </c>
      <c r="G2198" s="95" t="s">
        <v>6600</v>
      </c>
      <c r="H2198" s="61">
        <v>5320.6318022629303</v>
      </c>
      <c r="I2198" s="61">
        <v>24.311199512778099</v>
      </c>
      <c r="J2198" s="123">
        <v>129350.941278846</v>
      </c>
      <c r="K2198" s="99">
        <v>2669.25</v>
      </c>
      <c r="L2198" s="16">
        <v>2604.2966952582101</v>
      </c>
      <c r="M2198" s="17">
        <f>gp_need_index[[#This Row],[Normalised weighted population (base year)]]/gp_need_index[[#This Row],[Registered population (base year)]]</f>
        <v>0.97566608420275736</v>
      </c>
      <c r="N2198" s="99">
        <v>2682.0076518982301</v>
      </c>
      <c r="O2198" s="16">
        <v>2613.7098615488098</v>
      </c>
      <c r="P2198" s="17">
        <f>gp_need_index[[#This Row],[Normalised weighted population 2026/27]]/gp_need_index[[#This Row],[Registered population 2026/27]]</f>
        <v>0.97453482643829092</v>
      </c>
      <c r="Q2198" s="99">
        <v>2691.6331735881499</v>
      </c>
      <c r="R2198" s="16">
        <v>2622.89808674715</v>
      </c>
      <c r="S2198" s="17">
        <f>gp_need_index[[#This Row],[Normalised weighted population 2027/28]]/gp_need_index[[#This Row],[Registered population 2027/28]]</f>
        <v>0.97446342706893796</v>
      </c>
      <c r="T2198" s="99">
        <v>2703.2207176177699</v>
      </c>
      <c r="U2198" s="16">
        <v>2633.3606505200801</v>
      </c>
      <c r="V2198" s="17">
        <f>gp_need_index[[#This Row],[Normalised weighted population 2028/29]]/gp_need_index[[#This Row],[Registered population 2028/29]]</f>
        <v>0.97415672843790035</v>
      </c>
    </row>
    <row r="2199" spans="1:22" x14ac:dyDescent="0.2">
      <c r="A2199" s="6" t="s">
        <v>5922</v>
      </c>
      <c r="B2199" s="1" t="s">
        <v>8687</v>
      </c>
      <c r="C2199" s="95" t="s">
        <v>6523</v>
      </c>
      <c r="D2199" s="95" t="s">
        <v>12672</v>
      </c>
      <c r="E2199" s="95" t="s">
        <v>6643</v>
      </c>
      <c r="F2199" s="95" t="s">
        <v>6522</v>
      </c>
      <c r="G2199" s="95" t="s">
        <v>6522</v>
      </c>
      <c r="H2199" s="61">
        <v>5281.6215290850896</v>
      </c>
      <c r="I2199" s="61">
        <v>77.489915807314702</v>
      </c>
      <c r="J2199" s="123">
        <v>409272.40761490498</v>
      </c>
      <c r="K2199" s="99">
        <v>10222.333333333299</v>
      </c>
      <c r="L2199" s="16">
        <v>8240.1161373394407</v>
      </c>
      <c r="M2199" s="17">
        <f>gp_need_index[[#This Row],[Normalised weighted population (base year)]]/gp_need_index[[#This Row],[Registered population (base year)]]</f>
        <v>0.80608955594020948</v>
      </c>
      <c r="N2199" s="99">
        <v>10287.014871659399</v>
      </c>
      <c r="O2199" s="16">
        <v>8269.8998342568593</v>
      </c>
      <c r="P2199" s="17">
        <f>gp_need_index[[#This Row],[Normalised weighted population 2026/27]]/gp_need_index[[#This Row],[Registered population 2026/27]]</f>
        <v>0.80391638754604433</v>
      </c>
      <c r="Q2199" s="99">
        <v>10344.369278709501</v>
      </c>
      <c r="R2199" s="16">
        <v>8298.9718070732506</v>
      </c>
      <c r="S2199" s="17">
        <f>gp_need_index[[#This Row],[Normalised weighted population 2027/28]]/gp_need_index[[#This Row],[Registered population 2027/28]]</f>
        <v>0.80226948434197609</v>
      </c>
      <c r="T2199" s="99">
        <v>10400.403487412001</v>
      </c>
      <c r="U2199" s="16">
        <v>8332.0758465401195</v>
      </c>
      <c r="V2199" s="17">
        <f>gp_need_index[[#This Row],[Normalised weighted population 2028/29]]/gp_need_index[[#This Row],[Registered population 2028/29]]</f>
        <v>0.80113005775446544</v>
      </c>
    </row>
    <row r="2200" spans="1:22" x14ac:dyDescent="0.2">
      <c r="A2200" s="6" t="s">
        <v>2985</v>
      </c>
      <c r="B2200" s="1" t="s">
        <v>8688</v>
      </c>
      <c r="C2200" s="95" t="s">
        <v>6283</v>
      </c>
      <c r="D2200" s="95" t="s">
        <v>12672</v>
      </c>
      <c r="E2200" s="95" t="s">
        <v>6643</v>
      </c>
      <c r="F2200" s="95" t="s">
        <v>6520</v>
      </c>
      <c r="G2200" s="95" t="s">
        <v>6520</v>
      </c>
      <c r="H2200" s="61">
        <v>5199.3964646464601</v>
      </c>
      <c r="I2200" s="61">
        <v>108.964516525458</v>
      </c>
      <c r="J2200" s="123">
        <v>566549.72199437802</v>
      </c>
      <c r="K2200" s="99">
        <v>11524.083333333299</v>
      </c>
      <c r="L2200" s="16">
        <v>11406.670520539201</v>
      </c>
      <c r="M2200" s="17">
        <f>gp_need_index[[#This Row],[Normalised weighted population (base year)]]/gp_need_index[[#This Row],[Registered population (base year)]]</f>
        <v>0.98981152692166996</v>
      </c>
      <c r="N2200" s="99">
        <v>11665.959474696099</v>
      </c>
      <c r="O2200" s="16">
        <v>11447.899650318201</v>
      </c>
      <c r="P2200" s="17">
        <f>gp_need_index[[#This Row],[Normalised weighted population 2026/27]]/gp_need_index[[#This Row],[Registered population 2026/27]]</f>
        <v>0.98130802486920354</v>
      </c>
      <c r="Q2200" s="99">
        <v>11803.9605682317</v>
      </c>
      <c r="R2200" s="16">
        <v>11488.143550983201</v>
      </c>
      <c r="S2200" s="17">
        <f>gp_need_index[[#This Row],[Normalised weighted population 2027/28]]/gp_need_index[[#This Row],[Registered population 2027/28]]</f>
        <v>0.97324482613924812</v>
      </c>
      <c r="T2200" s="99">
        <v>11943.159471745401</v>
      </c>
      <c r="U2200" s="16">
        <v>11533.968981693601</v>
      </c>
      <c r="V2200" s="17">
        <f>gp_need_index[[#This Row],[Normalised weighted population 2028/29]]/gp_need_index[[#This Row],[Registered population 2028/29]]</f>
        <v>0.9657385057094946</v>
      </c>
    </row>
    <row r="2201" spans="1:22" x14ac:dyDescent="0.2">
      <c r="A2201" s="6" t="s">
        <v>2870</v>
      </c>
      <c r="B2201" s="1" t="s">
        <v>8689</v>
      </c>
      <c r="C2201" s="95" t="s">
        <v>6362</v>
      </c>
      <c r="D2201" s="95" t="s">
        <v>12672</v>
      </c>
      <c r="E2201" s="95" t="s">
        <v>6643</v>
      </c>
      <c r="F2201" s="95" t="s">
        <v>6527</v>
      </c>
      <c r="G2201" s="95" t="s">
        <v>6527</v>
      </c>
      <c r="H2201" s="61">
        <v>5402.4830729166697</v>
      </c>
      <c r="I2201" s="61">
        <v>99.023415302867804</v>
      </c>
      <c r="J2201" s="123">
        <v>534972.32499613997</v>
      </c>
      <c r="K2201" s="99">
        <v>9379.0833333333303</v>
      </c>
      <c r="L2201" s="16">
        <v>10770.904674273899</v>
      </c>
      <c r="M2201" s="17">
        <f>gp_need_index[[#This Row],[Normalised weighted population (base year)]]/gp_need_index[[#This Row],[Registered population (base year)]]</f>
        <v>1.1483963081972015</v>
      </c>
      <c r="N2201" s="99">
        <v>9442.7387678721498</v>
      </c>
      <c r="O2201" s="16">
        <v>10809.835844053299</v>
      </c>
      <c r="P2201" s="17">
        <f>gp_need_index[[#This Row],[Normalised weighted population 2026/27]]/gp_need_index[[#This Row],[Registered population 2026/27]]</f>
        <v>1.1447776021118516</v>
      </c>
      <c r="Q2201" s="99">
        <v>9501.6873485928099</v>
      </c>
      <c r="R2201" s="16">
        <v>10847.8366977645</v>
      </c>
      <c r="S2201" s="17">
        <f>gp_need_index[[#This Row],[Normalised weighted population 2027/28]]/gp_need_index[[#This Row],[Registered population 2027/28]]</f>
        <v>1.1416747678370045</v>
      </c>
      <c r="T2201" s="99">
        <v>9563.0429894544104</v>
      </c>
      <c r="U2201" s="16">
        <v>10891.107987572601</v>
      </c>
      <c r="V2201" s="17">
        <f>gp_need_index[[#This Row],[Normalised weighted population 2028/29]]/gp_need_index[[#This Row],[Registered population 2028/29]]</f>
        <v>1.1388747284292988</v>
      </c>
    </row>
    <row r="2202" spans="1:22" x14ac:dyDescent="0.2">
      <c r="A2202" s="6" t="s">
        <v>5964</v>
      </c>
      <c r="B2202" s="1" t="s">
        <v>8690</v>
      </c>
      <c r="C2202" s="95" t="s">
        <v>6523</v>
      </c>
      <c r="D2202" s="95" t="s">
        <v>12672</v>
      </c>
      <c r="E2202" s="95" t="s">
        <v>6643</v>
      </c>
      <c r="F2202" s="95" t="s">
        <v>6601</v>
      </c>
      <c r="G2202" s="95" t="s">
        <v>6601</v>
      </c>
      <c r="H2202" s="61">
        <v>5316.4572143554697</v>
      </c>
      <c r="I2202" s="61">
        <v>38.725211159750401</v>
      </c>
      <c r="J2202" s="123">
        <v>205880.92824769401</v>
      </c>
      <c r="K2202" s="99">
        <v>4840.5833333333303</v>
      </c>
      <c r="L2202" s="16">
        <v>4145.1188197874098</v>
      </c>
      <c r="M2202" s="17">
        <f>gp_need_index[[#This Row],[Normalised weighted population (base year)]]/gp_need_index[[#This Row],[Registered population (base year)]]</f>
        <v>0.85632630084956962</v>
      </c>
      <c r="N2202" s="99">
        <v>4851.3411627492596</v>
      </c>
      <c r="O2202" s="16">
        <v>4160.10124971407</v>
      </c>
      <c r="P2202" s="17">
        <f>gp_need_index[[#This Row],[Normalised weighted population 2026/27]]/gp_need_index[[#This Row],[Registered population 2026/27]]</f>
        <v>0.85751570754437245</v>
      </c>
      <c r="Q2202" s="99">
        <v>4861.31431411218</v>
      </c>
      <c r="R2202" s="16">
        <v>4174.7256530162904</v>
      </c>
      <c r="S2202" s="17">
        <f>gp_need_index[[#This Row],[Normalised weighted population 2027/28]]/gp_need_index[[#This Row],[Registered population 2027/28]]</f>
        <v>0.85876480788276677</v>
      </c>
      <c r="T2202" s="99">
        <v>4872.6557874317796</v>
      </c>
      <c r="U2202" s="16">
        <v>4191.37835241009</v>
      </c>
      <c r="V2202" s="17">
        <f>gp_need_index[[#This Row],[Normalised weighted population 2028/29]]/gp_need_index[[#This Row],[Registered population 2028/29]]</f>
        <v>0.86018354984586975</v>
      </c>
    </row>
    <row r="2203" spans="1:22" x14ac:dyDescent="0.2">
      <c r="A2203" s="6" t="s">
        <v>2872</v>
      </c>
      <c r="B2203" s="1" t="s">
        <v>8691</v>
      </c>
      <c r="C2203" s="95" t="s">
        <v>6362</v>
      </c>
      <c r="D2203" s="95" t="s">
        <v>12672</v>
      </c>
      <c r="E2203" s="95" t="s">
        <v>6643</v>
      </c>
      <c r="F2203" s="95" t="s">
        <v>6527</v>
      </c>
      <c r="G2203" s="95" t="s">
        <v>6527</v>
      </c>
      <c r="H2203" s="61">
        <v>5322.0016409958498</v>
      </c>
      <c r="I2203" s="61">
        <v>231.07800380221201</v>
      </c>
      <c r="J2203" s="123">
        <v>1229797.5154334099</v>
      </c>
      <c r="K2203" s="99">
        <v>21872.5</v>
      </c>
      <c r="L2203" s="16">
        <v>24760.218778584</v>
      </c>
      <c r="M2203" s="17">
        <f>gp_need_index[[#This Row],[Normalised weighted population (base year)]]/gp_need_index[[#This Row],[Registered population (base year)]]</f>
        <v>1.1320250898883986</v>
      </c>
      <c r="N2203" s="99">
        <v>22013.283982546502</v>
      </c>
      <c r="O2203" s="16">
        <v>24849.7139797946</v>
      </c>
      <c r="P2203" s="17">
        <f>gp_need_index[[#This Row],[Normalised weighted population 2026/27]]/gp_need_index[[#This Row],[Registered population 2026/27]]</f>
        <v>1.1288508338645427</v>
      </c>
      <c r="Q2203" s="99">
        <v>22128.6416567862</v>
      </c>
      <c r="R2203" s="16">
        <v>24937.0705649763</v>
      </c>
      <c r="S2203" s="17">
        <f>gp_need_index[[#This Row],[Normalised weighted population 2027/28]]/gp_need_index[[#This Row],[Registered population 2027/28]]</f>
        <v>1.1269137505929487</v>
      </c>
      <c r="T2203" s="99">
        <v>22249.050689491301</v>
      </c>
      <c r="U2203" s="16">
        <v>25036.542859540299</v>
      </c>
      <c r="V2203" s="17">
        <f>gp_need_index[[#This Row],[Normalised weighted population 2028/29]]/gp_need_index[[#This Row],[Registered population 2028/29]]</f>
        <v>1.1252858923713807</v>
      </c>
    </row>
    <row r="2204" spans="1:22" x14ac:dyDescent="0.2">
      <c r="A2204" s="6" t="s">
        <v>5929</v>
      </c>
      <c r="B2204" s="1" t="s">
        <v>8692</v>
      </c>
      <c r="C2204" s="95" t="s">
        <v>6523</v>
      </c>
      <c r="D2204" s="95" t="s">
        <v>12672</v>
      </c>
      <c r="E2204" s="95" t="s">
        <v>6643</v>
      </c>
      <c r="F2204" s="95" t="s">
        <v>6529</v>
      </c>
      <c r="G2204" s="95" t="s">
        <v>6529</v>
      </c>
      <c r="H2204" s="61">
        <v>5295.412569913</v>
      </c>
      <c r="I2204" s="61">
        <v>96.167252693361505</v>
      </c>
      <c r="J2204" s="123">
        <v>509245.27872642601</v>
      </c>
      <c r="K2204" s="99">
        <v>10821.25</v>
      </c>
      <c r="L2204" s="16">
        <v>10252.9272949324</v>
      </c>
      <c r="M2204" s="17">
        <f>gp_need_index[[#This Row],[Normalised weighted population (base year)]]/gp_need_index[[#This Row],[Registered population (base year)]]</f>
        <v>0.94748086357235994</v>
      </c>
      <c r="N2204" s="99">
        <v>10837.0668927267</v>
      </c>
      <c r="O2204" s="16">
        <v>10289.9862482261</v>
      </c>
      <c r="P2204" s="17">
        <f>gp_need_index[[#This Row],[Normalised weighted population 2026/27]]/gp_need_index[[#This Row],[Registered population 2026/27]]</f>
        <v>0.94951764624911805</v>
      </c>
      <c r="Q2204" s="99">
        <v>10851.9630496514</v>
      </c>
      <c r="R2204" s="16">
        <v>10326.1596247464</v>
      </c>
      <c r="S2204" s="17">
        <f>gp_need_index[[#This Row],[Normalised weighted population 2027/28]]/gp_need_index[[#This Row],[Registered population 2027/28]]</f>
        <v>0.95154762115395419</v>
      </c>
      <c r="T2204" s="99">
        <v>10869.0712224542</v>
      </c>
      <c r="U2204" s="16">
        <v>10367.3499798537</v>
      </c>
      <c r="V2204" s="17">
        <f>gp_need_index[[#This Row],[Normalised weighted population 2028/29]]/gp_need_index[[#This Row],[Registered population 2028/29]]</f>
        <v>0.9538395478020234</v>
      </c>
    </row>
    <row r="2205" spans="1:22" x14ac:dyDescent="0.2">
      <c r="A2205" s="6" t="s">
        <v>5943</v>
      </c>
      <c r="B2205" s="1" t="s">
        <v>8693</v>
      </c>
      <c r="C2205" s="95" t="s">
        <v>6523</v>
      </c>
      <c r="D2205" s="95" t="s">
        <v>12672</v>
      </c>
      <c r="E2205" s="95" t="s">
        <v>6643</v>
      </c>
      <c r="F2205" s="95" t="s">
        <v>6601</v>
      </c>
      <c r="G2205" s="95" t="s">
        <v>6601</v>
      </c>
      <c r="H2205" s="61">
        <v>5335.2907517711601</v>
      </c>
      <c r="I2205" s="61">
        <v>185.558196531134</v>
      </c>
      <c r="J2205" s="123">
        <v>990006.92986789404</v>
      </c>
      <c r="K2205" s="99">
        <v>17760.833333333299</v>
      </c>
      <c r="L2205" s="16">
        <v>19932.377377754201</v>
      </c>
      <c r="M2205" s="17">
        <f>gp_need_index[[#This Row],[Normalised weighted population (base year)]]/gp_need_index[[#This Row],[Registered population (base year)]]</f>
        <v>1.1222658871723872</v>
      </c>
      <c r="N2205" s="99">
        <v>17766.357158499399</v>
      </c>
      <c r="O2205" s="16">
        <v>20004.422465076699</v>
      </c>
      <c r="P2205" s="17">
        <f>gp_need_index[[#This Row],[Normalised weighted population 2026/27]]/gp_need_index[[#This Row],[Registered population 2026/27]]</f>
        <v>1.125972099210367</v>
      </c>
      <c r="Q2205" s="99">
        <v>17777.3231591287</v>
      </c>
      <c r="R2205" s="16">
        <v>20074.745931837901</v>
      </c>
      <c r="S2205" s="17">
        <f>gp_need_index[[#This Row],[Normalised weighted population 2027/28]]/gp_need_index[[#This Row],[Registered population 2027/28]]</f>
        <v>1.1292333357583966</v>
      </c>
      <c r="T2205" s="99">
        <v>17790.3555475129</v>
      </c>
      <c r="U2205" s="16">
        <v>20154.822740997399</v>
      </c>
      <c r="V2205" s="17">
        <f>gp_need_index[[#This Row],[Normalised weighted population 2028/29]]/gp_need_index[[#This Row],[Registered population 2028/29]]</f>
        <v>1.1329072478158007</v>
      </c>
    </row>
    <row r="2206" spans="1:22" x14ac:dyDescent="0.2">
      <c r="A2206" s="6" t="s">
        <v>2814</v>
      </c>
      <c r="B2206" s="1" t="s">
        <v>8694</v>
      </c>
      <c r="C2206" s="95" t="s">
        <v>6523</v>
      </c>
      <c r="D2206" s="95" t="s">
        <v>12672</v>
      </c>
      <c r="E2206" s="95" t="s">
        <v>6643</v>
      </c>
      <c r="F2206" s="95" t="s">
        <v>6528</v>
      </c>
      <c r="G2206" s="95" t="s">
        <v>6528</v>
      </c>
      <c r="H2206" s="61">
        <v>5229.5897460937504</v>
      </c>
      <c r="I2206" s="61">
        <v>67.714001667117103</v>
      </c>
      <c r="J2206" s="123">
        <v>354116.44878533098</v>
      </c>
      <c r="K2206" s="99">
        <v>8165.4166666666697</v>
      </c>
      <c r="L2206" s="16">
        <v>7129.6295812810504</v>
      </c>
      <c r="M2206" s="17">
        <f>gp_need_index[[#This Row],[Normalised weighted population (base year)]]/gp_need_index[[#This Row],[Registered population (base year)]]</f>
        <v>0.8731495124291736</v>
      </c>
      <c r="N2206" s="99">
        <v>8227.2221335401591</v>
      </c>
      <c r="O2206" s="16">
        <v>7155.3994518803302</v>
      </c>
      <c r="P2206" s="17">
        <f>gp_need_index[[#This Row],[Normalised weighted population 2026/27]]/gp_need_index[[#This Row],[Registered population 2026/27]]</f>
        <v>0.86972240882006846</v>
      </c>
      <c r="Q2206" s="99">
        <v>8287.0217238034002</v>
      </c>
      <c r="R2206" s="16">
        <v>7180.5535145080103</v>
      </c>
      <c r="S2206" s="17">
        <f>gp_need_index[[#This Row],[Normalised weighted population 2027/28]]/gp_need_index[[#This Row],[Registered population 2027/28]]</f>
        <v>0.866481801765138</v>
      </c>
      <c r="T2206" s="99">
        <v>8345.8739878840497</v>
      </c>
      <c r="U2206" s="16">
        <v>7209.19625874961</v>
      </c>
      <c r="V2206" s="17">
        <f>gp_need_index[[#This Row],[Normalised weighted population 2028/29]]/gp_need_index[[#This Row],[Registered population 2028/29]]</f>
        <v>0.86380363149688244</v>
      </c>
    </row>
    <row r="2207" spans="1:22" x14ac:dyDescent="0.2">
      <c r="A2207" s="6" t="s">
        <v>2821</v>
      </c>
      <c r="B2207" s="1" t="s">
        <v>8695</v>
      </c>
      <c r="C2207" s="95" t="s">
        <v>6523</v>
      </c>
      <c r="D2207" s="95" t="s">
        <v>12672</v>
      </c>
      <c r="E2207" s="95" t="s">
        <v>6643</v>
      </c>
      <c r="F2207" s="95" t="s">
        <v>6524</v>
      </c>
      <c r="G2207" s="95" t="s">
        <v>6524</v>
      </c>
      <c r="H2207" s="61">
        <v>5314.0760277920099</v>
      </c>
      <c r="I2207" s="61">
        <v>98.177500090531694</v>
      </c>
      <c r="J2207" s="123">
        <v>521722.69969964202</v>
      </c>
      <c r="K2207" s="99">
        <v>12270.666666666701</v>
      </c>
      <c r="L2207" s="16">
        <v>10504.1423683182</v>
      </c>
      <c r="M2207" s="17">
        <f>gp_need_index[[#This Row],[Normalised weighted population (base year)]]/gp_need_index[[#This Row],[Registered population (base year)]]</f>
        <v>0.85603681150044864</v>
      </c>
      <c r="N2207" s="99">
        <v>12389.467302668199</v>
      </c>
      <c r="O2207" s="16">
        <v>10542.109332310099</v>
      </c>
      <c r="P2207" s="17">
        <f>gp_need_index[[#This Row],[Normalised weighted population 2026/27]]/gp_need_index[[#This Row],[Registered population 2026/27]]</f>
        <v>0.85089286526788344</v>
      </c>
      <c r="Q2207" s="99">
        <v>12500.6061845279</v>
      </c>
      <c r="R2207" s="16">
        <v>10579.1690213122</v>
      </c>
      <c r="S2207" s="17">
        <f>gp_need_index[[#This Row],[Normalised weighted population 2027/28]]/gp_need_index[[#This Row],[Registered population 2027/28]]</f>
        <v>0.84629248095233345</v>
      </c>
      <c r="T2207" s="99">
        <v>12611.161963496401</v>
      </c>
      <c r="U2207" s="16">
        <v>10621.3686138581</v>
      </c>
      <c r="V2207" s="17">
        <f>gp_need_index[[#This Row],[Normalised weighted population 2028/29]]/gp_need_index[[#This Row],[Registered population 2028/29]]</f>
        <v>0.84221966576927243</v>
      </c>
    </row>
    <row r="2208" spans="1:22" x14ac:dyDescent="0.2">
      <c r="A2208" s="6" t="s">
        <v>2850</v>
      </c>
      <c r="B2208" s="1" t="s">
        <v>8696</v>
      </c>
      <c r="C2208" s="95" t="s">
        <v>6523</v>
      </c>
      <c r="D2208" s="95" t="s">
        <v>12672</v>
      </c>
      <c r="E2208" s="95" t="s">
        <v>6643</v>
      </c>
      <c r="F2208" s="95" t="s">
        <v>6528</v>
      </c>
      <c r="G2208" s="95" t="s">
        <v>6528</v>
      </c>
      <c r="H2208" s="61">
        <v>5327.3911946614598</v>
      </c>
      <c r="I2208" s="61">
        <v>193.67227669035401</v>
      </c>
      <c r="J2208" s="123">
        <v>1031767.98149023</v>
      </c>
      <c r="K2208" s="99">
        <v>24761.5</v>
      </c>
      <c r="L2208" s="16">
        <v>20773.176583815701</v>
      </c>
      <c r="M2208" s="17">
        <f>gp_need_index[[#This Row],[Normalised weighted population (base year)]]/gp_need_index[[#This Row],[Registered population (base year)]]</f>
        <v>0.83893045994046</v>
      </c>
      <c r="N2208" s="99">
        <v>24932.9824126315</v>
      </c>
      <c r="O2208" s="16">
        <v>20848.260719169099</v>
      </c>
      <c r="P2208" s="17">
        <f>gp_need_index[[#This Row],[Normalised weighted population 2026/27]]/gp_need_index[[#This Row],[Registered population 2026/27]]</f>
        <v>0.8361719578563932</v>
      </c>
      <c r="Q2208" s="99">
        <v>25089.901264259501</v>
      </c>
      <c r="R2208" s="16">
        <v>20921.5506115553</v>
      </c>
      <c r="S2208" s="17">
        <f>gp_need_index[[#This Row],[Normalised weighted population 2027/28]]/gp_need_index[[#This Row],[Registered population 2027/28]]</f>
        <v>0.83386340947295767</v>
      </c>
      <c r="T2208" s="99">
        <v>25249.0752762591</v>
      </c>
      <c r="U2208" s="16">
        <v>21005.005267535998</v>
      </c>
      <c r="V2208" s="17">
        <f>gp_need_index[[#This Row],[Normalised weighted population 2028/29]]/gp_need_index[[#This Row],[Registered population 2028/29]]</f>
        <v>0.83191186361135117</v>
      </c>
    </row>
    <row r="2209" spans="1:22" x14ac:dyDescent="0.2">
      <c r="A2209" s="6" t="s">
        <v>5928</v>
      </c>
      <c r="B2209" s="1" t="s">
        <v>8697</v>
      </c>
      <c r="C2209" s="95" t="s">
        <v>6523</v>
      </c>
      <c r="D2209" s="95" t="s">
        <v>12672</v>
      </c>
      <c r="E2209" s="95" t="s">
        <v>6643</v>
      </c>
      <c r="F2209" s="95" t="s">
        <v>6529</v>
      </c>
      <c r="G2209" s="95" t="s">
        <v>6529</v>
      </c>
      <c r="H2209" s="61">
        <v>5318.34619140625</v>
      </c>
      <c r="I2209" s="61">
        <v>45.406611062294402</v>
      </c>
      <c r="J2209" s="123">
        <v>241488.07700781801</v>
      </c>
      <c r="K2209" s="99">
        <v>5557</v>
      </c>
      <c r="L2209" s="16">
        <v>4862.0179697027997</v>
      </c>
      <c r="M2209" s="17">
        <f>gp_need_index[[#This Row],[Normalised weighted population (base year)]]/gp_need_index[[#This Row],[Registered population (base year)]]</f>
        <v>0.87493575125117862</v>
      </c>
      <c r="N2209" s="99">
        <v>5565.4474875423002</v>
      </c>
      <c r="O2209" s="16">
        <v>4879.5916139576902</v>
      </c>
      <c r="P2209" s="17">
        <f>gp_need_index[[#This Row],[Normalised weighted population 2026/27]]/gp_need_index[[#This Row],[Registered population 2026/27]]</f>
        <v>0.87676536790261161</v>
      </c>
      <c r="Q2209" s="99">
        <v>5578.2903456854901</v>
      </c>
      <c r="R2209" s="16">
        <v>4896.7453108100399</v>
      </c>
      <c r="S2209" s="17">
        <f>gp_need_index[[#This Row],[Normalised weighted population 2027/28]]/gp_need_index[[#This Row],[Registered population 2027/28]]</f>
        <v>0.87782187863301364</v>
      </c>
      <c r="T2209" s="99">
        <v>5585.2945757968801</v>
      </c>
      <c r="U2209" s="16">
        <v>4916.2780979789404</v>
      </c>
      <c r="V2209" s="17">
        <f>gp_need_index[[#This Row],[Normalised weighted population 2028/29]]/gp_need_index[[#This Row],[Registered population 2028/29]]</f>
        <v>0.88021822864687704</v>
      </c>
    </row>
    <row r="2210" spans="1:22" x14ac:dyDescent="0.2">
      <c r="A2210" s="6" t="s">
        <v>5918</v>
      </c>
      <c r="B2210" s="1" t="s">
        <v>8698</v>
      </c>
      <c r="C2210" s="95" t="s">
        <v>6523</v>
      </c>
      <c r="D2210" s="95" t="s">
        <v>12672</v>
      </c>
      <c r="E2210" s="95" t="s">
        <v>6643</v>
      </c>
      <c r="F2210" s="95" t="s">
        <v>6530</v>
      </c>
      <c r="G2210" s="95" t="s">
        <v>6530</v>
      </c>
      <c r="H2210" s="61">
        <v>5223.2871001621497</v>
      </c>
      <c r="I2210" s="61">
        <v>68.794455585521604</v>
      </c>
      <c r="J2210" s="123">
        <v>359333.192422533</v>
      </c>
      <c r="K2210" s="99">
        <v>7289.4166666666697</v>
      </c>
      <c r="L2210" s="16">
        <v>7234.6612732042404</v>
      </c>
      <c r="M2210" s="17">
        <f>gp_need_index[[#This Row],[Normalised weighted population (base year)]]/gp_need_index[[#This Row],[Registered population (base year)]]</f>
        <v>0.99248837102249665</v>
      </c>
      <c r="N2210" s="99">
        <v>7303.6911244693201</v>
      </c>
      <c r="O2210" s="16">
        <v>7260.81077826824</v>
      </c>
      <c r="P2210" s="17">
        <f>gp_need_index[[#This Row],[Normalised weighted population 2026/27]]/gp_need_index[[#This Row],[Registered population 2026/27]]</f>
        <v>0.99412894857267176</v>
      </c>
      <c r="Q2210" s="99">
        <v>7319.70921950509</v>
      </c>
      <c r="R2210" s="16">
        <v>7286.3354034512904</v>
      </c>
      <c r="S2210" s="17">
        <f>gp_need_index[[#This Row],[Normalised weighted population 2027/28]]/gp_need_index[[#This Row],[Registered population 2027/28]]</f>
        <v>0.99544055439185108</v>
      </c>
      <c r="T2210" s="99">
        <v>7340.4526171160496</v>
      </c>
      <c r="U2210" s="16">
        <v>7315.4001045217501</v>
      </c>
      <c r="V2210" s="17">
        <f>gp_need_index[[#This Row],[Normalised weighted population 2028/29]]/gp_need_index[[#This Row],[Registered population 2028/29]]</f>
        <v>0.99658706160218469</v>
      </c>
    </row>
    <row r="2211" spans="1:22" x14ac:dyDescent="0.2">
      <c r="A2211" s="6" t="s">
        <v>5886</v>
      </c>
      <c r="B2211" s="1" t="s">
        <v>8699</v>
      </c>
      <c r="C2211" s="95" t="s">
        <v>6523</v>
      </c>
      <c r="D2211" s="95" t="s">
        <v>12672</v>
      </c>
      <c r="E2211" s="95" t="s">
        <v>6643</v>
      </c>
      <c r="F2211" s="95" t="s">
        <v>6532</v>
      </c>
      <c r="G2211" s="95" t="s">
        <v>6532</v>
      </c>
      <c r="H2211" s="61">
        <v>5312.2038574218795</v>
      </c>
      <c r="I2211" s="61">
        <v>42.784622607010398</v>
      </c>
      <c r="J2211" s="123">
        <v>227280.63725130001</v>
      </c>
      <c r="K2211" s="99">
        <v>4972.25</v>
      </c>
      <c r="L2211" s="16">
        <v>4575.9714358301298</v>
      </c>
      <c r="M2211" s="17">
        <f>gp_need_index[[#This Row],[Normalised weighted population (base year)]]/gp_need_index[[#This Row],[Registered population (base year)]]</f>
        <v>0.92030196306101464</v>
      </c>
      <c r="N2211" s="99">
        <v>4989.4104069223104</v>
      </c>
      <c r="O2211" s="16">
        <v>4592.5111719304396</v>
      </c>
      <c r="P2211" s="17">
        <f>gp_need_index[[#This Row],[Normalised weighted population 2026/27]]/gp_need_index[[#This Row],[Registered population 2026/27]]</f>
        <v>0.92045167612565748</v>
      </c>
      <c r="Q2211" s="99">
        <v>5008.1323170039004</v>
      </c>
      <c r="R2211" s="16">
        <v>4608.6556673445502</v>
      </c>
      <c r="S2211" s="17">
        <f>gp_need_index[[#This Row],[Normalised weighted population 2027/28]]/gp_need_index[[#This Row],[Registered population 2027/28]]</f>
        <v>0.92023440588759531</v>
      </c>
      <c r="T2211" s="99">
        <v>5027.9867247878801</v>
      </c>
      <c r="U2211" s="16">
        <v>4627.0392843332202</v>
      </c>
      <c r="V2211" s="17">
        <f>gp_need_index[[#This Row],[Normalised weighted population 2028/29]]/gp_need_index[[#This Row],[Registered population 2028/29]]</f>
        <v>0.920256861761787</v>
      </c>
    </row>
    <row r="2212" spans="1:22" x14ac:dyDescent="0.2">
      <c r="A2212" s="6" t="s">
        <v>2829</v>
      </c>
      <c r="B2212" s="1" t="s">
        <v>8700</v>
      </c>
      <c r="C2212" s="95" t="s">
        <v>6523</v>
      </c>
      <c r="D2212" s="95" t="s">
        <v>12672</v>
      </c>
      <c r="E2212" s="95" t="s">
        <v>6643</v>
      </c>
      <c r="F2212" s="95" t="s">
        <v>6528</v>
      </c>
      <c r="G2212" s="95" t="s">
        <v>6528</v>
      </c>
      <c r="H2212" s="61">
        <v>5310.84765922732</v>
      </c>
      <c r="I2212" s="61">
        <v>178.659679705873</v>
      </c>
      <c r="J2212" s="123">
        <v>948834.34176423796</v>
      </c>
      <c r="K2212" s="99">
        <v>20935.75</v>
      </c>
      <c r="L2212" s="16">
        <v>19103.426045251501</v>
      </c>
      <c r="M2212" s="17">
        <f>gp_need_index[[#This Row],[Normalised weighted population (base year)]]/gp_need_index[[#This Row],[Registered population (base year)]]</f>
        <v>0.9124787048589853</v>
      </c>
      <c r="N2212" s="99">
        <v>21064.703041659701</v>
      </c>
      <c r="O2212" s="16">
        <v>19172.474908390399</v>
      </c>
      <c r="P2212" s="17">
        <f>gp_need_index[[#This Row],[Normalised weighted population 2026/27]]/gp_need_index[[#This Row],[Registered population 2026/27]]</f>
        <v>0.91017067131081608</v>
      </c>
      <c r="Q2212" s="99">
        <v>21175.740532905002</v>
      </c>
      <c r="R2212" s="16">
        <v>19239.873750036699</v>
      </c>
      <c r="S2212" s="17">
        <f>gp_need_index[[#This Row],[Normalised weighted population 2027/28]]/gp_need_index[[#This Row],[Registered population 2027/28]]</f>
        <v>0.90858091692896603</v>
      </c>
      <c r="T2212" s="99">
        <v>21290.151519798899</v>
      </c>
      <c r="U2212" s="16">
        <v>19316.620310305301</v>
      </c>
      <c r="V2212" s="17">
        <f>gp_need_index[[#This Row],[Normalised weighted population 2028/29]]/gp_need_index[[#This Row],[Registered population 2028/29]]</f>
        <v>0.90730309234021644</v>
      </c>
    </row>
    <row r="2213" spans="1:22" x14ac:dyDescent="0.2">
      <c r="A2213" s="6" t="s">
        <v>2986</v>
      </c>
      <c r="B2213" s="1" t="s">
        <v>8701</v>
      </c>
      <c r="C2213" s="95" t="s">
        <v>6283</v>
      </c>
      <c r="D2213" s="95" t="s">
        <v>12672</v>
      </c>
      <c r="E2213" s="95" t="s">
        <v>6643</v>
      </c>
      <c r="F2213" s="95" t="s">
        <v>6525</v>
      </c>
      <c r="G2213" s="95" t="s">
        <v>6525</v>
      </c>
      <c r="H2213" s="61">
        <v>5411.9310535902396</v>
      </c>
      <c r="I2213" s="61">
        <v>120.860285814157</v>
      </c>
      <c r="J2213" s="123">
        <v>654087.53394342598</v>
      </c>
      <c r="K2213" s="99">
        <v>10795.583333333299</v>
      </c>
      <c r="L2213" s="16">
        <v>13169.1194993803</v>
      </c>
      <c r="M2213" s="17">
        <f>gp_need_index[[#This Row],[Normalised weighted population (base year)]]/gp_need_index[[#This Row],[Registered population (base year)]]</f>
        <v>1.2198617798371565</v>
      </c>
      <c r="N2213" s="99">
        <v>10834.8896373757</v>
      </c>
      <c r="O2213" s="16">
        <v>13216.7189576042</v>
      </c>
      <c r="P2213" s="17">
        <f>gp_need_index[[#This Row],[Normalised weighted population 2026/27]]/gp_need_index[[#This Row],[Registered population 2026/27]]</f>
        <v>1.2198295875587155</v>
      </c>
      <c r="Q2213" s="99">
        <v>10872.1745106004</v>
      </c>
      <c r="R2213" s="16">
        <v>13263.180958590699</v>
      </c>
      <c r="S2213" s="17">
        <f>gp_need_index[[#This Row],[Normalised weighted population 2027/28]]/gp_need_index[[#This Row],[Registered population 2027/28]]</f>
        <v>1.2199198003728751</v>
      </c>
      <c r="T2213" s="99">
        <v>10910.368479356201</v>
      </c>
      <c r="U2213" s="16">
        <v>13316.0868939422</v>
      </c>
      <c r="V2213" s="17">
        <f>gp_need_index[[#This Row],[Normalised weighted population 2028/29]]/gp_need_index[[#This Row],[Registered population 2028/29]]</f>
        <v>1.2204983653061694</v>
      </c>
    </row>
    <row r="2214" spans="1:22" x14ac:dyDescent="0.2">
      <c r="A2214" s="6" t="s">
        <v>5908</v>
      </c>
      <c r="B2214" s="1" t="s">
        <v>8702</v>
      </c>
      <c r="C2214" s="95" t="s">
        <v>6523</v>
      </c>
      <c r="D2214" s="95" t="s">
        <v>12672</v>
      </c>
      <c r="E2214" s="95" t="s">
        <v>6643</v>
      </c>
      <c r="F2214" s="95" t="s">
        <v>6532</v>
      </c>
      <c r="G2214" s="95" t="s">
        <v>6532</v>
      </c>
      <c r="H2214" s="61">
        <v>5405.2217243668301</v>
      </c>
      <c r="I2214" s="61">
        <v>223.33115507973</v>
      </c>
      <c r="J2214" s="123">
        <v>1207154.41116489</v>
      </c>
      <c r="K2214" s="99">
        <v>18525.5</v>
      </c>
      <c r="L2214" s="16">
        <v>24304.332172472801</v>
      </c>
      <c r="M2214" s="17">
        <f>gp_need_index[[#This Row],[Normalised weighted population (base year)]]/gp_need_index[[#This Row],[Registered population (base year)]]</f>
        <v>1.3119393361837899</v>
      </c>
      <c r="N2214" s="99">
        <v>18581.230865707399</v>
      </c>
      <c r="O2214" s="16">
        <v>24392.179582769</v>
      </c>
      <c r="P2214" s="17">
        <f>gp_need_index[[#This Row],[Normalised weighted population 2026/27]]/gp_need_index[[#This Row],[Registered population 2026/27]]</f>
        <v>1.3127321736142894</v>
      </c>
      <c r="Q2214" s="99">
        <v>18631.057395051299</v>
      </c>
      <c r="R2214" s="16">
        <v>24477.9277533606</v>
      </c>
      <c r="S2214" s="17">
        <f>gp_need_index[[#This Row],[Normalised weighted population 2027/28]]/gp_need_index[[#This Row],[Registered population 2027/28]]</f>
        <v>1.3138238605749946</v>
      </c>
      <c r="T2214" s="99">
        <v>18688.755589018601</v>
      </c>
      <c r="U2214" s="16">
        <v>24575.568558179799</v>
      </c>
      <c r="V2214" s="17">
        <f>gp_need_index[[#This Row],[Normalised weighted population 2028/29]]/gp_need_index[[#This Row],[Registered population 2028/29]]</f>
        <v>1.3149922391098234</v>
      </c>
    </row>
    <row r="2215" spans="1:22" x14ac:dyDescent="0.2">
      <c r="A2215" s="6" t="s">
        <v>2973</v>
      </c>
      <c r="B2215" s="1" t="s">
        <v>8703</v>
      </c>
      <c r="C2215" s="95" t="s">
        <v>6523</v>
      </c>
      <c r="D2215" s="95" t="s">
        <v>12672</v>
      </c>
      <c r="E2215" s="95" t="s">
        <v>6643</v>
      </c>
      <c r="F2215" s="95" t="s">
        <v>6600</v>
      </c>
      <c r="G2215" s="95" t="s">
        <v>6600</v>
      </c>
      <c r="H2215" s="61">
        <v>5434.2148171164799</v>
      </c>
      <c r="I2215" s="61">
        <v>147.07871900100699</v>
      </c>
      <c r="J2215" s="123">
        <v>799257.35407778295</v>
      </c>
      <c r="K2215" s="99">
        <v>12219.916666666701</v>
      </c>
      <c r="L2215" s="16">
        <v>16091.906756197601</v>
      </c>
      <c r="M2215" s="17">
        <f>gp_need_index[[#This Row],[Normalised weighted population (base year)]]/gp_need_index[[#This Row],[Registered population (base year)]]</f>
        <v>1.3168589602654865</v>
      </c>
      <c r="N2215" s="99">
        <v>12273.5912865839</v>
      </c>
      <c r="O2215" s="16">
        <v>16150.070557006</v>
      </c>
      <c r="P2215" s="17">
        <f>gp_need_index[[#This Row],[Normalised weighted population 2026/27]]/gp_need_index[[#This Row],[Registered population 2026/27]]</f>
        <v>1.3158390384613368</v>
      </c>
      <c r="Q2215" s="99">
        <v>12323.043358487101</v>
      </c>
      <c r="R2215" s="16">
        <v>16206.8444504782</v>
      </c>
      <c r="S2215" s="17">
        <f>gp_need_index[[#This Row],[Normalised weighted population 2027/28]]/gp_need_index[[#This Row],[Registered population 2027/28]]</f>
        <v>1.3151657410436892</v>
      </c>
      <c r="T2215" s="99">
        <v>12375.5032025866</v>
      </c>
      <c r="U2215" s="16">
        <v>16271.492461194999</v>
      </c>
      <c r="V2215" s="17">
        <f>gp_need_index[[#This Row],[Normalised weighted population 2028/29]]/gp_need_index[[#This Row],[Registered population 2028/29]]</f>
        <v>1.3148146135822663</v>
      </c>
    </row>
    <row r="2216" spans="1:22" x14ac:dyDescent="0.2">
      <c r="A2216" s="6" t="s">
        <v>5962</v>
      </c>
      <c r="B2216" s="1" t="s">
        <v>8704</v>
      </c>
      <c r="C2216" s="95" t="s">
        <v>6523</v>
      </c>
      <c r="D2216" s="95" t="s">
        <v>12672</v>
      </c>
      <c r="E2216" s="95" t="s">
        <v>6643</v>
      </c>
      <c r="F2216" s="95" t="s">
        <v>6601</v>
      </c>
      <c r="G2216" s="95" t="s">
        <v>6601</v>
      </c>
      <c r="H2216" s="61">
        <v>5309.0322265625</v>
      </c>
      <c r="I2216" s="61">
        <v>133.536214693624</v>
      </c>
      <c r="J2216" s="123">
        <v>708948.06722162105</v>
      </c>
      <c r="K2216" s="99">
        <v>14518.666666666701</v>
      </c>
      <c r="L2216" s="16">
        <v>14273.6580833595</v>
      </c>
      <c r="M2216" s="17">
        <f>gp_need_index[[#This Row],[Normalised weighted population (base year)]]/gp_need_index[[#This Row],[Registered population (base year)]]</f>
        <v>0.98312458100097344</v>
      </c>
      <c r="N2216" s="99">
        <v>14545.7300352565</v>
      </c>
      <c r="O2216" s="16">
        <v>14325.249869102799</v>
      </c>
      <c r="P2216" s="17">
        <f>gp_need_index[[#This Row],[Normalised weighted population 2026/27]]/gp_need_index[[#This Row],[Registered population 2026/27]]</f>
        <v>0.98484227566307825</v>
      </c>
      <c r="Q2216" s="99">
        <v>14575.893722331701</v>
      </c>
      <c r="R2216" s="16">
        <v>14375.608795224</v>
      </c>
      <c r="S2216" s="17">
        <f>gp_need_index[[#This Row],[Normalised weighted population 2027/28]]/gp_need_index[[#This Row],[Registered population 2027/28]]</f>
        <v>0.98625916661282698</v>
      </c>
      <c r="T2216" s="99">
        <v>14611.1444187531</v>
      </c>
      <c r="U2216" s="16">
        <v>14432.9521302756</v>
      </c>
      <c r="V2216" s="17">
        <f>gp_need_index[[#This Row],[Normalised weighted population 2028/29]]/gp_need_index[[#This Row],[Registered population 2028/29]]</f>
        <v>0.98780435786749232</v>
      </c>
    </row>
    <row r="2217" spans="1:22" x14ac:dyDescent="0.2">
      <c r="A2217" s="6" t="s">
        <v>2965</v>
      </c>
      <c r="B2217" s="1" t="s">
        <v>12332</v>
      </c>
      <c r="C2217" s="95" t="s">
        <v>6523</v>
      </c>
      <c r="D2217" s="95" t="s">
        <v>12672</v>
      </c>
      <c r="E2217" s="95" t="s">
        <v>6643</v>
      </c>
      <c r="F2217" s="95" t="s">
        <v>6600</v>
      </c>
      <c r="G2217" s="95" t="s">
        <v>6600</v>
      </c>
      <c r="H2217" s="61">
        <v>5302.6407696759297</v>
      </c>
      <c r="I2217" s="61">
        <v>158.642216555544</v>
      </c>
      <c r="J2217" s="123">
        <v>841222.68529918406</v>
      </c>
      <c r="K2217" s="99">
        <v>14633.666666666701</v>
      </c>
      <c r="L2217" s="16">
        <v>16936.818840600001</v>
      </c>
      <c r="M2217" s="17">
        <f>gp_need_index[[#This Row],[Normalised weighted population (base year)]]/gp_need_index[[#This Row],[Registered population (base year)]]</f>
        <v>1.1573872240222292</v>
      </c>
      <c r="N2217" s="99">
        <v>14704.4839877222</v>
      </c>
      <c r="O2217" s="16">
        <v>16998.036555336701</v>
      </c>
      <c r="P2217" s="17">
        <f>gp_need_index[[#This Row],[Normalised weighted population 2026/27]]/gp_need_index[[#This Row],[Registered population 2026/27]]</f>
        <v>1.1559764062125233</v>
      </c>
      <c r="Q2217" s="99">
        <v>14767.6574771212</v>
      </c>
      <c r="R2217" s="16">
        <v>17057.791385089498</v>
      </c>
      <c r="S2217" s="17">
        <f>gp_need_index[[#This Row],[Normalised weighted population 2027/28]]/gp_need_index[[#This Row],[Registered population 2027/28]]</f>
        <v>1.1550776696653677</v>
      </c>
      <c r="T2217" s="99">
        <v>14834.2112263933</v>
      </c>
      <c r="U2217" s="16">
        <v>17125.833765803302</v>
      </c>
      <c r="V2217" s="17">
        <f>gp_need_index[[#This Row],[Normalised weighted population 2028/29]]/gp_need_index[[#This Row],[Registered population 2028/29]]</f>
        <v>1.1544822643035246</v>
      </c>
    </row>
    <row r="2218" spans="1:22" x14ac:dyDescent="0.2">
      <c r="A2218" s="6" t="s">
        <v>2834</v>
      </c>
      <c r="B2218" s="1" t="s">
        <v>8705</v>
      </c>
      <c r="C2218" s="95" t="s">
        <v>6523</v>
      </c>
      <c r="D2218" s="95" t="s">
        <v>12672</v>
      </c>
      <c r="E2218" s="95" t="s">
        <v>6643</v>
      </c>
      <c r="F2218" s="95" t="s">
        <v>6528</v>
      </c>
      <c r="G2218" s="95" t="s">
        <v>6528</v>
      </c>
      <c r="H2218" s="61">
        <v>5280.4626325334802</v>
      </c>
      <c r="I2218" s="61">
        <v>105.218970142754</v>
      </c>
      <c r="J2218" s="123">
        <v>555604.84007246897</v>
      </c>
      <c r="K2218" s="99">
        <v>13376.583333333299</v>
      </c>
      <c r="L2218" s="16">
        <v>11186.3109349234</v>
      </c>
      <c r="M2218" s="17">
        <f>gp_need_index[[#This Row],[Normalised weighted population (base year)]]/gp_need_index[[#This Row],[Registered population (base year)]]</f>
        <v>0.83626069947533399</v>
      </c>
      <c r="N2218" s="99">
        <v>13471.806284219099</v>
      </c>
      <c r="O2218" s="16">
        <v>11226.7435804052</v>
      </c>
      <c r="P2218" s="17">
        <f>gp_need_index[[#This Row],[Normalised weighted population 2026/27]]/gp_need_index[[#This Row],[Registered population 2026/27]]</f>
        <v>0.83335102535999417</v>
      </c>
      <c r="Q2218" s="99">
        <v>13562.835292546501</v>
      </c>
      <c r="R2218" s="16">
        <v>11266.2100299061</v>
      </c>
      <c r="S2218" s="17">
        <f>gp_need_index[[#This Row],[Normalised weighted population 2027/28]]/gp_need_index[[#This Row],[Registered population 2027/28]]</f>
        <v>0.83066776134172193</v>
      </c>
      <c r="T2218" s="99">
        <v>13654.1281613796</v>
      </c>
      <c r="U2218" s="16">
        <v>11311.1501827518</v>
      </c>
      <c r="V2218" s="17">
        <f>gp_need_index[[#This Row],[Normalised weighted population 2028/29]]/gp_need_index[[#This Row],[Registered population 2028/29]]</f>
        <v>0.82840515696528605</v>
      </c>
    </row>
    <row r="2219" spans="1:22" x14ac:dyDescent="0.2">
      <c r="A2219" s="6" t="s">
        <v>2875</v>
      </c>
      <c r="B2219" s="1" t="s">
        <v>8706</v>
      </c>
      <c r="C2219" s="95" t="s">
        <v>6362</v>
      </c>
      <c r="D2219" s="95" t="s">
        <v>12672</v>
      </c>
      <c r="E2219" s="95" t="s">
        <v>6643</v>
      </c>
      <c r="F2219" s="95" t="s">
        <v>6527</v>
      </c>
      <c r="G2219" s="95" t="s">
        <v>6527</v>
      </c>
      <c r="H2219" s="61">
        <v>5277.2237868536104</v>
      </c>
      <c r="I2219" s="61">
        <v>222.37821025952601</v>
      </c>
      <c r="J2219" s="123">
        <v>1173539.5808595</v>
      </c>
      <c r="K2219" s="99">
        <v>27892.583333333299</v>
      </c>
      <c r="L2219" s="16">
        <v>23627.545512781799</v>
      </c>
      <c r="M2219" s="17">
        <f>gp_need_index[[#This Row],[Normalised weighted population (base year)]]/gp_need_index[[#This Row],[Registered population (base year)]]</f>
        <v>0.84709061295679533</v>
      </c>
      <c r="N2219" s="99">
        <v>28126.7727581449</v>
      </c>
      <c r="O2219" s="16">
        <v>23712.946694358201</v>
      </c>
      <c r="P2219" s="17">
        <f>gp_need_index[[#This Row],[Normalised weighted population 2026/27]]/gp_need_index[[#This Row],[Registered population 2026/27]]</f>
        <v>0.84307385345129748</v>
      </c>
      <c r="Q2219" s="99">
        <v>28353.1732151674</v>
      </c>
      <c r="R2219" s="16">
        <v>23796.307092369199</v>
      </c>
      <c r="S2219" s="17">
        <f>gp_need_index[[#This Row],[Normalised weighted population 2027/28]]/gp_need_index[[#This Row],[Registered population 2027/28]]</f>
        <v>0.83928197072627742</v>
      </c>
      <c r="T2219" s="99">
        <v>28576.984947740399</v>
      </c>
      <c r="U2219" s="16">
        <v>23891.228958290001</v>
      </c>
      <c r="V2219" s="17">
        <f>gp_need_index[[#This Row],[Normalised weighted population 2028/29]]/gp_need_index[[#This Row],[Registered population 2028/29]]</f>
        <v>0.83603042805182626</v>
      </c>
    </row>
    <row r="2220" spans="1:22" x14ac:dyDescent="0.2">
      <c r="A2220" s="6" t="s">
        <v>2859</v>
      </c>
      <c r="B2220" s="1" t="s">
        <v>8707</v>
      </c>
      <c r="C2220" s="95" t="s">
        <v>6362</v>
      </c>
      <c r="D2220" s="95" t="s">
        <v>12672</v>
      </c>
      <c r="E2220" s="95" t="s">
        <v>6643</v>
      </c>
      <c r="F2220" s="95" t="s">
        <v>6521</v>
      </c>
      <c r="G2220" s="95" t="s">
        <v>6521</v>
      </c>
      <c r="H2220" s="61">
        <v>5294.2715559895796</v>
      </c>
      <c r="I2220" s="61">
        <v>81.890193392160995</v>
      </c>
      <c r="J2220" s="123">
        <v>433548.921590604</v>
      </c>
      <c r="K2220" s="99">
        <v>10909</v>
      </c>
      <c r="L2220" s="16">
        <v>8728.8891179937691</v>
      </c>
      <c r="M2220" s="17">
        <f>gp_need_index[[#This Row],[Normalised weighted population (base year)]]/gp_need_index[[#This Row],[Registered population (base year)]]</f>
        <v>0.80015483710640467</v>
      </c>
      <c r="N2220" s="99">
        <v>11019.7477460916</v>
      </c>
      <c r="O2220" s="16">
        <v>8760.4394728168008</v>
      </c>
      <c r="P2220" s="17">
        <f>gp_need_index[[#This Row],[Normalised weighted population 2026/27]]/gp_need_index[[#This Row],[Registered population 2026/27]]</f>
        <v>0.794976407325103</v>
      </c>
      <c r="Q2220" s="99">
        <v>11130.9592711162</v>
      </c>
      <c r="R2220" s="16">
        <v>8791.2358867175299</v>
      </c>
      <c r="S2220" s="17">
        <f>gp_need_index[[#This Row],[Normalised weighted population 2027/28]]/gp_need_index[[#This Row],[Registered population 2027/28]]</f>
        <v>0.78980038221233684</v>
      </c>
      <c r="T2220" s="99">
        <v>11240.2842192512</v>
      </c>
      <c r="U2220" s="16">
        <v>8826.3035344360705</v>
      </c>
      <c r="V2220" s="17">
        <f>gp_need_index[[#This Row],[Normalised weighted population 2028/29]]/gp_need_index[[#This Row],[Registered population 2028/29]]</f>
        <v>0.78523846570705813</v>
      </c>
    </row>
    <row r="2221" spans="1:22" x14ac:dyDescent="0.2">
      <c r="A2221" s="6" t="s">
        <v>2843</v>
      </c>
      <c r="B2221" s="1" t="s">
        <v>8708</v>
      </c>
      <c r="C2221" s="95" t="s">
        <v>6523</v>
      </c>
      <c r="D2221" s="95" t="s">
        <v>12672</v>
      </c>
      <c r="E2221" s="95" t="s">
        <v>6643</v>
      </c>
      <c r="F2221" s="95" t="s">
        <v>6528</v>
      </c>
      <c r="G2221" s="95" t="s">
        <v>6528</v>
      </c>
      <c r="H2221" s="61">
        <v>5339.0778669084802</v>
      </c>
      <c r="I2221" s="61">
        <v>86.025090661569806</v>
      </c>
      <c r="J2221" s="123">
        <v>459294.65754998301</v>
      </c>
      <c r="K2221" s="99">
        <v>9995.75</v>
      </c>
      <c r="L2221" s="16">
        <v>9247.2427875775102</v>
      </c>
      <c r="M2221" s="17">
        <f>gp_need_index[[#This Row],[Normalised weighted population (base year)]]/gp_need_index[[#This Row],[Registered population (base year)]]</f>
        <v>0.92511745367556308</v>
      </c>
      <c r="N2221" s="99">
        <v>10061.2433085917</v>
      </c>
      <c r="O2221" s="16">
        <v>9280.6667189780492</v>
      </c>
      <c r="P2221" s="17">
        <f>gp_need_index[[#This Row],[Normalised weighted population 2026/27]]/gp_need_index[[#This Row],[Registered population 2026/27]]</f>
        <v>0.92241748204746377</v>
      </c>
      <c r="Q2221" s="99">
        <v>10124.2204783258</v>
      </c>
      <c r="R2221" s="16">
        <v>9313.2919376602003</v>
      </c>
      <c r="S2221" s="17">
        <f>gp_need_index[[#This Row],[Normalised weighted population 2027/28]]/gp_need_index[[#This Row],[Registered population 2027/28]]</f>
        <v>0.91990212556100914</v>
      </c>
      <c r="T2221" s="99">
        <v>10188.660976041599</v>
      </c>
      <c r="U2221" s="16">
        <v>9350.4420317969398</v>
      </c>
      <c r="V2221" s="17">
        <f>gp_need_index[[#This Row],[Normalised weighted population 2028/29]]/gp_need_index[[#This Row],[Registered population 2028/29]]</f>
        <v>0.91773021536238053</v>
      </c>
    </row>
    <row r="2222" spans="1:22" x14ac:dyDescent="0.2">
      <c r="A2222" s="6" t="s">
        <v>3000</v>
      </c>
      <c r="B2222" s="1" t="s">
        <v>8709</v>
      </c>
      <c r="C2222" s="95" t="s">
        <v>6283</v>
      </c>
      <c r="D2222" s="95" t="s">
        <v>12672</v>
      </c>
      <c r="E2222" s="95" t="s">
        <v>6643</v>
      </c>
      <c r="F2222" s="95" t="s">
        <v>6520</v>
      </c>
      <c r="G2222" s="95" t="s">
        <v>6520</v>
      </c>
      <c r="H2222" s="61">
        <v>5266.8010182797298</v>
      </c>
      <c r="I2222" s="61">
        <v>127.57332117041901</v>
      </c>
      <c r="J2222" s="123">
        <v>671903.29784569005</v>
      </c>
      <c r="K2222" s="99">
        <v>14513.583333333299</v>
      </c>
      <c r="L2222" s="16">
        <v>13527.8144929803</v>
      </c>
      <c r="M2222" s="17">
        <f>gp_need_index[[#This Row],[Normalised weighted population (base year)]]/gp_need_index[[#This Row],[Registered population (base year)]]</f>
        <v>0.93207956865559261</v>
      </c>
      <c r="N2222" s="99">
        <v>14686.739042493</v>
      </c>
      <c r="O2222" s="16">
        <v>13576.7104454279</v>
      </c>
      <c r="P2222" s="17">
        <f>gp_need_index[[#This Row],[Normalised weighted population 2026/27]]/gp_need_index[[#This Row],[Registered population 2026/27]]</f>
        <v>0.92441966907334128</v>
      </c>
      <c r="Q2222" s="99">
        <v>14856.1910256789</v>
      </c>
      <c r="R2222" s="16">
        <v>13624.4379590515</v>
      </c>
      <c r="S2222" s="17">
        <f>gp_need_index[[#This Row],[Normalised weighted population 2027/28]]/gp_need_index[[#This Row],[Registered population 2027/28]]</f>
        <v>0.91708823180192578</v>
      </c>
      <c r="T2222" s="99">
        <v>15022.4442658234</v>
      </c>
      <c r="U2222" s="16">
        <v>13678.784924241399</v>
      </c>
      <c r="V2222" s="17">
        <f>gp_need_index[[#This Row],[Normalised weighted population 2028/29]]/gp_need_index[[#This Row],[Registered population 2028/29]]</f>
        <v>0.91055654340892622</v>
      </c>
    </row>
    <row r="2223" spans="1:22" x14ac:dyDescent="0.2">
      <c r="A2223" s="6" t="s">
        <v>2819</v>
      </c>
      <c r="B2223" s="1" t="s">
        <v>8710</v>
      </c>
      <c r="C2223" s="95" t="s">
        <v>6523</v>
      </c>
      <c r="D2223" s="95" t="s">
        <v>12672</v>
      </c>
      <c r="E2223" s="95" t="s">
        <v>6643</v>
      </c>
      <c r="F2223" s="95" t="s">
        <v>6531</v>
      </c>
      <c r="G2223" s="95" t="s">
        <v>6531</v>
      </c>
      <c r="H2223" s="61">
        <v>5278.5495651533001</v>
      </c>
      <c r="I2223" s="61">
        <v>62.248236344645797</v>
      </c>
      <c r="J2223" s="123">
        <v>328580.40088859003</v>
      </c>
      <c r="K2223" s="99">
        <v>8309.1666666666697</v>
      </c>
      <c r="L2223" s="16">
        <v>6615.49768173751</v>
      </c>
      <c r="M2223" s="17">
        <f>gp_need_index[[#This Row],[Normalised weighted population (base year)]]/gp_need_index[[#This Row],[Registered population (base year)]]</f>
        <v>0.7961686107797622</v>
      </c>
      <c r="N2223" s="99">
        <v>8361.9615107488899</v>
      </c>
      <c r="O2223" s="16">
        <v>6639.4092352431599</v>
      </c>
      <c r="P2223" s="17">
        <f>gp_need_index[[#This Row],[Normalised weighted population 2026/27]]/gp_need_index[[#This Row],[Registered population 2026/27]]</f>
        <v>0.79400141063894236</v>
      </c>
      <c r="Q2223" s="99">
        <v>8417.4753832611805</v>
      </c>
      <c r="R2223" s="16">
        <v>6662.7493879260601</v>
      </c>
      <c r="S2223" s="17">
        <f>gp_need_index[[#This Row],[Normalised weighted population 2027/28]]/gp_need_index[[#This Row],[Registered population 2027/28]]</f>
        <v>0.791537733650575</v>
      </c>
      <c r="T2223" s="99">
        <v>8470.3105951178095</v>
      </c>
      <c r="U2223" s="16">
        <v>6689.3266463893196</v>
      </c>
      <c r="V2223" s="17">
        <f>gp_need_index[[#This Row],[Normalised weighted population 2028/29]]/gp_need_index[[#This Row],[Registered population 2028/29]]</f>
        <v>0.7897380587489875</v>
      </c>
    </row>
    <row r="2224" spans="1:22" x14ac:dyDescent="0.2">
      <c r="A2224" s="6" t="s">
        <v>2989</v>
      </c>
      <c r="B2224" s="1" t="s">
        <v>8711</v>
      </c>
      <c r="C2224" s="95" t="s">
        <v>6283</v>
      </c>
      <c r="D2224" s="95" t="s">
        <v>12672</v>
      </c>
      <c r="E2224" s="95" t="s">
        <v>6643</v>
      </c>
      <c r="F2224" s="95" t="s">
        <v>6525</v>
      </c>
      <c r="G2224" s="95" t="s">
        <v>6525</v>
      </c>
      <c r="H2224" s="61">
        <v>5355.5830409966602</v>
      </c>
      <c r="I2224" s="61">
        <v>125.070378636725</v>
      </c>
      <c r="J2224" s="123">
        <v>669824.79875787499</v>
      </c>
      <c r="K2224" s="99">
        <v>13091.083333333299</v>
      </c>
      <c r="L2224" s="16">
        <v>13485.966878637701</v>
      </c>
      <c r="M2224" s="17">
        <f>gp_need_index[[#This Row],[Normalised weighted population (base year)]]/gp_need_index[[#This Row],[Registered population (base year)]]</f>
        <v>1.0301643137737062</v>
      </c>
      <c r="N2224" s="99">
        <v>13145.934946451</v>
      </c>
      <c r="O2224" s="16">
        <v>13534.711573913501</v>
      </c>
      <c r="P2224" s="17">
        <f>gp_need_index[[#This Row],[Normalised weighted population 2026/27]]/gp_need_index[[#This Row],[Registered population 2026/27]]</f>
        <v>1.029573904712457</v>
      </c>
      <c r="Q2224" s="99">
        <v>13195.852813993501</v>
      </c>
      <c r="R2224" s="16">
        <v>13582.2914448721</v>
      </c>
      <c r="S2224" s="17">
        <f>gp_need_index[[#This Row],[Normalised weighted population 2027/28]]/gp_need_index[[#This Row],[Registered population 2027/28]]</f>
        <v>1.029284854592255</v>
      </c>
      <c r="T2224" s="99">
        <v>13244.8185119707</v>
      </c>
      <c r="U2224" s="16">
        <v>13636.4702904561</v>
      </c>
      <c r="V2224" s="17">
        <f>gp_need_index[[#This Row],[Normalised weighted population 2028/29]]/gp_need_index[[#This Row],[Registered population 2028/29]]</f>
        <v>1.0295701883820774</v>
      </c>
    </row>
    <row r="2225" spans="1:22" x14ac:dyDescent="0.2">
      <c r="A2225" s="6" t="s">
        <v>5961</v>
      </c>
      <c r="B2225" s="1" t="s">
        <v>12333</v>
      </c>
      <c r="C2225" s="95" t="s">
        <v>6523</v>
      </c>
      <c r="D2225" s="95" t="s">
        <v>12672</v>
      </c>
      <c r="E2225" s="95" t="s">
        <v>6643</v>
      </c>
      <c r="F2225" s="95" t="s">
        <v>6601</v>
      </c>
      <c r="G2225" s="95" t="s">
        <v>6601</v>
      </c>
      <c r="H2225" s="61">
        <v>5370.6573008661699</v>
      </c>
      <c r="I2225" s="61">
        <v>129.251691345316</v>
      </c>
      <c r="J2225" s="123">
        <v>694166.53977301996</v>
      </c>
      <c r="K2225" s="99">
        <v>15770.583333333299</v>
      </c>
      <c r="L2225" s="16">
        <v>13976.053112690801</v>
      </c>
      <c r="M2225" s="17">
        <f>gp_need_index[[#This Row],[Normalised weighted population (base year)]]/gp_need_index[[#This Row],[Registered population (base year)]]</f>
        <v>0.88621028260574786</v>
      </c>
      <c r="N2225" s="99">
        <v>15799.152922388101</v>
      </c>
      <c r="O2225" s="16">
        <v>14026.569212594301</v>
      </c>
      <c r="P2225" s="17">
        <f>gp_need_index[[#This Row],[Normalised weighted population 2026/27]]/gp_need_index[[#This Row],[Registered population 2026/27]]</f>
        <v>0.88780514256039822</v>
      </c>
      <c r="Q2225" s="99">
        <v>15830.834966915299</v>
      </c>
      <c r="R2225" s="16">
        <v>14075.878157929599</v>
      </c>
      <c r="S2225" s="17">
        <f>gp_need_index[[#This Row],[Normalised weighted population 2027/28]]/gp_need_index[[#This Row],[Registered population 2027/28]]</f>
        <v>0.8891431303116123</v>
      </c>
      <c r="T2225" s="99">
        <v>15859.0811183721</v>
      </c>
      <c r="U2225" s="16">
        <v>14132.0258876609</v>
      </c>
      <c r="V2225" s="17">
        <f>gp_need_index[[#This Row],[Normalised weighted population 2028/29]]/gp_need_index[[#This Row],[Registered population 2028/29]]</f>
        <v>0.89109991822221801</v>
      </c>
    </row>
    <row r="2226" spans="1:22" x14ac:dyDescent="0.2">
      <c r="A2226" s="6" t="s">
        <v>2848</v>
      </c>
      <c r="B2226" s="1" t="s">
        <v>8712</v>
      </c>
      <c r="C2226" s="95" t="s">
        <v>6523</v>
      </c>
      <c r="D2226" s="95" t="s">
        <v>12672</v>
      </c>
      <c r="E2226" s="95" t="s">
        <v>6643</v>
      </c>
      <c r="F2226" s="95" t="s">
        <v>6528</v>
      </c>
      <c r="G2226" s="95" t="s">
        <v>6528</v>
      </c>
      <c r="H2226" s="61">
        <v>5357.3790140523497</v>
      </c>
      <c r="I2226" s="61">
        <v>274.77933337300601</v>
      </c>
      <c r="J2226" s="123">
        <v>1472097.0341078399</v>
      </c>
      <c r="K2226" s="99">
        <v>32470.083333333299</v>
      </c>
      <c r="L2226" s="16">
        <v>29638.573968795801</v>
      </c>
      <c r="M2226" s="17">
        <f>gp_need_index[[#This Row],[Normalised weighted population (base year)]]/gp_need_index[[#This Row],[Registered population (base year)]]</f>
        <v>0.91279636287133536</v>
      </c>
      <c r="N2226" s="99">
        <v>32683.109900259598</v>
      </c>
      <c r="O2226" s="16">
        <v>29745.701864742699</v>
      </c>
      <c r="P2226" s="17">
        <f>gp_need_index[[#This Row],[Normalised weighted population 2026/27]]/gp_need_index[[#This Row],[Registered population 2026/27]]</f>
        <v>0.91012458592584644</v>
      </c>
      <c r="Q2226" s="99">
        <v>32878.838379066598</v>
      </c>
      <c r="R2226" s="16">
        <v>29850.269786162298</v>
      </c>
      <c r="S2226" s="17">
        <f>gp_need_index[[#This Row],[Normalised weighted population 2027/28]]/gp_need_index[[#This Row],[Registered population 2027/28]]</f>
        <v>0.90788699533762918</v>
      </c>
      <c r="T2226" s="99">
        <v>33076.713651289399</v>
      </c>
      <c r="U2226" s="16">
        <v>29969.340501435199</v>
      </c>
      <c r="V2226" s="17">
        <f>gp_need_index[[#This Row],[Normalised weighted population 2028/29]]/gp_need_index[[#This Row],[Registered population 2028/29]]</f>
        <v>0.90605556577918778</v>
      </c>
    </row>
    <row r="2227" spans="1:22" x14ac:dyDescent="0.2">
      <c r="A2227" s="6" t="s">
        <v>5938</v>
      </c>
      <c r="B2227" s="1" t="s">
        <v>8713</v>
      </c>
      <c r="C2227" s="95" t="s">
        <v>6523</v>
      </c>
      <c r="D2227" s="95" t="s">
        <v>12672</v>
      </c>
      <c r="E2227" s="95" t="s">
        <v>6643</v>
      </c>
      <c r="F2227" s="95" t="s">
        <v>6522</v>
      </c>
      <c r="G2227" s="95" t="s">
        <v>6522</v>
      </c>
      <c r="H2227" s="61">
        <v>5236.73458109274</v>
      </c>
      <c r="I2227" s="61">
        <v>158.20892184770801</v>
      </c>
      <c r="J2227" s="123">
        <v>828498.13207728998</v>
      </c>
      <c r="K2227" s="99">
        <v>20521.833333333299</v>
      </c>
      <c r="L2227" s="16">
        <v>16680.628111898699</v>
      </c>
      <c r="M2227" s="17">
        <f>gp_need_index[[#This Row],[Normalised weighted population (base year)]]/gp_need_index[[#This Row],[Registered population (base year)]]</f>
        <v>0.81282348613584199</v>
      </c>
      <c r="N2227" s="99">
        <v>20654.343480797201</v>
      </c>
      <c r="O2227" s="16">
        <v>16740.9198315537</v>
      </c>
      <c r="P2227" s="17">
        <f>gp_need_index[[#This Row],[Normalised weighted population 2026/27]]/gp_need_index[[#This Row],[Registered population 2026/27]]</f>
        <v>0.81052781208553559</v>
      </c>
      <c r="Q2227" s="99">
        <v>20793.357743242399</v>
      </c>
      <c r="R2227" s="16">
        <v>16799.7707942036</v>
      </c>
      <c r="S2227" s="17">
        <f>gp_need_index[[#This Row],[Normalised weighted population 2027/28]]/gp_need_index[[#This Row],[Registered population 2027/28]]</f>
        <v>0.80793929492524275</v>
      </c>
      <c r="T2227" s="99">
        <v>20927.363698468402</v>
      </c>
      <c r="U2227" s="16">
        <v>16866.783948162301</v>
      </c>
      <c r="V2227" s="17">
        <f>gp_need_index[[#This Row],[Normalised weighted population 2028/29]]/gp_need_index[[#This Row],[Registered population 2028/29]]</f>
        <v>0.8059679275032966</v>
      </c>
    </row>
    <row r="2228" spans="1:22" x14ac:dyDescent="0.2">
      <c r="A2228" s="6" t="s">
        <v>5927</v>
      </c>
      <c r="B2228" s="1" t="s">
        <v>8714</v>
      </c>
      <c r="C2228" s="95" t="s">
        <v>6523</v>
      </c>
      <c r="D2228" s="95" t="s">
        <v>12672</v>
      </c>
      <c r="E2228" s="95" t="s">
        <v>6643</v>
      </c>
      <c r="F2228" s="95" t="s">
        <v>6522</v>
      </c>
      <c r="G2228" s="95" t="s">
        <v>6522</v>
      </c>
      <c r="H2228" s="61">
        <v>5189.30951248972</v>
      </c>
      <c r="I2228" s="61">
        <v>112.95675638137099</v>
      </c>
      <c r="J2228" s="123">
        <v>586167.57038983295</v>
      </c>
      <c r="K2228" s="99">
        <v>14346.083333333299</v>
      </c>
      <c r="L2228" s="16">
        <v>11801.6479148995</v>
      </c>
      <c r="M2228" s="17">
        <f>gp_need_index[[#This Row],[Normalised weighted population (base year)]]/gp_need_index[[#This Row],[Registered population (base year)]]</f>
        <v>0.82263901865662714</v>
      </c>
      <c r="N2228" s="99">
        <v>14439.235668895601</v>
      </c>
      <c r="O2228" s="16">
        <v>11844.3046807466</v>
      </c>
      <c r="P2228" s="17">
        <f>gp_need_index[[#This Row],[Normalised weighted population 2026/27]]/gp_need_index[[#This Row],[Registered population 2026/27]]</f>
        <v>0.82028612541182544</v>
      </c>
      <c r="Q2228" s="99">
        <v>14531.3876582629</v>
      </c>
      <c r="R2228" s="16">
        <v>11885.9421020707</v>
      </c>
      <c r="S2228" s="17">
        <f>gp_need_index[[#This Row],[Normalised weighted population 2027/28]]/gp_need_index[[#This Row],[Registered population 2027/28]]</f>
        <v>0.81794955730274421</v>
      </c>
      <c r="T2228" s="99">
        <v>14616.4542029981</v>
      </c>
      <c r="U2228" s="16">
        <v>11933.354324403201</v>
      </c>
      <c r="V2228" s="17">
        <f>gp_need_index[[#This Row],[Normalised weighted population 2028/29]]/gp_need_index[[#This Row],[Registered population 2028/29]]</f>
        <v>0.81643291585420585</v>
      </c>
    </row>
    <row r="2229" spans="1:22" x14ac:dyDescent="0.2">
      <c r="A2229" s="6" t="s">
        <v>2847</v>
      </c>
      <c r="B2229" s="1" t="s">
        <v>8059</v>
      </c>
      <c r="C2229" s="95" t="s">
        <v>6523</v>
      </c>
      <c r="D2229" s="95" t="s">
        <v>12672</v>
      </c>
      <c r="E2229" s="95" t="s">
        <v>6643</v>
      </c>
      <c r="F2229" s="95" t="s">
        <v>6524</v>
      </c>
      <c r="G2229" s="95" t="s">
        <v>6524</v>
      </c>
      <c r="H2229" s="61">
        <v>5223.4797781808002</v>
      </c>
      <c r="I2229" s="61">
        <v>77.365969744195198</v>
      </c>
      <c r="J2229" s="123">
        <v>404119.578478151</v>
      </c>
      <c r="K2229" s="99">
        <v>9801.0833333333394</v>
      </c>
      <c r="L2229" s="16">
        <v>8136.3712727145503</v>
      </c>
      <c r="M2229" s="17">
        <f>gp_need_index[[#This Row],[Normalised weighted population (base year)]]/gp_need_index[[#This Row],[Registered population (base year)]]</f>
        <v>0.83015019829929126</v>
      </c>
      <c r="N2229" s="99">
        <v>9895.7902707568101</v>
      </c>
      <c r="O2229" s="16">
        <v>8165.7799863728396</v>
      </c>
      <c r="P2229" s="17">
        <f>gp_need_index[[#This Row],[Normalised weighted population 2026/27]]/gp_need_index[[#This Row],[Registered population 2026/27]]</f>
        <v>0.82517714734755965</v>
      </c>
      <c r="Q2229" s="99">
        <v>9987.4887647627693</v>
      </c>
      <c r="R2229" s="16">
        <v>8194.4859366922192</v>
      </c>
      <c r="S2229" s="17">
        <f>gp_need_index[[#This Row],[Normalised weighted population 2027/28]]/gp_need_index[[#This Row],[Registered population 2027/28]]</f>
        <v>0.82047510937919554</v>
      </c>
      <c r="T2229" s="99">
        <v>10074.733303036001</v>
      </c>
      <c r="U2229" s="16">
        <v>8227.1731890609808</v>
      </c>
      <c r="V2229" s="17">
        <f>gp_need_index[[#This Row],[Normalised weighted population 2028/29]]/gp_need_index[[#This Row],[Registered population 2028/29]]</f>
        <v>0.81661448909836043</v>
      </c>
    </row>
    <row r="2230" spans="1:22" x14ac:dyDescent="0.2">
      <c r="A2230" s="6" t="s">
        <v>5963</v>
      </c>
      <c r="B2230" s="1" t="s">
        <v>8715</v>
      </c>
      <c r="C2230" s="95" t="s">
        <v>6523</v>
      </c>
      <c r="D2230" s="95" t="s">
        <v>12672</v>
      </c>
      <c r="E2230" s="95" t="s">
        <v>6643</v>
      </c>
      <c r="F2230" s="95" t="s">
        <v>6601</v>
      </c>
      <c r="G2230" s="95" t="s">
        <v>6601</v>
      </c>
      <c r="H2230" s="61">
        <v>5311.9799081307901</v>
      </c>
      <c r="I2230" s="61">
        <v>113.19263400109099</v>
      </c>
      <c r="J2230" s="123">
        <v>601276.99756219506</v>
      </c>
      <c r="K2230" s="99">
        <v>14762.333333333299</v>
      </c>
      <c r="L2230" s="16">
        <v>12105.8546787869</v>
      </c>
      <c r="M2230" s="17">
        <f>gp_need_index[[#This Row],[Normalised weighted population (base year)]]/gp_need_index[[#This Row],[Registered population (base year)]]</f>
        <v>0.82005021871792583</v>
      </c>
      <c r="N2230" s="99">
        <v>14798.9344203456</v>
      </c>
      <c r="O2230" s="16">
        <v>12149.610992492801</v>
      </c>
      <c r="P2230" s="17">
        <f>gp_need_index[[#This Row],[Normalised weighted population 2026/27]]/gp_need_index[[#This Row],[Registered population 2026/27]]</f>
        <v>0.82097877099782901</v>
      </c>
      <c r="Q2230" s="99">
        <v>14838.140480613099</v>
      </c>
      <c r="R2230" s="16">
        <v>12192.321686404801</v>
      </c>
      <c r="S2230" s="17">
        <f>gp_need_index[[#This Row],[Normalised weighted population 2027/28]]/gp_need_index[[#This Row],[Registered population 2027/28]]</f>
        <v>0.82168798053467573</v>
      </c>
      <c r="T2230" s="99">
        <v>14876.8923360714</v>
      </c>
      <c r="U2230" s="16">
        <v>12240.9560362595</v>
      </c>
      <c r="V2230" s="17">
        <f>gp_need_index[[#This Row],[Normalised weighted population 2028/29]]/gp_need_index[[#This Row],[Registered population 2028/29]]</f>
        <v>0.82281673885475048</v>
      </c>
    </row>
    <row r="2231" spans="1:22" x14ac:dyDescent="0.2">
      <c r="A2231" s="6" t="s">
        <v>2840</v>
      </c>
      <c r="B2231" s="1" t="s">
        <v>8716</v>
      </c>
      <c r="C2231" s="95" t="s">
        <v>6523</v>
      </c>
      <c r="D2231" s="95" t="s">
        <v>12672</v>
      </c>
      <c r="E2231" s="95" t="s">
        <v>6643</v>
      </c>
      <c r="F2231" s="95" t="s">
        <v>6524</v>
      </c>
      <c r="G2231" s="95" t="s">
        <v>6524</v>
      </c>
      <c r="H2231" s="61">
        <v>5271.0882670084602</v>
      </c>
      <c r="I2231" s="61">
        <v>54.294165733533497</v>
      </c>
      <c r="J2231" s="123">
        <v>286189.33996504103</v>
      </c>
      <c r="K2231" s="99">
        <v>6047.25</v>
      </c>
      <c r="L2231" s="16">
        <v>5762.0141370472802</v>
      </c>
      <c r="M2231" s="17">
        <f>gp_need_index[[#This Row],[Normalised weighted population (base year)]]/gp_need_index[[#This Row],[Registered population (base year)]]</f>
        <v>0.95283213643346654</v>
      </c>
      <c r="N2231" s="99">
        <v>6098.9005606416704</v>
      </c>
      <c r="O2231" s="16">
        <v>5782.8407952923098</v>
      </c>
      <c r="P2231" s="17">
        <f>gp_need_index[[#This Row],[Normalised weighted population 2026/27]]/gp_need_index[[#This Row],[Registered population 2026/27]]</f>
        <v>0.94817758345020342</v>
      </c>
      <c r="Q2231" s="99">
        <v>6146.8531471766901</v>
      </c>
      <c r="R2231" s="16">
        <v>5803.1697707057501</v>
      </c>
      <c r="S2231" s="17">
        <f>gp_need_index[[#This Row],[Normalised weighted population 2027/28]]/gp_need_index[[#This Row],[Registered population 2027/28]]</f>
        <v>0.94408791486603238</v>
      </c>
      <c r="T2231" s="99">
        <v>6193.3315627112897</v>
      </c>
      <c r="U2231" s="16">
        <v>5826.3182239826701</v>
      </c>
      <c r="V2231" s="17">
        <f>gp_need_index[[#This Row],[Normalised weighted population 2028/29]]/gp_need_index[[#This Row],[Registered population 2028/29]]</f>
        <v>0.94074056345726309</v>
      </c>
    </row>
    <row r="2232" spans="1:22" x14ac:dyDescent="0.2">
      <c r="A2232" s="6" t="s">
        <v>3002</v>
      </c>
      <c r="B2232" s="1" t="s">
        <v>8717</v>
      </c>
      <c r="C2232" s="95" t="s">
        <v>6283</v>
      </c>
      <c r="D2232" s="95" t="s">
        <v>12672</v>
      </c>
      <c r="E2232" s="95" t="s">
        <v>6643</v>
      </c>
      <c r="F2232" s="95" t="s">
        <v>6520</v>
      </c>
      <c r="G2232" s="95" t="s">
        <v>6520</v>
      </c>
      <c r="H2232" s="61">
        <v>5259.0739968039798</v>
      </c>
      <c r="I2232" s="61">
        <v>75.2244577121009</v>
      </c>
      <c r="J2232" s="123">
        <v>395610.98947739002</v>
      </c>
      <c r="K2232" s="99">
        <v>9210.0833333333303</v>
      </c>
      <c r="L2232" s="16">
        <v>7965.0629699150704</v>
      </c>
      <c r="M2232" s="17">
        <f>gp_need_index[[#This Row],[Normalised weighted population (base year)]]/gp_need_index[[#This Row],[Registered population (base year)]]</f>
        <v>0.86481985902209424</v>
      </c>
      <c r="N2232" s="99">
        <v>9326.9173805887294</v>
      </c>
      <c r="O2232" s="16">
        <v>7993.8524939302897</v>
      </c>
      <c r="P2232" s="17">
        <f>gp_need_index[[#This Row],[Normalised weighted population 2026/27]]/gp_need_index[[#This Row],[Registered population 2026/27]]</f>
        <v>0.85707336815989954</v>
      </c>
      <c r="Q2232" s="99">
        <v>9441.3267724657198</v>
      </c>
      <c r="R2232" s="16">
        <v>8021.9540510300603</v>
      </c>
      <c r="S2232" s="17">
        <f>gp_need_index[[#This Row],[Normalised weighted population 2027/28]]/gp_need_index[[#This Row],[Registered population 2027/28]]</f>
        <v>0.84966384962174413</v>
      </c>
      <c r="T2232" s="99">
        <v>9555.2875032558204</v>
      </c>
      <c r="U2232" s="16">
        <v>8053.9530853297601</v>
      </c>
      <c r="V2232" s="17">
        <f>gp_need_index[[#This Row],[Normalised weighted population 2028/29]]/gp_need_index[[#This Row],[Registered population 2028/29]]</f>
        <v>0.84287919987603688</v>
      </c>
    </row>
    <row r="2233" spans="1:22" x14ac:dyDescent="0.2">
      <c r="A2233" s="6" t="s">
        <v>2838</v>
      </c>
      <c r="B2233" s="1" t="s">
        <v>8718</v>
      </c>
      <c r="C2233" s="95" t="s">
        <v>6523</v>
      </c>
      <c r="D2233" s="95" t="s">
        <v>12672</v>
      </c>
      <c r="E2233" s="95" t="s">
        <v>6643</v>
      </c>
      <c r="F2233" s="95" t="s">
        <v>6531</v>
      </c>
      <c r="G2233" s="95" t="s">
        <v>6531</v>
      </c>
      <c r="H2233" s="61">
        <v>5347.7834519307298</v>
      </c>
      <c r="I2233" s="61">
        <v>168.34815948088999</v>
      </c>
      <c r="J2233" s="123">
        <v>900289.50143489905</v>
      </c>
      <c r="K2233" s="99">
        <v>17751</v>
      </c>
      <c r="L2233" s="16">
        <v>18126.044930034099</v>
      </c>
      <c r="M2233" s="17">
        <f>gp_need_index[[#This Row],[Normalised weighted population (base year)]]/gp_need_index[[#This Row],[Registered population (base year)]]</f>
        <v>1.0211281015173286</v>
      </c>
      <c r="N2233" s="99">
        <v>17856.4931496473</v>
      </c>
      <c r="O2233" s="16">
        <v>18191.561073193901</v>
      </c>
      <c r="P2233" s="17">
        <f>gp_need_index[[#This Row],[Normalised weighted population 2026/27]]/gp_need_index[[#This Row],[Registered population 2026/27]]</f>
        <v>1.018764486438549</v>
      </c>
      <c r="Q2233" s="99">
        <v>17961.784508990298</v>
      </c>
      <c r="R2233" s="16">
        <v>18255.511614265401</v>
      </c>
      <c r="S2233" s="17">
        <f>gp_need_index[[#This Row],[Normalised weighted population 2027/28]]/gp_need_index[[#This Row],[Registered population 2027/28]]</f>
        <v>1.0163528910575719</v>
      </c>
      <c r="T2233" s="99">
        <v>18068.235325135</v>
      </c>
      <c r="U2233" s="16">
        <v>18328.331620287299</v>
      </c>
      <c r="V2233" s="17">
        <f>gp_need_index[[#This Row],[Normalised weighted population 2028/29]]/gp_need_index[[#This Row],[Registered population 2028/29]]</f>
        <v>1.01439522402005</v>
      </c>
    </row>
    <row r="2234" spans="1:22" x14ac:dyDescent="0.2">
      <c r="A2234" s="6" t="s">
        <v>2853</v>
      </c>
      <c r="B2234" s="1" t="s">
        <v>8719</v>
      </c>
      <c r="C2234" s="95" t="s">
        <v>6362</v>
      </c>
      <c r="D2234" s="95" t="s">
        <v>12672</v>
      </c>
      <c r="E2234" s="95" t="s">
        <v>6643</v>
      </c>
      <c r="F2234" s="95" t="s">
        <v>6527</v>
      </c>
      <c r="G2234" s="95" t="s">
        <v>6527</v>
      </c>
      <c r="H2234" s="61">
        <v>5185.7640579578501</v>
      </c>
      <c r="I2234" s="61">
        <v>92.999470075168404</v>
      </c>
      <c r="J2234" s="123">
        <v>482273.30932493502</v>
      </c>
      <c r="K2234" s="99">
        <v>12080.083333333299</v>
      </c>
      <c r="L2234" s="16">
        <v>9709.8851641025503</v>
      </c>
      <c r="M2234" s="17">
        <f>gp_need_index[[#This Row],[Normalised weighted population (base year)]]/gp_need_index[[#This Row],[Registered population (base year)]]</f>
        <v>0.80379289580805136</v>
      </c>
      <c r="N2234" s="99">
        <v>12180.5956108848</v>
      </c>
      <c r="O2234" s="16">
        <v>9744.9813049833901</v>
      </c>
      <c r="P2234" s="17">
        <f>gp_need_index[[#This Row],[Normalised weighted population 2026/27]]/gp_need_index[[#This Row],[Registered population 2026/27]]</f>
        <v>0.80004144430138524</v>
      </c>
      <c r="Q2234" s="99">
        <v>12273.3042082549</v>
      </c>
      <c r="R2234" s="16">
        <v>9779.2387733049709</v>
      </c>
      <c r="S2234" s="17">
        <f>gp_need_index[[#This Row],[Normalised weighted population 2027/28]]/gp_need_index[[#This Row],[Registered population 2027/28]]</f>
        <v>0.79678940628942885</v>
      </c>
      <c r="T2234" s="99">
        <v>12361.9851318277</v>
      </c>
      <c r="U2234" s="16">
        <v>9818.2474979799499</v>
      </c>
      <c r="V2234" s="17">
        <f>gp_need_index[[#This Row],[Normalised weighted population 2028/29]]/gp_need_index[[#This Row],[Registered population 2028/29]]</f>
        <v>0.79422903306213066</v>
      </c>
    </row>
    <row r="2235" spans="1:22" x14ac:dyDescent="0.2">
      <c r="A2235" s="6" t="s">
        <v>2957</v>
      </c>
      <c r="B2235" s="1" t="s">
        <v>8720</v>
      </c>
      <c r="C2235" s="95" t="s">
        <v>6523</v>
      </c>
      <c r="D2235" s="95" t="s">
        <v>12672</v>
      </c>
      <c r="E2235" s="95" t="s">
        <v>6643</v>
      </c>
      <c r="F2235" s="95" t="s">
        <v>6600</v>
      </c>
      <c r="G2235" s="95" t="s">
        <v>6600</v>
      </c>
      <c r="H2235" s="61">
        <v>5366.7029393155799</v>
      </c>
      <c r="I2235" s="61">
        <v>86.031504889743999</v>
      </c>
      <c r="J2235" s="123">
        <v>461705.53016553202</v>
      </c>
      <c r="K2235" s="99">
        <v>7648.9166666666697</v>
      </c>
      <c r="L2235" s="16">
        <v>9295.7822688003507</v>
      </c>
      <c r="M2235" s="17">
        <f>gp_need_index[[#This Row],[Normalised weighted population (base year)]]/gp_need_index[[#This Row],[Registered population (base year)]]</f>
        <v>1.2153070394021392</v>
      </c>
      <c r="N2235" s="99">
        <v>7687.9094601407796</v>
      </c>
      <c r="O2235" s="16">
        <v>9329.3816449608003</v>
      </c>
      <c r="P2235" s="17">
        <f>gp_need_index[[#This Row],[Normalised weighted population 2026/27]]/gp_need_index[[#This Row],[Registered population 2026/27]]</f>
        <v>1.2135134646590859</v>
      </c>
      <c r="Q2235" s="99">
        <v>7726.2522568225104</v>
      </c>
      <c r="R2235" s="16">
        <v>9362.1781158989997</v>
      </c>
      <c r="S2235" s="17">
        <f>gp_need_index[[#This Row],[Normalised weighted population 2027/28]]/gp_need_index[[#This Row],[Registered population 2027/28]]</f>
        <v>1.2117360143958436</v>
      </c>
      <c r="T2235" s="99">
        <v>7764.4170660170303</v>
      </c>
      <c r="U2235" s="16">
        <v>9399.5232137074399</v>
      </c>
      <c r="V2235" s="17">
        <f>gp_need_index[[#This Row],[Normalised weighted population 2028/29]]/gp_need_index[[#This Row],[Registered population 2028/29]]</f>
        <v>1.2105896854571185</v>
      </c>
    </row>
    <row r="2236" spans="1:22" x14ac:dyDescent="0.2">
      <c r="A2236" s="6" t="s">
        <v>2991</v>
      </c>
      <c r="B2236" s="1" t="s">
        <v>8721</v>
      </c>
      <c r="C2236" s="95" t="s">
        <v>6283</v>
      </c>
      <c r="D2236" s="95" t="s">
        <v>12672</v>
      </c>
      <c r="E2236" s="95" t="s">
        <v>6643</v>
      </c>
      <c r="F2236" s="95" t="s">
        <v>6526</v>
      </c>
      <c r="G2236" s="95" t="s">
        <v>6526</v>
      </c>
      <c r="H2236" s="61">
        <v>5373.5741447679902</v>
      </c>
      <c r="I2236" s="61">
        <v>181.107999155388</v>
      </c>
      <c r="J2236" s="123">
        <v>973197.26167205698</v>
      </c>
      <c r="K2236" s="99">
        <v>14492.25</v>
      </c>
      <c r="L2236" s="16">
        <v>19593.938686098802</v>
      </c>
      <c r="M2236" s="17">
        <f>gp_need_index[[#This Row],[Normalised weighted population (base year)]]/gp_need_index[[#This Row],[Registered population (base year)]]</f>
        <v>1.3520287523399612</v>
      </c>
      <c r="N2236" s="99">
        <v>14512.348844457299</v>
      </c>
      <c r="O2236" s="16">
        <v>19664.760495102299</v>
      </c>
      <c r="P2236" s="17">
        <f>gp_need_index[[#This Row],[Normalised weighted population 2026/27]]/gp_need_index[[#This Row],[Registered population 2026/27]]</f>
        <v>1.3550363697750318</v>
      </c>
      <c r="Q2236" s="99">
        <v>14539.5967197994</v>
      </c>
      <c r="R2236" s="16">
        <v>19733.889915532</v>
      </c>
      <c r="S2236" s="17">
        <f>gp_need_index[[#This Row],[Normalised weighted population 2027/28]]/gp_need_index[[#This Row],[Registered population 2027/28]]</f>
        <v>1.3572515315131977</v>
      </c>
      <c r="T2236" s="99">
        <v>14567.9843604007</v>
      </c>
      <c r="U2236" s="16">
        <v>19812.607073004699</v>
      </c>
      <c r="V2236" s="17">
        <f>gp_need_index[[#This Row],[Normalised weighted population 2028/29]]/gp_need_index[[#This Row],[Registered population 2028/29]]</f>
        <v>1.3600101827992177</v>
      </c>
    </row>
    <row r="2237" spans="1:22" x14ac:dyDescent="0.2">
      <c r="A2237" s="6" t="s">
        <v>2953</v>
      </c>
      <c r="B2237" s="1" t="s">
        <v>8722</v>
      </c>
      <c r="C2237" s="95" t="s">
        <v>6523</v>
      </c>
      <c r="D2237" s="95" t="s">
        <v>12672</v>
      </c>
      <c r="E2237" s="95" t="s">
        <v>6643</v>
      </c>
      <c r="F2237" s="95" t="s">
        <v>6600</v>
      </c>
      <c r="G2237" s="95" t="s">
        <v>6600</v>
      </c>
      <c r="H2237" s="61">
        <v>5327.4506949491297</v>
      </c>
      <c r="I2237" s="61">
        <v>65.379100674757595</v>
      </c>
      <c r="J2237" s="123">
        <v>348303.935324886</v>
      </c>
      <c r="K2237" s="99">
        <v>7343.4166666666697</v>
      </c>
      <c r="L2237" s="16">
        <v>7012.6029137785099</v>
      </c>
      <c r="M2237" s="17">
        <f>gp_need_index[[#This Row],[Normalised weighted population (base year)]]/gp_need_index[[#This Row],[Registered population (base year)]]</f>
        <v>0.95495097610492485</v>
      </c>
      <c r="N2237" s="99">
        <v>7389.0260542071301</v>
      </c>
      <c r="O2237" s="16">
        <v>7037.9497943691504</v>
      </c>
      <c r="P2237" s="17">
        <f>gp_need_index[[#This Row],[Normalised weighted population 2026/27]]/gp_need_index[[#This Row],[Registered population 2026/27]]</f>
        <v>0.9524868017432303</v>
      </c>
      <c r="Q2237" s="99">
        <v>7430.8385814390904</v>
      </c>
      <c r="R2237" s="16">
        <v>7062.6909749403503</v>
      </c>
      <c r="S2237" s="17">
        <f>gp_need_index[[#This Row],[Normalised weighted population 2027/28]]/gp_need_index[[#This Row],[Registered population 2027/28]]</f>
        <v>0.95045678862971039</v>
      </c>
      <c r="T2237" s="99">
        <v>7474.1354971188703</v>
      </c>
      <c r="U2237" s="16">
        <v>7090.8635734515901</v>
      </c>
      <c r="V2237" s="17">
        <f>gp_need_index[[#This Row],[Normalised weighted population 2028/29]]/gp_need_index[[#This Row],[Registered population 2028/29]]</f>
        <v>0.94872023342164136</v>
      </c>
    </row>
    <row r="2238" spans="1:22" x14ac:dyDescent="0.2">
      <c r="A2238" s="6" t="s">
        <v>2880</v>
      </c>
      <c r="B2238" s="1" t="s">
        <v>8723</v>
      </c>
      <c r="C2238" s="95" t="s">
        <v>6362</v>
      </c>
      <c r="D2238" s="95" t="s">
        <v>12672</v>
      </c>
      <c r="E2238" s="95" t="s">
        <v>6643</v>
      </c>
      <c r="F2238" s="95" t="s">
        <v>6527</v>
      </c>
      <c r="G2238" s="95" t="s">
        <v>6527</v>
      </c>
      <c r="H2238" s="61">
        <v>5287.1635864257796</v>
      </c>
      <c r="I2238" s="61">
        <v>99.186313422961305</v>
      </c>
      <c r="J2238" s="123">
        <v>524414.26460169605</v>
      </c>
      <c r="K2238" s="99">
        <v>16183.833333333299</v>
      </c>
      <c r="L2238" s="16">
        <v>10558.3331883477</v>
      </c>
      <c r="M2238" s="17">
        <f>gp_need_index[[#This Row],[Normalised weighted population (base year)]]/gp_need_index[[#This Row],[Registered population (base year)]]</f>
        <v>0.65240001987669105</v>
      </c>
      <c r="N2238" s="99">
        <v>16250.9281007755</v>
      </c>
      <c r="O2238" s="16">
        <v>10596.4960237245</v>
      </c>
      <c r="P2238" s="17">
        <f>gp_need_index[[#This Row],[Normalised weighted population 2026/27]]/gp_need_index[[#This Row],[Registered population 2026/27]]</f>
        <v>0.65205482160854744</v>
      </c>
      <c r="Q2238" s="99">
        <v>16302.374765089</v>
      </c>
      <c r="R2238" s="16">
        <v>10633.7469034842</v>
      </c>
      <c r="S2238" s="17">
        <f>gp_need_index[[#This Row],[Normalised weighted population 2027/28]]/gp_need_index[[#This Row],[Registered population 2027/28]]</f>
        <v>0.65228207894324819</v>
      </c>
      <c r="T2238" s="99">
        <v>16417.780764282801</v>
      </c>
      <c r="U2238" s="16">
        <v>10676.164203525401</v>
      </c>
      <c r="V2238" s="17">
        <f>gp_need_index[[#This Row],[Normalised weighted population 2028/29]]/gp_need_index[[#This Row],[Registered population 2028/29]]</f>
        <v>0.65028059253608761</v>
      </c>
    </row>
    <row r="2239" spans="1:22" x14ac:dyDescent="0.2">
      <c r="A2239" s="6" t="s">
        <v>5937</v>
      </c>
      <c r="B2239" s="1" t="s">
        <v>12334</v>
      </c>
      <c r="C2239" s="95" t="s">
        <v>6523</v>
      </c>
      <c r="D2239" s="95" t="s">
        <v>12672</v>
      </c>
      <c r="E2239" s="95" t="s">
        <v>6643</v>
      </c>
      <c r="F2239" s="95" t="s">
        <v>6529</v>
      </c>
      <c r="G2239" s="95" t="s">
        <v>6529</v>
      </c>
      <c r="H2239" s="61">
        <v>5204.8553779069798</v>
      </c>
      <c r="I2239" s="61">
        <v>50.089212295524497</v>
      </c>
      <c r="J2239" s="123">
        <v>260707.105991485</v>
      </c>
      <c r="K2239" s="99">
        <v>6319.1666666666697</v>
      </c>
      <c r="L2239" s="16">
        <v>5248.9657040863804</v>
      </c>
      <c r="M2239" s="17">
        <f>gp_need_index[[#This Row],[Normalised weighted population (base year)]]/gp_need_index[[#This Row],[Registered population (base year)]]</f>
        <v>0.83064207370482046</v>
      </c>
      <c r="N2239" s="99">
        <v>6328.9036794491003</v>
      </c>
      <c r="O2239" s="16">
        <v>5267.9379614010604</v>
      </c>
      <c r="P2239" s="17">
        <f>gp_need_index[[#This Row],[Normalised weighted population 2026/27]]/gp_need_index[[#This Row],[Registered population 2026/27]]</f>
        <v>0.83236184783580214</v>
      </c>
      <c r="Q2239" s="99">
        <v>6337.2764678393796</v>
      </c>
      <c r="R2239" s="16">
        <v>5286.4568494506902</v>
      </c>
      <c r="S2239" s="17">
        <f>gp_need_index[[#This Row],[Normalised weighted population 2027/28]]/gp_need_index[[#This Row],[Registered population 2027/28]]</f>
        <v>0.83418434974055122</v>
      </c>
      <c r="T2239" s="99">
        <v>6345.1824153637199</v>
      </c>
      <c r="U2239" s="16">
        <v>5307.5441696937896</v>
      </c>
      <c r="V2239" s="17">
        <f>gp_need_index[[#This Row],[Normalised weighted population 2028/29]]/gp_need_index[[#This Row],[Registered population 2028/29]]</f>
        <v>0.83646833491225159</v>
      </c>
    </row>
    <row r="2240" spans="1:22" x14ac:dyDescent="0.2">
      <c r="A2240" s="6" t="s">
        <v>5955</v>
      </c>
      <c r="B2240" s="1" t="s">
        <v>8724</v>
      </c>
      <c r="C2240" s="95" t="s">
        <v>6523</v>
      </c>
      <c r="D2240" s="95" t="s">
        <v>12672</v>
      </c>
      <c r="E2240" s="95" t="s">
        <v>6643</v>
      </c>
      <c r="F2240" s="95" t="s">
        <v>6601</v>
      </c>
      <c r="G2240" s="95" t="s">
        <v>6601</v>
      </c>
      <c r="H2240" s="61">
        <v>5300.7416933710701</v>
      </c>
      <c r="I2240" s="61">
        <v>196.684983486237</v>
      </c>
      <c r="J2240" s="123">
        <v>1042576.2924255</v>
      </c>
      <c r="K2240" s="99">
        <v>21791.833333333299</v>
      </c>
      <c r="L2240" s="16">
        <v>20990.786507421501</v>
      </c>
      <c r="M2240" s="17">
        <f>gp_need_index[[#This Row],[Normalised weighted population (base year)]]/gp_need_index[[#This Row],[Registered population (base year)]]</f>
        <v>0.96324096216877275</v>
      </c>
      <c r="N2240" s="99">
        <v>21815.195595586702</v>
      </c>
      <c r="O2240" s="16">
        <v>21066.657188486599</v>
      </c>
      <c r="P2240" s="17">
        <f>gp_need_index[[#This Row],[Normalised weighted population 2026/27]]/gp_need_index[[#This Row],[Registered population 2026/27]]</f>
        <v>0.96568729334466596</v>
      </c>
      <c r="Q2240" s="99">
        <v>21846.686135367101</v>
      </c>
      <c r="R2240" s="16">
        <v>21140.714830947902</v>
      </c>
      <c r="S2240" s="17">
        <f>gp_need_index[[#This Row],[Normalised weighted population 2027/28]]/gp_need_index[[#This Row],[Registered population 2027/28]]</f>
        <v>0.96768519948312348</v>
      </c>
      <c r="T2240" s="99">
        <v>21885.877013944199</v>
      </c>
      <c r="U2240" s="16">
        <v>21225.043718235502</v>
      </c>
      <c r="V2240" s="17">
        <f>gp_need_index[[#This Row],[Normalised weighted population 2028/29]]/gp_need_index[[#This Row],[Registered population 2028/29]]</f>
        <v>0.96980549167448682</v>
      </c>
    </row>
    <row r="2241" spans="1:22" x14ac:dyDescent="0.2">
      <c r="A2241" s="6" t="s">
        <v>5945</v>
      </c>
      <c r="B2241" s="1" t="s">
        <v>8725</v>
      </c>
      <c r="C2241" s="95" t="s">
        <v>6523</v>
      </c>
      <c r="D2241" s="95" t="s">
        <v>12672</v>
      </c>
      <c r="E2241" s="95" t="s">
        <v>6643</v>
      </c>
      <c r="F2241" s="95" t="s">
        <v>6601</v>
      </c>
      <c r="G2241" s="95" t="s">
        <v>6601</v>
      </c>
      <c r="H2241" s="61">
        <v>5266.5282287597702</v>
      </c>
      <c r="I2241" s="61">
        <v>46.771610859777901</v>
      </c>
      <c r="J2241" s="123">
        <v>246324.00889758699</v>
      </c>
      <c r="K2241" s="99">
        <v>5082.3333333333303</v>
      </c>
      <c r="L2241" s="16">
        <v>4959.3825602848501</v>
      </c>
      <c r="M2241" s="17">
        <f>gp_need_index[[#This Row],[Normalised weighted population (base year)]]/gp_need_index[[#This Row],[Registered population (base year)]]</f>
        <v>0.97580820363707998</v>
      </c>
      <c r="N2241" s="99">
        <v>5092.3479775790802</v>
      </c>
      <c r="O2241" s="16">
        <v>4977.3081264554203</v>
      </c>
      <c r="P2241" s="17">
        <f>gp_need_index[[#This Row],[Normalised weighted population 2026/27]]/gp_need_index[[#This Row],[Registered population 2026/27]]</f>
        <v>0.97740927139500977</v>
      </c>
      <c r="Q2241" s="99">
        <v>5108.1531956792996</v>
      </c>
      <c r="R2241" s="16">
        <v>4994.8053355451502</v>
      </c>
      <c r="S2241" s="17">
        <f>gp_need_index[[#This Row],[Normalised weighted population 2027/28]]/gp_need_index[[#This Row],[Registered population 2027/28]]</f>
        <v>0.97781040313551593</v>
      </c>
      <c r="T2241" s="99">
        <v>5125.51855893846</v>
      </c>
      <c r="U2241" s="16">
        <v>5014.7292775467704</v>
      </c>
      <c r="V2241" s="17">
        <f>gp_need_index[[#This Row],[Normalised weighted population 2028/29]]/gp_need_index[[#This Row],[Registered population 2028/29]]</f>
        <v>0.97838476631823279</v>
      </c>
    </row>
    <row r="2242" spans="1:22" x14ac:dyDescent="0.2">
      <c r="A2242" s="6" t="s">
        <v>2816</v>
      </c>
      <c r="B2242" s="1" t="s">
        <v>8726</v>
      </c>
      <c r="C2242" s="95" t="s">
        <v>6523</v>
      </c>
      <c r="D2242" s="95" t="s">
        <v>12672</v>
      </c>
      <c r="E2242" s="95" t="s">
        <v>6643</v>
      </c>
      <c r="F2242" s="95" t="s">
        <v>6528</v>
      </c>
      <c r="G2242" s="95" t="s">
        <v>6528</v>
      </c>
      <c r="H2242" s="61">
        <v>5299.32680413662</v>
      </c>
      <c r="I2242" s="61">
        <v>91.260543893325703</v>
      </c>
      <c r="J2242" s="123">
        <v>483619.44641398703</v>
      </c>
      <c r="K2242" s="99">
        <v>11350.333333333299</v>
      </c>
      <c r="L2242" s="16">
        <v>9736.9877142480891</v>
      </c>
      <c r="M2242" s="17">
        <f>gp_need_index[[#This Row],[Normalised weighted population (base year)]]/gp_need_index[[#This Row],[Registered population (base year)]]</f>
        <v>0.85785918600758726</v>
      </c>
      <c r="N2242" s="99">
        <v>11428.6035113133</v>
      </c>
      <c r="O2242" s="16">
        <v>9772.1818166291996</v>
      </c>
      <c r="P2242" s="17">
        <f>gp_need_index[[#This Row],[Normalised weighted population 2026/27]]/gp_need_index[[#This Row],[Registered population 2026/27]]</f>
        <v>0.85506350858664482</v>
      </c>
      <c r="Q2242" s="99">
        <v>11501.881351284799</v>
      </c>
      <c r="R2242" s="16">
        <v>9806.5349055206807</v>
      </c>
      <c r="S2242" s="17">
        <f>gp_need_index[[#This Row],[Normalised weighted population 2027/28]]/gp_need_index[[#This Row],[Registered population 2027/28]]</f>
        <v>0.85260268351014223</v>
      </c>
      <c r="T2242" s="99">
        <v>11575.0221392986</v>
      </c>
      <c r="U2242" s="16">
        <v>9845.6525126282304</v>
      </c>
      <c r="V2242" s="17">
        <f>gp_need_index[[#This Row],[Normalised weighted population 2028/29]]/gp_need_index[[#This Row],[Registered population 2028/29]]</f>
        <v>0.85059470246722457</v>
      </c>
    </row>
    <row r="2243" spans="1:22" x14ac:dyDescent="0.2">
      <c r="A2243" s="6" t="s">
        <v>5896</v>
      </c>
      <c r="B2243" s="1" t="s">
        <v>8727</v>
      </c>
      <c r="C2243" s="95" t="s">
        <v>6523</v>
      </c>
      <c r="D2243" s="95" t="s">
        <v>12672</v>
      </c>
      <c r="E2243" s="95" t="s">
        <v>6643</v>
      </c>
      <c r="F2243" s="95" t="s">
        <v>6532</v>
      </c>
      <c r="G2243" s="95" t="s">
        <v>6532</v>
      </c>
      <c r="H2243" s="61">
        <v>5335.3300311748799</v>
      </c>
      <c r="I2243" s="61">
        <v>165.89467410357</v>
      </c>
      <c r="J2243" s="123">
        <v>885102.83675674698</v>
      </c>
      <c r="K2243" s="99">
        <v>12756.583333333299</v>
      </c>
      <c r="L2243" s="16">
        <v>17820.283099139899</v>
      </c>
      <c r="M2243" s="17">
        <f>gp_need_index[[#This Row],[Normalised weighted population (base year)]]/gp_need_index[[#This Row],[Registered population (base year)]]</f>
        <v>1.3969479627491646</v>
      </c>
      <c r="N2243" s="99">
        <v>12786.458498948199</v>
      </c>
      <c r="O2243" s="16">
        <v>17884.694073689399</v>
      </c>
      <c r="P2243" s="17">
        <f>gp_need_index[[#This Row],[Normalised weighted population 2026/27]]/gp_need_index[[#This Row],[Registered population 2026/27]]</f>
        <v>1.3987214735933782</v>
      </c>
      <c r="Q2243" s="99">
        <v>12819.912379842899</v>
      </c>
      <c r="R2243" s="16">
        <v>17947.565855737601</v>
      </c>
      <c r="S2243" s="17">
        <f>gp_need_index[[#This Row],[Normalised weighted population 2027/28]]/gp_need_index[[#This Row],[Registered population 2027/28]]</f>
        <v>1.3999757037307878</v>
      </c>
      <c r="T2243" s="99">
        <v>12853.2511139484</v>
      </c>
      <c r="U2243" s="16">
        <v>18019.157486873999</v>
      </c>
      <c r="V2243" s="17">
        <f>gp_need_index[[#This Row],[Normalised weighted population 2028/29]]/gp_need_index[[#This Row],[Registered population 2028/29]]</f>
        <v>1.4019143738131388</v>
      </c>
    </row>
    <row r="2244" spans="1:22" x14ac:dyDescent="0.2">
      <c r="A2244" s="6" t="s">
        <v>2999</v>
      </c>
      <c r="B2244" s="1" t="s">
        <v>8728</v>
      </c>
      <c r="C2244" s="95" t="s">
        <v>6283</v>
      </c>
      <c r="D2244" s="95" t="s">
        <v>12672</v>
      </c>
      <c r="E2244" s="95" t="s">
        <v>6643</v>
      </c>
      <c r="F2244" s="95" t="s">
        <v>6526</v>
      </c>
      <c r="G2244" s="95" t="s">
        <v>6526</v>
      </c>
      <c r="H2244" s="61">
        <v>5314.0817515549197</v>
      </c>
      <c r="I2244" s="61">
        <v>129.85295824416801</v>
      </c>
      <c r="J2244" s="123">
        <v>690049.23579075804</v>
      </c>
      <c r="K2244" s="99">
        <v>11922.333333333299</v>
      </c>
      <c r="L2244" s="16">
        <v>13893.1570699688</v>
      </c>
      <c r="M2244" s="17">
        <f>gp_need_index[[#This Row],[Normalised weighted population (base year)]]/gp_need_index[[#This Row],[Registered population (base year)]]</f>
        <v>1.1653052033971683</v>
      </c>
      <c r="N2244" s="99">
        <v>11949.1834272005</v>
      </c>
      <c r="O2244" s="16">
        <v>13943.3735441667</v>
      </c>
      <c r="P2244" s="17">
        <f>gp_need_index[[#This Row],[Normalised weighted population 2026/27]]/gp_need_index[[#This Row],[Registered population 2026/27]]</f>
        <v>1.1668892380065679</v>
      </c>
      <c r="Q2244" s="99">
        <v>11977.7465298362</v>
      </c>
      <c r="R2244" s="16">
        <v>13992.3900237818</v>
      </c>
      <c r="S2244" s="17">
        <f>gp_need_index[[#This Row],[Normalised weighted population 2027/28]]/gp_need_index[[#This Row],[Registered population 2027/28]]</f>
        <v>1.168198875216401</v>
      </c>
      <c r="T2244" s="99">
        <v>12006.311550247399</v>
      </c>
      <c r="U2244" s="16">
        <v>14048.204724970199</v>
      </c>
      <c r="V2244" s="17">
        <f>gp_need_index[[#This Row],[Normalised weighted population 2028/29]]/gp_need_index[[#This Row],[Registered population 2028/29]]</f>
        <v>1.1700683150005986</v>
      </c>
    </row>
    <row r="2245" spans="1:22" x14ac:dyDescent="0.2">
      <c r="A2245" s="6" t="s">
        <v>2952</v>
      </c>
      <c r="B2245" s="1" t="s">
        <v>8729</v>
      </c>
      <c r="C2245" s="95" t="s">
        <v>6523</v>
      </c>
      <c r="D2245" s="95" t="s">
        <v>12672</v>
      </c>
      <c r="E2245" s="95" t="s">
        <v>6643</v>
      </c>
      <c r="F2245" s="95" t="s">
        <v>6600</v>
      </c>
      <c r="G2245" s="95" t="s">
        <v>6600</v>
      </c>
      <c r="H2245" s="61">
        <v>5292.1439363326199</v>
      </c>
      <c r="I2245" s="61">
        <v>123.850122754929</v>
      </c>
      <c r="J2245" s="123">
        <v>655432.67615154805</v>
      </c>
      <c r="K2245" s="99">
        <v>12937.5</v>
      </c>
      <c r="L2245" s="16">
        <v>13196.202019017501</v>
      </c>
      <c r="M2245" s="17">
        <f>gp_need_index[[#This Row],[Normalised weighted population (base year)]]/gp_need_index[[#This Row],[Registered population (base year)]]</f>
        <v>1.0199962913250242</v>
      </c>
      <c r="N2245" s="99">
        <v>13008.111312994301</v>
      </c>
      <c r="O2245" s="16">
        <v>13243.8993663418</v>
      </c>
      <c r="P2245" s="17">
        <f>gp_need_index[[#This Row],[Normalised weighted population 2026/27]]/gp_need_index[[#This Row],[Registered population 2026/27]]</f>
        <v>1.0181262327538636</v>
      </c>
      <c r="Q2245" s="99">
        <v>13068.280126477001</v>
      </c>
      <c r="R2245" s="16">
        <v>13290.456917228499</v>
      </c>
      <c r="S2245" s="17">
        <f>gp_need_index[[#This Row],[Normalised weighted population 2027/28]]/gp_need_index[[#This Row],[Registered population 2027/28]]</f>
        <v>1.0170012265272272</v>
      </c>
      <c r="T2245" s="99">
        <v>13134.738538755801</v>
      </c>
      <c r="U2245" s="16">
        <v>13343.471654541599</v>
      </c>
      <c r="V2245" s="17">
        <f>gp_need_index[[#This Row],[Normalised weighted population 2028/29]]/gp_need_index[[#This Row],[Registered population 2028/29]]</f>
        <v>1.0158916841146022</v>
      </c>
    </row>
    <row r="2246" spans="1:22" x14ac:dyDescent="0.2">
      <c r="A2246" s="6" t="s">
        <v>2968</v>
      </c>
      <c r="B2246" s="1" t="s">
        <v>8730</v>
      </c>
      <c r="C2246" s="95" t="s">
        <v>6523</v>
      </c>
      <c r="D2246" s="95" t="s">
        <v>12672</v>
      </c>
      <c r="E2246" s="95" t="s">
        <v>6643</v>
      </c>
      <c r="F2246" s="95" t="s">
        <v>6600</v>
      </c>
      <c r="G2246" s="95" t="s">
        <v>6600</v>
      </c>
      <c r="H2246" s="61">
        <v>5282.7031022892397</v>
      </c>
      <c r="I2246" s="61">
        <v>57.220791338705403</v>
      </c>
      <c r="J2246" s="123">
        <v>302280.45192042401</v>
      </c>
      <c r="K2246" s="99">
        <v>5475.8333333333303</v>
      </c>
      <c r="L2246" s="16">
        <v>6085.9857237564702</v>
      </c>
      <c r="M2246" s="17">
        <f>gp_need_index[[#This Row],[Normalised weighted population (base year)]]/gp_need_index[[#This Row],[Registered population (base year)]]</f>
        <v>1.1114263991032975</v>
      </c>
      <c r="N2246" s="99">
        <v>5503.5855392244302</v>
      </c>
      <c r="O2246" s="16">
        <v>6107.9833693258897</v>
      </c>
      <c r="P2246" s="17">
        <f>gp_need_index[[#This Row],[Normalised weighted population 2026/27]]/gp_need_index[[#This Row],[Registered population 2026/27]]</f>
        <v>1.1098189218272114</v>
      </c>
      <c r="Q2246" s="99">
        <v>5530.4724511859504</v>
      </c>
      <c r="R2246" s="16">
        <v>6129.4553496442604</v>
      </c>
      <c r="S2246" s="17">
        <f>gp_need_index[[#This Row],[Normalised weighted population 2027/28]]/gp_need_index[[#This Row],[Registered population 2027/28]]</f>
        <v>1.1083059184807738</v>
      </c>
      <c r="T2246" s="99">
        <v>5557.5327927689996</v>
      </c>
      <c r="U2246" s="16">
        <v>6153.9053341148801</v>
      </c>
      <c r="V2246" s="17">
        <f>gp_need_index[[#This Row],[Normalised weighted population 2028/29]]/gp_need_index[[#This Row],[Registered population 2028/29]]</f>
        <v>1.1073088659273105</v>
      </c>
    </row>
    <row r="2247" spans="1:22" x14ac:dyDescent="0.2">
      <c r="A2247" s="6" t="s">
        <v>2857</v>
      </c>
      <c r="B2247" s="1" t="s">
        <v>8731</v>
      </c>
      <c r="C2247" s="95" t="s">
        <v>6362</v>
      </c>
      <c r="D2247" s="95" t="s">
        <v>12672</v>
      </c>
      <c r="E2247" s="95" t="s">
        <v>6643</v>
      </c>
      <c r="F2247" s="95" t="s">
        <v>6521</v>
      </c>
      <c r="G2247" s="95" t="s">
        <v>6521</v>
      </c>
      <c r="H2247" s="61">
        <v>5354.8327419704901</v>
      </c>
      <c r="I2247" s="61">
        <v>92.061162879292098</v>
      </c>
      <c r="J2247" s="123">
        <v>492972.129249911</v>
      </c>
      <c r="K2247" s="99">
        <v>9360.3333333333303</v>
      </c>
      <c r="L2247" s="16">
        <v>9925.2906423952209</v>
      </c>
      <c r="M2247" s="17">
        <f>gp_need_index[[#This Row],[Normalised weighted population (base year)]]/gp_need_index[[#This Row],[Registered population (base year)]]</f>
        <v>1.0603565374162485</v>
      </c>
      <c r="N2247" s="99">
        <v>9449.2724762253492</v>
      </c>
      <c r="O2247" s="16">
        <v>9961.1653610743506</v>
      </c>
      <c r="P2247" s="17">
        <f>gp_need_index[[#This Row],[Normalised weighted population 2026/27]]/gp_need_index[[#This Row],[Registered population 2026/27]]</f>
        <v>1.0541727298198817</v>
      </c>
      <c r="Q2247" s="99">
        <v>9535.5031340464993</v>
      </c>
      <c r="R2247" s="16">
        <v>9996.1828019624609</v>
      </c>
      <c r="S2247" s="17">
        <f>gp_need_index[[#This Row],[Normalised weighted population 2027/28]]/gp_need_index[[#This Row],[Registered population 2027/28]]</f>
        <v>1.0483120461961892</v>
      </c>
      <c r="T2247" s="99">
        <v>9622.9726372077293</v>
      </c>
      <c r="U2247" s="16">
        <v>10036.056901753</v>
      </c>
      <c r="V2247" s="17">
        <f>gp_need_index[[#This Row],[Normalised weighted population 2028/29]]/gp_need_index[[#This Row],[Registered population 2028/29]]</f>
        <v>1.0429268875760966</v>
      </c>
    </row>
    <row r="2248" spans="1:22" x14ac:dyDescent="0.2">
      <c r="A2248" s="6" t="s">
        <v>5907</v>
      </c>
      <c r="B2248" s="1" t="s">
        <v>8732</v>
      </c>
      <c r="C2248" s="95" t="s">
        <v>6523</v>
      </c>
      <c r="D2248" s="95" t="s">
        <v>12672</v>
      </c>
      <c r="E2248" s="95" t="s">
        <v>6643</v>
      </c>
      <c r="F2248" s="95" t="s">
        <v>6532</v>
      </c>
      <c r="G2248" s="95" t="s">
        <v>6532</v>
      </c>
      <c r="H2248" s="61">
        <v>5353.5430094400999</v>
      </c>
      <c r="I2248" s="61">
        <v>42.514271476894301</v>
      </c>
      <c r="J2248" s="123">
        <v>227601.98086656601</v>
      </c>
      <c r="K2248" s="99">
        <v>3827.4166666666702</v>
      </c>
      <c r="L2248" s="16">
        <v>4582.4412311559799</v>
      </c>
      <c r="M2248" s="17">
        <f>gp_need_index[[#This Row],[Normalised weighted population (base year)]]/gp_need_index[[#This Row],[Registered population (base year)]]</f>
        <v>1.1972674078223282</v>
      </c>
      <c r="N2248" s="99">
        <v>3839.2237532687</v>
      </c>
      <c r="O2248" s="16">
        <v>4599.00435217222</v>
      </c>
      <c r="P2248" s="17">
        <f>gp_need_index[[#This Row],[Normalised weighted population 2026/27]]/gp_need_index[[#This Row],[Registered population 2026/27]]</f>
        <v>1.1978995358779612</v>
      </c>
      <c r="Q2248" s="99">
        <v>3850.0180210088502</v>
      </c>
      <c r="R2248" s="16">
        <v>4615.1716736861999</v>
      </c>
      <c r="S2248" s="17">
        <f>gp_need_index[[#This Row],[Normalised weighted population 2027/28]]/gp_need_index[[#This Row],[Registered population 2027/28]]</f>
        <v>1.1987402782278018</v>
      </c>
      <c r="T2248" s="99">
        <v>3859.9132092423902</v>
      </c>
      <c r="U2248" s="16">
        <v>4633.5812825852099</v>
      </c>
      <c r="V2248" s="17">
        <f>gp_need_index[[#This Row],[Normalised weighted population 2028/29]]/gp_need_index[[#This Row],[Registered population 2028/29]]</f>
        <v>1.2004366501014339</v>
      </c>
    </row>
    <row r="2249" spans="1:22" x14ac:dyDescent="0.2">
      <c r="A2249" s="6" t="s">
        <v>5944</v>
      </c>
      <c r="B2249" s="1" t="s">
        <v>8733</v>
      </c>
      <c r="C2249" s="95" t="s">
        <v>6523</v>
      </c>
      <c r="D2249" s="95" t="s">
        <v>12672</v>
      </c>
      <c r="E2249" s="95" t="s">
        <v>6643</v>
      </c>
      <c r="F2249" s="95" t="s">
        <v>6601</v>
      </c>
      <c r="G2249" s="95" t="s">
        <v>6601</v>
      </c>
      <c r="H2249" s="61">
        <v>5477.2174595424103</v>
      </c>
      <c r="I2249" s="61">
        <v>106.77375927420501</v>
      </c>
      <c r="J2249" s="123">
        <v>584823.09851765505</v>
      </c>
      <c r="K2249" s="99">
        <v>7319.6666666666697</v>
      </c>
      <c r="L2249" s="16">
        <v>11774.578891520399</v>
      </c>
      <c r="M2249" s="17">
        <f>gp_need_index[[#This Row],[Normalised weighted population (base year)]]/gp_need_index[[#This Row],[Registered population (base year)]]</f>
        <v>1.608622281276979</v>
      </c>
      <c r="N2249" s="99">
        <v>7308.43928355558</v>
      </c>
      <c r="O2249" s="16">
        <v>11817.137817048901</v>
      </c>
      <c r="P2249" s="17">
        <f>gp_need_index[[#This Row],[Normalised weighted population 2026/27]]/gp_need_index[[#This Row],[Registered population 2026/27]]</f>
        <v>1.6169167394792701</v>
      </c>
      <c r="Q2249" s="99">
        <v>7303.3496807109204</v>
      </c>
      <c r="R2249" s="16">
        <v>11858.679736089</v>
      </c>
      <c r="S2249" s="17">
        <f>gp_need_index[[#This Row],[Normalised weighted population 2027/28]]/gp_need_index[[#This Row],[Registered population 2027/28]]</f>
        <v>1.6237316100869834</v>
      </c>
      <c r="T2249" s="99">
        <v>7300.0894918716504</v>
      </c>
      <c r="U2249" s="16">
        <v>11905.983210680201</v>
      </c>
      <c r="V2249" s="17">
        <f>gp_need_index[[#This Row],[Normalised weighted population 2028/29]]/gp_need_index[[#This Row],[Registered population 2028/29]]</f>
        <v>1.6309366102890963</v>
      </c>
    </row>
    <row r="2250" spans="1:22" x14ac:dyDescent="0.2">
      <c r="A2250" s="6" t="s">
        <v>5887</v>
      </c>
      <c r="B2250" s="1" t="s">
        <v>8734</v>
      </c>
      <c r="C2250" s="95" t="s">
        <v>6523</v>
      </c>
      <c r="D2250" s="95" t="s">
        <v>12672</v>
      </c>
      <c r="E2250" s="95" t="s">
        <v>6643</v>
      </c>
      <c r="F2250" s="95" t="s">
        <v>6530</v>
      </c>
      <c r="G2250" s="95" t="s">
        <v>6530</v>
      </c>
      <c r="H2250" s="61">
        <v>5249.6807735048496</v>
      </c>
      <c r="I2250" s="61">
        <v>69.054557859272805</v>
      </c>
      <c r="J2250" s="123">
        <v>362514.38471670297</v>
      </c>
      <c r="K2250" s="99">
        <v>7177.1666666666697</v>
      </c>
      <c r="L2250" s="16">
        <v>7298.7100423649399</v>
      </c>
      <c r="M2250" s="17">
        <f>gp_need_index[[#This Row],[Normalised weighted population (base year)]]/gp_need_index[[#This Row],[Registered population (base year)]]</f>
        <v>1.0169347294473126</v>
      </c>
      <c r="N2250" s="99">
        <v>7189.0926675443598</v>
      </c>
      <c r="O2250" s="16">
        <v>7325.0910501282697</v>
      </c>
      <c r="P2250" s="17">
        <f>gp_need_index[[#This Row],[Normalised weighted population 2026/27]]/gp_need_index[[#This Row],[Registered population 2026/27]]</f>
        <v>1.0189173222370445</v>
      </c>
      <c r="Q2250" s="99">
        <v>7196.3119969440404</v>
      </c>
      <c r="R2250" s="16">
        <v>7350.8416459220398</v>
      </c>
      <c r="S2250" s="17">
        <f>gp_need_index[[#This Row],[Normalised weighted population 2027/28]]/gp_need_index[[#This Row],[Registered population 2027/28]]</f>
        <v>1.0214734504345588</v>
      </c>
      <c r="T2250" s="99">
        <v>7209.9973383398401</v>
      </c>
      <c r="U2250" s="16">
        <v>7380.16365804816</v>
      </c>
      <c r="V2250" s="17">
        <f>gp_need_index[[#This Row],[Normalised weighted population 2028/29]]/gp_need_index[[#This Row],[Registered population 2028/29]]</f>
        <v>1.0236014400176605</v>
      </c>
    </row>
    <row r="2251" spans="1:22" x14ac:dyDescent="0.2">
      <c r="A2251" s="6" t="s">
        <v>5954</v>
      </c>
      <c r="B2251" s="1" t="s">
        <v>8735</v>
      </c>
      <c r="C2251" s="95" t="s">
        <v>6523</v>
      </c>
      <c r="D2251" s="95" t="s">
        <v>12672</v>
      </c>
      <c r="E2251" s="95" t="s">
        <v>6643</v>
      </c>
      <c r="F2251" s="95" t="s">
        <v>6601</v>
      </c>
      <c r="G2251" s="95" t="s">
        <v>6601</v>
      </c>
      <c r="H2251" s="61">
        <v>5417.0959379944597</v>
      </c>
      <c r="I2251" s="61">
        <v>94.730693249040399</v>
      </c>
      <c r="J2251" s="123">
        <v>513165.25360277598</v>
      </c>
      <c r="K2251" s="99">
        <v>9714.75</v>
      </c>
      <c r="L2251" s="16">
        <v>10331.850397578901</v>
      </c>
      <c r="M2251" s="17">
        <f>gp_need_index[[#This Row],[Normalised weighted population (base year)]]/gp_need_index[[#This Row],[Registered population (base year)]]</f>
        <v>1.0635220049490621</v>
      </c>
      <c r="N2251" s="99">
        <v>9724.2648354353296</v>
      </c>
      <c r="O2251" s="16">
        <v>10369.194616484099</v>
      </c>
      <c r="P2251" s="17">
        <f>gp_need_index[[#This Row],[Normalised weighted population 2026/27]]/gp_need_index[[#This Row],[Registered population 2026/27]]</f>
        <v>1.0663217006080128</v>
      </c>
      <c r="Q2251" s="99">
        <v>9736.0457342700392</v>
      </c>
      <c r="R2251" s="16">
        <v>10405.6464417855</v>
      </c>
      <c r="S2251" s="17">
        <f>gp_need_index[[#This Row],[Normalised weighted population 2027/28]]/gp_need_index[[#This Row],[Registered population 2027/28]]</f>
        <v>1.0687754274980985</v>
      </c>
      <c r="T2251" s="99">
        <v>9746.9012959623306</v>
      </c>
      <c r="U2251" s="16">
        <v>10447.1538644513</v>
      </c>
      <c r="V2251" s="17">
        <f>gp_need_index[[#This Row],[Normalised weighted population 2028/29]]/gp_need_index[[#This Row],[Registered population 2028/29]]</f>
        <v>1.0718436092893493</v>
      </c>
    </row>
    <row r="2252" spans="1:22" x14ac:dyDescent="0.2">
      <c r="A2252" s="6" t="s">
        <v>2982</v>
      </c>
      <c r="B2252" s="1" t="s">
        <v>8736</v>
      </c>
      <c r="C2252" s="95" t="s">
        <v>6283</v>
      </c>
      <c r="D2252" s="95" t="s">
        <v>12672</v>
      </c>
      <c r="E2252" s="95" t="s">
        <v>6643</v>
      </c>
      <c r="F2252" s="95" t="s">
        <v>6526</v>
      </c>
      <c r="G2252" s="95" t="s">
        <v>6526</v>
      </c>
      <c r="H2252" s="61">
        <v>5372.3973144531201</v>
      </c>
      <c r="I2252" s="61">
        <v>47.017416989445501</v>
      </c>
      <c r="J2252" s="123">
        <v>252596.24476661999</v>
      </c>
      <c r="K2252" s="99">
        <v>4668.1666666666697</v>
      </c>
      <c r="L2252" s="16">
        <v>5085.66508273197</v>
      </c>
      <c r="M2252" s="17">
        <f>gp_need_index[[#This Row],[Normalised weighted population (base year)]]/gp_need_index[[#This Row],[Registered population (base year)]]</f>
        <v>1.08943519927137</v>
      </c>
      <c r="N2252" s="99">
        <v>4679.6487412360302</v>
      </c>
      <c r="O2252" s="16">
        <v>5104.0470939710103</v>
      </c>
      <c r="P2252" s="17">
        <f>gp_need_index[[#This Row],[Normalised weighted population 2026/27]]/gp_need_index[[#This Row],[Registered population 2026/27]]</f>
        <v>1.0906902154846101</v>
      </c>
      <c r="Q2252" s="99">
        <v>4690.0174450498398</v>
      </c>
      <c r="R2252" s="16">
        <v>5121.9898407204801</v>
      </c>
      <c r="S2252" s="17">
        <f>gp_need_index[[#This Row],[Normalised weighted population 2027/28]]/gp_need_index[[#This Row],[Registered population 2027/28]]</f>
        <v>1.0921046458210029</v>
      </c>
      <c r="T2252" s="99">
        <v>4701.4873521528398</v>
      </c>
      <c r="U2252" s="16">
        <v>5142.4211131452903</v>
      </c>
      <c r="V2252" s="17">
        <f>gp_need_index[[#This Row],[Normalised weighted population 2028/29]]/gp_need_index[[#This Row],[Registered population 2028/29]]</f>
        <v>1.0937860145025264</v>
      </c>
    </row>
    <row r="2253" spans="1:22" x14ac:dyDescent="0.2">
      <c r="A2253" s="6" t="s">
        <v>2974</v>
      </c>
      <c r="B2253" s="1" t="s">
        <v>6694</v>
      </c>
      <c r="C2253" s="95" t="s">
        <v>6283</v>
      </c>
      <c r="D2253" s="95" t="s">
        <v>12672</v>
      </c>
      <c r="E2253" s="95" t="s">
        <v>6643</v>
      </c>
      <c r="F2253" s="95" t="s">
        <v>6526</v>
      </c>
      <c r="G2253" s="95" t="s">
        <v>6526</v>
      </c>
      <c r="H2253" s="61">
        <v>5276.0886589499096</v>
      </c>
      <c r="I2253" s="61">
        <v>79.531896830209703</v>
      </c>
      <c r="J2253" s="123">
        <v>419617.33889064298</v>
      </c>
      <c r="K2253" s="99">
        <v>7987.9166666666697</v>
      </c>
      <c r="L2253" s="16">
        <v>8448.3965724697991</v>
      </c>
      <c r="M2253" s="17">
        <f>gp_need_index[[#This Row],[Normalised weighted population (base year)]]/gp_need_index[[#This Row],[Registered population (base year)]]</f>
        <v>1.0576470593045491</v>
      </c>
      <c r="N2253" s="99">
        <v>8009.7779571091496</v>
      </c>
      <c r="O2253" s="16">
        <v>8478.9330938923995</v>
      </c>
      <c r="P2253" s="17">
        <f>gp_need_index[[#This Row],[Normalised weighted population 2026/27]]/gp_need_index[[#This Row],[Registered population 2026/27]]</f>
        <v>1.0585728018049299</v>
      </c>
      <c r="Q2253" s="99">
        <v>8035.6999904609802</v>
      </c>
      <c r="R2253" s="16">
        <v>8508.7399013940503</v>
      </c>
      <c r="S2253" s="17">
        <f>gp_need_index[[#This Row],[Normalised weighted population 2027/28]]/gp_need_index[[#This Row],[Registered population 2027/28]]</f>
        <v>1.058867293638962</v>
      </c>
      <c r="T2253" s="99">
        <v>8059.78970697962</v>
      </c>
      <c r="U2253" s="16">
        <v>8542.6806916578607</v>
      </c>
      <c r="V2253" s="17">
        <f>gp_need_index[[#This Row],[Normalised weighted population 2028/29]]/gp_need_index[[#This Row],[Registered population 2028/29]]</f>
        <v>1.0599135960408579</v>
      </c>
    </row>
    <row r="2254" spans="1:22" x14ac:dyDescent="0.2">
      <c r="A2254" s="6" t="s">
        <v>2832</v>
      </c>
      <c r="B2254" s="1" t="s">
        <v>7502</v>
      </c>
      <c r="C2254" s="95" t="s">
        <v>6523</v>
      </c>
      <c r="D2254" s="95" t="s">
        <v>12672</v>
      </c>
      <c r="E2254" s="95" t="s">
        <v>6643</v>
      </c>
      <c r="F2254" s="95" t="s">
        <v>6528</v>
      </c>
      <c r="G2254" s="95" t="s">
        <v>6528</v>
      </c>
      <c r="H2254" s="61">
        <v>5213.6503118699602</v>
      </c>
      <c r="I2254" s="61">
        <v>115.6158623771</v>
      </c>
      <c r="J2254" s="123">
        <v>602780.67693948001</v>
      </c>
      <c r="K2254" s="99">
        <v>13778</v>
      </c>
      <c r="L2254" s="16">
        <v>12136.1291181862</v>
      </c>
      <c r="M2254" s="17">
        <f>gp_need_index[[#This Row],[Normalised weighted population (base year)]]/gp_need_index[[#This Row],[Registered population (base year)]]</f>
        <v>0.88083387416070547</v>
      </c>
      <c r="N2254" s="99">
        <v>13869.4962126631</v>
      </c>
      <c r="O2254" s="16">
        <v>12179.994858108101</v>
      </c>
      <c r="P2254" s="17">
        <f>gp_need_index[[#This Row],[Normalised weighted population 2026/27]]/gp_need_index[[#This Row],[Registered population 2026/27]]</f>
        <v>0.87818581665479289</v>
      </c>
      <c r="Q2254" s="99">
        <v>13944.332477792999</v>
      </c>
      <c r="R2254" s="16">
        <v>12222.812363339701</v>
      </c>
      <c r="S2254" s="17">
        <f>gp_need_index[[#This Row],[Normalised weighted population 2027/28]]/gp_need_index[[#This Row],[Registered population 2027/28]]</f>
        <v>0.87654338296975498</v>
      </c>
      <c r="T2254" s="99">
        <v>14024.651366574801</v>
      </c>
      <c r="U2254" s="16">
        <v>12271.568338450699</v>
      </c>
      <c r="V2254" s="17">
        <f>gp_need_index[[#This Row],[Normalised weighted population 2028/29]]/gp_need_index[[#This Row],[Registered population 2028/29]]</f>
        <v>0.87499988539449503</v>
      </c>
    </row>
    <row r="2255" spans="1:22" x14ac:dyDescent="0.2">
      <c r="A2255" s="6" t="s">
        <v>2831</v>
      </c>
      <c r="B2255" s="1" t="s">
        <v>8737</v>
      </c>
      <c r="C2255" s="95" t="s">
        <v>6523</v>
      </c>
      <c r="D2255" s="95" t="s">
        <v>12672</v>
      </c>
      <c r="E2255" s="95" t="s">
        <v>6643</v>
      </c>
      <c r="F2255" s="95" t="s">
        <v>6531</v>
      </c>
      <c r="G2255" s="95" t="s">
        <v>6531</v>
      </c>
      <c r="H2255" s="61">
        <v>5302.5377321105098</v>
      </c>
      <c r="I2255" s="61">
        <v>71.6241087867799</v>
      </c>
      <c r="J2255" s="123">
        <v>379789.53937068803</v>
      </c>
      <c r="K2255" s="99">
        <v>6514.3333333333303</v>
      </c>
      <c r="L2255" s="16">
        <v>7646.5206398809096</v>
      </c>
      <c r="M2255" s="17">
        <f>gp_need_index[[#This Row],[Normalised weighted population (base year)]]/gp_need_index[[#This Row],[Registered population (base year)]]</f>
        <v>1.1737994125591127</v>
      </c>
      <c r="N2255" s="99">
        <v>6544.1596130545904</v>
      </c>
      <c r="O2255" s="16">
        <v>7674.1588004863197</v>
      </c>
      <c r="P2255" s="17">
        <f>gp_need_index[[#This Row],[Normalised weighted population 2026/27]]/gp_need_index[[#This Row],[Registered population 2026/27]]</f>
        <v>1.1726729258219122</v>
      </c>
      <c r="Q2255" s="99">
        <v>6571.7907210964804</v>
      </c>
      <c r="R2255" s="16">
        <v>7701.1365076542097</v>
      </c>
      <c r="S2255" s="17">
        <f>gp_need_index[[#This Row],[Normalised weighted population 2027/28]]/gp_need_index[[#This Row],[Registered population 2027/28]]</f>
        <v>1.1718474970501347</v>
      </c>
      <c r="T2255" s="99">
        <v>6597.9929156530097</v>
      </c>
      <c r="U2255" s="16">
        <v>7731.8558223856999</v>
      </c>
      <c r="V2255" s="17">
        <f>gp_need_index[[#This Row],[Normalised weighted population 2028/29]]/gp_need_index[[#This Row],[Registered population 2028/29]]</f>
        <v>1.1718496702296732</v>
      </c>
    </row>
    <row r="2256" spans="1:22" x14ac:dyDescent="0.2">
      <c r="A2256" s="6" t="s">
        <v>5959</v>
      </c>
      <c r="B2256" s="1" t="s">
        <v>8738</v>
      </c>
      <c r="C2256" s="95" t="s">
        <v>6523</v>
      </c>
      <c r="D2256" s="95" t="s">
        <v>12672</v>
      </c>
      <c r="E2256" s="95" t="s">
        <v>6643</v>
      </c>
      <c r="F2256" s="95" t="s">
        <v>6601</v>
      </c>
      <c r="G2256" s="95" t="s">
        <v>6601</v>
      </c>
      <c r="H2256" s="61">
        <v>5212.3879582331701</v>
      </c>
      <c r="I2256" s="61">
        <v>31.414589299486199</v>
      </c>
      <c r="J2256" s="123">
        <v>163745.02697748199</v>
      </c>
      <c r="K2256" s="99">
        <v>3122.3333333333298</v>
      </c>
      <c r="L2256" s="16">
        <v>3296.7725507550099</v>
      </c>
      <c r="M2256" s="17">
        <f>gp_need_index[[#This Row],[Normalised weighted population (base year)]]/gp_need_index[[#This Row],[Registered population (base year)]]</f>
        <v>1.0558682237925741</v>
      </c>
      <c r="N2256" s="99">
        <v>3128.5531178404399</v>
      </c>
      <c r="O2256" s="16">
        <v>3308.68865397744</v>
      </c>
      <c r="P2256" s="17">
        <f>gp_need_index[[#This Row],[Normalised weighted population 2026/27]]/gp_need_index[[#This Row],[Registered population 2026/27]]</f>
        <v>1.0575779056170678</v>
      </c>
      <c r="Q2256" s="99">
        <v>3134.5603952033498</v>
      </c>
      <c r="R2256" s="16">
        <v>3320.32000484434</v>
      </c>
      <c r="S2256" s="17">
        <f>gp_need_index[[#This Row],[Normalised weighted population 2027/28]]/gp_need_index[[#This Row],[Registered population 2027/28]]</f>
        <v>1.0592617739716383</v>
      </c>
      <c r="T2256" s="99">
        <v>3140.0767658648601</v>
      </c>
      <c r="U2256" s="16">
        <v>3333.5645376657799</v>
      </c>
      <c r="V2256" s="17">
        <f>gp_need_index[[#This Row],[Normalised weighted population 2028/29]]/gp_need_index[[#This Row],[Registered population 2028/29]]</f>
        <v>1.061618803051023</v>
      </c>
    </row>
    <row r="2257" spans="1:22" x14ac:dyDescent="0.2">
      <c r="A2257" s="6" t="s">
        <v>2956</v>
      </c>
      <c r="B2257" s="1" t="s">
        <v>12721</v>
      </c>
      <c r="C2257" s="95" t="s">
        <v>6523</v>
      </c>
      <c r="D2257" s="95" t="s">
        <v>12672</v>
      </c>
      <c r="E2257" s="95" t="s">
        <v>6643</v>
      </c>
      <c r="F2257" s="95" t="s">
        <v>6600</v>
      </c>
      <c r="G2257" s="95" t="s">
        <v>6600</v>
      </c>
      <c r="H2257" s="61">
        <v>5439.2089715254897</v>
      </c>
      <c r="I2257" s="61">
        <v>52.273111177182798</v>
      </c>
      <c r="J2257" s="123">
        <v>284324.37528448203</v>
      </c>
      <c r="K2257" s="99">
        <v>4415.0833333333303</v>
      </c>
      <c r="L2257" s="16">
        <v>5724.4657334072699</v>
      </c>
      <c r="M2257" s="17">
        <f>gp_need_index[[#This Row],[Normalised weighted population (base year)]]/gp_need_index[[#This Row],[Registered population (base year)]]</f>
        <v>1.2965702572787845</v>
      </c>
      <c r="N2257" s="99">
        <v>4433.6684591299199</v>
      </c>
      <c r="O2257" s="16">
        <v>5745.1566738717402</v>
      </c>
      <c r="P2257" s="17">
        <f>gp_need_index[[#This Row],[Normalised weighted population 2026/27]]/gp_need_index[[#This Row],[Registered population 2026/27]]</f>
        <v>1.295802048987486</v>
      </c>
      <c r="Q2257" s="99">
        <v>4453.8196327934102</v>
      </c>
      <c r="R2257" s="16">
        <v>5765.3531746753897</v>
      </c>
      <c r="S2257" s="17">
        <f>gp_need_index[[#This Row],[Normalised weighted population 2027/28]]/gp_need_index[[#This Row],[Registered population 2027/28]]</f>
        <v>1.2944738786063936</v>
      </c>
      <c r="T2257" s="99">
        <v>4474.3707913180197</v>
      </c>
      <c r="U2257" s="16">
        <v>5788.3507800982998</v>
      </c>
      <c r="V2257" s="17">
        <f>gp_need_index[[#This Row],[Normalised weighted population 2028/29]]/gp_need_index[[#This Row],[Registered population 2028/29]]</f>
        <v>1.2936681044248504</v>
      </c>
    </row>
    <row r="2258" spans="1:22" x14ac:dyDescent="0.2">
      <c r="A2258" s="6" t="s">
        <v>2997</v>
      </c>
      <c r="B2258" s="1" t="s">
        <v>8739</v>
      </c>
      <c r="C2258" s="95" t="s">
        <v>6283</v>
      </c>
      <c r="D2258" s="95" t="s">
        <v>12672</v>
      </c>
      <c r="E2258" s="95" t="s">
        <v>6643</v>
      </c>
      <c r="F2258" s="95" t="s">
        <v>6525</v>
      </c>
      <c r="G2258" s="95" t="s">
        <v>6525</v>
      </c>
      <c r="H2258" s="61">
        <v>5445.3490287716604</v>
      </c>
      <c r="I2258" s="61">
        <v>307.51170360483502</v>
      </c>
      <c r="J2258" s="123">
        <v>1674508.5565605101</v>
      </c>
      <c r="K2258" s="99">
        <v>23343.416666666701</v>
      </c>
      <c r="L2258" s="16">
        <v>33713.841251693302</v>
      </c>
      <c r="M2258" s="17">
        <f>gp_need_index[[#This Row],[Normalised weighted population (base year)]]/gp_need_index[[#This Row],[Registered population (base year)]]</f>
        <v>1.4442547863970179</v>
      </c>
      <c r="N2258" s="99">
        <v>23411.7542709191</v>
      </c>
      <c r="O2258" s="16">
        <v>33835.6991009064</v>
      </c>
      <c r="P2258" s="17">
        <f>gp_need_index[[#This Row],[Normalised weighted population 2026/27]]/gp_need_index[[#This Row],[Registered population 2026/27]]</f>
        <v>1.4452440730994429</v>
      </c>
      <c r="Q2258" s="99">
        <v>23471.6001269759</v>
      </c>
      <c r="R2258" s="16">
        <v>33954.644982259197</v>
      </c>
      <c r="S2258" s="17">
        <f>gp_need_index[[#This Row],[Normalised weighted population 2027/28]]/gp_need_index[[#This Row],[Registered population 2027/28]]</f>
        <v>1.4466267659031538</v>
      </c>
      <c r="T2258" s="99">
        <v>23537.524291468901</v>
      </c>
      <c r="U2258" s="16">
        <v>34090.087773692598</v>
      </c>
      <c r="V2258" s="17">
        <f>gp_need_index[[#This Row],[Normalised weighted population 2028/29]]/gp_need_index[[#This Row],[Registered population 2028/29]]</f>
        <v>1.4483293719233012</v>
      </c>
    </row>
    <row r="2259" spans="1:22" x14ac:dyDescent="0.2">
      <c r="A2259" s="6" t="s">
        <v>2841</v>
      </c>
      <c r="B2259" s="1" t="s">
        <v>8740</v>
      </c>
      <c r="C2259" s="95" t="s">
        <v>6523</v>
      </c>
      <c r="D2259" s="95" t="s">
        <v>12672</v>
      </c>
      <c r="E2259" s="95" t="s">
        <v>6643</v>
      </c>
      <c r="F2259" s="95" t="s">
        <v>6524</v>
      </c>
      <c r="G2259" s="95" t="s">
        <v>6524</v>
      </c>
      <c r="H2259" s="61">
        <v>5218.1757486979204</v>
      </c>
      <c r="I2259" s="61">
        <v>37.844982581900801</v>
      </c>
      <c r="J2259" s="123">
        <v>197481.77031877</v>
      </c>
      <c r="K2259" s="99">
        <v>5720.3333333333303</v>
      </c>
      <c r="L2259" s="16">
        <v>3976.0137555258798</v>
      </c>
      <c r="M2259" s="17">
        <f>gp_need_index[[#This Row],[Normalised weighted population (base year)]]/gp_need_index[[#This Row],[Registered population (base year)]]</f>
        <v>0.69506679485913669</v>
      </c>
      <c r="N2259" s="99">
        <v>5774.1528782720998</v>
      </c>
      <c r="O2259" s="16">
        <v>3990.3849593609102</v>
      </c>
      <c r="P2259" s="17">
        <f>gp_need_index[[#This Row],[Normalised weighted population 2026/27]]/gp_need_index[[#This Row],[Registered population 2026/27]]</f>
        <v>0.69107712308355485</v>
      </c>
      <c r="Q2259" s="99">
        <v>5823.2439537240298</v>
      </c>
      <c r="R2259" s="16">
        <v>4004.4127426945001</v>
      </c>
      <c r="S2259" s="17">
        <f>gp_need_index[[#This Row],[Normalised weighted population 2027/28]]/gp_need_index[[#This Row],[Registered population 2027/28]]</f>
        <v>0.68766013832094963</v>
      </c>
      <c r="T2259" s="99">
        <v>5872.0999320246601</v>
      </c>
      <c r="U2259" s="16">
        <v>4020.3860753623899</v>
      </c>
      <c r="V2259" s="17">
        <f>gp_need_index[[#This Row],[Normalised weighted population 2028/29]]/gp_need_index[[#This Row],[Registered population 2028/29]]</f>
        <v>0.68465900136276936</v>
      </c>
    </row>
    <row r="2260" spans="1:22" x14ac:dyDescent="0.2">
      <c r="A2260" s="6" t="s">
        <v>2977</v>
      </c>
      <c r="B2260" s="1" t="s">
        <v>8741</v>
      </c>
      <c r="C2260" s="95" t="s">
        <v>6283</v>
      </c>
      <c r="D2260" s="95" t="s">
        <v>12672</v>
      </c>
      <c r="E2260" s="95" t="s">
        <v>6643</v>
      </c>
      <c r="F2260" s="95" t="s">
        <v>6526</v>
      </c>
      <c r="G2260" s="95" t="s">
        <v>6526</v>
      </c>
      <c r="H2260" s="61">
        <v>5151.31982421875</v>
      </c>
      <c r="I2260" s="61">
        <v>37.015797448723497</v>
      </c>
      <c r="J2260" s="123">
        <v>190680.21120687501</v>
      </c>
      <c r="K2260" s="99">
        <v>4170.8333333333303</v>
      </c>
      <c r="L2260" s="16">
        <v>3839.0740646153599</v>
      </c>
      <c r="M2260" s="17">
        <f>gp_need_index[[#This Row],[Normalised weighted population (base year)]]/gp_need_index[[#This Row],[Registered population (base year)]]</f>
        <v>0.92045731818949761</v>
      </c>
      <c r="N2260" s="99">
        <v>4186.1227352526103</v>
      </c>
      <c r="O2260" s="16">
        <v>3852.9503033088799</v>
      </c>
      <c r="P2260" s="17">
        <f>gp_need_index[[#This Row],[Normalised weighted population 2026/27]]/gp_need_index[[#This Row],[Registered population 2026/27]]</f>
        <v>0.92041025717235092</v>
      </c>
      <c r="Q2260" s="99">
        <v>4197.7055384047198</v>
      </c>
      <c r="R2260" s="16">
        <v>3866.4949494020102</v>
      </c>
      <c r="S2260" s="17">
        <f>gp_need_index[[#This Row],[Normalised weighted population 2027/28]]/gp_need_index[[#This Row],[Registered population 2027/28]]</f>
        <v>0.92109723133924692</v>
      </c>
      <c r="T2260" s="99">
        <v>4209.8613441774796</v>
      </c>
      <c r="U2260" s="16">
        <v>3881.9181372834801</v>
      </c>
      <c r="V2260" s="17">
        <f>gp_need_index[[#This Row],[Normalised weighted population 2028/29]]/gp_need_index[[#This Row],[Registered population 2028/29]]</f>
        <v>0.92210118574390409</v>
      </c>
    </row>
    <row r="2261" spans="1:22" x14ac:dyDescent="0.2">
      <c r="A2261" s="6" t="s">
        <v>5906</v>
      </c>
      <c r="B2261" s="1" t="s">
        <v>8742</v>
      </c>
      <c r="C2261" s="95" t="s">
        <v>6523</v>
      </c>
      <c r="D2261" s="95" t="s">
        <v>12672</v>
      </c>
      <c r="E2261" s="95" t="s">
        <v>6643</v>
      </c>
      <c r="F2261" s="95" t="s">
        <v>6532</v>
      </c>
      <c r="G2261" s="95" t="s">
        <v>6532</v>
      </c>
      <c r="H2261" s="61">
        <v>5308.9772581335601</v>
      </c>
      <c r="I2261" s="61">
        <v>87.426995660634404</v>
      </c>
      <c r="J2261" s="123">
        <v>464147.93170925003</v>
      </c>
      <c r="K2261" s="99">
        <v>7109.3333333333303</v>
      </c>
      <c r="L2261" s="16">
        <v>9344.9565400187294</v>
      </c>
      <c r="M2261" s="17">
        <f>gp_need_index[[#This Row],[Normalised weighted population (base year)]]/gp_need_index[[#This Row],[Registered population (base year)]]</f>
        <v>1.31446312922244</v>
      </c>
      <c r="N2261" s="99">
        <v>7126.0885491699701</v>
      </c>
      <c r="O2261" s="16">
        <v>9378.7336553718906</v>
      </c>
      <c r="P2261" s="17">
        <f>gp_need_index[[#This Row],[Normalised weighted population 2026/27]]/gp_need_index[[#This Row],[Registered population 2026/27]]</f>
        <v>1.3161124213737567</v>
      </c>
      <c r="Q2261" s="99">
        <v>7141.8999847247997</v>
      </c>
      <c r="R2261" s="16">
        <v>9411.7036181701897</v>
      </c>
      <c r="S2261" s="17">
        <f>gp_need_index[[#This Row],[Normalised weighted population 2027/28]]/gp_need_index[[#This Row],[Registered population 2027/28]]</f>
        <v>1.3178150965849535</v>
      </c>
      <c r="T2261" s="99">
        <v>7158.6821185541903</v>
      </c>
      <c r="U2261" s="16">
        <v>9449.2462698708405</v>
      </c>
      <c r="V2261" s="17">
        <f>gp_need_index[[#This Row],[Normalised weighted population 2028/29]]/gp_need_index[[#This Row],[Registered population 2028/29]]</f>
        <v>1.3199700885418371</v>
      </c>
    </row>
    <row r="2262" spans="1:22" x14ac:dyDescent="0.2">
      <c r="A2262" s="6" t="s">
        <v>2960</v>
      </c>
      <c r="B2262" s="1" t="s">
        <v>8743</v>
      </c>
      <c r="C2262" s="95" t="s">
        <v>6523</v>
      </c>
      <c r="D2262" s="95" t="s">
        <v>12672</v>
      </c>
      <c r="E2262" s="95" t="s">
        <v>6643</v>
      </c>
      <c r="F2262" s="95" t="s">
        <v>6600</v>
      </c>
      <c r="G2262" s="95" t="s">
        <v>6600</v>
      </c>
      <c r="H2262" s="61">
        <v>5342.9191011469402</v>
      </c>
      <c r="I2262" s="61">
        <v>89.180525071987603</v>
      </c>
      <c r="J2262" s="123">
        <v>476484.330857436</v>
      </c>
      <c r="K2262" s="99">
        <v>10233.833333333299</v>
      </c>
      <c r="L2262" s="16">
        <v>9593.3323401124399</v>
      </c>
      <c r="M2262" s="17">
        <f>gp_need_index[[#This Row],[Normalised weighted population (base year)]]/gp_need_index[[#This Row],[Registered population (base year)]]</f>
        <v>0.93741338437331778</v>
      </c>
      <c r="N2262" s="99">
        <v>10291.0690923414</v>
      </c>
      <c r="O2262" s="16">
        <v>9628.0072036803504</v>
      </c>
      <c r="P2262" s="17">
        <f>gp_need_index[[#This Row],[Normalised weighted population 2026/27]]/gp_need_index[[#This Row],[Registered population 2026/27]]</f>
        <v>0.93556919279120376</v>
      </c>
      <c r="Q2262" s="99">
        <v>10340.678249779001</v>
      </c>
      <c r="R2262" s="16">
        <v>9661.8534617138394</v>
      </c>
      <c r="S2262" s="17">
        <f>gp_need_index[[#This Row],[Normalised weighted population 2027/28]]/gp_need_index[[#This Row],[Registered population 2027/28]]</f>
        <v>0.9343539396867252</v>
      </c>
      <c r="T2262" s="99">
        <v>10394.678059873901</v>
      </c>
      <c r="U2262" s="16">
        <v>9700.3939442887095</v>
      </c>
      <c r="V2262" s="17">
        <f>gp_need_index[[#This Row],[Normalised weighted population 2028/29]]/gp_need_index[[#This Row],[Registered population 2028/29]]</f>
        <v>0.93320773268916291</v>
      </c>
    </row>
    <row r="2263" spans="1:22" x14ac:dyDescent="0.2">
      <c r="A2263" s="6" t="s">
        <v>2830</v>
      </c>
      <c r="B2263" s="1" t="s">
        <v>8744</v>
      </c>
      <c r="C2263" s="95" t="s">
        <v>6523</v>
      </c>
      <c r="D2263" s="95" t="s">
        <v>12672</v>
      </c>
      <c r="E2263" s="95" t="s">
        <v>6643</v>
      </c>
      <c r="F2263" s="95" t="s">
        <v>6531</v>
      </c>
      <c r="G2263" s="95" t="s">
        <v>6531</v>
      </c>
      <c r="H2263" s="61">
        <v>5271.1541680230002</v>
      </c>
      <c r="I2263" s="61">
        <v>84.878220531756995</v>
      </c>
      <c r="J2263" s="123">
        <v>447406.18593034602</v>
      </c>
      <c r="K2263" s="99">
        <v>7035.0833333333303</v>
      </c>
      <c r="L2263" s="16">
        <v>9007.8853693431302</v>
      </c>
      <c r="M2263" s="17">
        <f>gp_need_index[[#This Row],[Normalised weighted population (base year)]]/gp_need_index[[#This Row],[Registered population (base year)]]</f>
        <v>1.2804234068788287</v>
      </c>
      <c r="N2263" s="99">
        <v>7074.5728495804196</v>
      </c>
      <c r="O2263" s="16">
        <v>9040.4441492481401</v>
      </c>
      <c r="P2263" s="17">
        <f>gp_need_index[[#This Row],[Normalised weighted population 2026/27]]/gp_need_index[[#This Row],[Registered population 2026/27]]</f>
        <v>1.2778784446023921</v>
      </c>
      <c r="Q2263" s="99">
        <v>7114.7482050799999</v>
      </c>
      <c r="R2263" s="16">
        <v>9072.2248904690096</v>
      </c>
      <c r="S2263" s="17">
        <f>gp_need_index[[#This Row],[Normalised weighted population 2027/28]]/gp_need_index[[#This Row],[Registered population 2027/28]]</f>
        <v>1.275129439435587</v>
      </c>
      <c r="T2263" s="99">
        <v>7153.0792402521001</v>
      </c>
      <c r="U2263" s="16">
        <v>9108.4133843943091</v>
      </c>
      <c r="V2263" s="17">
        <f>gp_need_index[[#This Row],[Normalised weighted population 2028/29]]/gp_need_index[[#This Row],[Registered population 2028/29]]</f>
        <v>1.2733555827452705</v>
      </c>
    </row>
    <row r="2264" spans="1:22" x14ac:dyDescent="0.2">
      <c r="A2264" s="6" t="s">
        <v>2967</v>
      </c>
      <c r="B2264" s="1" t="s">
        <v>8745</v>
      </c>
      <c r="C2264" s="95" t="s">
        <v>6523</v>
      </c>
      <c r="D2264" s="95" t="s">
        <v>12672</v>
      </c>
      <c r="E2264" s="95" t="s">
        <v>6643</v>
      </c>
      <c r="F2264" s="95" t="s">
        <v>6600</v>
      </c>
      <c r="G2264" s="95" t="s">
        <v>6600</v>
      </c>
      <c r="H2264" s="61">
        <v>5210.9807128906205</v>
      </c>
      <c r="I2264" s="61">
        <v>28.973697721088101</v>
      </c>
      <c r="J2264" s="123">
        <v>150981.380005713</v>
      </c>
      <c r="K2264" s="99">
        <v>2634.1666666666702</v>
      </c>
      <c r="L2264" s="16">
        <v>3039.7947251637502</v>
      </c>
      <c r="M2264" s="17">
        <f>gp_need_index[[#This Row],[Normalised weighted population (base year)]]/gp_need_index[[#This Row],[Registered population (base year)]]</f>
        <v>1.1539872414414727</v>
      </c>
      <c r="N2264" s="99">
        <v>2647.3590561835799</v>
      </c>
      <c r="O2264" s="16">
        <v>3050.78198836205</v>
      </c>
      <c r="P2264" s="17">
        <f>gp_need_index[[#This Row],[Normalised weighted population 2026/27]]/gp_need_index[[#This Row],[Registered population 2026/27]]</f>
        <v>1.1523869349101601</v>
      </c>
      <c r="Q2264" s="99">
        <v>2657.6779090139898</v>
      </c>
      <c r="R2264" s="16">
        <v>3061.5066951676799</v>
      </c>
      <c r="S2264" s="17">
        <f>gp_need_index[[#This Row],[Normalised weighted population 2027/28]]/gp_need_index[[#This Row],[Registered population 2027/28]]</f>
        <v>1.1519479786410658</v>
      </c>
      <c r="T2264" s="99">
        <v>2669.4090092574002</v>
      </c>
      <c r="U2264" s="16">
        <v>3073.7188391321401</v>
      </c>
      <c r="V2264" s="17">
        <f>gp_need_index[[#This Row],[Normalised weighted population 2028/29]]/gp_need_index[[#This Row],[Registered population 2028/29]]</f>
        <v>1.1514604275600369</v>
      </c>
    </row>
    <row r="2265" spans="1:22" x14ac:dyDescent="0.2">
      <c r="A2265" s="6" t="s">
        <v>2962</v>
      </c>
      <c r="B2265" s="1" t="s">
        <v>8746</v>
      </c>
      <c r="C2265" s="95" t="s">
        <v>6523</v>
      </c>
      <c r="D2265" s="95" t="s">
        <v>12672</v>
      </c>
      <c r="E2265" s="95" t="s">
        <v>6643</v>
      </c>
      <c r="F2265" s="95" t="s">
        <v>6600</v>
      </c>
      <c r="G2265" s="95" t="s">
        <v>6600</v>
      </c>
      <c r="H2265" s="61">
        <v>5293.9310058593701</v>
      </c>
      <c r="I2265" s="61">
        <v>22.0313753410604</v>
      </c>
      <c r="J2265" s="123">
        <v>116632.581019765</v>
      </c>
      <c r="K2265" s="99">
        <v>2671.9166666666702</v>
      </c>
      <c r="L2265" s="16">
        <v>2348.23065302954</v>
      </c>
      <c r="M2265" s="17">
        <f>gp_need_index[[#This Row],[Normalised weighted population (base year)]]/gp_need_index[[#This Row],[Registered population (base year)]]</f>
        <v>0.87885624665048323</v>
      </c>
      <c r="N2265" s="99">
        <v>2687.4881108151599</v>
      </c>
      <c r="O2265" s="16">
        <v>2356.7182749145099</v>
      </c>
      <c r="P2265" s="17">
        <f>gp_need_index[[#This Row],[Normalised weighted population 2026/27]]/gp_need_index[[#This Row],[Registered population 2026/27]]</f>
        <v>0.87692230727661824</v>
      </c>
      <c r="Q2265" s="99">
        <v>2702.1057343665798</v>
      </c>
      <c r="R2265" s="16">
        <v>2365.0030729165901</v>
      </c>
      <c r="S2265" s="17">
        <f>gp_need_index[[#This Row],[Normalised weighted population 2027/28]]/gp_need_index[[#This Row],[Registered population 2027/28]]</f>
        <v>0.87524445947374729</v>
      </c>
      <c r="T2265" s="99">
        <v>2717.5538419643399</v>
      </c>
      <c r="U2265" s="16">
        <v>2374.4369108527999</v>
      </c>
      <c r="V2265" s="17">
        <f>gp_need_index[[#This Row],[Normalised weighted population 2028/29]]/gp_need_index[[#This Row],[Registered population 2028/29]]</f>
        <v>0.87374052141556702</v>
      </c>
    </row>
    <row r="2266" spans="1:22" x14ac:dyDescent="0.2">
      <c r="A2266" s="6" t="s">
        <v>5923</v>
      </c>
      <c r="B2266" s="1" t="s">
        <v>8747</v>
      </c>
      <c r="C2266" s="95" t="s">
        <v>6523</v>
      </c>
      <c r="D2266" s="95" t="s">
        <v>12672</v>
      </c>
      <c r="E2266" s="95" t="s">
        <v>6643</v>
      </c>
      <c r="F2266" s="95" t="s">
        <v>6529</v>
      </c>
      <c r="G2266" s="95" t="s">
        <v>6529</v>
      </c>
      <c r="H2266" s="61">
        <v>5186.2026475694402</v>
      </c>
      <c r="I2266" s="61">
        <v>42.357418568312198</v>
      </c>
      <c r="J2266" s="123">
        <v>219674.15632318801</v>
      </c>
      <c r="K2266" s="99">
        <v>5617.9166666666697</v>
      </c>
      <c r="L2266" s="16">
        <v>4422.8257922980702</v>
      </c>
      <c r="M2266" s="17">
        <f>gp_need_index[[#This Row],[Normalised weighted population (base year)]]/gp_need_index[[#This Row],[Registered population (base year)]]</f>
        <v>0.7872715198038539</v>
      </c>
      <c r="N2266" s="99">
        <v>5627.0355991084498</v>
      </c>
      <c r="O2266" s="16">
        <v>4438.8119872400803</v>
      </c>
      <c r="P2266" s="17">
        <f>gp_need_index[[#This Row],[Normalised weighted population 2026/27]]/gp_need_index[[#This Row],[Registered population 2026/27]]</f>
        <v>0.78883666347221404</v>
      </c>
      <c r="Q2266" s="99">
        <v>5634.1302242845404</v>
      </c>
      <c r="R2266" s="16">
        <v>4454.4161691547897</v>
      </c>
      <c r="S2266" s="17">
        <f>gp_need_index[[#This Row],[Normalised weighted population 2027/28]]/gp_need_index[[#This Row],[Registered population 2027/28]]</f>
        <v>0.79061292370473057</v>
      </c>
      <c r="T2266" s="99">
        <v>5639.2599322937604</v>
      </c>
      <c r="U2266" s="16">
        <v>4472.1845351757302</v>
      </c>
      <c r="V2266" s="17">
        <f>gp_need_index[[#This Row],[Normalised weighted population 2028/29]]/gp_need_index[[#This Row],[Registered population 2028/29]]</f>
        <v>0.79304458189014104</v>
      </c>
    </row>
    <row r="2267" spans="1:22" x14ac:dyDescent="0.2">
      <c r="A2267" s="6" t="s">
        <v>2966</v>
      </c>
      <c r="B2267" s="1" t="s">
        <v>8748</v>
      </c>
      <c r="C2267" s="95" t="s">
        <v>6523</v>
      </c>
      <c r="D2267" s="95" t="s">
        <v>12672</v>
      </c>
      <c r="E2267" s="95" t="s">
        <v>6643</v>
      </c>
      <c r="F2267" s="95" t="s">
        <v>6600</v>
      </c>
      <c r="G2267" s="95" t="s">
        <v>6600</v>
      </c>
      <c r="H2267" s="61">
        <v>5425.7282427619502</v>
      </c>
      <c r="I2267" s="61">
        <v>77.507054848906904</v>
      </c>
      <c r="J2267" s="123">
        <v>420532.216507014</v>
      </c>
      <c r="K2267" s="99">
        <v>5884.1666666666697</v>
      </c>
      <c r="L2267" s="16">
        <v>8466.8163282854293</v>
      </c>
      <c r="M2267" s="17">
        <f>gp_need_index[[#This Row],[Normalised weighted population (base year)]]/gp_need_index[[#This Row],[Registered population (base year)]]</f>
        <v>1.4389151103161748</v>
      </c>
      <c r="N2267" s="99">
        <v>5909.3606758258802</v>
      </c>
      <c r="O2267" s="16">
        <v>8497.4194274619604</v>
      </c>
      <c r="P2267" s="17">
        <f>gp_need_index[[#This Row],[Normalised weighted population 2026/27]]/gp_need_index[[#This Row],[Registered population 2026/27]]</f>
        <v>1.4379591792769322</v>
      </c>
      <c r="Q2267" s="99">
        <v>5932.5423212640899</v>
      </c>
      <c r="R2267" s="16">
        <v>8527.2912217467401</v>
      </c>
      <c r="S2267" s="17">
        <f>gp_need_index[[#This Row],[Normalised weighted population 2027/28]]/gp_need_index[[#This Row],[Registered population 2027/28]]</f>
        <v>1.4373755398562025</v>
      </c>
      <c r="T2267" s="99">
        <v>5956.0915908195502</v>
      </c>
      <c r="U2267" s="16">
        <v>8561.3060119777001</v>
      </c>
      <c r="V2267" s="17">
        <f>gp_need_index[[#This Row],[Normalised weighted population 2028/29]]/gp_need_index[[#This Row],[Registered population 2028/29]]</f>
        <v>1.437403351079038</v>
      </c>
    </row>
    <row r="2268" spans="1:22" x14ac:dyDescent="0.2">
      <c r="A2268" s="6" t="s">
        <v>5947</v>
      </c>
      <c r="B2268" s="1" t="s">
        <v>8749</v>
      </c>
      <c r="C2268" s="95" t="s">
        <v>6523</v>
      </c>
      <c r="D2268" s="95" t="s">
        <v>12672</v>
      </c>
      <c r="E2268" s="95" t="s">
        <v>6643</v>
      </c>
      <c r="F2268" s="95" t="s">
        <v>6601</v>
      </c>
      <c r="G2268" s="95" t="s">
        <v>6601</v>
      </c>
      <c r="H2268" s="61">
        <v>5376.8752826891496</v>
      </c>
      <c r="I2268" s="61">
        <v>31.261570982045502</v>
      </c>
      <c r="J2268" s="123">
        <v>168089.568311393</v>
      </c>
      <c r="K2268" s="99">
        <v>2606.5</v>
      </c>
      <c r="L2268" s="16">
        <v>3384.24369341895</v>
      </c>
      <c r="M2268" s="17">
        <f>gp_need_index[[#This Row],[Normalised weighted population (base year)]]/gp_need_index[[#This Row],[Registered population (base year)]]</f>
        <v>1.2983862242159794</v>
      </c>
      <c r="N2268" s="99">
        <v>2605.0253600434298</v>
      </c>
      <c r="O2268" s="16">
        <v>3396.4759589331102</v>
      </c>
      <c r="P2268" s="17">
        <f>gp_need_index[[#This Row],[Normalised weighted population 2026/27]]/gp_need_index[[#This Row],[Registered population 2026/27]]</f>
        <v>1.3038168499351905</v>
      </c>
      <c r="Q2268" s="99">
        <v>2604.6255980515002</v>
      </c>
      <c r="R2268" s="16">
        <v>3408.4159169408899</v>
      </c>
      <c r="S2268" s="17">
        <f>gp_need_index[[#This Row],[Normalised weighted population 2027/28]]/gp_need_index[[#This Row],[Registered population 2027/28]]</f>
        <v>1.3086010977895244</v>
      </c>
      <c r="T2268" s="99">
        <v>2604.34175763132</v>
      </c>
      <c r="U2268" s="16">
        <v>3422.0118584209899</v>
      </c>
      <c r="V2268" s="17">
        <f>gp_need_index[[#This Row],[Normalised weighted population 2028/29]]/gp_need_index[[#This Row],[Registered population 2028/29]]</f>
        <v>1.3139642093414616</v>
      </c>
    </row>
    <row r="2269" spans="1:22" x14ac:dyDescent="0.2">
      <c r="A2269" s="6" t="s">
        <v>2958</v>
      </c>
      <c r="B2269" s="1" t="s">
        <v>8750</v>
      </c>
      <c r="C2269" s="95" t="s">
        <v>6523</v>
      </c>
      <c r="D2269" s="95" t="s">
        <v>12672</v>
      </c>
      <c r="E2269" s="95" t="s">
        <v>6643</v>
      </c>
      <c r="F2269" s="95" t="s">
        <v>6600</v>
      </c>
      <c r="G2269" s="95" t="s">
        <v>6600</v>
      </c>
      <c r="H2269" s="61">
        <v>5366.9831891741096</v>
      </c>
      <c r="I2269" s="61">
        <v>59.395806037535401</v>
      </c>
      <c r="J2269" s="123">
        <v>318776.29251089803</v>
      </c>
      <c r="K2269" s="99">
        <v>5212.0833333333303</v>
      </c>
      <c r="L2269" s="16">
        <v>6418.1059442244996</v>
      </c>
      <c r="M2269" s="17">
        <f>gp_need_index[[#This Row],[Normalised weighted population (base year)]]/gp_need_index[[#This Row],[Registered population (base year)]]</f>
        <v>1.2313897406778167</v>
      </c>
      <c r="N2269" s="99">
        <v>5240.1259492151303</v>
      </c>
      <c r="O2269" s="16">
        <v>6441.3040301544397</v>
      </c>
      <c r="P2269" s="17">
        <f>gp_need_index[[#This Row],[Normalised weighted population 2026/27]]/gp_need_index[[#This Row],[Registered population 2026/27]]</f>
        <v>1.2292269484704319</v>
      </c>
      <c r="Q2269" s="99">
        <v>5264.37829581393</v>
      </c>
      <c r="R2269" s="16">
        <v>6463.9477645913403</v>
      </c>
      <c r="S2269" s="17">
        <f>gp_need_index[[#This Row],[Normalised weighted population 2027/28]]/gp_need_index[[#This Row],[Registered population 2027/28]]</f>
        <v>1.2278653625122782</v>
      </c>
      <c r="T2269" s="99">
        <v>5290.2518738146</v>
      </c>
      <c r="U2269" s="16">
        <v>6489.7320167716598</v>
      </c>
      <c r="V2269" s="17">
        <f>gp_need_index[[#This Row],[Normalised weighted population 2028/29]]/gp_need_index[[#This Row],[Registered population 2028/29]]</f>
        <v>1.2267340330040204</v>
      </c>
    </row>
    <row r="2270" spans="1:22" x14ac:dyDescent="0.2">
      <c r="A2270" s="6" t="s">
        <v>2881</v>
      </c>
      <c r="B2270" s="1" t="s">
        <v>8751</v>
      </c>
      <c r="C2270" s="95" t="s">
        <v>6362</v>
      </c>
      <c r="D2270" s="95" t="s">
        <v>12672</v>
      </c>
      <c r="E2270" s="95" t="s">
        <v>6643</v>
      </c>
      <c r="F2270" s="95" t="s">
        <v>6521</v>
      </c>
      <c r="G2270" s="95" t="s">
        <v>6521</v>
      </c>
      <c r="H2270" s="61">
        <v>5344.8112527598496</v>
      </c>
      <c r="I2270" s="61">
        <v>96.3691575539697</v>
      </c>
      <c r="J2270" s="123">
        <v>515074.95771344402</v>
      </c>
      <c r="K2270" s="99">
        <v>10034.75</v>
      </c>
      <c r="L2270" s="16">
        <v>10370.299565827399</v>
      </c>
      <c r="M2270" s="17">
        <f>gp_need_index[[#This Row],[Normalised weighted population (base year)]]/gp_need_index[[#This Row],[Registered population (base year)]]</f>
        <v>1.0334387569025036</v>
      </c>
      <c r="N2270" s="99">
        <v>10126.408081088801</v>
      </c>
      <c r="O2270" s="16">
        <v>10407.7827583047</v>
      </c>
      <c r="P2270" s="17">
        <f>gp_need_index[[#This Row],[Normalised weighted population 2026/27]]/gp_need_index[[#This Row],[Registered population 2026/27]]</f>
        <v>1.0277862273535441</v>
      </c>
      <c r="Q2270" s="99">
        <v>10210.5534110471</v>
      </c>
      <c r="R2270" s="16">
        <v>10444.370236205599</v>
      </c>
      <c r="S2270" s="17">
        <f>gp_need_index[[#This Row],[Normalised weighted population 2027/28]]/gp_need_index[[#This Row],[Registered population 2027/28]]</f>
        <v>1.0228995252015944</v>
      </c>
      <c r="T2270" s="99">
        <v>10296.135802115499</v>
      </c>
      <c r="U2270" s="16">
        <v>10486.032125478599</v>
      </c>
      <c r="V2270" s="17">
        <f>gp_need_index[[#This Row],[Normalised weighted population 2028/29]]/gp_need_index[[#This Row],[Registered population 2028/29]]</f>
        <v>1.0184434555849664</v>
      </c>
    </row>
    <row r="2271" spans="1:22" x14ac:dyDescent="0.2">
      <c r="A2271" s="6" t="s">
        <v>2868</v>
      </c>
      <c r="B2271" s="1" t="s">
        <v>8752</v>
      </c>
      <c r="C2271" s="95" t="s">
        <v>6362</v>
      </c>
      <c r="D2271" s="95" t="s">
        <v>12672</v>
      </c>
      <c r="E2271" s="95" t="s">
        <v>6643</v>
      </c>
      <c r="F2271" s="95" t="s">
        <v>6521</v>
      </c>
      <c r="G2271" s="95" t="s">
        <v>6521</v>
      </c>
      <c r="H2271" s="61">
        <v>5305.1431297019699</v>
      </c>
      <c r="I2271" s="61">
        <v>42.911191702969099</v>
      </c>
      <c r="J2271" s="123">
        <v>227650.01385033099</v>
      </c>
      <c r="K2271" s="99">
        <v>7532</v>
      </c>
      <c r="L2271" s="16">
        <v>4583.40830676938</v>
      </c>
      <c r="M2271" s="17">
        <f>gp_need_index[[#This Row],[Normalised weighted population (base year)]]/gp_need_index[[#This Row],[Registered population (base year)]]</f>
        <v>0.6085247353650266</v>
      </c>
      <c r="N2271" s="99">
        <v>7612.4238366829104</v>
      </c>
      <c r="O2271" s="16">
        <v>4599.9749232566201</v>
      </c>
      <c r="P2271" s="17">
        <f>gp_need_index[[#This Row],[Normalised weighted population 2026/27]]/gp_need_index[[#This Row],[Registered population 2026/27]]</f>
        <v>0.60427204553300917</v>
      </c>
      <c r="Q2271" s="99">
        <v>7689.2287806501199</v>
      </c>
      <c r="R2271" s="16">
        <v>4616.1456567122996</v>
      </c>
      <c r="S2271" s="17">
        <f>gp_need_index[[#This Row],[Normalised weighted population 2027/28]]/gp_need_index[[#This Row],[Registered population 2027/28]]</f>
        <v>0.60033922626008884</v>
      </c>
      <c r="T2271" s="99">
        <v>7765.4488907353298</v>
      </c>
      <c r="U2271" s="16">
        <v>4634.5591507639901</v>
      </c>
      <c r="V2271" s="17">
        <f>gp_need_index[[#This Row],[Normalised weighted population 2028/29]]/gp_need_index[[#This Row],[Registered population 2028/29]]</f>
        <v>0.59681793235331337</v>
      </c>
    </row>
    <row r="2272" spans="1:22" x14ac:dyDescent="0.2">
      <c r="A2272" s="6" t="s">
        <v>5888</v>
      </c>
      <c r="B2272" s="1" t="s">
        <v>8753</v>
      </c>
      <c r="C2272" s="95" t="s">
        <v>6523</v>
      </c>
      <c r="D2272" s="95" t="s">
        <v>12672</v>
      </c>
      <c r="E2272" s="95" t="s">
        <v>6643</v>
      </c>
      <c r="F2272" s="95" t="s">
        <v>6530</v>
      </c>
      <c r="G2272" s="95" t="s">
        <v>6530</v>
      </c>
      <c r="H2272" s="61">
        <v>5217.1304168701199</v>
      </c>
      <c r="I2272" s="61">
        <v>70.405238245188698</v>
      </c>
      <c r="J2272" s="123">
        <v>367313.30995596101</v>
      </c>
      <c r="K2272" s="99">
        <v>9840.1666666666697</v>
      </c>
      <c r="L2272" s="16">
        <v>7395.3295568255999</v>
      </c>
      <c r="M2272" s="17">
        <f>gp_need_index[[#This Row],[Normalised weighted population (base year)]]/gp_need_index[[#This Row],[Registered population (base year)]]</f>
        <v>0.75154515236790675</v>
      </c>
      <c r="N2272" s="99">
        <v>9859.0959442912008</v>
      </c>
      <c r="O2272" s="16">
        <v>7422.0597934453099</v>
      </c>
      <c r="P2272" s="17">
        <f>gp_need_index[[#This Row],[Normalised weighted population 2026/27]]/gp_need_index[[#This Row],[Registered population 2026/27]]</f>
        <v>0.75281342583373179</v>
      </c>
      <c r="Q2272" s="99">
        <v>9873.5469071795706</v>
      </c>
      <c r="R2272" s="16">
        <v>7448.1512727716799</v>
      </c>
      <c r="S2272" s="17">
        <f>gp_need_index[[#This Row],[Normalised weighted population 2027/28]]/gp_need_index[[#This Row],[Registered population 2027/28]]</f>
        <v>0.7543541690530422</v>
      </c>
      <c r="T2272" s="99">
        <v>9894.8103239497505</v>
      </c>
      <c r="U2272" s="16">
        <v>7477.8614464439097</v>
      </c>
      <c r="V2272" s="17">
        <f>gp_need_index[[#This Row],[Normalised weighted population 2028/29]]/gp_need_index[[#This Row],[Registered population 2028/29]]</f>
        <v>0.75573570403307566</v>
      </c>
    </row>
    <row r="2273" spans="1:22" x14ac:dyDescent="0.2">
      <c r="A2273" s="6" t="s">
        <v>2987</v>
      </c>
      <c r="B2273" s="1" t="s">
        <v>8754</v>
      </c>
      <c r="C2273" s="95" t="s">
        <v>6283</v>
      </c>
      <c r="D2273" s="95" t="s">
        <v>12672</v>
      </c>
      <c r="E2273" s="95" t="s">
        <v>6643</v>
      </c>
      <c r="F2273" s="95" t="s">
        <v>6526</v>
      </c>
      <c r="G2273" s="95" t="s">
        <v>6526</v>
      </c>
      <c r="H2273" s="61">
        <v>5400.0617124496002</v>
      </c>
      <c r="I2273" s="61">
        <v>43.212864458092703</v>
      </c>
      <c r="J2273" s="123">
        <v>233352.13484542101</v>
      </c>
      <c r="K2273" s="99">
        <v>4530.5833333333303</v>
      </c>
      <c r="L2273" s="16">
        <v>4698.2123794468398</v>
      </c>
      <c r="M2273" s="17">
        <f>gp_need_index[[#This Row],[Normalised weighted population (base year)]]/gp_need_index[[#This Row],[Registered population (base year)]]</f>
        <v>1.0369994399794382</v>
      </c>
      <c r="N2273" s="99">
        <v>4540.4052166710198</v>
      </c>
      <c r="O2273" s="16">
        <v>4715.1939524284398</v>
      </c>
      <c r="P2273" s="17">
        <f>gp_need_index[[#This Row],[Normalised weighted population 2026/27]]/gp_need_index[[#This Row],[Registered population 2026/27]]</f>
        <v>1.0384962855552293</v>
      </c>
      <c r="Q2273" s="99">
        <v>4552.3786519978003</v>
      </c>
      <c r="R2273" s="16">
        <v>4731.7697263986602</v>
      </c>
      <c r="S2273" s="17">
        <f>gp_need_index[[#This Row],[Normalised weighted population 2027/28]]/gp_need_index[[#This Row],[Registered population 2027/28]]</f>
        <v>1.039406009059052</v>
      </c>
      <c r="T2273" s="99">
        <v>4564.7907434488397</v>
      </c>
      <c r="U2273" s="16">
        <v>4750.6444370751597</v>
      </c>
      <c r="V2273" s="17">
        <f>gp_need_index[[#This Row],[Normalised weighted population 2028/29]]/gp_need_index[[#This Row],[Registered population 2028/29]]</f>
        <v>1.0407146141130452</v>
      </c>
    </row>
    <row r="2274" spans="1:22" x14ac:dyDescent="0.2">
      <c r="A2274" s="6" t="s">
        <v>2950</v>
      </c>
      <c r="B2274" s="1" t="s">
        <v>8755</v>
      </c>
      <c r="C2274" s="95" t="s">
        <v>6523</v>
      </c>
      <c r="D2274" s="95" t="s">
        <v>12672</v>
      </c>
      <c r="E2274" s="95" t="s">
        <v>6643</v>
      </c>
      <c r="F2274" s="95" t="s">
        <v>6600</v>
      </c>
      <c r="G2274" s="95" t="s">
        <v>6600</v>
      </c>
      <c r="H2274" s="61">
        <v>5320.5932992788503</v>
      </c>
      <c r="I2274" s="61">
        <v>57.349917530660797</v>
      </c>
      <c r="J2274" s="123">
        <v>305135.58692782797</v>
      </c>
      <c r="K2274" s="99">
        <v>5386.8333333333303</v>
      </c>
      <c r="L2274" s="16">
        <v>6143.46979453929</v>
      </c>
      <c r="M2274" s="17">
        <f>gp_need_index[[#This Row],[Normalised weighted population (base year)]]/gp_need_index[[#This Row],[Registered population (base year)]]</f>
        <v>1.1404603436538399</v>
      </c>
      <c r="N2274" s="99">
        <v>5415.0419558814201</v>
      </c>
      <c r="O2274" s="16">
        <v>6165.6752148673704</v>
      </c>
      <c r="P2274" s="17">
        <f>gp_need_index[[#This Row],[Normalised weighted population 2026/27]]/gp_need_index[[#This Row],[Registered population 2026/27]]</f>
        <v>1.1386200264193092</v>
      </c>
      <c r="Q2274" s="99">
        <v>5440.6155289029602</v>
      </c>
      <c r="R2274" s="16">
        <v>6187.3500048689202</v>
      </c>
      <c r="S2274" s="17">
        <f>gp_need_index[[#This Row],[Normalised weighted population 2027/28]]/gp_need_index[[#This Row],[Registered population 2027/28]]</f>
        <v>1.1372518370392055</v>
      </c>
      <c r="T2274" s="99">
        <v>5465.3078168471302</v>
      </c>
      <c r="U2274" s="16">
        <v>6212.0309272190798</v>
      </c>
      <c r="V2274" s="17">
        <f>gp_need_index[[#This Row],[Normalised weighted population 2028/29]]/gp_need_index[[#This Row],[Registered population 2028/29]]</f>
        <v>1.1366296529666877</v>
      </c>
    </row>
    <row r="2275" spans="1:22" x14ac:dyDescent="0.2">
      <c r="A2275" s="6" t="s">
        <v>2862</v>
      </c>
      <c r="B2275" s="1" t="s">
        <v>8756</v>
      </c>
      <c r="C2275" s="95" t="s">
        <v>6362</v>
      </c>
      <c r="D2275" s="95" t="s">
        <v>12672</v>
      </c>
      <c r="E2275" s="95" t="s">
        <v>6643</v>
      </c>
      <c r="F2275" s="95" t="s">
        <v>6521</v>
      </c>
      <c r="G2275" s="95" t="s">
        <v>6521</v>
      </c>
      <c r="H2275" s="61">
        <v>5269.9732764991504</v>
      </c>
      <c r="I2275" s="61">
        <v>45.194710941302901</v>
      </c>
      <c r="J2275" s="123">
        <v>238174.91889977001</v>
      </c>
      <c r="K2275" s="99">
        <v>5079.75</v>
      </c>
      <c r="L2275" s="16">
        <v>4795.3122571169297</v>
      </c>
      <c r="M2275" s="17">
        <f>gp_need_index[[#This Row],[Normalised weighted population (base year)]]/gp_need_index[[#This Row],[Registered population (base year)]]</f>
        <v>0.94400556269834734</v>
      </c>
      <c r="N2275" s="99">
        <v>5129.5474270342702</v>
      </c>
      <c r="O2275" s="16">
        <v>4812.6447952158896</v>
      </c>
      <c r="P2275" s="17">
        <f>gp_need_index[[#This Row],[Normalised weighted population 2026/27]]/gp_need_index[[#This Row],[Registered population 2026/27]]</f>
        <v>0.93822015756239863</v>
      </c>
      <c r="Q2275" s="99">
        <v>5176.2192072403204</v>
      </c>
      <c r="R2275" s="16">
        <v>4829.5631474892698</v>
      </c>
      <c r="S2275" s="17">
        <f>gp_need_index[[#This Row],[Normalised weighted population 2027/28]]/gp_need_index[[#This Row],[Registered population 2027/28]]</f>
        <v>0.93302909983677662</v>
      </c>
      <c r="T2275" s="99">
        <v>5223.7340022421804</v>
      </c>
      <c r="U2275" s="16">
        <v>4848.8279495344996</v>
      </c>
      <c r="V2275" s="17">
        <f>gp_need_index[[#This Row],[Normalised weighted population 2028/29]]/gp_need_index[[#This Row],[Registered population 2028/29]]</f>
        <v>0.92823025587697228</v>
      </c>
    </row>
    <row r="2276" spans="1:22" x14ac:dyDescent="0.2">
      <c r="A2276" s="6" t="s">
        <v>5892</v>
      </c>
      <c r="B2276" s="1" t="s">
        <v>8757</v>
      </c>
      <c r="C2276" s="95" t="s">
        <v>6523</v>
      </c>
      <c r="D2276" s="95" t="s">
        <v>12672</v>
      </c>
      <c r="E2276" s="95" t="s">
        <v>6643</v>
      </c>
      <c r="F2276" s="95" t="s">
        <v>6532</v>
      </c>
      <c r="G2276" s="95" t="s">
        <v>6532</v>
      </c>
      <c r="H2276" s="61">
        <v>5274.21141221788</v>
      </c>
      <c r="I2276" s="61">
        <v>54.834888833423399</v>
      </c>
      <c r="J2276" s="123">
        <v>289210.79647294001</v>
      </c>
      <c r="K2276" s="99">
        <v>5126.5</v>
      </c>
      <c r="L2276" s="16">
        <v>5822.8468540000404</v>
      </c>
      <c r="M2276" s="17">
        <f>gp_need_index[[#This Row],[Normalised weighted population (base year)]]/gp_need_index[[#This Row],[Registered population (base year)]]</f>
        <v>1.1358328009363192</v>
      </c>
      <c r="N2276" s="99">
        <v>5139.7154190447</v>
      </c>
      <c r="O2276" s="16">
        <v>5843.8933906028697</v>
      </c>
      <c r="P2276" s="17">
        <f>gp_need_index[[#This Row],[Normalised weighted population 2026/27]]/gp_need_index[[#This Row],[Registered population 2026/27]]</f>
        <v>1.137007190894054</v>
      </c>
      <c r="Q2276" s="99">
        <v>5153.19403921919</v>
      </c>
      <c r="R2276" s="16">
        <v>5864.4369900657903</v>
      </c>
      <c r="S2276" s="17">
        <f>gp_need_index[[#This Row],[Normalised weighted population 2027/28]]/gp_need_index[[#This Row],[Registered population 2027/28]]</f>
        <v>1.138019827204948</v>
      </c>
      <c r="T2276" s="99">
        <v>5167.0061257901598</v>
      </c>
      <c r="U2276" s="16">
        <v>5887.82983415338</v>
      </c>
      <c r="V2276" s="17">
        <f>gp_need_index[[#This Row],[Normalised weighted population 2028/29]]/gp_need_index[[#This Row],[Registered population 2028/29]]</f>
        <v>1.1395051004033769</v>
      </c>
    </row>
    <row r="2277" spans="1:22" x14ac:dyDescent="0.2">
      <c r="A2277" s="6" t="s">
        <v>5950</v>
      </c>
      <c r="B2277" s="1" t="s">
        <v>8758</v>
      </c>
      <c r="C2277" s="95" t="s">
        <v>6523</v>
      </c>
      <c r="D2277" s="95" t="s">
        <v>12672</v>
      </c>
      <c r="E2277" s="95" t="s">
        <v>6643</v>
      </c>
      <c r="F2277" s="95" t="s">
        <v>6601</v>
      </c>
      <c r="G2277" s="95" t="s">
        <v>6601</v>
      </c>
      <c r="H2277" s="61">
        <v>5322.1795014881</v>
      </c>
      <c r="I2277" s="61">
        <v>24.888897450121998</v>
      </c>
      <c r="J2277" s="123">
        <v>132463.17982367901</v>
      </c>
      <c r="K2277" s="99">
        <v>3267.9166666666702</v>
      </c>
      <c r="L2277" s="16">
        <v>2666.9571790322698</v>
      </c>
      <c r="M2277" s="17">
        <f>gp_need_index[[#This Row],[Normalised weighted population (base year)]]/gp_need_index[[#This Row],[Registered population (base year)]]</f>
        <v>0.81610317858949899</v>
      </c>
      <c r="N2277" s="99">
        <v>3274.1594554570902</v>
      </c>
      <c r="O2277" s="16">
        <v>2676.5968300988502</v>
      </c>
      <c r="P2277" s="17">
        <f>gp_need_index[[#This Row],[Normalised weighted population 2026/27]]/gp_need_index[[#This Row],[Registered population 2026/27]]</f>
        <v>0.81749128792054604</v>
      </c>
      <c r="Q2277" s="99">
        <v>3279.9948486921999</v>
      </c>
      <c r="R2277" s="16">
        <v>2686.0061278950302</v>
      </c>
      <c r="S2277" s="17">
        <f>gp_need_index[[#This Row],[Normalised weighted population 2027/28]]/gp_need_index[[#This Row],[Registered population 2027/28]]</f>
        <v>0.81890559339323199</v>
      </c>
      <c r="T2277" s="99">
        <v>3285.4353361468102</v>
      </c>
      <c r="U2277" s="16">
        <v>2696.7204253927398</v>
      </c>
      <c r="V2277" s="17">
        <f>gp_need_index[[#This Row],[Normalised weighted population 2028/29]]/gp_need_index[[#This Row],[Registered population 2028/29]]</f>
        <v>0.82081068396722101</v>
      </c>
    </row>
    <row r="2278" spans="1:22" x14ac:dyDescent="0.2">
      <c r="A2278" s="6" t="s">
        <v>2865</v>
      </c>
      <c r="B2278" s="1" t="s">
        <v>8759</v>
      </c>
      <c r="C2278" s="95" t="s">
        <v>6362</v>
      </c>
      <c r="D2278" s="95" t="s">
        <v>12672</v>
      </c>
      <c r="E2278" s="95" t="s">
        <v>6643</v>
      </c>
      <c r="F2278" s="95" t="s">
        <v>6521</v>
      </c>
      <c r="G2278" s="95" t="s">
        <v>6521</v>
      </c>
      <c r="H2278" s="61">
        <v>5292.0491129557304</v>
      </c>
      <c r="I2278" s="61">
        <v>19.108494858701501</v>
      </c>
      <c r="J2278" s="123">
        <v>101123.09326691</v>
      </c>
      <c r="K2278" s="99">
        <v>2875.25</v>
      </c>
      <c r="L2278" s="16">
        <v>2035.9692400040601</v>
      </c>
      <c r="M2278" s="17">
        <f>gp_need_index[[#This Row],[Normalised weighted population (base year)]]/gp_need_index[[#This Row],[Registered population (base year)]]</f>
        <v>0.7081016398588158</v>
      </c>
      <c r="N2278" s="99">
        <v>2903.4293608287298</v>
      </c>
      <c r="O2278" s="16">
        <v>2043.3282006991301</v>
      </c>
      <c r="P2278" s="17">
        <f>gp_need_index[[#This Row],[Normalised weighted population 2026/27]]/gp_need_index[[#This Row],[Registered population 2026/27]]</f>
        <v>0.70376370380021924</v>
      </c>
      <c r="Q2278" s="99">
        <v>2931.3655430468598</v>
      </c>
      <c r="R2278" s="16">
        <v>2050.51130848716</v>
      </c>
      <c r="S2278" s="17">
        <f>gp_need_index[[#This Row],[Normalised weighted population 2027/28]]/gp_need_index[[#This Row],[Registered population 2027/28]]</f>
        <v>0.69950720180597459</v>
      </c>
      <c r="T2278" s="99">
        <v>2960.7543334041302</v>
      </c>
      <c r="U2278" s="16">
        <v>2058.6906599612298</v>
      </c>
      <c r="V2278" s="17">
        <f>gp_need_index[[#This Row],[Normalised weighted population 2028/29]]/gp_need_index[[#This Row],[Registered population 2028/29]]</f>
        <v>0.69532640271246293</v>
      </c>
    </row>
    <row r="2279" spans="1:22" x14ac:dyDescent="0.2">
      <c r="A2279" s="6" t="s">
        <v>5965</v>
      </c>
      <c r="B2279" s="1" t="s">
        <v>8760</v>
      </c>
      <c r="C2279" s="95" t="s">
        <v>6523</v>
      </c>
      <c r="D2279" s="95" t="s">
        <v>12672</v>
      </c>
      <c r="E2279" s="95" t="s">
        <v>6643</v>
      </c>
      <c r="F2279" s="95" t="s">
        <v>6601</v>
      </c>
      <c r="G2279" s="95" t="s">
        <v>6601</v>
      </c>
      <c r="H2279" s="61">
        <v>5343.6436253597903</v>
      </c>
      <c r="I2279" s="61">
        <v>78.951633836572697</v>
      </c>
      <c r="J2279" s="123">
        <v>421889.394862541</v>
      </c>
      <c r="K2279" s="99">
        <v>8715.6666666666606</v>
      </c>
      <c r="L2279" s="16">
        <v>8494.1411785821001</v>
      </c>
      <c r="M2279" s="17">
        <f>gp_need_index[[#This Row],[Normalised weighted population (base year)]]/gp_need_index[[#This Row],[Registered population (base year)]]</f>
        <v>0.97458307017043322</v>
      </c>
      <c r="N2279" s="99">
        <v>8725.1530975643891</v>
      </c>
      <c r="O2279" s="16">
        <v>8524.8430427573203</v>
      </c>
      <c r="P2279" s="17">
        <f>gp_need_index[[#This Row],[Normalised weighted population 2026/27]]/gp_need_index[[#This Row],[Registered population 2026/27]]</f>
        <v>0.97704223036923155</v>
      </c>
      <c r="Q2279" s="99">
        <v>8733.7370208671291</v>
      </c>
      <c r="R2279" s="16">
        <v>8554.8112419096706</v>
      </c>
      <c r="S2279" s="17">
        <f>gp_need_index[[#This Row],[Normalised weighted population 2027/28]]/gp_need_index[[#This Row],[Registered population 2027/28]]</f>
        <v>0.97951326236066427</v>
      </c>
      <c r="T2279" s="99">
        <v>8744.3746426984599</v>
      </c>
      <c r="U2279" s="16">
        <v>8588.9358076471399</v>
      </c>
      <c r="V2279" s="17">
        <f>gp_need_index[[#This Row],[Normalised weighted population 2028/29]]/gp_need_index[[#This Row],[Registered population 2028/29]]</f>
        <v>0.98222413363989258</v>
      </c>
    </row>
    <row r="2280" spans="1:22" x14ac:dyDescent="0.2">
      <c r="A2280" s="6" t="s">
        <v>5921</v>
      </c>
      <c r="B2280" s="1" t="s">
        <v>8761</v>
      </c>
      <c r="C2280" s="95" t="s">
        <v>6523</v>
      </c>
      <c r="D2280" s="95" t="s">
        <v>12672</v>
      </c>
      <c r="E2280" s="95" t="s">
        <v>6643</v>
      </c>
      <c r="F2280" s="95" t="s">
        <v>6529</v>
      </c>
      <c r="G2280" s="95" t="s">
        <v>6529</v>
      </c>
      <c r="H2280" s="61">
        <v>5228.8160807291697</v>
      </c>
      <c r="I2280" s="61">
        <v>44.753704154536301</v>
      </c>
      <c r="J2280" s="123">
        <v>234008.887955435</v>
      </c>
      <c r="K2280" s="99">
        <v>4302.4166666666697</v>
      </c>
      <c r="L2280" s="16">
        <v>4711.4351665182103</v>
      </c>
      <c r="M2280" s="17">
        <f>gp_need_index[[#This Row],[Normalised weighted population (base year)]]/gp_need_index[[#This Row],[Registered population (base year)]]</f>
        <v>1.0950671521474071</v>
      </c>
      <c r="N2280" s="99">
        <v>4308.1812946173704</v>
      </c>
      <c r="O2280" s="16">
        <v>4728.4645329381601</v>
      </c>
      <c r="P2280" s="17">
        <f>gp_need_index[[#This Row],[Normalised weighted population 2026/27]]/gp_need_index[[#This Row],[Registered population 2026/27]]</f>
        <v>1.0975546778511598</v>
      </c>
      <c r="Q2280" s="99">
        <v>4317.4228709072604</v>
      </c>
      <c r="R2280" s="16">
        <v>4745.0869582540499</v>
      </c>
      <c r="S2280" s="17">
        <f>gp_need_index[[#This Row],[Normalised weighted population 2027/28]]/gp_need_index[[#This Row],[Registered population 2027/28]]</f>
        <v>1.099055408778367</v>
      </c>
      <c r="T2280" s="99">
        <v>4326.3444352132801</v>
      </c>
      <c r="U2280" s="16">
        <v>4764.0147904712803</v>
      </c>
      <c r="V2280" s="17">
        <f>gp_need_index[[#This Row],[Normalised weighted population 2028/29]]/gp_need_index[[#This Row],[Registered population 2028/29]]</f>
        <v>1.1011640108207019</v>
      </c>
    </row>
    <row r="2281" spans="1:22" x14ac:dyDescent="0.2">
      <c r="A2281" s="6" t="s">
        <v>2980</v>
      </c>
      <c r="B2281" s="1" t="s">
        <v>8762</v>
      </c>
      <c r="C2281" s="95" t="s">
        <v>6283</v>
      </c>
      <c r="D2281" s="95" t="s">
        <v>12672</v>
      </c>
      <c r="E2281" s="95" t="s">
        <v>6643</v>
      </c>
      <c r="F2281" s="95" t="s">
        <v>6525</v>
      </c>
      <c r="G2281" s="95" t="s">
        <v>6525</v>
      </c>
      <c r="H2281" s="61">
        <v>5397.1473632812504</v>
      </c>
      <c r="I2281" s="61">
        <v>41.515393075161199</v>
      </c>
      <c r="J2281" s="123">
        <v>224064.69427119099</v>
      </c>
      <c r="K2281" s="99">
        <v>3950.25</v>
      </c>
      <c r="L2281" s="16">
        <v>4511.2230111767503</v>
      </c>
      <c r="M2281" s="17">
        <f>gp_need_index[[#This Row],[Normalised weighted population (base year)]]/gp_need_index[[#This Row],[Registered population (base year)]]</f>
        <v>1.1420094958994369</v>
      </c>
      <c r="N2281" s="99">
        <v>3967.6007030769902</v>
      </c>
      <c r="O2281" s="16">
        <v>4527.5287156901704</v>
      </c>
      <c r="P2281" s="17">
        <f>gp_need_index[[#This Row],[Normalised weighted population 2026/27]]/gp_need_index[[#This Row],[Registered population 2026/27]]</f>
        <v>1.1411250915897206</v>
      </c>
      <c r="Q2281" s="99">
        <v>3982.7594226462402</v>
      </c>
      <c r="R2281" s="16">
        <v>4543.4447720374001</v>
      </c>
      <c r="S2281" s="17">
        <f>gp_need_index[[#This Row],[Normalised weighted population 2027/28]]/gp_need_index[[#This Row],[Registered population 2027/28]]</f>
        <v>1.1407781113273037</v>
      </c>
      <c r="T2281" s="99">
        <v>3997.2017833966001</v>
      </c>
      <c r="U2281" s="16">
        <v>4561.5682671577197</v>
      </c>
      <c r="V2281" s="17">
        <f>gp_need_index[[#This Row],[Normalised weighted population 2028/29]]/gp_need_index[[#This Row],[Registered population 2028/29]]</f>
        <v>1.1411903912645491</v>
      </c>
    </row>
    <row r="2282" spans="1:22" x14ac:dyDescent="0.2">
      <c r="A2282" s="6" t="s">
        <v>2954</v>
      </c>
      <c r="B2282" s="1" t="s">
        <v>8763</v>
      </c>
      <c r="C2282" s="95" t="s">
        <v>6523</v>
      </c>
      <c r="D2282" s="95" t="s">
        <v>12672</v>
      </c>
      <c r="E2282" s="95" t="s">
        <v>6643</v>
      </c>
      <c r="F2282" s="95" t="s">
        <v>6600</v>
      </c>
      <c r="G2282" s="95" t="s">
        <v>6600</v>
      </c>
      <c r="H2282" s="61">
        <v>5283.6471354166697</v>
      </c>
      <c r="I2282" s="61">
        <v>22.832283558797801</v>
      </c>
      <c r="J2282" s="123">
        <v>120637.729620463</v>
      </c>
      <c r="K2282" s="99">
        <v>2407.3333333333298</v>
      </c>
      <c r="L2282" s="16">
        <v>2428.8686071232</v>
      </c>
      <c r="M2282" s="17">
        <f>gp_need_index[[#This Row],[Normalised weighted population (base year)]]/gp_need_index[[#This Row],[Registered population (base year)]]</f>
        <v>1.0089456966726129</v>
      </c>
      <c r="N2282" s="99">
        <v>2420.15518852999</v>
      </c>
      <c r="O2282" s="16">
        <v>2437.64769290804</v>
      </c>
      <c r="P2282" s="17">
        <f>gp_need_index[[#This Row],[Normalised weighted population 2026/27]]/gp_need_index[[#This Row],[Registered population 2026/27]]</f>
        <v>1.0072278440907234</v>
      </c>
      <c r="Q2282" s="99">
        <v>2433.2239256490702</v>
      </c>
      <c r="R2282" s="16">
        <v>2446.2169898625898</v>
      </c>
      <c r="S2282" s="17">
        <f>gp_need_index[[#This Row],[Normalised weighted population 2027/28]]/gp_need_index[[#This Row],[Registered population 2027/28]]</f>
        <v>1.0053398555211286</v>
      </c>
      <c r="T2282" s="99">
        <v>2446.20930629738</v>
      </c>
      <c r="U2282" s="16">
        <v>2455.9747846424202</v>
      </c>
      <c r="V2282" s="17">
        <f>gp_need_index[[#This Row],[Normalised weighted population 2028/29]]/gp_need_index[[#This Row],[Registered population 2028/29]]</f>
        <v>1.0039920861718172</v>
      </c>
    </row>
    <row r="2283" spans="1:22" x14ac:dyDescent="0.2">
      <c r="A2283" s="6" t="s">
        <v>2951</v>
      </c>
      <c r="B2283" s="1" t="s">
        <v>8764</v>
      </c>
      <c r="C2283" s="95" t="s">
        <v>6523</v>
      </c>
      <c r="D2283" s="95" t="s">
        <v>12672</v>
      </c>
      <c r="E2283" s="95" t="s">
        <v>6643</v>
      </c>
      <c r="F2283" s="95" t="s">
        <v>6600</v>
      </c>
      <c r="G2283" s="95" t="s">
        <v>6600</v>
      </c>
      <c r="H2283" s="61">
        <v>5321.9331531059497</v>
      </c>
      <c r="I2283" s="61">
        <v>83.098521718043997</v>
      </c>
      <c r="J2283" s="123">
        <v>442244.77770535299</v>
      </c>
      <c r="K2283" s="99">
        <v>5579.5</v>
      </c>
      <c r="L2283" s="16">
        <v>8903.9677770138005</v>
      </c>
      <c r="M2283" s="17">
        <f>gp_need_index[[#This Row],[Normalised weighted population (base year)]]/gp_need_index[[#This Row],[Registered population (base year)]]</f>
        <v>1.5958361460729098</v>
      </c>
      <c r="N2283" s="99">
        <v>5600.7011784620599</v>
      </c>
      <c r="O2283" s="16">
        <v>8936.1509493396497</v>
      </c>
      <c r="P2283" s="17">
        <f>gp_need_index[[#This Row],[Normalised weighted population 2026/27]]/gp_need_index[[#This Row],[Registered population 2026/27]]</f>
        <v>1.5955414625055031</v>
      </c>
      <c r="Q2283" s="99">
        <v>5620.4452205780899</v>
      </c>
      <c r="R2283" s="16">
        <v>8967.5650586624997</v>
      </c>
      <c r="S2283" s="17">
        <f>gp_need_index[[#This Row],[Normalised weighted population 2027/28]]/gp_need_index[[#This Row],[Registered population 2027/28]]</f>
        <v>1.5955257469336463</v>
      </c>
      <c r="T2283" s="99">
        <v>5642.1016934831596</v>
      </c>
      <c r="U2283" s="16">
        <v>9003.3360715692797</v>
      </c>
      <c r="V2283" s="17">
        <f>gp_need_index[[#This Row],[Normalised weighted population 2028/29]]/gp_need_index[[#This Row],[Registered population 2028/29]]</f>
        <v>1.5957415446744734</v>
      </c>
    </row>
    <row r="2284" spans="1:22" x14ac:dyDescent="0.2">
      <c r="A2284" s="6" t="s">
        <v>2866</v>
      </c>
      <c r="B2284" s="1" t="s">
        <v>8765</v>
      </c>
      <c r="C2284" s="95" t="s">
        <v>6362</v>
      </c>
      <c r="D2284" s="95" t="s">
        <v>12672</v>
      </c>
      <c r="E2284" s="95" t="s">
        <v>6643</v>
      </c>
      <c r="F2284" s="95" t="s">
        <v>6521</v>
      </c>
      <c r="G2284" s="95" t="s">
        <v>6521</v>
      </c>
      <c r="H2284" s="61">
        <v>5291.3936889648403</v>
      </c>
      <c r="I2284" s="61">
        <v>50.817786404866801</v>
      </c>
      <c r="J2284" s="123">
        <v>268896.91426987603</v>
      </c>
      <c r="K2284" s="99">
        <v>4766.75</v>
      </c>
      <c r="L2284" s="16">
        <v>5413.85581175273</v>
      </c>
      <c r="M2284" s="17">
        <f>gp_need_index[[#This Row],[Normalised weighted population (base year)]]/gp_need_index[[#This Row],[Registered population (base year)]]</f>
        <v>1.1357540906808057</v>
      </c>
      <c r="N2284" s="99">
        <v>4811.7523413090603</v>
      </c>
      <c r="O2284" s="16">
        <v>5433.4240603021799</v>
      </c>
      <c r="P2284" s="17">
        <f>gp_need_index[[#This Row],[Normalised weighted population 2026/27]]/gp_need_index[[#This Row],[Registered population 2026/27]]</f>
        <v>1.1291986110041548</v>
      </c>
      <c r="Q2284" s="99">
        <v>4855.2725324162302</v>
      </c>
      <c r="R2284" s="16">
        <v>5452.5246975223199</v>
      </c>
      <c r="S2284" s="17">
        <f>gp_need_index[[#This Row],[Normalised weighted population 2027/28]]/gp_need_index[[#This Row],[Registered population 2027/28]]</f>
        <v>1.1230110485289004</v>
      </c>
      <c r="T2284" s="99">
        <v>4900.0434105012901</v>
      </c>
      <c r="U2284" s="16">
        <v>5474.2744512239897</v>
      </c>
      <c r="V2284" s="17">
        <f>gp_need_index[[#This Row],[Normalised weighted population 2028/29]]/gp_need_index[[#This Row],[Registered population 2028/29]]</f>
        <v>1.1171889701001554</v>
      </c>
    </row>
    <row r="2285" spans="1:22" x14ac:dyDescent="0.2">
      <c r="A2285" s="6" t="s">
        <v>2828</v>
      </c>
      <c r="B2285" s="1" t="s">
        <v>8766</v>
      </c>
      <c r="C2285" s="95" t="s">
        <v>6523</v>
      </c>
      <c r="D2285" s="95" t="s">
        <v>12672</v>
      </c>
      <c r="E2285" s="95" t="s">
        <v>6643</v>
      </c>
      <c r="F2285" s="95" t="s">
        <v>6531</v>
      </c>
      <c r="G2285" s="95" t="s">
        <v>6531</v>
      </c>
      <c r="H2285" s="61">
        <v>5262.1648856026804</v>
      </c>
      <c r="I2285" s="61">
        <v>30.352084479335101</v>
      </c>
      <c r="J2285" s="123">
        <v>159717.673152003</v>
      </c>
      <c r="K2285" s="99">
        <v>2566.1666666666702</v>
      </c>
      <c r="L2285" s="16">
        <v>3215.6875261341202</v>
      </c>
      <c r="M2285" s="17">
        <f>gp_need_index[[#This Row],[Normalised weighted population (base year)]]/gp_need_index[[#This Row],[Registered population (base year)]]</f>
        <v>1.2531093821396828</v>
      </c>
      <c r="N2285" s="99">
        <v>2580.4887914619298</v>
      </c>
      <c r="O2285" s="16">
        <v>3227.3105495312602</v>
      </c>
      <c r="P2285" s="17">
        <f>gp_need_index[[#This Row],[Normalised weighted population 2026/27]]/gp_need_index[[#This Row],[Registered population 2026/27]]</f>
        <v>1.2506586194869249</v>
      </c>
      <c r="Q2285" s="99">
        <v>2593.5000820338601</v>
      </c>
      <c r="R2285" s="16">
        <v>3238.6558241351199</v>
      </c>
      <c r="S2285" s="17">
        <f>gp_need_index[[#This Row],[Normalised weighted population 2027/28]]/gp_need_index[[#This Row],[Registered population 2027/28]]</f>
        <v>1.2487587128184394</v>
      </c>
      <c r="T2285" s="99">
        <v>2606.1258539604</v>
      </c>
      <c r="U2285" s="16">
        <v>3251.57460404113</v>
      </c>
      <c r="V2285" s="17">
        <f>gp_need_index[[#This Row],[Normalised weighted population 2028/29]]/gp_need_index[[#This Row],[Registered population 2028/29]]</f>
        <v>1.2476659939886916</v>
      </c>
    </row>
    <row r="2286" spans="1:22" x14ac:dyDescent="0.2">
      <c r="A2286" s="6" t="s">
        <v>2874</v>
      </c>
      <c r="B2286" s="1" t="s">
        <v>7921</v>
      </c>
      <c r="C2286" s="95" t="s">
        <v>6362</v>
      </c>
      <c r="D2286" s="95" t="s">
        <v>12672</v>
      </c>
      <c r="E2286" s="95" t="s">
        <v>6643</v>
      </c>
      <c r="F2286" s="95" t="s">
        <v>6527</v>
      </c>
      <c r="G2286" s="95" t="s">
        <v>6527</v>
      </c>
      <c r="H2286" s="61">
        <v>5307.8717334602497</v>
      </c>
      <c r="I2286" s="61">
        <v>204.340337063318</v>
      </c>
      <c r="J2286" s="123">
        <v>1084612.2991041199</v>
      </c>
      <c r="K2286" s="99">
        <v>17998.75</v>
      </c>
      <c r="L2286" s="16">
        <v>21837.121541343</v>
      </c>
      <c r="M2286" s="17">
        <f>gp_need_index[[#This Row],[Normalised weighted population (base year)]]/gp_need_index[[#This Row],[Registered population (base year)]]</f>
        <v>1.2132576729685673</v>
      </c>
      <c r="N2286" s="99">
        <v>18118.642966255498</v>
      </c>
      <c r="O2286" s="16">
        <v>21916.051279552499</v>
      </c>
      <c r="P2286" s="17">
        <f>gp_need_index[[#This Row],[Normalised weighted population 2026/27]]/gp_need_index[[#This Row],[Registered population 2026/27]]</f>
        <v>1.2095856913991498</v>
      </c>
      <c r="Q2286" s="99">
        <v>18224.646307313898</v>
      </c>
      <c r="R2286" s="16">
        <v>21993.0948786058</v>
      </c>
      <c r="S2286" s="17">
        <f>gp_need_index[[#This Row],[Normalised weighted population 2027/28]]/gp_need_index[[#This Row],[Registered population 2027/28]]</f>
        <v>1.206777597092765</v>
      </c>
      <c r="T2286" s="99">
        <v>18330.438550991101</v>
      </c>
      <c r="U2286" s="16">
        <v>22080.823852481801</v>
      </c>
      <c r="V2286" s="17">
        <f>gp_need_index[[#This Row],[Normalised weighted population 2028/29]]/gp_need_index[[#This Row],[Registered population 2028/29]]</f>
        <v>1.2045987765681647</v>
      </c>
    </row>
    <row r="2287" spans="1:22" x14ac:dyDescent="0.2">
      <c r="A2287" s="6" t="s">
        <v>5904</v>
      </c>
      <c r="B2287" s="1" t="s">
        <v>8767</v>
      </c>
      <c r="C2287" s="95" t="s">
        <v>6523</v>
      </c>
      <c r="D2287" s="95" t="s">
        <v>12672</v>
      </c>
      <c r="E2287" s="95" t="s">
        <v>6643</v>
      </c>
      <c r="F2287" s="95" t="s">
        <v>6532</v>
      </c>
      <c r="G2287" s="95" t="s">
        <v>6532</v>
      </c>
      <c r="H2287" s="61">
        <v>5261.6673803084896</v>
      </c>
      <c r="I2287" s="61">
        <v>51.213282460200702</v>
      </c>
      <c r="J2287" s="123">
        <v>269467.25775936298</v>
      </c>
      <c r="K2287" s="99">
        <v>4511.1666666666697</v>
      </c>
      <c r="L2287" s="16">
        <v>5425.3388643702801</v>
      </c>
      <c r="M2287" s="17">
        <f>gp_need_index[[#This Row],[Normalised weighted population (base year)]]/gp_need_index[[#This Row],[Registered population (base year)]]</f>
        <v>1.2026465136964444</v>
      </c>
      <c r="N2287" s="99">
        <v>4524.3630537586696</v>
      </c>
      <c r="O2287" s="16">
        <v>5444.9486181307202</v>
      </c>
      <c r="P2287" s="17">
        <f>gp_need_index[[#This Row],[Normalised weighted population 2026/27]]/gp_need_index[[#This Row],[Registered population 2026/27]]</f>
        <v>1.2034729647982743</v>
      </c>
      <c r="Q2287" s="99">
        <v>4534.9600554754697</v>
      </c>
      <c r="R2287" s="16">
        <v>5464.0897687353799</v>
      </c>
      <c r="S2287" s="17">
        <f>gp_need_index[[#This Row],[Normalised weighted population 2027/28]]/gp_need_index[[#This Row],[Registered population 2027/28]]</f>
        <v>1.2048815649738938</v>
      </c>
      <c r="T2287" s="99">
        <v>4547.1713464309696</v>
      </c>
      <c r="U2287" s="16">
        <v>5485.8856547270198</v>
      </c>
      <c r="V2287" s="17">
        <f>gp_need_index[[#This Row],[Normalised weighted population 2028/29]]/gp_need_index[[#This Row],[Registered population 2028/29]]</f>
        <v>1.2064391765295666</v>
      </c>
    </row>
    <row r="2288" spans="1:22" x14ac:dyDescent="0.2">
      <c r="A2288" s="6" t="s">
        <v>2969</v>
      </c>
      <c r="B2288" s="1" t="s">
        <v>12722</v>
      </c>
      <c r="C2288" s="95" t="s">
        <v>6523</v>
      </c>
      <c r="D2288" s="95" t="s">
        <v>12672</v>
      </c>
      <c r="E2288" s="95" t="s">
        <v>6643</v>
      </c>
      <c r="F2288" s="95" t="s">
        <v>6600</v>
      </c>
      <c r="G2288" s="95" t="s">
        <v>6600</v>
      </c>
      <c r="H2288" s="61">
        <v>5263.3500037560098</v>
      </c>
      <c r="I2288" s="61">
        <v>102.93755544186</v>
      </c>
      <c r="J2288" s="123">
        <v>541796.38282155001</v>
      </c>
      <c r="K2288" s="99">
        <v>7719.8333333333303</v>
      </c>
      <c r="L2288" s="16">
        <v>10908.297344688601</v>
      </c>
      <c r="M2288" s="17">
        <f>gp_need_index[[#This Row],[Normalised weighted population (base year)]]/gp_need_index[[#This Row],[Registered population (base year)]]</f>
        <v>1.4130223896917384</v>
      </c>
      <c r="N2288" s="99">
        <v>7752.9442633813596</v>
      </c>
      <c r="O2288" s="16">
        <v>10947.7251168929</v>
      </c>
      <c r="P2288" s="17">
        <f>gp_need_index[[#This Row],[Normalised weighted population 2026/27]]/gp_need_index[[#This Row],[Registered population 2026/27]]</f>
        <v>1.4120732388856581</v>
      </c>
      <c r="Q2288" s="99">
        <v>7784.8755901620098</v>
      </c>
      <c r="R2288" s="16">
        <v>10986.210706002599</v>
      </c>
      <c r="S2288" s="17">
        <f>gp_need_index[[#This Row],[Normalised weighted population 2027/28]]/gp_need_index[[#This Row],[Registered population 2027/28]]</f>
        <v>1.4112249552049638</v>
      </c>
      <c r="T2288" s="99">
        <v>7821.3697364786503</v>
      </c>
      <c r="U2288" s="16">
        <v>11030.0339604078</v>
      </c>
      <c r="V2288" s="17">
        <f>gp_need_index[[#This Row],[Normalised weighted population 2028/29]]/gp_need_index[[#This Row],[Registered population 2028/29]]</f>
        <v>1.4102432607122546</v>
      </c>
    </row>
    <row r="2289" spans="1:22" x14ac:dyDescent="0.2">
      <c r="A2289" s="6" t="s">
        <v>5889</v>
      </c>
      <c r="B2289" s="1" t="s">
        <v>8768</v>
      </c>
      <c r="C2289" s="95" t="s">
        <v>6523</v>
      </c>
      <c r="D2289" s="95" t="s">
        <v>12672</v>
      </c>
      <c r="E2289" s="95" t="s">
        <v>6643</v>
      </c>
      <c r="F2289" s="95" t="s">
        <v>6532</v>
      </c>
      <c r="G2289" s="95" t="s">
        <v>6532</v>
      </c>
      <c r="H2289" s="61">
        <v>5310.1603393554697</v>
      </c>
      <c r="I2289" s="61">
        <v>43.740597712758401</v>
      </c>
      <c r="J2289" s="123">
        <v>232269.58719399199</v>
      </c>
      <c r="K2289" s="99">
        <v>4276.0833333333303</v>
      </c>
      <c r="L2289" s="16">
        <v>4676.4168266414199</v>
      </c>
      <c r="M2289" s="17">
        <f>gp_need_index[[#This Row],[Normalised weighted population (base year)]]/gp_need_index[[#This Row],[Registered population (base year)]]</f>
        <v>1.0936215368366122</v>
      </c>
      <c r="N2289" s="99">
        <v>4290.5840435865102</v>
      </c>
      <c r="O2289" s="16">
        <v>4693.3196201339897</v>
      </c>
      <c r="P2289" s="17">
        <f>gp_need_index[[#This Row],[Normalised weighted population 2026/27]]/gp_need_index[[#This Row],[Registered population 2026/27]]</f>
        <v>1.0938649779275345</v>
      </c>
      <c r="Q2289" s="99">
        <v>4301.3937439004003</v>
      </c>
      <c r="R2289" s="16">
        <v>4709.8184971639103</v>
      </c>
      <c r="S2289" s="17">
        <f>gp_need_index[[#This Row],[Normalised weighted population 2027/28]]/gp_need_index[[#This Row],[Registered population 2027/28]]</f>
        <v>1.0949517243899556</v>
      </c>
      <c r="T2289" s="99">
        <v>4315.1498117925803</v>
      </c>
      <c r="U2289" s="16">
        <v>4728.6056458657604</v>
      </c>
      <c r="V2289" s="17">
        <f>gp_need_index[[#This Row],[Normalised weighted population 2028/29]]/gp_need_index[[#This Row],[Registered population 2028/29]]</f>
        <v>1.0958149431899848</v>
      </c>
    </row>
    <row r="2290" spans="1:22" x14ac:dyDescent="0.2">
      <c r="A2290" s="6" t="s">
        <v>5953</v>
      </c>
      <c r="B2290" s="1" t="s">
        <v>12335</v>
      </c>
      <c r="C2290" s="95" t="s">
        <v>6523</v>
      </c>
      <c r="D2290" s="95" t="s">
        <v>12672</v>
      </c>
      <c r="E2290" s="95" t="s">
        <v>6643</v>
      </c>
      <c r="F2290" s="95" t="s">
        <v>6601</v>
      </c>
      <c r="G2290" s="95" t="s">
        <v>6601</v>
      </c>
      <c r="H2290" s="61">
        <v>5223.6110442405497</v>
      </c>
      <c r="I2290" s="61">
        <v>36.900947764359998</v>
      </c>
      <c r="J2290" s="123">
        <v>192756.19828485401</v>
      </c>
      <c r="K2290" s="99">
        <v>4563.9166666666697</v>
      </c>
      <c r="L2290" s="16">
        <v>3880.8711032230999</v>
      </c>
      <c r="M2290" s="17">
        <f>gp_need_index[[#This Row],[Normalised weighted population (base year)]]/gp_need_index[[#This Row],[Registered population (base year)]]</f>
        <v>0.85033785379292581</v>
      </c>
      <c r="N2290" s="99">
        <v>4571.0150593895596</v>
      </c>
      <c r="O2290" s="16">
        <v>3894.89841628368</v>
      </c>
      <c r="P2290" s="17">
        <f>gp_need_index[[#This Row],[Normalised weighted population 2026/27]]/gp_need_index[[#This Row],[Registered population 2026/27]]</f>
        <v>0.85208610465698786</v>
      </c>
      <c r="Q2290" s="99">
        <v>4575.3513221579196</v>
      </c>
      <c r="R2290" s="16">
        <v>3908.5905266054701</v>
      </c>
      <c r="S2290" s="17">
        <f>gp_need_index[[#This Row],[Normalised weighted population 2027/28]]/gp_need_index[[#This Row],[Registered population 2027/28]]</f>
        <v>0.85427112617048639</v>
      </c>
      <c r="T2290" s="99">
        <v>4582.6675889366097</v>
      </c>
      <c r="U2290" s="16">
        <v>3924.1816309085698</v>
      </c>
      <c r="V2290" s="17">
        <f>gp_need_index[[#This Row],[Normalised weighted population 2028/29]]/gp_need_index[[#This Row],[Registered population 2028/29]]</f>
        <v>0.85630946490255055</v>
      </c>
    </row>
    <row r="2291" spans="1:22" x14ac:dyDescent="0.2">
      <c r="A2291" s="6" t="s">
        <v>5914</v>
      </c>
      <c r="B2291" s="1" t="s">
        <v>8769</v>
      </c>
      <c r="C2291" s="95" t="s">
        <v>6523</v>
      </c>
      <c r="D2291" s="95" t="s">
        <v>12672</v>
      </c>
      <c r="E2291" s="95" t="s">
        <v>6643</v>
      </c>
      <c r="F2291" s="95" t="s">
        <v>6532</v>
      </c>
      <c r="G2291" s="95" t="s">
        <v>6532</v>
      </c>
      <c r="H2291" s="61">
        <v>5272.9110243055602</v>
      </c>
      <c r="I2291" s="61"/>
      <c r="J2291" s="123"/>
      <c r="K2291" s="99">
        <v>1855.5833333333301</v>
      </c>
      <c r="L2291" s="16"/>
      <c r="M2291" s="17">
        <f>gp_need_index[[#This Row],[Normalised weighted population (base year)]]/gp_need_index[[#This Row],[Registered population (base year)]]</f>
        <v>0</v>
      </c>
      <c r="N2291" s="99">
        <v>1862.6312271755301</v>
      </c>
      <c r="O2291" s="16"/>
      <c r="P2291" s="17">
        <f>gp_need_index[[#This Row],[Normalised weighted population 2026/27]]/gp_need_index[[#This Row],[Registered population 2026/27]]</f>
        <v>0</v>
      </c>
      <c r="Q2291" s="99">
        <v>1870.2105120753799</v>
      </c>
      <c r="R2291" s="16"/>
      <c r="S2291" s="17">
        <f>gp_need_index[[#This Row],[Normalised weighted population 2027/28]]/gp_need_index[[#This Row],[Registered population 2027/28]]</f>
        <v>0</v>
      </c>
      <c r="T2291" s="99">
        <v>1877.3594748448199</v>
      </c>
      <c r="U2291" s="16"/>
      <c r="V2291" s="17">
        <f>gp_need_index[[#This Row],[Normalised weighted population 2028/29]]/gp_need_index[[#This Row],[Registered population 2028/29]]</f>
        <v>0</v>
      </c>
    </row>
    <row r="2292" spans="1:22" x14ac:dyDescent="0.2">
      <c r="A2292" s="6" t="s">
        <v>2959</v>
      </c>
      <c r="B2292" s="1" t="s">
        <v>8770</v>
      </c>
      <c r="C2292" s="95" t="s">
        <v>6523</v>
      </c>
      <c r="D2292" s="95" t="s">
        <v>12672</v>
      </c>
      <c r="E2292" s="95" t="s">
        <v>6643</v>
      </c>
      <c r="F2292" s="95" t="s">
        <v>6600</v>
      </c>
      <c r="G2292" s="95" t="s">
        <v>6600</v>
      </c>
      <c r="H2292" s="61">
        <v>5298.5193737399204</v>
      </c>
      <c r="I2292" s="61">
        <v>66.634195841589204</v>
      </c>
      <c r="J2292" s="123">
        <v>353062.57762023999</v>
      </c>
      <c r="K2292" s="99">
        <v>5335</v>
      </c>
      <c r="L2292" s="16">
        <v>7108.41138862363</v>
      </c>
      <c r="M2292" s="17">
        <f>gp_need_index[[#This Row],[Normalised weighted population (base year)]]/gp_need_index[[#This Row],[Registered population (base year)]]</f>
        <v>1.3324107570053665</v>
      </c>
      <c r="N2292" s="99">
        <v>5360.9927576941</v>
      </c>
      <c r="O2292" s="16">
        <v>7134.1045665879201</v>
      </c>
      <c r="P2292" s="17">
        <f>gp_need_index[[#This Row],[Normalised weighted population 2026/27]]/gp_need_index[[#This Row],[Registered population 2026/27]]</f>
        <v>1.3307431830324801</v>
      </c>
      <c r="Q2292" s="99">
        <v>5386.9182194401701</v>
      </c>
      <c r="R2292" s="16">
        <v>7159.1837692609697</v>
      </c>
      <c r="S2292" s="17">
        <f>gp_need_index[[#This Row],[Normalised weighted population 2027/28]]/gp_need_index[[#This Row],[Registered population 2027/28]]</f>
        <v>1.3289943298981399</v>
      </c>
      <c r="T2292" s="99">
        <v>5414.1209346572296</v>
      </c>
      <c r="U2292" s="16">
        <v>7187.7412710283897</v>
      </c>
      <c r="V2292" s="17">
        <f>gp_need_index[[#This Row],[Normalised weighted population 2028/29]]/gp_need_index[[#This Row],[Registered population 2028/29]]</f>
        <v>1.3275915624672778</v>
      </c>
    </row>
    <row r="2293" spans="1:22" x14ac:dyDescent="0.2">
      <c r="A2293" s="6" t="s">
        <v>5957</v>
      </c>
      <c r="B2293" s="1" t="s">
        <v>8771</v>
      </c>
      <c r="C2293" s="95" t="s">
        <v>6523</v>
      </c>
      <c r="D2293" s="95" t="s">
        <v>12672</v>
      </c>
      <c r="E2293" s="95" t="s">
        <v>6643</v>
      </c>
      <c r="F2293" s="95" t="s">
        <v>6601</v>
      </c>
      <c r="G2293" s="95" t="s">
        <v>6601</v>
      </c>
      <c r="H2293" s="61">
        <v>5292.8935102982996</v>
      </c>
      <c r="I2293" s="61">
        <v>29.038293633986701</v>
      </c>
      <c r="J2293" s="123">
        <v>153696.59592546499</v>
      </c>
      <c r="K2293" s="99">
        <v>2798.0833333333298</v>
      </c>
      <c r="L2293" s="16">
        <v>3094.4617246985799</v>
      </c>
      <c r="M2293" s="17">
        <f>gp_need_index[[#This Row],[Normalised weighted population (base year)]]/gp_need_index[[#This Row],[Registered population (base year)]]</f>
        <v>1.105921931571701</v>
      </c>
      <c r="N2293" s="99">
        <v>2800.4427146571702</v>
      </c>
      <c r="O2293" s="16">
        <v>3105.6465804208601</v>
      </c>
      <c r="P2293" s="17">
        <f>gp_need_index[[#This Row],[Normalised weighted population 2026/27]]/gp_need_index[[#This Row],[Registered population 2026/27]]</f>
        <v>1.1089841488869923</v>
      </c>
      <c r="Q2293" s="99">
        <v>2803.30689257427</v>
      </c>
      <c r="R2293" s="16">
        <v>3116.5641579940898</v>
      </c>
      <c r="S2293" s="17">
        <f>gp_need_index[[#This Row],[Normalised weighted population 2027/28]]/gp_need_index[[#This Row],[Registered population 2027/28]]</f>
        <v>1.1117456195215774</v>
      </c>
      <c r="T2293" s="99">
        <v>2805.8756318240798</v>
      </c>
      <c r="U2293" s="16">
        <v>3128.99592246874</v>
      </c>
      <c r="V2293" s="17">
        <f>gp_need_index[[#This Row],[Normalised weighted population 2028/29]]/gp_need_index[[#This Row],[Registered population 2028/29]]</f>
        <v>1.1151584507095926</v>
      </c>
    </row>
    <row r="2294" spans="1:22" x14ac:dyDescent="0.2">
      <c r="A2294" s="6" t="s">
        <v>2823</v>
      </c>
      <c r="B2294" s="1" t="s">
        <v>8772</v>
      </c>
      <c r="C2294" s="95" t="s">
        <v>6523</v>
      </c>
      <c r="D2294" s="95" t="s">
        <v>12672</v>
      </c>
      <c r="E2294" s="95" t="s">
        <v>6643</v>
      </c>
      <c r="F2294" s="95" t="s">
        <v>6528</v>
      </c>
      <c r="G2294" s="95" t="s">
        <v>6528</v>
      </c>
      <c r="H2294" s="61">
        <v>5227.78517659505</v>
      </c>
      <c r="I2294" s="61">
        <v>53.414251108710303</v>
      </c>
      <c r="J2294" s="123">
        <v>279238.23016504099</v>
      </c>
      <c r="K2294" s="99">
        <v>5088.3333333333303</v>
      </c>
      <c r="L2294" s="16">
        <v>5622.0634563522599</v>
      </c>
      <c r="M2294" s="17">
        <f>gp_need_index[[#This Row],[Normalised weighted population (base year)]]/gp_need_index[[#This Row],[Registered population (base year)]]</f>
        <v>1.1048929164138086</v>
      </c>
      <c r="N2294" s="99">
        <v>5117.0836416198999</v>
      </c>
      <c r="O2294" s="16">
        <v>5642.3842663073201</v>
      </c>
      <c r="P2294" s="17">
        <f>gp_need_index[[#This Row],[Normalised weighted population 2026/27]]/gp_need_index[[#This Row],[Registered population 2026/27]]</f>
        <v>1.1026562513879736</v>
      </c>
      <c r="Q2294" s="99">
        <v>5144.6476535677002</v>
      </c>
      <c r="R2294" s="16">
        <v>5662.2194814002796</v>
      </c>
      <c r="S2294" s="17">
        <f>gp_need_index[[#This Row],[Normalised weighted population 2027/28]]/gp_need_index[[#This Row],[Registered population 2027/28]]</f>
        <v>1.1006039407720478</v>
      </c>
      <c r="T2294" s="99">
        <v>5172.6407222600201</v>
      </c>
      <c r="U2294" s="16">
        <v>5684.80569346846</v>
      </c>
      <c r="V2294" s="17">
        <f>gp_need_index[[#This Row],[Normalised weighted population 2028/29]]/gp_need_index[[#This Row],[Registered population 2028/29]]</f>
        <v>1.0990142170524972</v>
      </c>
    </row>
    <row r="2295" spans="1:22" x14ac:dyDescent="0.2">
      <c r="A2295" s="6" t="s">
        <v>5919</v>
      </c>
      <c r="B2295" s="1" t="s">
        <v>8773</v>
      </c>
      <c r="C2295" s="95" t="s">
        <v>6523</v>
      </c>
      <c r="D2295" s="95" t="s">
        <v>12672</v>
      </c>
      <c r="E2295" s="95" t="s">
        <v>6643</v>
      </c>
      <c r="F2295" s="95" t="s">
        <v>6532</v>
      </c>
      <c r="G2295" s="95" t="s">
        <v>6532</v>
      </c>
      <c r="H2295" s="61">
        <v>5341.6953404017904</v>
      </c>
      <c r="I2295" s="61">
        <v>34.989983344743798</v>
      </c>
      <c r="J2295" s="123">
        <v>186905.830993354</v>
      </c>
      <c r="K2295" s="99">
        <v>3462.1666666666702</v>
      </c>
      <c r="L2295" s="16">
        <v>3763.0823028273198</v>
      </c>
      <c r="M2295" s="17">
        <f>gp_need_index[[#This Row],[Normalised weighted population (base year)]]/gp_need_index[[#This Row],[Registered population (base year)]]</f>
        <v>1.0869154102423288</v>
      </c>
      <c r="N2295" s="99">
        <v>3472.2951383609402</v>
      </c>
      <c r="O2295" s="16">
        <v>3776.6838711686701</v>
      </c>
      <c r="P2295" s="17">
        <f>gp_need_index[[#This Row],[Normalised weighted population 2026/27]]/gp_need_index[[#This Row],[Registered population 2026/27]]</f>
        <v>1.0876621141575578</v>
      </c>
      <c r="Q2295" s="99">
        <v>3480.5689400933502</v>
      </c>
      <c r="R2295" s="16">
        <v>3789.9604105511598</v>
      </c>
      <c r="S2295" s="17">
        <f>gp_need_index[[#This Row],[Normalised weighted population 2027/28]]/gp_need_index[[#This Row],[Registered population 2027/28]]</f>
        <v>1.0888910622898083</v>
      </c>
      <c r="T2295" s="99">
        <v>3490.1039739248799</v>
      </c>
      <c r="U2295" s="16">
        <v>3805.0783073130001</v>
      </c>
      <c r="V2295" s="17">
        <f>gp_need_index[[#This Row],[Normalised weighted population 2028/29]]/gp_need_index[[#This Row],[Registered population 2028/29]]</f>
        <v>1.0902478366665702</v>
      </c>
    </row>
    <row r="2296" spans="1:22" x14ac:dyDescent="0.2">
      <c r="A2296" s="6" t="s">
        <v>2955</v>
      </c>
      <c r="B2296" s="1" t="s">
        <v>8774</v>
      </c>
      <c r="C2296" s="95" t="s">
        <v>6523</v>
      </c>
      <c r="D2296" s="95" t="s">
        <v>12672</v>
      </c>
      <c r="E2296" s="95" t="s">
        <v>6643</v>
      </c>
      <c r="F2296" s="95" t="s">
        <v>6600</v>
      </c>
      <c r="G2296" s="95" t="s">
        <v>6600</v>
      </c>
      <c r="H2296" s="61">
        <v>5413.5040900117601</v>
      </c>
      <c r="I2296" s="61">
        <v>95.005415780769496</v>
      </c>
      <c r="J2296" s="123">
        <v>514312.20690246398</v>
      </c>
      <c r="K2296" s="99">
        <v>7222.5833333333303</v>
      </c>
      <c r="L2296" s="16">
        <v>10354.9426662432</v>
      </c>
      <c r="M2296" s="17">
        <f>gp_need_index[[#This Row],[Normalised weighted population (base year)]]/gp_need_index[[#This Row],[Registered population (base year)]]</f>
        <v>1.4336896077686705</v>
      </c>
      <c r="N2296" s="99">
        <v>7248.3176798058203</v>
      </c>
      <c r="O2296" s="16">
        <v>10392.370351584999</v>
      </c>
      <c r="P2296" s="17">
        <f>gp_need_index[[#This Row],[Normalised weighted population 2026/27]]/gp_need_index[[#This Row],[Registered population 2026/27]]</f>
        <v>1.4337630896806122</v>
      </c>
      <c r="Q2296" s="99">
        <v>7270.3853205339401</v>
      </c>
      <c r="R2296" s="16">
        <v>10428.903648772901</v>
      </c>
      <c r="S2296" s="17">
        <f>gp_need_index[[#This Row],[Normalised weighted population 2027/28]]/gp_need_index[[#This Row],[Registered population 2027/28]]</f>
        <v>1.4344361665836711</v>
      </c>
      <c r="T2296" s="99">
        <v>7293.8981625324604</v>
      </c>
      <c r="U2296" s="16">
        <v>10470.503842870599</v>
      </c>
      <c r="V2296" s="17">
        <f>gp_need_index[[#This Row],[Normalised weighted population 2028/29]]/gp_need_index[[#This Row],[Registered population 2028/29]]</f>
        <v>1.4355154965908123</v>
      </c>
    </row>
    <row r="2297" spans="1:22" x14ac:dyDescent="0.2">
      <c r="A2297" s="6" t="s">
        <v>2826</v>
      </c>
      <c r="B2297" s="1" t="s">
        <v>12336</v>
      </c>
      <c r="C2297" s="95" t="s">
        <v>6523</v>
      </c>
      <c r="D2297" s="95" t="s">
        <v>12672</v>
      </c>
      <c r="E2297" s="95" t="s">
        <v>6643</v>
      </c>
      <c r="F2297" s="95" t="s">
        <v>6528</v>
      </c>
      <c r="G2297" s="95" t="s">
        <v>6528</v>
      </c>
      <c r="H2297" s="61">
        <v>5104.4665222167996</v>
      </c>
      <c r="I2297" s="61">
        <v>101.780931052271</v>
      </c>
      <c r="J2297" s="123">
        <v>519537.355156373</v>
      </c>
      <c r="K2297" s="99">
        <v>11199.083333333299</v>
      </c>
      <c r="L2297" s="16">
        <v>10460.143573135399</v>
      </c>
      <c r="M2297" s="17">
        <f>gp_need_index[[#This Row],[Normalised weighted population (base year)]]/gp_need_index[[#This Row],[Registered population (base year)]]</f>
        <v>0.93401783537064176</v>
      </c>
      <c r="N2297" s="99">
        <v>11271.8544538193</v>
      </c>
      <c r="O2297" s="16">
        <v>10497.951504565301</v>
      </c>
      <c r="P2297" s="17">
        <f>gp_need_index[[#This Row],[Normalised weighted population 2026/27]]/gp_need_index[[#This Row],[Registered population 2026/27]]</f>
        <v>0.931342003001842</v>
      </c>
      <c r="Q2297" s="99">
        <v>11333.1735180143</v>
      </c>
      <c r="R2297" s="16">
        <v>10534.8559613163</v>
      </c>
      <c r="S2297" s="17">
        <f>gp_need_index[[#This Row],[Normalised weighted population 2027/28]]/gp_need_index[[#This Row],[Registered population 2027/28]]</f>
        <v>0.92955922227529131</v>
      </c>
      <c r="T2297" s="99">
        <v>11397.20984077</v>
      </c>
      <c r="U2297" s="16">
        <v>10576.878792051</v>
      </c>
      <c r="V2297" s="17">
        <f>gp_need_index[[#This Row],[Normalised weighted population 2028/29]]/gp_need_index[[#This Row],[Registered population 2028/29]]</f>
        <v>0.92802351977547015</v>
      </c>
    </row>
    <row r="2298" spans="1:22" x14ac:dyDescent="0.2">
      <c r="A2298" s="6" t="s">
        <v>5926</v>
      </c>
      <c r="B2298" s="1" t="s">
        <v>8775</v>
      </c>
      <c r="C2298" s="95" t="s">
        <v>6523</v>
      </c>
      <c r="D2298" s="95" t="s">
        <v>12672</v>
      </c>
      <c r="E2298" s="95" t="s">
        <v>6643</v>
      </c>
      <c r="F2298" s="95" t="s">
        <v>6522</v>
      </c>
      <c r="G2298" s="95" t="s">
        <v>6522</v>
      </c>
      <c r="H2298" s="61">
        <v>5273.4009728064902</v>
      </c>
      <c r="I2298" s="61">
        <v>64.755771341608096</v>
      </c>
      <c r="J2298" s="123">
        <v>341483.147587671</v>
      </c>
      <c r="K2298" s="99">
        <v>5499</v>
      </c>
      <c r="L2298" s="16">
        <v>6875.2760819250398</v>
      </c>
      <c r="M2298" s="17">
        <f>gp_need_index[[#This Row],[Normalised weighted population (base year)]]/gp_need_index[[#This Row],[Registered population (base year)]]</f>
        <v>1.2502775198990799</v>
      </c>
      <c r="N2298" s="99">
        <v>5532.2622171859603</v>
      </c>
      <c r="O2298" s="16">
        <v>6900.1265980627604</v>
      </c>
      <c r="P2298" s="17">
        <f>gp_need_index[[#This Row],[Normalised weighted population 2026/27]]/gp_need_index[[#This Row],[Registered population 2026/27]]</f>
        <v>1.2472522680916194</v>
      </c>
      <c r="Q2298" s="99">
        <v>5561.6199904453897</v>
      </c>
      <c r="R2298" s="16">
        <v>6924.3832755206404</v>
      </c>
      <c r="S2298" s="17">
        <f>gp_need_index[[#This Row],[Normalised weighted population 2027/28]]/gp_need_index[[#This Row],[Registered population 2027/28]]</f>
        <v>1.245029917077473</v>
      </c>
      <c r="T2298" s="99">
        <v>5589.98569185415</v>
      </c>
      <c r="U2298" s="16">
        <v>6952.0041739361805</v>
      </c>
      <c r="V2298" s="17">
        <f>gp_need_index[[#This Row],[Normalised weighted population 2028/29]]/gp_need_index[[#This Row],[Registered population 2028/29]]</f>
        <v>1.2436533038119926</v>
      </c>
    </row>
    <row r="2299" spans="1:22" x14ac:dyDescent="0.2">
      <c r="A2299" s="6" t="s">
        <v>2852</v>
      </c>
      <c r="B2299" s="1" t="s">
        <v>8776</v>
      </c>
      <c r="C2299" s="95" t="s">
        <v>6362</v>
      </c>
      <c r="D2299" s="95" t="s">
        <v>12672</v>
      </c>
      <c r="E2299" s="95" t="s">
        <v>6643</v>
      </c>
      <c r="F2299" s="95" t="s">
        <v>6527</v>
      </c>
      <c r="G2299" s="95" t="s">
        <v>6527</v>
      </c>
      <c r="H2299" s="61">
        <v>5500.2601702008897</v>
      </c>
      <c r="I2299" s="61">
        <v>76.662848071234706</v>
      </c>
      <c r="J2299" s="123">
        <v>421665.60978037497</v>
      </c>
      <c r="K2299" s="99">
        <v>7797.6666666666697</v>
      </c>
      <c r="L2299" s="16">
        <v>8489.6355851617991</v>
      </c>
      <c r="M2299" s="17">
        <f>gp_need_index[[#This Row],[Normalised weighted population (base year)]]/gp_need_index[[#This Row],[Registered population (base year)]]</f>
        <v>1.0887405102161067</v>
      </c>
      <c r="N2299" s="99">
        <v>7854.1323706208595</v>
      </c>
      <c r="O2299" s="16">
        <v>8520.3211639805304</v>
      </c>
      <c r="P2299" s="17">
        <f>gp_need_index[[#This Row],[Normalised weighted population 2026/27]]/gp_need_index[[#This Row],[Registered population 2026/27]]</f>
        <v>1.0848201636951798</v>
      </c>
      <c r="Q2299" s="99">
        <v>7905.3747430458998</v>
      </c>
      <c r="R2299" s="16">
        <v>8550.2734669383099</v>
      </c>
      <c r="S2299" s="17">
        <f>gp_need_index[[#This Row],[Normalised weighted population 2027/28]]/gp_need_index[[#This Row],[Registered population 2027/28]]</f>
        <v>1.0815772490051412</v>
      </c>
      <c r="T2299" s="99">
        <v>7956.6286141073297</v>
      </c>
      <c r="U2299" s="16">
        <v>8584.3799317971097</v>
      </c>
      <c r="V2299" s="17">
        <f>gp_need_index[[#This Row],[Normalised weighted population 2028/29]]/gp_need_index[[#This Row],[Registered population 2028/29]]</f>
        <v>1.0788966468256114</v>
      </c>
    </row>
    <row r="2300" spans="1:22" x14ac:dyDescent="0.2">
      <c r="A2300" s="6" t="s">
        <v>2858</v>
      </c>
      <c r="B2300" s="1" t="s">
        <v>8777</v>
      </c>
      <c r="C2300" s="95" t="s">
        <v>6362</v>
      </c>
      <c r="D2300" s="95" t="s">
        <v>12672</v>
      </c>
      <c r="E2300" s="95" t="s">
        <v>6643</v>
      </c>
      <c r="F2300" s="95" t="s">
        <v>6521</v>
      </c>
      <c r="G2300" s="95" t="s">
        <v>6521</v>
      </c>
      <c r="H2300" s="61">
        <v>5316.5879997702204</v>
      </c>
      <c r="I2300" s="61">
        <v>99.394016479669801</v>
      </c>
      <c r="J2300" s="123">
        <v>528437.03526477597</v>
      </c>
      <c r="K2300" s="99">
        <v>15974.583333333299</v>
      </c>
      <c r="L2300" s="16">
        <v>10639.325937531201</v>
      </c>
      <c r="M2300" s="17">
        <f>gp_need_index[[#This Row],[Normalised weighted population (base year)]]/gp_need_index[[#This Row],[Registered population (base year)]]</f>
        <v>0.66601586504799126</v>
      </c>
      <c r="N2300" s="99">
        <v>16157.684255207199</v>
      </c>
      <c r="O2300" s="16">
        <v>10677.781519206001</v>
      </c>
      <c r="P2300" s="17">
        <f>gp_need_index[[#This Row],[Normalised weighted population 2026/27]]/gp_need_index[[#This Row],[Registered population 2026/27]]</f>
        <v>0.66084850715936172</v>
      </c>
      <c r="Q2300" s="99">
        <v>16336.0233785038</v>
      </c>
      <c r="R2300" s="16">
        <v>10715.318149671501</v>
      </c>
      <c r="S2300" s="17">
        <f>gp_need_index[[#This Row],[Normalised weighted population 2027/28]]/gp_need_index[[#This Row],[Registered population 2027/28]]</f>
        <v>0.65593185693964806</v>
      </c>
      <c r="T2300" s="99">
        <v>16515.660517356198</v>
      </c>
      <c r="U2300" s="16">
        <v>10758.060831918599</v>
      </c>
      <c r="V2300" s="17">
        <f>gp_need_index[[#This Row],[Normalised weighted population 2028/29]]/gp_need_index[[#This Row],[Registered population 2028/29]]</f>
        <v>0.6513854423571509</v>
      </c>
    </row>
    <row r="2301" spans="1:22" x14ac:dyDescent="0.2">
      <c r="A2301" s="6" t="s">
        <v>2849</v>
      </c>
      <c r="B2301" s="1" t="s">
        <v>8778</v>
      </c>
      <c r="C2301" s="95" t="s">
        <v>6523</v>
      </c>
      <c r="D2301" s="95" t="s">
        <v>12672</v>
      </c>
      <c r="E2301" s="95" t="s">
        <v>6643</v>
      </c>
      <c r="F2301" s="95" t="s">
        <v>6531</v>
      </c>
      <c r="G2301" s="95" t="s">
        <v>6531</v>
      </c>
      <c r="H2301" s="61">
        <v>5294.3404376055696</v>
      </c>
      <c r="I2301" s="61">
        <v>118.061851319279</v>
      </c>
      <c r="J2301" s="123">
        <v>625059.63357823296</v>
      </c>
      <c r="K2301" s="99">
        <v>10253.083333333299</v>
      </c>
      <c r="L2301" s="16">
        <v>12584.6841311955</v>
      </c>
      <c r="M2301" s="17">
        <f>gp_need_index[[#This Row],[Normalised weighted population (base year)]]/gp_need_index[[#This Row],[Registered population (base year)]]</f>
        <v>1.2274048422372659</v>
      </c>
      <c r="N2301" s="99">
        <v>10299.8074110139</v>
      </c>
      <c r="O2301" s="16">
        <v>12630.171162169099</v>
      </c>
      <c r="P2301" s="17">
        <f>gp_need_index[[#This Row],[Normalised weighted population 2026/27]]/gp_need_index[[#This Row],[Registered population 2026/27]]</f>
        <v>1.2262531383512345</v>
      </c>
      <c r="Q2301" s="99">
        <v>10346.639332103599</v>
      </c>
      <c r="R2301" s="16">
        <v>12674.5712153804</v>
      </c>
      <c r="S2301" s="17">
        <f>gp_need_index[[#This Row],[Normalised weighted population 2027/28]]/gp_need_index[[#This Row],[Registered population 2027/28]]</f>
        <v>1.224994010959064</v>
      </c>
      <c r="T2301" s="99">
        <v>10394.1094717382</v>
      </c>
      <c r="U2301" s="16">
        <v>12725.129226118799</v>
      </c>
      <c r="V2301" s="17">
        <f>gp_need_index[[#This Row],[Normalised weighted population 2028/29]]/gp_need_index[[#This Row],[Registered population 2028/29]]</f>
        <v>1.2242635370272643</v>
      </c>
    </row>
    <row r="2302" spans="1:22" x14ac:dyDescent="0.2">
      <c r="A2302" s="6" t="s">
        <v>5924</v>
      </c>
      <c r="B2302" s="1" t="s">
        <v>8779</v>
      </c>
      <c r="C2302" s="95" t="s">
        <v>6523</v>
      </c>
      <c r="D2302" s="95" t="s">
        <v>12672</v>
      </c>
      <c r="E2302" s="95" t="s">
        <v>6643</v>
      </c>
      <c r="F2302" s="95" t="s">
        <v>6522</v>
      </c>
      <c r="G2302" s="95" t="s">
        <v>6522</v>
      </c>
      <c r="H2302" s="61">
        <v>5231.9663173130602</v>
      </c>
      <c r="I2302" s="61">
        <v>56.939599901047202</v>
      </c>
      <c r="J2302" s="123">
        <v>297906.06880356098</v>
      </c>
      <c r="K2302" s="99">
        <v>5676.25</v>
      </c>
      <c r="L2302" s="16">
        <v>5997.9137593593796</v>
      </c>
      <c r="M2302" s="17">
        <f>gp_need_index[[#This Row],[Normalised weighted population (base year)]]/gp_need_index[[#This Row],[Registered population (base year)]]</f>
        <v>1.0566683566367547</v>
      </c>
      <c r="N2302" s="99">
        <v>5713.8969198172599</v>
      </c>
      <c r="O2302" s="16">
        <v>6019.5930709817103</v>
      </c>
      <c r="P2302" s="17">
        <f>gp_need_index[[#This Row],[Normalised weighted population 2026/27]]/gp_need_index[[#This Row],[Registered population 2026/27]]</f>
        <v>1.0535004665737349</v>
      </c>
      <c r="Q2302" s="99">
        <v>5746.5268553660799</v>
      </c>
      <c r="R2302" s="16">
        <v>6040.7543243986302</v>
      </c>
      <c r="S2302" s="17">
        <f>gp_need_index[[#This Row],[Normalised weighted population 2027/28]]/gp_need_index[[#This Row],[Registered population 2027/28]]</f>
        <v>1.0512009212586908</v>
      </c>
      <c r="T2302" s="99">
        <v>5777.0145997651598</v>
      </c>
      <c r="U2302" s="16">
        <v>6064.8504864550196</v>
      </c>
      <c r="V2302" s="17">
        <f>gp_need_index[[#This Row],[Normalised weighted population 2028/29]]/gp_need_index[[#This Row],[Registered population 2028/29]]</f>
        <v>1.0498243308406319</v>
      </c>
    </row>
    <row r="2303" spans="1:22" x14ac:dyDescent="0.2">
      <c r="A2303" s="6" t="s">
        <v>5960</v>
      </c>
      <c r="B2303" s="1" t="s">
        <v>8780</v>
      </c>
      <c r="C2303" s="95" t="s">
        <v>6523</v>
      </c>
      <c r="D2303" s="95" t="s">
        <v>12672</v>
      </c>
      <c r="E2303" s="95" t="s">
        <v>6643</v>
      </c>
      <c r="F2303" s="95" t="s">
        <v>6601</v>
      </c>
      <c r="G2303" s="95" t="s">
        <v>6601</v>
      </c>
      <c r="H2303" s="61">
        <v>5570.2723173253698</v>
      </c>
      <c r="I2303" s="61">
        <v>22.9463164043086</v>
      </c>
      <c r="J2303" s="123">
        <v>127817.23105150901</v>
      </c>
      <c r="K2303" s="99">
        <v>2639.75</v>
      </c>
      <c r="L2303" s="16">
        <v>2573.4176275293798</v>
      </c>
      <c r="M2303" s="17">
        <f>gp_need_index[[#This Row],[Normalised weighted population (base year)]]/gp_need_index[[#This Row],[Registered population (base year)]]</f>
        <v>0.97487172176508374</v>
      </c>
      <c r="N2303" s="99">
        <v>2647.0152082151399</v>
      </c>
      <c r="O2303" s="16">
        <v>2582.71918218987</v>
      </c>
      <c r="P2303" s="17">
        <f>gp_need_index[[#This Row],[Normalised weighted population 2026/27]]/gp_need_index[[#This Row],[Registered population 2026/27]]</f>
        <v>0.97570998994424962</v>
      </c>
      <c r="Q2303" s="99">
        <v>2653.9232766770701</v>
      </c>
      <c r="R2303" s="16">
        <v>2591.79846287789</v>
      </c>
      <c r="S2303" s="17">
        <f>gp_need_index[[#This Row],[Normalised weighted population 2027/28]]/gp_need_index[[#This Row],[Registered population 2027/28]]</f>
        <v>0.97659133014690402</v>
      </c>
      <c r="T2303" s="99">
        <v>2660.8329981611801</v>
      </c>
      <c r="U2303" s="16">
        <v>2602.1369723462699</v>
      </c>
      <c r="V2303" s="17">
        <f>gp_need_index[[#This Row],[Normalised weighted population 2028/29]]/gp_need_index[[#This Row],[Registered population 2028/29]]</f>
        <v>0.97794073290000794</v>
      </c>
    </row>
    <row r="2304" spans="1:22" x14ac:dyDescent="0.2">
      <c r="A2304" s="6" t="s">
        <v>2970</v>
      </c>
      <c r="B2304" s="1" t="s">
        <v>8781</v>
      </c>
      <c r="C2304" s="95" t="s">
        <v>6523</v>
      </c>
      <c r="D2304" s="95" t="s">
        <v>12672</v>
      </c>
      <c r="E2304" s="95" t="s">
        <v>6643</v>
      </c>
      <c r="F2304" s="95" t="s">
        <v>6600</v>
      </c>
      <c r="G2304" s="95" t="s">
        <v>6600</v>
      </c>
      <c r="H2304" s="61">
        <v>5358.7348327636701</v>
      </c>
      <c r="I2304" s="61">
        <v>22.931712075862599</v>
      </c>
      <c r="J2304" s="123">
        <v>122884.964275832</v>
      </c>
      <c r="K2304" s="99">
        <v>2966</v>
      </c>
      <c r="L2304" s="16">
        <v>2474.1134714325499</v>
      </c>
      <c r="M2304" s="17">
        <f>gp_need_index[[#This Row],[Normalised weighted population (base year)]]/gp_need_index[[#This Row],[Registered population (base year)]]</f>
        <v>0.83415828436700945</v>
      </c>
      <c r="N2304" s="99">
        <v>2984.2811316852799</v>
      </c>
      <c r="O2304" s="16">
        <v>2483.0560936655702</v>
      </c>
      <c r="P2304" s="17">
        <f>gp_need_index[[#This Row],[Normalised weighted population 2026/27]]/gp_need_index[[#This Row],[Registered population 2026/27]]</f>
        <v>0.83204496630762848</v>
      </c>
      <c r="Q2304" s="99">
        <v>3001.9603450785798</v>
      </c>
      <c r="R2304" s="16">
        <v>2491.7850191306102</v>
      </c>
      <c r="S2304" s="17">
        <f>gp_need_index[[#This Row],[Normalised weighted population 2027/28]]/gp_need_index[[#This Row],[Registered population 2027/28]]</f>
        <v>0.83005260986063589</v>
      </c>
      <c r="T2304" s="99">
        <v>3018.3086467150101</v>
      </c>
      <c r="U2304" s="16">
        <v>2501.7245817094299</v>
      </c>
      <c r="V2304" s="17">
        <f>gp_need_index[[#This Row],[Normalised weighted population 2028/29]]/gp_need_index[[#This Row],[Registered population 2028/29]]</f>
        <v>0.82884982105199656</v>
      </c>
    </row>
    <row r="2305" spans="1:22" x14ac:dyDescent="0.2">
      <c r="A2305" s="6" t="s">
        <v>5925</v>
      </c>
      <c r="B2305" s="1" t="s">
        <v>8782</v>
      </c>
      <c r="C2305" s="95" t="s">
        <v>6523</v>
      </c>
      <c r="D2305" s="95" t="s">
        <v>12672</v>
      </c>
      <c r="E2305" s="95" t="s">
        <v>6643</v>
      </c>
      <c r="F2305" s="95" t="s">
        <v>6529</v>
      </c>
      <c r="G2305" s="95" t="s">
        <v>6529</v>
      </c>
      <c r="H2305" s="61">
        <v>5411.39138997396</v>
      </c>
      <c r="I2305" s="61">
        <v>32.355626828440698</v>
      </c>
      <c r="J2305" s="123">
        <v>175088.96043663399</v>
      </c>
      <c r="K2305" s="99">
        <v>3968.3333333333298</v>
      </c>
      <c r="L2305" s="16">
        <v>3525.1664698623499</v>
      </c>
      <c r="M2305" s="17">
        <f>gp_need_index[[#This Row],[Normalised weighted population (base year)]]/gp_need_index[[#This Row],[Registered population (base year)]]</f>
        <v>0.88832418392163448</v>
      </c>
      <c r="N2305" s="99">
        <v>3974.11879629646</v>
      </c>
      <c r="O2305" s="16">
        <v>3537.90809728263</v>
      </c>
      <c r="P2305" s="17">
        <f>gp_need_index[[#This Row],[Normalised weighted population 2026/27]]/gp_need_index[[#This Row],[Registered population 2026/27]]</f>
        <v>0.89023712642401598</v>
      </c>
      <c r="Q2305" s="99">
        <v>3981.3076977491201</v>
      </c>
      <c r="R2305" s="16">
        <v>3550.34524526416</v>
      </c>
      <c r="S2305" s="17">
        <f>gp_need_index[[#This Row],[Normalised weighted population 2027/28]]/gp_need_index[[#This Row],[Registered population 2027/28]]</f>
        <v>0.89175354300582954</v>
      </c>
      <c r="T2305" s="99">
        <v>3988.5888747582799</v>
      </c>
      <c r="U2305" s="16">
        <v>3564.5073332736802</v>
      </c>
      <c r="V2305" s="17">
        <f>gp_need_index[[#This Row],[Normalised weighted population 2028/29]]/gp_need_index[[#This Row],[Registered population 2028/29]]</f>
        <v>0.89367629635423373</v>
      </c>
    </row>
    <row r="2306" spans="1:22" x14ac:dyDescent="0.2">
      <c r="A2306" s="6" t="s">
        <v>5931</v>
      </c>
      <c r="B2306" s="1" t="s">
        <v>8783</v>
      </c>
      <c r="C2306" s="95" t="s">
        <v>6523</v>
      </c>
      <c r="D2306" s="95" t="s">
        <v>12672</v>
      </c>
      <c r="E2306" s="95" t="s">
        <v>6643</v>
      </c>
      <c r="F2306" s="95" t="s">
        <v>6522</v>
      </c>
      <c r="G2306" s="95" t="s">
        <v>6522</v>
      </c>
      <c r="H2306" s="61">
        <v>5232.9927001953101</v>
      </c>
      <c r="I2306" s="61">
        <v>36.539955801759099</v>
      </c>
      <c r="J2306" s="123">
        <v>191213.321976065</v>
      </c>
      <c r="K2306" s="99">
        <v>3940.8333333333298</v>
      </c>
      <c r="L2306" s="16">
        <v>3849.8074895188001</v>
      </c>
      <c r="M2306" s="17">
        <f>gp_need_index[[#This Row],[Normalised weighted population (base year)]]/gp_need_index[[#This Row],[Registered population (base year)]]</f>
        <v>0.97690187934501249</v>
      </c>
      <c r="N2306" s="99">
        <v>3962.3763453408401</v>
      </c>
      <c r="O2306" s="16">
        <v>3863.72252391239</v>
      </c>
      <c r="P2306" s="17">
        <f>gp_need_index[[#This Row],[Normalised weighted population 2026/27]]/gp_need_index[[#This Row],[Registered population 2026/27]]</f>
        <v>0.97510235958670299</v>
      </c>
      <c r="Q2306" s="99">
        <v>3980.1821930758201</v>
      </c>
      <c r="R2306" s="16">
        <v>3877.3050386267701</v>
      </c>
      <c r="S2306" s="17">
        <f>gp_need_index[[#This Row],[Normalised weighted population 2027/28]]/gp_need_index[[#This Row],[Registered population 2027/28]]</f>
        <v>0.97415265194944545</v>
      </c>
      <c r="T2306" s="99">
        <v>3998.0359468485399</v>
      </c>
      <c r="U2306" s="16">
        <v>3892.7713472259202</v>
      </c>
      <c r="V2306" s="17">
        <f>gp_need_index[[#This Row],[Normalised weighted population 2028/29]]/gp_need_index[[#This Row],[Registered population 2028/29]]</f>
        <v>0.97367092216727202</v>
      </c>
    </row>
    <row r="2307" spans="1:22" x14ac:dyDescent="0.2">
      <c r="A2307" s="6" t="s">
        <v>5899</v>
      </c>
      <c r="B2307" s="1" t="s">
        <v>8784</v>
      </c>
      <c r="C2307" s="95" t="s">
        <v>6523</v>
      </c>
      <c r="D2307" s="95" t="s">
        <v>12672</v>
      </c>
      <c r="E2307" s="95" t="s">
        <v>6643</v>
      </c>
      <c r="F2307" s="95" t="s">
        <v>6532</v>
      </c>
      <c r="G2307" s="95" t="s">
        <v>6532</v>
      </c>
      <c r="H2307" s="61">
        <v>5284.3958333333303</v>
      </c>
      <c r="I2307" s="61">
        <v>89.4482745678349</v>
      </c>
      <c r="J2307" s="123">
        <v>472680.08942512301</v>
      </c>
      <c r="K2307" s="99">
        <v>5567.9166666666697</v>
      </c>
      <c r="L2307" s="16">
        <v>9516.7393652783394</v>
      </c>
      <c r="M2307" s="17">
        <f>gp_need_index[[#This Row],[Normalised weighted population (base year)]]/gp_need_index[[#This Row],[Registered population (base year)]]</f>
        <v>1.7092100932925243</v>
      </c>
      <c r="N2307" s="99">
        <v>5573.8144037300299</v>
      </c>
      <c r="O2307" s="16">
        <v>9551.1373854243302</v>
      </c>
      <c r="P2307" s="17">
        <f>gp_need_index[[#This Row],[Normalised weighted population 2026/27]]/gp_need_index[[#This Row],[Registered population 2026/27]]</f>
        <v>1.7135729131979442</v>
      </c>
      <c r="Q2307" s="99">
        <v>5578.7739669555904</v>
      </c>
      <c r="R2307" s="16">
        <v>9584.7134156060292</v>
      </c>
      <c r="S2307" s="17">
        <f>gp_need_index[[#This Row],[Normalised weighted population 2027/28]]/gp_need_index[[#This Row],[Registered population 2027/28]]</f>
        <v>1.718068068786901</v>
      </c>
      <c r="T2307" s="99">
        <v>5584.7356048375004</v>
      </c>
      <c r="U2307" s="16">
        <v>9622.9461917336102</v>
      </c>
      <c r="V2307" s="17">
        <f>gp_need_index[[#This Row],[Normalised weighted population 2028/29]]/gp_need_index[[#This Row],[Registered population 2028/29]]</f>
        <v>1.7230799938672494</v>
      </c>
    </row>
    <row r="2308" spans="1:22" x14ac:dyDescent="0.2">
      <c r="A2308" s="6" t="s">
        <v>2949</v>
      </c>
      <c r="B2308" s="1" t="s">
        <v>8785</v>
      </c>
      <c r="C2308" s="95" t="s">
        <v>6523</v>
      </c>
      <c r="D2308" s="95" t="s">
        <v>12672</v>
      </c>
      <c r="E2308" s="95" t="s">
        <v>6643</v>
      </c>
      <c r="F2308" s="95" t="s">
        <v>6600</v>
      </c>
      <c r="G2308" s="95" t="s">
        <v>6600</v>
      </c>
      <c r="H2308" s="61">
        <v>5355.0938906250003</v>
      </c>
      <c r="I2308" s="61">
        <v>146.74869650056499</v>
      </c>
      <c r="J2308" s="123">
        <v>785853.04808735999</v>
      </c>
      <c r="K2308" s="99">
        <v>11763</v>
      </c>
      <c r="L2308" s="16">
        <v>15822.0301751078</v>
      </c>
      <c r="M2308" s="17">
        <f>gp_need_index[[#This Row],[Normalised weighted population (base year)]]/gp_need_index[[#This Row],[Registered population (base year)]]</f>
        <v>1.3450675996861174</v>
      </c>
      <c r="N2308" s="99">
        <v>11812.7337204421</v>
      </c>
      <c r="O2308" s="16">
        <v>15879.218513657799</v>
      </c>
      <c r="P2308" s="17">
        <f>gp_need_index[[#This Row],[Normalised weighted population 2026/27]]/gp_need_index[[#This Row],[Registered population 2026/27]]</f>
        <v>1.3442458697074151</v>
      </c>
      <c r="Q2308" s="99">
        <v>11855.6196927735</v>
      </c>
      <c r="R2308" s="16">
        <v>15935.0402549397</v>
      </c>
      <c r="S2308" s="17">
        <f>gp_need_index[[#This Row],[Normalised weighted population 2027/28]]/gp_need_index[[#This Row],[Registered population 2027/28]]</f>
        <v>1.3440917191914294</v>
      </c>
      <c r="T2308" s="99">
        <v>11904.841765421899</v>
      </c>
      <c r="U2308" s="16">
        <v>15998.6040570309</v>
      </c>
      <c r="V2308" s="17">
        <f>gp_need_index[[#This Row],[Normalised weighted population 2028/29]]/gp_need_index[[#This Row],[Registered population 2028/29]]</f>
        <v>1.3438737256886102</v>
      </c>
    </row>
    <row r="2309" spans="1:22" x14ac:dyDescent="0.2">
      <c r="A2309" s="6" t="s">
        <v>5898</v>
      </c>
      <c r="B2309" s="1" t="s">
        <v>8786</v>
      </c>
      <c r="C2309" s="95" t="s">
        <v>6523</v>
      </c>
      <c r="D2309" s="95" t="s">
        <v>12672</v>
      </c>
      <c r="E2309" s="95" t="s">
        <v>6643</v>
      </c>
      <c r="F2309" s="95" t="s">
        <v>6532</v>
      </c>
      <c r="G2309" s="95" t="s">
        <v>6532</v>
      </c>
      <c r="H2309" s="61">
        <v>5338.6685221354201</v>
      </c>
      <c r="I2309" s="61">
        <v>55.7505896925366</v>
      </c>
      <c r="J2309" s="123">
        <v>297633.91828203201</v>
      </c>
      <c r="K2309" s="99">
        <v>3589.6666666666702</v>
      </c>
      <c r="L2309" s="16">
        <v>5992.4343968064504</v>
      </c>
      <c r="M2309" s="17">
        <f>gp_need_index[[#This Row],[Normalised weighted population (base year)]]/gp_need_index[[#This Row],[Registered population (base year)]]</f>
        <v>1.6693567824699911</v>
      </c>
      <c r="N2309" s="99">
        <v>3596.4038085154202</v>
      </c>
      <c r="O2309" s="16">
        <v>6014.0939034077201</v>
      </c>
      <c r="P2309" s="17">
        <f>gp_need_index[[#This Row],[Normalised weighted population 2026/27]]/gp_need_index[[#This Row],[Registered population 2026/27]]</f>
        <v>1.6722521228477709</v>
      </c>
      <c r="Q2309" s="99">
        <v>3604.2529816996698</v>
      </c>
      <c r="R2309" s="16">
        <v>6035.2358250729403</v>
      </c>
      <c r="S2309" s="17">
        <f>gp_need_index[[#This Row],[Normalised weighted population 2027/28]]/gp_need_index[[#This Row],[Registered population 2027/28]]</f>
        <v>1.6744761967920696</v>
      </c>
      <c r="T2309" s="99">
        <v>3612.29411700215</v>
      </c>
      <c r="U2309" s="16">
        <v>6059.30997420728</v>
      </c>
      <c r="V2309" s="17">
        <f>gp_need_index[[#This Row],[Normalised weighted population 2028/29]]/gp_need_index[[#This Row],[Registered population 2028/29]]</f>
        <v>1.6774132387746747</v>
      </c>
    </row>
    <row r="2310" spans="1:22" x14ac:dyDescent="0.2">
      <c r="A2310" s="6" t="s">
        <v>5941</v>
      </c>
      <c r="B2310" s="1" t="s">
        <v>8787</v>
      </c>
      <c r="C2310" s="95" t="s">
        <v>6523</v>
      </c>
      <c r="D2310" s="95" t="s">
        <v>12672</v>
      </c>
      <c r="E2310" s="95" t="s">
        <v>6643</v>
      </c>
      <c r="F2310" s="95" t="s">
        <v>6529</v>
      </c>
      <c r="G2310" s="95" t="s">
        <v>6529</v>
      </c>
      <c r="H2310" s="61">
        <v>5355.1785673253698</v>
      </c>
      <c r="I2310" s="61">
        <v>18.436823498505198</v>
      </c>
      <c r="J2310" s="123">
        <v>98732.482048755701</v>
      </c>
      <c r="K2310" s="99">
        <v>2651.5833333333298</v>
      </c>
      <c r="L2310" s="16">
        <v>1987.8376931166999</v>
      </c>
      <c r="M2310" s="17">
        <f>gp_need_index[[#This Row],[Normalised weighted population (base year)]]/gp_need_index[[#This Row],[Registered population (base year)]]</f>
        <v>0.74967950964519403</v>
      </c>
      <c r="N2310" s="99">
        <v>2655.38948614845</v>
      </c>
      <c r="O2310" s="16">
        <v>1995.0226835204701</v>
      </c>
      <c r="P2310" s="17">
        <f>gp_need_index[[#This Row],[Normalised weighted population 2026/27]]/gp_need_index[[#This Row],[Registered population 2026/27]]</f>
        <v>0.75131075645485856</v>
      </c>
      <c r="Q2310" s="99">
        <v>2657.72074326744</v>
      </c>
      <c r="R2310" s="16">
        <v>2002.0359782865301</v>
      </c>
      <c r="S2310" s="17">
        <f>gp_need_index[[#This Row],[Normalised weighted population 2027/28]]/gp_need_index[[#This Row],[Registered population 2027/28]]</f>
        <v>0.75329057176458591</v>
      </c>
      <c r="T2310" s="99">
        <v>2658.9252257533999</v>
      </c>
      <c r="U2310" s="16">
        <v>2010.0219649340299</v>
      </c>
      <c r="V2310" s="17">
        <f>gp_need_index[[#This Row],[Normalised weighted population 2028/29]]/gp_need_index[[#This Row],[Registered population 2028/29]]</f>
        <v>0.75595279832079343</v>
      </c>
    </row>
    <row r="2311" spans="1:22" x14ac:dyDescent="0.2">
      <c r="A2311" s="6" t="s">
        <v>2863</v>
      </c>
      <c r="B2311" s="1" t="s">
        <v>8788</v>
      </c>
      <c r="C2311" s="95" t="s">
        <v>6362</v>
      </c>
      <c r="D2311" s="95" t="s">
        <v>12672</v>
      </c>
      <c r="E2311" s="95" t="s">
        <v>6643</v>
      </c>
      <c r="F2311" s="95" t="s">
        <v>6527</v>
      </c>
      <c r="G2311" s="95" t="s">
        <v>6527</v>
      </c>
      <c r="H2311" s="61">
        <v>5308.8551055163898</v>
      </c>
      <c r="I2311" s="61">
        <v>122.65722475257699</v>
      </c>
      <c r="J2311" s="123">
        <v>651169.43385618995</v>
      </c>
      <c r="K2311" s="99">
        <v>10155.916666666701</v>
      </c>
      <c r="L2311" s="16">
        <v>13110.367716529099</v>
      </c>
      <c r="M2311" s="17">
        <f>gp_need_index[[#This Row],[Normalised weighted population (base year)]]/gp_need_index[[#This Row],[Registered population (base year)]]</f>
        <v>1.2909093434725953</v>
      </c>
      <c r="N2311" s="99">
        <v>10219.90631013</v>
      </c>
      <c r="O2311" s="16">
        <v>13157.754817880201</v>
      </c>
      <c r="P2311" s="17">
        <f>gp_need_index[[#This Row],[Normalised weighted population 2026/27]]/gp_need_index[[#This Row],[Registered population 2026/27]]</f>
        <v>1.2874633503086224</v>
      </c>
      <c r="Q2311" s="99">
        <v>10278.085468937399</v>
      </c>
      <c r="R2311" s="16">
        <v>13204.0095365656</v>
      </c>
      <c r="S2311" s="17">
        <f>gp_need_index[[#This Row],[Normalised weighted population 2027/28]]/gp_need_index[[#This Row],[Registered population 2027/28]]</f>
        <v>1.2846759813849551</v>
      </c>
      <c r="T2311" s="99">
        <v>10336.882196250001</v>
      </c>
      <c r="U2311" s="16">
        <v>13256.6794411009</v>
      </c>
      <c r="V2311" s="17">
        <f>gp_need_index[[#This Row],[Normalised weighted population 2028/29]]/gp_need_index[[#This Row],[Registered population 2028/29]]</f>
        <v>1.2824640147210093</v>
      </c>
    </row>
    <row r="2312" spans="1:22" x14ac:dyDescent="0.2">
      <c r="A2312" s="6" t="s">
        <v>2998</v>
      </c>
      <c r="B2312" s="1" t="s">
        <v>8789</v>
      </c>
      <c r="C2312" s="95" t="s">
        <v>6283</v>
      </c>
      <c r="D2312" s="95" t="s">
        <v>12672</v>
      </c>
      <c r="E2312" s="95" t="s">
        <v>6643</v>
      </c>
      <c r="F2312" s="95" t="s">
        <v>6526</v>
      </c>
      <c r="G2312" s="95" t="s">
        <v>6526</v>
      </c>
      <c r="H2312" s="61">
        <v>5302.3269581980503</v>
      </c>
      <c r="I2312" s="61">
        <v>105.711234685561</v>
      </c>
      <c r="J2312" s="123">
        <v>560515.52945765003</v>
      </c>
      <c r="K2312" s="99">
        <v>9616.5833333333303</v>
      </c>
      <c r="L2312" s="16">
        <v>11285.1806610408</v>
      </c>
      <c r="M2312" s="17">
        <f>gp_need_index[[#This Row],[Normalised weighted population (base year)]]/gp_need_index[[#This Row],[Registered population (base year)]]</f>
        <v>1.1735124908577166</v>
      </c>
      <c r="N2312" s="99">
        <v>9633.3145053184999</v>
      </c>
      <c r="O2312" s="16">
        <v>11325.9706687136</v>
      </c>
      <c r="P2312" s="17">
        <f>gp_need_index[[#This Row],[Normalised weighted population 2026/27]]/gp_need_index[[#This Row],[Registered population 2026/27]]</f>
        <v>1.1757085956718838</v>
      </c>
      <c r="Q2312" s="99">
        <v>9649.0045354978993</v>
      </c>
      <c r="R2312" s="16">
        <v>11365.785940724099</v>
      </c>
      <c r="S2312" s="17">
        <f>gp_need_index[[#This Row],[Normalised weighted population 2027/28]]/gp_need_index[[#This Row],[Registered population 2027/28]]</f>
        <v>1.1779231628413378</v>
      </c>
      <c r="T2312" s="99">
        <v>9667.8162077538</v>
      </c>
      <c r="U2312" s="16">
        <v>11411.12329517</v>
      </c>
      <c r="V2312" s="17">
        <f>gp_need_index[[#This Row],[Normalised weighted population 2028/29]]/gp_need_index[[#This Row],[Registered population 2028/29]]</f>
        <v>1.1803206691101584</v>
      </c>
    </row>
    <row r="2313" spans="1:22" x14ac:dyDescent="0.2">
      <c r="A2313" s="6" t="s">
        <v>5909</v>
      </c>
      <c r="B2313" s="1" t="s">
        <v>8790</v>
      </c>
      <c r="C2313" s="95" t="s">
        <v>6523</v>
      </c>
      <c r="D2313" s="95" t="s">
        <v>12672</v>
      </c>
      <c r="E2313" s="95" t="s">
        <v>6643</v>
      </c>
      <c r="F2313" s="95" t="s">
        <v>6532</v>
      </c>
      <c r="G2313" s="95" t="s">
        <v>6532</v>
      </c>
      <c r="H2313" s="61">
        <v>5387.8665216619302</v>
      </c>
      <c r="I2313" s="61">
        <v>36.799722938591401</v>
      </c>
      <c r="J2313" s="123">
        <v>198271.99522727099</v>
      </c>
      <c r="K2313" s="99">
        <v>3574.0833333333298</v>
      </c>
      <c r="L2313" s="16">
        <v>3991.9238068743698</v>
      </c>
      <c r="M2313" s="17">
        <f>gp_need_index[[#This Row],[Normalised weighted population (base year)]]/gp_need_index[[#This Row],[Registered population (base year)]]</f>
        <v>1.1169084306580355</v>
      </c>
      <c r="N2313" s="99">
        <v>3583.0467998362301</v>
      </c>
      <c r="O2313" s="16">
        <v>4006.3525171983101</v>
      </c>
      <c r="P2313" s="17">
        <f>gp_need_index[[#This Row],[Normalised weighted population 2026/27]]/gp_need_index[[#This Row],[Registered population 2026/27]]</f>
        <v>1.1181412750124915</v>
      </c>
      <c r="Q2313" s="99">
        <v>3590.2685487808299</v>
      </c>
      <c r="R2313" s="16">
        <v>4020.4364328208899</v>
      </c>
      <c r="S2313" s="17">
        <f>gp_need_index[[#This Row],[Normalised weighted population 2027/28]]/gp_need_index[[#This Row],[Registered population 2027/28]]</f>
        <v>1.119814960411843</v>
      </c>
      <c r="T2313" s="99">
        <v>3598.5676282548002</v>
      </c>
      <c r="U2313" s="16">
        <v>4036.4736829092399</v>
      </c>
      <c r="V2313" s="17">
        <f>gp_need_index[[#This Row],[Normalised weighted population 2028/29]]/gp_need_index[[#This Row],[Registered population 2028/29]]</f>
        <v>1.1216889884786774</v>
      </c>
    </row>
    <row r="2314" spans="1:22" x14ac:dyDescent="0.2">
      <c r="A2314" s="6" t="s">
        <v>2833</v>
      </c>
      <c r="B2314" s="1" t="s">
        <v>8791</v>
      </c>
      <c r="C2314" s="95" t="s">
        <v>6523</v>
      </c>
      <c r="D2314" s="95" t="s">
        <v>12672</v>
      </c>
      <c r="E2314" s="95" t="s">
        <v>6643</v>
      </c>
      <c r="F2314" s="95" t="s">
        <v>6531</v>
      </c>
      <c r="G2314" s="95" t="s">
        <v>6531</v>
      </c>
      <c r="H2314" s="61">
        <v>5231.4720131478698</v>
      </c>
      <c r="I2314" s="61">
        <v>46.852842810686496</v>
      </c>
      <c r="J2314" s="123">
        <v>245109.33590052201</v>
      </c>
      <c r="K2314" s="99">
        <v>6931.9166666666697</v>
      </c>
      <c r="L2314" s="16">
        <v>4934.9268521098702</v>
      </c>
      <c r="M2314" s="17">
        <f>gp_need_index[[#This Row],[Normalised weighted population (base year)]]/gp_need_index[[#This Row],[Registered population (base year)]]</f>
        <v>0.71191375912528299</v>
      </c>
      <c r="N2314" s="99">
        <v>6973.2759024319203</v>
      </c>
      <c r="O2314" s="16">
        <v>4952.7640237253099</v>
      </c>
      <c r="P2314" s="17">
        <f>gp_need_index[[#This Row],[Normalised weighted population 2026/27]]/gp_need_index[[#This Row],[Registered population 2026/27]]</f>
        <v>0.71024925630693037</v>
      </c>
      <c r="Q2314" s="99">
        <v>7013.8109337169999</v>
      </c>
      <c r="R2314" s="16">
        <v>4970.1749505744201</v>
      </c>
      <c r="S2314" s="17">
        <f>gp_need_index[[#This Row],[Normalised weighted population 2027/28]]/gp_need_index[[#This Row],[Registered population 2027/28]]</f>
        <v>0.70862687881728426</v>
      </c>
      <c r="T2314" s="99">
        <v>7055.1779771624897</v>
      </c>
      <c r="U2314" s="16">
        <v>4990.0006436296599</v>
      </c>
      <c r="V2314" s="17">
        <f>gp_need_index[[#This Row],[Normalised weighted population 2028/29]]/gp_need_index[[#This Row],[Registered population 2028/29]]</f>
        <v>0.70728203594327754</v>
      </c>
    </row>
    <row r="2315" spans="1:22" x14ac:dyDescent="0.2">
      <c r="A2315" s="6" t="s">
        <v>5891</v>
      </c>
      <c r="B2315" s="1" t="s">
        <v>8792</v>
      </c>
      <c r="C2315" s="95" t="s">
        <v>6523</v>
      </c>
      <c r="D2315" s="95" t="s">
        <v>12672</v>
      </c>
      <c r="E2315" s="95" t="s">
        <v>6643</v>
      </c>
      <c r="F2315" s="95" t="s">
        <v>6532</v>
      </c>
      <c r="G2315" s="95" t="s">
        <v>6532</v>
      </c>
      <c r="H2315" s="61">
        <v>5195.1878616898102</v>
      </c>
      <c r="I2315" s="61">
        <v>65.031782409322901</v>
      </c>
      <c r="J2315" s="123">
        <v>337852.32659696799</v>
      </c>
      <c r="K2315" s="99">
        <v>6966.1666666666697</v>
      </c>
      <c r="L2315" s="16">
        <v>6802.1746803142296</v>
      </c>
      <c r="M2315" s="17">
        <f>gp_need_index[[#This Row],[Normalised weighted population (base year)]]/gp_need_index[[#This Row],[Registered population (base year)]]</f>
        <v>0.97645879086741538</v>
      </c>
      <c r="N2315" s="99">
        <v>6988.2545462798198</v>
      </c>
      <c r="O2315" s="16">
        <v>6826.7609732354804</v>
      </c>
      <c r="P2315" s="17">
        <f>gp_need_index[[#This Row],[Normalised weighted population 2026/27]]/gp_need_index[[#This Row],[Registered population 2026/27]]</f>
        <v>0.97689071398661198</v>
      </c>
      <c r="Q2315" s="99">
        <v>7011.9211895090602</v>
      </c>
      <c r="R2315" s="16">
        <v>6850.75974146914</v>
      </c>
      <c r="S2315" s="17">
        <f>gp_need_index[[#This Row],[Normalised weighted population 2027/28]]/gp_need_index[[#This Row],[Registered population 2027/28]]</f>
        <v>0.97701607823529968</v>
      </c>
      <c r="T2315" s="99">
        <v>7035.6341747383203</v>
      </c>
      <c r="U2315" s="16">
        <v>6878.0869605670996</v>
      </c>
      <c r="V2315" s="17">
        <f>gp_need_index[[#This Row],[Normalised weighted population 2028/29]]/gp_need_index[[#This Row],[Registered population 2028/29]]</f>
        <v>0.97760724758303963</v>
      </c>
    </row>
    <row r="2316" spans="1:22" x14ac:dyDescent="0.2">
      <c r="A2316" s="6" t="s">
        <v>5916</v>
      </c>
      <c r="B2316" s="1" t="s">
        <v>8793</v>
      </c>
      <c r="C2316" s="95" t="s">
        <v>6523</v>
      </c>
      <c r="D2316" s="95" t="s">
        <v>12672</v>
      </c>
      <c r="E2316" s="95" t="s">
        <v>6643</v>
      </c>
      <c r="F2316" s="95" t="s">
        <v>6530</v>
      </c>
      <c r="G2316" s="95" t="s">
        <v>6530</v>
      </c>
      <c r="H2316" s="61">
        <v>5351.1208274147702</v>
      </c>
      <c r="I2316" s="61">
        <v>36.450779201235399</v>
      </c>
      <c r="J2316" s="123">
        <v>195052.523759228</v>
      </c>
      <c r="K2316" s="99">
        <v>2963.1666666666702</v>
      </c>
      <c r="L2316" s="16">
        <v>3927.1043411494902</v>
      </c>
      <c r="M2316" s="17">
        <f>gp_need_index[[#This Row],[Normalised weighted population (base year)]]/gp_need_index[[#This Row],[Registered population (base year)]]</f>
        <v>1.3253066003091802</v>
      </c>
      <c r="N2316" s="99">
        <v>2967.7677111226999</v>
      </c>
      <c r="O2316" s="16">
        <v>3941.2987631103501</v>
      </c>
      <c r="P2316" s="17">
        <f>gp_need_index[[#This Row],[Normalised weighted population 2026/27]]/gp_need_index[[#This Row],[Registered population 2026/27]]</f>
        <v>1.3280347880122214</v>
      </c>
      <c r="Q2316" s="99">
        <v>2972.6719540138802</v>
      </c>
      <c r="R2316" s="16">
        <v>3955.15398902588</v>
      </c>
      <c r="S2316" s="17">
        <f>gp_need_index[[#This Row],[Normalised weighted population 2027/28]]/gp_need_index[[#This Row],[Registered population 2027/28]]</f>
        <v>1.3305046941642495</v>
      </c>
      <c r="T2316" s="99">
        <v>2978.5807528120699</v>
      </c>
      <c r="U2316" s="16">
        <v>3970.9308318437702</v>
      </c>
      <c r="V2316" s="17">
        <f>gp_need_index[[#This Row],[Normalised weighted population 2028/29]]/gp_need_index[[#This Row],[Registered population 2028/29]]</f>
        <v>1.3331620531338038</v>
      </c>
    </row>
    <row r="2317" spans="1:22" x14ac:dyDescent="0.2">
      <c r="A2317" s="6" t="s">
        <v>5939</v>
      </c>
      <c r="B2317" s="1" t="s">
        <v>8794</v>
      </c>
      <c r="C2317" s="95" t="s">
        <v>6523</v>
      </c>
      <c r="D2317" s="95" t="s">
        <v>12672</v>
      </c>
      <c r="E2317" s="95" t="s">
        <v>6643</v>
      </c>
      <c r="F2317" s="95" t="s">
        <v>6529</v>
      </c>
      <c r="G2317" s="95" t="s">
        <v>6529</v>
      </c>
      <c r="H2317" s="61">
        <v>5334.7896919710101</v>
      </c>
      <c r="I2317" s="61">
        <v>58.196781484551501</v>
      </c>
      <c r="J2317" s="123">
        <v>310467.589969675</v>
      </c>
      <c r="K2317" s="99">
        <v>6807.4166666666697</v>
      </c>
      <c r="L2317" s="16">
        <v>6250.8220701679002</v>
      </c>
      <c r="M2317" s="17">
        <f>gp_need_index[[#This Row],[Normalised weighted population (base year)]]/gp_need_index[[#This Row],[Registered population (base year)]]</f>
        <v>0.91823703120389244</v>
      </c>
      <c r="N2317" s="99">
        <v>6817.9807737094397</v>
      </c>
      <c r="O2317" s="16">
        <v>6273.4155126533797</v>
      </c>
      <c r="P2317" s="17">
        <f>gp_need_index[[#This Row],[Normalised weighted population 2026/27]]/gp_need_index[[#This Row],[Registered population 2026/27]]</f>
        <v>0.92012807323306955</v>
      </c>
      <c r="Q2317" s="99">
        <v>6833.0564172867298</v>
      </c>
      <c r="R2317" s="16">
        <v>6295.4690524670395</v>
      </c>
      <c r="S2317" s="17">
        <f>gp_need_index[[#This Row],[Normalised weighted population 2027/28]]/gp_need_index[[#This Row],[Registered population 2027/28]]</f>
        <v>0.92132549008966691</v>
      </c>
      <c r="T2317" s="99">
        <v>6843.2956627092399</v>
      </c>
      <c r="U2317" s="16">
        <v>6320.5812544144801</v>
      </c>
      <c r="V2317" s="17">
        <f>gp_need_index[[#This Row],[Normalised weighted population 2028/29]]/gp_need_index[[#This Row],[Registered population 2028/29]]</f>
        <v>0.92361656808967707</v>
      </c>
    </row>
    <row r="2318" spans="1:22" x14ac:dyDescent="0.2">
      <c r="A2318" s="6" t="s">
        <v>5942</v>
      </c>
      <c r="B2318" s="1" t="s">
        <v>12337</v>
      </c>
      <c r="C2318" s="95" t="s">
        <v>6523</v>
      </c>
      <c r="D2318" s="95" t="s">
        <v>12672</v>
      </c>
      <c r="E2318" s="95" t="s">
        <v>6643</v>
      </c>
      <c r="F2318" s="95" t="s">
        <v>6529</v>
      </c>
      <c r="G2318" s="95" t="s">
        <v>6529</v>
      </c>
      <c r="H2318" s="61">
        <v>5297.8011823381703</v>
      </c>
      <c r="I2318" s="61">
        <v>52.385754524728803</v>
      </c>
      <c r="J2318" s="123">
        <v>277529.312258786</v>
      </c>
      <c r="K2318" s="99">
        <v>6487.1666666666697</v>
      </c>
      <c r="L2318" s="16">
        <v>5587.6568319262697</v>
      </c>
      <c r="M2318" s="17">
        <f>gp_need_index[[#This Row],[Normalised weighted population (base year)]]/gp_need_index[[#This Row],[Registered population (base year)]]</f>
        <v>0.86134010717461662</v>
      </c>
      <c r="N2318" s="99">
        <v>6493.5672879508602</v>
      </c>
      <c r="O2318" s="16">
        <v>5607.8532799843897</v>
      </c>
      <c r="P2318" s="17">
        <f>gp_need_index[[#This Row],[Normalised weighted population 2026/27]]/gp_need_index[[#This Row],[Registered population 2026/27]]</f>
        <v>0.86360131978458787</v>
      </c>
      <c r="Q2318" s="99">
        <v>6499.7283188983902</v>
      </c>
      <c r="R2318" s="16">
        <v>5627.5671049860703</v>
      </c>
      <c r="S2318" s="17">
        <f>gp_need_index[[#This Row],[Normalised weighted population 2027/28]]/gp_need_index[[#This Row],[Registered population 2027/28]]</f>
        <v>0.86581574319399579</v>
      </c>
      <c r="T2318" s="99">
        <v>6509.6846530597904</v>
      </c>
      <c r="U2318" s="16">
        <v>5650.0150910591401</v>
      </c>
      <c r="V2318" s="17">
        <f>gp_need_index[[#This Row],[Normalised weighted population 2028/29]]/gp_need_index[[#This Row],[Registered population 2028/29]]</f>
        <v>0.86793990679770117</v>
      </c>
    </row>
    <row r="2319" spans="1:22" x14ac:dyDescent="0.2">
      <c r="A2319" s="6" t="s">
        <v>2871</v>
      </c>
      <c r="B2319" s="1" t="s">
        <v>8795</v>
      </c>
      <c r="C2319" s="95" t="s">
        <v>6362</v>
      </c>
      <c r="D2319" s="95" t="s">
        <v>12672</v>
      </c>
      <c r="E2319" s="95" t="s">
        <v>6643</v>
      </c>
      <c r="F2319" s="95" t="s">
        <v>6521</v>
      </c>
      <c r="G2319" s="95" t="s">
        <v>6521</v>
      </c>
      <c r="H2319" s="61">
        <v>5303.1621531951096</v>
      </c>
      <c r="I2319" s="61">
        <v>78.705756225101197</v>
      </c>
      <c r="J2319" s="123">
        <v>417389.38765155699</v>
      </c>
      <c r="K2319" s="99">
        <v>10912</v>
      </c>
      <c r="L2319" s="16">
        <v>8403.5399522412608</v>
      </c>
      <c r="M2319" s="17">
        <f>gp_need_index[[#This Row],[Normalised weighted population (base year)]]/gp_need_index[[#This Row],[Registered population (base year)]]</f>
        <v>0.7701191305206434</v>
      </c>
      <c r="N2319" s="99">
        <v>11029.3078492116</v>
      </c>
      <c r="O2319" s="16">
        <v>8433.9143405143604</v>
      </c>
      <c r="P2319" s="17">
        <f>gp_need_index[[#This Row],[Normalised weighted population 2026/27]]/gp_need_index[[#This Row],[Registered population 2026/27]]</f>
        <v>0.76468210479021448</v>
      </c>
      <c r="Q2319" s="99">
        <v>11147.848690208401</v>
      </c>
      <c r="R2319" s="16">
        <v>8463.5628892703608</v>
      </c>
      <c r="S2319" s="17">
        <f>gp_need_index[[#This Row],[Normalised weighted population 2027/28]]/gp_need_index[[#This Row],[Registered population 2027/28]]</f>
        <v>0.75921042027635743</v>
      </c>
      <c r="T2319" s="99">
        <v>11261.523243207899</v>
      </c>
      <c r="U2319" s="16">
        <v>8497.3234714762202</v>
      </c>
      <c r="V2319" s="17">
        <f>gp_need_index[[#This Row],[Normalised weighted population 2028/29]]/gp_need_index[[#This Row],[Registered population 2028/29]]</f>
        <v>0.75454477053991464</v>
      </c>
    </row>
    <row r="2320" spans="1:22" x14ac:dyDescent="0.2">
      <c r="A2320" s="6" t="s">
        <v>5951</v>
      </c>
      <c r="B2320" s="1" t="s">
        <v>8796</v>
      </c>
      <c r="C2320" s="95" t="s">
        <v>6523</v>
      </c>
      <c r="D2320" s="95" t="s">
        <v>12672</v>
      </c>
      <c r="E2320" s="95" t="s">
        <v>6643</v>
      </c>
      <c r="F2320" s="95" t="s">
        <v>6601</v>
      </c>
      <c r="G2320" s="95" t="s">
        <v>6601</v>
      </c>
      <c r="H2320" s="61">
        <v>5210.1128680889396</v>
      </c>
      <c r="I2320" s="61">
        <v>18.682009125472501</v>
      </c>
      <c r="J2320" s="123">
        <v>97335.376146379305</v>
      </c>
      <c r="K2320" s="99">
        <v>2704.0833333333298</v>
      </c>
      <c r="L2320" s="16">
        <v>1959.7089586172599</v>
      </c>
      <c r="M2320" s="17">
        <f>gp_need_index[[#This Row],[Normalised weighted population (base year)]]/gp_need_index[[#This Row],[Registered population (base year)]]</f>
        <v>0.72472210248103641</v>
      </c>
      <c r="N2320" s="99">
        <v>2711.8187840743999</v>
      </c>
      <c r="O2320" s="16">
        <v>1966.79227840269</v>
      </c>
      <c r="P2320" s="17">
        <f>gp_need_index[[#This Row],[Normalised weighted population 2026/27]]/gp_need_index[[#This Row],[Registered population 2026/27]]</f>
        <v>0.72526685409548752</v>
      </c>
      <c r="Q2320" s="99">
        <v>2717.3783149589599</v>
      </c>
      <c r="R2320" s="16">
        <v>1973.7063321154501</v>
      </c>
      <c r="S2320" s="17">
        <f>gp_need_index[[#This Row],[Normalised weighted population 2027/28]]/gp_need_index[[#This Row],[Registered population 2027/28]]</f>
        <v>0.72632740213254354</v>
      </c>
      <c r="T2320" s="99">
        <v>2723.80886040005</v>
      </c>
      <c r="U2320" s="16">
        <v>1981.5793137128401</v>
      </c>
      <c r="V2320" s="17">
        <f>gp_need_index[[#This Row],[Normalised weighted population 2028/29]]/gp_need_index[[#This Row],[Registered population 2028/29]]</f>
        <v>0.72750307208480203</v>
      </c>
    </row>
    <row r="2321" spans="1:22" x14ac:dyDescent="0.2">
      <c r="A2321" s="6" t="s">
        <v>2860</v>
      </c>
      <c r="B2321" s="1" t="s">
        <v>8797</v>
      </c>
      <c r="C2321" s="95" t="s">
        <v>6362</v>
      </c>
      <c r="D2321" s="95" t="s">
        <v>12672</v>
      </c>
      <c r="E2321" s="95" t="s">
        <v>6643</v>
      </c>
      <c r="F2321" s="95" t="s">
        <v>6527</v>
      </c>
      <c r="G2321" s="95" t="s">
        <v>6527</v>
      </c>
      <c r="H2321" s="61">
        <v>5351.7602796052597</v>
      </c>
      <c r="I2321" s="61">
        <v>41.174599714129002</v>
      </c>
      <c r="J2321" s="123">
        <v>220356.587278722</v>
      </c>
      <c r="K2321" s="99">
        <v>3719.5833333333298</v>
      </c>
      <c r="L2321" s="16">
        <v>4436.5655661618503</v>
      </c>
      <c r="M2321" s="17">
        <f>gp_need_index[[#This Row],[Normalised weighted population (base year)]]/gp_need_index[[#This Row],[Registered population (base year)]]</f>
        <v>1.192758749724258</v>
      </c>
      <c r="N2321" s="99">
        <v>3742.3287404730299</v>
      </c>
      <c r="O2321" s="16">
        <v>4452.6014231782401</v>
      </c>
      <c r="P2321" s="17">
        <f>gp_need_index[[#This Row],[Normalised weighted population 2026/27]]/gp_need_index[[#This Row],[Registered population 2026/27]]</f>
        <v>1.1897943050870063</v>
      </c>
      <c r="Q2321" s="99">
        <v>3762.6050435207799</v>
      </c>
      <c r="R2321" s="16">
        <v>4468.2540804209102</v>
      </c>
      <c r="S2321" s="17">
        <f>gp_need_index[[#This Row],[Normalised weighted population 2027/28]]/gp_need_index[[#This Row],[Registered population 2027/28]]</f>
        <v>1.1875426808655509</v>
      </c>
      <c r="T2321" s="99">
        <v>3782.0074982576798</v>
      </c>
      <c r="U2321" s="16">
        <v>4486.0776449376899</v>
      </c>
      <c r="V2321" s="17">
        <f>gp_need_index[[#This Row],[Normalised weighted population 2028/29]]/gp_need_index[[#This Row],[Registered population 2028/29]]</f>
        <v>1.1861630752991277</v>
      </c>
    </row>
    <row r="2322" spans="1:22" x14ac:dyDescent="0.2">
      <c r="A2322" s="6" t="s">
        <v>3001</v>
      </c>
      <c r="B2322" s="1" t="s">
        <v>8798</v>
      </c>
      <c r="C2322" s="95" t="s">
        <v>6283</v>
      </c>
      <c r="D2322" s="95" t="s">
        <v>12672</v>
      </c>
      <c r="E2322" s="95" t="s">
        <v>6643</v>
      </c>
      <c r="F2322" s="95" t="s">
        <v>6526</v>
      </c>
      <c r="G2322" s="95" t="s">
        <v>6526</v>
      </c>
      <c r="H2322" s="61">
        <v>5370.2477768406698</v>
      </c>
      <c r="I2322" s="61">
        <v>170.57254870533899</v>
      </c>
      <c r="J2322" s="123">
        <v>916016.85047489603</v>
      </c>
      <c r="K2322" s="99">
        <v>14682.25</v>
      </c>
      <c r="L2322" s="16">
        <v>18442.692669316799</v>
      </c>
      <c r="M2322" s="17">
        <f>gp_need_index[[#This Row],[Normalised weighted population (base year)]]/gp_need_index[[#This Row],[Registered population (base year)]]</f>
        <v>1.2561216890678744</v>
      </c>
      <c r="N2322" s="99">
        <v>14712.576252049301</v>
      </c>
      <c r="O2322" s="16">
        <v>18509.353327934801</v>
      </c>
      <c r="P2322" s="17">
        <f>gp_need_index[[#This Row],[Normalised weighted population 2026/27]]/gp_need_index[[#This Row],[Registered population 2026/27]]</f>
        <v>1.258063374547109</v>
      </c>
      <c r="Q2322" s="99">
        <v>14743.8314911736</v>
      </c>
      <c r="R2322" s="16">
        <v>18574.421034628202</v>
      </c>
      <c r="S2322" s="17">
        <f>gp_need_index[[#This Row],[Normalised weighted population 2027/28]]/gp_need_index[[#This Row],[Registered population 2027/28]]</f>
        <v>1.2598096394243101</v>
      </c>
      <c r="T2322" s="99">
        <v>14775.501112248699</v>
      </c>
      <c r="U2322" s="16">
        <v>18648.5131488441</v>
      </c>
      <c r="V2322" s="17">
        <f>gp_need_index[[#This Row],[Normalised weighted population 2028/29]]/gp_need_index[[#This Row],[Registered population 2028/29]]</f>
        <v>1.2621239041012777</v>
      </c>
    </row>
    <row r="2323" spans="1:22" x14ac:dyDescent="0.2">
      <c r="A2323" s="6" t="s">
        <v>2817</v>
      </c>
      <c r="B2323" s="1" t="s">
        <v>8799</v>
      </c>
      <c r="C2323" s="95" t="s">
        <v>6523</v>
      </c>
      <c r="D2323" s="95" t="s">
        <v>12672</v>
      </c>
      <c r="E2323" s="95" t="s">
        <v>6643</v>
      </c>
      <c r="F2323" s="95" t="s">
        <v>6524</v>
      </c>
      <c r="G2323" s="95" t="s">
        <v>6524</v>
      </c>
      <c r="H2323" s="61">
        <v>5150.2574598524297</v>
      </c>
      <c r="I2323" s="61">
        <v>35.236088287521603</v>
      </c>
      <c r="J2323" s="123">
        <v>181474.92655882699</v>
      </c>
      <c r="K2323" s="99">
        <v>4463.9166666666697</v>
      </c>
      <c r="L2323" s="16">
        <v>3653.7387887309501</v>
      </c>
      <c r="M2323" s="17">
        <f>gp_need_index[[#This Row],[Normalised weighted population (base year)]]/gp_need_index[[#This Row],[Registered population (base year)]]</f>
        <v>0.81850515176827843</v>
      </c>
      <c r="N2323" s="99">
        <v>4501.2437656124803</v>
      </c>
      <c r="O2323" s="16">
        <v>3666.9451376325001</v>
      </c>
      <c r="P2323" s="17">
        <f>gp_need_index[[#This Row],[Normalised weighted population 2026/27]]/gp_need_index[[#This Row],[Registered population 2026/27]]</f>
        <v>0.81465153379302535</v>
      </c>
      <c r="Q2323" s="99">
        <v>4537.0166405912196</v>
      </c>
      <c r="R2323" s="16">
        <v>3679.8359019098202</v>
      </c>
      <c r="S2323" s="17">
        <f>gp_need_index[[#This Row],[Normalised weighted population 2027/28]]/gp_need_index[[#This Row],[Registered population 2027/28]]</f>
        <v>0.81106951845570041</v>
      </c>
      <c r="T2323" s="99">
        <v>4572.0906408831997</v>
      </c>
      <c r="U2323" s="16">
        <v>3694.5145194253801</v>
      </c>
      <c r="V2323" s="17">
        <f>gp_need_index[[#This Row],[Normalised weighted population 2028/29]]/gp_need_index[[#This Row],[Registered population 2028/29]]</f>
        <v>0.80805802194501186</v>
      </c>
    </row>
    <row r="2324" spans="1:22" x14ac:dyDescent="0.2">
      <c r="A2324" s="6" t="s">
        <v>2854</v>
      </c>
      <c r="B2324" s="1" t="s">
        <v>8800</v>
      </c>
      <c r="C2324" s="95" t="s">
        <v>6362</v>
      </c>
      <c r="D2324" s="95" t="s">
        <v>12672</v>
      </c>
      <c r="E2324" s="95" t="s">
        <v>6643</v>
      </c>
      <c r="F2324" s="95" t="s">
        <v>6521</v>
      </c>
      <c r="G2324" s="95" t="s">
        <v>6521</v>
      </c>
      <c r="H2324" s="61">
        <v>5224.07076223273</v>
      </c>
      <c r="I2324" s="61">
        <v>46.928236225316397</v>
      </c>
      <c r="J2324" s="123">
        <v>245156.426787826</v>
      </c>
      <c r="K2324" s="99">
        <v>6705.4166666666697</v>
      </c>
      <c r="L2324" s="16">
        <v>4935.8749599548501</v>
      </c>
      <c r="M2324" s="17">
        <f>gp_need_index[[#This Row],[Normalised weighted population (base year)]]/gp_need_index[[#This Row],[Registered population (base year)]]</f>
        <v>0.73610264735547348</v>
      </c>
      <c r="N2324" s="99">
        <v>6772.4647986174195</v>
      </c>
      <c r="O2324" s="16">
        <v>4953.7155584827497</v>
      </c>
      <c r="P2324" s="17">
        <f>gp_need_index[[#This Row],[Normalised weighted population 2026/27]]/gp_need_index[[#This Row],[Registered population 2026/27]]</f>
        <v>0.731449436177806</v>
      </c>
      <c r="Q2324" s="99">
        <v>6836.4545828230603</v>
      </c>
      <c r="R2324" s="16">
        <v>4971.1298303533504</v>
      </c>
      <c r="S2324" s="17">
        <f>gp_need_index[[#This Row],[Normalised weighted population 2027/28]]/gp_need_index[[#This Row],[Registered population 2027/28]]</f>
        <v>0.72715027506268626</v>
      </c>
      <c r="T2324" s="99">
        <v>6900.5809624614903</v>
      </c>
      <c r="U2324" s="16">
        <v>4990.9593323597001</v>
      </c>
      <c r="V2324" s="17">
        <f>gp_need_index[[#This Row],[Normalised weighted population 2028/29]]/gp_need_index[[#This Row],[Registered population 2028/29]]</f>
        <v>0.7232665422679696</v>
      </c>
    </row>
    <row r="2325" spans="1:22" x14ac:dyDescent="0.2">
      <c r="A2325" s="6" t="s">
        <v>3052</v>
      </c>
      <c r="B2325" s="1" t="s">
        <v>8801</v>
      </c>
      <c r="C2325" s="95" t="s">
        <v>6275</v>
      </c>
      <c r="D2325" s="95" t="s">
        <v>6275</v>
      </c>
      <c r="E2325" s="95" t="s">
        <v>6652</v>
      </c>
      <c r="F2325" s="95" t="s">
        <v>6310</v>
      </c>
      <c r="G2325" s="95" t="s">
        <v>6310</v>
      </c>
      <c r="H2325" s="61">
        <v>5377.9778464988403</v>
      </c>
      <c r="I2325" s="61">
        <v>60.812290947202399</v>
      </c>
      <c r="J2325" s="123">
        <v>327047.153508897</v>
      </c>
      <c r="K2325" s="99">
        <v>5767.5833333333303</v>
      </c>
      <c r="L2325" s="16">
        <v>6584.6279327857801</v>
      </c>
      <c r="M2325" s="17">
        <f>gp_need_index[[#This Row],[Normalised weighted population (base year)]]/gp_need_index[[#This Row],[Registered population (base year)]]</f>
        <v>1.141661516138033</v>
      </c>
      <c r="N2325" s="99">
        <v>5767.1917223637602</v>
      </c>
      <c r="O2325" s="16">
        <v>6608.4279083438196</v>
      </c>
      <c r="P2325" s="17">
        <f>gp_need_index[[#This Row],[Normalised weighted population 2026/27]]/gp_need_index[[#This Row],[Registered population 2026/27]]</f>
        <v>1.1458658262942691</v>
      </c>
      <c r="Q2325" s="99">
        <v>5768.9554637313604</v>
      </c>
      <c r="R2325" s="16">
        <v>6631.6591493939904</v>
      </c>
      <c r="S2325" s="17">
        <f>gp_need_index[[#This Row],[Normalised weighted population 2027/28]]/gp_need_index[[#This Row],[Registered population 2027/28]]</f>
        <v>1.1495424416233286</v>
      </c>
      <c r="T2325" s="99">
        <v>5772.7714382936601</v>
      </c>
      <c r="U2325" s="16">
        <v>6658.1123909901798</v>
      </c>
      <c r="V2325" s="17">
        <f>gp_need_index[[#This Row],[Normalised weighted population 2028/29]]/gp_need_index[[#This Row],[Registered population 2028/29]]</f>
        <v>1.1533649759322901</v>
      </c>
    </row>
    <row r="2326" spans="1:22" x14ac:dyDescent="0.2">
      <c r="A2326" s="6" t="s">
        <v>3634</v>
      </c>
      <c r="B2326" s="1" t="s">
        <v>8802</v>
      </c>
      <c r="C2326" s="95" t="s">
        <v>6275</v>
      </c>
      <c r="D2326" s="95" t="s">
        <v>6275</v>
      </c>
      <c r="E2326" s="95" t="s">
        <v>6652</v>
      </c>
      <c r="F2326" s="95" t="s">
        <v>6295</v>
      </c>
      <c r="G2326" s="95" t="s">
        <v>6295</v>
      </c>
      <c r="H2326" s="61">
        <v>5378.1560920266502</v>
      </c>
      <c r="I2326" s="61">
        <v>53.015981651846097</v>
      </c>
      <c r="J2326" s="123">
        <v>285128.22469564999</v>
      </c>
      <c r="K2326" s="99">
        <v>6911</v>
      </c>
      <c r="L2326" s="16">
        <v>5740.6500946828201</v>
      </c>
      <c r="M2326" s="17">
        <f>gp_need_index[[#This Row],[Normalised weighted population (base year)]]/gp_need_index[[#This Row],[Registered population (base year)]]</f>
        <v>0.83065404350785998</v>
      </c>
      <c r="N2326" s="99">
        <v>6949.5783889795903</v>
      </c>
      <c r="O2326" s="16">
        <v>5761.3995331226797</v>
      </c>
      <c r="P2326" s="17">
        <f>gp_need_index[[#This Row],[Normalised weighted population 2026/27]]/gp_need_index[[#This Row],[Registered population 2026/27]]</f>
        <v>0.82902864183227509</v>
      </c>
      <c r="Q2326" s="99">
        <v>6983.8018428529704</v>
      </c>
      <c r="R2326" s="16">
        <v>5781.6531340088004</v>
      </c>
      <c r="S2326" s="17">
        <f>gp_need_index[[#This Row],[Normalised weighted population 2027/28]]/gp_need_index[[#This Row],[Registered population 2027/28]]</f>
        <v>0.82786614856857432</v>
      </c>
      <c r="T2326" s="99">
        <v>7021.8853821048697</v>
      </c>
      <c r="U2326" s="16">
        <v>5804.7157588714299</v>
      </c>
      <c r="V2326" s="17">
        <f>gp_need_index[[#This Row],[Normalised weighted population 2028/29]]/gp_need_index[[#This Row],[Registered population 2028/29]]</f>
        <v>0.82666056806689392</v>
      </c>
    </row>
    <row r="2327" spans="1:22" x14ac:dyDescent="0.2">
      <c r="A2327" s="6" t="s">
        <v>3078</v>
      </c>
      <c r="B2327" s="1" t="s">
        <v>8803</v>
      </c>
      <c r="C2327" s="95" t="s">
        <v>6275</v>
      </c>
      <c r="D2327" s="95" t="s">
        <v>6275</v>
      </c>
      <c r="E2327" s="95" t="s">
        <v>6652</v>
      </c>
      <c r="F2327" s="95" t="s">
        <v>6310</v>
      </c>
      <c r="G2327" s="95" t="s">
        <v>6310</v>
      </c>
      <c r="H2327" s="61">
        <v>5429.3309037642002</v>
      </c>
      <c r="I2327" s="61">
        <v>49.609532108962298</v>
      </c>
      <c r="J2327" s="123">
        <v>269346.565800471</v>
      </c>
      <c r="K2327" s="99">
        <v>5441.25</v>
      </c>
      <c r="L2327" s="16">
        <v>5422.9089039341297</v>
      </c>
      <c r="M2327" s="17">
        <f>gp_need_index[[#This Row],[Normalised weighted population (base year)]]/gp_need_index[[#This Row],[Registered population (base year)]]</f>
        <v>0.99662924951695464</v>
      </c>
      <c r="N2327" s="99">
        <v>5442.6166576289197</v>
      </c>
      <c r="O2327" s="16">
        <v>5442.5098746623999</v>
      </c>
      <c r="P2327" s="17">
        <f>gp_need_index[[#This Row],[Normalised weighted population 2026/27]]/gp_need_index[[#This Row],[Registered population 2026/27]]</f>
        <v>0.99998038021539326</v>
      </c>
      <c r="Q2327" s="99">
        <v>5446.52684310108</v>
      </c>
      <c r="R2327" s="16">
        <v>5461.6424521180197</v>
      </c>
      <c r="S2327" s="17">
        <f>gp_need_index[[#This Row],[Normalised weighted population 2027/28]]/gp_need_index[[#This Row],[Registered population 2027/28]]</f>
        <v>1.0027752748590757</v>
      </c>
      <c r="T2327" s="99">
        <v>5452.6430796078403</v>
      </c>
      <c r="U2327" s="16">
        <v>5483.4285759285303</v>
      </c>
      <c r="V2327" s="17">
        <f>gp_need_index[[#This Row],[Normalised weighted population 2028/29]]/gp_need_index[[#This Row],[Registered population 2028/29]]</f>
        <v>1.0056459767989994</v>
      </c>
    </row>
    <row r="2328" spans="1:22" x14ac:dyDescent="0.2">
      <c r="A2328" s="6" t="s">
        <v>3053</v>
      </c>
      <c r="B2328" s="1" t="s">
        <v>8804</v>
      </c>
      <c r="C2328" s="95" t="s">
        <v>6275</v>
      </c>
      <c r="D2328" s="95" t="s">
        <v>6275</v>
      </c>
      <c r="E2328" s="95" t="s">
        <v>6652</v>
      </c>
      <c r="F2328" s="95" t="s">
        <v>6310</v>
      </c>
      <c r="G2328" s="95" t="s">
        <v>6310</v>
      </c>
      <c r="H2328" s="61">
        <v>5399.90966796875</v>
      </c>
      <c r="I2328" s="61">
        <v>97.208074852654804</v>
      </c>
      <c r="J2328" s="123">
        <v>524914.82320148102</v>
      </c>
      <c r="K2328" s="99">
        <v>7164.4166666666697</v>
      </c>
      <c r="L2328" s="16">
        <v>10568.4112217529</v>
      </c>
      <c r="M2328" s="17">
        <f>gp_need_index[[#This Row],[Normalised weighted population (base year)]]/gp_need_index[[#This Row],[Registered population (base year)]]</f>
        <v>1.4751251516294039</v>
      </c>
      <c r="N2328" s="99">
        <v>7154.3386294985103</v>
      </c>
      <c r="O2328" s="16">
        <v>10606.6104839334</v>
      </c>
      <c r="P2328" s="17">
        <f>gp_need_index[[#This Row],[Normalised weighted population 2026/27]]/gp_need_index[[#This Row],[Registered population 2026/27]]</f>
        <v>1.4825424170168027</v>
      </c>
      <c r="Q2328" s="99">
        <v>7147.9935799508803</v>
      </c>
      <c r="R2328" s="16">
        <v>10643.896920026</v>
      </c>
      <c r="S2328" s="17">
        <f>gp_need_index[[#This Row],[Normalised weighted population 2027/28]]/gp_need_index[[#This Row],[Registered population 2027/28]]</f>
        <v>1.489074773357469</v>
      </c>
      <c r="T2328" s="99">
        <v>7146.6911089423302</v>
      </c>
      <c r="U2328" s="16">
        <v>10686.354707799401</v>
      </c>
      <c r="V2328" s="17">
        <f>gp_need_index[[#This Row],[Normalised weighted population 2028/29]]/gp_need_index[[#This Row],[Registered population 2028/29]]</f>
        <v>1.4952870559115183</v>
      </c>
    </row>
    <row r="2329" spans="1:22" x14ac:dyDescent="0.2">
      <c r="A2329" s="6" t="s">
        <v>3655</v>
      </c>
      <c r="B2329" s="1" t="s">
        <v>8805</v>
      </c>
      <c r="C2329" s="95" t="s">
        <v>6275</v>
      </c>
      <c r="D2329" s="95" t="s">
        <v>6275</v>
      </c>
      <c r="E2329" s="95" t="s">
        <v>6652</v>
      </c>
      <c r="F2329" s="95" t="s">
        <v>6295</v>
      </c>
      <c r="G2329" s="95" t="s">
        <v>6295</v>
      </c>
      <c r="H2329" s="61">
        <v>5361.9744076936104</v>
      </c>
      <c r="I2329" s="61">
        <v>86.925239763372204</v>
      </c>
      <c r="J2329" s="123">
        <v>466090.91099383298</v>
      </c>
      <c r="K2329" s="99">
        <v>12984.833333333299</v>
      </c>
      <c r="L2329" s="16">
        <v>9384.0756564300009</v>
      </c>
      <c r="M2329" s="17">
        <f>gp_need_index[[#This Row],[Normalised weighted population (base year)]]/gp_need_index[[#This Row],[Registered population (base year)]]</f>
        <v>0.72269511787572882</v>
      </c>
      <c r="N2329" s="99">
        <v>13057.2067935574</v>
      </c>
      <c r="O2329" s="16">
        <v>9417.9941668663705</v>
      </c>
      <c r="P2329" s="17">
        <f>gp_need_index[[#This Row],[Normalised weighted population 2026/27]]/gp_need_index[[#This Row],[Registered population 2026/27]]</f>
        <v>0.72128704980864167</v>
      </c>
      <c r="Q2329" s="99">
        <v>13130.056338885201</v>
      </c>
      <c r="R2329" s="16">
        <v>9451.1021459098192</v>
      </c>
      <c r="S2329" s="17">
        <f>gp_need_index[[#This Row],[Normalised weighted population 2027/28]]/gp_need_index[[#This Row],[Registered population 2027/28]]</f>
        <v>0.71980667119607034</v>
      </c>
      <c r="T2329" s="99">
        <v>13209.3348840607</v>
      </c>
      <c r="U2329" s="16">
        <v>9488.8019556834897</v>
      </c>
      <c r="V2329" s="17">
        <f>gp_need_index[[#This Row],[Normalised weighted population 2028/29]]/gp_need_index[[#This Row],[Registered population 2028/29]]</f>
        <v>0.71834063099825995</v>
      </c>
    </row>
    <row r="2330" spans="1:22" x14ac:dyDescent="0.2">
      <c r="A2330" s="6" t="s">
        <v>3646</v>
      </c>
      <c r="B2330" s="1" t="s">
        <v>8806</v>
      </c>
      <c r="C2330" s="95" t="s">
        <v>6275</v>
      </c>
      <c r="D2330" s="95" t="s">
        <v>6275</v>
      </c>
      <c r="E2330" s="95" t="s">
        <v>6652</v>
      </c>
      <c r="F2330" s="95" t="s">
        <v>6295</v>
      </c>
      <c r="G2330" s="95" t="s">
        <v>6295</v>
      </c>
      <c r="H2330" s="61">
        <v>5261.1379690459298</v>
      </c>
      <c r="I2330" s="61">
        <v>95.380629844569199</v>
      </c>
      <c r="J2330" s="123">
        <v>501810.65318677801</v>
      </c>
      <c r="K2330" s="99">
        <v>10517.416666666701</v>
      </c>
      <c r="L2330" s="16">
        <v>10103.241714510899</v>
      </c>
      <c r="M2330" s="17">
        <f>gp_need_index[[#This Row],[Normalised weighted population (base year)]]/gp_need_index[[#This Row],[Registered population (base year)]]</f>
        <v>0.96062008711051039</v>
      </c>
      <c r="N2330" s="99">
        <v>10574.154065684201</v>
      </c>
      <c r="O2330" s="16">
        <v>10139.7596329593</v>
      </c>
      <c r="P2330" s="17">
        <f>gp_need_index[[#This Row],[Normalised weighted population 2026/27]]/gp_need_index[[#This Row],[Registered population 2026/27]]</f>
        <v>0.95891922606512603</v>
      </c>
      <c r="Q2330" s="99">
        <v>10627.7648684859</v>
      </c>
      <c r="R2330" s="16">
        <v>10175.4049034368</v>
      </c>
      <c r="S2330" s="17">
        <f>gp_need_index[[#This Row],[Normalised weighted population 2027/28]]/gp_need_index[[#This Row],[Registered population 2027/28]]</f>
        <v>0.9574360205888196</v>
      </c>
      <c r="T2330" s="99">
        <v>10685.110285641</v>
      </c>
      <c r="U2330" s="16">
        <v>10215.993908116599</v>
      </c>
      <c r="V2330" s="17">
        <f>gp_need_index[[#This Row],[Normalised weighted population 2028/29]]/gp_need_index[[#This Row],[Registered population 2028/29]]</f>
        <v>0.95609625310514446</v>
      </c>
    </row>
    <row r="2331" spans="1:22" x14ac:dyDescent="0.2">
      <c r="A2331" s="6" t="s">
        <v>3643</v>
      </c>
      <c r="B2331" s="1" t="s">
        <v>8807</v>
      </c>
      <c r="C2331" s="95" t="s">
        <v>6275</v>
      </c>
      <c r="D2331" s="95" t="s">
        <v>6275</v>
      </c>
      <c r="E2331" s="95" t="s">
        <v>6652</v>
      </c>
      <c r="F2331" s="95" t="s">
        <v>6295</v>
      </c>
      <c r="G2331" s="95" t="s">
        <v>6295</v>
      </c>
      <c r="H2331" s="61">
        <v>5370.3096890836196</v>
      </c>
      <c r="I2331" s="61">
        <v>99.503036270661894</v>
      </c>
      <c r="J2331" s="123">
        <v>534362.11977757397</v>
      </c>
      <c r="K2331" s="99">
        <v>12998</v>
      </c>
      <c r="L2331" s="16">
        <v>10758.619062600499</v>
      </c>
      <c r="M2331" s="17">
        <f>gp_need_index[[#This Row],[Normalised weighted population (base year)]]/gp_need_index[[#This Row],[Registered population (base year)]]</f>
        <v>0.82771342226500222</v>
      </c>
      <c r="N2331" s="99">
        <v>13073.3918038131</v>
      </c>
      <c r="O2331" s="16">
        <v>10797.5058263389</v>
      </c>
      <c r="P2331" s="17">
        <f>gp_need_index[[#This Row],[Normalised weighted population 2026/27]]/gp_need_index[[#This Row],[Registered population 2026/27]]</f>
        <v>0.82591465079395887</v>
      </c>
      <c r="Q2331" s="99">
        <v>13149.659654880599</v>
      </c>
      <c r="R2331" s="16">
        <v>10835.4633351552</v>
      </c>
      <c r="S2331" s="17">
        <f>gp_need_index[[#This Row],[Normalised weighted population 2027/28]]/gp_need_index[[#This Row],[Registered population 2027/28]]</f>
        <v>0.82401093408782888</v>
      </c>
      <c r="T2331" s="99">
        <v>13222.418395430201</v>
      </c>
      <c r="U2331" s="16">
        <v>10878.685268453401</v>
      </c>
      <c r="V2331" s="17">
        <f>gp_need_index[[#This Row],[Normalised weighted population 2028/29]]/gp_need_index[[#This Row],[Registered population 2028/29]]</f>
        <v>0.82274550260890111</v>
      </c>
    </row>
    <row r="2332" spans="1:22" x14ac:dyDescent="0.2">
      <c r="A2332" s="6" t="s">
        <v>3640</v>
      </c>
      <c r="B2332" s="1" t="s">
        <v>8808</v>
      </c>
      <c r="C2332" s="95" t="s">
        <v>6275</v>
      </c>
      <c r="D2332" s="95" t="s">
        <v>6275</v>
      </c>
      <c r="E2332" s="95" t="s">
        <v>6652</v>
      </c>
      <c r="F2332" s="95" t="s">
        <v>6295</v>
      </c>
      <c r="G2332" s="95" t="s">
        <v>6295</v>
      </c>
      <c r="H2332" s="61">
        <v>5354.1059610335597</v>
      </c>
      <c r="I2332" s="61">
        <v>246.545544543478</v>
      </c>
      <c r="J2332" s="123">
        <v>1320030.9697064999</v>
      </c>
      <c r="K2332" s="99">
        <v>21044.583333333299</v>
      </c>
      <c r="L2332" s="16">
        <v>26576.940670530199</v>
      </c>
      <c r="M2332" s="17">
        <f>gp_need_index[[#This Row],[Normalised weighted population (base year)]]/gp_need_index[[#This Row],[Registered population (base year)]]</f>
        <v>1.2628874732071314</v>
      </c>
      <c r="N2332" s="99">
        <v>21155.1796233471</v>
      </c>
      <c r="O2332" s="16">
        <v>26673.002368293899</v>
      </c>
      <c r="P2332" s="17">
        <f>gp_need_index[[#This Row],[Normalised weighted population 2026/27]]/gp_need_index[[#This Row],[Registered population 2026/27]]</f>
        <v>1.2608260881348068</v>
      </c>
      <c r="Q2332" s="99">
        <v>21260.0586065071</v>
      </c>
      <c r="R2332" s="16">
        <v>26766.7685341875</v>
      </c>
      <c r="S2332" s="17">
        <f>gp_need_index[[#This Row],[Normalised weighted population 2027/28]]/gp_need_index[[#This Row],[Registered population 2027/28]]</f>
        <v>1.2590166861532053</v>
      </c>
      <c r="T2332" s="99">
        <v>21369.154153560299</v>
      </c>
      <c r="U2332" s="16">
        <v>26873.5393706906</v>
      </c>
      <c r="V2332" s="17">
        <f>gp_need_index[[#This Row],[Normalised weighted population 2028/29]]/gp_need_index[[#This Row],[Registered population 2028/29]]</f>
        <v>1.2575855449202802</v>
      </c>
    </row>
    <row r="2333" spans="1:22" x14ac:dyDescent="0.2">
      <c r="A2333" s="6" t="s">
        <v>3662</v>
      </c>
      <c r="B2333" s="1" t="s">
        <v>8809</v>
      </c>
      <c r="C2333" s="95" t="s">
        <v>6275</v>
      </c>
      <c r="D2333" s="95" t="s">
        <v>6275</v>
      </c>
      <c r="E2333" s="95" t="s">
        <v>6652</v>
      </c>
      <c r="F2333" s="95" t="s">
        <v>6295</v>
      </c>
      <c r="G2333" s="95" t="s">
        <v>6295</v>
      </c>
      <c r="H2333" s="61">
        <v>5383.7497051886803</v>
      </c>
      <c r="I2333" s="61">
        <v>95.494649295919899</v>
      </c>
      <c r="J2333" s="123">
        <v>514119.289994005</v>
      </c>
      <c r="K2333" s="99">
        <v>8598.3333333333303</v>
      </c>
      <c r="L2333" s="16">
        <v>10351.058559469901</v>
      </c>
      <c r="M2333" s="17">
        <f>gp_need_index[[#This Row],[Normalised weighted population (base year)]]/gp_need_index[[#This Row],[Registered population (base year)]]</f>
        <v>1.2038447636522471</v>
      </c>
      <c r="N2333" s="99">
        <v>8642.3014055564709</v>
      </c>
      <c r="O2333" s="16">
        <v>10388.4722058034</v>
      </c>
      <c r="P2333" s="17">
        <f>gp_need_index[[#This Row],[Normalised weighted population 2026/27]]/gp_need_index[[#This Row],[Registered population 2026/27]]</f>
        <v>1.2020492827436275</v>
      </c>
      <c r="Q2333" s="99">
        <v>8678.56685017977</v>
      </c>
      <c r="R2333" s="16">
        <v>10424.991799465201</v>
      </c>
      <c r="S2333" s="17">
        <f>gp_need_index[[#This Row],[Normalised weighted population 2027/28]]/gp_need_index[[#This Row],[Registered population 2027/28]]</f>
        <v>1.201234256696341</v>
      </c>
      <c r="T2333" s="99">
        <v>8718.9082179443594</v>
      </c>
      <c r="U2333" s="16">
        <v>10466.5763894595</v>
      </c>
      <c r="V2333" s="17">
        <f>gp_need_index[[#This Row],[Normalised weighted population 2028/29]]/gp_need_index[[#This Row],[Registered population 2028/29]]</f>
        <v>1.2004457585547545</v>
      </c>
    </row>
    <row r="2334" spans="1:22" x14ac:dyDescent="0.2">
      <c r="A2334" s="6" t="s">
        <v>3639</v>
      </c>
      <c r="B2334" s="1" t="s">
        <v>8810</v>
      </c>
      <c r="C2334" s="95" t="s">
        <v>6275</v>
      </c>
      <c r="D2334" s="95" t="s">
        <v>6275</v>
      </c>
      <c r="E2334" s="95" t="s">
        <v>6652</v>
      </c>
      <c r="F2334" s="95" t="s">
        <v>6295</v>
      </c>
      <c r="G2334" s="95" t="s">
        <v>6295</v>
      </c>
      <c r="H2334" s="61">
        <v>5354.4422255693898</v>
      </c>
      <c r="I2334" s="61">
        <v>108.735917492306</v>
      </c>
      <c r="J2334" s="123">
        <v>582220.18805683195</v>
      </c>
      <c r="K2334" s="99">
        <v>9768.5</v>
      </c>
      <c r="L2334" s="16">
        <v>11722.173002207501</v>
      </c>
      <c r="M2334" s="17">
        <f>gp_need_index[[#This Row],[Normalised weighted population (base year)]]/gp_need_index[[#This Row],[Registered population (base year)]]</f>
        <v>1.1999972362396991</v>
      </c>
      <c r="N2334" s="99">
        <v>9817.0559848194698</v>
      </c>
      <c r="O2334" s="16">
        <v>11764.542507939301</v>
      </c>
      <c r="P2334" s="17">
        <f>gp_need_index[[#This Row],[Normalised weighted population 2026/27]]/gp_need_index[[#This Row],[Registered population 2026/27]]</f>
        <v>1.1983778564705461</v>
      </c>
      <c r="Q2334" s="99">
        <v>9865.5799471166392</v>
      </c>
      <c r="R2334" s="16">
        <v>11805.89953364</v>
      </c>
      <c r="S2334" s="17">
        <f>gp_need_index[[#This Row],[Normalised weighted population 2027/28]]/gp_need_index[[#This Row],[Registered population 2027/28]]</f>
        <v>1.1966756741037254</v>
      </c>
      <c r="T2334" s="99">
        <v>9914.7093004829894</v>
      </c>
      <c r="U2334" s="16">
        <v>11852.992471559201</v>
      </c>
      <c r="V2334" s="17">
        <f>gp_need_index[[#This Row],[Normalised weighted population 2028/29]]/gp_need_index[[#This Row],[Registered population 2028/29]]</f>
        <v>1.1954957137252413</v>
      </c>
    </row>
    <row r="2335" spans="1:22" x14ac:dyDescent="0.2">
      <c r="A2335" s="6" t="s">
        <v>3661</v>
      </c>
      <c r="B2335" s="1" t="s">
        <v>8811</v>
      </c>
      <c r="C2335" s="95" t="s">
        <v>6275</v>
      </c>
      <c r="D2335" s="95" t="s">
        <v>6275</v>
      </c>
      <c r="E2335" s="95" t="s">
        <v>6652</v>
      </c>
      <c r="F2335" s="95" t="s">
        <v>6295</v>
      </c>
      <c r="G2335" s="95" t="s">
        <v>6295</v>
      </c>
      <c r="H2335" s="61">
        <v>5363.0237970869703</v>
      </c>
      <c r="I2335" s="61">
        <v>218.67305165528299</v>
      </c>
      <c r="J2335" s="123">
        <v>1172748.7798089101</v>
      </c>
      <c r="K2335" s="99">
        <v>18029.666666666701</v>
      </c>
      <c r="L2335" s="16">
        <v>23611.6238616341</v>
      </c>
      <c r="M2335" s="17">
        <f>gp_need_index[[#This Row],[Normalised weighted population (base year)]]/gp_need_index[[#This Row],[Registered population (base year)]]</f>
        <v>1.3095984689105393</v>
      </c>
      <c r="N2335" s="99">
        <v>18117.2203130446</v>
      </c>
      <c r="O2335" s="16">
        <v>23696.9674947944</v>
      </c>
      <c r="P2335" s="17">
        <f>gp_need_index[[#This Row],[Normalised weighted population 2026/27]]/gp_need_index[[#This Row],[Registered population 2026/27]]</f>
        <v>1.3079803129474736</v>
      </c>
      <c r="Q2335" s="99">
        <v>18206.342408217901</v>
      </c>
      <c r="R2335" s="16">
        <v>23780.271719591099</v>
      </c>
      <c r="S2335" s="17">
        <f>gp_need_index[[#This Row],[Normalised weighted population 2027/28]]/gp_need_index[[#This Row],[Registered population 2027/28]]</f>
        <v>1.3061531628042578</v>
      </c>
      <c r="T2335" s="99">
        <v>18297.104207082499</v>
      </c>
      <c r="U2335" s="16">
        <v>23875.129621490199</v>
      </c>
      <c r="V2335" s="17">
        <f>gp_need_index[[#This Row],[Normalised weighted population 2028/29]]/gp_need_index[[#This Row],[Registered population 2028/29]]</f>
        <v>1.3048583727390339</v>
      </c>
    </row>
    <row r="2336" spans="1:22" x14ac:dyDescent="0.2">
      <c r="A2336" s="6" t="s">
        <v>3664</v>
      </c>
      <c r="B2336" s="1" t="s">
        <v>12723</v>
      </c>
      <c r="C2336" s="95" t="s">
        <v>6275</v>
      </c>
      <c r="D2336" s="95" t="s">
        <v>6275</v>
      </c>
      <c r="E2336" s="95" t="s">
        <v>6652</v>
      </c>
      <c r="F2336" s="95" t="s">
        <v>6295</v>
      </c>
      <c r="G2336" s="95" t="s">
        <v>6295</v>
      </c>
      <c r="H2336" s="61">
        <v>5376.5635986328098</v>
      </c>
      <c r="I2336" s="61">
        <v>83.837855356024306</v>
      </c>
      <c r="J2336" s="123">
        <v>450759.56129464298</v>
      </c>
      <c r="K2336" s="99">
        <v>7652.0833333333303</v>
      </c>
      <c r="L2336" s="16">
        <v>9075.4007990172995</v>
      </c>
      <c r="M2336" s="17">
        <f>gp_need_index[[#This Row],[Normalised weighted population (base year)]]/gp_need_index[[#This Row],[Registered population (base year)]]</f>
        <v>1.1860039160164186</v>
      </c>
      <c r="N2336" s="99">
        <v>7693.6089417160001</v>
      </c>
      <c r="O2336" s="16">
        <v>9108.2036117807202</v>
      </c>
      <c r="P2336" s="17">
        <f>gp_need_index[[#This Row],[Normalised weighted population 2026/27]]/gp_need_index[[#This Row],[Registered population 2026/27]]</f>
        <v>1.1838662038558467</v>
      </c>
      <c r="Q2336" s="99">
        <v>7731.8691549944697</v>
      </c>
      <c r="R2336" s="16">
        <v>9140.2225543452896</v>
      </c>
      <c r="S2336" s="17">
        <f>gp_need_index[[#This Row],[Normalised weighted population 2027/28]]/gp_need_index[[#This Row],[Registered population 2027/28]]</f>
        <v>1.1821491506282258</v>
      </c>
      <c r="T2336" s="99">
        <v>7770.6590590477099</v>
      </c>
      <c r="U2336" s="16">
        <v>9176.6822863710295</v>
      </c>
      <c r="V2336" s="17">
        <f>gp_need_index[[#This Row],[Normalised weighted population 2028/29]]/gp_need_index[[#This Row],[Registered population 2028/29]]</f>
        <v>1.1809400228010554</v>
      </c>
    </row>
    <row r="2337" spans="1:22" x14ac:dyDescent="0.2">
      <c r="A2337" s="6" t="s">
        <v>3055</v>
      </c>
      <c r="B2337" s="1" t="s">
        <v>8812</v>
      </c>
      <c r="C2337" s="95" t="s">
        <v>6275</v>
      </c>
      <c r="D2337" s="95" t="s">
        <v>6275</v>
      </c>
      <c r="E2337" s="95" t="s">
        <v>6652</v>
      </c>
      <c r="F2337" s="95" t="s">
        <v>6310</v>
      </c>
      <c r="G2337" s="95" t="s">
        <v>6310</v>
      </c>
      <c r="H2337" s="61">
        <v>5386.1879159432901</v>
      </c>
      <c r="I2337" s="61">
        <v>55.937494484773502</v>
      </c>
      <c r="J2337" s="123">
        <v>301289.856842031</v>
      </c>
      <c r="K2337" s="99">
        <v>5256.5</v>
      </c>
      <c r="L2337" s="16">
        <v>6066.0415048471004</v>
      </c>
      <c r="M2337" s="17">
        <f>gp_need_index[[#This Row],[Normalised weighted population (base year)]]/gp_need_index[[#This Row],[Registered population (base year)]]</f>
        <v>1.15400770566862</v>
      </c>
      <c r="N2337" s="99">
        <v>5259.6860288731204</v>
      </c>
      <c r="O2337" s="16">
        <v>6087.9670625282797</v>
      </c>
      <c r="P2337" s="17">
        <f>gp_need_index[[#This Row],[Normalised weighted population 2026/27]]/gp_need_index[[#This Row],[Registered population 2026/27]]</f>
        <v>1.1574772769911168</v>
      </c>
      <c r="Q2337" s="99">
        <v>5263.7047313639496</v>
      </c>
      <c r="R2337" s="16">
        <v>6109.3686776017403</v>
      </c>
      <c r="S2337" s="17">
        <f>gp_need_index[[#This Row],[Normalised weighted population 2027/28]]/gp_need_index[[#This Row],[Registered population 2027/28]]</f>
        <v>1.1606594574347751</v>
      </c>
      <c r="T2337" s="99">
        <v>5270.8192001625603</v>
      </c>
      <c r="U2337" s="16">
        <v>6133.7385376907596</v>
      </c>
      <c r="V2337" s="17">
        <f>gp_need_index[[#This Row],[Normalised weighted population 2028/29]]/gp_need_index[[#This Row],[Registered population 2028/29]]</f>
        <v>1.1637163607322341</v>
      </c>
    </row>
    <row r="2338" spans="1:22" x14ac:dyDescent="0.2">
      <c r="A2338" s="6" t="s">
        <v>3657</v>
      </c>
      <c r="B2338" s="1" t="s">
        <v>8813</v>
      </c>
      <c r="C2338" s="95" t="s">
        <v>6275</v>
      </c>
      <c r="D2338" s="95" t="s">
        <v>6275</v>
      </c>
      <c r="E2338" s="95" t="s">
        <v>6652</v>
      </c>
      <c r="F2338" s="95" t="s">
        <v>6295</v>
      </c>
      <c r="G2338" s="95" t="s">
        <v>6295</v>
      </c>
      <c r="H2338" s="61">
        <v>5429.3834317835399</v>
      </c>
      <c r="I2338" s="61">
        <v>67.171719534306405</v>
      </c>
      <c r="J2338" s="123">
        <v>364701.021123974</v>
      </c>
      <c r="K2338" s="99">
        <v>6325.3333333333303</v>
      </c>
      <c r="L2338" s="16">
        <v>7342.7348473867296</v>
      </c>
      <c r="M2338" s="17">
        <f>gp_need_index[[#This Row],[Normalised weighted population (base year)]]/gp_need_index[[#This Row],[Registered population (base year)]]</f>
        <v>1.1608455176096226</v>
      </c>
      <c r="N2338" s="99">
        <v>6362.7281319116701</v>
      </c>
      <c r="O2338" s="16">
        <v>7369.2749817239801</v>
      </c>
      <c r="P2338" s="17">
        <f>gp_need_index[[#This Row],[Normalised weighted population 2026/27]]/gp_need_index[[#This Row],[Registered population 2026/27]]</f>
        <v>1.1581942256441962</v>
      </c>
      <c r="Q2338" s="99">
        <v>6398.2330773712301</v>
      </c>
      <c r="R2338" s="16">
        <v>7395.1809015342496</v>
      </c>
      <c r="S2338" s="17">
        <f>gp_need_index[[#This Row],[Normalised weighted population 2027/28]]/gp_need_index[[#This Row],[Registered population 2027/28]]</f>
        <v>1.1558161154974091</v>
      </c>
      <c r="T2338" s="99">
        <v>6434.8818036190296</v>
      </c>
      <c r="U2338" s="16">
        <v>7424.6797799640299</v>
      </c>
      <c r="V2338" s="17">
        <f>gp_need_index[[#This Row],[Normalised weighted population 2028/29]]/gp_need_index[[#This Row],[Registered population 2028/29]]</f>
        <v>1.1538175846195542</v>
      </c>
    </row>
    <row r="2339" spans="1:22" x14ac:dyDescent="0.2">
      <c r="A2339" s="6" t="s">
        <v>3070</v>
      </c>
      <c r="B2339" s="1" t="s">
        <v>8814</v>
      </c>
      <c r="C2339" s="95" t="s">
        <v>6275</v>
      </c>
      <c r="D2339" s="95" t="s">
        <v>6275</v>
      </c>
      <c r="E2339" s="95" t="s">
        <v>6652</v>
      </c>
      <c r="F2339" s="95" t="s">
        <v>6310</v>
      </c>
      <c r="G2339" s="95" t="s">
        <v>6310</v>
      </c>
      <c r="H2339" s="61">
        <v>5386.15160472973</v>
      </c>
      <c r="I2339" s="61">
        <v>95.296321262034795</v>
      </c>
      <c r="J2339" s="123">
        <v>513280.43369034899</v>
      </c>
      <c r="K2339" s="99">
        <v>8578.6666666666697</v>
      </c>
      <c r="L2339" s="16">
        <v>10334.169384348201</v>
      </c>
      <c r="M2339" s="17">
        <f>gp_need_index[[#This Row],[Normalised weighted population (base year)]]/gp_need_index[[#This Row],[Registered population (base year)]]</f>
        <v>1.2046358467922207</v>
      </c>
      <c r="N2339" s="99">
        <v>8582.5089511646802</v>
      </c>
      <c r="O2339" s="16">
        <v>10371.5219851741</v>
      </c>
      <c r="P2339" s="17">
        <f>gp_need_index[[#This Row],[Normalised weighted population 2026/27]]/gp_need_index[[#This Row],[Registered population 2026/27]]</f>
        <v>1.2084487233499062</v>
      </c>
      <c r="Q2339" s="99">
        <v>8585.1459516450996</v>
      </c>
      <c r="R2339" s="16">
        <v>10407.981992098001</v>
      </c>
      <c r="S2339" s="17">
        <f>gp_need_index[[#This Row],[Normalised weighted population 2027/28]]/gp_need_index[[#This Row],[Registered population 2027/28]]</f>
        <v>1.2123244090106129</v>
      </c>
      <c r="T2339" s="99">
        <v>8593.6316681638891</v>
      </c>
      <c r="U2339" s="16">
        <v>10449.498731116601</v>
      </c>
      <c r="V2339" s="17">
        <f>gp_need_index[[#This Row],[Normalised weighted population 2028/29]]/gp_need_index[[#This Row],[Registered population 2028/29]]</f>
        <v>1.215958413696969</v>
      </c>
    </row>
    <row r="2340" spans="1:22" x14ac:dyDescent="0.2">
      <c r="A2340" s="6" t="s">
        <v>3066</v>
      </c>
      <c r="B2340" s="1" t="s">
        <v>8815</v>
      </c>
      <c r="C2340" s="95" t="s">
        <v>6275</v>
      </c>
      <c r="D2340" s="95" t="s">
        <v>6275</v>
      </c>
      <c r="E2340" s="95" t="s">
        <v>6652</v>
      </c>
      <c r="F2340" s="95" t="s">
        <v>6310</v>
      </c>
      <c r="G2340" s="95" t="s">
        <v>6310</v>
      </c>
      <c r="H2340" s="61">
        <v>5450.1653573172398</v>
      </c>
      <c r="I2340" s="61">
        <v>138.87850132877099</v>
      </c>
      <c r="J2340" s="123">
        <v>756910.79681820504</v>
      </c>
      <c r="K2340" s="99">
        <v>11746.166666666701</v>
      </c>
      <c r="L2340" s="16">
        <v>15239.319229301</v>
      </c>
      <c r="M2340" s="17">
        <f>gp_need_index[[#This Row],[Normalised weighted population (base year)]]/gp_need_index[[#This Row],[Registered population (base year)]]</f>
        <v>1.2973865995403568</v>
      </c>
      <c r="N2340" s="99">
        <v>11746.890904576099</v>
      </c>
      <c r="O2340" s="16">
        <v>15294.401373483</v>
      </c>
      <c r="P2340" s="17">
        <f>gp_need_index[[#This Row],[Normalised weighted population 2026/27]]/gp_need_index[[#This Row],[Registered population 2026/27]]</f>
        <v>1.3019956938158792</v>
      </c>
      <c r="Q2340" s="99">
        <v>11748.836035181699</v>
      </c>
      <c r="R2340" s="16">
        <v>15348.1672509282</v>
      </c>
      <c r="S2340" s="17">
        <f>gp_need_index[[#This Row],[Normalised weighted population 2027/28]]/gp_need_index[[#This Row],[Registered population 2027/28]]</f>
        <v>1.3063564088364465</v>
      </c>
      <c r="T2340" s="99">
        <v>11759.0124106163</v>
      </c>
      <c r="U2340" s="16">
        <v>15409.390056142</v>
      </c>
      <c r="V2340" s="17">
        <f>gp_need_index[[#This Row],[Normalised weighted population 2028/29]]/gp_need_index[[#This Row],[Registered population 2028/29]]</f>
        <v>1.3104323320749331</v>
      </c>
    </row>
    <row r="2341" spans="1:22" x14ac:dyDescent="0.2">
      <c r="A2341" s="6" t="s">
        <v>3644</v>
      </c>
      <c r="B2341" s="1" t="s">
        <v>8816</v>
      </c>
      <c r="C2341" s="95" t="s">
        <v>6275</v>
      </c>
      <c r="D2341" s="95" t="s">
        <v>6275</v>
      </c>
      <c r="E2341" s="95" t="s">
        <v>6652</v>
      </c>
      <c r="F2341" s="95" t="s">
        <v>6310</v>
      </c>
      <c r="G2341" s="95" t="s">
        <v>6310</v>
      </c>
      <c r="H2341" s="61">
        <v>5403.21062011719</v>
      </c>
      <c r="I2341" s="61">
        <v>72.417531768624798</v>
      </c>
      <c r="J2341" s="123">
        <v>391287.17673490703</v>
      </c>
      <c r="K2341" s="99">
        <v>6559.4166666666697</v>
      </c>
      <c r="L2341" s="16">
        <v>7878.0091678720801</v>
      </c>
      <c r="M2341" s="17">
        <f>gp_need_index[[#This Row],[Normalised weighted population (base year)]]/gp_need_index[[#This Row],[Registered population (base year)]]</f>
        <v>1.2010228299577568</v>
      </c>
      <c r="N2341" s="99">
        <v>6568.3189573519903</v>
      </c>
      <c r="O2341" s="16">
        <v>7906.4840380629603</v>
      </c>
      <c r="P2341" s="17">
        <f>gp_need_index[[#This Row],[Normalised weighted population 2026/27]]/gp_need_index[[#This Row],[Registered population 2026/27]]</f>
        <v>1.203730222207487</v>
      </c>
      <c r="Q2341" s="99">
        <v>6580.0158315086401</v>
      </c>
      <c r="R2341" s="16">
        <v>7934.2784604422604</v>
      </c>
      <c r="S2341" s="17">
        <f>gp_need_index[[#This Row],[Normalised weighted population 2027/28]]/gp_need_index[[#This Row],[Registered population 2027/28]]</f>
        <v>1.20581449400907</v>
      </c>
      <c r="T2341" s="99">
        <v>6595.8874018032202</v>
      </c>
      <c r="U2341" s="16">
        <v>7965.9277627174897</v>
      </c>
      <c r="V2341" s="17">
        <f>gp_need_index[[#This Row],[Normalised weighted population 2028/29]]/gp_need_index[[#This Row],[Registered population 2028/29]]</f>
        <v>1.2077113021274015</v>
      </c>
    </row>
    <row r="2342" spans="1:22" x14ac:dyDescent="0.2">
      <c r="A2342" s="6" t="s">
        <v>3659</v>
      </c>
      <c r="B2342" s="1" t="s">
        <v>8817</v>
      </c>
      <c r="C2342" s="95" t="s">
        <v>6275</v>
      </c>
      <c r="D2342" s="95" t="s">
        <v>6275</v>
      </c>
      <c r="E2342" s="95" t="s">
        <v>6652</v>
      </c>
      <c r="F2342" s="95" t="s">
        <v>6295</v>
      </c>
      <c r="G2342" s="95" t="s">
        <v>6295</v>
      </c>
      <c r="H2342" s="61">
        <v>5362.8566623263896</v>
      </c>
      <c r="I2342" s="61">
        <v>109.807608913593</v>
      </c>
      <c r="J2342" s="123">
        <v>588882.46703639103</v>
      </c>
      <c r="K2342" s="99">
        <v>9747.4166666666697</v>
      </c>
      <c r="L2342" s="16">
        <v>11856.3084863239</v>
      </c>
      <c r="M2342" s="17">
        <f>gp_need_index[[#This Row],[Normalised weighted population (base year)]]/gp_need_index[[#This Row],[Registered population (base year)]]</f>
        <v>1.2163539214312062</v>
      </c>
      <c r="N2342" s="99">
        <v>9796.7979077086293</v>
      </c>
      <c r="O2342" s="16">
        <v>11899.162821460801</v>
      </c>
      <c r="P2342" s="17">
        <f>gp_need_index[[#This Row],[Normalised weighted population 2026/27]]/gp_need_index[[#This Row],[Registered population 2026/27]]</f>
        <v>1.2145971503707269</v>
      </c>
      <c r="Q2342" s="99">
        <v>9843.0628949760594</v>
      </c>
      <c r="R2342" s="16">
        <v>11940.9930908735</v>
      </c>
      <c r="S2342" s="17">
        <f>gp_need_index[[#This Row],[Normalised weighted population 2027/28]]/gp_need_index[[#This Row],[Registered population 2027/28]]</f>
        <v>1.2131379447923911</v>
      </c>
      <c r="T2342" s="99">
        <v>9891.9087593958993</v>
      </c>
      <c r="U2342" s="16">
        <v>11988.624907891801</v>
      </c>
      <c r="V2342" s="17">
        <f>gp_need_index[[#This Row],[Normalised weighted population 2028/29]]/gp_need_index[[#This Row],[Registered population 2028/29]]</f>
        <v>1.2119627464723954</v>
      </c>
    </row>
    <row r="2343" spans="1:22" x14ac:dyDescent="0.2">
      <c r="A2343" s="6" t="s">
        <v>3628</v>
      </c>
      <c r="B2343" s="1" t="s">
        <v>8818</v>
      </c>
      <c r="C2343" s="95" t="s">
        <v>6275</v>
      </c>
      <c r="D2343" s="95" t="s">
        <v>6275</v>
      </c>
      <c r="E2343" s="95" t="s">
        <v>6652</v>
      </c>
      <c r="F2343" s="95" t="s">
        <v>6295</v>
      </c>
      <c r="G2343" s="95" t="s">
        <v>6295</v>
      </c>
      <c r="H2343" s="61">
        <v>5387.5062295236903</v>
      </c>
      <c r="I2343" s="61">
        <v>122.391672800717</v>
      </c>
      <c r="J2343" s="123">
        <v>659385.89965568995</v>
      </c>
      <c r="K2343" s="99">
        <v>13454.333333333299</v>
      </c>
      <c r="L2343" s="16">
        <v>13275.7945353584</v>
      </c>
      <c r="M2343" s="17">
        <f>gp_need_index[[#This Row],[Normalised weighted population (base year)]]/gp_need_index[[#This Row],[Registered population (base year)]]</f>
        <v>0.98673001526336745</v>
      </c>
      <c r="N2343" s="99">
        <v>13522.6723236947</v>
      </c>
      <c r="O2343" s="16">
        <v>13323.7795678736</v>
      </c>
      <c r="P2343" s="17">
        <f>gp_need_index[[#This Row],[Normalised weighted population 2026/27]]/gp_need_index[[#This Row],[Registered population 2026/27]]</f>
        <v>0.98529190450968807</v>
      </c>
      <c r="Q2343" s="99">
        <v>13584.6489176865</v>
      </c>
      <c r="R2343" s="16">
        <v>13370.617929301399</v>
      </c>
      <c r="S2343" s="17">
        <f>gp_need_index[[#This Row],[Normalised weighted population 2027/28]]/gp_need_index[[#This Row],[Registered population 2027/28]]</f>
        <v>0.98424464337047068</v>
      </c>
      <c r="T2343" s="99">
        <v>13648.482938263</v>
      </c>
      <c r="U2343" s="16">
        <v>13423.952423491501</v>
      </c>
      <c r="V2343" s="17">
        <f>gp_need_index[[#This Row],[Normalised weighted population 2028/29]]/gp_need_index[[#This Row],[Registered population 2028/29]]</f>
        <v>0.9835490496792112</v>
      </c>
    </row>
    <row r="2344" spans="1:22" x14ac:dyDescent="0.2">
      <c r="A2344" s="6" t="s">
        <v>3631</v>
      </c>
      <c r="B2344" s="1" t="s">
        <v>7848</v>
      </c>
      <c r="C2344" s="95" t="s">
        <v>6275</v>
      </c>
      <c r="D2344" s="95" t="s">
        <v>6275</v>
      </c>
      <c r="E2344" s="95" t="s">
        <v>6652</v>
      </c>
      <c r="F2344" s="95" t="s">
        <v>6295</v>
      </c>
      <c r="G2344" s="95" t="s">
        <v>6295</v>
      </c>
      <c r="H2344" s="61">
        <v>5213.2283935546902</v>
      </c>
      <c r="I2344" s="61">
        <v>36.0747471404256</v>
      </c>
      <c r="J2344" s="123">
        <v>188065.896082772</v>
      </c>
      <c r="K2344" s="99">
        <v>3529</v>
      </c>
      <c r="L2344" s="16">
        <v>3786.43855867507</v>
      </c>
      <c r="M2344" s="17">
        <f>gp_need_index[[#This Row],[Normalised weighted population (base year)]]/gp_need_index[[#This Row],[Registered population (base year)]]</f>
        <v>1.0729494357254379</v>
      </c>
      <c r="N2344" s="99">
        <v>3548.2210929715102</v>
      </c>
      <c r="O2344" s="16">
        <v>3800.1245476281802</v>
      </c>
      <c r="P2344" s="17">
        <f>gp_need_index[[#This Row],[Normalised weighted population 2026/27]]/gp_need_index[[#This Row],[Registered population 2026/27]]</f>
        <v>1.0709942949033397</v>
      </c>
      <c r="Q2344" s="99">
        <v>3566.3616028418401</v>
      </c>
      <c r="R2344" s="16">
        <v>3813.4834902709799</v>
      </c>
      <c r="S2344" s="17">
        <f>gp_need_index[[#This Row],[Normalised weighted population 2027/28]]/gp_need_index[[#This Row],[Registered population 2027/28]]</f>
        <v>1.0692924372088972</v>
      </c>
      <c r="T2344" s="99">
        <v>3585.3992704883399</v>
      </c>
      <c r="U2344" s="16">
        <v>3828.6952190131701</v>
      </c>
      <c r="V2344" s="17">
        <f>gp_need_index[[#This Row],[Normalised weighted population 2028/29]]/gp_need_index[[#This Row],[Registered population 2028/29]]</f>
        <v>1.0678574212159342</v>
      </c>
    </row>
    <row r="2345" spans="1:22" x14ac:dyDescent="0.2">
      <c r="A2345" s="6" t="s">
        <v>3063</v>
      </c>
      <c r="B2345" s="1" t="s">
        <v>8819</v>
      </c>
      <c r="C2345" s="95" t="s">
        <v>6275</v>
      </c>
      <c r="D2345" s="95" t="s">
        <v>6275</v>
      </c>
      <c r="E2345" s="95" t="s">
        <v>6652</v>
      </c>
      <c r="F2345" s="95" t="s">
        <v>6310</v>
      </c>
      <c r="G2345" s="95" t="s">
        <v>6310</v>
      </c>
      <c r="H2345" s="61">
        <v>5449.9492474724302</v>
      </c>
      <c r="I2345" s="61">
        <v>69.3585536123487</v>
      </c>
      <c r="J2345" s="123">
        <v>378000.59706539602</v>
      </c>
      <c r="K2345" s="99">
        <v>6134.6666666666697</v>
      </c>
      <c r="L2345" s="16">
        <v>7610.5028383278604</v>
      </c>
      <c r="M2345" s="17">
        <f>gp_need_index[[#This Row],[Normalised weighted population (base year)]]/gp_need_index[[#This Row],[Registered population (base year)]]</f>
        <v>1.2405731642568774</v>
      </c>
      <c r="N2345" s="99">
        <v>6132.4768043574304</v>
      </c>
      <c r="O2345" s="16">
        <v>7638.0108134762704</v>
      </c>
      <c r="P2345" s="17">
        <f>gp_need_index[[#This Row],[Normalised weighted population 2026/27]]/gp_need_index[[#This Row],[Registered population 2026/27]]</f>
        <v>1.2455017861704887</v>
      </c>
      <c r="Q2345" s="99">
        <v>6131.8724742617596</v>
      </c>
      <c r="R2345" s="16">
        <v>7664.8614461551397</v>
      </c>
      <c r="S2345" s="17">
        <f>gp_need_index[[#This Row],[Normalised weighted population 2027/28]]/gp_need_index[[#This Row],[Registered population 2027/28]]</f>
        <v>1.2500034008091374</v>
      </c>
      <c r="T2345" s="99">
        <v>6133.7491480898798</v>
      </c>
      <c r="U2345" s="16">
        <v>7695.4360621100204</v>
      </c>
      <c r="V2345" s="17">
        <f>gp_need_index[[#This Row],[Normalised weighted population 2028/29]]/gp_need_index[[#This Row],[Registered population 2028/29]]</f>
        <v>1.2546056052041952</v>
      </c>
    </row>
    <row r="2346" spans="1:22" x14ac:dyDescent="0.2">
      <c r="A2346" s="6" t="s">
        <v>3075</v>
      </c>
      <c r="B2346" s="1" t="s">
        <v>8820</v>
      </c>
      <c r="C2346" s="95" t="s">
        <v>6275</v>
      </c>
      <c r="D2346" s="95" t="s">
        <v>6275</v>
      </c>
      <c r="E2346" s="95" t="s">
        <v>6652</v>
      </c>
      <c r="F2346" s="95" t="s">
        <v>6310</v>
      </c>
      <c r="G2346" s="95" t="s">
        <v>6310</v>
      </c>
      <c r="H2346" s="61">
        <v>5498.1482747395803</v>
      </c>
      <c r="I2346" s="61">
        <v>24.227879253679902</v>
      </c>
      <c r="J2346" s="123">
        <v>133208.47251921901</v>
      </c>
      <c r="K2346" s="99">
        <v>2145.4166666666702</v>
      </c>
      <c r="L2346" s="16">
        <v>2681.9625843645099</v>
      </c>
      <c r="M2346" s="17">
        <f>gp_need_index[[#This Row],[Normalised weighted population (base year)]]/gp_need_index[[#This Row],[Registered population (base year)]]</f>
        <v>1.2500893770586159</v>
      </c>
      <c r="N2346" s="99">
        <v>2149.38688553272</v>
      </c>
      <c r="O2346" s="16">
        <v>2691.6564720992501</v>
      </c>
      <c r="P2346" s="17">
        <f>gp_need_index[[#This Row],[Normalised weighted population 2026/27]]/gp_need_index[[#This Row],[Registered population 2026/27]]</f>
        <v>1.2522903578766975</v>
      </c>
      <c r="Q2346" s="99">
        <v>2154.5207644756201</v>
      </c>
      <c r="R2346" s="16">
        <v>2701.1187105007102</v>
      </c>
      <c r="S2346" s="17">
        <f>gp_need_index[[#This Row],[Normalised weighted population 2027/28]]/gp_need_index[[#This Row],[Registered population 2027/28]]</f>
        <v>1.2536981564705989</v>
      </c>
      <c r="T2346" s="99">
        <v>2161.9663474188301</v>
      </c>
      <c r="U2346" s="16">
        <v>2711.8932910723502</v>
      </c>
      <c r="V2346" s="17">
        <f>gp_need_index[[#This Row],[Normalised weighted population 2028/29]]/gp_need_index[[#This Row],[Registered population 2028/29]]</f>
        <v>1.2543642477645767</v>
      </c>
    </row>
    <row r="2347" spans="1:22" x14ac:dyDescent="0.2">
      <c r="A2347" s="6" t="s">
        <v>3638</v>
      </c>
      <c r="B2347" s="1" t="s">
        <v>8821</v>
      </c>
      <c r="C2347" s="95" t="s">
        <v>6275</v>
      </c>
      <c r="D2347" s="95" t="s">
        <v>6275</v>
      </c>
      <c r="E2347" s="95" t="s">
        <v>6652</v>
      </c>
      <c r="F2347" s="95" t="s">
        <v>6295</v>
      </c>
      <c r="G2347" s="95" t="s">
        <v>6295</v>
      </c>
      <c r="H2347" s="61">
        <v>5275.0651198167097</v>
      </c>
      <c r="I2347" s="61">
        <v>102.960636630192</v>
      </c>
      <c r="J2347" s="123">
        <v>543124.06300204701</v>
      </c>
      <c r="K2347" s="99">
        <v>10490.083333333299</v>
      </c>
      <c r="L2347" s="16">
        <v>10935.028291307501</v>
      </c>
      <c r="M2347" s="17">
        <f>gp_need_index[[#This Row],[Normalised weighted population (base year)]]/gp_need_index[[#This Row],[Registered population (base year)]]</f>
        <v>1.0424157696212331</v>
      </c>
      <c r="N2347" s="99">
        <v>10542.363281890201</v>
      </c>
      <c r="O2347" s="16">
        <v>10974.552681860199</v>
      </c>
      <c r="P2347" s="17">
        <f>gp_need_index[[#This Row],[Normalised weighted population 2026/27]]/gp_need_index[[#This Row],[Registered population 2026/27]]</f>
        <v>1.0409954948822926</v>
      </c>
      <c r="Q2347" s="99">
        <v>10591.615996452199</v>
      </c>
      <c r="R2347" s="16">
        <v>11013.1325804846</v>
      </c>
      <c r="S2347" s="17">
        <f>gp_need_index[[#This Row],[Normalised weighted population 2027/28]]/gp_need_index[[#This Row],[Registered population 2027/28]]</f>
        <v>1.0397971928149201</v>
      </c>
      <c r="T2347" s="99">
        <v>10642.954113978099</v>
      </c>
      <c r="U2347" s="16">
        <v>11057.063224433399</v>
      </c>
      <c r="V2347" s="17">
        <f>gp_need_index[[#This Row],[Normalised weighted population 2028/29]]/gp_need_index[[#This Row],[Registered population 2028/29]]</f>
        <v>1.0389092263313833</v>
      </c>
    </row>
    <row r="2348" spans="1:22" x14ac:dyDescent="0.2">
      <c r="A2348" s="6" t="s">
        <v>3653</v>
      </c>
      <c r="B2348" s="1" t="s">
        <v>8822</v>
      </c>
      <c r="C2348" s="95" t="s">
        <v>6275</v>
      </c>
      <c r="D2348" s="95" t="s">
        <v>6275</v>
      </c>
      <c r="E2348" s="95" t="s">
        <v>6652</v>
      </c>
      <c r="F2348" s="95" t="s">
        <v>6295</v>
      </c>
      <c r="G2348" s="95" t="s">
        <v>6295</v>
      </c>
      <c r="H2348" s="61">
        <v>5345.5925539852497</v>
      </c>
      <c r="I2348" s="61">
        <v>155.68677632315499</v>
      </c>
      <c r="J2348" s="123">
        <v>832238.07226702594</v>
      </c>
      <c r="K2348" s="99">
        <v>14803</v>
      </c>
      <c r="L2348" s="16">
        <v>16755.926472933399</v>
      </c>
      <c r="M2348" s="17">
        <f>gp_need_index[[#This Row],[Normalised weighted population (base year)]]/gp_need_index[[#This Row],[Registered population (base year)]]</f>
        <v>1.1319277493030737</v>
      </c>
      <c r="N2348" s="99">
        <v>14876.8386614844</v>
      </c>
      <c r="O2348" s="16">
        <v>16816.490356660601</v>
      </c>
      <c r="P2348" s="17">
        <f>gp_need_index[[#This Row],[Normalised weighted population 2026/27]]/gp_need_index[[#This Row],[Registered population 2026/27]]</f>
        <v>1.1303806365930342</v>
      </c>
      <c r="Q2348" s="99">
        <v>14949.2979631282</v>
      </c>
      <c r="R2348" s="16">
        <v>16875.606979632401</v>
      </c>
      <c r="S2348" s="17">
        <f>gp_need_index[[#This Row],[Normalised weighted population 2027/28]]/gp_need_index[[#This Row],[Registered population 2027/28]]</f>
        <v>1.1288561523929324</v>
      </c>
      <c r="T2348" s="99">
        <v>15023.374154872399</v>
      </c>
      <c r="U2348" s="16">
        <v>16942.922639025899</v>
      </c>
      <c r="V2348" s="17">
        <f>gp_need_index[[#This Row],[Normalised weighted population 2028/29]]/gp_need_index[[#This Row],[Registered population 2028/29]]</f>
        <v>1.1277707966509607</v>
      </c>
    </row>
    <row r="2349" spans="1:22" x14ac:dyDescent="0.2">
      <c r="A2349" s="6" t="s">
        <v>3654</v>
      </c>
      <c r="B2349" s="1" t="s">
        <v>8823</v>
      </c>
      <c r="C2349" s="95" t="s">
        <v>6275</v>
      </c>
      <c r="D2349" s="95" t="s">
        <v>6275</v>
      </c>
      <c r="E2349" s="95" t="s">
        <v>6652</v>
      </c>
      <c r="F2349" s="95" t="s">
        <v>6310</v>
      </c>
      <c r="G2349" s="95" t="s">
        <v>6310</v>
      </c>
      <c r="H2349" s="61">
        <v>5282.2356109619104</v>
      </c>
      <c r="I2349" s="61">
        <v>45.914917296938498</v>
      </c>
      <c r="J2349" s="123">
        <v>242533.41122025999</v>
      </c>
      <c r="K2349" s="99">
        <v>4262.25</v>
      </c>
      <c r="L2349" s="16">
        <v>4883.0642829958097</v>
      </c>
      <c r="M2349" s="17">
        <f>gp_need_index[[#This Row],[Normalised weighted population (base year)]]/gp_need_index[[#This Row],[Registered population (base year)]]</f>
        <v>1.1456541223522341</v>
      </c>
      <c r="N2349" s="99">
        <v>4268.74607299543</v>
      </c>
      <c r="O2349" s="16">
        <v>4900.7139986319798</v>
      </c>
      <c r="P2349" s="17">
        <f>gp_need_index[[#This Row],[Normalised weighted population 2026/27]]/gp_need_index[[#This Row],[Registered population 2026/27]]</f>
        <v>1.1480453310714476</v>
      </c>
      <c r="Q2349" s="99">
        <v>4275.1171354944299</v>
      </c>
      <c r="R2349" s="16">
        <v>4917.9419490309601</v>
      </c>
      <c r="S2349" s="17">
        <f>gp_need_index[[#This Row],[Normalised weighted population 2027/28]]/gp_need_index[[#This Row],[Registered population 2027/28]]</f>
        <v>1.1503642574374013</v>
      </c>
      <c r="T2349" s="99">
        <v>4285.7149197735598</v>
      </c>
      <c r="U2349" s="16">
        <v>4937.5592881617904</v>
      </c>
      <c r="V2349" s="17">
        <f>gp_need_index[[#This Row],[Normalised weighted population 2028/29]]/gp_need_index[[#This Row],[Registered population 2028/29]]</f>
        <v>1.1520969967882677</v>
      </c>
    </row>
    <row r="2350" spans="1:22" x14ac:dyDescent="0.2">
      <c r="A2350" s="6" t="s">
        <v>3666</v>
      </c>
      <c r="B2350" s="1" t="s">
        <v>8824</v>
      </c>
      <c r="C2350" s="95" t="s">
        <v>6275</v>
      </c>
      <c r="D2350" s="95" t="s">
        <v>6275</v>
      </c>
      <c r="E2350" s="95" t="s">
        <v>6652</v>
      </c>
      <c r="F2350" s="95" t="s">
        <v>6295</v>
      </c>
      <c r="G2350" s="95" t="s">
        <v>6295</v>
      </c>
      <c r="H2350" s="61">
        <v>5350.2354329427098</v>
      </c>
      <c r="I2350" s="61">
        <v>28.2510913063789</v>
      </c>
      <c r="J2350" s="123">
        <v>151149.98972668801</v>
      </c>
      <c r="K2350" s="99">
        <v>3475.6666666666702</v>
      </c>
      <c r="L2350" s="16">
        <v>3043.1894413891</v>
      </c>
      <c r="M2350" s="17">
        <f>gp_need_index[[#This Row],[Normalised weighted population (base year)]]/gp_need_index[[#This Row],[Registered population (base year)]]</f>
        <v>0.87556999368632304</v>
      </c>
      <c r="N2350" s="99">
        <v>3495.39386636567</v>
      </c>
      <c r="O2350" s="16">
        <v>3054.1889747056198</v>
      </c>
      <c r="P2350" s="17">
        <f>gp_need_index[[#This Row],[Normalised weighted population 2026/27]]/gp_need_index[[#This Row],[Registered population 2026/27]]</f>
        <v>0.8737753430577504</v>
      </c>
      <c r="Q2350" s="99">
        <v>3513.4524703110801</v>
      </c>
      <c r="R2350" s="16">
        <v>3064.92565841743</v>
      </c>
      <c r="S2350" s="17">
        <f>gp_need_index[[#This Row],[Normalised weighted population 2027/28]]/gp_need_index[[#This Row],[Registered population 2027/28]]</f>
        <v>0.87234015098148243</v>
      </c>
      <c r="T2350" s="99">
        <v>3533.3877816869599</v>
      </c>
      <c r="U2350" s="16">
        <v>3077.15144039596</v>
      </c>
      <c r="V2350" s="17">
        <f>gp_need_index[[#This Row],[Normalised weighted population 2028/29]]/gp_need_index[[#This Row],[Registered population 2028/29]]</f>
        <v>0.87087849693271502</v>
      </c>
    </row>
    <row r="2351" spans="1:22" x14ac:dyDescent="0.2">
      <c r="A2351" s="6" t="s">
        <v>3073</v>
      </c>
      <c r="B2351" s="1" t="s">
        <v>12338</v>
      </c>
      <c r="C2351" s="95" t="s">
        <v>6275</v>
      </c>
      <c r="D2351" s="95" t="s">
        <v>6275</v>
      </c>
      <c r="E2351" s="95" t="s">
        <v>6652</v>
      </c>
      <c r="F2351" s="95" t="s">
        <v>6310</v>
      </c>
      <c r="G2351" s="95" t="s">
        <v>6310</v>
      </c>
      <c r="H2351" s="61">
        <v>5468.31406102036</v>
      </c>
      <c r="I2351" s="61">
        <v>139.66541716848499</v>
      </c>
      <c r="J2351" s="123">
        <v>763734.36454069999</v>
      </c>
      <c r="K2351" s="99">
        <v>10830.583333333299</v>
      </c>
      <c r="L2351" s="16">
        <v>15376.702032192699</v>
      </c>
      <c r="M2351" s="17">
        <f>gp_need_index[[#This Row],[Normalised weighted population (base year)]]/gp_need_index[[#This Row],[Registered population (base year)]]</f>
        <v>1.419748277534397</v>
      </c>
      <c r="N2351" s="99">
        <v>10825.9442263869</v>
      </c>
      <c r="O2351" s="16">
        <v>15432.2807431336</v>
      </c>
      <c r="P2351" s="17">
        <f>gp_need_index[[#This Row],[Normalised weighted population 2026/27]]/gp_need_index[[#This Row],[Registered population 2026/27]]</f>
        <v>1.4254905087649836</v>
      </c>
      <c r="Q2351" s="99">
        <v>10822.483539069701</v>
      </c>
      <c r="R2351" s="16">
        <v>15486.5313211636</v>
      </c>
      <c r="S2351" s="17">
        <f>gp_need_index[[#This Row],[Normalised weighted population 2027/28]]/gp_need_index[[#This Row],[Registered population 2027/28]]</f>
        <v>1.4309591015090442</v>
      </c>
      <c r="T2351" s="99">
        <v>10831.3983748881</v>
      </c>
      <c r="U2351" s="16">
        <v>15548.3060513325</v>
      </c>
      <c r="V2351" s="17">
        <f>gp_need_index[[#This Row],[Normalised weighted population 2028/29]]/gp_need_index[[#This Row],[Registered population 2028/29]]</f>
        <v>1.4354846450279446</v>
      </c>
    </row>
    <row r="2352" spans="1:22" x14ac:dyDescent="0.2">
      <c r="A2352" s="6" t="s">
        <v>3048</v>
      </c>
      <c r="B2352" s="1" t="s">
        <v>8825</v>
      </c>
      <c r="C2352" s="95" t="s">
        <v>6275</v>
      </c>
      <c r="D2352" s="95" t="s">
        <v>6275</v>
      </c>
      <c r="E2352" s="95" t="s">
        <v>6652</v>
      </c>
      <c r="F2352" s="95" t="s">
        <v>6310</v>
      </c>
      <c r="G2352" s="95" t="s">
        <v>6310</v>
      </c>
      <c r="H2352" s="61">
        <v>5388.1960584852404</v>
      </c>
      <c r="I2352" s="61">
        <v>55.013450659710898</v>
      </c>
      <c r="J2352" s="123">
        <v>296423.25800832699</v>
      </c>
      <c r="K2352" s="99">
        <v>5048.6666666666697</v>
      </c>
      <c r="L2352" s="16">
        <v>5968.0594790925097</v>
      </c>
      <c r="M2352" s="17">
        <f>gp_need_index[[#This Row],[Normalised weighted population (base year)]]/gp_need_index[[#This Row],[Registered population (base year)]]</f>
        <v>1.1821060634674183</v>
      </c>
      <c r="N2352" s="99">
        <v>5049.6952051186599</v>
      </c>
      <c r="O2352" s="16">
        <v>5989.6308831537899</v>
      </c>
      <c r="P2352" s="17">
        <f>gp_need_index[[#This Row],[Normalised weighted population 2026/27]]/gp_need_index[[#This Row],[Registered population 2026/27]]</f>
        <v>1.1861371112225461</v>
      </c>
      <c r="Q2352" s="99">
        <v>5054.1168104273602</v>
      </c>
      <c r="R2352" s="16">
        <v>6010.6868076154096</v>
      </c>
      <c r="S2352" s="17">
        <f>gp_need_index[[#This Row],[Normalised weighted population 2027/28]]/gp_need_index[[#This Row],[Registered population 2027/28]]</f>
        <v>1.1892655102894554</v>
      </c>
      <c r="T2352" s="99">
        <v>5058.6408594014702</v>
      </c>
      <c r="U2352" s="16">
        <v>6034.6630323728796</v>
      </c>
      <c r="V2352" s="17">
        <f>gp_need_index[[#This Row],[Normalised weighted population 2028/29]]/gp_need_index[[#This Row],[Registered population 2028/29]]</f>
        <v>1.1929415825512648</v>
      </c>
    </row>
    <row r="2353" spans="1:22" x14ac:dyDescent="0.2">
      <c r="A2353" s="6" t="s">
        <v>3660</v>
      </c>
      <c r="B2353" s="1" t="s">
        <v>8826</v>
      </c>
      <c r="C2353" s="95" t="s">
        <v>6275</v>
      </c>
      <c r="D2353" s="95" t="s">
        <v>6275</v>
      </c>
      <c r="E2353" s="95" t="s">
        <v>6652</v>
      </c>
      <c r="F2353" s="95" t="s">
        <v>6310</v>
      </c>
      <c r="G2353" s="95" t="s">
        <v>6310</v>
      </c>
      <c r="H2353" s="61">
        <v>5299.9991106305797</v>
      </c>
      <c r="I2353" s="61">
        <v>55.219121508828103</v>
      </c>
      <c r="J2353" s="123">
        <v>292661.29488659097</v>
      </c>
      <c r="K2353" s="99">
        <v>4454.25</v>
      </c>
      <c r="L2353" s="16">
        <v>5892.3177177357102</v>
      </c>
      <c r="M2353" s="17">
        <f>gp_need_index[[#This Row],[Normalised weighted population (base year)]]/gp_need_index[[#This Row],[Registered population (base year)]]</f>
        <v>1.3228529421868351</v>
      </c>
      <c r="N2353" s="99">
        <v>4457.2166563123301</v>
      </c>
      <c r="O2353" s="16">
        <v>5913.6153550652298</v>
      </c>
      <c r="P2353" s="17">
        <f>gp_need_index[[#This Row],[Normalised weighted population 2026/27]]/gp_need_index[[#This Row],[Registered population 2026/27]]</f>
        <v>1.3267507081331444</v>
      </c>
      <c r="Q2353" s="99">
        <v>4460.1980792087597</v>
      </c>
      <c r="R2353" s="16">
        <v>5934.4040548432904</v>
      </c>
      <c r="S2353" s="17">
        <f>gp_need_index[[#This Row],[Normalised weighted population 2027/28]]/gp_need_index[[#This Row],[Registered population 2027/28]]</f>
        <v>1.3305247770287492</v>
      </c>
      <c r="T2353" s="99">
        <v>4467.6396755679198</v>
      </c>
      <c r="U2353" s="16">
        <v>5958.0759928388497</v>
      </c>
      <c r="V2353" s="17">
        <f>gp_need_index[[#This Row],[Normalised weighted population 2028/29]]/gp_need_index[[#This Row],[Registered population 2028/29]]</f>
        <v>1.3336071002819778</v>
      </c>
    </row>
    <row r="2354" spans="1:22" x14ac:dyDescent="0.2">
      <c r="A2354" s="6" t="s">
        <v>3059</v>
      </c>
      <c r="B2354" s="1" t="s">
        <v>8827</v>
      </c>
      <c r="C2354" s="95" t="s">
        <v>6275</v>
      </c>
      <c r="D2354" s="95" t="s">
        <v>6275</v>
      </c>
      <c r="E2354" s="95" t="s">
        <v>6652</v>
      </c>
      <c r="F2354" s="95" t="s">
        <v>6310</v>
      </c>
      <c r="G2354" s="95" t="s">
        <v>6310</v>
      </c>
      <c r="H2354" s="61">
        <v>5327.2023925781205</v>
      </c>
      <c r="I2354" s="61">
        <v>67.707644905114705</v>
      </c>
      <c r="J2354" s="123">
        <v>360692.32793435699</v>
      </c>
      <c r="K2354" s="99">
        <v>4236.4166666666697</v>
      </c>
      <c r="L2354" s="16">
        <v>7262.0255280512301</v>
      </c>
      <c r="M2354" s="17">
        <f>gp_need_index[[#This Row],[Normalised weighted population (base year)]]/gp_need_index[[#This Row],[Registered population (base year)]]</f>
        <v>1.7141905764819856</v>
      </c>
      <c r="N2354" s="99">
        <v>4231.9915894853903</v>
      </c>
      <c r="O2354" s="16">
        <v>7288.2739405407001</v>
      </c>
      <c r="P2354" s="17">
        <f>gp_need_index[[#This Row],[Normalised weighted population 2026/27]]/gp_need_index[[#This Row],[Registered population 2026/27]]</f>
        <v>1.7221853556251876</v>
      </c>
      <c r="Q2354" s="99">
        <v>4229.1213602750804</v>
      </c>
      <c r="R2354" s="16">
        <v>7313.8951096146102</v>
      </c>
      <c r="S2354" s="17">
        <f>gp_need_index[[#This Row],[Normalised weighted population 2027/28]]/gp_need_index[[#This Row],[Registered population 2027/28]]</f>
        <v>1.7294124444655055</v>
      </c>
      <c r="T2354" s="99">
        <v>4231.0096311237003</v>
      </c>
      <c r="U2354" s="16">
        <v>7343.0697444963598</v>
      </c>
      <c r="V2354" s="17">
        <f>gp_need_index[[#This Row],[Normalised weighted population 2028/29]]/gp_need_index[[#This Row],[Registered population 2028/29]]</f>
        <v>1.7355360504216431</v>
      </c>
    </row>
    <row r="2355" spans="1:22" x14ac:dyDescent="0.2">
      <c r="A2355" s="6" t="s">
        <v>3047</v>
      </c>
      <c r="B2355" s="1" t="s">
        <v>8828</v>
      </c>
      <c r="C2355" s="95" t="s">
        <v>6275</v>
      </c>
      <c r="D2355" s="95" t="s">
        <v>6275</v>
      </c>
      <c r="E2355" s="95" t="s">
        <v>6652</v>
      </c>
      <c r="F2355" s="95" t="s">
        <v>6310</v>
      </c>
      <c r="G2355" s="95" t="s">
        <v>6310</v>
      </c>
      <c r="H2355" s="61">
        <v>5410.49928461119</v>
      </c>
      <c r="I2355" s="61">
        <v>267.50476425878998</v>
      </c>
      <c r="J2355" s="123">
        <v>1447334.3356522699</v>
      </c>
      <c r="K2355" s="99">
        <v>20414.333333333299</v>
      </c>
      <c r="L2355" s="16">
        <v>29140.012357137399</v>
      </c>
      <c r="M2355" s="17">
        <f>gp_need_index[[#This Row],[Normalised weighted population (base year)]]/gp_need_index[[#This Row],[Registered population (base year)]]</f>
        <v>1.4274290461181252</v>
      </c>
      <c r="N2355" s="99">
        <v>20390.989349710799</v>
      </c>
      <c r="O2355" s="16">
        <v>29245.338214412899</v>
      </c>
      <c r="P2355" s="17">
        <f>gp_need_index[[#This Row],[Normalised weighted population 2026/27]]/gp_need_index[[#This Row],[Registered population 2026/27]]</f>
        <v>1.4342285071532186</v>
      </c>
      <c r="Q2355" s="99">
        <v>20369.466544577699</v>
      </c>
      <c r="R2355" s="16">
        <v>29348.147159456399</v>
      </c>
      <c r="S2355" s="17">
        <f>gp_need_index[[#This Row],[Normalised weighted population 2027/28]]/gp_need_index[[#This Row],[Registered population 2027/28]]</f>
        <v>1.4407911515615417</v>
      </c>
      <c r="T2355" s="99">
        <v>20361.970542864001</v>
      </c>
      <c r="U2355" s="16">
        <v>29465.2149413976</v>
      </c>
      <c r="V2355" s="17">
        <f>gp_need_index[[#This Row],[Normalised weighted population 2028/29]]/gp_need_index[[#This Row],[Registered population 2028/29]]</f>
        <v>1.4470708951950575</v>
      </c>
    </row>
    <row r="2356" spans="1:22" x14ac:dyDescent="0.2">
      <c r="A2356" s="6" t="s">
        <v>3649</v>
      </c>
      <c r="B2356" s="1" t="s">
        <v>8829</v>
      </c>
      <c r="C2356" s="95" t="s">
        <v>6275</v>
      </c>
      <c r="D2356" s="95" t="s">
        <v>6275</v>
      </c>
      <c r="E2356" s="95" t="s">
        <v>6652</v>
      </c>
      <c r="F2356" s="95" t="s">
        <v>6295</v>
      </c>
      <c r="G2356" s="95" t="s">
        <v>6295</v>
      </c>
      <c r="H2356" s="61">
        <v>5269.7985968338799</v>
      </c>
      <c r="I2356" s="61">
        <v>36.085569464040503</v>
      </c>
      <c r="J2356" s="123">
        <v>190163.68332755199</v>
      </c>
      <c r="K2356" s="99">
        <v>3456.1666666666702</v>
      </c>
      <c r="L2356" s="16">
        <v>3828.6745125453799</v>
      </c>
      <c r="M2356" s="17">
        <f>gp_need_index[[#This Row],[Normalised weighted population (base year)]]/gp_need_index[[#This Row],[Registered population (base year)]]</f>
        <v>1.1077806372798504</v>
      </c>
      <c r="N2356" s="99">
        <v>3474.6571195215402</v>
      </c>
      <c r="O2356" s="16">
        <v>3842.51316231396</v>
      </c>
      <c r="P2356" s="17">
        <f>gp_need_index[[#This Row],[Normalised weighted population 2026/27]]/gp_need_index[[#This Row],[Registered population 2026/27]]</f>
        <v>1.1058683001340499</v>
      </c>
      <c r="Q2356" s="99">
        <v>3493.7235014286098</v>
      </c>
      <c r="R2356" s="16">
        <v>3856.02111772337</v>
      </c>
      <c r="S2356" s="17">
        <f>gp_need_index[[#This Row],[Normalised weighted population 2027/28]]/gp_need_index[[#This Row],[Registered population 2027/28]]</f>
        <v>1.1036995675664127</v>
      </c>
      <c r="T2356" s="99">
        <v>3513.1936619909702</v>
      </c>
      <c r="U2356" s="16">
        <v>3871.40252619585</v>
      </c>
      <c r="V2356" s="17">
        <f>gp_need_index[[#This Row],[Normalised weighted population 2028/29]]/gp_need_index[[#This Row],[Registered population 2028/29]]</f>
        <v>1.1019610356469443</v>
      </c>
    </row>
    <row r="2357" spans="1:22" x14ac:dyDescent="0.2">
      <c r="A2357" s="6" t="s">
        <v>3071</v>
      </c>
      <c r="B2357" s="1" t="s">
        <v>8830</v>
      </c>
      <c r="C2357" s="95" t="s">
        <v>6275</v>
      </c>
      <c r="D2357" s="95" t="s">
        <v>6275</v>
      </c>
      <c r="E2357" s="95" t="s">
        <v>6652</v>
      </c>
      <c r="F2357" s="95" t="s">
        <v>6310</v>
      </c>
      <c r="G2357" s="95" t="s">
        <v>6310</v>
      </c>
      <c r="H2357" s="61">
        <v>5333.7605468749998</v>
      </c>
      <c r="I2357" s="61">
        <v>133.376342010153</v>
      </c>
      <c r="J2357" s="123">
        <v>711397.47090026096</v>
      </c>
      <c r="K2357" s="99">
        <v>11018.666666666701</v>
      </c>
      <c r="L2357" s="16">
        <v>14322.973332576599</v>
      </c>
      <c r="M2357" s="17">
        <f>gp_need_index[[#This Row],[Normalised weighted population (base year)]]/gp_need_index[[#This Row],[Registered population (base year)]]</f>
        <v>1.2998826233582303</v>
      </c>
      <c r="N2357" s="99">
        <v>11021.152651267101</v>
      </c>
      <c r="O2357" s="16">
        <v>14374.743367074199</v>
      </c>
      <c r="P2357" s="17">
        <f>gp_need_index[[#This Row],[Normalised weighted population 2026/27]]/gp_need_index[[#This Row],[Registered population 2026/27]]</f>
        <v>1.3042867494827355</v>
      </c>
      <c r="Q2357" s="99">
        <v>11025.1397654133</v>
      </c>
      <c r="R2357" s="16">
        <v>14425.2762824402</v>
      </c>
      <c r="S2357" s="17">
        <f>gp_need_index[[#This Row],[Normalised weighted population 2027/28]]/gp_need_index[[#This Row],[Registered population 2027/28]]</f>
        <v>1.308398495563148</v>
      </c>
      <c r="T2357" s="99">
        <v>11036.6027105003</v>
      </c>
      <c r="U2357" s="16">
        <v>14482.817737752501</v>
      </c>
      <c r="V2357" s="17">
        <f>gp_need_index[[#This Row],[Normalised weighted population 2028/29]]/gp_need_index[[#This Row],[Registered population 2028/29]]</f>
        <v>1.3122532465514454</v>
      </c>
    </row>
    <row r="2358" spans="1:22" x14ac:dyDescent="0.2">
      <c r="A2358" s="6" t="s">
        <v>3635</v>
      </c>
      <c r="B2358" s="1" t="s">
        <v>8831</v>
      </c>
      <c r="C2358" s="95" t="s">
        <v>6275</v>
      </c>
      <c r="D2358" s="95" t="s">
        <v>6275</v>
      </c>
      <c r="E2358" s="95" t="s">
        <v>6652</v>
      </c>
      <c r="F2358" s="95" t="s">
        <v>6295</v>
      </c>
      <c r="G2358" s="95" t="s">
        <v>6295</v>
      </c>
      <c r="H2358" s="61">
        <v>5460.68408203125</v>
      </c>
      <c r="I2358" s="61"/>
      <c r="J2358" s="123"/>
      <c r="K2358" s="99">
        <v>1</v>
      </c>
      <c r="L2358" s="16"/>
      <c r="M2358" s="17">
        <f>gp_need_index[[#This Row],[Normalised weighted population (base year)]]/gp_need_index[[#This Row],[Registered population (base year)]]</f>
        <v>0</v>
      </c>
      <c r="N2358" s="99">
        <v>1.0043803551400201</v>
      </c>
      <c r="O2358" s="16"/>
      <c r="P2358" s="17">
        <f>gp_need_index[[#This Row],[Normalised weighted population 2026/27]]/gp_need_index[[#This Row],[Registered population 2026/27]]</f>
        <v>0</v>
      </c>
      <c r="Q2358" s="99">
        <v>0.95232923325379804</v>
      </c>
      <c r="R2358" s="16"/>
      <c r="S2358" s="17">
        <f>gp_need_index[[#This Row],[Normalised weighted population 2027/28]]/gp_need_index[[#This Row],[Registered population 2027/28]]</f>
        <v>0</v>
      </c>
      <c r="T2358" s="99">
        <v>0.93089682051515799</v>
      </c>
      <c r="U2358" s="16"/>
      <c r="V2358" s="17">
        <f>gp_need_index[[#This Row],[Normalised weighted population 2028/29]]/gp_need_index[[#This Row],[Registered population 2028/29]]</f>
        <v>0</v>
      </c>
    </row>
    <row r="2359" spans="1:22" x14ac:dyDescent="0.2">
      <c r="A2359" s="6" t="s">
        <v>3651</v>
      </c>
      <c r="B2359" s="1" t="s">
        <v>8832</v>
      </c>
      <c r="C2359" s="95" t="s">
        <v>6275</v>
      </c>
      <c r="D2359" s="95" t="s">
        <v>6275</v>
      </c>
      <c r="E2359" s="95" t="s">
        <v>6652</v>
      </c>
      <c r="F2359" s="95" t="s">
        <v>6295</v>
      </c>
      <c r="G2359" s="95" t="s">
        <v>6295</v>
      </c>
      <c r="H2359" s="61">
        <v>5365.7551367187498</v>
      </c>
      <c r="I2359" s="61">
        <v>157.97606060089799</v>
      </c>
      <c r="J2359" s="123">
        <v>847660.85864786105</v>
      </c>
      <c r="K2359" s="99">
        <v>12798.833333333299</v>
      </c>
      <c r="L2359" s="16">
        <v>17066.442277504899</v>
      </c>
      <c r="M2359" s="17">
        <f>gp_need_index[[#This Row],[Normalised weighted population (base year)]]/gp_need_index[[#This Row],[Registered population (base year)]]</f>
        <v>1.3334373401876429</v>
      </c>
      <c r="N2359" s="99">
        <v>12857.509856054499</v>
      </c>
      <c r="O2359" s="16">
        <v>17128.1285129633</v>
      </c>
      <c r="P2359" s="17">
        <f>gp_need_index[[#This Row],[Normalised weighted population 2026/27]]/gp_need_index[[#This Row],[Registered population 2026/27]]</f>
        <v>1.3321497478687756</v>
      </c>
      <c r="Q2359" s="99">
        <v>12913.9634303274</v>
      </c>
      <c r="R2359" s="16">
        <v>17188.340667463799</v>
      </c>
      <c r="S2359" s="17">
        <f>gp_need_index[[#This Row],[Normalised weighted population 2027/28]]/gp_need_index[[#This Row],[Registered population 2027/28]]</f>
        <v>1.3309887983032669</v>
      </c>
      <c r="T2359" s="99">
        <v>12974.640959382001</v>
      </c>
      <c r="U2359" s="16">
        <v>17256.903800470402</v>
      </c>
      <c r="V2359" s="17">
        <f>gp_need_index[[#This Row],[Normalised weighted population 2028/29]]/gp_need_index[[#This Row],[Registered population 2028/29]]</f>
        <v>1.3300486583400895</v>
      </c>
    </row>
    <row r="2360" spans="1:22" x14ac:dyDescent="0.2">
      <c r="A2360" s="6" t="s">
        <v>3049</v>
      </c>
      <c r="B2360" s="1" t="s">
        <v>8833</v>
      </c>
      <c r="C2360" s="95" t="s">
        <v>6275</v>
      </c>
      <c r="D2360" s="95" t="s">
        <v>6275</v>
      </c>
      <c r="E2360" s="95" t="s">
        <v>6652</v>
      </c>
      <c r="F2360" s="95" t="s">
        <v>6310</v>
      </c>
      <c r="G2360" s="95" t="s">
        <v>6310</v>
      </c>
      <c r="H2360" s="61">
        <v>5382.81396484375</v>
      </c>
      <c r="I2360" s="61">
        <v>70.1544955908047</v>
      </c>
      <c r="J2360" s="123">
        <v>377628.598562753</v>
      </c>
      <c r="K2360" s="99">
        <v>5900.75</v>
      </c>
      <c r="L2360" s="16">
        <v>7603.01317909929</v>
      </c>
      <c r="M2360" s="17">
        <f>gp_need_index[[#This Row],[Normalised weighted population (base year)]]/gp_need_index[[#This Row],[Registered population (base year)]]</f>
        <v>1.2884825113924994</v>
      </c>
      <c r="N2360" s="99">
        <v>5894.3557243004498</v>
      </c>
      <c r="O2360" s="16">
        <v>7630.4940830588002</v>
      </c>
      <c r="P2360" s="17">
        <f>gp_need_index[[#This Row],[Normalised weighted population 2026/27]]/gp_need_index[[#This Row],[Registered population 2026/27]]</f>
        <v>1.2945425149013037</v>
      </c>
      <c r="Q2360" s="99">
        <v>5890.75336697887</v>
      </c>
      <c r="R2360" s="16">
        <v>7657.3182914536101</v>
      </c>
      <c r="S2360" s="17">
        <f>gp_need_index[[#This Row],[Normalised weighted population 2027/28]]/gp_need_index[[#This Row],[Registered population 2027/28]]</f>
        <v>1.2998877757091942</v>
      </c>
      <c r="T2360" s="99">
        <v>5889.7179914910403</v>
      </c>
      <c r="U2360" s="16">
        <v>7687.8628182725397</v>
      </c>
      <c r="V2360" s="17">
        <f>gp_need_index[[#This Row],[Normalised weighted population 2028/29]]/gp_need_index[[#This Row],[Registered population 2028/29]]</f>
        <v>1.3053023641164663</v>
      </c>
    </row>
    <row r="2361" spans="1:22" x14ac:dyDescent="0.2">
      <c r="A2361" s="6" t="s">
        <v>3658</v>
      </c>
      <c r="B2361" s="1" t="s">
        <v>8834</v>
      </c>
      <c r="C2361" s="95" t="s">
        <v>6275</v>
      </c>
      <c r="D2361" s="95" t="s">
        <v>6275</v>
      </c>
      <c r="E2361" s="95" t="s">
        <v>6652</v>
      </c>
      <c r="F2361" s="95" t="s">
        <v>6295</v>
      </c>
      <c r="G2361" s="95" t="s">
        <v>6295</v>
      </c>
      <c r="H2361" s="61">
        <v>5313.3953345514101</v>
      </c>
      <c r="I2361" s="61">
        <v>67.972595949268694</v>
      </c>
      <c r="J2361" s="123">
        <v>361165.27419419202</v>
      </c>
      <c r="K2361" s="99">
        <v>6060.4166666666697</v>
      </c>
      <c r="L2361" s="16">
        <v>7271.5476263780401</v>
      </c>
      <c r="M2361" s="17">
        <f>gp_need_index[[#This Row],[Normalised weighted population (base year)]]/gp_need_index[[#This Row],[Registered population (base year)]]</f>
        <v>1.1998428534415462</v>
      </c>
      <c r="N2361" s="99">
        <v>6091.3497720391297</v>
      </c>
      <c r="O2361" s="16">
        <v>7297.8304562574904</v>
      </c>
      <c r="P2361" s="17">
        <f>gp_need_index[[#This Row],[Normalised weighted population 2026/27]]/gp_need_index[[#This Row],[Registered population 2026/27]]</f>
        <v>1.1980645882061181</v>
      </c>
      <c r="Q2361" s="99">
        <v>6122.7864441136398</v>
      </c>
      <c r="R2361" s="16">
        <v>7323.4852202685497</v>
      </c>
      <c r="S2361" s="17">
        <f>gp_need_index[[#This Row],[Normalised weighted population 2027/28]]/gp_need_index[[#This Row],[Registered population 2027/28]]</f>
        <v>1.1961033243792529</v>
      </c>
      <c r="T2361" s="99">
        <v>6154.4959785761102</v>
      </c>
      <c r="U2361" s="16">
        <v>7352.6981094556504</v>
      </c>
      <c r="V2361" s="17">
        <f>gp_need_index[[#This Row],[Normalised weighted population 2028/29]]/gp_need_index[[#This Row],[Registered population 2028/29]]</f>
        <v>1.1946872879680968</v>
      </c>
    </row>
    <row r="2362" spans="1:22" x14ac:dyDescent="0.2">
      <c r="A2362" s="6" t="s">
        <v>3667</v>
      </c>
      <c r="B2362" s="1" t="s">
        <v>12339</v>
      </c>
      <c r="C2362" s="95" t="s">
        <v>6275</v>
      </c>
      <c r="D2362" s="95" t="s">
        <v>6275</v>
      </c>
      <c r="E2362" s="95" t="s">
        <v>6652</v>
      </c>
      <c r="F2362" s="95" t="s">
        <v>6295</v>
      </c>
      <c r="G2362" s="95" t="s">
        <v>6295</v>
      </c>
      <c r="H2362" s="61">
        <v>5325.8018995715702</v>
      </c>
      <c r="I2362" s="61">
        <v>37.525918022558301</v>
      </c>
      <c r="J2362" s="123">
        <v>199855.605487708</v>
      </c>
      <c r="K2362" s="99">
        <v>4731.4166666666697</v>
      </c>
      <c r="L2362" s="16">
        <v>4023.8075405917798</v>
      </c>
      <c r="M2362" s="17">
        <f>gp_need_index[[#This Row],[Normalised weighted population (base year)]]/gp_need_index[[#This Row],[Registered population (base year)]]</f>
        <v>0.85044455478629244</v>
      </c>
      <c r="N2362" s="99">
        <v>4753.2696100588701</v>
      </c>
      <c r="O2362" s="16">
        <v>4038.35149388632</v>
      </c>
      <c r="P2362" s="17">
        <f>gp_need_index[[#This Row],[Normalised weighted population 2026/27]]/gp_need_index[[#This Row],[Registered population 2026/27]]</f>
        <v>0.84959445290886926</v>
      </c>
      <c r="Q2362" s="99">
        <v>4776.4649232439597</v>
      </c>
      <c r="R2362" s="16">
        <v>4052.5478985836198</v>
      </c>
      <c r="S2362" s="17">
        <f>gp_need_index[[#This Row],[Normalised weighted population 2027/28]]/gp_need_index[[#This Row],[Registered population 2027/28]]</f>
        <v>0.84844083725235686</v>
      </c>
      <c r="T2362" s="99">
        <v>4801.1676528033404</v>
      </c>
      <c r="U2362" s="16">
        <v>4068.7132391456698</v>
      </c>
      <c r="V2362" s="17">
        <f>gp_need_index[[#This Row],[Normalised weighted population 2028/29]]/gp_need_index[[#This Row],[Registered population 2028/29]]</f>
        <v>0.84744244179225869</v>
      </c>
    </row>
    <row r="2363" spans="1:22" x14ac:dyDescent="0.2">
      <c r="A2363" s="6" t="s">
        <v>3633</v>
      </c>
      <c r="B2363" s="1" t="s">
        <v>8835</v>
      </c>
      <c r="C2363" s="95" t="s">
        <v>6275</v>
      </c>
      <c r="D2363" s="95" t="s">
        <v>6275</v>
      </c>
      <c r="E2363" s="95" t="s">
        <v>6652</v>
      </c>
      <c r="F2363" s="95" t="s">
        <v>6295</v>
      </c>
      <c r="G2363" s="95" t="s">
        <v>6295</v>
      </c>
      <c r="H2363" s="61">
        <v>5379.9189801897301</v>
      </c>
      <c r="I2363" s="61">
        <v>28.6017433632924</v>
      </c>
      <c r="J2363" s="123">
        <v>153875.06198669301</v>
      </c>
      <c r="K2363" s="99">
        <v>2898</v>
      </c>
      <c r="L2363" s="16">
        <v>3098.0548842757598</v>
      </c>
      <c r="M2363" s="17">
        <f>gp_need_index[[#This Row],[Normalised weighted population (base year)]]/gp_need_index[[#This Row],[Registered population (base year)]]</f>
        <v>1.0690320511648586</v>
      </c>
      <c r="N2363" s="99">
        <v>2913.8044873100698</v>
      </c>
      <c r="O2363" s="16">
        <v>3109.25272738487</v>
      </c>
      <c r="P2363" s="17">
        <f>gp_need_index[[#This Row],[Normalised weighted population 2026/27]]/gp_need_index[[#This Row],[Registered population 2026/27]]</f>
        <v>1.0670766487339827</v>
      </c>
      <c r="Q2363" s="99">
        <v>2928.2060501313499</v>
      </c>
      <c r="R2363" s="16">
        <v>3120.1829819927202</v>
      </c>
      <c r="S2363" s="17">
        <f>gp_need_index[[#This Row],[Normalised weighted population 2027/28]]/gp_need_index[[#This Row],[Registered population 2027/28]]</f>
        <v>1.0655612783303821</v>
      </c>
      <c r="T2363" s="99">
        <v>2942.6216962485801</v>
      </c>
      <c r="U2363" s="16">
        <v>3132.6291817125102</v>
      </c>
      <c r="V2363" s="17">
        <f>gp_need_index[[#This Row],[Normalised weighted population 2028/29]]/gp_need_index[[#This Row],[Registered population 2028/29]]</f>
        <v>1.064570816461444</v>
      </c>
    </row>
    <row r="2364" spans="1:22" x14ac:dyDescent="0.2">
      <c r="A2364" s="6" t="s">
        <v>3065</v>
      </c>
      <c r="B2364" s="1" t="s">
        <v>8836</v>
      </c>
      <c r="C2364" s="95" t="s">
        <v>6275</v>
      </c>
      <c r="D2364" s="95" t="s">
        <v>6275</v>
      </c>
      <c r="E2364" s="95" t="s">
        <v>6652</v>
      </c>
      <c r="F2364" s="95" t="s">
        <v>6310</v>
      </c>
      <c r="G2364" s="95" t="s">
        <v>6310</v>
      </c>
      <c r="H2364" s="61">
        <v>5318.0461277817203</v>
      </c>
      <c r="I2364" s="61">
        <v>144.66333991366801</v>
      </c>
      <c r="J2364" s="123">
        <v>769326.314659853</v>
      </c>
      <c r="K2364" s="99">
        <v>11483.333333333299</v>
      </c>
      <c r="L2364" s="16">
        <v>15489.287971432001</v>
      </c>
      <c r="M2364" s="17">
        <f>gp_need_index[[#This Row],[Normalised weighted population (base year)]]/gp_need_index[[#This Row],[Registered population (base year)]]</f>
        <v>1.3488494605020651</v>
      </c>
      <c r="N2364" s="99">
        <v>11482.3881701916</v>
      </c>
      <c r="O2364" s="16">
        <v>15545.2736214785</v>
      </c>
      <c r="P2364" s="17">
        <f>gp_need_index[[#This Row],[Normalised weighted population 2026/27]]/gp_need_index[[#This Row],[Registered population 2026/27]]</f>
        <v>1.3538362743940493</v>
      </c>
      <c r="Q2364" s="99">
        <v>11483.671868364099</v>
      </c>
      <c r="R2364" s="16">
        <v>15599.9214142214</v>
      </c>
      <c r="S2364" s="17">
        <f>gp_need_index[[#This Row],[Normalised weighted population 2027/28]]/gp_need_index[[#This Row],[Registered population 2027/28]]</f>
        <v>1.3584436749013171</v>
      </c>
      <c r="T2364" s="99">
        <v>11497.061330517599</v>
      </c>
      <c r="U2364" s="16">
        <v>15662.148449832701</v>
      </c>
      <c r="V2364" s="17">
        <f>gp_need_index[[#This Row],[Normalised weighted population 2028/29]]/gp_need_index[[#This Row],[Registered population 2028/29]]</f>
        <v>1.3622740628737333</v>
      </c>
    </row>
    <row r="2365" spans="1:22" x14ac:dyDescent="0.2">
      <c r="A2365" s="6" t="s">
        <v>3629</v>
      </c>
      <c r="B2365" s="1" t="s">
        <v>8837</v>
      </c>
      <c r="C2365" s="95" t="s">
        <v>6275</v>
      </c>
      <c r="D2365" s="95" t="s">
        <v>6275</v>
      </c>
      <c r="E2365" s="95" t="s">
        <v>6652</v>
      </c>
      <c r="F2365" s="95" t="s">
        <v>6295</v>
      </c>
      <c r="G2365" s="95" t="s">
        <v>6295</v>
      </c>
      <c r="H2365" s="61">
        <v>5336.5114113136597</v>
      </c>
      <c r="I2365" s="61">
        <v>46.895947568932897</v>
      </c>
      <c r="J2365" s="123">
        <v>250260.75934597701</v>
      </c>
      <c r="K2365" s="99">
        <v>4217.1666666666697</v>
      </c>
      <c r="L2365" s="16">
        <v>5038.6434151455596</v>
      </c>
      <c r="M2365" s="17">
        <f>gp_need_index[[#This Row],[Normalised weighted population (base year)]]/gp_need_index[[#This Row],[Registered population (base year)]]</f>
        <v>1.1947935221465176</v>
      </c>
      <c r="N2365" s="99">
        <v>4234.0043144316996</v>
      </c>
      <c r="O2365" s="16">
        <v>5056.8554677247203</v>
      </c>
      <c r="P2365" s="17">
        <f>gp_need_index[[#This Row],[Normalised weighted population 2026/27]]/gp_need_index[[#This Row],[Registered population 2026/27]]</f>
        <v>1.1943434848397092</v>
      </c>
      <c r="Q2365" s="99">
        <v>4253.2769470903704</v>
      </c>
      <c r="R2365" s="16">
        <v>5074.63231721994</v>
      </c>
      <c r="S2365" s="17">
        <f>gp_need_index[[#This Row],[Normalised weighted population 2027/28]]/gp_need_index[[#This Row],[Registered population 2027/28]]</f>
        <v>1.1931111894069</v>
      </c>
      <c r="T2365" s="99">
        <v>4273.6280028375004</v>
      </c>
      <c r="U2365" s="16">
        <v>5094.8746836738201</v>
      </c>
      <c r="V2365" s="17">
        <f>gp_need_index[[#This Row],[Normalised weighted population 2028/29]]/gp_need_index[[#This Row],[Registered population 2028/29]]</f>
        <v>1.1921661595934527</v>
      </c>
    </row>
    <row r="2366" spans="1:22" x14ac:dyDescent="0.2">
      <c r="A2366" s="6" t="s">
        <v>3077</v>
      </c>
      <c r="B2366" s="1" t="s">
        <v>8838</v>
      </c>
      <c r="C2366" s="95" t="s">
        <v>6275</v>
      </c>
      <c r="D2366" s="95" t="s">
        <v>6275</v>
      </c>
      <c r="E2366" s="95" t="s">
        <v>6652</v>
      </c>
      <c r="F2366" s="95" t="s">
        <v>6310</v>
      </c>
      <c r="G2366" s="95" t="s">
        <v>6310</v>
      </c>
      <c r="H2366" s="61">
        <v>5366.9032019412898</v>
      </c>
      <c r="I2366" s="61"/>
      <c r="J2366" s="123"/>
      <c r="K2366" s="99">
        <v>4.3333333333333304</v>
      </c>
      <c r="L2366" s="16"/>
      <c r="M2366" s="17">
        <f>gp_need_index[[#This Row],[Normalised weighted population (base year)]]/gp_need_index[[#This Row],[Registered population (base year)]]</f>
        <v>0</v>
      </c>
      <c r="N2366" s="99">
        <v>4.2848139446387501</v>
      </c>
      <c r="O2366" s="16"/>
      <c r="P2366" s="17">
        <f>gp_need_index[[#This Row],[Normalised weighted population 2026/27]]/gp_need_index[[#This Row],[Registered population 2026/27]]</f>
        <v>0</v>
      </c>
      <c r="Q2366" s="99">
        <v>4.2607465971652303</v>
      </c>
      <c r="R2366" s="16"/>
      <c r="S2366" s="17">
        <f>gp_need_index[[#This Row],[Normalised weighted population 2027/28]]/gp_need_index[[#This Row],[Registered population 2027/28]]</f>
        <v>0</v>
      </c>
      <c r="T2366" s="99">
        <v>4.2461814021891602</v>
      </c>
      <c r="U2366" s="16"/>
      <c r="V2366" s="17">
        <f>gp_need_index[[#This Row],[Normalised weighted population 2028/29]]/gp_need_index[[#This Row],[Registered population 2028/29]]</f>
        <v>0</v>
      </c>
    </row>
    <row r="2367" spans="1:22" x14ac:dyDescent="0.2">
      <c r="A2367" s="6" t="s">
        <v>3665</v>
      </c>
      <c r="B2367" s="1" t="s">
        <v>12724</v>
      </c>
      <c r="C2367" s="95" t="s">
        <v>6275</v>
      </c>
      <c r="D2367" s="95" t="s">
        <v>6275</v>
      </c>
      <c r="E2367" s="95" t="s">
        <v>6652</v>
      </c>
      <c r="F2367" s="95" t="s">
        <v>6295</v>
      </c>
      <c r="G2367" s="95" t="s">
        <v>6295</v>
      </c>
      <c r="H2367" s="61">
        <v>5343.8879743303596</v>
      </c>
      <c r="I2367" s="61">
        <v>53.082390421665401</v>
      </c>
      <c r="J2367" s="123">
        <v>283666.34782304597</v>
      </c>
      <c r="K2367" s="99">
        <v>5005.9166666666697</v>
      </c>
      <c r="L2367" s="16">
        <v>5711.21728908779</v>
      </c>
      <c r="M2367" s="17">
        <f>gp_need_index[[#This Row],[Normalised weighted population (base year)]]/gp_need_index[[#This Row],[Registered population (base year)]]</f>
        <v>1.1408934006268157</v>
      </c>
      <c r="N2367" s="99">
        <v>5033.7828272104198</v>
      </c>
      <c r="O2367" s="16">
        <v>5731.8603433764201</v>
      </c>
      <c r="P2367" s="17">
        <f>gp_need_index[[#This Row],[Normalised weighted population 2026/27]]/gp_need_index[[#This Row],[Registered population 2026/27]]</f>
        <v>1.1386785127861496</v>
      </c>
      <c r="Q2367" s="99">
        <v>5060.5138959461801</v>
      </c>
      <c r="R2367" s="16">
        <v>5752.0101023130001</v>
      </c>
      <c r="S2367" s="17">
        <f>gp_need_index[[#This Row],[Normalised weighted population 2027/28]]/gp_need_index[[#This Row],[Registered population 2027/28]]</f>
        <v>1.1366454515460882</v>
      </c>
      <c r="T2367" s="99">
        <v>5088.5115873118202</v>
      </c>
      <c r="U2367" s="16">
        <v>5774.9544831191397</v>
      </c>
      <c r="V2367" s="17">
        <f>gp_need_index[[#This Row],[Normalised weighted population 2028/29]]/gp_need_index[[#This Row],[Registered population 2028/29]]</f>
        <v>1.1349005272030748</v>
      </c>
    </row>
    <row r="2368" spans="1:22" x14ac:dyDescent="0.2">
      <c r="A2368" s="6" t="s">
        <v>3056</v>
      </c>
      <c r="B2368" s="1" t="s">
        <v>7703</v>
      </c>
      <c r="C2368" s="95" t="s">
        <v>6275</v>
      </c>
      <c r="D2368" s="95" t="s">
        <v>6275</v>
      </c>
      <c r="E2368" s="95" t="s">
        <v>6652</v>
      </c>
      <c r="F2368" s="95" t="s">
        <v>6310</v>
      </c>
      <c r="G2368" s="95" t="s">
        <v>6310</v>
      </c>
      <c r="H2368" s="61">
        <v>5419.9655504728598</v>
      </c>
      <c r="I2368" s="61">
        <v>100.102289549964</v>
      </c>
      <c r="J2368" s="123">
        <v>542550.96088426304</v>
      </c>
      <c r="K2368" s="99">
        <v>7947.1666666666597</v>
      </c>
      <c r="L2368" s="16">
        <v>10923.4896976442</v>
      </c>
      <c r="M2368" s="17">
        <f>gp_need_index[[#This Row],[Normalised weighted population (base year)]]/gp_need_index[[#This Row],[Registered population (base year)]]</f>
        <v>1.374513729963829</v>
      </c>
      <c r="N2368" s="99">
        <v>7947.1740804503197</v>
      </c>
      <c r="O2368" s="16">
        <v>10962.9723822341</v>
      </c>
      <c r="P2368" s="17">
        <f>gp_need_index[[#This Row],[Normalised weighted population 2026/27]]/gp_need_index[[#This Row],[Registered population 2026/27]]</f>
        <v>1.3794805891068254</v>
      </c>
      <c r="Q2368" s="99">
        <v>7946.2311673723498</v>
      </c>
      <c r="R2368" s="16">
        <v>11001.511571519401</v>
      </c>
      <c r="S2368" s="17">
        <f>gp_need_index[[#This Row],[Normalised weighted population 2027/28]]/gp_need_index[[#This Row],[Registered population 2027/28]]</f>
        <v>1.3844942765687709</v>
      </c>
      <c r="T2368" s="99">
        <v>7951.9027334644197</v>
      </c>
      <c r="U2368" s="16">
        <v>11045.395860046399</v>
      </c>
      <c r="V2368" s="17">
        <f>gp_need_index[[#This Row],[Normalised weighted population 2028/29]]/gp_need_index[[#This Row],[Registered population 2028/29]]</f>
        <v>1.3890255238615365</v>
      </c>
    </row>
    <row r="2369" spans="1:22" x14ac:dyDescent="0.2">
      <c r="A2369" s="6" t="s">
        <v>3636</v>
      </c>
      <c r="B2369" s="1" t="s">
        <v>12340</v>
      </c>
      <c r="C2369" s="95" t="s">
        <v>6275</v>
      </c>
      <c r="D2369" s="95" t="s">
        <v>6275</v>
      </c>
      <c r="E2369" s="95" t="s">
        <v>6652</v>
      </c>
      <c r="F2369" s="95" t="s">
        <v>6295</v>
      </c>
      <c r="G2369" s="95" t="s">
        <v>6295</v>
      </c>
      <c r="H2369" s="61">
        <v>5454.8437039357304</v>
      </c>
      <c r="I2369" s="61">
        <v>94.026412289461106</v>
      </c>
      <c r="J2369" s="123">
        <v>512899.38308083202</v>
      </c>
      <c r="K2369" s="99">
        <v>9065.0833333333303</v>
      </c>
      <c r="L2369" s="16">
        <v>10326.497473859699</v>
      </c>
      <c r="M2369" s="17">
        <f>gp_need_index[[#This Row],[Normalised weighted population (base year)]]/gp_need_index[[#This Row],[Registered population (base year)]]</f>
        <v>1.1391508598589499</v>
      </c>
      <c r="N2369" s="99">
        <v>9107.7635438423604</v>
      </c>
      <c r="O2369" s="16">
        <v>10363.822344754</v>
      </c>
      <c r="P2369" s="17">
        <f>gp_need_index[[#This Row],[Normalised weighted population 2026/27]]/gp_need_index[[#This Row],[Registered population 2026/27]]</f>
        <v>1.1379107829123258</v>
      </c>
      <c r="Q2369" s="99">
        <v>9152.9185486409297</v>
      </c>
      <c r="R2369" s="16">
        <v>10400.255284392801</v>
      </c>
      <c r="S2369" s="17">
        <f>gp_need_index[[#This Row],[Normalised weighted population 2027/28]]/gp_need_index[[#This Row],[Registered population 2027/28]]</f>
        <v>1.13627748669708</v>
      </c>
      <c r="T2369" s="99">
        <v>9198.5291779720792</v>
      </c>
      <c r="U2369" s="16">
        <v>10441.7412020949</v>
      </c>
      <c r="V2369" s="17">
        <f>gp_need_index[[#This Row],[Normalised weighted population 2028/29]]/gp_need_index[[#This Row],[Registered population 2028/29]]</f>
        <v>1.1351533489832231</v>
      </c>
    </row>
    <row r="2370" spans="1:22" x14ac:dyDescent="0.2">
      <c r="A2370" s="6" t="s">
        <v>3656</v>
      </c>
      <c r="B2370" s="1" t="s">
        <v>8839</v>
      </c>
      <c r="C2370" s="95" t="s">
        <v>6275</v>
      </c>
      <c r="D2370" s="95" t="s">
        <v>6275</v>
      </c>
      <c r="E2370" s="95" t="s">
        <v>6652</v>
      </c>
      <c r="F2370" s="95" t="s">
        <v>6295</v>
      </c>
      <c r="G2370" s="95" t="s">
        <v>6295</v>
      </c>
      <c r="H2370" s="61">
        <v>5304.0465582770303</v>
      </c>
      <c r="I2370" s="61">
        <v>75.287464293293993</v>
      </c>
      <c r="J2370" s="123">
        <v>399328.21586625098</v>
      </c>
      <c r="K2370" s="99">
        <v>7625.5</v>
      </c>
      <c r="L2370" s="16">
        <v>8039.9040209683299</v>
      </c>
      <c r="M2370" s="17">
        <f>gp_need_index[[#This Row],[Normalised weighted population (base year)]]/gp_need_index[[#This Row],[Registered population (base year)]]</f>
        <v>1.0543445047496334</v>
      </c>
      <c r="N2370" s="99">
        <v>7666.7508183679101</v>
      </c>
      <c r="O2370" s="16">
        <v>8068.9640561200804</v>
      </c>
      <c r="P2370" s="17">
        <f>gp_need_index[[#This Row],[Normalised weighted population 2026/27]]/gp_need_index[[#This Row],[Registered population 2026/27]]</f>
        <v>1.0524620203892048</v>
      </c>
      <c r="Q2370" s="99">
        <v>7706.6076710300604</v>
      </c>
      <c r="R2370" s="16">
        <v>8097.3296601052998</v>
      </c>
      <c r="S2370" s="17">
        <f>gp_need_index[[#This Row],[Normalised weighted population 2027/28]]/gp_need_index[[#This Row],[Registered population 2027/28]]</f>
        <v>1.050699608148473</v>
      </c>
      <c r="T2370" s="99">
        <v>7745.8708070674102</v>
      </c>
      <c r="U2370" s="16">
        <v>8129.6293626318202</v>
      </c>
      <c r="V2370" s="17">
        <f>gp_need_index[[#This Row],[Normalised weighted population 2028/29]]/gp_need_index[[#This Row],[Registered population 2028/29]]</f>
        <v>1.0495436297768179</v>
      </c>
    </row>
    <row r="2371" spans="1:22" x14ac:dyDescent="0.2">
      <c r="A2371" s="6" t="s">
        <v>3076</v>
      </c>
      <c r="B2371" s="1" t="s">
        <v>8840</v>
      </c>
      <c r="C2371" s="95" t="s">
        <v>6275</v>
      </c>
      <c r="D2371" s="95" t="s">
        <v>6275</v>
      </c>
      <c r="E2371" s="95" t="s">
        <v>6652</v>
      </c>
      <c r="F2371" s="95" t="s">
        <v>6310</v>
      </c>
      <c r="G2371" s="95" t="s">
        <v>6310</v>
      </c>
      <c r="H2371" s="61">
        <v>5279.70823451451</v>
      </c>
      <c r="I2371" s="61">
        <v>80.208010785869405</v>
      </c>
      <c r="J2371" s="123">
        <v>423474.895020183</v>
      </c>
      <c r="K2371" s="99">
        <v>6167.25</v>
      </c>
      <c r="L2371" s="16">
        <v>8526.06296268398</v>
      </c>
      <c r="M2371" s="17">
        <f>gp_need_index[[#This Row],[Normalised weighted population (base year)]]/gp_need_index[[#This Row],[Registered population (base year)]]</f>
        <v>1.3824740301891409</v>
      </c>
      <c r="N2371" s="99">
        <v>6165.7324088847599</v>
      </c>
      <c r="O2371" s="16">
        <v>8556.8802073619609</v>
      </c>
      <c r="P2371" s="17">
        <f>gp_need_index[[#This Row],[Normalised weighted population 2026/27]]/gp_need_index[[#This Row],[Registered population 2026/27]]</f>
        <v>1.387812451126095</v>
      </c>
      <c r="Q2371" s="99">
        <v>6164.4170454552604</v>
      </c>
      <c r="R2371" s="16">
        <v>8586.9610298346906</v>
      </c>
      <c r="S2371" s="17">
        <f>gp_need_index[[#This Row],[Normalised weighted population 2027/28]]/gp_need_index[[#This Row],[Registered population 2027/28]]</f>
        <v>1.3929883339358844</v>
      </c>
      <c r="T2371" s="99">
        <v>6168.6053345854798</v>
      </c>
      <c r="U2371" s="16">
        <v>8621.2138389103802</v>
      </c>
      <c r="V2371" s="17">
        <f>gp_need_index[[#This Row],[Normalised weighted population 2028/29]]/gp_need_index[[#This Row],[Registered population 2028/29]]</f>
        <v>1.3975953025514334</v>
      </c>
    </row>
    <row r="2372" spans="1:22" x14ac:dyDescent="0.2">
      <c r="A2372" s="6" t="s">
        <v>3630</v>
      </c>
      <c r="B2372" s="1" t="s">
        <v>8841</v>
      </c>
      <c r="C2372" s="95" t="s">
        <v>6275</v>
      </c>
      <c r="D2372" s="95" t="s">
        <v>6275</v>
      </c>
      <c r="E2372" s="95" t="s">
        <v>6652</v>
      </c>
      <c r="F2372" s="95" t="s">
        <v>6295</v>
      </c>
      <c r="G2372" s="95" t="s">
        <v>6295</v>
      </c>
      <c r="H2372" s="61">
        <v>5309.7217063210201</v>
      </c>
      <c r="I2372" s="61">
        <v>106.531404749793</v>
      </c>
      <c r="J2372" s="123">
        <v>565652.11220484704</v>
      </c>
      <c r="K2372" s="99">
        <v>7517.5</v>
      </c>
      <c r="L2372" s="16">
        <v>11388.598427786001</v>
      </c>
      <c r="M2372" s="17">
        <f>gp_need_index[[#This Row],[Normalised weighted population (base year)]]/gp_need_index[[#This Row],[Registered population (base year)]]</f>
        <v>1.5149449188940474</v>
      </c>
      <c r="N2372" s="99">
        <v>7549.3007620189101</v>
      </c>
      <c r="O2372" s="16">
        <v>11429.762236430701</v>
      </c>
      <c r="P2372" s="17">
        <f>gp_need_index[[#This Row],[Normalised weighted population 2026/27]]/gp_need_index[[#This Row],[Registered population 2026/27]]</f>
        <v>1.5140160124411361</v>
      </c>
      <c r="Q2372" s="99">
        <v>7581.2675894721897</v>
      </c>
      <c r="R2372" s="16">
        <v>11469.9423769034</v>
      </c>
      <c r="S2372" s="17">
        <f>gp_need_index[[#This Row],[Normalised weighted population 2027/28]]/gp_need_index[[#This Row],[Registered population 2027/28]]</f>
        <v>1.5129320053062447</v>
      </c>
      <c r="T2372" s="99">
        <v>7612.3023724227196</v>
      </c>
      <c r="U2372" s="16">
        <v>11515.6952043565</v>
      </c>
      <c r="V2372" s="17">
        <f>gp_need_index[[#This Row],[Normalised weighted population 2028/29]]/gp_need_index[[#This Row],[Registered population 2028/29]]</f>
        <v>1.5127742752409179</v>
      </c>
    </row>
    <row r="2373" spans="1:22" x14ac:dyDescent="0.2">
      <c r="A2373" s="6" t="s">
        <v>3057</v>
      </c>
      <c r="B2373" s="1" t="s">
        <v>8842</v>
      </c>
      <c r="C2373" s="95" t="s">
        <v>6275</v>
      </c>
      <c r="D2373" s="95" t="s">
        <v>6275</v>
      </c>
      <c r="E2373" s="95" t="s">
        <v>6652</v>
      </c>
      <c r="F2373" s="95" t="s">
        <v>6310</v>
      </c>
      <c r="G2373" s="95" t="s">
        <v>6310</v>
      </c>
      <c r="H2373" s="61">
        <v>5401.0168897284802</v>
      </c>
      <c r="I2373" s="61">
        <v>86.929289992482794</v>
      </c>
      <c r="J2373" s="123">
        <v>469506.56346150499</v>
      </c>
      <c r="K2373" s="99">
        <v>7194.1666666666697</v>
      </c>
      <c r="L2373" s="16">
        <v>9452.8449467479695</v>
      </c>
      <c r="M2373" s="17">
        <f>gp_need_index[[#This Row],[Normalised weighted population (base year)]]/gp_need_index[[#This Row],[Registered population (base year)]]</f>
        <v>1.3139596821611905</v>
      </c>
      <c r="N2373" s="99">
        <v>7192.6287948388899</v>
      </c>
      <c r="O2373" s="16">
        <v>9487.0120220911795</v>
      </c>
      <c r="P2373" s="17">
        <f>gp_need_index[[#This Row],[Normalised weighted population 2026/27]]/gp_need_index[[#This Row],[Registered population 2026/27]]</f>
        <v>1.3189909131552342</v>
      </c>
      <c r="Q2373" s="99">
        <v>7192.1794422007997</v>
      </c>
      <c r="R2373" s="16">
        <v>9520.3626262269809</v>
      </c>
      <c r="S2373" s="17">
        <f>gp_need_index[[#This Row],[Normalised weighted population 2027/28]]/gp_need_index[[#This Row],[Registered population 2027/28]]</f>
        <v>1.3237103860848276</v>
      </c>
      <c r="T2373" s="99">
        <v>7198.0150463924401</v>
      </c>
      <c r="U2373" s="16">
        <v>9558.3387113908102</v>
      </c>
      <c r="V2373" s="17">
        <f>gp_need_index[[#This Row],[Normalised weighted population 2028/29]]/gp_need_index[[#This Row],[Registered population 2028/29]]</f>
        <v>1.3279131329659191</v>
      </c>
    </row>
    <row r="2374" spans="1:22" x14ac:dyDescent="0.2">
      <c r="A2374" s="6" t="s">
        <v>3061</v>
      </c>
      <c r="B2374" s="1" t="s">
        <v>12725</v>
      </c>
      <c r="C2374" s="95" t="s">
        <v>6275</v>
      </c>
      <c r="D2374" s="95" t="s">
        <v>6275</v>
      </c>
      <c r="E2374" s="95" t="s">
        <v>6652</v>
      </c>
      <c r="F2374" s="95" t="s">
        <v>6310</v>
      </c>
      <c r="G2374" s="95" t="s">
        <v>6310</v>
      </c>
      <c r="H2374" s="61">
        <v>5300.2453391335202</v>
      </c>
      <c r="I2374" s="61">
        <v>61.811185887293497</v>
      </c>
      <c r="J2374" s="123">
        <v>327614.44990544301</v>
      </c>
      <c r="K2374" s="99">
        <v>5020.5833333333303</v>
      </c>
      <c r="L2374" s="16">
        <v>6596.0496365333702</v>
      </c>
      <c r="M2374" s="17">
        <f>gp_need_index[[#This Row],[Normalised weighted population (base year)]]/gp_need_index[[#This Row],[Registered population (base year)]]</f>
        <v>1.31380144469269</v>
      </c>
      <c r="N2374" s="99">
        <v>5026.6594834766302</v>
      </c>
      <c r="O2374" s="16">
        <v>6619.8908955584102</v>
      </c>
      <c r="P2374" s="17">
        <f>gp_need_index[[#This Row],[Normalised weighted population 2026/27]]/gp_need_index[[#This Row],[Registered population 2026/27]]</f>
        <v>1.3169563041457186</v>
      </c>
      <c r="Q2374" s="99">
        <v>5034.0484663242496</v>
      </c>
      <c r="R2374" s="16">
        <v>6643.1624335480201</v>
      </c>
      <c r="S2374" s="17">
        <f>gp_need_index[[#This Row],[Normalised weighted population 2027/28]]/gp_need_index[[#This Row],[Registered population 2027/28]]</f>
        <v>1.3196461015399619</v>
      </c>
      <c r="T2374" s="99">
        <v>5046.9196575381102</v>
      </c>
      <c r="U2374" s="16">
        <v>6669.6615609697501</v>
      </c>
      <c r="V2374" s="17">
        <f>gp_need_index[[#This Row],[Normalised weighted population 2028/29]]/gp_need_index[[#This Row],[Registered population 2028/29]]</f>
        <v>1.321531154356282</v>
      </c>
    </row>
    <row r="2375" spans="1:22" x14ac:dyDescent="0.2">
      <c r="A2375" s="6" t="s">
        <v>3647</v>
      </c>
      <c r="B2375" s="1" t="s">
        <v>8843</v>
      </c>
      <c r="C2375" s="95" t="s">
        <v>6275</v>
      </c>
      <c r="D2375" s="95" t="s">
        <v>6275</v>
      </c>
      <c r="E2375" s="95" t="s">
        <v>6652</v>
      </c>
      <c r="F2375" s="95" t="s">
        <v>6295</v>
      </c>
      <c r="G2375" s="95" t="s">
        <v>6295</v>
      </c>
      <c r="H2375" s="61">
        <v>5310.9245858027998</v>
      </c>
      <c r="I2375" s="61">
        <v>42.853031050273401</v>
      </c>
      <c r="J2375" s="123">
        <v>227589.21618106801</v>
      </c>
      <c r="K2375" s="99">
        <v>3852.0833333333298</v>
      </c>
      <c r="L2375" s="16">
        <v>4582.1842324211402</v>
      </c>
      <c r="M2375" s="17">
        <f>gp_need_index[[#This Row],[Normalised weighted population (base year)]]/gp_need_index[[#This Row],[Registered population (base year)]]</f>
        <v>1.1895340354581663</v>
      </c>
      <c r="N2375" s="99">
        <v>3871.3886888878101</v>
      </c>
      <c r="O2375" s="16">
        <v>4598.7464245217798</v>
      </c>
      <c r="P2375" s="17">
        <f>gp_need_index[[#This Row],[Normalised weighted population 2026/27]]/gp_need_index[[#This Row],[Registered population 2026/27]]</f>
        <v>1.1878803173966312</v>
      </c>
      <c r="Q2375" s="99">
        <v>3888.0719886196998</v>
      </c>
      <c r="R2375" s="16">
        <v>4614.9128393179199</v>
      </c>
      <c r="S2375" s="17">
        <f>gp_need_index[[#This Row],[Normalised weighted population 2027/28]]/gp_need_index[[#This Row],[Registered population 2027/28]]</f>
        <v>1.1869412019185002</v>
      </c>
      <c r="T2375" s="99">
        <v>3904.9152820812301</v>
      </c>
      <c r="U2375" s="16">
        <v>4633.3214157440698</v>
      </c>
      <c r="V2375" s="17">
        <f>gp_need_index[[#This Row],[Normalised weighted population 2028/29]]/gp_need_index[[#This Row],[Registered population 2028/29]]</f>
        <v>1.1865357071907117</v>
      </c>
    </row>
    <row r="2376" spans="1:22" x14ac:dyDescent="0.2">
      <c r="A2376" s="6" t="s">
        <v>3637</v>
      </c>
      <c r="B2376" s="1" t="s">
        <v>8844</v>
      </c>
      <c r="C2376" s="95" t="s">
        <v>6275</v>
      </c>
      <c r="D2376" s="95" t="s">
        <v>6275</v>
      </c>
      <c r="E2376" s="95" t="s">
        <v>6652</v>
      </c>
      <c r="F2376" s="95" t="s">
        <v>6295</v>
      </c>
      <c r="G2376" s="95" t="s">
        <v>6295</v>
      </c>
      <c r="H2376" s="61">
        <v>5369.6100186434696</v>
      </c>
      <c r="I2376" s="61">
        <v>43.575040551209298</v>
      </c>
      <c r="J2376" s="123">
        <v>233980.974306569</v>
      </c>
      <c r="K2376" s="99">
        <v>4550</v>
      </c>
      <c r="L2376" s="16">
        <v>4710.8731650145801</v>
      </c>
      <c r="M2376" s="17">
        <f>gp_need_index[[#This Row],[Normalised weighted population (base year)]]/gp_need_index[[#This Row],[Registered population (base year)]]</f>
        <v>1.035356739563644</v>
      </c>
      <c r="N2376" s="99">
        <v>4573.4486567372096</v>
      </c>
      <c r="O2376" s="16">
        <v>4727.9005000939196</v>
      </c>
      <c r="P2376" s="17">
        <f>gp_need_index[[#This Row],[Normalised weighted population 2026/27]]/gp_need_index[[#This Row],[Registered population 2026/27]]</f>
        <v>1.0337714173590173</v>
      </c>
      <c r="Q2376" s="99">
        <v>4596.3577335849704</v>
      </c>
      <c r="R2376" s="16">
        <v>4744.5209426110096</v>
      </c>
      <c r="S2376" s="17">
        <f>gp_need_index[[#This Row],[Normalised weighted population 2027/28]]/gp_need_index[[#This Row],[Registered population 2027/28]]</f>
        <v>1.0322349167784375</v>
      </c>
      <c r="T2376" s="99">
        <v>4619.3243719071397</v>
      </c>
      <c r="U2376" s="16">
        <v>4763.44651702997</v>
      </c>
      <c r="V2376" s="17">
        <f>gp_need_index[[#This Row],[Normalised weighted population 2028/29]]/gp_need_index[[#This Row],[Registered population 2028/29]]</f>
        <v>1.0311998321657865</v>
      </c>
    </row>
    <row r="2377" spans="1:22" x14ac:dyDescent="0.2">
      <c r="A2377" s="6" t="s">
        <v>3054</v>
      </c>
      <c r="B2377" s="1" t="s">
        <v>8845</v>
      </c>
      <c r="C2377" s="95" t="s">
        <v>6275</v>
      </c>
      <c r="D2377" s="95" t="s">
        <v>6275</v>
      </c>
      <c r="E2377" s="95" t="s">
        <v>6652</v>
      </c>
      <c r="F2377" s="95" t="s">
        <v>6310</v>
      </c>
      <c r="G2377" s="95" t="s">
        <v>6310</v>
      </c>
      <c r="H2377" s="61">
        <v>5364.0401109798904</v>
      </c>
      <c r="I2377" s="61">
        <v>119.451424974608</v>
      </c>
      <c r="J2377" s="123">
        <v>640742.23487750301</v>
      </c>
      <c r="K2377" s="99">
        <v>10166.666666666701</v>
      </c>
      <c r="L2377" s="16">
        <v>12900.430938547301</v>
      </c>
      <c r="M2377" s="17">
        <f>gp_need_index[[#This Row],[Normalised weighted population (base year)]]/gp_need_index[[#This Row],[Registered population (base year)]]</f>
        <v>1.2688948464144842</v>
      </c>
      <c r="N2377" s="99">
        <v>10159.956578249999</v>
      </c>
      <c r="O2377" s="16">
        <v>12947.059228582701</v>
      </c>
      <c r="P2377" s="17">
        <f>gp_need_index[[#This Row],[Normalised weighted population 2026/27]]/gp_need_index[[#This Row],[Registered population 2026/27]]</f>
        <v>1.2743222993983272</v>
      </c>
      <c r="Q2377" s="99">
        <v>10154.668841496699</v>
      </c>
      <c r="R2377" s="16">
        <v>12992.5732688359</v>
      </c>
      <c r="S2377" s="17">
        <f>gp_need_index[[#This Row],[Normalised weighted population 2027/28]]/gp_need_index[[#This Row],[Registered population 2027/28]]</f>
        <v>1.2794679444141206</v>
      </c>
      <c r="T2377" s="99">
        <v>10158.3083236032</v>
      </c>
      <c r="U2377" s="16">
        <v>13044.399768342801</v>
      </c>
      <c r="V2377" s="17">
        <f>gp_need_index[[#This Row],[Normalised weighted population 2028/29]]/gp_need_index[[#This Row],[Registered population 2028/29]]</f>
        <v>1.2841114241466427</v>
      </c>
    </row>
    <row r="2378" spans="1:22" x14ac:dyDescent="0.2">
      <c r="A2378" s="6" t="s">
        <v>3062</v>
      </c>
      <c r="B2378" s="1" t="s">
        <v>8846</v>
      </c>
      <c r="C2378" s="95" t="s">
        <v>6275</v>
      </c>
      <c r="D2378" s="95" t="s">
        <v>6275</v>
      </c>
      <c r="E2378" s="95" t="s">
        <v>6652</v>
      </c>
      <c r="F2378" s="95" t="s">
        <v>6310</v>
      </c>
      <c r="G2378" s="95" t="s">
        <v>6310</v>
      </c>
      <c r="H2378" s="61">
        <v>5497.24469562791</v>
      </c>
      <c r="I2378" s="61">
        <v>221.59014927686101</v>
      </c>
      <c r="J2378" s="123">
        <v>1218135.27271562</v>
      </c>
      <c r="K2378" s="99">
        <v>20220.416666666701</v>
      </c>
      <c r="L2378" s="16">
        <v>24525.416156593201</v>
      </c>
      <c r="M2378" s="17">
        <f>gp_need_index[[#This Row],[Normalised weighted population (base year)]]/gp_need_index[[#This Row],[Registered population (base year)]]</f>
        <v>1.2129035994111477</v>
      </c>
      <c r="N2378" s="99">
        <v>20221.971609758501</v>
      </c>
      <c r="O2378" s="16">
        <v>24614.062669507199</v>
      </c>
      <c r="P2378" s="17">
        <f>gp_need_index[[#This Row],[Normalised weighted population 2026/27]]/gp_need_index[[#This Row],[Registered population 2026/27]]</f>
        <v>1.2171940078102577</v>
      </c>
      <c r="Q2378" s="99">
        <v>20229.001775456902</v>
      </c>
      <c r="R2378" s="16">
        <v>24700.590847014799</v>
      </c>
      <c r="S2378" s="17">
        <f>gp_need_index[[#This Row],[Normalised weighted population 2027/28]]/gp_need_index[[#This Row],[Registered population 2027/28]]</f>
        <v>1.2210484294377348</v>
      </c>
      <c r="T2378" s="99">
        <v>20247.515930783</v>
      </c>
      <c r="U2378" s="16">
        <v>24799.1198399147</v>
      </c>
      <c r="V2378" s="17">
        <f>gp_need_index[[#This Row],[Normalised weighted population 2028/29]]/gp_need_index[[#This Row],[Registered population 2028/29]]</f>
        <v>1.2247981394207346</v>
      </c>
    </row>
    <row r="2379" spans="1:22" x14ac:dyDescent="0.2">
      <c r="A2379" s="6" t="s">
        <v>3064</v>
      </c>
      <c r="B2379" s="1" t="s">
        <v>8847</v>
      </c>
      <c r="C2379" s="95" t="s">
        <v>6275</v>
      </c>
      <c r="D2379" s="95" t="s">
        <v>6275</v>
      </c>
      <c r="E2379" s="95" t="s">
        <v>6652</v>
      </c>
      <c r="F2379" s="95" t="s">
        <v>6310</v>
      </c>
      <c r="G2379" s="95" t="s">
        <v>6310</v>
      </c>
      <c r="H2379" s="61">
        <v>5606.1273193359402</v>
      </c>
      <c r="I2379" s="61">
        <v>53.384867989076497</v>
      </c>
      <c r="J2379" s="123">
        <v>299282.36687270401</v>
      </c>
      <c r="K2379" s="99">
        <v>4096.9166666666697</v>
      </c>
      <c r="L2379" s="16">
        <v>6025.62355781715</v>
      </c>
      <c r="M2379" s="17">
        <f>gp_need_index[[#This Row],[Normalised weighted population (base year)]]/gp_need_index[[#This Row],[Registered population (base year)]]</f>
        <v>1.4707703495272002</v>
      </c>
      <c r="N2379" s="99">
        <v>4097.2045755244399</v>
      </c>
      <c r="O2379" s="16">
        <v>6047.4030258238299</v>
      </c>
      <c r="P2379" s="17">
        <f>gp_need_index[[#This Row],[Normalised weighted population 2026/27]]/gp_need_index[[#This Row],[Registered population 2026/27]]</f>
        <v>1.4759826887701271</v>
      </c>
      <c r="Q2379" s="99">
        <v>4098.0736996965998</v>
      </c>
      <c r="R2379" s="16">
        <v>6068.6620422448304</v>
      </c>
      <c r="S2379" s="17">
        <f>gp_need_index[[#This Row],[Normalised weighted population 2027/28]]/gp_need_index[[#This Row],[Registered population 2027/28]]</f>
        <v>1.4808572238937827</v>
      </c>
      <c r="T2379" s="99">
        <v>4102.8537547491997</v>
      </c>
      <c r="U2379" s="16">
        <v>6092.8695263076597</v>
      </c>
      <c r="V2379" s="17">
        <f>gp_need_index[[#This Row],[Normalised weighted population 2028/29]]/gp_need_index[[#This Row],[Registered population 2028/29]]</f>
        <v>1.4850320997317894</v>
      </c>
    </row>
    <row r="2380" spans="1:22" x14ac:dyDescent="0.2">
      <c r="A2380" s="6" t="s">
        <v>3648</v>
      </c>
      <c r="B2380" s="1" t="s">
        <v>8848</v>
      </c>
      <c r="C2380" s="95" t="s">
        <v>6275</v>
      </c>
      <c r="D2380" s="95" t="s">
        <v>6275</v>
      </c>
      <c r="E2380" s="95" t="s">
        <v>6652</v>
      </c>
      <c r="F2380" s="95" t="s">
        <v>6295</v>
      </c>
      <c r="G2380" s="95" t="s">
        <v>6295</v>
      </c>
      <c r="H2380" s="61">
        <v>5355.5991654829504</v>
      </c>
      <c r="I2380" s="61">
        <v>53.980905391439698</v>
      </c>
      <c r="J2380" s="123">
        <v>289100.091866409</v>
      </c>
      <c r="K2380" s="99">
        <v>4082.6666666666702</v>
      </c>
      <c r="L2380" s="16">
        <v>5820.6179746576099</v>
      </c>
      <c r="M2380" s="17">
        <f>gp_need_index[[#This Row],[Normalised weighted population (base year)]]/gp_need_index[[#This Row],[Registered population (base year)]]</f>
        <v>1.4256902289331168</v>
      </c>
      <c r="N2380" s="99">
        <v>4101.9205196338798</v>
      </c>
      <c r="O2380" s="16">
        <v>5841.6564550309204</v>
      </c>
      <c r="P2380" s="17">
        <f>gp_need_index[[#This Row],[Normalised weighted population 2026/27]]/gp_need_index[[#This Row],[Registered population 2026/27]]</f>
        <v>1.4241271684982142</v>
      </c>
      <c r="Q2380" s="99">
        <v>4121.4819746878402</v>
      </c>
      <c r="R2380" s="16">
        <v>5862.1921907794804</v>
      </c>
      <c r="S2380" s="17">
        <f>gp_need_index[[#This Row],[Normalised weighted population 2027/28]]/gp_need_index[[#This Row],[Registered population 2027/28]]</f>
        <v>1.422350559042171</v>
      </c>
      <c r="T2380" s="99">
        <v>4141.4635045176401</v>
      </c>
      <c r="U2380" s="16">
        <v>5885.5760805139398</v>
      </c>
      <c r="V2380" s="17">
        <f>gp_need_index[[#This Row],[Normalised weighted population 2028/29]]/gp_need_index[[#This Row],[Registered population 2028/29]]</f>
        <v>1.4211343584444887</v>
      </c>
    </row>
    <row r="2381" spans="1:22" x14ac:dyDescent="0.2">
      <c r="A2381" s="6" t="s">
        <v>3632</v>
      </c>
      <c r="B2381" s="1" t="s">
        <v>8849</v>
      </c>
      <c r="C2381" s="95" t="s">
        <v>6275</v>
      </c>
      <c r="D2381" s="95" t="s">
        <v>6275</v>
      </c>
      <c r="E2381" s="95" t="s">
        <v>6652</v>
      </c>
      <c r="F2381" s="95" t="s">
        <v>6295</v>
      </c>
      <c r="G2381" s="95" t="s">
        <v>6295</v>
      </c>
      <c r="H2381" s="61">
        <v>5467.5993652343795</v>
      </c>
      <c r="I2381" s="61">
        <v>74.611569187947296</v>
      </c>
      <c r="J2381" s="123">
        <v>407946.16833116102</v>
      </c>
      <c r="K2381" s="99">
        <v>4851.3333333333303</v>
      </c>
      <c r="L2381" s="16">
        <v>8213.4142011213698</v>
      </c>
      <c r="M2381" s="17">
        <f>gp_need_index[[#This Row],[Normalised weighted population (base year)]]/gp_need_index[[#This Row],[Registered population (base year)]]</f>
        <v>1.6930220285395166</v>
      </c>
      <c r="N2381" s="99">
        <v>4870.8437323824601</v>
      </c>
      <c r="O2381" s="16">
        <v>8243.1013845476991</v>
      </c>
      <c r="P2381" s="17">
        <f>gp_need_index[[#This Row],[Normalised weighted population 2026/27]]/gp_need_index[[#This Row],[Registered population 2026/27]]</f>
        <v>1.6923354222484526</v>
      </c>
      <c r="Q2381" s="99">
        <v>4889.1932598242402</v>
      </c>
      <c r="R2381" s="16">
        <v>8272.0791502011107</v>
      </c>
      <c r="S2381" s="17">
        <f>gp_need_index[[#This Row],[Normalised weighted population 2027/28]]/gp_need_index[[#This Row],[Registered population 2027/28]]</f>
        <v>1.691910855350087</v>
      </c>
      <c r="T2381" s="99">
        <v>4907.5971446821904</v>
      </c>
      <c r="U2381" s="16">
        <v>8305.0759166713906</v>
      </c>
      <c r="V2381" s="17">
        <f>gp_need_index[[#This Row],[Normalised weighted population 2028/29]]/gp_need_index[[#This Row],[Registered population 2028/29]]</f>
        <v>1.6922896627060484</v>
      </c>
    </row>
    <row r="2382" spans="1:22" x14ac:dyDescent="0.2">
      <c r="A2382" s="6" t="s">
        <v>3645</v>
      </c>
      <c r="B2382" s="1" t="s">
        <v>12341</v>
      </c>
      <c r="C2382" s="95" t="s">
        <v>6275</v>
      </c>
      <c r="D2382" s="95" t="s">
        <v>6275</v>
      </c>
      <c r="E2382" s="95" t="s">
        <v>6652</v>
      </c>
      <c r="F2382" s="95" t="s">
        <v>6295</v>
      </c>
      <c r="G2382" s="95" t="s">
        <v>6295</v>
      </c>
      <c r="H2382" s="61">
        <v>5387.1725027901803</v>
      </c>
      <c r="I2382" s="61">
        <v>37.353453805353098</v>
      </c>
      <c r="J2382" s="123">
        <v>201229.49922444101</v>
      </c>
      <c r="K2382" s="99">
        <v>3369.1666666666702</v>
      </c>
      <c r="L2382" s="16">
        <v>4051.46893124604</v>
      </c>
      <c r="M2382" s="17">
        <f>gp_need_index[[#This Row],[Normalised weighted population (base year)]]/gp_need_index[[#This Row],[Registered population (base year)]]</f>
        <v>1.2025136575550934</v>
      </c>
      <c r="N2382" s="99">
        <v>3387.2034346669302</v>
      </c>
      <c r="O2382" s="16">
        <v>4066.11286595611</v>
      </c>
      <c r="P2382" s="17">
        <f>gp_need_index[[#This Row],[Normalised weighted population 2026/27]]/gp_need_index[[#This Row],[Registered population 2026/27]]</f>
        <v>1.2004336156313382</v>
      </c>
      <c r="Q2382" s="99">
        <v>3405.3000073192502</v>
      </c>
      <c r="R2382" s="16">
        <v>4080.4068628698101</v>
      </c>
      <c r="S2382" s="17">
        <f>gp_need_index[[#This Row],[Normalised weighted population 2027/28]]/gp_need_index[[#This Row],[Registered population 2027/28]]</f>
        <v>1.1982517998706443</v>
      </c>
      <c r="T2382" s="99">
        <v>3423.0890284879201</v>
      </c>
      <c r="U2382" s="16">
        <v>4096.6833309636304</v>
      </c>
      <c r="V2382" s="17">
        <f>gp_need_index[[#This Row],[Normalised weighted population 2028/29]]/gp_need_index[[#This Row],[Registered population 2028/29]]</f>
        <v>1.1967796621326139</v>
      </c>
    </row>
    <row r="2383" spans="1:22" x14ac:dyDescent="0.2">
      <c r="A2383" s="6" t="s">
        <v>3642</v>
      </c>
      <c r="B2383" s="1" t="s">
        <v>8850</v>
      </c>
      <c r="C2383" s="95" t="s">
        <v>6275</v>
      </c>
      <c r="D2383" s="95" t="s">
        <v>6275</v>
      </c>
      <c r="E2383" s="95" t="s">
        <v>6652</v>
      </c>
      <c r="F2383" s="95" t="s">
        <v>6295</v>
      </c>
      <c r="G2383" s="95" t="s">
        <v>6295</v>
      </c>
      <c r="H2383" s="61">
        <v>5256.1116210937498</v>
      </c>
      <c r="I2383" s="61">
        <v>52.405563701741599</v>
      </c>
      <c r="J2383" s="123">
        <v>275449.49238269299</v>
      </c>
      <c r="K2383" s="99">
        <v>5750.8333333333303</v>
      </c>
      <c r="L2383" s="16">
        <v>5545.78262539565</v>
      </c>
      <c r="M2383" s="17">
        <f>gp_need_index[[#This Row],[Normalised weighted population (base year)]]/gp_need_index[[#This Row],[Registered population (base year)]]</f>
        <v>0.96434417482608081</v>
      </c>
      <c r="N2383" s="99">
        <v>5779.9464245848603</v>
      </c>
      <c r="O2383" s="16">
        <v>5565.8277201651499</v>
      </c>
      <c r="P2383" s="17">
        <f>gp_need_index[[#This Row],[Normalised weighted population 2026/27]]/gp_need_index[[#This Row],[Registered population 2026/27]]</f>
        <v>0.962954898075013</v>
      </c>
      <c r="Q2383" s="99">
        <v>5809.5707031349002</v>
      </c>
      <c r="R2383" s="16">
        <v>5585.3938086818598</v>
      </c>
      <c r="S2383" s="17">
        <f>gp_need_index[[#This Row],[Normalised weighted population 2027/28]]/gp_need_index[[#This Row],[Registered population 2027/28]]</f>
        <v>0.96141248537829616</v>
      </c>
      <c r="T2383" s="99">
        <v>5841.2868829454601</v>
      </c>
      <c r="U2383" s="16">
        <v>5607.67356831703</v>
      </c>
      <c r="V2383" s="17">
        <f>gp_need_index[[#This Row],[Normalised weighted population 2028/29]]/gp_need_index[[#This Row],[Registered population 2028/29]]</f>
        <v>0.96000653292504767</v>
      </c>
    </row>
    <row r="2384" spans="1:22" x14ac:dyDescent="0.2">
      <c r="A2384" s="6" t="s">
        <v>3650</v>
      </c>
      <c r="B2384" s="1" t="s">
        <v>8851</v>
      </c>
      <c r="C2384" s="95" t="s">
        <v>6275</v>
      </c>
      <c r="D2384" s="95" t="s">
        <v>6275</v>
      </c>
      <c r="E2384" s="95" t="s">
        <v>6652</v>
      </c>
      <c r="F2384" s="95" t="s">
        <v>6295</v>
      </c>
      <c r="G2384" s="95" t="s">
        <v>6295</v>
      </c>
      <c r="H2384" s="61">
        <v>5463.0343017578098</v>
      </c>
      <c r="I2384" s="61">
        <v>32.411986032670697</v>
      </c>
      <c r="J2384" s="123">
        <v>177067.79148457499</v>
      </c>
      <c r="K2384" s="99">
        <v>3521.8333333333298</v>
      </c>
      <c r="L2384" s="16">
        <v>3565.0074103895399</v>
      </c>
      <c r="M2384" s="17">
        <f>gp_need_index[[#This Row],[Normalised weighted population (base year)]]/gp_need_index[[#This Row],[Registered population (base year)]]</f>
        <v>1.0122589779157285</v>
      </c>
      <c r="N2384" s="99">
        <v>3540.6509406899199</v>
      </c>
      <c r="O2384" s="16">
        <v>3577.89304190853</v>
      </c>
      <c r="P2384" s="17">
        <f>gp_need_index[[#This Row],[Normalised weighted population 2026/27]]/gp_need_index[[#This Row],[Registered population 2026/27]]</f>
        <v>1.0105184334300272</v>
      </c>
      <c r="Q2384" s="99">
        <v>3559.52528447755</v>
      </c>
      <c r="R2384" s="16">
        <v>3590.4707528045501</v>
      </c>
      <c r="S2384" s="17">
        <f>gp_need_index[[#This Row],[Normalised weighted population 2027/28]]/gp_need_index[[#This Row],[Registered population 2027/28]]</f>
        <v>1.0086937065630486</v>
      </c>
      <c r="T2384" s="99">
        <v>3579.79342555826</v>
      </c>
      <c r="U2384" s="16">
        <v>3604.7928987605301</v>
      </c>
      <c r="V2384" s="17">
        <f>gp_need_index[[#This Row],[Normalised weighted population 2028/29]]/gp_need_index[[#This Row],[Registered population 2028/29]]</f>
        <v>1.0069834960374484</v>
      </c>
    </row>
    <row r="2385" spans="1:22" x14ac:dyDescent="0.2">
      <c r="A2385" s="6" t="s">
        <v>3074</v>
      </c>
      <c r="B2385" s="1" t="s">
        <v>12342</v>
      </c>
      <c r="C2385" s="95" t="s">
        <v>6275</v>
      </c>
      <c r="D2385" s="95" t="s">
        <v>6275</v>
      </c>
      <c r="E2385" s="95" t="s">
        <v>6652</v>
      </c>
      <c r="F2385" s="95" t="s">
        <v>6310</v>
      </c>
      <c r="G2385" s="95" t="s">
        <v>6310</v>
      </c>
      <c r="H2385" s="61">
        <v>5415.1477942088304</v>
      </c>
      <c r="I2385" s="61">
        <v>113.473548046678</v>
      </c>
      <c r="J2385" s="123">
        <v>614476.03340601805</v>
      </c>
      <c r="K2385" s="99">
        <v>8387.6666666666697</v>
      </c>
      <c r="L2385" s="16">
        <v>12371.598438274101</v>
      </c>
      <c r="M2385" s="17">
        <f>gp_need_index[[#This Row],[Normalised weighted population (base year)]]/gp_need_index[[#This Row],[Registered population (base year)]]</f>
        <v>1.4749749757509951</v>
      </c>
      <c r="N2385" s="99">
        <v>8379.0735468051807</v>
      </c>
      <c r="O2385" s="16">
        <v>12416.315276256501</v>
      </c>
      <c r="P2385" s="17">
        <f>gp_need_index[[#This Row],[Normalised weighted population 2026/27]]/gp_need_index[[#This Row],[Registered population 2026/27]]</f>
        <v>1.4818243576571375</v>
      </c>
      <c r="Q2385" s="99">
        <v>8371.4465863151108</v>
      </c>
      <c r="R2385" s="16">
        <v>12459.9635413414</v>
      </c>
      <c r="S2385" s="17">
        <f>gp_need_index[[#This Row],[Normalised weighted population 2027/28]]/gp_need_index[[#This Row],[Registered population 2027/28]]</f>
        <v>1.4883883463713223</v>
      </c>
      <c r="T2385" s="99">
        <v>8369.9427566544291</v>
      </c>
      <c r="U2385" s="16">
        <v>12509.6654965254</v>
      </c>
      <c r="V2385" s="17">
        <f>gp_need_index[[#This Row],[Normalised weighted population 2028/29]]/gp_need_index[[#This Row],[Registered population 2028/29]]</f>
        <v>1.4945939130324077</v>
      </c>
    </row>
    <row r="2386" spans="1:22" x14ac:dyDescent="0.2">
      <c r="A2386" s="6" t="s">
        <v>3058</v>
      </c>
      <c r="B2386" s="1" t="s">
        <v>8852</v>
      </c>
      <c r="C2386" s="95" t="s">
        <v>6275</v>
      </c>
      <c r="D2386" s="95" t="s">
        <v>6275</v>
      </c>
      <c r="E2386" s="95" t="s">
        <v>6652</v>
      </c>
      <c r="F2386" s="95" t="s">
        <v>6310</v>
      </c>
      <c r="G2386" s="95" t="s">
        <v>6310</v>
      </c>
      <c r="H2386" s="61">
        <v>5467.6657714843795</v>
      </c>
      <c r="I2386" s="61">
        <v>47.537448024389199</v>
      </c>
      <c r="J2386" s="123">
        <v>259918.87742667101</v>
      </c>
      <c r="K2386" s="99">
        <v>4818</v>
      </c>
      <c r="L2386" s="16">
        <v>5233.0958462704402</v>
      </c>
      <c r="M2386" s="17">
        <f>gp_need_index[[#This Row],[Normalised weighted population (base year)]]/gp_need_index[[#This Row],[Registered population (base year)]]</f>
        <v>1.0861552192342134</v>
      </c>
      <c r="N2386" s="99">
        <v>4820.5697237261702</v>
      </c>
      <c r="O2386" s="16">
        <v>5252.0107423747404</v>
      </c>
      <c r="P2386" s="17">
        <f>gp_need_index[[#This Row],[Normalised weighted population 2026/27]]/gp_need_index[[#This Row],[Registered population 2026/27]]</f>
        <v>1.0895000058862498</v>
      </c>
      <c r="Q2386" s="99">
        <v>4825.19744772586</v>
      </c>
      <c r="R2386" s="16">
        <v>5270.47363994228</v>
      </c>
      <c r="S2386" s="17">
        <f>gp_need_index[[#This Row],[Normalised weighted population 2027/28]]/gp_need_index[[#This Row],[Registered population 2027/28]]</f>
        <v>1.0922814448611384</v>
      </c>
      <c r="T2386" s="99">
        <v>4833.5634208353104</v>
      </c>
      <c r="U2386" s="16">
        <v>5291.4972042393701</v>
      </c>
      <c r="V2386" s="17">
        <f>gp_need_index[[#This Row],[Normalised weighted population 2028/29]]/gp_need_index[[#This Row],[Registered population 2028/29]]</f>
        <v>1.0947404106523386</v>
      </c>
    </row>
    <row r="2387" spans="1:22" x14ac:dyDescent="0.2">
      <c r="A2387" s="6" t="s">
        <v>3067</v>
      </c>
      <c r="B2387" s="1" t="s">
        <v>8853</v>
      </c>
      <c r="C2387" s="95" t="s">
        <v>6275</v>
      </c>
      <c r="D2387" s="95" t="s">
        <v>6275</v>
      </c>
      <c r="E2387" s="95" t="s">
        <v>6652</v>
      </c>
      <c r="F2387" s="95" t="s">
        <v>6310</v>
      </c>
      <c r="G2387" s="95" t="s">
        <v>6310</v>
      </c>
      <c r="H2387" s="61">
        <v>5387.9639382102296</v>
      </c>
      <c r="I2387" s="61">
        <v>61.601060395265598</v>
      </c>
      <c r="J2387" s="123">
        <v>331904.29196520097</v>
      </c>
      <c r="K2387" s="99">
        <v>5656.9166666666697</v>
      </c>
      <c r="L2387" s="16">
        <v>6682.4194873357901</v>
      </c>
      <c r="M2387" s="17">
        <f>gp_need_index[[#This Row],[Normalised weighted population (base year)]]/gp_need_index[[#This Row],[Registered population (base year)]]</f>
        <v>1.1812829993964533</v>
      </c>
      <c r="N2387" s="99">
        <v>5660.5578404215403</v>
      </c>
      <c r="O2387" s="16">
        <v>6706.57292806025</v>
      </c>
      <c r="P2387" s="17">
        <f>gp_need_index[[#This Row],[Normalised weighted population 2026/27]]/gp_need_index[[#This Row],[Registered population 2026/27]]</f>
        <v>1.184790106757537</v>
      </c>
      <c r="Q2387" s="99">
        <v>5664.6163405262496</v>
      </c>
      <c r="R2387" s="16">
        <v>6730.1491877203798</v>
      </c>
      <c r="S2387" s="17">
        <f>gp_need_index[[#This Row],[Normalised weighted population 2027/28]]/gp_need_index[[#This Row],[Registered population 2027/28]]</f>
        <v>1.1881032682780315</v>
      </c>
      <c r="T2387" s="99">
        <v>5671.2565913070102</v>
      </c>
      <c r="U2387" s="16">
        <v>6756.9952994445302</v>
      </c>
      <c r="V2387" s="17">
        <f>gp_need_index[[#This Row],[Normalised weighted population 2028/29]]/gp_need_index[[#This Row],[Registered population 2028/29]]</f>
        <v>1.1914458798781484</v>
      </c>
    </row>
    <row r="2388" spans="1:22" x14ac:dyDescent="0.2">
      <c r="A2388" s="6" t="s">
        <v>3050</v>
      </c>
      <c r="B2388" s="1" t="s">
        <v>8854</v>
      </c>
      <c r="C2388" s="95" t="s">
        <v>6275</v>
      </c>
      <c r="D2388" s="95" t="s">
        <v>6275</v>
      </c>
      <c r="E2388" s="95" t="s">
        <v>6652</v>
      </c>
      <c r="F2388" s="95" t="s">
        <v>6310</v>
      </c>
      <c r="G2388" s="95" t="s">
        <v>6310</v>
      </c>
      <c r="H2388" s="61">
        <v>5472.6001132396896</v>
      </c>
      <c r="I2388" s="61">
        <v>130.026173953029</v>
      </c>
      <c r="J2388" s="123">
        <v>711581.25429946894</v>
      </c>
      <c r="K2388" s="99">
        <v>10213.833333333299</v>
      </c>
      <c r="L2388" s="16">
        <v>14326.6735491693</v>
      </c>
      <c r="M2388" s="17">
        <f>gp_need_index[[#This Row],[Normalised weighted population (base year)]]/gp_need_index[[#This Row],[Registered population (base year)]]</f>
        <v>1.4026735194918016</v>
      </c>
      <c r="N2388" s="99">
        <v>10214.670369318301</v>
      </c>
      <c r="O2388" s="16">
        <v>14378.456958008601</v>
      </c>
      <c r="P2388" s="17">
        <f>gp_need_index[[#This Row],[Normalised weighted population 2026/27]]/gp_need_index[[#This Row],[Registered population 2026/27]]</f>
        <v>1.4076280915727857</v>
      </c>
      <c r="Q2388" s="99">
        <v>10217.193189617299</v>
      </c>
      <c r="R2388" s="16">
        <v>14429.002928117399</v>
      </c>
      <c r="S2388" s="17">
        <f>gp_need_index[[#This Row],[Normalised weighted population 2027/28]]/gp_need_index[[#This Row],[Registered population 2027/28]]</f>
        <v>1.4122276696089231</v>
      </c>
      <c r="T2388" s="99">
        <v>10231.6583453984</v>
      </c>
      <c r="U2388" s="16">
        <v>14486.559248768201</v>
      </c>
      <c r="V2388" s="17">
        <f>gp_need_index[[#This Row],[Normalised weighted population 2028/29]]/gp_need_index[[#This Row],[Registered population 2028/29]]</f>
        <v>1.4158564291079367</v>
      </c>
    </row>
    <row r="2389" spans="1:22" x14ac:dyDescent="0.2">
      <c r="A2389" s="6" t="s">
        <v>3641</v>
      </c>
      <c r="B2389" s="1" t="s">
        <v>12343</v>
      </c>
      <c r="C2389" s="95" t="s">
        <v>6275</v>
      </c>
      <c r="D2389" s="95" t="s">
        <v>6275</v>
      </c>
      <c r="E2389" s="95" t="s">
        <v>6652</v>
      </c>
      <c r="F2389" s="95" t="s">
        <v>6310</v>
      </c>
      <c r="G2389" s="95" t="s">
        <v>6310</v>
      </c>
      <c r="H2389" s="61">
        <v>5335.9642980238996</v>
      </c>
      <c r="I2389" s="61">
        <v>69.208146886136902</v>
      </c>
      <c r="J2389" s="123">
        <v>369292.20091681997</v>
      </c>
      <c r="K2389" s="99">
        <v>4845.75</v>
      </c>
      <c r="L2389" s="16">
        <v>7435.1717036139398</v>
      </c>
      <c r="M2389" s="17">
        <f>gp_need_index[[#This Row],[Normalised weighted population (base year)]]/gp_need_index[[#This Row],[Registered population (base year)]]</f>
        <v>1.5343696442478336</v>
      </c>
      <c r="N2389" s="99">
        <v>4847.7156241360699</v>
      </c>
      <c r="O2389" s="16">
        <v>7462.0459486923501</v>
      </c>
      <c r="P2389" s="17">
        <f>gp_need_index[[#This Row],[Normalised weighted population 2026/27]]/gp_need_index[[#This Row],[Registered population 2026/27]]</f>
        <v>1.5392911893469803</v>
      </c>
      <c r="Q2389" s="99">
        <v>4849.2678500679003</v>
      </c>
      <c r="R2389" s="16">
        <v>7488.2779951890197</v>
      </c>
      <c r="S2389" s="17">
        <f>gp_need_index[[#This Row],[Normalised weighted population 2027/28]]/gp_need_index[[#This Row],[Registered population 2027/28]]</f>
        <v>1.5442079560699391</v>
      </c>
      <c r="T2389" s="99">
        <v>4855.7715588704496</v>
      </c>
      <c r="U2389" s="16">
        <v>7518.1482316537804</v>
      </c>
      <c r="V2389" s="17">
        <f>gp_need_index[[#This Row],[Normalised weighted population 2028/29]]/gp_need_index[[#This Row],[Registered population 2028/29]]</f>
        <v>1.5482911707244016</v>
      </c>
    </row>
    <row r="2390" spans="1:22" x14ac:dyDescent="0.2">
      <c r="A2390" s="6" t="s">
        <v>3720</v>
      </c>
      <c r="B2390" s="1" t="s">
        <v>8855</v>
      </c>
      <c r="C2390" s="95" t="s">
        <v>6270</v>
      </c>
      <c r="D2390" s="95" t="s">
        <v>12677</v>
      </c>
      <c r="E2390" s="95" t="s">
        <v>6652</v>
      </c>
      <c r="F2390" s="95" t="s">
        <v>6292</v>
      </c>
      <c r="G2390" s="95" t="s">
        <v>6292</v>
      </c>
      <c r="H2390" s="61">
        <v>5490.2829442771099</v>
      </c>
      <c r="I2390" s="61">
        <v>96.807311609552002</v>
      </c>
      <c r="J2390" s="123">
        <v>531499.53181124304</v>
      </c>
      <c r="K2390" s="99">
        <v>10774.416666666701</v>
      </c>
      <c r="L2390" s="16">
        <v>10700.9849371206</v>
      </c>
      <c r="M2390" s="17">
        <f>gp_need_index[[#This Row],[Normalised weighted population (base year)]]/gp_need_index[[#This Row],[Registered population (base year)]]</f>
        <v>0.99318462132866281</v>
      </c>
      <c r="N2390" s="99">
        <v>10820.517360591601</v>
      </c>
      <c r="O2390" s="16">
        <v>10739.6633837314</v>
      </c>
      <c r="P2390" s="17">
        <f>gp_need_index[[#This Row],[Normalised weighted population 2026/27]]/gp_need_index[[#This Row],[Registered population 2026/27]]</f>
        <v>0.99252771617421265</v>
      </c>
      <c r="Q2390" s="99">
        <v>10867.116268223799</v>
      </c>
      <c r="R2390" s="16">
        <v>10777.4175534562</v>
      </c>
      <c r="S2390" s="17">
        <f>gp_need_index[[#This Row],[Normalised weighted population 2027/28]]/gp_need_index[[#This Row],[Registered population 2027/28]]</f>
        <v>0.9917458585558816</v>
      </c>
      <c r="T2390" s="99">
        <v>10923.341979581301</v>
      </c>
      <c r="U2390" s="16">
        <v>10820.4079460415</v>
      </c>
      <c r="V2390" s="17">
        <f>gp_need_index[[#This Row],[Normalised weighted population 2028/29]]/gp_need_index[[#This Row],[Registered population 2028/29]]</f>
        <v>0.99057669038173368</v>
      </c>
    </row>
    <row r="2391" spans="1:22" x14ac:dyDescent="0.2">
      <c r="A2391" s="6" t="s">
        <v>3271</v>
      </c>
      <c r="B2391" s="1" t="s">
        <v>8856</v>
      </c>
      <c r="C2391" s="95" t="s">
        <v>6270</v>
      </c>
      <c r="D2391" s="95" t="s">
        <v>12677</v>
      </c>
      <c r="E2391" s="95" t="s">
        <v>6652</v>
      </c>
      <c r="F2391" s="95" t="s">
        <v>6304</v>
      </c>
      <c r="G2391" s="95" t="s">
        <v>6304</v>
      </c>
      <c r="H2391" s="61">
        <v>5533.8454902844596</v>
      </c>
      <c r="I2391" s="61">
        <v>62.183525137538503</v>
      </c>
      <c r="J2391" s="123">
        <v>344114.020152357</v>
      </c>
      <c r="K2391" s="99">
        <v>7931.8333333333303</v>
      </c>
      <c r="L2391" s="16">
        <v>6928.2449483137998</v>
      </c>
      <c r="M2391" s="17">
        <f>gp_need_index[[#This Row],[Normalised weighted population (base year)]]/gp_need_index[[#This Row],[Registered population (base year)]]</f>
        <v>0.87347333928437765</v>
      </c>
      <c r="N2391" s="99">
        <v>7958.0774083392898</v>
      </c>
      <c r="O2391" s="16">
        <v>6953.2869191150503</v>
      </c>
      <c r="P2391" s="17">
        <f>gp_need_index[[#This Row],[Normalised weighted population 2026/27]]/gp_need_index[[#This Row],[Registered population 2026/27]]</f>
        <v>0.8737395431500431</v>
      </c>
      <c r="Q2391" s="99">
        <v>7989.5644657674202</v>
      </c>
      <c r="R2391" s="16">
        <v>6977.7304761530404</v>
      </c>
      <c r="S2391" s="17">
        <f>gp_need_index[[#This Row],[Normalised weighted population 2027/28]]/gp_need_index[[#This Row],[Registered population 2027/28]]</f>
        <v>0.87335555098782347</v>
      </c>
      <c r="T2391" s="99">
        <v>8033.6623869754803</v>
      </c>
      <c r="U2391" s="16">
        <v>7005.5641729581002</v>
      </c>
      <c r="V2391" s="17">
        <f>gp_need_index[[#This Row],[Normalised weighted population 2028/29]]/gp_need_index[[#This Row],[Registered population 2028/29]]</f>
        <v>0.87202621114820844</v>
      </c>
    </row>
    <row r="2392" spans="1:22" x14ac:dyDescent="0.2">
      <c r="A2392" s="6" t="s">
        <v>3721</v>
      </c>
      <c r="B2392" s="1" t="s">
        <v>8857</v>
      </c>
      <c r="C2392" s="95" t="s">
        <v>6270</v>
      </c>
      <c r="D2392" s="95" t="s">
        <v>12677</v>
      </c>
      <c r="E2392" s="95" t="s">
        <v>6652</v>
      </c>
      <c r="F2392" s="95" t="s">
        <v>6292</v>
      </c>
      <c r="G2392" s="95" t="s">
        <v>6292</v>
      </c>
      <c r="H2392" s="61">
        <v>5498.35037172379</v>
      </c>
      <c r="I2392" s="61">
        <v>580.36923033797495</v>
      </c>
      <c r="J2392" s="123">
        <v>3191073.3733658502</v>
      </c>
      <c r="K2392" s="99">
        <v>30293</v>
      </c>
      <c r="L2392" s="16">
        <v>64247.710595842698</v>
      </c>
      <c r="M2392" s="17">
        <f>gp_need_index[[#This Row],[Normalised weighted population (base year)]]/gp_need_index[[#This Row],[Registered population (base year)]]</f>
        <v>2.1208764597709933</v>
      </c>
      <c r="N2392" s="99">
        <v>30405.9250928689</v>
      </c>
      <c r="O2392" s="16">
        <v>64479.932364095897</v>
      </c>
      <c r="P2392" s="17">
        <f>gp_need_index[[#This Row],[Normalised weighted population 2026/27]]/gp_need_index[[#This Row],[Registered population 2026/27]]</f>
        <v>2.1206370852771181</v>
      </c>
      <c r="Q2392" s="99">
        <v>30504.6353088254</v>
      </c>
      <c r="R2392" s="16">
        <v>64706.604860554296</v>
      </c>
      <c r="S2392" s="17">
        <f>gp_need_index[[#This Row],[Normalised weighted population 2027/28]]/gp_need_index[[#This Row],[Registered population 2027/28]]</f>
        <v>2.1212056530252572</v>
      </c>
      <c r="T2392" s="99">
        <v>30690.723667060502</v>
      </c>
      <c r="U2392" s="16">
        <v>64964.715148294497</v>
      </c>
      <c r="V2392" s="17">
        <f>gp_need_index[[#This Row],[Normalised weighted population 2028/29]]/gp_need_index[[#This Row],[Registered population 2028/29]]</f>
        <v>2.1167540998070149</v>
      </c>
    </row>
    <row r="2393" spans="1:22" x14ac:dyDescent="0.2">
      <c r="A2393" s="6" t="s">
        <v>3256</v>
      </c>
      <c r="B2393" s="1" t="s">
        <v>8858</v>
      </c>
      <c r="C2393" s="95" t="s">
        <v>6270</v>
      </c>
      <c r="D2393" s="95" t="s">
        <v>12677</v>
      </c>
      <c r="E2393" s="95" t="s">
        <v>6652</v>
      </c>
      <c r="F2393" s="95" t="s">
        <v>6304</v>
      </c>
      <c r="G2393" s="95" t="s">
        <v>6304</v>
      </c>
      <c r="H2393" s="61">
        <v>5520.7865862165199</v>
      </c>
      <c r="I2393" s="61">
        <v>163.61545244204501</v>
      </c>
      <c r="J2393" s="123">
        <v>903285.99513978697</v>
      </c>
      <c r="K2393" s="99">
        <v>18487.083333333299</v>
      </c>
      <c r="L2393" s="16">
        <v>18186.3750565554</v>
      </c>
      <c r="M2393" s="17">
        <f>gp_need_index[[#This Row],[Normalised weighted population (base year)]]/gp_need_index[[#This Row],[Registered population (base year)]]</f>
        <v>0.98373414175963036</v>
      </c>
      <c r="N2393" s="99">
        <v>18327.911082409501</v>
      </c>
      <c r="O2393" s="16">
        <v>18252.109261472298</v>
      </c>
      <c r="P2393" s="17">
        <f>gp_need_index[[#This Row],[Normalised weighted population 2026/27]]/gp_need_index[[#This Row],[Registered population 2026/27]]</f>
        <v>0.99586413200083923</v>
      </c>
      <c r="Q2393" s="99">
        <v>18223.286631053601</v>
      </c>
      <c r="R2393" s="16">
        <v>18316.272653402801</v>
      </c>
      <c r="S2393" s="17">
        <f>gp_need_index[[#This Row],[Normalised weighted population 2027/28]]/gp_need_index[[#This Row],[Registered population 2027/28]]</f>
        <v>1.0051025934142277</v>
      </c>
      <c r="T2393" s="99">
        <v>18223.1671122384</v>
      </c>
      <c r="U2393" s="16">
        <v>18389.3350311166</v>
      </c>
      <c r="V2393" s="17">
        <f>gp_need_index[[#This Row],[Normalised weighted population 2028/29]]/gp_need_index[[#This Row],[Registered population 2028/29]]</f>
        <v>1.0091184983298871</v>
      </c>
    </row>
    <row r="2394" spans="1:22" x14ac:dyDescent="0.2">
      <c r="A2394" s="6" t="s">
        <v>3263</v>
      </c>
      <c r="B2394" s="1" t="s">
        <v>12344</v>
      </c>
      <c r="C2394" s="95" t="s">
        <v>6270</v>
      </c>
      <c r="D2394" s="95" t="s">
        <v>12677</v>
      </c>
      <c r="E2394" s="95" t="s">
        <v>6652</v>
      </c>
      <c r="F2394" s="95" t="s">
        <v>6304</v>
      </c>
      <c r="G2394" s="95" t="s">
        <v>6304</v>
      </c>
      <c r="H2394" s="61">
        <v>5598.3743851273102</v>
      </c>
      <c r="I2394" s="61">
        <v>95.800077185814402</v>
      </c>
      <c r="J2394" s="123">
        <v>536324.69821028295</v>
      </c>
      <c r="K2394" s="99">
        <v>15555.5</v>
      </c>
      <c r="L2394" s="16">
        <v>10798.1327799028</v>
      </c>
      <c r="M2394" s="17">
        <f>gp_need_index[[#This Row],[Normalised weighted population (base year)]]/gp_need_index[[#This Row],[Registered population (base year)]]</f>
        <v>0.69416815788002961</v>
      </c>
      <c r="N2394" s="99">
        <v>15556.933904416301</v>
      </c>
      <c r="O2394" s="16">
        <v>10837.1623649997</v>
      </c>
      <c r="P2394" s="17">
        <f>gp_need_index[[#This Row],[Normalised weighted population 2026/27]]/gp_need_index[[#This Row],[Registered population 2026/27]]</f>
        <v>0.69661299788149433</v>
      </c>
      <c r="Q2394" s="99">
        <v>15575.7122851973</v>
      </c>
      <c r="R2394" s="16">
        <v>10875.259282253401</v>
      </c>
      <c r="S2394" s="17">
        <f>gp_need_index[[#This Row],[Normalised weighted population 2027/28]]/gp_need_index[[#This Row],[Registered population 2027/28]]</f>
        <v>0.69821906588432092</v>
      </c>
      <c r="T2394" s="99">
        <v>15628.9216895461</v>
      </c>
      <c r="U2394" s="16">
        <v>10918.639958903699</v>
      </c>
      <c r="V2394" s="17">
        <f>gp_need_index[[#This Row],[Normalised weighted population 2028/29]]/gp_need_index[[#This Row],[Registered population 2028/29]]</f>
        <v>0.69861761264099098</v>
      </c>
    </row>
    <row r="2395" spans="1:22" x14ac:dyDescent="0.2">
      <c r="A2395" s="6" t="s">
        <v>3740</v>
      </c>
      <c r="B2395" s="1" t="s">
        <v>8859</v>
      </c>
      <c r="C2395" s="95" t="s">
        <v>6270</v>
      </c>
      <c r="D2395" s="95" t="s">
        <v>12677</v>
      </c>
      <c r="E2395" s="95" t="s">
        <v>6652</v>
      </c>
      <c r="F2395" s="95" t="s">
        <v>6292</v>
      </c>
      <c r="G2395" s="95" t="s">
        <v>6292</v>
      </c>
      <c r="H2395" s="61">
        <v>5398.9205799932097</v>
      </c>
      <c r="I2395" s="61">
        <v>24.298157300424901</v>
      </c>
      <c r="J2395" s="123">
        <v>131183.82150517599</v>
      </c>
      <c r="K2395" s="99">
        <v>3538.0833333333298</v>
      </c>
      <c r="L2395" s="16">
        <v>2641.1991241778901</v>
      </c>
      <c r="M2395" s="17">
        <f>gp_need_index[[#This Row],[Normalised weighted population (base year)]]/gp_need_index[[#This Row],[Registered population (base year)]]</f>
        <v>0.74650562899250328</v>
      </c>
      <c r="N2395" s="99">
        <v>3555.5589248270699</v>
      </c>
      <c r="O2395" s="16">
        <v>2650.74567338932</v>
      </c>
      <c r="P2395" s="17">
        <f>gp_need_index[[#This Row],[Normalised weighted population 2026/27]]/gp_need_index[[#This Row],[Registered population 2026/27]]</f>
        <v>0.74552151417888346</v>
      </c>
      <c r="Q2395" s="99">
        <v>3572.03426326606</v>
      </c>
      <c r="R2395" s="16">
        <v>2660.0640941325501</v>
      </c>
      <c r="S2395" s="17">
        <f>gp_need_index[[#This Row],[Normalised weighted population 2027/28]]/gp_need_index[[#This Row],[Registered population 2027/28]]</f>
        <v>0.74469165133380955</v>
      </c>
      <c r="T2395" s="99">
        <v>3591.8391437547898</v>
      </c>
      <c r="U2395" s="16">
        <v>2670.6749106051998</v>
      </c>
      <c r="V2395" s="17">
        <f>gp_need_index[[#This Row],[Normalised weighted population 2028/29]]/gp_need_index[[#This Row],[Registered population 2028/29]]</f>
        <v>0.74353967527993603</v>
      </c>
    </row>
    <row r="2396" spans="1:22" x14ac:dyDescent="0.2">
      <c r="A2396" s="6" t="s">
        <v>3716</v>
      </c>
      <c r="B2396" s="1" t="s">
        <v>8860</v>
      </c>
      <c r="C2396" s="95" t="s">
        <v>6270</v>
      </c>
      <c r="D2396" s="95" t="s">
        <v>12677</v>
      </c>
      <c r="E2396" s="95" t="s">
        <v>6652</v>
      </c>
      <c r="F2396" s="95" t="s">
        <v>6292</v>
      </c>
      <c r="G2396" s="95" t="s">
        <v>6292</v>
      </c>
      <c r="H2396" s="61">
        <v>5483.3959439472101</v>
      </c>
      <c r="I2396" s="61">
        <v>88.272669336223501</v>
      </c>
      <c r="J2396" s="123">
        <v>484033.99699964101</v>
      </c>
      <c r="K2396" s="99">
        <v>12402.166666666701</v>
      </c>
      <c r="L2396" s="16">
        <v>9745.3340989713997</v>
      </c>
      <c r="M2396" s="17">
        <f>gp_need_index[[#This Row],[Normalised weighted population (base year)]]/gp_need_index[[#This Row],[Registered population (base year)]]</f>
        <v>0.78577674054033886</v>
      </c>
      <c r="N2396" s="99">
        <v>12462.4084154333</v>
      </c>
      <c r="O2396" s="16">
        <v>9780.5583691546199</v>
      </c>
      <c r="P2396" s="17">
        <f>gp_need_index[[#This Row],[Normalised weighted population 2026/27]]/gp_need_index[[#This Row],[Registered population 2026/27]]</f>
        <v>0.78480483411557045</v>
      </c>
      <c r="Q2396" s="99">
        <v>12516.742299794099</v>
      </c>
      <c r="R2396" s="16">
        <v>9814.9409049453607</v>
      </c>
      <c r="S2396" s="17">
        <f>gp_need_index[[#This Row],[Normalised weighted population 2027/28]]/gp_need_index[[#This Row],[Registered population 2027/28]]</f>
        <v>0.78414500114033803</v>
      </c>
      <c r="T2396" s="99">
        <v>12584.4744317114</v>
      </c>
      <c r="U2396" s="16">
        <v>9854.0920430183305</v>
      </c>
      <c r="V2396" s="17">
        <f>gp_need_index[[#This Row],[Normalised weighted population 2028/29]]/gp_need_index[[#This Row],[Registered population 2028/29]]</f>
        <v>0.78303564415746862</v>
      </c>
    </row>
    <row r="2397" spans="1:22" x14ac:dyDescent="0.2">
      <c r="A2397" s="6" t="s">
        <v>3732</v>
      </c>
      <c r="B2397" s="1" t="s">
        <v>8861</v>
      </c>
      <c r="C2397" s="95" t="s">
        <v>6270</v>
      </c>
      <c r="D2397" s="95" t="s">
        <v>12677</v>
      </c>
      <c r="E2397" s="95" t="s">
        <v>6652</v>
      </c>
      <c r="F2397" s="95" t="s">
        <v>6292</v>
      </c>
      <c r="G2397" s="95" t="s">
        <v>6292</v>
      </c>
      <c r="H2397" s="61">
        <v>5496.1888337053597</v>
      </c>
      <c r="I2397" s="61">
        <v>203.39622897932799</v>
      </c>
      <c r="J2397" s="123">
        <v>1117904.08253396</v>
      </c>
      <c r="K2397" s="99">
        <v>21804.416666666701</v>
      </c>
      <c r="L2397" s="16">
        <v>22507.404112991699</v>
      </c>
      <c r="M2397" s="17">
        <f>gp_need_index[[#This Row],[Normalised weighted population (base year)]]/gp_need_index[[#This Row],[Registered population (base year)]]</f>
        <v>1.0322405986398013</v>
      </c>
      <c r="N2397" s="99">
        <v>21890.1531292619</v>
      </c>
      <c r="O2397" s="16">
        <v>22588.756571054899</v>
      </c>
      <c r="P2397" s="17">
        <f>gp_need_index[[#This Row],[Normalised weighted population 2026/27]]/gp_need_index[[#This Row],[Registered population 2026/27]]</f>
        <v>1.0319140500145307</v>
      </c>
      <c r="Q2397" s="99">
        <v>21980.785688804699</v>
      </c>
      <c r="R2397" s="16">
        <v>22668.164995600699</v>
      </c>
      <c r="S2397" s="17">
        <f>gp_need_index[[#This Row],[Normalised weighted population 2027/28]]/gp_need_index[[#This Row],[Registered population 2027/28]]</f>
        <v>1.0312718260633467</v>
      </c>
      <c r="T2397" s="99">
        <v>22091.8930277865</v>
      </c>
      <c r="U2397" s="16">
        <v>22758.586778696401</v>
      </c>
      <c r="V2397" s="17">
        <f>gp_need_index[[#This Row],[Normalised weighted population 2028/29]]/gp_need_index[[#This Row],[Registered population 2028/29]]</f>
        <v>1.0301782083622872</v>
      </c>
    </row>
    <row r="2398" spans="1:22" x14ac:dyDescent="0.2">
      <c r="A2398" s="6" t="s">
        <v>3267</v>
      </c>
      <c r="B2398" s="1" t="s">
        <v>8862</v>
      </c>
      <c r="C2398" s="95" t="s">
        <v>6270</v>
      </c>
      <c r="D2398" s="95" t="s">
        <v>12677</v>
      </c>
      <c r="E2398" s="95" t="s">
        <v>6652</v>
      </c>
      <c r="F2398" s="95" t="s">
        <v>6304</v>
      </c>
      <c r="G2398" s="95" t="s">
        <v>6304</v>
      </c>
      <c r="H2398" s="61">
        <v>5417.88299919577</v>
      </c>
      <c r="I2398" s="61">
        <v>75.897150440338194</v>
      </c>
      <c r="J2398" s="123">
        <v>411201.88105811202</v>
      </c>
      <c r="K2398" s="99">
        <v>8581.9166666666697</v>
      </c>
      <c r="L2398" s="16">
        <v>8278.9633328994696</v>
      </c>
      <c r="M2398" s="17">
        <f>gp_need_index[[#This Row],[Normalised weighted population (base year)]]/gp_need_index[[#This Row],[Registered population (base year)]]</f>
        <v>0.9646986395307342</v>
      </c>
      <c r="N2398" s="99">
        <v>8599.5020327067905</v>
      </c>
      <c r="O2398" s="16">
        <v>8308.8874420488701</v>
      </c>
      <c r="P2398" s="17">
        <f>gp_need_index[[#This Row],[Normalised weighted population 2026/27]]/gp_need_index[[#This Row],[Registered population 2026/27]]</f>
        <v>0.9662056489372739</v>
      </c>
      <c r="Q2398" s="99">
        <v>8621.7236122731701</v>
      </c>
      <c r="R2398" s="16">
        <v>8338.0964717458301</v>
      </c>
      <c r="S2398" s="17">
        <f>gp_need_index[[#This Row],[Normalised weighted population 2027/28]]/gp_need_index[[#This Row],[Registered population 2027/28]]</f>
        <v>0.96710319730922578</v>
      </c>
      <c r="T2398" s="99">
        <v>8660.9770169229505</v>
      </c>
      <c r="U2398" s="16">
        <v>8371.3565768644003</v>
      </c>
      <c r="V2398" s="17">
        <f>gp_need_index[[#This Row],[Normalised weighted population 2028/29]]/gp_need_index[[#This Row],[Registered population 2028/29]]</f>
        <v>0.96656030382107561</v>
      </c>
    </row>
    <row r="2399" spans="1:22" x14ac:dyDescent="0.2">
      <c r="A2399" s="6" t="s">
        <v>3734</v>
      </c>
      <c r="B2399" s="1" t="s">
        <v>8863</v>
      </c>
      <c r="C2399" s="95" t="s">
        <v>6270</v>
      </c>
      <c r="D2399" s="95" t="s">
        <v>12677</v>
      </c>
      <c r="E2399" s="95" t="s">
        <v>6652</v>
      </c>
      <c r="F2399" s="95" t="s">
        <v>6292</v>
      </c>
      <c r="G2399" s="95" t="s">
        <v>6292</v>
      </c>
      <c r="H2399" s="61">
        <v>5533.6547481652497</v>
      </c>
      <c r="I2399" s="61">
        <v>66.268273533164106</v>
      </c>
      <c r="J2399" s="123">
        <v>366705.74648950697</v>
      </c>
      <c r="K2399" s="99">
        <v>7494.0833333333303</v>
      </c>
      <c r="L2399" s="16">
        <v>7383.0971330627499</v>
      </c>
      <c r="M2399" s="17">
        <f>gp_need_index[[#This Row],[Normalised weighted population (base year)]]/gp_need_index[[#This Row],[Registered population (base year)]]</f>
        <v>0.9851901566430521</v>
      </c>
      <c r="N2399" s="99">
        <v>7536.9143760622701</v>
      </c>
      <c r="O2399" s="16">
        <v>7409.7831558878997</v>
      </c>
      <c r="P2399" s="17">
        <f>gp_need_index[[#This Row],[Normalised weighted population 2026/27]]/gp_need_index[[#This Row],[Registered population 2026/27]]</f>
        <v>0.98313219258823648</v>
      </c>
      <c r="Q2399" s="99">
        <v>7576.6286832639698</v>
      </c>
      <c r="R2399" s="16">
        <v>7435.8314779716802</v>
      </c>
      <c r="S2399" s="17">
        <f>gp_need_index[[#This Row],[Normalised weighted population 2027/28]]/gp_need_index[[#This Row],[Registered population 2027/28]]</f>
        <v>0.98141690570064533</v>
      </c>
      <c r="T2399" s="99">
        <v>7623.95844879989</v>
      </c>
      <c r="U2399" s="16">
        <v>7465.4925088124</v>
      </c>
      <c r="V2399" s="17">
        <f>gp_need_index[[#This Row],[Normalised weighted population 2028/29]]/gp_need_index[[#This Row],[Registered population 2028/29]]</f>
        <v>0.9792147424396791</v>
      </c>
    </row>
    <row r="2400" spans="1:22" x14ac:dyDescent="0.2">
      <c r="A2400" s="6" t="s">
        <v>3715</v>
      </c>
      <c r="B2400" s="1" t="s">
        <v>8864</v>
      </c>
      <c r="C2400" s="95" t="s">
        <v>6270</v>
      </c>
      <c r="D2400" s="95" t="s">
        <v>12677</v>
      </c>
      <c r="E2400" s="95" t="s">
        <v>6652</v>
      </c>
      <c r="F2400" s="95" t="s">
        <v>6292</v>
      </c>
      <c r="G2400" s="95" t="s">
        <v>6292</v>
      </c>
      <c r="H2400" s="61">
        <v>5468.6667588975697</v>
      </c>
      <c r="I2400" s="61">
        <v>100.184806688563</v>
      </c>
      <c r="J2400" s="123">
        <v>547877.32208432397</v>
      </c>
      <c r="K2400" s="99">
        <v>12985.833333333299</v>
      </c>
      <c r="L2400" s="16">
        <v>11030.728382836</v>
      </c>
      <c r="M2400" s="17">
        <f>gp_need_index[[#This Row],[Normalised weighted population (base year)]]/gp_need_index[[#This Row],[Registered population (base year)]]</f>
        <v>0.84944324323963516</v>
      </c>
      <c r="N2400" s="99">
        <v>13041.494821358699</v>
      </c>
      <c r="O2400" s="16">
        <v>11070.598679013499</v>
      </c>
      <c r="P2400" s="17">
        <f>gp_need_index[[#This Row],[Normalised weighted population 2026/27]]/gp_need_index[[#This Row],[Registered population 2026/27]]</f>
        <v>0.84887498179139964</v>
      </c>
      <c r="Q2400" s="99">
        <v>13099.608253705699</v>
      </c>
      <c r="R2400" s="16">
        <v>11109.5162173523</v>
      </c>
      <c r="S2400" s="17">
        <f>gp_need_index[[#This Row],[Normalised weighted population 2027/28]]/gp_need_index[[#This Row],[Registered population 2027/28]]</f>
        <v>0.84808003431778745</v>
      </c>
      <c r="T2400" s="99">
        <v>13166.157632705001</v>
      </c>
      <c r="U2400" s="16">
        <v>11153.831329135601</v>
      </c>
      <c r="V2400" s="17">
        <f>gp_need_index[[#This Row],[Normalised weighted population 2028/29]]/gp_need_index[[#This Row],[Registered population 2028/29]]</f>
        <v>0.8471591819187444</v>
      </c>
    </row>
    <row r="2401" spans="1:22" x14ac:dyDescent="0.2">
      <c r="A2401" s="6" t="s">
        <v>3266</v>
      </c>
      <c r="B2401" s="1" t="s">
        <v>8865</v>
      </c>
      <c r="C2401" s="95" t="s">
        <v>6270</v>
      </c>
      <c r="D2401" s="95" t="s">
        <v>12677</v>
      </c>
      <c r="E2401" s="95" t="s">
        <v>6652</v>
      </c>
      <c r="F2401" s="95" t="s">
        <v>6304</v>
      </c>
      <c r="G2401" s="95" t="s">
        <v>6304</v>
      </c>
      <c r="H2401" s="61">
        <v>5595.7331502945699</v>
      </c>
      <c r="I2401" s="61">
        <v>161.33623115805699</v>
      </c>
      <c r="J2401" s="123">
        <v>902794.49703472597</v>
      </c>
      <c r="K2401" s="99">
        <v>18017.75</v>
      </c>
      <c r="L2401" s="16">
        <v>18176.479443287499</v>
      </c>
      <c r="M2401" s="17">
        <f>gp_need_index[[#This Row],[Normalised weighted population (base year)]]/gp_need_index[[#This Row],[Registered population (base year)]]</f>
        <v>1.0088096151454815</v>
      </c>
      <c r="N2401" s="99">
        <v>18044.801827906402</v>
      </c>
      <c r="O2401" s="16">
        <v>18242.177880753799</v>
      </c>
      <c r="P2401" s="17">
        <f>gp_need_index[[#This Row],[Normalised weighted population 2026/27]]/gp_need_index[[#This Row],[Registered population 2026/27]]</f>
        <v>1.0109381114145657</v>
      </c>
      <c r="Q2401" s="99">
        <v>18085.434836613302</v>
      </c>
      <c r="R2401" s="16">
        <v>18306.306359948299</v>
      </c>
      <c r="S2401" s="17">
        <f>gp_need_index[[#This Row],[Normalised weighted population 2027/28]]/gp_need_index[[#This Row],[Registered population 2027/28]]</f>
        <v>1.0122126741950297</v>
      </c>
      <c r="T2401" s="99">
        <v>18161.480026134799</v>
      </c>
      <c r="U2401" s="16">
        <v>18379.3289827888</v>
      </c>
      <c r="V2401" s="17">
        <f>gp_need_index[[#This Row],[Normalised weighted population 2028/29]]/gp_need_index[[#This Row],[Registered population 2028/29]]</f>
        <v>1.0119951103291422</v>
      </c>
    </row>
    <row r="2402" spans="1:22" x14ac:dyDescent="0.2">
      <c r="A2402" s="6" t="s">
        <v>3251</v>
      </c>
      <c r="B2402" s="1" t="s">
        <v>8866</v>
      </c>
      <c r="C2402" s="95" t="s">
        <v>6270</v>
      </c>
      <c r="D2402" s="95" t="s">
        <v>12677</v>
      </c>
      <c r="E2402" s="95" t="s">
        <v>6652</v>
      </c>
      <c r="F2402" s="95" t="s">
        <v>6304</v>
      </c>
      <c r="G2402" s="95" t="s">
        <v>6304</v>
      </c>
      <c r="H2402" s="61">
        <v>5602.4930150953396</v>
      </c>
      <c r="I2402" s="61">
        <v>58.270402692833699</v>
      </c>
      <c r="J2402" s="123">
        <v>326459.52407339402</v>
      </c>
      <c r="K2402" s="99">
        <v>8278</v>
      </c>
      <c r="L2402" s="16">
        <v>6572.79685230204</v>
      </c>
      <c r="M2402" s="17">
        <f>gp_need_index[[#This Row],[Normalised weighted population (base year)]]/gp_need_index[[#This Row],[Registered population (base year)]]</f>
        <v>0.79400783429596999</v>
      </c>
      <c r="N2402" s="99">
        <v>8288.0670812030894</v>
      </c>
      <c r="O2402" s="16">
        <v>6596.5540647109401</v>
      </c>
      <c r="P2402" s="17">
        <f>gp_need_index[[#This Row],[Normalised weighted population 2026/27]]/gp_need_index[[#This Row],[Registered population 2026/27]]</f>
        <v>0.79590983037185903</v>
      </c>
      <c r="Q2402" s="99">
        <v>8306.0882529035807</v>
      </c>
      <c r="R2402" s="16">
        <v>6619.7435644986699</v>
      </c>
      <c r="S2402" s="17">
        <f>gp_need_index[[#This Row],[Normalised weighted population 2027/28]]/gp_need_index[[#This Row],[Registered population 2027/28]]</f>
        <v>0.79697486505571247</v>
      </c>
      <c r="T2402" s="99">
        <v>8338.1594898816602</v>
      </c>
      <c r="U2402" s="16">
        <v>6646.1492756294201</v>
      </c>
      <c r="V2402" s="17">
        <f>gp_need_index[[#This Row],[Normalised weighted population 2028/29]]/gp_need_index[[#This Row],[Registered population 2028/29]]</f>
        <v>0.79707629527769397</v>
      </c>
    </row>
    <row r="2403" spans="1:22" x14ac:dyDescent="0.2">
      <c r="A2403" s="6" t="s">
        <v>3269</v>
      </c>
      <c r="B2403" s="1" t="s">
        <v>7703</v>
      </c>
      <c r="C2403" s="95" t="s">
        <v>6270</v>
      </c>
      <c r="D2403" s="95" t="s">
        <v>12677</v>
      </c>
      <c r="E2403" s="95" t="s">
        <v>6652</v>
      </c>
      <c r="F2403" s="95" t="s">
        <v>6304</v>
      </c>
      <c r="G2403" s="95" t="s">
        <v>6304</v>
      </c>
      <c r="H2403" s="61">
        <v>5567.9181712080799</v>
      </c>
      <c r="I2403" s="61">
        <v>98.166710890114203</v>
      </c>
      <c r="J2403" s="123">
        <v>546584.21337279701</v>
      </c>
      <c r="K2403" s="99">
        <v>13453.833333333299</v>
      </c>
      <c r="L2403" s="16">
        <v>11004.6934834318</v>
      </c>
      <c r="M2403" s="17">
        <f>gp_need_index[[#This Row],[Normalised weighted population (base year)]]/gp_need_index[[#This Row],[Registered population (base year)]]</f>
        <v>0.81795970046443967</v>
      </c>
      <c r="N2403" s="99">
        <v>13469.030828752901</v>
      </c>
      <c r="O2403" s="16">
        <v>11044.469677106301</v>
      </c>
      <c r="P2403" s="17">
        <f>gp_need_index[[#This Row],[Normalised weighted population 2026/27]]/gp_need_index[[#This Row],[Registered population 2026/27]]</f>
        <v>0.81998993227702854</v>
      </c>
      <c r="Q2403" s="99">
        <v>13496.992300297999</v>
      </c>
      <c r="R2403" s="16">
        <v>11083.295361656201</v>
      </c>
      <c r="S2403" s="17">
        <f>gp_need_index[[#This Row],[Normalised weighted population 2027/28]]/gp_need_index[[#This Row],[Registered population 2027/28]]</f>
        <v>0.82116779168730014</v>
      </c>
      <c r="T2403" s="99">
        <v>13550.664249334301</v>
      </c>
      <c r="U2403" s="16">
        <v>11127.5058802126</v>
      </c>
      <c r="V2403" s="17">
        <f>gp_need_index[[#This Row],[Normalised weighted population 2028/29]]/gp_need_index[[#This Row],[Registered population 2028/29]]</f>
        <v>0.82117789028381083</v>
      </c>
    </row>
    <row r="2404" spans="1:22" x14ac:dyDescent="0.2">
      <c r="A2404" s="6" t="s">
        <v>3240</v>
      </c>
      <c r="B2404" s="1" t="s">
        <v>8867</v>
      </c>
      <c r="C2404" s="95" t="s">
        <v>6270</v>
      </c>
      <c r="D2404" s="95" t="s">
        <v>12677</v>
      </c>
      <c r="E2404" s="95" t="s">
        <v>6652</v>
      </c>
      <c r="F2404" s="95" t="s">
        <v>6304</v>
      </c>
      <c r="G2404" s="95" t="s">
        <v>6304</v>
      </c>
      <c r="H2404" s="61">
        <v>5457.7495539158999</v>
      </c>
      <c r="I2404" s="61">
        <v>90.969218119763397</v>
      </c>
      <c r="J2404" s="123">
        <v>496487.20961321698</v>
      </c>
      <c r="K2404" s="99">
        <v>11573.25</v>
      </c>
      <c r="L2404" s="16">
        <v>9996.0617715668996</v>
      </c>
      <c r="M2404" s="17">
        <f>gp_need_index[[#This Row],[Normalised weighted population (base year)]]/gp_need_index[[#This Row],[Registered population (base year)]]</f>
        <v>0.86372123401524203</v>
      </c>
      <c r="N2404" s="99">
        <v>11599.9647514999</v>
      </c>
      <c r="O2404" s="16">
        <v>10032.192290750099</v>
      </c>
      <c r="P2404" s="17">
        <f>gp_need_index[[#This Row],[Normalised weighted population 2026/27]]/gp_need_index[[#This Row],[Registered population 2026/27]]</f>
        <v>0.86484679097433603</v>
      </c>
      <c r="Q2404" s="99">
        <v>11637.219204184699</v>
      </c>
      <c r="R2404" s="16">
        <v>10067.459419422899</v>
      </c>
      <c r="S2404" s="17">
        <f>gp_need_index[[#This Row],[Normalised weighted population 2027/28]]/gp_need_index[[#This Row],[Registered population 2027/28]]</f>
        <v>0.86510868642937311</v>
      </c>
      <c r="T2404" s="99">
        <v>11694.433110927001</v>
      </c>
      <c r="U2404" s="16">
        <v>10107.617836838799</v>
      </c>
      <c r="V2404" s="17">
        <f>gp_need_index[[#This Row],[Normalised weighted population 2028/29]]/gp_need_index[[#This Row],[Registered population 2028/29]]</f>
        <v>0.8643102013550773</v>
      </c>
    </row>
    <row r="2405" spans="1:22" x14ac:dyDescent="0.2">
      <c r="A2405" s="6" t="s">
        <v>3731</v>
      </c>
      <c r="B2405" s="1" t="s">
        <v>8868</v>
      </c>
      <c r="C2405" s="95" t="s">
        <v>6270</v>
      </c>
      <c r="D2405" s="95" t="s">
        <v>12677</v>
      </c>
      <c r="E2405" s="95" t="s">
        <v>6652</v>
      </c>
      <c r="F2405" s="95" t="s">
        <v>6292</v>
      </c>
      <c r="G2405" s="95" t="s">
        <v>6292</v>
      </c>
      <c r="H2405" s="61">
        <v>5485.5798092164896</v>
      </c>
      <c r="I2405" s="61">
        <v>146.35223498170001</v>
      </c>
      <c r="J2405" s="123">
        <v>802826.86524932098</v>
      </c>
      <c r="K2405" s="99">
        <v>17291.583333333299</v>
      </c>
      <c r="L2405" s="16">
        <v>16163.7737720525</v>
      </c>
      <c r="M2405" s="17">
        <f>gp_need_index[[#This Row],[Normalised weighted population (base year)]]/gp_need_index[[#This Row],[Registered population (base year)]]</f>
        <v>0.93477696405587685</v>
      </c>
      <c r="N2405" s="99">
        <v>17370.3752005569</v>
      </c>
      <c r="O2405" s="16">
        <v>16222.1973344204</v>
      </c>
      <c r="P2405" s="17">
        <f>gp_need_index[[#This Row],[Normalised weighted population 2026/27]]/gp_need_index[[#This Row],[Registered population 2026/27]]</f>
        <v>0.93390022651325977</v>
      </c>
      <c r="Q2405" s="99">
        <v>17451.334707069698</v>
      </c>
      <c r="R2405" s="16">
        <v>16279.224782077599</v>
      </c>
      <c r="S2405" s="17">
        <f>gp_need_index[[#This Row],[Normalised weighted population 2027/28]]/gp_need_index[[#This Row],[Registered population 2027/28]]</f>
        <v>0.93283551403565335</v>
      </c>
      <c r="T2405" s="99">
        <v>17549.448753275199</v>
      </c>
      <c r="U2405" s="16">
        <v>16344.161513061101</v>
      </c>
      <c r="V2405" s="17">
        <f>gp_need_index[[#This Row],[Normalised weighted population 2028/29]]/gp_need_index[[#This Row],[Registered population 2028/29]]</f>
        <v>0.93132050714760151</v>
      </c>
    </row>
    <row r="2406" spans="1:22" x14ac:dyDescent="0.2">
      <c r="A2406" s="6" t="s">
        <v>3260</v>
      </c>
      <c r="B2406" s="1" t="s">
        <v>8869</v>
      </c>
      <c r="C2406" s="95" t="s">
        <v>6270</v>
      </c>
      <c r="D2406" s="95" t="s">
        <v>12677</v>
      </c>
      <c r="E2406" s="95" t="s">
        <v>6652</v>
      </c>
      <c r="F2406" s="95" t="s">
        <v>6304</v>
      </c>
      <c r="G2406" s="95" t="s">
        <v>6304</v>
      </c>
      <c r="H2406" s="61">
        <v>5502.2342074874496</v>
      </c>
      <c r="I2406" s="61">
        <v>129.63588411840601</v>
      </c>
      <c r="J2406" s="123">
        <v>713286.99611417297</v>
      </c>
      <c r="K2406" s="99">
        <v>16733.333333333299</v>
      </c>
      <c r="L2406" s="16">
        <v>14361.016227522299</v>
      </c>
      <c r="M2406" s="17">
        <f>gp_need_index[[#This Row],[Normalised weighted population (base year)]]/gp_need_index[[#This Row],[Registered population (base year)]]</f>
        <v>0.85822806140571684</v>
      </c>
      <c r="N2406" s="99">
        <v>16760.718066409601</v>
      </c>
      <c r="O2406" s="16">
        <v>14412.9237671271</v>
      </c>
      <c r="P2406" s="17">
        <f>gp_need_index[[#This Row],[Normalised weighted population 2026/27]]/gp_need_index[[#This Row],[Registered population 2026/27]]</f>
        <v>0.85992280939396326</v>
      </c>
      <c r="Q2406" s="99">
        <v>16803.424662929301</v>
      </c>
      <c r="R2406" s="16">
        <v>14463.590901718801</v>
      </c>
      <c r="S2406" s="17">
        <f>gp_need_index[[#This Row],[Normalised weighted population 2027/28]]/gp_need_index[[#This Row],[Registered population 2027/28]]</f>
        <v>0.86075256632819019</v>
      </c>
      <c r="T2406" s="99">
        <v>16880.958171514299</v>
      </c>
      <c r="U2406" s="16">
        <v>14521.285191466301</v>
      </c>
      <c r="V2406" s="17">
        <f>gp_need_index[[#This Row],[Normalised weighted population 2028/29]]/gp_need_index[[#This Row],[Registered population 2028/29]]</f>
        <v>0.86021688128877549</v>
      </c>
    </row>
    <row r="2407" spans="1:22" x14ac:dyDescent="0.2">
      <c r="A2407" s="6" t="s">
        <v>3265</v>
      </c>
      <c r="B2407" s="1" t="s">
        <v>8870</v>
      </c>
      <c r="C2407" s="95" t="s">
        <v>6270</v>
      </c>
      <c r="D2407" s="95" t="s">
        <v>12677</v>
      </c>
      <c r="E2407" s="95" t="s">
        <v>6652</v>
      </c>
      <c r="F2407" s="95" t="s">
        <v>6304</v>
      </c>
      <c r="G2407" s="95" t="s">
        <v>6304</v>
      </c>
      <c r="H2407" s="61">
        <v>5550.4478696260803</v>
      </c>
      <c r="I2407" s="61">
        <v>153.096208787644</v>
      </c>
      <c r="J2407" s="123">
        <v>849752.52591321105</v>
      </c>
      <c r="K2407" s="99">
        <v>22929.5</v>
      </c>
      <c r="L2407" s="16">
        <v>17108.555014319001</v>
      </c>
      <c r="M2407" s="17">
        <f>gp_need_index[[#This Row],[Normalised weighted population (base year)]]/gp_need_index[[#This Row],[Registered population (base year)]]</f>
        <v>0.74613729101458826</v>
      </c>
      <c r="N2407" s="99">
        <v>22948.032264097601</v>
      </c>
      <c r="O2407" s="16">
        <v>17170.3934652278</v>
      </c>
      <c r="P2407" s="17">
        <f>gp_need_index[[#This Row],[Normalised weighted population 2026/27]]/gp_need_index[[#This Row],[Registered population 2026/27]]</f>
        <v>0.74822944588983487</v>
      </c>
      <c r="Q2407" s="99">
        <v>22989.608080033999</v>
      </c>
      <c r="R2407" s="16">
        <v>17230.7541977726</v>
      </c>
      <c r="S2407" s="17">
        <f>gp_need_index[[#This Row],[Normalised weighted population 2027/28]]/gp_need_index[[#This Row],[Registered population 2027/28]]</f>
        <v>0.74950186787817208</v>
      </c>
      <c r="T2407" s="99">
        <v>23075.580071455999</v>
      </c>
      <c r="U2407" s="16">
        <v>17299.4865154943</v>
      </c>
      <c r="V2407" s="17">
        <f>gp_need_index[[#This Row],[Normalised weighted population 2028/29]]/gp_need_index[[#This Row],[Registered population 2028/29]]</f>
        <v>0.74968804519429599</v>
      </c>
    </row>
    <row r="2408" spans="1:22" x14ac:dyDescent="0.2">
      <c r="A2408" s="6" t="s">
        <v>3742</v>
      </c>
      <c r="B2408" s="1" t="s">
        <v>8871</v>
      </c>
      <c r="C2408" s="95" t="s">
        <v>6270</v>
      </c>
      <c r="D2408" s="95" t="s">
        <v>12677</v>
      </c>
      <c r="E2408" s="95" t="s">
        <v>6652</v>
      </c>
      <c r="F2408" s="95" t="s">
        <v>6292</v>
      </c>
      <c r="G2408" s="95" t="s">
        <v>6292</v>
      </c>
      <c r="H2408" s="61">
        <v>5433.8142578124998</v>
      </c>
      <c r="I2408" s="61">
        <v>94.421303844864696</v>
      </c>
      <c r="J2408" s="123">
        <v>513067.82707347203</v>
      </c>
      <c r="K2408" s="99">
        <v>11945</v>
      </c>
      <c r="L2408" s="16">
        <v>10329.888853381501</v>
      </c>
      <c r="M2408" s="17">
        <f>gp_need_index[[#This Row],[Normalised weighted population (base year)]]/gp_need_index[[#This Row],[Registered population (base year)]]</f>
        <v>0.86478768132118045</v>
      </c>
      <c r="N2408" s="99">
        <v>11998.6004735877</v>
      </c>
      <c r="O2408" s="16">
        <v>10367.225982333501</v>
      </c>
      <c r="P2408" s="17">
        <f>gp_need_index[[#This Row],[Normalised weighted population 2026/27]]/gp_need_index[[#This Row],[Registered population 2026/27]]</f>
        <v>0.86403626865938954</v>
      </c>
      <c r="Q2408" s="99">
        <v>12050.636543369799</v>
      </c>
      <c r="R2408" s="16">
        <v>10403.6708871063</v>
      </c>
      <c r="S2408" s="17">
        <f>gp_need_index[[#This Row],[Normalised weighted population 2027/28]]/gp_need_index[[#This Row],[Registered population 2027/28]]</f>
        <v>0.86332957181671444</v>
      </c>
      <c r="T2408" s="99">
        <v>12113.792576661101</v>
      </c>
      <c r="U2408" s="16">
        <v>10445.1704294175</v>
      </c>
      <c r="V2408" s="17">
        <f>gp_need_index[[#This Row],[Normalised weighted population 2028/29]]/gp_need_index[[#This Row],[Registered population 2028/29]]</f>
        <v>0.86225435703278985</v>
      </c>
    </row>
    <row r="2409" spans="1:22" x14ac:dyDescent="0.2">
      <c r="A2409" s="6" t="s">
        <v>3730</v>
      </c>
      <c r="B2409" s="1" t="s">
        <v>8872</v>
      </c>
      <c r="C2409" s="95" t="s">
        <v>6270</v>
      </c>
      <c r="D2409" s="95" t="s">
        <v>12677</v>
      </c>
      <c r="E2409" s="95" t="s">
        <v>6652</v>
      </c>
      <c r="F2409" s="95" t="s">
        <v>6292</v>
      </c>
      <c r="G2409" s="95" t="s">
        <v>6292</v>
      </c>
      <c r="H2409" s="61">
        <v>5526.33837890625</v>
      </c>
      <c r="I2409" s="61">
        <v>66.331807447028197</v>
      </c>
      <c r="J2409" s="123">
        <v>366572.013236731</v>
      </c>
      <c r="K2409" s="99">
        <v>5834.1666666666697</v>
      </c>
      <c r="L2409" s="16">
        <v>7380.4046047764796</v>
      </c>
      <c r="M2409" s="17">
        <f>gp_need_index[[#This Row],[Normalised weighted population (base year)]]/gp_need_index[[#This Row],[Registered population (base year)]]</f>
        <v>1.2650314991760849</v>
      </c>
      <c r="N2409" s="99">
        <v>5854.7136537612496</v>
      </c>
      <c r="O2409" s="16">
        <v>7407.0808955244302</v>
      </c>
      <c r="P2409" s="17">
        <f>gp_need_index[[#This Row],[Normalised weighted population 2026/27]]/gp_need_index[[#This Row],[Registered population 2026/27]]</f>
        <v>1.2651482777071243</v>
      </c>
      <c r="Q2409" s="99">
        <v>5873.09439601747</v>
      </c>
      <c r="R2409" s="16">
        <v>7433.1197180929303</v>
      </c>
      <c r="S2409" s="17">
        <f>gp_need_index[[#This Row],[Normalised weighted population 2027/28]]/gp_need_index[[#This Row],[Registered population 2027/28]]</f>
        <v>1.26562238181176</v>
      </c>
      <c r="T2409" s="99">
        <v>5904.9652608549804</v>
      </c>
      <c r="U2409" s="16">
        <v>7462.7699319061703</v>
      </c>
      <c r="V2409" s="17">
        <f>gp_need_index[[#This Row],[Normalised weighted population 2028/29]]/gp_need_index[[#This Row],[Registered population 2028/29]]</f>
        <v>1.2638126732731423</v>
      </c>
    </row>
    <row r="2410" spans="1:22" x14ac:dyDescent="0.2">
      <c r="A2410" s="6" t="s">
        <v>3741</v>
      </c>
      <c r="B2410" s="1" t="s">
        <v>8873</v>
      </c>
      <c r="C2410" s="95" t="s">
        <v>6270</v>
      </c>
      <c r="D2410" s="95" t="s">
        <v>12677</v>
      </c>
      <c r="E2410" s="95" t="s">
        <v>6652</v>
      </c>
      <c r="F2410" s="95" t="s">
        <v>6292</v>
      </c>
      <c r="G2410" s="95" t="s">
        <v>6292</v>
      </c>
      <c r="H2410" s="61">
        <v>5448.93896484375</v>
      </c>
      <c r="I2410" s="61">
        <v>10.356712609961299</v>
      </c>
      <c r="J2410" s="123">
        <v>56433.094888106898</v>
      </c>
      <c r="K2410" s="99">
        <v>1377.4166666666699</v>
      </c>
      <c r="L2410" s="16">
        <v>1136.19986887814</v>
      </c>
      <c r="M2410" s="17">
        <f>gp_need_index[[#This Row],[Normalised weighted population (base year)]]/gp_need_index[[#This Row],[Registered population (base year)]]</f>
        <v>0.82487739285725981</v>
      </c>
      <c r="N2410" s="99">
        <v>1386.68642662307</v>
      </c>
      <c r="O2410" s="16">
        <v>1140.30663533243</v>
      </c>
      <c r="P2410" s="17">
        <f>gp_need_index[[#This Row],[Normalised weighted population 2026/27]]/gp_need_index[[#This Row],[Registered population 2026/27]]</f>
        <v>0.8223247977622189</v>
      </c>
      <c r="Q2410" s="99">
        <v>1396.1297374176099</v>
      </c>
      <c r="R2410" s="16">
        <v>1144.31526471963</v>
      </c>
      <c r="S2410" s="17">
        <f>gp_need_index[[#This Row],[Normalised weighted population 2027/28]]/gp_need_index[[#This Row],[Registered population 2027/28]]</f>
        <v>0.81963390224481891</v>
      </c>
      <c r="T2410" s="99">
        <v>1406.1699228990799</v>
      </c>
      <c r="U2410" s="16">
        <v>1148.8798612222399</v>
      </c>
      <c r="V2410" s="17">
        <f>gp_need_index[[#This Row],[Normalised weighted population 2028/29]]/gp_need_index[[#This Row],[Registered population 2028/29]]</f>
        <v>0.81702775924378412</v>
      </c>
    </row>
    <row r="2411" spans="1:22" x14ac:dyDescent="0.2">
      <c r="A2411" s="6" t="s">
        <v>3712</v>
      </c>
      <c r="B2411" s="1" t="s">
        <v>8874</v>
      </c>
      <c r="C2411" s="95" t="s">
        <v>6270</v>
      </c>
      <c r="D2411" s="95" t="s">
        <v>12677</v>
      </c>
      <c r="E2411" s="95" t="s">
        <v>6652</v>
      </c>
      <c r="F2411" s="95" t="s">
        <v>6292</v>
      </c>
      <c r="G2411" s="95" t="s">
        <v>6292</v>
      </c>
      <c r="H2411" s="61">
        <v>5477.3992654551603</v>
      </c>
      <c r="I2411" s="61">
        <v>33.671269799483397</v>
      </c>
      <c r="J2411" s="123">
        <v>184430.98846663299</v>
      </c>
      <c r="K2411" s="99">
        <v>4850</v>
      </c>
      <c r="L2411" s="16">
        <v>3713.2548786902898</v>
      </c>
      <c r="M2411" s="17">
        <f>gp_need_index[[#This Row],[Normalised weighted population (base year)]]/gp_need_index[[#This Row],[Registered population (base year)]]</f>
        <v>0.76561956261655462</v>
      </c>
      <c r="N2411" s="99">
        <v>4878.4121252773502</v>
      </c>
      <c r="O2411" s="16">
        <v>3726.6763470337901</v>
      </c>
      <c r="P2411" s="17">
        <f>gp_need_index[[#This Row],[Normalised weighted population 2026/27]]/gp_need_index[[#This Row],[Registered population 2026/27]]</f>
        <v>0.76391175065430106</v>
      </c>
      <c r="Q2411" s="99">
        <v>4903.5493847646603</v>
      </c>
      <c r="R2411" s="16">
        <v>3739.77709016585</v>
      </c>
      <c r="S2411" s="17">
        <f>gp_need_index[[#This Row],[Normalised weighted population 2027/28]]/gp_need_index[[#This Row],[Registered population 2027/28]]</f>
        <v>0.76266736535484814</v>
      </c>
      <c r="T2411" s="99">
        <v>4930.7043602912299</v>
      </c>
      <c r="U2411" s="16">
        <v>3754.6948090433398</v>
      </c>
      <c r="V2411" s="17">
        <f>gp_need_index[[#This Row],[Normalised weighted population 2028/29]]/gp_need_index[[#This Row],[Registered population 2028/29]]</f>
        <v>0.76149258497047068</v>
      </c>
    </row>
    <row r="2412" spans="1:22" x14ac:dyDescent="0.2">
      <c r="A2412" s="6" t="s">
        <v>3248</v>
      </c>
      <c r="B2412" s="1" t="s">
        <v>12726</v>
      </c>
      <c r="C2412" s="95" t="s">
        <v>6270</v>
      </c>
      <c r="D2412" s="95" t="s">
        <v>12677</v>
      </c>
      <c r="E2412" s="95" t="s">
        <v>6652</v>
      </c>
      <c r="F2412" s="95" t="s">
        <v>6304</v>
      </c>
      <c r="G2412" s="95" t="s">
        <v>6304</v>
      </c>
      <c r="H2412" s="61">
        <v>5549.6051897321404</v>
      </c>
      <c r="I2412" s="61">
        <v>81.975296015285195</v>
      </c>
      <c r="J2412" s="123">
        <v>454930.52819625498</v>
      </c>
      <c r="K2412" s="99">
        <v>8580.9166666666606</v>
      </c>
      <c r="L2412" s="16">
        <v>9159.3772680750808</v>
      </c>
      <c r="M2412" s="17">
        <f>gp_need_index[[#This Row],[Normalised weighted population (base year)]]/gp_need_index[[#This Row],[Registered population (base year)]]</f>
        <v>1.0674124483291514</v>
      </c>
      <c r="N2412" s="99">
        <v>8572.5745151316005</v>
      </c>
      <c r="O2412" s="16">
        <v>9192.4836117185296</v>
      </c>
      <c r="P2412" s="17">
        <f>gp_need_index[[#This Row],[Normalised weighted population 2026/27]]/gp_need_index[[#This Row],[Registered population 2026/27]]</f>
        <v>1.0723130601539499</v>
      </c>
      <c r="Q2412" s="99">
        <v>8574.5479242350102</v>
      </c>
      <c r="R2412" s="16">
        <v>9224.7988318579501</v>
      </c>
      <c r="S2412" s="17">
        <f>gp_need_index[[#This Row],[Normalised weighted population 2027/28]]/gp_need_index[[#This Row],[Registered population 2027/28]]</f>
        <v>1.0758350076725418</v>
      </c>
      <c r="T2412" s="99">
        <v>8607.5691334306102</v>
      </c>
      <c r="U2412" s="16">
        <v>9261.5959329570996</v>
      </c>
      <c r="V2412" s="17">
        <f>gp_need_index[[#This Row],[Normalised weighted population 2028/29]]/gp_need_index[[#This Row],[Registered population 2028/29]]</f>
        <v>1.0759827530151735</v>
      </c>
    </row>
    <row r="2413" spans="1:22" x14ac:dyDescent="0.2">
      <c r="A2413" s="6" t="s">
        <v>3254</v>
      </c>
      <c r="B2413" s="1" t="s">
        <v>8875</v>
      </c>
      <c r="C2413" s="95" t="s">
        <v>6270</v>
      </c>
      <c r="D2413" s="95" t="s">
        <v>12677</v>
      </c>
      <c r="E2413" s="95" t="s">
        <v>6652</v>
      </c>
      <c r="F2413" s="95" t="s">
        <v>6304</v>
      </c>
      <c r="G2413" s="95" t="s">
        <v>6304</v>
      </c>
      <c r="H2413" s="61">
        <v>5522.4793526785697</v>
      </c>
      <c r="I2413" s="61">
        <v>102.233506887692</v>
      </c>
      <c r="J2413" s="123">
        <v>564582.43093920301</v>
      </c>
      <c r="K2413" s="99">
        <v>16525.416666666701</v>
      </c>
      <c r="L2413" s="16">
        <v>11367.0619213056</v>
      </c>
      <c r="M2413" s="17">
        <f>gp_need_index[[#This Row],[Normalised weighted population (base year)]]/gp_need_index[[#This Row],[Registered population (base year)]]</f>
        <v>0.68785327175647071</v>
      </c>
      <c r="N2413" s="99">
        <v>16373.5462418892</v>
      </c>
      <c r="O2413" s="16">
        <v>11408.147886777801</v>
      </c>
      <c r="P2413" s="17">
        <f>gp_need_index[[#This Row],[Normalised weighted population 2026/27]]/gp_need_index[[#This Row],[Registered population 2026/27]]</f>
        <v>0.69674264317840984</v>
      </c>
      <c r="Q2413" s="99">
        <v>16280.1361296707</v>
      </c>
      <c r="R2413" s="16">
        <v>11448.2520442521</v>
      </c>
      <c r="S2413" s="17">
        <f>gp_need_index[[#This Row],[Normalised weighted population 2027/28]]/gp_need_index[[#This Row],[Registered population 2027/28]]</f>
        <v>0.70320370499774587</v>
      </c>
      <c r="T2413" s="99">
        <v>16310.2682465418</v>
      </c>
      <c r="U2413" s="16">
        <v>11493.9183504296</v>
      </c>
      <c r="V2413" s="17">
        <f>gp_need_index[[#This Row],[Normalised weighted population 2028/29]]/gp_need_index[[#This Row],[Registered population 2028/29]]</f>
        <v>0.70470443383827297</v>
      </c>
    </row>
    <row r="2414" spans="1:22" x14ac:dyDescent="0.2">
      <c r="A2414" s="6" t="s">
        <v>3252</v>
      </c>
      <c r="B2414" s="1" t="s">
        <v>8876</v>
      </c>
      <c r="C2414" s="95" t="s">
        <v>6270</v>
      </c>
      <c r="D2414" s="95" t="s">
        <v>12677</v>
      </c>
      <c r="E2414" s="95" t="s">
        <v>6652</v>
      </c>
      <c r="F2414" s="95" t="s">
        <v>6304</v>
      </c>
      <c r="G2414" s="95" t="s">
        <v>6304</v>
      </c>
      <c r="H2414" s="61">
        <v>5611.99293736049</v>
      </c>
      <c r="I2414" s="61">
        <v>63.0449442557955</v>
      </c>
      <c r="J2414" s="123">
        <v>353807.78189981001</v>
      </c>
      <c r="K2414" s="99">
        <v>8701.1666666666697</v>
      </c>
      <c r="L2414" s="16">
        <v>7123.4150138264304</v>
      </c>
      <c r="M2414" s="17">
        <f>gp_need_index[[#This Row],[Normalised weighted population (base year)]]/gp_need_index[[#This Row],[Registered population (base year)]]</f>
        <v>0.81867355111304163</v>
      </c>
      <c r="N2414" s="99">
        <v>8668.1237921950906</v>
      </c>
      <c r="O2414" s="16">
        <v>7149.1624220246404</v>
      </c>
      <c r="P2414" s="17">
        <f>gp_need_index[[#This Row],[Normalised weighted population 2026/27]]/gp_need_index[[#This Row],[Registered population 2026/27]]</f>
        <v>0.82476468880865017</v>
      </c>
      <c r="Q2414" s="99">
        <v>8651.0089169693892</v>
      </c>
      <c r="R2414" s="16">
        <v>7174.2945590224899</v>
      </c>
      <c r="S2414" s="17">
        <f>gp_need_index[[#This Row],[Normalised weighted population 2027/28]]/gp_need_index[[#This Row],[Registered population 2027/28]]</f>
        <v>0.82930148701497119</v>
      </c>
      <c r="T2414" s="99">
        <v>8671.5067643436596</v>
      </c>
      <c r="U2414" s="16">
        <v>7202.9123367123102</v>
      </c>
      <c r="V2414" s="17">
        <f>gp_need_index[[#This Row],[Normalised weighted population 2028/29]]/gp_need_index[[#This Row],[Registered population 2028/29]]</f>
        <v>0.83064137899654789</v>
      </c>
    </row>
    <row r="2415" spans="1:22" x14ac:dyDescent="0.2">
      <c r="A2415" s="6" t="s">
        <v>3726</v>
      </c>
      <c r="B2415" s="1" t="s">
        <v>8877</v>
      </c>
      <c r="C2415" s="95" t="s">
        <v>6270</v>
      </c>
      <c r="D2415" s="95" t="s">
        <v>12677</v>
      </c>
      <c r="E2415" s="95" t="s">
        <v>6652</v>
      </c>
      <c r="F2415" s="95" t="s">
        <v>6292</v>
      </c>
      <c r="G2415" s="95" t="s">
        <v>6292</v>
      </c>
      <c r="H2415" s="61">
        <v>5469.2426134474699</v>
      </c>
      <c r="I2415" s="61">
        <v>73.676743434064207</v>
      </c>
      <c r="J2415" s="123">
        <v>402955.98480962001</v>
      </c>
      <c r="K2415" s="99">
        <v>9275.0833333333303</v>
      </c>
      <c r="L2415" s="16">
        <v>8112.94397395956</v>
      </c>
      <c r="M2415" s="17">
        <f>gp_need_index[[#This Row],[Normalised weighted population (base year)]]/gp_need_index[[#This Row],[Registered population (base year)]]</f>
        <v>0.87470308162114219</v>
      </c>
      <c r="N2415" s="99">
        <v>9329.4357865096808</v>
      </c>
      <c r="O2415" s="16">
        <v>8142.2680102232498</v>
      </c>
      <c r="P2415" s="17">
        <f>gp_need_index[[#This Row],[Normalised weighted population 2026/27]]/gp_need_index[[#This Row],[Registered population 2026/27]]</f>
        <v>0.87275031379678181</v>
      </c>
      <c r="Q2415" s="99">
        <v>9377.8175070338002</v>
      </c>
      <c r="R2415" s="16">
        <v>8170.8913066356699</v>
      </c>
      <c r="S2415" s="17">
        <f>gp_need_index[[#This Row],[Normalised weighted population 2027/28]]/gp_need_index[[#This Row],[Registered population 2027/28]]</f>
        <v>0.87129988406226933</v>
      </c>
      <c r="T2415" s="99">
        <v>9433.7399649522595</v>
      </c>
      <c r="U2415" s="16">
        <v>8203.4844416146207</v>
      </c>
      <c r="V2415" s="17">
        <f>gp_need_index[[#This Row],[Normalised weighted population 2028/29]]/gp_need_index[[#This Row],[Registered population 2028/29]]</f>
        <v>0.86958984157839625</v>
      </c>
    </row>
    <row r="2416" spans="1:22" x14ac:dyDescent="0.2">
      <c r="A2416" s="6" t="s">
        <v>3262</v>
      </c>
      <c r="B2416" s="1" t="s">
        <v>8878</v>
      </c>
      <c r="C2416" s="95" t="s">
        <v>6270</v>
      </c>
      <c r="D2416" s="95" t="s">
        <v>12677</v>
      </c>
      <c r="E2416" s="95" t="s">
        <v>6652</v>
      </c>
      <c r="F2416" s="95" t="s">
        <v>6304</v>
      </c>
      <c r="G2416" s="95" t="s">
        <v>6304</v>
      </c>
      <c r="H2416" s="61">
        <v>5602.4354787427301</v>
      </c>
      <c r="I2416" s="61">
        <v>55.721003495495403</v>
      </c>
      <c r="J2416" s="123">
        <v>312173.326894311</v>
      </c>
      <c r="K2416" s="99">
        <v>9362.0833333333303</v>
      </c>
      <c r="L2416" s="16">
        <v>6285.1646500663801</v>
      </c>
      <c r="M2416" s="17">
        <f>gp_need_index[[#This Row],[Normalised weighted population (base year)]]/gp_need_index[[#This Row],[Registered population (base year)]]</f>
        <v>0.67134252348388079</v>
      </c>
      <c r="N2416" s="99">
        <v>9343.3045406776891</v>
      </c>
      <c r="O2416" s="16">
        <v>6307.8822229614198</v>
      </c>
      <c r="P2416" s="17">
        <f>gp_need_index[[#This Row],[Normalised weighted population 2026/27]]/gp_need_index[[#This Row],[Registered population 2026/27]]</f>
        <v>0.67512326024469882</v>
      </c>
      <c r="Q2416" s="99">
        <v>9340.7439967512</v>
      </c>
      <c r="R2416" s="16">
        <v>6330.05692691071</v>
      </c>
      <c r="S2416" s="17">
        <f>gp_need_index[[#This Row],[Normalised weighted population 2027/28]]/gp_need_index[[#This Row],[Registered population 2027/28]]</f>
        <v>0.67768230551146291</v>
      </c>
      <c r="T2416" s="99">
        <v>9369.2177370284608</v>
      </c>
      <c r="U2416" s="16">
        <v>6355.30709755925</v>
      </c>
      <c r="V2416" s="17">
        <f>gp_need_index[[#This Row],[Normalised weighted population 2028/29]]/gp_need_index[[#This Row],[Registered population 2028/29]]</f>
        <v>0.67831779300444539</v>
      </c>
    </row>
    <row r="2417" spans="1:22" x14ac:dyDescent="0.2">
      <c r="A2417" s="6" t="s">
        <v>3258</v>
      </c>
      <c r="B2417" s="1" t="s">
        <v>12727</v>
      </c>
      <c r="C2417" s="95" t="s">
        <v>6270</v>
      </c>
      <c r="D2417" s="95" t="s">
        <v>12677</v>
      </c>
      <c r="E2417" s="95" t="s">
        <v>6652</v>
      </c>
      <c r="F2417" s="95" t="s">
        <v>6304</v>
      </c>
      <c r="G2417" s="95" t="s">
        <v>6304</v>
      </c>
      <c r="H2417" s="61">
        <v>5665.1323993389396</v>
      </c>
      <c r="I2417" s="61">
        <v>30.633269298723</v>
      </c>
      <c r="J2417" s="123">
        <v>173541.526401871</v>
      </c>
      <c r="K2417" s="99">
        <v>3373.1666666666702</v>
      </c>
      <c r="L2417" s="16">
        <v>3494.0110928467502</v>
      </c>
      <c r="M2417" s="17">
        <f>gp_need_index[[#This Row],[Normalised weighted population (base year)]]/gp_need_index[[#This Row],[Registered population (base year)]]</f>
        <v>1.0358252165166499</v>
      </c>
      <c r="N2417" s="99">
        <v>3378.4722740031102</v>
      </c>
      <c r="O2417" s="16">
        <v>3506.6401099238201</v>
      </c>
      <c r="P2417" s="17">
        <f>gp_need_index[[#This Row],[Normalised weighted population 2026/27]]/gp_need_index[[#This Row],[Registered population 2026/27]]</f>
        <v>1.0379366250559297</v>
      </c>
      <c r="Q2417" s="99">
        <v>3386.5326759976401</v>
      </c>
      <c r="R2417" s="16">
        <v>3518.9673385475899</v>
      </c>
      <c r="S2417" s="17">
        <f>gp_need_index[[#This Row],[Normalised weighted population 2027/28]]/gp_need_index[[#This Row],[Registered population 2027/28]]</f>
        <v>1.0391062704011664</v>
      </c>
      <c r="T2417" s="99">
        <v>3402.4247184337501</v>
      </c>
      <c r="U2417" s="16">
        <v>3533.0042622010301</v>
      </c>
      <c r="V2417" s="17">
        <f>gp_need_index[[#This Row],[Normalised weighted population 2028/29]]/gp_need_index[[#This Row],[Registered population 2028/29]]</f>
        <v>1.0383783785309995</v>
      </c>
    </row>
    <row r="2418" spans="1:22" x14ac:dyDescent="0.2">
      <c r="A2418" s="6" t="s">
        <v>3255</v>
      </c>
      <c r="B2418" s="1" t="s">
        <v>8879</v>
      </c>
      <c r="C2418" s="95" t="s">
        <v>6270</v>
      </c>
      <c r="D2418" s="95" t="s">
        <v>12677</v>
      </c>
      <c r="E2418" s="95" t="s">
        <v>6652</v>
      </c>
      <c r="F2418" s="95" t="s">
        <v>6304</v>
      </c>
      <c r="G2418" s="95" t="s">
        <v>6304</v>
      </c>
      <c r="H2418" s="61">
        <v>5387.3420516304304</v>
      </c>
      <c r="I2418" s="61">
        <v>28.173848816699699</v>
      </c>
      <c r="J2418" s="123">
        <v>151782.16048648499</v>
      </c>
      <c r="K2418" s="99">
        <v>3804.9166666666702</v>
      </c>
      <c r="L2418" s="16">
        <v>3055.9172979033301</v>
      </c>
      <c r="M2418" s="17">
        <f>gp_need_index[[#This Row],[Normalised weighted population (base year)]]/gp_need_index[[#This Row],[Registered population (base year)]]</f>
        <v>0.80314959974681721</v>
      </c>
      <c r="N2418" s="99">
        <v>3814.20437389976</v>
      </c>
      <c r="O2418" s="16">
        <v>3066.9628357438701</v>
      </c>
      <c r="P2418" s="17">
        <f>gp_need_index[[#This Row],[Normalised weighted population 2026/27]]/gp_need_index[[#This Row],[Registered population 2026/27]]</f>
        <v>0.80408980093746596</v>
      </c>
      <c r="Q2418" s="99">
        <v>3826.3223690414402</v>
      </c>
      <c r="R2418" s="16">
        <v>3077.7444246356999</v>
      </c>
      <c r="S2418" s="17">
        <f>gp_need_index[[#This Row],[Normalised weighted population 2027/28]]/gp_need_index[[#This Row],[Registered population 2027/28]]</f>
        <v>0.80436098367914777</v>
      </c>
      <c r="T2418" s="99">
        <v>3845.18941014348</v>
      </c>
      <c r="U2418" s="16">
        <v>3090.02133980913</v>
      </c>
      <c r="V2418" s="17">
        <f>gp_need_index[[#This Row],[Normalised weighted population 2028/29]]/gp_need_index[[#This Row],[Registered population 2028/29]]</f>
        <v>0.80360705552183154</v>
      </c>
    </row>
    <row r="2419" spans="1:22" x14ac:dyDescent="0.2">
      <c r="A2419" s="6" t="s">
        <v>3739</v>
      </c>
      <c r="B2419" s="1" t="s">
        <v>8880</v>
      </c>
      <c r="C2419" s="95" t="s">
        <v>6270</v>
      </c>
      <c r="D2419" s="95" t="s">
        <v>12677</v>
      </c>
      <c r="E2419" s="95" t="s">
        <v>6652</v>
      </c>
      <c r="F2419" s="95" t="s">
        <v>6299</v>
      </c>
      <c r="G2419" s="95" t="s">
        <v>6299</v>
      </c>
      <c r="H2419" s="61">
        <v>5544.4498272235596</v>
      </c>
      <c r="I2419" s="61">
        <v>79.845289170170801</v>
      </c>
      <c r="J2419" s="123">
        <v>442698.19974416803</v>
      </c>
      <c r="K2419" s="99">
        <v>7805.3333333333303</v>
      </c>
      <c r="L2419" s="16">
        <v>8913.0967829999208</v>
      </c>
      <c r="M2419" s="17">
        <f>gp_need_index[[#This Row],[Normalised weighted population (base year)]]/gp_need_index[[#This Row],[Registered population (base year)]]</f>
        <v>1.1419239130936014</v>
      </c>
      <c r="N2419" s="99">
        <v>7843.1939667300503</v>
      </c>
      <c r="O2419" s="16">
        <v>8945.3129518931692</v>
      </c>
      <c r="P2419" s="17">
        <f>gp_need_index[[#This Row],[Normalised weighted population 2026/27]]/gp_need_index[[#This Row],[Registered population 2026/27]]</f>
        <v>1.1405191545482853</v>
      </c>
      <c r="Q2419" s="99">
        <v>7877.78996859976</v>
      </c>
      <c r="R2419" s="16">
        <v>8976.7592692831695</v>
      </c>
      <c r="S2419" s="17">
        <f>gp_need_index[[#This Row],[Normalised weighted population 2027/28]]/gp_need_index[[#This Row],[Registered population 2027/28]]</f>
        <v>1.1395022341372152</v>
      </c>
      <c r="T2419" s="99">
        <v>7917.6884867090503</v>
      </c>
      <c r="U2419" s="16">
        <v>9012.5669572767292</v>
      </c>
      <c r="V2419" s="17">
        <f>gp_need_index[[#This Row],[Normalised weighted population 2028/29]]/gp_need_index[[#This Row],[Registered population 2028/29]]</f>
        <v>1.1382825899763025</v>
      </c>
    </row>
    <row r="2420" spans="1:22" x14ac:dyDescent="0.2">
      <c r="A2420" s="6" t="s">
        <v>3257</v>
      </c>
      <c r="B2420" s="1" t="s">
        <v>8881</v>
      </c>
      <c r="C2420" s="95" t="s">
        <v>6270</v>
      </c>
      <c r="D2420" s="95" t="s">
        <v>12677</v>
      </c>
      <c r="E2420" s="95" t="s">
        <v>6652</v>
      </c>
      <c r="F2420" s="95" t="s">
        <v>6304</v>
      </c>
      <c r="G2420" s="95" t="s">
        <v>6304</v>
      </c>
      <c r="H2420" s="61">
        <v>5424.9722314672099</v>
      </c>
      <c r="I2420" s="61">
        <v>284.75569645672101</v>
      </c>
      <c r="J2420" s="123">
        <v>1544791.7460298201</v>
      </c>
      <c r="K2420" s="99">
        <v>23335</v>
      </c>
      <c r="L2420" s="16">
        <v>31102.178300928499</v>
      </c>
      <c r="M2420" s="17">
        <f>gp_need_index[[#This Row],[Normalised weighted population (base year)]]/gp_need_index[[#This Row],[Registered population (base year)]]</f>
        <v>1.3328552946616028</v>
      </c>
      <c r="N2420" s="99">
        <v>23338.838597071499</v>
      </c>
      <c r="O2420" s="16">
        <v>31214.5963587019</v>
      </c>
      <c r="P2420" s="17">
        <f>gp_need_index[[#This Row],[Normalised weighted population 2026/27]]/gp_need_index[[#This Row],[Registered population 2026/27]]</f>
        <v>1.3374528569137383</v>
      </c>
      <c r="Q2420" s="99">
        <v>23368.4380962822</v>
      </c>
      <c r="R2420" s="16">
        <v>31324.3280259532</v>
      </c>
      <c r="S2420" s="17">
        <f>gp_need_index[[#This Row],[Normalised weighted population 2027/28]]/gp_need_index[[#This Row],[Registered population 2027/28]]</f>
        <v>1.3404545009337505</v>
      </c>
      <c r="T2420" s="99">
        <v>23461.720147061798</v>
      </c>
      <c r="U2420" s="16">
        <v>31449.2786602427</v>
      </c>
      <c r="V2420" s="17">
        <f>gp_need_index[[#This Row],[Normalised weighted population 2028/29]]/gp_need_index[[#This Row],[Registered population 2028/29]]</f>
        <v>1.3404506772356679</v>
      </c>
    </row>
    <row r="2421" spans="1:22" x14ac:dyDescent="0.2">
      <c r="A2421" s="6" t="s">
        <v>3722</v>
      </c>
      <c r="B2421" s="1" t="s">
        <v>8882</v>
      </c>
      <c r="C2421" s="95" t="s">
        <v>6270</v>
      </c>
      <c r="D2421" s="95" t="s">
        <v>12677</v>
      </c>
      <c r="E2421" s="95" t="s">
        <v>6652</v>
      </c>
      <c r="F2421" s="95" t="s">
        <v>6292</v>
      </c>
      <c r="G2421" s="95" t="s">
        <v>6292</v>
      </c>
      <c r="H2421" s="61">
        <v>5561.4402309683901</v>
      </c>
      <c r="I2421" s="61">
        <v>126.85976918845</v>
      </c>
      <c r="J2421" s="123">
        <v>705523.02405600797</v>
      </c>
      <c r="K2421" s="99">
        <v>9937.3333333333303</v>
      </c>
      <c r="L2421" s="16">
        <v>14204.6997247335</v>
      </c>
      <c r="M2421" s="17">
        <f>gp_need_index[[#This Row],[Normalised weighted population (base year)]]/gp_need_index[[#This Row],[Registered population (base year)]]</f>
        <v>1.4294277195156486</v>
      </c>
      <c r="N2421" s="99">
        <v>9979.3162077653906</v>
      </c>
      <c r="O2421" s="16">
        <v>14256.0422621872</v>
      </c>
      <c r="P2421" s="17">
        <f>gp_need_index[[#This Row],[Normalised weighted population 2026/27]]/gp_need_index[[#This Row],[Registered population 2026/27]]</f>
        <v>1.4285590280317886</v>
      </c>
      <c r="Q2421" s="99">
        <v>10022.793930083901</v>
      </c>
      <c r="R2421" s="16">
        <v>14306.157896163601</v>
      </c>
      <c r="S2421" s="17">
        <f>gp_need_index[[#This Row],[Normalised weighted population 2027/28]]/gp_need_index[[#This Row],[Registered population 2027/28]]</f>
        <v>1.4273622700375965</v>
      </c>
      <c r="T2421" s="99">
        <v>10084.6465861098</v>
      </c>
      <c r="U2421" s="16">
        <v>14363.224196257601</v>
      </c>
      <c r="V2421" s="17">
        <f>gp_need_index[[#This Row],[Normalised weighted population 2028/29]]/gp_need_index[[#This Row],[Registered population 2028/29]]</f>
        <v>1.4242664900167099</v>
      </c>
    </row>
    <row r="2422" spans="1:22" x14ac:dyDescent="0.2">
      <c r="A2422" s="6" t="s">
        <v>3246</v>
      </c>
      <c r="B2422" s="1" t="s">
        <v>8883</v>
      </c>
      <c r="C2422" s="95" t="s">
        <v>6270</v>
      </c>
      <c r="D2422" s="95" t="s">
        <v>12677</v>
      </c>
      <c r="E2422" s="95" t="s">
        <v>6652</v>
      </c>
      <c r="F2422" s="95" t="s">
        <v>6304</v>
      </c>
      <c r="G2422" s="95" t="s">
        <v>6304</v>
      </c>
      <c r="H2422" s="61">
        <v>5523.8097873263896</v>
      </c>
      <c r="I2422" s="61">
        <v>70.686627519492006</v>
      </c>
      <c r="J2422" s="123">
        <v>390459.48492526502</v>
      </c>
      <c r="K2422" s="99">
        <v>8285.3333333333303</v>
      </c>
      <c r="L2422" s="16">
        <v>7861.3447739122603</v>
      </c>
      <c r="M2422" s="17">
        <f>gp_need_index[[#This Row],[Normalised weighted population (base year)]]/gp_need_index[[#This Row],[Registered population (base year)]]</f>
        <v>0.94882661416707392</v>
      </c>
      <c r="N2422" s="99">
        <v>8302.2339640722694</v>
      </c>
      <c r="O2422" s="16">
        <v>7889.75941106143</v>
      </c>
      <c r="P2422" s="17">
        <f>gp_need_index[[#This Row],[Normalised weighted population 2026/27]]/gp_need_index[[#This Row],[Registered population 2026/27]]</f>
        <v>0.9503176428421779</v>
      </c>
      <c r="Q2422" s="99">
        <v>8325.8833424362092</v>
      </c>
      <c r="R2422" s="16">
        <v>7917.4950397538196</v>
      </c>
      <c r="S2422" s="17">
        <f>gp_need_index[[#This Row],[Normalised weighted population 2027/28]]/gp_need_index[[#This Row],[Registered population 2027/28]]</f>
        <v>0.95094955263174608</v>
      </c>
      <c r="T2422" s="99">
        <v>8365.3779749755995</v>
      </c>
      <c r="U2422" s="16">
        <v>7949.0773940945701</v>
      </c>
      <c r="V2422" s="17">
        <f>gp_need_index[[#This Row],[Normalised weighted population 2028/29]]/gp_need_index[[#This Row],[Registered population 2028/29]]</f>
        <v>0.95023529335717272</v>
      </c>
    </row>
    <row r="2423" spans="1:22" x14ac:dyDescent="0.2">
      <c r="A2423" s="6" t="s">
        <v>3268</v>
      </c>
      <c r="B2423" s="1" t="s">
        <v>8884</v>
      </c>
      <c r="C2423" s="95" t="s">
        <v>6270</v>
      </c>
      <c r="D2423" s="95" t="s">
        <v>12677</v>
      </c>
      <c r="E2423" s="95" t="s">
        <v>6652</v>
      </c>
      <c r="F2423" s="95" t="s">
        <v>6304</v>
      </c>
      <c r="G2423" s="95" t="s">
        <v>6304</v>
      </c>
      <c r="H2423" s="61">
        <v>5573.0905137173004</v>
      </c>
      <c r="I2423" s="61">
        <v>91.746705434032904</v>
      </c>
      <c r="J2423" s="123">
        <v>511312.69371922401</v>
      </c>
      <c r="K2423" s="99">
        <v>11392.5</v>
      </c>
      <c r="L2423" s="16">
        <v>10294.5517468323</v>
      </c>
      <c r="M2423" s="17">
        <f>gp_need_index[[#This Row],[Normalised weighted population (base year)]]/gp_need_index[[#This Row],[Registered population (base year)]]</f>
        <v>0.90362534534406846</v>
      </c>
      <c r="N2423" s="99">
        <v>11380.147339199901</v>
      </c>
      <c r="O2423" s="16">
        <v>10331.7611506827</v>
      </c>
      <c r="P2423" s="17">
        <f>gp_need_index[[#This Row],[Normalised weighted population 2026/27]]/gp_need_index[[#This Row],[Registered population 2026/27]]</f>
        <v>0.90787586862729408</v>
      </c>
      <c r="Q2423" s="99">
        <v>11386.107998792801</v>
      </c>
      <c r="R2423" s="16">
        <v>10368.081382528</v>
      </c>
      <c r="S2423" s="17">
        <f>gp_need_index[[#This Row],[Normalised weighted population 2027/28]]/gp_need_index[[#This Row],[Registered population 2027/28]]</f>
        <v>0.91059046547136779</v>
      </c>
      <c r="T2423" s="99">
        <v>11433.0891462829</v>
      </c>
      <c r="U2423" s="16">
        <v>10409.438960703001</v>
      </c>
      <c r="V2423" s="17">
        <f>gp_need_index[[#This Row],[Normalised weighted population 2028/29]]/gp_need_index[[#This Row],[Registered population 2028/29]]</f>
        <v>0.91046600157817303</v>
      </c>
    </row>
    <row r="2424" spans="1:22" x14ac:dyDescent="0.2">
      <c r="A2424" s="6" t="s">
        <v>3243</v>
      </c>
      <c r="B2424" s="1" t="s">
        <v>8885</v>
      </c>
      <c r="C2424" s="95" t="s">
        <v>6270</v>
      </c>
      <c r="D2424" s="95" t="s">
        <v>12677</v>
      </c>
      <c r="E2424" s="95" t="s">
        <v>6652</v>
      </c>
      <c r="F2424" s="95" t="s">
        <v>6307</v>
      </c>
      <c r="G2424" s="95" t="s">
        <v>6307</v>
      </c>
      <c r="H2424" s="61">
        <v>5569.7253324068497</v>
      </c>
      <c r="I2424" s="61">
        <v>209.67434676876701</v>
      </c>
      <c r="J2424" s="123">
        <v>1167828.52075386</v>
      </c>
      <c r="K2424" s="99">
        <v>22998.75</v>
      </c>
      <c r="L2424" s="16">
        <v>23512.5614638642</v>
      </c>
      <c r="M2424" s="17">
        <f>gp_need_index[[#This Row],[Normalised weighted population (base year)]]/gp_need_index[[#This Row],[Registered population (base year)]]</f>
        <v>1.022340843039913</v>
      </c>
      <c r="N2424" s="99">
        <v>22901.8872774509</v>
      </c>
      <c r="O2424" s="16">
        <v>23597.547038426499</v>
      </c>
      <c r="P2424" s="17">
        <f>gp_need_index[[#This Row],[Normalised weighted population 2026/27]]/gp_need_index[[#This Row],[Registered population 2026/27]]</f>
        <v>1.0303756521263006</v>
      </c>
      <c r="Q2424" s="99">
        <v>22817.848523336401</v>
      </c>
      <c r="R2424" s="16">
        <v>23680.501760948398</v>
      </c>
      <c r="S2424" s="17">
        <f>gp_need_index[[#This Row],[Normalised weighted population 2027/28]]/gp_need_index[[#This Row],[Registered population 2027/28]]</f>
        <v>1.0378060725896108</v>
      </c>
      <c r="T2424" s="99">
        <v>22782.960175170301</v>
      </c>
      <c r="U2424" s="16">
        <v>23774.961687203599</v>
      </c>
      <c r="V2424" s="17">
        <f>gp_need_index[[#This Row],[Normalised weighted population 2028/29]]/gp_need_index[[#This Row],[Registered population 2028/29]]</f>
        <v>1.0435413793644961</v>
      </c>
    </row>
    <row r="2425" spans="1:22" x14ac:dyDescent="0.2">
      <c r="A2425" s="6" t="s">
        <v>3717</v>
      </c>
      <c r="B2425" s="1" t="s">
        <v>8886</v>
      </c>
      <c r="C2425" s="95" t="s">
        <v>6270</v>
      </c>
      <c r="D2425" s="95" t="s">
        <v>12677</v>
      </c>
      <c r="E2425" s="95" t="s">
        <v>6652</v>
      </c>
      <c r="F2425" s="95" t="s">
        <v>6292</v>
      </c>
      <c r="G2425" s="95" t="s">
        <v>6292</v>
      </c>
      <c r="H2425" s="61">
        <v>5549.0309132543098</v>
      </c>
      <c r="I2425" s="61">
        <v>51.540666207546998</v>
      </c>
      <c r="J2425" s="123">
        <v>286000.75007539999</v>
      </c>
      <c r="K2425" s="99">
        <v>7468.8333333333303</v>
      </c>
      <c r="L2425" s="16">
        <v>5758.2171486257403</v>
      </c>
      <c r="M2425" s="17">
        <f>gp_need_index[[#This Row],[Normalised weighted population (base year)]]/gp_need_index[[#This Row],[Registered population (base year)]]</f>
        <v>0.77096607885556545</v>
      </c>
      <c r="N2425" s="99">
        <v>7497.4027358673202</v>
      </c>
      <c r="O2425" s="16">
        <v>5779.0300827495903</v>
      </c>
      <c r="P2425" s="17">
        <f>gp_need_index[[#This Row],[Normalised weighted population 2026/27]]/gp_need_index[[#This Row],[Registered population 2026/27]]</f>
        <v>0.77080427533963281</v>
      </c>
      <c r="Q2425" s="99">
        <v>7526.5340176799</v>
      </c>
      <c r="R2425" s="16">
        <v>5799.3456619994004</v>
      </c>
      <c r="S2425" s="17">
        <f>gp_need_index[[#This Row],[Normalised weighted population 2027/28]]/gp_need_index[[#This Row],[Registered population 2027/28]]</f>
        <v>0.77052008911096159</v>
      </c>
      <c r="T2425" s="99">
        <v>7562.3953164577297</v>
      </c>
      <c r="U2425" s="16">
        <v>5822.4788611642898</v>
      </c>
      <c r="V2425" s="17">
        <f>gp_need_index[[#This Row],[Normalised weighted population 2028/29]]/gp_need_index[[#This Row],[Registered population 2028/29]]</f>
        <v>0.76992521780672707</v>
      </c>
    </row>
    <row r="2426" spans="1:22" x14ac:dyDescent="0.2">
      <c r="A2426" s="6" t="s">
        <v>3249</v>
      </c>
      <c r="B2426" s="1" t="s">
        <v>8887</v>
      </c>
      <c r="C2426" s="95" t="s">
        <v>6270</v>
      </c>
      <c r="D2426" s="95" t="s">
        <v>12677</v>
      </c>
      <c r="E2426" s="95" t="s">
        <v>6652</v>
      </c>
      <c r="F2426" s="95" t="s">
        <v>6304</v>
      </c>
      <c r="G2426" s="95" t="s">
        <v>6304</v>
      </c>
      <c r="H2426" s="61">
        <v>5576.5446289062502</v>
      </c>
      <c r="I2426" s="61">
        <v>22.227618438504301</v>
      </c>
      <c r="J2426" s="123">
        <v>123953.30621661901</v>
      </c>
      <c r="K2426" s="99">
        <v>5635.4166666666697</v>
      </c>
      <c r="L2426" s="16">
        <v>2495.6230125173502</v>
      </c>
      <c r="M2426" s="17">
        <f>gp_need_index[[#This Row],[Normalised weighted population (base year)]]/gp_need_index[[#This Row],[Registered population (base year)]]</f>
        <v>0.44284622772951104</v>
      </c>
      <c r="N2426" s="99">
        <v>5635.6706549954197</v>
      </c>
      <c r="O2426" s="16">
        <v>2504.6433804570802</v>
      </c>
      <c r="P2426" s="17">
        <f>gp_need_index[[#This Row],[Normalised weighted population 2026/27]]/gp_need_index[[#This Row],[Registered population 2026/27]]</f>
        <v>0.44442685419116562</v>
      </c>
      <c r="Q2426" s="99">
        <v>5642.8197500406304</v>
      </c>
      <c r="R2426" s="16">
        <v>2513.44819378381</v>
      </c>
      <c r="S2426" s="17">
        <f>gp_need_index[[#This Row],[Normalised weighted population 2027/28]]/gp_need_index[[#This Row],[Registered population 2027/28]]</f>
        <v>0.44542415053497186</v>
      </c>
      <c r="T2426" s="99">
        <v>5666.42767136169</v>
      </c>
      <c r="U2426" s="16">
        <v>2523.47416930696</v>
      </c>
      <c r="V2426" s="17">
        <f>gp_need_index[[#This Row],[Normalised weighted population 2028/29]]/gp_need_index[[#This Row],[Registered population 2028/29]]</f>
        <v>0.44533775345985277</v>
      </c>
    </row>
    <row r="2427" spans="1:22" x14ac:dyDescent="0.2">
      <c r="A2427" s="6" t="s">
        <v>3738</v>
      </c>
      <c r="B2427" s="1" t="s">
        <v>8888</v>
      </c>
      <c r="C2427" s="95" t="s">
        <v>6270</v>
      </c>
      <c r="D2427" s="95" t="s">
        <v>12677</v>
      </c>
      <c r="E2427" s="95" t="s">
        <v>6652</v>
      </c>
      <c r="F2427" s="95" t="s">
        <v>6292</v>
      </c>
      <c r="G2427" s="95" t="s">
        <v>6292</v>
      </c>
      <c r="H2427" s="61">
        <v>5684.7678571428596</v>
      </c>
      <c r="I2427" s="61">
        <v>99.568386252615397</v>
      </c>
      <c r="J2427" s="123">
        <v>566023.16175645299</v>
      </c>
      <c r="K2427" s="99">
        <v>13342.916666666701</v>
      </c>
      <c r="L2427" s="16">
        <v>11396.068981239099</v>
      </c>
      <c r="M2427" s="17">
        <f>gp_need_index[[#This Row],[Normalised weighted population (base year)]]/gp_need_index[[#This Row],[Registered population (base year)]]</f>
        <v>0.85409129547430807</v>
      </c>
      <c r="N2427" s="99">
        <v>13392.579766388901</v>
      </c>
      <c r="O2427" s="16">
        <v>11437.2597920153</v>
      </c>
      <c r="P2427" s="17">
        <f>gp_need_index[[#This Row],[Normalised weighted population 2026/27]]/gp_need_index[[#This Row],[Registered population 2026/27]]</f>
        <v>0.85399975146828477</v>
      </c>
      <c r="Q2427" s="99">
        <v>13440.4372598298</v>
      </c>
      <c r="R2427" s="16">
        <v>11477.4662893649</v>
      </c>
      <c r="S2427" s="17">
        <f>gp_need_index[[#This Row],[Normalised weighted population 2027/28]]/gp_need_index[[#This Row],[Registered population 2027/28]]</f>
        <v>0.85395036392664525</v>
      </c>
      <c r="T2427" s="99">
        <v>13507.394510284201</v>
      </c>
      <c r="U2427" s="16">
        <v>11523.249129198</v>
      </c>
      <c r="V2427" s="17">
        <f>gp_need_index[[#This Row],[Normalised weighted population 2028/29]]/gp_need_index[[#This Row],[Registered population 2028/29]]</f>
        <v>0.85310672760942008</v>
      </c>
    </row>
    <row r="2428" spans="1:22" x14ac:dyDescent="0.2">
      <c r="A2428" s="6" t="s">
        <v>3727</v>
      </c>
      <c r="B2428" s="1" t="s">
        <v>8889</v>
      </c>
      <c r="C2428" s="95" t="s">
        <v>6270</v>
      </c>
      <c r="D2428" s="95" t="s">
        <v>12677</v>
      </c>
      <c r="E2428" s="95" t="s">
        <v>6652</v>
      </c>
      <c r="F2428" s="95" t="s">
        <v>6292</v>
      </c>
      <c r="G2428" s="95" t="s">
        <v>6292</v>
      </c>
      <c r="H2428" s="61">
        <v>5571.4242919921899</v>
      </c>
      <c r="I2428" s="61">
        <v>61.174002873737997</v>
      </c>
      <c r="J2428" s="123">
        <v>340826.32564914401</v>
      </c>
      <c r="K2428" s="99">
        <v>9408.25</v>
      </c>
      <c r="L2428" s="16">
        <v>6862.0519090897496</v>
      </c>
      <c r="M2428" s="17">
        <f>gp_need_index[[#This Row],[Normalised weighted population (base year)]]/gp_need_index[[#This Row],[Registered population (base year)]]</f>
        <v>0.72936538772776549</v>
      </c>
      <c r="N2428" s="99">
        <v>9445.0348329013705</v>
      </c>
      <c r="O2428" s="16">
        <v>6886.8546267803204</v>
      </c>
      <c r="P2428" s="17">
        <f>gp_need_index[[#This Row],[Normalised weighted population 2026/27]]/gp_need_index[[#This Row],[Registered population 2026/27]]</f>
        <v>0.72915079177794662</v>
      </c>
      <c r="Q2428" s="99">
        <v>9481.0915395548709</v>
      </c>
      <c r="R2428" s="16">
        <v>6911.0646480034102</v>
      </c>
      <c r="S2428" s="17">
        <f>gp_need_index[[#This Row],[Normalised weighted population 2027/28]]/gp_need_index[[#This Row],[Registered population 2027/28]]</f>
        <v>0.72893132812510308</v>
      </c>
      <c r="T2428" s="99">
        <v>9531.0839538017499</v>
      </c>
      <c r="U2428" s="16">
        <v>6938.6324193110104</v>
      </c>
      <c r="V2428" s="17">
        <f>gp_need_index[[#This Row],[Normalised weighted population 2028/29]]/gp_need_index[[#This Row],[Registered population 2028/29]]</f>
        <v>0.72800034633451483</v>
      </c>
    </row>
    <row r="2429" spans="1:22" x14ac:dyDescent="0.2">
      <c r="A2429" s="6" t="s">
        <v>3245</v>
      </c>
      <c r="B2429" s="1" t="s">
        <v>8890</v>
      </c>
      <c r="C2429" s="95" t="s">
        <v>6270</v>
      </c>
      <c r="D2429" s="95" t="s">
        <v>12677</v>
      </c>
      <c r="E2429" s="95" t="s">
        <v>6652</v>
      </c>
      <c r="F2429" s="95" t="s">
        <v>6304</v>
      </c>
      <c r="G2429" s="95" t="s">
        <v>6304</v>
      </c>
      <c r="H2429" s="61">
        <v>5447.6822533700997</v>
      </c>
      <c r="I2429" s="61">
        <v>50.756775564426697</v>
      </c>
      <c r="J2429" s="123">
        <v>276506.78548061597</v>
      </c>
      <c r="K2429" s="99">
        <v>8236.5833333333303</v>
      </c>
      <c r="L2429" s="16">
        <v>5567.0697137895804</v>
      </c>
      <c r="M2429" s="17">
        <f>gp_need_index[[#This Row],[Normalised weighted population (base year)]]/gp_need_index[[#This Row],[Registered population (base year)]]</f>
        <v>0.6758955125555195</v>
      </c>
      <c r="N2429" s="99">
        <v>8243.3476129940791</v>
      </c>
      <c r="O2429" s="16">
        <v>5587.1917502160204</v>
      </c>
      <c r="P2429" s="17">
        <f>gp_need_index[[#This Row],[Normalised weighted population 2026/27]]/gp_need_index[[#This Row],[Registered population 2026/27]]</f>
        <v>0.67778189305141867</v>
      </c>
      <c r="Q2429" s="99">
        <v>8257.4470217170292</v>
      </c>
      <c r="R2429" s="16">
        <v>5606.8329417585601</v>
      </c>
      <c r="S2429" s="17">
        <f>gp_need_index[[#This Row],[Normalised weighted population 2027/28]]/gp_need_index[[#This Row],[Registered population 2027/28]]</f>
        <v>0.67900319881104021</v>
      </c>
      <c r="T2429" s="99">
        <v>8287.62560986682</v>
      </c>
      <c r="U2429" s="16">
        <v>5629.1982206513003</v>
      </c>
      <c r="V2429" s="17">
        <f>gp_need_index[[#This Row],[Normalised weighted population 2028/29]]/gp_need_index[[#This Row],[Registered population 2028/29]]</f>
        <v>0.67922930953220995</v>
      </c>
    </row>
    <row r="2430" spans="1:22" x14ac:dyDescent="0.2">
      <c r="A2430" s="6" t="s">
        <v>3253</v>
      </c>
      <c r="B2430" s="1" t="s">
        <v>8891</v>
      </c>
      <c r="C2430" s="95" t="s">
        <v>6270</v>
      </c>
      <c r="D2430" s="95" t="s">
        <v>12677</v>
      </c>
      <c r="E2430" s="95" t="s">
        <v>6652</v>
      </c>
      <c r="F2430" s="95" t="s">
        <v>6304</v>
      </c>
      <c r="G2430" s="95" t="s">
        <v>6304</v>
      </c>
      <c r="H2430" s="61">
        <v>5325.9014805385004</v>
      </c>
      <c r="I2430" s="61">
        <v>84.381972088617104</v>
      </c>
      <c r="J2430" s="123">
        <v>449410.07007752499</v>
      </c>
      <c r="K2430" s="99">
        <v>13319</v>
      </c>
      <c r="L2430" s="16">
        <v>9048.2307182874902</v>
      </c>
      <c r="M2430" s="17">
        <f>gp_need_index[[#This Row],[Normalised weighted population (base year)]]/gp_need_index[[#This Row],[Registered population (base year)]]</f>
        <v>0.67934760254429694</v>
      </c>
      <c r="N2430" s="99">
        <v>13338.30490682</v>
      </c>
      <c r="O2430" s="16">
        <v>9080.9353254630096</v>
      </c>
      <c r="P2430" s="17">
        <f>gp_need_index[[#This Row],[Normalised weighted population 2026/27]]/gp_need_index[[#This Row],[Registered population 2026/27]]</f>
        <v>0.68081629479168992</v>
      </c>
      <c r="Q2430" s="99">
        <v>13368.3419475869</v>
      </c>
      <c r="R2430" s="16">
        <v>9112.8584092028705</v>
      </c>
      <c r="S2430" s="17">
        <f>gp_need_index[[#This Row],[Normalised weighted population 2027/28]]/gp_need_index[[#This Row],[Registered population 2027/28]]</f>
        <v>0.68167454460183219</v>
      </c>
      <c r="T2430" s="99">
        <v>13418.009230651</v>
      </c>
      <c r="U2430" s="16">
        <v>9149.2089874970698</v>
      </c>
      <c r="V2430" s="17">
        <f>gp_need_index[[#This Row],[Normalised weighted population 2028/29]]/gp_need_index[[#This Row],[Registered population 2028/29]]</f>
        <v>0.68186038854388076</v>
      </c>
    </row>
    <row r="2431" spans="1:22" x14ac:dyDescent="0.2">
      <c r="A2431" s="6" t="s">
        <v>3729</v>
      </c>
      <c r="B2431" s="1" t="s">
        <v>8892</v>
      </c>
      <c r="C2431" s="95" t="s">
        <v>6270</v>
      </c>
      <c r="D2431" s="95" t="s">
        <v>12677</v>
      </c>
      <c r="E2431" s="95" t="s">
        <v>6652</v>
      </c>
      <c r="F2431" s="95" t="s">
        <v>6292</v>
      </c>
      <c r="G2431" s="95" t="s">
        <v>6292</v>
      </c>
      <c r="H2431" s="61">
        <v>5501.2204806857599</v>
      </c>
      <c r="I2431" s="61">
        <v>144.25218240201701</v>
      </c>
      <c r="J2431" s="123">
        <v>793563.060213594</v>
      </c>
      <c r="K2431" s="99">
        <v>16822.083333333299</v>
      </c>
      <c r="L2431" s="16">
        <v>15977.2602716362</v>
      </c>
      <c r="M2431" s="17">
        <f>gp_need_index[[#This Row],[Normalised weighted population (base year)]]/gp_need_index[[#This Row],[Registered population (base year)]]</f>
        <v>0.94977892779647177</v>
      </c>
      <c r="N2431" s="99">
        <v>16884.3413897545</v>
      </c>
      <c r="O2431" s="16">
        <v>16035.009685548501</v>
      </c>
      <c r="P2431" s="17">
        <f>gp_need_index[[#This Row],[Normalised weighted population 2026/27]]/gp_need_index[[#This Row],[Registered population 2026/27]]</f>
        <v>0.94969707822175542</v>
      </c>
      <c r="Q2431" s="99">
        <v>16941.006845872598</v>
      </c>
      <c r="R2431" s="16">
        <v>16091.379094493201</v>
      </c>
      <c r="S2431" s="17">
        <f>gp_need_index[[#This Row],[Normalised weighted population 2027/28]]/gp_need_index[[#This Row],[Registered population 2027/28]]</f>
        <v>0.94984785974592789</v>
      </c>
      <c r="T2431" s="99">
        <v>17033.0981945924</v>
      </c>
      <c r="U2431" s="16">
        <v>16155.5665216835</v>
      </c>
      <c r="V2431" s="17">
        <f>gp_need_index[[#This Row],[Normalised weighted population 2028/29]]/gp_need_index[[#This Row],[Registered population 2028/29]]</f>
        <v>0.94848079527965767</v>
      </c>
    </row>
    <row r="2432" spans="1:22" x14ac:dyDescent="0.2">
      <c r="A2432" s="6" t="s">
        <v>3250</v>
      </c>
      <c r="B2432" s="1" t="s">
        <v>8893</v>
      </c>
      <c r="C2432" s="95" t="s">
        <v>6270</v>
      </c>
      <c r="D2432" s="95" t="s">
        <v>12677</v>
      </c>
      <c r="E2432" s="95" t="s">
        <v>6652</v>
      </c>
      <c r="F2432" s="95" t="s">
        <v>6304</v>
      </c>
      <c r="G2432" s="95" t="s">
        <v>6304</v>
      </c>
      <c r="H2432" s="61">
        <v>5637.6118055555598</v>
      </c>
      <c r="I2432" s="61">
        <v>56.887106995144002</v>
      </c>
      <c r="J2432" s="123">
        <v>320707.42597972602</v>
      </c>
      <c r="K2432" s="99">
        <v>6746.8333333333303</v>
      </c>
      <c r="L2432" s="16">
        <v>6456.9865620325099</v>
      </c>
      <c r="M2432" s="17">
        <f>gp_need_index[[#This Row],[Normalised weighted population (base year)]]/gp_need_index[[#This Row],[Registered population (base year)]]</f>
        <v>0.95703958331550798</v>
      </c>
      <c r="N2432" s="99">
        <v>6749.7042487406998</v>
      </c>
      <c r="O2432" s="16">
        <v>6480.3251809983203</v>
      </c>
      <c r="P2432" s="17">
        <f>gp_need_index[[#This Row],[Normalised weighted population 2026/27]]/gp_need_index[[#This Row],[Registered population 2026/27]]</f>
        <v>0.96009024131796028</v>
      </c>
      <c r="Q2432" s="99">
        <v>6759.9048804552804</v>
      </c>
      <c r="R2432" s="16">
        <v>6503.10609023291</v>
      </c>
      <c r="S2432" s="17">
        <f>gp_need_index[[#This Row],[Normalised weighted population 2027/28]]/gp_need_index[[#This Row],[Registered population 2027/28]]</f>
        <v>0.96201147874656556</v>
      </c>
      <c r="T2432" s="99">
        <v>6785.2689466154497</v>
      </c>
      <c r="U2432" s="16">
        <v>6529.0465423362602</v>
      </c>
      <c r="V2432" s="17">
        <f>gp_need_index[[#This Row],[Normalised weighted population 2028/29]]/gp_need_index[[#This Row],[Registered population 2028/29]]</f>
        <v>0.96223843059205549</v>
      </c>
    </row>
    <row r="2433" spans="1:22" x14ac:dyDescent="0.2">
      <c r="A2433" s="6" t="s">
        <v>3242</v>
      </c>
      <c r="B2433" s="1" t="s">
        <v>12728</v>
      </c>
      <c r="C2433" s="95" t="s">
        <v>6270</v>
      </c>
      <c r="D2433" s="95" t="s">
        <v>12677</v>
      </c>
      <c r="E2433" s="95" t="s">
        <v>6652</v>
      </c>
      <c r="F2433" s="95" t="s">
        <v>6304</v>
      </c>
      <c r="G2433" s="95" t="s">
        <v>6304</v>
      </c>
      <c r="H2433" s="61">
        <v>5440.39208984375</v>
      </c>
      <c r="I2433" s="61">
        <v>47.361349814334602</v>
      </c>
      <c r="J2433" s="123">
        <v>257664.31289422899</v>
      </c>
      <c r="K2433" s="99">
        <v>5069.3333333333303</v>
      </c>
      <c r="L2433" s="16">
        <v>5187.7034053416401</v>
      </c>
      <c r="M2433" s="17">
        <f>gp_need_index[[#This Row],[Normalised weighted population (base year)]]/gp_need_index[[#This Row],[Registered population (base year)]]</f>
        <v>1.023350224620261</v>
      </c>
      <c r="N2433" s="99">
        <v>5073.3026413310799</v>
      </c>
      <c r="O2433" s="16">
        <v>5206.4542315856997</v>
      </c>
      <c r="P2433" s="17">
        <f>gp_need_index[[#This Row],[Normalised weighted population 2026/27]]/gp_need_index[[#This Row],[Registered population 2026/27]]</f>
        <v>1.026245544503863</v>
      </c>
      <c r="Q2433" s="99">
        <v>5082.0404343010296</v>
      </c>
      <c r="R2433" s="16">
        <v>5224.7569799773401</v>
      </c>
      <c r="S2433" s="17">
        <f>gp_need_index[[#This Row],[Normalised weighted population 2027/28]]/gp_need_index[[#This Row],[Registered population 2027/28]]</f>
        <v>1.0280825285672761</v>
      </c>
      <c r="T2433" s="99">
        <v>5102.0310280077201</v>
      </c>
      <c r="U2433" s="16">
        <v>5245.5981835975999</v>
      </c>
      <c r="V2433" s="17">
        <f>gp_need_index[[#This Row],[Normalised weighted population 2028/29]]/gp_need_index[[#This Row],[Registered population 2028/29]]</f>
        <v>1.0281392164809984</v>
      </c>
    </row>
    <row r="2434" spans="1:22" x14ac:dyDescent="0.2">
      <c r="A2434" s="6" t="s">
        <v>3259</v>
      </c>
      <c r="B2434" s="1" t="s">
        <v>8894</v>
      </c>
      <c r="C2434" s="95" t="s">
        <v>6270</v>
      </c>
      <c r="D2434" s="95" t="s">
        <v>12677</v>
      </c>
      <c r="E2434" s="95" t="s">
        <v>6652</v>
      </c>
      <c r="F2434" s="95" t="s">
        <v>6304</v>
      </c>
      <c r="G2434" s="95" t="s">
        <v>6304</v>
      </c>
      <c r="H2434" s="61">
        <v>5564.7258843316004</v>
      </c>
      <c r="I2434" s="61">
        <v>80.357770296269507</v>
      </c>
      <c r="J2434" s="123">
        <v>447168.96437482402</v>
      </c>
      <c r="K2434" s="99">
        <v>8768.8333333333303</v>
      </c>
      <c r="L2434" s="16">
        <v>9003.1092516977205</v>
      </c>
      <c r="M2434" s="17">
        <f>gp_need_index[[#This Row],[Normalised weighted population (base year)]]/gp_need_index[[#This Row],[Registered population (base year)]]</f>
        <v>1.0267168857542117</v>
      </c>
      <c r="N2434" s="99">
        <v>8749.1368337205695</v>
      </c>
      <c r="O2434" s="16">
        <v>9035.6507684430799</v>
      </c>
      <c r="P2434" s="17">
        <f>gp_need_index[[#This Row],[Normalised weighted population 2026/27]]/gp_need_index[[#This Row],[Registered population 2026/27]]</f>
        <v>1.0327476801618007</v>
      </c>
      <c r="Q2434" s="99">
        <v>8744.9513996164096</v>
      </c>
      <c r="R2434" s="16">
        <v>9067.4146590322307</v>
      </c>
      <c r="S2434" s="17">
        <f>gp_need_index[[#This Row],[Normalised weighted population 2027/28]]/gp_need_index[[#This Row],[Registered population 2027/28]]</f>
        <v>1.0368742197275065</v>
      </c>
      <c r="T2434" s="99">
        <v>8775.2195702423996</v>
      </c>
      <c r="U2434" s="16">
        <v>9103.5839652683808</v>
      </c>
      <c r="V2434" s="17">
        <f>gp_need_index[[#This Row],[Normalised weighted population 2028/29]]/gp_need_index[[#This Row],[Registered population 2028/29]]</f>
        <v>1.0374195075573374</v>
      </c>
    </row>
    <row r="2435" spans="1:22" x14ac:dyDescent="0.2">
      <c r="A2435" s="6" t="s">
        <v>3733</v>
      </c>
      <c r="B2435" s="1" t="s">
        <v>8895</v>
      </c>
      <c r="C2435" s="95" t="s">
        <v>6270</v>
      </c>
      <c r="D2435" s="95" t="s">
        <v>12677</v>
      </c>
      <c r="E2435" s="95" t="s">
        <v>6652</v>
      </c>
      <c r="F2435" s="95" t="s">
        <v>6292</v>
      </c>
      <c r="G2435" s="95" t="s">
        <v>6292</v>
      </c>
      <c r="H2435" s="61">
        <v>5487.4633231026801</v>
      </c>
      <c r="I2435" s="61">
        <v>71.684251485784202</v>
      </c>
      <c r="J2435" s="123">
        <v>393364.70087230997</v>
      </c>
      <c r="K2435" s="99">
        <v>11845.583333333299</v>
      </c>
      <c r="L2435" s="16">
        <v>7919.8371529788401</v>
      </c>
      <c r="M2435" s="17">
        <f>gp_need_index[[#This Row],[Normalised weighted population (base year)]]/gp_need_index[[#This Row],[Registered population (base year)]]</f>
        <v>0.6685898811494182</v>
      </c>
      <c r="N2435" s="99">
        <v>11892.1216016244</v>
      </c>
      <c r="O2435" s="16">
        <v>7948.46320939214</v>
      </c>
      <c r="P2435" s="17">
        <f>gp_need_index[[#This Row],[Normalised weighted population 2026/27]]/gp_need_index[[#This Row],[Registered population 2026/27]]</f>
        <v>0.66838058637967701</v>
      </c>
      <c r="Q2435" s="99">
        <v>11933.6803340227</v>
      </c>
      <c r="R2435" s="16">
        <v>7976.4052051825001</v>
      </c>
      <c r="S2435" s="17">
        <f>gp_need_index[[#This Row],[Normalised weighted population 2027/28]]/gp_need_index[[#This Row],[Registered population 2027/28]]</f>
        <v>0.66839440825659779</v>
      </c>
      <c r="T2435" s="99">
        <v>11993.8733935036</v>
      </c>
      <c r="U2435" s="16">
        <v>8008.2225482045797</v>
      </c>
      <c r="V2435" s="17">
        <f>gp_need_index[[#This Row],[Normalised weighted population 2028/29]]/gp_need_index[[#This Row],[Registered population 2028/29]]</f>
        <v>0.66769276992219873</v>
      </c>
    </row>
    <row r="2436" spans="1:22" x14ac:dyDescent="0.2">
      <c r="A2436" s="6" t="s">
        <v>3241</v>
      </c>
      <c r="B2436" s="1" t="s">
        <v>8896</v>
      </c>
      <c r="C2436" s="95" t="s">
        <v>6270</v>
      </c>
      <c r="D2436" s="95" t="s">
        <v>12677</v>
      </c>
      <c r="E2436" s="95" t="s">
        <v>6652</v>
      </c>
      <c r="F2436" s="95" t="s">
        <v>6304</v>
      </c>
      <c r="G2436" s="95" t="s">
        <v>6304</v>
      </c>
      <c r="H2436" s="61">
        <v>5616.4200810971497</v>
      </c>
      <c r="I2436" s="61">
        <v>62.531674565043701</v>
      </c>
      <c r="J2436" s="123">
        <v>351204.152731743</v>
      </c>
      <c r="K2436" s="99">
        <v>5987.5833333333303</v>
      </c>
      <c r="L2436" s="16">
        <v>7070.99465436836</v>
      </c>
      <c r="M2436" s="17">
        <f>gp_need_index[[#This Row],[Normalised weighted population (base year)]]/gp_need_index[[#This Row],[Registered population (base year)]]</f>
        <v>1.1809430050023015</v>
      </c>
      <c r="N2436" s="99">
        <v>5991.6010689800396</v>
      </c>
      <c r="O2436" s="16">
        <v>7096.5525904678398</v>
      </c>
      <c r="P2436" s="17">
        <f>gp_need_index[[#This Row],[Normalised weighted population 2026/27]]/gp_need_index[[#This Row],[Registered population 2026/27]]</f>
        <v>1.1844167374908185</v>
      </c>
      <c r="Q2436" s="99">
        <v>6001.1506159885303</v>
      </c>
      <c r="R2436" s="16">
        <v>7121.4997830741604</v>
      </c>
      <c r="S2436" s="17">
        <f>gp_need_index[[#This Row],[Normalised weighted population 2027/28]]/gp_need_index[[#This Row],[Registered population 2027/28]]</f>
        <v>1.1866890599447291</v>
      </c>
      <c r="T2436" s="99">
        <v>6022.6464413746498</v>
      </c>
      <c r="U2436" s="16">
        <v>7149.9069659593097</v>
      </c>
      <c r="V2436" s="17">
        <f>gp_need_index[[#This Row],[Normalised weighted population 2028/29]]/gp_need_index[[#This Row],[Registered population 2028/29]]</f>
        <v>1.1871702972368683</v>
      </c>
    </row>
    <row r="2437" spans="1:22" x14ac:dyDescent="0.2">
      <c r="A2437" s="6" t="s">
        <v>3713</v>
      </c>
      <c r="B2437" s="1" t="s">
        <v>8897</v>
      </c>
      <c r="C2437" s="95" t="s">
        <v>6270</v>
      </c>
      <c r="D2437" s="95" t="s">
        <v>12677</v>
      </c>
      <c r="E2437" s="95" t="s">
        <v>6652</v>
      </c>
      <c r="F2437" s="95" t="s">
        <v>6292</v>
      </c>
      <c r="G2437" s="95" t="s">
        <v>6292</v>
      </c>
      <c r="H2437" s="61">
        <v>5471.2751193576396</v>
      </c>
      <c r="I2437" s="61">
        <v>76.225250533806701</v>
      </c>
      <c r="J2437" s="123">
        <v>417049.31671241898</v>
      </c>
      <c r="K2437" s="99">
        <v>9184.6666666666697</v>
      </c>
      <c r="L2437" s="16">
        <v>8396.6931089620794</v>
      </c>
      <c r="M2437" s="17">
        <f>gp_need_index[[#This Row],[Normalised weighted population (base year)]]/gp_need_index[[#This Row],[Registered population (base year)]]</f>
        <v>0.91420771310467552</v>
      </c>
      <c r="N2437" s="99">
        <v>9212.0744636195595</v>
      </c>
      <c r="O2437" s="16">
        <v>8427.0427494887099</v>
      </c>
      <c r="P2437" s="17">
        <f>gp_need_index[[#This Row],[Normalised weighted population 2026/27]]/gp_need_index[[#This Row],[Registered population 2026/27]]</f>
        <v>0.91478230910625979</v>
      </c>
      <c r="Q2437" s="99">
        <v>9244.0412574972506</v>
      </c>
      <c r="R2437" s="16">
        <v>8456.6671418810893</v>
      </c>
      <c r="S2437" s="17">
        <f>gp_need_index[[#This Row],[Normalised weighted population 2027/28]]/gp_need_index[[#This Row],[Registered population 2027/28]]</f>
        <v>0.91482360434322241</v>
      </c>
      <c r="T2437" s="99">
        <v>9279.6172615289106</v>
      </c>
      <c r="U2437" s="16">
        <v>8490.4002174151501</v>
      </c>
      <c r="V2437" s="17">
        <f>gp_need_index[[#This Row],[Normalised weighted population 2028/29]]/gp_need_index[[#This Row],[Registered population 2028/29]]</f>
        <v>0.91495155221695756</v>
      </c>
    </row>
    <row r="2438" spans="1:22" x14ac:dyDescent="0.2">
      <c r="A2438" s="6" t="s">
        <v>3728</v>
      </c>
      <c r="B2438" s="1" t="s">
        <v>8898</v>
      </c>
      <c r="C2438" s="95" t="s">
        <v>6270</v>
      </c>
      <c r="D2438" s="95" t="s">
        <v>12677</v>
      </c>
      <c r="E2438" s="95" t="s">
        <v>6652</v>
      </c>
      <c r="F2438" s="95" t="s">
        <v>6292</v>
      </c>
      <c r="G2438" s="95" t="s">
        <v>6292</v>
      </c>
      <c r="H2438" s="61">
        <v>5539.2515964673903</v>
      </c>
      <c r="I2438" s="61">
        <v>143.80354623583099</v>
      </c>
      <c r="J2438" s="123">
        <v>796564.02306449995</v>
      </c>
      <c r="K2438" s="99">
        <v>11996.333333333299</v>
      </c>
      <c r="L2438" s="16">
        <v>16037.680378037699</v>
      </c>
      <c r="M2438" s="17">
        <f>gp_need_index[[#This Row],[Normalised weighted population (base year)]]/gp_need_index[[#This Row],[Registered population (base year)]]</f>
        <v>1.3368818565148584</v>
      </c>
      <c r="N2438" s="99">
        <v>12039.582780294901</v>
      </c>
      <c r="O2438" s="16">
        <v>16095.648178937199</v>
      </c>
      <c r="P2438" s="17">
        <f>gp_need_index[[#This Row],[Normalised weighted population 2026/27]]/gp_need_index[[#This Row],[Registered population 2026/27]]</f>
        <v>1.3368941825194169</v>
      </c>
      <c r="Q2438" s="99">
        <v>12081.2058940894</v>
      </c>
      <c r="R2438" s="16">
        <v>16152.2307561991</v>
      </c>
      <c r="S2438" s="17">
        <f>gp_need_index[[#This Row],[Normalised weighted population 2027/28]]/gp_need_index[[#This Row],[Registered population 2027/28]]</f>
        <v>1.3369717309512459</v>
      </c>
      <c r="T2438" s="99">
        <v>12139.884391777799</v>
      </c>
      <c r="U2438" s="16">
        <v>16216.6609165686</v>
      </c>
      <c r="V2438" s="17">
        <f>gp_need_index[[#This Row],[Normalised weighted population 2028/29]]/gp_need_index[[#This Row],[Registered population 2028/29]]</f>
        <v>1.3358167502445042</v>
      </c>
    </row>
    <row r="2439" spans="1:22" x14ac:dyDescent="0.2">
      <c r="A2439" s="6" t="s">
        <v>3261</v>
      </c>
      <c r="B2439" s="1" t="s">
        <v>8899</v>
      </c>
      <c r="C2439" s="95" t="s">
        <v>6270</v>
      </c>
      <c r="D2439" s="95" t="s">
        <v>12677</v>
      </c>
      <c r="E2439" s="95" t="s">
        <v>6652</v>
      </c>
      <c r="F2439" s="95" t="s">
        <v>6304</v>
      </c>
      <c r="G2439" s="95" t="s">
        <v>6304</v>
      </c>
      <c r="H2439" s="61">
        <v>5495.9918932792498</v>
      </c>
      <c r="I2439" s="61">
        <v>156.80245841408799</v>
      </c>
      <c r="J2439" s="123">
        <v>861785.04029008502</v>
      </c>
      <c r="K2439" s="99">
        <v>16984.416666666701</v>
      </c>
      <c r="L2439" s="16">
        <v>17350.812528006401</v>
      </c>
      <c r="M2439" s="17">
        <f>gp_need_index[[#This Row],[Normalised weighted population (base year)]]/gp_need_index[[#This Row],[Registered population (base year)]]</f>
        <v>1.0215724724923161</v>
      </c>
      <c r="N2439" s="99">
        <v>16979.6066193359</v>
      </c>
      <c r="O2439" s="16">
        <v>17413.5266127344</v>
      </c>
      <c r="P2439" s="17">
        <f>gp_need_index[[#This Row],[Normalised weighted population 2026/27]]/gp_need_index[[#This Row],[Registered population 2026/27]]</f>
        <v>1.0255553619778426</v>
      </c>
      <c r="Q2439" s="99">
        <v>16997.097513288099</v>
      </c>
      <c r="R2439" s="16">
        <v>17474.742054573901</v>
      </c>
      <c r="S2439" s="17">
        <f>gp_need_index[[#This Row],[Normalised weighted population 2027/28]]/gp_need_index[[#This Row],[Registered population 2027/28]]</f>
        <v>1.0281015356246785</v>
      </c>
      <c r="T2439" s="99">
        <v>17053.118389108698</v>
      </c>
      <c r="U2439" s="16">
        <v>17544.447623419801</v>
      </c>
      <c r="V2439" s="17">
        <f>gp_need_index[[#This Row],[Normalised weighted population 2028/29]]/gp_need_index[[#This Row],[Registered population 2028/29]]</f>
        <v>1.0288116943247694</v>
      </c>
    </row>
    <row r="2440" spans="1:22" x14ac:dyDescent="0.2">
      <c r="A2440" s="6" t="s">
        <v>3736</v>
      </c>
      <c r="B2440" s="1" t="s">
        <v>8900</v>
      </c>
      <c r="C2440" s="95" t="s">
        <v>6270</v>
      </c>
      <c r="D2440" s="95" t="s">
        <v>12677</v>
      </c>
      <c r="E2440" s="95" t="s">
        <v>6652</v>
      </c>
      <c r="F2440" s="95" t="s">
        <v>6292</v>
      </c>
      <c r="G2440" s="95" t="s">
        <v>6292</v>
      </c>
      <c r="H2440" s="61">
        <v>5568.2285058593798</v>
      </c>
      <c r="I2440" s="61">
        <v>65.527724132532299</v>
      </c>
      <c r="J2440" s="123">
        <v>364873.34143885598</v>
      </c>
      <c r="K2440" s="99">
        <v>6909.8333333333303</v>
      </c>
      <c r="L2440" s="16">
        <v>7346.2042711275699</v>
      </c>
      <c r="M2440" s="17">
        <f>gp_need_index[[#This Row],[Normalised weighted population (base year)]]/gp_need_index[[#This Row],[Registered population (base year)]]</f>
        <v>1.0631521654348981</v>
      </c>
      <c r="N2440" s="99">
        <v>6936.5010942320096</v>
      </c>
      <c r="O2440" s="16">
        <v>7372.7569456115198</v>
      </c>
      <c r="P2440" s="17">
        <f>gp_need_index[[#This Row],[Normalised weighted population 2026/27]]/gp_need_index[[#This Row],[Registered population 2026/27]]</f>
        <v>1.0628927820313148</v>
      </c>
      <c r="Q2440" s="99">
        <v>6963.7321478641097</v>
      </c>
      <c r="R2440" s="16">
        <v>7398.6751059037197</v>
      </c>
      <c r="S2440" s="17">
        <f>gp_need_index[[#This Row],[Normalised weighted population 2027/28]]/gp_need_index[[#This Row],[Registered population 2027/28]]</f>
        <v>1.062458312411257</v>
      </c>
      <c r="T2440" s="99">
        <v>7000.1758617472897</v>
      </c>
      <c r="U2440" s="16">
        <v>7428.1879224793402</v>
      </c>
      <c r="V2440" s="17">
        <f>gp_need_index[[#This Row],[Normalised weighted population 2028/29]]/gp_need_index[[#This Row],[Registered population 2028/29]]</f>
        <v>1.0611430440013567</v>
      </c>
    </row>
    <row r="2441" spans="1:22" x14ac:dyDescent="0.2">
      <c r="A2441" s="6" t="s">
        <v>3723</v>
      </c>
      <c r="B2441" s="1" t="s">
        <v>8901</v>
      </c>
      <c r="C2441" s="95" t="s">
        <v>6270</v>
      </c>
      <c r="D2441" s="95" t="s">
        <v>12677</v>
      </c>
      <c r="E2441" s="95" t="s">
        <v>6652</v>
      </c>
      <c r="F2441" s="95" t="s">
        <v>6292</v>
      </c>
      <c r="G2441" s="95" t="s">
        <v>6292</v>
      </c>
      <c r="H2441" s="61">
        <v>5536.3692274305604</v>
      </c>
      <c r="I2441" s="61">
        <v>32.128501371318698</v>
      </c>
      <c r="J2441" s="123">
        <v>177875.24631562899</v>
      </c>
      <c r="K2441" s="99">
        <v>3275.3333333333298</v>
      </c>
      <c r="L2441" s="16">
        <v>3581.2643616516898</v>
      </c>
      <c r="M2441" s="17">
        <f>gp_need_index[[#This Row],[Normalised weighted population (base year)]]/gp_need_index[[#This Row],[Registered population (base year)]]</f>
        <v>1.0934045476241687</v>
      </c>
      <c r="N2441" s="99">
        <v>3286.7119538903698</v>
      </c>
      <c r="O2441" s="16">
        <v>3594.2087535207902</v>
      </c>
      <c r="P2441" s="17">
        <f>gp_need_index[[#This Row],[Normalised weighted population 2026/27]]/gp_need_index[[#This Row],[Registered population 2026/27]]</f>
        <v>1.0935575748481539</v>
      </c>
      <c r="Q2441" s="99">
        <v>3299.0622875067302</v>
      </c>
      <c r="R2441" s="16">
        <v>3606.8438206041901</v>
      </c>
      <c r="S2441" s="17">
        <f>gp_need_index[[#This Row],[Normalised weighted population 2027/28]]/gp_need_index[[#This Row],[Registered population 2027/28]]</f>
        <v>1.0932936411243288</v>
      </c>
      <c r="T2441" s="99">
        <v>3314.2065992606899</v>
      </c>
      <c r="U2441" s="16">
        <v>3621.2312776246299</v>
      </c>
      <c r="V2441" s="17">
        <f>gp_need_index[[#This Row],[Normalised weighted population 2028/29]]/gp_need_index[[#This Row],[Registered population 2028/29]]</f>
        <v>1.0926389677796275</v>
      </c>
    </row>
    <row r="2442" spans="1:22" x14ac:dyDescent="0.2">
      <c r="A2442" s="6" t="s">
        <v>3270</v>
      </c>
      <c r="B2442" s="1" t="s">
        <v>8902</v>
      </c>
      <c r="C2442" s="95" t="s">
        <v>6270</v>
      </c>
      <c r="D2442" s="95" t="s">
        <v>12677</v>
      </c>
      <c r="E2442" s="95" t="s">
        <v>6652</v>
      </c>
      <c r="F2442" s="95" t="s">
        <v>6268</v>
      </c>
      <c r="G2442" s="95" t="s">
        <v>6268</v>
      </c>
      <c r="H2442" s="61">
        <v>5499.2659960937499</v>
      </c>
      <c r="I2442" s="61">
        <v>186.95416025793199</v>
      </c>
      <c r="J2442" s="123">
        <v>1028110.65633471</v>
      </c>
      <c r="K2442" s="99">
        <v>16364.166666666701</v>
      </c>
      <c r="L2442" s="16">
        <v>20699.541558651901</v>
      </c>
      <c r="M2442" s="17">
        <f>gp_need_index[[#This Row],[Normalised weighted population (base year)]]/gp_need_index[[#This Row],[Registered population (base year)]]</f>
        <v>1.2649309910058679</v>
      </c>
      <c r="N2442" s="99">
        <v>16273.734792203801</v>
      </c>
      <c r="O2442" s="16">
        <v>20774.359542019702</v>
      </c>
      <c r="P2442" s="17">
        <f>gp_need_index[[#This Row],[Normalised weighted population 2026/27]]/gp_need_index[[#This Row],[Registered population 2026/27]]</f>
        <v>1.276557582342561</v>
      </c>
      <c r="Q2442" s="99">
        <v>16185.9682903213</v>
      </c>
      <c r="R2442" s="16">
        <v>20847.3896425032</v>
      </c>
      <c r="S2442" s="17">
        <f>gp_need_index[[#This Row],[Normalised weighted population 2027/28]]/gp_need_index[[#This Row],[Registered population 2027/28]]</f>
        <v>1.2879915040343484</v>
      </c>
      <c r="T2442" s="99">
        <v>16182.7726647708</v>
      </c>
      <c r="U2442" s="16">
        <v>20930.5484753743</v>
      </c>
      <c r="V2442" s="17">
        <f>gp_need_index[[#This Row],[Normalised weighted population 2028/29]]/gp_need_index[[#This Row],[Registered population 2028/29]]</f>
        <v>1.2933845706761489</v>
      </c>
    </row>
    <row r="2443" spans="1:22" x14ac:dyDescent="0.2">
      <c r="A2443" s="6" t="s">
        <v>3714</v>
      </c>
      <c r="B2443" s="1" t="s">
        <v>7313</v>
      </c>
      <c r="C2443" s="95" t="s">
        <v>6270</v>
      </c>
      <c r="D2443" s="95" t="s">
        <v>12677</v>
      </c>
      <c r="E2443" s="95" t="s">
        <v>6652</v>
      </c>
      <c r="F2443" s="95" t="s">
        <v>6292</v>
      </c>
      <c r="G2443" s="95" t="s">
        <v>6292</v>
      </c>
      <c r="H2443" s="61">
        <v>5417.8134440104204</v>
      </c>
      <c r="I2443" s="61">
        <v>54.462111368910698</v>
      </c>
      <c r="J2443" s="123">
        <v>295065.55916367698</v>
      </c>
      <c r="K2443" s="99">
        <v>6202.3333333333303</v>
      </c>
      <c r="L2443" s="16">
        <v>5940.7241494897999</v>
      </c>
      <c r="M2443" s="17">
        <f>gp_need_index[[#This Row],[Normalised weighted population (base year)]]/gp_need_index[[#This Row],[Registered population (base year)]]</f>
        <v>0.95782084422364744</v>
      </c>
      <c r="N2443" s="99">
        <v>6229.6544302061702</v>
      </c>
      <c r="O2443" s="16">
        <v>5962.1967506751898</v>
      </c>
      <c r="P2443" s="17">
        <f>gp_need_index[[#This Row],[Normalised weighted population 2026/27]]/gp_need_index[[#This Row],[Registered population 2026/27]]</f>
        <v>0.95706701189810162</v>
      </c>
      <c r="Q2443" s="99">
        <v>6257.9193773080797</v>
      </c>
      <c r="R2443" s="16">
        <v>5983.1562332971698</v>
      </c>
      <c r="S2443" s="17">
        <f>gp_need_index[[#This Row],[Normalised weighted population 2027/28]]/gp_need_index[[#This Row],[Registered population 2027/28]]</f>
        <v>0.95609353086151416</v>
      </c>
      <c r="T2443" s="99">
        <v>6292.0358917674002</v>
      </c>
      <c r="U2443" s="16">
        <v>6007.0226404483301</v>
      </c>
      <c r="V2443" s="17">
        <f>gp_need_index[[#This Row],[Normalised weighted population 2028/29]]/gp_need_index[[#This Row],[Registered population 2028/29]]</f>
        <v>0.95470253885678147</v>
      </c>
    </row>
    <row r="2444" spans="1:22" x14ac:dyDescent="0.2">
      <c r="A2444" s="6" t="s">
        <v>3737</v>
      </c>
      <c r="B2444" s="1" t="s">
        <v>8903</v>
      </c>
      <c r="C2444" s="95" t="s">
        <v>6270</v>
      </c>
      <c r="D2444" s="95" t="s">
        <v>12677</v>
      </c>
      <c r="E2444" s="95" t="s">
        <v>6652</v>
      </c>
      <c r="F2444" s="95" t="s">
        <v>6292</v>
      </c>
      <c r="G2444" s="95" t="s">
        <v>6292</v>
      </c>
      <c r="H2444" s="61">
        <v>5460.6534444518002</v>
      </c>
      <c r="I2444" s="61">
        <v>64.185441855282306</v>
      </c>
      <c r="J2444" s="123">
        <v>350494.45415070798</v>
      </c>
      <c r="K2444" s="99">
        <v>9203.6666666666606</v>
      </c>
      <c r="L2444" s="16">
        <v>7056.7058857599204</v>
      </c>
      <c r="M2444" s="17">
        <f>gp_need_index[[#This Row],[Normalised weighted population (base year)]]/gp_need_index[[#This Row],[Registered population (base year)]]</f>
        <v>0.76672766858425179</v>
      </c>
      <c r="N2444" s="99">
        <v>9243.8338684401206</v>
      </c>
      <c r="O2444" s="16">
        <v>7082.2121754570298</v>
      </c>
      <c r="P2444" s="17">
        <f>gp_need_index[[#This Row],[Normalised weighted population 2026/27]]/gp_need_index[[#This Row],[Registered population 2026/27]]</f>
        <v>0.76615528537750965</v>
      </c>
      <c r="Q2444" s="99">
        <v>9283.8324265020201</v>
      </c>
      <c r="R2444" s="16">
        <v>7107.1089558257499</v>
      </c>
      <c r="S2444" s="17">
        <f>gp_need_index[[#This Row],[Normalised weighted population 2027/28]]/gp_need_index[[#This Row],[Registered population 2027/28]]</f>
        <v>0.76553610936982197</v>
      </c>
      <c r="T2444" s="99">
        <v>9329.8476155449898</v>
      </c>
      <c r="U2444" s="16">
        <v>7135.4587346704602</v>
      </c>
      <c r="V2444" s="17">
        <f>gp_need_index[[#This Row],[Normalised weighted population 2028/29]]/gp_need_index[[#This Row],[Registered population 2028/29]]</f>
        <v>0.76479906518319407</v>
      </c>
    </row>
    <row r="2445" spans="1:22" x14ac:dyDescent="0.2">
      <c r="A2445" s="6" t="s">
        <v>3718</v>
      </c>
      <c r="B2445" s="1" t="s">
        <v>8904</v>
      </c>
      <c r="C2445" s="95" t="s">
        <v>6270</v>
      </c>
      <c r="D2445" s="95" t="s">
        <v>12677</v>
      </c>
      <c r="E2445" s="95" t="s">
        <v>6652</v>
      </c>
      <c r="F2445" s="95" t="s">
        <v>6292</v>
      </c>
      <c r="G2445" s="95" t="s">
        <v>6292</v>
      </c>
      <c r="H2445" s="61">
        <v>5438.1873372395803</v>
      </c>
      <c r="I2445" s="61">
        <v>8.1675871432259903</v>
      </c>
      <c r="J2445" s="123">
        <v>44416.868978092403</v>
      </c>
      <c r="K2445" s="99">
        <v>2151</v>
      </c>
      <c r="L2445" s="16">
        <v>894.27030023692703</v>
      </c>
      <c r="M2445" s="17">
        <f>gp_need_index[[#This Row],[Normalised weighted population (base year)]]/gp_need_index[[#This Row],[Registered population (base year)]]</f>
        <v>0.41574630415477781</v>
      </c>
      <c r="N2445" s="99">
        <v>2164.3019569835801</v>
      </c>
      <c r="O2445" s="16">
        <v>897.50261822135599</v>
      </c>
      <c r="P2445" s="17">
        <f>gp_need_index[[#This Row],[Normalised weighted population 2026/27]]/gp_need_index[[#This Row],[Registered population 2026/27]]</f>
        <v>0.41468456622948247</v>
      </c>
      <c r="Q2445" s="99">
        <v>2174.79885877689</v>
      </c>
      <c r="R2445" s="16">
        <v>900.65769533746402</v>
      </c>
      <c r="S2445" s="17">
        <f>gp_need_index[[#This Row],[Normalised weighted population 2027/28]]/gp_need_index[[#This Row],[Registered population 2027/28]]</f>
        <v>0.41413379067340289</v>
      </c>
      <c r="T2445" s="99">
        <v>2186.86450676704</v>
      </c>
      <c r="U2445" s="16">
        <v>904.25035821013296</v>
      </c>
      <c r="V2445" s="17">
        <f>gp_need_index[[#This Row],[Normalised weighted population 2028/29]]/gp_need_index[[#This Row],[Registered population 2028/29]]</f>
        <v>0.41349171629610249</v>
      </c>
    </row>
    <row r="2446" spans="1:22" x14ac:dyDescent="0.2">
      <c r="A2446" s="6" t="s">
        <v>3725</v>
      </c>
      <c r="B2446" s="1" t="s">
        <v>8905</v>
      </c>
      <c r="C2446" s="95" t="s">
        <v>6270</v>
      </c>
      <c r="D2446" s="95" t="s">
        <v>12677</v>
      </c>
      <c r="E2446" s="95" t="s">
        <v>6652</v>
      </c>
      <c r="F2446" s="95" t="s">
        <v>6292</v>
      </c>
      <c r="G2446" s="95" t="s">
        <v>6292</v>
      </c>
      <c r="H2446" s="61">
        <v>5567.0096299913203</v>
      </c>
      <c r="I2446" s="61">
        <v>41.023989210541899</v>
      </c>
      <c r="J2446" s="123">
        <v>228380.942995747</v>
      </c>
      <c r="K2446" s="99">
        <v>4810.75</v>
      </c>
      <c r="L2446" s="16">
        <v>4598.1245225081702</v>
      </c>
      <c r="M2446" s="17">
        <f>gp_need_index[[#This Row],[Normalised weighted population (base year)]]/gp_need_index[[#This Row],[Registered population (base year)]]</f>
        <v>0.95580201060295589</v>
      </c>
      <c r="N2446" s="99">
        <v>4832.7891694129103</v>
      </c>
      <c r="O2446" s="16">
        <v>4614.7443303949003</v>
      </c>
      <c r="P2446" s="17">
        <f>gp_need_index[[#This Row],[Normalised weighted population 2026/27]]/gp_need_index[[#This Row],[Registered population 2026/27]]</f>
        <v>0.9548821950690437</v>
      </c>
      <c r="Q2446" s="99">
        <v>4852.1543829559196</v>
      </c>
      <c r="R2446" s="16">
        <v>4630.9669841654004</v>
      </c>
      <c r="S2446" s="17">
        <f>gp_need_index[[#This Row],[Normalised weighted population 2027/28]]/gp_need_index[[#This Row],[Registered population 2027/28]]</f>
        <v>0.95441459992132971</v>
      </c>
      <c r="T2446" s="99">
        <v>4878.2274225523397</v>
      </c>
      <c r="U2446" s="16">
        <v>4649.4395994938404</v>
      </c>
      <c r="V2446" s="17">
        <f>gp_need_index[[#This Row],[Normalised weighted population 2028/29]]/gp_need_index[[#This Row],[Registered population 2028/29]]</f>
        <v>0.95310021381930676</v>
      </c>
    </row>
    <row r="2447" spans="1:22" x14ac:dyDescent="0.2">
      <c r="A2447" s="6" t="s">
        <v>3719</v>
      </c>
      <c r="B2447" s="1" t="s">
        <v>8906</v>
      </c>
      <c r="C2447" s="95" t="s">
        <v>6270</v>
      </c>
      <c r="D2447" s="95" t="s">
        <v>12677</v>
      </c>
      <c r="E2447" s="95" t="s">
        <v>6652</v>
      </c>
      <c r="F2447" s="95" t="s">
        <v>6292</v>
      </c>
      <c r="G2447" s="95" t="s">
        <v>6292</v>
      </c>
      <c r="H2447" s="61">
        <v>5490.3245117187498</v>
      </c>
      <c r="I2447" s="61">
        <v>63.972903720746999</v>
      </c>
      <c r="J2447" s="123">
        <v>351232.00138384098</v>
      </c>
      <c r="K2447" s="99">
        <v>8927.3333333333303</v>
      </c>
      <c r="L2447" s="16">
        <v>7071.5553472547799</v>
      </c>
      <c r="M2447" s="17">
        <f>gp_need_index[[#This Row],[Normalised weighted population (base year)]]/gp_need_index[[#This Row],[Registered population (base year)]]</f>
        <v>0.79212404009276183</v>
      </c>
      <c r="N2447" s="99">
        <v>8963.6378971603299</v>
      </c>
      <c r="O2447" s="16">
        <v>7097.11530996489</v>
      </c>
      <c r="P2447" s="17">
        <f>gp_need_index[[#This Row],[Normalised weighted population 2026/27]]/gp_need_index[[#This Row],[Registered population 2026/27]]</f>
        <v>0.79176729263162759</v>
      </c>
      <c r="Q2447" s="99">
        <v>9002.5150505400907</v>
      </c>
      <c r="R2447" s="16">
        <v>7122.0644807530798</v>
      </c>
      <c r="S2447" s="17">
        <f>gp_need_index[[#This Row],[Normalised weighted population 2027/28]]/gp_need_index[[#This Row],[Registered population 2027/28]]</f>
        <v>0.7911194194922011</v>
      </c>
      <c r="T2447" s="99">
        <v>9049.9721428148605</v>
      </c>
      <c r="U2447" s="16">
        <v>7150.4739161792304</v>
      </c>
      <c r="V2447" s="17">
        <f>gp_need_index[[#This Row],[Normalised weighted population 2028/29]]/gp_need_index[[#This Row],[Registered population 2028/29]]</f>
        <v>0.79011004711835287</v>
      </c>
    </row>
    <row r="2448" spans="1:22" x14ac:dyDescent="0.2">
      <c r="A2448" s="6" t="s">
        <v>3244</v>
      </c>
      <c r="B2448" s="1" t="s">
        <v>8907</v>
      </c>
      <c r="C2448" s="95" t="s">
        <v>6270</v>
      </c>
      <c r="D2448" s="95" t="s">
        <v>12677</v>
      </c>
      <c r="E2448" s="95" t="s">
        <v>6652</v>
      </c>
      <c r="F2448" s="95" t="s">
        <v>6304</v>
      </c>
      <c r="G2448" s="95" t="s">
        <v>6304</v>
      </c>
      <c r="H2448" s="61">
        <v>5497.0603233245502</v>
      </c>
      <c r="I2448" s="61">
        <v>47.244229340236501</v>
      </c>
      <c r="J2448" s="123">
        <v>259704.37861226001</v>
      </c>
      <c r="K2448" s="99">
        <v>6296.6666666666697</v>
      </c>
      <c r="L2448" s="16">
        <v>5228.7772186053899</v>
      </c>
      <c r="M2448" s="17">
        <f>gp_need_index[[#This Row],[Normalised weighted population (base year)]]/gp_need_index[[#This Row],[Registered population (base year)]]</f>
        <v>0.83040400507232193</v>
      </c>
      <c r="N2448" s="99">
        <v>6289.0927012561897</v>
      </c>
      <c r="O2448" s="16">
        <v>5247.67650513631</v>
      </c>
      <c r="P2448" s="17">
        <f>gp_need_index[[#This Row],[Normalised weighted population 2026/27]]/gp_need_index[[#This Row],[Registered population 2026/27]]</f>
        <v>0.8344091515916332</v>
      </c>
      <c r="Q2448" s="99">
        <v>6289.2861790184297</v>
      </c>
      <c r="R2448" s="16">
        <v>5266.1241661435897</v>
      </c>
      <c r="S2448" s="17">
        <f>gp_need_index[[#This Row],[Normalised weighted population 2027/28]]/gp_need_index[[#This Row],[Registered population 2027/28]]</f>
        <v>0.83731667096208917</v>
      </c>
      <c r="T2448" s="99">
        <v>6308.72146394626</v>
      </c>
      <c r="U2448" s="16">
        <v>5287.13038068271</v>
      </c>
      <c r="V2448" s="17">
        <f>gp_need_index[[#This Row],[Normalised weighted population 2028/29]]/gp_need_index[[#This Row],[Registered population 2028/29]]</f>
        <v>0.83806685885534093</v>
      </c>
    </row>
    <row r="2449" spans="1:22" x14ac:dyDescent="0.2">
      <c r="A2449" s="6" t="s">
        <v>3724</v>
      </c>
      <c r="B2449" s="1" t="s">
        <v>8908</v>
      </c>
      <c r="C2449" s="95" t="s">
        <v>6270</v>
      </c>
      <c r="D2449" s="95" t="s">
        <v>12677</v>
      </c>
      <c r="E2449" s="95" t="s">
        <v>6652</v>
      </c>
      <c r="F2449" s="95" t="s">
        <v>6292</v>
      </c>
      <c r="G2449" s="95" t="s">
        <v>6292</v>
      </c>
      <c r="H2449" s="61">
        <v>5433.3597935267899</v>
      </c>
      <c r="I2449" s="61">
        <v>135.21770750714799</v>
      </c>
      <c r="J2449" s="123">
        <v>734686.45534220501</v>
      </c>
      <c r="K2449" s="99">
        <v>9499.8333333333303</v>
      </c>
      <c r="L2449" s="16">
        <v>14791.863814690099</v>
      </c>
      <c r="M2449" s="17">
        <f>gp_need_index[[#This Row],[Normalised weighted population (base year)]]/gp_need_index[[#This Row],[Registered population (base year)]]</f>
        <v>1.5570656132237517</v>
      </c>
      <c r="N2449" s="99">
        <v>9535.0985960057897</v>
      </c>
      <c r="O2449" s="16">
        <v>14845.328642291801</v>
      </c>
      <c r="P2449" s="17">
        <f>gp_need_index[[#This Row],[Normalised weighted population 2026/27]]/gp_need_index[[#This Row],[Registered population 2026/27]]</f>
        <v>1.5569140153947063</v>
      </c>
      <c r="Q2449" s="99">
        <v>9568.7237233649994</v>
      </c>
      <c r="R2449" s="16">
        <v>14897.515851253</v>
      </c>
      <c r="S2449" s="17">
        <f>gp_need_index[[#This Row],[Normalised weighted population 2027/28]]/gp_need_index[[#This Row],[Registered population 2027/28]]</f>
        <v>1.5568968529079907</v>
      </c>
      <c r="T2449" s="99">
        <v>9620.14043355586</v>
      </c>
      <c r="U2449" s="16">
        <v>14956.9410383923</v>
      </c>
      <c r="V2449" s="17">
        <f>gp_need_index[[#This Row],[Normalised weighted population 2028/29]]/gp_need_index[[#This Row],[Registered population 2028/29]]</f>
        <v>1.5547528793052989</v>
      </c>
    </row>
    <row r="2450" spans="1:22" x14ac:dyDescent="0.2">
      <c r="A2450" s="6" t="s">
        <v>3306</v>
      </c>
      <c r="B2450" s="1" t="s">
        <v>12345</v>
      </c>
      <c r="C2450" s="95" t="s">
        <v>6275</v>
      </c>
      <c r="D2450" s="95" t="s">
        <v>6275</v>
      </c>
      <c r="E2450" s="95" t="s">
        <v>6652</v>
      </c>
      <c r="F2450" s="95" t="s">
        <v>6299</v>
      </c>
      <c r="G2450" s="95" t="s">
        <v>6299</v>
      </c>
      <c r="H2450" s="61">
        <v>5791.4651583158102</v>
      </c>
      <c r="I2450" s="61">
        <v>126.233901959343</v>
      </c>
      <c r="J2450" s="123">
        <v>731079.24499578797</v>
      </c>
      <c r="K2450" s="99">
        <v>15121.25</v>
      </c>
      <c r="L2450" s="16">
        <v>14719.2377797236</v>
      </c>
      <c r="M2450" s="17">
        <f>gp_need_index[[#This Row],[Normalised weighted population (base year)]]/gp_need_index[[#This Row],[Registered population (base year)]]</f>
        <v>0.97341408810274288</v>
      </c>
      <c r="N2450" s="99">
        <v>15196.316688630801</v>
      </c>
      <c r="O2450" s="16">
        <v>14772.4401023098</v>
      </c>
      <c r="P2450" s="17">
        <f>gp_need_index[[#This Row],[Normalised weighted population 2026/27]]/gp_need_index[[#This Row],[Registered population 2026/27]]</f>
        <v>0.97210662326890529</v>
      </c>
      <c r="Q2450" s="99">
        <v>15264.5721037977</v>
      </c>
      <c r="R2450" s="16">
        <v>14824.371079189001</v>
      </c>
      <c r="S2450" s="17">
        <f>gp_need_index[[#This Row],[Normalised weighted population 2027/28]]/gp_need_index[[#This Row],[Registered population 2027/28]]</f>
        <v>0.97116191521024153</v>
      </c>
      <c r="T2450" s="99">
        <v>15341.871334084501</v>
      </c>
      <c r="U2450" s="16">
        <v>14883.504496759901</v>
      </c>
      <c r="V2450" s="17">
        <f>gp_need_index[[#This Row],[Normalised weighted population 2028/29]]/gp_need_index[[#This Row],[Registered population 2028/29]]</f>
        <v>0.97012314682197454</v>
      </c>
    </row>
    <row r="2451" spans="1:22" x14ac:dyDescent="0.2">
      <c r="A2451" s="6" t="s">
        <v>3834</v>
      </c>
      <c r="B2451" s="1" t="s">
        <v>8909</v>
      </c>
      <c r="C2451" s="95" t="s">
        <v>6275</v>
      </c>
      <c r="D2451" s="95" t="s">
        <v>6275</v>
      </c>
      <c r="E2451" s="95" t="s">
        <v>6652</v>
      </c>
      <c r="F2451" s="95" t="s">
        <v>6284</v>
      </c>
      <c r="G2451" s="95" t="s">
        <v>6284</v>
      </c>
      <c r="H2451" s="61">
        <v>5440.1179903785696</v>
      </c>
      <c r="I2451" s="61">
        <v>148.68508962638001</v>
      </c>
      <c r="J2451" s="123">
        <v>808864.43097751797</v>
      </c>
      <c r="K2451" s="99">
        <v>13272.75</v>
      </c>
      <c r="L2451" s="16">
        <v>16285.331545949601</v>
      </c>
      <c r="M2451" s="17">
        <f>gp_need_index[[#This Row],[Normalised weighted population (base year)]]/gp_need_index[[#This Row],[Registered population (base year)]]</f>
        <v>1.2269749332993991</v>
      </c>
      <c r="N2451" s="99">
        <v>13275.4277251524</v>
      </c>
      <c r="O2451" s="16">
        <v>16344.194475898599</v>
      </c>
      <c r="P2451" s="17">
        <f>gp_need_index[[#This Row],[Normalised weighted population 2026/27]]/gp_need_index[[#This Row],[Registered population 2026/27]]</f>
        <v>1.2311614220106772</v>
      </c>
      <c r="Q2451" s="99">
        <v>13281.865604926799</v>
      </c>
      <c r="R2451" s="16">
        <v>16401.6507918192</v>
      </c>
      <c r="S2451" s="17">
        <f>gp_need_index[[#This Row],[Normalised weighted population 2027/28]]/gp_need_index[[#This Row],[Registered population 2027/28]]</f>
        <v>1.2348905853809529</v>
      </c>
      <c r="T2451" s="99">
        <v>13305.470449145399</v>
      </c>
      <c r="U2451" s="16">
        <v>16467.075871908299</v>
      </c>
      <c r="V2451" s="17">
        <f>gp_need_index[[#This Row],[Normalised weighted population 2028/29]]/gp_need_index[[#This Row],[Registered population 2028/29]]</f>
        <v>1.2376169587424071</v>
      </c>
    </row>
    <row r="2452" spans="1:22" x14ac:dyDescent="0.2">
      <c r="A2452" s="6" t="s">
        <v>3833</v>
      </c>
      <c r="B2452" s="1" t="s">
        <v>8910</v>
      </c>
      <c r="C2452" s="95" t="s">
        <v>6275</v>
      </c>
      <c r="D2452" s="95" t="s">
        <v>6275</v>
      </c>
      <c r="E2452" s="95" t="s">
        <v>6652</v>
      </c>
      <c r="F2452" s="95" t="s">
        <v>6284</v>
      </c>
      <c r="G2452" s="95" t="s">
        <v>6284</v>
      </c>
      <c r="H2452" s="61">
        <v>5377.4166539743401</v>
      </c>
      <c r="I2452" s="61">
        <v>223.71101294056299</v>
      </c>
      <c r="J2452" s="123">
        <v>1202987.3266640501</v>
      </c>
      <c r="K2452" s="99">
        <v>17299.666666666701</v>
      </c>
      <c r="L2452" s="16">
        <v>24220.433870016699</v>
      </c>
      <c r="M2452" s="17">
        <f>gp_need_index[[#This Row],[Normalised weighted population (base year)]]/gp_need_index[[#This Row],[Registered population (base year)]]</f>
        <v>1.4000520551465336</v>
      </c>
      <c r="N2452" s="99">
        <v>17291.649338366198</v>
      </c>
      <c r="O2452" s="16">
        <v>24307.9780319641</v>
      </c>
      <c r="P2452" s="17">
        <f>gp_need_index[[#This Row],[Normalised weighted population 2026/27]]/gp_need_index[[#This Row],[Registered population 2026/27]]</f>
        <v>1.4057639937232753</v>
      </c>
      <c r="Q2452" s="99">
        <v>17287.792826598499</v>
      </c>
      <c r="R2452" s="16">
        <v>24393.430200760598</v>
      </c>
      <c r="S2452" s="17">
        <f>gp_need_index[[#This Row],[Normalised weighted population 2027/28]]/gp_need_index[[#This Row],[Registered population 2027/28]]</f>
        <v>1.4110205070961732</v>
      </c>
      <c r="T2452" s="99">
        <v>17315.772270042198</v>
      </c>
      <c r="U2452" s="16">
        <v>24490.733950534799</v>
      </c>
      <c r="V2452" s="17">
        <f>gp_need_index[[#This Row],[Normalised weighted population 2028/29]]/gp_need_index[[#This Row],[Registered population 2028/29]]</f>
        <v>1.4143599008232461</v>
      </c>
    </row>
    <row r="2453" spans="1:22" x14ac:dyDescent="0.2">
      <c r="A2453" s="6" t="s">
        <v>3308</v>
      </c>
      <c r="B2453" s="1" t="s">
        <v>8911</v>
      </c>
      <c r="C2453" s="95" t="s">
        <v>6275</v>
      </c>
      <c r="D2453" s="95" t="s">
        <v>6275</v>
      </c>
      <c r="E2453" s="95" t="s">
        <v>6652</v>
      </c>
      <c r="F2453" s="95" t="s">
        <v>6299</v>
      </c>
      <c r="G2453" s="95" t="s">
        <v>6299</v>
      </c>
      <c r="H2453" s="61">
        <v>5598.7574536427001</v>
      </c>
      <c r="I2453" s="61">
        <v>106.991921095199</v>
      </c>
      <c r="J2453" s="123">
        <v>599021.81571129605</v>
      </c>
      <c r="K2453" s="99">
        <v>11980</v>
      </c>
      <c r="L2453" s="16">
        <v>12060.449809031499</v>
      </c>
      <c r="M2453" s="17">
        <f>gp_need_index[[#This Row],[Normalised weighted population (base year)]]/gp_need_index[[#This Row],[Registered population (base year)]]</f>
        <v>1.0067153429909432</v>
      </c>
      <c r="N2453" s="99">
        <v>12036.768033364</v>
      </c>
      <c r="O2453" s="16">
        <v>12104.0420079535</v>
      </c>
      <c r="P2453" s="17">
        <f>gp_need_index[[#This Row],[Normalised weighted population 2026/27]]/gp_need_index[[#This Row],[Registered population 2026/27]]</f>
        <v>1.005589039715896</v>
      </c>
      <c r="Q2453" s="99">
        <v>12091.744033766099</v>
      </c>
      <c r="R2453" s="16">
        <v>12146.5925088394</v>
      </c>
      <c r="S2453" s="17">
        <f>gp_need_index[[#This Row],[Normalised weighted population 2027/28]]/gp_need_index[[#This Row],[Registered population 2027/28]]</f>
        <v>1.0045360268064008</v>
      </c>
      <c r="T2453" s="99">
        <v>12151.6578631058</v>
      </c>
      <c r="U2453" s="16">
        <v>12195.0444480854</v>
      </c>
      <c r="V2453" s="17">
        <f>gp_need_index[[#This Row],[Normalised weighted population 2028/29]]/gp_need_index[[#This Row],[Registered population 2028/29]]</f>
        <v>1.0035704251607782</v>
      </c>
    </row>
    <row r="2454" spans="1:22" x14ac:dyDescent="0.2">
      <c r="A2454" s="6" t="s">
        <v>3845</v>
      </c>
      <c r="B2454" s="1" t="s">
        <v>8912</v>
      </c>
      <c r="C2454" s="95" t="s">
        <v>6275</v>
      </c>
      <c r="D2454" s="95" t="s">
        <v>6275</v>
      </c>
      <c r="E2454" s="95" t="s">
        <v>6652</v>
      </c>
      <c r="F2454" s="95" t="s">
        <v>6284</v>
      </c>
      <c r="G2454" s="95" t="s">
        <v>6284</v>
      </c>
      <c r="H2454" s="61">
        <v>5417.1553569043799</v>
      </c>
      <c r="I2454" s="61">
        <v>165.34826633189601</v>
      </c>
      <c r="J2454" s="123">
        <v>895717.24671468197</v>
      </c>
      <c r="K2454" s="99">
        <v>12913.583333333299</v>
      </c>
      <c r="L2454" s="16">
        <v>18033.989103149401</v>
      </c>
      <c r="M2454" s="17">
        <f>gp_need_index[[#This Row],[Normalised weighted population (base year)]]/gp_need_index[[#This Row],[Registered population (base year)]]</f>
        <v>1.3965131627407406</v>
      </c>
      <c r="N2454" s="99">
        <v>12907.230528284999</v>
      </c>
      <c r="O2454" s="16">
        <v>18099.172512789199</v>
      </c>
      <c r="P2454" s="17">
        <f>gp_need_index[[#This Row],[Normalised weighted population 2026/27]]/gp_need_index[[#This Row],[Registered population 2026/27]]</f>
        <v>1.4022506588943724</v>
      </c>
      <c r="Q2454" s="99">
        <v>12904.272928435499</v>
      </c>
      <c r="R2454" s="16">
        <v>18162.7982714848</v>
      </c>
      <c r="S2454" s="17">
        <f>gp_need_index[[#This Row],[Normalised weighted population 2027/28]]/gp_need_index[[#This Row],[Registered population 2027/28]]</f>
        <v>1.4075026444505649</v>
      </c>
      <c r="T2454" s="99">
        <v>12929.5007707035</v>
      </c>
      <c r="U2454" s="16">
        <v>18235.2484502281</v>
      </c>
      <c r="V2454" s="17">
        <f>gp_need_index[[#This Row],[Normalised weighted population 2028/29]]/gp_need_index[[#This Row],[Registered population 2028/29]]</f>
        <v>1.4103598254579719</v>
      </c>
    </row>
    <row r="2455" spans="1:22" x14ac:dyDescent="0.2">
      <c r="A2455" s="6" t="s">
        <v>3846</v>
      </c>
      <c r="B2455" s="1" t="s">
        <v>12729</v>
      </c>
      <c r="C2455" s="95" t="s">
        <v>6275</v>
      </c>
      <c r="D2455" s="95" t="s">
        <v>6275</v>
      </c>
      <c r="E2455" s="95" t="s">
        <v>6652</v>
      </c>
      <c r="F2455" s="95" t="s">
        <v>6284</v>
      </c>
      <c r="G2455" s="95" t="s">
        <v>6284</v>
      </c>
      <c r="H2455" s="61">
        <v>5498.17727453732</v>
      </c>
      <c r="I2455" s="61">
        <v>114.111401068975</v>
      </c>
      <c r="J2455" s="123">
        <v>627404.71212304896</v>
      </c>
      <c r="K2455" s="99">
        <v>10287.75</v>
      </c>
      <c r="L2455" s="16">
        <v>12631.898942653401</v>
      </c>
      <c r="M2455" s="17">
        <f>gp_need_index[[#This Row],[Normalised weighted population (base year)]]/gp_need_index[[#This Row],[Registered population (base year)]]</f>
        <v>1.2278582724748754</v>
      </c>
      <c r="N2455" s="99">
        <v>10286.364451200699</v>
      </c>
      <c r="O2455" s="16">
        <v>12677.556630400701</v>
      </c>
      <c r="P2455" s="17">
        <f>gp_need_index[[#This Row],[Normalised weighted population 2026/27]]/gp_need_index[[#This Row],[Registered population 2026/27]]</f>
        <v>1.2324623233547674</v>
      </c>
      <c r="Q2455" s="99">
        <v>10291.093145228901</v>
      </c>
      <c r="R2455" s="16">
        <v>12722.1232622975</v>
      </c>
      <c r="S2455" s="17">
        <f>gp_need_index[[#This Row],[Normalised weighted population 2027/28]]/gp_need_index[[#This Row],[Registered population 2027/28]]</f>
        <v>1.236226616819192</v>
      </c>
      <c r="T2455" s="99">
        <v>10309.745581334801</v>
      </c>
      <c r="U2455" s="16">
        <v>12772.870954947701</v>
      </c>
      <c r="V2455" s="17">
        <f>gp_need_index[[#This Row],[Normalised weighted population 2028/29]]/gp_need_index[[#This Row],[Registered population 2028/29]]</f>
        <v>1.2389123334015386</v>
      </c>
    </row>
    <row r="2456" spans="1:22" x14ac:dyDescent="0.2">
      <c r="A2456" s="6" t="s">
        <v>4021</v>
      </c>
      <c r="B2456" s="1" t="s">
        <v>8913</v>
      </c>
      <c r="C2456" s="95" t="s">
        <v>6275</v>
      </c>
      <c r="D2456" s="95" t="s">
        <v>6275</v>
      </c>
      <c r="E2456" s="95" t="s">
        <v>6652</v>
      </c>
      <c r="F2456" s="95" t="s">
        <v>6276</v>
      </c>
      <c r="G2456" s="95" t="s">
        <v>6276</v>
      </c>
      <c r="H2456" s="61">
        <v>5509.583525559</v>
      </c>
      <c r="I2456" s="61">
        <v>76.976801687389994</v>
      </c>
      <c r="J2456" s="123">
        <v>424110.11842706602</v>
      </c>
      <c r="K2456" s="99">
        <v>9535</v>
      </c>
      <c r="L2456" s="16">
        <v>8538.8522798929607</v>
      </c>
      <c r="M2456" s="17">
        <f>gp_need_index[[#This Row],[Normalised weighted population (base year)]]/gp_need_index[[#This Row],[Registered population (base year)]]</f>
        <v>0.89552724487603153</v>
      </c>
      <c r="N2456" s="99">
        <v>9643.60342166794</v>
      </c>
      <c r="O2456" s="16">
        <v>8569.7157512431404</v>
      </c>
      <c r="P2456" s="17">
        <f>gp_need_index[[#This Row],[Normalised weighted population 2026/27]]/gp_need_index[[#This Row],[Registered population 2026/27]]</f>
        <v>0.88864248938193457</v>
      </c>
      <c r="Q2456" s="99">
        <v>9744.7137568590406</v>
      </c>
      <c r="R2456" s="16">
        <v>8599.8416957355093</v>
      </c>
      <c r="S2456" s="17">
        <f>gp_need_index[[#This Row],[Normalised weighted population 2027/28]]/gp_need_index[[#This Row],[Registered population 2027/28]]</f>
        <v>0.88251352582648346</v>
      </c>
      <c r="T2456" s="99">
        <v>9852.68017815846</v>
      </c>
      <c r="U2456" s="16">
        <v>8634.1458849197606</v>
      </c>
      <c r="V2456" s="17">
        <f>gp_need_index[[#This Row],[Normalised weighted population 2028/29]]/gp_need_index[[#This Row],[Registered population 2028/29]]</f>
        <v>0.87632458669063873</v>
      </c>
    </row>
    <row r="2457" spans="1:22" x14ac:dyDescent="0.2">
      <c r="A2457" s="6" t="s">
        <v>3292</v>
      </c>
      <c r="B2457" s="1" t="s">
        <v>8914</v>
      </c>
      <c r="C2457" s="95" t="s">
        <v>6275</v>
      </c>
      <c r="D2457" s="95" t="s">
        <v>6275</v>
      </c>
      <c r="E2457" s="95" t="s">
        <v>6652</v>
      </c>
      <c r="F2457" s="95" t="s">
        <v>6299</v>
      </c>
      <c r="G2457" s="95" t="s">
        <v>6299</v>
      </c>
      <c r="H2457" s="61">
        <v>5218.9916880452702</v>
      </c>
      <c r="I2457" s="61">
        <v>342.47347781009398</v>
      </c>
      <c r="J2457" s="123">
        <v>1787366.23406684</v>
      </c>
      <c r="K2457" s="99">
        <v>17855.916666666701</v>
      </c>
      <c r="L2457" s="16">
        <v>35986.069607037498</v>
      </c>
      <c r="M2457" s="17">
        <f>gp_need_index[[#This Row],[Normalised weighted population (base year)]]/gp_need_index[[#This Row],[Registered population (base year)]]</f>
        <v>2.0153582859297301</v>
      </c>
      <c r="N2457" s="99">
        <v>17841.178647856901</v>
      </c>
      <c r="O2457" s="16">
        <v>36116.140369701701</v>
      </c>
      <c r="P2457" s="17">
        <f>gp_need_index[[#This Row],[Normalised weighted population 2026/27]]/gp_need_index[[#This Row],[Registered population 2026/27]]</f>
        <v>2.0243135883872787</v>
      </c>
      <c r="Q2457" s="99">
        <v>17829.143343931399</v>
      </c>
      <c r="R2457" s="16">
        <v>36243.102905174201</v>
      </c>
      <c r="S2457" s="17">
        <f>gp_need_index[[#This Row],[Normalised weighted population 2027/28]]/gp_need_index[[#This Row],[Registered population 2027/28]]</f>
        <v>2.0328011394619505</v>
      </c>
      <c r="T2457" s="99">
        <v>17840.232452296699</v>
      </c>
      <c r="U2457" s="16">
        <v>36387.674201096903</v>
      </c>
      <c r="V2457" s="17">
        <f>gp_need_index[[#This Row],[Normalised weighted population 2028/29]]/gp_need_index[[#This Row],[Registered population 2028/29]]</f>
        <v>2.0396412601906686</v>
      </c>
    </row>
    <row r="2458" spans="1:22" x14ac:dyDescent="0.2">
      <c r="A2458" s="6" t="s">
        <v>3839</v>
      </c>
      <c r="B2458" s="1" t="s">
        <v>8915</v>
      </c>
      <c r="C2458" s="95" t="s">
        <v>6275</v>
      </c>
      <c r="D2458" s="95" t="s">
        <v>6275</v>
      </c>
      <c r="E2458" s="95" t="s">
        <v>6652</v>
      </c>
      <c r="F2458" s="95" t="s">
        <v>6284</v>
      </c>
      <c r="G2458" s="95" t="s">
        <v>6284</v>
      </c>
      <c r="H2458" s="61">
        <v>5351.4132501010199</v>
      </c>
      <c r="I2458" s="61">
        <v>80.165339641791704</v>
      </c>
      <c r="J2458" s="123">
        <v>428997.860757933</v>
      </c>
      <c r="K2458" s="99">
        <v>7533</v>
      </c>
      <c r="L2458" s="16">
        <v>8637.2599998036203</v>
      </c>
      <c r="M2458" s="17">
        <f>gp_need_index[[#This Row],[Normalised weighted population (base year)]]/gp_need_index[[#This Row],[Registered population (base year)]]</f>
        <v>1.1465896720833162</v>
      </c>
      <c r="N2458" s="99">
        <v>7539.5013698377597</v>
      </c>
      <c r="O2458" s="16">
        <v>8668.4791634347494</v>
      </c>
      <c r="P2458" s="17">
        <f>gp_need_index[[#This Row],[Normalised weighted population 2026/27]]/gp_need_index[[#This Row],[Registered population 2026/27]]</f>
        <v>1.1497417054811523</v>
      </c>
      <c r="Q2458" s="99">
        <v>7548.4958014013901</v>
      </c>
      <c r="R2458" s="16">
        <v>8698.9523004315106</v>
      </c>
      <c r="S2458" s="17">
        <f>gp_need_index[[#This Row],[Normalised weighted population 2027/28]]/gp_need_index[[#This Row],[Registered population 2027/28]]</f>
        <v>1.1524087088736985</v>
      </c>
      <c r="T2458" s="99">
        <v>7569.2823241046499</v>
      </c>
      <c r="U2458" s="16">
        <v>8733.6518351411705</v>
      </c>
      <c r="V2458" s="17">
        <f>gp_need_index[[#This Row],[Normalised weighted population 2028/29]]/gp_need_index[[#This Row],[Registered population 2028/29]]</f>
        <v>1.1538282575784689</v>
      </c>
    </row>
    <row r="2459" spans="1:22" x14ac:dyDescent="0.2">
      <c r="A2459" s="6" t="s">
        <v>3280</v>
      </c>
      <c r="B2459" s="1" t="s">
        <v>8916</v>
      </c>
      <c r="C2459" s="95" t="s">
        <v>6275</v>
      </c>
      <c r="D2459" s="95" t="s">
        <v>6275</v>
      </c>
      <c r="E2459" s="95" t="s">
        <v>6652</v>
      </c>
      <c r="F2459" s="95" t="s">
        <v>6299</v>
      </c>
      <c r="G2459" s="95" t="s">
        <v>6299</v>
      </c>
      <c r="H2459" s="61">
        <v>6125.5837991648696</v>
      </c>
      <c r="I2459" s="61">
        <v>42.078329175870103</v>
      </c>
      <c r="J2459" s="123">
        <v>257754.33149563699</v>
      </c>
      <c r="K2459" s="99">
        <v>5303.5833333333303</v>
      </c>
      <c r="L2459" s="16">
        <v>5189.5158014776198</v>
      </c>
      <c r="M2459" s="17">
        <f>gp_need_index[[#This Row],[Normalised weighted population (base year)]]/gp_need_index[[#This Row],[Registered population (base year)]]</f>
        <v>0.97849236550337781</v>
      </c>
      <c r="N2459" s="99">
        <v>5324.6002290999804</v>
      </c>
      <c r="O2459" s="16">
        <v>5208.2731785828901</v>
      </c>
      <c r="P2459" s="17">
        <f>gp_need_index[[#This Row],[Normalised weighted population 2026/27]]/gp_need_index[[#This Row],[Registered population 2026/27]]</f>
        <v>0.97815290434738367</v>
      </c>
      <c r="Q2459" s="99">
        <v>5344.46449513067</v>
      </c>
      <c r="R2459" s="16">
        <v>5226.5823212935302</v>
      </c>
      <c r="S2459" s="17">
        <f>gp_need_index[[#This Row],[Normalised weighted population 2027/28]]/gp_need_index[[#This Row],[Registered population 2027/28]]</f>
        <v>0.9779431271468747</v>
      </c>
      <c r="T2459" s="99">
        <v>5364.0222205077498</v>
      </c>
      <c r="U2459" s="16">
        <v>5247.4308060773401</v>
      </c>
      <c r="V2459" s="17">
        <f>gp_need_index[[#This Row],[Normalised weighted population 2028/29]]/gp_need_index[[#This Row],[Registered population 2028/29]]</f>
        <v>0.97826418131068571</v>
      </c>
    </row>
    <row r="2460" spans="1:22" x14ac:dyDescent="0.2">
      <c r="A2460" s="6" t="s">
        <v>4025</v>
      </c>
      <c r="B2460" s="1" t="s">
        <v>8917</v>
      </c>
      <c r="C2460" s="95" t="s">
        <v>6275</v>
      </c>
      <c r="D2460" s="95" t="s">
        <v>6275</v>
      </c>
      <c r="E2460" s="95" t="s">
        <v>6652</v>
      </c>
      <c r="F2460" s="95" t="s">
        <v>6276</v>
      </c>
      <c r="G2460" s="95" t="s">
        <v>6276</v>
      </c>
      <c r="H2460" s="61">
        <v>5501.5283016758103</v>
      </c>
      <c r="I2460" s="61">
        <v>97.522202495667699</v>
      </c>
      <c r="J2460" s="123">
        <v>536521.15707167506</v>
      </c>
      <c r="K2460" s="99">
        <v>11895</v>
      </c>
      <c r="L2460" s="16">
        <v>10802.088198846201</v>
      </c>
      <c r="M2460" s="17">
        <f>gp_need_index[[#This Row],[Normalised weighted population (base year)]]/gp_need_index[[#This Row],[Registered population (base year)]]</f>
        <v>0.90812006715815052</v>
      </c>
      <c r="N2460" s="99">
        <v>12046.3876290321</v>
      </c>
      <c r="O2460" s="16">
        <v>10841.132080707501</v>
      </c>
      <c r="P2460" s="17">
        <f>gp_need_index[[#This Row],[Normalised weighted population 2026/27]]/gp_need_index[[#This Row],[Registered population 2026/27]]</f>
        <v>0.89994879913876391</v>
      </c>
      <c r="Q2460" s="99">
        <v>12192.147924094001</v>
      </c>
      <c r="R2460" s="16">
        <v>10879.2429530839</v>
      </c>
      <c r="S2460" s="17">
        <f>gp_need_index[[#This Row],[Normalised weighted population 2027/28]]/gp_need_index[[#This Row],[Registered population 2027/28]]</f>
        <v>0.89231553134164732</v>
      </c>
      <c r="T2460" s="99">
        <v>12343.5332927213</v>
      </c>
      <c r="U2460" s="16">
        <v>10922.639520328799</v>
      </c>
      <c r="V2460" s="17">
        <f>gp_need_index[[#This Row],[Normalised weighted population 2028/29]]/gp_need_index[[#This Row],[Registered population 2028/29]]</f>
        <v>0.88488759752198587</v>
      </c>
    </row>
    <row r="2461" spans="1:22" x14ac:dyDescent="0.2">
      <c r="A2461" s="6" t="s">
        <v>3856</v>
      </c>
      <c r="B2461" s="1" t="s">
        <v>8918</v>
      </c>
      <c r="C2461" s="95" t="s">
        <v>6275</v>
      </c>
      <c r="D2461" s="95" t="s">
        <v>6275</v>
      </c>
      <c r="E2461" s="95" t="s">
        <v>6652</v>
      </c>
      <c r="F2461" s="95" t="s">
        <v>6284</v>
      </c>
      <c r="G2461" s="95" t="s">
        <v>6284</v>
      </c>
      <c r="H2461" s="61">
        <v>5495.62716207418</v>
      </c>
      <c r="I2461" s="61">
        <v>204.14527206647699</v>
      </c>
      <c r="J2461" s="123">
        <v>1121906.30217755</v>
      </c>
      <c r="K2461" s="99">
        <v>20627.25</v>
      </c>
      <c r="L2461" s="16">
        <v>22587.983096712</v>
      </c>
      <c r="M2461" s="17">
        <f>gp_need_index[[#This Row],[Normalised weighted population (base year)]]/gp_need_index[[#This Row],[Registered population (base year)]]</f>
        <v>1.0950554774248626</v>
      </c>
      <c r="N2461" s="99">
        <v>20635.639059888399</v>
      </c>
      <c r="O2461" s="16">
        <v>22669.6268055281</v>
      </c>
      <c r="P2461" s="17">
        <f>gp_need_index[[#This Row],[Normalised weighted population 2026/27]]/gp_need_index[[#This Row],[Registered population 2026/27]]</f>
        <v>1.0985667436679183</v>
      </c>
      <c r="Q2461" s="99">
        <v>20651.575193402201</v>
      </c>
      <c r="R2461" s="16">
        <v>22749.319520972898</v>
      </c>
      <c r="S2461" s="17">
        <f>gp_need_index[[#This Row],[Normalised weighted population 2027/28]]/gp_need_index[[#This Row],[Registered population 2027/28]]</f>
        <v>1.1015779333017119</v>
      </c>
      <c r="T2461" s="99">
        <v>20698.243391456901</v>
      </c>
      <c r="U2461" s="16">
        <v>22840.065024003201</v>
      </c>
      <c r="V2461" s="17">
        <f>gp_need_index[[#This Row],[Normalised weighted population 2028/29]]/gp_need_index[[#This Row],[Registered population 2028/29]]</f>
        <v>1.1034784252962417</v>
      </c>
    </row>
    <row r="2462" spans="1:22" x14ac:dyDescent="0.2">
      <c r="A2462" s="6" t="s">
        <v>3281</v>
      </c>
      <c r="B2462" s="1" t="s">
        <v>8919</v>
      </c>
      <c r="C2462" s="95" t="s">
        <v>6275</v>
      </c>
      <c r="D2462" s="95" t="s">
        <v>6275</v>
      </c>
      <c r="E2462" s="95" t="s">
        <v>6652</v>
      </c>
      <c r="F2462" s="95" t="s">
        <v>6299</v>
      </c>
      <c r="G2462" s="95" t="s">
        <v>6299</v>
      </c>
      <c r="H2462" s="61">
        <v>5748.0337346169799</v>
      </c>
      <c r="I2462" s="61">
        <v>137.47739150839499</v>
      </c>
      <c r="J2462" s="123">
        <v>790224.68413740105</v>
      </c>
      <c r="K2462" s="99">
        <v>12362.583333333299</v>
      </c>
      <c r="L2462" s="16">
        <v>15910.046831232899</v>
      </c>
      <c r="M2462" s="17">
        <f>gp_need_index[[#This Row],[Normalised weighted population (base year)]]/gp_need_index[[#This Row],[Registered population (base year)]]</f>
        <v>1.2869516348039132</v>
      </c>
      <c r="N2462" s="99">
        <v>12408.399670245301</v>
      </c>
      <c r="O2462" s="16">
        <v>15967.553303819601</v>
      </c>
      <c r="P2462" s="17">
        <f>gp_need_index[[#This Row],[Normalised weighted population 2026/27]]/gp_need_index[[#This Row],[Registered population 2026/27]]</f>
        <v>1.2868342194125941</v>
      </c>
      <c r="Q2462" s="99">
        <v>12454.062618543499</v>
      </c>
      <c r="R2462" s="16">
        <v>16023.6855768696</v>
      </c>
      <c r="S2462" s="17">
        <f>gp_need_index[[#This Row],[Normalised weighted population 2027/28]]/gp_need_index[[#This Row],[Registered population 2027/28]]</f>
        <v>1.2866231741127674</v>
      </c>
      <c r="T2462" s="99">
        <v>12506.0896051332</v>
      </c>
      <c r="U2462" s="16">
        <v>16087.6029791784</v>
      </c>
      <c r="V2462" s="17">
        <f>gp_need_index[[#This Row],[Normalised weighted population 2028/29]]/gp_need_index[[#This Row],[Registered population 2028/29]]</f>
        <v>1.2863815538771726</v>
      </c>
    </row>
    <row r="2463" spans="1:22" x14ac:dyDescent="0.2">
      <c r="A2463" s="6" t="s">
        <v>3286</v>
      </c>
      <c r="B2463" s="1" t="s">
        <v>8920</v>
      </c>
      <c r="C2463" s="95" t="s">
        <v>6275</v>
      </c>
      <c r="D2463" s="95" t="s">
        <v>6275</v>
      </c>
      <c r="E2463" s="95" t="s">
        <v>6652</v>
      </c>
      <c r="F2463" s="95" t="s">
        <v>6299</v>
      </c>
      <c r="G2463" s="95" t="s">
        <v>6299</v>
      </c>
      <c r="H2463" s="61">
        <v>5641.4213439941404</v>
      </c>
      <c r="I2463" s="61">
        <v>87.065914758756406</v>
      </c>
      <c r="J2463" s="123">
        <v>491175.509854423</v>
      </c>
      <c r="K2463" s="99">
        <v>11180</v>
      </c>
      <c r="L2463" s="16">
        <v>9889.1182735817601</v>
      </c>
      <c r="M2463" s="17">
        <f>gp_need_index[[#This Row],[Normalised weighted population (base year)]]/gp_need_index[[#This Row],[Registered population (base year)]]</f>
        <v>0.88453651820945978</v>
      </c>
      <c r="N2463" s="99">
        <v>11232.655930945801</v>
      </c>
      <c r="O2463" s="16">
        <v>9924.8622481243292</v>
      </c>
      <c r="P2463" s="17">
        <f>gp_need_index[[#This Row],[Normalised weighted population 2026/27]]/gp_need_index[[#This Row],[Registered population 2026/27]]</f>
        <v>0.88357217644150221</v>
      </c>
      <c r="Q2463" s="99">
        <v>11281.740575444701</v>
      </c>
      <c r="R2463" s="16">
        <v>9959.75206919431</v>
      </c>
      <c r="S2463" s="17">
        <f>gp_need_index[[#This Row],[Normalised weighted population 2027/28]]/gp_need_index[[#This Row],[Registered population 2027/28]]</f>
        <v>0.88282051892526514</v>
      </c>
      <c r="T2463" s="99">
        <v>11338.8577030991</v>
      </c>
      <c r="U2463" s="16">
        <v>9999.4808492460597</v>
      </c>
      <c r="V2463" s="17">
        <f>gp_need_index[[#This Row],[Normalised weighted population 2028/29]]/gp_need_index[[#This Row],[Registered population 2028/29]]</f>
        <v>0.88187726762926333</v>
      </c>
    </row>
    <row r="2464" spans="1:22" x14ac:dyDescent="0.2">
      <c r="A2464" s="6" t="s">
        <v>3840</v>
      </c>
      <c r="B2464" s="1" t="s">
        <v>8921</v>
      </c>
      <c r="C2464" s="95" t="s">
        <v>6275</v>
      </c>
      <c r="D2464" s="95" t="s">
        <v>6275</v>
      </c>
      <c r="E2464" s="95" t="s">
        <v>6652</v>
      </c>
      <c r="F2464" s="95" t="s">
        <v>6284</v>
      </c>
      <c r="G2464" s="95" t="s">
        <v>6284</v>
      </c>
      <c r="H2464" s="61">
        <v>5437.4601988181103</v>
      </c>
      <c r="I2464" s="61">
        <v>89.734505661856403</v>
      </c>
      <c r="J2464" s="123">
        <v>487927.80299696198</v>
      </c>
      <c r="K2464" s="99">
        <v>9192.5833333333303</v>
      </c>
      <c r="L2464" s="16">
        <v>9823.7303285662001</v>
      </c>
      <c r="M2464" s="17">
        <f>gp_need_index[[#This Row],[Normalised weighted population (base year)]]/gp_need_index[[#This Row],[Registered population (base year)]]</f>
        <v>1.068658283786698</v>
      </c>
      <c r="N2464" s="99">
        <v>9200.0583783985294</v>
      </c>
      <c r="O2464" s="16">
        <v>9859.2379599912801</v>
      </c>
      <c r="P2464" s="17">
        <f>gp_need_index[[#This Row],[Normalised weighted population 2026/27]]/gp_need_index[[#This Row],[Registered population 2026/27]]</f>
        <v>1.0716494998706187</v>
      </c>
      <c r="Q2464" s="99">
        <v>9207.9092832012393</v>
      </c>
      <c r="R2464" s="16">
        <v>9893.8970857011009</v>
      </c>
      <c r="S2464" s="17">
        <f>gp_need_index[[#This Row],[Normalised weighted population 2027/28]]/gp_need_index[[#This Row],[Registered population 2027/28]]</f>
        <v>1.0744998437105986</v>
      </c>
      <c r="T2464" s="99">
        <v>9232.6397456841005</v>
      </c>
      <c r="U2464" s="16">
        <v>9933.3631746601204</v>
      </c>
      <c r="V2464" s="17">
        <f>gp_need_index[[#This Row],[Normalised weighted population 2028/29]]/gp_need_index[[#This Row],[Registered population 2028/29]]</f>
        <v>1.0758963252414977</v>
      </c>
    </row>
    <row r="2465" spans="1:22" x14ac:dyDescent="0.2">
      <c r="A2465" s="6" t="s">
        <v>4026</v>
      </c>
      <c r="B2465" s="1" t="s">
        <v>8922</v>
      </c>
      <c r="C2465" s="95" t="s">
        <v>6275</v>
      </c>
      <c r="D2465" s="95" t="s">
        <v>6275</v>
      </c>
      <c r="E2465" s="95" t="s">
        <v>6652</v>
      </c>
      <c r="F2465" s="95" t="s">
        <v>6276</v>
      </c>
      <c r="G2465" s="95" t="s">
        <v>6276</v>
      </c>
      <c r="H2465" s="61">
        <v>5504.3484438003998</v>
      </c>
      <c r="I2465" s="61">
        <v>119.276574665494</v>
      </c>
      <c r="J2465" s="123">
        <v>656539.82814185601</v>
      </c>
      <c r="K2465" s="99">
        <v>12020.916666666701</v>
      </c>
      <c r="L2465" s="16">
        <v>13218.4929450904</v>
      </c>
      <c r="M2465" s="17">
        <f>gp_need_index[[#This Row],[Normalised weighted population (base year)]]/gp_need_index[[#This Row],[Registered population (base year)]]</f>
        <v>1.0996243723862182</v>
      </c>
      <c r="N2465" s="99">
        <v>12159.041944921901</v>
      </c>
      <c r="O2465" s="16">
        <v>13266.2708624182</v>
      </c>
      <c r="P2465" s="17">
        <f>gp_need_index[[#This Row],[Normalised weighted population 2026/27]]/gp_need_index[[#This Row],[Registered population 2026/27]]</f>
        <v>1.0910621842174597</v>
      </c>
      <c r="Q2465" s="99">
        <v>12291.3972886395</v>
      </c>
      <c r="R2465" s="16">
        <v>13312.9070579728</v>
      </c>
      <c r="S2465" s="17">
        <f>gp_need_index[[#This Row],[Normalised weighted population 2027/28]]/gp_need_index[[#This Row],[Registered population 2027/28]]</f>
        <v>1.0831077008858419</v>
      </c>
      <c r="T2465" s="99">
        <v>12429.093817286201</v>
      </c>
      <c r="U2465" s="16">
        <v>13366.0113473849</v>
      </c>
      <c r="V2465" s="17">
        <f>gp_need_index[[#This Row],[Normalised weighted population 2028/29]]/gp_need_index[[#This Row],[Registered population 2028/29]]</f>
        <v>1.0753810007287616</v>
      </c>
    </row>
    <row r="2466" spans="1:22" x14ac:dyDescent="0.2">
      <c r="A2466" s="6" t="s">
        <v>4043</v>
      </c>
      <c r="B2466" s="1" t="s">
        <v>8923</v>
      </c>
      <c r="C2466" s="95" t="s">
        <v>6275</v>
      </c>
      <c r="D2466" s="95" t="s">
        <v>6275</v>
      </c>
      <c r="E2466" s="95" t="s">
        <v>6652</v>
      </c>
      <c r="F2466" s="95" t="s">
        <v>6276</v>
      </c>
      <c r="G2466" s="95" t="s">
        <v>6276</v>
      </c>
      <c r="H2466" s="61">
        <v>5560.3482822515998</v>
      </c>
      <c r="I2466" s="61">
        <v>40.653933343623997</v>
      </c>
      <c r="J2466" s="123">
        <v>226050.02843399101</v>
      </c>
      <c r="K2466" s="99">
        <v>3824.3333333333298</v>
      </c>
      <c r="L2466" s="16">
        <v>4551.19488264553</v>
      </c>
      <c r="M2466" s="17">
        <f>gp_need_index[[#This Row],[Normalised weighted population (base year)]]/gp_need_index[[#This Row],[Registered population (base year)]]</f>
        <v>1.1900622895438511</v>
      </c>
      <c r="N2466" s="99">
        <v>3873.6365164847198</v>
      </c>
      <c r="O2466" s="16">
        <v>4567.6450645043196</v>
      </c>
      <c r="P2466" s="17">
        <f>gp_need_index[[#This Row],[Normalised weighted population 2026/27]]/gp_need_index[[#This Row],[Registered population 2026/27]]</f>
        <v>1.1791620212857257</v>
      </c>
      <c r="Q2466" s="99">
        <v>3920.2586186278299</v>
      </c>
      <c r="R2466" s="16">
        <v>4583.7021457037999</v>
      </c>
      <c r="S2466" s="17">
        <f>gp_need_index[[#This Row],[Normalised weighted population 2027/28]]/gp_need_index[[#This Row],[Registered population 2027/28]]</f>
        <v>1.1692346326141587</v>
      </c>
      <c r="T2466" s="99">
        <v>3969.4641799342098</v>
      </c>
      <c r="U2466" s="16">
        <v>4601.9862247756701</v>
      </c>
      <c r="V2466" s="17">
        <f>gp_need_index[[#This Row],[Normalised weighted population 2028/29]]/gp_need_index[[#This Row],[Registered population 2028/29]]</f>
        <v>1.1593469587252816</v>
      </c>
    </row>
    <row r="2467" spans="1:22" x14ac:dyDescent="0.2">
      <c r="A2467" s="6" t="s">
        <v>4018</v>
      </c>
      <c r="B2467" s="1" t="s">
        <v>12346</v>
      </c>
      <c r="C2467" s="95" t="s">
        <v>6275</v>
      </c>
      <c r="D2467" s="95" t="s">
        <v>6275</v>
      </c>
      <c r="E2467" s="95" t="s">
        <v>6652</v>
      </c>
      <c r="F2467" s="95" t="s">
        <v>6276</v>
      </c>
      <c r="G2467" s="95" t="s">
        <v>6276</v>
      </c>
      <c r="H2467" s="61">
        <v>5520.4046849959896</v>
      </c>
      <c r="I2467" s="61">
        <v>179.29227034777901</v>
      </c>
      <c r="J2467" s="123">
        <v>989765.88921144896</v>
      </c>
      <c r="K2467" s="99">
        <v>15934.416666666701</v>
      </c>
      <c r="L2467" s="16">
        <v>19927.5243679593</v>
      </c>
      <c r="M2467" s="17">
        <f>gp_need_index[[#This Row],[Normalised weighted population (base year)]]/gp_need_index[[#This Row],[Registered population (base year)]]</f>
        <v>1.250596415596801</v>
      </c>
      <c r="N2467" s="99">
        <v>16117.8446297705</v>
      </c>
      <c r="O2467" s="16">
        <v>19999.5519141974</v>
      </c>
      <c r="P2467" s="17">
        <f>gp_need_index[[#This Row],[Normalised weighted population 2026/27]]/gp_need_index[[#This Row],[Registered population 2026/27]]</f>
        <v>1.2408329012712522</v>
      </c>
      <c r="Q2467" s="99">
        <v>16295.1100888317</v>
      </c>
      <c r="R2467" s="16">
        <v>20069.8582590435</v>
      </c>
      <c r="S2467" s="17">
        <f>gp_need_index[[#This Row],[Normalised weighted population 2027/28]]/gp_need_index[[#This Row],[Registered population 2027/28]]</f>
        <v>1.2316491358225881</v>
      </c>
      <c r="T2467" s="99">
        <v>16485.581454815299</v>
      </c>
      <c r="U2467" s="16">
        <v>20149.915571605499</v>
      </c>
      <c r="V2467" s="17">
        <f>gp_need_index[[#This Row],[Normalised weighted population 2028/29]]/gp_need_index[[#This Row],[Registered population 2028/29]]</f>
        <v>1.2222750909231581</v>
      </c>
    </row>
    <row r="2468" spans="1:22" x14ac:dyDescent="0.2">
      <c r="A2468" s="6" t="s">
        <v>3294</v>
      </c>
      <c r="B2468" s="1" t="s">
        <v>8924</v>
      </c>
      <c r="C2468" s="95" t="s">
        <v>6275</v>
      </c>
      <c r="D2468" s="95" t="s">
        <v>6275</v>
      </c>
      <c r="E2468" s="95" t="s">
        <v>6652</v>
      </c>
      <c r="F2468" s="95" t="s">
        <v>6299</v>
      </c>
      <c r="G2468" s="95" t="s">
        <v>6299</v>
      </c>
      <c r="H2468" s="61">
        <v>5695.5779309395002</v>
      </c>
      <c r="I2468" s="61">
        <v>83.643944963245204</v>
      </c>
      <c r="J2468" s="123">
        <v>476400.60698937799</v>
      </c>
      <c r="K2468" s="99">
        <v>11701.75</v>
      </c>
      <c r="L2468" s="16">
        <v>9591.6466794536009</v>
      </c>
      <c r="M2468" s="17">
        <f>gp_need_index[[#This Row],[Normalised weighted population (base year)]]/gp_need_index[[#This Row],[Registered population (base year)]]</f>
        <v>0.81967626034170959</v>
      </c>
      <c r="N2468" s="99">
        <v>11753.3188869776</v>
      </c>
      <c r="O2468" s="16">
        <v>9626.3154502425496</v>
      </c>
      <c r="P2468" s="17">
        <f>gp_need_index[[#This Row],[Normalised weighted population 2026/27]]/gp_need_index[[#This Row],[Registered population 2026/27]]</f>
        <v>0.81902954755258783</v>
      </c>
      <c r="Q2468" s="99">
        <v>11802.009062039901</v>
      </c>
      <c r="R2468" s="16">
        <v>9660.1557610927703</v>
      </c>
      <c r="S2468" s="17">
        <f>gp_need_index[[#This Row],[Normalised weighted population 2027/28]]/gp_need_index[[#This Row],[Registered population 2027/28]]</f>
        <v>0.81851790744372421</v>
      </c>
      <c r="T2468" s="99">
        <v>11856.852393722</v>
      </c>
      <c r="U2468" s="16">
        <v>9698.6894716542192</v>
      </c>
      <c r="V2468" s="17">
        <f>gp_need_index[[#This Row],[Normalised weighted population 2028/29]]/gp_need_index[[#This Row],[Registered population 2028/29]]</f>
        <v>0.81798180070028614</v>
      </c>
    </row>
    <row r="2469" spans="1:22" x14ac:dyDescent="0.2">
      <c r="A2469" s="6" t="s">
        <v>4034</v>
      </c>
      <c r="B2469" s="1" t="s">
        <v>8925</v>
      </c>
      <c r="C2469" s="95" t="s">
        <v>6275</v>
      </c>
      <c r="D2469" s="95" t="s">
        <v>6275</v>
      </c>
      <c r="E2469" s="95" t="s">
        <v>6652</v>
      </c>
      <c r="F2469" s="95" t="s">
        <v>6276</v>
      </c>
      <c r="G2469" s="95" t="s">
        <v>6276</v>
      </c>
      <c r="H2469" s="61">
        <v>5504.2101679687503</v>
      </c>
      <c r="I2469" s="61">
        <v>105.82973497208</v>
      </c>
      <c r="J2469" s="123">
        <v>582509.10330675903</v>
      </c>
      <c r="K2469" s="99">
        <v>13369.916666666701</v>
      </c>
      <c r="L2469" s="16">
        <v>11727.989898653401</v>
      </c>
      <c r="M2469" s="17">
        <f>gp_need_index[[#This Row],[Normalised weighted population (base year)]]/gp_need_index[[#This Row],[Registered population (base year)]]</f>
        <v>0.8771924456263156</v>
      </c>
      <c r="N2469" s="99">
        <v>13548.7731885589</v>
      </c>
      <c r="O2469" s="16">
        <v>11770.380429414099</v>
      </c>
      <c r="P2469" s="17">
        <f>gp_need_index[[#This Row],[Normalised weighted population 2026/27]]/gp_need_index[[#This Row],[Registered population 2026/27]]</f>
        <v>0.86874141780995029</v>
      </c>
      <c r="Q2469" s="99">
        <v>13723.422948772601</v>
      </c>
      <c r="R2469" s="16">
        <v>11811.757977720699</v>
      </c>
      <c r="S2469" s="17">
        <f>gp_need_index[[#This Row],[Normalised weighted population 2027/28]]/gp_need_index[[#This Row],[Registered population 2027/28]]</f>
        <v>0.8607005717022751</v>
      </c>
      <c r="T2469" s="99">
        <v>13905.034821903</v>
      </c>
      <c r="U2469" s="16">
        <v>11858.8742845787</v>
      </c>
      <c r="V2469" s="17">
        <f>gp_need_index[[#This Row],[Normalised weighted population 2028/29]]/gp_need_index[[#This Row],[Registered population 2028/29]]</f>
        <v>0.85284750714171398</v>
      </c>
    </row>
    <row r="2470" spans="1:22" x14ac:dyDescent="0.2">
      <c r="A2470" s="6" t="s">
        <v>3301</v>
      </c>
      <c r="B2470" s="1" t="s">
        <v>8926</v>
      </c>
      <c r="C2470" s="95" t="s">
        <v>6275</v>
      </c>
      <c r="D2470" s="95" t="s">
        <v>6275</v>
      </c>
      <c r="E2470" s="95" t="s">
        <v>6652</v>
      </c>
      <c r="F2470" s="95" t="s">
        <v>6299</v>
      </c>
      <c r="G2470" s="95" t="s">
        <v>6299</v>
      </c>
      <c r="H2470" s="61">
        <v>5607.3680390148602</v>
      </c>
      <c r="I2470" s="61">
        <v>386.17212155403098</v>
      </c>
      <c r="J2470" s="123">
        <v>2165409.2119606398</v>
      </c>
      <c r="K2470" s="99">
        <v>23099.416666666701</v>
      </c>
      <c r="L2470" s="16">
        <v>43597.425722892804</v>
      </c>
      <c r="M2470" s="17">
        <f>gp_need_index[[#This Row],[Normalised weighted population (base year)]]/gp_need_index[[#This Row],[Registered population (base year)]]</f>
        <v>1.8873821080428181</v>
      </c>
      <c r="N2470" s="99">
        <v>23280.245172745399</v>
      </c>
      <c r="O2470" s="16">
        <v>43755.007544856002</v>
      </c>
      <c r="P2470" s="17">
        <f>gp_need_index[[#This Row],[Normalised weighted population 2026/27]]/gp_need_index[[#This Row],[Registered population 2026/27]]</f>
        <v>1.8794908395587162</v>
      </c>
      <c r="Q2470" s="99">
        <v>23436.338839267501</v>
      </c>
      <c r="R2470" s="16">
        <v>43908.823723457797</v>
      </c>
      <c r="S2470" s="17">
        <f>gp_need_index[[#This Row],[Normalised weighted population 2027/28]]/gp_need_index[[#This Row],[Registered population 2027/28]]</f>
        <v>1.8735359658603639</v>
      </c>
      <c r="T2470" s="99">
        <v>23622.374380403198</v>
      </c>
      <c r="U2470" s="16">
        <v>44083.973063313002</v>
      </c>
      <c r="V2470" s="17">
        <f>gp_need_index[[#This Row],[Normalised weighted population 2028/29]]/gp_need_index[[#This Row],[Registered population 2028/29]]</f>
        <v>1.8661956818313941</v>
      </c>
    </row>
    <row r="2471" spans="1:22" x14ac:dyDescent="0.2">
      <c r="A2471" s="6" t="s">
        <v>3283</v>
      </c>
      <c r="B2471" s="1" t="s">
        <v>8927</v>
      </c>
      <c r="C2471" s="95" t="s">
        <v>6275</v>
      </c>
      <c r="D2471" s="95" t="s">
        <v>6275</v>
      </c>
      <c r="E2471" s="95" t="s">
        <v>6652</v>
      </c>
      <c r="F2471" s="95" t="s">
        <v>6299</v>
      </c>
      <c r="G2471" s="95" t="s">
        <v>6299</v>
      </c>
      <c r="H2471" s="61">
        <v>5607.1528226412302</v>
      </c>
      <c r="I2471" s="61">
        <v>107.388523169999</v>
      </c>
      <c r="J2471" s="123">
        <v>602143.86081193003</v>
      </c>
      <c r="K2471" s="99">
        <v>8584.8333333333303</v>
      </c>
      <c r="L2471" s="16">
        <v>12123.307733818399</v>
      </c>
      <c r="M2471" s="17">
        <f>gp_need_index[[#This Row],[Normalised weighted population (base year)]]/gp_need_index[[#This Row],[Registered population (base year)]]</f>
        <v>1.412177413712369</v>
      </c>
      <c r="N2471" s="99">
        <v>8634.2648117429708</v>
      </c>
      <c r="O2471" s="16">
        <v>12167.1271311622</v>
      </c>
      <c r="P2471" s="17">
        <f>gp_need_index[[#This Row],[Normalised weighted population 2026/27]]/gp_need_index[[#This Row],[Registered population 2026/27]]</f>
        <v>1.4091677052358165</v>
      </c>
      <c r="Q2471" s="99">
        <v>8677.9869734868407</v>
      </c>
      <c r="R2471" s="16">
        <v>12209.899401238001</v>
      </c>
      <c r="S2471" s="17">
        <f>gp_need_index[[#This Row],[Normalised weighted population 2027/28]]/gp_need_index[[#This Row],[Registered population 2027/28]]</f>
        <v>1.4069967422792786</v>
      </c>
      <c r="T2471" s="99">
        <v>8729.5362217153506</v>
      </c>
      <c r="U2471" s="16">
        <v>12258.603867413</v>
      </c>
      <c r="V2471" s="17">
        <f>gp_need_index[[#This Row],[Normalised weighted population 2028/29]]/gp_need_index[[#This Row],[Registered population 2028/29]]</f>
        <v>1.4042674840982776</v>
      </c>
    </row>
    <row r="2472" spans="1:22" x14ac:dyDescent="0.2">
      <c r="A2472" s="6" t="s">
        <v>3303</v>
      </c>
      <c r="B2472" s="1" t="s">
        <v>7211</v>
      </c>
      <c r="C2472" s="95" t="s">
        <v>6275</v>
      </c>
      <c r="D2472" s="95" t="s">
        <v>6275</v>
      </c>
      <c r="E2472" s="95" t="s">
        <v>6652</v>
      </c>
      <c r="F2472" s="95" t="s">
        <v>6299</v>
      </c>
      <c r="G2472" s="95" t="s">
        <v>6299</v>
      </c>
      <c r="H2472" s="61">
        <v>5682.1169503348201</v>
      </c>
      <c r="I2472" s="61">
        <v>25.000846416959298</v>
      </c>
      <c r="J2472" s="123">
        <v>142057.73319852201</v>
      </c>
      <c r="K2472" s="99">
        <v>3631.4166666666702</v>
      </c>
      <c r="L2472" s="16">
        <v>2860.12982547415</v>
      </c>
      <c r="M2472" s="17">
        <f>gp_need_index[[#This Row],[Normalised weighted population (base year)]]/gp_need_index[[#This Row],[Registered population (base year)]]</f>
        <v>0.78760717593431784</v>
      </c>
      <c r="N2472" s="99">
        <v>3653.3340259301899</v>
      </c>
      <c r="O2472" s="16">
        <v>2870.4676943156301</v>
      </c>
      <c r="P2472" s="17">
        <f>gp_need_index[[#This Row],[Normalised weighted population 2026/27]]/gp_need_index[[#This Row],[Registered population 2026/27]]</f>
        <v>0.78571181116809297</v>
      </c>
      <c r="Q2472" s="99">
        <v>3674.1775157541101</v>
      </c>
      <c r="R2472" s="16">
        <v>2880.5585249728201</v>
      </c>
      <c r="S2472" s="17">
        <f>gp_need_index[[#This Row],[Normalised weighted population 2027/28]]/gp_need_index[[#This Row],[Registered population 2027/28]]</f>
        <v>0.78400091248220405</v>
      </c>
      <c r="T2472" s="99">
        <v>3696.0342048386201</v>
      </c>
      <c r="U2472" s="16">
        <v>2892.04887887619</v>
      </c>
      <c r="V2472" s="17">
        <f>gp_need_index[[#This Row],[Normalised weighted population 2028/29]]/gp_need_index[[#This Row],[Registered population 2028/29]]</f>
        <v>0.78247351582680102</v>
      </c>
    </row>
    <row r="2473" spans="1:22" x14ac:dyDescent="0.2">
      <c r="A2473" s="6" t="s">
        <v>4036</v>
      </c>
      <c r="B2473" s="1" t="s">
        <v>8928</v>
      </c>
      <c r="C2473" s="95" t="s">
        <v>6275</v>
      </c>
      <c r="D2473" s="95" t="s">
        <v>6275</v>
      </c>
      <c r="E2473" s="95" t="s">
        <v>6652</v>
      </c>
      <c r="F2473" s="95" t="s">
        <v>6276</v>
      </c>
      <c r="G2473" s="95" t="s">
        <v>6276</v>
      </c>
      <c r="H2473" s="61">
        <v>5434.2281063988103</v>
      </c>
      <c r="I2473" s="61">
        <v>393.39080695582601</v>
      </c>
      <c r="J2473" s="123">
        <v>2137775.3799582599</v>
      </c>
      <c r="K2473" s="99">
        <v>36283.75</v>
      </c>
      <c r="L2473" s="16">
        <v>43041.057932681098</v>
      </c>
      <c r="M2473" s="17">
        <f>gp_need_index[[#This Row],[Normalised weighted population (base year)]]/gp_need_index[[#This Row],[Registered population (base year)]]</f>
        <v>1.1862351033914933</v>
      </c>
      <c r="N2473" s="99">
        <v>36597.788782786803</v>
      </c>
      <c r="O2473" s="16">
        <v>43196.628776963596</v>
      </c>
      <c r="P2473" s="17">
        <f>gp_need_index[[#This Row],[Normalised weighted population 2026/27]]/gp_need_index[[#This Row],[Registered population 2026/27]]</f>
        <v>1.1803070680947931</v>
      </c>
      <c r="Q2473" s="99">
        <v>36888.256911755401</v>
      </c>
      <c r="R2473" s="16">
        <v>43348.482033077002</v>
      </c>
      <c r="S2473" s="17">
        <f>gp_need_index[[#This Row],[Normalised weighted population 2027/28]]/gp_need_index[[#This Row],[Registered population 2027/28]]</f>
        <v>1.17512958491847</v>
      </c>
      <c r="T2473" s="99">
        <v>37232.2813293324</v>
      </c>
      <c r="U2473" s="16">
        <v>43521.396207677397</v>
      </c>
      <c r="V2473" s="17">
        <f>gp_need_index[[#This Row],[Normalised weighted population 2028/29]]/gp_need_index[[#This Row],[Registered population 2028/29]]</f>
        <v>1.1689156466861539</v>
      </c>
    </row>
    <row r="2474" spans="1:22" x14ac:dyDescent="0.2">
      <c r="A2474" s="6" t="s">
        <v>4016</v>
      </c>
      <c r="B2474" s="1" t="s">
        <v>8929</v>
      </c>
      <c r="C2474" s="95" t="s">
        <v>6275</v>
      </c>
      <c r="D2474" s="95" t="s">
        <v>6275</v>
      </c>
      <c r="E2474" s="95" t="s">
        <v>6652</v>
      </c>
      <c r="F2474" s="95" t="s">
        <v>6276</v>
      </c>
      <c r="G2474" s="95" t="s">
        <v>6276</v>
      </c>
      <c r="H2474" s="61">
        <v>5551.1958409926501</v>
      </c>
      <c r="I2474" s="61">
        <v>76.734915716002803</v>
      </c>
      <c r="J2474" s="123">
        <v>425970.544981596</v>
      </c>
      <c r="K2474" s="99">
        <v>8222.6666666666697</v>
      </c>
      <c r="L2474" s="16">
        <v>8576.3093148385997</v>
      </c>
      <c r="M2474" s="17">
        <f>gp_need_index[[#This Row],[Normalised weighted population (base year)]]/gp_need_index[[#This Row],[Registered population (base year)]]</f>
        <v>1.0430082675740144</v>
      </c>
      <c r="N2474" s="99">
        <v>8319.1882510912692</v>
      </c>
      <c r="O2474" s="16">
        <v>8607.3081737194407</v>
      </c>
      <c r="P2474" s="17">
        <f>gp_need_index[[#This Row],[Normalised weighted population 2026/27]]/gp_need_index[[#This Row],[Registered population 2026/27]]</f>
        <v>1.034633177412517</v>
      </c>
      <c r="Q2474" s="99">
        <v>8409.4927207102191</v>
      </c>
      <c r="R2474" s="16">
        <v>8637.5662704635106</v>
      </c>
      <c r="S2474" s="17">
        <f>gp_need_index[[#This Row],[Normalised weighted population 2027/28]]/gp_need_index[[#This Row],[Registered population 2027/28]]</f>
        <v>1.0271209640495449</v>
      </c>
      <c r="T2474" s="99">
        <v>8506.2716792182</v>
      </c>
      <c r="U2474" s="16">
        <v>8672.0209404349698</v>
      </c>
      <c r="V2474" s="17">
        <f>gp_need_index[[#This Row],[Normalised weighted population 2028/29]]/gp_need_index[[#This Row],[Registered population 2028/29]]</f>
        <v>1.0194855357866965</v>
      </c>
    </row>
    <row r="2475" spans="1:22" x14ac:dyDescent="0.2">
      <c r="A2475" s="6" t="s">
        <v>3850</v>
      </c>
      <c r="B2475" s="1" t="s">
        <v>8930</v>
      </c>
      <c r="C2475" s="95" t="s">
        <v>6275</v>
      </c>
      <c r="D2475" s="95" t="s">
        <v>6275</v>
      </c>
      <c r="E2475" s="95" t="s">
        <v>6652</v>
      </c>
      <c r="F2475" s="95" t="s">
        <v>6284</v>
      </c>
      <c r="G2475" s="95" t="s">
        <v>6284</v>
      </c>
      <c r="H2475" s="61">
        <v>5462.1798936631903</v>
      </c>
      <c r="I2475" s="61">
        <v>112.009277586837</v>
      </c>
      <c r="J2475" s="123">
        <v>611814.82393855997</v>
      </c>
      <c r="K2475" s="99">
        <v>10435.583333333299</v>
      </c>
      <c r="L2475" s="16">
        <v>12318.0187816209</v>
      </c>
      <c r="M2475" s="17">
        <f>gp_need_index[[#This Row],[Normalised weighted population (base year)]]/gp_need_index[[#This Row],[Registered population (base year)]]</f>
        <v>1.1803862216570811</v>
      </c>
      <c r="N2475" s="99">
        <v>10432.732785435601</v>
      </c>
      <c r="O2475" s="16">
        <v>12362.541957253399</v>
      </c>
      <c r="P2475" s="17">
        <f>gp_need_index[[#This Row],[Normalised weighted population 2026/27]]/gp_need_index[[#This Row],[Registered population 2026/27]]</f>
        <v>1.1849763826513287</v>
      </c>
      <c r="Q2475" s="99">
        <v>10433.2306215152</v>
      </c>
      <c r="R2475" s="16">
        <v>12406.0011878277</v>
      </c>
      <c r="S2475" s="17">
        <f>gp_need_index[[#This Row],[Normalised weighted population 2027/28]]/gp_need_index[[#This Row],[Registered population 2027/28]]</f>
        <v>1.189085302326615</v>
      </c>
      <c r="T2475" s="99">
        <v>10447.262036038301</v>
      </c>
      <c r="U2475" s="16">
        <v>12455.4878908187</v>
      </c>
      <c r="V2475" s="17">
        <f>gp_need_index[[#This Row],[Normalised weighted population 2028/29]]/gp_need_index[[#This Row],[Registered population 2028/29]]</f>
        <v>1.1922250870948707</v>
      </c>
    </row>
    <row r="2476" spans="1:22" x14ac:dyDescent="0.2">
      <c r="A2476" s="6" t="s">
        <v>3855</v>
      </c>
      <c r="B2476" s="1" t="s">
        <v>8931</v>
      </c>
      <c r="C2476" s="95" t="s">
        <v>6275</v>
      </c>
      <c r="D2476" s="95" t="s">
        <v>6275</v>
      </c>
      <c r="E2476" s="95" t="s">
        <v>6652</v>
      </c>
      <c r="F2476" s="95" t="s">
        <v>6284</v>
      </c>
      <c r="G2476" s="95" t="s">
        <v>6284</v>
      </c>
      <c r="H2476" s="61">
        <v>5412.3176635742202</v>
      </c>
      <c r="I2476" s="61">
        <v>157.22863982677299</v>
      </c>
      <c r="J2476" s="123">
        <v>850971.34455419297</v>
      </c>
      <c r="K2476" s="99">
        <v>13241.416666666701</v>
      </c>
      <c r="L2476" s="16">
        <v>17133.0941891209</v>
      </c>
      <c r="M2476" s="17">
        <f>gp_need_index[[#This Row],[Normalised weighted population (base year)]]/gp_need_index[[#This Row],[Registered population (base year)]]</f>
        <v>1.2939019004100158</v>
      </c>
      <c r="N2476" s="99">
        <v>13220.2357543448</v>
      </c>
      <c r="O2476" s="16">
        <v>17195.021336272901</v>
      </c>
      <c r="P2476" s="17">
        <f>gp_need_index[[#This Row],[Normalised weighted population 2026/27]]/gp_need_index[[#This Row],[Registered population 2026/27]]</f>
        <v>1.3006592057650559</v>
      </c>
      <c r="Q2476" s="99">
        <v>13205.194071109099</v>
      </c>
      <c r="R2476" s="16">
        <v>17255.468645537101</v>
      </c>
      <c r="S2476" s="17">
        <f>gp_need_index[[#This Row],[Normalised weighted population 2027/28]]/gp_need_index[[#This Row],[Registered population 2027/28]]</f>
        <v>1.306718292258148</v>
      </c>
      <c r="T2476" s="99">
        <v>13211.9629193274</v>
      </c>
      <c r="U2476" s="16">
        <v>17324.299547526</v>
      </c>
      <c r="V2476" s="17">
        <f>gp_need_index[[#This Row],[Normalised weighted population 2028/29]]/gp_need_index[[#This Row],[Registered population 2028/29]]</f>
        <v>1.3112585656884324</v>
      </c>
    </row>
    <row r="2477" spans="1:22" x14ac:dyDescent="0.2">
      <c r="A2477" s="6" t="s">
        <v>4024</v>
      </c>
      <c r="B2477" s="1" t="s">
        <v>8932</v>
      </c>
      <c r="C2477" s="95" t="s">
        <v>6275</v>
      </c>
      <c r="D2477" s="95" t="s">
        <v>6275</v>
      </c>
      <c r="E2477" s="95" t="s">
        <v>6652</v>
      </c>
      <c r="F2477" s="95" t="s">
        <v>6276</v>
      </c>
      <c r="G2477" s="95" t="s">
        <v>6276</v>
      </c>
      <c r="H2477" s="61">
        <v>5604.0438179347802</v>
      </c>
      <c r="I2477" s="61">
        <v>102.61956163299099</v>
      </c>
      <c r="J2477" s="123">
        <v>575084.51996854099</v>
      </c>
      <c r="K2477" s="99">
        <v>9520.0833333333303</v>
      </c>
      <c r="L2477" s="16">
        <v>11578.5065036334</v>
      </c>
      <c r="M2477" s="17">
        <f>gp_need_index[[#This Row],[Normalised weighted population (base year)]]/gp_need_index[[#This Row],[Registered population (base year)]]</f>
        <v>1.2162190285764378</v>
      </c>
      <c r="N2477" s="99">
        <v>9613.4828617290405</v>
      </c>
      <c r="O2477" s="16">
        <v>11620.356730342901</v>
      </c>
      <c r="P2477" s="17">
        <f>gp_need_index[[#This Row],[Normalised weighted population 2026/27]]/gp_need_index[[#This Row],[Registered population 2026/27]]</f>
        <v>1.2087561706281456</v>
      </c>
      <c r="Q2477" s="99">
        <v>9699.5354133080691</v>
      </c>
      <c r="R2477" s="16">
        <v>11661.2068859376</v>
      </c>
      <c r="S2477" s="17">
        <f>gp_need_index[[#This Row],[Normalised weighted population 2027/28]]/gp_need_index[[#This Row],[Registered population 2027/28]]</f>
        <v>1.2022438590139126</v>
      </c>
      <c r="T2477" s="99">
        <v>9799.4869065813109</v>
      </c>
      <c r="U2477" s="16">
        <v>11707.7226546325</v>
      </c>
      <c r="V2477" s="17">
        <f>gp_need_index[[#This Row],[Normalised weighted population 2028/29]]/gp_need_index[[#This Row],[Registered population 2028/29]]</f>
        <v>1.1947281287522944</v>
      </c>
    </row>
    <row r="2478" spans="1:22" x14ac:dyDescent="0.2">
      <c r="A2478" s="6" t="s">
        <v>3867</v>
      </c>
      <c r="B2478" s="1" t="s">
        <v>8933</v>
      </c>
      <c r="C2478" s="95" t="s">
        <v>6275</v>
      </c>
      <c r="D2478" s="95" t="s">
        <v>6275</v>
      </c>
      <c r="E2478" s="95" t="s">
        <v>6652</v>
      </c>
      <c r="F2478" s="95" t="s">
        <v>6284</v>
      </c>
      <c r="G2478" s="95" t="s">
        <v>6284</v>
      </c>
      <c r="H2478" s="61">
        <v>5423.2048071416903</v>
      </c>
      <c r="I2478" s="61">
        <v>188.73863750963</v>
      </c>
      <c r="J2478" s="123">
        <v>1023568.2862356</v>
      </c>
      <c r="K2478" s="99">
        <v>17007.25</v>
      </c>
      <c r="L2478" s="16">
        <v>20608.087415985501</v>
      </c>
      <c r="M2478" s="17">
        <f>gp_need_index[[#This Row],[Normalised weighted population (base year)]]/gp_need_index[[#This Row],[Registered population (base year)]]</f>
        <v>1.2117236717273809</v>
      </c>
      <c r="N2478" s="99">
        <v>17010.057733808499</v>
      </c>
      <c r="O2478" s="16">
        <v>20682.574840606201</v>
      </c>
      <c r="P2478" s="17">
        <f>gp_need_index[[#This Row],[Normalised weighted population 2026/27]]/gp_need_index[[#This Row],[Registered population 2026/27]]</f>
        <v>1.2159026832400666</v>
      </c>
      <c r="Q2478" s="99">
        <v>17018.134426585799</v>
      </c>
      <c r="R2478" s="16">
        <v>20755.2822815172</v>
      </c>
      <c r="S2478" s="17">
        <f>gp_need_index[[#This Row],[Normalised weighted population 2027/28]]/gp_need_index[[#This Row],[Registered population 2027/28]]</f>
        <v>1.219597974798766</v>
      </c>
      <c r="T2478" s="99">
        <v>17051.110818043398</v>
      </c>
      <c r="U2478" s="16">
        <v>20838.073704330302</v>
      </c>
      <c r="V2478" s="17">
        <f>gp_need_index[[#This Row],[Normalised weighted population 2028/29]]/gp_need_index[[#This Row],[Registered population 2028/29]]</f>
        <v>1.2220947905798347</v>
      </c>
    </row>
    <row r="2479" spans="1:22" x14ac:dyDescent="0.2">
      <c r="A2479" s="6" t="s">
        <v>3854</v>
      </c>
      <c r="B2479" s="1" t="s">
        <v>7479</v>
      </c>
      <c r="C2479" s="95" t="s">
        <v>6275</v>
      </c>
      <c r="D2479" s="95" t="s">
        <v>6275</v>
      </c>
      <c r="E2479" s="95" t="s">
        <v>6652</v>
      </c>
      <c r="F2479" s="95" t="s">
        <v>6284</v>
      </c>
      <c r="G2479" s="95" t="s">
        <v>6284</v>
      </c>
      <c r="H2479" s="61">
        <v>5413.8523461612704</v>
      </c>
      <c r="I2479" s="61">
        <v>67.402567171662398</v>
      </c>
      <c r="J2479" s="123">
        <v>364907.546419597</v>
      </c>
      <c r="K2479" s="99">
        <v>7490.0833333333303</v>
      </c>
      <c r="L2479" s="16">
        <v>7346.8929396244903</v>
      </c>
      <c r="M2479" s="17">
        <f>gp_need_index[[#This Row],[Normalised weighted population (base year)]]/gp_need_index[[#This Row],[Registered population (base year)]]</f>
        <v>0.98088267014712693</v>
      </c>
      <c r="N2479" s="99">
        <v>7499.3116124425796</v>
      </c>
      <c r="O2479" s="16">
        <v>7373.4481032837703</v>
      </c>
      <c r="P2479" s="17">
        <f>gp_need_index[[#This Row],[Normalised weighted population 2026/27]]/gp_need_index[[#This Row],[Registered population 2026/27]]</f>
        <v>0.98321665831968075</v>
      </c>
      <c r="Q2479" s="99">
        <v>7511.0137294176402</v>
      </c>
      <c r="R2479" s="16">
        <v>7399.3686932688797</v>
      </c>
      <c r="S2479" s="17">
        <f>gp_need_index[[#This Row],[Normalised weighted population 2027/28]]/gp_need_index[[#This Row],[Registered population 2027/28]]</f>
        <v>0.98513582318302906</v>
      </c>
      <c r="T2479" s="99">
        <v>7532.0068025198398</v>
      </c>
      <c r="U2479" s="16">
        <v>7428.8842765177797</v>
      </c>
      <c r="V2479" s="17">
        <f>gp_need_index[[#This Row],[Normalised weighted population 2028/29]]/gp_need_index[[#This Row],[Registered population 2028/29]]</f>
        <v>0.98630875824918796</v>
      </c>
    </row>
    <row r="2480" spans="1:22" x14ac:dyDescent="0.2">
      <c r="A2480" s="6" t="s">
        <v>4027</v>
      </c>
      <c r="B2480" s="1" t="s">
        <v>8934</v>
      </c>
      <c r="C2480" s="95" t="s">
        <v>6275</v>
      </c>
      <c r="D2480" s="95" t="s">
        <v>6275</v>
      </c>
      <c r="E2480" s="95" t="s">
        <v>6652</v>
      </c>
      <c r="F2480" s="95" t="s">
        <v>6276</v>
      </c>
      <c r="G2480" s="95" t="s">
        <v>6276</v>
      </c>
      <c r="H2480" s="61">
        <v>5427.6960132394997</v>
      </c>
      <c r="I2480" s="61">
        <v>132.80636927074301</v>
      </c>
      <c r="J2480" s="123">
        <v>720832.60102362395</v>
      </c>
      <c r="K2480" s="99">
        <v>12269.75</v>
      </c>
      <c r="L2480" s="16">
        <v>14512.936219252801</v>
      </c>
      <c r="M2480" s="17">
        <f>gp_need_index[[#This Row],[Normalised weighted population (base year)]]/gp_need_index[[#This Row],[Registered population (base year)]]</f>
        <v>1.1828224877648525</v>
      </c>
      <c r="N2480" s="99">
        <v>12420.3747724647</v>
      </c>
      <c r="O2480" s="16">
        <v>14565.3928699275</v>
      </c>
      <c r="P2480" s="17">
        <f>gp_need_index[[#This Row],[Normalised weighted population 2026/27]]/gp_need_index[[#This Row],[Registered population 2026/27]]</f>
        <v>1.1727015598770971</v>
      </c>
      <c r="Q2480" s="99">
        <v>12563.0090803274</v>
      </c>
      <c r="R2480" s="16">
        <v>14616.5959937937</v>
      </c>
      <c r="S2480" s="17">
        <f>gp_need_index[[#This Row],[Normalised weighted population 2027/28]]/gp_need_index[[#This Row],[Registered population 2027/28]]</f>
        <v>1.1634629809097283</v>
      </c>
      <c r="T2480" s="99">
        <v>12715.0114324405</v>
      </c>
      <c r="U2480" s="16">
        <v>14674.900610546099</v>
      </c>
      <c r="V2480" s="17">
        <f>gp_need_index[[#This Row],[Normalised weighted population 2028/29]]/gp_need_index[[#This Row],[Registered population 2028/29]]</f>
        <v>1.1541397889037857</v>
      </c>
    </row>
    <row r="2481" spans="1:22" x14ac:dyDescent="0.2">
      <c r="A2481" s="6" t="s">
        <v>4023</v>
      </c>
      <c r="B2481" s="1" t="s">
        <v>8935</v>
      </c>
      <c r="C2481" s="95" t="s">
        <v>6275</v>
      </c>
      <c r="D2481" s="95" t="s">
        <v>6275</v>
      </c>
      <c r="E2481" s="95" t="s">
        <v>6652</v>
      </c>
      <c r="F2481" s="95" t="s">
        <v>6276</v>
      </c>
      <c r="G2481" s="95" t="s">
        <v>6276</v>
      </c>
      <c r="H2481" s="61">
        <v>5520.3143340320103</v>
      </c>
      <c r="I2481" s="61">
        <v>40.285985110551998</v>
      </c>
      <c r="J2481" s="123">
        <v>222391.30106637999</v>
      </c>
      <c r="K2481" s="99">
        <v>3933.4166666666702</v>
      </c>
      <c r="L2481" s="16">
        <v>4477.5316259415904</v>
      </c>
      <c r="M2481" s="17">
        <f>gp_need_index[[#This Row],[Normalised weighted population (base year)]]/gp_need_index[[#This Row],[Registered population (base year)]]</f>
        <v>1.1383313809304683</v>
      </c>
      <c r="N2481" s="99">
        <v>3984.7165748941502</v>
      </c>
      <c r="O2481" s="16">
        <v>4493.7155537725203</v>
      </c>
      <c r="P2481" s="17">
        <f>gp_need_index[[#This Row],[Normalised weighted population 2026/27]]/gp_need_index[[#This Row],[Registered population 2026/27]]</f>
        <v>1.1277378125423867</v>
      </c>
      <c r="Q2481" s="99">
        <v>4033.8260360653398</v>
      </c>
      <c r="R2481" s="16">
        <v>4509.5127434655196</v>
      </c>
      <c r="S2481" s="17">
        <f>gp_need_index[[#This Row],[Normalised weighted population 2027/28]]/gp_need_index[[#This Row],[Registered population 2027/28]]</f>
        <v>1.1179244476948669</v>
      </c>
      <c r="T2481" s="99">
        <v>4084.4838989424902</v>
      </c>
      <c r="U2481" s="16">
        <v>4527.5008860097396</v>
      </c>
      <c r="V2481" s="17">
        <f>gp_need_index[[#This Row],[Normalised weighted population 2028/29]]/gp_need_index[[#This Row],[Registered population 2028/29]]</f>
        <v>1.1084633941590394</v>
      </c>
    </row>
    <row r="2482" spans="1:22" x14ac:dyDescent="0.2">
      <c r="A2482" s="6" t="s">
        <v>3274</v>
      </c>
      <c r="B2482" s="1" t="s">
        <v>8936</v>
      </c>
      <c r="C2482" s="95" t="s">
        <v>6275</v>
      </c>
      <c r="D2482" s="95" t="s">
        <v>6275</v>
      </c>
      <c r="E2482" s="95" t="s">
        <v>6652</v>
      </c>
      <c r="F2482" s="95" t="s">
        <v>6299</v>
      </c>
      <c r="G2482" s="95" t="s">
        <v>6299</v>
      </c>
      <c r="H2482" s="61">
        <v>5975.9840152138204</v>
      </c>
      <c r="I2482" s="61">
        <v>47.461822716423903</v>
      </c>
      <c r="J2482" s="123">
        <v>283631.09388626099</v>
      </c>
      <c r="K2482" s="99">
        <v>5013.8333333333303</v>
      </c>
      <c r="L2482" s="16">
        <v>5710.5075013571604</v>
      </c>
      <c r="M2482" s="17">
        <f>gp_need_index[[#This Row],[Normalised weighted population (base year)]]/gp_need_index[[#This Row],[Registered population (base year)]]</f>
        <v>1.1389504041532754</v>
      </c>
      <c r="N2482" s="99">
        <v>5042.0674448243299</v>
      </c>
      <c r="O2482" s="16">
        <v>5731.1479901355096</v>
      </c>
      <c r="P2482" s="17">
        <f>gp_need_index[[#This Row],[Normalised weighted population 2026/27]]/gp_need_index[[#This Row],[Registered population 2026/27]]</f>
        <v>1.1366662689168348</v>
      </c>
      <c r="Q2482" s="99">
        <v>5069.3458014308699</v>
      </c>
      <c r="R2482" s="16">
        <v>5751.29524486836</v>
      </c>
      <c r="S2482" s="17">
        <f>gp_need_index[[#This Row],[Normalised weighted population 2027/28]]/gp_need_index[[#This Row],[Registered population 2027/28]]</f>
        <v>1.134524151665685</v>
      </c>
      <c r="T2482" s="99">
        <v>5097.9439481467998</v>
      </c>
      <c r="U2482" s="16">
        <v>5774.2367741563103</v>
      </c>
      <c r="V2482" s="17">
        <f>gp_need_index[[#This Row],[Normalised weighted population 2028/29]]/gp_need_index[[#This Row],[Registered population 2028/29]]</f>
        <v>1.1326599179764141</v>
      </c>
    </row>
    <row r="2483" spans="1:22" x14ac:dyDescent="0.2">
      <c r="A2483" s="6" t="s">
        <v>4033</v>
      </c>
      <c r="B2483" s="1" t="s">
        <v>8937</v>
      </c>
      <c r="C2483" s="95" t="s">
        <v>6275</v>
      </c>
      <c r="D2483" s="95" t="s">
        <v>6275</v>
      </c>
      <c r="E2483" s="95" t="s">
        <v>6652</v>
      </c>
      <c r="F2483" s="95" t="s">
        <v>6276</v>
      </c>
      <c r="G2483" s="95" t="s">
        <v>6276</v>
      </c>
      <c r="H2483" s="61">
        <v>5449.4758900168399</v>
      </c>
      <c r="I2483" s="61">
        <v>158.75136695452801</v>
      </c>
      <c r="J2483" s="123">
        <v>865111.74672591605</v>
      </c>
      <c r="K2483" s="99">
        <v>14715</v>
      </c>
      <c r="L2483" s="16">
        <v>17417.791016846801</v>
      </c>
      <c r="M2483" s="17">
        <f>gp_need_index[[#This Row],[Normalised weighted population (base year)]]/gp_need_index[[#This Row],[Registered population (base year)]]</f>
        <v>1.1836759100813321</v>
      </c>
      <c r="N2483" s="99">
        <v>14893.0933970851</v>
      </c>
      <c r="O2483" s="16">
        <v>17480.747193673698</v>
      </c>
      <c r="P2483" s="17">
        <f>gp_need_index[[#This Row],[Normalised weighted population 2026/27]]/gp_need_index[[#This Row],[Registered population 2026/27]]</f>
        <v>1.1737485777867382</v>
      </c>
      <c r="Q2483" s="99">
        <v>15063.8006062408</v>
      </c>
      <c r="R2483" s="16">
        <v>17542.198942474701</v>
      </c>
      <c r="S2483" s="17">
        <f>gp_need_index[[#This Row],[Normalised weighted population 2027/28]]/gp_need_index[[#This Row],[Registered population 2027/28]]</f>
        <v>1.1645267619386253</v>
      </c>
      <c r="T2483" s="99">
        <v>15242.808640007501</v>
      </c>
      <c r="U2483" s="16">
        <v>17612.173592302199</v>
      </c>
      <c r="V2483" s="17">
        <f>gp_need_index[[#This Row],[Normalised weighted population 2028/29]]/gp_need_index[[#This Row],[Registered population 2028/29]]</f>
        <v>1.1554414942975715</v>
      </c>
    </row>
    <row r="2484" spans="1:22" x14ac:dyDescent="0.2">
      <c r="A2484" s="6" t="s">
        <v>3279</v>
      </c>
      <c r="B2484" s="1" t="s">
        <v>12730</v>
      </c>
      <c r="C2484" s="95" t="s">
        <v>6275</v>
      </c>
      <c r="D2484" s="95" t="s">
        <v>6275</v>
      </c>
      <c r="E2484" s="95" t="s">
        <v>6652</v>
      </c>
      <c r="F2484" s="95" t="s">
        <v>6299</v>
      </c>
      <c r="G2484" s="95" t="s">
        <v>6299</v>
      </c>
      <c r="H2484" s="61">
        <v>5917.4702375545103</v>
      </c>
      <c r="I2484" s="61">
        <v>58.072900960009001</v>
      </c>
      <c r="J2484" s="123">
        <v>343644.66303930403</v>
      </c>
      <c r="K2484" s="99">
        <v>6416.9166666666697</v>
      </c>
      <c r="L2484" s="16">
        <v>6918.7951123378298</v>
      </c>
      <c r="M2484" s="17">
        <f>gp_need_index[[#This Row],[Normalised weighted population (base year)]]/gp_need_index[[#This Row],[Registered population (base year)]]</f>
        <v>1.0782117754899669</v>
      </c>
      <c r="N2484" s="99">
        <v>6451.8450951109098</v>
      </c>
      <c r="O2484" s="16">
        <v>6943.8029269396002</v>
      </c>
      <c r="P2484" s="17">
        <f>gp_need_index[[#This Row],[Normalised weighted population 2026/27]]/gp_need_index[[#This Row],[Registered population 2026/27]]</f>
        <v>1.0762507196897035</v>
      </c>
      <c r="Q2484" s="99">
        <v>6482.3032967190302</v>
      </c>
      <c r="R2484" s="16">
        <v>6968.2131439894001</v>
      </c>
      <c r="S2484" s="17">
        <f>gp_need_index[[#This Row],[Normalised weighted population 2027/28]]/gp_need_index[[#This Row],[Registered population 2027/28]]</f>
        <v>1.0749594434305951</v>
      </c>
      <c r="T2484" s="99">
        <v>6517.7265204730502</v>
      </c>
      <c r="U2484" s="16">
        <v>6996.0088767976104</v>
      </c>
      <c r="V2484" s="17">
        <f>gp_need_index[[#This Row],[Normalised weighted population 2028/29]]/gp_need_index[[#This Row],[Registered population 2028/29]]</f>
        <v>1.0733817773455532</v>
      </c>
    </row>
    <row r="2485" spans="1:22" x14ac:dyDescent="0.2">
      <c r="A2485" s="6" t="s">
        <v>3297</v>
      </c>
      <c r="B2485" s="1" t="s">
        <v>8938</v>
      </c>
      <c r="C2485" s="95" t="s">
        <v>6275</v>
      </c>
      <c r="D2485" s="95" t="s">
        <v>6275</v>
      </c>
      <c r="E2485" s="95" t="s">
        <v>6652</v>
      </c>
      <c r="F2485" s="95" t="s">
        <v>6299</v>
      </c>
      <c r="G2485" s="95" t="s">
        <v>6299</v>
      </c>
      <c r="H2485" s="61">
        <v>5764.7131815159601</v>
      </c>
      <c r="I2485" s="61">
        <v>107.163734929801</v>
      </c>
      <c r="J2485" s="123">
        <v>617768.19533030305</v>
      </c>
      <c r="K2485" s="99">
        <v>13977.416666666701</v>
      </c>
      <c r="L2485" s="16">
        <v>12437.881422649099</v>
      </c>
      <c r="M2485" s="17">
        <f>gp_need_index[[#This Row],[Normalised weighted population (base year)]]/gp_need_index[[#This Row],[Registered population (base year)]]</f>
        <v>0.88985552332505902</v>
      </c>
      <c r="N2485" s="99">
        <v>14040.066644066699</v>
      </c>
      <c r="O2485" s="16">
        <v>12482.837838846701</v>
      </c>
      <c r="P2485" s="17">
        <f>gp_need_index[[#This Row],[Normalised weighted population 2026/27]]/gp_need_index[[#This Row],[Registered population 2026/27]]</f>
        <v>0.88908679390933809</v>
      </c>
      <c r="Q2485" s="99">
        <v>14097.0021132456</v>
      </c>
      <c r="R2485" s="16">
        <v>12526.719957082199</v>
      </c>
      <c r="S2485" s="17">
        <f>gp_need_index[[#This Row],[Normalised weighted population 2027/28]]/gp_need_index[[#This Row],[Registered population 2027/28]]</f>
        <v>0.88860878763095608</v>
      </c>
      <c r="T2485" s="99">
        <v>14162.631118327599</v>
      </c>
      <c r="U2485" s="16">
        <v>12576.688199111501</v>
      </c>
      <c r="V2485" s="17">
        <f>gp_need_index[[#This Row],[Normalised weighted population 2028/29]]/gp_need_index[[#This Row],[Registered population 2028/29]]</f>
        <v>0.8880191889511434</v>
      </c>
    </row>
    <row r="2486" spans="1:22" x14ac:dyDescent="0.2">
      <c r="A2486" s="6" t="s">
        <v>3871</v>
      </c>
      <c r="B2486" s="1" t="s">
        <v>8939</v>
      </c>
      <c r="C2486" s="95" t="s">
        <v>6275</v>
      </c>
      <c r="D2486" s="95" t="s">
        <v>6275</v>
      </c>
      <c r="E2486" s="95" t="s">
        <v>6652</v>
      </c>
      <c r="F2486" s="95" t="s">
        <v>6284</v>
      </c>
      <c r="G2486" s="95" t="s">
        <v>6284</v>
      </c>
      <c r="H2486" s="61">
        <v>5333.0447938789403</v>
      </c>
      <c r="I2486" s="61">
        <v>124.861565518359</v>
      </c>
      <c r="J2486" s="123">
        <v>665892.32194325805</v>
      </c>
      <c r="K2486" s="99">
        <v>9429.25</v>
      </c>
      <c r="L2486" s="16">
        <v>13406.792067297099</v>
      </c>
      <c r="M2486" s="17">
        <f>gp_need_index[[#This Row],[Normalised weighted population (base year)]]/gp_need_index[[#This Row],[Registered population (base year)]]</f>
        <v>1.421830163300061</v>
      </c>
      <c r="N2486" s="99">
        <v>9416.9933919394298</v>
      </c>
      <c r="O2486" s="16">
        <v>13455.2505871664</v>
      </c>
      <c r="P2486" s="17">
        <f>gp_need_index[[#This Row],[Normalised weighted population 2026/27]]/gp_need_index[[#This Row],[Registered population 2026/27]]</f>
        <v>1.4288265932822632</v>
      </c>
      <c r="Q2486" s="99">
        <v>9408.0644865500508</v>
      </c>
      <c r="R2486" s="16">
        <v>13502.5511212899</v>
      </c>
      <c r="S2486" s="17">
        <f>gp_need_index[[#This Row],[Normalised weighted population 2027/28]]/gp_need_index[[#This Row],[Registered population 2027/28]]</f>
        <v>1.4352103071352673</v>
      </c>
      <c r="T2486" s="99">
        <v>9416.7255208563092</v>
      </c>
      <c r="U2486" s="16">
        <v>13556.411888095001</v>
      </c>
      <c r="V2486" s="17">
        <f>gp_need_index[[#This Row],[Normalised weighted population 2028/29]]/gp_need_index[[#This Row],[Registered population 2028/29]]</f>
        <v>1.4396099640018232</v>
      </c>
    </row>
    <row r="2487" spans="1:22" x14ac:dyDescent="0.2">
      <c r="A2487" s="6" t="s">
        <v>3305</v>
      </c>
      <c r="B2487" s="1" t="s">
        <v>8940</v>
      </c>
      <c r="C2487" s="95" t="s">
        <v>6275</v>
      </c>
      <c r="D2487" s="95" t="s">
        <v>6275</v>
      </c>
      <c r="E2487" s="95" t="s">
        <v>6652</v>
      </c>
      <c r="F2487" s="95" t="s">
        <v>6299</v>
      </c>
      <c r="G2487" s="95" t="s">
        <v>6299</v>
      </c>
      <c r="H2487" s="61">
        <v>5541.7936283580002</v>
      </c>
      <c r="I2487" s="61">
        <v>139.336185946634</v>
      </c>
      <c r="J2487" s="123">
        <v>772172.38747876405</v>
      </c>
      <c r="K2487" s="99">
        <v>13394.666666666701</v>
      </c>
      <c r="L2487" s="16">
        <v>15546.589587975801</v>
      </c>
      <c r="M2487" s="17">
        <f>gp_need_index[[#This Row],[Normalised weighted population (base year)]]/gp_need_index[[#This Row],[Registered population (base year)]]</f>
        <v>1.1606552051544716</v>
      </c>
      <c r="N2487" s="99">
        <v>13464.5743341138</v>
      </c>
      <c r="O2487" s="16">
        <v>15602.782353304699</v>
      </c>
      <c r="P2487" s="17">
        <f>gp_need_index[[#This Row],[Normalised weighted population 2026/27]]/gp_need_index[[#This Row],[Registered population 2026/27]]</f>
        <v>1.1588024965463291</v>
      </c>
      <c r="Q2487" s="99">
        <v>13529.5119960093</v>
      </c>
      <c r="R2487" s="16">
        <v>15657.6323120135</v>
      </c>
      <c r="S2487" s="17">
        <f>gp_need_index[[#This Row],[Normalised weighted population 2027/28]]/gp_need_index[[#This Row],[Registered population 2027/28]]</f>
        <v>1.1572946841417426</v>
      </c>
      <c r="T2487" s="99">
        <v>13605.7024119216</v>
      </c>
      <c r="U2487" s="16">
        <v>15720.0895525084</v>
      </c>
      <c r="V2487" s="17">
        <f>gp_need_index[[#This Row],[Normalised weighted population 2028/29]]/gp_need_index[[#This Row],[Registered population 2028/29]]</f>
        <v>1.1554044823686669</v>
      </c>
    </row>
    <row r="2488" spans="1:22" x14ac:dyDescent="0.2">
      <c r="A2488" s="6" t="s">
        <v>3862</v>
      </c>
      <c r="B2488" s="1" t="s">
        <v>8941</v>
      </c>
      <c r="C2488" s="95" t="s">
        <v>6275</v>
      </c>
      <c r="D2488" s="95" t="s">
        <v>6275</v>
      </c>
      <c r="E2488" s="95" t="s">
        <v>6652</v>
      </c>
      <c r="F2488" s="95" t="s">
        <v>6284</v>
      </c>
      <c r="G2488" s="95" t="s">
        <v>6284</v>
      </c>
      <c r="H2488" s="61">
        <v>5397.4862684071504</v>
      </c>
      <c r="I2488" s="61">
        <v>109.778416476589</v>
      </c>
      <c r="J2488" s="123">
        <v>592527.49549986899</v>
      </c>
      <c r="K2488" s="99">
        <v>10684.416666666701</v>
      </c>
      <c r="L2488" s="16">
        <v>11929.695935133401</v>
      </c>
      <c r="M2488" s="17">
        <f>gp_need_index[[#This Row],[Normalised weighted population (base year)]]/gp_need_index[[#This Row],[Registered population (base year)]]</f>
        <v>1.1165509832981082</v>
      </c>
      <c r="N2488" s="99">
        <v>10701.662753589</v>
      </c>
      <c r="O2488" s="16">
        <v>11972.815527397301</v>
      </c>
      <c r="P2488" s="17">
        <f>gp_need_index[[#This Row],[Normalised weighted population 2026/27]]/gp_need_index[[#This Row],[Registered population 2026/27]]</f>
        <v>1.1187808664015315</v>
      </c>
      <c r="Q2488" s="99">
        <v>10722.3790465158</v>
      </c>
      <c r="R2488" s="16">
        <v>12014.904715238001</v>
      </c>
      <c r="S2488" s="17">
        <f>gp_need_index[[#This Row],[Normalised weighted population 2027/28]]/gp_need_index[[#This Row],[Registered population 2027/28]]</f>
        <v>1.1205446723264463</v>
      </c>
      <c r="T2488" s="99">
        <v>10759.142089978601</v>
      </c>
      <c r="U2488" s="16">
        <v>12062.831360746701</v>
      </c>
      <c r="V2488" s="17">
        <f>gp_need_index[[#This Row],[Normalised weighted population 2028/29]]/gp_need_index[[#This Row],[Registered population 2028/29]]</f>
        <v>1.1211703739819923</v>
      </c>
    </row>
    <row r="2489" spans="1:22" x14ac:dyDescent="0.2">
      <c r="A2489" s="6" t="s">
        <v>3838</v>
      </c>
      <c r="B2489" s="1" t="s">
        <v>12347</v>
      </c>
      <c r="C2489" s="95" t="s">
        <v>6275</v>
      </c>
      <c r="D2489" s="95" t="s">
        <v>6275</v>
      </c>
      <c r="E2489" s="95" t="s">
        <v>6652</v>
      </c>
      <c r="F2489" s="95" t="s">
        <v>6284</v>
      </c>
      <c r="G2489" s="95" t="s">
        <v>6284</v>
      </c>
      <c r="H2489" s="61">
        <v>5454.8583128624396</v>
      </c>
      <c r="I2489" s="61">
        <v>109.275558002</v>
      </c>
      <c r="J2489" s="123">
        <v>596082.68595989002</v>
      </c>
      <c r="K2489" s="99">
        <v>9880.3333333333303</v>
      </c>
      <c r="L2489" s="16">
        <v>12001.274623888999</v>
      </c>
      <c r="M2489" s="17">
        <f>gp_need_index[[#This Row],[Normalised weighted population (base year)]]/gp_need_index[[#This Row],[Registered population (base year)]]</f>
        <v>1.2146629287698461</v>
      </c>
      <c r="N2489" s="99">
        <v>9887.0401685458492</v>
      </c>
      <c r="O2489" s="16">
        <v>12044.6529355612</v>
      </c>
      <c r="P2489" s="17">
        <f>gp_need_index[[#This Row],[Normalised weighted population 2026/27]]/gp_need_index[[#This Row],[Registered population 2026/27]]</f>
        <v>1.2182263579629702</v>
      </c>
      <c r="Q2489" s="99">
        <v>9897.4729735928595</v>
      </c>
      <c r="R2489" s="16">
        <v>12086.9946603394</v>
      </c>
      <c r="S2489" s="17">
        <f>gp_need_index[[#This Row],[Normalised weighted population 2027/28]]/gp_need_index[[#This Row],[Registered population 2027/28]]</f>
        <v>1.221220274365824</v>
      </c>
      <c r="T2489" s="99">
        <v>9923.7982848234406</v>
      </c>
      <c r="U2489" s="16">
        <v>12135.2088677827</v>
      </c>
      <c r="V2489" s="17">
        <f>gp_need_index[[#This Row],[Normalised weighted population 2028/29]]/gp_need_index[[#This Row],[Registered population 2028/29]]</f>
        <v>1.2228391306926492</v>
      </c>
    </row>
    <row r="2490" spans="1:22" x14ac:dyDescent="0.2">
      <c r="A2490" s="6" t="s">
        <v>4028</v>
      </c>
      <c r="B2490" s="1" t="s">
        <v>8942</v>
      </c>
      <c r="C2490" s="95" t="s">
        <v>6275</v>
      </c>
      <c r="D2490" s="95" t="s">
        <v>6275</v>
      </c>
      <c r="E2490" s="95" t="s">
        <v>6652</v>
      </c>
      <c r="F2490" s="95" t="s">
        <v>6276</v>
      </c>
      <c r="G2490" s="95" t="s">
        <v>6276</v>
      </c>
      <c r="H2490" s="61">
        <v>5295.7790781656904</v>
      </c>
      <c r="I2490" s="61">
        <v>103.572717834984</v>
      </c>
      <c r="J2490" s="123">
        <v>548498.23217926698</v>
      </c>
      <c r="K2490" s="99">
        <v>11733.333333333299</v>
      </c>
      <c r="L2490" s="16">
        <v>11043.229521925699</v>
      </c>
      <c r="M2490" s="17">
        <f>gp_need_index[[#This Row],[Normalised weighted population (base year)]]/gp_need_index[[#This Row],[Registered population (base year)]]</f>
        <v>0.94118433425503389</v>
      </c>
      <c r="N2490" s="99">
        <v>11893.9137507297</v>
      </c>
      <c r="O2490" s="16">
        <v>11083.145003162699</v>
      </c>
      <c r="P2490" s="17">
        <f>gp_need_index[[#This Row],[Normalised weighted population 2026/27]]/gp_need_index[[#This Row],[Registered population 2026/27]]</f>
        <v>0.93183330865189273</v>
      </c>
      <c r="Q2490" s="99">
        <v>12046.638022097501</v>
      </c>
      <c r="R2490" s="16">
        <v>11122.1066467992</v>
      </c>
      <c r="S2490" s="17">
        <f>gp_need_index[[#This Row],[Normalised weighted population 2027/28]]/gp_need_index[[#This Row],[Registered population 2027/28]]</f>
        <v>0.92325399222568116</v>
      </c>
      <c r="T2490" s="99">
        <v>12207.905864562499</v>
      </c>
      <c r="U2490" s="16">
        <v>11166.4719809575</v>
      </c>
      <c r="V2490" s="17">
        <f>gp_need_index[[#This Row],[Normalised weighted population 2028/29]]/gp_need_index[[#This Row],[Registered population 2028/29]]</f>
        <v>0.91469184844977325</v>
      </c>
    </row>
    <row r="2491" spans="1:22" x14ac:dyDescent="0.2">
      <c r="A2491" s="6" t="s">
        <v>3300</v>
      </c>
      <c r="B2491" s="1" t="s">
        <v>12348</v>
      </c>
      <c r="C2491" s="95" t="s">
        <v>6275</v>
      </c>
      <c r="D2491" s="95" t="s">
        <v>6275</v>
      </c>
      <c r="E2491" s="95" t="s">
        <v>6652</v>
      </c>
      <c r="F2491" s="95" t="s">
        <v>6299</v>
      </c>
      <c r="G2491" s="95" t="s">
        <v>6299</v>
      </c>
      <c r="H2491" s="61">
        <v>5387.60241552146</v>
      </c>
      <c r="I2491" s="61">
        <v>129.93272246410001</v>
      </c>
      <c r="J2491" s="123">
        <v>700025.84940286702</v>
      </c>
      <c r="K2491" s="99">
        <v>9607.25</v>
      </c>
      <c r="L2491" s="16">
        <v>14094.021954313699</v>
      </c>
      <c r="M2491" s="17">
        <f>gp_need_index[[#This Row],[Normalised weighted population (base year)]]/gp_need_index[[#This Row],[Registered population (base year)]]</f>
        <v>1.4670193816454968</v>
      </c>
      <c r="N2491" s="99">
        <v>9642.5429006868708</v>
      </c>
      <c r="O2491" s="16">
        <v>14144.964449691</v>
      </c>
      <c r="P2491" s="17">
        <f>gp_need_index[[#This Row],[Normalised weighted population 2026/27]]/gp_need_index[[#This Row],[Registered population 2026/27]]</f>
        <v>1.4669330067158328</v>
      </c>
      <c r="Q2491" s="99">
        <v>9679.0724189840003</v>
      </c>
      <c r="R2491" s="16">
        <v>14194.689601169501</v>
      </c>
      <c r="S2491" s="17">
        <f>gp_need_index[[#This Row],[Normalised weighted population 2027/28]]/gp_need_index[[#This Row],[Registered population 2027/28]]</f>
        <v>1.466534083713313</v>
      </c>
      <c r="T2491" s="99">
        <v>9721.3661856018007</v>
      </c>
      <c r="U2491" s="16">
        <v>14251.311261744</v>
      </c>
      <c r="V2491" s="17">
        <f>gp_need_index[[#This Row],[Normalised weighted population 2028/29]]/gp_need_index[[#This Row],[Registered population 2028/29]]</f>
        <v>1.4659782369736722</v>
      </c>
    </row>
    <row r="2492" spans="1:22" x14ac:dyDescent="0.2">
      <c r="A2492" s="6" t="s">
        <v>4032</v>
      </c>
      <c r="B2492" s="1" t="s">
        <v>8943</v>
      </c>
      <c r="C2492" s="95" t="s">
        <v>6275</v>
      </c>
      <c r="D2492" s="95" t="s">
        <v>6275</v>
      </c>
      <c r="E2492" s="95" t="s">
        <v>6652</v>
      </c>
      <c r="F2492" s="95" t="s">
        <v>6276</v>
      </c>
      <c r="G2492" s="95" t="s">
        <v>6276</v>
      </c>
      <c r="H2492" s="61">
        <v>5522.5432516163801</v>
      </c>
      <c r="I2492" s="61">
        <v>79.228666949152995</v>
      </c>
      <c r="J2492" s="123">
        <v>437543.739994606</v>
      </c>
      <c r="K2492" s="99">
        <v>13651.5</v>
      </c>
      <c r="L2492" s="16">
        <v>8809.3190883120496</v>
      </c>
      <c r="M2492" s="17">
        <f>gp_need_index[[#This Row],[Normalised weighted population (base year)]]/gp_need_index[[#This Row],[Registered population (base year)]]</f>
        <v>0.64530044964377908</v>
      </c>
      <c r="N2492" s="99">
        <v>13794.249650925</v>
      </c>
      <c r="O2492" s="16">
        <v>8841.1601552827105</v>
      </c>
      <c r="P2492" s="17">
        <f>gp_need_index[[#This Row],[Normalised weighted population 2026/27]]/gp_need_index[[#This Row],[Registered population 2026/27]]</f>
        <v>0.64093085010171968</v>
      </c>
      <c r="Q2492" s="99">
        <v>13932.529012840099</v>
      </c>
      <c r="R2492" s="16">
        <v>8872.2403343478909</v>
      </c>
      <c r="S2492" s="17">
        <f>gp_need_index[[#This Row],[Normalised weighted population 2027/28]]/gp_need_index[[#This Row],[Registered population 2027/28]]</f>
        <v>0.63680042052460906</v>
      </c>
      <c r="T2492" s="99">
        <v>14088.391994428201</v>
      </c>
      <c r="U2492" s="16">
        <v>8907.6311033510501</v>
      </c>
      <c r="V2492" s="17">
        <f>gp_need_index[[#This Row],[Normalised weighted population 2028/29]]/gp_need_index[[#This Row],[Registered population 2028/29]]</f>
        <v>0.63226740900408773</v>
      </c>
    </row>
    <row r="2493" spans="1:22" x14ac:dyDescent="0.2">
      <c r="A2493" s="6" t="s">
        <v>4020</v>
      </c>
      <c r="B2493" s="1" t="s">
        <v>8944</v>
      </c>
      <c r="C2493" s="95" t="s">
        <v>6275</v>
      </c>
      <c r="D2493" s="95" t="s">
        <v>6275</v>
      </c>
      <c r="E2493" s="95" t="s">
        <v>6652</v>
      </c>
      <c r="F2493" s="95" t="s">
        <v>6276</v>
      </c>
      <c r="G2493" s="95" t="s">
        <v>6276</v>
      </c>
      <c r="H2493" s="61">
        <v>5534.0925969502996</v>
      </c>
      <c r="I2493" s="61">
        <v>88.156626531442896</v>
      </c>
      <c r="J2493" s="123">
        <v>487866.93425977102</v>
      </c>
      <c r="K2493" s="99">
        <v>9724.0833333333303</v>
      </c>
      <c r="L2493" s="16">
        <v>9822.5048233665893</v>
      </c>
      <c r="M2493" s="17">
        <f>gp_need_index[[#This Row],[Normalised weighted population (base year)]]/gp_need_index[[#This Row],[Registered population (base year)]]</f>
        <v>1.0101214157324092</v>
      </c>
      <c r="N2493" s="99">
        <v>9841.9965374238309</v>
      </c>
      <c r="O2493" s="16">
        <v>9858.00802523329</v>
      </c>
      <c r="P2493" s="17">
        <f>gp_need_index[[#This Row],[Normalised weighted population 2026/27]]/gp_need_index[[#This Row],[Registered population 2026/27]]</f>
        <v>1.0016268536316362</v>
      </c>
      <c r="Q2493" s="99">
        <v>9956.6812220523097</v>
      </c>
      <c r="R2493" s="16">
        <v>9892.6628272353792</v>
      </c>
      <c r="S2493" s="17">
        <f>gp_need_index[[#This Row],[Normalised weighted population 2027/28]]/gp_need_index[[#This Row],[Registered population 2027/28]]</f>
        <v>0.99357030787777545</v>
      </c>
      <c r="T2493" s="99">
        <v>10079.723492143399</v>
      </c>
      <c r="U2493" s="16">
        <v>9932.1239928205196</v>
      </c>
      <c r="V2493" s="17">
        <f>gp_need_index[[#This Row],[Normalised weighted population 2028/29]]/gp_need_index[[#This Row],[Registered population 2028/29]]</f>
        <v>0.98535679084471661</v>
      </c>
    </row>
    <row r="2494" spans="1:22" x14ac:dyDescent="0.2">
      <c r="A2494" s="6" t="s">
        <v>3868</v>
      </c>
      <c r="B2494" s="1" t="s">
        <v>7723</v>
      </c>
      <c r="C2494" s="95" t="s">
        <v>6275</v>
      </c>
      <c r="D2494" s="95" t="s">
        <v>6275</v>
      </c>
      <c r="E2494" s="95" t="s">
        <v>6652</v>
      </c>
      <c r="F2494" s="95" t="s">
        <v>6284</v>
      </c>
      <c r="G2494" s="95" t="s">
        <v>6284</v>
      </c>
      <c r="H2494" s="61">
        <v>5500.4596058238603</v>
      </c>
      <c r="I2494" s="61">
        <v>70.180880530454402</v>
      </c>
      <c r="J2494" s="123">
        <v>386027.09845891502</v>
      </c>
      <c r="K2494" s="99">
        <v>6694.5833333333303</v>
      </c>
      <c r="L2494" s="16">
        <v>7772.1049948097898</v>
      </c>
      <c r="M2494" s="17">
        <f>gp_need_index[[#This Row],[Normalised weighted population (base year)]]/gp_need_index[[#This Row],[Registered population (base year)]]</f>
        <v>1.1609542532858346</v>
      </c>
      <c r="N2494" s="99">
        <v>6708.9329699481495</v>
      </c>
      <c r="O2494" s="16">
        <v>7800.1970769743602</v>
      </c>
      <c r="P2494" s="17">
        <f>gp_need_index[[#This Row],[Normalised weighted population 2026/27]]/gp_need_index[[#This Row],[Registered population 2026/27]]</f>
        <v>1.162658370848896</v>
      </c>
      <c r="Q2494" s="99">
        <v>6727.2973987728101</v>
      </c>
      <c r="R2494" s="16">
        <v>7827.6178585955504</v>
      </c>
      <c r="S2494" s="17">
        <f>gp_need_index[[#This Row],[Normalised weighted population 2027/28]]/gp_need_index[[#This Row],[Registered population 2027/28]]</f>
        <v>1.1635605495935797</v>
      </c>
      <c r="T2494" s="99">
        <v>6754.19688451615</v>
      </c>
      <c r="U2494" s="16">
        <v>7858.8416989153502</v>
      </c>
      <c r="V2494" s="17">
        <f>gp_need_index[[#This Row],[Normalised weighted population 2028/29]]/gp_need_index[[#This Row],[Registered population 2028/29]]</f>
        <v>1.1635493950334161</v>
      </c>
    </row>
    <row r="2495" spans="1:22" x14ac:dyDescent="0.2">
      <c r="A2495" s="6" t="s">
        <v>4022</v>
      </c>
      <c r="B2495" s="1" t="s">
        <v>8945</v>
      </c>
      <c r="C2495" s="95" t="s">
        <v>6275</v>
      </c>
      <c r="D2495" s="95" t="s">
        <v>6275</v>
      </c>
      <c r="E2495" s="95" t="s">
        <v>6652</v>
      </c>
      <c r="F2495" s="95" t="s">
        <v>6276</v>
      </c>
      <c r="G2495" s="95" t="s">
        <v>6276</v>
      </c>
      <c r="H2495" s="61">
        <v>5504.7929845010103</v>
      </c>
      <c r="I2495" s="61">
        <v>94.246808703449702</v>
      </c>
      <c r="J2495" s="123">
        <v>518809.17136235902</v>
      </c>
      <c r="K2495" s="99">
        <v>9757.6666666666697</v>
      </c>
      <c r="L2495" s="16">
        <v>10445.482631131101</v>
      </c>
      <c r="M2495" s="17">
        <f>gp_need_index[[#This Row],[Normalised weighted population (base year)]]/gp_need_index[[#This Row],[Registered population (base year)]]</f>
        <v>1.0704897992482252</v>
      </c>
      <c r="N2495" s="99">
        <v>9874.0321693787191</v>
      </c>
      <c r="O2495" s="16">
        <v>10483.237570947</v>
      </c>
      <c r="P2495" s="17">
        <f>gp_need_index[[#This Row],[Normalised weighted population 2026/27]]/gp_need_index[[#This Row],[Registered population 2026/27]]</f>
        <v>1.0616977331163193</v>
      </c>
      <c r="Q2495" s="99">
        <v>9984.4685278072593</v>
      </c>
      <c r="R2495" s="16">
        <v>10520.090302394599</v>
      </c>
      <c r="S2495" s="17">
        <f>gp_need_index[[#This Row],[Normalised weighted population 2027/28]]/gp_need_index[[#This Row],[Registered population 2027/28]]</f>
        <v>1.0536454968129356</v>
      </c>
      <c r="T2495" s="99">
        <v>10098.5611323586</v>
      </c>
      <c r="U2495" s="16">
        <v>10562.0542339106</v>
      </c>
      <c r="V2495" s="17">
        <f>gp_need_index[[#This Row],[Normalised weighted population 2028/29]]/gp_need_index[[#This Row],[Registered population 2028/29]]</f>
        <v>1.0458969446713393</v>
      </c>
    </row>
    <row r="2496" spans="1:22" x14ac:dyDescent="0.2">
      <c r="A2496" s="6" t="s">
        <v>3832</v>
      </c>
      <c r="B2496" s="1" t="s">
        <v>8946</v>
      </c>
      <c r="C2496" s="95" t="s">
        <v>6275</v>
      </c>
      <c r="D2496" s="95" t="s">
        <v>6275</v>
      </c>
      <c r="E2496" s="95" t="s">
        <v>6652</v>
      </c>
      <c r="F2496" s="95" t="s">
        <v>6284</v>
      </c>
      <c r="G2496" s="95" t="s">
        <v>6284</v>
      </c>
      <c r="H2496" s="61">
        <v>5375.0010923405298</v>
      </c>
      <c r="I2496" s="61">
        <v>94.109477364683201</v>
      </c>
      <c r="J2496" s="123">
        <v>505838.54363476799</v>
      </c>
      <c r="K2496" s="99">
        <v>7520.5</v>
      </c>
      <c r="L2496" s="16">
        <v>10184.337543260601</v>
      </c>
      <c r="M2496" s="17">
        <f>gp_need_index[[#This Row],[Normalised weighted population (base year)]]/gp_need_index[[#This Row],[Registered population (base year)]]</f>
        <v>1.3542101646513665</v>
      </c>
      <c r="N2496" s="99">
        <v>7516.6464117895002</v>
      </c>
      <c r="O2496" s="16">
        <v>10221.148580585501</v>
      </c>
      <c r="P2496" s="17">
        <f>gp_need_index[[#This Row],[Normalised weighted population 2026/27]]/gp_need_index[[#This Row],[Registered population 2026/27]]</f>
        <v>1.3598017015346258</v>
      </c>
      <c r="Q2496" s="99">
        <v>7514.3332863626501</v>
      </c>
      <c r="R2496" s="16">
        <v>10257.0799654442</v>
      </c>
      <c r="S2496" s="17">
        <f>gp_need_index[[#This Row],[Normalised weighted population 2027/28]]/gp_need_index[[#This Row],[Registered population 2027/28]]</f>
        <v>1.3650020001187877</v>
      </c>
      <c r="T2496" s="99">
        <v>7527.5735522547102</v>
      </c>
      <c r="U2496" s="16">
        <v>10297.994766444201</v>
      </c>
      <c r="V2496" s="17">
        <f>gp_need_index[[#This Row],[Normalised weighted population 2028/29]]/gp_need_index[[#This Row],[Registered population 2028/29]]</f>
        <v>1.3680364190343481</v>
      </c>
    </row>
    <row r="2497" spans="1:22" x14ac:dyDescent="0.2">
      <c r="A2497" s="6" t="s">
        <v>3853</v>
      </c>
      <c r="B2497" s="1" t="s">
        <v>8947</v>
      </c>
      <c r="C2497" s="95" t="s">
        <v>6275</v>
      </c>
      <c r="D2497" s="95" t="s">
        <v>6275</v>
      </c>
      <c r="E2497" s="95" t="s">
        <v>6652</v>
      </c>
      <c r="F2497" s="95" t="s">
        <v>6284</v>
      </c>
      <c r="G2497" s="95" t="s">
        <v>6284</v>
      </c>
      <c r="H2497" s="61">
        <v>5394.8011836796004</v>
      </c>
      <c r="I2497" s="61">
        <v>153.495918926146</v>
      </c>
      <c r="J2497" s="123">
        <v>828079.96511275996</v>
      </c>
      <c r="K2497" s="99">
        <v>13660.916666666701</v>
      </c>
      <c r="L2497" s="16">
        <v>16672.208916545202</v>
      </c>
      <c r="M2497" s="17">
        <f>gp_need_index[[#This Row],[Normalised weighted population (base year)]]/gp_need_index[[#This Row],[Registered population (base year)]]</f>
        <v>1.2204311997031796</v>
      </c>
      <c r="N2497" s="99">
        <v>13660.5983712005</v>
      </c>
      <c r="O2497" s="16">
        <v>16732.4702052258</v>
      </c>
      <c r="P2497" s="17">
        <f>gp_need_index[[#This Row],[Normalised weighted population 2026/27]]/gp_need_index[[#This Row],[Registered population 2026/27]]</f>
        <v>1.2248709573733951</v>
      </c>
      <c r="Q2497" s="99">
        <v>13664.6686731094</v>
      </c>
      <c r="R2497" s="16">
        <v>16791.291464093101</v>
      </c>
      <c r="S2497" s="17">
        <f>gp_need_index[[#This Row],[Normalised weighted population 2027/28]]/gp_need_index[[#This Row],[Registered population 2027/28]]</f>
        <v>1.2288107282935121</v>
      </c>
      <c r="T2497" s="99">
        <v>13687.7431306199</v>
      </c>
      <c r="U2497" s="16">
        <v>16858.270794575201</v>
      </c>
      <c r="V2497" s="17">
        <f>gp_need_index[[#This Row],[Normalised weighted population 2028/29]]/gp_need_index[[#This Row],[Registered population 2028/29]]</f>
        <v>1.2316326098246784</v>
      </c>
    </row>
    <row r="2498" spans="1:22" x14ac:dyDescent="0.2">
      <c r="A2498" s="6" t="s">
        <v>3872</v>
      </c>
      <c r="B2498" s="1" t="s">
        <v>8948</v>
      </c>
      <c r="C2498" s="95" t="s">
        <v>6275</v>
      </c>
      <c r="D2498" s="95" t="s">
        <v>6275</v>
      </c>
      <c r="E2498" s="95" t="s">
        <v>6652</v>
      </c>
      <c r="F2498" s="95" t="s">
        <v>6284</v>
      </c>
      <c r="G2498" s="95" t="s">
        <v>6284</v>
      </c>
      <c r="H2498" s="61">
        <v>5391.0920436407896</v>
      </c>
      <c r="I2498" s="61">
        <v>187.55779579778601</v>
      </c>
      <c r="J2498" s="123">
        <v>1011141.34064825</v>
      </c>
      <c r="K2498" s="99">
        <v>18165.166666666701</v>
      </c>
      <c r="L2498" s="16">
        <v>20357.888592495601</v>
      </c>
      <c r="M2498" s="17">
        <f>gp_need_index[[#This Row],[Normalised weighted population (base year)]]/gp_need_index[[#This Row],[Registered population (base year)]]</f>
        <v>1.120710256397073</v>
      </c>
      <c r="N2498" s="99">
        <v>18182.077967156099</v>
      </c>
      <c r="O2498" s="16">
        <v>20431.471679628299</v>
      </c>
      <c r="P2498" s="17">
        <f>gp_need_index[[#This Row],[Normalised weighted population 2026/27]]/gp_need_index[[#This Row],[Registered population 2026/27]]</f>
        <v>1.123714886523723</v>
      </c>
      <c r="Q2498" s="99">
        <v>18200.040871935402</v>
      </c>
      <c r="R2498" s="16">
        <v>20503.296393491</v>
      </c>
      <c r="S2498" s="17">
        <f>gp_need_index[[#This Row],[Normalised weighted population 2027/28]]/gp_need_index[[#This Row],[Registered population 2027/28]]</f>
        <v>1.1265522169847011</v>
      </c>
      <c r="T2498" s="99">
        <v>18242.063258142</v>
      </c>
      <c r="U2498" s="16">
        <v>20585.0826615722</v>
      </c>
      <c r="V2498" s="17">
        <f>gp_need_index[[#This Row],[Normalised weighted population 2028/29]]/gp_need_index[[#This Row],[Registered population 2028/29]]</f>
        <v>1.1284404823223293</v>
      </c>
    </row>
    <row r="2499" spans="1:22" x14ac:dyDescent="0.2">
      <c r="A2499" s="6" t="s">
        <v>3299</v>
      </c>
      <c r="B2499" s="1" t="s">
        <v>8949</v>
      </c>
      <c r="C2499" s="95" t="s">
        <v>6275</v>
      </c>
      <c r="D2499" s="95" t="s">
        <v>6275</v>
      </c>
      <c r="E2499" s="95" t="s">
        <v>6652</v>
      </c>
      <c r="F2499" s="95" t="s">
        <v>6299</v>
      </c>
      <c r="G2499" s="95" t="s">
        <v>6299</v>
      </c>
      <c r="H2499" s="61">
        <v>5829.1431848862603</v>
      </c>
      <c r="I2499" s="61">
        <v>105.150054732266</v>
      </c>
      <c r="J2499" s="123">
        <v>612934.72493300599</v>
      </c>
      <c r="K2499" s="99">
        <v>16727</v>
      </c>
      <c r="L2499" s="16">
        <v>12340.566390706899</v>
      </c>
      <c r="M2499" s="17">
        <f>gp_need_index[[#This Row],[Normalised weighted population (base year)]]/gp_need_index[[#This Row],[Registered population (base year)]]</f>
        <v>0.73776328036748362</v>
      </c>
      <c r="N2499" s="99">
        <v>16810.0102905481</v>
      </c>
      <c r="O2499" s="16">
        <v>12385.171064117299</v>
      </c>
      <c r="P2499" s="17">
        <f>gp_need_index[[#This Row],[Normalised weighted population 2026/27]]/gp_need_index[[#This Row],[Registered population 2026/27]]</f>
        <v>0.73677355635416886</v>
      </c>
      <c r="Q2499" s="99">
        <v>16884.364447997799</v>
      </c>
      <c r="R2499" s="16">
        <v>12428.709844963299</v>
      </c>
      <c r="S2499" s="17">
        <f>gp_need_index[[#This Row],[Normalised weighted population 2027/28]]/gp_need_index[[#This Row],[Registered population 2027/28]]</f>
        <v>0.73610765055697047</v>
      </c>
      <c r="T2499" s="99">
        <v>16970.134888407501</v>
      </c>
      <c r="U2499" s="16">
        <v>12478.287131257899</v>
      </c>
      <c r="V2499" s="17">
        <f>gp_need_index[[#This Row],[Normalised weighted population 2028/29]]/gp_need_index[[#This Row],[Registered population 2028/29]]</f>
        <v>0.73530865920116895</v>
      </c>
    </row>
    <row r="2500" spans="1:22" x14ac:dyDescent="0.2">
      <c r="A2500" s="6" t="s">
        <v>3843</v>
      </c>
      <c r="B2500" s="1" t="s">
        <v>8950</v>
      </c>
      <c r="C2500" s="95" t="s">
        <v>6275</v>
      </c>
      <c r="D2500" s="95" t="s">
        <v>6275</v>
      </c>
      <c r="E2500" s="95" t="s">
        <v>6652</v>
      </c>
      <c r="F2500" s="95" t="s">
        <v>6284</v>
      </c>
      <c r="G2500" s="95" t="s">
        <v>6284</v>
      </c>
      <c r="H2500" s="61">
        <v>5392.7816573825803</v>
      </c>
      <c r="I2500" s="61">
        <v>150.55697709580599</v>
      </c>
      <c r="J2500" s="123">
        <v>811920.90447323199</v>
      </c>
      <c r="K2500" s="99">
        <v>12101.833333333299</v>
      </c>
      <c r="L2500" s="16">
        <v>16346.8692800034</v>
      </c>
      <c r="M2500" s="17">
        <f>gp_need_index[[#This Row],[Normalised weighted population (base year)]]/gp_need_index[[#This Row],[Registered population (base year)]]</f>
        <v>1.3507762691606049</v>
      </c>
      <c r="N2500" s="99">
        <v>12104.145711244701</v>
      </c>
      <c r="O2500" s="16">
        <v>16405.9546365772</v>
      </c>
      <c r="P2500" s="17">
        <f>gp_need_index[[#This Row],[Normalised weighted population 2026/27]]/gp_need_index[[#This Row],[Registered population 2026/27]]</f>
        <v>1.3553996314945331</v>
      </c>
      <c r="Q2500" s="99">
        <v>12111.956049021401</v>
      </c>
      <c r="R2500" s="16">
        <v>16463.628063919801</v>
      </c>
      <c r="S2500" s="17">
        <f>gp_need_index[[#This Row],[Normalised weighted population 2027/28]]/gp_need_index[[#This Row],[Registered population 2027/28]]</f>
        <v>1.3592873023387497</v>
      </c>
      <c r="T2500" s="99">
        <v>12137.986921740399</v>
      </c>
      <c r="U2500" s="16">
        <v>16529.300367172102</v>
      </c>
      <c r="V2500" s="17">
        <f>gp_need_index[[#This Row],[Normalised weighted population 2028/29]]/gp_need_index[[#This Row],[Registered population 2028/29]]</f>
        <v>1.3617826805832525</v>
      </c>
    </row>
    <row r="2501" spans="1:22" x14ac:dyDescent="0.2">
      <c r="A2501" s="6" t="s">
        <v>3296</v>
      </c>
      <c r="B2501" s="1" t="s">
        <v>8951</v>
      </c>
      <c r="C2501" s="95" t="s">
        <v>6275</v>
      </c>
      <c r="D2501" s="95" t="s">
        <v>6275</v>
      </c>
      <c r="E2501" s="95" t="s">
        <v>6652</v>
      </c>
      <c r="F2501" s="95" t="s">
        <v>6299</v>
      </c>
      <c r="G2501" s="95" t="s">
        <v>6299</v>
      </c>
      <c r="H2501" s="61">
        <v>5833.73294132314</v>
      </c>
      <c r="I2501" s="61">
        <v>113.705049347593</v>
      </c>
      <c r="J2501" s="123">
        <v>663324.89197382703</v>
      </c>
      <c r="K2501" s="99">
        <v>11531.333333333299</v>
      </c>
      <c r="L2501" s="16">
        <v>13355.1005270687</v>
      </c>
      <c r="M2501" s="17">
        <f>gp_need_index[[#This Row],[Normalised weighted population (base year)]]/gp_need_index[[#This Row],[Registered population (base year)]]</f>
        <v>1.1581575296642834</v>
      </c>
      <c r="N2501" s="99">
        <v>11569.849595456801</v>
      </c>
      <c r="O2501" s="16">
        <v>13403.372209138501</v>
      </c>
      <c r="P2501" s="17">
        <f>gp_need_index[[#This Row],[Normalised weighted population 2026/27]]/gp_need_index[[#This Row],[Registered population 2026/27]]</f>
        <v>1.1584741961037834</v>
      </c>
      <c r="Q2501" s="99">
        <v>11608.165555735401</v>
      </c>
      <c r="R2501" s="16">
        <v>13450.4903702192</v>
      </c>
      <c r="S2501" s="17">
        <f>gp_need_index[[#This Row],[Normalised weighted population 2027/28]]/gp_need_index[[#This Row],[Registered population 2027/28]]</f>
        <v>1.1587093848410472</v>
      </c>
      <c r="T2501" s="99">
        <v>11650.4130759604</v>
      </c>
      <c r="U2501" s="16">
        <v>13504.1434701954</v>
      </c>
      <c r="V2501" s="17">
        <f>gp_need_index[[#This Row],[Normalised weighted population 2028/29]]/gp_need_index[[#This Row],[Registered population 2028/29]]</f>
        <v>1.1591128470852257</v>
      </c>
    </row>
    <row r="2502" spans="1:22" x14ac:dyDescent="0.2">
      <c r="A2502" s="6" t="s">
        <v>3859</v>
      </c>
      <c r="B2502" s="1" t="s">
        <v>8952</v>
      </c>
      <c r="C2502" s="95" t="s">
        <v>6275</v>
      </c>
      <c r="D2502" s="95" t="s">
        <v>6275</v>
      </c>
      <c r="E2502" s="95" t="s">
        <v>6652</v>
      </c>
      <c r="F2502" s="95" t="s">
        <v>6284</v>
      </c>
      <c r="G2502" s="95" t="s">
        <v>6284</v>
      </c>
      <c r="H2502" s="61">
        <v>5399.3596533659502</v>
      </c>
      <c r="I2502" s="61">
        <v>95.959441765141904</v>
      </c>
      <c r="J2502" s="123">
        <v>518119.538226226</v>
      </c>
      <c r="K2502" s="99">
        <v>10467.5</v>
      </c>
      <c r="L2502" s="16">
        <v>10431.5978516342</v>
      </c>
      <c r="M2502" s="17">
        <f>gp_need_index[[#This Row],[Normalised weighted population (base year)]]/gp_need_index[[#This Row],[Registered population (base year)]]</f>
        <v>0.99657013151508955</v>
      </c>
      <c r="N2502" s="99">
        <v>10472.2742171884</v>
      </c>
      <c r="O2502" s="16">
        <v>10469.3026052565</v>
      </c>
      <c r="P2502" s="17">
        <f>gp_need_index[[#This Row],[Normalised weighted population 2026/27]]/gp_need_index[[#This Row],[Registered population 2026/27]]</f>
        <v>0.99971624005729121</v>
      </c>
      <c r="Q2502" s="99">
        <v>10479.9252222471</v>
      </c>
      <c r="R2502" s="16">
        <v>10506.106349781399</v>
      </c>
      <c r="S2502" s="17">
        <f>gp_need_index[[#This Row],[Normalised weighted population 2027/28]]/gp_need_index[[#This Row],[Registered population 2027/28]]</f>
        <v>1.0024982170176864</v>
      </c>
      <c r="T2502" s="99">
        <v>10503.6250893214</v>
      </c>
      <c r="U2502" s="16">
        <v>10548.014500252501</v>
      </c>
      <c r="V2502" s="17">
        <f>gp_need_index[[#This Row],[Normalised weighted population 2028/29]]/gp_need_index[[#This Row],[Registered population 2028/29]]</f>
        <v>1.0042261038978084</v>
      </c>
    </row>
    <row r="2503" spans="1:22" x14ac:dyDescent="0.2">
      <c r="A2503" s="6" t="s">
        <v>4039</v>
      </c>
      <c r="B2503" s="1" t="s">
        <v>8953</v>
      </c>
      <c r="C2503" s="95" t="s">
        <v>6275</v>
      </c>
      <c r="D2503" s="95" t="s">
        <v>6275</v>
      </c>
      <c r="E2503" s="95" t="s">
        <v>6652</v>
      </c>
      <c r="F2503" s="95" t="s">
        <v>6276</v>
      </c>
      <c r="G2503" s="95" t="s">
        <v>6276</v>
      </c>
      <c r="H2503" s="61">
        <v>5454.7589320591496</v>
      </c>
      <c r="I2503" s="61">
        <v>107.392795006691</v>
      </c>
      <c r="J2503" s="123">
        <v>585801.80780154304</v>
      </c>
      <c r="K2503" s="99">
        <v>11346.333333333299</v>
      </c>
      <c r="L2503" s="16">
        <v>11794.2838069114</v>
      </c>
      <c r="M2503" s="17">
        <f>gp_need_index[[#This Row],[Normalised weighted population (base year)]]/gp_need_index[[#This Row],[Registered population (base year)]]</f>
        <v>1.039479756183622</v>
      </c>
      <c r="N2503" s="99">
        <v>11479.8517035192</v>
      </c>
      <c r="O2503" s="16">
        <v>11836.913955371499</v>
      </c>
      <c r="P2503" s="17">
        <f>gp_need_index[[#This Row],[Normalised weighted population 2026/27]]/gp_need_index[[#This Row],[Registered population 2026/27]]</f>
        <v>1.0311033853985101</v>
      </c>
      <c r="Q2503" s="99">
        <v>11607.5288246071</v>
      </c>
      <c r="R2503" s="16">
        <v>11878.525395369201</v>
      </c>
      <c r="S2503" s="17">
        <f>gp_need_index[[#This Row],[Normalised weighted population 2027/28]]/gp_need_index[[#This Row],[Registered population 2027/28]]</f>
        <v>1.0233466205302553</v>
      </c>
      <c r="T2503" s="99">
        <v>11742.728123630201</v>
      </c>
      <c r="U2503" s="16">
        <v>11925.908032958299</v>
      </c>
      <c r="V2503" s="17">
        <f>gp_need_index[[#This Row],[Normalised weighted population 2028/29]]/gp_need_index[[#This Row],[Registered population 2028/29]]</f>
        <v>1.0155994337431249</v>
      </c>
    </row>
    <row r="2504" spans="1:22" x14ac:dyDescent="0.2">
      <c r="A2504" s="6" t="s">
        <v>3272</v>
      </c>
      <c r="B2504" s="1" t="s">
        <v>8954</v>
      </c>
      <c r="C2504" s="95" t="s">
        <v>6275</v>
      </c>
      <c r="D2504" s="95" t="s">
        <v>6275</v>
      </c>
      <c r="E2504" s="95" t="s">
        <v>6652</v>
      </c>
      <c r="F2504" s="95" t="s">
        <v>6299</v>
      </c>
      <c r="G2504" s="95" t="s">
        <v>6299</v>
      </c>
      <c r="H2504" s="61">
        <v>5509.6568498883898</v>
      </c>
      <c r="I2504" s="61">
        <v>102.819632592888</v>
      </c>
      <c r="J2504" s="123">
        <v>566500.89301841101</v>
      </c>
      <c r="K2504" s="99">
        <v>9007.9166666666697</v>
      </c>
      <c r="L2504" s="16">
        <v>11405.6874187583</v>
      </c>
      <c r="M2504" s="17">
        <f>gp_need_index[[#This Row],[Normalised weighted population (base year)]]/gp_need_index[[#This Row],[Registered population (base year)]]</f>
        <v>1.2661848283926134</v>
      </c>
      <c r="N2504" s="99">
        <v>9059.4803429891799</v>
      </c>
      <c r="O2504" s="16">
        <v>11446.912995140099</v>
      </c>
      <c r="P2504" s="17">
        <f>gp_need_index[[#This Row],[Normalised weighted population 2026/27]]/gp_need_index[[#This Row],[Registered population 2026/27]]</f>
        <v>1.2635286530533145</v>
      </c>
      <c r="Q2504" s="99">
        <v>9105.2391802965994</v>
      </c>
      <c r="R2504" s="16">
        <v>11487.1534273214</v>
      </c>
      <c r="S2504" s="17">
        <f>gp_need_index[[#This Row],[Normalised weighted population 2027/28]]/gp_need_index[[#This Row],[Registered population 2027/28]]</f>
        <v>1.2615982073462908</v>
      </c>
      <c r="T2504" s="99">
        <v>9158.8427582930599</v>
      </c>
      <c r="U2504" s="16">
        <v>11532.9749084952</v>
      </c>
      <c r="V2504" s="17">
        <f>gp_need_index[[#This Row],[Normalised weighted population 2028/29]]/gp_need_index[[#This Row],[Registered population 2028/29]]</f>
        <v>1.2592174811662133</v>
      </c>
    </row>
    <row r="2505" spans="1:22" x14ac:dyDescent="0.2">
      <c r="A2505" s="6" t="s">
        <v>3287</v>
      </c>
      <c r="B2505" s="1" t="s">
        <v>8955</v>
      </c>
      <c r="C2505" s="95" t="s">
        <v>6275</v>
      </c>
      <c r="D2505" s="95" t="s">
        <v>6275</v>
      </c>
      <c r="E2505" s="95" t="s">
        <v>6652</v>
      </c>
      <c r="F2505" s="95" t="s">
        <v>6299</v>
      </c>
      <c r="G2505" s="95" t="s">
        <v>6299</v>
      </c>
      <c r="H2505" s="61">
        <v>5627.5849609375</v>
      </c>
      <c r="I2505" s="61">
        <v>69.310583648401007</v>
      </c>
      <c r="J2505" s="123">
        <v>390051.19817354198</v>
      </c>
      <c r="K2505" s="99">
        <v>9938.9166666666697</v>
      </c>
      <c r="L2505" s="16">
        <v>7853.1245025503704</v>
      </c>
      <c r="M2505" s="17">
        <f>gp_need_index[[#This Row],[Normalised weighted population (base year)]]/gp_need_index[[#This Row],[Registered population (base year)]]</f>
        <v>0.79013888192546489</v>
      </c>
      <c r="N2505" s="99">
        <v>9988.8945567004303</v>
      </c>
      <c r="O2505" s="16">
        <v>7881.50942773108</v>
      </c>
      <c r="P2505" s="17">
        <f>gp_need_index[[#This Row],[Normalised weighted population 2026/27]]/gp_need_index[[#This Row],[Registered population 2026/27]]</f>
        <v>0.78902719244786279</v>
      </c>
      <c r="Q2505" s="99">
        <v>10038.257003762999</v>
      </c>
      <c r="R2505" s="16">
        <v>7909.2160544650496</v>
      </c>
      <c r="S2505" s="17">
        <f>gp_need_index[[#This Row],[Normalised weighted population 2027/28]]/gp_need_index[[#This Row],[Registered population 2027/28]]</f>
        <v>0.78790730816118326</v>
      </c>
      <c r="T2505" s="99">
        <v>10093.351669137101</v>
      </c>
      <c r="U2505" s="16">
        <v>7940.7653844912002</v>
      </c>
      <c r="V2505" s="17">
        <f>gp_need_index[[#This Row],[Normalised weighted population 2028/29]]/gp_need_index[[#This Row],[Registered population 2028/29]]</f>
        <v>0.78673226147187947</v>
      </c>
    </row>
    <row r="2506" spans="1:22" x14ac:dyDescent="0.2">
      <c r="A2506" s="6" t="s">
        <v>4015</v>
      </c>
      <c r="B2506" s="1" t="s">
        <v>12349</v>
      </c>
      <c r="C2506" s="95" t="s">
        <v>6275</v>
      </c>
      <c r="D2506" s="95" t="s">
        <v>6275</v>
      </c>
      <c r="E2506" s="95" t="s">
        <v>6652</v>
      </c>
      <c r="F2506" s="95" t="s">
        <v>6276</v>
      </c>
      <c r="G2506" s="95" t="s">
        <v>6276</v>
      </c>
      <c r="H2506" s="61">
        <v>5507.4833702674296</v>
      </c>
      <c r="I2506" s="61">
        <v>146.98989815869601</v>
      </c>
      <c r="J2506" s="123">
        <v>809544.41970632097</v>
      </c>
      <c r="K2506" s="99">
        <v>11789.75</v>
      </c>
      <c r="L2506" s="16">
        <v>16299.0221490617</v>
      </c>
      <c r="M2506" s="17">
        <f>gp_need_index[[#This Row],[Normalised weighted population (base year)]]/gp_need_index[[#This Row],[Registered population (base year)]]</f>
        <v>1.3824739412677707</v>
      </c>
      <c r="N2506" s="99">
        <v>11920.514823313901</v>
      </c>
      <c r="O2506" s="16">
        <v>16357.9345633587</v>
      </c>
      <c r="P2506" s="17">
        <f>gp_need_index[[#This Row],[Normalised weighted population 2026/27]]/gp_need_index[[#This Row],[Registered population 2026/27]]</f>
        <v>1.3722506792547402</v>
      </c>
      <c r="Q2506" s="99">
        <v>12042.1631520228</v>
      </c>
      <c r="R2506" s="16">
        <v>16415.4391811278</v>
      </c>
      <c r="S2506" s="17">
        <f>gp_need_index[[#This Row],[Normalised weighted population 2027/28]]/gp_need_index[[#This Row],[Registered population 2027/28]]</f>
        <v>1.3631636587127947</v>
      </c>
      <c r="T2506" s="99">
        <v>12176.5033985521</v>
      </c>
      <c r="U2506" s="16">
        <v>16480.919262173</v>
      </c>
      <c r="V2506" s="17">
        <f>gp_need_index[[#This Row],[Normalised weighted population 2028/29]]/gp_need_index[[#This Row],[Registered population 2028/29]]</f>
        <v>1.3535017995504961</v>
      </c>
    </row>
    <row r="2507" spans="1:22" x14ac:dyDescent="0.2">
      <c r="A2507" s="6" t="s">
        <v>3288</v>
      </c>
      <c r="B2507" s="1" t="s">
        <v>8956</v>
      </c>
      <c r="C2507" s="95" t="s">
        <v>6275</v>
      </c>
      <c r="D2507" s="95" t="s">
        <v>6275</v>
      </c>
      <c r="E2507" s="95" t="s">
        <v>6652</v>
      </c>
      <c r="F2507" s="95" t="s">
        <v>6299</v>
      </c>
      <c r="G2507" s="95" t="s">
        <v>6299</v>
      </c>
      <c r="H2507" s="61">
        <v>5590.4738381644302</v>
      </c>
      <c r="I2507" s="61">
        <v>136.43930186377901</v>
      </c>
      <c r="J2507" s="123">
        <v>762760.34756687796</v>
      </c>
      <c r="K2507" s="99">
        <v>12704.75</v>
      </c>
      <c r="L2507" s="16">
        <v>15357.0915897717</v>
      </c>
      <c r="M2507" s="17">
        <f>gp_need_index[[#This Row],[Normalised weighted population (base year)]]/gp_need_index[[#This Row],[Registered population (base year)]]</f>
        <v>1.2087677120582223</v>
      </c>
      <c r="N2507" s="99">
        <v>12767.6972170956</v>
      </c>
      <c r="O2507" s="16">
        <v>15412.599419251201</v>
      </c>
      <c r="P2507" s="17">
        <f>gp_need_index[[#This Row],[Normalised weighted population 2026/27]]/gp_need_index[[#This Row],[Registered population 2026/27]]</f>
        <v>1.2071557742310923</v>
      </c>
      <c r="Q2507" s="99">
        <v>12826.077530320499</v>
      </c>
      <c r="R2507" s="16">
        <v>15466.780809634</v>
      </c>
      <c r="S2507" s="17">
        <f>gp_need_index[[#This Row],[Normalised weighted population 2027/28]]/gp_need_index[[#This Row],[Registered population 2027/28]]</f>
        <v>1.2058854917312756</v>
      </c>
      <c r="T2507" s="99">
        <v>12894.9350853665</v>
      </c>
      <c r="U2507" s="16">
        <v>15528.4767563429</v>
      </c>
      <c r="V2507" s="17">
        <f>gp_need_index[[#This Row],[Normalised weighted population 2028/29]]/gp_need_index[[#This Row],[Registered population 2028/29]]</f>
        <v>1.2042307040354945</v>
      </c>
    </row>
    <row r="2508" spans="1:22" x14ac:dyDescent="0.2">
      <c r="A2508" s="6" t="s">
        <v>3835</v>
      </c>
      <c r="B2508" s="1" t="s">
        <v>8957</v>
      </c>
      <c r="C2508" s="95" t="s">
        <v>6275</v>
      </c>
      <c r="D2508" s="95" t="s">
        <v>6275</v>
      </c>
      <c r="E2508" s="95" t="s">
        <v>6652</v>
      </c>
      <c r="F2508" s="95" t="s">
        <v>6284</v>
      </c>
      <c r="G2508" s="95" t="s">
        <v>6284</v>
      </c>
      <c r="H2508" s="61">
        <v>5388.7623468676602</v>
      </c>
      <c r="I2508" s="61">
        <v>201.09479557884401</v>
      </c>
      <c r="J2508" s="123">
        <v>1083652.06256633</v>
      </c>
      <c r="K2508" s="99">
        <v>15467.916666666701</v>
      </c>
      <c r="L2508" s="16">
        <v>21817.788548344699</v>
      </c>
      <c r="M2508" s="17">
        <f>gp_need_index[[#This Row],[Normalised weighted population (base year)]]/gp_need_index[[#This Row],[Registered population (base year)]]</f>
        <v>1.4105188836038887</v>
      </c>
      <c r="N2508" s="99">
        <v>15445.449773529101</v>
      </c>
      <c r="O2508" s="16">
        <v>21896.648407927001</v>
      </c>
      <c r="P2508" s="17">
        <f>gp_need_index[[#This Row],[Normalised weighted population 2026/27]]/gp_need_index[[#This Row],[Registered population 2026/27]]</f>
        <v>1.417676320792818</v>
      </c>
      <c r="Q2508" s="99">
        <v>15430.4615685889</v>
      </c>
      <c r="R2508" s="16">
        <v>21973.623798203</v>
      </c>
      <c r="S2508" s="17">
        <f>gp_need_index[[#This Row],[Normalised weighted population 2027/28]]/gp_need_index[[#This Row],[Registered population 2027/28]]</f>
        <v>1.4240418992348045</v>
      </c>
      <c r="T2508" s="99">
        <v>15439.6659454867</v>
      </c>
      <c r="U2508" s="16">
        <v>22061.2751032509</v>
      </c>
      <c r="V2508" s="17">
        <f>gp_need_index[[#This Row],[Normalised weighted population 2028/29]]/gp_need_index[[#This Row],[Registered population 2028/29]]</f>
        <v>1.4288699756292214</v>
      </c>
    </row>
    <row r="2509" spans="1:22" x14ac:dyDescent="0.2">
      <c r="A2509" s="6" t="s">
        <v>4042</v>
      </c>
      <c r="B2509" s="1" t="s">
        <v>8958</v>
      </c>
      <c r="C2509" s="95" t="s">
        <v>6275</v>
      </c>
      <c r="D2509" s="95" t="s">
        <v>6275</v>
      </c>
      <c r="E2509" s="95" t="s">
        <v>6652</v>
      </c>
      <c r="F2509" s="95" t="s">
        <v>6276</v>
      </c>
      <c r="G2509" s="95" t="s">
        <v>6276</v>
      </c>
      <c r="H2509" s="61">
        <v>5473.0871435280096</v>
      </c>
      <c r="I2509" s="61">
        <v>143.12288466785401</v>
      </c>
      <c r="J2509" s="123">
        <v>783324.02002027095</v>
      </c>
      <c r="K2509" s="99">
        <v>17411.916666666701</v>
      </c>
      <c r="L2509" s="16">
        <v>15771.1118024062</v>
      </c>
      <c r="M2509" s="17">
        <f>gp_need_index[[#This Row],[Normalised weighted population (base year)]]/gp_need_index[[#This Row],[Registered population (base year)]]</f>
        <v>0.90576540792883242</v>
      </c>
      <c r="N2509" s="99">
        <v>17609.430762119999</v>
      </c>
      <c r="O2509" s="16">
        <v>15828.116097751699</v>
      </c>
      <c r="P2509" s="17">
        <f>gp_need_index[[#This Row],[Normalised weighted population 2026/27]]/gp_need_index[[#This Row],[Registered population 2026/27]]</f>
        <v>0.89884314328887216</v>
      </c>
      <c r="Q2509" s="99">
        <v>17800.457471051101</v>
      </c>
      <c r="R2509" s="16">
        <v>15883.758193804901</v>
      </c>
      <c r="S2509" s="17">
        <f>gp_need_index[[#This Row],[Normalised weighted population 2027/28]]/gp_need_index[[#This Row],[Registered population 2027/28]]</f>
        <v>0.89232303268815816</v>
      </c>
      <c r="T2509" s="99">
        <v>18007.9922179038</v>
      </c>
      <c r="U2509" s="16">
        <v>15947.117435209</v>
      </c>
      <c r="V2509" s="17">
        <f>gp_need_index[[#This Row],[Normalised weighted population 2028/29]]/gp_need_index[[#This Row],[Registered population 2028/29]]</f>
        <v>0.88555777025237448</v>
      </c>
    </row>
    <row r="2510" spans="1:22" x14ac:dyDescent="0.2">
      <c r="A2510" s="6" t="s">
        <v>4035</v>
      </c>
      <c r="B2510" s="1" t="s">
        <v>12350</v>
      </c>
      <c r="C2510" s="95" t="s">
        <v>6275</v>
      </c>
      <c r="D2510" s="95" t="s">
        <v>6275</v>
      </c>
      <c r="E2510" s="95" t="s">
        <v>6652</v>
      </c>
      <c r="F2510" s="95" t="s">
        <v>6276</v>
      </c>
      <c r="G2510" s="95" t="s">
        <v>6276</v>
      </c>
      <c r="H2510" s="61">
        <v>5433.85479445685</v>
      </c>
      <c r="I2510" s="61">
        <v>206.11570643959399</v>
      </c>
      <c r="J2510" s="123">
        <v>1120002.81964965</v>
      </c>
      <c r="K2510" s="99">
        <v>18992.416666666701</v>
      </c>
      <c r="L2510" s="16">
        <v>22549.659191157902</v>
      </c>
      <c r="M2510" s="17">
        <f>gp_need_index[[#This Row],[Normalised weighted population (base year)]]/gp_need_index[[#This Row],[Registered population (base year)]]</f>
        <v>1.1872980456844369</v>
      </c>
      <c r="N2510" s="99">
        <v>19116.360348760401</v>
      </c>
      <c r="O2510" s="16">
        <v>22631.164379160899</v>
      </c>
      <c r="P2510" s="17">
        <f>gp_need_index[[#This Row],[Normalised weighted population 2026/27]]/gp_need_index[[#This Row],[Registered population 2026/27]]</f>
        <v>1.1838636626573329</v>
      </c>
      <c r="Q2510" s="99">
        <v>19234.967896883099</v>
      </c>
      <c r="R2510" s="16">
        <v>22710.721883945698</v>
      </c>
      <c r="S2510" s="17">
        <f>gp_need_index[[#This Row],[Normalised weighted population 2027/28]]/gp_need_index[[#This Row],[Registered population 2027/28]]</f>
        <v>1.1806997550344662</v>
      </c>
      <c r="T2510" s="99">
        <v>19397.802569326501</v>
      </c>
      <c r="U2510" s="16">
        <v>22801.3134236021</v>
      </c>
      <c r="V2510" s="17">
        <f>gp_need_index[[#This Row],[Normalised weighted population 2028/29]]/gp_need_index[[#This Row],[Registered population 2028/29]]</f>
        <v>1.1754585779555013</v>
      </c>
    </row>
    <row r="2511" spans="1:22" x14ac:dyDescent="0.2">
      <c r="A2511" s="6" t="s">
        <v>3837</v>
      </c>
      <c r="B2511" s="1" t="s">
        <v>8959</v>
      </c>
      <c r="C2511" s="95" t="s">
        <v>6275</v>
      </c>
      <c r="D2511" s="95" t="s">
        <v>6275</v>
      </c>
      <c r="E2511" s="95" t="s">
        <v>6652</v>
      </c>
      <c r="F2511" s="95" t="s">
        <v>6284</v>
      </c>
      <c r="G2511" s="95" t="s">
        <v>6284</v>
      </c>
      <c r="H2511" s="61">
        <v>5459.7782021799403</v>
      </c>
      <c r="I2511" s="61">
        <v>54.883679071309402</v>
      </c>
      <c r="J2511" s="123">
        <v>299652.71464897401</v>
      </c>
      <c r="K2511" s="99">
        <v>5105.25</v>
      </c>
      <c r="L2511" s="16">
        <v>6033.0799820248203</v>
      </c>
      <c r="M2511" s="17">
        <f>gp_need_index[[#This Row],[Normalised weighted population (base year)]]/gp_need_index[[#This Row],[Registered population (base year)]]</f>
        <v>1.1817403617892994</v>
      </c>
      <c r="N2511" s="99">
        <v>5101.3735771129996</v>
      </c>
      <c r="O2511" s="16">
        <v>6054.8864010932302</v>
      </c>
      <c r="P2511" s="17">
        <f>gp_need_index[[#This Row],[Normalised weighted population 2026/27]]/gp_need_index[[#This Row],[Registered population 2026/27]]</f>
        <v>1.1869129577684936</v>
      </c>
      <c r="Q2511" s="99">
        <v>5098.9605184123402</v>
      </c>
      <c r="R2511" s="16">
        <v>6076.1717245417403</v>
      </c>
      <c r="S2511" s="17">
        <f>gp_need_index[[#This Row],[Normalised weighted population 2027/28]]/gp_need_index[[#This Row],[Registered population 2027/28]]</f>
        <v>1.1916491023220697</v>
      </c>
      <c r="T2511" s="99">
        <v>5105.1691207101203</v>
      </c>
      <c r="U2511" s="16">
        <v>6100.4091642213498</v>
      </c>
      <c r="V2511" s="17">
        <f>gp_need_index[[#This Row],[Normalised weighted population 2028/29]]/gp_need_index[[#This Row],[Registered population 2028/29]]</f>
        <v>1.1949475169145412</v>
      </c>
    </row>
    <row r="2512" spans="1:22" x14ac:dyDescent="0.2">
      <c r="A2512" s="6" t="s">
        <v>3285</v>
      </c>
      <c r="B2512" s="1" t="s">
        <v>8960</v>
      </c>
      <c r="C2512" s="95" t="s">
        <v>6275</v>
      </c>
      <c r="D2512" s="95" t="s">
        <v>6275</v>
      </c>
      <c r="E2512" s="95" t="s">
        <v>6652</v>
      </c>
      <c r="F2512" s="95" t="s">
        <v>6299</v>
      </c>
      <c r="G2512" s="95" t="s">
        <v>6299</v>
      </c>
      <c r="H2512" s="61">
        <v>5706.01487926136</v>
      </c>
      <c r="I2512" s="61">
        <v>66.657923420992006</v>
      </c>
      <c r="J2512" s="123">
        <v>380351.10286084499</v>
      </c>
      <c r="K2512" s="99">
        <v>7641.75</v>
      </c>
      <c r="L2512" s="16">
        <v>7657.8269197358104</v>
      </c>
      <c r="M2512" s="17">
        <f>gp_need_index[[#This Row],[Normalised weighted population (base year)]]/gp_need_index[[#This Row],[Registered population (base year)]]</f>
        <v>1.0021038269684053</v>
      </c>
      <c r="N2512" s="99">
        <v>7669.2910354688902</v>
      </c>
      <c r="O2512" s="16">
        <v>7685.5059466113998</v>
      </c>
      <c r="P2512" s="17">
        <f>gp_need_index[[#This Row],[Normalised weighted population 2026/27]]/gp_need_index[[#This Row],[Registered population 2026/27]]</f>
        <v>1.0021142646781194</v>
      </c>
      <c r="Q2512" s="99">
        <v>7693.9042220340298</v>
      </c>
      <c r="R2512" s="16">
        <v>7712.5235434914202</v>
      </c>
      <c r="S2512" s="17">
        <f>gp_need_index[[#This Row],[Normalised weighted population 2027/28]]/gp_need_index[[#This Row],[Registered population 2027/28]]</f>
        <v>1.002420009519233</v>
      </c>
      <c r="T2512" s="99">
        <v>7722.9095782971299</v>
      </c>
      <c r="U2512" s="16">
        <v>7743.2882803417597</v>
      </c>
      <c r="V2512" s="17">
        <f>gp_need_index[[#This Row],[Normalised weighted population 2028/29]]/gp_need_index[[#This Row],[Registered population 2028/29]]</f>
        <v>1.0026387337360387</v>
      </c>
    </row>
    <row r="2513" spans="1:22" x14ac:dyDescent="0.2">
      <c r="A2513" s="6" t="s">
        <v>3298</v>
      </c>
      <c r="B2513" s="1" t="s">
        <v>8961</v>
      </c>
      <c r="C2513" s="95" t="s">
        <v>6275</v>
      </c>
      <c r="D2513" s="95" t="s">
        <v>6275</v>
      </c>
      <c r="E2513" s="95" t="s">
        <v>6652</v>
      </c>
      <c r="F2513" s="95" t="s">
        <v>6299</v>
      </c>
      <c r="G2513" s="95" t="s">
        <v>6299</v>
      </c>
      <c r="H2513" s="61">
        <v>5831.8353643002702</v>
      </c>
      <c r="I2513" s="61">
        <v>75.710613914647794</v>
      </c>
      <c r="J2513" s="123">
        <v>441531.83568032703</v>
      </c>
      <c r="K2513" s="99">
        <v>5239.8333333333303</v>
      </c>
      <c r="L2513" s="16">
        <v>8889.6137062870803</v>
      </c>
      <c r="M2513" s="17">
        <f>gp_need_index[[#This Row],[Normalised weighted population (base year)]]/gp_need_index[[#This Row],[Registered population (base year)]]</f>
        <v>1.6965451266809539</v>
      </c>
      <c r="N2513" s="99">
        <v>5258.4603676728902</v>
      </c>
      <c r="O2513" s="16">
        <v>8921.7449961776692</v>
      </c>
      <c r="P2513" s="17">
        <f>gp_need_index[[#This Row],[Normalised weighted population 2026/27]]/gp_need_index[[#This Row],[Registered population 2026/27]]</f>
        <v>1.6966458568415437</v>
      </c>
      <c r="Q2513" s="99">
        <v>5277.1097709434498</v>
      </c>
      <c r="R2513" s="16">
        <v>8953.1084628703702</v>
      </c>
      <c r="S2513" s="17">
        <f>gp_need_index[[#This Row],[Normalised weighted population 2027/28]]/gp_need_index[[#This Row],[Registered population 2027/28]]</f>
        <v>1.6965931829137826</v>
      </c>
      <c r="T2513" s="99">
        <v>5297.8423691112803</v>
      </c>
      <c r="U2513" s="16">
        <v>8988.8218093904106</v>
      </c>
      <c r="V2513" s="17">
        <f>gp_need_index[[#This Row],[Normalised weighted population 2028/29]]/gp_need_index[[#This Row],[Registered population 2028/29]]</f>
        <v>1.696694839733085</v>
      </c>
    </row>
    <row r="2514" spans="1:22" x14ac:dyDescent="0.2">
      <c r="A2514" s="6" t="s">
        <v>3302</v>
      </c>
      <c r="B2514" s="1" t="s">
        <v>8962</v>
      </c>
      <c r="C2514" s="95" t="s">
        <v>6275</v>
      </c>
      <c r="D2514" s="95" t="s">
        <v>6275</v>
      </c>
      <c r="E2514" s="95" t="s">
        <v>6652</v>
      </c>
      <c r="F2514" s="95" t="s">
        <v>6299</v>
      </c>
      <c r="G2514" s="95" t="s">
        <v>6299</v>
      </c>
      <c r="H2514" s="61">
        <v>5746.1741661658698</v>
      </c>
      <c r="I2514" s="61">
        <v>81.647955021583996</v>
      </c>
      <c r="J2514" s="123">
        <v>469163.36986529903</v>
      </c>
      <c r="K2514" s="99">
        <v>8270.75</v>
      </c>
      <c r="L2514" s="16">
        <v>9445.9352332229191</v>
      </c>
      <c r="M2514" s="17">
        <f>gp_need_index[[#This Row],[Normalised weighted population (base year)]]/gp_need_index[[#This Row],[Registered population (base year)]]</f>
        <v>1.1420893187707184</v>
      </c>
      <c r="N2514" s="99">
        <v>8309.6953134743599</v>
      </c>
      <c r="O2514" s="16">
        <v>9480.0773335767008</v>
      </c>
      <c r="P2514" s="17">
        <f>gp_need_index[[#This Row],[Normalised weighted population 2026/27]]/gp_need_index[[#This Row],[Registered population 2026/27]]</f>
        <v>1.1408453590596204</v>
      </c>
      <c r="Q2514" s="99">
        <v>8346.5616676993304</v>
      </c>
      <c r="R2514" s="16">
        <v>9513.4035595362202</v>
      </c>
      <c r="S2514" s="17">
        <f>gp_need_index[[#This Row],[Normalised weighted population 2027/28]]/gp_need_index[[#This Row],[Registered population 2027/28]]</f>
        <v>1.1397991098960538</v>
      </c>
      <c r="T2514" s="99">
        <v>8387.6321065914999</v>
      </c>
      <c r="U2514" s="16">
        <v>9551.3518854518206</v>
      </c>
      <c r="V2514" s="17">
        <f>gp_need_index[[#This Row],[Normalised weighted population 2028/29]]/gp_need_index[[#This Row],[Registered population 2028/29]]</f>
        <v>1.1387423487429547</v>
      </c>
    </row>
    <row r="2515" spans="1:22" x14ac:dyDescent="0.2">
      <c r="A2515" s="6" t="s">
        <v>3278</v>
      </c>
      <c r="B2515" s="1" t="s">
        <v>8963</v>
      </c>
      <c r="C2515" s="95" t="s">
        <v>6275</v>
      </c>
      <c r="D2515" s="95" t="s">
        <v>6275</v>
      </c>
      <c r="E2515" s="95" t="s">
        <v>6652</v>
      </c>
      <c r="F2515" s="95" t="s">
        <v>6299</v>
      </c>
      <c r="G2515" s="95" t="s">
        <v>6299</v>
      </c>
      <c r="H2515" s="61">
        <v>5713.2207219050497</v>
      </c>
      <c r="I2515" s="61">
        <v>41.528876246695503</v>
      </c>
      <c r="J2515" s="123">
        <v>237263.636330051</v>
      </c>
      <c r="K2515" s="99">
        <v>4613.0833333333303</v>
      </c>
      <c r="L2515" s="16">
        <v>4776.96488243761</v>
      </c>
      <c r="M2515" s="17">
        <f>gp_need_index[[#This Row],[Normalised weighted population (base year)]]/gp_need_index[[#This Row],[Registered population (base year)]]</f>
        <v>1.0355253823229467</v>
      </c>
      <c r="N2515" s="99">
        <v>4639.6713522076498</v>
      </c>
      <c r="O2515" s="16">
        <v>4794.23110440248</v>
      </c>
      <c r="P2515" s="17">
        <f>gp_need_index[[#This Row],[Normalised weighted population 2026/27]]/gp_need_index[[#This Row],[Registered population 2026/27]]</f>
        <v>1.0333126509319002</v>
      </c>
      <c r="Q2515" s="99">
        <v>4664.5555761517098</v>
      </c>
      <c r="R2515" s="16">
        <v>4811.08472526078</v>
      </c>
      <c r="S2515" s="17">
        <f>gp_need_index[[#This Row],[Normalised weighted population 2027/28]]/gp_need_index[[#This Row],[Registered population 2027/28]]</f>
        <v>1.0314133140267905</v>
      </c>
      <c r="T2515" s="99">
        <v>4691.7806923395801</v>
      </c>
      <c r="U2515" s="16">
        <v>4830.2758181245799</v>
      </c>
      <c r="V2515" s="17">
        <f>gp_need_index[[#This Row],[Normalised weighted population 2028/29]]/gp_need_index[[#This Row],[Registered population 2028/29]]</f>
        <v>1.0295186699606667</v>
      </c>
    </row>
    <row r="2516" spans="1:22" x14ac:dyDescent="0.2">
      <c r="A2516" s="6" t="s">
        <v>3282</v>
      </c>
      <c r="B2516" s="1" t="s">
        <v>8964</v>
      </c>
      <c r="C2516" s="95" t="s">
        <v>6275</v>
      </c>
      <c r="D2516" s="95" t="s">
        <v>6275</v>
      </c>
      <c r="E2516" s="95" t="s">
        <v>6652</v>
      </c>
      <c r="F2516" s="95" t="s">
        <v>6299</v>
      </c>
      <c r="G2516" s="95" t="s">
        <v>6299</v>
      </c>
      <c r="H2516" s="61">
        <v>5462.6739746093799</v>
      </c>
      <c r="I2516" s="61">
        <v>3.0488947361674801</v>
      </c>
      <c r="J2516" s="123">
        <v>16655.117926585601</v>
      </c>
      <c r="K2516" s="99">
        <v>1390.25</v>
      </c>
      <c r="L2516" s="16">
        <v>335.32704243595703</v>
      </c>
      <c r="M2516" s="17">
        <f>gp_need_index[[#This Row],[Normalised weighted population (base year)]]/gp_need_index[[#This Row],[Registered population (base year)]]</f>
        <v>0.2411990954403575</v>
      </c>
      <c r="N2516" s="99">
        <v>1399.6104858783599</v>
      </c>
      <c r="O2516" s="16">
        <v>336.539073775524</v>
      </c>
      <c r="P2516" s="17">
        <f>gp_need_index[[#This Row],[Normalised weighted population 2026/27]]/gp_need_index[[#This Row],[Registered population 2026/27]]</f>
        <v>0.24045195229036931</v>
      </c>
      <c r="Q2516" s="99">
        <v>1408.4807508472099</v>
      </c>
      <c r="R2516" s="16">
        <v>337.72214189007701</v>
      </c>
      <c r="S2516" s="17">
        <f>gp_need_index[[#This Row],[Normalised weighted population 2027/28]]/gp_need_index[[#This Row],[Registered population 2027/28]]</f>
        <v>0.23977760554195365</v>
      </c>
      <c r="T2516" s="99">
        <v>1417.7590283090999</v>
      </c>
      <c r="U2516" s="16">
        <v>339.06929276296398</v>
      </c>
      <c r="V2516" s="17">
        <f>gp_need_index[[#This Row],[Normalised weighted population 2028/29]]/gp_need_index[[#This Row],[Registered population 2028/29]]</f>
        <v>0.23915862004233351</v>
      </c>
    </row>
    <row r="2517" spans="1:22" x14ac:dyDescent="0.2">
      <c r="A2517" s="6" t="s">
        <v>3295</v>
      </c>
      <c r="B2517" s="1" t="s">
        <v>8965</v>
      </c>
      <c r="C2517" s="95" t="s">
        <v>6275</v>
      </c>
      <c r="D2517" s="95" t="s">
        <v>6275</v>
      </c>
      <c r="E2517" s="95" t="s">
        <v>6652</v>
      </c>
      <c r="F2517" s="95" t="s">
        <v>6299</v>
      </c>
      <c r="G2517" s="95" t="s">
        <v>6299</v>
      </c>
      <c r="H2517" s="61">
        <v>5614.7353240537004</v>
      </c>
      <c r="I2517" s="61">
        <v>59.046555596281202</v>
      </c>
      <c r="J2517" s="123">
        <v>331530.78147014102</v>
      </c>
      <c r="K2517" s="99">
        <v>9498.0833333333303</v>
      </c>
      <c r="L2517" s="16">
        <v>6674.8993862966099</v>
      </c>
      <c r="M2517" s="17">
        <f>gp_need_index[[#This Row],[Normalised weighted population (base year)]]/gp_need_index[[#This Row],[Registered population (base year)]]</f>
        <v>0.70276277350306948</v>
      </c>
      <c r="N2517" s="99">
        <v>9544.0939145583397</v>
      </c>
      <c r="O2517" s="16">
        <v>6699.0256458009899</v>
      </c>
      <c r="P2517" s="17">
        <f>gp_need_index[[#This Row],[Normalised weighted population 2026/27]]/gp_need_index[[#This Row],[Registered population 2026/27]]</f>
        <v>0.70190273752256893</v>
      </c>
      <c r="Q2517" s="99">
        <v>9584.0442828639007</v>
      </c>
      <c r="R2517" s="16">
        <v>6722.5753737752402</v>
      </c>
      <c r="S2517" s="17">
        <f>gp_need_index[[#This Row],[Normalised weighted population 2027/28]]/gp_need_index[[#This Row],[Registered population 2027/28]]</f>
        <v>0.70143408934316842</v>
      </c>
      <c r="T2517" s="99">
        <v>9630.9347824681008</v>
      </c>
      <c r="U2517" s="16">
        <v>6749.3912740657797</v>
      </c>
      <c r="V2517" s="17">
        <f>gp_need_index[[#This Row],[Normalised weighted population 2028/29]]/gp_need_index[[#This Row],[Registered population 2028/29]]</f>
        <v>0.70080334116187692</v>
      </c>
    </row>
    <row r="2518" spans="1:22" x14ac:dyDescent="0.2">
      <c r="A2518" s="6" t="s">
        <v>3290</v>
      </c>
      <c r="B2518" s="1" t="s">
        <v>8966</v>
      </c>
      <c r="C2518" s="95" t="s">
        <v>6275</v>
      </c>
      <c r="D2518" s="95" t="s">
        <v>6275</v>
      </c>
      <c r="E2518" s="95" t="s">
        <v>6652</v>
      </c>
      <c r="F2518" s="95" t="s">
        <v>6299</v>
      </c>
      <c r="G2518" s="95" t="s">
        <v>6299</v>
      </c>
      <c r="H2518" s="61">
        <v>5569.0334046379003</v>
      </c>
      <c r="I2518" s="61">
        <v>78.701975263488606</v>
      </c>
      <c r="J2518" s="123">
        <v>438293.92925335298</v>
      </c>
      <c r="K2518" s="99">
        <v>6805.4166666666697</v>
      </c>
      <c r="L2518" s="16">
        <v>8824.4230789599496</v>
      </c>
      <c r="M2518" s="17">
        <f>gp_need_index[[#This Row],[Normalised weighted population (base year)]]/gp_need_index[[#This Row],[Registered population (base year)]]</f>
        <v>1.2966763845897182</v>
      </c>
      <c r="N2518" s="99">
        <v>6845.8899913839296</v>
      </c>
      <c r="O2518" s="16">
        <v>8856.3187389329705</v>
      </c>
      <c r="P2518" s="17">
        <f>gp_need_index[[#This Row],[Normalised weighted population 2026/27]]/gp_need_index[[#This Row],[Registered population 2026/27]]</f>
        <v>1.2936694498566756</v>
      </c>
      <c r="Q2518" s="99">
        <v>6880.9003701383399</v>
      </c>
      <c r="R2518" s="16">
        <v>8887.4522064225093</v>
      </c>
      <c r="S2518" s="17">
        <f>gp_need_index[[#This Row],[Normalised weighted population 2027/28]]/gp_need_index[[#This Row],[Registered population 2027/28]]</f>
        <v>1.291611813621395</v>
      </c>
      <c r="T2518" s="99">
        <v>6924.7272655222596</v>
      </c>
      <c r="U2518" s="16">
        <v>8922.9036545586096</v>
      </c>
      <c r="V2518" s="17">
        <f>gp_need_index[[#This Row],[Normalised weighted population 2028/29]]/gp_need_index[[#This Row],[Registered population 2028/29]]</f>
        <v>1.2885566914649669</v>
      </c>
    </row>
    <row r="2519" spans="1:22" x14ac:dyDescent="0.2">
      <c r="A2519" s="6" t="s">
        <v>3289</v>
      </c>
      <c r="B2519" s="1" t="s">
        <v>8967</v>
      </c>
      <c r="C2519" s="95" t="s">
        <v>6275</v>
      </c>
      <c r="D2519" s="95" t="s">
        <v>6275</v>
      </c>
      <c r="E2519" s="95" t="s">
        <v>6652</v>
      </c>
      <c r="F2519" s="95" t="s">
        <v>6311</v>
      </c>
      <c r="G2519" s="95" t="s">
        <v>6311</v>
      </c>
      <c r="H2519" s="61">
        <v>5494.1058739195496</v>
      </c>
      <c r="I2519" s="61">
        <v>42.550437201163199</v>
      </c>
      <c r="J2519" s="123">
        <v>233776.60696475499</v>
      </c>
      <c r="K2519" s="99">
        <v>9601.3333333333303</v>
      </c>
      <c r="L2519" s="16">
        <v>4706.7585200986496</v>
      </c>
      <c r="M2519" s="17">
        <f>gp_need_index[[#This Row],[Normalised weighted population (base year)]]/gp_need_index[[#This Row],[Registered population (base year)]]</f>
        <v>0.49021925983529901</v>
      </c>
      <c r="N2519" s="99">
        <v>9740.2350446981909</v>
      </c>
      <c r="O2519" s="16">
        <v>4723.7709828952402</v>
      </c>
      <c r="P2519" s="17">
        <f>gp_need_index[[#This Row],[Normalised weighted population 2026/27]]/gp_need_index[[#This Row],[Registered population 2026/27]]</f>
        <v>0.48497505052164891</v>
      </c>
      <c r="Q2519" s="99">
        <v>9873.1995738149999</v>
      </c>
      <c r="R2519" s="16">
        <v>4740.3769085240801</v>
      </c>
      <c r="S2519" s="17">
        <f>gp_need_index[[#This Row],[Normalised weighted population 2027/28]]/gp_need_index[[#This Row],[Registered population 2027/28]]</f>
        <v>0.48012570525730808</v>
      </c>
      <c r="T2519" s="99">
        <v>10024.3006661708</v>
      </c>
      <c r="U2519" s="16">
        <v>4759.2859526702396</v>
      </c>
      <c r="V2519" s="17">
        <f>gp_need_index[[#This Row],[Normalised weighted population 2028/29]]/gp_need_index[[#This Row],[Registered population 2028/29]]</f>
        <v>0.4747748607273416</v>
      </c>
    </row>
    <row r="2520" spans="1:22" x14ac:dyDescent="0.2">
      <c r="A2520" s="6" t="s">
        <v>3842</v>
      </c>
      <c r="B2520" s="1" t="s">
        <v>8968</v>
      </c>
      <c r="C2520" s="95" t="s">
        <v>6275</v>
      </c>
      <c r="D2520" s="95" t="s">
        <v>6275</v>
      </c>
      <c r="E2520" s="95" t="s">
        <v>6652</v>
      </c>
      <c r="F2520" s="95" t="s">
        <v>6284</v>
      </c>
      <c r="G2520" s="95" t="s">
        <v>6284</v>
      </c>
      <c r="H2520" s="61">
        <v>5424.6324869791697</v>
      </c>
      <c r="I2520" s="61">
        <v>34.3714156642936</v>
      </c>
      <c r="J2520" s="123">
        <v>186452.29803599199</v>
      </c>
      <c r="K2520" s="99">
        <v>3255.75</v>
      </c>
      <c r="L2520" s="16">
        <v>3753.9510636544701</v>
      </c>
      <c r="M2520" s="17">
        <f>gp_need_index[[#This Row],[Normalised weighted population (base year)]]/gp_need_index[[#This Row],[Registered population (base year)]]</f>
        <v>1.1530219039098426</v>
      </c>
      <c r="N2520" s="99">
        <v>3260.2759766169502</v>
      </c>
      <c r="O2520" s="16">
        <v>3767.5196273566298</v>
      </c>
      <c r="P2520" s="17">
        <f>gp_need_index[[#This Row],[Normalised weighted population 2026/27]]/gp_need_index[[#This Row],[Registered population 2026/27]]</f>
        <v>1.1555830409381553</v>
      </c>
      <c r="Q2520" s="99">
        <v>3265.2343036529901</v>
      </c>
      <c r="R2520" s="16">
        <v>3780.7639507930598</v>
      </c>
      <c r="S2520" s="17">
        <f>gp_need_index[[#This Row],[Normalised weighted population 2027/28]]/gp_need_index[[#This Row],[Registered population 2027/28]]</f>
        <v>1.1578844270266668</v>
      </c>
      <c r="T2520" s="99">
        <v>3276.80813307265</v>
      </c>
      <c r="U2520" s="16">
        <v>3795.8451634964599</v>
      </c>
      <c r="V2520" s="17">
        <f>gp_need_index[[#This Row],[Normalised weighted population 2028/29]]/gp_need_index[[#This Row],[Registered population 2028/29]]</f>
        <v>1.1583971381129083</v>
      </c>
    </row>
    <row r="2521" spans="1:22" x14ac:dyDescent="0.2">
      <c r="A2521" s="6" t="s">
        <v>3870</v>
      </c>
      <c r="B2521" s="1" t="s">
        <v>8969</v>
      </c>
      <c r="C2521" s="95" t="s">
        <v>6275</v>
      </c>
      <c r="D2521" s="95" t="s">
        <v>6275</v>
      </c>
      <c r="E2521" s="95" t="s">
        <v>6652</v>
      </c>
      <c r="F2521" s="95" t="s">
        <v>6284</v>
      </c>
      <c r="G2521" s="95" t="s">
        <v>6284</v>
      </c>
      <c r="H2521" s="61">
        <v>5337.2108211220902</v>
      </c>
      <c r="I2521" s="61">
        <v>196.882374611416</v>
      </c>
      <c r="J2521" s="123">
        <v>1050802.74026426</v>
      </c>
      <c r="K2521" s="99">
        <v>14257.75</v>
      </c>
      <c r="L2521" s="16">
        <v>21156.414300372999</v>
      </c>
      <c r="M2521" s="17">
        <f>gp_need_index[[#This Row],[Normalised weighted population (base year)]]/gp_need_index[[#This Row],[Registered population (base year)]]</f>
        <v>1.4838536445352877</v>
      </c>
      <c r="N2521" s="99">
        <v>14247.0302417026</v>
      </c>
      <c r="O2521" s="16">
        <v>21232.883639018099</v>
      </c>
      <c r="P2521" s="17">
        <f>gp_need_index[[#This Row],[Normalised weighted population 2026/27]]/gp_need_index[[#This Row],[Registered population 2026/27]]</f>
        <v>1.4903375144714124</v>
      </c>
      <c r="Q2521" s="99">
        <v>14236.293888321699</v>
      </c>
      <c r="R2521" s="16">
        <v>21307.5256332791</v>
      </c>
      <c r="S2521" s="17">
        <f>gp_need_index[[#This Row],[Normalised weighted population 2027/28]]/gp_need_index[[#This Row],[Registered population 2027/28]]</f>
        <v>1.4967045356346615</v>
      </c>
      <c r="T2521" s="99">
        <v>14259.8758140522</v>
      </c>
      <c r="U2521" s="16">
        <v>21392.5199176198</v>
      </c>
      <c r="V2521" s="17">
        <f>gp_need_index[[#This Row],[Normalised weighted population 2028/29]]/gp_need_index[[#This Row],[Registered population 2028/29]]</f>
        <v>1.5001897770062509</v>
      </c>
    </row>
    <row r="2522" spans="1:22" x14ac:dyDescent="0.2">
      <c r="A2522" s="6" t="s">
        <v>4029</v>
      </c>
      <c r="B2522" s="1" t="s">
        <v>8970</v>
      </c>
      <c r="C2522" s="95" t="s">
        <v>6275</v>
      </c>
      <c r="D2522" s="95" t="s">
        <v>6275</v>
      </c>
      <c r="E2522" s="95" t="s">
        <v>6652</v>
      </c>
      <c r="F2522" s="95" t="s">
        <v>6276</v>
      </c>
      <c r="G2522" s="95" t="s">
        <v>6276</v>
      </c>
      <c r="H2522" s="61">
        <v>5387.6587540064102</v>
      </c>
      <c r="I2522" s="61">
        <v>171.344473223981</v>
      </c>
      <c r="J2522" s="123">
        <v>923145.55111579795</v>
      </c>
      <c r="K2522" s="99">
        <v>14211</v>
      </c>
      <c r="L2522" s="16">
        <v>18586.218888276198</v>
      </c>
      <c r="M2522" s="17">
        <f>gp_need_index[[#This Row],[Normalised weighted population (base year)]]/gp_need_index[[#This Row],[Registered population (base year)]]</f>
        <v>1.3078755111023994</v>
      </c>
      <c r="N2522" s="99">
        <v>14355.6508994547</v>
      </c>
      <c r="O2522" s="16">
        <v>18653.398318879201</v>
      </c>
      <c r="P2522" s="17">
        <f>gp_need_index[[#This Row],[Normalised weighted population 2026/27]]/gp_need_index[[#This Row],[Registered population 2026/27]]</f>
        <v>1.2993767018664233</v>
      </c>
      <c r="Q2522" s="99">
        <v>14489.125080369</v>
      </c>
      <c r="R2522" s="16">
        <v>18718.972400757801</v>
      </c>
      <c r="S2522" s="17">
        <f>gp_need_index[[#This Row],[Normalised weighted population 2027/28]]/gp_need_index[[#This Row],[Registered population 2027/28]]</f>
        <v>1.2919325561016606</v>
      </c>
      <c r="T2522" s="99">
        <v>14640.0411788659</v>
      </c>
      <c r="U2522" s="16">
        <v>18793.641120635399</v>
      </c>
      <c r="V2522" s="17">
        <f>gp_need_index[[#This Row],[Normalised weighted population 2028/29]]/gp_need_index[[#This Row],[Registered population 2028/29]]</f>
        <v>1.2837150449935593</v>
      </c>
    </row>
    <row r="2523" spans="1:22" x14ac:dyDescent="0.2">
      <c r="A2523" s="6" t="s">
        <v>4019</v>
      </c>
      <c r="B2523" s="1" t="s">
        <v>8971</v>
      </c>
      <c r="C2523" s="95" t="s">
        <v>6275</v>
      </c>
      <c r="D2523" s="95" t="s">
        <v>6275</v>
      </c>
      <c r="E2523" s="95" t="s">
        <v>6652</v>
      </c>
      <c r="F2523" s="95" t="s">
        <v>6276</v>
      </c>
      <c r="G2523" s="95" t="s">
        <v>6276</v>
      </c>
      <c r="H2523" s="61">
        <v>5451.4117466517901</v>
      </c>
      <c r="I2523" s="61">
        <v>123.678906724451</v>
      </c>
      <c r="J2523" s="123">
        <v>674224.64493072499</v>
      </c>
      <c r="K2523" s="99">
        <v>10519.166666666701</v>
      </c>
      <c r="L2523" s="16">
        <v>13574.5515053463</v>
      </c>
      <c r="M2523" s="17">
        <f>gp_need_index[[#This Row],[Normalised weighted population (base year)]]/gp_need_index[[#This Row],[Registered population (base year)]]</f>
        <v>1.2904588296296846</v>
      </c>
      <c r="N2523" s="99">
        <v>10644.350566122101</v>
      </c>
      <c r="O2523" s="16">
        <v>13623.616387574501</v>
      </c>
      <c r="P2523" s="17">
        <f>gp_need_index[[#This Row],[Normalised weighted population 2026/27]]/gp_need_index[[#This Row],[Registered population 2026/27]]</f>
        <v>1.2798917419099802</v>
      </c>
      <c r="Q2523" s="99">
        <v>10762.1444201633</v>
      </c>
      <c r="R2523" s="16">
        <v>13671.508794159599</v>
      </c>
      <c r="S2523" s="17">
        <f>gp_need_index[[#This Row],[Normalised weighted population 2027/28]]/gp_need_index[[#This Row],[Registered population 2027/28]]</f>
        <v>1.2703331474111694</v>
      </c>
      <c r="T2523" s="99">
        <v>10888.8515431177</v>
      </c>
      <c r="U2523" s="16">
        <v>13726.043521739701</v>
      </c>
      <c r="V2523" s="17">
        <f>gp_need_index[[#This Row],[Normalised weighted population 2028/29]]/gp_need_index[[#This Row],[Registered population 2028/29]]</f>
        <v>1.2605593406602413</v>
      </c>
    </row>
    <row r="2524" spans="1:22" x14ac:dyDescent="0.2">
      <c r="A2524" s="6" t="s">
        <v>3836</v>
      </c>
      <c r="B2524" s="1" t="s">
        <v>8972</v>
      </c>
      <c r="C2524" s="95" t="s">
        <v>6275</v>
      </c>
      <c r="D2524" s="95" t="s">
        <v>6275</v>
      </c>
      <c r="E2524" s="95" t="s">
        <v>6652</v>
      </c>
      <c r="F2524" s="95" t="s">
        <v>6284</v>
      </c>
      <c r="G2524" s="95" t="s">
        <v>6284</v>
      </c>
      <c r="H2524" s="61">
        <v>5348.8520325277404</v>
      </c>
      <c r="I2524" s="61">
        <v>104.31131752882899</v>
      </c>
      <c r="J2524" s="123">
        <v>557945.80277972203</v>
      </c>
      <c r="K2524" s="99">
        <v>9801.25</v>
      </c>
      <c r="L2524" s="16">
        <v>11233.4428798629</v>
      </c>
      <c r="M2524" s="17">
        <f>gp_need_index[[#This Row],[Normalised weighted population (base year)]]/gp_need_index[[#This Row],[Registered population (base year)]]</f>
        <v>1.1461234923976942</v>
      </c>
      <c r="N2524" s="99">
        <v>9811.7171468865399</v>
      </c>
      <c r="O2524" s="16">
        <v>11274.045882599299</v>
      </c>
      <c r="P2524" s="17">
        <f>gp_need_index[[#This Row],[Normalised weighted population 2026/27]]/gp_need_index[[#This Row],[Registered population 2026/27]]</f>
        <v>1.149039022815368</v>
      </c>
      <c r="Q2524" s="99">
        <v>9825.3576925436701</v>
      </c>
      <c r="R2524" s="16">
        <v>11313.678618424299</v>
      </c>
      <c r="S2524" s="17">
        <f>gp_need_index[[#This Row],[Normalised weighted population 2027/28]]/gp_need_index[[#This Row],[Registered population 2027/28]]</f>
        <v>1.1514775311447536</v>
      </c>
      <c r="T2524" s="99">
        <v>9852.8879229264203</v>
      </c>
      <c r="U2524" s="16">
        <v>11358.8081202718</v>
      </c>
      <c r="V2524" s="17">
        <f>gp_need_index[[#This Row],[Normalised weighted population 2028/29]]/gp_need_index[[#This Row],[Registered population 2028/29]]</f>
        <v>1.1528404878981009</v>
      </c>
    </row>
    <row r="2525" spans="1:22" x14ac:dyDescent="0.2">
      <c r="A2525" s="6" t="s">
        <v>3866</v>
      </c>
      <c r="B2525" s="1" t="s">
        <v>8973</v>
      </c>
      <c r="C2525" s="95" t="s">
        <v>6275</v>
      </c>
      <c r="D2525" s="95" t="s">
        <v>6275</v>
      </c>
      <c r="E2525" s="95" t="s">
        <v>6652</v>
      </c>
      <c r="F2525" s="95" t="s">
        <v>6284</v>
      </c>
      <c r="G2525" s="95" t="s">
        <v>6284</v>
      </c>
      <c r="H2525" s="61">
        <v>5296.4162934401902</v>
      </c>
      <c r="I2525" s="61">
        <v>44.157507693719303</v>
      </c>
      <c r="J2525" s="123">
        <v>233876.543226726</v>
      </c>
      <c r="K2525" s="99">
        <v>2998.8333333333298</v>
      </c>
      <c r="L2525" s="16">
        <v>4708.7705941834101</v>
      </c>
      <c r="M2525" s="17">
        <f>gp_need_index[[#This Row],[Normalised weighted population (base year)]]/gp_need_index[[#This Row],[Registered population (base year)]]</f>
        <v>1.5702008317179177</v>
      </c>
      <c r="N2525" s="99">
        <v>2995.94735422637</v>
      </c>
      <c r="O2525" s="16">
        <v>4725.7903295722499</v>
      </c>
      <c r="P2525" s="17">
        <f>gp_need_index[[#This Row],[Normalised weighted population 2026/27]]/gp_need_index[[#This Row],[Registered population 2026/27]]</f>
        <v>1.5773943166610047</v>
      </c>
      <c r="Q2525" s="99">
        <v>2991.5331265750201</v>
      </c>
      <c r="R2525" s="16">
        <v>4742.4033540043201</v>
      </c>
      <c r="S2525" s="17">
        <f>gp_need_index[[#This Row],[Normalised weighted population 2027/28]]/gp_need_index[[#This Row],[Registered population 2027/28]]</f>
        <v>1.5852752262295207</v>
      </c>
      <c r="T2525" s="99">
        <v>2996.1968603105101</v>
      </c>
      <c r="U2525" s="16">
        <v>4761.3204815049803</v>
      </c>
      <c r="V2525" s="17">
        <f>gp_need_index[[#This Row],[Normalised weighted population 2028/29]]/gp_need_index[[#This Row],[Registered population 2028/29]]</f>
        <v>1.5891213773622144</v>
      </c>
    </row>
    <row r="2526" spans="1:22" x14ac:dyDescent="0.2">
      <c r="A2526" s="6" t="s">
        <v>3849</v>
      </c>
      <c r="B2526" s="1" t="s">
        <v>8974</v>
      </c>
      <c r="C2526" s="95" t="s">
        <v>6275</v>
      </c>
      <c r="D2526" s="95" t="s">
        <v>6275</v>
      </c>
      <c r="E2526" s="95" t="s">
        <v>6652</v>
      </c>
      <c r="F2526" s="95" t="s">
        <v>6284</v>
      </c>
      <c r="G2526" s="95" t="s">
        <v>6284</v>
      </c>
      <c r="H2526" s="61">
        <v>5396.1176231971203</v>
      </c>
      <c r="I2526" s="61">
        <v>58.656367554823802</v>
      </c>
      <c r="J2526" s="123">
        <v>316516.65867531201</v>
      </c>
      <c r="K2526" s="99">
        <v>6139.9166666666697</v>
      </c>
      <c r="L2526" s="16">
        <v>6372.6114401077903</v>
      </c>
      <c r="M2526" s="17">
        <f>gp_need_index[[#This Row],[Normalised weighted population (base year)]]/gp_need_index[[#This Row],[Registered population (base year)]]</f>
        <v>1.0378986859389168</v>
      </c>
      <c r="N2526" s="99">
        <v>6139.1281594438196</v>
      </c>
      <c r="O2526" s="16">
        <v>6395.64508727261</v>
      </c>
      <c r="P2526" s="17">
        <f>gp_need_index[[#This Row],[Normalised weighted population 2026/27]]/gp_need_index[[#This Row],[Registered population 2026/27]]</f>
        <v>1.0417839343252984</v>
      </c>
      <c r="Q2526" s="99">
        <v>6140.06739085955</v>
      </c>
      <c r="R2526" s="16">
        <v>6418.1283124442498</v>
      </c>
      <c r="S2526" s="17">
        <f>gp_need_index[[#This Row],[Normalised weighted population 2027/28]]/gp_need_index[[#This Row],[Registered population 2027/28]]</f>
        <v>1.0452862979970932</v>
      </c>
      <c r="T2526" s="99">
        <v>6150.7083498780303</v>
      </c>
      <c r="U2526" s="16">
        <v>6443.7297939166301</v>
      </c>
      <c r="V2526" s="17">
        <f>gp_need_index[[#This Row],[Normalised weighted population 2028/29]]/gp_need_index[[#This Row],[Registered population 2028/29]]</f>
        <v>1.0476402761064765</v>
      </c>
    </row>
    <row r="2527" spans="1:22" x14ac:dyDescent="0.2">
      <c r="A2527" s="6" t="s">
        <v>3277</v>
      </c>
      <c r="B2527" s="1" t="s">
        <v>8975</v>
      </c>
      <c r="C2527" s="95" t="s">
        <v>6275</v>
      </c>
      <c r="D2527" s="95" t="s">
        <v>6275</v>
      </c>
      <c r="E2527" s="95" t="s">
        <v>6652</v>
      </c>
      <c r="F2527" s="95" t="s">
        <v>6299</v>
      </c>
      <c r="G2527" s="95" t="s">
        <v>6299</v>
      </c>
      <c r="H2527" s="61">
        <v>5268.7828865840502</v>
      </c>
      <c r="I2527" s="61">
        <v>78.656616253425597</v>
      </c>
      <c r="J2527" s="123">
        <v>414424.63363265799</v>
      </c>
      <c r="K2527" s="99">
        <v>5909.75</v>
      </c>
      <c r="L2527" s="16">
        <v>8343.8488590235593</v>
      </c>
      <c r="M2527" s="17">
        <f>gp_need_index[[#This Row],[Normalised weighted population (base year)]]/gp_need_index[[#This Row],[Registered population (base year)]]</f>
        <v>1.4118784820040711</v>
      </c>
      <c r="N2527" s="99">
        <v>5910.9134907191701</v>
      </c>
      <c r="O2527" s="16">
        <v>8374.0074953097392</v>
      </c>
      <c r="P2527" s="17">
        <f>gp_need_index[[#This Row],[Normalised weighted population 2026/27]]/gp_need_index[[#This Row],[Registered population 2026/27]]</f>
        <v>1.4167027665787897</v>
      </c>
      <c r="Q2527" s="99">
        <v>5911.8886820752004</v>
      </c>
      <c r="R2527" s="16">
        <v>8403.4454477815998</v>
      </c>
      <c r="S2527" s="17">
        <f>gp_need_index[[#This Row],[Normalised weighted population 2027/28]]/gp_need_index[[#This Row],[Registered population 2027/28]]</f>
        <v>1.4214485251152951</v>
      </c>
      <c r="T2527" s="99">
        <v>5918.38725799041</v>
      </c>
      <c r="U2527" s="16">
        <v>8436.9662255632502</v>
      </c>
      <c r="V2527" s="17">
        <f>gp_need_index[[#This Row],[Normalised weighted population 2028/29]]/gp_need_index[[#This Row],[Registered population 2028/29]]</f>
        <v>1.4255515662940963</v>
      </c>
    </row>
    <row r="2528" spans="1:22" x14ac:dyDescent="0.2">
      <c r="A2528" s="6" t="s">
        <v>3857</v>
      </c>
      <c r="B2528" s="1" t="s">
        <v>8813</v>
      </c>
      <c r="C2528" s="95" t="s">
        <v>6275</v>
      </c>
      <c r="D2528" s="95" t="s">
        <v>6275</v>
      </c>
      <c r="E2528" s="95" t="s">
        <v>6652</v>
      </c>
      <c r="F2528" s="95" t="s">
        <v>6284</v>
      </c>
      <c r="G2528" s="95" t="s">
        <v>6284</v>
      </c>
      <c r="H2528" s="61">
        <v>5470.4570766715096</v>
      </c>
      <c r="I2528" s="61">
        <v>113.638193795435</v>
      </c>
      <c r="J2528" s="123">
        <v>621652.86142840504</v>
      </c>
      <c r="K2528" s="99">
        <v>10228.083333333299</v>
      </c>
      <c r="L2528" s="16">
        <v>12516.093633410401</v>
      </c>
      <c r="M2528" s="17">
        <f>gp_need_index[[#This Row],[Normalised weighted population (base year)]]/gp_need_index[[#This Row],[Registered population (base year)]]</f>
        <v>1.2236988324704474</v>
      </c>
      <c r="N2528" s="99">
        <v>10219.301554932799</v>
      </c>
      <c r="O2528" s="16">
        <v>12561.3327457183</v>
      </c>
      <c r="P2528" s="17">
        <f>gp_need_index[[#This Row],[Normalised weighted population 2026/27]]/gp_need_index[[#This Row],[Registered population 2026/27]]</f>
        <v>1.2291772268580348</v>
      </c>
      <c r="Q2528" s="99">
        <v>10213.3557084082</v>
      </c>
      <c r="R2528" s="16">
        <v>12605.490804635599</v>
      </c>
      <c r="S2528" s="17">
        <f>gp_need_index[[#This Row],[Normalised weighted population 2027/28]]/gp_need_index[[#This Row],[Registered population 2027/28]]</f>
        <v>1.2342163696754496</v>
      </c>
      <c r="T2528" s="99">
        <v>10224.923921572599</v>
      </c>
      <c r="U2528" s="16">
        <v>12655.773258269201</v>
      </c>
      <c r="V2528" s="17">
        <f>gp_need_index[[#This Row],[Normalised weighted population 2028/29]]/gp_need_index[[#This Row],[Registered population 2028/29]]</f>
        <v>1.2377376453205664</v>
      </c>
    </row>
    <row r="2529" spans="1:22" x14ac:dyDescent="0.2">
      <c r="A2529" s="6" t="s">
        <v>3865</v>
      </c>
      <c r="B2529" s="1" t="s">
        <v>8976</v>
      </c>
      <c r="C2529" s="95" t="s">
        <v>6275</v>
      </c>
      <c r="D2529" s="95" t="s">
        <v>6275</v>
      </c>
      <c r="E2529" s="95" t="s">
        <v>6652</v>
      </c>
      <c r="F2529" s="95" t="s">
        <v>6284</v>
      </c>
      <c r="G2529" s="95" t="s">
        <v>6284</v>
      </c>
      <c r="H2529" s="61">
        <v>5465.4286841823596</v>
      </c>
      <c r="I2529" s="61">
        <v>82.792353190998895</v>
      </c>
      <c r="J2529" s="123">
        <v>452495.701961043</v>
      </c>
      <c r="K2529" s="99">
        <v>6500.5833333333303</v>
      </c>
      <c r="L2529" s="16">
        <v>9110.3555148879695</v>
      </c>
      <c r="M2529" s="17">
        <f>gp_need_index[[#This Row],[Normalised weighted population (base year)]]/gp_need_index[[#This Row],[Registered population (base year)]]</f>
        <v>1.4014673834227145</v>
      </c>
      <c r="N2529" s="99">
        <v>6490.1474797624796</v>
      </c>
      <c r="O2529" s="16">
        <v>9143.2846706113705</v>
      </c>
      <c r="P2529" s="17">
        <f>gp_need_index[[#This Row],[Normalised weighted population 2026/27]]/gp_need_index[[#This Row],[Registered population 2026/27]]</f>
        <v>1.4087945919752793</v>
      </c>
      <c r="Q2529" s="99">
        <v>6480.8257057888204</v>
      </c>
      <c r="R2529" s="16">
        <v>9175.4269369899102</v>
      </c>
      <c r="S2529" s="17">
        <f>gp_need_index[[#This Row],[Normalised weighted population 2027/28]]/gp_need_index[[#This Row],[Registered population 2027/28]]</f>
        <v>1.4157805430246659</v>
      </c>
      <c r="T2529" s="99">
        <v>6484.4834816523698</v>
      </c>
      <c r="U2529" s="16">
        <v>9212.0270969264293</v>
      </c>
      <c r="V2529" s="17">
        <f>gp_need_index[[#This Row],[Normalised weighted population 2028/29]]/gp_need_index[[#This Row],[Registered population 2028/29]]</f>
        <v>1.4206261952847212</v>
      </c>
    </row>
    <row r="2530" spans="1:22" x14ac:dyDescent="0.2">
      <c r="A2530" s="6" t="s">
        <v>3852</v>
      </c>
      <c r="B2530" s="1" t="s">
        <v>8977</v>
      </c>
      <c r="C2530" s="95" t="s">
        <v>6275</v>
      </c>
      <c r="D2530" s="95" t="s">
        <v>6275</v>
      </c>
      <c r="E2530" s="95" t="s">
        <v>6652</v>
      </c>
      <c r="F2530" s="95" t="s">
        <v>6284</v>
      </c>
      <c r="G2530" s="95" t="s">
        <v>6284</v>
      </c>
      <c r="H2530" s="61">
        <v>5442.36865234375</v>
      </c>
      <c r="I2530" s="61">
        <v>111.82117467466399</v>
      </c>
      <c r="J2530" s="123">
        <v>608572.05571764801</v>
      </c>
      <c r="K2530" s="99">
        <v>7858.0833333333303</v>
      </c>
      <c r="L2530" s="16">
        <v>12252.7302690078</v>
      </c>
      <c r="M2530" s="17">
        <f>gp_need_index[[#This Row],[Normalised weighted population (base year)]]/gp_need_index[[#This Row],[Registered population (base year)]]</f>
        <v>1.5592517601630345</v>
      </c>
      <c r="N2530" s="99">
        <v>7862.8042093950999</v>
      </c>
      <c r="O2530" s="16">
        <v>12297.0174609187</v>
      </c>
      <c r="P2530" s="17">
        <f>gp_need_index[[#This Row],[Normalised weighted population 2026/27]]/gp_need_index[[#This Row],[Registered population 2026/27]]</f>
        <v>1.5639480690903191</v>
      </c>
      <c r="Q2530" s="99">
        <v>7867.4449706547803</v>
      </c>
      <c r="R2530" s="16">
        <v>12340.246346940499</v>
      </c>
      <c r="S2530" s="17">
        <f>gp_need_index[[#This Row],[Normalised weighted population 2027/28]]/gp_need_index[[#This Row],[Registered population 2027/28]]</f>
        <v>1.5685201984849044</v>
      </c>
      <c r="T2530" s="99">
        <v>7885.4127121388301</v>
      </c>
      <c r="U2530" s="16">
        <v>12389.470758301</v>
      </c>
      <c r="V2530" s="17">
        <f>gp_need_index[[#This Row],[Normalised weighted population 2028/29]]/gp_need_index[[#This Row],[Registered population 2028/29]]</f>
        <v>1.5711886251975891</v>
      </c>
    </row>
    <row r="2531" spans="1:22" x14ac:dyDescent="0.2">
      <c r="A2531" s="6" t="s">
        <v>3851</v>
      </c>
      <c r="B2531" s="1" t="s">
        <v>8978</v>
      </c>
      <c r="C2531" s="95" t="s">
        <v>6275</v>
      </c>
      <c r="D2531" s="95" t="s">
        <v>6275</v>
      </c>
      <c r="E2531" s="95" t="s">
        <v>6652</v>
      </c>
      <c r="F2531" s="95" t="s">
        <v>6284</v>
      </c>
      <c r="G2531" s="95" t="s">
        <v>6284</v>
      </c>
      <c r="H2531" s="61">
        <v>5518.8756089799899</v>
      </c>
      <c r="I2531" s="61">
        <v>82.292058264631905</v>
      </c>
      <c r="J2531" s="123">
        <v>454159.633169437</v>
      </c>
      <c r="K2531" s="99">
        <v>7297.8333333333303</v>
      </c>
      <c r="L2531" s="16">
        <v>9143.8563963219694</v>
      </c>
      <c r="M2531" s="17">
        <f>gp_need_index[[#This Row],[Normalised weighted population (base year)]]/gp_need_index[[#This Row],[Registered population (base year)]]</f>
        <v>1.2529549495953556</v>
      </c>
      <c r="N2531" s="99">
        <v>7299.7802635202897</v>
      </c>
      <c r="O2531" s="16">
        <v>9176.9066401565597</v>
      </c>
      <c r="P2531" s="17">
        <f>gp_need_index[[#This Row],[Normalised weighted population 2026/27]]/gp_need_index[[#This Row],[Registered population 2026/27]]</f>
        <v>1.2571483399325001</v>
      </c>
      <c r="Q2531" s="99">
        <v>7303.5546882897797</v>
      </c>
      <c r="R2531" s="16">
        <v>9209.1671010724294</v>
      </c>
      <c r="S2531" s="17">
        <f>gp_need_index[[#This Row],[Normalised weighted population 2027/28]]/gp_need_index[[#This Row],[Registered population 2027/28]]</f>
        <v>1.26091574501907</v>
      </c>
      <c r="T2531" s="99">
        <v>7319.7341043306897</v>
      </c>
      <c r="U2531" s="16">
        <v>9245.9018482505198</v>
      </c>
      <c r="V2531" s="17">
        <f>gp_need_index[[#This Row],[Normalised weighted population 2028/29]]/gp_need_index[[#This Row],[Registered population 2028/29]]</f>
        <v>1.2631472286377481</v>
      </c>
    </row>
    <row r="2532" spans="1:22" x14ac:dyDescent="0.2">
      <c r="A2532" s="6" t="s">
        <v>3869</v>
      </c>
      <c r="B2532" s="1" t="s">
        <v>8979</v>
      </c>
      <c r="C2532" s="95" t="s">
        <v>6275</v>
      </c>
      <c r="D2532" s="95" t="s">
        <v>6275</v>
      </c>
      <c r="E2532" s="95" t="s">
        <v>6652</v>
      </c>
      <c r="F2532" s="95" t="s">
        <v>6284</v>
      </c>
      <c r="G2532" s="95" t="s">
        <v>6284</v>
      </c>
      <c r="H2532" s="61">
        <v>5440.0907255713601</v>
      </c>
      <c r="I2532" s="61">
        <v>119.669952409912</v>
      </c>
      <c r="J2532" s="123">
        <v>651015.39823472896</v>
      </c>
      <c r="K2532" s="99">
        <v>9023.4166666666697</v>
      </c>
      <c r="L2532" s="16">
        <v>13107.2664290088</v>
      </c>
      <c r="M2532" s="17">
        <f>gp_need_index[[#This Row],[Normalised weighted population (base year)]]/gp_need_index[[#This Row],[Registered population (base year)]]</f>
        <v>1.4525835294105665</v>
      </c>
      <c r="N2532" s="99">
        <v>9016.6928378278299</v>
      </c>
      <c r="O2532" s="16">
        <v>13154.6423208325</v>
      </c>
      <c r="P2532" s="17">
        <f>gp_need_index[[#This Row],[Normalised weighted population 2026/27]]/gp_need_index[[#This Row],[Registered population 2026/27]]</f>
        <v>1.4589209766184654</v>
      </c>
      <c r="Q2532" s="99">
        <v>9009.3121343558796</v>
      </c>
      <c r="R2532" s="16">
        <v>13200.8860978583</v>
      </c>
      <c r="S2532" s="17">
        <f>gp_need_index[[#This Row],[Normalised weighted population 2027/28]]/gp_need_index[[#This Row],[Registered population 2027/28]]</f>
        <v>1.4652490557540325</v>
      </c>
      <c r="T2532" s="99">
        <v>9019.9781832805602</v>
      </c>
      <c r="U2532" s="16">
        <v>13253.543543207001</v>
      </c>
      <c r="V2532" s="17">
        <f>gp_need_index[[#This Row],[Normalised weighted population 2028/29]]/gp_need_index[[#This Row],[Registered population 2028/29]]</f>
        <v>1.4693542793455732</v>
      </c>
    </row>
    <row r="2533" spans="1:22" x14ac:dyDescent="0.2">
      <c r="A2533" s="6" t="s">
        <v>3304</v>
      </c>
      <c r="B2533" s="1" t="s">
        <v>8980</v>
      </c>
      <c r="C2533" s="95" t="s">
        <v>6275</v>
      </c>
      <c r="D2533" s="95" t="s">
        <v>6275</v>
      </c>
      <c r="E2533" s="95" t="s">
        <v>6652</v>
      </c>
      <c r="F2533" s="95" t="s">
        <v>6299</v>
      </c>
      <c r="G2533" s="95" t="s">
        <v>6299</v>
      </c>
      <c r="H2533" s="61">
        <v>5124.35820034475</v>
      </c>
      <c r="I2533" s="61">
        <v>172.84952135182999</v>
      </c>
      <c r="J2533" s="123">
        <v>885742.86216491798</v>
      </c>
      <c r="K2533" s="99">
        <v>8725.75</v>
      </c>
      <c r="L2533" s="16">
        <v>17833.169097795198</v>
      </c>
      <c r="M2533" s="17">
        <f>gp_need_index[[#This Row],[Normalised weighted population (base year)]]/gp_need_index[[#This Row],[Registered population (base year)]]</f>
        <v>2.0437405492702863</v>
      </c>
      <c r="N2533" s="99">
        <v>8706.2124309771407</v>
      </c>
      <c r="O2533" s="16">
        <v>17897.626648469599</v>
      </c>
      <c r="P2533" s="17">
        <f>gp_need_index[[#This Row],[Normalised weighted population 2026/27]]/gp_need_index[[#This Row],[Registered population 2026/27]]</f>
        <v>2.055730524652597</v>
      </c>
      <c r="Q2533" s="99">
        <v>8688.3887939120195</v>
      </c>
      <c r="R2533" s="16">
        <v>17960.5438936395</v>
      </c>
      <c r="S2533" s="17">
        <f>gp_need_index[[#This Row],[Normalised weighted population 2027/28]]/gp_need_index[[#This Row],[Registered population 2027/28]]</f>
        <v>2.0671892475880576</v>
      </c>
      <c r="T2533" s="99">
        <v>8683.1301873761295</v>
      </c>
      <c r="U2533" s="16">
        <v>18032.187293294701</v>
      </c>
      <c r="V2533" s="17">
        <f>gp_need_index[[#This Row],[Normalised weighted population 2028/29]]/gp_need_index[[#This Row],[Registered population 2028/29]]</f>
        <v>2.076692034343858</v>
      </c>
    </row>
    <row r="2534" spans="1:22" x14ac:dyDescent="0.2">
      <c r="A2534" s="6" t="s">
        <v>3291</v>
      </c>
      <c r="B2534" s="1" t="s">
        <v>8981</v>
      </c>
      <c r="C2534" s="95" t="s">
        <v>6275</v>
      </c>
      <c r="D2534" s="95" t="s">
        <v>6275</v>
      </c>
      <c r="E2534" s="95" t="s">
        <v>6652</v>
      </c>
      <c r="F2534" s="95" t="s">
        <v>6299</v>
      </c>
      <c r="G2534" s="95" t="s">
        <v>6299</v>
      </c>
      <c r="H2534" s="61">
        <v>5687.0443209134601</v>
      </c>
      <c r="I2534" s="61">
        <v>69.371815522890699</v>
      </c>
      <c r="J2534" s="123">
        <v>394520.589500912</v>
      </c>
      <c r="K2534" s="99">
        <v>9253</v>
      </c>
      <c r="L2534" s="16">
        <v>7943.1093217453999</v>
      </c>
      <c r="M2534" s="17">
        <f>gp_need_index[[#This Row],[Normalised weighted population (base year)]]/gp_need_index[[#This Row],[Registered population (base year)]]</f>
        <v>0.85843610955856475</v>
      </c>
      <c r="N2534" s="99">
        <v>9305.0819720741092</v>
      </c>
      <c r="O2534" s="16">
        <v>7971.8194948397804</v>
      </c>
      <c r="P2534" s="17">
        <f>gp_need_index[[#This Row],[Normalised weighted population 2026/27]]/gp_need_index[[#This Row],[Registered population 2026/27]]</f>
        <v>0.85671674024628242</v>
      </c>
      <c r="Q2534" s="99">
        <v>9346.6162937524805</v>
      </c>
      <c r="R2534" s="16">
        <v>7999.8435972226298</v>
      </c>
      <c r="S2534" s="17">
        <f>gp_need_index[[#This Row],[Normalised weighted population 2027/28]]/gp_need_index[[#This Row],[Registered population 2027/28]]</f>
        <v>0.85590799341681889</v>
      </c>
      <c r="T2534" s="99">
        <v>9398.8319584453093</v>
      </c>
      <c r="U2534" s="16">
        <v>8031.7544344116004</v>
      </c>
      <c r="V2534" s="17">
        <f>gp_need_index[[#This Row],[Normalised weighted population 2028/29]]/gp_need_index[[#This Row],[Registered population 2028/29]]</f>
        <v>0.85454814703806647</v>
      </c>
    </row>
    <row r="2535" spans="1:22" x14ac:dyDescent="0.2">
      <c r="A2535" s="6" t="s">
        <v>3284</v>
      </c>
      <c r="B2535" s="1" t="s">
        <v>8982</v>
      </c>
      <c r="C2535" s="95" t="s">
        <v>6275</v>
      </c>
      <c r="D2535" s="95" t="s">
        <v>6275</v>
      </c>
      <c r="E2535" s="95" t="s">
        <v>6652</v>
      </c>
      <c r="F2535" s="95" t="s">
        <v>6299</v>
      </c>
      <c r="G2535" s="95" t="s">
        <v>6299</v>
      </c>
      <c r="H2535" s="61">
        <v>5634.5832519531205</v>
      </c>
      <c r="I2535" s="61">
        <v>77.581963818244304</v>
      </c>
      <c r="J2535" s="123">
        <v>437142.03398391302</v>
      </c>
      <c r="K2535" s="99">
        <v>4680.0833333333303</v>
      </c>
      <c r="L2535" s="16">
        <v>8801.23131078394</v>
      </c>
      <c r="M2535" s="17">
        <f>gp_need_index[[#This Row],[Normalised weighted population (base year)]]/gp_need_index[[#This Row],[Registered population (base year)]]</f>
        <v>1.8805714949770722</v>
      </c>
      <c r="N2535" s="99">
        <v>4709.1630601426396</v>
      </c>
      <c r="O2535" s="16">
        <v>8833.0431446818402</v>
      </c>
      <c r="P2535" s="17">
        <f>gp_need_index[[#This Row],[Normalised weighted population 2026/27]]/gp_need_index[[#This Row],[Registered population 2026/27]]</f>
        <v>1.8757140136944608</v>
      </c>
      <c r="Q2535" s="99">
        <v>4736.3919400028799</v>
      </c>
      <c r="R2535" s="16">
        <v>8864.0947892404001</v>
      </c>
      <c r="S2535" s="17">
        <f>gp_need_index[[#This Row],[Normalised weighted population 2027/28]]/gp_need_index[[#This Row],[Registered population 2027/28]]</f>
        <v>1.8714867564855731</v>
      </c>
      <c r="T2535" s="99">
        <v>4766.83500942712</v>
      </c>
      <c r="U2535" s="16">
        <v>8899.45306621286</v>
      </c>
      <c r="V2535" s="17">
        <f>gp_need_index[[#This Row],[Normalised weighted population 2028/29]]/gp_need_index[[#This Row],[Registered population 2028/29]]</f>
        <v>1.8669521912574858</v>
      </c>
    </row>
    <row r="2536" spans="1:22" x14ac:dyDescent="0.2">
      <c r="A2536" s="6" t="s">
        <v>4031</v>
      </c>
      <c r="B2536" s="1" t="s">
        <v>8983</v>
      </c>
      <c r="C2536" s="95" t="s">
        <v>6275</v>
      </c>
      <c r="D2536" s="95" t="s">
        <v>6275</v>
      </c>
      <c r="E2536" s="95" t="s">
        <v>6652</v>
      </c>
      <c r="F2536" s="95" t="s">
        <v>6276</v>
      </c>
      <c r="G2536" s="95" t="s">
        <v>6276</v>
      </c>
      <c r="H2536" s="61">
        <v>5558.3690321180602</v>
      </c>
      <c r="I2536" s="61">
        <v>67.053718087133703</v>
      </c>
      <c r="J2536" s="123">
        <v>372709.31010389799</v>
      </c>
      <c r="K2536" s="99">
        <v>6046.5</v>
      </c>
      <c r="L2536" s="16">
        <v>7503.9703228992803</v>
      </c>
      <c r="M2536" s="17">
        <f>gp_need_index[[#This Row],[Normalised weighted population (base year)]]/gp_need_index[[#This Row],[Registered population (base year)]]</f>
        <v>1.2410436323326355</v>
      </c>
      <c r="N2536" s="99">
        <v>6124.0345932074297</v>
      </c>
      <c r="O2536" s="16">
        <v>7531.0932388933597</v>
      </c>
      <c r="P2536" s="17">
        <f>gp_need_index[[#This Row],[Normalised weighted population 2026/27]]/gp_need_index[[#This Row],[Registered population 2026/27]]</f>
        <v>1.2297600747139135</v>
      </c>
      <c r="Q2536" s="99">
        <v>6199.0077142988102</v>
      </c>
      <c r="R2536" s="16">
        <v>7557.5680139579699</v>
      </c>
      <c r="S2536" s="17">
        <f>gp_need_index[[#This Row],[Normalised weighted population 2027/28]]/gp_need_index[[#This Row],[Registered population 2027/28]]</f>
        <v>1.2191577043089437</v>
      </c>
      <c r="T2536" s="99">
        <v>6278.8818031136398</v>
      </c>
      <c r="U2536" s="16">
        <v>7587.7146436397898</v>
      </c>
      <c r="V2536" s="17">
        <f>gp_need_index[[#This Row],[Normalised weighted population 2028/29]]/gp_need_index[[#This Row],[Registered population 2028/29]]</f>
        <v>1.208449988639237</v>
      </c>
    </row>
    <row r="2537" spans="1:22" x14ac:dyDescent="0.2">
      <c r="A2537" s="6" t="s">
        <v>4040</v>
      </c>
      <c r="B2537" s="1" t="s">
        <v>8984</v>
      </c>
      <c r="C2537" s="95" t="s">
        <v>6275</v>
      </c>
      <c r="D2537" s="95" t="s">
        <v>6275</v>
      </c>
      <c r="E2537" s="95" t="s">
        <v>6652</v>
      </c>
      <c r="F2537" s="95" t="s">
        <v>6276</v>
      </c>
      <c r="G2537" s="95" t="s">
        <v>6276</v>
      </c>
      <c r="H2537" s="61">
        <v>5442.3501606602804</v>
      </c>
      <c r="I2537" s="61">
        <v>139.845788861904</v>
      </c>
      <c r="J2537" s="123">
        <v>761089.75148024899</v>
      </c>
      <c r="K2537" s="99">
        <v>13450.083333333299</v>
      </c>
      <c r="L2537" s="16">
        <v>15323.4565205213</v>
      </c>
      <c r="M2537" s="17">
        <f>gp_need_index[[#This Row],[Normalised weighted population (base year)]]/gp_need_index[[#This Row],[Registered population (base year)]]</f>
        <v>1.1392833888653482</v>
      </c>
      <c r="N2537" s="99">
        <v>13573.741420620399</v>
      </c>
      <c r="O2537" s="16">
        <v>15378.842776871101</v>
      </c>
      <c r="P2537" s="17">
        <f>gp_need_index[[#This Row],[Normalised weighted population 2026/27]]/gp_need_index[[#This Row],[Registered population 2026/27]]</f>
        <v>1.13298480502277</v>
      </c>
      <c r="Q2537" s="99">
        <v>13686.4030964052</v>
      </c>
      <c r="R2537" s="16">
        <v>15432.905499288199</v>
      </c>
      <c r="S2537" s="17">
        <f>gp_need_index[[#This Row],[Normalised weighted population 2027/28]]/gp_need_index[[#This Row],[Registered population 2027/28]]</f>
        <v>1.127608575502334</v>
      </c>
      <c r="T2537" s="99">
        <v>13818.6615953075</v>
      </c>
      <c r="U2537" s="16">
        <v>15494.4663196661</v>
      </c>
      <c r="V2537" s="17">
        <f>gp_need_index[[#This Row],[Normalised weighted population 2028/29]]/gp_need_index[[#This Row],[Registered population 2028/29]]</f>
        <v>1.1212711312742232</v>
      </c>
    </row>
    <row r="2538" spans="1:22" x14ac:dyDescent="0.2">
      <c r="A2538" s="6" t="s">
        <v>4038</v>
      </c>
      <c r="B2538" s="1" t="s">
        <v>8985</v>
      </c>
      <c r="C2538" s="95" t="s">
        <v>6275</v>
      </c>
      <c r="D2538" s="95" t="s">
        <v>6275</v>
      </c>
      <c r="E2538" s="95" t="s">
        <v>6652</v>
      </c>
      <c r="F2538" s="95" t="s">
        <v>6276</v>
      </c>
      <c r="G2538" s="95" t="s">
        <v>6276</v>
      </c>
      <c r="H2538" s="61">
        <v>5370.8521528764204</v>
      </c>
      <c r="I2538" s="61">
        <v>118.680548740586</v>
      </c>
      <c r="J2538" s="123">
        <v>637415.68070793303</v>
      </c>
      <c r="K2538" s="99">
        <v>14018.25</v>
      </c>
      <c r="L2538" s="16">
        <v>12833.455515370901</v>
      </c>
      <c r="M2538" s="17">
        <f>gp_need_index[[#This Row],[Normalised weighted population (base year)]]/gp_need_index[[#This Row],[Registered population (base year)]]</f>
        <v>0.91548199777938766</v>
      </c>
      <c r="N2538" s="99">
        <v>14188.330584361</v>
      </c>
      <c r="O2538" s="16">
        <v>12879.8417243882</v>
      </c>
      <c r="P2538" s="17">
        <f>gp_need_index[[#This Row],[Normalised weighted population 2026/27]]/gp_need_index[[#This Row],[Registered population 2026/27]]</f>
        <v>0.90777710935104139</v>
      </c>
      <c r="Q2538" s="99">
        <v>14351.288383032699</v>
      </c>
      <c r="R2538" s="16">
        <v>12925.119468495801</v>
      </c>
      <c r="S2538" s="17">
        <f>gp_need_index[[#This Row],[Normalised weighted population 2027/28]]/gp_need_index[[#This Row],[Registered population 2027/28]]</f>
        <v>0.90062432887746613</v>
      </c>
      <c r="T2538" s="99">
        <v>14529.618984487201</v>
      </c>
      <c r="U2538" s="16">
        <v>12976.676899337301</v>
      </c>
      <c r="V2538" s="17">
        <f>gp_need_index[[#This Row],[Normalised weighted population 2028/29]]/gp_need_index[[#This Row],[Registered population 2028/29]]</f>
        <v>0.89311887071450913</v>
      </c>
    </row>
    <row r="2539" spans="1:22" x14ac:dyDescent="0.2">
      <c r="A2539" s="6" t="s">
        <v>3309</v>
      </c>
      <c r="B2539" s="1" t="s">
        <v>8986</v>
      </c>
      <c r="C2539" s="95" t="s">
        <v>6275</v>
      </c>
      <c r="D2539" s="95" t="s">
        <v>6275</v>
      </c>
      <c r="E2539" s="95" t="s">
        <v>6652</v>
      </c>
      <c r="F2539" s="95" t="s">
        <v>6299</v>
      </c>
      <c r="G2539" s="95" t="s">
        <v>6299</v>
      </c>
      <c r="H2539" s="61">
        <v>5517.0662499999999</v>
      </c>
      <c r="I2539" s="61"/>
      <c r="J2539" s="123"/>
      <c r="K2539" s="99">
        <v>152.083333333333</v>
      </c>
      <c r="L2539" s="16"/>
      <c r="M2539" s="17">
        <f>gp_need_index[[#This Row],[Normalised weighted population (base year)]]/gp_need_index[[#This Row],[Registered population (base year)]]</f>
        <v>0</v>
      </c>
      <c r="N2539" s="99">
        <v>152.78016354555899</v>
      </c>
      <c r="O2539" s="16"/>
      <c r="P2539" s="17">
        <f>gp_need_index[[#This Row],[Normalised weighted population 2026/27]]/gp_need_index[[#This Row],[Registered population 2026/27]]</f>
        <v>0</v>
      </c>
      <c r="Q2539" s="99">
        <v>153.43106697193201</v>
      </c>
      <c r="R2539" s="16"/>
      <c r="S2539" s="17">
        <f>gp_need_index[[#This Row],[Normalised weighted population 2027/28]]/gp_need_index[[#This Row],[Registered population 2027/28]]</f>
        <v>0</v>
      </c>
      <c r="T2539" s="99">
        <v>154.26331083424299</v>
      </c>
      <c r="U2539" s="16"/>
      <c r="V2539" s="17">
        <f>gp_need_index[[#This Row],[Normalised weighted population 2028/29]]/gp_need_index[[#This Row],[Registered population 2028/29]]</f>
        <v>0</v>
      </c>
    </row>
    <row r="2540" spans="1:22" x14ac:dyDescent="0.2">
      <c r="A2540" s="6" t="s">
        <v>3275</v>
      </c>
      <c r="B2540" s="1" t="s">
        <v>8987</v>
      </c>
      <c r="C2540" s="95" t="s">
        <v>6275</v>
      </c>
      <c r="D2540" s="95" t="s">
        <v>6275</v>
      </c>
      <c r="E2540" s="95" t="s">
        <v>6652</v>
      </c>
      <c r="F2540" s="95" t="s">
        <v>6299</v>
      </c>
      <c r="G2540" s="95" t="s">
        <v>6299</v>
      </c>
      <c r="H2540" s="61">
        <v>5271.5232895359804</v>
      </c>
      <c r="I2540" s="61">
        <v>87.534919511073596</v>
      </c>
      <c r="J2540" s="123">
        <v>461442.366850283</v>
      </c>
      <c r="K2540" s="99">
        <v>5738.5833333333303</v>
      </c>
      <c r="L2540" s="16">
        <v>9290.4838508264202</v>
      </c>
      <c r="M2540" s="17">
        <f>gp_need_index[[#This Row],[Normalised weighted population (base year)]]/gp_need_index[[#This Row],[Registered population (base year)]]</f>
        <v>1.6189507603490569</v>
      </c>
      <c r="N2540" s="99">
        <v>5758.0222455633802</v>
      </c>
      <c r="O2540" s="16">
        <v>9324.0640759855396</v>
      </c>
      <c r="P2540" s="17">
        <f>gp_need_index[[#This Row],[Normalised weighted population 2026/27]]/gp_need_index[[#This Row],[Registered population 2026/27]]</f>
        <v>1.6193171332691245</v>
      </c>
      <c r="Q2540" s="99">
        <v>5776.55560606787</v>
      </c>
      <c r="R2540" s="16">
        <v>9356.8418535630208</v>
      </c>
      <c r="S2540" s="17">
        <f>gp_need_index[[#This Row],[Normalised weighted population 2027/28]]/gp_need_index[[#This Row],[Registered population 2027/28]]</f>
        <v>1.6197960327317389</v>
      </c>
      <c r="T2540" s="99">
        <v>5799.4925841909298</v>
      </c>
      <c r="U2540" s="16">
        <v>9394.1656653804894</v>
      </c>
      <c r="V2540" s="17">
        <f>gp_need_index[[#This Row],[Normalised weighted population 2028/29]]/gp_need_index[[#This Row],[Registered population 2028/29]]</f>
        <v>1.6198254466241448</v>
      </c>
    </row>
    <row r="2541" spans="1:22" x14ac:dyDescent="0.2">
      <c r="A2541" s="6" t="s">
        <v>3848</v>
      </c>
      <c r="B2541" s="1" t="s">
        <v>8988</v>
      </c>
      <c r="C2541" s="95" t="s">
        <v>6275</v>
      </c>
      <c r="D2541" s="95" t="s">
        <v>6275</v>
      </c>
      <c r="E2541" s="95" t="s">
        <v>6652</v>
      </c>
      <c r="F2541" s="95" t="s">
        <v>6284</v>
      </c>
      <c r="G2541" s="95" t="s">
        <v>6284</v>
      </c>
      <c r="H2541" s="61">
        <v>5453.1257737379801</v>
      </c>
      <c r="I2541" s="61">
        <v>137.465676052107</v>
      </c>
      <c r="J2541" s="123">
        <v>749617.62108406099</v>
      </c>
      <c r="K2541" s="99">
        <v>12286.25</v>
      </c>
      <c r="L2541" s="16">
        <v>15092.481538948099</v>
      </c>
      <c r="M2541" s="17">
        <f>gp_need_index[[#This Row],[Normalised weighted population (base year)]]/gp_need_index[[#This Row],[Registered population (base year)]]</f>
        <v>1.2284042355436442</v>
      </c>
      <c r="N2541" s="99">
        <v>12279.426267963199</v>
      </c>
      <c r="O2541" s="16">
        <v>15147.032941913199</v>
      </c>
      <c r="P2541" s="17">
        <f>gp_need_index[[#This Row],[Normalised weighted population 2026/27]]/gp_need_index[[#This Row],[Registered population 2026/27]]</f>
        <v>1.2335293694813358</v>
      </c>
      <c r="Q2541" s="99">
        <v>12279.0660268764</v>
      </c>
      <c r="R2541" s="16">
        <v>15200.2807609632</v>
      </c>
      <c r="S2541" s="17">
        <f>gp_need_index[[#This Row],[Normalised weighted population 2027/28]]/gp_need_index[[#This Row],[Registered population 2027/28]]</f>
        <v>1.2379020299828056</v>
      </c>
      <c r="T2541" s="99">
        <v>12299.136447123001</v>
      </c>
      <c r="U2541" s="16">
        <v>15260.913656931099</v>
      </c>
      <c r="V2541" s="17">
        <f>gp_need_index[[#This Row],[Normalised weighted population 2028/29]]/gp_need_index[[#This Row],[Registered population 2028/29]]</f>
        <v>1.2408118019132077</v>
      </c>
    </row>
    <row r="2542" spans="1:22" x14ac:dyDescent="0.2">
      <c r="A2542" s="6" t="s">
        <v>4030</v>
      </c>
      <c r="B2542" s="1" t="s">
        <v>8989</v>
      </c>
      <c r="C2542" s="95" t="s">
        <v>6275</v>
      </c>
      <c r="D2542" s="95" t="s">
        <v>6275</v>
      </c>
      <c r="E2542" s="95" t="s">
        <v>6652</v>
      </c>
      <c r="F2542" s="95" t="s">
        <v>6276</v>
      </c>
      <c r="G2542" s="95" t="s">
        <v>6276</v>
      </c>
      <c r="H2542" s="61">
        <v>5454.01270850929</v>
      </c>
      <c r="I2542" s="61">
        <v>112.594275588768</v>
      </c>
      <c r="J2542" s="123">
        <v>614090.60996653896</v>
      </c>
      <c r="K2542" s="99">
        <v>13998.416666666701</v>
      </c>
      <c r="L2542" s="16">
        <v>12363.8384870918</v>
      </c>
      <c r="M2542" s="17">
        <f>gp_need_index[[#This Row],[Normalised weighted population (base year)]]/gp_need_index[[#This Row],[Registered population (base year)]]</f>
        <v>0.88323120975051483</v>
      </c>
      <c r="N2542" s="99">
        <v>14162.873511046801</v>
      </c>
      <c r="O2542" s="16">
        <v>12408.527276921701</v>
      </c>
      <c r="P2542" s="17">
        <f>gp_need_index[[#This Row],[Normalised weighted population 2026/27]]/gp_need_index[[#This Row],[Registered population 2026/27]]</f>
        <v>0.87613062894639715</v>
      </c>
      <c r="Q2542" s="99">
        <v>14315.773100418701</v>
      </c>
      <c r="R2542" s="16">
        <v>12452.148164104899</v>
      </c>
      <c r="S2542" s="17">
        <f>gp_need_index[[#This Row],[Normalised weighted population 2027/28]]/gp_need_index[[#This Row],[Registered population 2027/28]]</f>
        <v>0.86982016805929296</v>
      </c>
      <c r="T2542" s="99">
        <v>14480.722068921001</v>
      </c>
      <c r="U2542" s="16">
        <v>12501.818944275599</v>
      </c>
      <c r="V2542" s="17">
        <f>gp_need_index[[#This Row],[Normalised weighted population 2028/29]]/gp_need_index[[#This Row],[Registered population 2028/29]]</f>
        <v>0.86334223423204925</v>
      </c>
    </row>
    <row r="2543" spans="1:22" x14ac:dyDescent="0.2">
      <c r="A2543" s="6" t="s">
        <v>3293</v>
      </c>
      <c r="B2543" s="1" t="s">
        <v>8990</v>
      </c>
      <c r="C2543" s="95" t="s">
        <v>6275</v>
      </c>
      <c r="D2543" s="95" t="s">
        <v>6275</v>
      </c>
      <c r="E2543" s="95" t="s">
        <v>6652</v>
      </c>
      <c r="F2543" s="95" t="s">
        <v>6299</v>
      </c>
      <c r="G2543" s="95" t="s">
        <v>6299</v>
      </c>
      <c r="H2543" s="61">
        <v>5803.3229573567696</v>
      </c>
      <c r="I2543" s="61">
        <v>46.790730953107101</v>
      </c>
      <c r="J2543" s="123">
        <v>271541.72313167102</v>
      </c>
      <c r="K2543" s="99">
        <v>5295.5833333333303</v>
      </c>
      <c r="L2543" s="16">
        <v>5467.1052656048996</v>
      </c>
      <c r="M2543" s="17">
        <f>gp_need_index[[#This Row],[Normalised weighted population (base year)]]/gp_need_index[[#This Row],[Registered population (base year)]]</f>
        <v>1.032389620080552</v>
      </c>
      <c r="N2543" s="99">
        <v>5321.4646094633999</v>
      </c>
      <c r="O2543" s="16">
        <v>5486.8659829943699</v>
      </c>
      <c r="P2543" s="17">
        <f>gp_need_index[[#This Row],[Normalised weighted population 2026/27]]/gp_need_index[[#This Row],[Registered population 2026/27]]</f>
        <v>1.0310819268133118</v>
      </c>
      <c r="Q2543" s="99">
        <v>5348.9830055186003</v>
      </c>
      <c r="R2543" s="16">
        <v>5506.1544897358899</v>
      </c>
      <c r="S2543" s="17">
        <f>gp_need_index[[#This Row],[Normalised weighted population 2027/28]]/gp_need_index[[#This Row],[Registered population 2027/28]]</f>
        <v>1.0293834330853424</v>
      </c>
      <c r="T2543" s="99">
        <v>5377.4232454786197</v>
      </c>
      <c r="U2543" s="16">
        <v>5528.1181690658505</v>
      </c>
      <c r="V2543" s="17">
        <f>gp_need_index[[#This Row],[Normalised weighted population 2028/29]]/gp_need_index[[#This Row],[Registered population 2028/29]]</f>
        <v>1.0280236307815154</v>
      </c>
    </row>
    <row r="2544" spans="1:22" x14ac:dyDescent="0.2">
      <c r="A2544" s="6" t="s">
        <v>3273</v>
      </c>
      <c r="B2544" s="1" t="s">
        <v>8991</v>
      </c>
      <c r="C2544" s="95" t="s">
        <v>6275</v>
      </c>
      <c r="D2544" s="95" t="s">
        <v>6275</v>
      </c>
      <c r="E2544" s="95" t="s">
        <v>6652</v>
      </c>
      <c r="F2544" s="95" t="s">
        <v>6299</v>
      </c>
      <c r="G2544" s="95" t="s">
        <v>6299</v>
      </c>
      <c r="H2544" s="61">
        <v>5422.8638509114598</v>
      </c>
      <c r="I2544" s="61">
        <v>75.375935957601996</v>
      </c>
      <c r="J2544" s="123">
        <v>408753.43833309697</v>
      </c>
      <c r="K2544" s="99">
        <v>5356.4166666666697</v>
      </c>
      <c r="L2544" s="16">
        <v>8229.6674311128809</v>
      </c>
      <c r="M2544" s="17">
        <f>gp_need_index[[#This Row],[Normalised weighted population (base year)]]/gp_need_index[[#This Row],[Registered population (base year)]]</f>
        <v>1.5364128564393875</v>
      </c>
      <c r="N2544" s="99">
        <v>5375.2562154488996</v>
      </c>
      <c r="O2544" s="16">
        <v>8259.4133614388702</v>
      </c>
      <c r="P2544" s="17">
        <f>gp_need_index[[#This Row],[Normalised weighted population 2026/27]]/gp_need_index[[#This Row],[Registered population 2026/27]]</f>
        <v>1.5365617991753922</v>
      </c>
      <c r="Q2544" s="99">
        <v>5394.0759904321203</v>
      </c>
      <c r="R2544" s="16">
        <v>8288.4484701506408</v>
      </c>
      <c r="S2544" s="17">
        <f>gp_need_index[[#This Row],[Normalised weighted population 2027/28]]/gp_need_index[[#This Row],[Registered population 2027/28]]</f>
        <v>1.5365835566374089</v>
      </c>
      <c r="T2544" s="99">
        <v>5417.2229664269098</v>
      </c>
      <c r="U2544" s="16">
        <v>8321.5105327354504</v>
      </c>
      <c r="V2544" s="17">
        <f>gp_need_index[[#This Row],[Normalised weighted population 2028/29]]/gp_need_index[[#This Row],[Registered population 2028/29]]</f>
        <v>1.5361211056491089</v>
      </c>
    </row>
    <row r="2545" spans="1:22" x14ac:dyDescent="0.2">
      <c r="A2545" s="6" t="s">
        <v>3830</v>
      </c>
      <c r="B2545" s="1" t="s">
        <v>8992</v>
      </c>
      <c r="C2545" s="95" t="s">
        <v>6275</v>
      </c>
      <c r="D2545" s="95" t="s">
        <v>6275</v>
      </c>
      <c r="E2545" s="95" t="s">
        <v>6652</v>
      </c>
      <c r="F2545" s="95" t="s">
        <v>6284</v>
      </c>
      <c r="G2545" s="95" t="s">
        <v>6284</v>
      </c>
      <c r="H2545" s="61">
        <v>5426.7082350324899</v>
      </c>
      <c r="I2545" s="61">
        <v>216.98067046501299</v>
      </c>
      <c r="J2545" s="123">
        <v>1177490.79125536</v>
      </c>
      <c r="K2545" s="99">
        <v>17942.666666666701</v>
      </c>
      <c r="L2545" s="16">
        <v>23707.097498058902</v>
      </c>
      <c r="M2545" s="17">
        <f>gp_need_index[[#This Row],[Normalised weighted population (base year)]]/gp_need_index[[#This Row],[Registered population (base year)]]</f>
        <v>1.3212694600240873</v>
      </c>
      <c r="N2545" s="99">
        <v>17935.972151501599</v>
      </c>
      <c r="O2545" s="16">
        <v>23792.786218327601</v>
      </c>
      <c r="P2545" s="17">
        <f>gp_need_index[[#This Row],[Normalised weighted population 2026/27]]/gp_need_index[[#This Row],[Registered population 2026/27]]</f>
        <v>1.3265400959231346</v>
      </c>
      <c r="Q2545" s="99">
        <v>17934.339322176598</v>
      </c>
      <c r="R2545" s="16">
        <v>23876.427283882</v>
      </c>
      <c r="S2545" s="17">
        <f>gp_need_index[[#This Row],[Normalised weighted population 2027/28]]/gp_need_index[[#This Row],[Registered population 2027/28]]</f>
        <v>1.3313246088947224</v>
      </c>
      <c r="T2545" s="99">
        <v>17961.548780776298</v>
      </c>
      <c r="U2545" s="16">
        <v>23971.668743849299</v>
      </c>
      <c r="V2545" s="17">
        <f>gp_need_index[[#This Row],[Normalised weighted population 2028/29]]/gp_need_index[[#This Row],[Registered population 2028/29]]</f>
        <v>1.3346103410361501</v>
      </c>
    </row>
    <row r="2546" spans="1:22" x14ac:dyDescent="0.2">
      <c r="A2546" s="6" t="s">
        <v>3861</v>
      </c>
      <c r="B2546" s="1" t="s">
        <v>8993</v>
      </c>
      <c r="C2546" s="95" t="s">
        <v>6275</v>
      </c>
      <c r="D2546" s="95" t="s">
        <v>6275</v>
      </c>
      <c r="E2546" s="95" t="s">
        <v>6652</v>
      </c>
      <c r="F2546" s="95" t="s">
        <v>6284</v>
      </c>
      <c r="G2546" s="95" t="s">
        <v>6284</v>
      </c>
      <c r="H2546" s="61">
        <v>5487.7671297034403</v>
      </c>
      <c r="I2546" s="61">
        <v>60.011561631830503</v>
      </c>
      <c r="J2546" s="123">
        <v>329329.47532533202</v>
      </c>
      <c r="K2546" s="99">
        <v>4861.6666666666697</v>
      </c>
      <c r="L2546" s="16">
        <v>6630.5792270345401</v>
      </c>
      <c r="M2546" s="17">
        <f>gp_need_index[[#This Row],[Normalised weighted population (base year)]]/gp_need_index[[#This Row],[Registered population (base year)]]</f>
        <v>1.3638490011041211</v>
      </c>
      <c r="N2546" s="99">
        <v>4855.0881666458599</v>
      </c>
      <c r="O2546" s="16">
        <v>6654.5452924143801</v>
      </c>
      <c r="P2546" s="17">
        <f>gp_need_index[[#This Row],[Normalised weighted population 2026/27]]/gp_need_index[[#This Row],[Registered population 2026/27]]</f>
        <v>1.3706332540221768</v>
      </c>
      <c r="Q2546" s="99">
        <v>4850.8564319102697</v>
      </c>
      <c r="R2546" s="16">
        <v>6677.9386543321498</v>
      </c>
      <c r="S2546" s="17">
        <f>gp_need_index[[#This Row],[Normalised weighted population 2027/28]]/gp_need_index[[#This Row],[Registered population 2027/28]]</f>
        <v>1.3766514734187616</v>
      </c>
      <c r="T2546" s="99">
        <v>4853.5384681846599</v>
      </c>
      <c r="U2546" s="16">
        <v>6704.5765017558497</v>
      </c>
      <c r="V2546" s="17">
        <f>gp_need_index[[#This Row],[Normalised weighted population 2028/29]]/gp_need_index[[#This Row],[Registered population 2028/29]]</f>
        <v>1.3813790795529683</v>
      </c>
    </row>
    <row r="2547" spans="1:22" x14ac:dyDescent="0.2">
      <c r="A2547" s="6" t="s">
        <v>3844</v>
      </c>
      <c r="B2547" s="1" t="s">
        <v>12351</v>
      </c>
      <c r="C2547" s="95" t="s">
        <v>6275</v>
      </c>
      <c r="D2547" s="95" t="s">
        <v>6275</v>
      </c>
      <c r="E2547" s="95" t="s">
        <v>6652</v>
      </c>
      <c r="F2547" s="95" t="s">
        <v>6284</v>
      </c>
      <c r="G2547" s="95" t="s">
        <v>6284</v>
      </c>
      <c r="H2547" s="61">
        <v>5473.7661293784304</v>
      </c>
      <c r="I2547" s="61">
        <v>98.620381671024205</v>
      </c>
      <c r="J2547" s="123">
        <v>539824.90485722595</v>
      </c>
      <c r="K2547" s="99">
        <v>9546.3333333333303</v>
      </c>
      <c r="L2547" s="16">
        <v>10868.6044480116</v>
      </c>
      <c r="M2547" s="17">
        <f>gp_need_index[[#This Row],[Normalised weighted population (base year)]]/gp_need_index[[#This Row],[Registered population (base year)]]</f>
        <v>1.1385108887892319</v>
      </c>
      <c r="N2547" s="99">
        <v>9552.9587917964891</v>
      </c>
      <c r="O2547" s="16">
        <v>10907.888751217901</v>
      </c>
      <c r="P2547" s="17">
        <f>gp_need_index[[#This Row],[Normalised weighted population 2026/27]]/gp_need_index[[#This Row],[Registered population 2026/27]]</f>
        <v>1.1418335396343324</v>
      </c>
      <c r="Q2547" s="99">
        <v>9560.0372532405108</v>
      </c>
      <c r="R2547" s="16">
        <v>10946.234299727001</v>
      </c>
      <c r="S2547" s="17">
        <f>gp_need_index[[#This Row],[Normalised weighted population 2027/28]]/gp_need_index[[#This Row],[Registered population 2027/28]]</f>
        <v>1.1449991260250183</v>
      </c>
      <c r="T2547" s="99">
        <v>9582.53612940723</v>
      </c>
      <c r="U2547" s="16">
        <v>10989.8980909406</v>
      </c>
      <c r="V2547" s="17">
        <f>gp_need_index[[#This Row],[Normalised weighted population 2028/29]]/gp_need_index[[#This Row],[Registered population 2028/29]]</f>
        <v>1.1468673785861769</v>
      </c>
    </row>
    <row r="2548" spans="1:22" x14ac:dyDescent="0.2">
      <c r="A2548" s="6" t="s">
        <v>4041</v>
      </c>
      <c r="B2548" s="1" t="s">
        <v>8994</v>
      </c>
      <c r="C2548" s="95" t="s">
        <v>6275</v>
      </c>
      <c r="D2548" s="95" t="s">
        <v>6275</v>
      </c>
      <c r="E2548" s="95" t="s">
        <v>6652</v>
      </c>
      <c r="F2548" s="95" t="s">
        <v>6276</v>
      </c>
      <c r="G2548" s="95" t="s">
        <v>6276</v>
      </c>
      <c r="H2548" s="61">
        <v>5423.9237905648997</v>
      </c>
      <c r="I2548" s="61">
        <v>16.7942925275246</v>
      </c>
      <c r="J2548" s="123">
        <v>91090.9627857468</v>
      </c>
      <c r="K2548" s="99">
        <v>2188.8333333333298</v>
      </c>
      <c r="L2548" s="16">
        <v>1833.9866026904999</v>
      </c>
      <c r="M2548" s="17">
        <f>gp_need_index[[#This Row],[Normalised weighted population (base year)]]/gp_need_index[[#This Row],[Registered population (base year)]]</f>
        <v>0.83788316577651845</v>
      </c>
      <c r="N2548" s="99">
        <v>2224.8332513116702</v>
      </c>
      <c r="O2548" s="16">
        <v>1840.61550211554</v>
      </c>
      <c r="P2548" s="17">
        <f>gp_need_index[[#This Row],[Normalised weighted population 2026/27]]/gp_need_index[[#This Row],[Registered population 2026/27]]</f>
        <v>0.82730492320284621</v>
      </c>
      <c r="Q2548" s="99">
        <v>2260.6397946033298</v>
      </c>
      <c r="R2548" s="16">
        <v>1847.08599449337</v>
      </c>
      <c r="S2548" s="17">
        <f>gp_need_index[[#This Row],[Normalised weighted population 2027/28]]/gp_need_index[[#This Row],[Registered population 2027/28]]</f>
        <v>0.81706338130594336</v>
      </c>
      <c r="T2548" s="99">
        <v>2297.8525094557599</v>
      </c>
      <c r="U2548" s="16">
        <v>1854.4538960939401</v>
      </c>
      <c r="V2548" s="17">
        <f>gp_need_index[[#This Row],[Normalised weighted population 2028/29]]/gp_need_index[[#This Row],[Registered population 2028/29]]</f>
        <v>0.8070378270418942</v>
      </c>
    </row>
    <row r="2549" spans="1:22" x14ac:dyDescent="0.2">
      <c r="A2549" s="6" t="s">
        <v>4017</v>
      </c>
      <c r="B2549" s="1" t="s">
        <v>8995</v>
      </c>
      <c r="C2549" s="95" t="s">
        <v>6275</v>
      </c>
      <c r="D2549" s="95" t="s">
        <v>6275</v>
      </c>
      <c r="E2549" s="95" t="s">
        <v>6652</v>
      </c>
      <c r="F2549" s="95" t="s">
        <v>6276</v>
      </c>
      <c r="G2549" s="95" t="s">
        <v>6276</v>
      </c>
      <c r="H2549" s="61">
        <v>5465.0920389800604</v>
      </c>
      <c r="I2549" s="61">
        <v>2.7342526557611602</v>
      </c>
      <c r="J2549" s="123">
        <v>14942.942421560399</v>
      </c>
      <c r="K2549" s="99">
        <v>1104.9166666666699</v>
      </c>
      <c r="L2549" s="16">
        <v>300.85483090541499</v>
      </c>
      <c r="M2549" s="17">
        <f>gp_need_index[[#This Row],[Normalised weighted population (base year)]]/gp_need_index[[#This Row],[Registered population (base year)]]</f>
        <v>0.27228734978995167</v>
      </c>
      <c r="N2549" s="99">
        <v>1124.6469216687001</v>
      </c>
      <c r="O2549" s="16">
        <v>301.94226328506602</v>
      </c>
      <c r="P2549" s="17">
        <f>gp_need_index[[#This Row],[Normalised weighted population 2026/27]]/gp_need_index[[#This Row],[Registered population 2026/27]]</f>
        <v>0.2684773838504424</v>
      </c>
      <c r="Q2549" s="99">
        <v>1142.7607947956899</v>
      </c>
      <c r="R2549" s="16">
        <v>303.00370991032997</v>
      </c>
      <c r="S2549" s="17">
        <f>gp_need_index[[#This Row],[Normalised weighted population 2027/28]]/gp_need_index[[#This Row],[Registered population 2027/28]]</f>
        <v>0.26515059957451809</v>
      </c>
      <c r="T2549" s="99">
        <v>1160.91633885595</v>
      </c>
      <c r="U2549" s="16">
        <v>304.212371296904</v>
      </c>
      <c r="V2549" s="17">
        <f>gp_need_index[[#This Row],[Normalised weighted population 2028/29]]/gp_need_index[[#This Row],[Registered population 2028/29]]</f>
        <v>0.26204504245042898</v>
      </c>
    </row>
    <row r="2550" spans="1:22" x14ac:dyDescent="0.2">
      <c r="A2550" s="6" t="s">
        <v>3831</v>
      </c>
      <c r="B2550" s="1" t="s">
        <v>8996</v>
      </c>
      <c r="C2550" s="95" t="s">
        <v>6275</v>
      </c>
      <c r="D2550" s="95" t="s">
        <v>6275</v>
      </c>
      <c r="E2550" s="95" t="s">
        <v>6652</v>
      </c>
      <c r="F2550" s="95" t="s">
        <v>6284</v>
      </c>
      <c r="G2550" s="95" t="s">
        <v>6284</v>
      </c>
      <c r="H2550" s="61">
        <v>5465.4557241586499</v>
      </c>
      <c r="I2550" s="61">
        <v>87.088514176126296</v>
      </c>
      <c r="J2550" s="123">
        <v>475978.41831238102</v>
      </c>
      <c r="K2550" s="99">
        <v>8415.5</v>
      </c>
      <c r="L2550" s="16">
        <v>9583.1465126561507</v>
      </c>
      <c r="M2550" s="17">
        <f>gp_need_index[[#This Row],[Normalised weighted population (base year)]]/gp_need_index[[#This Row],[Registered population (base year)]]</f>
        <v>1.1387495113369557</v>
      </c>
      <c r="N2550" s="99">
        <v>8409.8458324865605</v>
      </c>
      <c r="O2550" s="16">
        <v>9617.7845598014701</v>
      </c>
      <c r="P2550" s="17">
        <f>gp_need_index[[#This Row],[Normalised weighted population 2026/27]]/gp_need_index[[#This Row],[Registered population 2026/27]]</f>
        <v>1.1436338728884587</v>
      </c>
      <c r="Q2550" s="99">
        <v>8408.2373796406991</v>
      </c>
      <c r="R2550" s="16">
        <v>9651.5948811935395</v>
      </c>
      <c r="S2550" s="17">
        <f>gp_need_index[[#This Row],[Normalised weighted population 2027/28]]/gp_need_index[[#This Row],[Registered population 2027/28]]</f>
        <v>1.1478737392171452</v>
      </c>
      <c r="T2550" s="99">
        <v>8416.9628397161305</v>
      </c>
      <c r="U2550" s="16">
        <v>9690.0944429817901</v>
      </c>
      <c r="V2550" s="17">
        <f>gp_need_index[[#This Row],[Normalised weighted population 2028/29]]/gp_need_index[[#This Row],[Registered population 2028/29]]</f>
        <v>1.1512578381905505</v>
      </c>
    </row>
    <row r="2551" spans="1:22" x14ac:dyDescent="0.2">
      <c r="A2551" s="6" t="s">
        <v>3847</v>
      </c>
      <c r="B2551" s="1" t="s">
        <v>8997</v>
      </c>
      <c r="C2551" s="95" t="s">
        <v>6275</v>
      </c>
      <c r="D2551" s="95" t="s">
        <v>6275</v>
      </c>
      <c r="E2551" s="95" t="s">
        <v>6652</v>
      </c>
      <c r="F2551" s="95" t="s">
        <v>6284</v>
      </c>
      <c r="G2551" s="95" t="s">
        <v>6284</v>
      </c>
      <c r="H2551" s="61">
        <v>5356.4787785456701</v>
      </c>
      <c r="I2551" s="61">
        <v>55.011022088609998</v>
      </c>
      <c r="J2551" s="123">
        <v>294665.37240374699</v>
      </c>
      <c r="K2551" s="99">
        <v>5221.1666666666697</v>
      </c>
      <c r="L2551" s="16">
        <v>5932.66695990875</v>
      </c>
      <c r="M2551" s="17">
        <f>gp_need_index[[#This Row],[Normalised weighted population (base year)]]/gp_need_index[[#This Row],[Registered population (base year)]]</f>
        <v>1.136272281401107</v>
      </c>
      <c r="N2551" s="99">
        <v>5215.1263448877098</v>
      </c>
      <c r="O2551" s="16">
        <v>5954.1104385807503</v>
      </c>
      <c r="P2551" s="17">
        <f>gp_need_index[[#This Row],[Normalised weighted population 2026/27]]/gp_need_index[[#This Row],[Registered population 2026/27]]</f>
        <v>1.1417001324267921</v>
      </c>
      <c r="Q2551" s="99">
        <v>5208.5053353397598</v>
      </c>
      <c r="R2551" s="16">
        <v>5975.0414946135197</v>
      </c>
      <c r="S2551" s="17">
        <f>gp_need_index[[#This Row],[Normalised weighted population 2027/28]]/gp_need_index[[#This Row],[Registered population 2027/28]]</f>
        <v>1.1471700823790665</v>
      </c>
      <c r="T2551" s="99">
        <v>5210.9221249746197</v>
      </c>
      <c r="U2551" s="16">
        <v>5998.8755326187302</v>
      </c>
      <c r="V2551" s="17">
        <f>gp_need_index[[#This Row],[Normalised weighted population 2028/29]]/gp_need_index[[#This Row],[Registered population 2028/29]]</f>
        <v>1.1512118946985699</v>
      </c>
    </row>
    <row r="2552" spans="1:22" x14ac:dyDescent="0.2">
      <c r="A2552" s="6" t="s">
        <v>3858</v>
      </c>
      <c r="B2552" s="1" t="s">
        <v>8998</v>
      </c>
      <c r="C2552" s="95" t="s">
        <v>6275</v>
      </c>
      <c r="D2552" s="95" t="s">
        <v>6275</v>
      </c>
      <c r="E2552" s="95" t="s">
        <v>6652</v>
      </c>
      <c r="F2552" s="95" t="s">
        <v>6284</v>
      </c>
      <c r="G2552" s="95" t="s">
        <v>6284</v>
      </c>
      <c r="H2552" s="61">
        <v>5286.1153428819398</v>
      </c>
      <c r="I2552" s="61">
        <v>40.055870203129402</v>
      </c>
      <c r="J2552" s="123">
        <v>211739.95005325001</v>
      </c>
      <c r="K2552" s="99">
        <v>4217.4166666666697</v>
      </c>
      <c r="L2552" s="16">
        <v>4263.0818664788303</v>
      </c>
      <c r="M2552" s="17">
        <f>gp_need_index[[#This Row],[Normalised weighted population (base year)]]/gp_need_index[[#This Row],[Registered population (base year)]]</f>
        <v>1.0108277657678659</v>
      </c>
      <c r="N2552" s="99">
        <v>4220.9449694566702</v>
      </c>
      <c r="O2552" s="16">
        <v>4278.4906709336601</v>
      </c>
      <c r="P2552" s="17">
        <f>gp_need_index[[#This Row],[Normalised weighted population 2026/27]]/gp_need_index[[#This Row],[Registered population 2026/27]]</f>
        <v>1.0136333692794857</v>
      </c>
      <c r="Q2552" s="99">
        <v>4224.1772662706198</v>
      </c>
      <c r="R2552" s="16">
        <v>4293.5312599339404</v>
      </c>
      <c r="S2552" s="17">
        <f>gp_need_index[[#This Row],[Normalised weighted population 2027/28]]/gp_need_index[[#This Row],[Registered population 2027/28]]</f>
        <v>1.0164183435712089</v>
      </c>
      <c r="T2552" s="99">
        <v>4235.0032802902897</v>
      </c>
      <c r="U2552" s="16">
        <v>4310.6578668902403</v>
      </c>
      <c r="V2552" s="17">
        <f>gp_need_index[[#This Row],[Normalised weighted population 2028/29]]/gp_need_index[[#This Row],[Registered population 2028/29]]</f>
        <v>1.0178641152303345</v>
      </c>
    </row>
    <row r="2553" spans="1:22" x14ac:dyDescent="0.2">
      <c r="A2553" s="6" t="s">
        <v>3864</v>
      </c>
      <c r="B2553" s="1" t="s">
        <v>12731</v>
      </c>
      <c r="C2553" s="95" t="s">
        <v>6275</v>
      </c>
      <c r="D2553" s="95" t="s">
        <v>6275</v>
      </c>
      <c r="E2553" s="95" t="s">
        <v>6652</v>
      </c>
      <c r="F2553" s="95" t="s">
        <v>6284</v>
      </c>
      <c r="G2553" s="95" t="s">
        <v>6284</v>
      </c>
      <c r="H2553" s="61">
        <v>5376.5208458533698</v>
      </c>
      <c r="I2553" s="61">
        <v>26.5224571289361</v>
      </c>
      <c r="J2553" s="123">
        <v>142598.543636977</v>
      </c>
      <c r="K2553" s="99">
        <v>2244.25</v>
      </c>
      <c r="L2553" s="16">
        <v>2871.0182722353802</v>
      </c>
      <c r="M2553" s="17">
        <f>gp_need_index[[#This Row],[Normalised weighted population (base year)]]/gp_need_index[[#This Row],[Registered population (base year)]]</f>
        <v>1.2792773854229165</v>
      </c>
      <c r="N2553" s="99">
        <v>2246.1294936106201</v>
      </c>
      <c r="O2553" s="16">
        <v>2881.3954970996301</v>
      </c>
      <c r="P2553" s="17">
        <f>gp_need_index[[#This Row],[Normalised weighted population 2026/27]]/gp_need_index[[#This Row],[Registered population 2026/27]]</f>
        <v>1.2828269720406142</v>
      </c>
      <c r="Q2553" s="99">
        <v>2249.0533628933999</v>
      </c>
      <c r="R2553" s="16">
        <v>2891.5247433110399</v>
      </c>
      <c r="S2553" s="17">
        <f>gp_need_index[[#This Row],[Normalised weighted population 2027/28]]/gp_need_index[[#This Row],[Registered population 2027/28]]</f>
        <v>1.2856630220596912</v>
      </c>
      <c r="T2553" s="99">
        <v>2255.79913607955</v>
      </c>
      <c r="U2553" s="16">
        <v>2903.0588407206101</v>
      </c>
      <c r="V2553" s="17">
        <f>gp_need_index[[#This Row],[Normalised weighted population 2028/29]]/gp_need_index[[#This Row],[Registered population 2028/29]]</f>
        <v>1.2869314445105962</v>
      </c>
    </row>
    <row r="2554" spans="1:22" x14ac:dyDescent="0.2">
      <c r="A2554" s="6" t="s">
        <v>4044</v>
      </c>
      <c r="B2554" s="1" t="s">
        <v>8999</v>
      </c>
      <c r="C2554" s="95" t="s">
        <v>6275</v>
      </c>
      <c r="D2554" s="95" t="s">
        <v>6275</v>
      </c>
      <c r="E2554" s="95" t="s">
        <v>6652</v>
      </c>
      <c r="F2554" s="95" t="s">
        <v>6276</v>
      </c>
      <c r="G2554" s="95" t="s">
        <v>6276</v>
      </c>
      <c r="H2554" s="61">
        <v>5393.4841861365003</v>
      </c>
      <c r="I2554" s="61">
        <v>234.82789351041799</v>
      </c>
      <c r="J2554" s="123">
        <v>1266540.5301121799</v>
      </c>
      <c r="K2554" s="99">
        <v>27306.083333333299</v>
      </c>
      <c r="L2554" s="16">
        <v>25499.986968561501</v>
      </c>
      <c r="M2554" s="17">
        <f>gp_need_index[[#This Row],[Normalised weighted population (base year)]]/gp_need_index[[#This Row],[Registered population (base year)]]</f>
        <v>0.93385736274498787</v>
      </c>
      <c r="N2554" s="99">
        <v>27627.482037142301</v>
      </c>
      <c r="O2554" s="16">
        <v>25592.156043682699</v>
      </c>
      <c r="P2554" s="17">
        <f>gp_need_index[[#This Row],[Normalised weighted population 2026/27]]/gp_need_index[[#This Row],[Registered population 2026/27]]</f>
        <v>0.92632966005648587</v>
      </c>
      <c r="Q2554" s="99">
        <v>27923.268340308201</v>
      </c>
      <c r="R2554" s="16">
        <v>25682.122606727698</v>
      </c>
      <c r="S2554" s="17">
        <f>gp_need_index[[#This Row],[Normalised weighted population 2027/28]]/gp_need_index[[#This Row],[Registered population 2027/28]]</f>
        <v>0.91973913274524055</v>
      </c>
      <c r="T2554" s="99">
        <v>28240.282965633702</v>
      </c>
      <c r="U2554" s="16">
        <v>25784.566863694799</v>
      </c>
      <c r="V2554" s="17">
        <f>gp_need_index[[#This Row],[Normalised weighted population 2028/29]]/gp_need_index[[#This Row],[Registered population 2028/29]]</f>
        <v>0.9130420858414442</v>
      </c>
    </row>
    <row r="2555" spans="1:22" x14ac:dyDescent="0.2">
      <c r="A2555" s="6" t="s">
        <v>3860</v>
      </c>
      <c r="B2555" s="1" t="s">
        <v>9000</v>
      </c>
      <c r="C2555" s="95" t="s">
        <v>6275</v>
      </c>
      <c r="D2555" s="95" t="s">
        <v>6275</v>
      </c>
      <c r="E2555" s="95" t="s">
        <v>6652</v>
      </c>
      <c r="F2555" s="95" t="s">
        <v>6284</v>
      </c>
      <c r="G2555" s="95" t="s">
        <v>6284</v>
      </c>
      <c r="H2555" s="61">
        <v>5464.6199170722302</v>
      </c>
      <c r="I2555" s="61">
        <v>299.120247406337</v>
      </c>
      <c r="J2555" s="123">
        <v>1634578.4615762399</v>
      </c>
      <c r="K2555" s="99">
        <v>24764.333333333299</v>
      </c>
      <c r="L2555" s="16">
        <v>32909.905745845797</v>
      </c>
      <c r="M2555" s="17">
        <f>gp_need_index[[#This Row],[Normalised weighted population (base year)]]/gp_need_index[[#This Row],[Registered population (base year)]]</f>
        <v>1.3289235491572224</v>
      </c>
      <c r="N2555" s="99">
        <v>24714.563730153899</v>
      </c>
      <c r="O2555" s="16">
        <v>33028.857789964801</v>
      </c>
      <c r="P2555" s="17">
        <f>gp_need_index[[#This Row],[Normalised weighted population 2026/27]]/gp_need_index[[#This Row],[Registered population 2026/27]]</f>
        <v>1.3364127382781492</v>
      </c>
      <c r="Q2555" s="99">
        <v>24669.053020924701</v>
      </c>
      <c r="R2555" s="16">
        <v>33144.9673045987</v>
      </c>
      <c r="S2555" s="17">
        <f>gp_need_index[[#This Row],[Normalised weighted population 2027/28]]/gp_need_index[[#This Row],[Registered population 2027/28]]</f>
        <v>1.3435849068257539</v>
      </c>
      <c r="T2555" s="99">
        <v>24682.798555889502</v>
      </c>
      <c r="U2555" s="16">
        <v>33277.1803463209</v>
      </c>
      <c r="V2555" s="17">
        <f>gp_need_index[[#This Row],[Normalised weighted population 2028/29]]/gp_need_index[[#This Row],[Registered population 2028/29]]</f>
        <v>1.3481931666286162</v>
      </c>
    </row>
    <row r="2556" spans="1:22" x14ac:dyDescent="0.2">
      <c r="A2556" s="6" t="s">
        <v>3454</v>
      </c>
      <c r="B2556" s="1" t="s">
        <v>9001</v>
      </c>
      <c r="C2556" s="95" t="s">
        <v>6270</v>
      </c>
      <c r="D2556" s="95" t="s">
        <v>12677</v>
      </c>
      <c r="E2556" s="95" t="s">
        <v>6652</v>
      </c>
      <c r="F2556" s="95" t="s">
        <v>6301</v>
      </c>
      <c r="G2556" s="95" t="s">
        <v>6301</v>
      </c>
      <c r="H2556" s="61">
        <v>5384.1490976067998</v>
      </c>
      <c r="I2556" s="61">
        <v>988.273134037207</v>
      </c>
      <c r="J2556" s="123">
        <v>5321009.9028154695</v>
      </c>
      <c r="K2556" s="99">
        <v>93701.25</v>
      </c>
      <c r="L2556" s="16">
        <v>107130.944454942</v>
      </c>
      <c r="M2556" s="17">
        <f>gp_need_index[[#This Row],[Normalised weighted population (base year)]]/gp_need_index[[#This Row],[Registered population (base year)]]</f>
        <v>1.1433246029795974</v>
      </c>
      <c r="N2556" s="99">
        <v>93311.314483761802</v>
      </c>
      <c r="O2556" s="16">
        <v>107518.166616249</v>
      </c>
      <c r="P2556" s="17">
        <f>gp_need_index[[#This Row],[Normalised weighted population 2026/27]]/gp_need_index[[#This Row],[Registered population 2026/27]]</f>
        <v>1.1522521916134778</v>
      </c>
      <c r="Q2556" s="99">
        <v>92943.420672268796</v>
      </c>
      <c r="R2556" s="16">
        <v>107896.135549342</v>
      </c>
      <c r="S2556" s="17">
        <f>gp_need_index[[#This Row],[Normalised weighted population 2027/28]]/gp_need_index[[#This Row],[Registered population 2027/28]]</f>
        <v>1.1608797564036137</v>
      </c>
      <c r="T2556" s="99">
        <v>92647.411260975205</v>
      </c>
      <c r="U2556" s="16">
        <v>108326.52596547799</v>
      </c>
      <c r="V2556" s="17">
        <f>gp_need_index[[#This Row],[Normalised weighted population 2028/29]]/gp_need_index[[#This Row],[Registered population 2028/29]]</f>
        <v>1.1692342450922546</v>
      </c>
    </row>
    <row r="2557" spans="1:22" x14ac:dyDescent="0.2">
      <c r="A2557" s="6" t="s">
        <v>3447</v>
      </c>
      <c r="B2557" s="1" t="s">
        <v>9002</v>
      </c>
      <c r="C2557" s="95" t="s">
        <v>6270</v>
      </c>
      <c r="D2557" s="95" t="s">
        <v>12677</v>
      </c>
      <c r="E2557" s="95" t="s">
        <v>6652</v>
      </c>
      <c r="F2557" s="95" t="s">
        <v>6301</v>
      </c>
      <c r="G2557" s="95" t="s">
        <v>6301</v>
      </c>
      <c r="H2557" s="61">
        <v>5436.1949990354897</v>
      </c>
      <c r="I2557" s="61">
        <v>117.71105916392</v>
      </c>
      <c r="J2557" s="123">
        <v>639900.271158071</v>
      </c>
      <c r="K2557" s="99">
        <v>12580.5</v>
      </c>
      <c r="L2557" s="16">
        <v>12883.4792000414</v>
      </c>
      <c r="M2557" s="17">
        <f>gp_need_index[[#This Row],[Normalised weighted population (base year)]]/gp_need_index[[#This Row],[Registered population (base year)]]</f>
        <v>1.0240832399381106</v>
      </c>
      <c r="N2557" s="99">
        <v>12537.3235850563</v>
      </c>
      <c r="O2557" s="16">
        <v>12930.0462184354</v>
      </c>
      <c r="P2557" s="17">
        <f>gp_need_index[[#This Row],[Normalised weighted population 2026/27]]/gp_need_index[[#This Row],[Registered population 2026/27]]</f>
        <v>1.0313242799162654</v>
      </c>
      <c r="Q2557" s="99">
        <v>12497.131532060799</v>
      </c>
      <c r="R2557" s="16">
        <v>12975.5004512207</v>
      </c>
      <c r="S2557" s="17">
        <f>gp_need_index[[#This Row],[Normalised weighted population 2027/28]]/gp_need_index[[#This Row],[Registered population 2027/28]]</f>
        <v>1.0382782975383325</v>
      </c>
      <c r="T2557" s="99">
        <v>12465.230265993199</v>
      </c>
      <c r="U2557" s="16">
        <v>13027.258848408301</v>
      </c>
      <c r="V2557" s="17">
        <f>gp_need_index[[#This Row],[Normalised weighted population 2028/29]]/gp_need_index[[#This Row],[Registered population 2028/29]]</f>
        <v>1.0450877015844937</v>
      </c>
    </row>
    <row r="2558" spans="1:22" x14ac:dyDescent="0.2">
      <c r="A2558" s="6" t="s">
        <v>3577</v>
      </c>
      <c r="B2558" s="1" t="s">
        <v>9003</v>
      </c>
      <c r="C2558" s="95" t="s">
        <v>6270</v>
      </c>
      <c r="D2558" s="95" t="s">
        <v>12677</v>
      </c>
      <c r="E2558" s="95" t="s">
        <v>6652</v>
      </c>
      <c r="F2558" s="95" t="s">
        <v>6297</v>
      </c>
      <c r="G2558" s="95" t="s">
        <v>6297</v>
      </c>
      <c r="H2558" s="61">
        <v>5456.3957778468302</v>
      </c>
      <c r="I2558" s="61">
        <v>133.88377004698401</v>
      </c>
      <c r="J2558" s="123">
        <v>730522.83760657802</v>
      </c>
      <c r="K2558" s="99">
        <v>16828.75</v>
      </c>
      <c r="L2558" s="16">
        <v>14708.035310606499</v>
      </c>
      <c r="M2558" s="17">
        <f>gp_need_index[[#This Row],[Normalised weighted population (base year)]]/gp_need_index[[#This Row],[Registered population (base year)]]</f>
        <v>0.87398263748683058</v>
      </c>
      <c r="N2558" s="99">
        <v>16785.113301357302</v>
      </c>
      <c r="O2558" s="16">
        <v>14761.197142143899</v>
      </c>
      <c r="P2558" s="17">
        <f>gp_need_index[[#This Row],[Normalised weighted population 2026/27]]/gp_need_index[[#This Row],[Registered population 2026/27]]</f>
        <v>0.87942195427124459</v>
      </c>
      <c r="Q2558" s="99">
        <v>16748.420558796901</v>
      </c>
      <c r="R2558" s="16">
        <v>14813.0885955659</v>
      </c>
      <c r="S2558" s="17">
        <f>gp_need_index[[#This Row],[Normalised weighted population 2027/28]]/gp_need_index[[#This Row],[Registered population 2027/28]]</f>
        <v>0.88444689716043157</v>
      </c>
      <c r="T2558" s="99">
        <v>16734.130145004401</v>
      </c>
      <c r="U2558" s="16">
        <v>14872.177008069701</v>
      </c>
      <c r="V2558" s="17">
        <f>gp_need_index[[#This Row],[Normalised weighted population 2028/29]]/gp_need_index[[#This Row],[Registered population 2028/29]]</f>
        <v>0.8887331985110356</v>
      </c>
    </row>
    <row r="2559" spans="1:22" x14ac:dyDescent="0.2">
      <c r="A2559" s="6" t="s">
        <v>3568</v>
      </c>
      <c r="B2559" s="1" t="s">
        <v>9004</v>
      </c>
      <c r="C2559" s="95" t="s">
        <v>6270</v>
      </c>
      <c r="D2559" s="95" t="s">
        <v>12677</v>
      </c>
      <c r="E2559" s="95" t="s">
        <v>6652</v>
      </c>
      <c r="F2559" s="95" t="s">
        <v>6297</v>
      </c>
      <c r="G2559" s="95" t="s">
        <v>6297</v>
      </c>
      <c r="H2559" s="61">
        <v>5484.0900719684096</v>
      </c>
      <c r="I2559" s="61">
        <v>90.455966536077497</v>
      </c>
      <c r="J2559" s="123">
        <v>496068.66803080903</v>
      </c>
      <c r="K2559" s="99">
        <v>12051</v>
      </c>
      <c r="L2559" s="16">
        <v>9987.6350338167595</v>
      </c>
      <c r="M2559" s="17">
        <f>gp_need_index[[#This Row],[Normalised weighted population (base year)]]/gp_need_index[[#This Row],[Registered population (base year)]]</f>
        <v>0.82878060192654213</v>
      </c>
      <c r="N2559" s="99">
        <v>12027.250197364499</v>
      </c>
      <c r="O2559" s="16">
        <v>10023.735094763801</v>
      </c>
      <c r="P2559" s="17">
        <f>gp_need_index[[#This Row],[Normalised weighted population 2026/27]]/gp_need_index[[#This Row],[Registered population 2026/27]]</f>
        <v>0.83341868924954066</v>
      </c>
      <c r="Q2559" s="99">
        <v>12007.443922820999</v>
      </c>
      <c r="R2559" s="16">
        <v>10058.9724930436</v>
      </c>
      <c r="S2559" s="17">
        <f>gp_need_index[[#This Row],[Normalised weighted population 2027/28]]/gp_need_index[[#This Row],[Registered population 2027/28]]</f>
        <v>0.83772804251251254</v>
      </c>
      <c r="T2559" s="99">
        <v>12003.9249716709</v>
      </c>
      <c r="U2559" s="16">
        <v>10099.097056682</v>
      </c>
      <c r="V2559" s="17">
        <f>gp_need_index[[#This Row],[Normalised weighted population 2028/29]]/gp_need_index[[#This Row],[Registered population 2028/29]]</f>
        <v>0.84131624285521045</v>
      </c>
    </row>
    <row r="2560" spans="1:22" x14ac:dyDescent="0.2">
      <c r="A2560" s="6" t="s">
        <v>3429</v>
      </c>
      <c r="B2560" s="1" t="s">
        <v>9005</v>
      </c>
      <c r="C2560" s="95" t="s">
        <v>6270</v>
      </c>
      <c r="D2560" s="95" t="s">
        <v>12677</v>
      </c>
      <c r="E2560" s="95" t="s">
        <v>6652</v>
      </c>
      <c r="F2560" s="95" t="s">
        <v>6301</v>
      </c>
      <c r="G2560" s="95" t="s">
        <v>6301</v>
      </c>
      <c r="H2560" s="61">
        <v>5389.9195867800199</v>
      </c>
      <c r="I2560" s="61">
        <v>39.423832250224201</v>
      </c>
      <c r="J2560" s="123">
        <v>212491.28563141401</v>
      </c>
      <c r="K2560" s="99">
        <v>4569.9166666666697</v>
      </c>
      <c r="L2560" s="16">
        <v>4278.2089366330702</v>
      </c>
      <c r="M2560" s="17">
        <f>gp_need_index[[#This Row],[Normalised weighted population (base year)]]/gp_need_index[[#This Row],[Registered population (base year)]]</f>
        <v>0.93616782289240885</v>
      </c>
      <c r="N2560" s="99">
        <v>4558.5956599617903</v>
      </c>
      <c r="O2560" s="16">
        <v>4293.6724175105601</v>
      </c>
      <c r="P2560" s="17">
        <f>gp_need_index[[#This Row],[Normalised weighted population 2026/27]]/gp_need_index[[#This Row],[Registered population 2026/27]]</f>
        <v>0.94188490004102476</v>
      </c>
      <c r="Q2560" s="99">
        <v>4547.6097037531599</v>
      </c>
      <c r="R2560" s="16">
        <v>4308.7663763620603</v>
      </c>
      <c r="S2560" s="17">
        <f>gp_need_index[[#This Row],[Normalised weighted population 2027/28]]/gp_need_index[[#This Row],[Registered population 2027/28]]</f>
        <v>0.94747936983378733</v>
      </c>
      <c r="T2560" s="99">
        <v>4540.8716114522304</v>
      </c>
      <c r="U2560" s="16">
        <v>4325.9537551714602</v>
      </c>
      <c r="V2560" s="17">
        <f>gp_need_index[[#This Row],[Normalised weighted population 2028/29]]/gp_need_index[[#This Row],[Registered population 2028/29]]</f>
        <v>0.95267035171425241</v>
      </c>
    </row>
    <row r="2561" spans="1:22" x14ac:dyDescent="0.2">
      <c r="A2561" s="6" t="s">
        <v>3571</v>
      </c>
      <c r="B2561" s="1" t="s">
        <v>9006</v>
      </c>
      <c r="C2561" s="95" t="s">
        <v>6270</v>
      </c>
      <c r="D2561" s="95" t="s">
        <v>12677</v>
      </c>
      <c r="E2561" s="95" t="s">
        <v>6652</v>
      </c>
      <c r="F2561" s="95" t="s">
        <v>6297</v>
      </c>
      <c r="G2561" s="95" t="s">
        <v>6297</v>
      </c>
      <c r="H2561" s="61">
        <v>5484.6904006231398</v>
      </c>
      <c r="I2561" s="61">
        <v>75.653817536452607</v>
      </c>
      <c r="J2561" s="123">
        <v>414937.76681267598</v>
      </c>
      <c r="K2561" s="99">
        <v>9455.5833333333303</v>
      </c>
      <c r="L2561" s="16">
        <v>8354.1800636652697</v>
      </c>
      <c r="M2561" s="17">
        <f>gp_need_index[[#This Row],[Normalised weighted population (base year)]]/gp_need_index[[#This Row],[Registered population (base year)]]</f>
        <v>0.88351821026362964</v>
      </c>
      <c r="N2561" s="99">
        <v>9422.6571632558407</v>
      </c>
      <c r="O2561" s="16">
        <v>8384.3760418362799</v>
      </c>
      <c r="P2561" s="17">
        <f>gp_need_index[[#This Row],[Normalised weighted population 2026/27]]/gp_need_index[[#This Row],[Registered population 2026/27]]</f>
        <v>0.88981015615548509</v>
      </c>
      <c r="Q2561" s="99">
        <v>9391.5191855719695</v>
      </c>
      <c r="R2561" s="16">
        <v>8413.8504438551499</v>
      </c>
      <c r="S2561" s="17">
        <f>gp_need_index[[#This Row],[Normalised weighted population 2027/28]]/gp_need_index[[#This Row],[Registered population 2027/28]]</f>
        <v>0.89589876542883551</v>
      </c>
      <c r="T2561" s="99">
        <v>9375.9647910646599</v>
      </c>
      <c r="U2561" s="16">
        <v>8447.4127264651906</v>
      </c>
      <c r="V2561" s="17">
        <f>gp_need_index[[#This Row],[Normalised weighted population 2028/29]]/gp_need_index[[#This Row],[Registered population 2028/29]]</f>
        <v>0.90096463827547812</v>
      </c>
    </row>
    <row r="2562" spans="1:22" x14ac:dyDescent="0.2">
      <c r="A2562" s="6" t="s">
        <v>3575</v>
      </c>
      <c r="B2562" s="1" t="s">
        <v>9007</v>
      </c>
      <c r="C2562" s="95" t="s">
        <v>6270</v>
      </c>
      <c r="D2562" s="95" t="s">
        <v>12677</v>
      </c>
      <c r="E2562" s="95" t="s">
        <v>6652</v>
      </c>
      <c r="F2562" s="95" t="s">
        <v>6297</v>
      </c>
      <c r="G2562" s="95" t="s">
        <v>6297</v>
      </c>
      <c r="H2562" s="61">
        <v>5355.6136842005499</v>
      </c>
      <c r="I2562" s="61">
        <v>120.31529789526201</v>
      </c>
      <c r="J2562" s="123">
        <v>644362.25582653203</v>
      </c>
      <c r="K2562" s="99">
        <v>16755</v>
      </c>
      <c r="L2562" s="16">
        <v>12973.3148967243</v>
      </c>
      <c r="M2562" s="17">
        <f>gp_need_index[[#This Row],[Normalised weighted population (base year)]]/gp_need_index[[#This Row],[Registered population (base year)]]</f>
        <v>0.77429512961649061</v>
      </c>
      <c r="N2562" s="99">
        <v>16732.116058733201</v>
      </c>
      <c r="O2562" s="16">
        <v>13020.2066240323</v>
      </c>
      <c r="P2562" s="17">
        <f>gp_need_index[[#This Row],[Normalised weighted population 2026/27]]/gp_need_index[[#This Row],[Registered population 2026/27]]</f>
        <v>0.77815660483878257</v>
      </c>
      <c r="Q2562" s="99">
        <v>16719.4470632946</v>
      </c>
      <c r="R2562" s="16">
        <v>13065.9778063469</v>
      </c>
      <c r="S2562" s="17">
        <f>gp_need_index[[#This Row],[Normalised weighted population 2027/28]]/gp_need_index[[#This Row],[Registered population 2027/28]]</f>
        <v>0.7814838467374664</v>
      </c>
      <c r="T2562" s="99">
        <v>16731.805731765198</v>
      </c>
      <c r="U2562" s="16">
        <v>13118.097111609</v>
      </c>
      <c r="V2562" s="17">
        <f>gp_need_index[[#This Row],[Normalised weighted population 2028/29]]/gp_need_index[[#This Row],[Registered population 2028/29]]</f>
        <v>0.78402160065153037</v>
      </c>
    </row>
    <row r="2563" spans="1:22" x14ac:dyDescent="0.2">
      <c r="A2563" s="6" t="s">
        <v>3430</v>
      </c>
      <c r="B2563" s="1" t="s">
        <v>9008</v>
      </c>
      <c r="C2563" s="95" t="s">
        <v>6270</v>
      </c>
      <c r="D2563" s="95" t="s">
        <v>12677</v>
      </c>
      <c r="E2563" s="95" t="s">
        <v>6652</v>
      </c>
      <c r="F2563" s="95" t="s">
        <v>6301</v>
      </c>
      <c r="G2563" s="95" t="s">
        <v>6301</v>
      </c>
      <c r="H2563" s="61">
        <v>5384.7904616135802</v>
      </c>
      <c r="I2563" s="61">
        <v>63.9376222112992</v>
      </c>
      <c r="J2563" s="123">
        <v>344290.69822165702</v>
      </c>
      <c r="K2563" s="99">
        <v>7096.5</v>
      </c>
      <c r="L2563" s="16">
        <v>6931.8021092238896</v>
      </c>
      <c r="M2563" s="17">
        <f>gp_need_index[[#This Row],[Normalised weighted population (base year)]]/gp_need_index[[#This Row],[Registered population (base year)]]</f>
        <v>0.9767916732507419</v>
      </c>
      <c r="N2563" s="99">
        <v>7088.1498750750698</v>
      </c>
      <c r="O2563" s="16">
        <v>6956.8569372956799</v>
      </c>
      <c r="P2563" s="17">
        <f>gp_need_index[[#This Row],[Normalised weighted population 2026/27]]/gp_need_index[[#This Row],[Registered population 2026/27]]</f>
        <v>0.98147712166173695</v>
      </c>
      <c r="Q2563" s="99">
        <v>7080.0257070328298</v>
      </c>
      <c r="R2563" s="16">
        <v>6981.3130443613099</v>
      </c>
      <c r="S2563" s="17">
        <f>gp_need_index[[#This Row],[Normalised weighted population 2027/28]]/gp_need_index[[#This Row],[Registered population 2027/28]]</f>
        <v>0.98605758414500311</v>
      </c>
      <c r="T2563" s="99">
        <v>7079.3997046876602</v>
      </c>
      <c r="U2563" s="16">
        <v>7009.1610317896002</v>
      </c>
      <c r="V2563" s="17">
        <f>gp_need_index[[#This Row],[Normalised weighted population 2028/29]]/gp_need_index[[#This Row],[Registered population 2028/29]]</f>
        <v>0.99007844226516106</v>
      </c>
    </row>
    <row r="2564" spans="1:22" x14ac:dyDescent="0.2">
      <c r="A2564" s="6" t="s">
        <v>3578</v>
      </c>
      <c r="B2564" s="1" t="s">
        <v>9009</v>
      </c>
      <c r="C2564" s="95" t="s">
        <v>6270</v>
      </c>
      <c r="D2564" s="95" t="s">
        <v>12677</v>
      </c>
      <c r="E2564" s="95" t="s">
        <v>6652</v>
      </c>
      <c r="F2564" s="95" t="s">
        <v>6297</v>
      </c>
      <c r="G2564" s="95" t="s">
        <v>6297</v>
      </c>
      <c r="H2564" s="61">
        <v>5437.5820539607603</v>
      </c>
      <c r="I2564" s="61">
        <v>54.425723251112998</v>
      </c>
      <c r="J2564" s="123">
        <v>295944.33602408698</v>
      </c>
      <c r="K2564" s="99">
        <v>6708.1666666666697</v>
      </c>
      <c r="L2564" s="16">
        <v>5958.4170680786301</v>
      </c>
      <c r="M2564" s="17">
        <f>gp_need_index[[#This Row],[Normalised weighted population (base year)]]/gp_need_index[[#This Row],[Registered population (base year)]]</f>
        <v>0.88823330787030152</v>
      </c>
      <c r="N2564" s="99">
        <v>6695.8903253998897</v>
      </c>
      <c r="O2564" s="16">
        <v>5979.95361988268</v>
      </c>
      <c r="P2564" s="17">
        <f>gp_need_index[[#This Row],[Normalised weighted population 2026/27]]/gp_need_index[[#This Row],[Registered population 2026/27]]</f>
        <v>0.89307819114040632</v>
      </c>
      <c r="Q2564" s="99">
        <v>6684.0409625524599</v>
      </c>
      <c r="R2564" s="16">
        <v>6000.9755249316904</v>
      </c>
      <c r="S2564" s="17">
        <f>gp_need_index[[#This Row],[Normalised weighted population 2027/28]]/gp_need_index[[#This Row],[Registered population 2027/28]]</f>
        <v>0.89780651533291556</v>
      </c>
      <c r="T2564" s="99">
        <v>6681.2006825000699</v>
      </c>
      <c r="U2564" s="16">
        <v>6024.9130120367499</v>
      </c>
      <c r="V2564" s="17">
        <f>gp_need_index[[#This Row],[Normalised weighted population 2028/29]]/gp_need_index[[#This Row],[Registered population 2028/29]]</f>
        <v>0.90177099870951027</v>
      </c>
    </row>
    <row r="2565" spans="1:22" x14ac:dyDescent="0.2">
      <c r="A2565" s="6" t="s">
        <v>3588</v>
      </c>
      <c r="B2565" s="1" t="s">
        <v>9010</v>
      </c>
      <c r="C2565" s="95" t="s">
        <v>6270</v>
      </c>
      <c r="D2565" s="95" t="s">
        <v>12677</v>
      </c>
      <c r="E2565" s="95" t="s">
        <v>6652</v>
      </c>
      <c r="F2565" s="95" t="s">
        <v>6297</v>
      </c>
      <c r="G2565" s="95" t="s">
        <v>6297</v>
      </c>
      <c r="H2565" s="61">
        <v>5473.12063571626</v>
      </c>
      <c r="I2565" s="61">
        <v>139.04431613874399</v>
      </c>
      <c r="J2565" s="123">
        <v>761006.31593801605</v>
      </c>
      <c r="K2565" s="99">
        <v>14806.083333333299</v>
      </c>
      <c r="L2565" s="16">
        <v>15321.7766648917</v>
      </c>
      <c r="M2565" s="17">
        <f>gp_need_index[[#This Row],[Normalised weighted population (base year)]]/gp_need_index[[#This Row],[Registered population (base year)]]</f>
        <v>1.0348298277098986</v>
      </c>
      <c r="N2565" s="99">
        <v>14764.268099949601</v>
      </c>
      <c r="O2565" s="16">
        <v>15377.1568494446</v>
      </c>
      <c r="P2565" s="17">
        <f>gp_need_index[[#This Row],[Normalised weighted population 2026/27]]/gp_need_index[[#This Row],[Registered population 2026/27]]</f>
        <v>1.0415116242366997</v>
      </c>
      <c r="Q2565" s="99">
        <v>14725.0209316894</v>
      </c>
      <c r="R2565" s="16">
        <v>15431.2136451592</v>
      </c>
      <c r="S2565" s="17">
        <f>gp_need_index[[#This Row],[Normalised weighted population 2027/28]]/gp_need_index[[#This Row],[Registered population 2027/28]]</f>
        <v>1.0479586899567672</v>
      </c>
      <c r="T2565" s="99">
        <v>14709.9988813049</v>
      </c>
      <c r="U2565" s="16">
        <v>15492.767716845001</v>
      </c>
      <c r="V2565" s="17">
        <f>gp_need_index[[#This Row],[Normalised weighted population 2028/29]]/gp_need_index[[#This Row],[Registered population 2028/29]]</f>
        <v>1.0532133851169037</v>
      </c>
    </row>
    <row r="2566" spans="1:22" x14ac:dyDescent="0.2">
      <c r="A2566" s="6" t="s">
        <v>3448</v>
      </c>
      <c r="B2566" s="1" t="s">
        <v>9011</v>
      </c>
      <c r="C2566" s="95" t="s">
        <v>6270</v>
      </c>
      <c r="D2566" s="95" t="s">
        <v>12677</v>
      </c>
      <c r="E2566" s="95" t="s">
        <v>6652</v>
      </c>
      <c r="F2566" s="95" t="s">
        <v>6301</v>
      </c>
      <c r="G2566" s="95" t="s">
        <v>6301</v>
      </c>
      <c r="H2566" s="61">
        <v>5346.7060610288199</v>
      </c>
      <c r="I2566" s="61">
        <v>97.630391543631006</v>
      </c>
      <c r="J2566" s="123">
        <v>522001.00620694802</v>
      </c>
      <c r="K2566" s="99">
        <v>10042.083333333299</v>
      </c>
      <c r="L2566" s="16">
        <v>10509.745672863801</v>
      </c>
      <c r="M2566" s="17">
        <f>gp_need_index[[#This Row],[Normalised weighted population (base year)]]/gp_need_index[[#This Row],[Registered population (base year)]]</f>
        <v>1.0465702508142072</v>
      </c>
      <c r="N2566" s="99">
        <v>10015.8543094368</v>
      </c>
      <c r="O2566" s="16">
        <v>10547.732889862</v>
      </c>
      <c r="P2566" s="17">
        <f>gp_need_index[[#This Row],[Normalised weighted population 2026/27]]/gp_need_index[[#This Row],[Registered population 2026/27]]</f>
        <v>1.0531036658474626</v>
      </c>
      <c r="Q2566" s="99">
        <v>9991.4063599285091</v>
      </c>
      <c r="R2566" s="16">
        <v>10584.812347895901</v>
      </c>
      <c r="S2566" s="17">
        <f>gp_need_index[[#This Row],[Normalised weighted population 2027/28]]/gp_need_index[[#This Row],[Registered population 2027/28]]</f>
        <v>1.059391637832618</v>
      </c>
      <c r="T2566" s="99">
        <v>9977.09031193388</v>
      </c>
      <c r="U2566" s="16">
        <v>10627.0344512914</v>
      </c>
      <c r="V2566" s="17">
        <f>gp_need_index[[#This Row],[Normalised weighted population 2028/29]]/gp_need_index[[#This Row],[Registered population 2028/29]]</f>
        <v>1.0651436560196417</v>
      </c>
    </row>
    <row r="2567" spans="1:22" x14ac:dyDescent="0.2">
      <c r="A2567" s="6" t="s">
        <v>3441</v>
      </c>
      <c r="B2567" s="1" t="s">
        <v>9012</v>
      </c>
      <c r="C2567" s="95" t="s">
        <v>6270</v>
      </c>
      <c r="D2567" s="95" t="s">
        <v>12677</v>
      </c>
      <c r="E2567" s="95" t="s">
        <v>6652</v>
      </c>
      <c r="F2567" s="95" t="s">
        <v>6301</v>
      </c>
      <c r="G2567" s="95" t="s">
        <v>6301</v>
      </c>
      <c r="H2567" s="61">
        <v>5329.8616228272904</v>
      </c>
      <c r="I2567" s="61">
        <v>162.62393477384799</v>
      </c>
      <c r="J2567" s="123">
        <v>866763.06890430301</v>
      </c>
      <c r="K2567" s="99">
        <v>13071.583333333299</v>
      </c>
      <c r="L2567" s="16">
        <v>17451.038033447199</v>
      </c>
      <c r="M2567" s="17">
        <f>gp_need_index[[#This Row],[Normalised weighted population (base year)]]/gp_need_index[[#This Row],[Registered population (base year)]]</f>
        <v>1.335036283549984</v>
      </c>
      <c r="N2567" s="99">
        <v>12977.743117014301</v>
      </c>
      <c r="O2567" s="16">
        <v>17514.114380797098</v>
      </c>
      <c r="P2567" s="17">
        <f>gp_need_index[[#This Row],[Normalised weighted population 2026/27]]/gp_need_index[[#This Row],[Registered population 2026/27]]</f>
        <v>1.3495500891703927</v>
      </c>
      <c r="Q2567" s="99">
        <v>12888.743728494601</v>
      </c>
      <c r="R2567" s="16">
        <v>17575.6834284744</v>
      </c>
      <c r="S2567" s="17">
        <f>gp_need_index[[#This Row],[Normalised weighted population 2027/28]]/gp_need_index[[#This Row],[Registered population 2027/28]]</f>
        <v>1.3636459688167941</v>
      </c>
      <c r="T2567" s="99">
        <v>12812.1636105486</v>
      </c>
      <c r="U2567" s="16">
        <v>17645.791645660702</v>
      </c>
      <c r="V2567" s="17">
        <f>gp_need_index[[#This Row],[Normalised weighted population 2028/29]]/gp_need_index[[#This Row],[Registered population 2028/29]]</f>
        <v>1.3772686785807549</v>
      </c>
    </row>
    <row r="2568" spans="1:22" x14ac:dyDescent="0.2">
      <c r="A2568" s="6" t="s">
        <v>3455</v>
      </c>
      <c r="B2568" s="1" t="s">
        <v>9013</v>
      </c>
      <c r="C2568" s="95" t="s">
        <v>6270</v>
      </c>
      <c r="D2568" s="95" t="s">
        <v>12677</v>
      </c>
      <c r="E2568" s="95" t="s">
        <v>6652</v>
      </c>
      <c r="F2568" s="95" t="s">
        <v>6301</v>
      </c>
      <c r="G2568" s="95" t="s">
        <v>6301</v>
      </c>
      <c r="H2568" s="61">
        <v>5400.6655422911399</v>
      </c>
      <c r="I2568" s="61">
        <v>182.43873956536299</v>
      </c>
      <c r="J2568" s="123">
        <v>985290.61434968305</v>
      </c>
      <c r="K2568" s="99">
        <v>14842</v>
      </c>
      <c r="L2568" s="16">
        <v>19837.4210921915</v>
      </c>
      <c r="M2568" s="17">
        <f>gp_need_index[[#This Row],[Normalised weighted population (base year)]]/gp_need_index[[#This Row],[Registered population (base year)]]</f>
        <v>1.3365733116959642</v>
      </c>
      <c r="N2568" s="99">
        <v>14791.5308228264</v>
      </c>
      <c r="O2568" s="16">
        <v>19909.1229623576</v>
      </c>
      <c r="P2568" s="17">
        <f>gp_need_index[[#This Row],[Normalised weighted population 2026/27]]/gp_need_index[[#This Row],[Registered population 2026/27]]</f>
        <v>1.3459812375628961</v>
      </c>
      <c r="Q2568" s="99">
        <v>14741.1363728005</v>
      </c>
      <c r="R2568" s="16">
        <v>19979.111413627899</v>
      </c>
      <c r="S2568" s="17">
        <f>gp_need_index[[#This Row],[Normalised weighted population 2027/28]]/gp_need_index[[#This Row],[Registered population 2027/28]]</f>
        <v>1.3553304784895832</v>
      </c>
      <c r="T2568" s="99">
        <v>14707.945672509401</v>
      </c>
      <c r="U2568" s="16">
        <v>20058.8067431368</v>
      </c>
      <c r="V2568" s="17">
        <f>gp_need_index[[#This Row],[Normalised weighted population 2028/29]]/gp_need_index[[#This Row],[Registered population 2028/29]]</f>
        <v>1.3638075085243675</v>
      </c>
    </row>
    <row r="2569" spans="1:22" x14ac:dyDescent="0.2">
      <c r="A2569" s="6" t="s">
        <v>3565</v>
      </c>
      <c r="B2569" s="1" t="s">
        <v>9014</v>
      </c>
      <c r="C2569" s="95" t="s">
        <v>6270</v>
      </c>
      <c r="D2569" s="95" t="s">
        <v>12677</v>
      </c>
      <c r="E2569" s="95" t="s">
        <v>6652</v>
      </c>
      <c r="F2569" s="95" t="s">
        <v>6297</v>
      </c>
      <c r="G2569" s="95" t="s">
        <v>6297</v>
      </c>
      <c r="H2569" s="61">
        <v>5441.8660762392201</v>
      </c>
      <c r="I2569" s="61">
        <v>50.059314728022201</v>
      </c>
      <c r="J2569" s="123">
        <v>272416.086618206</v>
      </c>
      <c r="K2569" s="99">
        <v>7147.4166666666697</v>
      </c>
      <c r="L2569" s="16">
        <v>5484.7093272060501</v>
      </c>
      <c r="M2569" s="17">
        <f>gp_need_index[[#This Row],[Normalised weighted population (base year)]]/gp_need_index[[#This Row],[Registered population (base year)]]</f>
        <v>0.76736946829824959</v>
      </c>
      <c r="N2569" s="99">
        <v>7134.5088981978097</v>
      </c>
      <c r="O2569" s="16">
        <v>5504.5336740427801</v>
      </c>
      <c r="P2569" s="17">
        <f>gp_need_index[[#This Row],[Normalised weighted population 2026/27]]/gp_need_index[[#This Row],[Registered population 2026/27]]</f>
        <v>0.77153645087375755</v>
      </c>
      <c r="Q2569" s="99">
        <v>7124.2705132893097</v>
      </c>
      <c r="R2569" s="16">
        <v>5523.8842897147897</v>
      </c>
      <c r="S2569" s="17">
        <f>gp_need_index[[#This Row],[Normalised weighted population 2027/28]]/gp_need_index[[#This Row],[Registered population 2027/28]]</f>
        <v>0.7753613902519243</v>
      </c>
      <c r="T2569" s="99">
        <v>7122.9447830734598</v>
      </c>
      <c r="U2569" s="16">
        <v>5545.9186920224702</v>
      </c>
      <c r="V2569" s="17">
        <f>gp_need_index[[#This Row],[Normalised weighted population 2028/29]]/gp_need_index[[#This Row],[Registered population 2028/29]]</f>
        <v>0.77859914135533659</v>
      </c>
    </row>
    <row r="2570" spans="1:22" x14ac:dyDescent="0.2">
      <c r="A2570" s="6" t="s">
        <v>3434</v>
      </c>
      <c r="B2570" s="1" t="s">
        <v>9015</v>
      </c>
      <c r="C2570" s="95" t="s">
        <v>6270</v>
      </c>
      <c r="D2570" s="95" t="s">
        <v>12677</v>
      </c>
      <c r="E2570" s="95" t="s">
        <v>6652</v>
      </c>
      <c r="F2570" s="95" t="s">
        <v>6301</v>
      </c>
      <c r="G2570" s="95" t="s">
        <v>6301</v>
      </c>
      <c r="H2570" s="61">
        <v>5431.6075980589603</v>
      </c>
      <c r="I2570" s="61">
        <v>106.775273350234</v>
      </c>
      <c r="J2570" s="123">
        <v>579961.38601395395</v>
      </c>
      <c r="K2570" s="99">
        <v>12173.166666666701</v>
      </c>
      <c r="L2570" s="16">
        <v>11676.6952450505</v>
      </c>
      <c r="M2570" s="17">
        <f>gp_need_index[[#This Row],[Normalised weighted population (base year)]]/gp_need_index[[#This Row],[Registered population (base year)]]</f>
        <v>0.9592159184860527</v>
      </c>
      <c r="N2570" s="99">
        <v>12152.1665250471</v>
      </c>
      <c r="O2570" s="16">
        <v>11718.9003725486</v>
      </c>
      <c r="P2570" s="17">
        <f>gp_need_index[[#This Row],[Normalised weighted population 2026/27]]/gp_need_index[[#This Row],[Registered population 2026/27]]</f>
        <v>0.96434659189326566</v>
      </c>
      <c r="Q2570" s="99">
        <v>12133.7517566883</v>
      </c>
      <c r="R2570" s="16">
        <v>11760.0969480691</v>
      </c>
      <c r="S2570" s="17">
        <f>gp_need_index[[#This Row],[Normalised weighted population 2027/28]]/gp_need_index[[#This Row],[Registered population 2027/28]]</f>
        <v>0.96920533598248082</v>
      </c>
      <c r="T2570" s="99">
        <v>12126.2463786304</v>
      </c>
      <c r="U2570" s="16">
        <v>11807.007182560001</v>
      </c>
      <c r="V2570" s="17">
        <f>gp_need_index[[#This Row],[Normalised weighted population 2028/29]]/gp_need_index[[#This Row],[Registered population 2028/29]]</f>
        <v>0.9736737003271696</v>
      </c>
    </row>
    <row r="2571" spans="1:22" x14ac:dyDescent="0.2">
      <c r="A2571" s="6" t="s">
        <v>3585</v>
      </c>
      <c r="B2571" s="1" t="s">
        <v>9016</v>
      </c>
      <c r="C2571" s="95" t="s">
        <v>6270</v>
      </c>
      <c r="D2571" s="95" t="s">
        <v>12677</v>
      </c>
      <c r="E2571" s="95" t="s">
        <v>6652</v>
      </c>
      <c r="F2571" s="95" t="s">
        <v>6297</v>
      </c>
      <c r="G2571" s="95" t="s">
        <v>6297</v>
      </c>
      <c r="H2571" s="61">
        <v>5394.0030116617199</v>
      </c>
      <c r="I2571" s="61">
        <v>133.11341191647799</v>
      </c>
      <c r="J2571" s="123">
        <v>718014.14477004798</v>
      </c>
      <c r="K2571" s="99">
        <v>13435</v>
      </c>
      <c r="L2571" s="16">
        <v>14456.1906228593</v>
      </c>
      <c r="M2571" s="17">
        <f>gp_need_index[[#This Row],[Normalised weighted population (base year)]]/gp_need_index[[#This Row],[Registered population (base year)]]</f>
        <v>1.0760097225797767</v>
      </c>
      <c r="N2571" s="99">
        <v>13391.4698664855</v>
      </c>
      <c r="O2571" s="16">
        <v>14508.442167973</v>
      </c>
      <c r="P2571" s="17">
        <f>gp_need_index[[#This Row],[Normalised weighted population 2026/27]]/gp_need_index[[#This Row],[Registered population 2026/27]]</f>
        <v>1.0834092383154235</v>
      </c>
      <c r="Q2571" s="99">
        <v>13351.411929121299</v>
      </c>
      <c r="R2571" s="16">
        <v>14559.4450875692</v>
      </c>
      <c r="S2571" s="17">
        <f>gp_need_index[[#This Row],[Normalised weighted population 2027/28]]/gp_need_index[[#This Row],[Registered population 2027/28]]</f>
        <v>1.0904798057958958</v>
      </c>
      <c r="T2571" s="99">
        <v>13328.2996457341</v>
      </c>
      <c r="U2571" s="16">
        <v>14617.5217332066</v>
      </c>
      <c r="V2571" s="17">
        <f>gp_need_index[[#This Row],[Normalised weighted population 2028/29]]/gp_need_index[[#This Row],[Registered population 2028/29]]</f>
        <v>1.0967281740161907</v>
      </c>
    </row>
    <row r="2572" spans="1:22" x14ac:dyDescent="0.2">
      <c r="A2572" s="6" t="s">
        <v>3573</v>
      </c>
      <c r="B2572" s="1" t="s">
        <v>9017</v>
      </c>
      <c r="C2572" s="95" t="s">
        <v>6270</v>
      </c>
      <c r="D2572" s="95" t="s">
        <v>12677</v>
      </c>
      <c r="E2572" s="95" t="s">
        <v>6652</v>
      </c>
      <c r="F2572" s="95" t="s">
        <v>6297</v>
      </c>
      <c r="G2572" s="95" t="s">
        <v>6297</v>
      </c>
      <c r="H2572" s="61">
        <v>5336.5210222516698</v>
      </c>
      <c r="I2572" s="61">
        <v>122.946564354259</v>
      </c>
      <c r="J2572" s="123">
        <v>656106.92529012205</v>
      </c>
      <c r="K2572" s="99">
        <v>12512.666666666701</v>
      </c>
      <c r="L2572" s="16">
        <v>13209.777063667399</v>
      </c>
      <c r="M2572" s="17">
        <f>gp_need_index[[#This Row],[Normalised weighted population (base year)]]/gp_need_index[[#This Row],[Registered population (base year)]]</f>
        <v>1.0557123765518166</v>
      </c>
      <c r="N2572" s="99">
        <v>12469.772362592001</v>
      </c>
      <c r="O2572" s="16">
        <v>13257.523477656399</v>
      </c>
      <c r="P2572" s="17">
        <f>gp_need_index[[#This Row],[Normalised weighted population 2026/27]]/gp_need_index[[#This Row],[Registered population 2026/27]]</f>
        <v>1.0631728544963313</v>
      </c>
      <c r="Q2572" s="99">
        <v>12433.4934294125</v>
      </c>
      <c r="R2572" s="16">
        <v>13304.128922689501</v>
      </c>
      <c r="S2572" s="17">
        <f>gp_need_index[[#This Row],[Normalised weighted population 2027/28]]/gp_need_index[[#This Row],[Registered population 2027/28]]</f>
        <v>1.0700234007618035</v>
      </c>
      <c r="T2572" s="99">
        <v>12422.2665877737</v>
      </c>
      <c r="U2572" s="16">
        <v>13357.198196711401</v>
      </c>
      <c r="V2572" s="17">
        <f>gp_need_index[[#This Row],[Normalised weighted population 2028/29]]/gp_need_index[[#This Row],[Registered population 2028/29]]</f>
        <v>1.0752625619754357</v>
      </c>
    </row>
    <row r="2573" spans="1:22" x14ac:dyDescent="0.2">
      <c r="A2573" s="6" t="s">
        <v>3435</v>
      </c>
      <c r="B2573" s="1" t="s">
        <v>9018</v>
      </c>
      <c r="C2573" s="95" t="s">
        <v>6270</v>
      </c>
      <c r="D2573" s="95" t="s">
        <v>12677</v>
      </c>
      <c r="E2573" s="95" t="s">
        <v>6652</v>
      </c>
      <c r="F2573" s="95" t="s">
        <v>6301</v>
      </c>
      <c r="G2573" s="95" t="s">
        <v>6301</v>
      </c>
      <c r="H2573" s="61">
        <v>5346.7287216886498</v>
      </c>
      <c r="I2573" s="61">
        <v>82.349579669755599</v>
      </c>
      <c r="J2573" s="123">
        <v>440300.86283926998</v>
      </c>
      <c r="K2573" s="99">
        <v>9742.3333333333303</v>
      </c>
      <c r="L2573" s="16">
        <v>8864.8298240035492</v>
      </c>
      <c r="M2573" s="17">
        <f>gp_need_index[[#This Row],[Normalised weighted population (base year)]]/gp_need_index[[#This Row],[Registered population (base year)]]</f>
        <v>0.90992881486333377</v>
      </c>
      <c r="N2573" s="99">
        <v>9711.1748027836093</v>
      </c>
      <c r="O2573" s="16">
        <v>8896.8715331617805</v>
      </c>
      <c r="P2573" s="17">
        <f>gp_need_index[[#This Row],[Normalised weighted population 2026/27]]/gp_need_index[[#This Row],[Registered population 2026/27]]</f>
        <v>0.91614781052150174</v>
      </c>
      <c r="Q2573" s="99">
        <v>9682.8826559523804</v>
      </c>
      <c r="R2573" s="16">
        <v>8928.1475597820208</v>
      </c>
      <c r="S2573" s="17">
        <f>gp_need_index[[#This Row],[Normalised weighted population 2027/28]]/gp_need_index[[#This Row],[Registered population 2027/28]]</f>
        <v>0.92205471004996642</v>
      </c>
      <c r="T2573" s="99">
        <v>9661.9976477444798</v>
      </c>
      <c r="U2573" s="16">
        <v>8963.7613389411799</v>
      </c>
      <c r="V2573" s="17">
        <f>gp_need_index[[#This Row],[Normalised weighted population 2028/29]]/gp_need_index[[#This Row],[Registered population 2028/29]]</f>
        <v>0.92773375297122973</v>
      </c>
    </row>
    <row r="2574" spans="1:22" x14ac:dyDescent="0.2">
      <c r="A2574" s="6" t="s">
        <v>3458</v>
      </c>
      <c r="B2574" s="1" t="s">
        <v>9019</v>
      </c>
      <c r="C2574" s="95" t="s">
        <v>6270</v>
      </c>
      <c r="D2574" s="95" t="s">
        <v>12677</v>
      </c>
      <c r="E2574" s="95" t="s">
        <v>6652</v>
      </c>
      <c r="F2574" s="95" t="s">
        <v>6301</v>
      </c>
      <c r="G2574" s="95" t="s">
        <v>6301</v>
      </c>
      <c r="H2574" s="61">
        <v>5279.7376279159298</v>
      </c>
      <c r="I2574" s="61">
        <v>162.50464523422201</v>
      </c>
      <c r="J2574" s="123">
        <v>857981.89015425404</v>
      </c>
      <c r="K2574" s="99">
        <v>21071.666666666701</v>
      </c>
      <c r="L2574" s="16">
        <v>17274.241524870398</v>
      </c>
      <c r="M2574" s="17">
        <f>gp_need_index[[#This Row],[Normalised weighted population (base year)]]/gp_need_index[[#This Row],[Registered population (base year)]]</f>
        <v>0.81978524993452684</v>
      </c>
      <c r="N2574" s="99">
        <v>21040.553276595401</v>
      </c>
      <c r="O2574" s="16">
        <v>17336.6788455926</v>
      </c>
      <c r="P2574" s="17">
        <f>gp_need_index[[#This Row],[Normalised weighted population 2026/27]]/gp_need_index[[#This Row],[Registered population 2026/27]]</f>
        <v>0.82396496982221323</v>
      </c>
      <c r="Q2574" s="99">
        <v>21006.258349439999</v>
      </c>
      <c r="R2574" s="16">
        <v>17397.624137098701</v>
      </c>
      <c r="S2574" s="17">
        <f>gp_need_index[[#This Row],[Normalised weighted population 2027/28]]/gp_need_index[[#This Row],[Registered population 2027/28]]</f>
        <v>0.82821147144286644</v>
      </c>
      <c r="T2574" s="99">
        <v>20991.253403725001</v>
      </c>
      <c r="U2574" s="16">
        <v>17467.022087767</v>
      </c>
      <c r="V2574" s="17">
        <f>gp_need_index[[#This Row],[Normalised weighted population 2028/29]]/gp_need_index[[#This Row],[Registered population 2028/29]]</f>
        <v>0.83210953399606868</v>
      </c>
    </row>
    <row r="2575" spans="1:22" x14ac:dyDescent="0.2">
      <c r="A2575" s="6" t="s">
        <v>3589</v>
      </c>
      <c r="B2575" s="1" t="s">
        <v>9020</v>
      </c>
      <c r="C2575" s="95" t="s">
        <v>6270</v>
      </c>
      <c r="D2575" s="95" t="s">
        <v>12677</v>
      </c>
      <c r="E2575" s="95" t="s">
        <v>6652</v>
      </c>
      <c r="F2575" s="95" t="s">
        <v>6297</v>
      </c>
      <c r="G2575" s="95" t="s">
        <v>6297</v>
      </c>
      <c r="H2575" s="61">
        <v>5325.0151918472802</v>
      </c>
      <c r="I2575" s="61">
        <v>111.344434280583</v>
      </c>
      <c r="J2575" s="123">
        <v>592910.80407174502</v>
      </c>
      <c r="K2575" s="99">
        <v>8186.75</v>
      </c>
      <c r="L2575" s="16">
        <v>11937.4133064732</v>
      </c>
      <c r="M2575" s="17">
        <f>gp_need_index[[#This Row],[Normalised weighted population (base year)]]/gp_need_index[[#This Row],[Registered population (base year)]]</f>
        <v>1.4581382485691148</v>
      </c>
      <c r="N2575" s="99">
        <v>8163.8165713223198</v>
      </c>
      <c r="O2575" s="16">
        <v>11980.5607929858</v>
      </c>
      <c r="P2575" s="17">
        <f>gp_need_index[[#This Row],[Normalised weighted population 2026/27]]/gp_need_index[[#This Row],[Registered population 2026/27]]</f>
        <v>1.4675195955615732</v>
      </c>
      <c r="Q2575" s="99">
        <v>8146.7158265675898</v>
      </c>
      <c r="R2575" s="16">
        <v>12022.6772085022</v>
      </c>
      <c r="S2575" s="17">
        <f>gp_need_index[[#This Row],[Normalised weighted population 2027/28]]/gp_need_index[[#This Row],[Registered population 2027/28]]</f>
        <v>1.475769802758377</v>
      </c>
      <c r="T2575" s="99">
        <v>8147.6925145485402</v>
      </c>
      <c r="U2575" s="16">
        <v>12070.634857962899</v>
      </c>
      <c r="V2575" s="17">
        <f>gp_need_index[[#This Row],[Normalised weighted population 2028/29]]/gp_need_index[[#This Row],[Registered population 2028/29]]</f>
        <v>1.4814789385349953</v>
      </c>
    </row>
    <row r="2576" spans="1:22" x14ac:dyDescent="0.2">
      <c r="A2576" s="6" t="s">
        <v>3440</v>
      </c>
      <c r="B2576" s="1" t="s">
        <v>9021</v>
      </c>
      <c r="C2576" s="95" t="s">
        <v>6270</v>
      </c>
      <c r="D2576" s="95" t="s">
        <v>12677</v>
      </c>
      <c r="E2576" s="95" t="s">
        <v>6652</v>
      </c>
      <c r="F2576" s="95" t="s">
        <v>6301</v>
      </c>
      <c r="G2576" s="95" t="s">
        <v>6301</v>
      </c>
      <c r="H2576" s="61">
        <v>5394.5383142248402</v>
      </c>
      <c r="I2576" s="61">
        <v>92.782589076309094</v>
      </c>
      <c r="J2576" s="123">
        <v>500519.23166512803</v>
      </c>
      <c r="K2576" s="99">
        <v>11566.666666666701</v>
      </c>
      <c r="L2576" s="16">
        <v>10077.240784268201</v>
      </c>
      <c r="M2576" s="17">
        <f>gp_need_index[[#This Row],[Normalised weighted population (base year)]]/gp_need_index[[#This Row],[Registered population (base year)]]</f>
        <v>0.87123119172347296</v>
      </c>
      <c r="N2576" s="99">
        <v>11537.0511397177</v>
      </c>
      <c r="O2576" s="16">
        <v>10113.664722994299</v>
      </c>
      <c r="P2576" s="17">
        <f>gp_need_index[[#This Row],[Normalised weighted population 2026/27]]/gp_need_index[[#This Row],[Registered population 2026/27]]</f>
        <v>0.87662476316645421</v>
      </c>
      <c r="Q2576" s="99">
        <v>11510.439697271901</v>
      </c>
      <c r="R2576" s="16">
        <v>10149.2182595297</v>
      </c>
      <c r="S2576" s="17">
        <f>gp_need_index[[#This Row],[Normalised weighted population 2027/28]]/gp_need_index[[#This Row],[Registered population 2027/28]]</f>
        <v>0.88174027460785664</v>
      </c>
      <c r="T2576" s="99">
        <v>11489.5211220153</v>
      </c>
      <c r="U2576" s="16">
        <v>10189.702807451</v>
      </c>
      <c r="V2576" s="17">
        <f>gp_need_index[[#This Row],[Normalised weighted population 2028/29]]/gp_need_index[[#This Row],[Registered population 2028/29]]</f>
        <v>0.88686923495238701</v>
      </c>
    </row>
    <row r="2577" spans="1:22" x14ac:dyDescent="0.2">
      <c r="A2577" s="6" t="s">
        <v>3431</v>
      </c>
      <c r="B2577" s="1" t="s">
        <v>9022</v>
      </c>
      <c r="C2577" s="95" t="s">
        <v>6270</v>
      </c>
      <c r="D2577" s="95" t="s">
        <v>12677</v>
      </c>
      <c r="E2577" s="95" t="s">
        <v>6652</v>
      </c>
      <c r="F2577" s="95" t="s">
        <v>6301</v>
      </c>
      <c r="G2577" s="95" t="s">
        <v>6301</v>
      </c>
      <c r="H2577" s="61">
        <v>5288.3462533010597</v>
      </c>
      <c r="I2577" s="61">
        <v>88.9535488905438</v>
      </c>
      <c r="J2577" s="123">
        <v>470417.16699313902</v>
      </c>
      <c r="K2577" s="99">
        <v>7257.3333333333303</v>
      </c>
      <c r="L2577" s="16">
        <v>9471.1786499640493</v>
      </c>
      <c r="M2577" s="17">
        <f>gp_need_index[[#This Row],[Normalised weighted population (base year)]]/gp_need_index[[#This Row],[Registered population (base year)]]</f>
        <v>1.3050494189735513</v>
      </c>
      <c r="N2577" s="99">
        <v>7215.7876027898301</v>
      </c>
      <c r="O2577" s="16">
        <v>9505.4119920261892</v>
      </c>
      <c r="P2577" s="17">
        <f>gp_need_index[[#This Row],[Normalised weighted population 2026/27]]/gp_need_index[[#This Row],[Registered population 2026/27]]</f>
        <v>1.3173076198017697</v>
      </c>
      <c r="Q2577" s="99">
        <v>7176.4419498816296</v>
      </c>
      <c r="R2577" s="16">
        <v>9538.8272793427404</v>
      </c>
      <c r="S2577" s="17">
        <f>gp_need_index[[#This Row],[Normalised weighted population 2027/28]]/gp_need_index[[#This Row],[Registered population 2027/28]]</f>
        <v>1.3291861546375465</v>
      </c>
      <c r="T2577" s="99">
        <v>7144.4699305779104</v>
      </c>
      <c r="U2577" s="16">
        <v>9576.8770187639493</v>
      </c>
      <c r="V2577" s="17">
        <f>gp_need_index[[#This Row],[Normalised weighted population 2028/29]]/gp_need_index[[#This Row],[Registered population 2028/29]]</f>
        <v>1.340460119759967</v>
      </c>
    </row>
    <row r="2578" spans="1:22" x14ac:dyDescent="0.2">
      <c r="A2578" s="6" t="s">
        <v>3433</v>
      </c>
      <c r="B2578" s="1" t="s">
        <v>9023</v>
      </c>
      <c r="C2578" s="95" t="s">
        <v>6270</v>
      </c>
      <c r="D2578" s="95" t="s">
        <v>12677</v>
      </c>
      <c r="E2578" s="95" t="s">
        <v>6652</v>
      </c>
      <c r="F2578" s="95" t="s">
        <v>6301</v>
      </c>
      <c r="G2578" s="95" t="s">
        <v>6301</v>
      </c>
      <c r="H2578" s="61">
        <v>5497.0589146205402</v>
      </c>
      <c r="I2578" s="61"/>
      <c r="J2578" s="123"/>
      <c r="K2578" s="99">
        <v>8.3333333333333301E-2</v>
      </c>
      <c r="L2578" s="16"/>
      <c r="M2578" s="17">
        <f>gp_need_index[[#This Row],[Normalised weighted population (base year)]]/gp_need_index[[#This Row],[Registered population (base year)]]</f>
        <v>0</v>
      </c>
      <c r="N2578" s="99">
        <v>8.3930544101732105E-2</v>
      </c>
      <c r="O2578" s="16"/>
      <c r="P2578" s="17">
        <f>gp_need_index[[#This Row],[Normalised weighted population 2026/27]]/gp_need_index[[#This Row],[Registered population 2026/27]]</f>
        <v>0</v>
      </c>
      <c r="Q2578" s="99">
        <v>8.4479396400032103E-2</v>
      </c>
      <c r="R2578" s="16"/>
      <c r="S2578" s="17">
        <f>gp_need_index[[#This Row],[Normalised weighted population 2027/28]]/gp_need_index[[#This Row],[Registered population 2027/28]]</f>
        <v>0</v>
      </c>
      <c r="T2578" s="99">
        <v>8.5021060277101199E-2</v>
      </c>
      <c r="U2578" s="16"/>
      <c r="V2578" s="17">
        <f>gp_need_index[[#This Row],[Normalised weighted population 2028/29]]/gp_need_index[[#This Row],[Registered population 2028/29]]</f>
        <v>0</v>
      </c>
    </row>
    <row r="2579" spans="1:22" x14ac:dyDescent="0.2">
      <c r="A2579" s="6" t="s">
        <v>3432</v>
      </c>
      <c r="B2579" s="1" t="s">
        <v>12352</v>
      </c>
      <c r="C2579" s="95" t="s">
        <v>6270</v>
      </c>
      <c r="D2579" s="95" t="s">
        <v>12677</v>
      </c>
      <c r="E2579" s="95" t="s">
        <v>6652</v>
      </c>
      <c r="F2579" s="95" t="s">
        <v>6301</v>
      </c>
      <c r="G2579" s="95" t="s">
        <v>6301</v>
      </c>
      <c r="H2579" s="61">
        <v>5314.5827448918299</v>
      </c>
      <c r="I2579" s="61">
        <v>85.855570641689098</v>
      </c>
      <c r="J2579" s="123">
        <v>456286.53428516199</v>
      </c>
      <c r="K2579" s="99">
        <v>6976.5</v>
      </c>
      <c r="L2579" s="16">
        <v>9186.6785164554694</v>
      </c>
      <c r="M2579" s="17">
        <f>gp_need_index[[#This Row],[Normalised weighted population (base year)]]/gp_need_index[[#This Row],[Registered population (base year)]]</f>
        <v>1.3168033421422589</v>
      </c>
      <c r="N2579" s="99">
        <v>6943.23817972497</v>
      </c>
      <c r="O2579" s="16">
        <v>9219.8835397890598</v>
      </c>
      <c r="P2579" s="17">
        <f>gp_need_index[[#This Row],[Normalised weighted population 2026/27]]/gp_need_index[[#This Row],[Registered population 2026/27]]</f>
        <v>1.3278938877125299</v>
      </c>
      <c r="Q2579" s="99">
        <v>6909.7207769587303</v>
      </c>
      <c r="R2579" s="16">
        <v>9252.2950815260792</v>
      </c>
      <c r="S2579" s="17">
        <f>gp_need_index[[#This Row],[Normalised weighted population 2027/28]]/gp_need_index[[#This Row],[Registered population 2027/28]]</f>
        <v>1.3390258999146443</v>
      </c>
      <c r="T2579" s="99">
        <v>6884.0203071161304</v>
      </c>
      <c r="U2579" s="16">
        <v>9289.20186331283</v>
      </c>
      <c r="V2579" s="17">
        <f>gp_need_index[[#This Row],[Normalised weighted population 2028/29]]/gp_need_index[[#This Row],[Registered population 2028/29]]</f>
        <v>1.3493861797168758</v>
      </c>
    </row>
    <row r="2580" spans="1:22" x14ac:dyDescent="0.2">
      <c r="A2580" s="6" t="s">
        <v>3576</v>
      </c>
      <c r="B2580" s="1" t="s">
        <v>9024</v>
      </c>
      <c r="C2580" s="95" t="s">
        <v>6270</v>
      </c>
      <c r="D2580" s="95" t="s">
        <v>12677</v>
      </c>
      <c r="E2580" s="95" t="s">
        <v>6652</v>
      </c>
      <c r="F2580" s="95" t="s">
        <v>6297</v>
      </c>
      <c r="G2580" s="95" t="s">
        <v>6297</v>
      </c>
      <c r="H2580" s="61">
        <v>5298.8863807091302</v>
      </c>
      <c r="I2580" s="61">
        <v>140.67184025367101</v>
      </c>
      <c r="J2580" s="123">
        <v>745404.09846946795</v>
      </c>
      <c r="K2580" s="99">
        <v>10887</v>
      </c>
      <c r="L2580" s="16">
        <v>15007.6482713113</v>
      </c>
      <c r="M2580" s="17">
        <f>gp_need_index[[#This Row],[Normalised weighted population (base year)]]/gp_need_index[[#This Row],[Registered population (base year)]]</f>
        <v>1.3784925389281988</v>
      </c>
      <c r="N2580" s="99">
        <v>10847.329599807999</v>
      </c>
      <c r="O2580" s="16">
        <v>15061.893046519001</v>
      </c>
      <c r="P2580" s="17">
        <f>gp_need_index[[#This Row],[Normalised weighted population 2026/27]]/gp_need_index[[#This Row],[Registered population 2026/27]]</f>
        <v>1.3885346534307947</v>
      </c>
      <c r="Q2580" s="99">
        <v>10815.3023378654</v>
      </c>
      <c r="R2580" s="16">
        <v>15114.8415651211</v>
      </c>
      <c r="S2580" s="17">
        <f>gp_need_index[[#This Row],[Normalised weighted population 2027/28]]/gp_need_index[[#This Row],[Registered population 2027/28]]</f>
        <v>1.3975422131476256</v>
      </c>
      <c r="T2580" s="99">
        <v>10813.898905215699</v>
      </c>
      <c r="U2580" s="16">
        <v>15175.133649892499</v>
      </c>
      <c r="V2580" s="17">
        <f>gp_need_index[[#This Row],[Normalised weighted population 2028/29]]/gp_need_index[[#This Row],[Registered population 2028/29]]</f>
        <v>1.403299012031018</v>
      </c>
    </row>
    <row r="2581" spans="1:22" x14ac:dyDescent="0.2">
      <c r="A2581" s="6" t="s">
        <v>3449</v>
      </c>
      <c r="B2581" s="1" t="s">
        <v>9025</v>
      </c>
      <c r="C2581" s="95" t="s">
        <v>6270</v>
      </c>
      <c r="D2581" s="95" t="s">
        <v>12677</v>
      </c>
      <c r="E2581" s="95" t="s">
        <v>6652</v>
      </c>
      <c r="F2581" s="95" t="s">
        <v>6301</v>
      </c>
      <c r="G2581" s="95" t="s">
        <v>6301</v>
      </c>
      <c r="H2581" s="61">
        <v>5448.8003373579504</v>
      </c>
      <c r="I2581" s="61">
        <v>62.757738795177197</v>
      </c>
      <c r="J2581" s="123">
        <v>341954.38831898401</v>
      </c>
      <c r="K2581" s="99">
        <v>6266.5833333333303</v>
      </c>
      <c r="L2581" s="16">
        <v>6884.7638418678598</v>
      </c>
      <c r="M2581" s="17">
        <f>gp_need_index[[#This Row],[Normalised weighted population (base year)]]/gp_need_index[[#This Row],[Registered population (base year)]]</f>
        <v>1.098647137627021</v>
      </c>
      <c r="N2581" s="99">
        <v>6246.97979490746</v>
      </c>
      <c r="O2581" s="16">
        <v>6909.6486512803103</v>
      </c>
      <c r="P2581" s="17">
        <f>gp_need_index[[#This Row],[Normalised weighted population 2026/27]]/gp_need_index[[#This Row],[Registered population 2026/27]]</f>
        <v>1.1060782775242939</v>
      </c>
      <c r="Q2581" s="99">
        <v>6226.9528211332599</v>
      </c>
      <c r="R2581" s="16">
        <v>6933.9388025260096</v>
      </c>
      <c r="S2581" s="17">
        <f>gp_need_index[[#This Row],[Normalised weighted population 2027/28]]/gp_need_index[[#This Row],[Registered population 2027/28]]</f>
        <v>1.1135364281215292</v>
      </c>
      <c r="T2581" s="99">
        <v>6212.1517092077902</v>
      </c>
      <c r="U2581" s="16">
        <v>6961.5978172950499</v>
      </c>
      <c r="V2581" s="17">
        <f>gp_need_index[[#This Row],[Normalised weighted population 2028/29]]/gp_need_index[[#This Row],[Registered population 2028/29]]</f>
        <v>1.1206419519627013</v>
      </c>
    </row>
    <row r="2582" spans="1:22" x14ac:dyDescent="0.2">
      <c r="A2582" s="6" t="s">
        <v>3595</v>
      </c>
      <c r="B2582" s="1" t="s">
        <v>9026</v>
      </c>
      <c r="C2582" s="95" t="s">
        <v>6270</v>
      </c>
      <c r="D2582" s="95" t="s">
        <v>12677</v>
      </c>
      <c r="E2582" s="95" t="s">
        <v>6652</v>
      </c>
      <c r="F2582" s="95" t="s">
        <v>6297</v>
      </c>
      <c r="G2582" s="95" t="s">
        <v>6297</v>
      </c>
      <c r="H2582" s="61">
        <v>5395.7577097039502</v>
      </c>
      <c r="I2582" s="61">
        <v>40.672715952641603</v>
      </c>
      <c r="J2582" s="123">
        <v>219460.12067606399</v>
      </c>
      <c r="K2582" s="99">
        <v>5420.5833333333303</v>
      </c>
      <c r="L2582" s="16">
        <v>4418.5164898456796</v>
      </c>
      <c r="M2582" s="17">
        <f>gp_need_index[[#This Row],[Normalised weighted population (base year)]]/gp_need_index[[#This Row],[Registered population (base year)]]</f>
        <v>0.81513671465476023</v>
      </c>
      <c r="N2582" s="99">
        <v>5405.3375178937304</v>
      </c>
      <c r="O2582" s="16">
        <v>4434.4871089200697</v>
      </c>
      <c r="P2582" s="17">
        <f>gp_need_index[[#This Row],[Normalised weighted population 2026/27]]/gp_need_index[[#This Row],[Registered population 2026/27]]</f>
        <v>0.82039041858907513</v>
      </c>
      <c r="Q2582" s="99">
        <v>5393.3776904657598</v>
      </c>
      <c r="R2582" s="16">
        <v>4450.0760871748198</v>
      </c>
      <c r="S2582" s="17">
        <f>gp_need_index[[#This Row],[Normalised weighted population 2027/28]]/gp_need_index[[#This Row],[Registered population 2027/28]]</f>
        <v>0.82510002869658505</v>
      </c>
      <c r="T2582" s="99">
        <v>5391.1341345760302</v>
      </c>
      <c r="U2582" s="16">
        <v>4467.8271409011204</v>
      </c>
      <c r="V2582" s="17">
        <f>gp_need_index[[#This Row],[Normalised weighted population 2028/29]]/gp_need_index[[#This Row],[Registered population 2028/29]]</f>
        <v>0.82873603760787884</v>
      </c>
    </row>
    <row r="2583" spans="1:22" x14ac:dyDescent="0.2">
      <c r="A2583" s="6" t="s">
        <v>3566</v>
      </c>
      <c r="B2583" s="1" t="s">
        <v>9027</v>
      </c>
      <c r="C2583" s="95" t="s">
        <v>6270</v>
      </c>
      <c r="D2583" s="95" t="s">
        <v>12677</v>
      </c>
      <c r="E2583" s="95" t="s">
        <v>6652</v>
      </c>
      <c r="F2583" s="95" t="s">
        <v>6297</v>
      </c>
      <c r="G2583" s="95" t="s">
        <v>6297</v>
      </c>
      <c r="H2583" s="61">
        <v>5519.0677012567903</v>
      </c>
      <c r="I2583" s="61">
        <v>17.300767543324501</v>
      </c>
      <c r="J2583" s="123">
        <v>95484.107355314307</v>
      </c>
      <c r="K2583" s="99">
        <v>2913.6666666666702</v>
      </c>
      <c r="L2583" s="16">
        <v>1922.4363021762699</v>
      </c>
      <c r="M2583" s="17">
        <f>gp_need_index[[#This Row],[Normalised weighted population (base year)]]/gp_need_index[[#This Row],[Registered population (base year)]]</f>
        <v>0.65979966897709674</v>
      </c>
      <c r="N2583" s="99">
        <v>2913.5842733509999</v>
      </c>
      <c r="O2583" s="16">
        <v>1929.38490086259</v>
      </c>
      <c r="P2583" s="17">
        <f>gp_need_index[[#This Row],[Normalised weighted population 2026/27]]/gp_need_index[[#This Row],[Registered population 2026/27]]</f>
        <v>0.6622032245676378</v>
      </c>
      <c r="Q2583" s="99">
        <v>2913.0321938327902</v>
      </c>
      <c r="R2583" s="16">
        <v>1936.1674528299</v>
      </c>
      <c r="S2583" s="17">
        <f>gp_need_index[[#This Row],[Normalised weighted population 2027/28]]/gp_need_index[[#This Row],[Registered population 2027/28]]</f>
        <v>0.66465707345390124</v>
      </c>
      <c r="T2583" s="99">
        <v>2915.4415704143498</v>
      </c>
      <c r="U2583" s="16">
        <v>1943.89069436668</v>
      </c>
      <c r="V2583" s="17">
        <f>gp_need_index[[#This Row],[Normalised weighted population 2028/29]]/gp_need_index[[#This Row],[Registered population 2028/29]]</f>
        <v>0.66675686938579581</v>
      </c>
    </row>
    <row r="2584" spans="1:22" x14ac:dyDescent="0.2">
      <c r="A2584" s="6" t="s">
        <v>3581</v>
      </c>
      <c r="B2584" s="1" t="s">
        <v>9028</v>
      </c>
      <c r="C2584" s="95" t="s">
        <v>6270</v>
      </c>
      <c r="D2584" s="95" t="s">
        <v>12677</v>
      </c>
      <c r="E2584" s="95" t="s">
        <v>6652</v>
      </c>
      <c r="F2584" s="95" t="s">
        <v>6297</v>
      </c>
      <c r="G2584" s="95" t="s">
        <v>6297</v>
      </c>
      <c r="H2584" s="61">
        <v>5388.4511366382103</v>
      </c>
      <c r="I2584" s="61">
        <v>141.947796914371</v>
      </c>
      <c r="J2584" s="123">
        <v>764878.76762653305</v>
      </c>
      <c r="K2584" s="99">
        <v>17209.833333333299</v>
      </c>
      <c r="L2584" s="16">
        <v>15399.7429559387</v>
      </c>
      <c r="M2584" s="17">
        <f>gp_need_index[[#This Row],[Normalised weighted population (base year)]]/gp_need_index[[#This Row],[Registered population (base year)]]</f>
        <v>0.89482231801230283</v>
      </c>
      <c r="N2584" s="99">
        <v>17165.2802875505</v>
      </c>
      <c r="O2584" s="16">
        <v>15455.4049477312</v>
      </c>
      <c r="P2584" s="17">
        <f>gp_need_index[[#This Row],[Normalised weighted population 2026/27]]/gp_need_index[[#This Row],[Registered population 2026/27]]</f>
        <v>0.9003875665776675</v>
      </c>
      <c r="Q2584" s="99">
        <v>17131.703886822099</v>
      </c>
      <c r="R2584" s="16">
        <v>15509.7368164977</v>
      </c>
      <c r="S2584" s="17">
        <f>gp_need_index[[#This Row],[Normalised weighted population 2027/28]]/gp_need_index[[#This Row],[Registered population 2027/28]]</f>
        <v>0.90532365717737895</v>
      </c>
      <c r="T2584" s="99">
        <v>17123.2987640475</v>
      </c>
      <c r="U2584" s="16">
        <v>15571.604111824099</v>
      </c>
      <c r="V2584" s="17">
        <f>gp_need_index[[#This Row],[Normalised weighted population 2028/29]]/gp_need_index[[#This Row],[Registered population 2028/29]]</f>
        <v>0.90938109101492892</v>
      </c>
    </row>
    <row r="2585" spans="1:22" x14ac:dyDescent="0.2">
      <c r="A2585" s="6" t="s">
        <v>3593</v>
      </c>
      <c r="B2585" s="1" t="s">
        <v>12732</v>
      </c>
      <c r="C2585" s="95" t="s">
        <v>6270</v>
      </c>
      <c r="D2585" s="95" t="s">
        <v>12677</v>
      </c>
      <c r="E2585" s="95" t="s">
        <v>6652</v>
      </c>
      <c r="F2585" s="95" t="s">
        <v>6297</v>
      </c>
      <c r="G2585" s="95" t="s">
        <v>6297</v>
      </c>
      <c r="H2585" s="61">
        <v>5432.6617860536298</v>
      </c>
      <c r="I2585" s="61">
        <v>77.479173866341199</v>
      </c>
      <c r="J2585" s="123">
        <v>420918.14707867702</v>
      </c>
      <c r="K2585" s="99">
        <v>7320.8333333333303</v>
      </c>
      <c r="L2585" s="16">
        <v>8474.5864898509099</v>
      </c>
      <c r="M2585" s="17">
        <f>gp_need_index[[#This Row],[Normalised weighted population (base year)]]/gp_need_index[[#This Row],[Registered population (base year)]]</f>
        <v>1.1575986098828794</v>
      </c>
      <c r="N2585" s="99">
        <v>7302.4499708447202</v>
      </c>
      <c r="O2585" s="16">
        <v>8505.2176740851191</v>
      </c>
      <c r="P2585" s="17">
        <f>gp_need_index[[#This Row],[Normalised weighted population 2026/27]]/gp_need_index[[#This Row],[Registered population 2026/27]]</f>
        <v>1.1647074212137694</v>
      </c>
      <c r="Q2585" s="99">
        <v>7289.4315401214299</v>
      </c>
      <c r="R2585" s="16">
        <v>8535.1168822949003</v>
      </c>
      <c r="S2585" s="17">
        <f>gp_need_index[[#This Row],[Normalised weighted population 2027/28]]/gp_need_index[[#This Row],[Registered population 2027/28]]</f>
        <v>1.1708892298826252</v>
      </c>
      <c r="T2585" s="99">
        <v>7291.5988781255301</v>
      </c>
      <c r="U2585" s="16">
        <v>8569.1628885585997</v>
      </c>
      <c r="V2585" s="17">
        <f>gp_need_index[[#This Row],[Normalised weighted population 2028/29]]/gp_need_index[[#This Row],[Registered population 2028/29]]</f>
        <v>1.1752104074547634</v>
      </c>
    </row>
    <row r="2586" spans="1:22" x14ac:dyDescent="0.2">
      <c r="A2586" s="6" t="s">
        <v>3586</v>
      </c>
      <c r="B2586" s="1" t="s">
        <v>9029</v>
      </c>
      <c r="C2586" s="95" t="s">
        <v>6270</v>
      </c>
      <c r="D2586" s="95" t="s">
        <v>12677</v>
      </c>
      <c r="E2586" s="95" t="s">
        <v>6652</v>
      </c>
      <c r="F2586" s="95" t="s">
        <v>6297</v>
      </c>
      <c r="G2586" s="95" t="s">
        <v>6297</v>
      </c>
      <c r="H2586" s="61">
        <v>5583.9300648082399</v>
      </c>
      <c r="I2586" s="61">
        <v>27.6878808335806</v>
      </c>
      <c r="J2586" s="123">
        <v>154607.190217458</v>
      </c>
      <c r="K2586" s="99">
        <v>3190</v>
      </c>
      <c r="L2586" s="16">
        <v>3112.7952418876698</v>
      </c>
      <c r="M2586" s="17">
        <f>gp_need_index[[#This Row],[Normalised weighted population (base year)]]/gp_need_index[[#This Row],[Registered population (base year)]]</f>
        <v>0.97579788146948898</v>
      </c>
      <c r="N2586" s="99">
        <v>3183.34328591959</v>
      </c>
      <c r="O2586" s="16">
        <v>3124.04636365648</v>
      </c>
      <c r="P2586" s="17">
        <f>gp_need_index[[#This Row],[Normalised weighted population 2026/27]]/gp_need_index[[#This Row],[Registered population 2026/27]]</f>
        <v>0.98137275281450498</v>
      </c>
      <c r="Q2586" s="99">
        <v>3178.4121116649799</v>
      </c>
      <c r="R2586" s="16">
        <v>3135.02862375414</v>
      </c>
      <c r="S2586" s="17">
        <f>gp_need_index[[#This Row],[Normalised weighted population 2027/28]]/gp_need_index[[#This Row],[Registered population 2027/28]]</f>
        <v>0.98635057809161386</v>
      </c>
      <c r="T2586" s="99">
        <v>3178.4050739682302</v>
      </c>
      <c r="U2586" s="16">
        <v>3147.5340417388202</v>
      </c>
      <c r="V2586" s="17">
        <f>gp_need_index[[#This Row],[Normalised weighted population 2028/29]]/gp_need_index[[#This Row],[Registered population 2028/29]]</f>
        <v>0.99028725681246554</v>
      </c>
    </row>
    <row r="2587" spans="1:22" x14ac:dyDescent="0.2">
      <c r="A2587" s="6" t="s">
        <v>3594</v>
      </c>
      <c r="B2587" s="1" t="s">
        <v>9030</v>
      </c>
      <c r="C2587" s="95" t="s">
        <v>6270</v>
      </c>
      <c r="D2587" s="95" t="s">
        <v>12677</v>
      </c>
      <c r="E2587" s="95" t="s">
        <v>6652</v>
      </c>
      <c r="F2587" s="95" t="s">
        <v>6297</v>
      </c>
      <c r="G2587" s="95" t="s">
        <v>6297</v>
      </c>
      <c r="H2587" s="61">
        <v>5325.7870828791201</v>
      </c>
      <c r="I2587" s="61">
        <v>176.98017772822899</v>
      </c>
      <c r="J2587" s="123">
        <v>942558.74447065103</v>
      </c>
      <c r="K2587" s="99">
        <v>19011.333333333299</v>
      </c>
      <c r="L2587" s="16">
        <v>18977.0758453157</v>
      </c>
      <c r="M2587" s="17">
        <f>gp_need_index[[#This Row],[Normalised weighted population (base year)]]/gp_need_index[[#This Row],[Registered population (base year)]]</f>
        <v>0.99819804916273103</v>
      </c>
      <c r="N2587" s="99">
        <v>18960.001546989999</v>
      </c>
      <c r="O2587" s="16">
        <v>19045.668018767599</v>
      </c>
      <c r="P2587" s="17">
        <f>gp_need_index[[#This Row],[Normalised weighted population 2026/27]]/gp_need_index[[#This Row],[Registered population 2026/27]]</f>
        <v>1.0045182734592761</v>
      </c>
      <c r="Q2587" s="99">
        <v>18915.415357142101</v>
      </c>
      <c r="R2587" s="16">
        <v>19112.621083981001</v>
      </c>
      <c r="S2587" s="17">
        <f>gp_need_index[[#This Row],[Normalised weighted population 2027/28]]/gp_need_index[[#This Row],[Registered population 2027/28]]</f>
        <v>1.0104256619860288</v>
      </c>
      <c r="T2587" s="99">
        <v>18900.393170582702</v>
      </c>
      <c r="U2587" s="16">
        <v>19188.8600419373</v>
      </c>
      <c r="V2587" s="17">
        <f>gp_need_index[[#This Row],[Normalised weighted population 2028/29]]/gp_need_index[[#This Row],[Registered population 2028/29]]</f>
        <v>1.0152624799257393</v>
      </c>
    </row>
    <row r="2588" spans="1:22" x14ac:dyDescent="0.2">
      <c r="A2588" s="6" t="s">
        <v>3564</v>
      </c>
      <c r="B2588" s="1" t="s">
        <v>9031</v>
      </c>
      <c r="C2588" s="95" t="s">
        <v>6270</v>
      </c>
      <c r="D2588" s="95" t="s">
        <v>12677</v>
      </c>
      <c r="E2588" s="95" t="s">
        <v>6652</v>
      </c>
      <c r="F2588" s="95" t="s">
        <v>6292</v>
      </c>
      <c r="G2588" s="95" t="s">
        <v>6292</v>
      </c>
      <c r="H2588" s="61">
        <v>5538.7388418692099</v>
      </c>
      <c r="I2588" s="61">
        <v>34.972209409015697</v>
      </c>
      <c r="J2588" s="123">
        <v>193701.934639699</v>
      </c>
      <c r="K2588" s="99">
        <v>4592</v>
      </c>
      <c r="L2588" s="16">
        <v>3899.91215572073</v>
      </c>
      <c r="M2588" s="17">
        <f>gp_need_index[[#This Row],[Normalised weighted population (base year)]]/gp_need_index[[#This Row],[Registered population (base year)]]</f>
        <v>0.84928400603674437</v>
      </c>
      <c r="N2588" s="99">
        <v>4614.1253170754298</v>
      </c>
      <c r="O2588" s="16">
        <v>3914.0082921967901</v>
      </c>
      <c r="P2588" s="17">
        <f>gp_need_index[[#This Row],[Normalised weighted population 2026/27]]/gp_need_index[[#This Row],[Registered population 2026/27]]</f>
        <v>0.84826657778718617</v>
      </c>
      <c r="Q2588" s="99">
        <v>4636.0333128877401</v>
      </c>
      <c r="R2588" s="16">
        <v>3927.7675812999701</v>
      </c>
      <c r="S2588" s="17">
        <f>gp_need_index[[#This Row],[Normalised weighted population 2027/28]]/gp_need_index[[#This Row],[Registered population 2027/28]]</f>
        <v>0.8472259184120059</v>
      </c>
      <c r="T2588" s="99">
        <v>4663.0497561006896</v>
      </c>
      <c r="U2588" s="16">
        <v>3943.4351815823602</v>
      </c>
      <c r="V2588" s="17">
        <f>gp_need_index[[#This Row],[Normalised weighted population 2028/29]]/gp_need_index[[#This Row],[Registered population 2028/29]]</f>
        <v>0.84567726870663251</v>
      </c>
    </row>
    <row r="2589" spans="1:22" x14ac:dyDescent="0.2">
      <c r="A2589" s="6" t="s">
        <v>3570</v>
      </c>
      <c r="B2589" s="1" t="s">
        <v>9032</v>
      </c>
      <c r="C2589" s="95" t="s">
        <v>6270</v>
      </c>
      <c r="D2589" s="95" t="s">
        <v>12677</v>
      </c>
      <c r="E2589" s="95" t="s">
        <v>6652</v>
      </c>
      <c r="F2589" s="95" t="s">
        <v>6297</v>
      </c>
      <c r="G2589" s="95" t="s">
        <v>6297</v>
      </c>
      <c r="H2589" s="61">
        <v>5443.6363619290896</v>
      </c>
      <c r="I2589" s="61">
        <v>74.521277594348504</v>
      </c>
      <c r="J2589" s="123">
        <v>405666.73645000701</v>
      </c>
      <c r="K2589" s="99">
        <v>8394.25</v>
      </c>
      <c r="L2589" s="16">
        <v>8167.5210915972702</v>
      </c>
      <c r="M2589" s="17">
        <f>gp_need_index[[#This Row],[Normalised weighted population (base year)]]/gp_need_index[[#This Row],[Registered population (base year)]]</f>
        <v>0.97298997427968792</v>
      </c>
      <c r="N2589" s="99">
        <v>8382.82266287926</v>
      </c>
      <c r="O2589" s="16">
        <v>8197.0423955090391</v>
      </c>
      <c r="P2589" s="17">
        <f>gp_need_index[[#This Row],[Normalised weighted population 2026/27]]/gp_need_index[[#This Row],[Registered population 2026/27]]</f>
        <v>0.97783798192548066</v>
      </c>
      <c r="Q2589" s="99">
        <v>8373.7673514620692</v>
      </c>
      <c r="R2589" s="16">
        <v>8225.85824557653</v>
      </c>
      <c r="S2589" s="17">
        <f>gp_need_index[[#This Row],[Normalised weighted population 2027/28]]/gp_need_index[[#This Row],[Registered population 2027/28]]</f>
        <v>0.9823366115062041</v>
      </c>
      <c r="T2589" s="99">
        <v>8377.5391366755703</v>
      </c>
      <c r="U2589" s="16">
        <v>8258.6706399719897</v>
      </c>
      <c r="V2589" s="17">
        <f>gp_need_index[[#This Row],[Normalised weighted population 2028/29]]/gp_need_index[[#This Row],[Registered population 2028/29]]</f>
        <v>0.98581104847565648</v>
      </c>
    </row>
    <row r="2590" spans="1:22" x14ac:dyDescent="0.2">
      <c r="A2590" s="6" t="s">
        <v>3569</v>
      </c>
      <c r="B2590" s="1" t="s">
        <v>9033</v>
      </c>
      <c r="C2590" s="95" t="s">
        <v>6270</v>
      </c>
      <c r="D2590" s="95" t="s">
        <v>12677</v>
      </c>
      <c r="E2590" s="95" t="s">
        <v>6652</v>
      </c>
      <c r="F2590" s="95" t="s">
        <v>6297</v>
      </c>
      <c r="G2590" s="95" t="s">
        <v>6297</v>
      </c>
      <c r="H2590" s="61">
        <v>5345.2453680169101</v>
      </c>
      <c r="I2590" s="61">
        <v>173.89201118317999</v>
      </c>
      <c r="J2590" s="123">
        <v>929495.46731203899</v>
      </c>
      <c r="K2590" s="99">
        <v>12420.25</v>
      </c>
      <c r="L2590" s="16">
        <v>18714.065393307701</v>
      </c>
      <c r="M2590" s="17">
        <f>gp_need_index[[#This Row],[Normalised weighted population (base year)]]/gp_need_index[[#This Row],[Registered population (base year)]]</f>
        <v>1.5067382213166161</v>
      </c>
      <c r="N2590" s="99">
        <v>12358.435040853399</v>
      </c>
      <c r="O2590" s="16">
        <v>18781.706921955702</v>
      </c>
      <c r="P2590" s="17">
        <f>gp_need_index[[#This Row],[Normalised weighted population 2026/27]]/gp_need_index[[#This Row],[Registered population 2026/27]]</f>
        <v>1.5197479988258085</v>
      </c>
      <c r="Q2590" s="99">
        <v>12302.447904668101</v>
      </c>
      <c r="R2590" s="16">
        <v>18847.7320593847</v>
      </c>
      <c r="S2590" s="17">
        <f>gp_need_index[[#This Row],[Normalised weighted population 2027/28]]/gp_need_index[[#This Row],[Registered population 2027/28]]</f>
        <v>1.5320310401178796</v>
      </c>
      <c r="T2590" s="99">
        <v>12270.1462213785</v>
      </c>
      <c r="U2590" s="16">
        <v>18922.914392866402</v>
      </c>
      <c r="V2590" s="17">
        <f>gp_need_index[[#This Row],[Normalised weighted population 2028/29]]/gp_need_index[[#This Row],[Registered population 2028/29]]</f>
        <v>1.5421914337008196</v>
      </c>
    </row>
    <row r="2591" spans="1:22" x14ac:dyDescent="0.2">
      <c r="A2591" s="6" t="s">
        <v>3450</v>
      </c>
      <c r="B2591" s="1" t="s">
        <v>9034</v>
      </c>
      <c r="C2591" s="95" t="s">
        <v>6270</v>
      </c>
      <c r="D2591" s="95" t="s">
        <v>12677</v>
      </c>
      <c r="E2591" s="95" t="s">
        <v>6652</v>
      </c>
      <c r="F2591" s="95" t="s">
        <v>6301</v>
      </c>
      <c r="G2591" s="95" t="s">
        <v>6301</v>
      </c>
      <c r="H2591" s="61">
        <v>5372.2557719983597</v>
      </c>
      <c r="I2591" s="61">
        <v>84.236700106515002</v>
      </c>
      <c r="J2591" s="123">
        <v>452541.09836131998</v>
      </c>
      <c r="K2591" s="99">
        <v>9846.25</v>
      </c>
      <c r="L2591" s="16">
        <v>9111.2695066536999</v>
      </c>
      <c r="M2591" s="17">
        <f>gp_need_index[[#This Row],[Normalised weighted population (base year)]]/gp_need_index[[#This Row],[Registered population (base year)]]</f>
        <v>0.925354272606698</v>
      </c>
      <c r="N2591" s="99">
        <v>9817.1974568055302</v>
      </c>
      <c r="O2591" s="16">
        <v>9144.2019659778307</v>
      </c>
      <c r="P2591" s="17">
        <f>gp_need_index[[#This Row],[Normalised weighted population 2026/27]]/gp_need_index[[#This Row],[Registered population 2026/27]]</f>
        <v>0.93144728994310266</v>
      </c>
      <c r="Q2591" s="99">
        <v>9792.0668252443993</v>
      </c>
      <c r="R2591" s="16">
        <v>9176.3474570128401</v>
      </c>
      <c r="S2591" s="17">
        <f>gp_need_index[[#This Row],[Normalised weighted population 2027/28]]/gp_need_index[[#This Row],[Registered population 2027/28]]</f>
        <v>0.93712059167690664</v>
      </c>
      <c r="T2591" s="99">
        <v>9776.3378803675805</v>
      </c>
      <c r="U2591" s="16">
        <v>9212.9512888417194</v>
      </c>
      <c r="V2591" s="17">
        <f>gp_need_index[[#This Row],[Normalised weighted population 2028/29]]/gp_need_index[[#This Row],[Registered population 2028/29]]</f>
        <v>0.94237243041106122</v>
      </c>
    </row>
    <row r="2592" spans="1:22" x14ac:dyDescent="0.2">
      <c r="A2592" s="6" t="s">
        <v>3582</v>
      </c>
      <c r="B2592" s="1" t="s">
        <v>9035</v>
      </c>
      <c r="C2592" s="95" t="s">
        <v>6270</v>
      </c>
      <c r="D2592" s="95" t="s">
        <v>12677</v>
      </c>
      <c r="E2592" s="95" t="s">
        <v>6652</v>
      </c>
      <c r="F2592" s="95" t="s">
        <v>6297</v>
      </c>
      <c r="G2592" s="95" t="s">
        <v>6297</v>
      </c>
      <c r="H2592" s="61">
        <v>5375.1373697916697</v>
      </c>
      <c r="I2592" s="61">
        <v>65.205430759684106</v>
      </c>
      <c r="J2592" s="123">
        <v>350488.14758974098</v>
      </c>
      <c r="K2592" s="99">
        <v>5873.4166666666697</v>
      </c>
      <c r="L2592" s="16">
        <v>7056.5789121505804</v>
      </c>
      <c r="M2592" s="17">
        <f>gp_need_index[[#This Row],[Normalised weighted population (base year)]]/gp_need_index[[#This Row],[Registered population (base year)]]</f>
        <v>1.2014436081469746</v>
      </c>
      <c r="N2592" s="99">
        <v>5849.8031356831998</v>
      </c>
      <c r="O2592" s="16">
        <v>7082.0847429047099</v>
      </c>
      <c r="P2592" s="17">
        <f>gp_need_index[[#This Row],[Normalised weighted population 2026/27]]/gp_need_index[[#This Row],[Registered population 2026/27]]</f>
        <v>1.2106535175012503</v>
      </c>
      <c r="Q2592" s="99">
        <v>5828.1925775441996</v>
      </c>
      <c r="R2592" s="16">
        <v>7106.98107529754</v>
      </c>
      <c r="S2592" s="17">
        <f>gp_need_index[[#This Row],[Normalised weighted population 2027/28]]/gp_need_index[[#This Row],[Registered population 2027/28]]</f>
        <v>1.2194142490556099</v>
      </c>
      <c r="T2592" s="99">
        <v>5814.6163073734897</v>
      </c>
      <c r="U2592" s="16">
        <v>7135.3303440354503</v>
      </c>
      <c r="V2592" s="17">
        <f>gp_need_index[[#This Row],[Normalised weighted population 2028/29]]/gp_need_index[[#This Row],[Registered population 2028/29]]</f>
        <v>1.2271369195912667</v>
      </c>
    </row>
    <row r="2593" spans="1:22" x14ac:dyDescent="0.2">
      <c r="A2593" s="6" t="s">
        <v>3563</v>
      </c>
      <c r="B2593" s="1" t="s">
        <v>9036</v>
      </c>
      <c r="C2593" s="95" t="s">
        <v>6270</v>
      </c>
      <c r="D2593" s="95" t="s">
        <v>12677</v>
      </c>
      <c r="E2593" s="95" t="s">
        <v>6652</v>
      </c>
      <c r="F2593" s="95" t="s">
        <v>6297</v>
      </c>
      <c r="G2593" s="95" t="s">
        <v>6297</v>
      </c>
      <c r="H2593" s="61">
        <v>5444.5929687500002</v>
      </c>
      <c r="I2593" s="61">
        <v>46.419263325205499</v>
      </c>
      <c r="J2593" s="123">
        <v>252733.99471496901</v>
      </c>
      <c r="K2593" s="99">
        <v>4593.8333333333303</v>
      </c>
      <c r="L2593" s="16">
        <v>5088.43848145416</v>
      </c>
      <c r="M2593" s="17">
        <f>gp_need_index[[#This Row],[Normalised weighted population (base year)]]/gp_need_index[[#This Row],[Registered population (base year)]]</f>
        <v>1.1076671947438588</v>
      </c>
      <c r="N2593" s="99">
        <v>4580.4933153400298</v>
      </c>
      <c r="O2593" s="16">
        <v>5106.8305170746098</v>
      </c>
      <c r="P2593" s="17">
        <f>gp_need_index[[#This Row],[Normalised weighted population 2026/27]]/gp_need_index[[#This Row],[Registered population 2026/27]]</f>
        <v>1.1149084095313231</v>
      </c>
      <c r="Q2593" s="99">
        <v>4567.4251036421201</v>
      </c>
      <c r="R2593" s="16">
        <v>5124.7830486585199</v>
      </c>
      <c r="S2593" s="17">
        <f>gp_need_index[[#This Row],[Normalised weighted population 2027/28]]/gp_need_index[[#This Row],[Registered population 2027/28]]</f>
        <v>1.1220289183443766</v>
      </c>
      <c r="T2593" s="99">
        <v>4562.0746297202404</v>
      </c>
      <c r="U2593" s="16">
        <v>5145.2254630016296</v>
      </c>
      <c r="V2593" s="17">
        <f>gp_need_index[[#This Row],[Normalised weighted population 2028/29]]/gp_need_index[[#This Row],[Registered population 2028/29]]</f>
        <v>1.1278257987018396</v>
      </c>
    </row>
    <row r="2594" spans="1:22" x14ac:dyDescent="0.2">
      <c r="A2594" s="6" t="s">
        <v>3457</v>
      </c>
      <c r="B2594" s="1" t="s">
        <v>9037</v>
      </c>
      <c r="C2594" s="95" t="s">
        <v>6270</v>
      </c>
      <c r="D2594" s="95" t="s">
        <v>12677</v>
      </c>
      <c r="E2594" s="95" t="s">
        <v>6652</v>
      </c>
      <c r="F2594" s="95" t="s">
        <v>6301</v>
      </c>
      <c r="G2594" s="95" t="s">
        <v>6301</v>
      </c>
      <c r="H2594" s="61">
        <v>5461.1345353036604</v>
      </c>
      <c r="I2594" s="61">
        <v>56.939684431881901</v>
      </c>
      <c r="J2594" s="123">
        <v>310955.277080242</v>
      </c>
      <c r="K2594" s="99">
        <v>6859.1666666666697</v>
      </c>
      <c r="L2594" s="16">
        <v>6260.6409544977296</v>
      </c>
      <c r="M2594" s="17">
        <f>gp_need_index[[#This Row],[Normalised weighted population (base year)]]/gp_need_index[[#This Row],[Registered population (base year)]]</f>
        <v>0.91274075390563381</v>
      </c>
      <c r="N2594" s="99">
        <v>6841.8248091487103</v>
      </c>
      <c r="O2594" s="16">
        <v>6283.2698870988797</v>
      </c>
      <c r="P2594" s="17">
        <f>gp_need_index[[#This Row],[Normalised weighted population 2026/27]]/gp_need_index[[#This Row],[Registered population 2026/27]]</f>
        <v>0.91836170354684532</v>
      </c>
      <c r="Q2594" s="99">
        <v>6827.3294065661603</v>
      </c>
      <c r="R2594" s="16">
        <v>6305.3580689410701</v>
      </c>
      <c r="S2594" s="17">
        <f>gp_need_index[[#This Row],[Normalised weighted population 2027/28]]/gp_need_index[[#This Row],[Registered population 2027/28]]</f>
        <v>0.92354677699847232</v>
      </c>
      <c r="T2594" s="99">
        <v>6816.82174348016</v>
      </c>
      <c r="U2594" s="16">
        <v>6330.5097175090496</v>
      </c>
      <c r="V2594" s="17">
        <f>gp_need_index[[#This Row],[Normalised weighted population 2028/29]]/gp_need_index[[#This Row],[Registered population 2028/29]]</f>
        <v>0.92866000545837424</v>
      </c>
    </row>
    <row r="2595" spans="1:22" x14ac:dyDescent="0.2">
      <c r="A2595" s="6" t="s">
        <v>3592</v>
      </c>
      <c r="B2595" s="1" t="s">
        <v>12353</v>
      </c>
      <c r="C2595" s="95" t="s">
        <v>6270</v>
      </c>
      <c r="D2595" s="95" t="s">
        <v>12677</v>
      </c>
      <c r="E2595" s="95" t="s">
        <v>6652</v>
      </c>
      <c r="F2595" s="95" t="s">
        <v>6297</v>
      </c>
      <c r="G2595" s="95" t="s">
        <v>6297</v>
      </c>
      <c r="H2595" s="61">
        <v>5320.17351074219</v>
      </c>
      <c r="I2595" s="61">
        <v>93.517984651332</v>
      </c>
      <c r="J2595" s="123">
        <v>497531.90472001099</v>
      </c>
      <c r="K2595" s="99">
        <v>7039</v>
      </c>
      <c r="L2595" s="16">
        <v>10017.095217379299</v>
      </c>
      <c r="M2595" s="17">
        <f>gp_need_index[[#This Row],[Normalised weighted population (base year)]]/gp_need_index[[#This Row],[Registered population (base year)]]</f>
        <v>1.4230849861314532</v>
      </c>
      <c r="N2595" s="99">
        <v>7010.9467049860596</v>
      </c>
      <c r="O2595" s="16">
        <v>10053.301761434601</v>
      </c>
      <c r="P2595" s="17">
        <f>gp_need_index[[#This Row],[Normalised weighted population 2026/27]]/gp_need_index[[#This Row],[Registered population 2026/27]]</f>
        <v>1.4339435434996066</v>
      </c>
      <c r="Q2595" s="99">
        <v>6987.3960994526897</v>
      </c>
      <c r="R2595" s="16">
        <v>10088.6430982562</v>
      </c>
      <c r="S2595" s="17">
        <f>gp_need_index[[#This Row],[Normalised weighted population 2027/28]]/gp_need_index[[#This Row],[Registered population 2027/28]]</f>
        <v>1.4438344348399579</v>
      </c>
      <c r="T2595" s="99">
        <v>6978.6694596474299</v>
      </c>
      <c r="U2595" s="16">
        <v>10128.886015939999</v>
      </c>
      <c r="V2595" s="17">
        <f>gp_need_index[[#This Row],[Normalised weighted population 2028/29]]/gp_need_index[[#This Row],[Registered population 2028/29]]</f>
        <v>1.4514064714639345</v>
      </c>
    </row>
    <row r="2596" spans="1:22" x14ac:dyDescent="0.2">
      <c r="A2596" s="6" t="s">
        <v>3442</v>
      </c>
      <c r="B2596" s="1" t="s">
        <v>12354</v>
      </c>
      <c r="C2596" s="95" t="s">
        <v>6270</v>
      </c>
      <c r="D2596" s="95" t="s">
        <v>12677</v>
      </c>
      <c r="E2596" s="95" t="s">
        <v>6652</v>
      </c>
      <c r="F2596" s="95" t="s">
        <v>6301</v>
      </c>
      <c r="G2596" s="95" t="s">
        <v>6301</v>
      </c>
      <c r="H2596" s="61">
        <v>5341.8789865154104</v>
      </c>
      <c r="I2596" s="61">
        <v>110.114256432316</v>
      </c>
      <c r="J2596" s="123">
        <v>588217.03255155904</v>
      </c>
      <c r="K2596" s="99">
        <v>9317.75</v>
      </c>
      <c r="L2596" s="16">
        <v>11842.9109121538</v>
      </c>
      <c r="M2596" s="17">
        <f>gp_need_index[[#This Row],[Normalised weighted population (base year)]]/gp_need_index[[#This Row],[Registered population (base year)]]</f>
        <v>1.2710054371660326</v>
      </c>
      <c r="N2596" s="99">
        <v>9268.1242740206399</v>
      </c>
      <c r="O2596" s="16">
        <v>11885.7168220887</v>
      </c>
      <c r="P2596" s="17">
        <f>gp_need_index[[#This Row],[Normalised weighted population 2026/27]]/gp_need_index[[#This Row],[Registered population 2026/27]]</f>
        <v>1.2824295910020758</v>
      </c>
      <c r="Q2596" s="99">
        <v>9220.3426912475297</v>
      </c>
      <c r="R2596" s="16">
        <v>11927.499823489001</v>
      </c>
      <c r="S2596" s="17">
        <f>gp_need_index[[#This Row],[Normalised weighted population 2027/28]]/gp_need_index[[#This Row],[Registered population 2027/28]]</f>
        <v>1.2936069973636943</v>
      </c>
      <c r="T2596" s="99">
        <v>9181.1347652878503</v>
      </c>
      <c r="U2596" s="16">
        <v>11975.0778167726</v>
      </c>
      <c r="V2596" s="17">
        <f>gp_need_index[[#This Row],[Normalised weighted population 2028/29]]/gp_need_index[[#This Row],[Registered population 2028/29]]</f>
        <v>1.3043134778990637</v>
      </c>
    </row>
    <row r="2597" spans="1:22" x14ac:dyDescent="0.2">
      <c r="A2597" s="6" t="s">
        <v>3590</v>
      </c>
      <c r="B2597" s="1" t="s">
        <v>9038</v>
      </c>
      <c r="C2597" s="95" t="s">
        <v>6270</v>
      </c>
      <c r="D2597" s="95" t="s">
        <v>12677</v>
      </c>
      <c r="E2597" s="95" t="s">
        <v>6652</v>
      </c>
      <c r="F2597" s="95" t="s">
        <v>6297</v>
      </c>
      <c r="G2597" s="95" t="s">
        <v>6297</v>
      </c>
      <c r="H2597" s="61">
        <v>5370.5215692934798</v>
      </c>
      <c r="I2597" s="61">
        <v>62.0597913604933</v>
      </c>
      <c r="J2597" s="123">
        <v>333293.44808738201</v>
      </c>
      <c r="K2597" s="99">
        <v>6715</v>
      </c>
      <c r="L2597" s="16">
        <v>6710.3881643506302</v>
      </c>
      <c r="M2597" s="17">
        <f>gp_need_index[[#This Row],[Normalised weighted population (base year)]]/gp_need_index[[#This Row],[Registered population (base year)]]</f>
        <v>0.99931320392414447</v>
      </c>
      <c r="N2597" s="99">
        <v>6690.9037566975003</v>
      </c>
      <c r="O2597" s="16">
        <v>6734.6426971696001</v>
      </c>
      <c r="P2597" s="17">
        <f>gp_need_index[[#This Row],[Normalised weighted population 2026/27]]/gp_need_index[[#This Row],[Registered population 2026/27]]</f>
        <v>1.006537075119085</v>
      </c>
      <c r="Q2597" s="99">
        <v>6671.1038978750703</v>
      </c>
      <c r="R2597" s="16">
        <v>6758.3176331838404</v>
      </c>
      <c r="S2597" s="17">
        <f>gp_need_index[[#This Row],[Normalised weighted population 2027/28]]/gp_need_index[[#This Row],[Registered population 2027/28]]</f>
        <v>1.0130733588689198</v>
      </c>
      <c r="T2597" s="99">
        <v>6662.69702800293</v>
      </c>
      <c r="U2597" s="16">
        <v>6785.27610693934</v>
      </c>
      <c r="V2597" s="17">
        <f>gp_need_index[[#This Row],[Normalised weighted population 2028/29]]/gp_need_index[[#This Row],[Registered population 2028/29]]</f>
        <v>1.0183978167431622</v>
      </c>
    </row>
    <row r="2598" spans="1:22" x14ac:dyDescent="0.2">
      <c r="A2598" s="6" t="s">
        <v>3439</v>
      </c>
      <c r="B2598" s="1" t="s">
        <v>9039</v>
      </c>
      <c r="C2598" s="95" t="s">
        <v>6270</v>
      </c>
      <c r="D2598" s="95" t="s">
        <v>12677</v>
      </c>
      <c r="E2598" s="95" t="s">
        <v>6652</v>
      </c>
      <c r="F2598" s="95" t="s">
        <v>6301</v>
      </c>
      <c r="G2598" s="95" t="s">
        <v>6301</v>
      </c>
      <c r="H2598" s="61">
        <v>5391.4533612651203</v>
      </c>
      <c r="I2598" s="61">
        <v>82.967121116531203</v>
      </c>
      <c r="J2598" s="123">
        <v>447313.364018213</v>
      </c>
      <c r="K2598" s="99">
        <v>8934.5</v>
      </c>
      <c r="L2598" s="16">
        <v>9006.0165325443595</v>
      </c>
      <c r="M2598" s="17">
        <f>gp_need_index[[#This Row],[Normalised weighted population (base year)]]/gp_need_index[[#This Row],[Registered population (base year)]]</f>
        <v>1.0080045366326442</v>
      </c>
      <c r="N2598" s="99">
        <v>8907.0607597973594</v>
      </c>
      <c r="O2598" s="16">
        <v>9038.5685575847692</v>
      </c>
      <c r="P2598" s="17">
        <f>gp_need_index[[#This Row],[Normalised weighted population 2026/27]]/gp_need_index[[#This Row],[Registered population 2026/27]]</f>
        <v>1.0147644437748735</v>
      </c>
      <c r="Q2598" s="99">
        <v>8882.7267011288895</v>
      </c>
      <c r="R2598" s="16">
        <v>9070.3427053582</v>
      </c>
      <c r="S2598" s="17">
        <f>gp_need_index[[#This Row],[Normalised weighted population 2027/28]]/gp_need_index[[#This Row],[Registered population 2027/28]]</f>
        <v>1.0211214428341544</v>
      </c>
      <c r="T2598" s="99">
        <v>8863.4331232766708</v>
      </c>
      <c r="U2598" s="16">
        <v>9106.52369137389</v>
      </c>
      <c r="V2598" s="17">
        <f>gp_need_index[[#This Row],[Normalised weighted population 2028/29]]/gp_need_index[[#This Row],[Registered population 2028/29]]</f>
        <v>1.0274262314293123</v>
      </c>
    </row>
    <row r="2599" spans="1:22" x14ac:dyDescent="0.2">
      <c r="A2599" s="6" t="s">
        <v>3453</v>
      </c>
      <c r="B2599" s="1" t="s">
        <v>9040</v>
      </c>
      <c r="C2599" s="95" t="s">
        <v>6270</v>
      </c>
      <c r="D2599" s="95" t="s">
        <v>12677</v>
      </c>
      <c r="E2599" s="95" t="s">
        <v>6652</v>
      </c>
      <c r="F2599" s="95" t="s">
        <v>6301</v>
      </c>
      <c r="G2599" s="95" t="s">
        <v>6301</v>
      </c>
      <c r="H2599" s="61">
        <v>5402.1081491023897</v>
      </c>
      <c r="I2599" s="61">
        <v>65.983441536850293</v>
      </c>
      <c r="J2599" s="123">
        <v>356449.68723203999</v>
      </c>
      <c r="K2599" s="99">
        <v>5953.5833333333303</v>
      </c>
      <c r="L2599" s="16">
        <v>7176.6060092524203</v>
      </c>
      <c r="M2599" s="17">
        <f>gp_need_index[[#This Row],[Normalised weighted population (base year)]]/gp_need_index[[#This Row],[Registered population (base year)]]</f>
        <v>1.2054263134390926</v>
      </c>
      <c r="N2599" s="99">
        <v>5931.2626293430203</v>
      </c>
      <c r="O2599" s="16">
        <v>7202.5456749941104</v>
      </c>
      <c r="P2599" s="17">
        <f>gp_need_index[[#This Row],[Normalised weighted population 2026/27]]/gp_need_index[[#This Row],[Registered population 2026/27]]</f>
        <v>1.214335989669691</v>
      </c>
      <c r="Q2599" s="99">
        <v>5908.7818447414202</v>
      </c>
      <c r="R2599" s="16">
        <v>7227.8654752660404</v>
      </c>
      <c r="S2599" s="17">
        <f>gp_need_index[[#This Row],[Normalised weighted population 2027/28]]/gp_need_index[[#This Row],[Registered population 2027/28]]</f>
        <v>1.2232412137027113</v>
      </c>
      <c r="T2599" s="99">
        <v>5893.0271647492</v>
      </c>
      <c r="U2599" s="16">
        <v>7256.6969437318703</v>
      </c>
      <c r="V2599" s="17">
        <f>gp_need_index[[#This Row],[Normalised weighted population 2028/29]]/gp_need_index[[#This Row],[Registered population 2028/29]]</f>
        <v>1.2314039526476044</v>
      </c>
    </row>
    <row r="2600" spans="1:22" x14ac:dyDescent="0.2">
      <c r="A2600" s="6" t="s">
        <v>3436</v>
      </c>
      <c r="B2600" s="1" t="s">
        <v>9041</v>
      </c>
      <c r="C2600" s="95" t="s">
        <v>6270</v>
      </c>
      <c r="D2600" s="95" t="s">
        <v>12677</v>
      </c>
      <c r="E2600" s="95" t="s">
        <v>6652</v>
      </c>
      <c r="F2600" s="95" t="s">
        <v>6301</v>
      </c>
      <c r="G2600" s="95" t="s">
        <v>6301</v>
      </c>
      <c r="H2600" s="61">
        <v>5633.7436009457197</v>
      </c>
      <c r="I2600" s="61">
        <v>55.2578693179358</v>
      </c>
      <c r="J2600" s="123">
        <v>311308.66767181602</v>
      </c>
      <c r="K2600" s="99">
        <v>4696.25</v>
      </c>
      <c r="L2600" s="16">
        <v>6267.7559699794301</v>
      </c>
      <c r="M2600" s="17">
        <f>gp_need_index[[#This Row],[Normalised weighted population (base year)]]/gp_need_index[[#This Row],[Registered population (base year)]]</f>
        <v>1.3346299643288646</v>
      </c>
      <c r="N2600" s="99">
        <v>4680.4653376073502</v>
      </c>
      <c r="O2600" s="16">
        <v>6290.4106196288803</v>
      </c>
      <c r="P2600" s="17">
        <f>gp_need_index[[#This Row],[Normalised weighted population 2026/27]]/gp_need_index[[#This Row],[Registered population 2026/27]]</f>
        <v>1.3439712007021363</v>
      </c>
      <c r="Q2600" s="99">
        <v>4665.8085444206199</v>
      </c>
      <c r="R2600" s="16">
        <v>6312.5239039736598</v>
      </c>
      <c r="S2600" s="17">
        <f>gp_need_index[[#This Row],[Normalised weighted population 2027/28]]/gp_need_index[[#This Row],[Registered population 2027/28]]</f>
        <v>1.3529324754489089</v>
      </c>
      <c r="T2600" s="99">
        <v>4655.6947514564599</v>
      </c>
      <c r="U2600" s="16">
        <v>6337.70413657484</v>
      </c>
      <c r="V2600" s="17">
        <f>gp_need_index[[#This Row],[Normalised weighted population 2028/29]]/gp_need_index[[#This Row],[Registered population 2028/29]]</f>
        <v>1.361279996845195</v>
      </c>
    </row>
    <row r="2601" spans="1:22" x14ac:dyDescent="0.2">
      <c r="A2601" s="6" t="s">
        <v>3438</v>
      </c>
      <c r="B2601" s="1" t="s">
        <v>9042</v>
      </c>
      <c r="C2601" s="95" t="s">
        <v>6270</v>
      </c>
      <c r="D2601" s="95" t="s">
        <v>12677</v>
      </c>
      <c r="E2601" s="95" t="s">
        <v>6652</v>
      </c>
      <c r="F2601" s="95" t="s">
        <v>6301</v>
      </c>
      <c r="G2601" s="95" t="s">
        <v>6301</v>
      </c>
      <c r="H2601" s="61">
        <v>5328.9499023437502</v>
      </c>
      <c r="I2601" s="61">
        <v>40.197006290912299</v>
      </c>
      <c r="J2601" s="123">
        <v>214207.832748468</v>
      </c>
      <c r="K2601" s="99">
        <v>3865.4166666666702</v>
      </c>
      <c r="L2601" s="16">
        <v>4312.7691643361104</v>
      </c>
      <c r="M2601" s="17">
        <f>gp_need_index[[#This Row],[Normalised weighted population (base year)]]/gp_need_index[[#This Row],[Registered population (base year)]]</f>
        <v>1.1157320248363325</v>
      </c>
      <c r="N2601" s="99">
        <v>3853.05848638201</v>
      </c>
      <c r="O2601" s="16">
        <v>4328.3575623058096</v>
      </c>
      <c r="P2601" s="17">
        <f>gp_need_index[[#This Row],[Normalised weighted population 2026/27]]/gp_need_index[[#This Row],[Registered population 2026/27]]</f>
        <v>1.1233563096962231</v>
      </c>
      <c r="Q2601" s="99">
        <v>3839.7862056435602</v>
      </c>
      <c r="R2601" s="16">
        <v>4343.5734531766702</v>
      </c>
      <c r="S2601" s="17">
        <f>gp_need_index[[#This Row],[Normalised weighted population 2027/28]]/gp_need_index[[#This Row],[Registered population 2027/28]]</f>
        <v>1.1312019004580682</v>
      </c>
      <c r="T2601" s="99">
        <v>3829.2255998574201</v>
      </c>
      <c r="U2601" s="16">
        <v>4360.8996750706501</v>
      </c>
      <c r="V2601" s="17">
        <f>gp_need_index[[#This Row],[Normalised weighted population 2028/29]]/gp_need_index[[#This Row],[Registered population 2028/29]]</f>
        <v>1.1388463701989839</v>
      </c>
    </row>
    <row r="2602" spans="1:22" x14ac:dyDescent="0.2">
      <c r="A2602" s="6" t="s">
        <v>3591</v>
      </c>
      <c r="B2602" s="1" t="s">
        <v>12355</v>
      </c>
      <c r="C2602" s="95" t="s">
        <v>6270</v>
      </c>
      <c r="D2602" s="95" t="s">
        <v>12677</v>
      </c>
      <c r="E2602" s="95" t="s">
        <v>6652</v>
      </c>
      <c r="F2602" s="95" t="s">
        <v>6297</v>
      </c>
      <c r="G2602" s="95" t="s">
        <v>6297</v>
      </c>
      <c r="H2602" s="61">
        <v>5358.6370610255799</v>
      </c>
      <c r="I2602" s="61">
        <v>288.07115732886501</v>
      </c>
      <c r="J2602" s="123">
        <v>1543668.77987499</v>
      </c>
      <c r="K2602" s="99">
        <v>23339.833333333299</v>
      </c>
      <c r="L2602" s="16">
        <v>31079.568979210399</v>
      </c>
      <c r="M2602" s="17">
        <f>gp_need_index[[#This Row],[Normalised weighted population (base year)]]/gp_need_index[[#This Row],[Registered population (base year)]]</f>
        <v>1.3316105790191495</v>
      </c>
      <c r="N2602" s="99">
        <v>23220.811714445001</v>
      </c>
      <c r="O2602" s="16">
        <v>31191.905316147</v>
      </c>
      <c r="P2602" s="17">
        <f>gp_need_index[[#This Row],[Normalised weighted population 2026/27]]/gp_need_index[[#This Row],[Registered population 2026/27]]</f>
        <v>1.3432736848188391</v>
      </c>
      <c r="Q2602" s="99">
        <v>23124.326810165101</v>
      </c>
      <c r="R2602" s="16">
        <v>31301.557215398101</v>
      </c>
      <c r="S2602" s="17">
        <f>gp_need_index[[#This Row],[Normalised weighted population 2027/28]]/gp_need_index[[#This Row],[Registered population 2027/28]]</f>
        <v>1.3536202576776597</v>
      </c>
      <c r="T2602" s="99">
        <v>23082.819705936701</v>
      </c>
      <c r="U2602" s="16">
        <v>31426.417018458302</v>
      </c>
      <c r="V2602" s="17">
        <f>gp_need_index[[#This Row],[Normalised weighted population 2028/29]]/gp_need_index[[#This Row],[Registered population 2028/29]]</f>
        <v>1.3614635221699409</v>
      </c>
    </row>
    <row r="2603" spans="1:22" x14ac:dyDescent="0.2">
      <c r="A2603" s="6" t="s">
        <v>3579</v>
      </c>
      <c r="B2603" s="1" t="s">
        <v>9043</v>
      </c>
      <c r="C2603" s="95" t="s">
        <v>6270</v>
      </c>
      <c r="D2603" s="95" t="s">
        <v>12677</v>
      </c>
      <c r="E2603" s="95" t="s">
        <v>6652</v>
      </c>
      <c r="F2603" s="95" t="s">
        <v>6297</v>
      </c>
      <c r="G2603" s="95" t="s">
        <v>6297</v>
      </c>
      <c r="H2603" s="61">
        <v>5253.9969519412898</v>
      </c>
      <c r="I2603" s="61">
        <v>45.221231091257899</v>
      </c>
      <c r="J2603" s="123">
        <v>237592.210316501</v>
      </c>
      <c r="K2603" s="99">
        <v>5499.8333333333303</v>
      </c>
      <c r="L2603" s="16">
        <v>4783.5802509737796</v>
      </c>
      <c r="M2603" s="17">
        <f>gp_need_index[[#This Row],[Normalised weighted population (base year)]]/gp_need_index[[#This Row],[Registered population (base year)]]</f>
        <v>0.86976822042615509</v>
      </c>
      <c r="N2603" s="99">
        <v>5491.7488089694598</v>
      </c>
      <c r="O2603" s="16">
        <v>4800.8703840253702</v>
      </c>
      <c r="P2603" s="17">
        <f>gp_need_index[[#This Row],[Normalised weighted population 2026/27]]/gp_need_index[[#This Row],[Registered population 2026/27]]</f>
        <v>0.87419700919027743</v>
      </c>
      <c r="Q2603" s="99">
        <v>5485.3882793814801</v>
      </c>
      <c r="R2603" s="16">
        <v>4817.74734458072</v>
      </c>
      <c r="S2603" s="17">
        <f>gp_need_index[[#This Row],[Normalised weighted population 2027/28]]/gp_need_index[[#This Row],[Registered population 2027/28]]</f>
        <v>0.87828738809424045</v>
      </c>
      <c r="T2603" s="99">
        <v>5484.4585977632696</v>
      </c>
      <c r="U2603" s="16">
        <v>4836.9650141841403</v>
      </c>
      <c r="V2603" s="17">
        <f>gp_need_index[[#This Row],[Normalised weighted population 2028/29]]/gp_need_index[[#This Row],[Registered population 2028/29]]</f>
        <v>0.88194029145498576</v>
      </c>
    </row>
    <row r="2604" spans="1:22" x14ac:dyDescent="0.2">
      <c r="A2604" s="6" t="s">
        <v>3443</v>
      </c>
      <c r="B2604" s="1" t="s">
        <v>9044</v>
      </c>
      <c r="C2604" s="95" t="s">
        <v>6270</v>
      </c>
      <c r="D2604" s="95" t="s">
        <v>12677</v>
      </c>
      <c r="E2604" s="95" t="s">
        <v>6652</v>
      </c>
      <c r="F2604" s="95" t="s">
        <v>6301</v>
      </c>
      <c r="G2604" s="95" t="s">
        <v>6301</v>
      </c>
      <c r="H2604" s="61">
        <v>5348.0731302897102</v>
      </c>
      <c r="I2604" s="61">
        <v>61.676961346056103</v>
      </c>
      <c r="J2604" s="123">
        <v>329852.89973275998</v>
      </c>
      <c r="K2604" s="99">
        <v>5630.5833333333303</v>
      </c>
      <c r="L2604" s="16">
        <v>6641.11763086063</v>
      </c>
      <c r="M2604" s="17">
        <f>gp_need_index[[#This Row],[Normalised weighted population (base year)]]/gp_need_index[[#This Row],[Registered population (base year)]]</f>
        <v>1.1794723988089986</v>
      </c>
      <c r="N2604" s="99">
        <v>5604.7405414973</v>
      </c>
      <c r="O2604" s="16">
        <v>6665.1217870416604</v>
      </c>
      <c r="P2604" s="17">
        <f>gp_need_index[[#This Row],[Normalised weighted population 2026/27]]/gp_need_index[[#This Row],[Registered population 2026/27]]</f>
        <v>1.1891936366533535</v>
      </c>
      <c r="Q2604" s="99">
        <v>5579.3140711563301</v>
      </c>
      <c r="R2604" s="16">
        <v>6688.5523295263602</v>
      </c>
      <c r="S2604" s="17">
        <f>gp_need_index[[#This Row],[Normalised weighted population 2027/28]]/gp_need_index[[#This Row],[Registered population 2027/28]]</f>
        <v>1.198812657653477</v>
      </c>
      <c r="T2604" s="99">
        <v>5558.8153424142602</v>
      </c>
      <c r="U2604" s="16">
        <v>6715.2325141854099</v>
      </c>
      <c r="V2604" s="17">
        <f>gp_need_index[[#This Row],[Normalised weighted population 2028/29]]/gp_need_index[[#This Row],[Registered population 2028/29]]</f>
        <v>1.208033025120943</v>
      </c>
    </row>
    <row r="2605" spans="1:22" x14ac:dyDescent="0.2">
      <c r="A2605" s="6" t="s">
        <v>3437</v>
      </c>
      <c r="B2605" s="1" t="s">
        <v>12356</v>
      </c>
      <c r="C2605" s="95" t="s">
        <v>6270</v>
      </c>
      <c r="D2605" s="95" t="s">
        <v>12677</v>
      </c>
      <c r="E2605" s="95" t="s">
        <v>6652</v>
      </c>
      <c r="F2605" s="95" t="s">
        <v>6301</v>
      </c>
      <c r="G2605" s="95" t="s">
        <v>6301</v>
      </c>
      <c r="H2605" s="61">
        <v>5409.61083984375</v>
      </c>
      <c r="I2605" s="61">
        <v>49.327788463943499</v>
      </c>
      <c r="J2605" s="123">
        <v>266844.13918006798</v>
      </c>
      <c r="K2605" s="99">
        <v>4324.1666666666697</v>
      </c>
      <c r="L2605" s="16">
        <v>5372.5261134170296</v>
      </c>
      <c r="M2605" s="17">
        <f>gp_need_index[[#This Row],[Normalised weighted population (base year)]]/gp_need_index[[#This Row],[Registered population (base year)]]</f>
        <v>1.2424419610908519</v>
      </c>
      <c r="N2605" s="99">
        <v>4300.6230614678698</v>
      </c>
      <c r="O2605" s="16">
        <v>5391.9449767893302</v>
      </c>
      <c r="P2605" s="17">
        <f>gp_need_index[[#This Row],[Normalised weighted population 2026/27]]/gp_need_index[[#This Row],[Registered population 2026/27]]</f>
        <v>1.2537590250815833</v>
      </c>
      <c r="Q2605" s="99">
        <v>4278.3672361979498</v>
      </c>
      <c r="R2605" s="16">
        <v>5410.8997986051099</v>
      </c>
      <c r="S2605" s="17">
        <f>gp_need_index[[#This Row],[Normalised weighted population 2027/28]]/gp_need_index[[#This Row],[Registered population 2027/28]]</f>
        <v>1.2647113956990765</v>
      </c>
      <c r="T2605" s="99">
        <v>4260.3845091888397</v>
      </c>
      <c r="U2605" s="16">
        <v>5432.4835133891202</v>
      </c>
      <c r="V2605" s="17">
        <f>gp_need_index[[#This Row],[Normalised weighted population 2028/29]]/gp_need_index[[#This Row],[Registered population 2028/29]]</f>
        <v>1.2751157792617744</v>
      </c>
    </row>
    <row r="2606" spans="1:22" x14ac:dyDescent="0.2">
      <c r="A2606" s="6" t="s">
        <v>3446</v>
      </c>
      <c r="B2606" s="1" t="s">
        <v>12357</v>
      </c>
      <c r="C2606" s="95" t="s">
        <v>6270</v>
      </c>
      <c r="D2606" s="95" t="s">
        <v>12677</v>
      </c>
      <c r="E2606" s="95" t="s">
        <v>6652</v>
      </c>
      <c r="F2606" s="95" t="s">
        <v>6301</v>
      </c>
      <c r="G2606" s="95" t="s">
        <v>6301</v>
      </c>
      <c r="H2606" s="61">
        <v>5382.70166015625</v>
      </c>
      <c r="I2606" s="61">
        <v>63.386008366274297</v>
      </c>
      <c r="J2606" s="123">
        <v>341187.97246382298</v>
      </c>
      <c r="K2606" s="99">
        <v>6323.25</v>
      </c>
      <c r="L2606" s="16">
        <v>6869.3331518469204</v>
      </c>
      <c r="M2606" s="17">
        <f>gp_need_index[[#This Row],[Normalised weighted population (base year)]]/gp_need_index[[#This Row],[Registered population (base year)]]</f>
        <v>1.0863611515987697</v>
      </c>
      <c r="N2606" s="99">
        <v>6298.7286562761101</v>
      </c>
      <c r="O2606" s="16">
        <v>6894.1621874101702</v>
      </c>
      <c r="P2606" s="17">
        <f>gp_need_index[[#This Row],[Normalised weighted population 2026/27]]/gp_need_index[[#This Row],[Registered population 2026/27]]</f>
        <v>1.0945323355913681</v>
      </c>
      <c r="Q2606" s="99">
        <v>6274.0573185816902</v>
      </c>
      <c r="R2606" s="16">
        <v>6918.3978976026901</v>
      </c>
      <c r="S2606" s="17">
        <f>gp_need_index[[#This Row],[Normalised weighted population 2027/28]]/gp_need_index[[#This Row],[Registered population 2027/28]]</f>
        <v>1.1026991859179667</v>
      </c>
      <c r="T2606" s="99">
        <v>6253.1916289855699</v>
      </c>
      <c r="U2606" s="16">
        <v>6945.9949207489299</v>
      </c>
      <c r="V2606" s="17">
        <f>gp_need_index[[#This Row],[Normalised weighted population 2028/29]]/gp_need_index[[#This Row],[Registered population 2028/29]]</f>
        <v>1.1107919495945067</v>
      </c>
    </row>
    <row r="2607" spans="1:22" x14ac:dyDescent="0.2">
      <c r="A2607" s="6" t="s">
        <v>3451</v>
      </c>
      <c r="B2607" s="1" t="s">
        <v>9045</v>
      </c>
      <c r="C2607" s="95" t="s">
        <v>6270</v>
      </c>
      <c r="D2607" s="95" t="s">
        <v>12677</v>
      </c>
      <c r="E2607" s="95" t="s">
        <v>6652</v>
      </c>
      <c r="F2607" s="95" t="s">
        <v>6301</v>
      </c>
      <c r="G2607" s="95" t="s">
        <v>6301</v>
      </c>
      <c r="H2607" s="61">
        <v>5351.1269034692796</v>
      </c>
      <c r="I2607" s="61">
        <v>78.426084098081702</v>
      </c>
      <c r="J2607" s="123">
        <v>419667.92855098902</v>
      </c>
      <c r="K2607" s="99">
        <v>8413.1666666666697</v>
      </c>
      <c r="L2607" s="16">
        <v>8449.4151231192991</v>
      </c>
      <c r="M2607" s="17">
        <f>gp_need_index[[#This Row],[Normalised weighted population (base year)]]/gp_need_index[[#This Row],[Registered population (base year)]]</f>
        <v>1.0043085389709736</v>
      </c>
      <c r="N2607" s="99">
        <v>8383.12059647555</v>
      </c>
      <c r="O2607" s="16">
        <v>8479.9553260681496</v>
      </c>
      <c r="P2607" s="17">
        <f>gp_need_index[[#This Row],[Normalised weighted population 2026/27]]/gp_need_index[[#This Row],[Registered population 2026/27]]</f>
        <v>1.0115511555008896</v>
      </c>
      <c r="Q2607" s="99">
        <v>8357.5965097159806</v>
      </c>
      <c r="R2607" s="16">
        <v>8509.7657271207099</v>
      </c>
      <c r="S2607" s="17">
        <f>gp_need_index[[#This Row],[Normalised weighted population 2027/28]]/gp_need_index[[#This Row],[Registered population 2027/28]]</f>
        <v>1.0182072940740592</v>
      </c>
      <c r="T2607" s="99">
        <v>8337.5875097958797</v>
      </c>
      <c r="U2607" s="16">
        <v>8543.7106093342409</v>
      </c>
      <c r="V2607" s="17">
        <f>gp_need_index[[#This Row],[Normalised weighted population 2028/29]]/gp_need_index[[#This Row],[Registered population 2028/29]]</f>
        <v>1.0247221512573255</v>
      </c>
    </row>
    <row r="2608" spans="1:22" x14ac:dyDescent="0.2">
      <c r="A2608" s="6" t="s">
        <v>3574</v>
      </c>
      <c r="B2608" s="1" t="s">
        <v>9046</v>
      </c>
      <c r="C2608" s="95" t="s">
        <v>6270</v>
      </c>
      <c r="D2608" s="95" t="s">
        <v>12677</v>
      </c>
      <c r="E2608" s="95" t="s">
        <v>6652</v>
      </c>
      <c r="F2608" s="95" t="s">
        <v>6297</v>
      </c>
      <c r="G2608" s="95" t="s">
        <v>6297</v>
      </c>
      <c r="H2608" s="61">
        <v>5456.2824218750002</v>
      </c>
      <c r="I2608" s="61">
        <v>74.564494538954705</v>
      </c>
      <c r="J2608" s="123">
        <v>406844.94084889302</v>
      </c>
      <c r="K2608" s="99">
        <v>10678.833333333299</v>
      </c>
      <c r="L2608" s="16">
        <v>8191.2425565670701</v>
      </c>
      <c r="M2608" s="17">
        <f>gp_need_index[[#This Row],[Normalised weighted population (base year)]]/gp_need_index[[#This Row],[Registered population (base year)]]</f>
        <v>0.7670540686311329</v>
      </c>
      <c r="N2608" s="99">
        <v>10643.946286517301</v>
      </c>
      <c r="O2608" s="16">
        <v>8220.8496011299903</v>
      </c>
      <c r="P2608" s="17">
        <f>gp_need_index[[#This Row],[Normalised weighted population 2026/27]]/gp_need_index[[#This Row],[Registered population 2026/27]]</f>
        <v>0.77234978266879739</v>
      </c>
      <c r="Q2608" s="99">
        <v>10612.5094443503</v>
      </c>
      <c r="R2608" s="16">
        <v>8249.74914295294</v>
      </c>
      <c r="S2608" s="17">
        <f>gp_need_index[[#This Row],[Normalised weighted population 2027/28]]/gp_need_index[[#This Row],[Registered population 2027/28]]</f>
        <v>0.77736082933191597</v>
      </c>
      <c r="T2608" s="99">
        <v>10593.668132278999</v>
      </c>
      <c r="U2608" s="16">
        <v>8282.6568365285893</v>
      </c>
      <c r="V2608" s="17">
        <f>gp_need_index[[#This Row],[Normalised weighted population 2028/29]]/gp_need_index[[#This Row],[Registered population 2028/29]]</f>
        <v>0.78184975526005596</v>
      </c>
    </row>
    <row r="2609" spans="1:22" x14ac:dyDescent="0.2">
      <c r="A2609" s="6" t="s">
        <v>3584</v>
      </c>
      <c r="B2609" s="1" t="s">
        <v>9047</v>
      </c>
      <c r="C2609" s="95" t="s">
        <v>6270</v>
      </c>
      <c r="D2609" s="95" t="s">
        <v>12677</v>
      </c>
      <c r="E2609" s="95" t="s">
        <v>6652</v>
      </c>
      <c r="F2609" s="95" t="s">
        <v>6297</v>
      </c>
      <c r="G2609" s="95" t="s">
        <v>6297</v>
      </c>
      <c r="H2609" s="61">
        <v>5503.2189592633904</v>
      </c>
      <c r="I2609" s="61">
        <v>10.627739405437101</v>
      </c>
      <c r="J2609" s="123">
        <v>58486.776990112397</v>
      </c>
      <c r="K2609" s="99">
        <v>1781.1666666666699</v>
      </c>
      <c r="L2609" s="16">
        <v>1177.54782861068</v>
      </c>
      <c r="M2609" s="17">
        <f>gp_need_index[[#This Row],[Normalised weighted population (base year)]]/gp_need_index[[#This Row],[Registered population (base year)]]</f>
        <v>0.66111041187087738</v>
      </c>
      <c r="N2609" s="99">
        <v>1777.15462935253</v>
      </c>
      <c r="O2609" s="16">
        <v>1181.8040462474901</v>
      </c>
      <c r="P2609" s="17">
        <f>gp_need_index[[#This Row],[Normalised weighted population 2026/27]]/gp_need_index[[#This Row],[Registered population 2026/27]]</f>
        <v>0.66499787172602776</v>
      </c>
      <c r="Q2609" s="99">
        <v>1774.3953119478001</v>
      </c>
      <c r="R2609" s="16">
        <v>1185.95855546712</v>
      </c>
      <c r="S2609" s="17">
        <f>gp_need_index[[#This Row],[Normalised weighted population 2027/28]]/gp_need_index[[#This Row],[Registered population 2027/28]]</f>
        <v>0.66837335935319975</v>
      </c>
      <c r="T2609" s="99">
        <v>1774.5364179552701</v>
      </c>
      <c r="U2609" s="16">
        <v>1190.68926425117</v>
      </c>
      <c r="V2609" s="17">
        <f>gp_need_index[[#This Row],[Normalised weighted population 2028/29]]/gp_need_index[[#This Row],[Registered population 2028/29]]</f>
        <v>0.67098609653959951</v>
      </c>
    </row>
    <row r="2610" spans="1:22" x14ac:dyDescent="0.2">
      <c r="A2610" s="6" t="s">
        <v>3445</v>
      </c>
      <c r="B2610" s="1" t="s">
        <v>9048</v>
      </c>
      <c r="C2610" s="95" t="s">
        <v>6270</v>
      </c>
      <c r="D2610" s="95" t="s">
        <v>12677</v>
      </c>
      <c r="E2610" s="95" t="s">
        <v>6652</v>
      </c>
      <c r="F2610" s="95" t="s">
        <v>6301</v>
      </c>
      <c r="G2610" s="95" t="s">
        <v>6301</v>
      </c>
      <c r="H2610" s="61">
        <v>5309.58278070494</v>
      </c>
      <c r="I2610" s="61">
        <v>93.480715680779994</v>
      </c>
      <c r="J2610" s="123">
        <v>496343.59830664401</v>
      </c>
      <c r="K2610" s="99">
        <v>8251.4166666666697</v>
      </c>
      <c r="L2610" s="16">
        <v>9993.1703627575698</v>
      </c>
      <c r="M2610" s="17">
        <f>gp_need_index[[#This Row],[Normalised weighted population (base year)]]/gp_need_index[[#This Row],[Registered population (base year)]]</f>
        <v>1.2110854131420947</v>
      </c>
      <c r="N2610" s="99">
        <v>8205.5181905586396</v>
      </c>
      <c r="O2610" s="16">
        <v>10029.290431014801</v>
      </c>
      <c r="P2610" s="17">
        <f>gp_need_index[[#This Row],[Normalised weighted population 2026/27]]/gp_need_index[[#This Row],[Registered population 2026/27]]</f>
        <v>1.2222616778248829</v>
      </c>
      <c r="Q2610" s="99">
        <v>8162.8601211230798</v>
      </c>
      <c r="R2610" s="16">
        <v>10064.547358501501</v>
      </c>
      <c r="S2610" s="17">
        <f>gp_need_index[[#This Row],[Normalised weighted population 2027/28]]/gp_need_index[[#This Row],[Registered population 2027/28]]</f>
        <v>1.2329682499957844</v>
      </c>
      <c r="T2610" s="99">
        <v>8131.0114028114303</v>
      </c>
      <c r="U2610" s="16">
        <v>10104.694159902599</v>
      </c>
      <c r="V2610" s="17">
        <f>gp_need_index[[#This Row],[Normalised weighted population 2028/29]]/gp_need_index[[#This Row],[Registered population 2028/29]]</f>
        <v>1.2427352095962791</v>
      </c>
    </row>
    <row r="2611" spans="1:22" x14ac:dyDescent="0.2">
      <c r="A2611" s="6" t="s">
        <v>3428</v>
      </c>
      <c r="B2611" s="1" t="s">
        <v>9049</v>
      </c>
      <c r="C2611" s="95" t="s">
        <v>6270</v>
      </c>
      <c r="D2611" s="95" t="s">
        <v>12677</v>
      </c>
      <c r="E2611" s="95" t="s">
        <v>6652</v>
      </c>
      <c r="F2611" s="95" t="s">
        <v>6301</v>
      </c>
      <c r="G2611" s="95" t="s">
        <v>6301</v>
      </c>
      <c r="H2611" s="61">
        <v>5344.8341642680898</v>
      </c>
      <c r="I2611" s="61">
        <v>143.32806592399601</v>
      </c>
      <c r="J2611" s="123">
        <v>766064.74344904395</v>
      </c>
      <c r="K2611" s="99">
        <v>12926</v>
      </c>
      <c r="L2611" s="16">
        <v>15423.620887438001</v>
      </c>
      <c r="M2611" s="17">
        <f>gp_need_index[[#This Row],[Normalised weighted population (base year)]]/gp_need_index[[#This Row],[Registered population (base year)]]</f>
        <v>1.1932245773973387</v>
      </c>
      <c r="N2611" s="99">
        <v>12856.8925364722</v>
      </c>
      <c r="O2611" s="16">
        <v>15479.369185426</v>
      </c>
      <c r="P2611" s="17">
        <f>gp_need_index[[#This Row],[Normalised weighted population 2026/27]]/gp_need_index[[#This Row],[Registered population 2026/27]]</f>
        <v>1.2039743772855225</v>
      </c>
      <c r="Q2611" s="99">
        <v>12794.6206143051</v>
      </c>
      <c r="R2611" s="16">
        <v>15533.7852979779</v>
      </c>
      <c r="S2611" s="17">
        <f>gp_need_index[[#This Row],[Normalised weighted population 2027/28]]/gp_need_index[[#This Row],[Registered population 2027/28]]</f>
        <v>1.214087214169544</v>
      </c>
      <c r="T2611" s="99">
        <v>12749.866884466501</v>
      </c>
      <c r="U2611" s="16">
        <v>15595.748521076899</v>
      </c>
      <c r="V2611" s="17">
        <f>gp_need_index[[#This Row],[Normalised weighted population 2028/29]]/gp_need_index[[#This Row],[Registered population 2028/29]]</f>
        <v>1.2232087332674517</v>
      </c>
    </row>
    <row r="2612" spans="1:22" x14ac:dyDescent="0.2">
      <c r="A2612" s="6" t="s">
        <v>3562</v>
      </c>
      <c r="B2612" s="1" t="s">
        <v>9050</v>
      </c>
      <c r="C2612" s="95" t="s">
        <v>6270</v>
      </c>
      <c r="D2612" s="95" t="s">
        <v>12677</v>
      </c>
      <c r="E2612" s="95" t="s">
        <v>6652</v>
      </c>
      <c r="F2612" s="95" t="s">
        <v>6297</v>
      </c>
      <c r="G2612" s="95" t="s">
        <v>6297</v>
      </c>
      <c r="H2612" s="61">
        <v>5392.7082498301597</v>
      </c>
      <c r="I2612" s="61">
        <v>124.348512052845</v>
      </c>
      <c r="J2612" s="123">
        <v>670575.24680148205</v>
      </c>
      <c r="K2612" s="99">
        <v>12648.333333333299</v>
      </c>
      <c r="L2612" s="16">
        <v>13501.076079549601</v>
      </c>
      <c r="M2612" s="17">
        <f>gp_need_index[[#This Row],[Normalised weighted population (base year)]]/gp_need_index[[#This Row],[Registered population (base year)]]</f>
        <v>1.067419376430331</v>
      </c>
      <c r="N2612" s="99">
        <v>12597.7328821012</v>
      </c>
      <c r="O2612" s="16">
        <v>13549.8753866601</v>
      </c>
      <c r="P2612" s="17">
        <f>gp_need_index[[#This Row],[Normalised weighted population 2026/27]]/gp_need_index[[#This Row],[Registered population 2026/27]]</f>
        <v>1.0755804646335771</v>
      </c>
      <c r="Q2612" s="99">
        <v>12556.1615702052</v>
      </c>
      <c r="R2612" s="16">
        <v>13597.5085644254</v>
      </c>
      <c r="S2612" s="17">
        <f>gp_need_index[[#This Row],[Normalised weighted population 2027/28]]/gp_need_index[[#This Row],[Registered population 2027/28]]</f>
        <v>1.0829351381310062</v>
      </c>
      <c r="T2612" s="99">
        <v>12535.8096443048</v>
      </c>
      <c r="U2612" s="16">
        <v>13651.748110074301</v>
      </c>
      <c r="V2612" s="17">
        <f>gp_need_index[[#This Row],[Normalised weighted population 2028/29]]/gp_need_index[[#This Row],[Registered population 2028/29]]</f>
        <v>1.0890200551407134</v>
      </c>
    </row>
    <row r="2613" spans="1:22" x14ac:dyDescent="0.2">
      <c r="A2613" s="6" t="s">
        <v>4053</v>
      </c>
      <c r="B2613" s="1" t="s">
        <v>9051</v>
      </c>
      <c r="C2613" s="95" t="s">
        <v>6275</v>
      </c>
      <c r="D2613" s="95" t="s">
        <v>6275</v>
      </c>
      <c r="E2613" s="95" t="s">
        <v>6652</v>
      </c>
      <c r="F2613" s="95" t="s">
        <v>6274</v>
      </c>
      <c r="G2613" s="95" t="s">
        <v>6274</v>
      </c>
      <c r="H2613" s="61">
        <v>5522.1784232003301</v>
      </c>
      <c r="I2613" s="61">
        <v>187.18630109697699</v>
      </c>
      <c r="J2613" s="123">
        <v>1033676.15303641</v>
      </c>
      <c r="K2613" s="99">
        <v>11620.5</v>
      </c>
      <c r="L2613" s="16">
        <v>20811.594896064202</v>
      </c>
      <c r="M2613" s="17">
        <f>gp_need_index[[#This Row],[Normalised weighted population (base year)]]/gp_need_index[[#This Row],[Registered population (base year)]]</f>
        <v>1.7909379885602341</v>
      </c>
      <c r="N2613" s="99">
        <v>11632.053339837799</v>
      </c>
      <c r="O2613" s="16">
        <v>20886.817893461499</v>
      </c>
      <c r="P2613" s="17">
        <f>gp_need_index[[#This Row],[Normalised weighted population 2026/27]]/gp_need_index[[#This Row],[Registered population 2026/27]]</f>
        <v>1.7956260415285157</v>
      </c>
      <c r="Q2613" s="99">
        <v>11643.682484871901</v>
      </c>
      <c r="R2613" s="16">
        <v>20960.243329583998</v>
      </c>
      <c r="S2613" s="17">
        <f>gp_need_index[[#This Row],[Normalised weighted population 2027/28]]/gp_need_index[[#This Row],[Registered population 2027/28]]</f>
        <v>1.8001386895268465</v>
      </c>
      <c r="T2613" s="99">
        <v>11672.5585406787</v>
      </c>
      <c r="U2613" s="16">
        <v>21043.852328210301</v>
      </c>
      <c r="V2613" s="17">
        <f>gp_need_index[[#This Row],[Normalised weighted population 2028/29]]/gp_need_index[[#This Row],[Registered population 2028/29]]</f>
        <v>1.802848300556624</v>
      </c>
    </row>
    <row r="2614" spans="1:22" x14ac:dyDescent="0.2">
      <c r="A2614" s="6" t="s">
        <v>4068</v>
      </c>
      <c r="B2614" s="1" t="s">
        <v>7884</v>
      </c>
      <c r="C2614" s="95" t="s">
        <v>6275</v>
      </c>
      <c r="D2614" s="95" t="s">
        <v>6275</v>
      </c>
      <c r="E2614" s="95" t="s">
        <v>6652</v>
      </c>
      <c r="F2614" s="95" t="s">
        <v>6274</v>
      </c>
      <c r="G2614" s="95" t="s">
        <v>6274</v>
      </c>
      <c r="H2614" s="61">
        <v>5389.2830760924799</v>
      </c>
      <c r="I2614" s="61">
        <v>162.45828872643901</v>
      </c>
      <c r="J2614" s="123">
        <v>875533.70600434102</v>
      </c>
      <c r="K2614" s="99">
        <v>15920</v>
      </c>
      <c r="L2614" s="16">
        <v>17627.622300937801</v>
      </c>
      <c r="M2614" s="17">
        <f>gp_need_index[[#This Row],[Normalised weighted population (base year)]]/gp_need_index[[#This Row],[Registered population (base year)]]</f>
        <v>1.1072627073453392</v>
      </c>
      <c r="N2614" s="99">
        <v>15949.2825594316</v>
      </c>
      <c r="O2614" s="16">
        <v>17691.3369077752</v>
      </c>
      <c r="P2614" s="17">
        <f>gp_need_index[[#This Row],[Normalised weighted population 2026/27]]/gp_need_index[[#This Row],[Registered population 2026/27]]</f>
        <v>1.1092246213490924</v>
      </c>
      <c r="Q2614" s="99">
        <v>15982.291172487799</v>
      </c>
      <c r="R2614" s="16">
        <v>17753.528962815399</v>
      </c>
      <c r="S2614" s="17">
        <f>gp_need_index[[#This Row],[Normalised weighted population 2027/28]]/gp_need_index[[#This Row],[Registered population 2027/28]]</f>
        <v>1.1108250232217418</v>
      </c>
      <c r="T2614" s="99">
        <v>16028.264641264601</v>
      </c>
      <c r="U2614" s="16">
        <v>17824.346593857401</v>
      </c>
      <c r="V2614" s="17">
        <f>gp_need_index[[#This Row],[Normalised weighted population 2028/29]]/gp_need_index[[#This Row],[Registered population 2028/29]]</f>
        <v>1.1120571685576495</v>
      </c>
    </row>
    <row r="2615" spans="1:22" x14ac:dyDescent="0.2">
      <c r="A2615" s="6" t="s">
        <v>4079</v>
      </c>
      <c r="B2615" s="1" t="s">
        <v>9052</v>
      </c>
      <c r="C2615" s="95" t="s">
        <v>6275</v>
      </c>
      <c r="D2615" s="95" t="s">
        <v>6275</v>
      </c>
      <c r="E2615" s="95" t="s">
        <v>6652</v>
      </c>
      <c r="F2615" s="95" t="s">
        <v>6274</v>
      </c>
      <c r="G2615" s="95" t="s">
        <v>6274</v>
      </c>
      <c r="H2615" s="61">
        <v>5440.1448147681403</v>
      </c>
      <c r="I2615" s="61">
        <v>115.221298749366</v>
      </c>
      <c r="J2615" s="123">
        <v>626820.55094221502</v>
      </c>
      <c r="K2615" s="99">
        <v>8801.0833333333303</v>
      </c>
      <c r="L2615" s="16">
        <v>12620.1376905303</v>
      </c>
      <c r="M2615" s="17">
        <f>gp_need_index[[#This Row],[Normalised weighted population (base year)]]/gp_need_index[[#This Row],[Registered population (base year)]]</f>
        <v>1.4339300302648694</v>
      </c>
      <c r="N2615" s="99">
        <v>8805.0431442098998</v>
      </c>
      <c r="O2615" s="16">
        <v>12665.7528675213</v>
      </c>
      <c r="P2615" s="17">
        <f>gp_need_index[[#This Row],[Normalised weighted population 2026/27]]/gp_need_index[[#This Row],[Registered population 2026/27]]</f>
        <v>1.4384657360651505</v>
      </c>
      <c r="Q2615" s="99">
        <v>8811.4039810128306</v>
      </c>
      <c r="R2615" s="16">
        <v>12710.2780045173</v>
      </c>
      <c r="S2615" s="17">
        <f>gp_need_index[[#This Row],[Normalised weighted population 2027/28]]/gp_need_index[[#This Row],[Registered population 2027/28]]</f>
        <v>1.4424804528206765</v>
      </c>
      <c r="T2615" s="99">
        <v>8826.4280197547196</v>
      </c>
      <c r="U2615" s="16">
        <v>12760.978447232101</v>
      </c>
      <c r="V2615" s="17">
        <f>gp_need_index[[#This Row],[Normalised weighted population 2028/29]]/gp_need_index[[#This Row],[Registered population 2028/29]]</f>
        <v>1.4457692759371441</v>
      </c>
    </row>
    <row r="2616" spans="1:22" x14ac:dyDescent="0.2">
      <c r="A2616" s="6" t="s">
        <v>4082</v>
      </c>
      <c r="B2616" s="1" t="s">
        <v>12733</v>
      </c>
      <c r="C2616" s="95" t="s">
        <v>6275</v>
      </c>
      <c r="D2616" s="95" t="s">
        <v>6275</v>
      </c>
      <c r="E2616" s="95" t="s">
        <v>6652</v>
      </c>
      <c r="F2616" s="95" t="s">
        <v>6274</v>
      </c>
      <c r="G2616" s="95" t="s">
        <v>6274</v>
      </c>
      <c r="H2616" s="61">
        <v>5580.0262920673104</v>
      </c>
      <c r="I2616" s="61">
        <v>83.133624230960606</v>
      </c>
      <c r="J2616" s="123">
        <v>463887.80896360398</v>
      </c>
      <c r="K2616" s="99">
        <v>6982.5833333333303</v>
      </c>
      <c r="L2616" s="16">
        <v>9339.7193395766699</v>
      </c>
      <c r="M2616" s="17">
        <f>gp_need_index[[#This Row],[Normalised weighted population (base year)]]/gp_need_index[[#This Row],[Registered population (base year)]]</f>
        <v>1.3375736305202239</v>
      </c>
      <c r="N2616" s="99">
        <v>6988.6133583678802</v>
      </c>
      <c r="O2616" s="16">
        <v>9373.4775251977608</v>
      </c>
      <c r="P2616" s="17">
        <f>gp_need_index[[#This Row],[Normalised weighted population 2026/27]]/gp_need_index[[#This Row],[Registered population 2026/27]]</f>
        <v>1.3412499797222781</v>
      </c>
      <c r="Q2616" s="99">
        <v>6996.5061480926797</v>
      </c>
      <c r="R2616" s="16">
        <v>9406.4290106170592</v>
      </c>
      <c r="S2616" s="17">
        <f>gp_need_index[[#This Row],[Normalised weighted population 2027/28]]/gp_need_index[[#This Row],[Registered population 2027/28]]</f>
        <v>1.3444466154269512</v>
      </c>
      <c r="T2616" s="99">
        <v>7010.5630730407502</v>
      </c>
      <c r="U2616" s="16">
        <v>9443.9506222635191</v>
      </c>
      <c r="V2616" s="17">
        <f>gp_need_index[[#This Row],[Normalised weighted population 2028/29]]/gp_need_index[[#This Row],[Registered population 2028/29]]</f>
        <v>1.3471030106811828</v>
      </c>
    </row>
    <row r="2617" spans="1:22" x14ac:dyDescent="0.2">
      <c r="A2617" s="6" t="s">
        <v>3878</v>
      </c>
      <c r="B2617" s="1" t="s">
        <v>9053</v>
      </c>
      <c r="C2617" s="95" t="s">
        <v>6275</v>
      </c>
      <c r="D2617" s="95" t="s">
        <v>6275</v>
      </c>
      <c r="E2617" s="95" t="s">
        <v>6652</v>
      </c>
      <c r="F2617" s="95" t="s">
        <v>6282</v>
      </c>
      <c r="G2617" s="95" t="s">
        <v>6282</v>
      </c>
      <c r="H2617" s="61">
        <v>5383.0356486692299</v>
      </c>
      <c r="I2617" s="61">
        <v>149.93993643987599</v>
      </c>
      <c r="J2617" s="123">
        <v>807132.02301504801</v>
      </c>
      <c r="K2617" s="99">
        <v>13963.75</v>
      </c>
      <c r="L2617" s="16">
        <v>16250.4519827481</v>
      </c>
      <c r="M2617" s="17">
        <f>gp_need_index[[#This Row],[Normalised weighted population (base year)]]/gp_need_index[[#This Row],[Registered population (base year)]]</f>
        <v>1.1637598770207216</v>
      </c>
      <c r="N2617" s="99">
        <v>13952.230575932899</v>
      </c>
      <c r="O2617" s="16">
        <v>16309.1888413747</v>
      </c>
      <c r="P2617" s="17">
        <f>gp_need_index[[#This Row],[Normalised weighted population 2026/27]]/gp_need_index[[#This Row],[Registered population 2026/27]]</f>
        <v>1.1689305701059349</v>
      </c>
      <c r="Q2617" s="99">
        <v>13942.835609848</v>
      </c>
      <c r="R2617" s="16">
        <v>16366.5220986277</v>
      </c>
      <c r="S2617" s="17">
        <f>gp_need_index[[#This Row],[Normalised weighted population 2027/28]]/gp_need_index[[#This Row],[Registered population 2027/28]]</f>
        <v>1.1738302420397053</v>
      </c>
      <c r="T2617" s="99">
        <v>13944.925876473901</v>
      </c>
      <c r="U2617" s="16">
        <v>16431.807052725999</v>
      </c>
      <c r="V2617" s="17">
        <f>gp_need_index[[#This Row],[Normalised weighted population 2028/29]]/gp_need_index[[#This Row],[Registered population 2028/29]]</f>
        <v>1.1783359193359104</v>
      </c>
    </row>
    <row r="2618" spans="1:22" x14ac:dyDescent="0.2">
      <c r="A2618" s="6" t="s">
        <v>3898</v>
      </c>
      <c r="B2618" s="1" t="s">
        <v>12734</v>
      </c>
      <c r="C2618" s="95" t="s">
        <v>6275</v>
      </c>
      <c r="D2618" s="95" t="s">
        <v>6275</v>
      </c>
      <c r="E2618" s="95" t="s">
        <v>6652</v>
      </c>
      <c r="F2618" s="95" t="s">
        <v>6282</v>
      </c>
      <c r="G2618" s="95" t="s">
        <v>6282</v>
      </c>
      <c r="H2618" s="61">
        <v>5369.9573430934897</v>
      </c>
      <c r="I2618" s="61">
        <v>161.725816335753</v>
      </c>
      <c r="J2618" s="123">
        <v>868460.73499996495</v>
      </c>
      <c r="K2618" s="99">
        <v>14694.25</v>
      </c>
      <c r="L2618" s="16">
        <v>17485.218118716599</v>
      </c>
      <c r="M2618" s="17">
        <f>gp_need_index[[#This Row],[Normalised weighted population (base year)]]/gp_need_index[[#This Row],[Registered population (base year)]]</f>
        <v>1.1899360715052894</v>
      </c>
      <c r="N2618" s="99">
        <v>14681.4442963077</v>
      </c>
      <c r="O2618" s="16">
        <v>17548.418009143199</v>
      </c>
      <c r="P2618" s="17">
        <f>gp_need_index[[#This Row],[Normalised weighted population 2026/27]]/gp_need_index[[#This Row],[Registered population 2026/27]]</f>
        <v>1.1952787242844034</v>
      </c>
      <c r="Q2618" s="99">
        <v>14672.7921275443</v>
      </c>
      <c r="R2618" s="16">
        <v>17610.1076476585</v>
      </c>
      <c r="S2618" s="17">
        <f>gp_need_index[[#This Row],[Normalised weighted population 2027/28]]/gp_need_index[[#This Row],[Registered population 2027/28]]</f>
        <v>1.2001879052453939</v>
      </c>
      <c r="T2618" s="99">
        <v>14679.9570763913</v>
      </c>
      <c r="U2618" s="16">
        <v>17680.3531807361</v>
      </c>
      <c r="V2618" s="17">
        <f>gp_need_index[[#This Row],[Normalised weighted population 2028/29]]/gp_need_index[[#This Row],[Registered population 2028/29]]</f>
        <v>1.204387253227744</v>
      </c>
    </row>
    <row r="2619" spans="1:22" x14ac:dyDescent="0.2">
      <c r="A2619" s="6" t="s">
        <v>3874</v>
      </c>
      <c r="B2619" s="1" t="s">
        <v>9054</v>
      </c>
      <c r="C2619" s="95" t="s">
        <v>6275</v>
      </c>
      <c r="D2619" s="95" t="s">
        <v>6275</v>
      </c>
      <c r="E2619" s="95" t="s">
        <v>6652</v>
      </c>
      <c r="F2619" s="95" t="s">
        <v>6282</v>
      </c>
      <c r="G2619" s="95" t="s">
        <v>6282</v>
      </c>
      <c r="H2619" s="61">
        <v>5256.1378532858498</v>
      </c>
      <c r="I2619" s="61">
        <v>66.800365579294294</v>
      </c>
      <c r="J2619" s="123">
        <v>351111.93013466202</v>
      </c>
      <c r="K2619" s="99">
        <v>7220.5</v>
      </c>
      <c r="L2619" s="16">
        <v>7069.1378839233103</v>
      </c>
      <c r="M2619" s="17">
        <f>gp_need_index[[#This Row],[Normalised weighted population (base year)]]/gp_need_index[[#This Row],[Registered population (base year)]]</f>
        <v>0.97903716971446719</v>
      </c>
      <c r="N2619" s="99">
        <v>7230.1786359643502</v>
      </c>
      <c r="O2619" s="16">
        <v>7094.6891087717204</v>
      </c>
      <c r="P2619" s="17">
        <f>gp_need_index[[#This Row],[Normalised weighted population 2026/27]]/gp_need_index[[#This Row],[Registered population 2026/27]]</f>
        <v>0.98126055606445495</v>
      </c>
      <c r="Q2619" s="99">
        <v>7241.0195523058201</v>
      </c>
      <c r="R2619" s="16">
        <v>7119.6297505019402</v>
      </c>
      <c r="S2619" s="17">
        <f>gp_need_index[[#This Row],[Normalised weighted population 2027/28]]/gp_need_index[[#This Row],[Registered population 2027/28]]</f>
        <v>0.9832358135581577</v>
      </c>
      <c r="T2619" s="99">
        <v>7258.3886481217596</v>
      </c>
      <c r="U2619" s="16">
        <v>7148.02947395313</v>
      </c>
      <c r="V2619" s="17">
        <f>gp_need_index[[#This Row],[Normalised weighted population 2028/29]]/gp_need_index[[#This Row],[Registered population 2028/29]]</f>
        <v>0.98479563722491126</v>
      </c>
    </row>
    <row r="2620" spans="1:22" x14ac:dyDescent="0.2">
      <c r="A2620" s="6" t="s">
        <v>3887</v>
      </c>
      <c r="B2620" s="1" t="s">
        <v>9055</v>
      </c>
      <c r="C2620" s="95" t="s">
        <v>6275</v>
      </c>
      <c r="D2620" s="95" t="s">
        <v>6275</v>
      </c>
      <c r="E2620" s="95" t="s">
        <v>6652</v>
      </c>
      <c r="F2620" s="95" t="s">
        <v>6282</v>
      </c>
      <c r="G2620" s="95" t="s">
        <v>6282</v>
      </c>
      <c r="H2620" s="61">
        <v>5389.9132749496002</v>
      </c>
      <c r="I2620" s="61">
        <v>180.02613334249901</v>
      </c>
      <c r="J2620" s="123">
        <v>970325.24594058003</v>
      </c>
      <c r="K2620" s="99">
        <v>16171.5</v>
      </c>
      <c r="L2620" s="16">
        <v>19536.114746015599</v>
      </c>
      <c r="M2620" s="17">
        <f>gp_need_index[[#This Row],[Normalised weighted population (base year)]]/gp_need_index[[#This Row],[Registered population (base year)]]</f>
        <v>1.2080582967576043</v>
      </c>
      <c r="N2620" s="99">
        <v>16167.680108946701</v>
      </c>
      <c r="O2620" s="16">
        <v>19606.7275518112</v>
      </c>
      <c r="P2620" s="17">
        <f>gp_need_index[[#This Row],[Normalised weighted population 2026/27]]/gp_need_index[[#This Row],[Registered population 2026/27]]</f>
        <v>1.2127112498324009</v>
      </c>
      <c r="Q2620" s="99">
        <v>16171.9124199486</v>
      </c>
      <c r="R2620" s="16">
        <v>19675.652963464101</v>
      </c>
      <c r="S2620" s="17">
        <f>gp_need_index[[#This Row],[Normalised weighted population 2027/28]]/gp_need_index[[#This Row],[Registered population 2027/28]]</f>
        <v>1.2166559187640369</v>
      </c>
      <c r="T2620" s="99">
        <v>16187.092654390901</v>
      </c>
      <c r="U2620" s="16">
        <v>19754.1378176582</v>
      </c>
      <c r="V2620" s="17">
        <f>gp_need_index[[#This Row],[Normalised weighted population 2028/29]]/gp_need_index[[#This Row],[Registered population 2028/29]]</f>
        <v>1.2203635476380439</v>
      </c>
    </row>
    <row r="2621" spans="1:22" x14ac:dyDescent="0.2">
      <c r="A2621" s="6" t="s">
        <v>4072</v>
      </c>
      <c r="B2621" s="1" t="s">
        <v>9056</v>
      </c>
      <c r="C2621" s="95" t="s">
        <v>6275</v>
      </c>
      <c r="D2621" s="95" t="s">
        <v>6275</v>
      </c>
      <c r="E2621" s="95" t="s">
        <v>6652</v>
      </c>
      <c r="F2621" s="95" t="s">
        <v>6274</v>
      </c>
      <c r="G2621" s="95" t="s">
        <v>6274</v>
      </c>
      <c r="H2621" s="61">
        <v>5601.0460205078098</v>
      </c>
      <c r="I2621" s="61">
        <v>96.115974564303997</v>
      </c>
      <c r="J2621" s="123">
        <v>538349.99684062495</v>
      </c>
      <c r="K2621" s="99">
        <v>9553.4166666666697</v>
      </c>
      <c r="L2621" s="16">
        <v>10838.9092789199</v>
      </c>
      <c r="M2621" s="17">
        <f>gp_need_index[[#This Row],[Normalised weighted population (base year)]]/gp_need_index[[#This Row],[Registered population (base year)]]</f>
        <v>1.1345584158114355</v>
      </c>
      <c r="N2621" s="99">
        <v>9567.6532491582002</v>
      </c>
      <c r="O2621" s="16">
        <v>10878.0862496686</v>
      </c>
      <c r="P2621" s="17">
        <f>gp_need_index[[#This Row],[Normalised weighted population 2026/27]]/gp_need_index[[#This Row],[Registered population 2026/27]]</f>
        <v>1.1369649344917154</v>
      </c>
      <c r="Q2621" s="99">
        <v>9584.3837264212398</v>
      </c>
      <c r="R2621" s="16">
        <v>10916.327030582899</v>
      </c>
      <c r="S2621" s="17">
        <f>gp_need_index[[#This Row],[Normalised weighted population 2027/28]]/gp_need_index[[#This Row],[Registered population 2027/28]]</f>
        <v>1.1389701562647054</v>
      </c>
      <c r="T2621" s="99">
        <v>9610.7430104309096</v>
      </c>
      <c r="U2621" s="16">
        <v>10959.871523714601</v>
      </c>
      <c r="V2621" s="17">
        <f>gp_need_index[[#This Row],[Normalised weighted population 2028/29]]/gp_need_index[[#This Row],[Registered population 2028/29]]</f>
        <v>1.1403771292000451</v>
      </c>
    </row>
    <row r="2622" spans="1:22" x14ac:dyDescent="0.2">
      <c r="A2622" s="6" t="s">
        <v>3889</v>
      </c>
      <c r="B2622" s="1" t="s">
        <v>9057</v>
      </c>
      <c r="C2622" s="95" t="s">
        <v>6275</v>
      </c>
      <c r="D2622" s="95" t="s">
        <v>6275</v>
      </c>
      <c r="E2622" s="95" t="s">
        <v>6652</v>
      </c>
      <c r="F2622" s="95" t="s">
        <v>6282</v>
      </c>
      <c r="G2622" s="95" t="s">
        <v>6282</v>
      </c>
      <c r="H2622" s="61">
        <v>5402.1290023053298</v>
      </c>
      <c r="I2622" s="61">
        <v>75.623355467056101</v>
      </c>
      <c r="J2622" s="123">
        <v>408527.12182022899</v>
      </c>
      <c r="K2622" s="99">
        <v>9536.75</v>
      </c>
      <c r="L2622" s="16">
        <v>8225.1108709462605</v>
      </c>
      <c r="M2622" s="17">
        <f>gp_need_index[[#This Row],[Normalised weighted population (base year)]]/gp_need_index[[#This Row],[Registered population (base year)]]</f>
        <v>0.86246476744658929</v>
      </c>
      <c r="N2622" s="99">
        <v>9564.4471291555601</v>
      </c>
      <c r="O2622" s="16">
        <v>8254.8403316977092</v>
      </c>
      <c r="P2622" s="17">
        <f>gp_need_index[[#This Row],[Normalised weighted population 2026/27]]/gp_need_index[[#This Row],[Registered population 2026/27]]</f>
        <v>0.8630755359119775</v>
      </c>
      <c r="Q2622" s="99">
        <v>9595.8945154203902</v>
      </c>
      <c r="R2622" s="16">
        <v>8283.8593643990098</v>
      </c>
      <c r="S2622" s="17">
        <f>gp_need_index[[#This Row],[Normalised weighted population 2027/28]]/gp_need_index[[#This Row],[Registered population 2027/28]]</f>
        <v>0.86327119906195626</v>
      </c>
      <c r="T2622" s="99">
        <v>9633.9763927964505</v>
      </c>
      <c r="U2622" s="16">
        <v>8316.9031213501294</v>
      </c>
      <c r="V2622" s="17">
        <f>gp_need_index[[#This Row],[Normalised weighted population 2028/29]]/gp_need_index[[#This Row],[Registered population 2028/29]]</f>
        <v>0.86328871716655564</v>
      </c>
    </row>
    <row r="2623" spans="1:22" x14ac:dyDescent="0.2">
      <c r="A2623" s="6" t="s">
        <v>3884</v>
      </c>
      <c r="B2623" s="1" t="s">
        <v>9058</v>
      </c>
      <c r="C2623" s="95" t="s">
        <v>6275</v>
      </c>
      <c r="D2623" s="95" t="s">
        <v>6275</v>
      </c>
      <c r="E2623" s="95" t="s">
        <v>6652</v>
      </c>
      <c r="F2623" s="95" t="s">
        <v>6282</v>
      </c>
      <c r="G2623" s="95" t="s">
        <v>6282</v>
      </c>
      <c r="H2623" s="61">
        <v>5376.1974836076997</v>
      </c>
      <c r="I2623" s="61">
        <v>51.710646743512299</v>
      </c>
      <c r="J2623" s="123">
        <v>278006.64889819798</v>
      </c>
      <c r="K2623" s="99">
        <v>6311</v>
      </c>
      <c r="L2623" s="16">
        <v>5597.2673242833898</v>
      </c>
      <c r="M2623" s="17">
        <f>gp_need_index[[#This Row],[Normalised weighted population (base year)]]/gp_need_index[[#This Row],[Registered population (base year)]]</f>
        <v>0.88690656382243538</v>
      </c>
      <c r="N2623" s="99">
        <v>6314.5087689441798</v>
      </c>
      <c r="O2623" s="16">
        <v>5617.4985092295301</v>
      </c>
      <c r="P2623" s="17">
        <f>gp_need_index[[#This Row],[Normalised weighted population 2026/27]]/gp_need_index[[#This Row],[Registered population 2026/27]]</f>
        <v>0.88961765907386747</v>
      </c>
      <c r="Q2623" s="99">
        <v>6318.6785799711597</v>
      </c>
      <c r="R2623" s="16">
        <v>5637.2462410315502</v>
      </c>
      <c r="S2623" s="17">
        <f>gp_need_index[[#This Row],[Normalised weighted population 2027/28]]/gp_need_index[[#This Row],[Registered population 2027/28]]</f>
        <v>0.89215587874660973</v>
      </c>
      <c r="T2623" s="99">
        <v>6327.7746798520802</v>
      </c>
      <c r="U2623" s="16">
        <v>5659.7328365262501</v>
      </c>
      <c r="V2623" s="17">
        <f>gp_need_index[[#This Row],[Normalised weighted population 2028/29]]/gp_need_index[[#This Row],[Registered population 2028/29]]</f>
        <v>0.89442704945659568</v>
      </c>
    </row>
    <row r="2624" spans="1:22" x14ac:dyDescent="0.2">
      <c r="A2624" s="6" t="s">
        <v>4051</v>
      </c>
      <c r="B2624" s="1" t="s">
        <v>9059</v>
      </c>
      <c r="C2624" s="95" t="s">
        <v>6275</v>
      </c>
      <c r="D2624" s="95" t="s">
        <v>6275</v>
      </c>
      <c r="E2624" s="95" t="s">
        <v>6652</v>
      </c>
      <c r="F2624" s="95" t="s">
        <v>6274</v>
      </c>
      <c r="G2624" s="95" t="s">
        <v>6274</v>
      </c>
      <c r="H2624" s="61">
        <v>5465.5630538712703</v>
      </c>
      <c r="I2624" s="61">
        <v>113.055489432185</v>
      </c>
      <c r="J2624" s="123">
        <v>617911.90607788402</v>
      </c>
      <c r="K2624" s="99">
        <v>9946.5833333333303</v>
      </c>
      <c r="L2624" s="16">
        <v>12440.7748335613</v>
      </c>
      <c r="M2624" s="17">
        <f>gp_need_index[[#This Row],[Normalised weighted population (base year)]]/gp_need_index[[#This Row],[Registered population (base year)]]</f>
        <v>1.2507586189791775</v>
      </c>
      <c r="N2624" s="99">
        <v>9961.6190312499093</v>
      </c>
      <c r="O2624" s="16">
        <v>12485.741707921399</v>
      </c>
      <c r="P2624" s="17">
        <f>gp_need_index[[#This Row],[Normalised weighted population 2026/27]]/gp_need_index[[#This Row],[Registered population 2026/27]]</f>
        <v>1.2533847830109983</v>
      </c>
      <c r="Q2624" s="99">
        <v>9977.8194494805102</v>
      </c>
      <c r="R2624" s="16">
        <v>12529.634034406599</v>
      </c>
      <c r="S2624" s="17">
        <f>gp_need_index[[#This Row],[Normalised weighted population 2027/28]]/gp_need_index[[#This Row],[Registered population 2027/28]]</f>
        <v>1.2557487232402214</v>
      </c>
      <c r="T2624" s="99">
        <v>10000.9458876586</v>
      </c>
      <c r="U2624" s="16">
        <v>12579.613900494</v>
      </c>
      <c r="V2624" s="17">
        <f>gp_need_index[[#This Row],[Normalised weighted population 2028/29]]/gp_need_index[[#This Row],[Registered population 2028/29]]</f>
        <v>1.2578424122879754</v>
      </c>
    </row>
    <row r="2625" spans="1:22" x14ac:dyDescent="0.2">
      <c r="A2625" s="6" t="s">
        <v>3903</v>
      </c>
      <c r="B2625" s="1" t="s">
        <v>9060</v>
      </c>
      <c r="C2625" s="95" t="s">
        <v>6275</v>
      </c>
      <c r="D2625" s="95" t="s">
        <v>6275</v>
      </c>
      <c r="E2625" s="95" t="s">
        <v>6652</v>
      </c>
      <c r="F2625" s="95" t="s">
        <v>6282</v>
      </c>
      <c r="G2625" s="95" t="s">
        <v>6282</v>
      </c>
      <c r="H2625" s="61">
        <v>5463.7697190504796</v>
      </c>
      <c r="I2625" s="61">
        <v>77.778529489935096</v>
      </c>
      <c r="J2625" s="123">
        <v>424963.97421938198</v>
      </c>
      <c r="K2625" s="99">
        <v>6352.3333333333303</v>
      </c>
      <c r="L2625" s="16">
        <v>8556.0434483233603</v>
      </c>
      <c r="M2625" s="17">
        <f>gp_need_index[[#This Row],[Normalised weighted population (base year)]]/gp_need_index[[#This Row],[Registered population (base year)]]</f>
        <v>1.3469134882179825</v>
      </c>
      <c r="N2625" s="99">
        <v>6354.9596315886602</v>
      </c>
      <c r="O2625" s="16">
        <v>8586.9690567286107</v>
      </c>
      <c r="P2625" s="17">
        <f>gp_need_index[[#This Row],[Normalised weighted population 2026/27]]/gp_need_index[[#This Row],[Registered population 2026/27]]</f>
        <v>1.351223226351475</v>
      </c>
      <c r="Q2625" s="99">
        <v>6361.9213360743897</v>
      </c>
      <c r="R2625" s="16">
        <v>8617.1556534221108</v>
      </c>
      <c r="S2625" s="17">
        <f>gp_need_index[[#This Row],[Normalised weighted population 2027/28]]/gp_need_index[[#This Row],[Registered population 2027/28]]</f>
        <v>1.3544895006104098</v>
      </c>
      <c r="T2625" s="99">
        <v>6375.0452862161401</v>
      </c>
      <c r="U2625" s="16">
        <v>8651.5289068171896</v>
      </c>
      <c r="V2625" s="17">
        <f>gp_need_index[[#This Row],[Normalised weighted population 2028/29]]/gp_need_index[[#This Row],[Registered population 2028/29]]</f>
        <v>1.3570929332099284</v>
      </c>
    </row>
    <row r="2626" spans="1:22" x14ac:dyDescent="0.2">
      <c r="A2626" s="6" t="s">
        <v>3910</v>
      </c>
      <c r="B2626" s="1" t="s">
        <v>9061</v>
      </c>
      <c r="C2626" s="95" t="s">
        <v>6275</v>
      </c>
      <c r="D2626" s="95" t="s">
        <v>6275</v>
      </c>
      <c r="E2626" s="95" t="s">
        <v>6652</v>
      </c>
      <c r="F2626" s="95" t="s">
        <v>6282</v>
      </c>
      <c r="G2626" s="95" t="s">
        <v>6282</v>
      </c>
      <c r="H2626" s="61">
        <v>5398.3968527275201</v>
      </c>
      <c r="I2626" s="61">
        <v>173.98984519379999</v>
      </c>
      <c r="J2626" s="123">
        <v>939266.23270075698</v>
      </c>
      <c r="K2626" s="99">
        <v>15636.833333333299</v>
      </c>
      <c r="L2626" s="16">
        <v>18910.7858172985</v>
      </c>
      <c r="M2626" s="17">
        <f>gp_need_index[[#This Row],[Normalised weighted population (base year)]]/gp_need_index[[#This Row],[Registered population (base year)]]</f>
        <v>1.2093743927669844</v>
      </c>
      <c r="N2626" s="99">
        <v>15616.6505705651</v>
      </c>
      <c r="O2626" s="16">
        <v>18979.138387076</v>
      </c>
      <c r="P2626" s="17">
        <f>gp_need_index[[#This Row],[Normalised weighted population 2026/27]]/gp_need_index[[#This Row],[Registered population 2026/27]]</f>
        <v>1.2153142763435236</v>
      </c>
      <c r="Q2626" s="99">
        <v>15599.532921448999</v>
      </c>
      <c r="R2626" s="16">
        <v>19045.857574288199</v>
      </c>
      <c r="S2626" s="17">
        <f>gp_need_index[[#This Row],[Normalised weighted population 2027/28]]/gp_need_index[[#This Row],[Registered population 2027/28]]</f>
        <v>1.2209248616732993</v>
      </c>
      <c r="T2626" s="99">
        <v>15596.2221047479</v>
      </c>
      <c r="U2626" s="16">
        <v>19121.830217101899</v>
      </c>
      <c r="V2626" s="17">
        <f>gp_need_index[[#This Row],[Normalised weighted population 2028/29]]/gp_need_index[[#This Row],[Registered population 2028/29]]</f>
        <v>1.2260552644528389</v>
      </c>
    </row>
    <row r="2627" spans="1:22" x14ac:dyDescent="0.2">
      <c r="A2627" s="6" t="s">
        <v>3911</v>
      </c>
      <c r="B2627" s="1" t="s">
        <v>9062</v>
      </c>
      <c r="C2627" s="95" t="s">
        <v>6275</v>
      </c>
      <c r="D2627" s="95" t="s">
        <v>6275</v>
      </c>
      <c r="E2627" s="95" t="s">
        <v>6652</v>
      </c>
      <c r="F2627" s="95" t="s">
        <v>6282</v>
      </c>
      <c r="G2627" s="95" t="s">
        <v>6282</v>
      </c>
      <c r="H2627" s="61">
        <v>5550.6968769929799</v>
      </c>
      <c r="I2627" s="61">
        <v>123.12064423929201</v>
      </c>
      <c r="J2627" s="123">
        <v>683405.37547239999</v>
      </c>
      <c r="K2627" s="99">
        <v>10507.666666666701</v>
      </c>
      <c r="L2627" s="16">
        <v>13759.3924193231</v>
      </c>
      <c r="M2627" s="17">
        <f>gp_need_index[[#This Row],[Normalised weighted population (base year)]]/gp_need_index[[#This Row],[Registered population (base year)]]</f>
        <v>1.3094622103850893</v>
      </c>
      <c r="N2627" s="99">
        <v>10509.7489980716</v>
      </c>
      <c r="O2627" s="16">
        <v>13809.125404484301</v>
      </c>
      <c r="P2627" s="17">
        <f>gp_need_index[[#This Row],[Normalised weighted population 2026/27]]/gp_need_index[[#This Row],[Registered population 2026/27]]</f>
        <v>1.313934843450409</v>
      </c>
      <c r="Q2627" s="99">
        <v>10516.306158326999</v>
      </c>
      <c r="R2627" s="16">
        <v>13857.669948725899</v>
      </c>
      <c r="S2627" s="17">
        <f>gp_need_index[[#This Row],[Normalised weighted population 2027/28]]/gp_need_index[[#This Row],[Registered population 2027/28]]</f>
        <v>1.3177316959104646</v>
      </c>
      <c r="T2627" s="99">
        <v>10533.3892340448</v>
      </c>
      <c r="U2627" s="16">
        <v>13912.947260610599</v>
      </c>
      <c r="V2627" s="17">
        <f>gp_need_index[[#This Row],[Normalised weighted population 2028/29]]/gp_need_index[[#This Row],[Registered population 2028/29]]</f>
        <v>1.3208424137259434</v>
      </c>
    </row>
    <row r="2628" spans="1:22" x14ac:dyDescent="0.2">
      <c r="A2628" s="6" t="s">
        <v>3877</v>
      </c>
      <c r="B2628" s="1" t="s">
        <v>9063</v>
      </c>
      <c r="C2628" s="95" t="s">
        <v>6275</v>
      </c>
      <c r="D2628" s="95" t="s">
        <v>6275</v>
      </c>
      <c r="E2628" s="95" t="s">
        <v>6652</v>
      </c>
      <c r="F2628" s="95" t="s">
        <v>6282</v>
      </c>
      <c r="G2628" s="95" t="s">
        <v>6282</v>
      </c>
      <c r="H2628" s="61">
        <v>5359.6408560147802</v>
      </c>
      <c r="I2628" s="61">
        <v>231.44557991375501</v>
      </c>
      <c r="J2628" s="123">
        <v>1240465.1860497999</v>
      </c>
      <c r="K2628" s="99">
        <v>18770.833333333299</v>
      </c>
      <c r="L2628" s="16">
        <v>24974.997109979799</v>
      </c>
      <c r="M2628" s="17">
        <f>gp_need_index[[#This Row],[Normalised weighted population (base year)]]/gp_need_index[[#This Row],[Registered population (base year)]]</f>
        <v>1.330521488655974</v>
      </c>
      <c r="N2628" s="99">
        <v>18735.5364329736</v>
      </c>
      <c r="O2628" s="16">
        <v>25065.268622181698</v>
      </c>
      <c r="P2628" s="17">
        <f>gp_need_index[[#This Row],[Normalised weighted population 2026/27]]/gp_need_index[[#This Row],[Registered population 2026/27]]</f>
        <v>1.3378463281183712</v>
      </c>
      <c r="Q2628" s="99">
        <v>18699.7653544514</v>
      </c>
      <c r="R2628" s="16">
        <v>25153.382967291502</v>
      </c>
      <c r="S2628" s="17">
        <f>gp_need_index[[#This Row],[Normalised weighted population 2027/28]]/gp_need_index[[#This Row],[Registered population 2027/28]]</f>
        <v>1.3451175718257793</v>
      </c>
      <c r="T2628" s="99">
        <v>18684.839638458601</v>
      </c>
      <c r="U2628" s="16">
        <v>25253.718117456199</v>
      </c>
      <c r="V2628" s="17">
        <f>gp_need_index[[#This Row],[Normalised weighted population 2028/29]]/gp_need_index[[#This Row],[Registered population 2028/29]]</f>
        <v>1.3515619403806398</v>
      </c>
    </row>
    <row r="2629" spans="1:22" x14ac:dyDescent="0.2">
      <c r="A2629" s="6" t="s">
        <v>4055</v>
      </c>
      <c r="B2629" s="1" t="s">
        <v>9064</v>
      </c>
      <c r="C2629" s="95" t="s">
        <v>6275</v>
      </c>
      <c r="D2629" s="95" t="s">
        <v>6275</v>
      </c>
      <c r="E2629" s="95" t="s">
        <v>6652</v>
      </c>
      <c r="F2629" s="95" t="s">
        <v>6274</v>
      </c>
      <c r="G2629" s="95" t="s">
        <v>6274</v>
      </c>
      <c r="H2629" s="61">
        <v>5536.49817088294</v>
      </c>
      <c r="I2629" s="61">
        <v>81.472520410297307</v>
      </c>
      <c r="J2629" s="123">
        <v>451072.46022883401</v>
      </c>
      <c r="K2629" s="99">
        <v>6916.9166666666697</v>
      </c>
      <c r="L2629" s="16">
        <v>9081.7005727352607</v>
      </c>
      <c r="M2629" s="17">
        <f>gp_need_index[[#This Row],[Normalised weighted population (base year)]]/gp_need_index[[#This Row],[Registered population (base year)]]</f>
        <v>1.3129694935462946</v>
      </c>
      <c r="N2629" s="99">
        <v>6927.2626222128101</v>
      </c>
      <c r="O2629" s="16">
        <v>9114.5261558756902</v>
      </c>
      <c r="P2629" s="17">
        <f>gp_need_index[[#This Row],[Normalised weighted population 2026/27]]/gp_need_index[[#This Row],[Registered population 2026/27]]</f>
        <v>1.3157471649261929</v>
      </c>
      <c r="Q2629" s="99">
        <v>6936.99596034755</v>
      </c>
      <c r="R2629" s="16">
        <v>9146.5673246865008</v>
      </c>
      <c r="S2629" s="17">
        <f>gp_need_index[[#This Row],[Normalised weighted population 2027/28]]/gp_need_index[[#This Row],[Registered population 2027/28]]</f>
        <v>1.3185199151000009</v>
      </c>
      <c r="T2629" s="99">
        <v>6950.3541202515098</v>
      </c>
      <c r="U2629" s="16">
        <v>9183.0523655737106</v>
      </c>
      <c r="V2629" s="17">
        <f>gp_need_index[[#This Row],[Normalised weighted population 2028/29]]/gp_need_index[[#This Row],[Registered population 2028/29]]</f>
        <v>1.3212351783366985</v>
      </c>
    </row>
    <row r="2630" spans="1:22" x14ac:dyDescent="0.2">
      <c r="A2630" s="6" t="s">
        <v>3885</v>
      </c>
      <c r="B2630" s="1" t="s">
        <v>9065</v>
      </c>
      <c r="C2630" s="95" t="s">
        <v>6275</v>
      </c>
      <c r="D2630" s="95" t="s">
        <v>6275</v>
      </c>
      <c r="E2630" s="95" t="s">
        <v>6652</v>
      </c>
      <c r="F2630" s="95" t="s">
        <v>6282</v>
      </c>
      <c r="G2630" s="95" t="s">
        <v>6282</v>
      </c>
      <c r="H2630" s="61">
        <v>5465.7680526518498</v>
      </c>
      <c r="I2630" s="61">
        <v>128.16618127498</v>
      </c>
      <c r="J2630" s="123">
        <v>700526.61904317397</v>
      </c>
      <c r="K2630" s="99">
        <v>11111.416666666701</v>
      </c>
      <c r="L2630" s="16">
        <v>14104.1042367188</v>
      </c>
      <c r="M2630" s="17">
        <f>gp_need_index[[#This Row],[Normalised weighted population (base year)]]/gp_need_index[[#This Row],[Registered population (base year)]]</f>
        <v>1.2693344746066364</v>
      </c>
      <c r="N2630" s="99">
        <v>11092.376828820299</v>
      </c>
      <c r="O2630" s="16">
        <v>14155.083174257699</v>
      </c>
      <c r="P2630" s="17">
        <f>gp_need_index[[#This Row],[Normalised weighted population 2026/27]]/gp_need_index[[#This Row],[Registered population 2026/27]]</f>
        <v>1.2761091146380685</v>
      </c>
      <c r="Q2630" s="99">
        <v>11077.5906011516</v>
      </c>
      <c r="R2630" s="16">
        <v>14204.84389706</v>
      </c>
      <c r="S2630" s="17">
        <f>gp_need_index[[#This Row],[Normalised weighted population 2027/28]]/gp_need_index[[#This Row],[Registered population 2027/28]]</f>
        <v>1.2823044657006279</v>
      </c>
      <c r="T2630" s="99">
        <v>11070.3635484436</v>
      </c>
      <c r="U2630" s="16">
        <v>14261.5060624367</v>
      </c>
      <c r="V2630" s="17">
        <f>gp_need_index[[#This Row],[Normalised weighted population 2028/29]]/gp_need_index[[#This Row],[Registered population 2028/29]]</f>
        <v>1.2882599564168558</v>
      </c>
    </row>
    <row r="2631" spans="1:22" x14ac:dyDescent="0.2">
      <c r="A2631" s="6" t="s">
        <v>4052</v>
      </c>
      <c r="B2631" s="1" t="s">
        <v>9066</v>
      </c>
      <c r="C2631" s="95" t="s">
        <v>6275</v>
      </c>
      <c r="D2631" s="95" t="s">
        <v>6275</v>
      </c>
      <c r="E2631" s="95" t="s">
        <v>6652</v>
      </c>
      <c r="F2631" s="95" t="s">
        <v>6274</v>
      </c>
      <c r="G2631" s="95" t="s">
        <v>6274</v>
      </c>
      <c r="H2631" s="61">
        <v>5421.1302218967003</v>
      </c>
      <c r="I2631" s="61">
        <v>103.233196876741</v>
      </c>
      <c r="J2631" s="123">
        <v>559640.60349151201</v>
      </c>
      <c r="K2631" s="99">
        <v>8146.8333333333303</v>
      </c>
      <c r="L2631" s="16">
        <v>11267.5652747152</v>
      </c>
      <c r="M2631" s="17">
        <f>gp_need_index[[#This Row],[Normalised weighted population (base year)]]/gp_need_index[[#This Row],[Registered population (base year)]]</f>
        <v>1.3830607321513722</v>
      </c>
      <c r="N2631" s="99">
        <v>8148.0628553205397</v>
      </c>
      <c r="O2631" s="16">
        <v>11308.291612007801</v>
      </c>
      <c r="P2631" s="17">
        <f>gp_need_index[[#This Row],[Normalised weighted population 2026/27]]/gp_need_index[[#This Row],[Registered population 2026/27]]</f>
        <v>1.3878503164250491</v>
      </c>
      <c r="Q2631" s="99">
        <v>8151.5618089115997</v>
      </c>
      <c r="R2631" s="16">
        <v>11348.044735133</v>
      </c>
      <c r="S2631" s="17">
        <f>gp_need_index[[#This Row],[Normalised weighted population 2027/28]]/gp_need_index[[#This Row],[Registered population 2027/28]]</f>
        <v>1.392131348709996</v>
      </c>
      <c r="T2631" s="99">
        <v>8165.0018286332497</v>
      </c>
      <c r="U2631" s="16">
        <v>11393.3113211049</v>
      </c>
      <c r="V2631" s="17">
        <f>gp_need_index[[#This Row],[Normalised weighted population 2028/29]]/gp_need_index[[#This Row],[Registered population 2028/29]]</f>
        <v>1.3953838052002054</v>
      </c>
    </row>
    <row r="2632" spans="1:22" x14ac:dyDescent="0.2">
      <c r="A2632" s="6" t="s">
        <v>3907</v>
      </c>
      <c r="B2632" s="1" t="s">
        <v>9067</v>
      </c>
      <c r="C2632" s="95" t="s">
        <v>6275</v>
      </c>
      <c r="D2632" s="95" t="s">
        <v>6275</v>
      </c>
      <c r="E2632" s="95" t="s">
        <v>6652</v>
      </c>
      <c r="F2632" s="95" t="s">
        <v>6282</v>
      </c>
      <c r="G2632" s="95" t="s">
        <v>6282</v>
      </c>
      <c r="H2632" s="61">
        <v>5377.1421293008198</v>
      </c>
      <c r="I2632" s="61">
        <v>88.020463375438894</v>
      </c>
      <c r="J2632" s="123">
        <v>473298.54185665201</v>
      </c>
      <c r="K2632" s="99">
        <v>9153.25</v>
      </c>
      <c r="L2632" s="16">
        <v>9529.1910228208599</v>
      </c>
      <c r="M2632" s="17">
        <f>gp_need_index[[#This Row],[Normalised weighted population (base year)]]/gp_need_index[[#This Row],[Registered population (base year)]]</f>
        <v>1.0410718622151542</v>
      </c>
      <c r="N2632" s="99">
        <v>9158.4940443302094</v>
      </c>
      <c r="O2632" s="16">
        <v>9563.6340491764895</v>
      </c>
      <c r="P2632" s="17">
        <f>gp_need_index[[#This Row],[Normalised weighted population 2026/27]]/gp_need_index[[#This Row],[Registered population 2026/27]]</f>
        <v>1.0442365309062021</v>
      </c>
      <c r="Q2632" s="99">
        <v>9166.1592075280805</v>
      </c>
      <c r="R2632" s="16">
        <v>9597.2540100799906</v>
      </c>
      <c r="S2632" s="17">
        <f>gp_need_index[[#This Row],[Normalised weighted population 2027/28]]/gp_need_index[[#This Row],[Registered population 2027/28]]</f>
        <v>1.0470311275193491</v>
      </c>
      <c r="T2632" s="99">
        <v>9181.7078677737009</v>
      </c>
      <c r="U2632" s="16">
        <v>9635.5368097941191</v>
      </c>
      <c r="V2632" s="17">
        <f>gp_need_index[[#This Row],[Normalised weighted population 2028/29]]/gp_need_index[[#This Row],[Registered population 2028/29]]</f>
        <v>1.0494275083193709</v>
      </c>
    </row>
    <row r="2633" spans="1:22" x14ac:dyDescent="0.2">
      <c r="A2633" s="6" t="s">
        <v>3881</v>
      </c>
      <c r="B2633" s="1" t="s">
        <v>9068</v>
      </c>
      <c r="C2633" s="95" t="s">
        <v>6275</v>
      </c>
      <c r="D2633" s="95" t="s">
        <v>6275</v>
      </c>
      <c r="E2633" s="95" t="s">
        <v>6652</v>
      </c>
      <c r="F2633" s="95" t="s">
        <v>6282</v>
      </c>
      <c r="G2633" s="95" t="s">
        <v>6282</v>
      </c>
      <c r="H2633" s="61">
        <v>5462.33749825614</v>
      </c>
      <c r="I2633" s="61">
        <v>101.116791615572</v>
      </c>
      <c r="J2633" s="123">
        <v>552334.04254509194</v>
      </c>
      <c r="K2633" s="99">
        <v>7192.5</v>
      </c>
      <c r="L2633" s="16">
        <v>11120.458092205899</v>
      </c>
      <c r="M2633" s="17">
        <f>gp_need_index[[#This Row],[Normalised weighted population (base year)]]/gp_need_index[[#This Row],[Registered population (base year)]]</f>
        <v>1.5461186085792005</v>
      </c>
      <c r="N2633" s="99">
        <v>7178.9477138208604</v>
      </c>
      <c r="O2633" s="16">
        <v>11160.6527142089</v>
      </c>
      <c r="P2633" s="17">
        <f>gp_need_index[[#This Row],[Normalised weighted population 2026/27]]/gp_need_index[[#This Row],[Registered population 2026/27]]</f>
        <v>1.5546363003483767</v>
      </c>
      <c r="Q2633" s="99">
        <v>7166.4342536390805</v>
      </c>
      <c r="R2633" s="16">
        <v>11199.8868281429</v>
      </c>
      <c r="S2633" s="17">
        <f>gp_need_index[[#This Row],[Normalised weighted population 2027/28]]/gp_need_index[[#This Row],[Registered population 2027/28]]</f>
        <v>1.5628255882562032</v>
      </c>
      <c r="T2633" s="99">
        <v>7161.9921469247201</v>
      </c>
      <c r="U2633" s="16">
        <v>11244.562422204801</v>
      </c>
      <c r="V2633" s="17">
        <f>gp_need_index[[#This Row],[Normalised weighted population 2028/29]]/gp_need_index[[#This Row],[Registered population 2028/29]]</f>
        <v>1.5700327774072038</v>
      </c>
    </row>
    <row r="2634" spans="1:22" x14ac:dyDescent="0.2">
      <c r="A2634" s="6" t="s">
        <v>4065</v>
      </c>
      <c r="B2634" s="1" t="s">
        <v>9069</v>
      </c>
      <c r="C2634" s="95" t="s">
        <v>6275</v>
      </c>
      <c r="D2634" s="95" t="s">
        <v>6275</v>
      </c>
      <c r="E2634" s="95" t="s">
        <v>6652</v>
      </c>
      <c r="F2634" s="95" t="s">
        <v>6274</v>
      </c>
      <c r="G2634" s="95" t="s">
        <v>6274</v>
      </c>
      <c r="H2634" s="61">
        <v>5565.4269924903101</v>
      </c>
      <c r="I2634" s="61">
        <v>153.60397385982199</v>
      </c>
      <c r="J2634" s="123">
        <v>854871.70227322797</v>
      </c>
      <c r="K2634" s="99">
        <v>14571.916666666701</v>
      </c>
      <c r="L2634" s="16">
        <v>17211.622328287001</v>
      </c>
      <c r="M2634" s="17">
        <f>gp_need_index[[#This Row],[Normalised weighted population (base year)]]/gp_need_index[[#This Row],[Registered population (base year)]]</f>
        <v>1.1811502029557055</v>
      </c>
      <c r="N2634" s="99">
        <v>14593.141010806101</v>
      </c>
      <c r="O2634" s="16">
        <v>17273.8333134647</v>
      </c>
      <c r="P2634" s="17">
        <f>gp_need_index[[#This Row],[Normalised weighted population 2026/27]]/gp_need_index[[#This Row],[Registered population 2026/27]]</f>
        <v>1.1836953607639074</v>
      </c>
      <c r="Q2634" s="99">
        <v>14617.207225253</v>
      </c>
      <c r="R2634" s="16">
        <v>17334.557678038502</v>
      </c>
      <c r="S2634" s="17">
        <f>gp_need_index[[#This Row],[Normalised weighted population 2027/28]]/gp_need_index[[#This Row],[Registered population 2027/28]]</f>
        <v>1.1859007956110077</v>
      </c>
      <c r="T2634" s="99">
        <v>14655.787208006401</v>
      </c>
      <c r="U2634" s="16">
        <v>17403.704060850101</v>
      </c>
      <c r="V2634" s="17">
        <f>gp_need_index[[#This Row],[Normalised weighted population 2028/29]]/gp_need_index[[#This Row],[Registered population 2028/29]]</f>
        <v>1.1874970490389301</v>
      </c>
    </row>
    <row r="2635" spans="1:22" x14ac:dyDescent="0.2">
      <c r="A2635" s="6" t="s">
        <v>4062</v>
      </c>
      <c r="B2635" s="1" t="s">
        <v>9070</v>
      </c>
      <c r="C2635" s="95" t="s">
        <v>6275</v>
      </c>
      <c r="D2635" s="95" t="s">
        <v>6275</v>
      </c>
      <c r="E2635" s="95" t="s">
        <v>6652</v>
      </c>
      <c r="F2635" s="95" t="s">
        <v>6274</v>
      </c>
      <c r="G2635" s="95" t="s">
        <v>6274</v>
      </c>
      <c r="H2635" s="61">
        <v>5510.3835280845897</v>
      </c>
      <c r="I2635" s="61">
        <v>129.95038166597499</v>
      </c>
      <c r="J2635" s="123">
        <v>716076.44260049704</v>
      </c>
      <c r="K2635" s="99">
        <v>11692.25</v>
      </c>
      <c r="L2635" s="16">
        <v>14417.1777536319</v>
      </c>
      <c r="M2635" s="17">
        <f>gp_need_index[[#This Row],[Normalised weighted population (base year)]]/gp_need_index[[#This Row],[Registered population (base year)]]</f>
        <v>1.2330541814990186</v>
      </c>
      <c r="N2635" s="99">
        <v>11687.5080619952</v>
      </c>
      <c r="O2635" s="16">
        <v>14469.2882876902</v>
      </c>
      <c r="P2635" s="17">
        <f>gp_need_index[[#This Row],[Normalised weighted population 2026/27]]/gp_need_index[[#This Row],[Registered population 2026/27]]</f>
        <v>1.238013117162301</v>
      </c>
      <c r="Q2635" s="99">
        <v>11686.5609857785</v>
      </c>
      <c r="R2635" s="16">
        <v>14520.1535658922</v>
      </c>
      <c r="S2635" s="17">
        <f>gp_need_index[[#This Row],[Normalised weighted population 2027/28]]/gp_need_index[[#This Row],[Registered population 2027/28]]</f>
        <v>1.2424659045173279</v>
      </c>
      <c r="T2635" s="99">
        <v>11695.9308885358</v>
      </c>
      <c r="U2635" s="16">
        <v>14578.0734802966</v>
      </c>
      <c r="V2635" s="17">
        <f>gp_need_index[[#This Row],[Normalised weighted population 2028/29]]/gp_need_index[[#This Row],[Registered population 2028/29]]</f>
        <v>1.2464226763331714</v>
      </c>
    </row>
    <row r="2636" spans="1:22" x14ac:dyDescent="0.2">
      <c r="A2636" s="6" t="s">
        <v>3069</v>
      </c>
      <c r="B2636" s="1" t="s">
        <v>9071</v>
      </c>
      <c r="C2636" s="95" t="s">
        <v>6275</v>
      </c>
      <c r="D2636" s="95" t="s">
        <v>6275</v>
      </c>
      <c r="E2636" s="95" t="s">
        <v>6652</v>
      </c>
      <c r="F2636" s="95" t="s">
        <v>6310</v>
      </c>
      <c r="G2636" s="95" t="s">
        <v>6310</v>
      </c>
      <c r="H2636" s="61">
        <v>5370.8804779052698</v>
      </c>
      <c r="I2636" s="61">
        <v>63.182232190544802</v>
      </c>
      <c r="J2636" s="123">
        <v>339344.21742267499</v>
      </c>
      <c r="K2636" s="99">
        <v>5545.3333333333303</v>
      </c>
      <c r="L2636" s="16">
        <v>6832.2117740428303</v>
      </c>
      <c r="M2636" s="17">
        <f>gp_need_index[[#This Row],[Normalised weighted population (base year)]]/gp_need_index[[#This Row],[Registered population (base year)]]</f>
        <v>1.2320651191469405</v>
      </c>
      <c r="N2636" s="99">
        <v>5545.1566351435004</v>
      </c>
      <c r="O2636" s="16">
        <v>6856.9066352998998</v>
      </c>
      <c r="P2636" s="17">
        <f>gp_need_index[[#This Row],[Normalised weighted population 2026/27]]/gp_need_index[[#This Row],[Registered population 2026/27]]</f>
        <v>1.2365577902421963</v>
      </c>
      <c r="Q2636" s="99">
        <v>5545.7763562383698</v>
      </c>
      <c r="R2636" s="16">
        <v>6881.01137747346</v>
      </c>
      <c r="S2636" s="17">
        <f>gp_need_index[[#This Row],[Normalised weighted population 2027/28]]/gp_need_index[[#This Row],[Registered population 2027/28]]</f>
        <v>1.2407661137891184</v>
      </c>
      <c r="T2636" s="99">
        <v>5550.8631095467899</v>
      </c>
      <c r="U2636" s="16">
        <v>6908.4592683094997</v>
      </c>
      <c r="V2636" s="17">
        <f>gp_need_index[[#This Row],[Normalised weighted population 2028/29]]/gp_need_index[[#This Row],[Registered population 2028/29]]</f>
        <v>1.2445738855328308</v>
      </c>
    </row>
    <row r="2637" spans="1:22" x14ac:dyDescent="0.2">
      <c r="A2637" s="6" t="s">
        <v>3893</v>
      </c>
      <c r="B2637" s="1" t="s">
        <v>9072</v>
      </c>
      <c r="C2637" s="95" t="s">
        <v>6275</v>
      </c>
      <c r="D2637" s="95" t="s">
        <v>6275</v>
      </c>
      <c r="E2637" s="95" t="s">
        <v>6652</v>
      </c>
      <c r="F2637" s="95" t="s">
        <v>6282</v>
      </c>
      <c r="G2637" s="95" t="s">
        <v>6282</v>
      </c>
      <c r="H2637" s="61">
        <v>5293.7351817255403</v>
      </c>
      <c r="I2637" s="61">
        <v>69.133912298122695</v>
      </c>
      <c r="J2637" s="123">
        <v>365976.62378289999</v>
      </c>
      <c r="K2637" s="99">
        <v>6149.3333333333303</v>
      </c>
      <c r="L2637" s="16">
        <v>7368.41728739267</v>
      </c>
      <c r="M2637" s="17">
        <f>gp_need_index[[#This Row],[Normalised weighted population (base year)]]/gp_need_index[[#This Row],[Registered population (base year)]]</f>
        <v>1.1982465233184096</v>
      </c>
      <c r="N2637" s="99">
        <v>6134.88522513518</v>
      </c>
      <c r="O2637" s="16">
        <v>7395.0502502770496</v>
      </c>
      <c r="P2637" s="17">
        <f>gp_need_index[[#This Row],[Normalised weighted population 2026/27]]/gp_need_index[[#This Row],[Registered population 2026/27]]</f>
        <v>1.2054097149167289</v>
      </c>
      <c r="Q2637" s="99">
        <v>6122.0620976868604</v>
      </c>
      <c r="R2637" s="16">
        <v>7421.0467803633501</v>
      </c>
      <c r="S2637" s="17">
        <f>gp_need_index[[#This Row],[Normalised weighted population 2027/28]]/gp_need_index[[#This Row],[Registered population 2027/28]]</f>
        <v>1.2121809060328372</v>
      </c>
      <c r="T2637" s="99">
        <v>6112.2248542748002</v>
      </c>
      <c r="U2637" s="16">
        <v>7450.6488360412905</v>
      </c>
      <c r="V2637" s="17">
        <f>gp_need_index[[#This Row],[Normalised weighted population 2028/29]]/gp_need_index[[#This Row],[Registered population 2028/29]]</f>
        <v>1.2189749254447693</v>
      </c>
    </row>
    <row r="2638" spans="1:22" x14ac:dyDescent="0.2">
      <c r="A2638" s="6" t="s">
        <v>4063</v>
      </c>
      <c r="B2638" s="1" t="s">
        <v>9073</v>
      </c>
      <c r="C2638" s="95" t="s">
        <v>6275</v>
      </c>
      <c r="D2638" s="95" t="s">
        <v>6275</v>
      </c>
      <c r="E2638" s="95" t="s">
        <v>6652</v>
      </c>
      <c r="F2638" s="95" t="s">
        <v>6274</v>
      </c>
      <c r="G2638" s="95" t="s">
        <v>6274</v>
      </c>
      <c r="H2638" s="61">
        <v>5443.97686531008</v>
      </c>
      <c r="I2638" s="61">
        <v>152.134066882713</v>
      </c>
      <c r="J2638" s="123">
        <v>828214.34053502697</v>
      </c>
      <c r="K2638" s="99">
        <v>10335.666666666701</v>
      </c>
      <c r="L2638" s="16">
        <v>16674.914373998199</v>
      </c>
      <c r="M2638" s="17">
        <f>gp_need_index[[#This Row],[Normalised weighted population (base year)]]/gp_need_index[[#This Row],[Registered population (base year)]]</f>
        <v>1.6133370891087313</v>
      </c>
      <c r="N2638" s="99">
        <v>10339.6678939746</v>
      </c>
      <c r="O2638" s="16">
        <v>16735.1854414882</v>
      </c>
      <c r="P2638" s="17">
        <f>gp_need_index[[#This Row],[Normalised weighted population 2026/27]]/gp_need_index[[#This Row],[Registered population 2026/27]]</f>
        <v>1.6185418732105084</v>
      </c>
      <c r="Q2638" s="99">
        <v>10349.309658858499</v>
      </c>
      <c r="R2638" s="16">
        <v>16794.0162454862</v>
      </c>
      <c r="S2638" s="17">
        <f>gp_need_index[[#This Row],[Normalised weighted population 2027/28]]/gp_need_index[[#This Row],[Registered population 2027/28]]</f>
        <v>1.6227184999833635</v>
      </c>
      <c r="T2638" s="99">
        <v>10372.7222408942</v>
      </c>
      <c r="U2638" s="16">
        <v>16861.006444937699</v>
      </c>
      <c r="V2638" s="17">
        <f>gp_need_index[[#This Row],[Normalised weighted population 2028/29]]/gp_need_index[[#This Row],[Registered population 2028/29]]</f>
        <v>1.6255141180261821</v>
      </c>
    </row>
    <row r="2639" spans="1:22" x14ac:dyDescent="0.2">
      <c r="A2639" s="6" t="s">
        <v>4046</v>
      </c>
      <c r="B2639" s="1" t="s">
        <v>9074</v>
      </c>
      <c r="C2639" s="95" t="s">
        <v>6275</v>
      </c>
      <c r="D2639" s="95" t="s">
        <v>6275</v>
      </c>
      <c r="E2639" s="95" t="s">
        <v>6652</v>
      </c>
      <c r="F2639" s="95" t="s">
        <v>6274</v>
      </c>
      <c r="G2639" s="95" t="s">
        <v>6274</v>
      </c>
      <c r="H2639" s="61">
        <v>5461.4897135416704</v>
      </c>
      <c r="I2639" s="61">
        <v>16.234748629835401</v>
      </c>
      <c r="J2639" s="123">
        <v>88665.912643780903</v>
      </c>
      <c r="K2639" s="99">
        <v>1994.8333333333301</v>
      </c>
      <c r="L2639" s="16">
        <v>1785.1616771961999</v>
      </c>
      <c r="M2639" s="17">
        <f>gp_need_index[[#This Row],[Normalised weighted population (base year)]]/gp_need_index[[#This Row],[Registered population (base year)]]</f>
        <v>0.89489264459664275</v>
      </c>
      <c r="N2639" s="99">
        <v>1999.0805509265299</v>
      </c>
      <c r="O2639" s="16">
        <v>1791.61410013005</v>
      </c>
      <c r="P2639" s="17">
        <f>gp_need_index[[#This Row],[Normalised weighted population 2026/27]]/gp_need_index[[#This Row],[Registered population 2026/27]]</f>
        <v>0.89621906395901674</v>
      </c>
      <c r="Q2639" s="99">
        <v>2003.21030720415</v>
      </c>
      <c r="R2639" s="16">
        <v>1797.9123331752301</v>
      </c>
      <c r="S2639" s="17">
        <f>gp_need_index[[#This Row],[Normalised weighted population 2027/28]]/gp_need_index[[#This Row],[Registered population 2027/28]]</f>
        <v>0.89751551632366988</v>
      </c>
      <c r="T2639" s="99">
        <v>2009.50138647071</v>
      </c>
      <c r="U2639" s="16">
        <v>1805.08408435345</v>
      </c>
      <c r="V2639" s="17">
        <f>gp_need_index[[#This Row],[Normalised weighted population 2028/29]]/gp_need_index[[#This Row],[Registered population 2028/29]]</f>
        <v>0.89827461503956541</v>
      </c>
    </row>
    <row r="2640" spans="1:22" x14ac:dyDescent="0.2">
      <c r="A2640" s="6" t="s">
        <v>3909</v>
      </c>
      <c r="B2640" s="1" t="s">
        <v>9075</v>
      </c>
      <c r="C2640" s="95" t="s">
        <v>6275</v>
      </c>
      <c r="D2640" s="95" t="s">
        <v>6275</v>
      </c>
      <c r="E2640" s="95" t="s">
        <v>6652</v>
      </c>
      <c r="F2640" s="95" t="s">
        <v>6282</v>
      </c>
      <c r="G2640" s="95" t="s">
        <v>6282</v>
      </c>
      <c r="H2640" s="61">
        <v>5357.1134168836797</v>
      </c>
      <c r="I2640" s="61">
        <v>97.336255733128695</v>
      </c>
      <c r="J2640" s="123">
        <v>521441.36153716501</v>
      </c>
      <c r="K2640" s="99">
        <v>7780.8333333333303</v>
      </c>
      <c r="L2640" s="16">
        <v>10498.4780257201</v>
      </c>
      <c r="M2640" s="17">
        <f>gp_need_index[[#This Row],[Normalised weighted population (base year)]]/gp_need_index[[#This Row],[Registered population (base year)]]</f>
        <v>1.3492742455675404</v>
      </c>
      <c r="N2640" s="99">
        <v>7778.19486309904</v>
      </c>
      <c r="O2640" s="16">
        <v>10536.424516085101</v>
      </c>
      <c r="P2640" s="17">
        <f>gp_need_index[[#This Row],[Normalised weighted population 2026/27]]/gp_need_index[[#This Row],[Registered population 2026/27]]</f>
        <v>1.3546105107332203</v>
      </c>
      <c r="Q2640" s="99">
        <v>7778.5212579441604</v>
      </c>
      <c r="R2640" s="16">
        <v>10573.464220706999</v>
      </c>
      <c r="S2640" s="17">
        <f>gp_need_index[[#This Row],[Normalised weighted population 2027/28]]/gp_need_index[[#This Row],[Registered population 2027/28]]</f>
        <v>1.3593154624226782</v>
      </c>
      <c r="T2640" s="99">
        <v>7786.2336830937502</v>
      </c>
      <c r="U2640" s="16">
        <v>10615.6410571876</v>
      </c>
      <c r="V2640" s="17">
        <f>gp_need_index[[#This Row],[Normalised weighted population 2028/29]]/gp_need_index[[#This Row],[Registered population 2028/29]]</f>
        <v>1.3633858793934406</v>
      </c>
    </row>
    <row r="2641" spans="1:22" x14ac:dyDescent="0.2">
      <c r="A2641" s="6" t="s">
        <v>4078</v>
      </c>
      <c r="B2641" s="1" t="s">
        <v>9076</v>
      </c>
      <c r="C2641" s="95" t="s">
        <v>6275</v>
      </c>
      <c r="D2641" s="95" t="s">
        <v>6275</v>
      </c>
      <c r="E2641" s="95" t="s">
        <v>6652</v>
      </c>
      <c r="F2641" s="95" t="s">
        <v>6274</v>
      </c>
      <c r="G2641" s="95" t="s">
        <v>6274</v>
      </c>
      <c r="H2641" s="61">
        <v>5550.2378735812199</v>
      </c>
      <c r="I2641" s="61">
        <v>177.140021660607</v>
      </c>
      <c r="J2641" s="123">
        <v>983169.25714769703</v>
      </c>
      <c r="K2641" s="99">
        <v>15418.833333333299</v>
      </c>
      <c r="L2641" s="16">
        <v>19794.710590853301</v>
      </c>
      <c r="M2641" s="17">
        <f>gp_need_index[[#This Row],[Normalised weighted population (base year)]]/gp_need_index[[#This Row],[Registered population (base year)]]</f>
        <v>1.2838008014562285</v>
      </c>
      <c r="N2641" s="99">
        <v>15423.3450126882</v>
      </c>
      <c r="O2641" s="16">
        <v>19866.2580849638</v>
      </c>
      <c r="P2641" s="17">
        <f>gp_need_index[[#This Row],[Normalised weighted population 2026/27]]/gp_need_index[[#This Row],[Registered population 2026/27]]</f>
        <v>1.2880641695183881</v>
      </c>
      <c r="Q2641" s="99">
        <v>15431.229441473501</v>
      </c>
      <c r="R2641" s="16">
        <v>19936.095849215399</v>
      </c>
      <c r="S2641" s="17">
        <f>gp_need_index[[#This Row],[Normalised weighted population 2027/28]]/gp_need_index[[#This Row],[Registered population 2027/28]]</f>
        <v>1.2919317883793799</v>
      </c>
      <c r="T2641" s="99">
        <v>15457.100501099299</v>
      </c>
      <c r="U2641" s="16">
        <v>20015.619592535699</v>
      </c>
      <c r="V2641" s="17">
        <f>gp_need_index[[#This Row],[Normalised weighted population 2028/29]]/gp_need_index[[#This Row],[Registered population 2028/29]]</f>
        <v>1.2949142428822404</v>
      </c>
    </row>
    <row r="2642" spans="1:22" x14ac:dyDescent="0.2">
      <c r="A2642" s="6" t="s">
        <v>3883</v>
      </c>
      <c r="B2642" s="1" t="s">
        <v>9077</v>
      </c>
      <c r="C2642" s="95" t="s">
        <v>6275</v>
      </c>
      <c r="D2642" s="95" t="s">
        <v>6275</v>
      </c>
      <c r="E2642" s="95" t="s">
        <v>6652</v>
      </c>
      <c r="F2642" s="95" t="s">
        <v>6282</v>
      </c>
      <c r="G2642" s="95" t="s">
        <v>6282</v>
      </c>
      <c r="H2642" s="61">
        <v>5374.6736318998201</v>
      </c>
      <c r="I2642" s="61">
        <v>152.28091235399799</v>
      </c>
      <c r="J2642" s="123">
        <v>818460.20427068404</v>
      </c>
      <c r="K2642" s="99">
        <v>15181.083333333299</v>
      </c>
      <c r="L2642" s="16">
        <v>16478.528753706702</v>
      </c>
      <c r="M2642" s="17">
        <f>gp_need_index[[#This Row],[Normalised weighted population (base year)]]/gp_need_index[[#This Row],[Registered population (base year)]]</f>
        <v>1.0854646135512993</v>
      </c>
      <c r="N2642" s="99">
        <v>15162.377625244901</v>
      </c>
      <c r="O2642" s="16">
        <v>16538.089990207001</v>
      </c>
      <c r="P2642" s="17">
        <f>gp_need_index[[#This Row],[Normalised weighted population 2026/27]]/gp_need_index[[#This Row],[Registered population 2026/27]]</f>
        <v>1.0907319682284908</v>
      </c>
      <c r="Q2642" s="99">
        <v>15147.4797530165</v>
      </c>
      <c r="R2642" s="16">
        <v>16596.227925643499</v>
      </c>
      <c r="S2642" s="17">
        <f>gp_need_index[[#This Row],[Normalised weighted population 2027/28]]/gp_need_index[[#This Row],[Registered population 2027/28]]</f>
        <v>1.0956428525569406</v>
      </c>
      <c r="T2642" s="99">
        <v>15144.456090903101</v>
      </c>
      <c r="U2642" s="16">
        <v>16662.4291608114</v>
      </c>
      <c r="V2642" s="17">
        <f>gp_need_index[[#This Row],[Normalised weighted population 2028/29]]/gp_need_index[[#This Row],[Registered population 2028/29]]</f>
        <v>1.1002329209313835</v>
      </c>
    </row>
    <row r="2643" spans="1:22" x14ac:dyDescent="0.2">
      <c r="A2643" s="6" t="s">
        <v>4081</v>
      </c>
      <c r="B2643" s="1" t="s">
        <v>8003</v>
      </c>
      <c r="C2643" s="95" t="s">
        <v>6275</v>
      </c>
      <c r="D2643" s="95" t="s">
        <v>6275</v>
      </c>
      <c r="E2643" s="95" t="s">
        <v>6652</v>
      </c>
      <c r="F2643" s="95" t="s">
        <v>6274</v>
      </c>
      <c r="G2643" s="95" t="s">
        <v>6274</v>
      </c>
      <c r="H2643" s="61">
        <v>5426.9966978946004</v>
      </c>
      <c r="I2643" s="61">
        <v>70.544896467429993</v>
      </c>
      <c r="J2643" s="123">
        <v>382846.920182059</v>
      </c>
      <c r="K2643" s="99">
        <v>6579.6666666666697</v>
      </c>
      <c r="L2643" s="16">
        <v>7708.0766414413001</v>
      </c>
      <c r="M2643" s="17">
        <f>gp_need_index[[#This Row],[Normalised weighted population (base year)]]/gp_need_index[[#This Row],[Registered population (base year)]]</f>
        <v>1.1714995655465774</v>
      </c>
      <c r="N2643" s="99">
        <v>6587.97171057784</v>
      </c>
      <c r="O2643" s="16">
        <v>7735.9372946989197</v>
      </c>
      <c r="P2643" s="17">
        <f>gp_need_index[[#This Row],[Normalised weighted population 2026/27]]/gp_need_index[[#This Row],[Registered population 2026/27]]</f>
        <v>1.1742517476627705</v>
      </c>
      <c r="Q2643" s="99">
        <v>6597.5417631807404</v>
      </c>
      <c r="R2643" s="16">
        <v>7763.1321777383901</v>
      </c>
      <c r="S2643" s="17">
        <f>gp_need_index[[#This Row],[Normalised weighted population 2027/28]]/gp_need_index[[#This Row],[Registered population 2027/28]]</f>
        <v>1.176670410949503</v>
      </c>
      <c r="T2643" s="99">
        <v>6612.9521223656902</v>
      </c>
      <c r="U2643" s="16">
        <v>7794.0987890214201</v>
      </c>
      <c r="V2643" s="17">
        <f>gp_need_index[[#This Row],[Normalised weighted population 2028/29]]/gp_need_index[[#This Row],[Registered population 2028/29]]</f>
        <v>1.1786111020917525</v>
      </c>
    </row>
    <row r="2644" spans="1:22" x14ac:dyDescent="0.2">
      <c r="A2644" s="6" t="s">
        <v>3896</v>
      </c>
      <c r="B2644" s="1" t="s">
        <v>9078</v>
      </c>
      <c r="C2644" s="95" t="s">
        <v>6275</v>
      </c>
      <c r="D2644" s="95" t="s">
        <v>6275</v>
      </c>
      <c r="E2644" s="95" t="s">
        <v>6652</v>
      </c>
      <c r="F2644" s="95" t="s">
        <v>6282</v>
      </c>
      <c r="G2644" s="95" t="s">
        <v>6282</v>
      </c>
      <c r="H2644" s="61">
        <v>5333.2879675662898</v>
      </c>
      <c r="I2644" s="61">
        <v>43.006771660812497</v>
      </c>
      <c r="J2644" s="123">
        <v>229367.49782248199</v>
      </c>
      <c r="K2644" s="99">
        <v>4724</v>
      </c>
      <c r="L2644" s="16">
        <v>4617.9873967134599</v>
      </c>
      <c r="M2644" s="17">
        <f>gp_need_index[[#This Row],[Normalised weighted population (base year)]]/gp_need_index[[#This Row],[Registered population (base year)]]</f>
        <v>0.97755872072681205</v>
      </c>
      <c r="N2644" s="99">
        <v>4729.9941027844498</v>
      </c>
      <c r="O2644" s="16">
        <v>4634.6789984700099</v>
      </c>
      <c r="P2644" s="17">
        <f>gp_need_index[[#This Row],[Normalised weighted population 2026/27]]/gp_need_index[[#This Row],[Registered population 2026/27]]</f>
        <v>0.9798487900316134</v>
      </c>
      <c r="Q2644" s="99">
        <v>4736.2288767308801</v>
      </c>
      <c r="R2644" s="16">
        <v>4650.97173049296</v>
      </c>
      <c r="S2644" s="17">
        <f>gp_need_index[[#This Row],[Normalised weighted population 2027/28]]/gp_need_index[[#This Row],[Registered population 2027/28]]</f>
        <v>0.98199893872173516</v>
      </c>
      <c r="T2644" s="99">
        <v>4746.5231602018903</v>
      </c>
      <c r="U2644" s="16">
        <v>4669.5241434068503</v>
      </c>
      <c r="V2644" s="17">
        <f>gp_need_index[[#This Row],[Normalised weighted population 2028/29]]/gp_need_index[[#This Row],[Registered population 2028/29]]</f>
        <v>0.98377780657626357</v>
      </c>
    </row>
    <row r="2645" spans="1:22" x14ac:dyDescent="0.2">
      <c r="A2645" s="6" t="s">
        <v>3904</v>
      </c>
      <c r="B2645" s="1" t="s">
        <v>9079</v>
      </c>
      <c r="C2645" s="95" t="s">
        <v>6275</v>
      </c>
      <c r="D2645" s="95" t="s">
        <v>6275</v>
      </c>
      <c r="E2645" s="95" t="s">
        <v>6652</v>
      </c>
      <c r="F2645" s="95" t="s">
        <v>6282</v>
      </c>
      <c r="G2645" s="95" t="s">
        <v>6282</v>
      </c>
      <c r="H2645" s="61">
        <v>5483.4443623310799</v>
      </c>
      <c r="I2645" s="61">
        <v>75.084800523921203</v>
      </c>
      <c r="J2645" s="123">
        <v>411723.32612965</v>
      </c>
      <c r="K2645" s="99">
        <v>7669.5</v>
      </c>
      <c r="L2645" s="16">
        <v>8289.4618856207599</v>
      </c>
      <c r="M2645" s="17">
        <f>gp_need_index[[#This Row],[Normalised weighted population (base year)]]/gp_need_index[[#This Row],[Registered population (base year)]]</f>
        <v>1.0808347200757233</v>
      </c>
      <c r="N2645" s="99">
        <v>7673.3190319937703</v>
      </c>
      <c r="O2645" s="16">
        <v>8319.4239415305092</v>
      </c>
      <c r="P2645" s="17">
        <f>gp_need_index[[#This Row],[Normalised weighted population 2026/27]]/gp_need_index[[#This Row],[Registered population 2026/27]]</f>
        <v>1.0842014917981144</v>
      </c>
      <c r="Q2645" s="99">
        <v>7679.9070104471803</v>
      </c>
      <c r="R2645" s="16">
        <v>8348.6700111956307</v>
      </c>
      <c r="S2645" s="17">
        <f>gp_need_index[[#This Row],[Normalised weighted population 2027/28]]/gp_need_index[[#This Row],[Registered population 2027/28]]</f>
        <v>1.0870795700831684</v>
      </c>
      <c r="T2645" s="99">
        <v>7690.9237825166701</v>
      </c>
      <c r="U2645" s="16">
        <v>8381.9722934507608</v>
      </c>
      <c r="V2645" s="17">
        <f>gp_need_index[[#This Row],[Normalised weighted population 2028/29]]/gp_need_index[[#This Row],[Registered population 2028/29]]</f>
        <v>1.0898524716244116</v>
      </c>
    </row>
    <row r="2646" spans="1:22" x14ac:dyDescent="0.2">
      <c r="A2646" s="6" t="s">
        <v>4057</v>
      </c>
      <c r="B2646" s="1" t="s">
        <v>9080</v>
      </c>
      <c r="C2646" s="95" t="s">
        <v>6275</v>
      </c>
      <c r="D2646" s="95" t="s">
        <v>6275</v>
      </c>
      <c r="E2646" s="95" t="s">
        <v>6652</v>
      </c>
      <c r="F2646" s="95" t="s">
        <v>6274</v>
      </c>
      <c r="G2646" s="95" t="s">
        <v>6274</v>
      </c>
      <c r="H2646" s="61">
        <v>5515.09969539346</v>
      </c>
      <c r="I2646" s="61">
        <v>145.91926274234899</v>
      </c>
      <c r="J2646" s="123">
        <v>804759.28150236397</v>
      </c>
      <c r="K2646" s="99">
        <v>14370.166666666701</v>
      </c>
      <c r="L2646" s="16">
        <v>16202.6802168909</v>
      </c>
      <c r="M2646" s="17">
        <f>gp_need_index[[#This Row],[Normalised weighted population (base year)]]/gp_need_index[[#This Row],[Registered population (base year)]]</f>
        <v>1.1275220804832369</v>
      </c>
      <c r="N2646" s="99">
        <v>14379.8073826036</v>
      </c>
      <c r="O2646" s="16">
        <v>16261.244405645801</v>
      </c>
      <c r="P2646" s="17">
        <f>gp_need_index[[#This Row],[Normalised weighted population 2026/27]]/gp_need_index[[#This Row],[Registered population 2026/27]]</f>
        <v>1.1308388195323342</v>
      </c>
      <c r="Q2646" s="99">
        <v>14394.6138526338</v>
      </c>
      <c r="R2646" s="16">
        <v>16318.4091192211</v>
      </c>
      <c r="S2646" s="17">
        <f>gp_need_index[[#This Row],[Normalised weighted population 2027/28]]/gp_need_index[[#This Row],[Registered population 2027/28]]</f>
        <v>1.1336468825271961</v>
      </c>
      <c r="T2646" s="99">
        <v>14423.370042918301</v>
      </c>
      <c r="U2646" s="16">
        <v>16383.5021538858</v>
      </c>
      <c r="V2646" s="17">
        <f>gp_need_index[[#This Row],[Normalised weighted population 2028/29]]/gp_need_index[[#This Row],[Registered population 2028/29]]</f>
        <v>1.1358997311401506</v>
      </c>
    </row>
    <row r="2647" spans="1:22" x14ac:dyDescent="0.2">
      <c r="A2647" s="6" t="s">
        <v>4074</v>
      </c>
      <c r="B2647" s="1" t="s">
        <v>8366</v>
      </c>
      <c r="C2647" s="95" t="s">
        <v>6275</v>
      </c>
      <c r="D2647" s="95" t="s">
        <v>6275</v>
      </c>
      <c r="E2647" s="95" t="s">
        <v>6652</v>
      </c>
      <c r="F2647" s="95" t="s">
        <v>6274</v>
      </c>
      <c r="G2647" s="95" t="s">
        <v>6274</v>
      </c>
      <c r="H2647" s="61">
        <v>5344.7916722790997</v>
      </c>
      <c r="I2647" s="61">
        <v>58.351166150022102</v>
      </c>
      <c r="J2647" s="123">
        <v>311874.82690641202</v>
      </c>
      <c r="K2647" s="99">
        <v>6641.0833333333303</v>
      </c>
      <c r="L2647" s="16">
        <v>6279.1547785931898</v>
      </c>
      <c r="M2647" s="17">
        <f>gp_need_index[[#This Row],[Normalised weighted population (base year)]]/gp_need_index[[#This Row],[Registered population (base year)]]</f>
        <v>0.94550157909877042</v>
      </c>
      <c r="N2647" s="99">
        <v>6666.6115177328402</v>
      </c>
      <c r="O2647" s="16">
        <v>6301.8506289557499</v>
      </c>
      <c r="P2647" s="17">
        <f>gp_need_index[[#This Row],[Normalised weighted population 2026/27]]/gp_need_index[[#This Row],[Registered population 2026/27]]</f>
        <v>0.9452854140657746</v>
      </c>
      <c r="Q2647" s="99">
        <v>6693.4853317285497</v>
      </c>
      <c r="R2647" s="16">
        <v>6324.0041294635903</v>
      </c>
      <c r="S2647" s="17">
        <f>gp_need_index[[#This Row],[Normalised weighted population 2027/28]]/gp_need_index[[#This Row],[Registered population 2027/28]]</f>
        <v>0.94479987869495441</v>
      </c>
      <c r="T2647" s="99">
        <v>6724.9362292104997</v>
      </c>
      <c r="U2647" s="16">
        <v>6349.2301559108701</v>
      </c>
      <c r="V2647" s="17">
        <f>gp_need_index[[#This Row],[Normalised weighted population 2028/29]]/gp_need_index[[#This Row],[Registered population 2028/29]]</f>
        <v>0.94413239613073074</v>
      </c>
    </row>
    <row r="2648" spans="1:22" x14ac:dyDescent="0.2">
      <c r="A2648" s="6" t="s">
        <v>3890</v>
      </c>
      <c r="B2648" s="1" t="s">
        <v>9081</v>
      </c>
      <c r="C2648" s="95" t="s">
        <v>6275</v>
      </c>
      <c r="D2648" s="95" t="s">
        <v>6275</v>
      </c>
      <c r="E2648" s="95" t="s">
        <v>6652</v>
      </c>
      <c r="F2648" s="95" t="s">
        <v>6282</v>
      </c>
      <c r="G2648" s="95" t="s">
        <v>6282</v>
      </c>
      <c r="H2648" s="61">
        <v>5464.4534254807704</v>
      </c>
      <c r="I2648" s="61">
        <v>61.701903059474198</v>
      </c>
      <c r="J2648" s="123">
        <v>337167.17553202598</v>
      </c>
      <c r="K2648" s="99">
        <v>6827.1666666666697</v>
      </c>
      <c r="L2648" s="16">
        <v>6788.3801409275102</v>
      </c>
      <c r="M2648" s="17">
        <f>gp_need_index[[#This Row],[Normalised weighted population (base year)]]/gp_need_index[[#This Row],[Registered population (base year)]]</f>
        <v>0.99431879612247742</v>
      </c>
      <c r="N2648" s="99">
        <v>6826.67834467384</v>
      </c>
      <c r="O2648" s="16">
        <v>6812.9165738257598</v>
      </c>
      <c r="P2648" s="17">
        <f>gp_need_index[[#This Row],[Normalised weighted population 2026/27]]/gp_need_index[[#This Row],[Registered population 2026/27]]</f>
        <v>0.99798411904688356</v>
      </c>
      <c r="Q2648" s="99">
        <v>6829.6435155102199</v>
      </c>
      <c r="R2648" s="16">
        <v>6836.8666735130801</v>
      </c>
      <c r="S2648" s="17">
        <f>gp_need_index[[#This Row],[Normalised weighted population 2027/28]]/gp_need_index[[#This Row],[Registered population 2027/28]]</f>
        <v>1.0010576185984608</v>
      </c>
      <c r="T2648" s="99">
        <v>6837.2465286660499</v>
      </c>
      <c r="U2648" s="16">
        <v>6864.1384740988897</v>
      </c>
      <c r="V2648" s="17">
        <f>gp_need_index[[#This Row],[Normalised weighted population 2028/29]]/gp_need_index[[#This Row],[Registered population 2028/29]]</f>
        <v>1.0039331542778356</v>
      </c>
    </row>
    <row r="2649" spans="1:22" x14ac:dyDescent="0.2">
      <c r="A2649" s="6" t="s">
        <v>3880</v>
      </c>
      <c r="B2649" s="1" t="s">
        <v>9082</v>
      </c>
      <c r="C2649" s="95" t="s">
        <v>6275</v>
      </c>
      <c r="D2649" s="95" t="s">
        <v>6275</v>
      </c>
      <c r="E2649" s="95" t="s">
        <v>6652</v>
      </c>
      <c r="F2649" s="95" t="s">
        <v>6282</v>
      </c>
      <c r="G2649" s="95" t="s">
        <v>6282</v>
      </c>
      <c r="H2649" s="61">
        <v>5465.6376014122598</v>
      </c>
      <c r="I2649" s="61">
        <v>74.573491876305894</v>
      </c>
      <c r="J2649" s="123">
        <v>407591.68126774899</v>
      </c>
      <c r="K2649" s="99">
        <v>6405.3333333333303</v>
      </c>
      <c r="L2649" s="16">
        <v>8206.2771097432305</v>
      </c>
      <c r="M2649" s="17">
        <f>gp_need_index[[#This Row],[Normalised weighted population (base year)]]/gp_need_index[[#This Row],[Registered population (base year)]]</f>
        <v>1.2811631624286899</v>
      </c>
      <c r="N2649" s="99">
        <v>6399.5582822962297</v>
      </c>
      <c r="O2649" s="16">
        <v>8235.9384963284701</v>
      </c>
      <c r="P2649" s="17">
        <f>gp_need_index[[#This Row],[Normalised weighted population 2026/27]]/gp_need_index[[#This Row],[Registered population 2026/27]]</f>
        <v>1.2869542135607097</v>
      </c>
      <c r="Q2649" s="99">
        <v>6393.5323409851699</v>
      </c>
      <c r="R2649" s="16">
        <v>8264.8910815932795</v>
      </c>
      <c r="S2649" s="17">
        <f>gp_need_index[[#This Row],[Normalised weighted population 2027/28]]/gp_need_index[[#This Row],[Registered population 2027/28]]</f>
        <v>1.2926955931092943</v>
      </c>
      <c r="T2649" s="99">
        <v>6394.9152401577103</v>
      </c>
      <c r="U2649" s="16">
        <v>8297.8591753421097</v>
      </c>
      <c r="V2649" s="17">
        <f>gp_need_index[[#This Row],[Normalised weighted population 2028/29]]/gp_need_index[[#This Row],[Registered population 2028/29]]</f>
        <v>1.2975714084894532</v>
      </c>
    </row>
    <row r="2650" spans="1:22" x14ac:dyDescent="0.2">
      <c r="A2650" s="6" t="s">
        <v>3902</v>
      </c>
      <c r="B2650" s="1" t="s">
        <v>9083</v>
      </c>
      <c r="C2650" s="95" t="s">
        <v>6275</v>
      </c>
      <c r="D2650" s="95" t="s">
        <v>6275</v>
      </c>
      <c r="E2650" s="95" t="s">
        <v>6652</v>
      </c>
      <c r="F2650" s="95" t="s">
        <v>6282</v>
      </c>
      <c r="G2650" s="95" t="s">
        <v>6282</v>
      </c>
      <c r="H2650" s="61">
        <v>5421.8280564692996</v>
      </c>
      <c r="I2650" s="61">
        <v>52.5101022455815</v>
      </c>
      <c r="J2650" s="123">
        <v>284700.74560316501</v>
      </c>
      <c r="K2650" s="99">
        <v>6288.75</v>
      </c>
      <c r="L2650" s="16">
        <v>5732.0434129158202</v>
      </c>
      <c r="M2650" s="17">
        <f>gp_need_index[[#This Row],[Normalised weighted population (base year)]]/gp_need_index[[#This Row],[Registered population (base year)]]</f>
        <v>0.91147579613052199</v>
      </c>
      <c r="N2650" s="99">
        <v>6295.8320781741804</v>
      </c>
      <c r="O2650" s="16">
        <v>5752.7617427163104</v>
      </c>
      <c r="P2650" s="17">
        <f>gp_need_index[[#This Row],[Normalised weighted population 2026/27]]/gp_need_index[[#This Row],[Registered population 2026/27]]</f>
        <v>0.91374129285618388</v>
      </c>
      <c r="Q2650" s="99">
        <v>6302.4655542814899</v>
      </c>
      <c r="R2650" s="16">
        <v>5772.9849783485797</v>
      </c>
      <c r="S2650" s="17">
        <f>gp_need_index[[#This Row],[Normalised weighted population 2027/28]]/gp_need_index[[#This Row],[Registered population 2027/28]]</f>
        <v>0.91598834275687313</v>
      </c>
      <c r="T2650" s="99">
        <v>6316.7264054792504</v>
      </c>
      <c r="U2650" s="16">
        <v>5796.0130265222197</v>
      </c>
      <c r="V2650" s="17">
        <f>gp_need_index[[#This Row],[Normalised weighted population 2028/29]]/gp_need_index[[#This Row],[Registered population 2028/29]]</f>
        <v>0.91756594388742974</v>
      </c>
    </row>
    <row r="2651" spans="1:22" x14ac:dyDescent="0.2">
      <c r="A2651" s="6" t="s">
        <v>3906</v>
      </c>
      <c r="B2651" s="1" t="s">
        <v>9084</v>
      </c>
      <c r="C2651" s="95" t="s">
        <v>6275</v>
      </c>
      <c r="D2651" s="95" t="s">
        <v>6275</v>
      </c>
      <c r="E2651" s="95" t="s">
        <v>6652</v>
      </c>
      <c r="F2651" s="95" t="s">
        <v>6282</v>
      </c>
      <c r="G2651" s="95" t="s">
        <v>6282</v>
      </c>
      <c r="H2651" s="61">
        <v>5308.5479537608999</v>
      </c>
      <c r="I2651" s="61">
        <v>42.226676990369199</v>
      </c>
      <c r="J2651" s="123">
        <v>224162.33973134699</v>
      </c>
      <c r="K2651" s="99">
        <v>3560.5833333333298</v>
      </c>
      <c r="L2651" s="16">
        <v>4513.1889632345901</v>
      </c>
      <c r="M2651" s="17">
        <f>gp_need_index[[#This Row],[Normalised weighted population (base year)]]/gp_need_index[[#This Row],[Registered population (base year)]]</f>
        <v>1.2675420122829859</v>
      </c>
      <c r="N2651" s="99">
        <v>3560.39938075592</v>
      </c>
      <c r="O2651" s="16">
        <v>4529.5017736333302</v>
      </c>
      <c r="P2651" s="17">
        <f>gp_need_index[[#This Row],[Normalised weighted population 2026/27]]/gp_need_index[[#This Row],[Registered population 2026/27]]</f>
        <v>1.2721892375657184</v>
      </c>
      <c r="Q2651" s="99">
        <v>3561.5259388234099</v>
      </c>
      <c r="R2651" s="16">
        <v>4545.4247660605697</v>
      </c>
      <c r="S2651" s="17">
        <f>gp_need_index[[#This Row],[Normalised weighted population 2027/28]]/gp_need_index[[#This Row],[Registered population 2027/28]]</f>
        <v>1.2762576615017442</v>
      </c>
      <c r="T2651" s="99">
        <v>3565.54213513482</v>
      </c>
      <c r="U2651" s="16">
        <v>4563.5561592436597</v>
      </c>
      <c r="V2651" s="17">
        <f>gp_need_index[[#This Row],[Normalised weighted population 2028/29]]/gp_need_index[[#This Row],[Registered population 2028/29]]</f>
        <v>1.2799052672171276</v>
      </c>
    </row>
    <row r="2652" spans="1:22" x14ac:dyDescent="0.2">
      <c r="A2652" s="6" t="s">
        <v>4076</v>
      </c>
      <c r="B2652" s="1" t="s">
        <v>9085</v>
      </c>
      <c r="C2652" s="95" t="s">
        <v>6275</v>
      </c>
      <c r="D2652" s="95" t="s">
        <v>6275</v>
      </c>
      <c r="E2652" s="95" t="s">
        <v>6652</v>
      </c>
      <c r="F2652" s="95" t="s">
        <v>6274</v>
      </c>
      <c r="G2652" s="95" t="s">
        <v>6274</v>
      </c>
      <c r="H2652" s="61">
        <v>5551.8571447424001</v>
      </c>
      <c r="I2652" s="61">
        <v>70.154841399354794</v>
      </c>
      <c r="J2652" s="123">
        <v>389489.65746127802</v>
      </c>
      <c r="K2652" s="99">
        <v>6167.5</v>
      </c>
      <c r="L2652" s="16">
        <v>7841.8186812958402</v>
      </c>
      <c r="M2652" s="17">
        <f>gp_need_index[[#This Row],[Normalised weighted population (base year)]]/gp_need_index[[#This Row],[Registered population (base year)]]</f>
        <v>1.2714744517707077</v>
      </c>
      <c r="N2652" s="99">
        <v>6166.4948669993601</v>
      </c>
      <c r="O2652" s="16">
        <v>7870.16274186396</v>
      </c>
      <c r="P2652" s="17">
        <f>gp_need_index[[#This Row],[Normalised weighted population 2026/27]]/gp_need_index[[#This Row],[Registered population 2026/27]]</f>
        <v>1.2762781631396396</v>
      </c>
      <c r="Q2652" s="99">
        <v>6166.7589814350504</v>
      </c>
      <c r="R2652" s="16">
        <v>7897.8294805038004</v>
      </c>
      <c r="S2652" s="17">
        <f>gp_need_index[[#This Row],[Normalised weighted population 2027/28]]/gp_need_index[[#This Row],[Registered population 2027/28]]</f>
        <v>1.2807099327669713</v>
      </c>
      <c r="T2652" s="99">
        <v>6171.1693626770002</v>
      </c>
      <c r="U2652" s="16">
        <v>7929.3333902534896</v>
      </c>
      <c r="V2652" s="17">
        <f>gp_need_index[[#This Row],[Normalised weighted population 2028/29]]/gp_need_index[[#This Row],[Registered population 2028/29]]</f>
        <v>1.2848996558431534</v>
      </c>
    </row>
    <row r="2653" spans="1:22" x14ac:dyDescent="0.2">
      <c r="A2653" s="6" t="s">
        <v>3912</v>
      </c>
      <c r="B2653" s="1" t="s">
        <v>9086</v>
      </c>
      <c r="C2653" s="95" t="s">
        <v>6275</v>
      </c>
      <c r="D2653" s="95" t="s">
        <v>6275</v>
      </c>
      <c r="E2653" s="95" t="s">
        <v>6652</v>
      </c>
      <c r="F2653" s="95" t="s">
        <v>6282</v>
      </c>
      <c r="G2653" s="95" t="s">
        <v>6282</v>
      </c>
      <c r="H2653" s="61">
        <v>5304.1596379206703</v>
      </c>
      <c r="I2653" s="61">
        <v>83.057939816496798</v>
      </c>
      <c r="J2653" s="123">
        <v>440552.57198350702</v>
      </c>
      <c r="K2653" s="99">
        <v>7379.0833333333303</v>
      </c>
      <c r="L2653" s="16">
        <v>8869.8976285824901</v>
      </c>
      <c r="M2653" s="17">
        <f>gp_need_index[[#This Row],[Normalised weighted population (base year)]]/gp_need_index[[#This Row],[Registered population (base year)]]</f>
        <v>1.2020324514448488</v>
      </c>
      <c r="N2653" s="99">
        <v>7371.3638037931496</v>
      </c>
      <c r="O2653" s="16">
        <v>8901.9576551955997</v>
      </c>
      <c r="P2653" s="17">
        <f>gp_need_index[[#This Row],[Normalised weighted population 2026/27]]/gp_need_index[[#This Row],[Registered population 2026/27]]</f>
        <v>1.207640525165077</v>
      </c>
      <c r="Q2653" s="99">
        <v>7364.3625636873903</v>
      </c>
      <c r="R2653" s="16">
        <v>8933.2515615489101</v>
      </c>
      <c r="S2653" s="17">
        <f>gp_need_index[[#This Row],[Normalised weighted population 2027/28]]/gp_need_index[[#This Row],[Registered population 2027/28]]</f>
        <v>1.2130379899541455</v>
      </c>
      <c r="T2653" s="99">
        <v>7364.9260581726403</v>
      </c>
      <c r="U2653" s="16">
        <v>8968.8857002272707</v>
      </c>
      <c r="V2653" s="17">
        <f>gp_need_index[[#This Row],[Normalised weighted population 2028/29]]/gp_need_index[[#This Row],[Registered population 2028/29]]</f>
        <v>1.2177835363703027</v>
      </c>
    </row>
    <row r="2654" spans="1:22" x14ac:dyDescent="0.2">
      <c r="A2654" s="6" t="s">
        <v>4047</v>
      </c>
      <c r="B2654" s="1" t="s">
        <v>9087</v>
      </c>
      <c r="C2654" s="95" t="s">
        <v>6275</v>
      </c>
      <c r="D2654" s="95" t="s">
        <v>6275</v>
      </c>
      <c r="E2654" s="95" t="s">
        <v>6652</v>
      </c>
      <c r="F2654" s="95" t="s">
        <v>6274</v>
      </c>
      <c r="G2654" s="95" t="s">
        <v>6274</v>
      </c>
      <c r="H2654" s="61">
        <v>5413.7431087853802</v>
      </c>
      <c r="I2654" s="61">
        <v>62.181106594515597</v>
      </c>
      <c r="J2654" s="123">
        <v>336632.537322708</v>
      </c>
      <c r="K2654" s="99">
        <v>5044.0833333333303</v>
      </c>
      <c r="L2654" s="16">
        <v>6777.6159631958199</v>
      </c>
      <c r="M2654" s="17">
        <f>gp_need_index[[#This Row],[Normalised weighted population (base year)]]/gp_need_index[[#This Row],[Registered population (base year)]]</f>
        <v>1.3436764453129886</v>
      </c>
      <c r="N2654" s="99">
        <v>5055.8762244941199</v>
      </c>
      <c r="O2654" s="16">
        <v>6802.1134892386599</v>
      </c>
      <c r="P2654" s="17">
        <f>gp_need_index[[#This Row],[Normalised weighted population 2026/27]]/gp_need_index[[#This Row],[Registered population 2026/27]]</f>
        <v>1.3453876612494138</v>
      </c>
      <c r="Q2654" s="99">
        <v>5068.4964090660096</v>
      </c>
      <c r="R2654" s="16">
        <v>6826.0256118056104</v>
      </c>
      <c r="S2654" s="17">
        <f>gp_need_index[[#This Row],[Normalised weighted population 2027/28]]/gp_need_index[[#This Row],[Registered population 2027/28]]</f>
        <v>1.34675553870294</v>
      </c>
      <c r="T2654" s="99">
        <v>5085.4496711708698</v>
      </c>
      <c r="U2654" s="16">
        <v>6853.2541681265902</v>
      </c>
      <c r="V2654" s="17">
        <f>gp_need_index[[#This Row],[Normalised weighted population 2028/29]]/gp_need_index[[#This Row],[Registered population 2028/29]]</f>
        <v>1.3476200948319881</v>
      </c>
    </row>
    <row r="2655" spans="1:22" x14ac:dyDescent="0.2">
      <c r="A2655" s="6" t="s">
        <v>4071</v>
      </c>
      <c r="B2655" s="1" t="s">
        <v>9088</v>
      </c>
      <c r="C2655" s="95" t="s">
        <v>6275</v>
      </c>
      <c r="D2655" s="95" t="s">
        <v>6275</v>
      </c>
      <c r="E2655" s="95" t="s">
        <v>6652</v>
      </c>
      <c r="F2655" s="95" t="s">
        <v>6274</v>
      </c>
      <c r="G2655" s="95" t="s">
        <v>6274</v>
      </c>
      <c r="H2655" s="61">
        <v>5512.1649476600996</v>
      </c>
      <c r="I2655" s="61">
        <v>273.27896630731499</v>
      </c>
      <c r="J2655" s="123">
        <v>1506358.7390119701</v>
      </c>
      <c r="K2655" s="99">
        <v>17802.25</v>
      </c>
      <c r="L2655" s="16">
        <v>30328.384525824498</v>
      </c>
      <c r="M2655" s="17">
        <f>gp_need_index[[#This Row],[Normalised weighted population (base year)]]/gp_need_index[[#This Row],[Registered population (base year)]]</f>
        <v>1.703626481249533</v>
      </c>
      <c r="N2655" s="99">
        <v>17803.9797022737</v>
      </c>
      <c r="O2655" s="16">
        <v>30438.0057250475</v>
      </c>
      <c r="P2655" s="17">
        <f>gp_need_index[[#This Row],[Normalised weighted population 2026/27]]/gp_need_index[[#This Row],[Registered population 2026/27]]</f>
        <v>1.7096180873066453</v>
      </c>
      <c r="Q2655" s="99">
        <v>17809.38261067</v>
      </c>
      <c r="R2655" s="16">
        <v>30545.007368689901</v>
      </c>
      <c r="S2655" s="17">
        <f>gp_need_index[[#This Row],[Normalised weighted population 2027/28]]/gp_need_index[[#This Row],[Registered population 2027/28]]</f>
        <v>1.7151075944872847</v>
      </c>
      <c r="T2655" s="99">
        <v>17836.757305249299</v>
      </c>
      <c r="U2655" s="16">
        <v>30666.849345377599</v>
      </c>
      <c r="V2655" s="17">
        <f>gp_need_index[[#This Row],[Normalised weighted population 2028/29]]/gp_need_index[[#This Row],[Registered population 2028/29]]</f>
        <v>1.7193063077868109</v>
      </c>
    </row>
    <row r="2656" spans="1:22" x14ac:dyDescent="0.2">
      <c r="A2656" s="6" t="s">
        <v>3875</v>
      </c>
      <c r="B2656" s="1" t="s">
        <v>9089</v>
      </c>
      <c r="C2656" s="95" t="s">
        <v>6275</v>
      </c>
      <c r="D2656" s="95" t="s">
        <v>6275</v>
      </c>
      <c r="E2656" s="95" t="s">
        <v>6652</v>
      </c>
      <c r="F2656" s="95" t="s">
        <v>6282</v>
      </c>
      <c r="G2656" s="95" t="s">
        <v>6282</v>
      </c>
      <c r="H2656" s="61">
        <v>5569.2611718750004</v>
      </c>
      <c r="I2656" s="61">
        <v>29.577023395844801</v>
      </c>
      <c r="J2656" s="123">
        <v>164722.16797811701</v>
      </c>
      <c r="K2656" s="99">
        <v>3145.5833333333298</v>
      </c>
      <c r="L2656" s="16">
        <v>3316.4458909997302</v>
      </c>
      <c r="M2656" s="17">
        <f>gp_need_index[[#This Row],[Normalised weighted population (base year)]]/gp_need_index[[#This Row],[Registered population (base year)]]</f>
        <v>1.0543182422973165</v>
      </c>
      <c r="N2656" s="99">
        <v>3147.2152340635698</v>
      </c>
      <c r="O2656" s="16">
        <v>3328.4331030261501</v>
      </c>
      <c r="P2656" s="17">
        <f>gp_need_index[[#This Row],[Normalised weighted population 2026/27]]/gp_need_index[[#This Row],[Registered population 2026/27]]</f>
        <v>1.0575803863050695</v>
      </c>
      <c r="Q2656" s="99">
        <v>3151.0034723014101</v>
      </c>
      <c r="R2656" s="16">
        <v>3340.1338634502899</v>
      </c>
      <c r="S2656" s="17">
        <f>gp_need_index[[#This Row],[Normalised weighted population 2027/28]]/gp_need_index[[#This Row],[Registered population 2027/28]]</f>
        <v>1.0600222731619982</v>
      </c>
      <c r="T2656" s="99">
        <v>3155.57476318012</v>
      </c>
      <c r="U2656" s="16">
        <v>3353.4574324189298</v>
      </c>
      <c r="V2656" s="17">
        <f>gp_need_index[[#This Row],[Normalised weighted population 2028/29]]/gp_need_index[[#This Row],[Registered population 2028/29]]</f>
        <v>1.0627089148854099</v>
      </c>
    </row>
    <row r="2657" spans="1:22" x14ac:dyDescent="0.2">
      <c r="A2657" s="6" t="s">
        <v>4049</v>
      </c>
      <c r="B2657" s="1" t="s">
        <v>9090</v>
      </c>
      <c r="C2657" s="95" t="s">
        <v>6275</v>
      </c>
      <c r="D2657" s="95" t="s">
        <v>6275</v>
      </c>
      <c r="E2657" s="95" t="s">
        <v>6652</v>
      </c>
      <c r="F2657" s="95" t="s">
        <v>6274</v>
      </c>
      <c r="G2657" s="95" t="s">
        <v>6274</v>
      </c>
      <c r="H2657" s="61">
        <v>5398.4905007102298</v>
      </c>
      <c r="I2657" s="61">
        <v>106.203625219344</v>
      </c>
      <c r="J2657" s="123">
        <v>573339.26188761997</v>
      </c>
      <c r="K2657" s="99">
        <v>8772.75</v>
      </c>
      <c r="L2657" s="16">
        <v>11543.368221626501</v>
      </c>
      <c r="M2657" s="17">
        <f>gp_need_index[[#This Row],[Normalised weighted population (base year)]]/gp_need_index[[#This Row],[Registered population (base year)]]</f>
        <v>1.3158209480067824</v>
      </c>
      <c r="N2657" s="99">
        <v>8780.4630972964806</v>
      </c>
      <c r="O2657" s="16">
        <v>11585.091441880801</v>
      </c>
      <c r="P2657" s="17">
        <f>gp_need_index[[#This Row],[Normalised weighted population 2026/27]]/gp_need_index[[#This Row],[Registered population 2026/27]]</f>
        <v>1.319416904724293</v>
      </c>
      <c r="Q2657" s="99">
        <v>8792.4935606508898</v>
      </c>
      <c r="R2657" s="16">
        <v>11625.8176260213</v>
      </c>
      <c r="S2657" s="17">
        <f>gp_need_index[[#This Row],[Normalised weighted population 2027/28]]/gp_need_index[[#This Row],[Registered population 2027/28]]</f>
        <v>1.3222435189546691</v>
      </c>
      <c r="T2657" s="99">
        <v>8813.0918589212197</v>
      </c>
      <c r="U2657" s="16">
        <v>11672.1922293425</v>
      </c>
      <c r="V2657" s="17">
        <f>gp_need_index[[#This Row],[Normalised weighted population 2028/29]]/gp_need_index[[#This Row],[Registered population 2028/29]]</f>
        <v>1.3244151333254404</v>
      </c>
    </row>
    <row r="2658" spans="1:22" x14ac:dyDescent="0.2">
      <c r="A2658" s="6" t="s">
        <v>4066</v>
      </c>
      <c r="B2658" s="1" t="s">
        <v>9091</v>
      </c>
      <c r="C2658" s="95" t="s">
        <v>6275</v>
      </c>
      <c r="D2658" s="95" t="s">
        <v>6275</v>
      </c>
      <c r="E2658" s="95" t="s">
        <v>6652</v>
      </c>
      <c r="F2658" s="95" t="s">
        <v>6274</v>
      </c>
      <c r="G2658" s="95" t="s">
        <v>6274</v>
      </c>
      <c r="H2658" s="61">
        <v>5358.6567931443096</v>
      </c>
      <c r="I2658" s="61">
        <v>85.475220559466905</v>
      </c>
      <c r="J2658" s="123">
        <v>458032.37129649502</v>
      </c>
      <c r="K2658" s="99">
        <v>6949.0833333333303</v>
      </c>
      <c r="L2658" s="16">
        <v>9221.82845440044</v>
      </c>
      <c r="M2658" s="17">
        <f>gp_need_index[[#This Row],[Normalised weighted population (base year)]]/gp_need_index[[#This Row],[Registered population (base year)]]</f>
        <v>1.3270568234755822</v>
      </c>
      <c r="N2658" s="99">
        <v>6959.6510201404799</v>
      </c>
      <c r="O2658" s="16">
        <v>9255.1605263193906</v>
      </c>
      <c r="P2658" s="17">
        <f>gp_need_index[[#This Row],[Normalised weighted population 2026/27]]/gp_need_index[[#This Row],[Registered population 2026/27]]</f>
        <v>1.3298311222122996</v>
      </c>
      <c r="Q2658" s="99">
        <v>6971.4303061585797</v>
      </c>
      <c r="R2658" s="16">
        <v>9287.6960806338302</v>
      </c>
      <c r="S2658" s="17">
        <f>gp_need_index[[#This Row],[Normalised weighted population 2027/28]]/gp_need_index[[#This Row],[Registered population 2027/28]]</f>
        <v>1.3322511554664838</v>
      </c>
      <c r="T2658" s="99">
        <v>6993.31238812636</v>
      </c>
      <c r="U2658" s="16">
        <v>9324.7440746211905</v>
      </c>
      <c r="V2658" s="17">
        <f>gp_need_index[[#This Row],[Normalised weighted population 2028/29]]/gp_need_index[[#This Row],[Registered population 2028/29]]</f>
        <v>1.3333801719558913</v>
      </c>
    </row>
    <row r="2659" spans="1:22" x14ac:dyDescent="0.2">
      <c r="A2659" s="6" t="s">
        <v>3892</v>
      </c>
      <c r="B2659" s="1" t="s">
        <v>9092</v>
      </c>
      <c r="C2659" s="95" t="s">
        <v>6275</v>
      </c>
      <c r="D2659" s="95" t="s">
        <v>6275</v>
      </c>
      <c r="E2659" s="95" t="s">
        <v>6652</v>
      </c>
      <c r="F2659" s="95" t="s">
        <v>6282</v>
      </c>
      <c r="G2659" s="95" t="s">
        <v>6282</v>
      </c>
      <c r="H2659" s="61">
        <v>5341.2869567871103</v>
      </c>
      <c r="I2659" s="61">
        <v>28.448877977966799</v>
      </c>
      <c r="J2659" s="123">
        <v>151953.62087894199</v>
      </c>
      <c r="K2659" s="99">
        <v>3394.3333333333298</v>
      </c>
      <c r="L2659" s="16">
        <v>3059.36940833275</v>
      </c>
      <c r="M2659" s="17">
        <f>gp_need_index[[#This Row],[Normalised weighted population (base year)]]/gp_need_index[[#This Row],[Registered population (base year)]]</f>
        <v>0.90131672640658544</v>
      </c>
      <c r="N2659" s="99">
        <v>3398.23156430994</v>
      </c>
      <c r="O2659" s="16">
        <v>3070.4274237414502</v>
      </c>
      <c r="P2659" s="17">
        <f>gp_need_index[[#This Row],[Normalised weighted population 2026/27]]/gp_need_index[[#This Row],[Registered population 2026/27]]</f>
        <v>0.90353684427769265</v>
      </c>
      <c r="Q2659" s="99">
        <v>3403.0009695404901</v>
      </c>
      <c r="R2659" s="16">
        <v>3081.2211920320801</v>
      </c>
      <c r="S2659" s="17">
        <f>gp_need_index[[#This Row],[Normalised weighted population 2027/28]]/gp_need_index[[#This Row],[Registered population 2027/28]]</f>
        <v>0.90544234915341204</v>
      </c>
      <c r="T2659" s="99">
        <v>3410.14001782573</v>
      </c>
      <c r="U2659" s="16">
        <v>3093.5119757964399</v>
      </c>
      <c r="V2659" s="17">
        <f>gp_need_index[[#This Row],[Normalised weighted population 2028/29]]/gp_need_index[[#This Row],[Registered population 2028/29]]</f>
        <v>0.90715101421812916</v>
      </c>
    </row>
    <row r="2660" spans="1:22" x14ac:dyDescent="0.2">
      <c r="A2660" s="6" t="s">
        <v>4045</v>
      </c>
      <c r="B2660" s="1" t="s">
        <v>9093</v>
      </c>
      <c r="C2660" s="95" t="s">
        <v>6275</v>
      </c>
      <c r="D2660" s="95" t="s">
        <v>6275</v>
      </c>
      <c r="E2660" s="95" t="s">
        <v>6652</v>
      </c>
      <c r="F2660" s="95" t="s">
        <v>6274</v>
      </c>
      <c r="G2660" s="95" t="s">
        <v>6274</v>
      </c>
      <c r="H2660" s="61">
        <v>5529.3984258742603</v>
      </c>
      <c r="I2660" s="61">
        <v>51.021675862348097</v>
      </c>
      <c r="J2660" s="123">
        <v>282119.17419873399</v>
      </c>
      <c r="K2660" s="99">
        <v>5889.25</v>
      </c>
      <c r="L2660" s="16">
        <v>5680.0671550651696</v>
      </c>
      <c r="M2660" s="17">
        <f>gp_need_index[[#This Row],[Normalised weighted population (base year)]]/gp_need_index[[#This Row],[Registered population (base year)]]</f>
        <v>0.96448056290107731</v>
      </c>
      <c r="N2660" s="99">
        <v>5899.98936938106</v>
      </c>
      <c r="O2660" s="16">
        <v>5700.5976179612499</v>
      </c>
      <c r="P2660" s="17">
        <f>gp_need_index[[#This Row],[Normalised weighted population 2026/27]]/gp_need_index[[#This Row],[Registered population 2026/27]]</f>
        <v>0.9662047270026306</v>
      </c>
      <c r="Q2660" s="99">
        <v>5910.9369619776298</v>
      </c>
      <c r="R2660" s="16">
        <v>5720.6374760378903</v>
      </c>
      <c r="S2660" s="17">
        <f>gp_need_index[[#This Row],[Normalised weighted population 2027/28]]/gp_need_index[[#This Row],[Registered population 2027/28]]</f>
        <v>0.96780552945093989</v>
      </c>
      <c r="T2660" s="99">
        <v>5925.51940040319</v>
      </c>
      <c r="U2660" s="16">
        <v>5743.4567135512698</v>
      </c>
      <c r="V2660" s="17">
        <f>gp_need_index[[#This Row],[Normalised weighted population 2028/29]]/gp_need_index[[#This Row],[Registered population 2028/29]]</f>
        <v>0.96927481380964986</v>
      </c>
    </row>
    <row r="2661" spans="1:22" x14ac:dyDescent="0.2">
      <c r="A2661" s="6" t="s">
        <v>4050</v>
      </c>
      <c r="B2661" s="1" t="s">
        <v>9094</v>
      </c>
      <c r="C2661" s="95" t="s">
        <v>6275</v>
      </c>
      <c r="D2661" s="95" t="s">
        <v>6275</v>
      </c>
      <c r="E2661" s="95" t="s">
        <v>6652</v>
      </c>
      <c r="F2661" s="95" t="s">
        <v>6274</v>
      </c>
      <c r="G2661" s="95" t="s">
        <v>6274</v>
      </c>
      <c r="H2661" s="61">
        <v>5404.7913867187499</v>
      </c>
      <c r="I2661" s="61">
        <v>106.297175880022</v>
      </c>
      <c r="J2661" s="123">
        <v>574514.06062887202</v>
      </c>
      <c r="K2661" s="99">
        <v>8213.5</v>
      </c>
      <c r="L2661" s="16">
        <v>11567.021118537699</v>
      </c>
      <c r="M2661" s="17">
        <f>gp_need_index[[#This Row],[Normalised weighted population (base year)]]/gp_need_index[[#This Row],[Registered population (base year)]]</f>
        <v>1.4082937990549338</v>
      </c>
      <c r="N2661" s="99">
        <v>8215.4856607374604</v>
      </c>
      <c r="O2661" s="16">
        <v>11608.829831605601</v>
      </c>
      <c r="P2661" s="17">
        <f>gp_need_index[[#This Row],[Normalised weighted population 2026/27]]/gp_need_index[[#This Row],[Registered population 2026/27]]</f>
        <v>1.4130424312083258</v>
      </c>
      <c r="Q2661" s="99">
        <v>8218.1420015444492</v>
      </c>
      <c r="R2661" s="16">
        <v>11649.639465586401</v>
      </c>
      <c r="S2661" s="17">
        <f>gp_need_index[[#This Row],[Normalised weighted population 2027/28]]/gp_need_index[[#This Row],[Registered population 2027/28]]</f>
        <v>1.4175514931960369</v>
      </c>
      <c r="T2661" s="99">
        <v>8230.8948932400999</v>
      </c>
      <c r="U2661" s="16">
        <v>11696.1090926208</v>
      </c>
      <c r="V2661" s="17">
        <f>gp_need_index[[#This Row],[Normalised weighted population 2028/29]]/gp_need_index[[#This Row],[Registered population 2028/29]]</f>
        <v>1.4210009050445565</v>
      </c>
    </row>
    <row r="2662" spans="1:22" x14ac:dyDescent="0.2">
      <c r="A2662" s="6" t="s">
        <v>4075</v>
      </c>
      <c r="B2662" s="1" t="s">
        <v>9095</v>
      </c>
      <c r="C2662" s="95" t="s">
        <v>6275</v>
      </c>
      <c r="D2662" s="95" t="s">
        <v>6275</v>
      </c>
      <c r="E2662" s="95" t="s">
        <v>6652</v>
      </c>
      <c r="F2662" s="95" t="s">
        <v>6274</v>
      </c>
      <c r="G2662" s="95" t="s">
        <v>6274</v>
      </c>
      <c r="H2662" s="61">
        <v>5393.0992224351403</v>
      </c>
      <c r="I2662" s="61">
        <v>159.60433998479499</v>
      </c>
      <c r="J2662" s="123">
        <v>860762.04186927201</v>
      </c>
      <c r="K2662" s="99">
        <v>13714.916666666701</v>
      </c>
      <c r="L2662" s="16">
        <v>17330.215914017899</v>
      </c>
      <c r="M2662" s="17">
        <f>gp_need_index[[#This Row],[Normalised weighted population (base year)]]/gp_need_index[[#This Row],[Registered population (base year)]]</f>
        <v>1.2636034425304217</v>
      </c>
      <c r="N2662" s="99">
        <v>13742.904398434899</v>
      </c>
      <c r="O2662" s="16">
        <v>17392.8555527916</v>
      </c>
      <c r="P2662" s="17">
        <f>gp_need_index[[#This Row],[Normalised weighted population 2026/27]]/gp_need_index[[#This Row],[Registered population 2026/27]]</f>
        <v>1.2655880480964687</v>
      </c>
      <c r="Q2662" s="99">
        <v>13771.288597286701</v>
      </c>
      <c r="R2662" s="16">
        <v>17453.998327669698</v>
      </c>
      <c r="S2662" s="17">
        <f>gp_need_index[[#This Row],[Normalised weighted population 2027/28]]/gp_need_index[[#This Row],[Registered population 2027/28]]</f>
        <v>1.2674193997436511</v>
      </c>
      <c r="T2662" s="99">
        <v>13809.092859442701</v>
      </c>
      <c r="U2662" s="16">
        <v>17523.621151186398</v>
      </c>
      <c r="V2662" s="17">
        <f>gp_need_index[[#This Row],[Normalised weighted population 2028/29]]/gp_need_index[[#This Row],[Registered population 2028/29]]</f>
        <v>1.2689914775396482</v>
      </c>
    </row>
    <row r="2663" spans="1:22" x14ac:dyDescent="0.2">
      <c r="A2663" s="6" t="s">
        <v>3900</v>
      </c>
      <c r="B2663" s="1" t="s">
        <v>9096</v>
      </c>
      <c r="C2663" s="95" t="s">
        <v>6275</v>
      </c>
      <c r="D2663" s="95" t="s">
        <v>6275</v>
      </c>
      <c r="E2663" s="95" t="s">
        <v>6652</v>
      </c>
      <c r="F2663" s="95" t="s">
        <v>6282</v>
      </c>
      <c r="G2663" s="95" t="s">
        <v>6282</v>
      </c>
      <c r="H2663" s="61">
        <v>5479.7472922585202</v>
      </c>
      <c r="I2663" s="61">
        <v>49.623391007627198</v>
      </c>
      <c r="J2663" s="123">
        <v>271923.64250673098</v>
      </c>
      <c r="K2663" s="99">
        <v>5137.1666666666697</v>
      </c>
      <c r="L2663" s="16">
        <v>5474.7946674483701</v>
      </c>
      <c r="M2663" s="17">
        <f>gp_need_index[[#This Row],[Normalised weighted population (base year)]]/gp_need_index[[#This Row],[Registered population (base year)]]</f>
        <v>1.0657226098916459</v>
      </c>
      <c r="N2663" s="99">
        <v>5138.9329248365502</v>
      </c>
      <c r="O2663" s="16">
        <v>5494.5831779914997</v>
      </c>
      <c r="P2663" s="17">
        <f>gp_need_index[[#This Row],[Normalised weighted population 2026/27]]/gp_need_index[[#This Row],[Registered population 2026/27]]</f>
        <v>1.0692070237842735</v>
      </c>
      <c r="Q2663" s="99">
        <v>5139.9074384243904</v>
      </c>
      <c r="R2663" s="16">
        <v>5513.89881372947</v>
      </c>
      <c r="S2663" s="17">
        <f>gp_need_index[[#This Row],[Normalised weighted population 2027/28]]/gp_need_index[[#This Row],[Registered population 2027/28]]</f>
        <v>1.0727622782677433</v>
      </c>
      <c r="T2663" s="99">
        <v>5146.32856111213</v>
      </c>
      <c r="U2663" s="16">
        <v>5535.8933846461296</v>
      </c>
      <c r="V2663" s="17">
        <f>gp_need_index[[#This Row],[Normalised weighted population 2028/29]]/gp_need_index[[#This Row],[Registered population 2028/29]]</f>
        <v>1.0756976199455508</v>
      </c>
    </row>
    <row r="2664" spans="1:22" x14ac:dyDescent="0.2">
      <c r="A2664" s="6" t="s">
        <v>4054</v>
      </c>
      <c r="B2664" s="1" t="s">
        <v>9097</v>
      </c>
      <c r="C2664" s="95" t="s">
        <v>6275</v>
      </c>
      <c r="D2664" s="95" t="s">
        <v>6275</v>
      </c>
      <c r="E2664" s="95" t="s">
        <v>6652</v>
      </c>
      <c r="F2664" s="95" t="s">
        <v>6274</v>
      </c>
      <c r="G2664" s="95" t="s">
        <v>6274</v>
      </c>
      <c r="H2664" s="61">
        <v>5346.2374565972204</v>
      </c>
      <c r="I2664" s="61">
        <v>45.1232495384617</v>
      </c>
      <c r="J2664" s="123">
        <v>241239.60684590699</v>
      </c>
      <c r="K2664" s="99">
        <v>4559.8333333333303</v>
      </c>
      <c r="L2664" s="16">
        <v>4857.0153774128803</v>
      </c>
      <c r="M2664" s="17">
        <f>gp_need_index[[#This Row],[Normalised weighted population (base year)]]/gp_need_index[[#This Row],[Registered population (base year)]]</f>
        <v>1.0651738829810045</v>
      </c>
      <c r="N2664" s="99">
        <v>4568.5076738080497</v>
      </c>
      <c r="O2664" s="16">
        <v>4874.57093992111</v>
      </c>
      <c r="P2664" s="17">
        <f>gp_need_index[[#This Row],[Normalised weighted population 2026/27]]/gp_need_index[[#This Row],[Registered population 2026/27]]</f>
        <v>1.0669941451270331</v>
      </c>
      <c r="Q2664" s="99">
        <v>4578.9322089843599</v>
      </c>
      <c r="R2664" s="16">
        <v>4891.7069871160102</v>
      </c>
      <c r="S2664" s="17">
        <f>gp_need_index[[#This Row],[Normalised weighted population 2027/28]]/gp_need_index[[#This Row],[Registered population 2027/28]]</f>
        <v>1.0683073615979621</v>
      </c>
      <c r="T2664" s="99">
        <v>4592.6803286030399</v>
      </c>
      <c r="U2664" s="16">
        <v>4911.2196767511095</v>
      </c>
      <c r="V2664" s="17">
        <f>gp_need_index[[#This Row],[Normalised weighted population 2028/29]]/gp_need_index[[#This Row],[Registered population 2028/29]]</f>
        <v>1.0693580491906258</v>
      </c>
    </row>
    <row r="2665" spans="1:22" x14ac:dyDescent="0.2">
      <c r="A2665" s="6" t="s">
        <v>3879</v>
      </c>
      <c r="B2665" s="1" t="s">
        <v>9098</v>
      </c>
      <c r="C2665" s="95" t="s">
        <v>6275</v>
      </c>
      <c r="D2665" s="95" t="s">
        <v>6275</v>
      </c>
      <c r="E2665" s="95" t="s">
        <v>6652</v>
      </c>
      <c r="F2665" s="95" t="s">
        <v>6282</v>
      </c>
      <c r="G2665" s="95" t="s">
        <v>6282</v>
      </c>
      <c r="H2665" s="61">
        <v>5346.0171220381199</v>
      </c>
      <c r="I2665" s="61">
        <v>93.572047454836607</v>
      </c>
      <c r="J2665" s="123">
        <v>500237.76783771999</v>
      </c>
      <c r="K2665" s="99">
        <v>8496.8333333333303</v>
      </c>
      <c r="L2665" s="16">
        <v>10071.573911586</v>
      </c>
      <c r="M2665" s="17">
        <f>gp_need_index[[#This Row],[Normalised weighted population (base year)]]/gp_need_index[[#This Row],[Registered population (base year)]]</f>
        <v>1.1853326429359177</v>
      </c>
      <c r="N2665" s="99">
        <v>8486.5702893387697</v>
      </c>
      <c r="O2665" s="16">
        <v>10107.977367540299</v>
      </c>
      <c r="P2665" s="17">
        <f>gp_need_index[[#This Row],[Normalised weighted population 2026/27]]/gp_need_index[[#This Row],[Registered population 2026/27]]</f>
        <v>1.1910556353063402</v>
      </c>
      <c r="Q2665" s="99">
        <v>8478.5218677492303</v>
      </c>
      <c r="R2665" s="16">
        <v>10143.510910769</v>
      </c>
      <c r="S2665" s="17">
        <f>gp_need_index[[#This Row],[Normalised weighted population 2027/28]]/gp_need_index[[#This Row],[Registered population 2027/28]]</f>
        <v>1.1963772776659443</v>
      </c>
      <c r="T2665" s="99">
        <v>8478.0966852397705</v>
      </c>
      <c r="U2665" s="16">
        <v>10183.9726924607</v>
      </c>
      <c r="V2665" s="17">
        <f>gp_need_index[[#This Row],[Normalised weighted population 2028/29]]/gp_need_index[[#This Row],[Registered population 2028/29]]</f>
        <v>1.2012097845252028</v>
      </c>
    </row>
    <row r="2666" spans="1:22" x14ac:dyDescent="0.2">
      <c r="A2666" s="6" t="s">
        <v>3873</v>
      </c>
      <c r="B2666" s="1" t="s">
        <v>9099</v>
      </c>
      <c r="C2666" s="95" t="s">
        <v>6275</v>
      </c>
      <c r="D2666" s="95" t="s">
        <v>6275</v>
      </c>
      <c r="E2666" s="95" t="s">
        <v>6652</v>
      </c>
      <c r="F2666" s="95" t="s">
        <v>6282</v>
      </c>
      <c r="G2666" s="95" t="s">
        <v>6282</v>
      </c>
      <c r="H2666" s="61">
        <v>5386.4112955729197</v>
      </c>
      <c r="I2666" s="61">
        <v>6.75939257647344E-2</v>
      </c>
      <c r="J2666" s="123">
        <v>364.08868525128298</v>
      </c>
      <c r="K2666" s="99">
        <v>0.83333333333333304</v>
      </c>
      <c r="L2666" s="16">
        <v>7.3304063380317102</v>
      </c>
      <c r="M2666" s="17">
        <f>gp_need_index[[#This Row],[Normalised weighted population (base year)]]/gp_need_index[[#This Row],[Registered population (base year)]]</f>
        <v>8.7964876056380561</v>
      </c>
      <c r="N2666" s="99">
        <v>0.82560233246104797</v>
      </c>
      <c r="O2666" s="16">
        <v>7.3569019112754104</v>
      </c>
      <c r="P2666" s="17">
        <f>gp_need_index[[#This Row],[Normalised weighted population 2026/27]]/gp_need_index[[#This Row],[Registered population 2026/27]]</f>
        <v>8.910950977264239</v>
      </c>
      <c r="Q2666" s="99">
        <v>0.81456249580130902</v>
      </c>
      <c r="R2666" s="16">
        <v>7.3827643348432801</v>
      </c>
      <c r="S2666" s="17">
        <f>gp_need_index[[#This Row],[Normalised weighted population 2027/28]]/gp_need_index[[#This Row],[Registered population 2027/28]]</f>
        <v>9.0634719532239671</v>
      </c>
      <c r="T2666" s="99">
        <v>0.80166291759559205</v>
      </c>
      <c r="U2666" s="16">
        <v>7.4122136844249997</v>
      </c>
      <c r="V2666" s="17">
        <f>gp_need_index[[#This Row],[Normalised weighted population 2028/29]]/gp_need_index[[#This Row],[Registered population 2028/29]]</f>
        <v>9.2460478359860652</v>
      </c>
    </row>
    <row r="2667" spans="1:22" x14ac:dyDescent="0.2">
      <c r="A2667" s="6" t="s">
        <v>4059</v>
      </c>
      <c r="B2667" s="1" t="s">
        <v>9100</v>
      </c>
      <c r="C2667" s="95" t="s">
        <v>6275</v>
      </c>
      <c r="D2667" s="95" t="s">
        <v>6275</v>
      </c>
      <c r="E2667" s="95" t="s">
        <v>6652</v>
      </c>
      <c r="F2667" s="95" t="s">
        <v>6274</v>
      </c>
      <c r="G2667" s="95" t="s">
        <v>6274</v>
      </c>
      <c r="H2667" s="61">
        <v>5498.3297882080096</v>
      </c>
      <c r="I2667" s="61">
        <v>91.773515632693702</v>
      </c>
      <c r="J2667" s="123">
        <v>504601.05477181298</v>
      </c>
      <c r="K2667" s="99">
        <v>8848.6666666666606</v>
      </c>
      <c r="L2667" s="16">
        <v>10159.422470170701</v>
      </c>
      <c r="M2667" s="17">
        <f>gp_need_index[[#This Row],[Normalised weighted population (base year)]]/gp_need_index[[#This Row],[Registered population (base year)]]</f>
        <v>1.1481303175812598</v>
      </c>
      <c r="N2667" s="99">
        <v>8856.6306734005593</v>
      </c>
      <c r="O2667" s="16">
        <v>10196.1434525773</v>
      </c>
      <c r="P2667" s="17">
        <f>gp_need_index[[#This Row],[Normalised weighted population 2026/27]]/gp_need_index[[#This Row],[Registered population 2026/27]]</f>
        <v>1.1512440597980165</v>
      </c>
      <c r="Q2667" s="99">
        <v>8866.7403388913808</v>
      </c>
      <c r="R2667" s="16">
        <v>10231.986934508899</v>
      </c>
      <c r="S2667" s="17">
        <f>gp_need_index[[#This Row],[Normalised weighted population 2027/28]]/gp_need_index[[#This Row],[Registered population 2027/28]]</f>
        <v>1.1539739006035015</v>
      </c>
      <c r="T2667" s="99">
        <v>8885.2763490587204</v>
      </c>
      <c r="U2667" s="16">
        <v>10272.8016410989</v>
      </c>
      <c r="V2667" s="17">
        <f>gp_need_index[[#This Row],[Normalised weighted population 2028/29]]/gp_need_index[[#This Row],[Registered population 2028/29]]</f>
        <v>1.1561600604788358</v>
      </c>
    </row>
    <row r="2668" spans="1:22" x14ac:dyDescent="0.2">
      <c r="A2668" s="6" t="s">
        <v>4069</v>
      </c>
      <c r="B2668" s="1" t="s">
        <v>7766</v>
      </c>
      <c r="C2668" s="95" t="s">
        <v>6275</v>
      </c>
      <c r="D2668" s="95" t="s">
        <v>6275</v>
      </c>
      <c r="E2668" s="95" t="s">
        <v>6652</v>
      </c>
      <c r="F2668" s="95" t="s">
        <v>6274</v>
      </c>
      <c r="G2668" s="95" t="s">
        <v>6274</v>
      </c>
      <c r="H2668" s="61">
        <v>5543.5551955764404</v>
      </c>
      <c r="I2668" s="61">
        <v>118.125405290071</v>
      </c>
      <c r="J2668" s="123">
        <v>654834.70422534703</v>
      </c>
      <c r="K2668" s="99">
        <v>8301.3333333333303</v>
      </c>
      <c r="L2668" s="16">
        <v>13184.162707236201</v>
      </c>
      <c r="M2668" s="17">
        <f>gp_need_index[[#This Row],[Normalised weighted population (base year)]]/gp_need_index[[#This Row],[Registered population (base year)]]</f>
        <v>1.5881982059793052</v>
      </c>
      <c r="N2668" s="99">
        <v>8309.7064374787205</v>
      </c>
      <c r="O2668" s="16">
        <v>13231.8165387644</v>
      </c>
      <c r="P2668" s="17">
        <f>gp_need_index[[#This Row],[Normalised weighted population 2026/27]]/gp_need_index[[#This Row],[Registered population 2026/27]]</f>
        <v>1.5923326098604171</v>
      </c>
      <c r="Q2668" s="99">
        <v>8318.9455503779009</v>
      </c>
      <c r="R2668" s="16">
        <v>13278.3316137274</v>
      </c>
      <c r="S2668" s="17">
        <f>gp_need_index[[#This Row],[Normalised weighted population 2027/28]]/gp_need_index[[#This Row],[Registered population 2027/28]]</f>
        <v>1.5961556105057342</v>
      </c>
      <c r="T2668" s="99">
        <v>8337.0963258894808</v>
      </c>
      <c r="U2668" s="16">
        <v>13331.297984021599</v>
      </c>
      <c r="V2668" s="17">
        <f>gp_need_index[[#This Row],[Normalised weighted population 2028/29]]/gp_need_index[[#This Row],[Registered population 2028/29]]</f>
        <v>1.5990336998534427</v>
      </c>
    </row>
    <row r="2669" spans="1:22" x14ac:dyDescent="0.2">
      <c r="A2669" s="6" t="s">
        <v>3913</v>
      </c>
      <c r="B2669" s="1" t="s">
        <v>9101</v>
      </c>
      <c r="C2669" s="95" t="s">
        <v>6275</v>
      </c>
      <c r="D2669" s="95" t="s">
        <v>6275</v>
      </c>
      <c r="E2669" s="95" t="s">
        <v>6652</v>
      </c>
      <c r="F2669" s="95" t="s">
        <v>6282</v>
      </c>
      <c r="G2669" s="95" t="s">
        <v>6282</v>
      </c>
      <c r="H2669" s="61">
        <v>5490.9770665322603</v>
      </c>
      <c r="I2669" s="61">
        <v>74.999783463251504</v>
      </c>
      <c r="J2669" s="123">
        <v>411822.09099159902</v>
      </c>
      <c r="K2669" s="99">
        <v>7121.5</v>
      </c>
      <c r="L2669" s="16">
        <v>8291.4503752370001</v>
      </c>
      <c r="M2669" s="17">
        <f>gp_need_index[[#This Row],[Normalised weighted population (base year)]]/gp_need_index[[#This Row],[Registered population (base year)]]</f>
        <v>1.1642842624779892</v>
      </c>
      <c r="N2669" s="99">
        <v>7115.8722201779701</v>
      </c>
      <c r="O2669" s="16">
        <v>8321.4196184935099</v>
      </c>
      <c r="P2669" s="17">
        <f>gp_need_index[[#This Row],[Normalised weighted population 2026/27]]/gp_need_index[[#This Row],[Registered population 2026/27]]</f>
        <v>1.1694166731798605</v>
      </c>
      <c r="Q2669" s="99">
        <v>7111.0409249261602</v>
      </c>
      <c r="R2669" s="16">
        <v>8350.6727037534492</v>
      </c>
      <c r="S2669" s="17">
        <f>gp_need_index[[#This Row],[Normalised weighted population 2027/28]]/gp_need_index[[#This Row],[Registered population 2027/28]]</f>
        <v>1.1743249394729312</v>
      </c>
      <c r="T2669" s="99">
        <v>7112.1145966183103</v>
      </c>
      <c r="U2669" s="16">
        <v>8383.9829746142805</v>
      </c>
      <c r="V2669" s="17">
        <f>gp_need_index[[#This Row],[Normalised weighted population 2028/29]]/gp_need_index[[#This Row],[Registered population 2028/29]]</f>
        <v>1.1788312548564279</v>
      </c>
    </row>
    <row r="2670" spans="1:22" x14ac:dyDescent="0.2">
      <c r="A2670" s="6" t="s">
        <v>3914</v>
      </c>
      <c r="B2670" s="1" t="s">
        <v>7841</v>
      </c>
      <c r="C2670" s="95" t="s">
        <v>6275</v>
      </c>
      <c r="D2670" s="95" t="s">
        <v>6275</v>
      </c>
      <c r="E2670" s="95" t="s">
        <v>6652</v>
      </c>
      <c r="F2670" s="95" t="s">
        <v>6282</v>
      </c>
      <c r="G2670" s="95" t="s">
        <v>6282</v>
      </c>
      <c r="H2670" s="61">
        <v>5387.3752945188498</v>
      </c>
      <c r="I2670" s="61">
        <v>106.460968908713</v>
      </c>
      <c r="J2670" s="123">
        <v>573545.19372933998</v>
      </c>
      <c r="K2670" s="99">
        <v>8373.1666666666697</v>
      </c>
      <c r="L2670" s="16">
        <v>11547.514365516399</v>
      </c>
      <c r="M2670" s="17">
        <f>gp_need_index[[#This Row],[Normalised weighted population (base year)]]/gp_need_index[[#This Row],[Registered population (base year)]]</f>
        <v>1.3791095800692366</v>
      </c>
      <c r="N2670" s="99">
        <v>8361.5949788381204</v>
      </c>
      <c r="O2670" s="16">
        <v>11589.252571905699</v>
      </c>
      <c r="P2670" s="17">
        <f>gp_need_index[[#This Row],[Normalised weighted population 2026/27]]/gp_need_index[[#This Row],[Registered population 2026/27]]</f>
        <v>1.3860097985176598</v>
      </c>
      <c r="Q2670" s="99">
        <v>8351.1242109902796</v>
      </c>
      <c r="R2670" s="16">
        <v>11629.9933840661</v>
      </c>
      <c r="S2670" s="17">
        <f>gp_need_index[[#This Row],[Normalised weighted population 2027/28]]/gp_need_index[[#This Row],[Registered population 2027/28]]</f>
        <v>1.3926260812599038</v>
      </c>
      <c r="T2670" s="99">
        <v>8347.5726552691904</v>
      </c>
      <c r="U2670" s="16">
        <v>11676.3846442048</v>
      </c>
      <c r="V2670" s="17">
        <f>gp_need_index[[#This Row],[Normalised weighted population 2028/29]]/gp_need_index[[#This Row],[Registered population 2028/29]]</f>
        <v>1.3987760426181355</v>
      </c>
    </row>
    <row r="2671" spans="1:22" x14ac:dyDescent="0.2">
      <c r="A2671" s="6" t="s">
        <v>3901</v>
      </c>
      <c r="B2671" s="1" t="s">
        <v>9102</v>
      </c>
      <c r="C2671" s="95" t="s">
        <v>6275</v>
      </c>
      <c r="D2671" s="95" t="s">
        <v>6275</v>
      </c>
      <c r="E2671" s="95" t="s">
        <v>6652</v>
      </c>
      <c r="F2671" s="95" t="s">
        <v>6282</v>
      </c>
      <c r="G2671" s="95" t="s">
        <v>6282</v>
      </c>
      <c r="H2671" s="61">
        <v>5363.0815179286901</v>
      </c>
      <c r="I2671" s="61">
        <v>80.170129961733593</v>
      </c>
      <c r="J2671" s="123">
        <v>429958.94228771399</v>
      </c>
      <c r="K2671" s="99">
        <v>6328</v>
      </c>
      <c r="L2671" s="16">
        <v>8656.6100055100997</v>
      </c>
      <c r="M2671" s="17">
        <f>gp_need_index[[#This Row],[Normalised weighted population (base year)]]/gp_need_index[[#This Row],[Registered population (base year)]]</f>
        <v>1.3679851462563368</v>
      </c>
      <c r="N2671" s="99">
        <v>6319.0859271371601</v>
      </c>
      <c r="O2671" s="16">
        <v>8687.8991092604792</v>
      </c>
      <c r="P2671" s="17">
        <f>gp_need_index[[#This Row],[Normalised weighted population 2026/27]]/gp_need_index[[#This Row],[Registered population 2026/27]]</f>
        <v>1.3748664299610975</v>
      </c>
      <c r="Q2671" s="99">
        <v>6312.5482714596901</v>
      </c>
      <c r="R2671" s="16">
        <v>8718.4405150571602</v>
      </c>
      <c r="S2671" s="17">
        <f>gp_need_index[[#This Row],[Normalised weighted population 2027/28]]/gp_need_index[[#This Row],[Registered population 2027/28]]</f>
        <v>1.3811285300541774</v>
      </c>
      <c r="T2671" s="99">
        <v>6311.0817254997201</v>
      </c>
      <c r="U2671" s="16">
        <v>8753.2177869420993</v>
      </c>
      <c r="V2671" s="17">
        <f>gp_need_index[[#This Row],[Normalised weighted population 2028/29]]/gp_need_index[[#This Row],[Registered population 2028/29]]</f>
        <v>1.3869599805014421</v>
      </c>
    </row>
    <row r="2672" spans="1:22" x14ac:dyDescent="0.2">
      <c r="A2672" s="6" t="s">
        <v>4067</v>
      </c>
      <c r="B2672" s="1" t="s">
        <v>9103</v>
      </c>
      <c r="C2672" s="95" t="s">
        <v>6275</v>
      </c>
      <c r="D2672" s="95" t="s">
        <v>6275</v>
      </c>
      <c r="E2672" s="95" t="s">
        <v>6652</v>
      </c>
      <c r="F2672" s="95" t="s">
        <v>6274</v>
      </c>
      <c r="G2672" s="95" t="s">
        <v>6274</v>
      </c>
      <c r="H2672" s="61">
        <v>5368.06747933321</v>
      </c>
      <c r="I2672" s="61">
        <v>83.648301612810499</v>
      </c>
      <c r="J2672" s="123">
        <v>449029.72758918401</v>
      </c>
      <c r="K2672" s="99">
        <v>8420.5</v>
      </c>
      <c r="L2672" s="16">
        <v>9040.5730648088302</v>
      </c>
      <c r="M2672" s="17">
        <f>gp_need_index[[#This Row],[Normalised weighted population (base year)]]/gp_need_index[[#This Row],[Registered population (base year)]]</f>
        <v>1.0736385089731999</v>
      </c>
      <c r="N2672" s="99">
        <v>8436.3998419957607</v>
      </c>
      <c r="O2672" s="16">
        <v>9073.2499935843698</v>
      </c>
      <c r="P2672" s="17">
        <f>gp_need_index[[#This Row],[Normalised weighted population 2026/27]]/gp_need_index[[#This Row],[Registered population 2026/27]]</f>
        <v>1.0754883793461776</v>
      </c>
      <c r="Q2672" s="99">
        <v>8453.7880056710801</v>
      </c>
      <c r="R2672" s="16">
        <v>9105.1460603392698</v>
      </c>
      <c r="S2672" s="17">
        <f>gp_need_index[[#This Row],[Normalised weighted population 2027/28]]/gp_need_index[[#This Row],[Registered population 2027/28]]</f>
        <v>1.0770492534507887</v>
      </c>
      <c r="T2672" s="99">
        <v>8474.63234858338</v>
      </c>
      <c r="U2672" s="16">
        <v>9141.4658745933993</v>
      </c>
      <c r="V2672" s="17">
        <f>gp_need_index[[#This Row],[Normalised weighted population 2028/29]]/gp_need_index[[#This Row],[Registered population 2028/29]]</f>
        <v>1.078685835394557</v>
      </c>
    </row>
    <row r="2673" spans="1:22" x14ac:dyDescent="0.2">
      <c r="A2673" s="6" t="s">
        <v>4058</v>
      </c>
      <c r="B2673" s="1" t="s">
        <v>9104</v>
      </c>
      <c r="C2673" s="95" t="s">
        <v>6275</v>
      </c>
      <c r="D2673" s="95" t="s">
        <v>6275</v>
      </c>
      <c r="E2673" s="95" t="s">
        <v>6652</v>
      </c>
      <c r="F2673" s="95" t="s">
        <v>6274</v>
      </c>
      <c r="G2673" s="95" t="s">
        <v>6274</v>
      </c>
      <c r="H2673" s="61">
        <v>5531.7242989445404</v>
      </c>
      <c r="I2673" s="61">
        <v>185.68070465848299</v>
      </c>
      <c r="J2673" s="123">
        <v>1027134.46580447</v>
      </c>
      <c r="K2673" s="99">
        <v>15541.416666666701</v>
      </c>
      <c r="L2673" s="16">
        <v>20679.887354773</v>
      </c>
      <c r="M2673" s="17">
        <f>gp_need_index[[#This Row],[Normalised weighted population (base year)]]/gp_need_index[[#This Row],[Registered population (base year)]]</f>
        <v>1.3306307782820928</v>
      </c>
      <c r="N2673" s="99">
        <v>15549.038898934599</v>
      </c>
      <c r="O2673" s="16">
        <v>20754.6342985048</v>
      </c>
      <c r="P2673" s="17">
        <f>gp_need_index[[#This Row],[Normalised weighted population 2026/27]]/gp_need_index[[#This Row],[Registered population 2026/27]]</f>
        <v>1.3347856696098999</v>
      </c>
      <c r="Q2673" s="99">
        <v>15559.365851086701</v>
      </c>
      <c r="R2673" s="16">
        <v>20827.595056946</v>
      </c>
      <c r="S2673" s="17">
        <f>gp_need_index[[#This Row],[Normalised weighted population 2027/28]]/gp_need_index[[#This Row],[Registered population 2027/28]]</f>
        <v>1.3385889409812517</v>
      </c>
      <c r="T2673" s="99">
        <v>15583.811215395899</v>
      </c>
      <c r="U2673" s="16">
        <v>20910.674930548899</v>
      </c>
      <c r="V2673" s="17">
        <f>gp_need_index[[#This Row],[Normalised weighted population 2028/29]]/gp_need_index[[#This Row],[Registered population 2028/29]]</f>
        <v>1.341820344300011</v>
      </c>
    </row>
    <row r="2674" spans="1:22" x14ac:dyDescent="0.2">
      <c r="A2674" s="6" t="s">
        <v>4060</v>
      </c>
      <c r="B2674" s="1" t="s">
        <v>9105</v>
      </c>
      <c r="C2674" s="95" t="s">
        <v>6275</v>
      </c>
      <c r="D2674" s="95" t="s">
        <v>6275</v>
      </c>
      <c r="E2674" s="95" t="s">
        <v>6652</v>
      </c>
      <c r="F2674" s="95" t="s">
        <v>6274</v>
      </c>
      <c r="G2674" s="95" t="s">
        <v>6274</v>
      </c>
      <c r="H2674" s="61">
        <v>5451.5132902298801</v>
      </c>
      <c r="I2674" s="61">
        <v>93.508281782260795</v>
      </c>
      <c r="J2674" s="123">
        <v>509761.64088255598</v>
      </c>
      <c r="K2674" s="99">
        <v>6608.4166666666697</v>
      </c>
      <c r="L2674" s="16">
        <v>10263.323510402201</v>
      </c>
      <c r="M2674" s="17">
        <f>gp_need_index[[#This Row],[Normalised weighted population (base year)]]/gp_need_index[[#This Row],[Registered population (base year)]]</f>
        <v>1.5530684622492321</v>
      </c>
      <c r="N2674" s="99">
        <v>6604.1633050569599</v>
      </c>
      <c r="O2674" s="16">
        <v>10300.420040560901</v>
      </c>
      <c r="P2674" s="17">
        <f>gp_need_index[[#This Row],[Normalised weighted population 2026/27]]/gp_need_index[[#This Row],[Registered population 2026/27]]</f>
        <v>1.559685847361411</v>
      </c>
      <c r="Q2674" s="99">
        <v>6601.8466640205497</v>
      </c>
      <c r="R2674" s="16">
        <v>10336.630095992999</v>
      </c>
      <c r="S2674" s="17">
        <f>gp_need_index[[#This Row],[Normalised weighted population 2027/28]]/gp_need_index[[#This Row],[Registered population 2027/28]]</f>
        <v>1.5657179910473644</v>
      </c>
      <c r="T2674" s="99">
        <v>6607.3337231072401</v>
      </c>
      <c r="U2674" s="16">
        <v>10377.862217104701</v>
      </c>
      <c r="V2674" s="17">
        <f>gp_need_index[[#This Row],[Normalised weighted population 2028/29]]/gp_need_index[[#This Row],[Registered population 2028/29]]</f>
        <v>1.5706580978059466</v>
      </c>
    </row>
    <row r="2675" spans="1:22" x14ac:dyDescent="0.2">
      <c r="A2675" s="6" t="s">
        <v>4080</v>
      </c>
      <c r="B2675" s="1" t="s">
        <v>9106</v>
      </c>
      <c r="C2675" s="95" t="s">
        <v>6275</v>
      </c>
      <c r="D2675" s="95" t="s">
        <v>6275</v>
      </c>
      <c r="E2675" s="95" t="s">
        <v>6652</v>
      </c>
      <c r="F2675" s="95" t="s">
        <v>6274</v>
      </c>
      <c r="G2675" s="95" t="s">
        <v>6274</v>
      </c>
      <c r="H2675" s="61">
        <v>5579.6247558593795</v>
      </c>
      <c r="I2675" s="61">
        <v>54.219703019356601</v>
      </c>
      <c r="J2675" s="123">
        <v>302525.59722214501</v>
      </c>
      <c r="K2675" s="99">
        <v>4485.0833333333303</v>
      </c>
      <c r="L2675" s="16">
        <v>6090.9213747290696</v>
      </c>
      <c r="M2675" s="17">
        <f>gp_need_index[[#This Row],[Normalised weighted population (base year)]]/gp_need_index[[#This Row],[Registered population (base year)]]</f>
        <v>1.3580397335008432</v>
      </c>
      <c r="N2675" s="99">
        <v>4486.4129259024803</v>
      </c>
      <c r="O2675" s="16">
        <v>6112.9368600874304</v>
      </c>
      <c r="P2675" s="17">
        <f>gp_need_index[[#This Row],[Normalised weighted population 2026/27]]/gp_need_index[[#This Row],[Registered population 2026/27]]</f>
        <v>1.3625444115485115</v>
      </c>
      <c r="Q2675" s="99">
        <v>4489.0074346502697</v>
      </c>
      <c r="R2675" s="16">
        <v>6134.42625388741</v>
      </c>
      <c r="S2675" s="17">
        <f>gp_need_index[[#This Row],[Normalised weighted population 2027/28]]/gp_need_index[[#This Row],[Registered population 2027/28]]</f>
        <v>1.3665440174004371</v>
      </c>
      <c r="T2675" s="99">
        <v>4497.6352762365404</v>
      </c>
      <c r="U2675" s="16">
        <v>6158.8960669601902</v>
      </c>
      <c r="V2675" s="17">
        <f>gp_need_index[[#This Row],[Normalised weighted population 2028/29]]/gp_need_index[[#This Row],[Registered population 2028/29]]</f>
        <v>1.3693631627937899</v>
      </c>
    </row>
    <row r="2676" spans="1:22" x14ac:dyDescent="0.2">
      <c r="A2676" s="6" t="s">
        <v>3905</v>
      </c>
      <c r="B2676" s="1" t="s">
        <v>9107</v>
      </c>
      <c r="C2676" s="95" t="s">
        <v>6275</v>
      </c>
      <c r="D2676" s="95" t="s">
        <v>6275</v>
      </c>
      <c r="E2676" s="95" t="s">
        <v>6652</v>
      </c>
      <c r="F2676" s="95" t="s">
        <v>6282</v>
      </c>
      <c r="G2676" s="95" t="s">
        <v>6282</v>
      </c>
      <c r="H2676" s="61">
        <v>5392.4906184164302</v>
      </c>
      <c r="I2676" s="61">
        <v>110.030751792698</v>
      </c>
      <c r="J2676" s="123">
        <v>593339.79677942896</v>
      </c>
      <c r="K2676" s="99">
        <v>11113.833333333299</v>
      </c>
      <c r="L2676" s="16">
        <v>11946.0504627232</v>
      </c>
      <c r="M2676" s="17">
        <f>gp_need_index[[#This Row],[Normalised weighted population (base year)]]/gp_need_index[[#This Row],[Registered population (base year)]]</f>
        <v>1.074881195752132</v>
      </c>
      <c r="N2676" s="99">
        <v>11116.930817554001</v>
      </c>
      <c r="O2676" s="16">
        <v>11989.2291680244</v>
      </c>
      <c r="P2676" s="17">
        <f>gp_need_index[[#This Row],[Normalised weighted population 2026/27]]/gp_need_index[[#This Row],[Registered population 2026/27]]</f>
        <v>1.0784657532538577</v>
      </c>
      <c r="Q2676" s="99">
        <v>11122.938319634</v>
      </c>
      <c r="R2676" s="16">
        <v>12031.376056311799</v>
      </c>
      <c r="S2676" s="17">
        <f>gp_need_index[[#This Row],[Normalised weighted population 2027/28]]/gp_need_index[[#This Row],[Registered population 2027/28]]</f>
        <v>1.0816724601514909</v>
      </c>
      <c r="T2676" s="99">
        <v>11137.572322726</v>
      </c>
      <c r="U2676" s="16">
        <v>12079.3684048904</v>
      </c>
      <c r="V2676" s="17">
        <f>gp_need_index[[#This Row],[Normalised weighted population 2028/29]]/gp_need_index[[#This Row],[Registered population 2028/29]]</f>
        <v>1.0845602663555938</v>
      </c>
    </row>
    <row r="2677" spans="1:22" x14ac:dyDescent="0.2">
      <c r="A2677" s="6" t="s">
        <v>3897</v>
      </c>
      <c r="B2677" s="1" t="s">
        <v>9108</v>
      </c>
      <c r="C2677" s="95" t="s">
        <v>6275</v>
      </c>
      <c r="D2677" s="95" t="s">
        <v>6275</v>
      </c>
      <c r="E2677" s="95" t="s">
        <v>6652</v>
      </c>
      <c r="F2677" s="95" t="s">
        <v>6282</v>
      </c>
      <c r="G2677" s="95" t="s">
        <v>6282</v>
      </c>
      <c r="H2677" s="61">
        <v>5448.6031419403698</v>
      </c>
      <c r="I2677" s="61">
        <v>122.651810954966</v>
      </c>
      <c r="J2677" s="123">
        <v>668281.04253390396</v>
      </c>
      <c r="K2677" s="99">
        <v>11232.083333333299</v>
      </c>
      <c r="L2677" s="16">
        <v>13454.8855490963</v>
      </c>
      <c r="M2677" s="17">
        <f>gp_need_index[[#This Row],[Normalised weighted population (base year)]]/gp_need_index[[#This Row],[Registered population (base year)]]</f>
        <v>1.1978975894139265</v>
      </c>
      <c r="N2677" s="99">
        <v>11212.0149838781</v>
      </c>
      <c r="O2677" s="16">
        <v>13503.517901671699</v>
      </c>
      <c r="P2677" s="17">
        <f>gp_need_index[[#This Row],[Normalised weighted population 2026/27]]/gp_need_index[[#This Row],[Registered population 2026/27]]</f>
        <v>1.2043792236354109</v>
      </c>
      <c r="Q2677" s="99">
        <v>11191.3992022815</v>
      </c>
      <c r="R2677" s="16">
        <v>13550.9881145196</v>
      </c>
      <c r="S2677" s="17">
        <f>gp_need_index[[#This Row],[Normalised weighted population 2027/28]]/gp_need_index[[#This Row],[Registered population 2027/28]]</f>
        <v>1.210839491076064</v>
      </c>
      <c r="T2677" s="99">
        <v>11180.324646462899</v>
      </c>
      <c r="U2677" s="16">
        <v>13605.042093227599</v>
      </c>
      <c r="V2677" s="17">
        <f>gp_need_index[[#This Row],[Normalised weighted population 2028/29]]/gp_need_index[[#This Row],[Registered population 2028/29]]</f>
        <v>1.2168736171298751</v>
      </c>
    </row>
    <row r="2678" spans="1:22" x14ac:dyDescent="0.2">
      <c r="A2678" s="6" t="s">
        <v>4073</v>
      </c>
      <c r="B2678" s="1" t="s">
        <v>9109</v>
      </c>
      <c r="C2678" s="95" t="s">
        <v>6275</v>
      </c>
      <c r="D2678" s="95" t="s">
        <v>6275</v>
      </c>
      <c r="E2678" s="95" t="s">
        <v>6652</v>
      </c>
      <c r="F2678" s="95" t="s">
        <v>6274</v>
      </c>
      <c r="G2678" s="95" t="s">
        <v>6274</v>
      </c>
      <c r="H2678" s="61">
        <v>5453.9814964117004</v>
      </c>
      <c r="I2678" s="61">
        <v>122.264371389598</v>
      </c>
      <c r="J2678" s="123">
        <v>666827.61922927399</v>
      </c>
      <c r="K2678" s="99">
        <v>7662.1666666666697</v>
      </c>
      <c r="L2678" s="16">
        <v>13425.622944034199</v>
      </c>
      <c r="M2678" s="17">
        <f>gp_need_index[[#This Row],[Normalised weighted population (base year)]]/gp_need_index[[#This Row],[Registered population (base year)]]</f>
        <v>1.7521966733562127</v>
      </c>
      <c r="N2678" s="99">
        <v>7664.3906198517698</v>
      </c>
      <c r="O2678" s="16">
        <v>13474.149527644</v>
      </c>
      <c r="P2678" s="17">
        <f>gp_need_index[[#This Row],[Normalised weighted population 2026/27]]/gp_need_index[[#This Row],[Registered population 2026/27]]</f>
        <v>1.7580196777476604</v>
      </c>
      <c r="Q2678" s="99">
        <v>7667.5200806479597</v>
      </c>
      <c r="R2678" s="16">
        <v>13521.516499027201</v>
      </c>
      <c r="S2678" s="17">
        <f>gp_need_index[[#This Row],[Normalised weighted population 2027/28]]/gp_need_index[[#This Row],[Registered population 2027/28]]</f>
        <v>1.7634797635749442</v>
      </c>
      <c r="T2678" s="99">
        <v>7681.3950354511699</v>
      </c>
      <c r="U2678" s="16">
        <v>13575.452917446501</v>
      </c>
      <c r="V2678" s="17">
        <f>gp_need_index[[#This Row],[Normalised weighted population 2028/29]]/gp_need_index[[#This Row],[Registered population 2028/29]]</f>
        <v>1.7673160740715819</v>
      </c>
    </row>
    <row r="2679" spans="1:22" x14ac:dyDescent="0.2">
      <c r="A2679" s="6" t="s">
        <v>3895</v>
      </c>
      <c r="B2679" s="1" t="s">
        <v>9110</v>
      </c>
      <c r="C2679" s="95" t="s">
        <v>6275</v>
      </c>
      <c r="D2679" s="95" t="s">
        <v>6275</v>
      </c>
      <c r="E2679" s="95" t="s">
        <v>6652</v>
      </c>
      <c r="F2679" s="95" t="s">
        <v>6282</v>
      </c>
      <c r="G2679" s="95" t="s">
        <v>6282</v>
      </c>
      <c r="H2679" s="61">
        <v>5387.4433312049296</v>
      </c>
      <c r="I2679" s="61">
        <v>66.879305656076198</v>
      </c>
      <c r="J2679" s="123">
        <v>360308.46925244399</v>
      </c>
      <c r="K2679" s="99">
        <v>6178.4166666666697</v>
      </c>
      <c r="L2679" s="16">
        <v>7254.2970810305196</v>
      </c>
      <c r="M2679" s="17">
        <f>gp_need_index[[#This Row],[Normalised weighted population (base year)]]/gp_need_index[[#This Row],[Registered population (base year)]]</f>
        <v>1.1741352958871096</v>
      </c>
      <c r="N2679" s="99">
        <v>6171.40608651598</v>
      </c>
      <c r="O2679" s="16">
        <v>7280.5175592384903</v>
      </c>
      <c r="P2679" s="17">
        <f>gp_need_index[[#This Row],[Normalised weighted population 2026/27]]/gp_need_index[[#This Row],[Registered population 2026/27]]</f>
        <v>1.1797177915654957</v>
      </c>
      <c r="Q2679" s="99">
        <v>6166.4255224244198</v>
      </c>
      <c r="R2679" s="16">
        <v>7306.1114615605802</v>
      </c>
      <c r="S2679" s="17">
        <f>gp_need_index[[#This Row],[Normalised weighted population 2027/28]]/gp_need_index[[#This Row],[Registered population 2027/28]]</f>
        <v>1.1848211634100911</v>
      </c>
      <c r="T2679" s="99">
        <v>6167.60464096552</v>
      </c>
      <c r="U2679" s="16">
        <v>7335.2550479946003</v>
      </c>
      <c r="V2679" s="17">
        <f>gp_need_index[[#This Row],[Normalised weighted population 2028/29]]/gp_need_index[[#This Row],[Registered population 2028/29]]</f>
        <v>1.189319918347796</v>
      </c>
    </row>
    <row r="2680" spans="1:22" x14ac:dyDescent="0.2">
      <c r="A2680" s="6" t="s">
        <v>4077</v>
      </c>
      <c r="B2680" s="1" t="s">
        <v>9111</v>
      </c>
      <c r="C2680" s="95" t="s">
        <v>6275</v>
      </c>
      <c r="D2680" s="95" t="s">
        <v>6275</v>
      </c>
      <c r="E2680" s="95" t="s">
        <v>6652</v>
      </c>
      <c r="F2680" s="95" t="s">
        <v>6274</v>
      </c>
      <c r="G2680" s="95" t="s">
        <v>6274</v>
      </c>
      <c r="H2680" s="61">
        <v>5543.9524182771402</v>
      </c>
      <c r="I2680" s="61">
        <v>33.892664438464003</v>
      </c>
      <c r="J2680" s="123">
        <v>187899.318975478</v>
      </c>
      <c r="K2680" s="99">
        <v>3731.3333333333298</v>
      </c>
      <c r="L2680" s="16">
        <v>3783.0847662268402</v>
      </c>
      <c r="M2680" s="17">
        <f>gp_need_index[[#This Row],[Normalised weighted population (base year)]]/gp_need_index[[#This Row],[Registered population (base year)]]</f>
        <v>1.0138694210005834</v>
      </c>
      <c r="N2680" s="99">
        <v>3740.0657142063001</v>
      </c>
      <c r="O2680" s="16">
        <v>3796.75863297971</v>
      </c>
      <c r="P2680" s="17">
        <f>gp_need_index[[#This Row],[Normalised weighted population 2026/27]]/gp_need_index[[#This Row],[Registered population 2026/27]]</f>
        <v>1.01515826809087</v>
      </c>
      <c r="Q2680" s="99">
        <v>3750.26634176583</v>
      </c>
      <c r="R2680" s="16">
        <v>3810.1057430996202</v>
      </c>
      <c r="S2680" s="17">
        <f>gp_need_index[[#This Row],[Normalised weighted population 2027/28]]/gp_need_index[[#This Row],[Registered population 2027/28]]</f>
        <v>1.0159560404196823</v>
      </c>
      <c r="T2680" s="99">
        <v>3763.0275884023299</v>
      </c>
      <c r="U2680" s="16">
        <v>3825.30399823588</v>
      </c>
      <c r="V2680" s="17">
        <f>gp_need_index[[#This Row],[Normalised weighted population 2028/29]]/gp_need_index[[#This Row],[Registered population 2028/29]]</f>
        <v>1.0165495490985732</v>
      </c>
    </row>
    <row r="2681" spans="1:22" x14ac:dyDescent="0.2">
      <c r="A2681" s="6" t="s">
        <v>4048</v>
      </c>
      <c r="B2681" s="1" t="s">
        <v>9112</v>
      </c>
      <c r="C2681" s="95" t="s">
        <v>6275</v>
      </c>
      <c r="D2681" s="95" t="s">
        <v>6275</v>
      </c>
      <c r="E2681" s="95" t="s">
        <v>6652</v>
      </c>
      <c r="F2681" s="95" t="s">
        <v>6274</v>
      </c>
      <c r="G2681" s="95" t="s">
        <v>6274</v>
      </c>
      <c r="H2681" s="61">
        <v>5577.4366494455599</v>
      </c>
      <c r="I2681" s="61">
        <v>38.955444611397802</v>
      </c>
      <c r="J2681" s="123">
        <v>217271.524471057</v>
      </c>
      <c r="K2681" s="99">
        <v>3949.9166666666702</v>
      </c>
      <c r="L2681" s="16">
        <v>4374.4522270919297</v>
      </c>
      <c r="M2681" s="17">
        <f>gp_need_index[[#This Row],[Normalised weighted population (base year)]]/gp_need_index[[#This Row],[Registered population (base year)]]</f>
        <v>1.107479624572314</v>
      </c>
      <c r="N2681" s="99">
        <v>3954.22748712471</v>
      </c>
      <c r="O2681" s="16">
        <v>4390.2635769733997</v>
      </c>
      <c r="P2681" s="17">
        <f>gp_need_index[[#This Row],[Normalised weighted population 2026/27]]/gp_need_index[[#This Row],[Registered population 2026/27]]</f>
        <v>1.1102708661220071</v>
      </c>
      <c r="Q2681" s="99">
        <v>3959.47175720411</v>
      </c>
      <c r="R2681" s="16">
        <v>4405.6970920007398</v>
      </c>
      <c r="S2681" s="17">
        <f>gp_need_index[[#This Row],[Normalised weighted population 2027/28]]/gp_need_index[[#This Row],[Registered population 2027/28]]</f>
        <v>1.1126981986889386</v>
      </c>
      <c r="T2681" s="99">
        <v>3967.9630808501902</v>
      </c>
      <c r="U2681" s="16">
        <v>4423.2711209049403</v>
      </c>
      <c r="V2681" s="17">
        <f>gp_need_index[[#This Row],[Normalised weighted population 2028/29]]/gp_need_index[[#This Row],[Registered population 2028/29]]</f>
        <v>1.1147460373943787</v>
      </c>
    </row>
    <row r="2682" spans="1:22" x14ac:dyDescent="0.2">
      <c r="A2682" s="6" t="s">
        <v>3886</v>
      </c>
      <c r="B2682" s="1" t="s">
        <v>9113</v>
      </c>
      <c r="C2682" s="95" t="s">
        <v>6275</v>
      </c>
      <c r="D2682" s="95" t="s">
        <v>6275</v>
      </c>
      <c r="E2682" s="95" t="s">
        <v>6652</v>
      </c>
      <c r="F2682" s="95" t="s">
        <v>6282</v>
      </c>
      <c r="G2682" s="95" t="s">
        <v>6282</v>
      </c>
      <c r="H2682" s="61">
        <v>5589.90334743924</v>
      </c>
      <c r="I2682" s="61">
        <v>46.091882038272701</v>
      </c>
      <c r="J2682" s="123">
        <v>257649.165695515</v>
      </c>
      <c r="K2682" s="99">
        <v>4827.0833333333303</v>
      </c>
      <c r="L2682" s="16">
        <v>5187.3984381016398</v>
      </c>
      <c r="M2682" s="17">
        <f>gp_need_index[[#This Row],[Normalised weighted population (base year)]]/gp_need_index[[#This Row],[Registered population (base year)]]</f>
        <v>1.0746444757396585</v>
      </c>
      <c r="N2682" s="99">
        <v>4824.1131944184199</v>
      </c>
      <c r="O2682" s="16">
        <v>5206.1481620491204</v>
      </c>
      <c r="P2682" s="17">
        <f>gp_need_index[[#This Row],[Normalised weighted population 2026/27]]/gp_need_index[[#This Row],[Registered population 2026/27]]</f>
        <v>1.079192786784672</v>
      </c>
      <c r="Q2682" s="99">
        <v>4823.6547028232599</v>
      </c>
      <c r="R2682" s="16">
        <v>5224.4498344851299</v>
      </c>
      <c r="S2682" s="17">
        <f>gp_need_index[[#This Row],[Normalised weighted population 2027/28]]/gp_need_index[[#This Row],[Registered population 2027/28]]</f>
        <v>1.083089515389086</v>
      </c>
      <c r="T2682" s="99">
        <v>4826.58714033876</v>
      </c>
      <c r="U2682" s="16">
        <v>5245.2898129227196</v>
      </c>
      <c r="V2682" s="17">
        <f>gp_need_index[[#This Row],[Normalised weighted population 2028/29]]/gp_need_index[[#This Row],[Registered population 2028/29]]</f>
        <v>1.0867492206003293</v>
      </c>
    </row>
    <row r="2683" spans="1:22" x14ac:dyDescent="0.2">
      <c r="A2683" s="6" t="s">
        <v>3894</v>
      </c>
      <c r="B2683" s="1" t="s">
        <v>9114</v>
      </c>
      <c r="C2683" s="95" t="s">
        <v>6275</v>
      </c>
      <c r="D2683" s="95" t="s">
        <v>6275</v>
      </c>
      <c r="E2683" s="95" t="s">
        <v>6652</v>
      </c>
      <c r="F2683" s="95" t="s">
        <v>6282</v>
      </c>
      <c r="G2683" s="95" t="s">
        <v>6282</v>
      </c>
      <c r="H2683" s="61">
        <v>5337.1478630514703</v>
      </c>
      <c r="I2683" s="61">
        <v>2.4258020787297201</v>
      </c>
      <c r="J2683" s="123">
        <v>12946.8643806781</v>
      </c>
      <c r="K2683" s="99">
        <v>922</v>
      </c>
      <c r="L2683" s="16">
        <v>260.66664677661998</v>
      </c>
      <c r="M2683" s="17">
        <f>gp_need_index[[#This Row],[Normalised weighted population (base year)]]/gp_need_index[[#This Row],[Registered population (base year)]]</f>
        <v>0.28271870583147501</v>
      </c>
      <c r="N2683" s="99">
        <v>921.84896717394702</v>
      </c>
      <c r="O2683" s="16">
        <v>261.60881995411899</v>
      </c>
      <c r="P2683" s="17">
        <f>gp_need_index[[#This Row],[Normalised weighted population 2026/27]]/gp_need_index[[#This Row],[Registered population 2026/27]]</f>
        <v>0.28378707279579246</v>
      </c>
      <c r="Q2683" s="99">
        <v>921.43911590526704</v>
      </c>
      <c r="R2683" s="16">
        <v>262.52847855393998</v>
      </c>
      <c r="S2683" s="17">
        <f>gp_need_index[[#This Row],[Normalised weighted population 2027/28]]/gp_need_index[[#This Row],[Registered population 2027/28]]</f>
        <v>0.28491136747110968</v>
      </c>
      <c r="T2683" s="99">
        <v>921.830424905923</v>
      </c>
      <c r="U2683" s="16">
        <v>263.57568696930298</v>
      </c>
      <c r="V2683" s="17">
        <f>gp_need_index[[#This Row],[Normalised weighted population 2028/29]]/gp_need_index[[#This Row],[Registered population 2028/29]]</f>
        <v>0.28592643489305758</v>
      </c>
    </row>
    <row r="2684" spans="1:22" x14ac:dyDescent="0.2">
      <c r="A2684" s="6" t="s">
        <v>4070</v>
      </c>
      <c r="B2684" s="1" t="s">
        <v>9115</v>
      </c>
      <c r="C2684" s="95" t="s">
        <v>6275</v>
      </c>
      <c r="D2684" s="95" t="s">
        <v>6275</v>
      </c>
      <c r="E2684" s="95" t="s">
        <v>6652</v>
      </c>
      <c r="F2684" s="95" t="s">
        <v>6274</v>
      </c>
      <c r="G2684" s="95" t="s">
        <v>6274</v>
      </c>
      <c r="H2684" s="61">
        <v>5402.9973074776799</v>
      </c>
      <c r="I2684" s="61">
        <v>36.731606944022303</v>
      </c>
      <c r="J2684" s="123">
        <v>198460.77341788099</v>
      </c>
      <c r="K2684" s="99">
        <v>3436.0833333333298</v>
      </c>
      <c r="L2684" s="16">
        <v>3995.72458646732</v>
      </c>
      <c r="M2684" s="17">
        <f>gp_need_index[[#This Row],[Normalised weighted population (base year)]]/gp_need_index[[#This Row],[Registered population (base year)]]</f>
        <v>1.1628718511291414</v>
      </c>
      <c r="N2684" s="99">
        <v>3442.2745998426599</v>
      </c>
      <c r="O2684" s="16">
        <v>4010.1670346155302</v>
      </c>
      <c r="P2684" s="17">
        <f>gp_need_index[[#This Row],[Normalised weighted population 2026/27]]/gp_need_index[[#This Row],[Registered population 2026/27]]</f>
        <v>1.1649759245816205</v>
      </c>
      <c r="Q2684" s="99">
        <v>3448.0652459817702</v>
      </c>
      <c r="R2684" s="16">
        <v>4024.2643597773899</v>
      </c>
      <c r="S2684" s="17">
        <f>gp_need_index[[#This Row],[Normalised weighted population 2027/28]]/gp_need_index[[#This Row],[Registered population 2027/28]]</f>
        <v>1.1671079497312582</v>
      </c>
      <c r="T2684" s="99">
        <v>3458.6642841819098</v>
      </c>
      <c r="U2684" s="16">
        <v>4040.3168792084998</v>
      </c>
      <c r="V2684" s="17">
        <f>gp_need_index[[#This Row],[Normalised weighted population 2028/29]]/gp_need_index[[#This Row],[Registered population 2028/29]]</f>
        <v>1.1681726086243061</v>
      </c>
    </row>
    <row r="2685" spans="1:22" x14ac:dyDescent="0.2">
      <c r="A2685" s="6" t="s">
        <v>3891</v>
      </c>
      <c r="B2685" s="1" t="s">
        <v>9116</v>
      </c>
      <c r="C2685" s="95" t="s">
        <v>6275</v>
      </c>
      <c r="D2685" s="95" t="s">
        <v>6275</v>
      </c>
      <c r="E2685" s="95" t="s">
        <v>6652</v>
      </c>
      <c r="F2685" s="95" t="s">
        <v>6282</v>
      </c>
      <c r="G2685" s="95" t="s">
        <v>6282</v>
      </c>
      <c r="H2685" s="61">
        <v>5341.6430524553598</v>
      </c>
      <c r="I2685" s="61">
        <v>73.301720094083507</v>
      </c>
      <c r="J2685" s="123">
        <v>391551.62387358799</v>
      </c>
      <c r="K2685" s="99">
        <v>6669.1666666666697</v>
      </c>
      <c r="L2685" s="16">
        <v>7883.3334337995602</v>
      </c>
      <c r="M2685" s="17">
        <f>gp_need_index[[#This Row],[Normalised weighted population (base year)]]/gp_need_index[[#This Row],[Registered population (base year)]]</f>
        <v>1.1820567437910119</v>
      </c>
      <c r="N2685" s="99">
        <v>6666.35742605203</v>
      </c>
      <c r="O2685" s="16">
        <v>7911.8275484185597</v>
      </c>
      <c r="P2685" s="17">
        <f>gp_need_index[[#This Row],[Normalised weighted population 2026/27]]/gp_need_index[[#This Row],[Registered population 2026/27]]</f>
        <v>1.1868291846307626</v>
      </c>
      <c r="Q2685" s="99">
        <v>6664.3065257487197</v>
      </c>
      <c r="R2685" s="16">
        <v>7939.6407553527997</v>
      </c>
      <c r="S2685" s="17">
        <f>gp_need_index[[#This Row],[Normalised weighted population 2027/28]]/gp_need_index[[#This Row],[Registered population 2027/28]]</f>
        <v>1.1913678827161689</v>
      </c>
      <c r="T2685" s="99">
        <v>6667.2114335245396</v>
      </c>
      <c r="U2685" s="16">
        <v>7971.3114474611903</v>
      </c>
      <c r="V2685" s="17">
        <f>gp_need_index[[#This Row],[Normalised weighted population 2028/29]]/gp_need_index[[#This Row],[Registered population 2028/29]]</f>
        <v>1.1955990187110737</v>
      </c>
    </row>
    <row r="2686" spans="1:22" x14ac:dyDescent="0.2">
      <c r="A2686" s="6" t="s">
        <v>4061</v>
      </c>
      <c r="B2686" s="1" t="s">
        <v>9117</v>
      </c>
      <c r="C2686" s="95" t="s">
        <v>6275</v>
      </c>
      <c r="D2686" s="95" t="s">
        <v>6275</v>
      </c>
      <c r="E2686" s="95" t="s">
        <v>6652</v>
      </c>
      <c r="F2686" s="95" t="s">
        <v>6274</v>
      </c>
      <c r="G2686" s="95" t="s">
        <v>6274</v>
      </c>
      <c r="H2686" s="61">
        <v>5472.0091924252702</v>
      </c>
      <c r="I2686" s="61">
        <v>32.5959829807788</v>
      </c>
      <c r="J2686" s="123">
        <v>178365.51850695899</v>
      </c>
      <c r="K2686" s="99">
        <v>2862.8333333333298</v>
      </c>
      <c r="L2686" s="16">
        <v>3591.1352928952901</v>
      </c>
      <c r="M2686" s="17">
        <f>gp_need_index[[#This Row],[Normalised weighted population (base year)]]/gp_need_index[[#This Row],[Registered population (base year)]]</f>
        <v>1.2543990078227727</v>
      </c>
      <c r="N2686" s="99">
        <v>2866.3598810131698</v>
      </c>
      <c r="O2686" s="16">
        <v>3604.11536300236</v>
      </c>
      <c r="P2686" s="17">
        <f>gp_need_index[[#This Row],[Normalised weighted population 2026/27]]/gp_need_index[[#This Row],[Registered population 2026/27]]</f>
        <v>1.2573841082817614</v>
      </c>
      <c r="Q2686" s="99">
        <v>2869.3214292523098</v>
      </c>
      <c r="R2686" s="16">
        <v>3616.7852557411202</v>
      </c>
      <c r="S2686" s="17">
        <f>gp_need_index[[#This Row],[Normalised weighted population 2027/28]]/gp_need_index[[#This Row],[Registered population 2027/28]]</f>
        <v>1.2605019496486265</v>
      </c>
      <c r="T2686" s="99">
        <v>2874.1454905354799</v>
      </c>
      <c r="U2686" s="16">
        <v>3631.2123684766102</v>
      </c>
      <c r="V2686" s="17">
        <f>gp_need_index[[#This Row],[Normalised weighted population 2028/29]]/gp_need_index[[#This Row],[Registered population 2028/29]]</f>
        <v>1.2634058994000619</v>
      </c>
    </row>
    <row r="2687" spans="1:22" x14ac:dyDescent="0.2">
      <c r="A2687" s="6" t="s">
        <v>4056</v>
      </c>
      <c r="B2687" s="1" t="s">
        <v>7998</v>
      </c>
      <c r="C2687" s="95" t="s">
        <v>6275</v>
      </c>
      <c r="D2687" s="95" t="s">
        <v>6275</v>
      </c>
      <c r="E2687" s="95" t="s">
        <v>6652</v>
      </c>
      <c r="F2687" s="95" t="s">
        <v>6274</v>
      </c>
      <c r="G2687" s="95" t="s">
        <v>6274</v>
      </c>
      <c r="H2687" s="61">
        <v>5580.3697967529297</v>
      </c>
      <c r="I2687" s="61">
        <v>44.064093257236102</v>
      </c>
      <c r="J2687" s="123">
        <v>245893.93513398501</v>
      </c>
      <c r="K2687" s="99">
        <v>3497.6666666666702</v>
      </c>
      <c r="L2687" s="16">
        <v>4950.7236385159604</v>
      </c>
      <c r="M2687" s="17">
        <f>gp_need_index[[#This Row],[Normalised weighted population (base year)]]/gp_need_index[[#This Row],[Registered population (base year)]]</f>
        <v>1.4154360922088884</v>
      </c>
      <c r="N2687" s="99">
        <v>3501.9224552340202</v>
      </c>
      <c r="O2687" s="16">
        <v>4968.6179072269597</v>
      </c>
      <c r="P2687" s="17">
        <f>gp_need_index[[#This Row],[Normalised weighted population 2026/27]]/gp_need_index[[#This Row],[Registered population 2026/27]]</f>
        <v>1.4188257937581676</v>
      </c>
      <c r="Q2687" s="99">
        <v>3507.5523530714099</v>
      </c>
      <c r="R2687" s="16">
        <v>4986.0845667547601</v>
      </c>
      <c r="S2687" s="17">
        <f>gp_need_index[[#This Row],[Normalised weighted population 2027/28]]/gp_need_index[[#This Row],[Registered population 2027/28]]</f>
        <v>1.4215281954063106</v>
      </c>
      <c r="T2687" s="99">
        <v>3517.8199996418298</v>
      </c>
      <c r="U2687" s="16">
        <v>5005.97372219717</v>
      </c>
      <c r="V2687" s="17">
        <f>gp_need_index[[#This Row],[Normalised weighted population 2028/29]]/gp_need_index[[#This Row],[Registered population 2028/29]]</f>
        <v>1.4230329359395473</v>
      </c>
    </row>
    <row r="2688" spans="1:22" x14ac:dyDescent="0.2">
      <c r="A2688" s="6" t="s">
        <v>3882</v>
      </c>
      <c r="B2688" s="1" t="s">
        <v>9118</v>
      </c>
      <c r="C2688" s="95" t="s">
        <v>6275</v>
      </c>
      <c r="D2688" s="95" t="s">
        <v>6275</v>
      </c>
      <c r="E2688" s="95" t="s">
        <v>6652</v>
      </c>
      <c r="F2688" s="95" t="s">
        <v>6282</v>
      </c>
      <c r="G2688" s="95" t="s">
        <v>6282</v>
      </c>
      <c r="H2688" s="61">
        <v>5443.2529202974802</v>
      </c>
      <c r="I2688" s="61">
        <v>56.748717072988597</v>
      </c>
      <c r="J2688" s="123">
        <v>308897.61993068003</v>
      </c>
      <c r="K2688" s="99">
        <v>4869.0833333333303</v>
      </c>
      <c r="L2688" s="16">
        <v>6219.21296285269</v>
      </c>
      <c r="M2688" s="17">
        <f>gp_need_index[[#This Row],[Normalised weighted population (base year)]]/gp_need_index[[#This Row],[Registered population (base year)]]</f>
        <v>1.2772862029853724</v>
      </c>
      <c r="N2688" s="99">
        <v>4867.2711288310202</v>
      </c>
      <c r="O2688" s="16">
        <v>6241.6921549979397</v>
      </c>
      <c r="P2688" s="17">
        <f>gp_need_index[[#This Row],[Normalised weighted population 2026/27]]/gp_need_index[[#This Row],[Registered population 2026/27]]</f>
        <v>1.2823802064416774</v>
      </c>
      <c r="Q2688" s="99">
        <v>4865.5711605808601</v>
      </c>
      <c r="R2688" s="16">
        <v>6263.6341746469298</v>
      </c>
      <c r="S2688" s="17">
        <f>gp_need_index[[#This Row],[Normalised weighted population 2027/28]]/gp_need_index[[#This Row],[Registered population 2027/28]]</f>
        <v>1.2873379029768761</v>
      </c>
      <c r="T2688" s="99">
        <v>4869.82220690954</v>
      </c>
      <c r="U2688" s="16">
        <v>6288.6193894113503</v>
      </c>
      <c r="V2688" s="17">
        <f>gp_need_index[[#This Row],[Normalised weighted population 2028/29]]/gp_need_index[[#This Row],[Registered population 2028/29]]</f>
        <v>1.2913447600794854</v>
      </c>
    </row>
    <row r="2689" spans="1:22" x14ac:dyDescent="0.2">
      <c r="A2689" s="6" t="s">
        <v>4224</v>
      </c>
      <c r="B2689" s="1" t="s">
        <v>9119</v>
      </c>
      <c r="C2689" s="95" t="s">
        <v>6377</v>
      </c>
      <c r="D2689" s="95" t="s">
        <v>12682</v>
      </c>
      <c r="E2689" s="95" t="s">
        <v>6647</v>
      </c>
      <c r="F2689" s="95" t="s">
        <v>6590</v>
      </c>
      <c r="G2689" s="95" t="s">
        <v>6590</v>
      </c>
      <c r="H2689" s="61">
        <v>5226.9834743923602</v>
      </c>
      <c r="I2689" s="61">
        <v>67.766629619657493</v>
      </c>
      <c r="J2689" s="123">
        <v>354215.053137218</v>
      </c>
      <c r="K2689" s="99">
        <v>9141.4166666666697</v>
      </c>
      <c r="L2689" s="16">
        <v>7131.6148392561299</v>
      </c>
      <c r="M2689" s="17">
        <f>gp_need_index[[#This Row],[Normalised weighted population (base year)]]/gp_need_index[[#This Row],[Registered population (base year)]]</f>
        <v>0.78014328624368512</v>
      </c>
      <c r="N2689" s="99">
        <v>9140.6905134392091</v>
      </c>
      <c r="O2689" s="16">
        <v>7157.3918855214897</v>
      </c>
      <c r="P2689" s="17">
        <f>gp_need_index[[#This Row],[Normalised weighted population 2026/27]]/gp_need_index[[#This Row],[Registered population 2026/27]]</f>
        <v>0.78302529497068618</v>
      </c>
      <c r="Q2689" s="99">
        <v>9139.6673466336506</v>
      </c>
      <c r="R2689" s="16">
        <v>7182.5529523424202</v>
      </c>
      <c r="S2689" s="17">
        <f>gp_need_index[[#This Row],[Normalised weighted population 2027/28]]/gp_need_index[[#This Row],[Registered population 2027/28]]</f>
        <v>0.78586590517300603</v>
      </c>
      <c r="T2689" s="99">
        <v>9147.9056343669909</v>
      </c>
      <c r="U2689" s="16">
        <v>7211.2036722068497</v>
      </c>
      <c r="V2689" s="17">
        <f>gp_need_index[[#This Row],[Normalised weighted population 2028/29]]/gp_need_index[[#This Row],[Registered population 2028/29]]</f>
        <v>0.78829012458498593</v>
      </c>
    </row>
    <row r="2690" spans="1:22" x14ac:dyDescent="0.2">
      <c r="A2690" s="6" t="s">
        <v>4266</v>
      </c>
      <c r="B2690" s="1" t="s">
        <v>9036</v>
      </c>
      <c r="C2690" s="95" t="s">
        <v>6377</v>
      </c>
      <c r="D2690" s="95" t="s">
        <v>12682</v>
      </c>
      <c r="E2690" s="95" t="s">
        <v>6647</v>
      </c>
      <c r="F2690" s="95" t="s">
        <v>6537</v>
      </c>
      <c r="G2690" s="95" t="s">
        <v>6537</v>
      </c>
      <c r="H2690" s="61">
        <v>5333.8165355009196</v>
      </c>
      <c r="I2690" s="61">
        <v>46.428159365977002</v>
      </c>
      <c r="J2690" s="123">
        <v>247639.28413911999</v>
      </c>
      <c r="K2690" s="99">
        <v>6209.75</v>
      </c>
      <c r="L2690" s="16">
        <v>4985.8637511522202</v>
      </c>
      <c r="M2690" s="17">
        <f>gp_need_index[[#This Row],[Normalised weighted population (base year)]]/gp_need_index[[#This Row],[Registered population (base year)]]</f>
        <v>0.80290893371749594</v>
      </c>
      <c r="N2690" s="99">
        <v>6219.7094644036297</v>
      </c>
      <c r="O2690" s="16">
        <v>5003.8850329352499</v>
      </c>
      <c r="P2690" s="17">
        <f>gp_need_index[[#This Row],[Normalised weighted population 2026/27]]/gp_need_index[[#This Row],[Registered population 2026/27]]</f>
        <v>0.80452070335009485</v>
      </c>
      <c r="Q2690" s="99">
        <v>6232.7119464768202</v>
      </c>
      <c r="R2690" s="16">
        <v>5021.4756703757703</v>
      </c>
      <c r="S2690" s="17">
        <f>gp_need_index[[#This Row],[Normalised weighted population 2027/28]]/gp_need_index[[#This Row],[Registered population 2027/28]]</f>
        <v>0.80566464702644758</v>
      </c>
      <c r="T2690" s="99">
        <v>6248.0463889041503</v>
      </c>
      <c r="U2690" s="16">
        <v>5041.5059985463504</v>
      </c>
      <c r="V2690" s="17">
        <f>gp_need_index[[#This Row],[Normalised weighted population 2028/29]]/gp_need_index[[#This Row],[Registered population 2028/29]]</f>
        <v>0.80689317664150439</v>
      </c>
    </row>
    <row r="2691" spans="1:22" x14ac:dyDescent="0.2">
      <c r="A2691" s="6" t="s">
        <v>4260</v>
      </c>
      <c r="B2691" s="1" t="s">
        <v>9120</v>
      </c>
      <c r="C2691" s="95" t="s">
        <v>6377</v>
      </c>
      <c r="D2691" s="95" t="s">
        <v>12682</v>
      </c>
      <c r="E2691" s="95" t="s">
        <v>6647</v>
      </c>
      <c r="F2691" s="95" t="s">
        <v>6537</v>
      </c>
      <c r="G2691" s="95" t="s">
        <v>6537</v>
      </c>
      <c r="H2691" s="61">
        <v>5494.7603208480296</v>
      </c>
      <c r="I2691" s="61">
        <v>149.91556268949901</v>
      </c>
      <c r="J2691" s="123">
        <v>823750.08534386405</v>
      </c>
      <c r="K2691" s="99">
        <v>18131</v>
      </c>
      <c r="L2691" s="16">
        <v>16585.032963579401</v>
      </c>
      <c r="M2691" s="17">
        <f>gp_need_index[[#This Row],[Normalised weighted population (base year)]]/gp_need_index[[#This Row],[Registered population (base year)]]</f>
        <v>0.91473349311010976</v>
      </c>
      <c r="N2691" s="99">
        <v>18166.336707354301</v>
      </c>
      <c r="O2691" s="16">
        <v>16644.979156924299</v>
      </c>
      <c r="P2691" s="17">
        <f>gp_need_index[[#This Row],[Normalised weighted population 2026/27]]/gp_need_index[[#This Row],[Registered population 2026/27]]</f>
        <v>0.91625402661318567</v>
      </c>
      <c r="Q2691" s="99">
        <v>18209.459962673802</v>
      </c>
      <c r="R2691" s="16">
        <v>16703.492850110099</v>
      </c>
      <c r="S2691" s="17">
        <f>gp_need_index[[#This Row],[Normalised weighted population 2027/28]]/gp_need_index[[#This Row],[Registered population 2027/28]]</f>
        <v>0.91729754118734597</v>
      </c>
      <c r="T2691" s="99">
        <v>18258.935939018</v>
      </c>
      <c r="U2691" s="16">
        <v>16770.121957835701</v>
      </c>
      <c r="V2691" s="17">
        <f>gp_need_index[[#This Row],[Normalised weighted population 2028/29]]/gp_need_index[[#This Row],[Registered population 2028/29]]</f>
        <v>0.91846107647484465</v>
      </c>
    </row>
    <row r="2692" spans="1:22" x14ac:dyDescent="0.2">
      <c r="A2692" s="6" t="s">
        <v>4262</v>
      </c>
      <c r="B2692" s="1" t="s">
        <v>9121</v>
      </c>
      <c r="C2692" s="95" t="s">
        <v>6377</v>
      </c>
      <c r="D2692" s="95" t="s">
        <v>12682</v>
      </c>
      <c r="E2692" s="95" t="s">
        <v>6647</v>
      </c>
      <c r="F2692" s="95" t="s">
        <v>6533</v>
      </c>
      <c r="G2692" s="95" t="s">
        <v>6533</v>
      </c>
      <c r="H2692" s="61">
        <v>5344.9115915009497</v>
      </c>
      <c r="I2692" s="61">
        <v>73.352366876235294</v>
      </c>
      <c r="J2692" s="123">
        <v>392061.91598082002</v>
      </c>
      <c r="K2692" s="99">
        <v>10147.416666666701</v>
      </c>
      <c r="L2692" s="16">
        <v>7893.6074374932396</v>
      </c>
      <c r="M2692" s="17">
        <f>gp_need_index[[#This Row],[Normalised weighted population (base year)]]/gp_need_index[[#This Row],[Registered population (base year)]]</f>
        <v>0.77789330001821944</v>
      </c>
      <c r="N2692" s="99">
        <v>10247.6391157248</v>
      </c>
      <c r="O2692" s="16">
        <v>7922.1386872456596</v>
      </c>
      <c r="P2692" s="17">
        <f>gp_need_index[[#This Row],[Normalised weighted population 2026/27]]/gp_need_index[[#This Row],[Registered population 2026/27]]</f>
        <v>0.77306964050766525</v>
      </c>
      <c r="Q2692" s="99">
        <v>10353.142993392599</v>
      </c>
      <c r="R2692" s="16">
        <v>7949.9881419161102</v>
      </c>
      <c r="S2692" s="17">
        <f>gp_need_index[[#This Row],[Normalised weighted population 2027/28]]/gp_need_index[[#This Row],[Registered population 2027/28]]</f>
        <v>0.76788161305120695</v>
      </c>
      <c r="T2692" s="99">
        <v>10459.384693010399</v>
      </c>
      <c r="U2692" s="16">
        <v>7981.70010905243</v>
      </c>
      <c r="V2692" s="17">
        <f>gp_need_index[[#This Row],[Normalised weighted population 2028/29]]/gp_need_index[[#This Row],[Registered population 2028/29]]</f>
        <v>0.76311373405992899</v>
      </c>
    </row>
    <row r="2693" spans="1:22" x14ac:dyDescent="0.2">
      <c r="A2693" s="6" t="s">
        <v>4218</v>
      </c>
      <c r="B2693" s="1" t="s">
        <v>9122</v>
      </c>
      <c r="C2693" s="95" t="s">
        <v>6377</v>
      </c>
      <c r="D2693" s="95" t="s">
        <v>12682</v>
      </c>
      <c r="E2693" s="95" t="s">
        <v>6647</v>
      </c>
      <c r="F2693" s="95" t="s">
        <v>6590</v>
      </c>
      <c r="G2693" s="95" t="s">
        <v>6590</v>
      </c>
      <c r="H2693" s="61">
        <v>5528.5541368849699</v>
      </c>
      <c r="I2693" s="61">
        <v>36.3032017555633</v>
      </c>
      <c r="J2693" s="123">
        <v>200704.21624788901</v>
      </c>
      <c r="K2693" s="99">
        <v>6526</v>
      </c>
      <c r="L2693" s="16">
        <v>4040.8931077817201</v>
      </c>
      <c r="M2693" s="17">
        <f>gp_need_index[[#This Row],[Normalised weighted population (base year)]]/gp_need_index[[#This Row],[Registered population (base year)]]</f>
        <v>0.61919906646977019</v>
      </c>
      <c r="N2693" s="99">
        <v>6526.1284785895896</v>
      </c>
      <c r="O2693" s="16">
        <v>4055.4988164382398</v>
      </c>
      <c r="P2693" s="17">
        <f>gp_need_index[[#This Row],[Normalised weighted population 2026/27]]/gp_need_index[[#This Row],[Registered population 2026/27]]</f>
        <v>0.62142491214250561</v>
      </c>
      <c r="Q2693" s="99">
        <v>6523.8422912761098</v>
      </c>
      <c r="R2693" s="16">
        <v>4069.7555007646902</v>
      </c>
      <c r="S2693" s="17">
        <f>gp_need_index[[#This Row],[Normalised weighted population 2027/28]]/gp_need_index[[#This Row],[Registered population 2027/28]]</f>
        <v>0.62382800182139553</v>
      </c>
      <c r="T2693" s="99">
        <v>6533.7039847778296</v>
      </c>
      <c r="U2693" s="16">
        <v>4085.98948129262</v>
      </c>
      <c r="V2693" s="17">
        <f>gp_need_index[[#This Row],[Normalised weighted population 2028/29]]/gp_need_index[[#This Row],[Registered population 2028/29]]</f>
        <v>0.62537107447967111</v>
      </c>
    </row>
    <row r="2694" spans="1:22" x14ac:dyDescent="0.2">
      <c r="A2694" s="6" t="s">
        <v>4250</v>
      </c>
      <c r="B2694" s="1" t="s">
        <v>9123</v>
      </c>
      <c r="C2694" s="95" t="s">
        <v>6377</v>
      </c>
      <c r="D2694" s="95" t="s">
        <v>12682</v>
      </c>
      <c r="E2694" s="95" t="s">
        <v>6647</v>
      </c>
      <c r="F2694" s="95" t="s">
        <v>6533</v>
      </c>
      <c r="G2694" s="95" t="s">
        <v>6533</v>
      </c>
      <c r="H2694" s="61">
        <v>5256.8714799360796</v>
      </c>
      <c r="I2694" s="61">
        <v>123.725380728155</v>
      </c>
      <c r="J2694" s="123">
        <v>650408.42529406899</v>
      </c>
      <c r="K2694" s="99">
        <v>14656.166666666701</v>
      </c>
      <c r="L2694" s="16">
        <v>13095.0458946405</v>
      </c>
      <c r="M2694" s="17">
        <f>gp_need_index[[#This Row],[Normalised weighted population (base year)]]/gp_need_index[[#This Row],[Registered population (base year)]]</f>
        <v>0.89348369136817063</v>
      </c>
      <c r="N2694" s="99">
        <v>14781.526723782799</v>
      </c>
      <c r="O2694" s="16">
        <v>13142.3776156436</v>
      </c>
      <c r="P2694" s="17">
        <f>gp_need_index[[#This Row],[Normalised weighted population 2026/27]]/gp_need_index[[#This Row],[Registered population 2026/27]]</f>
        <v>0.8891082674496753</v>
      </c>
      <c r="Q2694" s="99">
        <v>14899.032116549201</v>
      </c>
      <c r="R2694" s="16">
        <v>13188.578277373699</v>
      </c>
      <c r="S2694" s="17">
        <f>gp_need_index[[#This Row],[Normalised weighted population 2027/28]]/gp_need_index[[#This Row],[Registered population 2027/28]]</f>
        <v>0.8851969828781292</v>
      </c>
      <c r="T2694" s="99">
        <v>15018.4695985662</v>
      </c>
      <c r="U2694" s="16">
        <v>13241.186627655699</v>
      </c>
      <c r="V2694" s="17">
        <f>gp_need_index[[#This Row],[Normalised weighted population 2028/29]]/gp_need_index[[#This Row],[Registered population 2028/29]]</f>
        <v>0.88166018120247247</v>
      </c>
    </row>
    <row r="2695" spans="1:22" x14ac:dyDescent="0.2">
      <c r="A2695" s="6" t="s">
        <v>4231</v>
      </c>
      <c r="B2695" s="1" t="s">
        <v>8396</v>
      </c>
      <c r="C2695" s="95" t="s">
        <v>6377</v>
      </c>
      <c r="D2695" s="95" t="s">
        <v>12682</v>
      </c>
      <c r="E2695" s="95" t="s">
        <v>6647</v>
      </c>
      <c r="F2695" s="95" t="s">
        <v>6590</v>
      </c>
      <c r="G2695" s="95" t="s">
        <v>6590</v>
      </c>
      <c r="H2695" s="61">
        <v>5408.1006020346804</v>
      </c>
      <c r="I2695" s="61">
        <v>104.221954171299</v>
      </c>
      <c r="J2695" s="123">
        <v>563642.81309903204</v>
      </c>
      <c r="K2695" s="99">
        <v>18760.083333333299</v>
      </c>
      <c r="L2695" s="16">
        <v>11348.1440563735</v>
      </c>
      <c r="M2695" s="17">
        <f>gp_need_index[[#This Row],[Normalised weighted population (base year)]]/gp_need_index[[#This Row],[Registered population (base year)]]</f>
        <v>0.60490904303233484</v>
      </c>
      <c r="N2695" s="99">
        <v>18764.794300437301</v>
      </c>
      <c r="O2695" s="16">
        <v>11389.1616436886</v>
      </c>
      <c r="P2695" s="17">
        <f>gp_need_index[[#This Row],[Normalised weighted population 2026/27]]/gp_need_index[[#This Row],[Registered population 2026/27]]</f>
        <v>0.60694305843913154</v>
      </c>
      <c r="Q2695" s="99">
        <v>18771.720423303199</v>
      </c>
      <c r="R2695" s="16">
        <v>11429.1990569998</v>
      </c>
      <c r="S2695" s="17">
        <f>gp_need_index[[#This Row],[Normalised weighted population 2027/28]]/gp_need_index[[#This Row],[Registered population 2027/28]]</f>
        <v>0.60885197516641043</v>
      </c>
      <c r="T2695" s="99">
        <v>18804.4404021222</v>
      </c>
      <c r="U2695" s="16">
        <v>11474.7893620947</v>
      </c>
      <c r="V2695" s="17">
        <f>gp_need_index[[#This Row],[Normalised weighted population 2028/29]]/gp_need_index[[#This Row],[Registered population 2028/29]]</f>
        <v>0.61021700814876134</v>
      </c>
    </row>
    <row r="2696" spans="1:22" x14ac:dyDescent="0.2">
      <c r="A2696" s="6" t="s">
        <v>4252</v>
      </c>
      <c r="B2696" s="1" t="s">
        <v>9124</v>
      </c>
      <c r="C2696" s="95" t="s">
        <v>6377</v>
      </c>
      <c r="D2696" s="95" t="s">
        <v>12682</v>
      </c>
      <c r="E2696" s="95" t="s">
        <v>6647</v>
      </c>
      <c r="F2696" s="95" t="s">
        <v>6533</v>
      </c>
      <c r="G2696" s="95" t="s">
        <v>6533</v>
      </c>
      <c r="H2696" s="61">
        <v>5280.1341406250003</v>
      </c>
      <c r="I2696" s="61">
        <v>56.8080250623944</v>
      </c>
      <c r="J2696" s="123">
        <v>299953.99259342899</v>
      </c>
      <c r="K2696" s="99">
        <v>6696.1666666666697</v>
      </c>
      <c r="L2696" s="16">
        <v>6039.1457836907502</v>
      </c>
      <c r="M2696" s="17">
        <f>gp_need_index[[#This Row],[Normalised weighted population (base year)]]/gp_need_index[[#This Row],[Registered population (base year)]]</f>
        <v>0.90188104393420332</v>
      </c>
      <c r="N2696" s="99">
        <v>6754.5914854933899</v>
      </c>
      <c r="O2696" s="16">
        <v>6060.9741274499402</v>
      </c>
      <c r="P2696" s="17">
        <f>gp_need_index[[#This Row],[Normalised weighted population 2026/27]]/gp_need_index[[#This Row],[Registered population 2026/27]]</f>
        <v>0.89731172350939237</v>
      </c>
      <c r="Q2696" s="99">
        <v>6811.0994393252904</v>
      </c>
      <c r="R2696" s="16">
        <v>6082.2808516673504</v>
      </c>
      <c r="S2696" s="17">
        <f>gp_need_index[[#This Row],[Normalised weighted population 2027/28]]/gp_need_index[[#This Row],[Registered population 2027/28]]</f>
        <v>0.89299545629154153</v>
      </c>
      <c r="T2696" s="99">
        <v>6866.9019802395196</v>
      </c>
      <c r="U2696" s="16">
        <v>6106.54266024352</v>
      </c>
      <c r="V2696" s="17">
        <f>gp_need_index[[#This Row],[Normalised weighted population 2028/29]]/gp_need_index[[#This Row],[Registered population 2028/29]]</f>
        <v>0.88927185473390458</v>
      </c>
    </row>
    <row r="2697" spans="1:22" x14ac:dyDescent="0.2">
      <c r="A2697" s="6" t="s">
        <v>4216</v>
      </c>
      <c r="B2697" s="1" t="s">
        <v>9125</v>
      </c>
      <c r="C2697" s="95" t="s">
        <v>6377</v>
      </c>
      <c r="D2697" s="95" t="s">
        <v>12682</v>
      </c>
      <c r="E2697" s="95" t="s">
        <v>6647</v>
      </c>
      <c r="F2697" s="95" t="s">
        <v>6590</v>
      </c>
      <c r="G2697" s="95" t="s">
        <v>6590</v>
      </c>
      <c r="H2697" s="61">
        <v>5303.3872958096599</v>
      </c>
      <c r="I2697" s="61">
        <v>52.312050298317502</v>
      </c>
      <c r="J2697" s="123">
        <v>277431.062969853</v>
      </c>
      <c r="K2697" s="99">
        <v>8666.9166666666697</v>
      </c>
      <c r="L2697" s="16">
        <v>5585.6787226373099</v>
      </c>
      <c r="M2697" s="17">
        <f>gp_need_index[[#This Row],[Normalised weighted population (base year)]]/gp_need_index[[#This Row],[Registered population (base year)]]</f>
        <v>0.64448280022352911</v>
      </c>
      <c r="N2697" s="99">
        <v>8666.8679529823003</v>
      </c>
      <c r="O2697" s="16">
        <v>5605.8680208680998</v>
      </c>
      <c r="P2697" s="17">
        <f>gp_need_index[[#This Row],[Normalised weighted population 2026/27]]/gp_need_index[[#This Row],[Registered population 2026/27]]</f>
        <v>0.64681590296285763</v>
      </c>
      <c r="Q2697" s="99">
        <v>8670.9089207156794</v>
      </c>
      <c r="R2697" s="16">
        <v>5625.5748668978304</v>
      </c>
      <c r="S2697" s="17">
        <f>gp_need_index[[#This Row],[Normalised weighted population 2027/28]]/gp_need_index[[#This Row],[Registered population 2027/28]]</f>
        <v>0.64878721692690855</v>
      </c>
      <c r="T2697" s="99">
        <v>8681.4476292469008</v>
      </c>
      <c r="U2697" s="16">
        <v>5648.0149060673702</v>
      </c>
      <c r="V2697" s="17">
        <f>gp_need_index[[#This Row],[Normalised weighted population 2028/29]]/gp_need_index[[#This Row],[Registered population 2028/29]]</f>
        <v>0.650584458637957</v>
      </c>
    </row>
    <row r="2698" spans="1:22" x14ac:dyDescent="0.2">
      <c r="A2698" s="6" t="s">
        <v>6052</v>
      </c>
      <c r="B2698" s="1" t="s">
        <v>9126</v>
      </c>
      <c r="C2698" s="95" t="s">
        <v>6377</v>
      </c>
      <c r="D2698" s="95" t="s">
        <v>12682</v>
      </c>
      <c r="E2698" s="95" t="s">
        <v>6647</v>
      </c>
      <c r="F2698" s="95" t="s">
        <v>6535</v>
      </c>
      <c r="G2698" s="95" t="s">
        <v>6535</v>
      </c>
      <c r="H2698" s="61">
        <v>5276.6570838341304</v>
      </c>
      <c r="I2698" s="61">
        <v>121.083959544339</v>
      </c>
      <c r="J2698" s="123">
        <v>638918.53286832001</v>
      </c>
      <c r="K2698" s="99">
        <v>11761.416666666701</v>
      </c>
      <c r="L2698" s="16">
        <v>12863.713299937999</v>
      </c>
      <c r="M2698" s="17">
        <f>gp_need_index[[#This Row],[Normalised weighted population (base year)]]/gp_need_index[[#This Row],[Registered population (base year)]]</f>
        <v>1.0937214167741665</v>
      </c>
      <c r="N2698" s="99">
        <v>11802.5322438444</v>
      </c>
      <c r="O2698" s="16">
        <v>12910.208874972601</v>
      </c>
      <c r="P2698" s="17">
        <f>gp_need_index[[#This Row],[Normalised weighted population 2026/27]]/gp_need_index[[#This Row],[Registered population 2026/27]]</f>
        <v>1.0938507608573498</v>
      </c>
      <c r="Q2698" s="99">
        <v>11835.899842488499</v>
      </c>
      <c r="R2698" s="16">
        <v>12955.59337164</v>
      </c>
      <c r="S2698" s="17">
        <f>gp_need_index[[#This Row],[Normalised weighted population 2027/28]]/gp_need_index[[#This Row],[Registered population 2027/28]]</f>
        <v>1.0946014704460429</v>
      </c>
      <c r="T2698" s="99">
        <v>11873.0653700065</v>
      </c>
      <c r="U2698" s="16">
        <v>13007.272360828199</v>
      </c>
      <c r="V2698" s="17">
        <f>gp_need_index[[#This Row],[Normalised weighted population 2028/29]]/gp_need_index[[#This Row],[Registered population 2028/29]]</f>
        <v>1.0955277306639708</v>
      </c>
    </row>
    <row r="2699" spans="1:22" x14ac:dyDescent="0.2">
      <c r="A2699" s="6" t="s">
        <v>4264</v>
      </c>
      <c r="B2699" s="1" t="s">
        <v>9127</v>
      </c>
      <c r="C2699" s="95" t="s">
        <v>6377</v>
      </c>
      <c r="D2699" s="95" t="s">
        <v>12682</v>
      </c>
      <c r="E2699" s="95" t="s">
        <v>6647</v>
      </c>
      <c r="F2699" s="95" t="s">
        <v>6537</v>
      </c>
      <c r="G2699" s="95" t="s">
        <v>6537</v>
      </c>
      <c r="H2699" s="61">
        <v>5448.0568109556698</v>
      </c>
      <c r="I2699" s="61">
        <v>103.62313966517399</v>
      </c>
      <c r="J2699" s="123">
        <v>564544.75182546105</v>
      </c>
      <c r="K2699" s="99">
        <v>11818.416666666701</v>
      </c>
      <c r="L2699" s="16">
        <v>11366.303306096301</v>
      </c>
      <c r="M2699" s="17">
        <f>gp_need_index[[#This Row],[Normalised weighted population (base year)]]/gp_need_index[[#This Row],[Registered population (base year)]]</f>
        <v>0.96174501430081027</v>
      </c>
      <c r="N2699" s="99">
        <v>11826.3200400306</v>
      </c>
      <c r="O2699" s="16">
        <v>11407.386529572501</v>
      </c>
      <c r="P2699" s="17">
        <f>gp_need_index[[#This Row],[Normalised weighted population 2026/27]]/gp_need_index[[#This Row],[Registered population 2026/27]]</f>
        <v>0.96457617339628376</v>
      </c>
      <c r="Q2699" s="99">
        <v>11834.345673453599</v>
      </c>
      <c r="R2699" s="16">
        <v>11447.4880105747</v>
      </c>
      <c r="S2699" s="17">
        <f>gp_need_index[[#This Row],[Normalised weighted population 2027/28]]/gp_need_index[[#This Row],[Registered population 2027/28]]</f>
        <v>0.96731059971091726</v>
      </c>
      <c r="T2699" s="99">
        <v>11849.1046937704</v>
      </c>
      <c r="U2699" s="16">
        <v>11493.1512690733</v>
      </c>
      <c r="V2699" s="17">
        <f>gp_need_index[[#This Row],[Normalised weighted population 2028/29]]/gp_need_index[[#This Row],[Registered population 2028/29]]</f>
        <v>0.9699594666520045</v>
      </c>
    </row>
    <row r="2700" spans="1:22" x14ac:dyDescent="0.2">
      <c r="A2700" s="6" t="s">
        <v>4206</v>
      </c>
      <c r="B2700" s="1" t="s">
        <v>9128</v>
      </c>
      <c r="C2700" s="95" t="s">
        <v>6377</v>
      </c>
      <c r="D2700" s="95" t="s">
        <v>12682</v>
      </c>
      <c r="E2700" s="95" t="s">
        <v>6647</v>
      </c>
      <c r="F2700" s="95" t="s">
        <v>6590</v>
      </c>
      <c r="G2700" s="95" t="s">
        <v>6590</v>
      </c>
      <c r="H2700" s="61">
        <v>5343.26510361494</v>
      </c>
      <c r="I2700" s="61">
        <v>80.703997540141103</v>
      </c>
      <c r="J2700" s="123">
        <v>431222.85377846198</v>
      </c>
      <c r="K2700" s="99">
        <v>12602.833333333299</v>
      </c>
      <c r="L2700" s="16">
        <v>8682.0570605211396</v>
      </c>
      <c r="M2700" s="17">
        <f>gp_need_index[[#This Row],[Normalised weighted population (base year)]]/gp_need_index[[#This Row],[Registered population (base year)]]</f>
        <v>0.68889723690607907</v>
      </c>
      <c r="N2700" s="99">
        <v>12583.138421768001</v>
      </c>
      <c r="O2700" s="16">
        <v>8713.4381420253794</v>
      </c>
      <c r="P2700" s="17">
        <f>gp_need_index[[#This Row],[Normalised weighted population 2026/27]]/gp_need_index[[#This Row],[Registered population 2026/27]]</f>
        <v>0.69246938640933209</v>
      </c>
      <c r="Q2700" s="99">
        <v>12562.295360861101</v>
      </c>
      <c r="R2700" s="16">
        <v>8744.0693276357506</v>
      </c>
      <c r="S2700" s="17">
        <f>gp_need_index[[#This Row],[Normalised weighted population 2027/28]]/gp_need_index[[#This Row],[Registered population 2027/28]]</f>
        <v>0.69605665815489759</v>
      </c>
      <c r="T2700" s="99">
        <v>12557.358499108201</v>
      </c>
      <c r="U2700" s="16">
        <v>8778.9488311275509</v>
      </c>
      <c r="V2700" s="17">
        <f>gp_need_index[[#This Row],[Normalised weighted population 2028/29]]/gp_need_index[[#This Row],[Registered population 2028/29]]</f>
        <v>0.69910792399142019</v>
      </c>
    </row>
    <row r="2701" spans="1:22" x14ac:dyDescent="0.2">
      <c r="A2701" s="6" t="s">
        <v>6056</v>
      </c>
      <c r="B2701" s="1" t="s">
        <v>9129</v>
      </c>
      <c r="C2701" s="95" t="s">
        <v>6377</v>
      </c>
      <c r="D2701" s="95" t="s">
        <v>12682</v>
      </c>
      <c r="E2701" s="95" t="s">
        <v>6647</v>
      </c>
      <c r="F2701" s="95" t="s">
        <v>6533</v>
      </c>
      <c r="G2701" s="95" t="s">
        <v>6533</v>
      </c>
      <c r="H2701" s="61">
        <v>5241.3528442382803</v>
      </c>
      <c r="I2701" s="61">
        <v>77.370805156107707</v>
      </c>
      <c r="J2701" s="123">
        <v>405527.68966597097</v>
      </c>
      <c r="K2701" s="99">
        <v>11133.083333333299</v>
      </c>
      <c r="L2701" s="16">
        <v>8164.7215829383304</v>
      </c>
      <c r="M2701" s="17">
        <f>gp_need_index[[#This Row],[Normalised weighted population (base year)]]/gp_need_index[[#This Row],[Registered population (base year)]]</f>
        <v>0.73337469400705302</v>
      </c>
      <c r="N2701" s="99">
        <v>11228.615024987401</v>
      </c>
      <c r="O2701" s="16">
        <v>8194.2327680949802</v>
      </c>
      <c r="P2701" s="17">
        <f>gp_need_index[[#This Row],[Normalised weighted population 2026/27]]/gp_need_index[[#This Row],[Registered population 2026/27]]</f>
        <v>0.72976344365356627</v>
      </c>
      <c r="Q2701" s="99">
        <v>11318.327341783601</v>
      </c>
      <c r="R2701" s="16">
        <v>8223.0387412094806</v>
      </c>
      <c r="S2701" s="17">
        <f>gp_need_index[[#This Row],[Normalised weighted population 2027/28]]/gp_need_index[[#This Row],[Registered population 2027/28]]</f>
        <v>0.72652420211003121</v>
      </c>
      <c r="T2701" s="99">
        <v>11412.1510781585</v>
      </c>
      <c r="U2701" s="16">
        <v>8255.8398887919593</v>
      </c>
      <c r="V2701" s="17">
        <f>gp_need_index[[#This Row],[Normalised weighted population 2028/29]]/gp_need_index[[#This Row],[Registered population 2028/29]]</f>
        <v>0.7234253938850016</v>
      </c>
    </row>
    <row r="2702" spans="1:22" x14ac:dyDescent="0.2">
      <c r="A2702" s="6" t="s">
        <v>6053</v>
      </c>
      <c r="B2702" s="1" t="s">
        <v>9130</v>
      </c>
      <c r="C2702" s="95" t="s">
        <v>6377</v>
      </c>
      <c r="D2702" s="95" t="s">
        <v>12682</v>
      </c>
      <c r="E2702" s="95" t="s">
        <v>6647</v>
      </c>
      <c r="F2702" s="95" t="s">
        <v>6535</v>
      </c>
      <c r="G2702" s="95" t="s">
        <v>6535</v>
      </c>
      <c r="H2702" s="61">
        <v>5373.8366356565202</v>
      </c>
      <c r="I2702" s="61">
        <v>172.57711684750501</v>
      </c>
      <c r="J2702" s="123">
        <v>927401.23299110204</v>
      </c>
      <c r="K2702" s="99">
        <v>28583.166666666701</v>
      </c>
      <c r="L2702" s="16">
        <v>18671.900972490999</v>
      </c>
      <c r="M2702" s="17">
        <f>gp_need_index[[#This Row],[Normalised weighted population (base year)]]/gp_need_index[[#This Row],[Registered population (base year)]]</f>
        <v>0.65324815791897251</v>
      </c>
      <c r="N2702" s="99">
        <v>28709.029525573402</v>
      </c>
      <c r="O2702" s="16">
        <v>18739.390098878001</v>
      </c>
      <c r="P2702" s="17">
        <f>gp_need_index[[#This Row],[Normalised weighted population 2026/27]]/gp_need_index[[#This Row],[Registered population 2026/27]]</f>
        <v>0.65273505961548939</v>
      </c>
      <c r="Q2702" s="99">
        <v>28832.115843969099</v>
      </c>
      <c r="R2702" s="16">
        <v>18805.266475916302</v>
      </c>
      <c r="S2702" s="17">
        <f>gp_need_index[[#This Row],[Normalised weighted population 2027/28]]/gp_need_index[[#This Row],[Registered population 2027/28]]</f>
        <v>0.65223331432506904</v>
      </c>
      <c r="T2702" s="99">
        <v>28954.604119023999</v>
      </c>
      <c r="U2702" s="16">
        <v>18880.2794170464</v>
      </c>
      <c r="V2702" s="17">
        <f>gp_need_index[[#This Row],[Normalised weighted population 2028/29]]/gp_need_index[[#This Row],[Registered population 2028/29]]</f>
        <v>0.65206484396868403</v>
      </c>
    </row>
    <row r="2703" spans="1:22" x14ac:dyDescent="0.2">
      <c r="A2703" s="6" t="s">
        <v>4265</v>
      </c>
      <c r="B2703" s="1" t="s">
        <v>9131</v>
      </c>
      <c r="C2703" s="95" t="s">
        <v>6377</v>
      </c>
      <c r="D2703" s="95" t="s">
        <v>12682</v>
      </c>
      <c r="E2703" s="95" t="s">
        <v>6647</v>
      </c>
      <c r="F2703" s="95" t="s">
        <v>6537</v>
      </c>
      <c r="G2703" s="95" t="s">
        <v>6537</v>
      </c>
      <c r="H2703" s="61">
        <v>5343.9222913240101</v>
      </c>
      <c r="I2703" s="61">
        <v>108.57206159347</v>
      </c>
      <c r="J2703" s="123">
        <v>580200.66016434995</v>
      </c>
      <c r="K2703" s="99">
        <v>14248.416666666701</v>
      </c>
      <c r="L2703" s="16">
        <v>11681.512688765901</v>
      </c>
      <c r="M2703" s="17">
        <f>gp_need_index[[#This Row],[Normalised weighted population (base year)]]/gp_need_index[[#This Row],[Registered population (base year)]]</f>
        <v>0.81984637044578335</v>
      </c>
      <c r="N2703" s="99">
        <v>14283.1609772668</v>
      </c>
      <c r="O2703" s="16">
        <v>11723.7352287957</v>
      </c>
      <c r="P2703" s="17">
        <f>gp_need_index[[#This Row],[Normalised weighted population 2026/27]]/gp_need_index[[#This Row],[Registered population 2026/27]]</f>
        <v>0.82080817036616027</v>
      </c>
      <c r="Q2703" s="99">
        <v>14315.241871383299</v>
      </c>
      <c r="R2703" s="16">
        <v>11764.948800750501</v>
      </c>
      <c r="S2703" s="17">
        <f>gp_need_index[[#This Row],[Normalised weighted population 2027/28]]/gp_need_index[[#This Row],[Registered population 2027/28]]</f>
        <v>0.82184771353874719</v>
      </c>
      <c r="T2703" s="99">
        <v>14352.7754853771</v>
      </c>
      <c r="U2703" s="16">
        <v>11811.878388954899</v>
      </c>
      <c r="V2703" s="17">
        <f>gp_need_index[[#This Row],[Normalised weighted population 2028/29]]/gp_need_index[[#This Row],[Registered population 2028/29]]</f>
        <v>0.82296824060190177</v>
      </c>
    </row>
    <row r="2704" spans="1:22" x14ac:dyDescent="0.2">
      <c r="A2704" s="6" t="s">
        <v>4376</v>
      </c>
      <c r="B2704" s="1" t="s">
        <v>9132</v>
      </c>
      <c r="C2704" s="95" t="s">
        <v>6377</v>
      </c>
      <c r="D2704" s="95" t="s">
        <v>12682</v>
      </c>
      <c r="E2704" s="95" t="s">
        <v>6647</v>
      </c>
      <c r="F2704" s="95" t="s">
        <v>6534</v>
      </c>
      <c r="G2704" s="95" t="s">
        <v>6534</v>
      </c>
      <c r="H2704" s="61">
        <v>5290.6650501597996</v>
      </c>
      <c r="I2704" s="61">
        <v>45.5545442367699</v>
      </c>
      <c r="J2704" s="123">
        <v>241013.83506943699</v>
      </c>
      <c r="K2704" s="99">
        <v>8457</v>
      </c>
      <c r="L2704" s="16">
        <v>4852.4697847366197</v>
      </c>
      <c r="M2704" s="17">
        <f>gp_need_index[[#This Row],[Normalised weighted population (base year)]]/gp_need_index[[#This Row],[Registered population (base year)]]</f>
        <v>0.57378145734144725</v>
      </c>
      <c r="N2704" s="99">
        <v>8503.9763215717103</v>
      </c>
      <c r="O2704" s="16">
        <v>4870.0089173120195</v>
      </c>
      <c r="P2704" s="17">
        <f>gp_need_index[[#This Row],[Normalised weighted population 2026/27]]/gp_need_index[[#This Row],[Registered population 2026/27]]</f>
        <v>0.5726743270625595</v>
      </c>
      <c r="Q2704" s="99">
        <v>8551.1899523697703</v>
      </c>
      <c r="R2704" s="16">
        <v>4887.1289271908799</v>
      </c>
      <c r="S2704" s="17">
        <f>gp_need_index[[#This Row],[Normalised weighted population 2027/28]]/gp_need_index[[#This Row],[Registered population 2027/28]]</f>
        <v>0.57151448563442586</v>
      </c>
      <c r="T2704" s="99">
        <v>8601.5402164919506</v>
      </c>
      <c r="U2704" s="16">
        <v>4906.6233552533504</v>
      </c>
      <c r="V2704" s="17">
        <f>gp_need_index[[#This Row],[Normalised weighted population 2028/29]]/gp_need_index[[#This Row],[Registered population 2028/29]]</f>
        <v>0.57043543734711111</v>
      </c>
    </row>
    <row r="2705" spans="1:22" x14ac:dyDescent="0.2">
      <c r="A2705" s="6" t="s">
        <v>6061</v>
      </c>
      <c r="B2705" s="1" t="s">
        <v>9133</v>
      </c>
      <c r="C2705" s="95" t="s">
        <v>6377</v>
      </c>
      <c r="D2705" s="95" t="s">
        <v>12682</v>
      </c>
      <c r="E2705" s="95" t="s">
        <v>6647</v>
      </c>
      <c r="F2705" s="95" t="s">
        <v>6533</v>
      </c>
      <c r="G2705" s="95" t="s">
        <v>6533</v>
      </c>
      <c r="H2705" s="61">
        <v>5327.9920739462204</v>
      </c>
      <c r="I2705" s="61">
        <v>61.180189157672302</v>
      </c>
      <c r="J2705" s="123">
        <v>325967.56291460898</v>
      </c>
      <c r="K2705" s="99">
        <v>10606.583333333299</v>
      </c>
      <c r="L2705" s="16">
        <v>6562.8919161079002</v>
      </c>
      <c r="M2705" s="17">
        <f>gp_need_index[[#This Row],[Normalised weighted population (base year)]]/gp_need_index[[#This Row],[Registered population (base year)]]</f>
        <v>0.61875645623626097</v>
      </c>
      <c r="N2705" s="99">
        <v>10702.029701994499</v>
      </c>
      <c r="O2705" s="16">
        <v>6586.6133273687701</v>
      </c>
      <c r="P2705" s="17">
        <f>gp_need_index[[#This Row],[Normalised weighted population 2026/27]]/gp_need_index[[#This Row],[Registered population 2026/27]]</f>
        <v>0.61545459233226074</v>
      </c>
      <c r="Q2705" s="99">
        <v>10795.256216333401</v>
      </c>
      <c r="R2705" s="16">
        <v>6609.7678815281997</v>
      </c>
      <c r="S2705" s="17">
        <f>gp_need_index[[#This Row],[Normalised weighted population 2027/28]]/gp_need_index[[#This Row],[Registered population 2027/28]]</f>
        <v>0.61228448395022916</v>
      </c>
      <c r="T2705" s="99">
        <v>10885.3118839204</v>
      </c>
      <c r="U2705" s="16">
        <v>6636.1338003315996</v>
      </c>
      <c r="V2705" s="17">
        <f>gp_need_index[[#This Row],[Normalised weighted population 2028/29]]/gp_need_index[[#This Row],[Registered population 2028/29]]</f>
        <v>0.60964112660238845</v>
      </c>
    </row>
    <row r="2706" spans="1:22" x14ac:dyDescent="0.2">
      <c r="A2706" s="6" t="s">
        <v>4223</v>
      </c>
      <c r="B2706" s="1" t="s">
        <v>9134</v>
      </c>
      <c r="C2706" s="95" t="s">
        <v>6377</v>
      </c>
      <c r="D2706" s="95" t="s">
        <v>12682</v>
      </c>
      <c r="E2706" s="95" t="s">
        <v>6647</v>
      </c>
      <c r="F2706" s="95" t="s">
        <v>6590</v>
      </c>
      <c r="G2706" s="95" t="s">
        <v>6590</v>
      </c>
      <c r="H2706" s="61">
        <v>5401.81005859375</v>
      </c>
      <c r="I2706" s="61">
        <v>76.927397018016407</v>
      </c>
      <c r="J2706" s="123">
        <v>415547.18699335598</v>
      </c>
      <c r="K2706" s="99">
        <v>12685.166666666701</v>
      </c>
      <c r="L2706" s="16">
        <v>8366.44986972062</v>
      </c>
      <c r="M2706" s="17">
        <f>gp_need_index[[#This Row],[Normalised weighted population (base year)]]/gp_need_index[[#This Row],[Registered population (base year)]]</f>
        <v>0.65954591607420199</v>
      </c>
      <c r="N2706" s="99">
        <v>12672.9145796225</v>
      </c>
      <c r="O2706" s="16">
        <v>8396.6901968035509</v>
      </c>
      <c r="P2706" s="17">
        <f>gp_need_index[[#This Row],[Normalised weighted population 2026/27]]/gp_need_index[[#This Row],[Registered population 2026/27]]</f>
        <v>0.66256977777669757</v>
      </c>
      <c r="Q2706" s="99">
        <v>12663.1104517517</v>
      </c>
      <c r="R2706" s="16">
        <v>8426.2078879535693</v>
      </c>
      <c r="S2706" s="17">
        <f>gp_need_index[[#This Row],[Normalised weighted population 2027/28]]/gp_need_index[[#This Row],[Registered population 2027/28]]</f>
        <v>0.66541375596925034</v>
      </c>
      <c r="T2706" s="99">
        <v>12670.9703774524</v>
      </c>
      <c r="U2706" s="16">
        <v>8459.8194635756408</v>
      </c>
      <c r="V2706" s="17">
        <f>gp_need_index[[#This Row],[Normalised weighted population 2028/29]]/gp_need_index[[#This Row],[Registered population 2028/29]]</f>
        <v>0.6676536375327361</v>
      </c>
    </row>
    <row r="2707" spans="1:22" x14ac:dyDescent="0.2">
      <c r="A2707" s="6" t="s">
        <v>4251</v>
      </c>
      <c r="B2707" s="1" t="s">
        <v>9135</v>
      </c>
      <c r="C2707" s="95" t="s">
        <v>6377</v>
      </c>
      <c r="D2707" s="95" t="s">
        <v>12682</v>
      </c>
      <c r="E2707" s="95" t="s">
        <v>6647</v>
      </c>
      <c r="F2707" s="95" t="s">
        <v>6535</v>
      </c>
      <c r="G2707" s="95" t="s">
        <v>6535</v>
      </c>
      <c r="H2707" s="61">
        <v>5333.9071168363798</v>
      </c>
      <c r="I2707" s="61">
        <v>116.09662750855</v>
      </c>
      <c r="J2707" s="123">
        <v>619248.62770855497</v>
      </c>
      <c r="K2707" s="99">
        <v>18028.166666666701</v>
      </c>
      <c r="L2707" s="16">
        <v>12467.687816882601</v>
      </c>
      <c r="M2707" s="17">
        <f>gp_need_index[[#This Row],[Normalised weighted population (base year)]]/gp_need_index[[#This Row],[Registered population (base year)]]</f>
        <v>0.69156714864051128</v>
      </c>
      <c r="N2707" s="99">
        <v>18136.378870126198</v>
      </c>
      <c r="O2707" s="16">
        <v>12512.751967558401</v>
      </c>
      <c r="P2707" s="17">
        <f>gp_need_index[[#This Row],[Normalised weighted population 2026/27]]/gp_need_index[[#This Row],[Registered population 2026/27]]</f>
        <v>0.68992559414211962</v>
      </c>
      <c r="Q2707" s="99">
        <v>18245.722807593102</v>
      </c>
      <c r="R2707" s="16">
        <v>12556.739245802401</v>
      </c>
      <c r="S2707" s="17">
        <f>gp_need_index[[#This Row],[Normalised weighted population 2027/28]]/gp_need_index[[#This Row],[Registered population 2027/28]]</f>
        <v>0.68820179820866367</v>
      </c>
      <c r="T2707" s="99">
        <v>18355.8894201482</v>
      </c>
      <c r="U2707" s="16">
        <v>12606.827232752001</v>
      </c>
      <c r="V2707" s="17">
        <f>gp_need_index[[#This Row],[Normalised weighted population 2028/29]]/gp_need_index[[#This Row],[Registered population 2028/29]]</f>
        <v>0.68680012960386516</v>
      </c>
    </row>
    <row r="2708" spans="1:22" x14ac:dyDescent="0.2">
      <c r="A2708" s="6" t="s">
        <v>6060</v>
      </c>
      <c r="B2708" s="1" t="s">
        <v>12735</v>
      </c>
      <c r="C2708" s="95" t="s">
        <v>6377</v>
      </c>
      <c r="D2708" s="95" t="s">
        <v>12682</v>
      </c>
      <c r="E2708" s="95" t="s">
        <v>6647</v>
      </c>
      <c r="F2708" s="95" t="s">
        <v>6533</v>
      </c>
      <c r="G2708" s="95" t="s">
        <v>6533</v>
      </c>
      <c r="H2708" s="61">
        <v>5318.2322998046902</v>
      </c>
      <c r="I2708" s="61">
        <v>55.253231087466602</v>
      </c>
      <c r="J2708" s="123">
        <v>293849.51823793701</v>
      </c>
      <c r="K2708" s="99">
        <v>7985.9166666666697</v>
      </c>
      <c r="L2708" s="16">
        <v>5916.2409000221796</v>
      </c>
      <c r="M2708" s="17">
        <f>gp_need_index[[#This Row],[Normalised weighted population (base year)]]/gp_need_index[[#This Row],[Registered population (base year)]]</f>
        <v>0.74083428953330477</v>
      </c>
      <c r="N2708" s="99">
        <v>8055.0672679910103</v>
      </c>
      <c r="O2708" s="16">
        <v>5937.6250071051099</v>
      </c>
      <c r="P2708" s="17">
        <f>gp_need_index[[#This Row],[Normalised weighted population 2026/27]]/gp_need_index[[#This Row],[Registered population 2026/27]]</f>
        <v>0.73712916473086076</v>
      </c>
      <c r="Q2708" s="99">
        <v>8125.9814670198703</v>
      </c>
      <c r="R2708" s="16">
        <v>5958.4981103179698</v>
      </c>
      <c r="S2708" s="17">
        <f>gp_need_index[[#This Row],[Normalised weighted population 2027/28]]/gp_need_index[[#This Row],[Registered population 2027/28]]</f>
        <v>0.7332650381373802</v>
      </c>
      <c r="T2708" s="99">
        <v>8196.1073552900398</v>
      </c>
      <c r="U2708" s="16">
        <v>5982.2661578776897</v>
      </c>
      <c r="V2708" s="17">
        <f>gp_need_index[[#This Row],[Normalised weighted population 2028/29]]/gp_need_index[[#This Row],[Registered population 2028/29]]</f>
        <v>0.72989114204519745</v>
      </c>
    </row>
    <row r="2709" spans="1:22" x14ac:dyDescent="0.2">
      <c r="A2709" s="6" t="s">
        <v>4378</v>
      </c>
      <c r="B2709" s="1" t="s">
        <v>12358</v>
      </c>
      <c r="C2709" s="95" t="s">
        <v>6377</v>
      </c>
      <c r="D2709" s="95" t="s">
        <v>12682</v>
      </c>
      <c r="E2709" s="95" t="s">
        <v>6647</v>
      </c>
      <c r="F2709" s="95" t="s">
        <v>6536</v>
      </c>
      <c r="G2709" s="95" t="s">
        <v>6536</v>
      </c>
      <c r="H2709" s="61">
        <v>5357.9446141442604</v>
      </c>
      <c r="I2709" s="61">
        <v>154.97924698826299</v>
      </c>
      <c r="J2709" s="123">
        <v>830370.22170489596</v>
      </c>
      <c r="K2709" s="99">
        <v>20071.083333333299</v>
      </c>
      <c r="L2709" s="16">
        <v>16718.319966184499</v>
      </c>
      <c r="M2709" s="17">
        <f>gp_need_index[[#This Row],[Normalised weighted population (base year)]]/gp_need_index[[#This Row],[Registered population (base year)]]</f>
        <v>0.83295553551010093</v>
      </c>
      <c r="N2709" s="99">
        <v>20094.524332142199</v>
      </c>
      <c r="O2709" s="16">
        <v>16778.7479221188</v>
      </c>
      <c r="P2709" s="17">
        <f>gp_need_index[[#This Row],[Normalised weighted population 2026/27]]/gp_need_index[[#This Row],[Registered population 2026/27]]</f>
        <v>0.83499104755022002</v>
      </c>
      <c r="Q2709" s="99">
        <v>20126.642637927602</v>
      </c>
      <c r="R2709" s="16">
        <v>16837.731865487101</v>
      </c>
      <c r="S2709" s="17">
        <f>gp_need_index[[#This Row],[Normalised weighted population 2027/28]]/gp_need_index[[#This Row],[Registered population 2027/28]]</f>
        <v>0.83658920011613258</v>
      </c>
      <c r="T2709" s="99">
        <v>20159.517089382301</v>
      </c>
      <c r="U2709" s="16">
        <v>16904.8964436018</v>
      </c>
      <c r="V2709" s="17">
        <f>gp_need_index[[#This Row],[Normalised weighted population 2028/29]]/gp_need_index[[#This Row],[Registered population 2028/29]]</f>
        <v>0.83855661664164272</v>
      </c>
    </row>
    <row r="2710" spans="1:22" x14ac:dyDescent="0.2">
      <c r="A2710" s="6" t="s">
        <v>4259</v>
      </c>
      <c r="B2710" s="1" t="s">
        <v>6953</v>
      </c>
      <c r="C2710" s="95" t="s">
        <v>6377</v>
      </c>
      <c r="D2710" s="95" t="s">
        <v>12682</v>
      </c>
      <c r="E2710" s="95" t="s">
        <v>6647</v>
      </c>
      <c r="F2710" s="95" t="s">
        <v>6537</v>
      </c>
      <c r="G2710" s="95" t="s">
        <v>6537</v>
      </c>
      <c r="H2710" s="61">
        <v>5371.80017989309</v>
      </c>
      <c r="I2710" s="61">
        <v>202.04407294466401</v>
      </c>
      <c r="J2710" s="123">
        <v>1085340.3873904799</v>
      </c>
      <c r="K2710" s="99">
        <v>27994.416666666701</v>
      </c>
      <c r="L2710" s="16">
        <v>21851.7805604368</v>
      </c>
      <c r="M2710" s="17">
        <f>gp_need_index[[#This Row],[Normalised weighted population (base year)]]/gp_need_index[[#This Row],[Registered population (base year)]]</f>
        <v>0.78057638494950266</v>
      </c>
      <c r="N2710" s="99">
        <v>28042.545662455501</v>
      </c>
      <c r="O2710" s="16">
        <v>21930.763283309901</v>
      </c>
      <c r="P2710" s="17">
        <f>gp_need_index[[#This Row],[Normalised weighted population 2026/27]]/gp_need_index[[#This Row],[Registered population 2026/27]]</f>
        <v>0.78205322538430233</v>
      </c>
      <c r="Q2710" s="99">
        <v>28095.702860896999</v>
      </c>
      <c r="R2710" s="16">
        <v>22007.858600882399</v>
      </c>
      <c r="S2710" s="17">
        <f>gp_need_index[[#This Row],[Normalised weighted population 2027/28]]/gp_need_index[[#This Row],[Registered population 2027/28]]</f>
        <v>0.78331760233385961</v>
      </c>
      <c r="T2710" s="99">
        <v>28162.6853719758</v>
      </c>
      <c r="U2710" s="16">
        <v>22095.646466252001</v>
      </c>
      <c r="V2710" s="17">
        <f>gp_need_index[[#This Row],[Normalised weighted population 2028/29]]/gp_need_index[[#This Row],[Registered population 2028/29]]</f>
        <v>0.78457171872675879</v>
      </c>
    </row>
    <row r="2711" spans="1:22" x14ac:dyDescent="0.2">
      <c r="A2711" s="6" t="s">
        <v>4227</v>
      </c>
      <c r="B2711" s="1" t="s">
        <v>9136</v>
      </c>
      <c r="C2711" s="95" t="s">
        <v>6377</v>
      </c>
      <c r="D2711" s="95" t="s">
        <v>12682</v>
      </c>
      <c r="E2711" s="95" t="s">
        <v>6647</v>
      </c>
      <c r="F2711" s="95" t="s">
        <v>6590</v>
      </c>
      <c r="G2711" s="95" t="s">
        <v>6590</v>
      </c>
      <c r="H2711" s="61">
        <v>5354.7368644339103</v>
      </c>
      <c r="I2711" s="61">
        <v>218.36418434773699</v>
      </c>
      <c r="J2711" s="123">
        <v>1169282.7477988701</v>
      </c>
      <c r="K2711" s="99">
        <v>31276.833333333299</v>
      </c>
      <c r="L2711" s="16">
        <v>23541.840251092399</v>
      </c>
      <c r="M2711" s="17">
        <f>gp_need_index[[#This Row],[Normalised weighted population (base year)]]/gp_need_index[[#This Row],[Registered population (base year)]]</f>
        <v>0.75269257600969064</v>
      </c>
      <c r="N2711" s="99">
        <v>31244.463218125398</v>
      </c>
      <c r="O2711" s="16">
        <v>23626.9316531103</v>
      </c>
      <c r="P2711" s="17">
        <f>gp_need_index[[#This Row],[Normalised weighted population 2026/27]]/gp_need_index[[#This Row],[Registered population 2026/27]]</f>
        <v>0.75619579341673404</v>
      </c>
      <c r="Q2711" s="99">
        <v>31212.3185629736</v>
      </c>
      <c r="R2711" s="16">
        <v>23709.989674189201</v>
      </c>
      <c r="S2711" s="17">
        <f>gp_need_index[[#This Row],[Normalised weighted population 2027/28]]/gp_need_index[[#This Row],[Registered population 2027/28]]</f>
        <v>0.75963564277841811</v>
      </c>
      <c r="T2711" s="99">
        <v>31212.831689782499</v>
      </c>
      <c r="U2711" s="16">
        <v>23804.567225743798</v>
      </c>
      <c r="V2711" s="17">
        <f>gp_need_index[[#This Row],[Normalised weighted population 2028/29]]/gp_need_index[[#This Row],[Registered population 2028/29]]</f>
        <v>0.76265324025491121</v>
      </c>
    </row>
    <row r="2712" spans="1:22" x14ac:dyDescent="0.2">
      <c r="A2712" s="6" t="s">
        <v>4220</v>
      </c>
      <c r="B2712" s="1" t="s">
        <v>9137</v>
      </c>
      <c r="C2712" s="95" t="s">
        <v>6377</v>
      </c>
      <c r="D2712" s="95" t="s">
        <v>12682</v>
      </c>
      <c r="E2712" s="95" t="s">
        <v>6647</v>
      </c>
      <c r="F2712" s="95" t="s">
        <v>6590</v>
      </c>
      <c r="G2712" s="95" t="s">
        <v>6590</v>
      </c>
      <c r="H2712" s="61">
        <v>5271.4804077148401</v>
      </c>
      <c r="I2712" s="61">
        <v>58.292102930244802</v>
      </c>
      <c r="J2712" s="123">
        <v>307285.67852128297</v>
      </c>
      <c r="K2712" s="99">
        <v>9367.8333333333303</v>
      </c>
      <c r="L2712" s="16">
        <v>6186.7588218627498</v>
      </c>
      <c r="M2712" s="17">
        <f>gp_need_index[[#This Row],[Normalised weighted population (base year)]]/gp_need_index[[#This Row],[Registered population (base year)]]</f>
        <v>0.66042579983234317</v>
      </c>
      <c r="N2712" s="99">
        <v>9371.9559840471993</v>
      </c>
      <c r="O2712" s="16">
        <v>6209.1207093143803</v>
      </c>
      <c r="P2712" s="17">
        <f>gp_need_index[[#This Row],[Normalised weighted population 2026/27]]/gp_need_index[[#This Row],[Registered population 2026/27]]</f>
        <v>0.66252132637876782</v>
      </c>
      <c r="Q2712" s="99">
        <v>9376.0952592249305</v>
      </c>
      <c r="R2712" s="16">
        <v>6230.9482274334196</v>
      </c>
      <c r="S2712" s="17">
        <f>gp_need_index[[#This Row],[Normalised weighted population 2027/28]]/gp_need_index[[#This Row],[Registered population 2027/28]]</f>
        <v>0.66455683897867068</v>
      </c>
      <c r="T2712" s="99">
        <v>9389.3439042216305</v>
      </c>
      <c r="U2712" s="16">
        <v>6255.8030601563396</v>
      </c>
      <c r="V2712" s="17">
        <f>gp_need_index[[#This Row],[Normalised weighted population 2028/29]]/gp_need_index[[#This Row],[Registered population 2028/29]]</f>
        <v>0.66626626140976786</v>
      </c>
    </row>
    <row r="2713" spans="1:22" x14ac:dyDescent="0.2">
      <c r="A2713" s="6" t="s">
        <v>6058</v>
      </c>
      <c r="B2713" s="1" t="s">
        <v>9138</v>
      </c>
      <c r="C2713" s="95" t="s">
        <v>6377</v>
      </c>
      <c r="D2713" s="95" t="s">
        <v>12682</v>
      </c>
      <c r="E2713" s="95" t="s">
        <v>6647</v>
      </c>
      <c r="F2713" s="95" t="s">
        <v>6533</v>
      </c>
      <c r="G2713" s="95" t="s">
        <v>6533</v>
      </c>
      <c r="H2713" s="61">
        <v>5369.8658647017</v>
      </c>
      <c r="I2713" s="61">
        <v>82.567703106716195</v>
      </c>
      <c r="J2713" s="123">
        <v>443377.49043958</v>
      </c>
      <c r="K2713" s="99">
        <v>9695.1666666666697</v>
      </c>
      <c r="L2713" s="16">
        <v>8926.7733322054501</v>
      </c>
      <c r="M2713" s="17">
        <f>gp_need_index[[#This Row],[Normalised weighted population (base year)]]/gp_need_index[[#This Row],[Registered population (base year)]]</f>
        <v>0.92074470085150129</v>
      </c>
      <c r="N2713" s="99">
        <v>9781.0424517035099</v>
      </c>
      <c r="O2713" s="16">
        <v>8959.0389346490902</v>
      </c>
      <c r="P2713" s="17">
        <f>gp_need_index[[#This Row],[Normalised weighted population 2026/27]]/gp_need_index[[#This Row],[Registered population 2026/27]]</f>
        <v>0.91595951851622359</v>
      </c>
      <c r="Q2713" s="99">
        <v>9857.6684301413006</v>
      </c>
      <c r="R2713" s="16">
        <v>8990.5335043039995</v>
      </c>
      <c r="S2713" s="17">
        <f>gp_need_index[[#This Row],[Normalised weighted population 2027/28]]/gp_need_index[[#This Row],[Registered population 2027/28]]</f>
        <v>0.91203448036597523</v>
      </c>
      <c r="T2713" s="99">
        <v>9936.4363239107697</v>
      </c>
      <c r="U2713" s="16">
        <v>9026.3961367931406</v>
      </c>
      <c r="V2713" s="17">
        <f>gp_need_index[[#This Row],[Normalised weighted population 2028/29]]/gp_need_index[[#This Row],[Registered population 2028/29]]</f>
        <v>0.90841382589774833</v>
      </c>
    </row>
    <row r="2714" spans="1:22" x14ac:dyDescent="0.2">
      <c r="A2714" s="6" t="s">
        <v>4215</v>
      </c>
      <c r="B2714" s="1" t="s">
        <v>9139</v>
      </c>
      <c r="C2714" s="95" t="s">
        <v>6377</v>
      </c>
      <c r="D2714" s="95" t="s">
        <v>12682</v>
      </c>
      <c r="E2714" s="95" t="s">
        <v>6647</v>
      </c>
      <c r="F2714" s="95" t="s">
        <v>6590</v>
      </c>
      <c r="G2714" s="95" t="s">
        <v>6590</v>
      </c>
      <c r="H2714" s="61">
        <v>5346.2651309058801</v>
      </c>
      <c r="I2714" s="61">
        <v>128.00715776071701</v>
      </c>
      <c r="J2714" s="123">
        <v>684360.20404249104</v>
      </c>
      <c r="K2714" s="99">
        <v>18390.916666666701</v>
      </c>
      <c r="L2714" s="16">
        <v>13778.616530605501</v>
      </c>
      <c r="M2714" s="17">
        <f>gp_need_index[[#This Row],[Normalised weighted population (base year)]]/gp_need_index[[#This Row],[Registered population (base year)]]</f>
        <v>0.74920770836719985</v>
      </c>
      <c r="N2714" s="99">
        <v>18389.923082275</v>
      </c>
      <c r="O2714" s="16">
        <v>13828.4190008437</v>
      </c>
      <c r="P2714" s="17">
        <f>gp_need_index[[#This Row],[Normalised weighted population 2026/27]]/gp_need_index[[#This Row],[Registered population 2026/27]]</f>
        <v>0.75195632624326336</v>
      </c>
      <c r="Q2714" s="99">
        <v>18392.2632062866</v>
      </c>
      <c r="R2714" s="16">
        <v>13877.0313697167</v>
      </c>
      <c r="S2714" s="17">
        <f>gp_need_index[[#This Row],[Normalised weighted population 2027/28]]/gp_need_index[[#This Row],[Registered population 2027/28]]</f>
        <v>0.75450373964708362</v>
      </c>
      <c r="T2714" s="99">
        <v>18428.371536655701</v>
      </c>
      <c r="U2714" s="16">
        <v>13932.385913005401</v>
      </c>
      <c r="V2714" s="17">
        <f>gp_need_index[[#This Row],[Normalised weighted population 2028/29]]/gp_need_index[[#This Row],[Registered population 2028/29]]</f>
        <v>0.75602914154908496</v>
      </c>
    </row>
    <row r="2715" spans="1:22" x14ac:dyDescent="0.2">
      <c r="A2715" s="6" t="s">
        <v>4383</v>
      </c>
      <c r="B2715" s="1" t="s">
        <v>9140</v>
      </c>
      <c r="C2715" s="95" t="s">
        <v>6377</v>
      </c>
      <c r="D2715" s="95" t="s">
        <v>12682</v>
      </c>
      <c r="E2715" s="95" t="s">
        <v>6647</v>
      </c>
      <c r="F2715" s="95" t="s">
        <v>6534</v>
      </c>
      <c r="G2715" s="95" t="s">
        <v>6534</v>
      </c>
      <c r="H2715" s="61">
        <v>5374.4543573288702</v>
      </c>
      <c r="I2715" s="61">
        <v>115.211488352595</v>
      </c>
      <c r="J2715" s="123">
        <v>619198.885590947</v>
      </c>
      <c r="K2715" s="99">
        <v>18643.416666666701</v>
      </c>
      <c r="L2715" s="16">
        <v>12466.6863302972</v>
      </c>
      <c r="M2715" s="17">
        <f>gp_need_index[[#This Row],[Normalised weighted population (base year)]]/gp_need_index[[#This Row],[Registered population (base year)]]</f>
        <v>0.66869107488150925</v>
      </c>
      <c r="N2715" s="99">
        <v>18772.035590306899</v>
      </c>
      <c r="O2715" s="16">
        <v>12511.7468611244</v>
      </c>
      <c r="P2715" s="17">
        <f>gp_need_index[[#This Row],[Normalised weighted population 2026/27]]/gp_need_index[[#This Row],[Registered population 2026/27]]</f>
        <v>0.66650986255240996</v>
      </c>
      <c r="Q2715" s="99">
        <v>18908.294779322299</v>
      </c>
      <c r="R2715" s="16">
        <v>12555.730606021199</v>
      </c>
      <c r="S2715" s="17">
        <f>gp_need_index[[#This Row],[Normalised weighted population 2027/28]]/gp_need_index[[#This Row],[Registered population 2027/28]]</f>
        <v>0.66403294176225103</v>
      </c>
      <c r="T2715" s="99">
        <v>19050.412434018599</v>
      </c>
      <c r="U2715" s="16">
        <v>12605.814569574701</v>
      </c>
      <c r="V2715" s="17">
        <f>gp_need_index[[#This Row],[Normalised weighted population 2028/29]]/gp_need_index[[#This Row],[Registered population 2028/29]]</f>
        <v>0.66170822354818493</v>
      </c>
    </row>
    <row r="2716" spans="1:22" x14ac:dyDescent="0.2">
      <c r="A2716" s="6" t="s">
        <v>6049</v>
      </c>
      <c r="B2716" s="1" t="s">
        <v>9141</v>
      </c>
      <c r="C2716" s="95" t="s">
        <v>6377</v>
      </c>
      <c r="D2716" s="95" t="s">
        <v>12682</v>
      </c>
      <c r="E2716" s="95" t="s">
        <v>6647</v>
      </c>
      <c r="F2716" s="95" t="s">
        <v>6533</v>
      </c>
      <c r="G2716" s="95" t="s">
        <v>6533</v>
      </c>
      <c r="H2716" s="61">
        <v>5256.7427408854201</v>
      </c>
      <c r="I2716" s="61">
        <v>24.994223771568102</v>
      </c>
      <c r="J2716" s="123">
        <v>131388.204375256</v>
      </c>
      <c r="K2716" s="99">
        <v>3782</v>
      </c>
      <c r="L2716" s="16">
        <v>2645.3140817333101</v>
      </c>
      <c r="M2716" s="17">
        <f>gp_need_index[[#This Row],[Normalised weighted population (base year)]]/gp_need_index[[#This Row],[Registered population (base year)]]</f>
        <v>0.69944846158998153</v>
      </c>
      <c r="N2716" s="99">
        <v>3816.9605497522998</v>
      </c>
      <c r="O2716" s="16">
        <v>2654.8755043575202</v>
      </c>
      <c r="P2716" s="17">
        <f>gp_need_index[[#This Row],[Normalised weighted population 2026/27]]/gp_need_index[[#This Row],[Registered population 2026/27]]</f>
        <v>0.69554701175253364</v>
      </c>
      <c r="Q2716" s="99">
        <v>3851.8262835678302</v>
      </c>
      <c r="R2716" s="16">
        <v>2664.2084430920199</v>
      </c>
      <c r="S2716" s="17">
        <f>gp_need_index[[#This Row],[Normalised weighted population 2027/28]]/gp_need_index[[#This Row],[Registered population 2027/28]]</f>
        <v>0.69167409092609555</v>
      </c>
      <c r="T2716" s="99">
        <v>3882.1523430657298</v>
      </c>
      <c r="U2716" s="16">
        <v>2674.8357910934901</v>
      </c>
      <c r="V2716" s="17">
        <f>gp_need_index[[#This Row],[Normalised weighted population 2028/29]]/gp_need_index[[#This Row],[Registered population 2028/29]]</f>
        <v>0.68900845580448711</v>
      </c>
    </row>
    <row r="2717" spans="1:22" x14ac:dyDescent="0.2">
      <c r="A2717" s="6" t="s">
        <v>4390</v>
      </c>
      <c r="B2717" s="1" t="s">
        <v>9142</v>
      </c>
      <c r="C2717" s="95" t="s">
        <v>6377</v>
      </c>
      <c r="D2717" s="95" t="s">
        <v>12682</v>
      </c>
      <c r="E2717" s="95" t="s">
        <v>6647</v>
      </c>
      <c r="F2717" s="95" t="s">
        <v>6534</v>
      </c>
      <c r="G2717" s="95" t="s">
        <v>6534</v>
      </c>
      <c r="H2717" s="61">
        <v>5338.6382378472199</v>
      </c>
      <c r="I2717" s="61">
        <v>108.806266189421</v>
      </c>
      <c r="J2717" s="123">
        <v>580877.29319622403</v>
      </c>
      <c r="K2717" s="99">
        <v>13847.666666666701</v>
      </c>
      <c r="L2717" s="16">
        <v>11695.135729707001</v>
      </c>
      <c r="M2717" s="17">
        <f>gp_need_index[[#This Row],[Normalised weighted population (base year)]]/gp_need_index[[#This Row],[Registered population (base year)]]</f>
        <v>0.84455641598153519</v>
      </c>
      <c r="N2717" s="99">
        <v>13922.4641234178</v>
      </c>
      <c r="O2717" s="16">
        <v>11737.4075098829</v>
      </c>
      <c r="P2717" s="17">
        <f>gp_need_index[[#This Row],[Normalised weighted population 2026/27]]/gp_need_index[[#This Row],[Registered population 2026/27]]</f>
        <v>0.84305532453413901</v>
      </c>
      <c r="Q2717" s="99">
        <v>13996.628099990599</v>
      </c>
      <c r="R2717" s="16">
        <v>11778.6691453199</v>
      </c>
      <c r="S2717" s="17">
        <f>gp_need_index[[#This Row],[Normalised weighted population 2027/28]]/gp_need_index[[#This Row],[Registered population 2027/28]]</f>
        <v>0.84153619437297267</v>
      </c>
      <c r="T2717" s="99">
        <v>14075.985357143099</v>
      </c>
      <c r="U2717" s="16">
        <v>11825.653463054499</v>
      </c>
      <c r="V2717" s="17">
        <f>gp_need_index[[#This Row],[Normalised weighted population 2028/29]]/gp_need_index[[#This Row],[Registered population 2028/29]]</f>
        <v>0.84012970765512829</v>
      </c>
    </row>
    <row r="2718" spans="1:22" x14ac:dyDescent="0.2">
      <c r="A2718" s="6" t="s">
        <v>4207</v>
      </c>
      <c r="B2718" s="1" t="s">
        <v>9143</v>
      </c>
      <c r="C2718" s="95" t="s">
        <v>6377</v>
      </c>
      <c r="D2718" s="95" t="s">
        <v>12682</v>
      </c>
      <c r="E2718" s="95" t="s">
        <v>6647</v>
      </c>
      <c r="F2718" s="95" t="s">
        <v>6590</v>
      </c>
      <c r="G2718" s="95" t="s">
        <v>6590</v>
      </c>
      <c r="H2718" s="61">
        <v>5385.5923665364598</v>
      </c>
      <c r="I2718" s="61">
        <v>86.573900172842798</v>
      </c>
      <c r="J2718" s="123">
        <v>466251.73591215198</v>
      </c>
      <c r="K2718" s="99">
        <v>13859.416666666701</v>
      </c>
      <c r="L2718" s="16">
        <v>9387.3136367581792</v>
      </c>
      <c r="M2718" s="17">
        <f>gp_need_index[[#This Row],[Normalised weighted population (base year)]]/gp_need_index[[#This Row],[Registered population (base year)]]</f>
        <v>0.67732386308405157</v>
      </c>
      <c r="N2718" s="99">
        <v>13860.7346351491</v>
      </c>
      <c r="O2718" s="16">
        <v>9421.24385079473</v>
      </c>
      <c r="P2718" s="17">
        <f>gp_need_index[[#This Row],[Normalised weighted population 2026/27]]/gp_need_index[[#This Row],[Registered population 2026/27]]</f>
        <v>0.67970739638169153</v>
      </c>
      <c r="Q2718" s="99">
        <v>13859.4563553808</v>
      </c>
      <c r="R2718" s="16">
        <v>9454.3632537640806</v>
      </c>
      <c r="S2718" s="17">
        <f>gp_need_index[[#This Row],[Normalised weighted population 2027/28]]/gp_need_index[[#This Row],[Registered population 2027/28]]</f>
        <v>0.68215974792499823</v>
      </c>
      <c r="T2718" s="99">
        <v>13870.9705351787</v>
      </c>
      <c r="U2718" s="16">
        <v>9492.0760718772908</v>
      </c>
      <c r="V2718" s="17">
        <f>gp_need_index[[#This Row],[Normalised weighted population 2028/29]]/gp_need_index[[#This Row],[Registered population 2028/29]]</f>
        <v>0.68431232319354096</v>
      </c>
    </row>
    <row r="2719" spans="1:22" x14ac:dyDescent="0.2">
      <c r="A2719" s="6" t="s">
        <v>6050</v>
      </c>
      <c r="B2719" s="1" t="s">
        <v>9144</v>
      </c>
      <c r="C2719" s="95" t="s">
        <v>6377</v>
      </c>
      <c r="D2719" s="95" t="s">
        <v>12682</v>
      </c>
      <c r="E2719" s="95" t="s">
        <v>6647</v>
      </c>
      <c r="F2719" s="95" t="s">
        <v>6533</v>
      </c>
      <c r="G2719" s="95" t="s">
        <v>6533</v>
      </c>
      <c r="H2719" s="61">
        <v>5225.0259588068202</v>
      </c>
      <c r="I2719" s="61">
        <v>55.277234857891798</v>
      </c>
      <c r="J2719" s="123">
        <v>288824.98706354602</v>
      </c>
      <c r="K2719" s="99">
        <v>7445.3333333333303</v>
      </c>
      <c r="L2719" s="16">
        <v>5815.0791318640304</v>
      </c>
      <c r="M2719" s="17">
        <f>gp_need_index[[#This Row],[Normalised weighted population (base year)]]/gp_need_index[[#This Row],[Registered population (base year)]]</f>
        <v>0.78103677451612186</v>
      </c>
      <c r="N2719" s="99">
        <v>7505.8984370100497</v>
      </c>
      <c r="O2719" s="16">
        <v>5836.0975922264297</v>
      </c>
      <c r="P2719" s="17">
        <f>gp_need_index[[#This Row],[Normalised weighted population 2026/27]]/gp_need_index[[#This Row],[Registered population 2026/27]]</f>
        <v>0.77753484692116626</v>
      </c>
      <c r="Q2719" s="99">
        <v>7561.95199960846</v>
      </c>
      <c r="R2719" s="16">
        <v>5856.6137863709</v>
      </c>
      <c r="S2719" s="17">
        <f>gp_need_index[[#This Row],[Normalised weighted population 2027/28]]/gp_need_index[[#This Row],[Registered population 2027/28]]</f>
        <v>0.77448439062746521</v>
      </c>
      <c r="T2719" s="99">
        <v>7619.3921288478105</v>
      </c>
      <c r="U2719" s="16">
        <v>5879.9754242259696</v>
      </c>
      <c r="V2719" s="17">
        <f>gp_need_index[[#This Row],[Normalised weighted population 2028/29]]/gp_need_index[[#This Row],[Registered population 2028/29]]</f>
        <v>0.77171188000205049</v>
      </c>
    </row>
    <row r="2720" spans="1:22" x14ac:dyDescent="0.2">
      <c r="A2720" s="6" t="s">
        <v>4222</v>
      </c>
      <c r="B2720" s="1" t="s">
        <v>9145</v>
      </c>
      <c r="C2720" s="95" t="s">
        <v>6377</v>
      </c>
      <c r="D2720" s="95" t="s">
        <v>12682</v>
      </c>
      <c r="E2720" s="95" t="s">
        <v>6647</v>
      </c>
      <c r="F2720" s="95" t="s">
        <v>6590</v>
      </c>
      <c r="G2720" s="95" t="s">
        <v>6590</v>
      </c>
      <c r="H2720" s="61">
        <v>5306.5080362955696</v>
      </c>
      <c r="I2720" s="61">
        <v>36.165449131893602</v>
      </c>
      <c r="J2720" s="123">
        <v>191912.246454632</v>
      </c>
      <c r="K2720" s="99">
        <v>6918.25</v>
      </c>
      <c r="L2720" s="16">
        <v>3863.8793369423502</v>
      </c>
      <c r="M2720" s="17">
        <f>gp_need_index[[#This Row],[Normalised weighted population (base year)]]/gp_need_index[[#This Row],[Registered population (base year)]]</f>
        <v>0.55850530653595198</v>
      </c>
      <c r="N2720" s="99">
        <v>6915.3073297677101</v>
      </c>
      <c r="O2720" s="16">
        <v>3877.8452336820201</v>
      </c>
      <c r="P2720" s="17">
        <f>gp_need_index[[#This Row],[Normalised weighted population 2026/27]]/gp_need_index[[#This Row],[Registered population 2026/27]]</f>
        <v>0.56076252995863307</v>
      </c>
      <c r="Q2720" s="99">
        <v>6911.0700108335304</v>
      </c>
      <c r="R2720" s="16">
        <v>3891.4773953138601</v>
      </c>
      <c r="S2720" s="17">
        <f>gp_need_index[[#This Row],[Normalised weighted population 2027/28]]/gp_need_index[[#This Row],[Registered population 2027/28]]</f>
        <v>0.56307885598231944</v>
      </c>
      <c r="T2720" s="99">
        <v>6922.1045539035804</v>
      </c>
      <c r="U2720" s="16">
        <v>3907.0002364891002</v>
      </c>
      <c r="V2720" s="17">
        <f>gp_need_index[[#This Row],[Normalised weighted population 2028/29]]/gp_need_index[[#This Row],[Registered population 2028/29]]</f>
        <v>0.56442375379693255</v>
      </c>
    </row>
    <row r="2721" spans="1:22" x14ac:dyDescent="0.2">
      <c r="A2721" s="6" t="s">
        <v>4214</v>
      </c>
      <c r="B2721" s="1" t="s">
        <v>9146</v>
      </c>
      <c r="C2721" s="95" t="s">
        <v>6377</v>
      </c>
      <c r="D2721" s="95" t="s">
        <v>12682</v>
      </c>
      <c r="E2721" s="95" t="s">
        <v>6647</v>
      </c>
      <c r="F2721" s="95" t="s">
        <v>6590</v>
      </c>
      <c r="G2721" s="95" t="s">
        <v>6590</v>
      </c>
      <c r="H2721" s="61">
        <v>5327.5097793794002</v>
      </c>
      <c r="I2721" s="61">
        <v>94.545965363976904</v>
      </c>
      <c r="J2721" s="123">
        <v>503694.55507745303</v>
      </c>
      <c r="K2721" s="99">
        <v>11530.666666666701</v>
      </c>
      <c r="L2721" s="16">
        <v>10141.1713918644</v>
      </c>
      <c r="M2721" s="17">
        <f>gp_need_index[[#This Row],[Normalised weighted population (base year)]]/gp_need_index[[#This Row],[Registered population (base year)]]</f>
        <v>0.87949566881339936</v>
      </c>
      <c r="N2721" s="99">
        <v>11534.440040658001</v>
      </c>
      <c r="O2721" s="16">
        <v>10177.826406197801</v>
      </c>
      <c r="P2721" s="17">
        <f>gp_need_index[[#This Row],[Normalised weighted population 2026/27]]/gp_need_index[[#This Row],[Registered population 2026/27]]</f>
        <v>0.88238582630121243</v>
      </c>
      <c r="Q2721" s="99">
        <v>11538.892214133401</v>
      </c>
      <c r="R2721" s="16">
        <v>10213.6054964578</v>
      </c>
      <c r="S2721" s="17">
        <f>gp_need_index[[#This Row],[Normalised weighted population 2027/28]]/gp_need_index[[#This Row],[Registered population 2027/28]]</f>
        <v>0.88514610474891819</v>
      </c>
      <c r="T2721" s="99">
        <v>11552.260979648199</v>
      </c>
      <c r="U2721" s="16">
        <v>10254.346880729699</v>
      </c>
      <c r="V2721" s="17">
        <f>gp_need_index[[#This Row],[Normalised weighted population 2028/29]]/gp_need_index[[#This Row],[Registered population 2028/29]]</f>
        <v>0.88764847840565098</v>
      </c>
    </row>
    <row r="2722" spans="1:22" x14ac:dyDescent="0.2">
      <c r="A2722" s="6" t="s">
        <v>4221</v>
      </c>
      <c r="B2722" s="1" t="s">
        <v>9147</v>
      </c>
      <c r="C2722" s="95" t="s">
        <v>6377</v>
      </c>
      <c r="D2722" s="95" t="s">
        <v>12682</v>
      </c>
      <c r="E2722" s="95" t="s">
        <v>6647</v>
      </c>
      <c r="F2722" s="95" t="s">
        <v>6590</v>
      </c>
      <c r="G2722" s="95" t="s">
        <v>6590</v>
      </c>
      <c r="H2722" s="61">
        <v>5341.4518694196404</v>
      </c>
      <c r="I2722" s="61">
        <v>38.168433015793703</v>
      </c>
      <c r="J2722" s="123">
        <v>203874.84788503</v>
      </c>
      <c r="K2722" s="99">
        <v>7139.75</v>
      </c>
      <c r="L2722" s="16">
        <v>4104.7292531769399</v>
      </c>
      <c r="M2722" s="17">
        <f>gp_need_index[[#This Row],[Normalised weighted population (base year)]]/gp_need_index[[#This Row],[Registered population (base year)]]</f>
        <v>0.57491218224404772</v>
      </c>
      <c r="N2722" s="99">
        <v>7135.9568963679603</v>
      </c>
      <c r="O2722" s="16">
        <v>4119.5656960094302</v>
      </c>
      <c r="P2722" s="17">
        <f>gp_need_index[[#This Row],[Normalised weighted population 2026/27]]/gp_need_index[[#This Row],[Registered population 2026/27]]</f>
        <v>0.5772968861549872</v>
      </c>
      <c r="Q2722" s="99">
        <v>7132.8260901152598</v>
      </c>
      <c r="R2722" s="16">
        <v>4134.0476007881998</v>
      </c>
      <c r="S2722" s="17">
        <f>gp_need_index[[#This Row],[Normalised weighted population 2027/28]]/gp_need_index[[#This Row],[Registered population 2027/28]]</f>
        <v>0.57958059660492822</v>
      </c>
      <c r="T2722" s="99">
        <v>7142.6378672508999</v>
      </c>
      <c r="U2722" s="16">
        <v>4150.5380381719997</v>
      </c>
      <c r="V2722" s="17">
        <f>gp_need_index[[#This Row],[Normalised weighted population 2028/29]]/gp_need_index[[#This Row],[Registered population 2028/29]]</f>
        <v>0.58109316408189726</v>
      </c>
    </row>
    <row r="2723" spans="1:22" x14ac:dyDescent="0.2">
      <c r="A2723" s="6" t="s">
        <v>4392</v>
      </c>
      <c r="B2723" s="1" t="s">
        <v>9148</v>
      </c>
      <c r="C2723" s="95" t="s">
        <v>6377</v>
      </c>
      <c r="D2723" s="95" t="s">
        <v>12682</v>
      </c>
      <c r="E2723" s="95" t="s">
        <v>6647</v>
      </c>
      <c r="F2723" s="95" t="s">
        <v>6536</v>
      </c>
      <c r="G2723" s="95" t="s">
        <v>6536</v>
      </c>
      <c r="H2723" s="61">
        <v>5382.2544730050204</v>
      </c>
      <c r="I2723" s="61">
        <v>65.659671695481705</v>
      </c>
      <c r="J2723" s="123">
        <v>353397.061679048</v>
      </c>
      <c r="K2723" s="99">
        <v>8519.3333333333303</v>
      </c>
      <c r="L2723" s="16">
        <v>7115.1457480365298</v>
      </c>
      <c r="M2723" s="17">
        <f>gp_need_index[[#This Row],[Normalised weighted population (base year)]]/gp_need_index[[#This Row],[Registered population (base year)]]</f>
        <v>0.83517635355307918</v>
      </c>
      <c r="N2723" s="99">
        <v>8531.8031817533192</v>
      </c>
      <c r="O2723" s="16">
        <v>7140.8632671771302</v>
      </c>
      <c r="P2723" s="17">
        <f>gp_need_index[[#This Row],[Normalised weighted population 2026/27]]/gp_need_index[[#This Row],[Registered population 2026/27]]</f>
        <v>0.83696999509424386</v>
      </c>
      <c r="Q2723" s="99">
        <v>8546.9015567477109</v>
      </c>
      <c r="R2723" s="16">
        <v>7165.96622935921</v>
      </c>
      <c r="S2723" s="17">
        <f>gp_need_index[[#This Row],[Normalised weighted population 2027/28]]/gp_need_index[[#This Row],[Registered population 2027/28]]</f>
        <v>0.83842854416659762</v>
      </c>
      <c r="T2723" s="99">
        <v>8565.6445646641696</v>
      </c>
      <c r="U2723" s="16">
        <v>7194.5507859030504</v>
      </c>
      <c r="V2723" s="17">
        <f>gp_need_index[[#This Row],[Normalised weighted population 2028/29]]/gp_need_index[[#This Row],[Registered population 2028/29]]</f>
        <v>0.83993104448703271</v>
      </c>
    </row>
    <row r="2724" spans="1:22" x14ac:dyDescent="0.2">
      <c r="A2724" s="6" t="s">
        <v>4254</v>
      </c>
      <c r="B2724" s="1" t="s">
        <v>9149</v>
      </c>
      <c r="C2724" s="95" t="s">
        <v>6377</v>
      </c>
      <c r="D2724" s="95" t="s">
        <v>12682</v>
      </c>
      <c r="E2724" s="95" t="s">
        <v>6647</v>
      </c>
      <c r="F2724" s="95" t="s">
        <v>6533</v>
      </c>
      <c r="G2724" s="95" t="s">
        <v>6533</v>
      </c>
      <c r="H2724" s="61">
        <v>5373.91146995908</v>
      </c>
      <c r="I2724" s="61">
        <v>57.181172780565802</v>
      </c>
      <c r="J2724" s="123">
        <v>307286.56027119397</v>
      </c>
      <c r="K2724" s="99">
        <v>6840.75</v>
      </c>
      <c r="L2724" s="16">
        <v>6186.7765746394898</v>
      </c>
      <c r="M2724" s="17">
        <f>gp_need_index[[#This Row],[Normalised weighted population (base year)]]/gp_need_index[[#This Row],[Registered population (base year)]]</f>
        <v>0.9044003325131732</v>
      </c>
      <c r="N2724" s="99">
        <v>6899.8205642656203</v>
      </c>
      <c r="O2724" s="16">
        <v>6209.1385262580898</v>
      </c>
      <c r="P2724" s="17">
        <f>gp_need_index[[#This Row],[Normalised weighted population 2026/27]]/gp_need_index[[#This Row],[Registered population 2026/27]]</f>
        <v>0.89989855075585679</v>
      </c>
      <c r="Q2724" s="99">
        <v>6958.6322425226299</v>
      </c>
      <c r="R2724" s="16">
        <v>6230.9661070107504</v>
      </c>
      <c r="S2724" s="17">
        <f>gp_need_index[[#This Row],[Normalised weighted population 2027/28]]/gp_need_index[[#This Row],[Registered population 2027/28]]</f>
        <v>0.89542971806078842</v>
      </c>
      <c r="T2724" s="99">
        <v>7017.0501253409902</v>
      </c>
      <c r="U2724" s="16">
        <v>6255.8210110540904</v>
      </c>
      <c r="V2724" s="17">
        <f>gp_need_index[[#This Row],[Normalised weighted population 2028/29]]/gp_need_index[[#This Row],[Registered population 2028/29]]</f>
        <v>0.89151721867600198</v>
      </c>
    </row>
    <row r="2725" spans="1:22" x14ac:dyDescent="0.2">
      <c r="A2725" s="6" t="s">
        <v>4255</v>
      </c>
      <c r="B2725" s="1" t="s">
        <v>9150</v>
      </c>
      <c r="C2725" s="95" t="s">
        <v>6377</v>
      </c>
      <c r="D2725" s="95" t="s">
        <v>12682</v>
      </c>
      <c r="E2725" s="95" t="s">
        <v>6647</v>
      </c>
      <c r="F2725" s="95" t="s">
        <v>6537</v>
      </c>
      <c r="G2725" s="95" t="s">
        <v>6537</v>
      </c>
      <c r="H2725" s="61">
        <v>5421.7155845905199</v>
      </c>
      <c r="I2725" s="61">
        <v>72.868187628815903</v>
      </c>
      <c r="J2725" s="123">
        <v>395070.58848801698</v>
      </c>
      <c r="K2725" s="99">
        <v>11737.916666666701</v>
      </c>
      <c r="L2725" s="16">
        <v>7954.1827668270798</v>
      </c>
      <c r="M2725" s="17">
        <f>gp_need_index[[#This Row],[Normalised weighted population (base year)]]/gp_need_index[[#This Row],[Registered population (base year)]]</f>
        <v>0.67764859750754092</v>
      </c>
      <c r="N2725" s="99">
        <v>11783.4111660546</v>
      </c>
      <c r="O2725" s="16">
        <v>7982.9329646160904</v>
      </c>
      <c r="P2725" s="17">
        <f>gp_need_index[[#This Row],[Normalised weighted population 2026/27]]/gp_need_index[[#This Row],[Registered population 2026/27]]</f>
        <v>0.67747215573815789</v>
      </c>
      <c r="Q2725" s="99">
        <v>11835.7695204838</v>
      </c>
      <c r="R2725" s="16">
        <v>8010.9961352461596</v>
      </c>
      <c r="S2725" s="17">
        <f>gp_need_index[[#This Row],[Normalised weighted population 2027/28]]/gp_need_index[[#This Row],[Registered population 2027/28]]</f>
        <v>0.67684624319371689</v>
      </c>
      <c r="T2725" s="99">
        <v>11890.8934671799</v>
      </c>
      <c r="U2725" s="16">
        <v>8042.95145915799</v>
      </c>
      <c r="V2725" s="17">
        <f>gp_need_index[[#This Row],[Normalised weighted population 2028/29]]/gp_need_index[[#This Row],[Registered population 2028/29]]</f>
        <v>0.67639588911946535</v>
      </c>
    </row>
    <row r="2726" spans="1:22" x14ac:dyDescent="0.2">
      <c r="A2726" s="6" t="s">
        <v>4379</v>
      </c>
      <c r="B2726" s="1" t="s">
        <v>9151</v>
      </c>
      <c r="C2726" s="95" t="s">
        <v>6377</v>
      </c>
      <c r="D2726" s="95" t="s">
        <v>12682</v>
      </c>
      <c r="E2726" s="95" t="s">
        <v>6647</v>
      </c>
      <c r="F2726" s="95" t="s">
        <v>6534</v>
      </c>
      <c r="G2726" s="95" t="s">
        <v>6534</v>
      </c>
      <c r="H2726" s="61">
        <v>5287.0372460937497</v>
      </c>
      <c r="I2726" s="61">
        <v>43.892870915016303</v>
      </c>
      <c r="J2726" s="123">
        <v>232063.243365676</v>
      </c>
      <c r="K2726" s="99">
        <v>7221.9166666666697</v>
      </c>
      <c r="L2726" s="16">
        <v>4672.2623879890398</v>
      </c>
      <c r="M2726" s="17">
        <f>gp_need_index[[#This Row],[Normalised weighted population (base year)]]/gp_need_index[[#This Row],[Registered population (base year)]]</f>
        <v>0.64695600955273247</v>
      </c>
      <c r="N2726" s="99">
        <v>7269.20334349718</v>
      </c>
      <c r="O2726" s="16">
        <v>4689.1501653653704</v>
      </c>
      <c r="P2726" s="17">
        <f>gp_need_index[[#This Row],[Normalised weighted population 2026/27]]/gp_need_index[[#This Row],[Registered population 2026/27]]</f>
        <v>0.64507071047340414</v>
      </c>
      <c r="Q2726" s="99">
        <v>7315.7748988296298</v>
      </c>
      <c r="R2726" s="16">
        <v>4705.6343851106703</v>
      </c>
      <c r="S2726" s="17">
        <f>gp_need_index[[#This Row],[Normalised weighted population 2027/28]]/gp_need_index[[#This Row],[Registered population 2027/28]]</f>
        <v>0.64321749236208359</v>
      </c>
      <c r="T2726" s="99">
        <v>7363.3928215524102</v>
      </c>
      <c r="U2726" s="16">
        <v>4724.4048436714102</v>
      </c>
      <c r="V2726" s="17">
        <f>gp_need_index[[#This Row],[Normalised weighted population 2028/29]]/gp_need_index[[#This Row],[Registered population 2028/29]]</f>
        <v>0.64160706323357242</v>
      </c>
    </row>
    <row r="2727" spans="1:22" x14ac:dyDescent="0.2">
      <c r="A2727" s="6" t="s">
        <v>4387</v>
      </c>
      <c r="B2727" s="1" t="s">
        <v>9152</v>
      </c>
      <c r="C2727" s="95" t="s">
        <v>6377</v>
      </c>
      <c r="D2727" s="95" t="s">
        <v>12682</v>
      </c>
      <c r="E2727" s="95" t="s">
        <v>6647</v>
      </c>
      <c r="F2727" s="95" t="s">
        <v>6534</v>
      </c>
      <c r="G2727" s="95" t="s">
        <v>6534</v>
      </c>
      <c r="H2727" s="61">
        <v>5182.1847205528802</v>
      </c>
      <c r="I2727" s="61">
        <v>24.724542617455899</v>
      </c>
      <c r="J2727" s="123">
        <v>128127.146974838</v>
      </c>
      <c r="K2727" s="99">
        <v>4211</v>
      </c>
      <c r="L2727" s="16">
        <v>2579.6573425786501</v>
      </c>
      <c r="M2727" s="17">
        <f>gp_need_index[[#This Row],[Normalised weighted population (base year)]]/gp_need_index[[#This Row],[Registered population (base year)]]</f>
        <v>0.61259970139602238</v>
      </c>
      <c r="N2727" s="99">
        <v>4233.0128971508202</v>
      </c>
      <c r="O2727" s="16">
        <v>2588.9814505355698</v>
      </c>
      <c r="P2727" s="17">
        <f>gp_need_index[[#This Row],[Normalised weighted population 2026/27]]/gp_need_index[[#This Row],[Registered population 2026/27]]</f>
        <v>0.61161671684916807</v>
      </c>
      <c r="Q2727" s="99">
        <v>4252.0601664682999</v>
      </c>
      <c r="R2727" s="16">
        <v>2598.0827455766898</v>
      </c>
      <c r="S2727" s="17">
        <f>gp_need_index[[#This Row],[Normalised weighted population 2027/28]]/gp_need_index[[#This Row],[Registered population 2027/28]]</f>
        <v>0.61101739953379353</v>
      </c>
      <c r="T2727" s="99">
        <v>4273.6074820646199</v>
      </c>
      <c r="U2727" s="16">
        <v>2608.4463226254202</v>
      </c>
      <c r="V2727" s="17">
        <f>gp_need_index[[#This Row],[Normalised weighted population 2028/29]]/gp_need_index[[#This Row],[Registered population 2028/29]]</f>
        <v>0.61036169876912871</v>
      </c>
    </row>
    <row r="2728" spans="1:22" x14ac:dyDescent="0.2">
      <c r="A2728" s="6" t="s">
        <v>4205</v>
      </c>
      <c r="B2728" s="1" t="s">
        <v>9153</v>
      </c>
      <c r="C2728" s="95" t="s">
        <v>6377</v>
      </c>
      <c r="D2728" s="95" t="s">
        <v>12682</v>
      </c>
      <c r="E2728" s="95" t="s">
        <v>6647</v>
      </c>
      <c r="F2728" s="95" t="s">
        <v>6590</v>
      </c>
      <c r="G2728" s="95" t="s">
        <v>6590</v>
      </c>
      <c r="H2728" s="61">
        <v>5350.0893446180598</v>
      </c>
      <c r="I2728" s="61">
        <v>55.232316815714299</v>
      </c>
      <c r="J2728" s="123">
        <v>295497.82967432198</v>
      </c>
      <c r="K2728" s="99">
        <v>10223.083333333299</v>
      </c>
      <c r="L2728" s="16">
        <v>5949.4272996269401</v>
      </c>
      <c r="M2728" s="17">
        <f>gp_need_index[[#This Row],[Normalised weighted population (base year)]]/gp_need_index[[#This Row],[Registered population (base year)]]</f>
        <v>0.58196016853626609</v>
      </c>
      <c r="N2728" s="99">
        <v>10226.195874642901</v>
      </c>
      <c r="O2728" s="16">
        <v>5970.9313581342403</v>
      </c>
      <c r="P2728" s="17">
        <f>gp_need_index[[#This Row],[Normalised weighted population 2026/27]]/gp_need_index[[#This Row],[Registered population 2026/27]]</f>
        <v>0.58388587812403359</v>
      </c>
      <c r="Q2728" s="99">
        <v>10227.946165015301</v>
      </c>
      <c r="R2728" s="16">
        <v>5991.9215463603596</v>
      </c>
      <c r="S2728" s="17">
        <f>gp_need_index[[#This Row],[Normalised weighted population 2027/28]]/gp_need_index[[#This Row],[Registered population 2027/28]]</f>
        <v>0.58583819759002376</v>
      </c>
      <c r="T2728" s="99">
        <v>10245.2203699288</v>
      </c>
      <c r="U2728" s="16">
        <v>6015.8229177548401</v>
      </c>
      <c r="V2728" s="17">
        <f>gp_need_index[[#This Row],[Normalised weighted population 2028/29]]/gp_need_index[[#This Row],[Registered population 2028/29]]</f>
        <v>0.58718335970714186</v>
      </c>
    </row>
    <row r="2729" spans="1:22" x14ac:dyDescent="0.2">
      <c r="A2729" s="6" t="s">
        <v>6051</v>
      </c>
      <c r="B2729" s="1" t="s">
        <v>9154</v>
      </c>
      <c r="C2729" s="95" t="s">
        <v>6377</v>
      </c>
      <c r="D2729" s="95" t="s">
        <v>12682</v>
      </c>
      <c r="E2729" s="95" t="s">
        <v>6647</v>
      </c>
      <c r="F2729" s="95" t="s">
        <v>6533</v>
      </c>
      <c r="G2729" s="95" t="s">
        <v>6533</v>
      </c>
      <c r="H2729" s="61">
        <v>5294.5720912388397</v>
      </c>
      <c r="I2729" s="61">
        <v>65.409214796673197</v>
      </c>
      <c r="J2729" s="123">
        <v>346313.80317231303</v>
      </c>
      <c r="K2729" s="99">
        <v>9677.75</v>
      </c>
      <c r="L2729" s="16">
        <v>6972.5344416295402</v>
      </c>
      <c r="M2729" s="17">
        <f>gp_need_index[[#This Row],[Normalised weighted population (base year)]]/gp_need_index[[#This Row],[Registered population (base year)]]</f>
        <v>0.7204706095558927</v>
      </c>
      <c r="N2729" s="99">
        <v>9760.0556041569307</v>
      </c>
      <c r="O2729" s="16">
        <v>6997.7364957140398</v>
      </c>
      <c r="P2729" s="17">
        <f>gp_need_index[[#This Row],[Normalised weighted population 2026/27]]/gp_need_index[[#This Row],[Registered population 2026/27]]</f>
        <v>0.7169771136071823</v>
      </c>
      <c r="Q2729" s="99">
        <v>9834.9601464012794</v>
      </c>
      <c r="R2729" s="16">
        <v>7022.3363106159004</v>
      </c>
      <c r="S2729" s="17">
        <f>gp_need_index[[#This Row],[Normalised weighted population 2027/28]]/gp_need_index[[#This Row],[Registered population 2027/28]]</f>
        <v>0.71401776988241794</v>
      </c>
      <c r="T2729" s="99">
        <v>9916.4192169256403</v>
      </c>
      <c r="U2729" s="16">
        <v>7050.3479370897003</v>
      </c>
      <c r="V2729" s="17">
        <f>gp_need_index[[#This Row],[Normalised weighted population 2028/29]]/gp_need_index[[#This Row],[Registered population 2028/29]]</f>
        <v>0.71097719679458049</v>
      </c>
    </row>
    <row r="2730" spans="1:22" x14ac:dyDescent="0.2">
      <c r="A2730" s="6" t="s">
        <v>4382</v>
      </c>
      <c r="B2730" s="1" t="s">
        <v>9155</v>
      </c>
      <c r="C2730" s="95" t="s">
        <v>6377</v>
      </c>
      <c r="D2730" s="95" t="s">
        <v>12682</v>
      </c>
      <c r="E2730" s="95" t="s">
        <v>6647</v>
      </c>
      <c r="F2730" s="95" t="s">
        <v>6534</v>
      </c>
      <c r="G2730" s="95" t="s">
        <v>6534</v>
      </c>
      <c r="H2730" s="61">
        <v>5226.83348253038</v>
      </c>
      <c r="I2730" s="61">
        <v>36.167831317812997</v>
      </c>
      <c r="J2730" s="123">
        <v>189043.231722456</v>
      </c>
      <c r="K2730" s="99">
        <v>6346.6666666666697</v>
      </c>
      <c r="L2730" s="16">
        <v>3806.1158176994099</v>
      </c>
      <c r="M2730" s="17">
        <f>gp_need_index[[#This Row],[Normalised weighted population (base year)]]/gp_need_index[[#This Row],[Registered population (base year)]]</f>
        <v>0.59970312253667146</v>
      </c>
      <c r="N2730" s="99">
        <v>6382.5663904334597</v>
      </c>
      <c r="O2730" s="16">
        <v>3819.8729296208298</v>
      </c>
      <c r="P2730" s="17">
        <f>gp_need_index[[#This Row],[Normalised weighted population 2026/27]]/gp_need_index[[#This Row],[Registered population 2026/27]]</f>
        <v>0.5984854204331137</v>
      </c>
      <c r="Q2730" s="99">
        <v>6416.2921039951198</v>
      </c>
      <c r="R2730" s="16">
        <v>3833.3012956467401</v>
      </c>
      <c r="S2730" s="17">
        <f>gp_need_index[[#This Row],[Normalised weighted population 2027/28]]/gp_need_index[[#This Row],[Registered population 2027/28]]</f>
        <v>0.59743247868343241</v>
      </c>
      <c r="T2730" s="99">
        <v>6452.4864281553901</v>
      </c>
      <c r="U2730" s="16">
        <v>3848.5920762795199</v>
      </c>
      <c r="V2730" s="17">
        <f>gp_need_index[[#This Row],[Normalised weighted population 2028/29]]/gp_need_index[[#This Row],[Registered population 2028/29]]</f>
        <v>0.59645101452460392</v>
      </c>
    </row>
    <row r="2731" spans="1:22" x14ac:dyDescent="0.2">
      <c r="A2731" s="6" t="s">
        <v>4258</v>
      </c>
      <c r="B2731" s="1" t="s">
        <v>9156</v>
      </c>
      <c r="C2731" s="95" t="s">
        <v>6377</v>
      </c>
      <c r="D2731" s="95" t="s">
        <v>12682</v>
      </c>
      <c r="E2731" s="95" t="s">
        <v>6647</v>
      </c>
      <c r="F2731" s="95" t="s">
        <v>6533</v>
      </c>
      <c r="G2731" s="95" t="s">
        <v>6533</v>
      </c>
      <c r="H2731" s="61">
        <v>5294.4611999511699</v>
      </c>
      <c r="I2731" s="61">
        <v>101.95117587977199</v>
      </c>
      <c r="J2731" s="123">
        <v>539776.54498484998</v>
      </c>
      <c r="K2731" s="99">
        <v>11399.833333333299</v>
      </c>
      <c r="L2731" s="16">
        <v>10867.630790962299</v>
      </c>
      <c r="M2731" s="17">
        <f>gp_need_index[[#This Row],[Normalised weighted population (base year)]]/gp_need_index[[#This Row],[Registered population (base year)]]</f>
        <v>0.95331488392774733</v>
      </c>
      <c r="N2731" s="99">
        <v>11497.9896934102</v>
      </c>
      <c r="O2731" s="16">
        <v>10906.9115749092</v>
      </c>
      <c r="P2731" s="17">
        <f>gp_need_index[[#This Row],[Normalised weighted population 2026/27]]/gp_need_index[[#This Row],[Registered population 2026/27]]</f>
        <v>0.94859291630433773</v>
      </c>
      <c r="Q2731" s="99">
        <v>11596.0207333493</v>
      </c>
      <c r="R2731" s="16">
        <v>10945.2536882566</v>
      </c>
      <c r="S2731" s="17">
        <f>gp_need_index[[#This Row],[Normalised weighted population 2027/28]]/gp_need_index[[#This Row],[Registered population 2027/28]]</f>
        <v>0.94388014129526854</v>
      </c>
      <c r="T2731" s="99">
        <v>11693.300974552099</v>
      </c>
      <c r="U2731" s="16">
        <v>10988.9135678771</v>
      </c>
      <c r="V2731" s="17">
        <f>gp_need_index[[#This Row],[Normalised weighted population 2028/29]]/gp_need_index[[#This Row],[Registered population 2028/29]]</f>
        <v>0.93976145758943996</v>
      </c>
    </row>
    <row r="2732" spans="1:22" x14ac:dyDescent="0.2">
      <c r="A2732" s="6" t="s">
        <v>6055</v>
      </c>
      <c r="B2732" s="1" t="s">
        <v>8699</v>
      </c>
      <c r="C2732" s="95" t="s">
        <v>6377</v>
      </c>
      <c r="D2732" s="95" t="s">
        <v>12682</v>
      </c>
      <c r="E2732" s="95" t="s">
        <v>6647</v>
      </c>
      <c r="F2732" s="95" t="s">
        <v>6535</v>
      </c>
      <c r="G2732" s="95" t="s">
        <v>6535</v>
      </c>
      <c r="H2732" s="61">
        <v>5333.7762084960896</v>
      </c>
      <c r="I2732" s="61">
        <v>44.659318347123502</v>
      </c>
      <c r="J2732" s="123">
        <v>238202.80968753999</v>
      </c>
      <c r="K2732" s="99">
        <v>5466</v>
      </c>
      <c r="L2732" s="16">
        <v>4795.8737983450001</v>
      </c>
      <c r="M2732" s="17">
        <f>gp_need_index[[#This Row],[Normalised weighted population (base year)]]/gp_need_index[[#This Row],[Registered population (base year)]]</f>
        <v>0.8774009876225759</v>
      </c>
      <c r="N2732" s="99">
        <v>5487.15621679369</v>
      </c>
      <c r="O2732" s="16">
        <v>4813.2083661209099</v>
      </c>
      <c r="P2732" s="17">
        <f>gp_need_index[[#This Row],[Normalised weighted population 2026/27]]/gp_need_index[[#This Row],[Registered population 2026/27]]</f>
        <v>0.8771772072735724</v>
      </c>
      <c r="Q2732" s="99">
        <v>5507.4623816972198</v>
      </c>
      <c r="R2732" s="16">
        <v>4830.1286995691898</v>
      </c>
      <c r="S2732" s="17">
        <f>gp_need_index[[#This Row],[Normalised weighted population 2027/28]]/gp_need_index[[#This Row],[Registered population 2027/28]]</f>
        <v>0.87701528668103257</v>
      </c>
      <c r="T2732" s="99">
        <v>5525.2927692215399</v>
      </c>
      <c r="U2732" s="16">
        <v>4849.3957575635704</v>
      </c>
      <c r="V2732" s="17">
        <f>gp_need_index[[#This Row],[Normalised weighted population 2028/29]]/gp_need_index[[#This Row],[Registered population 2028/29]]</f>
        <v>0.87767218138683412</v>
      </c>
    </row>
    <row r="2733" spans="1:22" x14ac:dyDescent="0.2">
      <c r="A2733" s="6" t="s">
        <v>4233</v>
      </c>
      <c r="B2733" s="1" t="s">
        <v>9157</v>
      </c>
      <c r="C2733" s="95" t="s">
        <v>6377</v>
      </c>
      <c r="D2733" s="95" t="s">
        <v>12682</v>
      </c>
      <c r="E2733" s="95" t="s">
        <v>6647</v>
      </c>
      <c r="F2733" s="95" t="s">
        <v>6590</v>
      </c>
      <c r="G2733" s="95" t="s">
        <v>6590</v>
      </c>
      <c r="H2733" s="61">
        <v>5280.0167773437497</v>
      </c>
      <c r="I2733" s="61">
        <v>66.413510076239007</v>
      </c>
      <c r="J2733" s="123">
        <v>350664.44744482997</v>
      </c>
      <c r="K2733" s="99">
        <v>8824.9166666666697</v>
      </c>
      <c r="L2733" s="16">
        <v>7060.1284582570397</v>
      </c>
      <c r="M2733" s="17">
        <f>gp_need_index[[#This Row],[Normalised weighted population (base year)]]/gp_need_index[[#This Row],[Registered population (base year)]]</f>
        <v>0.80002211068172924</v>
      </c>
      <c r="N2733" s="99">
        <v>8836.2419084255307</v>
      </c>
      <c r="O2733" s="16">
        <v>7085.6471187581801</v>
      </c>
      <c r="P2733" s="17">
        <f>gp_need_index[[#This Row],[Normalised weighted population 2026/27]]/gp_need_index[[#This Row],[Registered population 2026/27]]</f>
        <v>0.80188469172645394</v>
      </c>
      <c r="Q2733" s="99">
        <v>8851.3823716657207</v>
      </c>
      <c r="R2733" s="16">
        <v>7110.5559743128497</v>
      </c>
      <c r="S2733" s="17">
        <f>gp_need_index[[#This Row],[Normalised weighted population 2027/28]]/gp_need_index[[#This Row],[Registered population 2027/28]]</f>
        <v>0.80332717260916742</v>
      </c>
      <c r="T2733" s="99">
        <v>8871.5437895311006</v>
      </c>
      <c r="U2733" s="16">
        <v>7138.9195030821002</v>
      </c>
      <c r="V2733" s="17">
        <f>gp_need_index[[#This Row],[Normalised weighted population 2028/29]]/gp_need_index[[#This Row],[Registered population 2028/29]]</f>
        <v>0.8046986716682174</v>
      </c>
    </row>
    <row r="2734" spans="1:22" x14ac:dyDescent="0.2">
      <c r="A2734" s="6" t="s">
        <v>4212</v>
      </c>
      <c r="B2734" s="1" t="s">
        <v>6958</v>
      </c>
      <c r="C2734" s="95" t="s">
        <v>6377</v>
      </c>
      <c r="D2734" s="95" t="s">
        <v>12682</v>
      </c>
      <c r="E2734" s="95" t="s">
        <v>6647</v>
      </c>
      <c r="F2734" s="95" t="s">
        <v>6590</v>
      </c>
      <c r="G2734" s="95" t="s">
        <v>6590</v>
      </c>
      <c r="H2734" s="61">
        <v>5370.3532812499998</v>
      </c>
      <c r="I2734" s="61">
        <v>180.058945585949</v>
      </c>
      <c r="J2734" s="123">
        <v>966980.14924591698</v>
      </c>
      <c r="K2734" s="99">
        <v>24969.916666666701</v>
      </c>
      <c r="L2734" s="16">
        <v>19468.765995545698</v>
      </c>
      <c r="M2734" s="17">
        <f>gp_need_index[[#This Row],[Normalised weighted population (base year)]]/gp_need_index[[#This Row],[Registered population (base year)]]</f>
        <v>0.77968886542321947</v>
      </c>
      <c r="N2734" s="99">
        <v>24947.4785587402</v>
      </c>
      <c r="O2734" s="16">
        <v>19539.135370940799</v>
      </c>
      <c r="P2734" s="17">
        <f>gp_need_index[[#This Row],[Normalised weighted population 2026/27]]/gp_need_index[[#This Row],[Registered population 2026/27]]</f>
        <v>0.78321082930023722</v>
      </c>
      <c r="Q2734" s="99">
        <v>24926.243584672</v>
      </c>
      <c r="R2734" s="16">
        <v>19607.823169311301</v>
      </c>
      <c r="S2734" s="17">
        <f>gp_need_index[[#This Row],[Normalised weighted population 2027/28]]/gp_need_index[[#This Row],[Registered population 2027/28]]</f>
        <v>0.78663369804220407</v>
      </c>
      <c r="T2734" s="99">
        <v>24940.406577272599</v>
      </c>
      <c r="U2734" s="16">
        <v>19686.037455025998</v>
      </c>
      <c r="V2734" s="17">
        <f>gp_need_index[[#This Row],[Normalised weighted population 2028/29]]/gp_need_index[[#This Row],[Registered population 2028/29]]</f>
        <v>0.78932303665671832</v>
      </c>
    </row>
    <row r="2735" spans="1:22" x14ac:dyDescent="0.2">
      <c r="A2735" s="6" t="s">
        <v>4225</v>
      </c>
      <c r="B2735" s="1" t="s">
        <v>9158</v>
      </c>
      <c r="C2735" s="95" t="s">
        <v>6377</v>
      </c>
      <c r="D2735" s="95" t="s">
        <v>12682</v>
      </c>
      <c r="E2735" s="95" t="s">
        <v>6647</v>
      </c>
      <c r="F2735" s="95" t="s">
        <v>6590</v>
      </c>
      <c r="G2735" s="95" t="s">
        <v>6590</v>
      </c>
      <c r="H2735" s="61">
        <v>5434.3340820312496</v>
      </c>
      <c r="I2735" s="61">
        <v>134.42336718860099</v>
      </c>
      <c r="J2735" s="123">
        <v>730501.48573441699</v>
      </c>
      <c r="K2735" s="99">
        <v>19001.666666666701</v>
      </c>
      <c r="L2735" s="16">
        <v>14707.605421117099</v>
      </c>
      <c r="M2735" s="17">
        <f>gp_need_index[[#This Row],[Normalised weighted population (base year)]]/gp_need_index[[#This Row],[Registered population (base year)]]</f>
        <v>0.77401659965531477</v>
      </c>
      <c r="N2735" s="99">
        <v>19027.473577131499</v>
      </c>
      <c r="O2735" s="16">
        <v>14760.7656988295</v>
      </c>
      <c r="P2735" s="17">
        <f>gp_need_index[[#This Row],[Normalised weighted population 2026/27]]/gp_need_index[[#This Row],[Registered population 2026/27]]</f>
        <v>0.77576067253458092</v>
      </c>
      <c r="Q2735" s="99">
        <v>19059.806436668401</v>
      </c>
      <c r="R2735" s="16">
        <v>14812.655635557399</v>
      </c>
      <c r="S2735" s="17">
        <f>gp_need_index[[#This Row],[Normalised weighted population 2027/28]]/gp_need_index[[#This Row],[Registered population 2027/28]]</f>
        <v>0.77716715984376017</v>
      </c>
      <c r="T2735" s="99">
        <v>19174.311138024601</v>
      </c>
      <c r="U2735" s="16">
        <v>14871.7423210129</v>
      </c>
      <c r="V2735" s="17">
        <f>gp_need_index[[#This Row],[Normalised weighted population 2028/29]]/gp_need_index[[#This Row],[Registered population 2028/29]]</f>
        <v>0.77560764576938201</v>
      </c>
    </row>
    <row r="2736" spans="1:22" x14ac:dyDescent="0.2">
      <c r="A2736" s="6" t="s">
        <v>4209</v>
      </c>
      <c r="B2736" s="1" t="s">
        <v>9159</v>
      </c>
      <c r="C2736" s="95" t="s">
        <v>6377</v>
      </c>
      <c r="D2736" s="95" t="s">
        <v>12682</v>
      </c>
      <c r="E2736" s="95" t="s">
        <v>6647</v>
      </c>
      <c r="F2736" s="95" t="s">
        <v>6590</v>
      </c>
      <c r="G2736" s="95" t="s">
        <v>6590</v>
      </c>
      <c r="H2736" s="61">
        <v>5360.8093898607303</v>
      </c>
      <c r="I2736" s="61">
        <v>78.5408149890294</v>
      </c>
      <c r="J2736" s="123">
        <v>421042.338480504</v>
      </c>
      <c r="K2736" s="99">
        <v>8656.8333333333303</v>
      </c>
      <c r="L2736" s="16">
        <v>8477.0869065789102</v>
      </c>
      <c r="M2736" s="17">
        <f>gp_need_index[[#This Row],[Normalised weighted population (base year)]]/gp_need_index[[#This Row],[Registered population (base year)]]</f>
        <v>0.97923646906053941</v>
      </c>
      <c r="N2736" s="99">
        <v>8651.3571232119793</v>
      </c>
      <c r="O2736" s="16">
        <v>8507.7271285078295</v>
      </c>
      <c r="P2736" s="17">
        <f>gp_need_index[[#This Row],[Normalised weighted population 2026/27]]/gp_need_index[[#This Row],[Registered population 2026/27]]</f>
        <v>0.98339798107295973</v>
      </c>
      <c r="Q2736" s="99">
        <v>8647.3541552736497</v>
      </c>
      <c r="R2736" s="16">
        <v>8537.6351584436507</v>
      </c>
      <c r="S2736" s="17">
        <f>gp_need_index[[#This Row],[Normalised weighted population 2027/28]]/gp_need_index[[#This Row],[Registered population 2027/28]]</f>
        <v>0.98731184188135901</v>
      </c>
      <c r="T2736" s="99">
        <v>8648.4142808810593</v>
      </c>
      <c r="U2736" s="16">
        <v>8571.6912099412693</v>
      </c>
      <c r="V2736" s="17">
        <f>gp_need_index[[#This Row],[Normalised weighted population 2028/29]]/gp_need_index[[#This Row],[Registered population 2028/29]]</f>
        <v>0.99112865452000831</v>
      </c>
    </row>
    <row r="2737" spans="1:22" x14ac:dyDescent="0.2">
      <c r="A2737" s="6" t="s">
        <v>4391</v>
      </c>
      <c r="B2737" s="1" t="s">
        <v>9160</v>
      </c>
      <c r="C2737" s="95" t="s">
        <v>6377</v>
      </c>
      <c r="D2737" s="95" t="s">
        <v>12682</v>
      </c>
      <c r="E2737" s="95" t="s">
        <v>6647</v>
      </c>
      <c r="F2737" s="95" t="s">
        <v>6536</v>
      </c>
      <c r="G2737" s="95" t="s">
        <v>6536</v>
      </c>
      <c r="H2737" s="61">
        <v>5418.4527049345097</v>
      </c>
      <c r="I2737" s="61">
        <v>161.64903180330001</v>
      </c>
      <c r="J2737" s="123">
        <v>875887.63362463505</v>
      </c>
      <c r="K2737" s="99">
        <v>18572.333333333299</v>
      </c>
      <c r="L2737" s="16">
        <v>17634.7481287267</v>
      </c>
      <c r="M2737" s="17">
        <f>gp_need_index[[#This Row],[Normalised weighted population (base year)]]/gp_need_index[[#This Row],[Registered population (base year)]]</f>
        <v>0.94951710225209895</v>
      </c>
      <c r="N2737" s="99">
        <v>18557.0848285293</v>
      </c>
      <c r="O2737" s="16">
        <v>17698.488491693301</v>
      </c>
      <c r="P2737" s="17">
        <f>gp_need_index[[#This Row],[Normalised weighted population 2026/27]]/gp_need_index[[#This Row],[Registered population 2026/27]]</f>
        <v>0.95373215433514591</v>
      </c>
      <c r="Q2737" s="99">
        <v>18553.549331328799</v>
      </c>
      <c r="R2737" s="16">
        <v>17760.705687382899</v>
      </c>
      <c r="S2737" s="17">
        <f>gp_need_index[[#This Row],[Normalised weighted population 2027/28]]/gp_need_index[[#This Row],[Registered population 2027/28]]</f>
        <v>0.95726727917190835</v>
      </c>
      <c r="T2737" s="99">
        <v>18555.360266235199</v>
      </c>
      <c r="U2737" s="16">
        <v>17831.551945895801</v>
      </c>
      <c r="V2737" s="17">
        <f>gp_need_index[[#This Row],[Normalised weighted population 2028/29]]/gp_need_index[[#This Row],[Registered population 2028/29]]</f>
        <v>0.96099195542667548</v>
      </c>
    </row>
    <row r="2738" spans="1:22" x14ac:dyDescent="0.2">
      <c r="A2738" s="6" t="s">
        <v>4228</v>
      </c>
      <c r="B2738" s="1" t="s">
        <v>8455</v>
      </c>
      <c r="C2738" s="95" t="s">
        <v>6377</v>
      </c>
      <c r="D2738" s="95" t="s">
        <v>12682</v>
      </c>
      <c r="E2738" s="95" t="s">
        <v>6647</v>
      </c>
      <c r="F2738" s="95" t="s">
        <v>6590</v>
      </c>
      <c r="G2738" s="95" t="s">
        <v>6590</v>
      </c>
      <c r="H2738" s="61">
        <v>5423.1678118024602</v>
      </c>
      <c r="I2738" s="61">
        <v>33.785780061948799</v>
      </c>
      <c r="J2738" s="123">
        <v>183225.95492859799</v>
      </c>
      <c r="K2738" s="99">
        <v>6015</v>
      </c>
      <c r="L2738" s="16">
        <v>3688.9932472730602</v>
      </c>
      <c r="M2738" s="17">
        <f>gp_need_index[[#This Row],[Normalised weighted population (base year)]]/gp_need_index[[#This Row],[Registered population (base year)]]</f>
        <v>0.6132989604776492</v>
      </c>
      <c r="N2738" s="99">
        <v>6013.3506767138697</v>
      </c>
      <c r="O2738" s="16">
        <v>3702.3270225470901</v>
      </c>
      <c r="P2738" s="17">
        <f>gp_need_index[[#This Row],[Normalised weighted population 2026/27]]/gp_need_index[[#This Row],[Registered population 2026/27]]</f>
        <v>0.61568453622437158</v>
      </c>
      <c r="Q2738" s="99">
        <v>6015.4851034762396</v>
      </c>
      <c r="R2738" s="16">
        <v>3715.3421681611899</v>
      </c>
      <c r="S2738" s="17">
        <f>gp_need_index[[#This Row],[Normalised weighted population 2027/28]]/gp_need_index[[#This Row],[Registered population 2027/28]]</f>
        <v>0.61762968476377089</v>
      </c>
      <c r="T2738" s="99">
        <v>6018.8398771685197</v>
      </c>
      <c r="U2738" s="16">
        <v>3730.1624177808999</v>
      </c>
      <c r="V2738" s="17">
        <f>gp_need_index[[#This Row],[Normalised weighted population 2028/29]]/gp_need_index[[#This Row],[Registered population 2028/29]]</f>
        <v>0.61974774107725616</v>
      </c>
    </row>
    <row r="2739" spans="1:22" x14ac:dyDescent="0.2">
      <c r="A2739" s="6" t="s">
        <v>4210</v>
      </c>
      <c r="B2739" s="1" t="s">
        <v>9161</v>
      </c>
      <c r="C2739" s="95" t="s">
        <v>6377</v>
      </c>
      <c r="D2739" s="95" t="s">
        <v>12682</v>
      </c>
      <c r="E2739" s="95" t="s">
        <v>6647</v>
      </c>
      <c r="F2739" s="95" t="s">
        <v>6590</v>
      </c>
      <c r="G2739" s="95" t="s">
        <v>6590</v>
      </c>
      <c r="H2739" s="61">
        <v>5299.0693472928797</v>
      </c>
      <c r="I2739" s="61">
        <v>72.236172059118701</v>
      </c>
      <c r="J2739" s="123">
        <v>382784.48512425</v>
      </c>
      <c r="K2739" s="99">
        <v>12763.333333333299</v>
      </c>
      <c r="L2739" s="16">
        <v>7706.8196006102698</v>
      </c>
      <c r="M2739" s="17">
        <f>gp_need_index[[#This Row],[Normalised weighted population (base year)]]/gp_need_index[[#This Row],[Registered population (base year)]]</f>
        <v>0.6038249882954001</v>
      </c>
      <c r="N2739" s="99">
        <v>12802.930052965599</v>
      </c>
      <c r="O2739" s="16">
        <v>7734.6757103247501</v>
      </c>
      <c r="P2739" s="17">
        <f>gp_need_index[[#This Row],[Normalised weighted population 2026/27]]/gp_need_index[[#This Row],[Registered population 2026/27]]</f>
        <v>0.60413324749307151</v>
      </c>
      <c r="Q2739" s="99">
        <v>12848.8750171016</v>
      </c>
      <c r="R2739" s="16">
        <v>7761.86615839555</v>
      </c>
      <c r="S2739" s="17">
        <f>gp_need_index[[#This Row],[Normalised weighted population 2027/28]]/gp_need_index[[#This Row],[Registered population 2027/28]]</f>
        <v>0.60408916329753837</v>
      </c>
      <c r="T2739" s="99">
        <v>12898.8799861312</v>
      </c>
      <c r="U2739" s="16">
        <v>7792.8277196127101</v>
      </c>
      <c r="V2739" s="17">
        <f>gp_need_index[[#This Row],[Normalised weighted population 2028/29]]/gp_need_index[[#This Row],[Registered population 2028/29]]</f>
        <v>0.60414762583972503</v>
      </c>
    </row>
    <row r="2740" spans="1:22" x14ac:dyDescent="0.2">
      <c r="A2740" s="6" t="s">
        <v>4388</v>
      </c>
      <c r="B2740" s="1" t="s">
        <v>9162</v>
      </c>
      <c r="C2740" s="95" t="s">
        <v>6377</v>
      </c>
      <c r="D2740" s="95" t="s">
        <v>12682</v>
      </c>
      <c r="E2740" s="95" t="s">
        <v>6647</v>
      </c>
      <c r="F2740" s="95" t="s">
        <v>6534</v>
      </c>
      <c r="G2740" s="95" t="s">
        <v>6534</v>
      </c>
      <c r="H2740" s="61">
        <v>5392.35564435992</v>
      </c>
      <c r="I2740" s="61">
        <v>123.053409484924</v>
      </c>
      <c r="J2740" s="123">
        <v>663547.74719376501</v>
      </c>
      <c r="K2740" s="99">
        <v>17485.166666666701</v>
      </c>
      <c r="L2740" s="16">
        <v>13359.587399039299</v>
      </c>
      <c r="M2740" s="17">
        <f>gp_need_index[[#This Row],[Normalised weighted population (base year)]]/gp_need_index[[#This Row],[Registered population (base year)]]</f>
        <v>0.76405261978472838</v>
      </c>
      <c r="N2740" s="99">
        <v>17581.0358401591</v>
      </c>
      <c r="O2740" s="16">
        <v>13407.8752987974</v>
      </c>
      <c r="P2740" s="17">
        <f>gp_need_index[[#This Row],[Normalised weighted population 2026/27]]/gp_need_index[[#This Row],[Registered population 2026/27]]</f>
        <v>0.76263284033417145</v>
      </c>
      <c r="Q2740" s="99">
        <v>17669.872306591998</v>
      </c>
      <c r="R2740" s="16">
        <v>13455.0092900215</v>
      </c>
      <c r="S2740" s="17">
        <f>gp_need_index[[#This Row],[Normalised weighted population 2027/28]]/gp_need_index[[#This Row],[Registered population 2027/28]]</f>
        <v>0.76146613040332589</v>
      </c>
      <c r="T2740" s="99">
        <v>17769.017157054401</v>
      </c>
      <c r="U2740" s="16">
        <v>13508.680415664399</v>
      </c>
      <c r="V2740" s="17">
        <f>gp_need_index[[#This Row],[Normalised weighted population 2028/29]]/gp_need_index[[#This Row],[Registered population 2028/29]]</f>
        <v>0.76023790715410366</v>
      </c>
    </row>
    <row r="2741" spans="1:22" x14ac:dyDescent="0.2">
      <c r="A2741" s="6" t="s">
        <v>4385</v>
      </c>
      <c r="B2741" s="1" t="s">
        <v>9163</v>
      </c>
      <c r="C2741" s="95" t="s">
        <v>6377</v>
      </c>
      <c r="D2741" s="95" t="s">
        <v>12682</v>
      </c>
      <c r="E2741" s="95" t="s">
        <v>6647</v>
      </c>
      <c r="F2741" s="95" t="s">
        <v>6534</v>
      </c>
      <c r="G2741" s="95" t="s">
        <v>6534</v>
      </c>
      <c r="H2741" s="61">
        <v>5268.37646484375</v>
      </c>
      <c r="I2741" s="61">
        <v>47.577876224826603</v>
      </c>
      <c r="J2741" s="123">
        <v>250658.16335012499</v>
      </c>
      <c r="K2741" s="99">
        <v>6282.9166666666697</v>
      </c>
      <c r="L2741" s="16">
        <v>5046.6445779082997</v>
      </c>
      <c r="M2741" s="17">
        <f>gp_need_index[[#This Row],[Normalised weighted population (base year)]]/gp_need_index[[#This Row],[Registered population (base year)]]</f>
        <v>0.80323277319317687</v>
      </c>
      <c r="N2741" s="99">
        <v>6309.5707203059201</v>
      </c>
      <c r="O2741" s="16">
        <v>5064.8855504932899</v>
      </c>
      <c r="P2741" s="17">
        <f>gp_need_index[[#This Row],[Normalised weighted population 2026/27]]/gp_need_index[[#This Row],[Registered population 2026/27]]</f>
        <v>0.80273060957904885</v>
      </c>
      <c r="Q2741" s="99">
        <v>6334.8556669404197</v>
      </c>
      <c r="R2741" s="16">
        <v>5082.6906289093704</v>
      </c>
      <c r="S2741" s="17">
        <f>gp_need_index[[#This Row],[Normalised weighted population 2027/28]]/gp_need_index[[#This Row],[Registered population 2027/28]]</f>
        <v>0.80233724273061224</v>
      </c>
      <c r="T2741" s="99">
        <v>6362.0428778077303</v>
      </c>
      <c r="U2741" s="16">
        <v>5102.9651394257098</v>
      </c>
      <c r="V2741" s="17">
        <f>gp_need_index[[#This Row],[Normalised weighted population 2028/29]]/gp_need_index[[#This Row],[Registered population 2028/29]]</f>
        <v>0.80209537053357916</v>
      </c>
    </row>
    <row r="2742" spans="1:22" x14ac:dyDescent="0.2">
      <c r="A2742" s="6" t="s">
        <v>4208</v>
      </c>
      <c r="B2742" s="1" t="s">
        <v>9164</v>
      </c>
      <c r="C2742" s="95" t="s">
        <v>6377</v>
      </c>
      <c r="D2742" s="95" t="s">
        <v>12682</v>
      </c>
      <c r="E2742" s="95" t="s">
        <v>6647</v>
      </c>
      <c r="F2742" s="95" t="s">
        <v>6590</v>
      </c>
      <c r="G2742" s="95" t="s">
        <v>6590</v>
      </c>
      <c r="H2742" s="61">
        <v>5253.4197551448196</v>
      </c>
      <c r="I2742" s="61">
        <v>57.4676389625536</v>
      </c>
      <c r="J2742" s="123">
        <v>301901.62980740902</v>
      </c>
      <c r="K2742" s="99">
        <v>7562.1666666666697</v>
      </c>
      <c r="L2742" s="16">
        <v>6078.3586808663104</v>
      </c>
      <c r="M2742" s="17">
        <f>gp_need_index[[#This Row],[Normalised weighted population (base year)]]/gp_need_index[[#This Row],[Registered population (base year)]]</f>
        <v>0.80378533676851538</v>
      </c>
      <c r="N2742" s="99">
        <v>7548.3911406062698</v>
      </c>
      <c r="O2742" s="16">
        <v>6100.3287586769802</v>
      </c>
      <c r="P2742" s="17">
        <f>gp_need_index[[#This Row],[Normalised weighted population 2026/27]]/gp_need_index[[#This Row],[Registered population 2026/27]]</f>
        <v>0.80816277866955044</v>
      </c>
      <c r="Q2742" s="99">
        <v>7535.9305506774299</v>
      </c>
      <c r="R2742" s="16">
        <v>6121.7738300076699</v>
      </c>
      <c r="S2742" s="17">
        <f>gp_need_index[[#This Row],[Normalised weighted population 2027/28]]/gp_need_index[[#This Row],[Registered population 2027/28]]</f>
        <v>0.81234477797269022</v>
      </c>
      <c r="T2742" s="99">
        <v>7532.7374566314302</v>
      </c>
      <c r="U2742" s="16">
        <v>6146.1931734139398</v>
      </c>
      <c r="V2742" s="17">
        <f>gp_need_index[[#This Row],[Normalised weighted population 2028/29]]/gp_need_index[[#This Row],[Registered population 2028/29]]</f>
        <v>0.81593088950726023</v>
      </c>
    </row>
    <row r="2743" spans="1:22" x14ac:dyDescent="0.2">
      <c r="A2743" s="6" t="s">
        <v>4380</v>
      </c>
      <c r="B2743" s="1" t="s">
        <v>9165</v>
      </c>
      <c r="C2743" s="95" t="s">
        <v>6377</v>
      </c>
      <c r="D2743" s="95" t="s">
        <v>12682</v>
      </c>
      <c r="E2743" s="95" t="s">
        <v>6647</v>
      </c>
      <c r="F2743" s="95" t="s">
        <v>6534</v>
      </c>
      <c r="G2743" s="95" t="s">
        <v>6534</v>
      </c>
      <c r="H2743" s="61">
        <v>5276.3937914299204</v>
      </c>
      <c r="I2743" s="61">
        <v>28.616497239343399</v>
      </c>
      <c r="J2743" s="123">
        <v>150991.908366143</v>
      </c>
      <c r="K2743" s="99">
        <v>3909.9166666666702</v>
      </c>
      <c r="L2743" s="16">
        <v>3040.0066986832499</v>
      </c>
      <c r="M2743" s="17">
        <f>gp_need_index[[#This Row],[Normalised weighted population (base year)]]/gp_need_index[[#This Row],[Registered population (base year)]]</f>
        <v>0.77751189036848534</v>
      </c>
      <c r="N2743" s="99">
        <v>3930.1650750315898</v>
      </c>
      <c r="O2743" s="16">
        <v>3050.9947280546098</v>
      </c>
      <c r="P2743" s="17">
        <f>gp_need_index[[#This Row],[Normalised weighted population 2026/27]]/gp_need_index[[#This Row],[Registered population 2026/27]]</f>
        <v>0.77630192875043214</v>
      </c>
      <c r="Q2743" s="99">
        <v>3950.4357677715602</v>
      </c>
      <c r="R2743" s="16">
        <v>3061.7201827245099</v>
      </c>
      <c r="S2743" s="17">
        <f>gp_need_index[[#This Row],[Normalised weighted population 2027/28]]/gp_need_index[[#This Row],[Registered population 2027/28]]</f>
        <v>0.77503353116196227</v>
      </c>
      <c r="T2743" s="99">
        <v>3970.6357955963499</v>
      </c>
      <c r="U2743" s="16">
        <v>3073.9331782764498</v>
      </c>
      <c r="V2743" s="17">
        <f>gp_need_index[[#This Row],[Normalised weighted population 2028/29]]/gp_need_index[[#This Row],[Registered population 2028/29]]</f>
        <v>0.77416649033527785</v>
      </c>
    </row>
    <row r="2744" spans="1:22" x14ac:dyDescent="0.2">
      <c r="A2744" s="6" t="s">
        <v>6059</v>
      </c>
      <c r="B2744" s="1" t="s">
        <v>9166</v>
      </c>
      <c r="C2744" s="95" t="s">
        <v>6377</v>
      </c>
      <c r="D2744" s="95" t="s">
        <v>12682</v>
      </c>
      <c r="E2744" s="95" t="s">
        <v>6647</v>
      </c>
      <c r="F2744" s="95" t="s">
        <v>6533</v>
      </c>
      <c r="G2744" s="95" t="s">
        <v>6533</v>
      </c>
      <c r="H2744" s="61">
        <v>5319.0471285306503</v>
      </c>
      <c r="I2744" s="61">
        <v>56.015589513675202</v>
      </c>
      <c r="J2744" s="123">
        <v>297949.56055566599</v>
      </c>
      <c r="K2744" s="99">
        <v>7795.25</v>
      </c>
      <c r="L2744" s="16">
        <v>5998.7894037509705</v>
      </c>
      <c r="M2744" s="17">
        <f>gp_need_index[[#This Row],[Normalised weighted population (base year)]]/gp_need_index[[#This Row],[Registered population (base year)]]</f>
        <v>0.7695441972676913</v>
      </c>
      <c r="N2744" s="99">
        <v>7856.1189628475204</v>
      </c>
      <c r="O2744" s="16">
        <v>6020.47188036839</v>
      </c>
      <c r="P2744" s="17">
        <f>gp_need_index[[#This Row],[Normalised weighted population 2026/27]]/gp_need_index[[#This Row],[Registered population 2026/27]]</f>
        <v>0.7663417406024382</v>
      </c>
      <c r="Q2744" s="99">
        <v>7914.1943514034001</v>
      </c>
      <c r="R2744" s="16">
        <v>6041.6362231483199</v>
      </c>
      <c r="S2744" s="17">
        <f>gp_need_index[[#This Row],[Normalised weighted population 2027/28]]/gp_need_index[[#This Row],[Registered population 2027/28]]</f>
        <v>0.76339245094189212</v>
      </c>
      <c r="T2744" s="99">
        <v>7969.51074439067</v>
      </c>
      <c r="U2744" s="16">
        <v>6065.73590303941</v>
      </c>
      <c r="V2744" s="17">
        <f>gp_need_index[[#This Row],[Normalised weighted population 2028/29]]/gp_need_index[[#This Row],[Registered population 2028/29]]</f>
        <v>0.76111772699582225</v>
      </c>
    </row>
    <row r="2745" spans="1:22" x14ac:dyDescent="0.2">
      <c r="A2745" s="6" t="s">
        <v>4381</v>
      </c>
      <c r="B2745" s="1" t="s">
        <v>9167</v>
      </c>
      <c r="C2745" s="95" t="s">
        <v>6377</v>
      </c>
      <c r="D2745" s="95" t="s">
        <v>12682</v>
      </c>
      <c r="E2745" s="95" t="s">
        <v>6647</v>
      </c>
      <c r="F2745" s="95" t="s">
        <v>6534</v>
      </c>
      <c r="G2745" s="95" t="s">
        <v>6534</v>
      </c>
      <c r="H2745" s="61">
        <v>5100.0762125650999</v>
      </c>
      <c r="I2745" s="61">
        <v>39.190992541608701</v>
      </c>
      <c r="J2745" s="123">
        <v>199877.04880827499</v>
      </c>
      <c r="K2745" s="99">
        <v>6840.0833333333303</v>
      </c>
      <c r="L2745" s="16">
        <v>4024.2392712644501</v>
      </c>
      <c r="M2745" s="17">
        <f>gp_need_index[[#This Row],[Normalised weighted population (base year)]]/gp_need_index[[#This Row],[Registered population (base year)]]</f>
        <v>0.58833190695987403</v>
      </c>
      <c r="N2745" s="99">
        <v>6883.8455240201802</v>
      </c>
      <c r="O2745" s="16">
        <v>4038.7847850388698</v>
      </c>
      <c r="P2745" s="17">
        <f>gp_need_index[[#This Row],[Normalised weighted population 2026/27]]/gp_need_index[[#This Row],[Registered population 2026/27]]</f>
        <v>0.58670473806335666</v>
      </c>
      <c r="Q2745" s="99">
        <v>6924.2597718160196</v>
      </c>
      <c r="R2745" s="16">
        <v>4052.9827129261598</v>
      </c>
      <c r="S2745" s="17">
        <f>gp_need_index[[#This Row],[Normalised weighted population 2027/28]]/gp_need_index[[#This Row],[Registered population 2027/28]]</f>
        <v>0.58533082906899481</v>
      </c>
      <c r="T2745" s="99">
        <v>6965.7782713868501</v>
      </c>
      <c r="U2745" s="16">
        <v>4069.1497879333301</v>
      </c>
      <c r="V2745" s="17">
        <f>gp_need_index[[#This Row],[Normalised weighted population 2028/29]]/gp_need_index[[#This Row],[Registered population 2028/29]]</f>
        <v>0.58416297926795535</v>
      </c>
    </row>
    <row r="2746" spans="1:22" x14ac:dyDescent="0.2">
      <c r="A2746" s="6" t="s">
        <v>6057</v>
      </c>
      <c r="B2746" s="1" t="s">
        <v>12359</v>
      </c>
      <c r="C2746" s="95" t="s">
        <v>6377</v>
      </c>
      <c r="D2746" s="95" t="s">
        <v>12682</v>
      </c>
      <c r="E2746" s="95" t="s">
        <v>6647</v>
      </c>
      <c r="F2746" s="95" t="s">
        <v>6533</v>
      </c>
      <c r="G2746" s="95" t="s">
        <v>6533</v>
      </c>
      <c r="H2746" s="61">
        <v>5233.4132705316297</v>
      </c>
      <c r="I2746" s="61">
        <v>153.94698424801601</v>
      </c>
      <c r="J2746" s="123">
        <v>805668.19032189203</v>
      </c>
      <c r="K2746" s="99">
        <v>21977.083333333299</v>
      </c>
      <c r="L2746" s="16">
        <v>16220.979799496101</v>
      </c>
      <c r="M2746" s="17">
        <f>gp_need_index[[#This Row],[Normalised weighted population (base year)]]/gp_need_index[[#This Row],[Registered population (base year)]]</f>
        <v>0.73808610330440239</v>
      </c>
      <c r="N2746" s="99">
        <v>22163.2552495659</v>
      </c>
      <c r="O2746" s="16">
        <v>16279.610131641801</v>
      </c>
      <c r="P2746" s="17">
        <f>gp_need_index[[#This Row],[Normalised weighted population 2026/27]]/gp_need_index[[#This Row],[Registered population 2026/27]]</f>
        <v>0.73453154549400679</v>
      </c>
      <c r="Q2746" s="99">
        <v>22348.801744685999</v>
      </c>
      <c r="R2746" s="16">
        <v>16336.8394080168</v>
      </c>
      <c r="S2746" s="17">
        <f>gp_need_index[[#This Row],[Normalised weighted population 2027/28]]/gp_need_index[[#This Row],[Registered population 2027/28]]</f>
        <v>0.73099397429221469</v>
      </c>
      <c r="T2746" s="99">
        <v>22533.467180789899</v>
      </c>
      <c r="U2746" s="16">
        <v>16402.005959861999</v>
      </c>
      <c r="V2746" s="17">
        <f>gp_need_index[[#This Row],[Normalised weighted population 2028/29]]/gp_need_index[[#This Row],[Registered population 2028/29]]</f>
        <v>0.72789534909412179</v>
      </c>
    </row>
    <row r="2747" spans="1:22" x14ac:dyDescent="0.2">
      <c r="A2747" s="6" t="s">
        <v>4384</v>
      </c>
      <c r="B2747" s="1" t="s">
        <v>9168</v>
      </c>
      <c r="C2747" s="95" t="s">
        <v>6377</v>
      </c>
      <c r="D2747" s="95" t="s">
        <v>12682</v>
      </c>
      <c r="E2747" s="95" t="s">
        <v>6647</v>
      </c>
      <c r="F2747" s="95" t="s">
        <v>6536</v>
      </c>
      <c r="G2747" s="95" t="s">
        <v>6536</v>
      </c>
      <c r="H2747" s="61">
        <v>5381.1402239118297</v>
      </c>
      <c r="I2747" s="61">
        <v>34.875153195465501</v>
      </c>
      <c r="J2747" s="123">
        <v>187668.08967520701</v>
      </c>
      <c r="K2747" s="99">
        <v>3506.75</v>
      </c>
      <c r="L2747" s="16">
        <v>3778.4292940935102</v>
      </c>
      <c r="M2747" s="17">
        <f>gp_need_index[[#This Row],[Normalised weighted population (base year)]]/gp_need_index[[#This Row],[Registered population (base year)]]</f>
        <v>1.0774732427727982</v>
      </c>
      <c r="N2747" s="99">
        <v>3499.0305783466001</v>
      </c>
      <c r="O2747" s="16">
        <v>3792.0863337569699</v>
      </c>
      <c r="P2747" s="17">
        <f>gp_need_index[[#This Row],[Normalised weighted population 2026/27]]/gp_need_index[[#This Row],[Registered population 2026/27]]</f>
        <v>1.0837534136523173</v>
      </c>
      <c r="Q2747" s="99">
        <v>3489.5355243209201</v>
      </c>
      <c r="R2747" s="16">
        <v>3805.4170188948601</v>
      </c>
      <c r="S2747" s="17">
        <f>gp_need_index[[#This Row],[Normalised weighted population 2027/28]]/gp_need_index[[#This Row],[Registered population 2027/28]]</f>
        <v>1.0905225043196578</v>
      </c>
      <c r="T2747" s="99">
        <v>3481.4451220860401</v>
      </c>
      <c r="U2747" s="16">
        <v>3820.5965710261398</v>
      </c>
      <c r="V2747" s="17">
        <f>gp_need_index[[#This Row],[Normalised weighted population 2028/29]]/gp_need_index[[#This Row],[Registered population 2028/29]]</f>
        <v>1.0974168591050157</v>
      </c>
    </row>
    <row r="2748" spans="1:22" x14ac:dyDescent="0.2">
      <c r="A2748" s="6" t="s">
        <v>4386</v>
      </c>
      <c r="B2748" s="1" t="s">
        <v>9169</v>
      </c>
      <c r="C2748" s="95" t="s">
        <v>6377</v>
      </c>
      <c r="D2748" s="95" t="s">
        <v>12682</v>
      </c>
      <c r="E2748" s="95" t="s">
        <v>6647</v>
      </c>
      <c r="F2748" s="95" t="s">
        <v>6536</v>
      </c>
      <c r="G2748" s="95" t="s">
        <v>6536</v>
      </c>
      <c r="H2748" s="61">
        <v>5380.1293856128696</v>
      </c>
      <c r="I2748" s="61">
        <v>250.91663777930299</v>
      </c>
      <c r="J2748" s="123">
        <v>1349963.9762556099</v>
      </c>
      <c r="K2748" s="99">
        <v>26131.416666666701</v>
      </c>
      <c r="L2748" s="16">
        <v>27179.599060676199</v>
      </c>
      <c r="M2748" s="17">
        <f>gp_need_index[[#This Row],[Normalised weighted population (base year)]]/gp_need_index[[#This Row],[Registered population (base year)]]</f>
        <v>1.0401119620639077</v>
      </c>
      <c r="N2748" s="99">
        <v>26110.190495041399</v>
      </c>
      <c r="O2748" s="16">
        <v>27277.839052354499</v>
      </c>
      <c r="P2748" s="17">
        <f>gp_need_index[[#This Row],[Normalised weighted population 2026/27]]/gp_need_index[[#This Row],[Registered population 2026/27]]</f>
        <v>1.044720032109105</v>
      </c>
      <c r="Q2748" s="99">
        <v>26088.611323237499</v>
      </c>
      <c r="R2748" s="16">
        <v>27373.731458709299</v>
      </c>
      <c r="S2748" s="17">
        <f>gp_need_index[[#This Row],[Normalised weighted population 2027/28]]/gp_need_index[[#This Row],[Registered population 2027/28]]</f>
        <v>1.0492598137765625</v>
      </c>
      <c r="T2748" s="99">
        <v>26080.672451132901</v>
      </c>
      <c r="U2748" s="16">
        <v>27482.923429429298</v>
      </c>
      <c r="V2748" s="17">
        <f>gp_need_index[[#This Row],[Normalised weighted population 2028/29]]/gp_need_index[[#This Row],[Registered population 2028/29]]</f>
        <v>1.0537659058033793</v>
      </c>
    </row>
    <row r="2749" spans="1:22" x14ac:dyDescent="0.2">
      <c r="A2749" s="6" t="s">
        <v>4393</v>
      </c>
      <c r="B2749" s="1" t="s">
        <v>9170</v>
      </c>
      <c r="C2749" s="95" t="s">
        <v>6377</v>
      </c>
      <c r="D2749" s="95" t="s">
        <v>12682</v>
      </c>
      <c r="E2749" s="95" t="s">
        <v>6647</v>
      </c>
      <c r="F2749" s="95" t="s">
        <v>6536</v>
      </c>
      <c r="G2749" s="95" t="s">
        <v>6536</v>
      </c>
      <c r="H2749" s="61">
        <v>5919.5720402644201</v>
      </c>
      <c r="I2749" s="61">
        <v>24.800242846303799</v>
      </c>
      <c r="J2749" s="123">
        <v>146806.82414474801</v>
      </c>
      <c r="K2749" s="99">
        <v>2818.5</v>
      </c>
      <c r="L2749" s="16">
        <v>2955.7459975287002</v>
      </c>
      <c r="M2749" s="17">
        <f>gp_need_index[[#This Row],[Normalised weighted population (base year)]]/gp_need_index[[#This Row],[Registered population (base year)]]</f>
        <v>1.0486946948833422</v>
      </c>
      <c r="N2749" s="99">
        <v>2819.47621008845</v>
      </c>
      <c r="O2749" s="16">
        <v>2966.4294686701301</v>
      </c>
      <c r="P2749" s="17">
        <f>gp_need_index[[#This Row],[Normalised weighted population 2026/27]]/gp_need_index[[#This Row],[Registered population 2026/27]]</f>
        <v>1.0521207655719393</v>
      </c>
      <c r="Q2749" s="99">
        <v>2820.6592087120798</v>
      </c>
      <c r="R2749" s="16">
        <v>2976.8576429652599</v>
      </c>
      <c r="S2749" s="17">
        <f>gp_need_index[[#This Row],[Normalised weighted population 2027/28]]/gp_need_index[[#This Row],[Registered population 2027/28]]</f>
        <v>1.0553765707571956</v>
      </c>
      <c r="T2749" s="99">
        <v>2822.7960321883802</v>
      </c>
      <c r="U2749" s="16">
        <v>2988.7321275629802</v>
      </c>
      <c r="V2749" s="17">
        <f>gp_need_index[[#This Row],[Normalised weighted population 2028/29]]/gp_need_index[[#This Row],[Registered population 2028/29]]</f>
        <v>1.0587843023308905</v>
      </c>
    </row>
    <row r="2750" spans="1:22" x14ac:dyDescent="0.2">
      <c r="A2750" s="6" t="s">
        <v>4253</v>
      </c>
      <c r="B2750" s="1" t="s">
        <v>9171</v>
      </c>
      <c r="C2750" s="95" t="s">
        <v>6377</v>
      </c>
      <c r="D2750" s="95" t="s">
        <v>12682</v>
      </c>
      <c r="E2750" s="95" t="s">
        <v>6647</v>
      </c>
      <c r="F2750" s="95" t="s">
        <v>6533</v>
      </c>
      <c r="G2750" s="95" t="s">
        <v>6533</v>
      </c>
      <c r="H2750" s="61">
        <v>5321.2438742897702</v>
      </c>
      <c r="I2750" s="61">
        <v>123.641890650644</v>
      </c>
      <c r="J2750" s="123">
        <v>657928.65323034499</v>
      </c>
      <c r="K2750" s="99">
        <v>12802.666666666701</v>
      </c>
      <c r="L2750" s="16">
        <v>13246.454957214</v>
      </c>
      <c r="M2750" s="17">
        <f>gp_need_index[[#This Row],[Normalised weighted population (base year)]]/gp_need_index[[#This Row],[Registered population (base year)]]</f>
        <v>1.0346637385868021</v>
      </c>
      <c r="N2750" s="99">
        <v>12913.408738347</v>
      </c>
      <c r="O2750" s="16">
        <v>13294.3339425463</v>
      </c>
      <c r="P2750" s="17">
        <f>gp_need_index[[#This Row],[Normalised weighted population 2026/27]]/gp_need_index[[#This Row],[Registered population 2026/27]]</f>
        <v>1.0294984238412686</v>
      </c>
      <c r="Q2750" s="99">
        <v>13022.747625726201</v>
      </c>
      <c r="R2750" s="16">
        <v>13341.068790940601</v>
      </c>
      <c r="S2750" s="17">
        <f>gp_need_index[[#This Row],[Normalised weighted population 2027/28]]/gp_need_index[[#This Row],[Registered population 2027/28]]</f>
        <v>1.0244434718665332</v>
      </c>
      <c r="T2750" s="99">
        <v>13128.890146191399</v>
      </c>
      <c r="U2750" s="16">
        <v>13394.285415608399</v>
      </c>
      <c r="V2750" s="17">
        <f>gp_need_index[[#This Row],[Normalised weighted population 2028/29]]/gp_need_index[[#This Row],[Registered population 2028/29]]</f>
        <v>1.0202146005078723</v>
      </c>
    </row>
    <row r="2751" spans="1:22" x14ac:dyDescent="0.2">
      <c r="A2751" s="6" t="s">
        <v>4261</v>
      </c>
      <c r="B2751" s="1" t="s">
        <v>9172</v>
      </c>
      <c r="C2751" s="95" t="s">
        <v>6377</v>
      </c>
      <c r="D2751" s="95" t="s">
        <v>12682</v>
      </c>
      <c r="E2751" s="95" t="s">
        <v>6647</v>
      </c>
      <c r="F2751" s="95" t="s">
        <v>6535</v>
      </c>
      <c r="G2751" s="95" t="s">
        <v>6535</v>
      </c>
      <c r="H2751" s="61">
        <v>5244.7437149439102</v>
      </c>
      <c r="I2751" s="61">
        <v>46.8270307329311</v>
      </c>
      <c r="J2751" s="123">
        <v>245595.77512602601</v>
      </c>
      <c r="K2751" s="99">
        <v>9362.8333333333303</v>
      </c>
      <c r="L2751" s="16">
        <v>4944.7206120539204</v>
      </c>
      <c r="M2751" s="17">
        <f>gp_need_index[[#This Row],[Normalised weighted population (base year)]]/gp_need_index[[#This Row],[Registered population (base year)]]</f>
        <v>0.52812225060653883</v>
      </c>
      <c r="N2751" s="99">
        <v>9424.5800284685192</v>
      </c>
      <c r="O2751" s="16">
        <v>4962.59318297356</v>
      </c>
      <c r="P2751" s="17">
        <f>gp_need_index[[#This Row],[Normalised weighted population 2026/27]]/gp_need_index[[#This Row],[Registered population 2026/27]]</f>
        <v>0.52655854881418773</v>
      </c>
      <c r="Q2751" s="99">
        <v>9487.4061098897491</v>
      </c>
      <c r="R2751" s="16">
        <v>4980.0386632097998</v>
      </c>
      <c r="S2751" s="17">
        <f>gp_need_index[[#This Row],[Normalised weighted population 2027/28]]/gp_need_index[[#This Row],[Registered population 2027/28]]</f>
        <v>0.52491045555840254</v>
      </c>
      <c r="T2751" s="99">
        <v>9548.8492880287395</v>
      </c>
      <c r="U2751" s="16">
        <v>4999.9037019502603</v>
      </c>
      <c r="V2751" s="17">
        <f>gp_need_index[[#This Row],[Normalised weighted population 2028/29]]/gp_need_index[[#This Row],[Registered population 2028/29]]</f>
        <v>0.52361321779563219</v>
      </c>
    </row>
    <row r="2752" spans="1:22" x14ac:dyDescent="0.2">
      <c r="A2752" s="6" t="s">
        <v>6047</v>
      </c>
      <c r="B2752" s="1" t="s">
        <v>9173</v>
      </c>
      <c r="C2752" s="95" t="s">
        <v>6377</v>
      </c>
      <c r="D2752" s="95" t="s">
        <v>12682</v>
      </c>
      <c r="E2752" s="95" t="s">
        <v>6647</v>
      </c>
      <c r="F2752" s="95" t="s">
        <v>6535</v>
      </c>
      <c r="G2752" s="95" t="s">
        <v>6535</v>
      </c>
      <c r="H2752" s="61">
        <v>5394.00909133185</v>
      </c>
      <c r="I2752" s="61">
        <v>156.91943539546401</v>
      </c>
      <c r="J2752" s="123">
        <v>846424.86112979101</v>
      </c>
      <c r="K2752" s="99">
        <v>19203.583333333299</v>
      </c>
      <c r="L2752" s="16">
        <v>17041.557230516999</v>
      </c>
      <c r="M2752" s="17">
        <f>gp_need_index[[#This Row],[Normalised weighted population (base year)]]/gp_need_index[[#This Row],[Registered population (base year)]]</f>
        <v>0.88741548567847295</v>
      </c>
      <c r="N2752" s="99">
        <v>19290.879284127401</v>
      </c>
      <c r="O2752" s="16">
        <v>17103.153519585601</v>
      </c>
      <c r="P2752" s="17">
        <f>gp_need_index[[#This Row],[Normalised weighted population 2026/27]]/gp_need_index[[#This Row],[Registered population 2026/27]]</f>
        <v>0.88659273989953025</v>
      </c>
      <c r="Q2752" s="99">
        <v>19374.686500509801</v>
      </c>
      <c r="R2752" s="16">
        <v>17163.2778770943</v>
      </c>
      <c r="S2752" s="17">
        <f>gp_need_index[[#This Row],[Normalised weighted population 2027/28]]/gp_need_index[[#This Row],[Registered population 2027/28]]</f>
        <v>0.88586093388621734</v>
      </c>
      <c r="T2752" s="99">
        <v>19463.1364937697</v>
      </c>
      <c r="U2752" s="16">
        <v>17231.741036318501</v>
      </c>
      <c r="V2752" s="17">
        <f>gp_need_index[[#This Row],[Normalised weighted population 2028/29]]/gp_need_index[[#This Row],[Registered population 2028/29]]</f>
        <v>0.88535273036976925</v>
      </c>
    </row>
    <row r="2753" spans="1:22" x14ac:dyDescent="0.2">
      <c r="A2753" s="6" t="s">
        <v>6048</v>
      </c>
      <c r="B2753" s="1" t="s">
        <v>9174</v>
      </c>
      <c r="C2753" s="95" t="s">
        <v>6377</v>
      </c>
      <c r="D2753" s="95" t="s">
        <v>12682</v>
      </c>
      <c r="E2753" s="95" t="s">
        <v>6647</v>
      </c>
      <c r="F2753" s="95" t="s">
        <v>6533</v>
      </c>
      <c r="G2753" s="95" t="s">
        <v>6533</v>
      </c>
      <c r="H2753" s="61">
        <v>5170.7044240968999</v>
      </c>
      <c r="I2753" s="61">
        <v>113.85370895147101</v>
      </c>
      <c r="J2753" s="123">
        <v>588703.87657521304</v>
      </c>
      <c r="K2753" s="99">
        <v>15807.583333333299</v>
      </c>
      <c r="L2753" s="16">
        <v>11852.7128221312</v>
      </c>
      <c r="M2753" s="17">
        <f>gp_need_index[[#This Row],[Normalised weighted population (base year)]]/gp_need_index[[#This Row],[Registered population (base year)]]</f>
        <v>0.74981181956747922</v>
      </c>
      <c r="N2753" s="99">
        <v>15941.085376191901</v>
      </c>
      <c r="O2753" s="16">
        <v>11895.5541608284</v>
      </c>
      <c r="P2753" s="17">
        <f>gp_need_index[[#This Row],[Normalised weighted population 2026/27]]/gp_need_index[[#This Row],[Registered population 2026/27]]</f>
        <v>0.74621983886959642</v>
      </c>
      <c r="Q2753" s="99">
        <v>16067.614092510699</v>
      </c>
      <c r="R2753" s="16">
        <v>11937.371744370001</v>
      </c>
      <c r="S2753" s="17">
        <f>gp_need_index[[#This Row],[Normalised weighted population 2027/28]]/gp_need_index[[#This Row],[Registered population 2027/28]]</f>
        <v>0.74294613224088746</v>
      </c>
      <c r="T2753" s="99">
        <v>16197.0405965463</v>
      </c>
      <c r="U2753" s="16">
        <v>11984.9891160809</v>
      </c>
      <c r="V2753" s="17">
        <f>gp_need_index[[#This Row],[Normalised weighted population 2028/29]]/gp_need_index[[#This Row],[Registered population 2028/29]]</f>
        <v>0.73994931633600169</v>
      </c>
    </row>
    <row r="2754" spans="1:22" x14ac:dyDescent="0.2">
      <c r="A2754" s="6" t="s">
        <v>4263</v>
      </c>
      <c r="B2754" s="1" t="s">
        <v>9175</v>
      </c>
      <c r="C2754" s="95" t="s">
        <v>6377</v>
      </c>
      <c r="D2754" s="95" t="s">
        <v>12682</v>
      </c>
      <c r="E2754" s="95" t="s">
        <v>6647</v>
      </c>
      <c r="F2754" s="95" t="s">
        <v>6537</v>
      </c>
      <c r="G2754" s="95" t="s">
        <v>6537</v>
      </c>
      <c r="H2754" s="61">
        <v>5387.8903592266597</v>
      </c>
      <c r="I2754" s="61">
        <v>114.399614779445</v>
      </c>
      <c r="J2754" s="123">
        <v>616372.58156941296</v>
      </c>
      <c r="K2754" s="99">
        <v>13172.25</v>
      </c>
      <c r="L2754" s="16">
        <v>12409.782730290101</v>
      </c>
      <c r="M2754" s="17">
        <f>gp_need_index[[#This Row],[Normalised weighted population (base year)]]/gp_need_index[[#This Row],[Registered population (base year)]]</f>
        <v>0.94211563933952824</v>
      </c>
      <c r="N2754" s="99">
        <v>13183.809875970101</v>
      </c>
      <c r="O2754" s="16">
        <v>12454.637584455901</v>
      </c>
      <c r="P2754" s="17">
        <f>gp_need_index[[#This Row],[Normalised weighted population 2026/27]]/gp_need_index[[#This Row],[Registered population 2026/27]]</f>
        <v>0.94469183806698775</v>
      </c>
      <c r="Q2754" s="99">
        <v>13195.4284427537</v>
      </c>
      <c r="R2754" s="16">
        <v>12498.420567629901</v>
      </c>
      <c r="S2754" s="17">
        <f>gp_need_index[[#This Row],[Normalised weighted population 2027/28]]/gp_need_index[[#This Row],[Registered population 2027/28]]</f>
        <v>0.94717807927589015</v>
      </c>
      <c r="T2754" s="99">
        <v>13212.706156418901</v>
      </c>
      <c r="U2754" s="16">
        <v>12548.275925301001</v>
      </c>
      <c r="V2754" s="17">
        <f>gp_need_index[[#This Row],[Normalised weighted population 2028/29]]/gp_need_index[[#This Row],[Registered population 2028/29]]</f>
        <v>0.94971278228305178</v>
      </c>
    </row>
    <row r="2755" spans="1:22" x14ac:dyDescent="0.2">
      <c r="A2755" s="6" t="s">
        <v>4226</v>
      </c>
      <c r="B2755" s="1" t="s">
        <v>9176</v>
      </c>
      <c r="C2755" s="95" t="s">
        <v>6377</v>
      </c>
      <c r="D2755" s="95" t="s">
        <v>12682</v>
      </c>
      <c r="E2755" s="95" t="s">
        <v>6647</v>
      </c>
      <c r="F2755" s="95" t="s">
        <v>6590</v>
      </c>
      <c r="G2755" s="95" t="s">
        <v>6590</v>
      </c>
      <c r="H2755" s="61">
        <v>5405.4541939400297</v>
      </c>
      <c r="I2755" s="61">
        <v>30.099456365519501</v>
      </c>
      <c r="J2755" s="123">
        <v>162701.23264631201</v>
      </c>
      <c r="K2755" s="99">
        <v>5056.25</v>
      </c>
      <c r="L2755" s="16">
        <v>3275.7572407748899</v>
      </c>
      <c r="M2755" s="17">
        <f>gp_need_index[[#This Row],[Normalised weighted population (base year)]]/gp_need_index[[#This Row],[Registered population (base year)]]</f>
        <v>0.64786298952284593</v>
      </c>
      <c r="N2755" s="99">
        <v>5055.5967237939403</v>
      </c>
      <c r="O2755" s="16">
        <v>3287.5973846767702</v>
      </c>
      <c r="P2755" s="17">
        <f>gp_need_index[[#This Row],[Normalised weighted population 2026/27]]/gp_need_index[[#This Row],[Registered population 2026/27]]</f>
        <v>0.65028869276772805</v>
      </c>
      <c r="Q2755" s="99">
        <v>5055.8139780228303</v>
      </c>
      <c r="R2755" s="16">
        <v>3299.15459137988</v>
      </c>
      <c r="S2755" s="17">
        <f>gp_need_index[[#This Row],[Normalised weighted population 2027/28]]/gp_need_index[[#This Row],[Registered population 2027/28]]</f>
        <v>0.65254667314126058</v>
      </c>
      <c r="T2755" s="99">
        <v>5061.3473651026598</v>
      </c>
      <c r="U2755" s="16">
        <v>3312.3146967928601</v>
      </c>
      <c r="V2755" s="17">
        <f>gp_need_index[[#This Row],[Normalised weighted population 2028/29]]/gp_need_index[[#This Row],[Registered population 2028/29]]</f>
        <v>0.65443338657821526</v>
      </c>
    </row>
    <row r="2756" spans="1:22" x14ac:dyDescent="0.2">
      <c r="A2756" s="6" t="s">
        <v>6054</v>
      </c>
      <c r="B2756" s="1" t="s">
        <v>12360</v>
      </c>
      <c r="C2756" s="95" t="s">
        <v>6377</v>
      </c>
      <c r="D2756" s="95" t="s">
        <v>12682</v>
      </c>
      <c r="E2756" s="95" t="s">
        <v>6647</v>
      </c>
      <c r="F2756" s="95" t="s">
        <v>6533</v>
      </c>
      <c r="G2756" s="95" t="s">
        <v>6533</v>
      </c>
      <c r="H2756" s="61">
        <v>5300.0677425986796</v>
      </c>
      <c r="I2756" s="61">
        <v>27.523027078878201</v>
      </c>
      <c r="J2756" s="123">
        <v>145873.90799943201</v>
      </c>
      <c r="K2756" s="99">
        <v>5391.1666666666697</v>
      </c>
      <c r="L2756" s="16">
        <v>2936.9630616630802</v>
      </c>
      <c r="M2756" s="17">
        <f>gp_need_index[[#This Row],[Normalised weighted population (base year)]]/gp_need_index[[#This Row],[Registered population (base year)]]</f>
        <v>0.54477318978509515</v>
      </c>
      <c r="N2756" s="99">
        <v>5434.49738122708</v>
      </c>
      <c r="O2756" s="16">
        <v>2947.57864234523</v>
      </c>
      <c r="P2756" s="17">
        <f>gp_need_index[[#This Row],[Normalised weighted population 2026/27]]/gp_need_index[[#This Row],[Registered population 2026/27]]</f>
        <v>0.54238293545367078</v>
      </c>
      <c r="Q2756" s="99">
        <v>5476.2766625981803</v>
      </c>
      <c r="R2756" s="16">
        <v>2957.9405485208599</v>
      </c>
      <c r="S2756" s="17">
        <f>gp_need_index[[#This Row],[Normalised weighted population 2027/28]]/gp_need_index[[#This Row],[Registered population 2027/28]]</f>
        <v>0.54013716449407545</v>
      </c>
      <c r="T2756" s="99">
        <v>5518.0420642213803</v>
      </c>
      <c r="U2756" s="16">
        <v>2969.7395741032201</v>
      </c>
      <c r="V2756" s="17">
        <f>gp_need_index[[#This Row],[Normalised weighted population 2028/29]]/gp_need_index[[#This Row],[Registered population 2028/29]]</f>
        <v>0.53818719385247438</v>
      </c>
    </row>
    <row r="2757" spans="1:22" x14ac:dyDescent="0.2">
      <c r="A2757" s="6" t="s">
        <v>4256</v>
      </c>
      <c r="B2757" s="1" t="s">
        <v>9177</v>
      </c>
      <c r="C2757" s="95" t="s">
        <v>6377</v>
      </c>
      <c r="D2757" s="95" t="s">
        <v>12682</v>
      </c>
      <c r="E2757" s="95" t="s">
        <v>6647</v>
      </c>
      <c r="F2757" s="95" t="s">
        <v>6533</v>
      </c>
      <c r="G2757" s="95" t="s">
        <v>6533</v>
      </c>
      <c r="H2757" s="61">
        <v>5355.83654513889</v>
      </c>
      <c r="I2757" s="61">
        <v>48.076434259262797</v>
      </c>
      <c r="J2757" s="123">
        <v>257489.523565727</v>
      </c>
      <c r="K2757" s="99">
        <v>5817.6666666666697</v>
      </c>
      <c r="L2757" s="16">
        <v>5184.1842715333896</v>
      </c>
      <c r="M2757" s="17">
        <f>gp_need_index[[#This Row],[Normalised weighted population (base year)]]/gp_need_index[[#This Row],[Registered population (base year)]]</f>
        <v>0.89111057208503752</v>
      </c>
      <c r="N2757" s="99">
        <v>5871.1655178841502</v>
      </c>
      <c r="O2757" s="16">
        <v>5202.9223779549402</v>
      </c>
      <c r="P2757" s="17">
        <f>gp_need_index[[#This Row],[Normalised weighted population 2026/27]]/gp_need_index[[#This Row],[Registered population 2026/27]]</f>
        <v>0.88618220046876972</v>
      </c>
      <c r="Q2757" s="99">
        <v>5920.3144784154001</v>
      </c>
      <c r="R2757" s="16">
        <v>5221.2127104824403</v>
      </c>
      <c r="S2757" s="17">
        <f>gp_need_index[[#This Row],[Normalised weighted population 2027/28]]/gp_need_index[[#This Row],[Registered population 2027/28]]</f>
        <v>0.88191475799439667</v>
      </c>
      <c r="T2757" s="99">
        <v>5967.52451762076</v>
      </c>
      <c r="U2757" s="16">
        <v>5242.0397762504499</v>
      </c>
      <c r="V2757" s="17">
        <f>gp_need_index[[#This Row],[Normalised weighted population 2028/29]]/gp_need_index[[#This Row],[Registered population 2028/29]]</f>
        <v>0.87842785744271068</v>
      </c>
    </row>
    <row r="2758" spans="1:22" x14ac:dyDescent="0.2">
      <c r="A2758" s="6" t="s">
        <v>4229</v>
      </c>
      <c r="B2758" s="1" t="s">
        <v>12361</v>
      </c>
      <c r="C2758" s="95" t="s">
        <v>6377</v>
      </c>
      <c r="D2758" s="95" t="s">
        <v>12682</v>
      </c>
      <c r="E2758" s="95" t="s">
        <v>6647</v>
      </c>
      <c r="F2758" s="95" t="s">
        <v>6590</v>
      </c>
      <c r="G2758" s="95" t="s">
        <v>6590</v>
      </c>
      <c r="H2758" s="61">
        <v>5397.4166205752199</v>
      </c>
      <c r="I2758" s="61">
        <v>219.397426998247</v>
      </c>
      <c r="J2758" s="123">
        <v>1184179.31899178</v>
      </c>
      <c r="K2758" s="99">
        <v>25146.166666666701</v>
      </c>
      <c r="L2758" s="16">
        <v>23841.7614634532</v>
      </c>
      <c r="M2758" s="17">
        <f>gp_need_index[[#This Row],[Normalised weighted population (base year)]]/gp_need_index[[#This Row],[Registered population (base year)]]</f>
        <v>0.94812707556962961</v>
      </c>
      <c r="N2758" s="99">
        <v>25091.1376311555</v>
      </c>
      <c r="O2758" s="16">
        <v>23927.9369233096</v>
      </c>
      <c r="P2758" s="17">
        <f>gp_need_index[[#This Row],[Normalised weighted population 2026/27]]/gp_need_index[[#This Row],[Registered population 2026/27]]</f>
        <v>0.95364097375953327</v>
      </c>
      <c r="Q2758" s="99">
        <v>25032.189975449899</v>
      </c>
      <c r="R2758" s="16">
        <v>24012.053097111999</v>
      </c>
      <c r="S2758" s="17">
        <f>gp_need_index[[#This Row],[Normalised weighted population 2027/28]]/gp_need_index[[#This Row],[Registered population 2027/28]]</f>
        <v>0.95924699839133565</v>
      </c>
      <c r="T2758" s="99">
        <v>25034.049802506001</v>
      </c>
      <c r="U2758" s="16">
        <v>24107.835559311701</v>
      </c>
      <c r="V2758" s="17">
        <f>gp_need_index[[#This Row],[Normalised weighted population 2028/29]]/gp_need_index[[#This Row],[Registered population 2028/29]]</f>
        <v>0.96300182149906954</v>
      </c>
    </row>
    <row r="2759" spans="1:22" x14ac:dyDescent="0.2">
      <c r="A2759" s="6" t="s">
        <v>4377</v>
      </c>
      <c r="B2759" s="1" t="s">
        <v>9178</v>
      </c>
      <c r="C2759" s="95" t="s">
        <v>6377</v>
      </c>
      <c r="D2759" s="95" t="s">
        <v>12682</v>
      </c>
      <c r="E2759" s="95" t="s">
        <v>6647</v>
      </c>
      <c r="F2759" s="95" t="s">
        <v>6536</v>
      </c>
      <c r="G2759" s="95" t="s">
        <v>6536</v>
      </c>
      <c r="H2759" s="61">
        <v>5339.9352756076396</v>
      </c>
      <c r="I2759" s="61">
        <v>42.856489394087603</v>
      </c>
      <c r="J2759" s="123">
        <v>228850.879504193</v>
      </c>
      <c r="K2759" s="99">
        <v>3789.8333333333298</v>
      </c>
      <c r="L2759" s="16">
        <v>4607.5860237839097</v>
      </c>
      <c r="M2759" s="17">
        <f>gp_need_index[[#This Row],[Normalised weighted population (base year)]]/gp_need_index[[#This Row],[Registered population (base year)]]</f>
        <v>1.2157753701879364</v>
      </c>
      <c r="N2759" s="99">
        <v>3782.8652545104901</v>
      </c>
      <c r="O2759" s="16">
        <v>4624.2400300340696</v>
      </c>
      <c r="P2759" s="17">
        <f>gp_need_index[[#This Row],[Normalised weighted population 2026/27]]/gp_need_index[[#This Row],[Registered population 2026/27]]</f>
        <v>1.2224173262635691</v>
      </c>
      <c r="Q2759" s="99">
        <v>3777.0068143644899</v>
      </c>
      <c r="R2759" s="16">
        <v>4640.4960649491104</v>
      </c>
      <c r="S2759" s="17">
        <f>gp_need_index[[#This Row],[Normalised weighted population 2027/28]]/gp_need_index[[#This Row],[Registered population 2027/28]]</f>
        <v>1.22861733987364</v>
      </c>
      <c r="T2759" s="99">
        <v>3772.0884872728102</v>
      </c>
      <c r="U2759" s="16">
        <v>4659.0066911388603</v>
      </c>
      <c r="V2759" s="17">
        <f>gp_need_index[[#This Row],[Normalised weighted population 2028/29]]/gp_need_index[[#This Row],[Registered population 2028/29]]</f>
        <v>1.2351265636685222</v>
      </c>
    </row>
    <row r="2760" spans="1:22" x14ac:dyDescent="0.2">
      <c r="A2760" s="6" t="s">
        <v>4230</v>
      </c>
      <c r="B2760" s="1" t="s">
        <v>9179</v>
      </c>
      <c r="C2760" s="95" t="s">
        <v>6377</v>
      </c>
      <c r="D2760" s="95" t="s">
        <v>12682</v>
      </c>
      <c r="E2760" s="95" t="s">
        <v>6647</v>
      </c>
      <c r="F2760" s="95" t="s">
        <v>6590</v>
      </c>
      <c r="G2760" s="95" t="s">
        <v>6590</v>
      </c>
      <c r="H2760" s="61">
        <v>5290.3346679687502</v>
      </c>
      <c r="I2760" s="61">
        <v>16.230790147788301</v>
      </c>
      <c r="J2760" s="123">
        <v>85866.311807370002</v>
      </c>
      <c r="K2760" s="99">
        <v>2692.75</v>
      </c>
      <c r="L2760" s="16">
        <v>1728.7957077318599</v>
      </c>
      <c r="M2760" s="17">
        <f>gp_need_index[[#This Row],[Normalised weighted population (base year)]]/gp_need_index[[#This Row],[Registered population (base year)]]</f>
        <v>0.64201864552292631</v>
      </c>
      <c r="N2760" s="99">
        <v>2687.6733451284099</v>
      </c>
      <c r="O2760" s="16">
        <v>1735.04439725674</v>
      </c>
      <c r="P2760" s="17">
        <f>gp_need_index[[#This Row],[Normalised weighted population 2026/27]]/gp_need_index[[#This Row],[Registered population 2026/27]]</f>
        <v>0.6455562765473809</v>
      </c>
      <c r="Q2760" s="99">
        <v>2681.5633292529001</v>
      </c>
      <c r="R2760" s="16">
        <v>1741.14376539459</v>
      </c>
      <c r="S2760" s="17">
        <f>gp_need_index[[#This Row],[Normalised weighted population 2027/28]]/gp_need_index[[#This Row],[Registered population 2027/28]]</f>
        <v>0.64930175110937371</v>
      </c>
      <c r="T2760" s="99">
        <v>2678.8675397263301</v>
      </c>
      <c r="U2760" s="16">
        <v>1748.0890705802301</v>
      </c>
      <c r="V2760" s="17">
        <f>gp_need_index[[#This Row],[Normalised weighted population 2028/29]]/gp_need_index[[#This Row],[Registered population 2028/29]]</f>
        <v>0.65254778172377004</v>
      </c>
    </row>
    <row r="2761" spans="1:22" x14ac:dyDescent="0.2">
      <c r="A2761" s="6" t="s">
        <v>4213</v>
      </c>
      <c r="B2761" s="1" t="s">
        <v>9180</v>
      </c>
      <c r="C2761" s="95" t="s">
        <v>6377</v>
      </c>
      <c r="D2761" s="95" t="s">
        <v>12682</v>
      </c>
      <c r="E2761" s="95" t="s">
        <v>6647</v>
      </c>
      <c r="F2761" s="95" t="s">
        <v>6590</v>
      </c>
      <c r="G2761" s="95" t="s">
        <v>6590</v>
      </c>
      <c r="H2761" s="61">
        <v>5371.4766357421904</v>
      </c>
      <c r="I2761" s="61">
        <v>32.150317907344203</v>
      </c>
      <c r="J2761" s="123">
        <v>172694.68147098299</v>
      </c>
      <c r="K2761" s="99">
        <v>5619.4166666666697</v>
      </c>
      <c r="L2761" s="16">
        <v>3476.9610781108499</v>
      </c>
      <c r="M2761" s="17">
        <f>gp_need_index[[#This Row],[Normalised weighted population (base year)]]/gp_need_index[[#This Row],[Registered population (base year)]]</f>
        <v>0.61874057119407677</v>
      </c>
      <c r="N2761" s="99">
        <v>5623.4126385403697</v>
      </c>
      <c r="O2761" s="16">
        <v>3489.5284683293999</v>
      </c>
      <c r="P2761" s="17">
        <f>gp_need_index[[#This Row],[Normalised weighted population 2026/27]]/gp_need_index[[#This Row],[Registered population 2026/27]]</f>
        <v>0.62053573028123943</v>
      </c>
      <c r="Q2761" s="99">
        <v>5625.8152958266901</v>
      </c>
      <c r="R2761" s="16">
        <v>3501.7955427567199</v>
      </c>
      <c r="S2761" s="17">
        <f>gp_need_index[[#This Row],[Normalised weighted population 2027/28]]/gp_need_index[[#This Row],[Registered population 2027/28]]</f>
        <v>0.6224512108235053</v>
      </c>
      <c r="T2761" s="99">
        <v>5630.5142650573298</v>
      </c>
      <c r="U2761" s="16">
        <v>3515.7639692735502</v>
      </c>
      <c r="V2761" s="17">
        <f>gp_need_index[[#This Row],[Normalised weighted population 2028/29]]/gp_need_index[[#This Row],[Registered population 2028/29]]</f>
        <v>0.62441258538179956</v>
      </c>
    </row>
    <row r="2762" spans="1:22" x14ac:dyDescent="0.2">
      <c r="A2762" s="6" t="s">
        <v>4389</v>
      </c>
      <c r="B2762" s="1" t="s">
        <v>9181</v>
      </c>
      <c r="C2762" s="95" t="s">
        <v>6377</v>
      </c>
      <c r="D2762" s="95" t="s">
        <v>12682</v>
      </c>
      <c r="E2762" s="95" t="s">
        <v>6647</v>
      </c>
      <c r="F2762" s="95" t="s">
        <v>6536</v>
      </c>
      <c r="G2762" s="95" t="s">
        <v>6536</v>
      </c>
      <c r="H2762" s="61">
        <v>5414.6448548446697</v>
      </c>
      <c r="I2762" s="61">
        <v>198.55331565089901</v>
      </c>
      <c r="J2762" s="123">
        <v>1075095.6890014899</v>
      </c>
      <c r="K2762" s="99">
        <v>18083.666666666701</v>
      </c>
      <c r="L2762" s="16">
        <v>21645.518171508</v>
      </c>
      <c r="M2762" s="17">
        <f>gp_need_index[[#This Row],[Normalised weighted population (base year)]]/gp_need_index[[#This Row],[Registered population (base year)]]</f>
        <v>1.1969651161181154</v>
      </c>
      <c r="N2762" s="99">
        <v>18039.8439475329</v>
      </c>
      <c r="O2762" s="16">
        <v>21723.755364054199</v>
      </c>
      <c r="P2762" s="17">
        <f>gp_need_index[[#This Row],[Normalised weighted population 2026/27]]/gp_need_index[[#This Row],[Registered population 2026/27]]</f>
        <v>1.2042097164052854</v>
      </c>
      <c r="Q2762" s="99">
        <v>17996.4195652298</v>
      </c>
      <c r="R2762" s="16">
        <v>21800.122966815001</v>
      </c>
      <c r="S2762" s="17">
        <f>gp_need_index[[#This Row],[Normalised weighted population 2027/28]]/gp_need_index[[#This Row],[Registered population 2027/28]]</f>
        <v>1.2113588976850813</v>
      </c>
      <c r="T2762" s="99">
        <v>17966.37815348</v>
      </c>
      <c r="U2762" s="16">
        <v>21887.082188734599</v>
      </c>
      <c r="V2762" s="17">
        <f>gp_need_index[[#This Row],[Normalised weighted population 2028/29]]/gp_need_index[[#This Row],[Registered population 2028/29]]</f>
        <v>1.2182245081207521</v>
      </c>
    </row>
    <row r="2763" spans="1:22" x14ac:dyDescent="0.2">
      <c r="A2763" s="6" t="s">
        <v>4232</v>
      </c>
      <c r="B2763" s="1" t="s">
        <v>9182</v>
      </c>
      <c r="C2763" s="95" t="s">
        <v>6377</v>
      </c>
      <c r="D2763" s="95" t="s">
        <v>12682</v>
      </c>
      <c r="E2763" s="95" t="s">
        <v>6647</v>
      </c>
      <c r="F2763" s="95" t="s">
        <v>6590</v>
      </c>
      <c r="G2763" s="95" t="s">
        <v>6590</v>
      </c>
      <c r="H2763" s="61">
        <v>5492.1247430098701</v>
      </c>
      <c r="I2763" s="61">
        <v>37.817115144066598</v>
      </c>
      <c r="J2763" s="123">
        <v>207696.313791981</v>
      </c>
      <c r="K2763" s="99">
        <v>5034.25</v>
      </c>
      <c r="L2763" s="16">
        <v>4181.6690182387401</v>
      </c>
      <c r="M2763" s="17">
        <f>gp_need_index[[#This Row],[Normalised weighted population (base year)]]/gp_need_index[[#This Row],[Registered population (base year)]]</f>
        <v>0.8306438929808293</v>
      </c>
      <c r="N2763" s="99">
        <v>5041.9233107567197</v>
      </c>
      <c r="O2763" s="16">
        <v>4196.7835579578796</v>
      </c>
      <c r="P2763" s="17">
        <f>gp_need_index[[#This Row],[Normalised weighted population 2026/27]]/gp_need_index[[#This Row],[Registered population 2026/27]]</f>
        <v>0.83237750740956884</v>
      </c>
      <c r="Q2763" s="99">
        <v>5050.4979243425596</v>
      </c>
      <c r="R2763" s="16">
        <v>4211.53691409985</v>
      </c>
      <c r="S2763" s="17">
        <f>gp_need_index[[#This Row],[Normalised weighted population 2027/28]]/gp_need_index[[#This Row],[Registered population 2027/28]]</f>
        <v>0.83388548558765718</v>
      </c>
      <c r="T2763" s="99">
        <v>5061.1830000575101</v>
      </c>
      <c r="U2763" s="16">
        <v>4228.3364511342797</v>
      </c>
      <c r="V2763" s="17">
        <f>gp_need_index[[#This Row],[Normalised weighted population 2028/29]]/gp_need_index[[#This Row],[Registered population 2028/29]]</f>
        <v>0.8354442925865817</v>
      </c>
    </row>
    <row r="2764" spans="1:22" x14ac:dyDescent="0.2">
      <c r="A2764" s="6" t="s">
        <v>4219</v>
      </c>
      <c r="B2764" s="1" t="s">
        <v>9183</v>
      </c>
      <c r="C2764" s="95" t="s">
        <v>6377</v>
      </c>
      <c r="D2764" s="95" t="s">
        <v>12682</v>
      </c>
      <c r="E2764" s="95" t="s">
        <v>6647</v>
      </c>
      <c r="F2764" s="95" t="s">
        <v>6590</v>
      </c>
      <c r="G2764" s="95" t="s">
        <v>6590</v>
      </c>
      <c r="H2764" s="61">
        <v>5523.3261274857996</v>
      </c>
      <c r="I2764" s="61">
        <v>14.4828657026481</v>
      </c>
      <c r="J2764" s="123">
        <v>79993.590536304197</v>
      </c>
      <c r="K2764" s="99">
        <v>2195.5833333333298</v>
      </c>
      <c r="L2764" s="16">
        <v>1610.55684184344</v>
      </c>
      <c r="M2764" s="17">
        <f>gp_need_index[[#This Row],[Normalised weighted population (base year)]]/gp_need_index[[#This Row],[Registered population (base year)]]</f>
        <v>0.73354393677159868</v>
      </c>
      <c r="N2764" s="99">
        <v>2197.3067939041498</v>
      </c>
      <c r="O2764" s="16">
        <v>1616.3781598984599</v>
      </c>
      <c r="P2764" s="17">
        <f>gp_need_index[[#This Row],[Normalised weighted population 2026/27]]/gp_need_index[[#This Row],[Registered population 2026/27]]</f>
        <v>0.73561787747740837</v>
      </c>
      <c r="Q2764" s="99">
        <v>2198.0887906722201</v>
      </c>
      <c r="R2764" s="16">
        <v>1622.0603692198999</v>
      </c>
      <c r="S2764" s="17">
        <f>gp_need_index[[#This Row],[Normalised weighted population 2027/28]]/gp_need_index[[#This Row],[Registered population 2027/28]]</f>
        <v>0.73794124063743627</v>
      </c>
      <c r="T2764" s="99">
        <v>2198.89031641364</v>
      </c>
      <c r="U2764" s="16">
        <v>1628.53065876041</v>
      </c>
      <c r="V2764" s="17">
        <f>gp_need_index[[#This Row],[Normalised weighted population 2028/29]]/gp_need_index[[#This Row],[Registered population 2028/29]]</f>
        <v>0.74061477582770985</v>
      </c>
    </row>
    <row r="2765" spans="1:22" x14ac:dyDescent="0.2">
      <c r="A2765" s="6" t="s">
        <v>4235</v>
      </c>
      <c r="B2765" s="1" t="s">
        <v>9184</v>
      </c>
      <c r="C2765" s="95" t="s">
        <v>6377</v>
      </c>
      <c r="D2765" s="95" t="s">
        <v>12682</v>
      </c>
      <c r="E2765" s="95" t="s">
        <v>6647</v>
      </c>
      <c r="F2765" s="95" t="s">
        <v>6590</v>
      </c>
      <c r="G2765" s="95" t="s">
        <v>6590</v>
      </c>
      <c r="H2765" s="61">
        <v>5160.7587890625</v>
      </c>
      <c r="I2765" s="61">
        <v>5.6388669593235496</v>
      </c>
      <c r="J2765" s="123">
        <v>29100.832220683202</v>
      </c>
      <c r="K2765" s="99">
        <v>1511.25</v>
      </c>
      <c r="L2765" s="16">
        <v>585.903747064443</v>
      </c>
      <c r="M2765" s="17">
        <f>gp_need_index[[#This Row],[Normalised weighted population (base year)]]/gp_need_index[[#This Row],[Registered population (base year)]]</f>
        <v>0.38769478713941635</v>
      </c>
      <c r="N2765" s="99">
        <v>1510.8018369717699</v>
      </c>
      <c r="O2765" s="16">
        <v>588.02148173401599</v>
      </c>
      <c r="P2765" s="17">
        <f>gp_need_index[[#This Row],[Normalised weighted population 2026/27]]/gp_need_index[[#This Row],[Registered population 2026/27]]</f>
        <v>0.38921152155377176</v>
      </c>
      <c r="Q2765" s="99">
        <v>1510.05097415565</v>
      </c>
      <c r="R2765" s="16">
        <v>590.088610100143</v>
      </c>
      <c r="S2765" s="17">
        <f>gp_need_index[[#This Row],[Normalised weighted population 2027/28]]/gp_need_index[[#This Row],[Registered population 2027/28]]</f>
        <v>0.3907739673689446</v>
      </c>
      <c r="T2765" s="99">
        <v>1512.0591414524599</v>
      </c>
      <c r="U2765" s="16">
        <v>592.44243381370995</v>
      </c>
      <c r="V2765" s="17">
        <f>gp_need_index[[#This Row],[Normalised weighted population 2028/29]]/gp_need_index[[#This Row],[Registered population 2028/29]]</f>
        <v>0.39181168088744145</v>
      </c>
    </row>
    <row r="2766" spans="1:22" x14ac:dyDescent="0.2">
      <c r="A2766" s="6" t="s">
        <v>4217</v>
      </c>
      <c r="B2766" s="1" t="s">
        <v>9185</v>
      </c>
      <c r="C2766" s="95" t="s">
        <v>6377</v>
      </c>
      <c r="D2766" s="95" t="s">
        <v>12682</v>
      </c>
      <c r="E2766" s="95" t="s">
        <v>6647</v>
      </c>
      <c r="F2766" s="95" t="s">
        <v>6590</v>
      </c>
      <c r="G2766" s="95" t="s">
        <v>6590</v>
      </c>
      <c r="H2766" s="61">
        <v>5333.4268798828098</v>
      </c>
      <c r="I2766" s="61">
        <v>14.707413008611301</v>
      </c>
      <c r="J2766" s="123">
        <v>78440.911873665798</v>
      </c>
      <c r="K2766" s="99">
        <v>2978.0833333333298</v>
      </c>
      <c r="L2766" s="16">
        <v>1579.2958717265701</v>
      </c>
      <c r="M2766" s="17">
        <f>gp_need_index[[#This Row],[Normalised weighted population (base year)]]/gp_need_index[[#This Row],[Registered population (base year)]]</f>
        <v>0.5303061381962354</v>
      </c>
      <c r="N2766" s="99">
        <v>2975.5860729026999</v>
      </c>
      <c r="O2766" s="16">
        <v>1585.0041977747101</v>
      </c>
      <c r="P2766" s="17">
        <f>gp_need_index[[#This Row],[Normalised weighted population 2026/27]]/gp_need_index[[#This Row],[Registered population 2026/27]]</f>
        <v>0.53266958472773407</v>
      </c>
      <c r="Q2766" s="99">
        <v>2972.4493660295002</v>
      </c>
      <c r="R2766" s="16">
        <v>1590.5761151951201</v>
      </c>
      <c r="S2766" s="17">
        <f>gp_need_index[[#This Row],[Normalised weighted population 2027/28]]/gp_need_index[[#This Row],[Registered population 2027/28]]</f>
        <v>0.53510621017567039</v>
      </c>
      <c r="T2766" s="99">
        <v>2976.1812967985102</v>
      </c>
      <c r="U2766" s="16">
        <v>1596.92081616731</v>
      </c>
      <c r="V2766" s="17">
        <f>gp_need_index[[#This Row],[Normalised weighted population 2028/29]]/gp_need_index[[#This Row],[Registered population 2028/29]]</f>
        <v>0.53656704915292763</v>
      </c>
    </row>
    <row r="2767" spans="1:22" x14ac:dyDescent="0.2">
      <c r="A2767" s="6" t="s">
        <v>4493</v>
      </c>
      <c r="B2767" s="1" t="s">
        <v>9186</v>
      </c>
      <c r="C2767" s="95" t="s">
        <v>6480</v>
      </c>
      <c r="D2767" s="95" t="s">
        <v>6480</v>
      </c>
      <c r="E2767" s="95" t="s">
        <v>6647</v>
      </c>
      <c r="F2767" s="95" t="s">
        <v>6488</v>
      </c>
      <c r="G2767" s="95" t="s">
        <v>6488</v>
      </c>
      <c r="H2767" s="61">
        <v>5287.4343559451199</v>
      </c>
      <c r="I2767" s="61">
        <v>101.08748330407499</v>
      </c>
      <c r="J2767" s="123">
        <v>534493.432177993</v>
      </c>
      <c r="K2767" s="99">
        <v>9504.9166666666697</v>
      </c>
      <c r="L2767" s="16">
        <v>10761.2628504777</v>
      </c>
      <c r="M2767" s="17">
        <f>gp_need_index[[#This Row],[Normalised weighted population (base year)]]/gp_need_index[[#This Row],[Registered population (base year)]]</f>
        <v>1.1321785585156134</v>
      </c>
      <c r="N2767" s="99">
        <v>9545.2454607590498</v>
      </c>
      <c r="O2767" s="16">
        <v>10800.159170122301</v>
      </c>
      <c r="P2767" s="17">
        <f>gp_need_index[[#This Row],[Normalised weighted population 2026/27]]/gp_need_index[[#This Row],[Registered population 2026/27]]</f>
        <v>1.1314700302388514</v>
      </c>
      <c r="Q2767" s="99">
        <v>9578.1069997191007</v>
      </c>
      <c r="R2767" s="16">
        <v>10838.126006492699</v>
      </c>
      <c r="S2767" s="17">
        <f>gp_need_index[[#This Row],[Normalised weighted population 2027/28]]/gp_need_index[[#This Row],[Registered population 2027/28]]</f>
        <v>1.1315519869229433</v>
      </c>
      <c r="T2767" s="99">
        <v>9611.8713781129009</v>
      </c>
      <c r="U2767" s="16">
        <v>10881.358561007501</v>
      </c>
      <c r="V2767" s="17">
        <f>gp_need_index[[#This Row],[Normalised weighted population 2028/29]]/gp_need_index[[#This Row],[Registered population 2028/29]]</f>
        <v>1.1320749241178296</v>
      </c>
    </row>
    <row r="2768" spans="1:22" x14ac:dyDescent="0.2">
      <c r="A2768" s="6" t="s">
        <v>4341</v>
      </c>
      <c r="B2768" s="1" t="s">
        <v>12362</v>
      </c>
      <c r="C2768" s="95" t="s">
        <v>6480</v>
      </c>
      <c r="D2768" s="95" t="s">
        <v>6480</v>
      </c>
      <c r="E2768" s="95" t="s">
        <v>6647</v>
      </c>
      <c r="F2768" s="95" t="s">
        <v>6489</v>
      </c>
      <c r="G2768" s="95" t="s">
        <v>6489</v>
      </c>
      <c r="H2768" s="61">
        <v>5396.2811791805798</v>
      </c>
      <c r="I2768" s="61">
        <v>184.321686242721</v>
      </c>
      <c r="J2768" s="123">
        <v>994651.64638642594</v>
      </c>
      <c r="K2768" s="99">
        <v>15671.5</v>
      </c>
      <c r="L2768" s="16">
        <v>20025.892119587799</v>
      </c>
      <c r="M2768" s="17">
        <f>gp_need_index[[#This Row],[Normalised weighted population (base year)]]/gp_need_index[[#This Row],[Registered population (base year)]]</f>
        <v>1.2778542015498069</v>
      </c>
      <c r="N2768" s="99">
        <v>15882.9806840408</v>
      </c>
      <c r="O2768" s="16">
        <v>20098.275213642501</v>
      </c>
      <c r="P2768" s="17">
        <f>gp_need_index[[#This Row],[Normalised weighted population 2026/27]]/gp_need_index[[#This Row],[Registered population 2026/27]]</f>
        <v>1.2653969436503327</v>
      </c>
      <c r="Q2768" s="99">
        <v>16078.6272651668</v>
      </c>
      <c r="R2768" s="16">
        <v>20168.9286099807</v>
      </c>
      <c r="S2768" s="17">
        <f>gp_need_index[[#This Row],[Normalised weighted population 2027/28]]/gp_need_index[[#This Row],[Registered population 2027/28]]</f>
        <v>1.2543936915357969</v>
      </c>
      <c r="T2768" s="99">
        <v>16261.599968738899</v>
      </c>
      <c r="U2768" s="16">
        <v>20249.381107498601</v>
      </c>
      <c r="V2768" s="17">
        <f>gp_need_index[[#This Row],[Normalised weighted population 2028/29]]/gp_need_index[[#This Row],[Registered population 2028/29]]</f>
        <v>1.2452268624505438</v>
      </c>
    </row>
    <row r="2769" spans="1:22" x14ac:dyDescent="0.2">
      <c r="A2769" s="6" t="s">
        <v>4502</v>
      </c>
      <c r="B2769" s="1" t="s">
        <v>9187</v>
      </c>
      <c r="C2769" s="95" t="s">
        <v>6480</v>
      </c>
      <c r="D2769" s="95" t="s">
        <v>6480</v>
      </c>
      <c r="E2769" s="95" t="s">
        <v>6647</v>
      </c>
      <c r="F2769" s="95" t="s">
        <v>6484</v>
      </c>
      <c r="G2769" s="95" t="s">
        <v>6484</v>
      </c>
      <c r="H2769" s="61">
        <v>5253.3148148148102</v>
      </c>
      <c r="I2769" s="61">
        <v>39.786458759484098</v>
      </c>
      <c r="J2769" s="123">
        <v>209010.79323021701</v>
      </c>
      <c r="K2769" s="99">
        <v>6423.0833333333303</v>
      </c>
      <c r="L2769" s="16">
        <v>4208.1341867418496</v>
      </c>
      <c r="M2769" s="17">
        <f>gp_need_index[[#This Row],[Normalised weighted population (base year)]]/gp_need_index[[#This Row],[Registered population (base year)]]</f>
        <v>0.65515796204966747</v>
      </c>
      <c r="N2769" s="99">
        <v>6469.8522162467398</v>
      </c>
      <c r="O2769" s="16">
        <v>4223.3443841610097</v>
      </c>
      <c r="P2769" s="17">
        <f>gp_need_index[[#This Row],[Normalised weighted population 2026/27]]/gp_need_index[[#This Row],[Registered population 2026/27]]</f>
        <v>0.65277292942728704</v>
      </c>
      <c r="Q2769" s="99">
        <v>6512.2809372952797</v>
      </c>
      <c r="R2769" s="16">
        <v>4238.1911121252297</v>
      </c>
      <c r="S2769" s="17">
        <f>gp_need_index[[#This Row],[Normalised weighted population 2027/28]]/gp_need_index[[#This Row],[Registered population 2027/28]]</f>
        <v>0.65079979701942359</v>
      </c>
      <c r="T2769" s="99">
        <v>6554.6067220119603</v>
      </c>
      <c r="U2769" s="16">
        <v>4255.0969709599804</v>
      </c>
      <c r="V2769" s="17">
        <f>gp_need_index[[#This Row],[Normalised weighted population 2028/29]]/gp_need_index[[#This Row],[Registered population 2028/29]]</f>
        <v>0.64917654886453091</v>
      </c>
    </row>
    <row r="2770" spans="1:22" x14ac:dyDescent="0.2">
      <c r="A2770" s="6" t="s">
        <v>6020</v>
      </c>
      <c r="B2770" s="1" t="s">
        <v>9188</v>
      </c>
      <c r="C2770" s="95" t="s">
        <v>6480</v>
      </c>
      <c r="D2770" s="95" t="s">
        <v>6480</v>
      </c>
      <c r="E2770" s="95" t="s">
        <v>6647</v>
      </c>
      <c r="F2770" s="95" t="s">
        <v>6485</v>
      </c>
      <c r="G2770" s="95" t="s">
        <v>6485</v>
      </c>
      <c r="H2770" s="61">
        <v>5261.7367168537603</v>
      </c>
      <c r="I2770" s="61">
        <v>140.996858472383</v>
      </c>
      <c r="J2770" s="123">
        <v>741888.347185169</v>
      </c>
      <c r="K2770" s="99">
        <v>15122.833333333299</v>
      </c>
      <c r="L2770" s="16">
        <v>14936.863634102399</v>
      </c>
      <c r="M2770" s="17">
        <f>gp_need_index[[#This Row],[Normalised weighted population (base year)]]/gp_need_index[[#This Row],[Registered population (base year)]]</f>
        <v>0.98770272110180635</v>
      </c>
      <c r="N2770" s="99">
        <v>15177.916187065601</v>
      </c>
      <c r="O2770" s="16">
        <v>14990.8525599816</v>
      </c>
      <c r="P2770" s="17">
        <f>gp_need_index[[#This Row],[Normalised weighted population 2026/27]]/gp_need_index[[#This Row],[Registered population 2026/27]]</f>
        <v>0.98767527605380945</v>
      </c>
      <c r="Q2770" s="99">
        <v>15225.136292548001</v>
      </c>
      <c r="R2770" s="16">
        <v>15043.5513431413</v>
      </c>
      <c r="S2770" s="17">
        <f>gp_need_index[[#This Row],[Normalised weighted population 2027/28]]/gp_need_index[[#This Row],[Registered population 2027/28]]</f>
        <v>0.98807334490032916</v>
      </c>
      <c r="T2770" s="99">
        <v>15280.143298148399</v>
      </c>
      <c r="U2770" s="16">
        <v>15103.5590560198</v>
      </c>
      <c r="V2770" s="17">
        <f>gp_need_index[[#This Row],[Normalised weighted population 2028/29]]/gp_need_index[[#This Row],[Registered population 2028/29]]</f>
        <v>0.98844354802942214</v>
      </c>
    </row>
    <row r="2771" spans="1:22" x14ac:dyDescent="0.2">
      <c r="A2771" s="6" t="s">
        <v>4403</v>
      </c>
      <c r="B2771" s="1" t="s">
        <v>9189</v>
      </c>
      <c r="C2771" s="95" t="s">
        <v>6480</v>
      </c>
      <c r="D2771" s="95" t="s">
        <v>6480</v>
      </c>
      <c r="E2771" s="95" t="s">
        <v>6647</v>
      </c>
      <c r="F2771" s="95" t="s">
        <v>6599</v>
      </c>
      <c r="G2771" s="95" t="s">
        <v>6599</v>
      </c>
      <c r="H2771" s="61">
        <v>5405.3616744060901</v>
      </c>
      <c r="I2771" s="61">
        <v>208.01446843761099</v>
      </c>
      <c r="J2771" s="123">
        <v>1124393.43541462</v>
      </c>
      <c r="K2771" s="99">
        <v>20418.25</v>
      </c>
      <c r="L2771" s="16">
        <v>22638.0579767702</v>
      </c>
      <c r="M2771" s="17">
        <f>gp_need_index[[#This Row],[Normalised weighted population (base year)]]/gp_need_index[[#This Row],[Registered population (base year)]]</f>
        <v>1.1087168575548934</v>
      </c>
      <c r="N2771" s="99">
        <v>20482.969466869599</v>
      </c>
      <c r="O2771" s="16">
        <v>22719.882680007599</v>
      </c>
      <c r="P2771" s="17">
        <f>gp_need_index[[#This Row],[Normalised weighted population 2026/27]]/gp_need_index[[#This Row],[Registered population 2026/27]]</f>
        <v>1.1092084434708609</v>
      </c>
      <c r="Q2771" s="99">
        <v>20542.6286823339</v>
      </c>
      <c r="R2771" s="16">
        <v>22799.752064752502</v>
      </c>
      <c r="S2771" s="17">
        <f>gp_need_index[[#This Row],[Normalised weighted population 2027/28]]/gp_need_index[[#This Row],[Registered population 2027/28]]</f>
        <v>1.1098751000819904</v>
      </c>
      <c r="T2771" s="99">
        <v>20603.629810820599</v>
      </c>
      <c r="U2771" s="16">
        <v>22890.698739802501</v>
      </c>
      <c r="V2771" s="17">
        <f>gp_need_index[[#This Row],[Normalised weighted population 2028/29]]/gp_need_index[[#This Row],[Registered population 2028/29]]</f>
        <v>1.1110032042888278</v>
      </c>
    </row>
    <row r="2772" spans="1:22" x14ac:dyDescent="0.2">
      <c r="A2772" s="6" t="s">
        <v>4492</v>
      </c>
      <c r="B2772" s="1" t="s">
        <v>9190</v>
      </c>
      <c r="C2772" s="95" t="s">
        <v>6480</v>
      </c>
      <c r="D2772" s="95" t="s">
        <v>6480</v>
      </c>
      <c r="E2772" s="95" t="s">
        <v>6647</v>
      </c>
      <c r="F2772" s="95" t="s">
        <v>6488</v>
      </c>
      <c r="G2772" s="95" t="s">
        <v>6488</v>
      </c>
      <c r="H2772" s="61">
        <v>5311.4387147484804</v>
      </c>
      <c r="I2772" s="61">
        <v>119.65472623196401</v>
      </c>
      <c r="J2772" s="123">
        <v>635538.74531108199</v>
      </c>
      <c r="K2772" s="99">
        <v>12386.083333333299</v>
      </c>
      <c r="L2772" s="16">
        <v>12795.666098433499</v>
      </c>
      <c r="M2772" s="17">
        <f>gp_need_index[[#This Row],[Normalised weighted population (base year)]]/gp_need_index[[#This Row],[Registered population (base year)]]</f>
        <v>1.0330679807391523</v>
      </c>
      <c r="N2772" s="99">
        <v>12430.0258145108</v>
      </c>
      <c r="O2772" s="16">
        <v>12841.915718533601</v>
      </c>
      <c r="P2772" s="17">
        <f>gp_need_index[[#This Row],[Normalised weighted population 2026/27]]/gp_need_index[[#This Row],[Registered population 2026/27]]</f>
        <v>1.0331366893495877</v>
      </c>
      <c r="Q2772" s="99">
        <v>12472.0549820546</v>
      </c>
      <c r="R2772" s="16">
        <v>12887.0601377118</v>
      </c>
      <c r="S2772" s="17">
        <f>gp_need_index[[#This Row],[Normalised weighted population 2027/28]]/gp_need_index[[#This Row],[Registered population 2027/28]]</f>
        <v>1.0332748016469082</v>
      </c>
      <c r="T2772" s="99">
        <v>12518.792534317099</v>
      </c>
      <c r="U2772" s="16">
        <v>12938.4657524468</v>
      </c>
      <c r="V2772" s="17">
        <f>gp_need_index[[#This Row],[Normalised weighted population 2028/29]]/gp_need_index[[#This Row],[Registered population 2028/29]]</f>
        <v>1.0335234581912971</v>
      </c>
    </row>
    <row r="2773" spans="1:22" x14ac:dyDescent="0.2">
      <c r="A2773" s="6" t="s">
        <v>6039</v>
      </c>
      <c r="B2773" s="1" t="s">
        <v>7086</v>
      </c>
      <c r="C2773" s="95" t="s">
        <v>6480</v>
      </c>
      <c r="D2773" s="95" t="s">
        <v>6480</v>
      </c>
      <c r="E2773" s="95" t="s">
        <v>6647</v>
      </c>
      <c r="F2773" s="95" t="s">
        <v>6479</v>
      </c>
      <c r="G2773" s="95" t="s">
        <v>6479</v>
      </c>
      <c r="H2773" s="61">
        <v>5186.5261230468795</v>
      </c>
      <c r="I2773" s="61">
        <v>99.075431772680503</v>
      </c>
      <c r="J2773" s="123">
        <v>513857.31504115602</v>
      </c>
      <c r="K2773" s="99">
        <v>11290.666666666701</v>
      </c>
      <c r="L2773" s="16">
        <v>10345.7840674778</v>
      </c>
      <c r="M2773" s="17">
        <f>gp_need_index[[#This Row],[Normalised weighted population (base year)]]/gp_need_index[[#This Row],[Registered population (base year)]]</f>
        <v>0.91631294882006686</v>
      </c>
      <c r="N2773" s="99">
        <v>11332.5398183913</v>
      </c>
      <c r="O2773" s="16">
        <v>10383.178649289801</v>
      </c>
      <c r="P2773" s="17">
        <f>gp_need_index[[#This Row],[Normalised weighted population 2026/27]]/gp_need_index[[#This Row],[Registered population 2026/27]]</f>
        <v>0.91622697256613173</v>
      </c>
      <c r="Q2773" s="99">
        <v>11379.191884469899</v>
      </c>
      <c r="R2773" s="16">
        <v>10419.6796340042</v>
      </c>
      <c r="S2773" s="17">
        <f>gp_need_index[[#This Row],[Normalised weighted population 2027/28]]/gp_need_index[[#This Row],[Registered population 2027/28]]</f>
        <v>0.91567834867296483</v>
      </c>
      <c r="T2773" s="99">
        <v>11432.491789116701</v>
      </c>
      <c r="U2773" s="16">
        <v>10461.2430341284</v>
      </c>
      <c r="V2773" s="17">
        <f>gp_need_index[[#This Row],[Normalised weighted population 2028/29]]/gp_need_index[[#This Row],[Registered population 2028/29]]</f>
        <v>0.91504487622611785</v>
      </c>
    </row>
    <row r="2774" spans="1:22" x14ac:dyDescent="0.2">
      <c r="A2774" s="6" t="s">
        <v>4506</v>
      </c>
      <c r="B2774" s="1" t="s">
        <v>9191</v>
      </c>
      <c r="C2774" s="95" t="s">
        <v>6480</v>
      </c>
      <c r="D2774" s="95" t="s">
        <v>6480</v>
      </c>
      <c r="E2774" s="95" t="s">
        <v>6647</v>
      </c>
      <c r="F2774" s="95" t="s">
        <v>6484</v>
      </c>
      <c r="G2774" s="95" t="s">
        <v>6484</v>
      </c>
      <c r="H2774" s="61">
        <v>5235.3431678185098</v>
      </c>
      <c r="I2774" s="61">
        <v>32.134817525525797</v>
      </c>
      <c r="J2774" s="123">
        <v>168236.79738135601</v>
      </c>
      <c r="K2774" s="99">
        <v>5398.3333333333303</v>
      </c>
      <c r="L2774" s="16">
        <v>3387.2079407337301</v>
      </c>
      <c r="M2774" s="17">
        <f>gp_need_index[[#This Row],[Normalised weighted population (base year)]]/gp_need_index[[#This Row],[Registered population (base year)]]</f>
        <v>0.6274543885273971</v>
      </c>
      <c r="N2774" s="99">
        <v>5440.3068634029096</v>
      </c>
      <c r="O2774" s="16">
        <v>3399.45092044684</v>
      </c>
      <c r="P2774" s="17">
        <f>gp_need_index[[#This Row],[Normalised weighted population 2026/27]]/gp_need_index[[#This Row],[Registered population 2026/27]]</f>
        <v>0.62486381849432748</v>
      </c>
      <c r="Q2774" s="99">
        <v>5483.4003235078899</v>
      </c>
      <c r="R2774" s="16">
        <v>3411.4013366224399</v>
      </c>
      <c r="S2774" s="17">
        <f>gp_need_index[[#This Row],[Normalised weighted population 2027/28]]/gp_need_index[[#This Row],[Registered population 2027/28]]</f>
        <v>0.62213246076479567</v>
      </c>
      <c r="T2774" s="99">
        <v>5526.4244437368698</v>
      </c>
      <c r="U2774" s="16">
        <v>3425.0091867405299</v>
      </c>
      <c r="V2774" s="17">
        <f>gp_need_index[[#This Row],[Normalised weighted population 2028/29]]/gp_need_index[[#This Row],[Registered population 2028/29]]</f>
        <v>0.61975138203908919</v>
      </c>
    </row>
    <row r="2775" spans="1:22" x14ac:dyDescent="0.2">
      <c r="A2775" s="6" t="s">
        <v>6032</v>
      </c>
      <c r="B2775" s="1" t="s">
        <v>9192</v>
      </c>
      <c r="C2775" s="95" t="s">
        <v>6480</v>
      </c>
      <c r="D2775" s="95" t="s">
        <v>6480</v>
      </c>
      <c r="E2775" s="95" t="s">
        <v>6647</v>
      </c>
      <c r="F2775" s="95" t="s">
        <v>6485</v>
      </c>
      <c r="G2775" s="95" t="s">
        <v>6485</v>
      </c>
      <c r="H2775" s="61">
        <v>5353.1960553552399</v>
      </c>
      <c r="I2775" s="61">
        <v>134.512743414319</v>
      </c>
      <c r="J2775" s="123">
        <v>720073.08744054101</v>
      </c>
      <c r="K2775" s="99">
        <v>13367.416666666701</v>
      </c>
      <c r="L2775" s="16">
        <v>14497.644496634701</v>
      </c>
      <c r="M2775" s="17">
        <f>gp_need_index[[#This Row],[Normalised weighted population (base year)]]/gp_need_index[[#This Row],[Registered population (base year)]]</f>
        <v>1.084550953871765</v>
      </c>
      <c r="N2775" s="99">
        <v>13416.053106249899</v>
      </c>
      <c r="O2775" s="16">
        <v>14550.0458757545</v>
      </c>
      <c r="P2775" s="17">
        <f>gp_need_index[[#This Row],[Normalised weighted population 2026/27]]/gp_need_index[[#This Row],[Registered population 2026/27]]</f>
        <v>1.0845250656451506</v>
      </c>
      <c r="Q2775" s="99">
        <v>13458.7718613038</v>
      </c>
      <c r="R2775" s="16">
        <v>14601.195048858701</v>
      </c>
      <c r="S2775" s="17">
        <f>gp_need_index[[#This Row],[Normalised weighted population 2027/28]]/gp_need_index[[#This Row],[Registered population 2027/28]]</f>
        <v>1.0848831675971533</v>
      </c>
      <c r="T2775" s="99">
        <v>13509.3076675548</v>
      </c>
      <c r="U2775" s="16">
        <v>14659.438232279201</v>
      </c>
      <c r="V2775" s="17">
        <f>gp_need_index[[#This Row],[Normalised weighted population 2028/29]]/gp_need_index[[#This Row],[Registered population 2028/29]]</f>
        <v>1.0851361589377864</v>
      </c>
    </row>
    <row r="2776" spans="1:22" x14ac:dyDescent="0.2">
      <c r="A2776" s="6" t="s">
        <v>4541</v>
      </c>
      <c r="B2776" s="1" t="s">
        <v>9193</v>
      </c>
      <c r="C2776" s="95" t="s">
        <v>6480</v>
      </c>
      <c r="D2776" s="95" t="s">
        <v>6480</v>
      </c>
      <c r="E2776" s="95" t="s">
        <v>6647</v>
      </c>
      <c r="F2776" s="95" t="s">
        <v>6482</v>
      </c>
      <c r="G2776" s="95" t="s">
        <v>6482</v>
      </c>
      <c r="H2776" s="61">
        <v>5453.6663707386397</v>
      </c>
      <c r="I2776" s="61">
        <v>119.750325432336</v>
      </c>
      <c r="J2776" s="123">
        <v>653078.322695337</v>
      </c>
      <c r="K2776" s="99">
        <v>12589.333333333299</v>
      </c>
      <c r="L2776" s="16">
        <v>13148.800470448399</v>
      </c>
      <c r="M2776" s="17">
        <f>gp_need_index[[#This Row],[Normalised weighted population (base year)]]/gp_need_index[[#This Row],[Registered population (base year)]]</f>
        <v>1.0444397747125955</v>
      </c>
      <c r="N2776" s="99">
        <v>12599.9978221578</v>
      </c>
      <c r="O2776" s="16">
        <v>13196.326486042401</v>
      </c>
      <c r="P2776" s="17">
        <f>gp_need_index[[#This Row],[Normalised weighted population 2026/27]]/gp_need_index[[#This Row],[Registered population 2026/27]]</f>
        <v>1.0473276799172078</v>
      </c>
      <c r="Q2776" s="99">
        <v>12604.986550534801</v>
      </c>
      <c r="R2776" s="16">
        <v>13242.716799415901</v>
      </c>
      <c r="S2776" s="17">
        <f>gp_need_index[[#This Row],[Normalised weighted population 2027/28]]/gp_need_index[[#This Row],[Registered population 2027/28]]</f>
        <v>1.0505934890389901</v>
      </c>
      <c r="T2776" s="99">
        <v>12613.896465617299</v>
      </c>
      <c r="U2776" s="16">
        <v>13295.5411046151</v>
      </c>
      <c r="V2776" s="17">
        <f>gp_need_index[[#This Row],[Normalised weighted population 2028/29]]/gp_need_index[[#This Row],[Registered population 2028/29]]</f>
        <v>1.0540391813787131</v>
      </c>
    </row>
    <row r="2777" spans="1:22" x14ac:dyDescent="0.2">
      <c r="A2777" s="6" t="s">
        <v>4338</v>
      </c>
      <c r="B2777" s="1" t="s">
        <v>9194</v>
      </c>
      <c r="C2777" s="95" t="s">
        <v>6480</v>
      </c>
      <c r="D2777" s="95" t="s">
        <v>6480</v>
      </c>
      <c r="E2777" s="95" t="s">
        <v>6647</v>
      </c>
      <c r="F2777" s="95" t="s">
        <v>6487</v>
      </c>
      <c r="G2777" s="95" t="s">
        <v>6487</v>
      </c>
      <c r="H2777" s="61">
        <v>5340.3008121183502</v>
      </c>
      <c r="I2777" s="61">
        <v>168.15740128496401</v>
      </c>
      <c r="J2777" s="123">
        <v>898011.10664580495</v>
      </c>
      <c r="K2777" s="99">
        <v>17109.666666666701</v>
      </c>
      <c r="L2777" s="16">
        <v>18080.172700879299</v>
      </c>
      <c r="M2777" s="17">
        <f>gp_need_index[[#This Row],[Normalised weighted population (base year)]]/gp_need_index[[#This Row],[Registered population (base year)]]</f>
        <v>1.0567226733939448</v>
      </c>
      <c r="N2777" s="99">
        <v>17136.550046443801</v>
      </c>
      <c r="O2777" s="16">
        <v>18145.523039996198</v>
      </c>
      <c r="P2777" s="17">
        <f>gp_need_index[[#This Row],[Normalised weighted population 2026/27]]/gp_need_index[[#This Row],[Registered population 2026/27]]</f>
        <v>1.0588784201497885</v>
      </c>
      <c r="Q2777" s="99">
        <v>17169.697516759199</v>
      </c>
      <c r="R2777" s="16">
        <v>18209.311739149802</v>
      </c>
      <c r="S2777" s="17">
        <f>gp_need_index[[#This Row],[Normalised weighted population 2027/28]]/gp_need_index[[#This Row],[Registered population 2027/28]]</f>
        <v>1.0605493615351025</v>
      </c>
      <c r="T2777" s="99">
        <v>17207.2019378593</v>
      </c>
      <c r="U2777" s="16">
        <v>18281.947456982201</v>
      </c>
      <c r="V2777" s="17">
        <f>gp_need_index[[#This Row],[Normalised weighted population 2028/29]]/gp_need_index[[#This Row],[Registered population 2028/29]]</f>
        <v>1.062459051913504</v>
      </c>
    </row>
    <row r="2778" spans="1:22" x14ac:dyDescent="0.2">
      <c r="A2778" s="6" t="s">
        <v>6002</v>
      </c>
      <c r="B2778" s="1" t="s">
        <v>9195</v>
      </c>
      <c r="C2778" s="95" t="s">
        <v>6480</v>
      </c>
      <c r="D2778" s="95" t="s">
        <v>6480</v>
      </c>
      <c r="E2778" s="95" t="s">
        <v>6647</v>
      </c>
      <c r="F2778" s="95" t="s">
        <v>6479</v>
      </c>
      <c r="G2778" s="95" t="s">
        <v>6479</v>
      </c>
      <c r="H2778" s="61">
        <v>5234.3478727045704</v>
      </c>
      <c r="I2778" s="61">
        <v>107.70916984455</v>
      </c>
      <c r="J2778" s="123">
        <v>563787.26404659799</v>
      </c>
      <c r="K2778" s="99">
        <v>9544.5</v>
      </c>
      <c r="L2778" s="16">
        <v>11351.0523701565</v>
      </c>
      <c r="M2778" s="17">
        <f>gp_need_index[[#This Row],[Normalised weighted population (base year)]]/gp_need_index[[#This Row],[Registered population (base year)]]</f>
        <v>1.1892767950292316</v>
      </c>
      <c r="N2778" s="99">
        <v>9569.5841693140192</v>
      </c>
      <c r="O2778" s="16">
        <v>11392.080469500201</v>
      </c>
      <c r="P2778" s="17">
        <f>gp_need_index[[#This Row],[Normalised weighted population 2026/27]]/gp_need_index[[#This Row],[Registered population 2026/27]]</f>
        <v>1.1904467600619708</v>
      </c>
      <c r="Q2778" s="99">
        <v>9595.1934703157494</v>
      </c>
      <c r="R2778" s="16">
        <v>11432.1281436401</v>
      </c>
      <c r="S2778" s="17">
        <f>gp_need_index[[#This Row],[Normalised weighted population 2027/28]]/gp_need_index[[#This Row],[Registered population 2027/28]]</f>
        <v>1.1914432136264057</v>
      </c>
      <c r="T2778" s="99">
        <v>9628.03326500611</v>
      </c>
      <c r="U2778" s="16">
        <v>11477.730132664199</v>
      </c>
      <c r="V2778" s="17">
        <f>gp_need_index[[#This Row],[Normalised weighted population 2028/29]]/gp_need_index[[#This Row],[Registered population 2028/29]]</f>
        <v>1.1921157537314466</v>
      </c>
    </row>
    <row r="2779" spans="1:22" x14ac:dyDescent="0.2">
      <c r="A2779" s="6" t="s">
        <v>4520</v>
      </c>
      <c r="B2779" s="1" t="s">
        <v>9196</v>
      </c>
      <c r="C2779" s="95" t="s">
        <v>6480</v>
      </c>
      <c r="D2779" s="95" t="s">
        <v>6480</v>
      </c>
      <c r="E2779" s="95" t="s">
        <v>6647</v>
      </c>
      <c r="F2779" s="95" t="s">
        <v>6483</v>
      </c>
      <c r="G2779" s="95" t="s">
        <v>6483</v>
      </c>
      <c r="H2779" s="61">
        <v>5242.9285314223298</v>
      </c>
      <c r="I2779" s="61">
        <v>84.194337102479395</v>
      </c>
      <c r="J2779" s="123">
        <v>441424.892178779</v>
      </c>
      <c r="K2779" s="99">
        <v>7107.75</v>
      </c>
      <c r="L2779" s="16">
        <v>8887.4605514286304</v>
      </c>
      <c r="M2779" s="17">
        <f>gp_need_index[[#This Row],[Normalised weighted population (base year)]]/gp_need_index[[#This Row],[Registered population (base year)]]</f>
        <v>1.2503901447615111</v>
      </c>
      <c r="N2779" s="99">
        <v>7161.5281450845396</v>
      </c>
      <c r="O2779" s="16">
        <v>8919.5840587939892</v>
      </c>
      <c r="P2779" s="17">
        <f>gp_need_index[[#This Row],[Normalised weighted population 2026/27]]/gp_need_index[[#This Row],[Registered population 2026/27]]</f>
        <v>1.245486141797282</v>
      </c>
      <c r="Q2779" s="99">
        <v>7214.7361176781696</v>
      </c>
      <c r="R2779" s="16">
        <v>8950.9399289360408</v>
      </c>
      <c r="S2779" s="17">
        <f>gp_need_index[[#This Row],[Normalised weighted population 2027/28]]/gp_need_index[[#This Row],[Registered population 2027/28]]</f>
        <v>1.2406468903282095</v>
      </c>
      <c r="T2779" s="99">
        <v>7265.2047614053999</v>
      </c>
      <c r="U2779" s="16">
        <v>8986.6446253203103</v>
      </c>
      <c r="V2779" s="17">
        <f>gp_need_index[[#This Row],[Normalised weighted population 2028/29]]/gp_need_index[[#This Row],[Registered population 2028/29]]</f>
        <v>1.2369430622326893</v>
      </c>
    </row>
    <row r="2780" spans="1:22" x14ac:dyDescent="0.2">
      <c r="A2780" s="6" t="s">
        <v>6018</v>
      </c>
      <c r="B2780" s="1" t="s">
        <v>12736</v>
      </c>
      <c r="C2780" s="95" t="s">
        <v>6480</v>
      </c>
      <c r="D2780" s="95" t="s">
        <v>6480</v>
      </c>
      <c r="E2780" s="95" t="s">
        <v>6647</v>
      </c>
      <c r="F2780" s="95" t="s">
        <v>6486</v>
      </c>
      <c r="G2780" s="95" t="s">
        <v>6486</v>
      </c>
      <c r="H2780" s="61">
        <v>5194.2333922173602</v>
      </c>
      <c r="I2780" s="61">
        <v>239.255258363721</v>
      </c>
      <c r="J2780" s="123">
        <v>1242747.6522564299</v>
      </c>
      <c r="K2780" s="99">
        <v>24250.083333333299</v>
      </c>
      <c r="L2780" s="16">
        <v>25020.951311319201</v>
      </c>
      <c r="M2780" s="17">
        <f>gp_need_index[[#This Row],[Normalised weighted population (base year)]]/gp_need_index[[#This Row],[Registered population (base year)]]</f>
        <v>1.0317882609882125</v>
      </c>
      <c r="N2780" s="99">
        <v>24545.101745723401</v>
      </c>
      <c r="O2780" s="16">
        <v>25111.3889238505</v>
      </c>
      <c r="P2780" s="17">
        <f>gp_need_index[[#This Row],[Normalised weighted population 2026/27]]/gp_need_index[[#This Row],[Registered population 2026/27]]</f>
        <v>1.023071290719981</v>
      </c>
      <c r="Q2780" s="99">
        <v>24830.296029293899</v>
      </c>
      <c r="R2780" s="16">
        <v>25199.665400084399</v>
      </c>
      <c r="S2780" s="17">
        <f>gp_need_index[[#This Row],[Normalised weighted population 2027/28]]/gp_need_index[[#This Row],[Registered population 2027/28]]</f>
        <v>1.0148757538111801</v>
      </c>
      <c r="T2780" s="99">
        <v>25105.573431111799</v>
      </c>
      <c r="U2780" s="16">
        <v>25300.185167755601</v>
      </c>
      <c r="V2780" s="17">
        <f>gp_need_index[[#This Row],[Normalised weighted population 2028/29]]/gp_need_index[[#This Row],[Registered population 2028/29]]</f>
        <v>1.0077517343779383</v>
      </c>
    </row>
    <row r="2781" spans="1:22" x14ac:dyDescent="0.2">
      <c r="A2781" s="6" t="s">
        <v>6014</v>
      </c>
      <c r="B2781" s="1" t="s">
        <v>12363</v>
      </c>
      <c r="C2781" s="95" t="s">
        <v>6480</v>
      </c>
      <c r="D2781" s="95" t="s">
        <v>6480</v>
      </c>
      <c r="E2781" s="95" t="s">
        <v>6647</v>
      </c>
      <c r="F2781" s="95" t="s">
        <v>6479</v>
      </c>
      <c r="G2781" s="95" t="s">
        <v>6479</v>
      </c>
      <c r="H2781" s="61">
        <v>5258.2668764228101</v>
      </c>
      <c r="I2781" s="61">
        <v>191.38225721265201</v>
      </c>
      <c r="J2781" s="123">
        <v>1006338.98383632</v>
      </c>
      <c r="K2781" s="99">
        <v>19759.583333333299</v>
      </c>
      <c r="L2781" s="16">
        <v>20261.199988214001</v>
      </c>
      <c r="M2781" s="17">
        <f>gp_need_index[[#This Row],[Normalised weighted population (base year)]]/gp_need_index[[#This Row],[Registered population (base year)]]</f>
        <v>1.0253859935413974</v>
      </c>
      <c r="N2781" s="99">
        <v>19817.608977289499</v>
      </c>
      <c r="O2781" s="16">
        <v>20334.433596766899</v>
      </c>
      <c r="P2781" s="17">
        <f>gp_need_index[[#This Row],[Normalised weighted population 2026/27]]/gp_need_index[[#This Row],[Registered population 2026/27]]</f>
        <v>1.0260790602978225</v>
      </c>
      <c r="Q2781" s="99">
        <v>19871.049779367</v>
      </c>
      <c r="R2781" s="16">
        <v>20405.917183341098</v>
      </c>
      <c r="S2781" s="17">
        <f>gp_need_index[[#This Row],[Normalised weighted population 2027/28]]/gp_need_index[[#This Row],[Registered population 2027/28]]</f>
        <v>1.0269169173200641</v>
      </c>
      <c r="T2781" s="99">
        <v>19938.058816301698</v>
      </c>
      <c r="U2781" s="16">
        <v>20487.315012313</v>
      </c>
      <c r="V2781" s="17">
        <f>gp_need_index[[#This Row],[Normalised weighted population 2028/29]]/gp_need_index[[#This Row],[Registered population 2028/29]]</f>
        <v>1.0275481279833631</v>
      </c>
    </row>
    <row r="2782" spans="1:22" x14ac:dyDescent="0.2">
      <c r="A2782" s="6" t="s">
        <v>4523</v>
      </c>
      <c r="B2782" s="1" t="s">
        <v>9197</v>
      </c>
      <c r="C2782" s="95" t="s">
        <v>6480</v>
      </c>
      <c r="D2782" s="95" t="s">
        <v>6480</v>
      </c>
      <c r="E2782" s="95" t="s">
        <v>6647</v>
      </c>
      <c r="F2782" s="95" t="s">
        <v>6483</v>
      </c>
      <c r="G2782" s="95" t="s">
        <v>6483</v>
      </c>
      <c r="H2782" s="61">
        <v>5218.2169020432702</v>
      </c>
      <c r="I2782" s="61">
        <v>93.287786631454907</v>
      </c>
      <c r="J2782" s="123">
        <v>486795.904954464</v>
      </c>
      <c r="K2782" s="99">
        <v>8041.5</v>
      </c>
      <c r="L2782" s="16">
        <v>9800.9411760304392</v>
      </c>
      <c r="M2782" s="17">
        <f>gp_need_index[[#This Row],[Normalised weighted population (base year)]]/gp_need_index[[#This Row],[Registered population (base year)]]</f>
        <v>1.21879514717782</v>
      </c>
      <c r="N2782" s="99">
        <v>8105.1588674611403</v>
      </c>
      <c r="O2782" s="16">
        <v>9836.3664366247194</v>
      </c>
      <c r="P2782" s="17">
        <f>gp_need_index[[#This Row],[Normalised weighted population 2026/27]]/gp_need_index[[#This Row],[Registered population 2026/27]]</f>
        <v>1.2135932925526804</v>
      </c>
      <c r="Q2782" s="99">
        <v>8168.2153234137504</v>
      </c>
      <c r="R2782" s="16">
        <v>9870.9451598727392</v>
      </c>
      <c r="S2782" s="17">
        <f>gp_need_index[[#This Row],[Normalised weighted population 2027/28]]/gp_need_index[[#This Row],[Registered population 2027/28]]</f>
        <v>1.2084580008044359</v>
      </c>
      <c r="T2782" s="99">
        <v>8229.3414482565695</v>
      </c>
      <c r="U2782" s="16">
        <v>9910.3196951458103</v>
      </c>
      <c r="V2782" s="17">
        <f>gp_need_index[[#This Row],[Normalised weighted population 2028/29]]/gp_need_index[[#This Row],[Registered population 2028/29]]</f>
        <v>1.2042664358331328</v>
      </c>
    </row>
    <row r="2783" spans="1:22" x14ac:dyDescent="0.2">
      <c r="A2783" s="6" t="s">
        <v>4237</v>
      </c>
      <c r="B2783" s="1" t="s">
        <v>9198</v>
      </c>
      <c r="C2783" s="95" t="s">
        <v>6480</v>
      </c>
      <c r="D2783" s="95" t="s">
        <v>6480</v>
      </c>
      <c r="E2783" s="95" t="s">
        <v>6647</v>
      </c>
      <c r="F2783" s="95" t="s">
        <v>6483</v>
      </c>
      <c r="G2783" s="95" t="s">
        <v>6483</v>
      </c>
      <c r="H2783" s="61">
        <v>5373.9480884693303</v>
      </c>
      <c r="I2783" s="61">
        <v>111.826130269929</v>
      </c>
      <c r="J2783" s="123">
        <v>600947.81900500797</v>
      </c>
      <c r="K2783" s="99">
        <v>14183.916666666701</v>
      </c>
      <c r="L2783" s="16">
        <v>12099.2271380813</v>
      </c>
      <c r="M2783" s="17">
        <f>gp_need_index[[#This Row],[Normalised weighted population (base year)]]/gp_need_index[[#This Row],[Registered population (base year)]]</f>
        <v>0.8530244094365993</v>
      </c>
      <c r="N2783" s="99">
        <v>14308.5558808106</v>
      </c>
      <c r="O2783" s="16">
        <v>12142.9594967045</v>
      </c>
      <c r="P2783" s="17">
        <f>gp_need_index[[#This Row],[Normalised weighted population 2026/27]]/gp_need_index[[#This Row],[Registered population 2026/27]]</f>
        <v>0.84865024799529831</v>
      </c>
      <c r="Q2783" s="99">
        <v>14432.7040964473</v>
      </c>
      <c r="R2783" s="16">
        <v>12185.646807974799</v>
      </c>
      <c r="S2783" s="17">
        <f>gp_need_index[[#This Row],[Normalised weighted population 2027/28]]/gp_need_index[[#This Row],[Registered population 2027/28]]</f>
        <v>0.84430794995474012</v>
      </c>
      <c r="T2783" s="99">
        <v>14552.793988535899</v>
      </c>
      <c r="U2783" s="16">
        <v>12234.254532189099</v>
      </c>
      <c r="V2783" s="17">
        <f>gp_need_index[[#This Row],[Normalised weighted population 2028/29]]/gp_need_index[[#This Row],[Registered population 2028/29]]</f>
        <v>0.84068080272604351</v>
      </c>
    </row>
    <row r="2784" spans="1:22" x14ac:dyDescent="0.2">
      <c r="A2784" s="6" t="s">
        <v>4333</v>
      </c>
      <c r="B2784" s="1" t="s">
        <v>12364</v>
      </c>
      <c r="C2784" s="95" t="s">
        <v>6480</v>
      </c>
      <c r="D2784" s="95" t="s">
        <v>6480</v>
      </c>
      <c r="E2784" s="95" t="s">
        <v>6647</v>
      </c>
      <c r="F2784" s="95" t="s">
        <v>6485</v>
      </c>
      <c r="G2784" s="95" t="s">
        <v>6485</v>
      </c>
      <c r="H2784" s="61">
        <v>5384.0058444656497</v>
      </c>
      <c r="I2784" s="61">
        <v>275.74162256225998</v>
      </c>
      <c r="J2784" s="123">
        <v>1484594.5074376501</v>
      </c>
      <c r="K2784" s="99">
        <v>24752.833333333299</v>
      </c>
      <c r="L2784" s="16">
        <v>29890.192767778899</v>
      </c>
      <c r="M2784" s="17">
        <f>gp_need_index[[#This Row],[Normalised weighted population (base year)]]/gp_need_index[[#This Row],[Registered population (base year)]]</f>
        <v>1.2075463186481927</v>
      </c>
      <c r="N2784" s="99">
        <v>24835.242678249801</v>
      </c>
      <c r="O2784" s="16">
        <v>29998.230133680099</v>
      </c>
      <c r="P2784" s="17">
        <f>gp_need_index[[#This Row],[Normalised weighted population 2026/27]]/gp_need_index[[#This Row],[Registered population 2026/27]]</f>
        <v>1.207889551244528</v>
      </c>
      <c r="Q2784" s="99">
        <v>24903.414114365602</v>
      </c>
      <c r="R2784" s="16">
        <v>30103.6857919668</v>
      </c>
      <c r="S2784" s="17">
        <f>gp_need_index[[#This Row],[Normalised weighted population 2027/28]]/gp_need_index[[#This Row],[Registered population 2027/28]]</f>
        <v>1.2088176204965169</v>
      </c>
      <c r="T2784" s="99">
        <v>24995.331172614198</v>
      </c>
      <c r="U2784" s="16">
        <v>30223.767366615099</v>
      </c>
      <c r="V2784" s="17">
        <f>gp_need_index[[#This Row],[Normalised weighted population 2028/29]]/gp_need_index[[#This Row],[Registered population 2028/29]]</f>
        <v>1.2091765121211664</v>
      </c>
    </row>
    <row r="2785" spans="1:22" x14ac:dyDescent="0.2">
      <c r="A2785" s="6" t="s">
        <v>5997</v>
      </c>
      <c r="B2785" s="1" t="s">
        <v>9200</v>
      </c>
      <c r="C2785" s="95" t="s">
        <v>6480</v>
      </c>
      <c r="D2785" s="95" t="s">
        <v>6480</v>
      </c>
      <c r="E2785" s="95" t="s">
        <v>6647</v>
      </c>
      <c r="F2785" s="95" t="s">
        <v>6486</v>
      </c>
      <c r="G2785" s="95" t="s">
        <v>6486</v>
      </c>
      <c r="H2785" s="61">
        <v>5249.71845407197</v>
      </c>
      <c r="I2785" s="61">
        <v>84.713457552619104</v>
      </c>
      <c r="J2785" s="123">
        <v>444721.801422227</v>
      </c>
      <c r="K2785" s="99">
        <v>10997.583333333299</v>
      </c>
      <c r="L2785" s="16">
        <v>8953.8391163032902</v>
      </c>
      <c r="M2785" s="17">
        <f>gp_need_index[[#This Row],[Normalised weighted population (base year)]]/gp_need_index[[#This Row],[Registered population (base year)]]</f>
        <v>0.81416424362655293</v>
      </c>
      <c r="N2785" s="99">
        <v>11132.464055550299</v>
      </c>
      <c r="O2785" s="16">
        <v>8986.2025473572303</v>
      </c>
      <c r="P2785" s="17">
        <f>gp_need_index[[#This Row],[Normalised weighted population 2026/27]]/gp_need_index[[#This Row],[Registered population 2026/27]]</f>
        <v>0.80720696716527818</v>
      </c>
      <c r="Q2785" s="99">
        <v>11259.7753727362</v>
      </c>
      <c r="R2785" s="16">
        <v>9017.7926078676592</v>
      </c>
      <c r="S2785" s="17">
        <f>gp_need_index[[#This Row],[Normalised weighted population 2027/28]]/gp_need_index[[#This Row],[Registered population 2027/28]]</f>
        <v>0.80088565795929156</v>
      </c>
      <c r="T2785" s="99">
        <v>11390.357017593</v>
      </c>
      <c r="U2785" s="16">
        <v>9053.7639750845701</v>
      </c>
      <c r="V2785" s="17">
        <f>gp_need_index[[#This Row],[Normalised weighted population 2028/29]]/gp_need_index[[#This Row],[Registered population 2028/29]]</f>
        <v>0.79486217693620664</v>
      </c>
    </row>
    <row r="2786" spans="1:22" x14ac:dyDescent="0.2">
      <c r="A2786" s="6" t="s">
        <v>4332</v>
      </c>
      <c r="B2786" s="1" t="s">
        <v>9201</v>
      </c>
      <c r="C2786" s="95" t="s">
        <v>6480</v>
      </c>
      <c r="D2786" s="95" t="s">
        <v>6480</v>
      </c>
      <c r="E2786" s="95" t="s">
        <v>6647</v>
      </c>
      <c r="F2786" s="95" t="s">
        <v>6487</v>
      </c>
      <c r="G2786" s="95" t="s">
        <v>6487</v>
      </c>
      <c r="H2786" s="61">
        <v>5402.6621894836398</v>
      </c>
      <c r="I2786" s="61">
        <v>174.08374784465701</v>
      </c>
      <c r="J2786" s="123">
        <v>940515.68228393397</v>
      </c>
      <c r="K2786" s="99">
        <v>15214.75</v>
      </c>
      <c r="L2786" s="16">
        <v>18935.941702429202</v>
      </c>
      <c r="M2786" s="17">
        <f>gp_need_index[[#This Row],[Normalised weighted population (base year)]]/gp_need_index[[#This Row],[Registered population (base year)]]</f>
        <v>1.2445779064676845</v>
      </c>
      <c r="N2786" s="99">
        <v>15235.0057228927</v>
      </c>
      <c r="O2786" s="16">
        <v>19004.3851975342</v>
      </c>
      <c r="P2786" s="17">
        <f>gp_need_index[[#This Row],[Normalised weighted population 2026/27]]/gp_need_index[[#This Row],[Registered population 2026/27]]</f>
        <v>1.2474156914150343</v>
      </c>
      <c r="Q2786" s="99">
        <v>15257.758894083499</v>
      </c>
      <c r="R2786" s="16">
        <v>19071.193137282899</v>
      </c>
      <c r="S2786" s="17">
        <f>gp_need_index[[#This Row],[Normalised weighted population 2027/28]]/gp_need_index[[#This Row],[Registered population 2027/28]]</f>
        <v>1.2499341003925639</v>
      </c>
      <c r="T2786" s="99">
        <v>15288.418625657099</v>
      </c>
      <c r="U2786" s="16">
        <v>19147.266841950601</v>
      </c>
      <c r="V2786" s="17">
        <f>gp_need_index[[#This Row],[Normalised weighted population 2028/29]]/gp_need_index[[#This Row],[Registered population 2028/29]]</f>
        <v>1.2524033590902308</v>
      </c>
    </row>
    <row r="2787" spans="1:22" x14ac:dyDescent="0.2">
      <c r="A2787" s="6" t="s">
        <v>4518</v>
      </c>
      <c r="B2787" s="1" t="s">
        <v>9202</v>
      </c>
      <c r="C2787" s="95" t="s">
        <v>6480</v>
      </c>
      <c r="D2787" s="95" t="s">
        <v>6480</v>
      </c>
      <c r="E2787" s="95" t="s">
        <v>6647</v>
      </c>
      <c r="F2787" s="95" t="s">
        <v>6483</v>
      </c>
      <c r="G2787" s="95" t="s">
        <v>6483</v>
      </c>
      <c r="H2787" s="61">
        <v>5297.8232840401797</v>
      </c>
      <c r="I2787" s="61">
        <v>95.296102623205797</v>
      </c>
      <c r="J2787" s="123">
        <v>504861.91135550197</v>
      </c>
      <c r="K2787" s="99">
        <v>10083.75</v>
      </c>
      <c r="L2787" s="16">
        <v>10164.674445395</v>
      </c>
      <c r="M2787" s="17">
        <f>gp_need_index[[#This Row],[Normalised weighted population (base year)]]/gp_need_index[[#This Row],[Registered population (base year)]]</f>
        <v>1.0080252332113548</v>
      </c>
      <c r="N2787" s="99">
        <v>10172.991245196699</v>
      </c>
      <c r="O2787" s="16">
        <v>10201.414410936701</v>
      </c>
      <c r="P2787" s="17">
        <f>gp_need_index[[#This Row],[Normalised weighted population 2026/27]]/gp_need_index[[#This Row],[Registered population 2026/27]]</f>
        <v>1.0027939831122357</v>
      </c>
      <c r="Q2787" s="99">
        <v>10261.074654476601</v>
      </c>
      <c r="R2787" s="16">
        <v>10237.2764223743</v>
      </c>
      <c r="S2787" s="17">
        <f>gp_need_index[[#This Row],[Normalised weighted population 2027/28]]/gp_need_index[[#This Row],[Registered population 2027/28]]</f>
        <v>0.99768072712618672</v>
      </c>
      <c r="T2787" s="99">
        <v>10348.005564957801</v>
      </c>
      <c r="U2787" s="16">
        <v>10278.112228375099</v>
      </c>
      <c r="V2787" s="17">
        <f>gp_need_index[[#This Row],[Normalised weighted population 2028/29]]/gp_need_index[[#This Row],[Registered population 2028/29]]</f>
        <v>0.9932457190765932</v>
      </c>
    </row>
    <row r="2788" spans="1:22" x14ac:dyDescent="0.2">
      <c r="A2788" s="6" t="s">
        <v>4494</v>
      </c>
      <c r="B2788" s="1" t="s">
        <v>9203</v>
      </c>
      <c r="C2788" s="95" t="s">
        <v>6480</v>
      </c>
      <c r="D2788" s="95" t="s">
        <v>6480</v>
      </c>
      <c r="E2788" s="95" t="s">
        <v>6647</v>
      </c>
      <c r="F2788" s="95" t="s">
        <v>6488</v>
      </c>
      <c r="G2788" s="95" t="s">
        <v>6488</v>
      </c>
      <c r="H2788" s="61">
        <v>5311.50428235853</v>
      </c>
      <c r="I2788" s="61">
        <v>76.508091075509896</v>
      </c>
      <c r="J2788" s="123">
        <v>406373.05338264699</v>
      </c>
      <c r="K2788" s="99">
        <v>11585.333333333299</v>
      </c>
      <c r="L2788" s="16">
        <v>8181.7417755389097</v>
      </c>
      <c r="M2788" s="17">
        <f>gp_need_index[[#This Row],[Normalised weighted population (base year)]]/gp_need_index[[#This Row],[Registered population (base year)]]</f>
        <v>0.70621548298471637</v>
      </c>
      <c r="N2788" s="99">
        <v>11662.7188892581</v>
      </c>
      <c r="O2788" s="16">
        <v>8211.3144797626992</v>
      </c>
      <c r="P2788" s="17">
        <f>gp_need_index[[#This Row],[Normalised weighted population 2026/27]]/gp_need_index[[#This Row],[Registered population 2026/27]]</f>
        <v>0.70406519763806508</v>
      </c>
      <c r="Q2788" s="99">
        <v>11740.510075989499</v>
      </c>
      <c r="R2788" s="16">
        <v>8240.1805018581108</v>
      </c>
      <c r="S2788" s="17">
        <f>gp_need_index[[#This Row],[Normalised weighted population 2027/28]]/gp_need_index[[#This Row],[Registered population 2027/28]]</f>
        <v>0.70185881605860478</v>
      </c>
      <c r="T2788" s="99">
        <v>11815.673381566699</v>
      </c>
      <c r="U2788" s="16">
        <v>8273.0500267690404</v>
      </c>
      <c r="V2788" s="17">
        <f>gp_need_index[[#This Row],[Normalised weighted population 2028/29]]/gp_need_index[[#This Row],[Registered population 2028/29]]</f>
        <v>0.70017592392792383</v>
      </c>
    </row>
    <row r="2789" spans="1:22" x14ac:dyDescent="0.2">
      <c r="A2789" s="6" t="s">
        <v>6008</v>
      </c>
      <c r="B2789" s="1" t="s">
        <v>9204</v>
      </c>
      <c r="C2789" s="95" t="s">
        <v>6480</v>
      </c>
      <c r="D2789" s="95" t="s">
        <v>6480</v>
      </c>
      <c r="E2789" s="95" t="s">
        <v>6647</v>
      </c>
      <c r="F2789" s="95" t="s">
        <v>6481</v>
      </c>
      <c r="G2789" s="95" t="s">
        <v>6481</v>
      </c>
      <c r="H2789" s="61">
        <v>5272.3119211098601</v>
      </c>
      <c r="I2789" s="61">
        <v>117.13760477425301</v>
      </c>
      <c r="J2789" s="123">
        <v>617585.99006155005</v>
      </c>
      <c r="K2789" s="99">
        <v>16602.416666666701</v>
      </c>
      <c r="L2789" s="16">
        <v>12434.2129794621</v>
      </c>
      <c r="M2789" s="17">
        <f>gp_need_index[[#This Row],[Normalised weighted population (base year)]]/gp_need_index[[#This Row],[Registered population (base year)]]</f>
        <v>0.7489399422450792</v>
      </c>
      <c r="N2789" s="99">
        <v>16717.3991786349</v>
      </c>
      <c r="O2789" s="16">
        <v>12479.156136162101</v>
      </c>
      <c r="P2789" s="17">
        <f>gp_need_index[[#This Row],[Normalised weighted population 2026/27]]/gp_need_index[[#This Row],[Registered population 2026/27]]</f>
        <v>0.74647712857814985</v>
      </c>
      <c r="Q2789" s="99">
        <v>16834.080317135002</v>
      </c>
      <c r="R2789" s="16">
        <v>12523.0253117547</v>
      </c>
      <c r="S2789" s="17">
        <f>gp_need_index[[#This Row],[Normalised weighted population 2027/28]]/gp_need_index[[#This Row],[Registered population 2027/28]]</f>
        <v>0.74390908655745314</v>
      </c>
      <c r="T2789" s="99">
        <v>16955.2063220048</v>
      </c>
      <c r="U2789" s="16">
        <v>12572.9788160926</v>
      </c>
      <c r="V2789" s="17">
        <f>gp_need_index[[#This Row],[Normalised weighted population 2028/29]]/gp_need_index[[#This Row],[Registered population 2028/29]]</f>
        <v>0.74154089176580185</v>
      </c>
    </row>
    <row r="2790" spans="1:22" x14ac:dyDescent="0.2">
      <c r="A2790" s="6" t="s">
        <v>4489</v>
      </c>
      <c r="B2790" s="1" t="s">
        <v>9205</v>
      </c>
      <c r="C2790" s="95" t="s">
        <v>6480</v>
      </c>
      <c r="D2790" s="95" t="s">
        <v>6480</v>
      </c>
      <c r="E2790" s="95" t="s">
        <v>6647</v>
      </c>
      <c r="F2790" s="95" t="s">
        <v>6488</v>
      </c>
      <c r="G2790" s="95" t="s">
        <v>6488</v>
      </c>
      <c r="H2790" s="61">
        <v>5380.0996171255001</v>
      </c>
      <c r="I2790" s="61">
        <v>82.206038755934301</v>
      </c>
      <c r="J2790" s="123">
        <v>442276.67763620598</v>
      </c>
      <c r="K2790" s="99">
        <v>10487.333333333299</v>
      </c>
      <c r="L2790" s="16">
        <v>8904.6100366191695</v>
      </c>
      <c r="M2790" s="17">
        <f>gp_need_index[[#This Row],[Normalised weighted population (base year)]]/gp_need_index[[#This Row],[Registered population (base year)]]</f>
        <v>0.84908238859124008</v>
      </c>
      <c r="N2790" s="99">
        <v>10550.3666182981</v>
      </c>
      <c r="O2790" s="16">
        <v>8936.7955303765593</v>
      </c>
      <c r="P2790" s="17">
        <f>gp_need_index[[#This Row],[Normalised weighted population 2026/27]]/gp_need_index[[#This Row],[Registered population 2026/27]]</f>
        <v>0.84706018792531512</v>
      </c>
      <c r="Q2790" s="99">
        <v>10610.331344132401</v>
      </c>
      <c r="R2790" s="16">
        <v>8968.21190565701</v>
      </c>
      <c r="S2790" s="17">
        <f>gp_need_index[[#This Row],[Normalised weighted population 2027/28]]/gp_need_index[[#This Row],[Registered population 2027/28]]</f>
        <v>0.84523391539666703</v>
      </c>
      <c r="T2790" s="99">
        <v>10668.964593852699</v>
      </c>
      <c r="U2790" s="16">
        <v>9003.9854987928702</v>
      </c>
      <c r="V2790" s="17">
        <f>gp_need_index[[#This Row],[Normalised weighted population 2028/29]]/gp_need_index[[#This Row],[Registered population 2028/29]]</f>
        <v>0.84394182955493491</v>
      </c>
    </row>
    <row r="2791" spans="1:22" x14ac:dyDescent="0.2">
      <c r="A2791" s="6" t="s">
        <v>4245</v>
      </c>
      <c r="B2791" s="1" t="s">
        <v>9206</v>
      </c>
      <c r="C2791" s="95" t="s">
        <v>6480</v>
      </c>
      <c r="D2791" s="95" t="s">
        <v>6480</v>
      </c>
      <c r="E2791" s="95" t="s">
        <v>6647</v>
      </c>
      <c r="F2791" s="95" t="s">
        <v>6483</v>
      </c>
      <c r="G2791" s="95" t="s">
        <v>6483</v>
      </c>
      <c r="H2791" s="61">
        <v>5286.9128966039498</v>
      </c>
      <c r="I2791" s="61">
        <v>152.346799970202</v>
      </c>
      <c r="J2791" s="123">
        <v>805444.26151880505</v>
      </c>
      <c r="K2791" s="99">
        <v>19320.166666666701</v>
      </c>
      <c r="L2791" s="16">
        <v>16216.47131246</v>
      </c>
      <c r="M2791" s="17">
        <f>gp_need_index[[#This Row],[Normalised weighted population (base year)]]/gp_need_index[[#This Row],[Registered population (base year)]]</f>
        <v>0.83935462836552333</v>
      </c>
      <c r="N2791" s="99">
        <v>19490.749774907999</v>
      </c>
      <c r="O2791" s="16">
        <v>16275.085348790401</v>
      </c>
      <c r="P2791" s="17">
        <f>gp_need_index[[#This Row],[Normalised weighted population 2026/27]]/gp_need_index[[#This Row],[Registered population 2026/27]]</f>
        <v>0.83501586838607</v>
      </c>
      <c r="Q2791" s="99">
        <v>19657.659431853801</v>
      </c>
      <c r="R2791" s="16">
        <v>16332.2987187619</v>
      </c>
      <c r="S2791" s="17">
        <f>gp_need_index[[#This Row],[Normalised weighted population 2027/28]]/gp_need_index[[#This Row],[Registered population 2027/28]]</f>
        <v>0.83083638595837117</v>
      </c>
      <c r="T2791" s="99">
        <v>19824.160270608601</v>
      </c>
      <c r="U2791" s="16">
        <v>16397.4471581035</v>
      </c>
      <c r="V2791" s="17">
        <f>gp_need_index[[#This Row],[Normalised weighted population 2028/29]]/gp_need_index[[#This Row],[Registered population 2028/29]]</f>
        <v>0.82714460205481877</v>
      </c>
    </row>
    <row r="2792" spans="1:22" x14ac:dyDescent="0.2">
      <c r="A2792" s="6" t="s">
        <v>6007</v>
      </c>
      <c r="B2792" s="1" t="s">
        <v>9207</v>
      </c>
      <c r="C2792" s="95" t="s">
        <v>6480</v>
      </c>
      <c r="D2792" s="95" t="s">
        <v>6480</v>
      </c>
      <c r="E2792" s="95" t="s">
        <v>6647</v>
      </c>
      <c r="F2792" s="95" t="s">
        <v>6479</v>
      </c>
      <c r="G2792" s="95" t="s">
        <v>6479</v>
      </c>
      <c r="H2792" s="61">
        <v>5318.4866727941198</v>
      </c>
      <c r="I2792" s="61">
        <v>137.90583888493001</v>
      </c>
      <c r="J2792" s="123">
        <v>733450.36620999197</v>
      </c>
      <c r="K2792" s="99">
        <v>14393.25</v>
      </c>
      <c r="L2792" s="16">
        <v>14766.976923182099</v>
      </c>
      <c r="M2792" s="17">
        <f>gp_need_index[[#This Row],[Normalised weighted population (base year)]]/gp_need_index[[#This Row],[Registered population (base year)]]</f>
        <v>1.0259654298495544</v>
      </c>
      <c r="N2792" s="99">
        <v>14438.9322810921</v>
      </c>
      <c r="O2792" s="16">
        <v>14820.3517977271</v>
      </c>
      <c r="P2792" s="17">
        <f>gp_need_index[[#This Row],[Normalised weighted population 2026/27]]/gp_need_index[[#This Row],[Registered population 2026/27]]</f>
        <v>1.0264160471986195</v>
      </c>
      <c r="Q2792" s="99">
        <v>14485.880411535099</v>
      </c>
      <c r="R2792" s="16">
        <v>14872.451203188801</v>
      </c>
      <c r="S2792" s="17">
        <f>gp_need_index[[#This Row],[Normalised weighted population 2027/28]]/gp_need_index[[#This Row],[Registered population 2027/28]]</f>
        <v>1.0266860405216294</v>
      </c>
      <c r="T2792" s="99">
        <v>14544.3420353862</v>
      </c>
      <c r="U2792" s="16">
        <v>14931.7764091354</v>
      </c>
      <c r="V2792" s="17">
        <f>gp_need_index[[#This Row],[Normalised weighted population 2028/29]]/gp_need_index[[#This Row],[Registered population 2028/29]]</f>
        <v>1.0266381506159974</v>
      </c>
    </row>
    <row r="2793" spans="1:22" x14ac:dyDescent="0.2">
      <c r="A2793" s="6" t="s">
        <v>6001</v>
      </c>
      <c r="B2793" s="1" t="s">
        <v>9208</v>
      </c>
      <c r="C2793" s="95" t="s">
        <v>6480</v>
      </c>
      <c r="D2793" s="95" t="s">
        <v>6480</v>
      </c>
      <c r="E2793" s="95" t="s">
        <v>6647</v>
      </c>
      <c r="F2793" s="95" t="s">
        <v>6481</v>
      </c>
      <c r="G2793" s="95" t="s">
        <v>6481</v>
      </c>
      <c r="H2793" s="61">
        <v>5307.3586324055996</v>
      </c>
      <c r="I2793" s="61">
        <v>185.27544459673101</v>
      </c>
      <c r="J2793" s="123">
        <v>983323.23025324603</v>
      </c>
      <c r="K2793" s="99">
        <v>17812.75</v>
      </c>
      <c r="L2793" s="16">
        <v>19797.8106197048</v>
      </c>
      <c r="M2793" s="17">
        <f>gp_need_index[[#This Row],[Normalised weighted population (base year)]]/gp_need_index[[#This Row],[Registered population (base year)]]</f>
        <v>1.111440435626436</v>
      </c>
      <c r="N2793" s="99">
        <v>17927.2787922362</v>
      </c>
      <c r="O2793" s="16">
        <v>19869.369318793299</v>
      </c>
      <c r="P2793" s="17">
        <f>gp_need_index[[#This Row],[Normalised weighted population 2026/27]]/gp_need_index[[#This Row],[Registered population 2026/27]]</f>
        <v>1.1083315850143505</v>
      </c>
      <c r="Q2793" s="99">
        <v>18039.2286015264</v>
      </c>
      <c r="R2793" s="16">
        <v>19939.218020263899</v>
      </c>
      <c r="S2793" s="17">
        <f>gp_need_index[[#This Row],[Normalised weighted population 2027/28]]/gp_need_index[[#This Row],[Registered population 2027/28]]</f>
        <v>1.1053254249783568</v>
      </c>
      <c r="T2793" s="99">
        <v>18159.587077280201</v>
      </c>
      <c r="U2793" s="16">
        <v>20018.7542177141</v>
      </c>
      <c r="V2793" s="17">
        <f>gp_need_index[[#This Row],[Normalised weighted population 2028/29]]/gp_need_index[[#This Row],[Registered population 2028/29]]</f>
        <v>1.1023793730838702</v>
      </c>
    </row>
    <row r="2794" spans="1:22" x14ac:dyDescent="0.2">
      <c r="A2794" s="6" t="s">
        <v>4322</v>
      </c>
      <c r="B2794" s="1" t="s">
        <v>9209</v>
      </c>
      <c r="C2794" s="95" t="s">
        <v>6480</v>
      </c>
      <c r="D2794" s="95" t="s">
        <v>6480</v>
      </c>
      <c r="E2794" s="95" t="s">
        <v>6647</v>
      </c>
      <c r="F2794" s="95" t="s">
        <v>6487</v>
      </c>
      <c r="G2794" s="95" t="s">
        <v>6487</v>
      </c>
      <c r="H2794" s="61">
        <v>5439.5062533291903</v>
      </c>
      <c r="I2794" s="61">
        <v>279.77167242856899</v>
      </c>
      <c r="J2794" s="123">
        <v>1521819.7616795599</v>
      </c>
      <c r="K2794" s="99">
        <v>22434.666666666701</v>
      </c>
      <c r="L2794" s="16">
        <v>30639.6701634893</v>
      </c>
      <c r="M2794" s="17">
        <f>gp_need_index[[#This Row],[Normalised weighted population (base year)]]/gp_need_index[[#This Row],[Registered population (base year)]]</f>
        <v>1.3657287901234363</v>
      </c>
      <c r="N2794" s="99">
        <v>22447.4705965922</v>
      </c>
      <c r="O2794" s="16">
        <v>30750.416496986199</v>
      </c>
      <c r="P2794" s="17">
        <f>gp_need_index[[#This Row],[Normalised weighted population 2026/27]]/gp_need_index[[#This Row],[Registered population 2026/27]]</f>
        <v>1.3698833623443742</v>
      </c>
      <c r="Q2794" s="99">
        <v>22478.061354449699</v>
      </c>
      <c r="R2794" s="16">
        <v>30858.516388207401</v>
      </c>
      <c r="S2794" s="17">
        <f>gp_need_index[[#This Row],[Normalised weighted population 2027/28]]/gp_need_index[[#This Row],[Registered population 2027/28]]</f>
        <v>1.3728281946387129</v>
      </c>
      <c r="T2794" s="99">
        <v>22512.134155609601</v>
      </c>
      <c r="U2794" s="16">
        <v>30981.608931253999</v>
      </c>
      <c r="V2794" s="17">
        <f>gp_need_index[[#This Row],[Normalised weighted population 2028/29]]/gp_need_index[[#This Row],[Registered population 2028/29]]</f>
        <v>1.3762182082383319</v>
      </c>
    </row>
    <row r="2795" spans="1:22" x14ac:dyDescent="0.2">
      <c r="A2795" s="6" t="s">
        <v>4538</v>
      </c>
      <c r="B2795" s="1" t="s">
        <v>9210</v>
      </c>
      <c r="C2795" s="95" t="s">
        <v>6480</v>
      </c>
      <c r="D2795" s="95" t="s">
        <v>6480</v>
      </c>
      <c r="E2795" s="95" t="s">
        <v>6647</v>
      </c>
      <c r="F2795" s="95" t="s">
        <v>6482</v>
      </c>
      <c r="G2795" s="95" t="s">
        <v>6482</v>
      </c>
      <c r="H2795" s="61">
        <v>5531.0653388444798</v>
      </c>
      <c r="I2795" s="61">
        <v>53.512786200997802</v>
      </c>
      <c r="J2795" s="123">
        <v>295982.71694133402</v>
      </c>
      <c r="K2795" s="99">
        <v>5968.5833333333303</v>
      </c>
      <c r="L2795" s="16">
        <v>5959.18981310051</v>
      </c>
      <c r="M2795" s="17">
        <f>gp_need_index[[#This Row],[Normalised weighted population (base year)]]/gp_need_index[[#This Row],[Registered population (base year)]]</f>
        <v>0.99842617255918009</v>
      </c>
      <c r="N2795" s="99">
        <v>5975.6061857267096</v>
      </c>
      <c r="O2795" s="16">
        <v>5980.7291579724197</v>
      </c>
      <c r="P2795" s="17">
        <f>gp_need_index[[#This Row],[Normalised weighted population 2026/27]]/gp_need_index[[#This Row],[Registered population 2026/27]]</f>
        <v>1.0008573142349888</v>
      </c>
      <c r="Q2795" s="99">
        <v>5984.0929464782403</v>
      </c>
      <c r="R2795" s="16">
        <v>6001.7537893449198</v>
      </c>
      <c r="S2795" s="17">
        <f>gp_need_index[[#This Row],[Normalised weighted population 2027/28]]/gp_need_index[[#This Row],[Registered population 2027/28]]</f>
        <v>1.0029512982209063</v>
      </c>
      <c r="T2795" s="99">
        <v>5993.85638016135</v>
      </c>
      <c r="U2795" s="16">
        <v>6025.6943808942997</v>
      </c>
      <c r="V2795" s="17">
        <f>gp_need_index[[#This Row],[Normalised weighted population 2028/29]]/gp_need_index[[#This Row],[Registered population 2028/29]]</f>
        <v>1.0053117723738474</v>
      </c>
    </row>
    <row r="2796" spans="1:22" x14ac:dyDescent="0.2">
      <c r="A2796" s="6" t="s">
        <v>4336</v>
      </c>
      <c r="B2796" s="1" t="s">
        <v>9211</v>
      </c>
      <c r="C2796" s="95" t="s">
        <v>6480</v>
      </c>
      <c r="D2796" s="95" t="s">
        <v>6480</v>
      </c>
      <c r="E2796" s="95" t="s">
        <v>6647</v>
      </c>
      <c r="F2796" s="95" t="s">
        <v>6489</v>
      </c>
      <c r="G2796" s="95" t="s">
        <v>6489</v>
      </c>
      <c r="H2796" s="61">
        <v>5392.1363237359501</v>
      </c>
      <c r="I2796" s="61">
        <v>100.600447170847</v>
      </c>
      <c r="J2796" s="123">
        <v>542451.32537400594</v>
      </c>
      <c r="K2796" s="99">
        <v>9426</v>
      </c>
      <c r="L2796" s="16">
        <v>10921.483678766201</v>
      </c>
      <c r="M2796" s="17">
        <f>gp_need_index[[#This Row],[Normalised weighted population (base year)]]/gp_need_index[[#This Row],[Registered population (base year)]]</f>
        <v>1.158655174916847</v>
      </c>
      <c r="N2796" s="99">
        <v>9553.4292304741102</v>
      </c>
      <c r="O2796" s="16">
        <v>10960.9591126503</v>
      </c>
      <c r="P2796" s="17">
        <f>gp_need_index[[#This Row],[Normalised weighted population 2026/27]]/gp_need_index[[#This Row],[Registered population 2026/27]]</f>
        <v>1.1473324235957456</v>
      </c>
      <c r="Q2796" s="99">
        <v>9674.7595833719497</v>
      </c>
      <c r="R2796" s="16">
        <v>10999.4912244958</v>
      </c>
      <c r="S2796" s="17">
        <f>gp_need_index[[#This Row],[Normalised weighted population 2027/28]]/gp_need_index[[#This Row],[Registered population 2027/28]]</f>
        <v>1.1369265695656843</v>
      </c>
      <c r="T2796" s="99">
        <v>9791.0879338759005</v>
      </c>
      <c r="U2796" s="16">
        <v>11043.367453994601</v>
      </c>
      <c r="V2796" s="17">
        <f>gp_need_index[[#This Row],[Normalised weighted population 2028/29]]/gp_need_index[[#This Row],[Registered population 2028/29]]</f>
        <v>1.1278999360005719</v>
      </c>
    </row>
    <row r="2797" spans="1:22" x14ac:dyDescent="0.2">
      <c r="A2797" s="6" t="s">
        <v>4204</v>
      </c>
      <c r="B2797" s="1" t="s">
        <v>9212</v>
      </c>
      <c r="C2797" s="95" t="s">
        <v>6480</v>
      </c>
      <c r="D2797" s="95" t="s">
        <v>6480</v>
      </c>
      <c r="E2797" s="95" t="s">
        <v>6647</v>
      </c>
      <c r="F2797" s="95" t="s">
        <v>6491</v>
      </c>
      <c r="G2797" s="95" t="s">
        <v>6491</v>
      </c>
      <c r="H2797" s="61">
        <v>5416.6617830602099</v>
      </c>
      <c r="I2797" s="61">
        <v>258.577879841558</v>
      </c>
      <c r="J2797" s="123">
        <v>1400628.9196825</v>
      </c>
      <c r="K2797" s="99">
        <v>24443.666666666701</v>
      </c>
      <c r="L2797" s="16">
        <v>28199.665427627999</v>
      </c>
      <c r="M2797" s="17">
        <f>gp_need_index[[#This Row],[Normalised weighted population (base year)]]/gp_need_index[[#This Row],[Registered population (base year)]]</f>
        <v>1.1536593839288143</v>
      </c>
      <c r="N2797" s="99">
        <v>24636.664175523099</v>
      </c>
      <c r="O2797" s="16">
        <v>28301.592424076902</v>
      </c>
      <c r="P2797" s="17">
        <f>gp_need_index[[#This Row],[Normalised weighted population 2026/27]]/gp_need_index[[#This Row],[Registered population 2026/27]]</f>
        <v>1.148759110504699</v>
      </c>
      <c r="Q2797" s="99">
        <v>24817.228452283201</v>
      </c>
      <c r="R2797" s="16">
        <v>28401.0837289419</v>
      </c>
      <c r="S2797" s="17">
        <f>gp_need_index[[#This Row],[Normalised weighted population 2027/28]]/gp_need_index[[#This Row],[Registered population 2027/28]]</f>
        <v>1.144409972433041</v>
      </c>
      <c r="T2797" s="99">
        <v>24994.902412300002</v>
      </c>
      <c r="U2797" s="16">
        <v>28514.373738659</v>
      </c>
      <c r="V2797" s="17">
        <f>gp_need_index[[#This Row],[Normalised weighted population 2028/29]]/gp_need_index[[#This Row],[Registered population 2028/29]]</f>
        <v>1.1408075642106554</v>
      </c>
    </row>
    <row r="2798" spans="1:22" x14ac:dyDescent="0.2">
      <c r="A2798" s="6" t="s">
        <v>4398</v>
      </c>
      <c r="B2798" s="1" t="s">
        <v>9213</v>
      </c>
      <c r="C2798" s="95" t="s">
        <v>6480</v>
      </c>
      <c r="D2798" s="95" t="s">
        <v>6480</v>
      </c>
      <c r="E2798" s="95" t="s">
        <v>6647</v>
      </c>
      <c r="F2798" s="95" t="s">
        <v>6599</v>
      </c>
      <c r="G2798" s="95" t="s">
        <v>6599</v>
      </c>
      <c r="H2798" s="61">
        <v>5389.60492800878</v>
      </c>
      <c r="I2798" s="61">
        <v>138.17470866601599</v>
      </c>
      <c r="J2798" s="123">
        <v>744707.09075253503</v>
      </c>
      <c r="K2798" s="99">
        <v>12806.333333333299</v>
      </c>
      <c r="L2798" s="16">
        <v>14993.6150151491</v>
      </c>
      <c r="M2798" s="17">
        <f>gp_need_index[[#This Row],[Normalised weighted population (base year)]]/gp_need_index[[#This Row],[Registered population (base year)]]</f>
        <v>1.170796872522643</v>
      </c>
      <c r="N2798" s="99">
        <v>12847.1419871816</v>
      </c>
      <c r="O2798" s="16">
        <v>15047.809067497999</v>
      </c>
      <c r="P2798" s="17">
        <f>gp_need_index[[#This Row],[Normalised weighted population 2026/27]]/gp_need_index[[#This Row],[Registered population 2026/27]]</f>
        <v>1.1712962371329081</v>
      </c>
      <c r="Q2798" s="99">
        <v>12889.060595126901</v>
      </c>
      <c r="R2798" s="16">
        <v>15100.708075336601</v>
      </c>
      <c r="S2798" s="17">
        <f>gp_need_index[[#This Row],[Normalised weighted population 2027/28]]/gp_need_index[[#This Row],[Registered population 2027/28]]</f>
        <v>1.1715910530396514</v>
      </c>
      <c r="T2798" s="99">
        <v>12932.159601986899</v>
      </c>
      <c r="U2798" s="16">
        <v>15160.9437825693</v>
      </c>
      <c r="V2798" s="17">
        <f>gp_need_index[[#This Row],[Normalised weighted population 2028/29]]/gp_need_index[[#This Row],[Registered population 2028/29]]</f>
        <v>1.1723443144206147</v>
      </c>
    </row>
    <row r="2799" spans="1:22" x14ac:dyDescent="0.2">
      <c r="A2799" s="6" t="s">
        <v>4533</v>
      </c>
      <c r="B2799" s="1" t="s">
        <v>7516</v>
      </c>
      <c r="C2799" s="95" t="s">
        <v>6480</v>
      </c>
      <c r="D2799" s="95" t="s">
        <v>6480</v>
      </c>
      <c r="E2799" s="95" t="s">
        <v>6647</v>
      </c>
      <c r="F2799" s="95" t="s">
        <v>6482</v>
      </c>
      <c r="G2799" s="95" t="s">
        <v>6482</v>
      </c>
      <c r="H2799" s="61">
        <v>5416.0474726359098</v>
      </c>
      <c r="I2799" s="61">
        <v>203.80334774393401</v>
      </c>
      <c r="J2799" s="123">
        <v>1103808.60646327</v>
      </c>
      <c r="K2799" s="99">
        <v>17250.666666666701</v>
      </c>
      <c r="L2799" s="16">
        <v>22223.611808227099</v>
      </c>
      <c r="M2799" s="17">
        <f>gp_need_index[[#This Row],[Normalised weighted population (base year)]]/gp_need_index[[#This Row],[Registered population (base year)]]</f>
        <v>1.2882755337896346</v>
      </c>
      <c r="N2799" s="99">
        <v>17239.340922542899</v>
      </c>
      <c r="O2799" s="16">
        <v>22303.938505991398</v>
      </c>
      <c r="P2799" s="17">
        <f>gp_need_index[[#This Row],[Normalised weighted population 2026/27]]/gp_need_index[[#This Row],[Registered population 2026/27]]</f>
        <v>1.2937813925836235</v>
      </c>
      <c r="Q2799" s="99">
        <v>17230.196076028398</v>
      </c>
      <c r="R2799" s="16">
        <v>22382.345682249899</v>
      </c>
      <c r="S2799" s="17">
        <f>gp_need_index[[#This Row],[Normalised weighted population 2027/28]]/gp_need_index[[#This Row],[Registered population 2027/28]]</f>
        <v>1.299018628893577</v>
      </c>
      <c r="T2799" s="99">
        <v>17221.6574854231</v>
      </c>
      <c r="U2799" s="16">
        <v>22471.627351359199</v>
      </c>
      <c r="V2799" s="17">
        <f>gp_need_index[[#This Row],[Normalised weighted population 2028/29]]/gp_need_index[[#This Row],[Registered population 2028/29]]</f>
        <v>1.3048469562456355</v>
      </c>
    </row>
    <row r="2800" spans="1:22" x14ac:dyDescent="0.2">
      <c r="A2800" s="6" t="s">
        <v>4198</v>
      </c>
      <c r="B2800" s="1" t="s">
        <v>9214</v>
      </c>
      <c r="C2800" s="95" t="s">
        <v>6480</v>
      </c>
      <c r="D2800" s="95" t="s">
        <v>6480</v>
      </c>
      <c r="E2800" s="95" t="s">
        <v>6647</v>
      </c>
      <c r="F2800" s="95" t="s">
        <v>6491</v>
      </c>
      <c r="G2800" s="95" t="s">
        <v>6491</v>
      </c>
      <c r="H2800" s="61">
        <v>5209.6561337425601</v>
      </c>
      <c r="I2800" s="61">
        <v>37.990882908140897</v>
      </c>
      <c r="J2800" s="123">
        <v>197919.43616869199</v>
      </c>
      <c r="K2800" s="99">
        <v>5624</v>
      </c>
      <c r="L2800" s="16">
        <v>3984.8255331234</v>
      </c>
      <c r="M2800" s="17">
        <f>gp_need_index[[#This Row],[Normalised weighted population (base year)]]/gp_need_index[[#This Row],[Registered population (base year)]]</f>
        <v>0.70853939066916782</v>
      </c>
      <c r="N2800" s="99">
        <v>5686.4450253619798</v>
      </c>
      <c r="O2800" s="16">
        <v>3999.2285869116199</v>
      </c>
      <c r="P2800" s="17">
        <f>gp_need_index[[#This Row],[Normalised weighted population 2026/27]]/gp_need_index[[#This Row],[Registered population 2026/27]]</f>
        <v>0.70329152380349313</v>
      </c>
      <c r="Q2800" s="99">
        <v>5744.5877328263196</v>
      </c>
      <c r="R2800" s="16">
        <v>4013.2874590981601</v>
      </c>
      <c r="S2800" s="17">
        <f>gp_need_index[[#This Row],[Normalised weighted population 2027/28]]/gp_need_index[[#This Row],[Registered population 2027/28]]</f>
        <v>0.6986206227063112</v>
      </c>
      <c r="T2800" s="99">
        <v>5802.71891179063</v>
      </c>
      <c r="U2800" s="16">
        <v>4029.2961924119199</v>
      </c>
      <c r="V2800" s="17">
        <f>gp_need_index[[#This Row],[Normalised weighted population 2028/29]]/gp_need_index[[#This Row],[Registered population 2028/29]]</f>
        <v>0.69438072973425158</v>
      </c>
    </row>
    <row r="2801" spans="1:22" x14ac:dyDescent="0.2">
      <c r="A2801" s="6" t="s">
        <v>6036</v>
      </c>
      <c r="B2801" s="1" t="s">
        <v>9215</v>
      </c>
      <c r="C2801" s="95" t="s">
        <v>6480</v>
      </c>
      <c r="D2801" s="95" t="s">
        <v>6480</v>
      </c>
      <c r="E2801" s="95" t="s">
        <v>6647</v>
      </c>
      <c r="F2801" s="95" t="s">
        <v>6479</v>
      </c>
      <c r="G2801" s="95" t="s">
        <v>6479</v>
      </c>
      <c r="H2801" s="61">
        <v>5189.28564453125</v>
      </c>
      <c r="I2801" s="61">
        <v>79.698011206478995</v>
      </c>
      <c r="J2801" s="123">
        <v>413575.745451472</v>
      </c>
      <c r="K2801" s="99">
        <v>9824</v>
      </c>
      <c r="L2801" s="16">
        <v>8326.7577063574208</v>
      </c>
      <c r="M2801" s="17">
        <f>gp_need_index[[#This Row],[Normalised weighted population (base year)]]/gp_need_index[[#This Row],[Registered population (base year)]]</f>
        <v>0.84759341473507943</v>
      </c>
      <c r="N2801" s="99">
        <v>9868.8307860284403</v>
      </c>
      <c r="O2801" s="16">
        <v>8356.8545670930507</v>
      </c>
      <c r="P2801" s="17">
        <f>gp_need_index[[#This Row],[Normalised weighted population 2026/27]]/gp_need_index[[#This Row],[Registered population 2026/27]]</f>
        <v>0.84679277092521099</v>
      </c>
      <c r="Q2801" s="99">
        <v>9912.8897704026094</v>
      </c>
      <c r="R2801" s="16">
        <v>8386.2322202296291</v>
      </c>
      <c r="S2801" s="17">
        <f>gp_need_index[[#This Row],[Normalised weighted population 2027/28]]/gp_need_index[[#This Row],[Registered population 2027/28]]</f>
        <v>0.84599268371457181</v>
      </c>
      <c r="T2801" s="99">
        <v>9959.4653515642603</v>
      </c>
      <c r="U2801" s="16">
        <v>8419.6843356061709</v>
      </c>
      <c r="V2801" s="17">
        <f>gp_need_index[[#This Row],[Normalised weighted population 2028/29]]/gp_need_index[[#This Row],[Registered population 2028/29]]</f>
        <v>0.84539521333680356</v>
      </c>
    </row>
    <row r="2802" spans="1:22" x14ac:dyDescent="0.2">
      <c r="A2802" s="6" t="s">
        <v>4342</v>
      </c>
      <c r="B2802" s="1" t="s">
        <v>12365</v>
      </c>
      <c r="C2802" s="95" t="s">
        <v>6480</v>
      </c>
      <c r="D2802" s="95" t="s">
        <v>6480</v>
      </c>
      <c r="E2802" s="95" t="s">
        <v>6647</v>
      </c>
      <c r="F2802" s="95" t="s">
        <v>6489</v>
      </c>
      <c r="G2802" s="95" t="s">
        <v>6489</v>
      </c>
      <c r="H2802" s="61">
        <v>5327.5472090871699</v>
      </c>
      <c r="I2802" s="61">
        <v>98.481153721999803</v>
      </c>
      <c r="J2802" s="123">
        <v>524662.99565932504</v>
      </c>
      <c r="K2802" s="99">
        <v>11398.083333333299</v>
      </c>
      <c r="L2802" s="16">
        <v>10563.3410334008</v>
      </c>
      <c r="M2802" s="17">
        <f>gp_need_index[[#This Row],[Normalised weighted population (base year)]]/gp_need_index[[#This Row],[Registered population (base year)]]</f>
        <v>0.92676467827785358</v>
      </c>
      <c r="N2802" s="99">
        <v>11554.4172174634</v>
      </c>
      <c r="O2802" s="16">
        <v>10601.521969510201</v>
      </c>
      <c r="P2802" s="17">
        <f>gp_need_index[[#This Row],[Normalised weighted population 2026/27]]/gp_need_index[[#This Row],[Registered population 2026/27]]</f>
        <v>0.91752978709190203</v>
      </c>
      <c r="Q2802" s="99">
        <v>11701.589592493199</v>
      </c>
      <c r="R2802" s="16">
        <v>10638.7905174597</v>
      </c>
      <c r="S2802" s="17">
        <f>gp_need_index[[#This Row],[Normalised weighted population 2027/28]]/gp_need_index[[#This Row],[Registered population 2027/28]]</f>
        <v>0.90917481196611905</v>
      </c>
      <c r="T2802" s="99">
        <v>11844.0545837357</v>
      </c>
      <c r="U2802" s="16">
        <v>10681.2279361372</v>
      </c>
      <c r="V2802" s="17">
        <f>gp_need_index[[#This Row],[Normalised weighted population 2028/29]]/gp_need_index[[#This Row],[Registered population 2028/29]]</f>
        <v>0.90182191078422602</v>
      </c>
    </row>
    <row r="2803" spans="1:22" x14ac:dyDescent="0.2">
      <c r="A2803" s="6" t="s">
        <v>4519</v>
      </c>
      <c r="B2803" s="1" t="s">
        <v>9216</v>
      </c>
      <c r="C2803" s="95" t="s">
        <v>6480</v>
      </c>
      <c r="D2803" s="95" t="s">
        <v>6480</v>
      </c>
      <c r="E2803" s="95" t="s">
        <v>6647</v>
      </c>
      <c r="F2803" s="95" t="s">
        <v>6483</v>
      </c>
      <c r="G2803" s="95" t="s">
        <v>6483</v>
      </c>
      <c r="H2803" s="61">
        <v>5297.0813883463497</v>
      </c>
      <c r="I2803" s="61">
        <v>104.052026611934</v>
      </c>
      <c r="J2803" s="123">
        <v>551172.05358579301</v>
      </c>
      <c r="K2803" s="99">
        <v>10965.583333333299</v>
      </c>
      <c r="L2803" s="16">
        <v>11097.063101982299</v>
      </c>
      <c r="M2803" s="17">
        <f>gp_need_index[[#This Row],[Normalised weighted population (base year)]]/gp_need_index[[#This Row],[Registered population (base year)]]</f>
        <v>1.0119902210992575</v>
      </c>
      <c r="N2803" s="99">
        <v>11063.921354018699</v>
      </c>
      <c r="O2803" s="16">
        <v>11137.1731633691</v>
      </c>
      <c r="P2803" s="17">
        <f>gp_need_index[[#This Row],[Normalised weighted population 2026/27]]/gp_need_index[[#This Row],[Registered population 2026/27]]</f>
        <v>1.0066207818192592</v>
      </c>
      <c r="Q2803" s="99">
        <v>11153.575059566499</v>
      </c>
      <c r="R2803" s="16">
        <v>11176.324737384</v>
      </c>
      <c r="S2803" s="17">
        <f>gp_need_index[[#This Row],[Normalised weighted population 2027/28]]/gp_need_index[[#This Row],[Registered population 2027/28]]</f>
        <v>1.002039675861417</v>
      </c>
      <c r="T2803" s="99">
        <v>11243.2828466096</v>
      </c>
      <c r="U2803" s="16">
        <v>11220.906343853099</v>
      </c>
      <c r="V2803" s="17">
        <f>gp_need_index[[#This Row],[Normalised weighted population 2028/29]]/gp_need_index[[#This Row],[Registered population 2028/29]]</f>
        <v>0.99800978921710148</v>
      </c>
    </row>
    <row r="2804" spans="1:22" x14ac:dyDescent="0.2">
      <c r="A2804" s="6" t="s">
        <v>6025</v>
      </c>
      <c r="B2804" s="1" t="s">
        <v>9217</v>
      </c>
      <c r="C2804" s="95" t="s">
        <v>6480</v>
      </c>
      <c r="D2804" s="95" t="s">
        <v>6480</v>
      </c>
      <c r="E2804" s="95" t="s">
        <v>6647</v>
      </c>
      <c r="F2804" s="95" t="s">
        <v>6481</v>
      </c>
      <c r="G2804" s="95" t="s">
        <v>6481</v>
      </c>
      <c r="H2804" s="61">
        <v>5233.71720805921</v>
      </c>
      <c r="I2804" s="61">
        <v>70.629348181101705</v>
      </c>
      <c r="J2804" s="123">
        <v>369654.03496943798</v>
      </c>
      <c r="K2804" s="99">
        <v>7001.25</v>
      </c>
      <c r="L2804" s="16">
        <v>7442.45671613992</v>
      </c>
      <c r="M2804" s="17">
        <f>gp_need_index[[#This Row],[Normalised weighted population (base year)]]/gp_need_index[[#This Row],[Registered population (base year)]]</f>
        <v>1.0630182776132719</v>
      </c>
      <c r="N2804" s="99">
        <v>7043.28925004133</v>
      </c>
      <c r="O2804" s="16">
        <v>7469.3572927167497</v>
      </c>
      <c r="P2804" s="17">
        <f>gp_need_index[[#This Row],[Normalised weighted population 2026/27]]/gp_need_index[[#This Row],[Registered population 2026/27]]</f>
        <v>1.0604927651768554</v>
      </c>
      <c r="Q2804" s="99">
        <v>7085.8925192780798</v>
      </c>
      <c r="R2804" s="16">
        <v>7495.6150414829799</v>
      </c>
      <c r="S2804" s="17">
        <f>gp_need_index[[#This Row],[Normalised weighted population 2027/28]]/gp_need_index[[#This Row],[Registered population 2027/28]]</f>
        <v>1.0578222885952895</v>
      </c>
      <c r="T2804" s="99">
        <v>7130.74854738661</v>
      </c>
      <c r="U2804" s="16">
        <v>7525.5145449311403</v>
      </c>
      <c r="V2804" s="17">
        <f>gp_need_index[[#This Row],[Normalised weighted population 2028/29]]/gp_need_index[[#This Row],[Registered population 2028/29]]</f>
        <v>1.0553610879588806</v>
      </c>
    </row>
    <row r="2805" spans="1:22" x14ac:dyDescent="0.2">
      <c r="A2805" s="6" t="s">
        <v>6015</v>
      </c>
      <c r="B2805" s="1" t="s">
        <v>9218</v>
      </c>
      <c r="C2805" s="95" t="s">
        <v>6480</v>
      </c>
      <c r="D2805" s="95" t="s">
        <v>6480</v>
      </c>
      <c r="E2805" s="95" t="s">
        <v>6647</v>
      </c>
      <c r="F2805" s="95" t="s">
        <v>6481</v>
      </c>
      <c r="G2805" s="95" t="s">
        <v>6481</v>
      </c>
      <c r="H2805" s="61">
        <v>5233.6672158277697</v>
      </c>
      <c r="I2805" s="61">
        <v>147.865071348702</v>
      </c>
      <c r="J2805" s="123">
        <v>773876.57628373394</v>
      </c>
      <c r="K2805" s="99">
        <v>18511.416666666701</v>
      </c>
      <c r="L2805" s="16">
        <v>15580.9009986931</v>
      </c>
      <c r="M2805" s="17">
        <f>gp_need_index[[#This Row],[Normalised weighted population (base year)]]/gp_need_index[[#This Row],[Registered population (base year)]]</f>
        <v>0.84169144259766204</v>
      </c>
      <c r="N2805" s="99">
        <v>18628.133662025899</v>
      </c>
      <c r="O2805" s="16">
        <v>15637.2177817712</v>
      </c>
      <c r="P2805" s="17">
        <f>gp_need_index[[#This Row],[Normalised weighted population 2026/27]]/gp_need_index[[#This Row],[Registered population 2026/27]]</f>
        <v>0.83944092658344049</v>
      </c>
      <c r="Q2805" s="99">
        <v>18740.277772323101</v>
      </c>
      <c r="R2805" s="16">
        <v>15692.1887946477</v>
      </c>
      <c r="S2805" s="17">
        <f>gp_need_index[[#This Row],[Normalised weighted population 2027/28]]/gp_need_index[[#This Row],[Registered population 2027/28]]</f>
        <v>0.83735091791558058</v>
      </c>
      <c r="T2805" s="99">
        <v>18865.934025802999</v>
      </c>
      <c r="U2805" s="16">
        <v>15754.783878623801</v>
      </c>
      <c r="V2805" s="17">
        <f>gp_need_index[[#This Row],[Normalised weighted population 2028/29]]/gp_need_index[[#This Row],[Registered population 2028/29]]</f>
        <v>0.83509164492338051</v>
      </c>
    </row>
    <row r="2806" spans="1:22" x14ac:dyDescent="0.2">
      <c r="A2806" s="6" t="s">
        <v>4249</v>
      </c>
      <c r="B2806" s="1" t="s">
        <v>9219</v>
      </c>
      <c r="C2806" s="95" t="s">
        <v>6480</v>
      </c>
      <c r="D2806" s="95" t="s">
        <v>6480</v>
      </c>
      <c r="E2806" s="95" t="s">
        <v>6647</v>
      </c>
      <c r="F2806" s="95" t="s">
        <v>6490</v>
      </c>
      <c r="G2806" s="95" t="s">
        <v>6490</v>
      </c>
      <c r="H2806" s="61">
        <v>5360.9621660786297</v>
      </c>
      <c r="I2806" s="61">
        <v>153.17755890058399</v>
      </c>
      <c r="J2806" s="123">
        <v>821179.09795830899</v>
      </c>
      <c r="K2806" s="99">
        <v>21057.583333333299</v>
      </c>
      <c r="L2806" s="16">
        <v>16533.2697998517</v>
      </c>
      <c r="M2806" s="17">
        <f>gp_need_index[[#This Row],[Normalised weighted population (base year)]]/gp_need_index[[#This Row],[Registered population (base year)]]</f>
        <v>0.78514564269491482</v>
      </c>
      <c r="N2806" s="99">
        <v>21059.948186442201</v>
      </c>
      <c r="O2806" s="16">
        <v>16593.0288965156</v>
      </c>
      <c r="P2806" s="17">
        <f>gp_need_index[[#This Row],[Normalised weighted population 2026/27]]/gp_need_index[[#This Row],[Registered population 2026/27]]</f>
        <v>0.78789504844070424</v>
      </c>
      <c r="Q2806" s="99">
        <v>21073.439994226999</v>
      </c>
      <c r="R2806" s="16">
        <v>16651.3599639637</v>
      </c>
      <c r="S2806" s="17">
        <f>gp_need_index[[#This Row],[Normalised weighted population 2027/28]]/gp_need_index[[#This Row],[Registered population 2027/28]]</f>
        <v>0.79015860573903862</v>
      </c>
      <c r="T2806" s="99">
        <v>21120.151387458402</v>
      </c>
      <c r="U2806" s="16">
        <v>16717.7811171184</v>
      </c>
      <c r="V2806" s="17">
        <f>gp_need_index[[#This Row],[Normalised weighted population 2028/29]]/gp_need_index[[#This Row],[Registered population 2028/29]]</f>
        <v>0.79155593207754071</v>
      </c>
    </row>
    <row r="2807" spans="1:22" x14ac:dyDescent="0.2">
      <c r="A2807" s="6" t="s">
        <v>4331</v>
      </c>
      <c r="B2807" s="1" t="s">
        <v>9220</v>
      </c>
      <c r="C2807" s="95" t="s">
        <v>6480</v>
      </c>
      <c r="D2807" s="95" t="s">
        <v>6480</v>
      </c>
      <c r="E2807" s="95" t="s">
        <v>6647</v>
      </c>
      <c r="F2807" s="95" t="s">
        <v>6487</v>
      </c>
      <c r="G2807" s="95" t="s">
        <v>6487</v>
      </c>
      <c r="H2807" s="61">
        <v>5472.8840738932304</v>
      </c>
      <c r="I2807" s="61">
        <v>25.633881356441499</v>
      </c>
      <c r="J2807" s="123">
        <v>140291.261027737</v>
      </c>
      <c r="K2807" s="99">
        <v>2646.8333333333298</v>
      </c>
      <c r="L2807" s="16">
        <v>2824.5644280278102</v>
      </c>
      <c r="M2807" s="17">
        <f>gp_need_index[[#This Row],[Normalised weighted population (base year)]]/gp_need_index[[#This Row],[Registered population (base year)]]</f>
        <v>1.0671485780597496</v>
      </c>
      <c r="N2807" s="99">
        <v>2651.6103359724798</v>
      </c>
      <c r="O2807" s="16">
        <v>2834.7737466158001</v>
      </c>
      <c r="P2807" s="17">
        <f>gp_need_index[[#This Row],[Normalised weighted population 2026/27]]/gp_need_index[[#This Row],[Registered population 2026/27]]</f>
        <v>1.0690762923037653</v>
      </c>
      <c r="Q2807" s="99">
        <v>2658.2847903163101</v>
      </c>
      <c r="R2807" s="16">
        <v>2844.7390989119499</v>
      </c>
      <c r="S2807" s="17">
        <f>gp_need_index[[#This Row],[Normalised weighted population 2027/28]]/gp_need_index[[#This Row],[Registered population 2027/28]]</f>
        <v>1.0701408326432373</v>
      </c>
      <c r="T2807" s="99">
        <v>2665.7692926703699</v>
      </c>
      <c r="U2807" s="16">
        <v>2856.0865715377799</v>
      </c>
      <c r="V2807" s="17">
        <f>gp_need_index[[#This Row],[Normalised weighted population 2028/29]]/gp_need_index[[#This Row],[Registered population 2028/29]]</f>
        <v>1.0713930044099069</v>
      </c>
    </row>
    <row r="2808" spans="1:22" x14ac:dyDescent="0.2">
      <c r="A2808" s="6" t="s">
        <v>4247</v>
      </c>
      <c r="B2808" s="1" t="s">
        <v>9221</v>
      </c>
      <c r="C2808" s="95" t="s">
        <v>6480</v>
      </c>
      <c r="D2808" s="95" t="s">
        <v>6480</v>
      </c>
      <c r="E2808" s="95" t="s">
        <v>6647</v>
      </c>
      <c r="F2808" s="95" t="s">
        <v>6488</v>
      </c>
      <c r="G2808" s="95" t="s">
        <v>6488</v>
      </c>
      <c r="H2808" s="61">
        <v>5360.3912179129502</v>
      </c>
      <c r="I2808" s="61">
        <v>74.001809445747796</v>
      </c>
      <c r="J2808" s="123">
        <v>396678.64946265402</v>
      </c>
      <c r="K2808" s="99">
        <v>13102.083333333299</v>
      </c>
      <c r="L2808" s="16">
        <v>7986.5587807981901</v>
      </c>
      <c r="M2808" s="17">
        <f>gp_need_index[[#This Row],[Normalised weighted population (base year)]]/gp_need_index[[#This Row],[Registered population (base year)]]</f>
        <v>0.60956403478822407</v>
      </c>
      <c r="N2808" s="99">
        <v>13185.155580853399</v>
      </c>
      <c r="O2808" s="16">
        <v>8015.4260008926403</v>
      </c>
      <c r="P2808" s="17">
        <f>gp_need_index[[#This Row],[Normalised weighted population 2026/27]]/gp_need_index[[#This Row],[Registered population 2026/27]]</f>
        <v>0.60791288746961059</v>
      </c>
      <c r="Q2808" s="99">
        <v>13263.890442071401</v>
      </c>
      <c r="R2808" s="16">
        <v>8043.6033974125403</v>
      </c>
      <c r="S2808" s="17">
        <f>gp_need_index[[#This Row],[Normalised weighted population 2027/28]]/gp_need_index[[#This Row],[Registered population 2027/28]]</f>
        <v>0.60642866680346186</v>
      </c>
      <c r="T2808" s="99">
        <v>13344.7255579147</v>
      </c>
      <c r="U2808" s="16">
        <v>8075.6887894965203</v>
      </c>
      <c r="V2808" s="17">
        <f>gp_need_index[[#This Row],[Normalised weighted population 2028/29]]/gp_need_index[[#This Row],[Registered population 2028/29]]</f>
        <v>0.60515960065637042</v>
      </c>
    </row>
    <row r="2809" spans="1:22" x14ac:dyDescent="0.2">
      <c r="A2809" s="6" t="s">
        <v>4535</v>
      </c>
      <c r="B2809" s="1" t="s">
        <v>9222</v>
      </c>
      <c r="C2809" s="95" t="s">
        <v>6480</v>
      </c>
      <c r="D2809" s="95" t="s">
        <v>6480</v>
      </c>
      <c r="E2809" s="95" t="s">
        <v>6647</v>
      </c>
      <c r="F2809" s="95" t="s">
        <v>6482</v>
      </c>
      <c r="G2809" s="95" t="s">
        <v>6482</v>
      </c>
      <c r="H2809" s="61">
        <v>5428.9592848557704</v>
      </c>
      <c r="I2809" s="61">
        <v>119.65481672172599</v>
      </c>
      <c r="J2809" s="123">
        <v>649601.12821913196</v>
      </c>
      <c r="K2809" s="99">
        <v>11306.75</v>
      </c>
      <c r="L2809" s="16">
        <v>13078.792119572699</v>
      </c>
      <c r="M2809" s="17">
        <f>gp_need_index[[#This Row],[Normalised weighted population (base year)]]/gp_need_index[[#This Row],[Registered population (base year)]]</f>
        <v>1.1567242682090522</v>
      </c>
      <c r="N2809" s="99">
        <v>11304.512080590999</v>
      </c>
      <c r="O2809" s="16">
        <v>13126.065091705999</v>
      </c>
      <c r="P2809" s="17">
        <f>gp_need_index[[#This Row],[Normalised weighted population 2026/27]]/gp_need_index[[#This Row],[Registered population 2026/27]]</f>
        <v>1.161135040427129</v>
      </c>
      <c r="Q2809" s="99">
        <v>11301.139763216601</v>
      </c>
      <c r="R2809" s="16">
        <v>13172.2084084547</v>
      </c>
      <c r="S2809" s="17">
        <f>gp_need_index[[#This Row],[Normalised weighted population 2027/28]]/gp_need_index[[#This Row],[Registered population 2027/28]]</f>
        <v>1.1655645965310621</v>
      </c>
      <c r="T2809" s="99">
        <v>11303.084068575199</v>
      </c>
      <c r="U2809" s="16">
        <v>13224.751460432301</v>
      </c>
      <c r="V2809" s="17">
        <f>gp_need_index[[#This Row],[Normalised weighted population 2028/29]]/gp_need_index[[#This Row],[Registered population 2028/29]]</f>
        <v>1.1700126602791281</v>
      </c>
    </row>
    <row r="2810" spans="1:22" x14ac:dyDescent="0.2">
      <c r="A2810" s="6" t="s">
        <v>4539</v>
      </c>
      <c r="B2810" s="1" t="s">
        <v>9223</v>
      </c>
      <c r="C2810" s="95" t="s">
        <v>6480</v>
      </c>
      <c r="D2810" s="95" t="s">
        <v>6480</v>
      </c>
      <c r="E2810" s="95" t="s">
        <v>6647</v>
      </c>
      <c r="F2810" s="95" t="s">
        <v>6482</v>
      </c>
      <c r="G2810" s="95" t="s">
        <v>6482</v>
      </c>
      <c r="H2810" s="61">
        <v>5450.3456689453096</v>
      </c>
      <c r="I2810" s="61">
        <v>150.390834106386</v>
      </c>
      <c r="J2810" s="123">
        <v>819682.03132081102</v>
      </c>
      <c r="K2810" s="99">
        <v>12850.083333333299</v>
      </c>
      <c r="L2810" s="16">
        <v>16503.128498535501</v>
      </c>
      <c r="M2810" s="17">
        <f>gp_need_index[[#This Row],[Normalised weighted population (base year)]]/gp_need_index[[#This Row],[Registered population (base year)]]</f>
        <v>1.2842818268521381</v>
      </c>
      <c r="N2810" s="99">
        <v>12840.557335458199</v>
      </c>
      <c r="O2810" s="16">
        <v>16562.778650207802</v>
      </c>
      <c r="P2810" s="17">
        <f>gp_need_index[[#This Row],[Normalised weighted population 2026/27]]/gp_need_index[[#This Row],[Registered population 2026/27]]</f>
        <v>1.2898800431715669</v>
      </c>
      <c r="Q2810" s="99">
        <v>12841.848995728</v>
      </c>
      <c r="R2810" s="16">
        <v>16621.003376060999</v>
      </c>
      <c r="S2810" s="17">
        <f>gp_need_index[[#This Row],[Normalised weighted population 2027/28]]/gp_need_index[[#This Row],[Registered population 2027/28]]</f>
        <v>1.2942842873787241</v>
      </c>
      <c r="T2810" s="99">
        <v>12846.493022770699</v>
      </c>
      <c r="U2810" s="16">
        <v>16687.303438831601</v>
      </c>
      <c r="V2810" s="17">
        <f>gp_need_index[[#This Row],[Normalised weighted population 2028/29]]/gp_need_index[[#This Row],[Registered population 2028/29]]</f>
        <v>1.2989773480788087</v>
      </c>
    </row>
    <row r="2811" spans="1:22" x14ac:dyDescent="0.2">
      <c r="A2811" s="6" t="s">
        <v>4323</v>
      </c>
      <c r="B2811" s="1" t="s">
        <v>9224</v>
      </c>
      <c r="C2811" s="95" t="s">
        <v>6480</v>
      </c>
      <c r="D2811" s="95" t="s">
        <v>6480</v>
      </c>
      <c r="E2811" s="95" t="s">
        <v>6647</v>
      </c>
      <c r="F2811" s="95" t="s">
        <v>6487</v>
      </c>
      <c r="G2811" s="95" t="s">
        <v>6487</v>
      </c>
      <c r="H2811" s="61">
        <v>5416.6341972976397</v>
      </c>
      <c r="I2811" s="61">
        <v>93.919592549372396</v>
      </c>
      <c r="J2811" s="123">
        <v>508728.07679919101</v>
      </c>
      <c r="K2811" s="99">
        <v>9489.1666666666697</v>
      </c>
      <c r="L2811" s="16">
        <v>10242.514171869199</v>
      </c>
      <c r="M2811" s="17">
        <f>gp_need_index[[#This Row],[Normalised weighted population (base year)]]/gp_need_index[[#This Row],[Registered population (base year)]]</f>
        <v>1.0793902701539506</v>
      </c>
      <c r="N2811" s="99">
        <v>9506.7934196733895</v>
      </c>
      <c r="O2811" s="16">
        <v>10279.5354871859</v>
      </c>
      <c r="P2811" s="17">
        <f>gp_need_index[[#This Row],[Normalised weighted population 2026/27]]/gp_need_index[[#This Row],[Registered population 2026/27]]</f>
        <v>1.0812831449470013</v>
      </c>
      <c r="Q2811" s="99">
        <v>9525.7745118381208</v>
      </c>
      <c r="R2811" s="16">
        <v>10315.672125142601</v>
      </c>
      <c r="S2811" s="17">
        <f>gp_need_index[[#This Row],[Normalised weighted population 2027/28]]/gp_need_index[[#This Row],[Registered population 2027/28]]</f>
        <v>1.082922140590546</v>
      </c>
      <c r="T2811" s="99">
        <v>9549.8420952025899</v>
      </c>
      <c r="U2811" s="16">
        <v>10356.820646320501</v>
      </c>
      <c r="V2811" s="17">
        <f>gp_need_index[[#This Row],[Normalised weighted population 2028/29]]/gp_need_index[[#This Row],[Registered population 2028/29]]</f>
        <v>1.0845017690421603</v>
      </c>
    </row>
    <row r="2812" spans="1:22" x14ac:dyDescent="0.2">
      <c r="A2812" s="6" t="s">
        <v>4504</v>
      </c>
      <c r="B2812" s="1" t="s">
        <v>7871</v>
      </c>
      <c r="C2812" s="95" t="s">
        <v>6480</v>
      </c>
      <c r="D2812" s="95" t="s">
        <v>6480</v>
      </c>
      <c r="E2812" s="95" t="s">
        <v>6647</v>
      </c>
      <c r="F2812" s="95" t="s">
        <v>6484</v>
      </c>
      <c r="G2812" s="95" t="s">
        <v>6484</v>
      </c>
      <c r="H2812" s="61">
        <v>5376.4654947916697</v>
      </c>
      <c r="I2812" s="61">
        <v>124.074187465271</v>
      </c>
      <c r="J2812" s="123">
        <v>667080.58770134102</v>
      </c>
      <c r="K2812" s="99">
        <v>11892.75</v>
      </c>
      <c r="L2812" s="16">
        <v>13430.7161033827</v>
      </c>
      <c r="M2812" s="17">
        <f>gp_need_index[[#This Row],[Normalised weighted population (base year)]]/gp_need_index[[#This Row],[Registered population (base year)]]</f>
        <v>1.1293196361970697</v>
      </c>
      <c r="N2812" s="99">
        <v>11932.476433821101</v>
      </c>
      <c r="O2812" s="16">
        <v>13479.261096091501</v>
      </c>
      <c r="P2812" s="17">
        <f>gp_need_index[[#This Row],[Normalised weighted population 2026/27]]/gp_need_index[[#This Row],[Registered population 2026/27]]</f>
        <v>1.1296281346834454</v>
      </c>
      <c r="Q2812" s="99">
        <v>11968.6822836029</v>
      </c>
      <c r="R2812" s="16">
        <v>13526.646036661999</v>
      </c>
      <c r="S2812" s="17">
        <f>gp_need_index[[#This Row],[Normalised weighted population 2027/28]]/gp_need_index[[#This Row],[Registered population 2027/28]]</f>
        <v>1.1301700317664469</v>
      </c>
      <c r="T2812" s="99">
        <v>12009.7664397798</v>
      </c>
      <c r="U2812" s="16">
        <v>13580.602916461299</v>
      </c>
      <c r="V2812" s="17">
        <f>gp_need_index[[#This Row],[Normalised weighted population 2028/29]]/gp_need_index[[#This Row],[Registered population 2028/29]]</f>
        <v>1.1307965883065334</v>
      </c>
    </row>
    <row r="2813" spans="1:22" x14ac:dyDescent="0.2">
      <c r="A2813" s="6" t="s">
        <v>4236</v>
      </c>
      <c r="B2813" s="1" t="s">
        <v>9225</v>
      </c>
      <c r="C2813" s="95" t="s">
        <v>6480</v>
      </c>
      <c r="D2813" s="95" t="s">
        <v>6480</v>
      </c>
      <c r="E2813" s="95" t="s">
        <v>6647</v>
      </c>
      <c r="F2813" s="95" t="s">
        <v>6490</v>
      </c>
      <c r="G2813" s="95" t="s">
        <v>6490</v>
      </c>
      <c r="H2813" s="61">
        <v>5277.5756608829897</v>
      </c>
      <c r="I2813" s="61">
        <v>298.05905480606498</v>
      </c>
      <c r="J2813" s="123">
        <v>1573029.2131502801</v>
      </c>
      <c r="K2813" s="99">
        <v>44465.916666666701</v>
      </c>
      <c r="L2813" s="16">
        <v>31670.6994232121</v>
      </c>
      <c r="M2813" s="17">
        <f>gp_need_index[[#This Row],[Normalised weighted population (base year)]]/gp_need_index[[#This Row],[Registered population (base year)]]</f>
        <v>0.71224663286776746</v>
      </c>
      <c r="N2813" s="99">
        <v>44655.535117654603</v>
      </c>
      <c r="O2813" s="16">
        <v>31785.172386585698</v>
      </c>
      <c r="P2813" s="17">
        <f>gp_need_index[[#This Row],[Normalised weighted population 2026/27]]/gp_need_index[[#This Row],[Registered population 2026/27]]</f>
        <v>0.7117857238266394</v>
      </c>
      <c r="Q2813" s="99">
        <v>44849.151032269503</v>
      </c>
      <c r="R2813" s="16">
        <v>31896.9098545245</v>
      </c>
      <c r="S2813" s="17">
        <f>gp_need_index[[#This Row],[Normalised weighted population 2027/28]]/gp_need_index[[#This Row],[Registered population 2027/28]]</f>
        <v>0.71120431759286351</v>
      </c>
      <c r="T2813" s="99">
        <v>45075.112897420397</v>
      </c>
      <c r="U2813" s="16">
        <v>32024.144479155399</v>
      </c>
      <c r="V2813" s="17">
        <f>gp_need_index[[#This Row],[Normalised weighted population 2028/29]]/gp_need_index[[#This Row],[Registered population 2028/29]]</f>
        <v>0.71046176971390584</v>
      </c>
    </row>
    <row r="2814" spans="1:22" x14ac:dyDescent="0.2">
      <c r="A2814" s="6" t="s">
        <v>4340</v>
      </c>
      <c r="B2814" s="1" t="s">
        <v>9226</v>
      </c>
      <c r="C2814" s="95" t="s">
        <v>6480</v>
      </c>
      <c r="D2814" s="95" t="s">
        <v>6480</v>
      </c>
      <c r="E2814" s="95" t="s">
        <v>6647</v>
      </c>
      <c r="F2814" s="95" t="s">
        <v>6487</v>
      </c>
      <c r="G2814" s="95" t="s">
        <v>6487</v>
      </c>
      <c r="H2814" s="61">
        <v>5271.0117690142497</v>
      </c>
      <c r="I2814" s="61">
        <v>75.839452495682593</v>
      </c>
      <c r="J2814" s="123">
        <v>399750.64666034002</v>
      </c>
      <c r="K2814" s="99">
        <v>10248.583333333299</v>
      </c>
      <c r="L2814" s="16">
        <v>8048.4090624480796</v>
      </c>
      <c r="M2814" s="17">
        <f>gp_need_index[[#This Row],[Normalised weighted population (base year)]]/gp_need_index[[#This Row],[Registered population (base year)]]</f>
        <v>0.78531918028814773</v>
      </c>
      <c r="N2814" s="99">
        <v>10274.3375482375</v>
      </c>
      <c r="O2814" s="16">
        <v>8077.4998388628801</v>
      </c>
      <c r="P2814" s="17">
        <f>gp_need_index[[#This Row],[Normalised weighted population 2026/27]]/gp_need_index[[#This Row],[Registered population 2026/27]]</f>
        <v>0.78618205805867514</v>
      </c>
      <c r="Q2814" s="99">
        <v>10300.5633035682</v>
      </c>
      <c r="R2814" s="16">
        <v>8105.8954495046301</v>
      </c>
      <c r="S2814" s="17">
        <f>gp_need_index[[#This Row],[Normalised weighted population 2027/28]]/gp_need_index[[#This Row],[Registered population 2027/28]]</f>
        <v>0.78693710340061507</v>
      </c>
      <c r="T2814" s="99">
        <v>10327.7316549559</v>
      </c>
      <c r="U2814" s="16">
        <v>8138.2293203880199</v>
      </c>
      <c r="V2814" s="17">
        <f>gp_need_index[[#This Row],[Normalised weighted population 2028/29]]/gp_need_index[[#This Row],[Registered population 2028/29]]</f>
        <v>0.78799775132449168</v>
      </c>
    </row>
    <row r="2815" spans="1:22" x14ac:dyDescent="0.2">
      <c r="A2815" s="6" t="s">
        <v>6045</v>
      </c>
      <c r="B2815" s="1" t="s">
        <v>9227</v>
      </c>
      <c r="C2815" s="95" t="s">
        <v>6480</v>
      </c>
      <c r="D2815" s="95" t="s">
        <v>6480</v>
      </c>
      <c r="E2815" s="95" t="s">
        <v>6647</v>
      </c>
      <c r="F2815" s="95" t="s">
        <v>6486</v>
      </c>
      <c r="G2815" s="95" t="s">
        <v>6486</v>
      </c>
      <c r="H2815" s="61">
        <v>5211.8326362002199</v>
      </c>
      <c r="I2815" s="61">
        <v>106.401891112421</v>
      </c>
      <c r="J2815" s="123">
        <v>554548.84865313896</v>
      </c>
      <c r="K2815" s="99">
        <v>15722.5</v>
      </c>
      <c r="L2815" s="16">
        <v>11165.050053971299</v>
      </c>
      <c r="M2815" s="17">
        <f>gp_need_index[[#This Row],[Normalised weighted population (base year)]]/gp_need_index[[#This Row],[Registered population (base year)]]</f>
        <v>0.71013197989958976</v>
      </c>
      <c r="N2815" s="99">
        <v>15930.5964552802</v>
      </c>
      <c r="O2815" s="16">
        <v>11205.405852522201</v>
      </c>
      <c r="P2815" s="17">
        <f>gp_need_index[[#This Row],[Normalised weighted population 2026/27]]/gp_need_index[[#This Row],[Registered population 2026/27]]</f>
        <v>0.70338897127785616</v>
      </c>
      <c r="Q2815" s="99">
        <v>16129.5359226582</v>
      </c>
      <c r="R2815" s="16">
        <v>11244.797291459799</v>
      </c>
      <c r="S2815" s="17">
        <f>gp_need_index[[#This Row],[Normalised weighted population 2027/28]]/gp_need_index[[#This Row],[Registered population 2027/28]]</f>
        <v>0.6971556618478717</v>
      </c>
      <c r="T2815" s="99">
        <v>16328.852897426699</v>
      </c>
      <c r="U2815" s="16">
        <v>11289.6520303344</v>
      </c>
      <c r="V2815" s="17">
        <f>gp_need_index[[#This Row],[Normalised weighted population 2028/29]]/gp_need_index[[#This Row],[Registered population 2028/29]]</f>
        <v>0.69139284316252014</v>
      </c>
    </row>
    <row r="2816" spans="1:22" x14ac:dyDescent="0.2">
      <c r="A2816" s="6" t="s">
        <v>6006</v>
      </c>
      <c r="B2816" s="1" t="s">
        <v>9228</v>
      </c>
      <c r="C2816" s="95" t="s">
        <v>6480</v>
      </c>
      <c r="D2816" s="95" t="s">
        <v>6480</v>
      </c>
      <c r="E2816" s="95" t="s">
        <v>6647</v>
      </c>
      <c r="F2816" s="95" t="s">
        <v>6486</v>
      </c>
      <c r="G2816" s="95" t="s">
        <v>6486</v>
      </c>
      <c r="H2816" s="61">
        <v>5330.2881181824896</v>
      </c>
      <c r="I2816" s="61">
        <v>182.75995597254399</v>
      </c>
      <c r="J2816" s="123">
        <v>974163.22180000599</v>
      </c>
      <c r="K2816" s="99">
        <v>11129.333333333299</v>
      </c>
      <c r="L2816" s="16">
        <v>19613.386915420499</v>
      </c>
      <c r="M2816" s="17">
        <f>gp_need_index[[#This Row],[Normalised weighted population (base year)]]/gp_need_index[[#This Row],[Registered population (base year)]]</f>
        <v>1.7623146264005534</v>
      </c>
      <c r="N2816" s="99">
        <v>11261.7514569419</v>
      </c>
      <c r="O2816" s="16">
        <v>19684.279019570102</v>
      </c>
      <c r="P2816" s="17">
        <f>gp_need_index[[#This Row],[Normalised weighted population 2026/27]]/gp_need_index[[#This Row],[Registered population 2026/27]]</f>
        <v>1.7478878924677776</v>
      </c>
      <c r="Q2816" s="99">
        <v>11388.773250513799</v>
      </c>
      <c r="R2816" s="16">
        <v>19753.477055342701</v>
      </c>
      <c r="S2816" s="17">
        <f>gp_need_index[[#This Row],[Normalised weighted population 2027/28]]/gp_need_index[[#This Row],[Registered population 2027/28]]</f>
        <v>1.7344692550140579</v>
      </c>
      <c r="T2816" s="99">
        <v>11509.3294754789</v>
      </c>
      <c r="U2816" s="16">
        <v>19832.2723445966</v>
      </c>
      <c r="V2816" s="17">
        <f>gp_need_index[[#This Row],[Normalised weighted population 2028/29]]/gp_need_index[[#This Row],[Registered population 2028/29]]</f>
        <v>1.7231475028019723</v>
      </c>
    </row>
    <row r="2817" spans="1:22" x14ac:dyDescent="0.2">
      <c r="A2817" s="6" t="s">
        <v>4399</v>
      </c>
      <c r="B2817" s="1" t="s">
        <v>9229</v>
      </c>
      <c r="C2817" s="95" t="s">
        <v>6480</v>
      </c>
      <c r="D2817" s="95" t="s">
        <v>6480</v>
      </c>
      <c r="E2817" s="95" t="s">
        <v>6647</v>
      </c>
      <c r="F2817" s="95" t="s">
        <v>6599</v>
      </c>
      <c r="G2817" s="95" t="s">
        <v>6599</v>
      </c>
      <c r="H2817" s="61">
        <v>5204.1323590959801</v>
      </c>
      <c r="I2817" s="61">
        <v>123.66653217232</v>
      </c>
      <c r="J2817" s="123">
        <v>643577.00181515503</v>
      </c>
      <c r="K2817" s="99">
        <v>12387.916666666701</v>
      </c>
      <c r="L2817" s="16">
        <v>12957.5049272989</v>
      </c>
      <c r="M2817" s="17">
        <f>gp_need_index[[#This Row],[Normalised weighted population (base year)]]/gp_need_index[[#This Row],[Registered population (base year)]]</f>
        <v>1.0459793422864105</v>
      </c>
      <c r="N2817" s="99">
        <v>12435.8574371288</v>
      </c>
      <c r="O2817" s="16">
        <v>13004.3395098616</v>
      </c>
      <c r="P2817" s="17">
        <f>gp_need_index[[#This Row],[Normalised weighted population 2026/27]]/gp_need_index[[#This Row],[Registered population 2026/27]]</f>
        <v>1.0457131384471752</v>
      </c>
      <c r="Q2817" s="99">
        <v>12482.784454430301</v>
      </c>
      <c r="R2817" s="16">
        <v>13050.054912986499</v>
      </c>
      <c r="S2817" s="17">
        <f>gp_need_index[[#This Row],[Normalised weighted population 2027/28]]/gp_need_index[[#This Row],[Registered population 2027/28]]</f>
        <v>1.0454442244538531</v>
      </c>
      <c r="T2817" s="99">
        <v>12528.675559502501</v>
      </c>
      <c r="U2817" s="16">
        <v>13102.110702899699</v>
      </c>
      <c r="V2817" s="17">
        <f>gp_need_index[[#This Row],[Normalised weighted population 2028/29]]/gp_need_index[[#This Row],[Registered population 2028/29]]</f>
        <v>1.0457698134710074</v>
      </c>
    </row>
    <row r="2818" spans="1:22" x14ac:dyDescent="0.2">
      <c r="A2818" s="6" t="s">
        <v>4531</v>
      </c>
      <c r="B2818" s="1" t="s">
        <v>7290</v>
      </c>
      <c r="C2818" s="95" t="s">
        <v>6480</v>
      </c>
      <c r="D2818" s="95" t="s">
        <v>6480</v>
      </c>
      <c r="E2818" s="95" t="s">
        <v>6647</v>
      </c>
      <c r="F2818" s="95" t="s">
        <v>6482</v>
      </c>
      <c r="G2818" s="95" t="s">
        <v>6482</v>
      </c>
      <c r="H2818" s="61">
        <v>5424.7342658547796</v>
      </c>
      <c r="I2818" s="61">
        <v>72.800796526160298</v>
      </c>
      <c r="J2818" s="123">
        <v>394924.97549698298</v>
      </c>
      <c r="K2818" s="99">
        <v>10200.583333333299</v>
      </c>
      <c r="L2818" s="16">
        <v>7951.2510569563401</v>
      </c>
      <c r="M2818" s="17">
        <f>gp_need_index[[#This Row],[Normalised weighted population (base year)]]/gp_need_index[[#This Row],[Registered population (base year)]]</f>
        <v>0.77948983868141852</v>
      </c>
      <c r="N2818" s="99">
        <v>10220.745881397401</v>
      </c>
      <c r="O2818" s="16">
        <v>7979.9906581522</v>
      </c>
      <c r="P2818" s="17">
        <f>gp_need_index[[#This Row],[Normalised weighted population 2026/27]]/gp_need_index[[#This Row],[Registered population 2026/27]]</f>
        <v>0.78076402160398495</v>
      </c>
      <c r="Q2818" s="99">
        <v>10239.4656902185</v>
      </c>
      <c r="R2818" s="16">
        <v>8008.0434854098903</v>
      </c>
      <c r="S2818" s="17">
        <f>gp_need_index[[#This Row],[Normalised weighted population 2027/28]]/gp_need_index[[#This Row],[Registered population 2027/28]]</f>
        <v>0.78207630433878694</v>
      </c>
      <c r="T2818" s="99">
        <v>10260.975858792101</v>
      </c>
      <c r="U2818" s="16">
        <v>8039.9870314004402</v>
      </c>
      <c r="V2818" s="17">
        <f>gp_need_index[[#This Row],[Normalised weighted population 2028/29]]/gp_need_index[[#This Row],[Registered population 2028/29]]</f>
        <v>0.78354994125742827</v>
      </c>
    </row>
    <row r="2819" spans="1:22" x14ac:dyDescent="0.2">
      <c r="A2819" s="6" t="s">
        <v>4195</v>
      </c>
      <c r="B2819" s="1" t="s">
        <v>9230</v>
      </c>
      <c r="C2819" s="95" t="s">
        <v>6480</v>
      </c>
      <c r="D2819" s="95" t="s">
        <v>6480</v>
      </c>
      <c r="E2819" s="95" t="s">
        <v>6647</v>
      </c>
      <c r="F2819" s="95" t="s">
        <v>6491</v>
      </c>
      <c r="G2819" s="95" t="s">
        <v>6491</v>
      </c>
      <c r="H2819" s="61">
        <v>5306.8756070196196</v>
      </c>
      <c r="I2819" s="61">
        <v>449.35615928688998</v>
      </c>
      <c r="J2819" s="123">
        <v>2384677.24058362</v>
      </c>
      <c r="K2819" s="99">
        <v>37397.083333333299</v>
      </c>
      <c r="L2819" s="16">
        <v>48012.074713251597</v>
      </c>
      <c r="M2819" s="17">
        <f>gp_need_index[[#This Row],[Normalised weighted population (base year)]]/gp_need_index[[#This Row],[Registered population (base year)]]</f>
        <v>1.2838454348245065</v>
      </c>
      <c r="N2819" s="99">
        <v>37672.792585600102</v>
      </c>
      <c r="O2819" s="16">
        <v>48185.613175307502</v>
      </c>
      <c r="P2819" s="17">
        <f>gp_need_index[[#This Row],[Normalised weighted population 2026/27]]/gp_need_index[[#This Row],[Registered population 2026/27]]</f>
        <v>1.2790560473004535</v>
      </c>
      <c r="Q2819" s="99">
        <v>37929.5482552549</v>
      </c>
      <c r="R2819" s="16">
        <v>48355.004687230103</v>
      </c>
      <c r="S2819" s="17">
        <f>gp_need_index[[#This Row],[Normalised weighted population 2027/28]]/gp_need_index[[#This Row],[Registered population 2027/28]]</f>
        <v>1.2748637121068485</v>
      </c>
      <c r="T2819" s="99">
        <v>38185.457274568304</v>
      </c>
      <c r="U2819" s="16">
        <v>48547.889543426703</v>
      </c>
      <c r="V2819" s="17">
        <f>gp_need_index[[#This Row],[Normalised weighted population 2028/29]]/gp_need_index[[#This Row],[Registered population 2028/29]]</f>
        <v>1.2713711713427569</v>
      </c>
    </row>
    <row r="2820" spans="1:22" x14ac:dyDescent="0.2">
      <c r="A2820" s="6" t="s">
        <v>4241</v>
      </c>
      <c r="B2820" s="1" t="s">
        <v>9231</v>
      </c>
      <c r="C2820" s="95" t="s">
        <v>6480</v>
      </c>
      <c r="D2820" s="95" t="s">
        <v>6480</v>
      </c>
      <c r="E2820" s="95" t="s">
        <v>6647</v>
      </c>
      <c r="F2820" s="95" t="s">
        <v>6490</v>
      </c>
      <c r="G2820" s="95" t="s">
        <v>6490</v>
      </c>
      <c r="H2820" s="61">
        <v>5368.7812204071997</v>
      </c>
      <c r="I2820" s="61">
        <v>141.928071921672</v>
      </c>
      <c r="J2820" s="123">
        <v>761980.76718167495</v>
      </c>
      <c r="K2820" s="99">
        <v>16717.833333333299</v>
      </c>
      <c r="L2820" s="16">
        <v>15341.395850716401</v>
      </c>
      <c r="M2820" s="17">
        <f>gp_need_index[[#This Row],[Normalised weighted population (base year)]]/gp_need_index[[#This Row],[Registered population (base year)]]</f>
        <v>0.91766651484241968</v>
      </c>
      <c r="N2820" s="99">
        <v>16693.4450420252</v>
      </c>
      <c r="O2820" s="16">
        <v>15396.846948333499</v>
      </c>
      <c r="P2820" s="17">
        <f>gp_need_index[[#This Row],[Normalised weighted population 2026/27]]/gp_need_index[[#This Row],[Registered population 2026/27]]</f>
        <v>0.92232890871671147</v>
      </c>
      <c r="Q2820" s="99">
        <v>16675.155255710299</v>
      </c>
      <c r="R2820" s="16">
        <v>15450.972962543001</v>
      </c>
      <c r="S2820" s="17">
        <f>gp_need_index[[#This Row],[Normalised weighted population 2027/28]]/gp_need_index[[#This Row],[Registered population 2027/28]]</f>
        <v>0.9265864530557768</v>
      </c>
      <c r="T2820" s="99">
        <v>16689.600720916202</v>
      </c>
      <c r="U2820" s="16">
        <v>15512.6058528147</v>
      </c>
      <c r="V2820" s="17">
        <f>gp_need_index[[#This Row],[Normalised weighted population 2028/29]]/gp_need_index[[#This Row],[Registered population 2028/29]]</f>
        <v>0.92947735013058552</v>
      </c>
    </row>
    <row r="2821" spans="1:22" x14ac:dyDescent="0.2">
      <c r="A2821" s="6" t="s">
        <v>6031</v>
      </c>
      <c r="B2821" s="1" t="s">
        <v>9232</v>
      </c>
      <c r="C2821" s="95" t="s">
        <v>6480</v>
      </c>
      <c r="D2821" s="95" t="s">
        <v>6480</v>
      </c>
      <c r="E2821" s="95" t="s">
        <v>6647</v>
      </c>
      <c r="F2821" s="95" t="s">
        <v>6481</v>
      </c>
      <c r="G2821" s="95" t="s">
        <v>6481</v>
      </c>
      <c r="H2821" s="61">
        <v>5265.5847981770803</v>
      </c>
      <c r="I2821" s="61">
        <v>147.628892008436</v>
      </c>
      <c r="J2821" s="123">
        <v>777352.44953134703</v>
      </c>
      <c r="K2821" s="99">
        <v>14873.25</v>
      </c>
      <c r="L2821" s="16">
        <v>15650.8827485157</v>
      </c>
      <c r="M2821" s="17">
        <f>gp_need_index[[#This Row],[Normalised weighted population (base year)]]/gp_need_index[[#This Row],[Registered population (base year)]]</f>
        <v>1.0522839828897987</v>
      </c>
      <c r="N2821" s="99">
        <v>14963.3270014319</v>
      </c>
      <c r="O2821" s="16">
        <v>15707.4524789057</v>
      </c>
      <c r="P2821" s="17">
        <f>gp_need_index[[#This Row],[Normalised weighted population 2026/27]]/gp_need_index[[#This Row],[Registered population 2026/27]]</f>
        <v>1.0497299482529916</v>
      </c>
      <c r="Q2821" s="99">
        <v>15056.141986517699</v>
      </c>
      <c r="R2821" s="16">
        <v>15762.6703945557</v>
      </c>
      <c r="S2821" s="17">
        <f>gp_need_index[[#This Row],[Normalised weighted population 2027/28]]/gp_need_index[[#This Row],[Registered population 2027/28]]</f>
        <v>1.0469262583117691</v>
      </c>
      <c r="T2821" s="99">
        <v>15150.587356375199</v>
      </c>
      <c r="U2821" s="16">
        <v>15825.546624885799</v>
      </c>
      <c r="V2821" s="17">
        <f>gp_need_index[[#This Row],[Normalised weighted population 2028/29]]/gp_need_index[[#This Row],[Registered population 2028/29]]</f>
        <v>1.0445500397201819</v>
      </c>
    </row>
    <row r="2822" spans="1:22" x14ac:dyDescent="0.2">
      <c r="A2822" s="6" t="s">
        <v>6033</v>
      </c>
      <c r="B2822" s="1" t="s">
        <v>9233</v>
      </c>
      <c r="C2822" s="95" t="s">
        <v>6480</v>
      </c>
      <c r="D2822" s="95" t="s">
        <v>6480</v>
      </c>
      <c r="E2822" s="95" t="s">
        <v>6647</v>
      </c>
      <c r="F2822" s="95" t="s">
        <v>6481</v>
      </c>
      <c r="G2822" s="95" t="s">
        <v>6481</v>
      </c>
      <c r="H2822" s="61">
        <v>5317.5520568374504</v>
      </c>
      <c r="I2822" s="61">
        <v>137.26664308720601</v>
      </c>
      <c r="J2822" s="123">
        <v>729922.52028354595</v>
      </c>
      <c r="K2822" s="99">
        <v>12140.166666666701</v>
      </c>
      <c r="L2822" s="16">
        <v>14695.948777605499</v>
      </c>
      <c r="M2822" s="17">
        <f>gp_need_index[[#This Row],[Normalised weighted population (base year)]]/gp_need_index[[#This Row],[Registered population (base year)]]</f>
        <v>1.210522819094092</v>
      </c>
      <c r="N2822" s="99">
        <v>12216.975427986699</v>
      </c>
      <c r="O2822" s="16">
        <v>14749.0669226669</v>
      </c>
      <c r="P2822" s="17">
        <f>gp_need_index[[#This Row],[Normalised weighted population 2026/27]]/gp_need_index[[#This Row],[Registered population 2026/27]]</f>
        <v>1.2072600955617603</v>
      </c>
      <c r="Q2822" s="99">
        <v>12292.715573916999</v>
      </c>
      <c r="R2822" s="16">
        <v>14800.915733563899</v>
      </c>
      <c r="S2822" s="17">
        <f>gp_need_index[[#This Row],[Normalised weighted population 2027/28]]/gp_need_index[[#This Row],[Registered population 2027/28]]</f>
        <v>1.2040395504609953</v>
      </c>
      <c r="T2822" s="99">
        <v>12368.778581721301</v>
      </c>
      <c r="U2822" s="16">
        <v>14859.9555893412</v>
      </c>
      <c r="V2822" s="17">
        <f>gp_need_index[[#This Row],[Normalised weighted population 2028/29]]/gp_need_index[[#This Row],[Registered population 2028/29]]</f>
        <v>1.2014084892182793</v>
      </c>
    </row>
    <row r="2823" spans="1:22" x14ac:dyDescent="0.2">
      <c r="A2823" s="6" t="s">
        <v>4495</v>
      </c>
      <c r="B2823" s="1" t="s">
        <v>7823</v>
      </c>
      <c r="C2823" s="95" t="s">
        <v>6480</v>
      </c>
      <c r="D2823" s="95" t="s">
        <v>6480</v>
      </c>
      <c r="E2823" s="95" t="s">
        <v>6647</v>
      </c>
      <c r="F2823" s="95" t="s">
        <v>6484</v>
      </c>
      <c r="G2823" s="95" t="s">
        <v>6484</v>
      </c>
      <c r="H2823" s="61">
        <v>5332.1525823419697</v>
      </c>
      <c r="I2823" s="61">
        <v>100.994281629073</v>
      </c>
      <c r="J2823" s="123">
        <v>538516.91959023196</v>
      </c>
      <c r="K2823" s="99">
        <v>10254.083333333299</v>
      </c>
      <c r="L2823" s="16">
        <v>10842.270030383101</v>
      </c>
      <c r="M2823" s="17">
        <f>gp_need_index[[#This Row],[Normalised weighted population (base year)]]/gp_need_index[[#This Row],[Registered population (base year)]]</f>
        <v>1.0573612167884148</v>
      </c>
      <c r="N2823" s="99">
        <v>10291.4568242357</v>
      </c>
      <c r="O2823" s="16">
        <v>10881.459148485201</v>
      </c>
      <c r="P2823" s="17">
        <f>gp_need_index[[#This Row],[Normalised weighted population 2026/27]]/gp_need_index[[#This Row],[Registered population 2026/27]]</f>
        <v>1.0573293299798028</v>
      </c>
      <c r="Q2823" s="99">
        <v>10320.5061364953</v>
      </c>
      <c r="R2823" s="16">
        <v>10919.7117864745</v>
      </c>
      <c r="S2823" s="17">
        <f>gp_need_index[[#This Row],[Normalised weighted population 2027/28]]/gp_need_index[[#This Row],[Registered population 2027/28]]</f>
        <v>1.0580597154882059</v>
      </c>
      <c r="T2823" s="99">
        <v>10352.252073305301</v>
      </c>
      <c r="U2823" s="16">
        <v>10963.2697811695</v>
      </c>
      <c r="V2823" s="17">
        <f>gp_need_index[[#This Row],[Normalised weighted population 2028/29]]/gp_need_index[[#This Row],[Registered population 2028/29]]</f>
        <v>1.0590226844881214</v>
      </c>
    </row>
    <row r="2824" spans="1:22" x14ac:dyDescent="0.2">
      <c r="A2824" s="6" t="s">
        <v>4199</v>
      </c>
      <c r="B2824" s="1" t="s">
        <v>9234</v>
      </c>
      <c r="C2824" s="95" t="s">
        <v>6480</v>
      </c>
      <c r="D2824" s="95" t="s">
        <v>6480</v>
      </c>
      <c r="E2824" s="95" t="s">
        <v>6647</v>
      </c>
      <c r="F2824" s="95" t="s">
        <v>6491</v>
      </c>
      <c r="G2824" s="95" t="s">
        <v>6491</v>
      </c>
      <c r="H2824" s="61">
        <v>5334.1834234193302</v>
      </c>
      <c r="I2824" s="61">
        <v>163.926968489731</v>
      </c>
      <c r="J2824" s="123">
        <v>874416.51796930598</v>
      </c>
      <c r="K2824" s="99">
        <v>18109.5</v>
      </c>
      <c r="L2824" s="16">
        <v>17605.129313419799</v>
      </c>
      <c r="M2824" s="17">
        <f>gp_need_index[[#This Row],[Normalised weighted population (base year)]]/gp_need_index[[#This Row],[Registered population (base year)]]</f>
        <v>0.97214883422622378</v>
      </c>
      <c r="N2824" s="99">
        <v>18272.8709788958</v>
      </c>
      <c r="O2824" s="16">
        <v>17668.7626199076</v>
      </c>
      <c r="P2824" s="17">
        <f>gp_need_index[[#This Row],[Normalised weighted population 2026/27]]/gp_need_index[[#This Row],[Registered population 2026/27]]</f>
        <v>0.96693960354199882</v>
      </c>
      <c r="Q2824" s="99">
        <v>18430.022622578999</v>
      </c>
      <c r="R2824" s="16">
        <v>17730.875317386399</v>
      </c>
      <c r="S2824" s="17">
        <f>gp_need_index[[#This Row],[Normalised weighted population 2027/28]]/gp_need_index[[#This Row],[Registered population 2027/28]]</f>
        <v>0.96206476142161323</v>
      </c>
      <c r="T2824" s="99">
        <v>18586.8647173436</v>
      </c>
      <c r="U2824" s="16">
        <v>17801.602584562901</v>
      </c>
      <c r="V2824" s="17">
        <f>gp_need_index[[#This Row],[Normalised weighted population 2028/29]]/gp_need_index[[#This Row],[Registered population 2028/29]]</f>
        <v>0.95775177014938062</v>
      </c>
    </row>
    <row r="2825" spans="1:22" x14ac:dyDescent="0.2">
      <c r="A2825" s="6" t="s">
        <v>6023</v>
      </c>
      <c r="B2825" s="1" t="s">
        <v>9235</v>
      </c>
      <c r="C2825" s="95" t="s">
        <v>6480</v>
      </c>
      <c r="D2825" s="95" t="s">
        <v>6480</v>
      </c>
      <c r="E2825" s="95" t="s">
        <v>6647</v>
      </c>
      <c r="F2825" s="95" t="s">
        <v>6486</v>
      </c>
      <c r="G2825" s="95" t="s">
        <v>6486</v>
      </c>
      <c r="H2825" s="61">
        <v>5284.1045333678503</v>
      </c>
      <c r="I2825" s="61">
        <v>83.875100198389205</v>
      </c>
      <c r="J2825" s="123">
        <v>443204.79719499103</v>
      </c>
      <c r="K2825" s="99">
        <v>9167.75</v>
      </c>
      <c r="L2825" s="16">
        <v>8923.2964000569009</v>
      </c>
      <c r="M2825" s="17">
        <f>gp_need_index[[#This Row],[Normalised weighted population (base year)]]/gp_need_index[[#This Row],[Registered population (base year)]]</f>
        <v>0.97333548581242957</v>
      </c>
      <c r="N2825" s="99">
        <v>9278.7329153659794</v>
      </c>
      <c r="O2825" s="16">
        <v>8955.5494352148908</v>
      </c>
      <c r="P2825" s="17">
        <f>gp_need_index[[#This Row],[Normalised weighted population 2026/27]]/gp_need_index[[#This Row],[Registered population 2026/27]]</f>
        <v>0.96516943820897327</v>
      </c>
      <c r="Q2825" s="99">
        <v>9383.1503492727006</v>
      </c>
      <c r="R2825" s="16">
        <v>8987.0317378974396</v>
      </c>
      <c r="S2825" s="17">
        <f>gp_need_index[[#This Row],[Normalised weighted population 2027/28]]/gp_need_index[[#This Row],[Registered population 2027/28]]</f>
        <v>0.95778404942579176</v>
      </c>
      <c r="T2825" s="99">
        <v>9488.31144010975</v>
      </c>
      <c r="U2825" s="16">
        <v>9022.88040207628</v>
      </c>
      <c r="V2825" s="17">
        <f>gp_need_index[[#This Row],[Normalised weighted population 2028/29]]/gp_need_index[[#This Row],[Registered population 2028/29]]</f>
        <v>0.9509469054666605</v>
      </c>
    </row>
    <row r="2826" spans="1:22" x14ac:dyDescent="0.2">
      <c r="A2826" s="6" t="s">
        <v>4244</v>
      </c>
      <c r="B2826" s="1" t="s">
        <v>9236</v>
      </c>
      <c r="C2826" s="95" t="s">
        <v>6480</v>
      </c>
      <c r="D2826" s="95" t="s">
        <v>6480</v>
      </c>
      <c r="E2826" s="95" t="s">
        <v>6647</v>
      </c>
      <c r="F2826" s="95" t="s">
        <v>6490</v>
      </c>
      <c r="G2826" s="95" t="s">
        <v>6490</v>
      </c>
      <c r="H2826" s="61">
        <v>5296.1760210309703</v>
      </c>
      <c r="I2826" s="61">
        <v>124.617220832516</v>
      </c>
      <c r="J2826" s="123">
        <v>659994.73678069399</v>
      </c>
      <c r="K2826" s="99">
        <v>17924.5</v>
      </c>
      <c r="L2826" s="16">
        <v>13288.052602419401</v>
      </c>
      <c r="M2826" s="17">
        <f>gp_need_index[[#This Row],[Normalised weighted population (base year)]]/gp_need_index[[#This Row],[Registered population (base year)]]</f>
        <v>0.74133463150544787</v>
      </c>
      <c r="N2826" s="99">
        <v>17996.1285710704</v>
      </c>
      <c r="O2826" s="16">
        <v>13336.0819414162</v>
      </c>
      <c r="P2826" s="17">
        <f>gp_need_index[[#This Row],[Normalised weighted population 2026/27]]/gp_need_index[[#This Row],[Registered population 2026/27]]</f>
        <v>0.74105282637592185</v>
      </c>
      <c r="Q2826" s="99">
        <v>18065.2739638405</v>
      </c>
      <c r="R2826" s="16">
        <v>13382.963550558799</v>
      </c>
      <c r="S2826" s="17">
        <f>gp_need_index[[#This Row],[Normalised weighted population 2027/28]]/gp_need_index[[#This Row],[Registered population 2027/28]]</f>
        <v>0.74081154691294326</v>
      </c>
      <c r="T2826" s="99">
        <v>18151.3046478789</v>
      </c>
      <c r="U2826" s="16">
        <v>13436.347290600401</v>
      </c>
      <c r="V2826" s="17">
        <f>gp_need_index[[#This Row],[Normalised weighted population 2028/29]]/gp_need_index[[#This Row],[Registered population 2028/29]]</f>
        <v>0.74024140695421181</v>
      </c>
    </row>
    <row r="2827" spans="1:22" x14ac:dyDescent="0.2">
      <c r="A2827" s="6" t="s">
        <v>4497</v>
      </c>
      <c r="B2827" s="1" t="s">
        <v>9237</v>
      </c>
      <c r="C2827" s="95" t="s">
        <v>6480</v>
      </c>
      <c r="D2827" s="95" t="s">
        <v>6480</v>
      </c>
      <c r="E2827" s="95" t="s">
        <v>6647</v>
      </c>
      <c r="F2827" s="95" t="s">
        <v>6484</v>
      </c>
      <c r="G2827" s="95" t="s">
        <v>6484</v>
      </c>
      <c r="H2827" s="61">
        <v>5368.6291353202196</v>
      </c>
      <c r="I2827" s="61">
        <v>112.606437481539</v>
      </c>
      <c r="J2827" s="123">
        <v>604542.20108800195</v>
      </c>
      <c r="K2827" s="99">
        <v>10062</v>
      </c>
      <c r="L2827" s="16">
        <v>12171.5948942622</v>
      </c>
      <c r="M2827" s="17">
        <f>gp_need_index[[#This Row],[Normalised weighted population (base year)]]/gp_need_index[[#This Row],[Registered population (base year)]]</f>
        <v>1.2096595999067978</v>
      </c>
      <c r="N2827" s="99">
        <v>10093.128447597899</v>
      </c>
      <c r="O2827" s="16">
        <v>12215.5888243586</v>
      </c>
      <c r="P2827" s="17">
        <f>gp_need_index[[#This Row],[Normalised weighted population 2026/27]]/gp_need_index[[#This Row],[Registered population 2026/27]]</f>
        <v>1.2102876613311935</v>
      </c>
      <c r="Q2827" s="99">
        <v>10123.3945132147</v>
      </c>
      <c r="R2827" s="16">
        <v>12258.5314564769</v>
      </c>
      <c r="S2827" s="17">
        <f>gp_need_index[[#This Row],[Normalised weighted population 2027/28]]/gp_need_index[[#This Row],[Registered population 2027/28]]</f>
        <v>1.2109111662570369</v>
      </c>
      <c r="T2827" s="99">
        <v>10158.416458992901</v>
      </c>
      <c r="U2827" s="16">
        <v>12307.4299126441</v>
      </c>
      <c r="V2827" s="17">
        <f>gp_need_index[[#This Row],[Normalised weighted population 2028/29]]/gp_need_index[[#This Row],[Registered population 2028/29]]</f>
        <v>1.2115500444706371</v>
      </c>
    </row>
    <row r="2828" spans="1:22" x14ac:dyDescent="0.2">
      <c r="A2828" s="6" t="s">
        <v>6011</v>
      </c>
      <c r="B2828" s="1" t="s">
        <v>9238</v>
      </c>
      <c r="C2828" s="95" t="s">
        <v>6480</v>
      </c>
      <c r="D2828" s="95" t="s">
        <v>6480</v>
      </c>
      <c r="E2828" s="95" t="s">
        <v>6647</v>
      </c>
      <c r="F2828" s="95" t="s">
        <v>6485</v>
      </c>
      <c r="G2828" s="95" t="s">
        <v>6485</v>
      </c>
      <c r="H2828" s="61">
        <v>5178.0839567364401</v>
      </c>
      <c r="I2828" s="61">
        <v>71.803925188494205</v>
      </c>
      <c r="J2828" s="123">
        <v>371806.75304924499</v>
      </c>
      <c r="K2828" s="99">
        <v>8293.75</v>
      </c>
      <c r="L2828" s="16">
        <v>7485.7986240196597</v>
      </c>
      <c r="M2828" s="17">
        <f>gp_need_index[[#This Row],[Normalised weighted population (base year)]]/gp_need_index[[#This Row],[Registered population (base year)]]</f>
        <v>0.90258310462934854</v>
      </c>
      <c r="N2828" s="99">
        <v>8328.2797291291899</v>
      </c>
      <c r="O2828" s="16">
        <v>7512.8558588554997</v>
      </c>
      <c r="P2828" s="17">
        <f>gp_need_index[[#This Row],[Normalised weighted population 2026/27]]/gp_need_index[[#This Row],[Registered population 2026/27]]</f>
        <v>0.90208975961486448</v>
      </c>
      <c r="Q2828" s="99">
        <v>8359.4543508269508</v>
      </c>
      <c r="R2828" s="16">
        <v>7539.2665223072399</v>
      </c>
      <c r="S2828" s="17">
        <f>gp_need_index[[#This Row],[Normalised weighted population 2027/28]]/gp_need_index[[#This Row],[Registered population 2027/28]]</f>
        <v>0.90188500420023532</v>
      </c>
      <c r="T2828" s="99">
        <v>8390.0724770000706</v>
      </c>
      <c r="U2828" s="16">
        <v>7569.3401485717604</v>
      </c>
      <c r="V2828" s="17">
        <f>gp_need_index[[#This Row],[Normalised weighted population 2028/29]]/gp_need_index[[#This Row],[Registered population 2028/29]]</f>
        <v>0.90217815988143057</v>
      </c>
    </row>
    <row r="2829" spans="1:22" x14ac:dyDescent="0.2">
      <c r="A2829" s="6" t="s">
        <v>6040</v>
      </c>
      <c r="B2829" s="1" t="s">
        <v>9239</v>
      </c>
      <c r="C2829" s="95" t="s">
        <v>6480</v>
      </c>
      <c r="D2829" s="95" t="s">
        <v>6480</v>
      </c>
      <c r="E2829" s="95" t="s">
        <v>6647</v>
      </c>
      <c r="F2829" s="95" t="s">
        <v>6486</v>
      </c>
      <c r="G2829" s="95" t="s">
        <v>6486</v>
      </c>
      <c r="H2829" s="61">
        <v>5270.62938922385</v>
      </c>
      <c r="I2829" s="61">
        <v>84.360542339123796</v>
      </c>
      <c r="J2829" s="123">
        <v>444633.15374344803</v>
      </c>
      <c r="K2829" s="99">
        <v>10239.75</v>
      </c>
      <c r="L2829" s="16">
        <v>8952.0543217389604</v>
      </c>
      <c r="M2829" s="17">
        <f>gp_need_index[[#This Row],[Normalised weighted population (base year)]]/gp_need_index[[#This Row],[Registered population (base year)]]</f>
        <v>0.87424539873912555</v>
      </c>
      <c r="N2829" s="99">
        <v>10369.603504127301</v>
      </c>
      <c r="O2829" s="16">
        <v>8984.4113016969004</v>
      </c>
      <c r="P2829" s="17">
        <f>gp_need_index[[#This Row],[Normalised weighted population 2026/27]]/gp_need_index[[#This Row],[Registered population 2026/27]]</f>
        <v>0.86641801666967622</v>
      </c>
      <c r="Q2829" s="99">
        <v>10490.4929516928</v>
      </c>
      <c r="R2829" s="16">
        <v>9015.9950652694897</v>
      </c>
      <c r="S2829" s="17">
        <f>gp_need_index[[#This Row],[Normalised weighted population 2027/28]]/gp_need_index[[#This Row],[Registered population 2027/28]]</f>
        <v>0.85944436613101405</v>
      </c>
      <c r="T2829" s="99">
        <v>10608.890191418401</v>
      </c>
      <c r="U2829" s="16">
        <v>9051.9592622100608</v>
      </c>
      <c r="V2829" s="17">
        <f>gp_need_index[[#This Row],[Normalised weighted population 2028/29]]/gp_need_index[[#This Row],[Registered population 2028/29]]</f>
        <v>0.85324280852037182</v>
      </c>
    </row>
    <row r="2830" spans="1:22" x14ac:dyDescent="0.2">
      <c r="A2830" s="6" t="s">
        <v>4200</v>
      </c>
      <c r="B2830" s="1" t="s">
        <v>9240</v>
      </c>
      <c r="C2830" s="95" t="s">
        <v>6480</v>
      </c>
      <c r="D2830" s="95" t="s">
        <v>6480</v>
      </c>
      <c r="E2830" s="95" t="s">
        <v>6647</v>
      </c>
      <c r="F2830" s="95" t="s">
        <v>6491</v>
      </c>
      <c r="G2830" s="95" t="s">
        <v>6491</v>
      </c>
      <c r="H2830" s="61">
        <v>5224.6295394059098</v>
      </c>
      <c r="I2830" s="61">
        <v>81.971797458590302</v>
      </c>
      <c r="J2830" s="123">
        <v>428272.27440034901</v>
      </c>
      <c r="K2830" s="99">
        <v>11193.416666666701</v>
      </c>
      <c r="L2830" s="16">
        <v>8622.6513534768401</v>
      </c>
      <c r="M2830" s="17">
        <f>gp_need_index[[#This Row],[Normalised weighted population (base year)]]/gp_need_index[[#This Row],[Registered population (base year)]]</f>
        <v>0.77033238467344467</v>
      </c>
      <c r="N2830" s="99">
        <v>11299.9535885395</v>
      </c>
      <c r="O2830" s="16">
        <v>8653.8177145154605</v>
      </c>
      <c r="P2830" s="17">
        <f>gp_need_index[[#This Row],[Normalised weighted population 2026/27]]/gp_need_index[[#This Row],[Registered population 2026/27]]</f>
        <v>0.76582772192022353</v>
      </c>
      <c r="Q2830" s="99">
        <v>11398.0397583744</v>
      </c>
      <c r="R2830" s="16">
        <v>8684.2393107132993</v>
      </c>
      <c r="S2830" s="17">
        <f>gp_need_index[[#This Row],[Normalised weighted population 2027/28]]/gp_need_index[[#This Row],[Registered population 2027/28]]</f>
        <v>0.76190638871326899</v>
      </c>
      <c r="T2830" s="99">
        <v>11498.177891966599</v>
      </c>
      <c r="U2830" s="16">
        <v>8718.8801562981298</v>
      </c>
      <c r="V2830" s="17">
        <f>gp_need_index[[#This Row],[Normalised weighted population 2028/29]]/gp_need_index[[#This Row],[Registered population 2028/29]]</f>
        <v>0.75828363747874572</v>
      </c>
    </row>
    <row r="2831" spans="1:22" x14ac:dyDescent="0.2">
      <c r="A2831" s="6" t="s">
        <v>4422</v>
      </c>
      <c r="B2831" s="1" t="s">
        <v>9241</v>
      </c>
      <c r="C2831" s="95" t="s">
        <v>6480</v>
      </c>
      <c r="D2831" s="95" t="s">
        <v>6480</v>
      </c>
      <c r="E2831" s="95" t="s">
        <v>6647</v>
      </c>
      <c r="F2831" s="95" t="s">
        <v>6599</v>
      </c>
      <c r="G2831" s="95" t="s">
        <v>6599</v>
      </c>
      <c r="H2831" s="61">
        <v>5354.2371458490197</v>
      </c>
      <c r="I2831" s="61">
        <v>115.061149144932</v>
      </c>
      <c r="J2831" s="123">
        <v>616064.678795869</v>
      </c>
      <c r="K2831" s="99">
        <v>12456.916666666701</v>
      </c>
      <c r="L2831" s="16">
        <v>12403.583547140201</v>
      </c>
      <c r="M2831" s="17">
        <f>gp_need_index[[#This Row],[Normalised weighted population (base year)]]/gp_need_index[[#This Row],[Registered population (base year)]]</f>
        <v>0.99571859385804407</v>
      </c>
      <c r="N2831" s="99">
        <v>12511.665031610601</v>
      </c>
      <c r="O2831" s="16">
        <v>12448.415994511101</v>
      </c>
      <c r="P2831" s="17">
        <f>gp_need_index[[#This Row],[Normalised weighted population 2026/27]]/gp_need_index[[#This Row],[Registered population 2026/27]]</f>
        <v>0.99494479456253804</v>
      </c>
      <c r="Q2831" s="99">
        <v>12568.3335638074</v>
      </c>
      <c r="R2831" s="16">
        <v>12492.1771063326</v>
      </c>
      <c r="S2831" s="17">
        <f>gp_need_index[[#This Row],[Normalised weighted population 2027/28]]/gp_need_index[[#This Row],[Registered population 2027/28]]</f>
        <v>0.99394060818897212</v>
      </c>
      <c r="T2831" s="99">
        <v>12619.5018770803</v>
      </c>
      <c r="U2831" s="16">
        <v>12542.007559257299</v>
      </c>
      <c r="V2831" s="17">
        <f>gp_need_index[[#This Row],[Normalised weighted population 2028/29]]/gp_need_index[[#This Row],[Registered population 2028/29]]</f>
        <v>0.9938591619084628</v>
      </c>
    </row>
    <row r="2832" spans="1:22" x14ac:dyDescent="0.2">
      <c r="A2832" s="6" t="s">
        <v>4325</v>
      </c>
      <c r="B2832" s="1" t="s">
        <v>9242</v>
      </c>
      <c r="C2832" s="95" t="s">
        <v>6480</v>
      </c>
      <c r="D2832" s="95" t="s">
        <v>6480</v>
      </c>
      <c r="E2832" s="95" t="s">
        <v>6647</v>
      </c>
      <c r="F2832" s="95" t="s">
        <v>6489</v>
      </c>
      <c r="G2832" s="95" t="s">
        <v>6489</v>
      </c>
      <c r="H2832" s="61">
        <v>5270.8573321906897</v>
      </c>
      <c r="I2832" s="61">
        <v>121.253035672919</v>
      </c>
      <c r="J2832" s="123">
        <v>639107.45212698297</v>
      </c>
      <c r="K2832" s="99">
        <v>15649.666666666701</v>
      </c>
      <c r="L2832" s="16">
        <v>12867.516919734901</v>
      </c>
      <c r="M2832" s="17">
        <f>gp_need_index[[#This Row],[Normalised weighted population (base year)]]/gp_need_index[[#This Row],[Registered population (base year)]]</f>
        <v>0.82222306671504441</v>
      </c>
      <c r="N2832" s="99">
        <v>15857.3637064082</v>
      </c>
      <c r="O2832" s="16">
        <v>12914.0262428597</v>
      </c>
      <c r="P2832" s="17">
        <f>gp_need_index[[#This Row],[Normalised weighted population 2026/27]]/gp_need_index[[#This Row],[Registered population 2026/27]]</f>
        <v>0.81438670903669486</v>
      </c>
      <c r="Q2832" s="99">
        <v>16057.9567476302</v>
      </c>
      <c r="R2832" s="16">
        <v>12959.424159086901</v>
      </c>
      <c r="S2832" s="17">
        <f>gp_need_index[[#This Row],[Normalised weighted population 2027/28]]/gp_need_index[[#This Row],[Registered population 2027/28]]</f>
        <v>0.80704066916853701</v>
      </c>
      <c r="T2832" s="99">
        <v>16250.748532022701</v>
      </c>
      <c r="U2832" s="16">
        <v>13011.1184290282</v>
      </c>
      <c r="V2832" s="17">
        <f>gp_need_index[[#This Row],[Normalised weighted population 2028/29]]/gp_need_index[[#This Row],[Registered population 2028/29]]</f>
        <v>0.80064733039153924</v>
      </c>
    </row>
    <row r="2833" spans="1:22" x14ac:dyDescent="0.2">
      <c r="A2833" s="6" t="s">
        <v>6046</v>
      </c>
      <c r="B2833" s="1" t="s">
        <v>9243</v>
      </c>
      <c r="C2833" s="95" t="s">
        <v>6480</v>
      </c>
      <c r="D2833" s="95" t="s">
        <v>6480</v>
      </c>
      <c r="E2833" s="95" t="s">
        <v>6647</v>
      </c>
      <c r="F2833" s="95" t="s">
        <v>6486</v>
      </c>
      <c r="G2833" s="95" t="s">
        <v>6486</v>
      </c>
      <c r="H2833" s="61">
        <v>5315.4957449776803</v>
      </c>
      <c r="I2833" s="61">
        <v>72.280195046442302</v>
      </c>
      <c r="J2833" s="123">
        <v>384205.06921552098</v>
      </c>
      <c r="K2833" s="99">
        <v>8424.6666666666697</v>
      </c>
      <c r="L2833" s="16">
        <v>7735.4210349535797</v>
      </c>
      <c r="M2833" s="17">
        <f>gp_need_index[[#This Row],[Normalised weighted population (base year)]]/gp_need_index[[#This Row],[Registered population (base year)]]</f>
        <v>0.91818719256392856</v>
      </c>
      <c r="N2833" s="99">
        <v>8525.3779851006402</v>
      </c>
      <c r="O2833" s="16">
        <v>7763.3805238483601</v>
      </c>
      <c r="P2833" s="17">
        <f>gp_need_index[[#This Row],[Normalised weighted population 2026/27]]/gp_need_index[[#This Row],[Registered population 2026/27]]</f>
        <v>0.91062009654187959</v>
      </c>
      <c r="Q2833" s="99">
        <v>8624.3960101431494</v>
      </c>
      <c r="R2833" s="16">
        <v>7790.6718807058796</v>
      </c>
      <c r="S2833" s="17">
        <f>gp_need_index[[#This Row],[Normalised weighted population 2027/28]]/gp_need_index[[#This Row],[Registered population 2027/28]]</f>
        <v>0.90332956319993574</v>
      </c>
      <c r="T2833" s="99">
        <v>8720.4139771154205</v>
      </c>
      <c r="U2833" s="16">
        <v>7821.7483460087897</v>
      </c>
      <c r="V2833" s="17">
        <f>gp_need_index[[#This Row],[Normalised weighted population 2028/29]]/gp_need_index[[#This Row],[Registered population 2028/29]]</f>
        <v>0.89694690716920578</v>
      </c>
    </row>
    <row r="2834" spans="1:22" x14ac:dyDescent="0.2">
      <c r="A2834" s="6" t="s">
        <v>6000</v>
      </c>
      <c r="B2834" s="1" t="s">
        <v>9244</v>
      </c>
      <c r="C2834" s="95" t="s">
        <v>6480</v>
      </c>
      <c r="D2834" s="95" t="s">
        <v>6480</v>
      </c>
      <c r="E2834" s="95" t="s">
        <v>6647</v>
      </c>
      <c r="F2834" s="95" t="s">
        <v>6486</v>
      </c>
      <c r="G2834" s="95" t="s">
        <v>6486</v>
      </c>
      <c r="H2834" s="61">
        <v>5367.8442706534897</v>
      </c>
      <c r="I2834" s="61">
        <v>388.51362572081803</v>
      </c>
      <c r="J2834" s="123">
        <v>2085480.6398963099</v>
      </c>
      <c r="K2834" s="99">
        <v>33160.416666666701</v>
      </c>
      <c r="L2834" s="16">
        <v>41988.177935239699</v>
      </c>
      <c r="M2834" s="17">
        <f>gp_need_index[[#This Row],[Normalised weighted population (base year)]]/gp_need_index[[#This Row],[Registered population (base year)]]</f>
        <v>1.2662138222601642</v>
      </c>
      <c r="N2834" s="99">
        <v>33526.367882392202</v>
      </c>
      <c r="O2834" s="16">
        <v>42139.943170692</v>
      </c>
      <c r="P2834" s="17">
        <f>gp_need_index[[#This Row],[Normalised weighted population 2026/27]]/gp_need_index[[#This Row],[Registered population 2026/27]]</f>
        <v>1.256919428866125</v>
      </c>
      <c r="Q2834" s="99">
        <v>33875.096431707701</v>
      </c>
      <c r="R2834" s="16">
        <v>42288.081758449502</v>
      </c>
      <c r="S2834" s="17">
        <f>gp_need_index[[#This Row],[Normalised weighted population 2027/28]]/gp_need_index[[#This Row],[Registered population 2027/28]]</f>
        <v>1.2483531033986104</v>
      </c>
      <c r="T2834" s="99">
        <v>34223.651684413599</v>
      </c>
      <c r="U2834" s="16">
        <v>42456.7660677897</v>
      </c>
      <c r="V2834" s="17">
        <f>gp_need_index[[#This Row],[Normalised weighted population 2028/29]]/gp_need_index[[#This Row],[Registered population 2028/29]]</f>
        <v>1.2405679691721994</v>
      </c>
    </row>
    <row r="2835" spans="1:22" x14ac:dyDescent="0.2">
      <c r="A2835" s="6" t="s">
        <v>4411</v>
      </c>
      <c r="B2835" s="1" t="s">
        <v>9245</v>
      </c>
      <c r="C2835" s="95" t="s">
        <v>6480</v>
      </c>
      <c r="D2835" s="95" t="s">
        <v>6480</v>
      </c>
      <c r="E2835" s="95" t="s">
        <v>6647</v>
      </c>
      <c r="F2835" s="95" t="s">
        <v>6599</v>
      </c>
      <c r="G2835" s="95" t="s">
        <v>6599</v>
      </c>
      <c r="H2835" s="61">
        <v>5283.1358305431504</v>
      </c>
      <c r="I2835" s="61">
        <v>130.81041598409399</v>
      </c>
      <c r="J2835" s="123">
        <v>691089.19569382397</v>
      </c>
      <c r="K2835" s="99">
        <v>15266</v>
      </c>
      <c r="L2835" s="16">
        <v>13914.0951792085</v>
      </c>
      <c r="M2835" s="17">
        <f>gp_need_index[[#This Row],[Normalised weighted population (base year)]]/gp_need_index[[#This Row],[Registered population (base year)]]</f>
        <v>0.91144341538114104</v>
      </c>
      <c r="N2835" s="99">
        <v>15324.2269600278</v>
      </c>
      <c r="O2835" s="16">
        <v>13964.3873336868</v>
      </c>
      <c r="P2835" s="17">
        <f>gp_need_index[[#This Row],[Normalised weighted population 2026/27]]/gp_need_index[[#This Row],[Registered population 2026/27]]</f>
        <v>0.91126210608286806</v>
      </c>
      <c r="Q2835" s="99">
        <v>15381.5078313348</v>
      </c>
      <c r="R2835" s="16">
        <v>14013.4776850935</v>
      </c>
      <c r="S2835" s="17">
        <f>gp_need_index[[#This Row],[Normalised weighted population 2027/28]]/gp_need_index[[#This Row],[Registered population 2027/28]]</f>
        <v>0.91106007543328194</v>
      </c>
      <c r="T2835" s="99">
        <v>15438.6267468775</v>
      </c>
      <c r="U2835" s="16">
        <v>14069.3765035424</v>
      </c>
      <c r="V2835" s="17">
        <f>gp_need_index[[#This Row],[Normalised weighted population 2028/29]]/gp_need_index[[#This Row],[Registered population 2028/29]]</f>
        <v>0.91131010122956468</v>
      </c>
    </row>
    <row r="2836" spans="1:22" x14ac:dyDescent="0.2">
      <c r="A2836" s="6" t="s">
        <v>4537</v>
      </c>
      <c r="B2836" s="1" t="s">
        <v>9246</v>
      </c>
      <c r="C2836" s="95" t="s">
        <v>6480</v>
      </c>
      <c r="D2836" s="95" t="s">
        <v>6480</v>
      </c>
      <c r="E2836" s="95" t="s">
        <v>6647</v>
      </c>
      <c r="F2836" s="95" t="s">
        <v>6482</v>
      </c>
      <c r="G2836" s="95" t="s">
        <v>6482</v>
      </c>
      <c r="H2836" s="61">
        <v>5346.5976699657704</v>
      </c>
      <c r="I2836" s="61">
        <v>177.15062718380699</v>
      </c>
      <c r="J2836" s="123">
        <v>947153.13053391897</v>
      </c>
      <c r="K2836" s="99">
        <v>19022.916666666701</v>
      </c>
      <c r="L2836" s="16">
        <v>19069.577255224402</v>
      </c>
      <c r="M2836" s="17">
        <f>gp_need_index[[#This Row],[Normalised weighted population (base year)]]/gp_need_index[[#This Row],[Registered population (base year)]]</f>
        <v>1.0024528619546267</v>
      </c>
      <c r="N2836" s="99">
        <v>19042.053122475601</v>
      </c>
      <c r="O2836" s="16">
        <v>19138.503772745102</v>
      </c>
      <c r="P2836" s="17">
        <f>gp_need_index[[#This Row],[Normalised weighted population 2026/27]]/gp_need_index[[#This Row],[Registered population 2026/27]]</f>
        <v>1.0050651392289027</v>
      </c>
      <c r="Q2836" s="99">
        <v>19062.237908171501</v>
      </c>
      <c r="R2836" s="16">
        <v>19205.783192396899</v>
      </c>
      <c r="S2836" s="17">
        <f>gp_need_index[[#This Row],[Normalised weighted population 2027/28]]/gp_need_index[[#This Row],[Registered population 2027/28]]</f>
        <v>1.0075303479537345</v>
      </c>
      <c r="T2836" s="99">
        <v>19085.722109605402</v>
      </c>
      <c r="U2836" s="16">
        <v>19282.393767727699</v>
      </c>
      <c r="V2836" s="17">
        <f>gp_need_index[[#This Row],[Normalised weighted population 2028/29]]/gp_need_index[[#This Row],[Registered population 2028/29]]</f>
        <v>1.0103046485216987</v>
      </c>
    </row>
    <row r="2837" spans="1:22" x14ac:dyDescent="0.2">
      <c r="A2837" s="6" t="s">
        <v>4412</v>
      </c>
      <c r="B2837" s="1" t="s">
        <v>6716</v>
      </c>
      <c r="C2837" s="95" t="s">
        <v>6480</v>
      </c>
      <c r="D2837" s="95" t="s">
        <v>6480</v>
      </c>
      <c r="E2837" s="95" t="s">
        <v>6647</v>
      </c>
      <c r="F2837" s="95" t="s">
        <v>6599</v>
      </c>
      <c r="G2837" s="95" t="s">
        <v>6599</v>
      </c>
      <c r="H2837" s="61">
        <v>5307.8255352551396</v>
      </c>
      <c r="I2837" s="61">
        <v>84.714314061145103</v>
      </c>
      <c r="J2837" s="123">
        <v>449648.79937537003</v>
      </c>
      <c r="K2837" s="99">
        <v>7224.1666666666697</v>
      </c>
      <c r="L2837" s="16">
        <v>9053.0371921739006</v>
      </c>
      <c r="M2837" s="17">
        <f>gp_need_index[[#This Row],[Normalised weighted population (base year)]]/gp_need_index[[#This Row],[Registered population (base year)]]</f>
        <v>1.2531600681288126</v>
      </c>
      <c r="N2837" s="99">
        <v>7245.5417966939503</v>
      </c>
      <c r="O2837" s="16">
        <v>9085.7591722309498</v>
      </c>
      <c r="P2837" s="17">
        <f>gp_need_index[[#This Row],[Normalised weighted population 2026/27]]/gp_need_index[[#This Row],[Registered population 2026/27]]</f>
        <v>1.2539792643769812</v>
      </c>
      <c r="Q2837" s="99">
        <v>7266.8106509078998</v>
      </c>
      <c r="R2837" s="16">
        <v>9117.6992137024608</v>
      </c>
      <c r="S2837" s="17">
        <f>gp_need_index[[#This Row],[Normalised weighted population 2027/28]]/gp_need_index[[#This Row],[Registered population 2027/28]]</f>
        <v>1.2547043884463007</v>
      </c>
      <c r="T2837" s="99">
        <v>7286.1015751894101</v>
      </c>
      <c r="U2837" s="16">
        <v>9154.0691016396904</v>
      </c>
      <c r="V2837" s="17">
        <f>gp_need_index[[#This Row],[Normalised weighted population 2028/29]]/gp_need_index[[#This Row],[Registered population 2028/29]]</f>
        <v>1.2563740715351914</v>
      </c>
    </row>
    <row r="2838" spans="1:22" x14ac:dyDescent="0.2">
      <c r="A2838" s="6" t="s">
        <v>4540</v>
      </c>
      <c r="B2838" s="1" t="s">
        <v>9247</v>
      </c>
      <c r="C2838" s="95" t="s">
        <v>6480</v>
      </c>
      <c r="D2838" s="95" t="s">
        <v>6480</v>
      </c>
      <c r="E2838" s="95" t="s">
        <v>6647</v>
      </c>
      <c r="F2838" s="95" t="s">
        <v>6482</v>
      </c>
      <c r="G2838" s="95" t="s">
        <v>6482</v>
      </c>
      <c r="H2838" s="61">
        <v>5357.0113337590101</v>
      </c>
      <c r="I2838" s="61">
        <v>56.485734617335197</v>
      </c>
      <c r="J2838" s="123">
        <v>302594.72054076899</v>
      </c>
      <c r="K2838" s="99">
        <v>9176.8333333333303</v>
      </c>
      <c r="L2838" s="16">
        <v>6092.3130741513996</v>
      </c>
      <c r="M2838" s="17">
        <f>gp_need_index[[#This Row],[Normalised weighted population (base year)]]/gp_need_index[[#This Row],[Registered population (base year)]]</f>
        <v>0.66387966882018867</v>
      </c>
      <c r="N2838" s="99">
        <v>9201.3614895604696</v>
      </c>
      <c r="O2838" s="16">
        <v>6114.3335897730603</v>
      </c>
      <c r="P2838" s="17">
        <f>gp_need_index[[#This Row],[Normalised weighted population 2026/27]]/gp_need_index[[#This Row],[Registered population 2026/27]]</f>
        <v>0.6645031386616167</v>
      </c>
      <c r="Q2838" s="99">
        <v>9222.9535379185108</v>
      </c>
      <c r="R2838" s="16">
        <v>6135.8278936309998</v>
      </c>
      <c r="S2838" s="17">
        <f>gp_need_index[[#This Row],[Normalised weighted population 2027/28]]/gp_need_index[[#This Row],[Registered population 2027/28]]</f>
        <v>0.66527797938097044</v>
      </c>
      <c r="T2838" s="99">
        <v>9247.1334810263797</v>
      </c>
      <c r="U2838" s="16">
        <v>6160.3032977502899</v>
      </c>
      <c r="V2838" s="17">
        <f>gp_need_index[[#This Row],[Normalised weighted population 2028/29]]/gp_need_index[[#This Row],[Registered population 2028/29]]</f>
        <v>0.66618518164469398</v>
      </c>
    </row>
    <row r="2839" spans="1:22" x14ac:dyDescent="0.2">
      <c r="A2839" s="6" t="s">
        <v>4401</v>
      </c>
      <c r="B2839" s="1" t="s">
        <v>9248</v>
      </c>
      <c r="C2839" s="95" t="s">
        <v>6480</v>
      </c>
      <c r="D2839" s="95" t="s">
        <v>6480</v>
      </c>
      <c r="E2839" s="95" t="s">
        <v>6647</v>
      </c>
      <c r="F2839" s="95" t="s">
        <v>6599</v>
      </c>
      <c r="G2839" s="95" t="s">
        <v>6599</v>
      </c>
      <c r="H2839" s="61">
        <v>5253.9420061383898</v>
      </c>
      <c r="I2839" s="61">
        <v>66.512298236186496</v>
      </c>
      <c r="J2839" s="123">
        <v>349451.757627905</v>
      </c>
      <c r="K2839" s="99">
        <v>6296</v>
      </c>
      <c r="L2839" s="16">
        <v>7035.7126785853297</v>
      </c>
      <c r="M2839" s="17">
        <f>gp_need_index[[#This Row],[Normalised weighted population (base year)]]/gp_need_index[[#This Row],[Registered population (base year)]]</f>
        <v>1.1174893072721299</v>
      </c>
      <c r="N2839" s="99">
        <v>6322.8931337595004</v>
      </c>
      <c r="O2839" s="16">
        <v>7061.1430888519399</v>
      </c>
      <c r="P2839" s="17">
        <f>gp_need_index[[#This Row],[Normalised weighted population 2026/27]]/gp_need_index[[#This Row],[Registered population 2026/27]]</f>
        <v>1.116758252824287</v>
      </c>
      <c r="Q2839" s="99">
        <v>6348.2384021565404</v>
      </c>
      <c r="R2839" s="16">
        <v>7085.9658030378296</v>
      </c>
      <c r="S2839" s="17">
        <f>gp_need_index[[#This Row],[Normalised weighted population 2027/28]]/gp_need_index[[#This Row],[Registered population 2027/28]]</f>
        <v>1.1162097820130192</v>
      </c>
      <c r="T2839" s="99">
        <v>6371.8872519861397</v>
      </c>
      <c r="U2839" s="16">
        <v>7114.2312432704202</v>
      </c>
      <c r="V2839" s="17">
        <f>gp_need_index[[#This Row],[Normalised weighted population 2028/29]]/gp_need_index[[#This Row],[Registered population 2028/29]]</f>
        <v>1.1165030016896311</v>
      </c>
    </row>
    <row r="2840" spans="1:22" x14ac:dyDescent="0.2">
      <c r="A2840" s="6" t="s">
        <v>6035</v>
      </c>
      <c r="B2840" s="1" t="s">
        <v>9249</v>
      </c>
      <c r="C2840" s="95" t="s">
        <v>6480</v>
      </c>
      <c r="D2840" s="95" t="s">
        <v>6480</v>
      </c>
      <c r="E2840" s="95" t="s">
        <v>6647</v>
      </c>
      <c r="F2840" s="95" t="s">
        <v>6485</v>
      </c>
      <c r="G2840" s="95" t="s">
        <v>6485</v>
      </c>
      <c r="H2840" s="61">
        <v>5282.8797483582402</v>
      </c>
      <c r="I2840" s="61">
        <v>63.3052995139725</v>
      </c>
      <c r="J2840" s="123">
        <v>334434.28476611798</v>
      </c>
      <c r="K2840" s="99">
        <v>7276.3333333333303</v>
      </c>
      <c r="L2840" s="16">
        <v>6733.35728357688</v>
      </c>
      <c r="M2840" s="17">
        <f>gp_need_index[[#This Row],[Normalised weighted population (base year)]]/gp_need_index[[#This Row],[Registered population (base year)]]</f>
        <v>0.92537779333595893</v>
      </c>
      <c r="N2840" s="99">
        <v>7294.5726108941199</v>
      </c>
      <c r="O2840" s="16">
        <v>6757.6948377118297</v>
      </c>
      <c r="P2840" s="17">
        <f>gp_need_index[[#This Row],[Normalised weighted population 2026/27]]/gp_need_index[[#This Row],[Registered population 2026/27]]</f>
        <v>0.9264003798686592</v>
      </c>
      <c r="Q2840" s="99">
        <v>7315.2022165378403</v>
      </c>
      <c r="R2840" s="16">
        <v>6781.4508111287696</v>
      </c>
      <c r="S2840" s="17">
        <f>gp_need_index[[#This Row],[Normalised weighted population 2027/28]]/gp_need_index[[#This Row],[Registered population 2027/28]]</f>
        <v>0.9270353177383952</v>
      </c>
      <c r="T2840" s="99">
        <v>7339.6153572202002</v>
      </c>
      <c r="U2840" s="16">
        <v>6808.5015615726998</v>
      </c>
      <c r="V2840" s="17">
        <f>gp_need_index[[#This Row],[Normalised weighted population 2028/29]]/gp_need_index[[#This Row],[Registered population 2028/29]]</f>
        <v>0.92763738018981778</v>
      </c>
    </row>
    <row r="2841" spans="1:22" x14ac:dyDescent="0.2">
      <c r="A2841" s="6" t="s">
        <v>4500</v>
      </c>
      <c r="B2841" s="1" t="s">
        <v>9199</v>
      </c>
      <c r="C2841" s="95" t="s">
        <v>6480</v>
      </c>
      <c r="D2841" s="95" t="s">
        <v>6480</v>
      </c>
      <c r="E2841" s="95" t="s">
        <v>6647</v>
      </c>
      <c r="F2841" s="95" t="s">
        <v>6488</v>
      </c>
      <c r="G2841" s="95" t="s">
        <v>6488</v>
      </c>
      <c r="H2841" s="61">
        <v>5241.28183759269</v>
      </c>
      <c r="I2841" s="61">
        <v>69.890958784999199</v>
      </c>
      <c r="J2841" s="123">
        <v>366318.21289175597</v>
      </c>
      <c r="K2841" s="99">
        <v>11153.25</v>
      </c>
      <c r="L2841" s="16">
        <v>7375.2946968535698</v>
      </c>
      <c r="M2841" s="17">
        <f>gp_need_index[[#This Row],[Normalised weighted population (base year)]]/gp_need_index[[#This Row],[Registered population (base year)]]</f>
        <v>0.66126866131876982</v>
      </c>
      <c r="N2841" s="99">
        <v>11232.965517823501</v>
      </c>
      <c r="O2841" s="16">
        <v>7401.95251796514</v>
      </c>
      <c r="P2841" s="17">
        <f>gp_need_index[[#This Row],[Normalised weighted population 2026/27]]/gp_need_index[[#This Row],[Registered population 2026/27]]</f>
        <v>0.65894909997011564</v>
      </c>
      <c r="Q2841" s="99">
        <v>11307.9639223546</v>
      </c>
      <c r="R2841" s="16">
        <v>7427.97331225567</v>
      </c>
      <c r="S2841" s="17">
        <f>gp_need_index[[#This Row],[Normalised weighted population 2027/28]]/gp_need_index[[#This Row],[Registered population 2027/28]]</f>
        <v>0.65687982056357508</v>
      </c>
      <c r="T2841" s="99">
        <v>11384.504989589401</v>
      </c>
      <c r="U2841" s="16">
        <v>7457.6029974027197</v>
      </c>
      <c r="V2841" s="17">
        <f>gp_need_index[[#This Row],[Normalised weighted population 2028/29]]/gp_need_index[[#This Row],[Registered population 2028/29]]</f>
        <v>0.65506607482910761</v>
      </c>
    </row>
    <row r="2842" spans="1:22" x14ac:dyDescent="0.2">
      <c r="A2842" s="6" t="s">
        <v>6024</v>
      </c>
      <c r="B2842" s="1" t="s">
        <v>9250</v>
      </c>
      <c r="C2842" s="95" t="s">
        <v>6480</v>
      </c>
      <c r="D2842" s="95" t="s">
        <v>6480</v>
      </c>
      <c r="E2842" s="95" t="s">
        <v>6647</v>
      </c>
      <c r="F2842" s="95" t="s">
        <v>6486</v>
      </c>
      <c r="G2842" s="95" t="s">
        <v>6486</v>
      </c>
      <c r="H2842" s="61">
        <v>5236.5221484374997</v>
      </c>
      <c r="I2842" s="61"/>
      <c r="J2842" s="123"/>
      <c r="K2842" s="99">
        <v>1501.25</v>
      </c>
      <c r="L2842" s="16"/>
      <c r="M2842" s="17">
        <f>gp_need_index[[#This Row],[Normalised weighted population (base year)]]/gp_need_index[[#This Row],[Registered population (base year)]]</f>
        <v>0</v>
      </c>
      <c r="N2842" s="99">
        <v>1520.01516938957</v>
      </c>
      <c r="O2842" s="16"/>
      <c r="P2842" s="17">
        <f>gp_need_index[[#This Row],[Normalised weighted population 2026/27]]/gp_need_index[[#This Row],[Registered population 2026/27]]</f>
        <v>0</v>
      </c>
      <c r="Q2842" s="99">
        <v>1537.3691535431301</v>
      </c>
      <c r="R2842" s="16"/>
      <c r="S2842" s="17">
        <f>gp_need_index[[#This Row],[Normalised weighted population 2027/28]]/gp_need_index[[#This Row],[Registered population 2027/28]]</f>
        <v>0</v>
      </c>
      <c r="T2842" s="99">
        <v>1554.74296940563</v>
      </c>
      <c r="U2842" s="16"/>
      <c r="V2842" s="17">
        <f>gp_need_index[[#This Row],[Normalised weighted population 2028/29]]/gp_need_index[[#This Row],[Registered population 2028/29]]</f>
        <v>0</v>
      </c>
    </row>
    <row r="2843" spans="1:22" x14ac:dyDescent="0.2">
      <c r="A2843" s="6" t="s">
        <v>4426</v>
      </c>
      <c r="B2843" s="1" t="s">
        <v>9251</v>
      </c>
      <c r="C2843" s="95" t="s">
        <v>6480</v>
      </c>
      <c r="D2843" s="95" t="s">
        <v>6480</v>
      </c>
      <c r="E2843" s="95" t="s">
        <v>6647</v>
      </c>
      <c r="F2843" s="95" t="s">
        <v>6599</v>
      </c>
      <c r="G2843" s="95" t="s">
        <v>6599</v>
      </c>
      <c r="H2843" s="61">
        <v>5375.3419933784298</v>
      </c>
      <c r="I2843" s="61">
        <v>77.240077559331297</v>
      </c>
      <c r="J2843" s="123">
        <v>415191.83247648098</v>
      </c>
      <c r="K2843" s="99">
        <v>8183.4166666666697</v>
      </c>
      <c r="L2843" s="16">
        <v>8359.2953134043291</v>
      </c>
      <c r="M2843" s="17">
        <f>gp_need_index[[#This Row],[Normalised weighted population (base year)]]/gp_need_index[[#This Row],[Registered population (base year)]]</f>
        <v>1.0214920801300589</v>
      </c>
      <c r="N2843" s="99">
        <v>8210.9440118647708</v>
      </c>
      <c r="O2843" s="16">
        <v>8389.5097805196001</v>
      </c>
      <c r="P2843" s="17">
        <f>gp_need_index[[#This Row],[Normalised weighted population 2026/27]]/gp_need_index[[#This Row],[Registered population 2026/27]]</f>
        <v>1.0217472885452394</v>
      </c>
      <c r="Q2843" s="99">
        <v>8239.5269535144107</v>
      </c>
      <c r="R2843" s="16">
        <v>8419.0022296629104</v>
      </c>
      <c r="S2843" s="17">
        <f>gp_need_index[[#This Row],[Normalised weighted population 2027/28]]/gp_need_index[[#This Row],[Registered population 2027/28]]</f>
        <v>1.0217822306014726</v>
      </c>
      <c r="T2843" s="99">
        <v>8265.3306729987598</v>
      </c>
      <c r="U2843" s="16">
        <v>8452.5850623994902</v>
      </c>
      <c r="V2843" s="17">
        <f>gp_need_index[[#This Row],[Normalised weighted population 2028/29]]/gp_need_index[[#This Row],[Registered population 2028/29]]</f>
        <v>1.0226554020412582</v>
      </c>
    </row>
    <row r="2844" spans="1:22" x14ac:dyDescent="0.2">
      <c r="A2844" s="6" t="s">
        <v>4196</v>
      </c>
      <c r="B2844" s="1" t="s">
        <v>9252</v>
      </c>
      <c r="C2844" s="95" t="s">
        <v>6480</v>
      </c>
      <c r="D2844" s="95" t="s">
        <v>6480</v>
      </c>
      <c r="E2844" s="95" t="s">
        <v>6647</v>
      </c>
      <c r="F2844" s="95" t="s">
        <v>6491</v>
      </c>
      <c r="G2844" s="95" t="s">
        <v>6491</v>
      </c>
      <c r="H2844" s="61">
        <v>5232.52360237419</v>
      </c>
      <c r="I2844" s="61">
        <v>101.36077091162601</v>
      </c>
      <c r="J2844" s="123">
        <v>530372.62614992505</v>
      </c>
      <c r="K2844" s="99">
        <v>15482.75</v>
      </c>
      <c r="L2844" s="16">
        <v>10678.2962990587</v>
      </c>
      <c r="M2844" s="17">
        <f>gp_need_index[[#This Row],[Normalised weighted population (base year)]]/gp_need_index[[#This Row],[Registered population (base year)]]</f>
        <v>0.689689899989259</v>
      </c>
      <c r="N2844" s="99">
        <v>15666.5707232267</v>
      </c>
      <c r="O2844" s="16">
        <v>10716.8927381458</v>
      </c>
      <c r="P2844" s="17">
        <f>gp_need_index[[#This Row],[Normalised weighted population 2026/27]]/gp_need_index[[#This Row],[Registered population 2026/27]]</f>
        <v>0.68406117251028753</v>
      </c>
      <c r="Q2844" s="99">
        <v>15849.679882676</v>
      </c>
      <c r="R2844" s="16">
        <v>10754.5668600341</v>
      </c>
      <c r="S2844" s="17">
        <f>gp_need_index[[#This Row],[Normalised weighted population 2027/28]]/gp_need_index[[#This Row],[Registered population 2027/28]]</f>
        <v>0.67853527261386803</v>
      </c>
      <c r="T2844" s="99">
        <v>16027.2425394039</v>
      </c>
      <c r="U2844" s="16">
        <v>10797.466102742799</v>
      </c>
      <c r="V2844" s="17">
        <f>gp_need_index[[#This Row],[Normalised weighted population 2028/29]]/gp_need_index[[#This Row],[Registered population 2028/29]]</f>
        <v>0.67369455950994728</v>
      </c>
    </row>
    <row r="2845" spans="1:22" x14ac:dyDescent="0.2">
      <c r="A2845" s="6" t="s">
        <v>4248</v>
      </c>
      <c r="B2845" s="1" t="s">
        <v>9253</v>
      </c>
      <c r="C2845" s="95" t="s">
        <v>6480</v>
      </c>
      <c r="D2845" s="95" t="s">
        <v>6480</v>
      </c>
      <c r="E2845" s="95" t="s">
        <v>6647</v>
      </c>
      <c r="F2845" s="95" t="s">
        <v>6490</v>
      </c>
      <c r="G2845" s="95" t="s">
        <v>6490</v>
      </c>
      <c r="H2845" s="61">
        <v>5384.1773129111798</v>
      </c>
      <c r="I2845" s="61">
        <v>76.329068903315502</v>
      </c>
      <c r="J2845" s="123">
        <v>410969.24110486603</v>
      </c>
      <c r="K2845" s="99">
        <v>10512.083333333299</v>
      </c>
      <c r="L2845" s="16">
        <v>8274.2794592806604</v>
      </c>
      <c r="M2845" s="17">
        <f>gp_need_index[[#This Row],[Normalised weighted population (base year)]]/gp_need_index[[#This Row],[Registered population (base year)]]</f>
        <v>0.7871208015487593</v>
      </c>
      <c r="N2845" s="99">
        <v>10519.044332547201</v>
      </c>
      <c r="O2845" s="16">
        <v>8304.1866386841793</v>
      </c>
      <c r="P2845" s="17">
        <f>gp_need_index[[#This Row],[Normalised weighted population 2026/27]]/gp_need_index[[#This Row],[Registered population 2026/27]]</f>
        <v>0.78944306879570969</v>
      </c>
      <c r="Q2845" s="99">
        <v>10534.544764733</v>
      </c>
      <c r="R2845" s="16">
        <v>8333.3791431957798</v>
      </c>
      <c r="S2845" s="17">
        <f>gp_need_index[[#This Row],[Normalised weighted population 2027/28]]/gp_need_index[[#This Row],[Registered population 2027/28]]</f>
        <v>0.79105261112884839</v>
      </c>
      <c r="T2845" s="99">
        <v>10566.262174229099</v>
      </c>
      <c r="U2845" s="16">
        <v>8366.6204312085592</v>
      </c>
      <c r="V2845" s="17">
        <f>gp_need_index[[#This Row],[Normalised weighted population 2028/29]]/gp_need_index[[#This Row],[Registered population 2028/29]]</f>
        <v>0.79182404271726081</v>
      </c>
    </row>
    <row r="2846" spans="1:22" x14ac:dyDescent="0.2">
      <c r="A2846" s="6" t="s">
        <v>4509</v>
      </c>
      <c r="B2846" s="1" t="s">
        <v>7848</v>
      </c>
      <c r="C2846" s="95" t="s">
        <v>6480</v>
      </c>
      <c r="D2846" s="95" t="s">
        <v>6480</v>
      </c>
      <c r="E2846" s="95" t="s">
        <v>6647</v>
      </c>
      <c r="F2846" s="95" t="s">
        <v>6488</v>
      </c>
      <c r="G2846" s="95" t="s">
        <v>6488</v>
      </c>
      <c r="H2846" s="61">
        <v>5366.3769417696203</v>
      </c>
      <c r="I2846" s="61">
        <v>100.144453822478</v>
      </c>
      <c r="J2846" s="123">
        <v>537412.88783905597</v>
      </c>
      <c r="K2846" s="99">
        <v>9304.5</v>
      </c>
      <c r="L2846" s="16">
        <v>10820.0419258743</v>
      </c>
      <c r="M2846" s="17">
        <f>gp_need_index[[#This Row],[Normalised weighted population (base year)]]/gp_need_index[[#This Row],[Registered population (base year)]]</f>
        <v>1.1628826832042882</v>
      </c>
      <c r="N2846" s="99">
        <v>9342.0862558428198</v>
      </c>
      <c r="O2846" s="16">
        <v>10859.15070104</v>
      </c>
      <c r="P2846" s="17">
        <f>gp_need_index[[#This Row],[Normalised weighted population 2026/27]]/gp_need_index[[#This Row],[Registered population 2026/27]]</f>
        <v>1.1623903273477445</v>
      </c>
      <c r="Q2846" s="99">
        <v>9377.9154358430096</v>
      </c>
      <c r="R2846" s="16">
        <v>10897.324916002301</v>
      </c>
      <c r="S2846" s="17">
        <f>gp_need_index[[#This Row],[Normalised weighted population 2027/28]]/gp_need_index[[#This Row],[Registered population 2027/28]]</f>
        <v>1.1620199596119205</v>
      </c>
      <c r="T2846" s="99">
        <v>9418.14314319609</v>
      </c>
      <c r="U2846" s="16">
        <v>10940.793610979101</v>
      </c>
      <c r="V2846" s="17">
        <f>gp_need_index[[#This Row],[Normalised weighted population 2028/29]]/gp_need_index[[#This Row],[Registered population 2028/29]]</f>
        <v>1.1616720456073142</v>
      </c>
    </row>
    <row r="2847" spans="1:22" x14ac:dyDescent="0.2">
      <c r="A2847" s="6" t="s">
        <v>6017</v>
      </c>
      <c r="B2847" s="1" t="s">
        <v>9254</v>
      </c>
      <c r="C2847" s="95" t="s">
        <v>6480</v>
      </c>
      <c r="D2847" s="95" t="s">
        <v>6480</v>
      </c>
      <c r="E2847" s="95" t="s">
        <v>6647</v>
      </c>
      <c r="F2847" s="95" t="s">
        <v>6479</v>
      </c>
      <c r="G2847" s="95" t="s">
        <v>6479</v>
      </c>
      <c r="H2847" s="61">
        <v>5229.2420043945303</v>
      </c>
      <c r="I2847" s="61">
        <v>109.08640033556701</v>
      </c>
      <c r="J2847" s="123">
        <v>570439.18674294604</v>
      </c>
      <c r="K2847" s="99">
        <v>13701.916666666701</v>
      </c>
      <c r="L2847" s="16">
        <v>11484.9793452828</v>
      </c>
      <c r="M2847" s="17">
        <f>gp_need_index[[#This Row],[Normalised weighted population (base year)]]/gp_need_index[[#This Row],[Registered population (base year)]]</f>
        <v>0.83820239348140624</v>
      </c>
      <c r="N2847" s="99">
        <v>13742.936321813901</v>
      </c>
      <c r="O2847" s="16">
        <v>11526.491520381</v>
      </c>
      <c r="P2847" s="17">
        <f>gp_need_index[[#This Row],[Normalised weighted population 2026/27]]/gp_need_index[[#This Row],[Registered population 2026/27]]</f>
        <v>0.83872116194595325</v>
      </c>
      <c r="Q2847" s="99">
        <v>13780.5128905771</v>
      </c>
      <c r="R2847" s="16">
        <v>11567.011702591801</v>
      </c>
      <c r="S2847" s="17">
        <f>gp_need_index[[#This Row],[Normalised weighted population 2027/28]]/gp_need_index[[#This Row],[Registered population 2027/28]]</f>
        <v>0.83937454247447807</v>
      </c>
      <c r="T2847" s="99">
        <v>13830.855581850299</v>
      </c>
      <c r="U2847" s="16">
        <v>11613.151733045899</v>
      </c>
      <c r="V2847" s="17">
        <f>gp_need_index[[#This Row],[Normalised weighted population 2028/29]]/gp_need_index[[#This Row],[Registered population 2028/29]]</f>
        <v>0.83965533905837264</v>
      </c>
    </row>
    <row r="2848" spans="1:22" x14ac:dyDescent="0.2">
      <c r="A2848" s="6" t="s">
        <v>4243</v>
      </c>
      <c r="B2848" s="1" t="s">
        <v>6666</v>
      </c>
      <c r="C2848" s="95" t="s">
        <v>6480</v>
      </c>
      <c r="D2848" s="95" t="s">
        <v>6480</v>
      </c>
      <c r="E2848" s="95" t="s">
        <v>6647</v>
      </c>
      <c r="F2848" s="95" t="s">
        <v>6490</v>
      </c>
      <c r="G2848" s="95" t="s">
        <v>6490</v>
      </c>
      <c r="H2848" s="61">
        <v>5308.5189019097197</v>
      </c>
      <c r="I2848" s="61">
        <v>193.92159096553701</v>
      </c>
      <c r="J2848" s="123">
        <v>1029436.43112896</v>
      </c>
      <c r="K2848" s="99">
        <v>24326.333333333299</v>
      </c>
      <c r="L2848" s="16">
        <v>20726.2341430366</v>
      </c>
      <c r="M2848" s="17">
        <f>gp_need_index[[#This Row],[Normalised weighted population (base year)]]/gp_need_index[[#This Row],[Registered population (base year)]]</f>
        <v>0.85200814520766088</v>
      </c>
      <c r="N2848" s="99">
        <v>24399.326318883701</v>
      </c>
      <c r="O2848" s="16">
        <v>20801.1486060936</v>
      </c>
      <c r="P2848" s="17">
        <f>gp_need_index[[#This Row],[Normalised weighted population 2026/27]]/gp_need_index[[#This Row],[Registered population 2026/27]]</f>
        <v>0.8525296286559636</v>
      </c>
      <c r="Q2848" s="99">
        <v>24470.878470763699</v>
      </c>
      <c r="R2848" s="16">
        <v>20874.272880745699</v>
      </c>
      <c r="S2848" s="17">
        <f>gp_need_index[[#This Row],[Normalised weighted population 2027/28]]/gp_need_index[[#This Row],[Registered population 2027/28]]</f>
        <v>0.85302507246255976</v>
      </c>
      <c r="T2848" s="99">
        <v>24569.384760975699</v>
      </c>
      <c r="U2848" s="16">
        <v>20957.538949043199</v>
      </c>
      <c r="V2848" s="17">
        <f>gp_need_index[[#This Row],[Normalised weighted population 2028/29]]/gp_need_index[[#This Row],[Registered population 2028/29]]</f>
        <v>0.85299404738578133</v>
      </c>
    </row>
    <row r="2849" spans="1:22" x14ac:dyDescent="0.2">
      <c r="A2849" s="6" t="s">
        <v>5998</v>
      </c>
      <c r="B2849" s="1" t="s">
        <v>9255</v>
      </c>
      <c r="C2849" s="95" t="s">
        <v>6480</v>
      </c>
      <c r="D2849" s="95" t="s">
        <v>6480</v>
      </c>
      <c r="E2849" s="95" t="s">
        <v>6647</v>
      </c>
      <c r="F2849" s="95" t="s">
        <v>6481</v>
      </c>
      <c r="G2849" s="95" t="s">
        <v>6481</v>
      </c>
      <c r="H2849" s="61">
        <v>5193.1365017361104</v>
      </c>
      <c r="I2849" s="61">
        <v>131.894835975653</v>
      </c>
      <c r="J2849" s="123">
        <v>684947.88709566102</v>
      </c>
      <c r="K2849" s="99">
        <v>15556.25</v>
      </c>
      <c r="L2849" s="16">
        <v>13790.4486906045</v>
      </c>
      <c r="M2849" s="17">
        <f>gp_need_index[[#This Row],[Normalised weighted population (base year)]]/gp_need_index[[#This Row],[Registered population (base year)]]</f>
        <v>0.8864892689822097</v>
      </c>
      <c r="N2849" s="99">
        <v>15655.862550501901</v>
      </c>
      <c r="O2849" s="16">
        <v>13840.293927893699</v>
      </c>
      <c r="P2849" s="17">
        <f>gp_need_index[[#This Row],[Normalised weighted population 2026/27]]/gp_need_index[[#This Row],[Registered population 2026/27]]</f>
        <v>0.88403266720363505</v>
      </c>
      <c r="Q2849" s="99">
        <v>15748.1271305634</v>
      </c>
      <c r="R2849" s="16">
        <v>13888.948041837801</v>
      </c>
      <c r="S2849" s="17">
        <f>gp_need_index[[#This Row],[Normalised weighted population 2027/28]]/gp_need_index[[#This Row],[Registered population 2027/28]]</f>
        <v>0.88194284480232754</v>
      </c>
      <c r="T2849" s="99">
        <v>15847.9780126449</v>
      </c>
      <c r="U2849" s="16">
        <v>13944.3501199288</v>
      </c>
      <c r="V2849" s="17">
        <f>gp_need_index[[#This Row],[Normalised weighted population 2028/29]]/gp_need_index[[#This Row],[Registered population 2028/29]]</f>
        <v>0.87988197035626758</v>
      </c>
    </row>
    <row r="2850" spans="1:22" x14ac:dyDescent="0.2">
      <c r="A2850" s="6" t="s">
        <v>4499</v>
      </c>
      <c r="B2850" s="1" t="s">
        <v>9256</v>
      </c>
      <c r="C2850" s="95" t="s">
        <v>6480</v>
      </c>
      <c r="D2850" s="95" t="s">
        <v>6480</v>
      </c>
      <c r="E2850" s="95" t="s">
        <v>6647</v>
      </c>
      <c r="F2850" s="95" t="s">
        <v>6484</v>
      </c>
      <c r="G2850" s="95" t="s">
        <v>6484</v>
      </c>
      <c r="H2850" s="61">
        <v>5441.8331782502901</v>
      </c>
      <c r="I2850" s="61">
        <v>94.865035182083801</v>
      </c>
      <c r="J2850" s="123">
        <v>516239.695909745</v>
      </c>
      <c r="K2850" s="99">
        <v>12730</v>
      </c>
      <c r="L2850" s="16">
        <v>10393.7499080165</v>
      </c>
      <c r="M2850" s="17">
        <f>gp_need_index[[#This Row],[Normalised weighted population (base year)]]/gp_need_index[[#This Row],[Registered population (base year)]]</f>
        <v>0.81647681916861747</v>
      </c>
      <c r="N2850" s="99">
        <v>12792.4094200031</v>
      </c>
      <c r="O2850" s="16">
        <v>10431.317861178301</v>
      </c>
      <c r="P2850" s="17">
        <f>gp_need_index[[#This Row],[Normalised weighted population 2026/27]]/gp_need_index[[#This Row],[Registered population 2026/27]]</f>
        <v>0.81543026952117148</v>
      </c>
      <c r="Q2850" s="99">
        <v>12860.799954603899</v>
      </c>
      <c r="R2850" s="16">
        <v>10467.9880742858</v>
      </c>
      <c r="S2850" s="17">
        <f>gp_need_index[[#This Row],[Normalised weighted population 2027/28]]/gp_need_index[[#This Row],[Registered population 2027/28]]</f>
        <v>0.81394533086866638</v>
      </c>
      <c r="T2850" s="99">
        <v>12928.6663936641</v>
      </c>
      <c r="U2850" s="16">
        <v>10509.744173523801</v>
      </c>
      <c r="V2850" s="17">
        <f>gp_need_index[[#This Row],[Normalised weighted population 2028/29]]/gp_need_index[[#This Row],[Registered population 2028/29]]</f>
        <v>0.81290241804632446</v>
      </c>
    </row>
    <row r="2851" spans="1:22" x14ac:dyDescent="0.2">
      <c r="A2851" s="6" t="s">
        <v>4324</v>
      </c>
      <c r="B2851" s="1" t="s">
        <v>9257</v>
      </c>
      <c r="C2851" s="95" t="s">
        <v>6480</v>
      </c>
      <c r="D2851" s="95" t="s">
        <v>6480</v>
      </c>
      <c r="E2851" s="95" t="s">
        <v>6647</v>
      </c>
      <c r="F2851" s="95" t="s">
        <v>6489</v>
      </c>
      <c r="G2851" s="95" t="s">
        <v>6489</v>
      </c>
      <c r="H2851" s="61">
        <v>5388.9614536167601</v>
      </c>
      <c r="I2851" s="61">
        <v>524.01340270489095</v>
      </c>
      <c r="J2851" s="123">
        <v>2823888.0283552101</v>
      </c>
      <c r="K2851" s="99">
        <v>36229.25</v>
      </c>
      <c r="L2851" s="16">
        <v>56854.957430660797</v>
      </c>
      <c r="M2851" s="17">
        <f>gp_need_index[[#This Row],[Normalised weighted population (base year)]]/gp_need_index[[#This Row],[Registered population (base year)]]</f>
        <v>1.569310913989685</v>
      </c>
      <c r="N2851" s="99">
        <v>36655.353438465099</v>
      </c>
      <c r="O2851" s="16">
        <v>57060.458274598401</v>
      </c>
      <c r="P2851" s="17">
        <f>gp_need_index[[#This Row],[Normalised weighted population 2026/27]]/gp_need_index[[#This Row],[Registered population 2026/27]]</f>
        <v>1.5566746169938921</v>
      </c>
      <c r="Q2851" s="99">
        <v>37041.929389858298</v>
      </c>
      <c r="R2851" s="16">
        <v>57261.048381503802</v>
      </c>
      <c r="S2851" s="17">
        <f>gp_need_index[[#This Row],[Normalised weighted population 2027/28]]/gp_need_index[[#This Row],[Registered population 2027/28]]</f>
        <v>1.5458441103011575</v>
      </c>
      <c r="T2851" s="99">
        <v>37418.426252797799</v>
      </c>
      <c r="U2851" s="16">
        <v>57489.458846029098</v>
      </c>
      <c r="V2851" s="17">
        <f>gp_need_index[[#This Row],[Normalised weighted population 2028/29]]/gp_need_index[[#This Row],[Registered population 2028/29]]</f>
        <v>1.5363943544186489</v>
      </c>
    </row>
    <row r="2852" spans="1:22" x14ac:dyDescent="0.2">
      <c r="A2852" s="6" t="s">
        <v>6034</v>
      </c>
      <c r="B2852" s="1" t="s">
        <v>9258</v>
      </c>
      <c r="C2852" s="95" t="s">
        <v>6480</v>
      </c>
      <c r="D2852" s="95" t="s">
        <v>6480</v>
      </c>
      <c r="E2852" s="95" t="s">
        <v>6647</v>
      </c>
      <c r="F2852" s="95" t="s">
        <v>6485</v>
      </c>
      <c r="G2852" s="95" t="s">
        <v>6485</v>
      </c>
      <c r="H2852" s="61">
        <v>5234.65932366787</v>
      </c>
      <c r="I2852" s="61">
        <v>93.115594541759293</v>
      </c>
      <c r="J2852" s="123">
        <v>487428.41514689702</v>
      </c>
      <c r="K2852" s="99">
        <v>11469.833333333299</v>
      </c>
      <c r="L2852" s="16">
        <v>9813.6758665366397</v>
      </c>
      <c r="M2852" s="17">
        <f>gp_need_index[[#This Row],[Normalised weighted population (base year)]]/gp_need_index[[#This Row],[Registered population (base year)]]</f>
        <v>0.85560753860445538</v>
      </c>
      <c r="N2852" s="99">
        <v>11506.552990652899</v>
      </c>
      <c r="O2852" s="16">
        <v>9849.14715635623</v>
      </c>
      <c r="P2852" s="17">
        <f>gp_need_index[[#This Row],[Normalised weighted population 2026/27]]/gp_need_index[[#This Row],[Registered population 2026/27]]</f>
        <v>0.85595983126805852</v>
      </c>
      <c r="Q2852" s="99">
        <v>11540.7871683048</v>
      </c>
      <c r="R2852" s="16">
        <v>9883.7708088953004</v>
      </c>
      <c r="S2852" s="17">
        <f>gp_need_index[[#This Row],[Normalised weighted population 2027/28]]/gp_need_index[[#This Row],[Registered population 2027/28]]</f>
        <v>0.85642085455312189</v>
      </c>
      <c r="T2852" s="99">
        <v>11583.1432379092</v>
      </c>
      <c r="U2852" s="16">
        <v>9923.1965048182992</v>
      </c>
      <c r="V2852" s="17">
        <f>gp_need_index[[#This Row],[Normalised weighted population 2028/29]]/gp_need_index[[#This Row],[Registered population 2028/29]]</f>
        <v>0.85669289423459405</v>
      </c>
    </row>
    <row r="2853" spans="1:22" x14ac:dyDescent="0.2">
      <c r="A2853" s="6" t="s">
        <v>4530</v>
      </c>
      <c r="B2853" s="1" t="s">
        <v>9259</v>
      </c>
      <c r="C2853" s="95" t="s">
        <v>6480</v>
      </c>
      <c r="D2853" s="95" t="s">
        <v>6480</v>
      </c>
      <c r="E2853" s="95" t="s">
        <v>6647</v>
      </c>
      <c r="F2853" s="95" t="s">
        <v>6482</v>
      </c>
      <c r="G2853" s="95" t="s">
        <v>6482</v>
      </c>
      <c r="H2853" s="61">
        <v>5443.9237712378599</v>
      </c>
      <c r="I2853" s="61">
        <v>125.930515161784</v>
      </c>
      <c r="J2853" s="123">
        <v>685556.12501346797</v>
      </c>
      <c r="K2853" s="99">
        <v>15269.833333333299</v>
      </c>
      <c r="L2853" s="16">
        <v>13802.694693483299</v>
      </c>
      <c r="M2853" s="17">
        <f>gp_need_index[[#This Row],[Normalised weighted population (base year)]]/gp_need_index[[#This Row],[Registered population (base year)]]</f>
        <v>0.90391914516530392</v>
      </c>
      <c r="N2853" s="99">
        <v>15301.744149075501</v>
      </c>
      <c r="O2853" s="16">
        <v>13852.584193648399</v>
      </c>
      <c r="P2853" s="17">
        <f>gp_need_index[[#This Row],[Normalised weighted population 2026/27]]/gp_need_index[[#This Row],[Registered population 2026/27]]</f>
        <v>0.90529445916041817</v>
      </c>
      <c r="Q2853" s="99">
        <v>15334.0142574613</v>
      </c>
      <c r="R2853" s="16">
        <v>13901.281512743601</v>
      </c>
      <c r="S2853" s="17">
        <f>gp_need_index[[#This Row],[Normalised weighted population 2027/28]]/gp_need_index[[#This Row],[Registered population 2027/28]]</f>
        <v>0.90656505722103697</v>
      </c>
      <c r="T2853" s="99">
        <v>15367.3164119227</v>
      </c>
      <c r="U2853" s="16">
        <v>13956.7327882192</v>
      </c>
      <c r="V2853" s="17">
        <f>gp_need_index[[#This Row],[Normalised weighted population 2028/29]]/gp_need_index[[#This Row],[Registered population 2028/29]]</f>
        <v>0.90820885144207075</v>
      </c>
    </row>
    <row r="2854" spans="1:22" x14ac:dyDescent="0.2">
      <c r="A2854" s="6" t="s">
        <v>4400</v>
      </c>
      <c r="B2854" s="1" t="s">
        <v>9260</v>
      </c>
      <c r="C2854" s="95" t="s">
        <v>6480</v>
      </c>
      <c r="D2854" s="95" t="s">
        <v>6480</v>
      </c>
      <c r="E2854" s="95" t="s">
        <v>6647</v>
      </c>
      <c r="F2854" s="95" t="s">
        <v>6599</v>
      </c>
      <c r="G2854" s="95" t="s">
        <v>6599</v>
      </c>
      <c r="H2854" s="61">
        <v>5442.4999260179902</v>
      </c>
      <c r="I2854" s="61">
        <v>43.679062427342203</v>
      </c>
      <c r="J2854" s="123">
        <v>237723.29402934501</v>
      </c>
      <c r="K2854" s="99">
        <v>4881.8333333333303</v>
      </c>
      <c r="L2854" s="16">
        <v>4786.2194345528596</v>
      </c>
      <c r="M2854" s="17">
        <f>gp_need_index[[#This Row],[Normalised weighted population (base year)]]/gp_need_index[[#This Row],[Registered population (base year)]]</f>
        <v>0.98041434595326804</v>
      </c>
      <c r="N2854" s="99">
        <v>4902.7826866784399</v>
      </c>
      <c r="O2854" s="16">
        <v>4803.5191068685199</v>
      </c>
      <c r="P2854" s="17">
        <f>gp_need_index[[#This Row],[Normalised weighted population 2026/27]]/gp_need_index[[#This Row],[Registered population 2026/27]]</f>
        <v>0.97975362438975044</v>
      </c>
      <c r="Q2854" s="99">
        <v>4922.3625691659299</v>
      </c>
      <c r="R2854" s="16">
        <v>4820.4053787335597</v>
      </c>
      <c r="S2854" s="17">
        <f>gp_need_index[[#This Row],[Normalised weighted population 2027/28]]/gp_need_index[[#This Row],[Registered population 2027/28]]</f>
        <v>0.97928694016344142</v>
      </c>
      <c r="T2854" s="99">
        <v>4940.5022736436003</v>
      </c>
      <c r="U2854" s="16">
        <v>4839.6336510561496</v>
      </c>
      <c r="V2854" s="17">
        <f>gp_need_index[[#This Row],[Normalised weighted population 2028/29]]/gp_need_index[[#This Row],[Registered population 2028/29]]</f>
        <v>0.97958332635012424</v>
      </c>
    </row>
    <row r="2855" spans="1:22" x14ac:dyDescent="0.2">
      <c r="A2855" s="6" t="s">
        <v>6022</v>
      </c>
      <c r="B2855" s="1" t="s">
        <v>9261</v>
      </c>
      <c r="C2855" s="95" t="s">
        <v>6480</v>
      </c>
      <c r="D2855" s="95" t="s">
        <v>6480</v>
      </c>
      <c r="E2855" s="95" t="s">
        <v>6647</v>
      </c>
      <c r="F2855" s="95" t="s">
        <v>6481</v>
      </c>
      <c r="G2855" s="95" t="s">
        <v>6481</v>
      </c>
      <c r="H2855" s="61">
        <v>5177.9382123716796</v>
      </c>
      <c r="I2855" s="61">
        <v>207.40510366357199</v>
      </c>
      <c r="J2855" s="123">
        <v>1073930.8117005201</v>
      </c>
      <c r="K2855" s="99">
        <v>20998.916666666701</v>
      </c>
      <c r="L2855" s="16">
        <v>21622.0650286448</v>
      </c>
      <c r="M2855" s="17">
        <f>gp_need_index[[#This Row],[Normalised weighted population (base year)]]/gp_need_index[[#This Row],[Registered population (base year)]]</f>
        <v>1.0296752623894772</v>
      </c>
      <c r="N2855" s="99">
        <v>21116.715125389201</v>
      </c>
      <c r="O2855" s="16">
        <v>21700.217450383501</v>
      </c>
      <c r="P2855" s="17">
        <f>gp_need_index[[#This Row],[Normalised weighted population 2026/27]]/gp_need_index[[#This Row],[Registered population 2026/27]]</f>
        <v>1.0276322487436855</v>
      </c>
      <c r="Q2855" s="99">
        <v>21220.6866164044</v>
      </c>
      <c r="R2855" s="16">
        <v>21776.502308056701</v>
      </c>
      <c r="S2855" s="17">
        <f>gp_need_index[[#This Row],[Normalised weighted population 2027/28]]/gp_need_index[[#This Row],[Registered population 2027/28]]</f>
        <v>1.026192163415798</v>
      </c>
      <c r="T2855" s="99">
        <v>21337.0956450677</v>
      </c>
      <c r="U2855" s="16">
        <v>21863.3673087598</v>
      </c>
      <c r="V2855" s="17">
        <f>gp_need_index[[#This Row],[Normalised weighted population 2028/29]]/gp_need_index[[#This Row],[Registered population 2028/29]]</f>
        <v>1.0246646344210277</v>
      </c>
    </row>
    <row r="2856" spans="1:22" x14ac:dyDescent="0.2">
      <c r="A2856" s="6" t="s">
        <v>6013</v>
      </c>
      <c r="B2856" s="1" t="s">
        <v>8333</v>
      </c>
      <c r="C2856" s="95" t="s">
        <v>6480</v>
      </c>
      <c r="D2856" s="95" t="s">
        <v>6480</v>
      </c>
      <c r="E2856" s="95" t="s">
        <v>6647</v>
      </c>
      <c r="F2856" s="95" t="s">
        <v>6479</v>
      </c>
      <c r="G2856" s="95" t="s">
        <v>6479</v>
      </c>
      <c r="H2856" s="61">
        <v>5346.8503555126399</v>
      </c>
      <c r="I2856" s="61">
        <v>97.1621511256416</v>
      </c>
      <c r="J2856" s="123">
        <v>519511.48228851001</v>
      </c>
      <c r="K2856" s="99">
        <v>9851.1666666666697</v>
      </c>
      <c r="L2856" s="16">
        <v>10459.6226598462</v>
      </c>
      <c r="M2856" s="17">
        <f>gp_need_index[[#This Row],[Normalised weighted population (base year)]]/gp_need_index[[#This Row],[Registered population (base year)]]</f>
        <v>1.0617648664130674</v>
      </c>
      <c r="N2856" s="99">
        <v>9880.9140869831208</v>
      </c>
      <c r="O2856" s="16">
        <v>10497.4287084479</v>
      </c>
      <c r="P2856" s="17">
        <f>gp_need_index[[#This Row],[Normalised weighted population 2026/27]]/gp_need_index[[#This Row],[Registered population 2026/27]]</f>
        <v>1.0623944926590305</v>
      </c>
      <c r="Q2856" s="99">
        <v>9912.4056451865308</v>
      </c>
      <c r="R2856" s="16">
        <v>10534.331327363499</v>
      </c>
      <c r="S2856" s="17">
        <f>gp_need_index[[#This Row],[Normalised weighted population 2027/28]]/gp_need_index[[#This Row],[Registered population 2027/28]]</f>
        <v>1.062742154068218</v>
      </c>
      <c r="T2856" s="99">
        <v>9948.5176307737693</v>
      </c>
      <c r="U2856" s="16">
        <v>10576.352065368799</v>
      </c>
      <c r="V2856" s="17">
        <f>gp_need_index[[#This Row],[Normalised weighted population 2028/29]]/gp_need_index[[#This Row],[Registered population 2028/29]]</f>
        <v>1.0631083401463699</v>
      </c>
    </row>
    <row r="2857" spans="1:22" x14ac:dyDescent="0.2">
      <c r="A2857" s="6" t="s">
        <v>4239</v>
      </c>
      <c r="B2857" s="1" t="s">
        <v>9262</v>
      </c>
      <c r="C2857" s="95" t="s">
        <v>6480</v>
      </c>
      <c r="D2857" s="95" t="s">
        <v>6480</v>
      </c>
      <c r="E2857" s="95" t="s">
        <v>6647</v>
      </c>
      <c r="F2857" s="95" t="s">
        <v>6488</v>
      </c>
      <c r="G2857" s="95" t="s">
        <v>6488</v>
      </c>
      <c r="H2857" s="61">
        <v>5346.6627965856496</v>
      </c>
      <c r="I2857" s="61">
        <v>28.885706574096201</v>
      </c>
      <c r="J2857" s="123">
        <v>154442.13269281</v>
      </c>
      <c r="K2857" s="99">
        <v>4604.3333333333303</v>
      </c>
      <c r="L2857" s="16">
        <v>3109.47204406847</v>
      </c>
      <c r="M2857" s="17">
        <f>gp_need_index[[#This Row],[Normalised weighted population (base year)]]/gp_need_index[[#This Row],[Registered population (base year)]]</f>
        <v>0.67533599740863071</v>
      </c>
      <c r="N2857" s="99">
        <v>4635.2475232443703</v>
      </c>
      <c r="O2857" s="16">
        <v>3120.7111542205798</v>
      </c>
      <c r="P2857" s="17">
        <f>gp_need_index[[#This Row],[Normalised weighted population 2026/27]]/gp_need_index[[#This Row],[Registered population 2026/27]]</f>
        <v>0.6732566359339287</v>
      </c>
      <c r="Q2857" s="99">
        <v>4664.35671813933</v>
      </c>
      <c r="R2857" s="16">
        <v>3131.6816897363101</v>
      </c>
      <c r="S2857" s="17">
        <f>gp_need_index[[#This Row],[Normalised weighted population 2027/28]]/gp_need_index[[#This Row],[Registered population 2027/28]]</f>
        <v>0.67140698685360778</v>
      </c>
      <c r="T2857" s="99">
        <v>4694.3873292348999</v>
      </c>
      <c r="U2857" s="16">
        <v>3144.17375702667</v>
      </c>
      <c r="V2857" s="17">
        <f>gp_need_index[[#This Row],[Normalised weighted population 2028/29]]/gp_need_index[[#This Row],[Registered population 2028/29]]</f>
        <v>0.66977297281072745</v>
      </c>
    </row>
    <row r="2858" spans="1:22" x14ac:dyDescent="0.2">
      <c r="A2858" s="6" t="s">
        <v>4413</v>
      </c>
      <c r="B2858" s="1" t="s">
        <v>12737</v>
      </c>
      <c r="C2858" s="95" t="s">
        <v>6480</v>
      </c>
      <c r="D2858" s="95" t="s">
        <v>6480</v>
      </c>
      <c r="E2858" s="95" t="s">
        <v>6647</v>
      </c>
      <c r="F2858" s="95" t="s">
        <v>6599</v>
      </c>
      <c r="G2858" s="95" t="s">
        <v>6599</v>
      </c>
      <c r="H2858" s="61">
        <v>5398.5921386718701</v>
      </c>
      <c r="I2858" s="61">
        <v>98.513847674684101</v>
      </c>
      <c r="J2858" s="123">
        <v>531836.08360686805</v>
      </c>
      <c r="K2858" s="99">
        <v>6990.5833333333303</v>
      </c>
      <c r="L2858" s="16">
        <v>10707.7609274649</v>
      </c>
      <c r="M2858" s="17">
        <f>gp_need_index[[#This Row],[Normalised weighted population (base year)]]/gp_need_index[[#This Row],[Registered population (base year)]]</f>
        <v>1.5317406884210767</v>
      </c>
      <c r="N2858" s="99">
        <v>7011.02950300472</v>
      </c>
      <c r="O2858" s="16">
        <v>10746.463865726</v>
      </c>
      <c r="P2858" s="17">
        <f>gp_need_index[[#This Row],[Normalised weighted population 2026/27]]/gp_need_index[[#This Row],[Registered population 2026/27]]</f>
        <v>1.5327939871199205</v>
      </c>
      <c r="Q2858" s="99">
        <v>7030.8525262475796</v>
      </c>
      <c r="R2858" s="16">
        <v>10784.2419418379</v>
      </c>
      <c r="S2858" s="17">
        <f>gp_need_index[[#This Row],[Normalised weighted population 2027/28]]/gp_need_index[[#This Row],[Registered population 2027/28]]</f>
        <v>1.5338455616268676</v>
      </c>
      <c r="T2858" s="99">
        <v>7053.4128042002203</v>
      </c>
      <c r="U2858" s="16">
        <v>10827.2595564488</v>
      </c>
      <c r="V2858" s="17">
        <f>gp_need_index[[#This Row],[Normalised weighted population 2028/29]]/gp_need_index[[#This Row],[Registered population 2028/29]]</f>
        <v>1.5350384072234224</v>
      </c>
    </row>
    <row r="2859" spans="1:22" x14ac:dyDescent="0.2">
      <c r="A2859" s="6" t="s">
        <v>4240</v>
      </c>
      <c r="B2859" s="1" t="s">
        <v>9263</v>
      </c>
      <c r="C2859" s="95" t="s">
        <v>6480</v>
      </c>
      <c r="D2859" s="95" t="s">
        <v>6480</v>
      </c>
      <c r="E2859" s="95" t="s">
        <v>6647</v>
      </c>
      <c r="F2859" s="95" t="s">
        <v>6490</v>
      </c>
      <c r="G2859" s="95" t="s">
        <v>6490</v>
      </c>
      <c r="H2859" s="61">
        <v>5368.2720336914099</v>
      </c>
      <c r="I2859" s="61">
        <v>96.440414447996602</v>
      </c>
      <c r="J2859" s="123">
        <v>517718.37979878898</v>
      </c>
      <c r="K2859" s="99">
        <v>14285.75</v>
      </c>
      <c r="L2859" s="16">
        <v>10423.5210989139</v>
      </c>
      <c r="M2859" s="17">
        <f>gp_need_index[[#This Row],[Normalised weighted population (base year)]]/gp_need_index[[#This Row],[Registered population (base year)]]</f>
        <v>0.72964465281234092</v>
      </c>
      <c r="N2859" s="99">
        <v>14223.6075534993</v>
      </c>
      <c r="O2859" s="16">
        <v>10461.1966593123</v>
      </c>
      <c r="P2859" s="17">
        <f>gp_need_index[[#This Row],[Normalised weighted population 2026/27]]/gp_need_index[[#This Row],[Registered population 2026/27]]</f>
        <v>0.73548124974374951</v>
      </c>
      <c r="Q2859" s="99">
        <v>14184.8822744176</v>
      </c>
      <c r="R2859" s="16">
        <v>10497.9719082272</v>
      </c>
      <c r="S2859" s="17">
        <f>gp_need_index[[#This Row],[Normalised weighted population 2027/28]]/gp_need_index[[#This Row],[Registered population 2027/28]]</f>
        <v>0.74008170847919319</v>
      </c>
      <c r="T2859" s="99">
        <v>14207.9324404168</v>
      </c>
      <c r="U2859" s="16">
        <v>10539.847610958999</v>
      </c>
      <c r="V2859" s="17">
        <f>gp_need_index[[#This Row],[Normalised weighted population 2028/29]]/gp_need_index[[#This Row],[Registered population 2028/29]]</f>
        <v>0.74182838742790402</v>
      </c>
    </row>
    <row r="2860" spans="1:22" x14ac:dyDescent="0.2">
      <c r="A2860" s="6" t="s">
        <v>6044</v>
      </c>
      <c r="B2860" s="1" t="s">
        <v>9264</v>
      </c>
      <c r="C2860" s="95" t="s">
        <v>6480</v>
      </c>
      <c r="D2860" s="95" t="s">
        <v>6480</v>
      </c>
      <c r="E2860" s="95" t="s">
        <v>6647</v>
      </c>
      <c r="F2860" s="95" t="s">
        <v>6486</v>
      </c>
      <c r="G2860" s="95" t="s">
        <v>6486</v>
      </c>
      <c r="H2860" s="61">
        <v>5241.1252403846202</v>
      </c>
      <c r="I2860" s="61">
        <v>61.165668082519602</v>
      </c>
      <c r="J2860" s="123">
        <v>320576.92683228099</v>
      </c>
      <c r="K2860" s="99">
        <v>7018.5833333333303</v>
      </c>
      <c r="L2860" s="16">
        <v>6454.3591478439203</v>
      </c>
      <c r="M2860" s="17">
        <f>gp_need_index[[#This Row],[Normalised weighted population (base year)]]/gp_need_index[[#This Row],[Registered population (base year)]]</f>
        <v>0.91960996134223516</v>
      </c>
      <c r="N2860" s="99">
        <v>7104.9622564526999</v>
      </c>
      <c r="O2860" s="16">
        <v>6477.6882700858396</v>
      </c>
      <c r="P2860" s="17">
        <f>gp_need_index[[#This Row],[Normalised weighted population 2026/27]]/gp_need_index[[#This Row],[Registered population 2026/27]]</f>
        <v>0.91171325564788575</v>
      </c>
      <c r="Q2860" s="99">
        <v>7186.8814619509603</v>
      </c>
      <c r="R2860" s="16">
        <v>6500.4599095343501</v>
      </c>
      <c r="S2860" s="17">
        <f>gp_need_index[[#This Row],[Normalised weighted population 2027/28]]/gp_need_index[[#This Row],[Registered population 2027/28]]</f>
        <v>0.9044896515894012</v>
      </c>
      <c r="T2860" s="99">
        <v>7266.2249292475699</v>
      </c>
      <c r="U2860" s="16">
        <v>6526.3898062011403</v>
      </c>
      <c r="V2860" s="17">
        <f>gp_need_index[[#This Row],[Normalised weighted population 2028/29]]/gp_need_index[[#This Row],[Registered population 2028/29]]</f>
        <v>0.89818163761095671</v>
      </c>
    </row>
    <row r="2861" spans="1:22" x14ac:dyDescent="0.2">
      <c r="A2861" s="6" t="s">
        <v>4202</v>
      </c>
      <c r="B2861" s="1" t="s">
        <v>9265</v>
      </c>
      <c r="C2861" s="95" t="s">
        <v>6480</v>
      </c>
      <c r="D2861" s="95" t="s">
        <v>6480</v>
      </c>
      <c r="E2861" s="95" t="s">
        <v>6647</v>
      </c>
      <c r="F2861" s="95" t="s">
        <v>6491</v>
      </c>
      <c r="G2861" s="95" t="s">
        <v>6491</v>
      </c>
      <c r="H2861" s="61">
        <v>5170.7297748766496</v>
      </c>
      <c r="I2861" s="61">
        <v>80.365663639047497</v>
      </c>
      <c r="J2861" s="123">
        <v>415549.12985614402</v>
      </c>
      <c r="K2861" s="99">
        <v>10481.916666666701</v>
      </c>
      <c r="L2861" s="16">
        <v>8366.4889864915403</v>
      </c>
      <c r="M2861" s="17">
        <f>gp_need_index[[#This Row],[Normalised weighted population (base year)]]/gp_need_index[[#This Row],[Registered population (base year)]]</f>
        <v>0.79818312361684929</v>
      </c>
      <c r="N2861" s="99">
        <v>10581.596382313901</v>
      </c>
      <c r="O2861" s="16">
        <v>8396.7294549610906</v>
      </c>
      <c r="P2861" s="17">
        <f>gp_need_index[[#This Row],[Normalised weighted population 2026/27]]/gp_need_index[[#This Row],[Registered population 2026/27]]</f>
        <v>0.79352199342959251</v>
      </c>
      <c r="Q2861" s="99">
        <v>10674.8659995004</v>
      </c>
      <c r="R2861" s="16">
        <v>8426.2472841190702</v>
      </c>
      <c r="S2861" s="17">
        <f>gp_need_index[[#This Row],[Normalised weighted population 2027/28]]/gp_need_index[[#This Row],[Registered population 2027/28]]</f>
        <v>0.78935391643449493</v>
      </c>
      <c r="T2861" s="99">
        <v>10769.451420772701</v>
      </c>
      <c r="U2861" s="16">
        <v>8459.8590168898008</v>
      </c>
      <c r="V2861" s="17">
        <f>gp_need_index[[#This Row],[Normalised weighted population 2028/29]]/gp_need_index[[#This Row],[Registered population 2028/29]]</f>
        <v>0.78554224225125957</v>
      </c>
    </row>
    <row r="2862" spans="1:22" x14ac:dyDescent="0.2">
      <c r="A2862" s="6" t="s">
        <v>4327</v>
      </c>
      <c r="B2862" s="1" t="s">
        <v>9266</v>
      </c>
      <c r="C2862" s="95" t="s">
        <v>6480</v>
      </c>
      <c r="D2862" s="95" t="s">
        <v>6480</v>
      </c>
      <c r="E2862" s="95" t="s">
        <v>6647</v>
      </c>
      <c r="F2862" s="95" t="s">
        <v>6489</v>
      </c>
      <c r="G2862" s="95" t="s">
        <v>6489</v>
      </c>
      <c r="H2862" s="61">
        <v>5389.3819928850398</v>
      </c>
      <c r="I2862" s="61">
        <v>79.485155426960105</v>
      </c>
      <c r="J2862" s="123">
        <v>428375.86535972799</v>
      </c>
      <c r="K2862" s="99">
        <v>7280.3333333333303</v>
      </c>
      <c r="L2862" s="16">
        <v>8624.7370096808208</v>
      </c>
      <c r="M2862" s="17">
        <f>gp_need_index[[#This Row],[Normalised weighted population (base year)]]/gp_need_index[[#This Row],[Registered population (base year)]]</f>
        <v>1.1846623794259636</v>
      </c>
      <c r="N2862" s="99">
        <v>7372.7118591401804</v>
      </c>
      <c r="O2862" s="16">
        <v>8655.9109092724502</v>
      </c>
      <c r="P2862" s="17">
        <f>gp_need_index[[#This Row],[Normalised weighted population 2026/27]]/gp_need_index[[#This Row],[Registered population 2026/27]]</f>
        <v>1.1740470907650415</v>
      </c>
      <c r="Q2862" s="99">
        <v>7459.5659512336397</v>
      </c>
      <c r="R2862" s="16">
        <v>8686.3398638787694</v>
      </c>
      <c r="S2862" s="17">
        <f>gp_need_index[[#This Row],[Normalised weighted population 2027/28]]/gp_need_index[[#This Row],[Registered population 2027/28]]</f>
        <v>1.1644564738303909</v>
      </c>
      <c r="T2862" s="99">
        <v>7544.54936513949</v>
      </c>
      <c r="U2862" s="16">
        <v>8720.9890884286706</v>
      </c>
      <c r="V2862" s="17">
        <f>gp_need_index[[#This Row],[Normalised weighted population 2028/29]]/gp_need_index[[#This Row],[Registered population 2028/29]]</f>
        <v>1.1559324044886052</v>
      </c>
    </row>
    <row r="2863" spans="1:22" x14ac:dyDescent="0.2">
      <c r="A2863" s="6" t="s">
        <v>4488</v>
      </c>
      <c r="B2863" s="1" t="s">
        <v>9267</v>
      </c>
      <c r="C2863" s="95" t="s">
        <v>6480</v>
      </c>
      <c r="D2863" s="95" t="s">
        <v>6480</v>
      </c>
      <c r="E2863" s="95" t="s">
        <v>6647</v>
      </c>
      <c r="F2863" s="95" t="s">
        <v>6484</v>
      </c>
      <c r="G2863" s="95" t="s">
        <v>6484</v>
      </c>
      <c r="H2863" s="61">
        <v>5361.1804970189096</v>
      </c>
      <c r="I2863" s="61">
        <v>32.439265301126703</v>
      </c>
      <c r="J2863" s="123">
        <v>173912.75647002301</v>
      </c>
      <c r="K2863" s="99">
        <v>5787.5</v>
      </c>
      <c r="L2863" s="16">
        <v>3501.4852807429602</v>
      </c>
      <c r="M2863" s="17">
        <f>gp_need_index[[#This Row],[Normalised weighted population (base year)]]/gp_need_index[[#This Row],[Registered population (base year)]]</f>
        <v>0.60500825585191542</v>
      </c>
      <c r="N2863" s="99">
        <v>5827.1300515809198</v>
      </c>
      <c r="O2863" s="16">
        <v>3514.1413130881601</v>
      </c>
      <c r="P2863" s="17">
        <f>gp_need_index[[#This Row],[Normalised weighted population 2026/27]]/gp_need_index[[#This Row],[Registered population 2026/27]]</f>
        <v>0.60306553689062803</v>
      </c>
      <c r="Q2863" s="99">
        <v>5864.7888092569001</v>
      </c>
      <c r="R2863" s="16">
        <v>3526.4949114115502</v>
      </c>
      <c r="S2863" s="17">
        <f>gp_need_index[[#This Row],[Normalised weighted population 2027/28]]/gp_need_index[[#This Row],[Registered population 2027/28]]</f>
        <v>0.60129955674539892</v>
      </c>
      <c r="T2863" s="99">
        <v>5902.61499210682</v>
      </c>
      <c r="U2863" s="16">
        <v>3540.56186204604</v>
      </c>
      <c r="V2863" s="17">
        <f>gp_need_index[[#This Row],[Normalised weighted population 2028/29]]/gp_need_index[[#This Row],[Registered population 2028/29]]</f>
        <v>0.59982937507877465</v>
      </c>
    </row>
    <row r="2864" spans="1:22" x14ac:dyDescent="0.2">
      <c r="A2864" s="6" t="s">
        <v>4532</v>
      </c>
      <c r="B2864" s="1" t="s">
        <v>9268</v>
      </c>
      <c r="C2864" s="95" t="s">
        <v>6480</v>
      </c>
      <c r="D2864" s="95" t="s">
        <v>6480</v>
      </c>
      <c r="E2864" s="95" t="s">
        <v>6647</v>
      </c>
      <c r="F2864" s="95" t="s">
        <v>6482</v>
      </c>
      <c r="G2864" s="95" t="s">
        <v>6482</v>
      </c>
      <c r="H2864" s="61">
        <v>5323.3963347404197</v>
      </c>
      <c r="I2864" s="61">
        <v>65.004155991428107</v>
      </c>
      <c r="J2864" s="123">
        <v>346042.88574766298</v>
      </c>
      <c r="K2864" s="99">
        <v>6844.5833333333303</v>
      </c>
      <c r="L2864" s="16">
        <v>6967.0799057233698</v>
      </c>
      <c r="M2864" s="17">
        <f>gp_need_index[[#This Row],[Normalised weighted population (base year)]]/gp_need_index[[#This Row],[Registered population (base year)]]</f>
        <v>1.0178968633186884</v>
      </c>
      <c r="N2864" s="99">
        <v>6842.7497403500302</v>
      </c>
      <c r="O2864" s="16">
        <v>6992.2622445221205</v>
      </c>
      <c r="P2864" s="17">
        <f>gp_need_index[[#This Row],[Normalised weighted population 2026/27]]/gp_need_index[[#This Row],[Registered population 2026/27]]</f>
        <v>1.0218497694414355</v>
      </c>
      <c r="Q2864" s="99">
        <v>6840.9264541694802</v>
      </c>
      <c r="R2864" s="16">
        <v>7016.8428152632296</v>
      </c>
      <c r="S2864" s="17">
        <f>gp_need_index[[#This Row],[Normalised weighted population 2027/28]]/gp_need_index[[#This Row],[Registered population 2027/28]]</f>
        <v>1.0257152831962593</v>
      </c>
      <c r="T2864" s="99">
        <v>6839.2812838977597</v>
      </c>
      <c r="U2864" s="16">
        <v>7044.8325285541396</v>
      </c>
      <c r="V2864" s="17">
        <f>gp_need_index[[#This Row],[Normalised weighted population 2028/29]]/gp_need_index[[#This Row],[Registered population 2028/29]]</f>
        <v>1.0300545095491722</v>
      </c>
    </row>
    <row r="2865" spans="1:22" x14ac:dyDescent="0.2">
      <c r="A2865" s="6" t="s">
        <v>6005</v>
      </c>
      <c r="B2865" s="1" t="s">
        <v>9269</v>
      </c>
      <c r="C2865" s="95" t="s">
        <v>6480</v>
      </c>
      <c r="D2865" s="95" t="s">
        <v>6480</v>
      </c>
      <c r="E2865" s="95" t="s">
        <v>6647</v>
      </c>
      <c r="F2865" s="95" t="s">
        <v>6479</v>
      </c>
      <c r="G2865" s="95" t="s">
        <v>6479</v>
      </c>
      <c r="H2865" s="61">
        <v>5319.4439674233499</v>
      </c>
      <c r="I2865" s="61">
        <v>53.163926073301901</v>
      </c>
      <c r="J2865" s="123">
        <v>282802.52583516698</v>
      </c>
      <c r="K2865" s="99">
        <v>6789.25</v>
      </c>
      <c r="L2865" s="16">
        <v>5693.8254655255796</v>
      </c>
      <c r="M2865" s="17">
        <f>gp_need_index[[#This Row],[Normalised weighted population (base year)]]/gp_need_index[[#This Row],[Registered population (base year)]]</f>
        <v>0.83865308620622003</v>
      </c>
      <c r="N2865" s="99">
        <v>6814.3299671388904</v>
      </c>
      <c r="O2865" s="16">
        <v>5714.4056574961096</v>
      </c>
      <c r="P2865" s="17">
        <f>gp_need_index[[#This Row],[Normalised weighted population 2026/27]]/gp_need_index[[#This Row],[Registered population 2026/27]]</f>
        <v>0.83858657931931602</v>
      </c>
      <c r="Q2865" s="99">
        <v>6842.0072005919801</v>
      </c>
      <c r="R2865" s="16">
        <v>5734.4940562997299</v>
      </c>
      <c r="S2865" s="17">
        <f>gp_need_index[[#This Row],[Normalised weighted population 2027/28]]/gp_need_index[[#This Row],[Registered population 2027/28]]</f>
        <v>0.83813037434447213</v>
      </c>
      <c r="T2865" s="99">
        <v>6872.5461480183103</v>
      </c>
      <c r="U2865" s="16">
        <v>5757.3685667783102</v>
      </c>
      <c r="V2865" s="17">
        <f>gp_need_index[[#This Row],[Normalised weighted population 2028/29]]/gp_need_index[[#This Row],[Registered population 2028/29]]</f>
        <v>0.83773443535747516</v>
      </c>
    </row>
    <row r="2866" spans="1:22" x14ac:dyDescent="0.2">
      <c r="A2866" s="6" t="s">
        <v>4414</v>
      </c>
      <c r="B2866" s="1" t="s">
        <v>9270</v>
      </c>
      <c r="C2866" s="95" t="s">
        <v>6480</v>
      </c>
      <c r="D2866" s="95" t="s">
        <v>6480</v>
      </c>
      <c r="E2866" s="95" t="s">
        <v>6647</v>
      </c>
      <c r="F2866" s="95" t="s">
        <v>6599</v>
      </c>
      <c r="G2866" s="95" t="s">
        <v>6599</v>
      </c>
      <c r="H2866" s="61">
        <v>5250.8878213205599</v>
      </c>
      <c r="I2866" s="61">
        <v>52.774521290384897</v>
      </c>
      <c r="J2866" s="123">
        <v>277113.091119705</v>
      </c>
      <c r="K2866" s="99">
        <v>5958.5833333333303</v>
      </c>
      <c r="L2866" s="16">
        <v>5579.2768129926098</v>
      </c>
      <c r="M2866" s="17">
        <f>gp_need_index[[#This Row],[Normalised weighted population (base year)]]/gp_need_index[[#This Row],[Registered population (base year)]]</f>
        <v>0.93634283534832596</v>
      </c>
      <c r="N2866" s="99">
        <v>5985.7199207271597</v>
      </c>
      <c r="O2866" s="16">
        <v>5599.4429716785899</v>
      </c>
      <c r="P2866" s="17">
        <f>gp_need_index[[#This Row],[Normalised weighted population 2026/27]]/gp_need_index[[#This Row],[Registered population 2026/27]]</f>
        <v>0.93546691890628186</v>
      </c>
      <c r="Q2866" s="99">
        <v>6017.3427154601604</v>
      </c>
      <c r="R2866" s="16">
        <v>5619.1272311160801</v>
      </c>
      <c r="S2866" s="17">
        <f>gp_need_index[[#This Row],[Normalised weighted population 2027/28]]/gp_need_index[[#This Row],[Registered population 2027/28]]</f>
        <v>0.93382203687335963</v>
      </c>
      <c r="T2866" s="99">
        <v>6045.2910641479102</v>
      </c>
      <c r="U2866" s="16">
        <v>5641.5415511008496</v>
      </c>
      <c r="V2866" s="17">
        <f>gp_need_index[[#This Row],[Normalised weighted population 2028/29]]/gp_need_index[[#This Row],[Registered population 2028/29]]</f>
        <v>0.93321256019556609</v>
      </c>
    </row>
    <row r="2867" spans="1:22" x14ac:dyDescent="0.2">
      <c r="A2867" s="6" t="s">
        <v>6038</v>
      </c>
      <c r="B2867" s="1" t="s">
        <v>9271</v>
      </c>
      <c r="C2867" s="95" t="s">
        <v>6480</v>
      </c>
      <c r="D2867" s="95" t="s">
        <v>6480</v>
      </c>
      <c r="E2867" s="95" t="s">
        <v>6647</v>
      </c>
      <c r="F2867" s="95" t="s">
        <v>6479</v>
      </c>
      <c r="G2867" s="95" t="s">
        <v>6479</v>
      </c>
      <c r="H2867" s="61">
        <v>5279.2150716145798</v>
      </c>
      <c r="I2867" s="61">
        <v>48.826690997707402</v>
      </c>
      <c r="J2867" s="123">
        <v>257766.603012165</v>
      </c>
      <c r="K2867" s="99">
        <v>6448.4166666666697</v>
      </c>
      <c r="L2867" s="16">
        <v>5189.7628709586998</v>
      </c>
      <c r="M2867" s="17">
        <f>gp_need_index[[#This Row],[Normalised weighted population (base year)]]/gp_need_index[[#This Row],[Registered population (base year)]]</f>
        <v>0.80481196225823348</v>
      </c>
      <c r="N2867" s="99">
        <v>6476.7695691828403</v>
      </c>
      <c r="O2867" s="16">
        <v>5208.5211410905404</v>
      </c>
      <c r="P2867" s="17">
        <f>gp_need_index[[#This Row],[Normalised weighted population 2026/27]]/gp_need_index[[#This Row],[Registered population 2026/27]]</f>
        <v>0.80418503166659483</v>
      </c>
      <c r="Q2867" s="99">
        <v>6507.2767717878996</v>
      </c>
      <c r="R2867" s="16">
        <v>5226.83115548759</v>
      </c>
      <c r="S2867" s="17">
        <f>gp_need_index[[#This Row],[Normalised weighted population 2027/28]]/gp_need_index[[#This Row],[Registered population 2027/28]]</f>
        <v>0.80322865290567591</v>
      </c>
      <c r="T2867" s="99">
        <v>6537.9566987683102</v>
      </c>
      <c r="U2867" s="16">
        <v>5247.6806328542298</v>
      </c>
      <c r="V2867" s="17">
        <f>gp_need_index[[#This Row],[Normalised weighted population 2028/29]]/gp_need_index[[#This Row],[Registered population 2028/29]]</f>
        <v>0.80264842283872018</v>
      </c>
    </row>
    <row r="2868" spans="1:22" x14ac:dyDescent="0.2">
      <c r="A2868" s="6" t="s">
        <v>6016</v>
      </c>
      <c r="B2868" s="1" t="s">
        <v>9272</v>
      </c>
      <c r="C2868" s="95" t="s">
        <v>6480</v>
      </c>
      <c r="D2868" s="95" t="s">
        <v>6480</v>
      </c>
      <c r="E2868" s="95" t="s">
        <v>6647</v>
      </c>
      <c r="F2868" s="95" t="s">
        <v>6479</v>
      </c>
      <c r="G2868" s="95" t="s">
        <v>6479</v>
      </c>
      <c r="H2868" s="61">
        <v>5128.5009765625</v>
      </c>
      <c r="I2868" s="61">
        <v>37.872584494392797</v>
      </c>
      <c r="J2868" s="123">
        <v>194229.586564439</v>
      </c>
      <c r="K2868" s="99">
        <v>5333.6666666666697</v>
      </c>
      <c r="L2868" s="16">
        <v>3910.5356745777399</v>
      </c>
      <c r="M2868" s="17">
        <f>gp_need_index[[#This Row],[Normalised weighted population (base year)]]/gp_need_index[[#This Row],[Registered population (base year)]]</f>
        <v>0.73317961525737219</v>
      </c>
      <c r="N2868" s="99">
        <v>5357.0908808493105</v>
      </c>
      <c r="O2868" s="16">
        <v>3924.6702095011701</v>
      </c>
      <c r="P2868" s="17">
        <f>gp_need_index[[#This Row],[Normalised weighted population 2026/27]]/gp_need_index[[#This Row],[Registered population 2026/27]]</f>
        <v>0.73261221375414765</v>
      </c>
      <c r="Q2868" s="99">
        <v>5379.3024994759598</v>
      </c>
      <c r="R2868" s="16">
        <v>3938.4669794658198</v>
      </c>
      <c r="S2868" s="17">
        <f>gp_need_index[[#This Row],[Normalised weighted population 2027/28]]/gp_need_index[[#This Row],[Registered population 2027/28]]</f>
        <v>0.73215198064237819</v>
      </c>
      <c r="T2868" s="99">
        <v>5401.9401040074299</v>
      </c>
      <c r="U2868" s="16">
        <v>3954.1772589267098</v>
      </c>
      <c r="V2868" s="17">
        <f>gp_need_index[[#This Row],[Normalised weighted population 2028/29]]/gp_need_index[[#This Row],[Registered population 2028/29]]</f>
        <v>0.73199205892588537</v>
      </c>
    </row>
    <row r="2869" spans="1:22" x14ac:dyDescent="0.2">
      <c r="A2869" s="6" t="s">
        <v>4501</v>
      </c>
      <c r="B2869" s="1" t="s">
        <v>7253</v>
      </c>
      <c r="C2869" s="95" t="s">
        <v>6480</v>
      </c>
      <c r="D2869" s="95" t="s">
        <v>6480</v>
      </c>
      <c r="E2869" s="95" t="s">
        <v>6647</v>
      </c>
      <c r="F2869" s="95" t="s">
        <v>6484</v>
      </c>
      <c r="G2869" s="95" t="s">
        <v>6484</v>
      </c>
      <c r="H2869" s="61">
        <v>5359.33347800926</v>
      </c>
      <c r="I2869" s="61">
        <v>65.176996909481204</v>
      </c>
      <c r="J2869" s="123">
        <v>349305.26153308898</v>
      </c>
      <c r="K2869" s="99">
        <v>12062</v>
      </c>
      <c r="L2869" s="16">
        <v>7032.7631886796098</v>
      </c>
      <c r="M2869" s="17">
        <f>gp_need_index[[#This Row],[Normalised weighted population (base year)]]/gp_need_index[[#This Row],[Registered population (base year)]]</f>
        <v>0.58305116802185453</v>
      </c>
      <c r="N2869" s="99">
        <v>12152.1646919298</v>
      </c>
      <c r="O2869" s="16">
        <v>7058.1829380875697</v>
      </c>
      <c r="P2869" s="17">
        <f>gp_need_index[[#This Row],[Normalised weighted population 2026/27]]/gp_need_index[[#This Row],[Registered population 2026/27]]</f>
        <v>0.58081692579223176</v>
      </c>
      <c r="Q2869" s="99">
        <v>12246.126224506699</v>
      </c>
      <c r="R2869" s="16">
        <v>7082.9952461713001</v>
      </c>
      <c r="S2869" s="17">
        <f>gp_need_index[[#This Row],[Normalised weighted population 2027/28]]/gp_need_index[[#This Row],[Registered population 2027/28]]</f>
        <v>0.5783865947745136</v>
      </c>
      <c r="T2869" s="99">
        <v>12335.0972893588</v>
      </c>
      <c r="U2869" s="16">
        <v>7111.2488370526598</v>
      </c>
      <c r="V2869" s="17">
        <f>gp_need_index[[#This Row],[Normalised weighted population 2028/29]]/gp_need_index[[#This Row],[Registered population 2028/29]]</f>
        <v>0.57650528976268134</v>
      </c>
    </row>
    <row r="2870" spans="1:22" x14ac:dyDescent="0.2">
      <c r="A2870" s="6" t="s">
        <v>4407</v>
      </c>
      <c r="B2870" s="1" t="s">
        <v>9273</v>
      </c>
      <c r="C2870" s="95" t="s">
        <v>6480</v>
      </c>
      <c r="D2870" s="95" t="s">
        <v>6480</v>
      </c>
      <c r="E2870" s="95" t="s">
        <v>6647</v>
      </c>
      <c r="F2870" s="95" t="s">
        <v>6599</v>
      </c>
      <c r="G2870" s="95" t="s">
        <v>6599</v>
      </c>
      <c r="H2870" s="61">
        <v>5335.7434379763699</v>
      </c>
      <c r="I2870" s="61">
        <v>302.77640361214401</v>
      </c>
      <c r="J2870" s="123">
        <v>1615537.20874759</v>
      </c>
      <c r="K2870" s="99">
        <v>30669.083333333299</v>
      </c>
      <c r="L2870" s="16">
        <v>32526.537280761699</v>
      </c>
      <c r="M2870" s="17">
        <f>gp_need_index[[#This Row],[Normalised weighted population (base year)]]/gp_need_index[[#This Row],[Registered population (base year)]]</f>
        <v>1.0605643777233338</v>
      </c>
      <c r="N2870" s="99">
        <v>30780.9306923205</v>
      </c>
      <c r="O2870" s="16">
        <v>32644.103649001801</v>
      </c>
      <c r="P2870" s="17">
        <f>gp_need_index[[#This Row],[Normalised weighted population 2026/27]]/gp_need_index[[#This Row],[Registered population 2026/27]]</f>
        <v>1.0605301046711411</v>
      </c>
      <c r="Q2870" s="99">
        <v>30883.5779063462</v>
      </c>
      <c r="R2870" s="16">
        <v>32758.8606004666</v>
      </c>
      <c r="S2870" s="17">
        <f>gp_need_index[[#This Row],[Normalised weighted population 2027/28]]/gp_need_index[[#This Row],[Registered population 2027/28]]</f>
        <v>1.0607210310867203</v>
      </c>
      <c r="T2870" s="99">
        <v>30984.583254311401</v>
      </c>
      <c r="U2870" s="16">
        <v>32889.533488556597</v>
      </c>
      <c r="V2870" s="17">
        <f>gp_need_index[[#This Row],[Normalised weighted population 2028/29]]/gp_need_index[[#This Row],[Registered population 2028/29]]</f>
        <v>1.0614805827339997</v>
      </c>
    </row>
    <row r="2871" spans="1:22" x14ac:dyDescent="0.2">
      <c r="A2871" s="6" t="s">
        <v>4409</v>
      </c>
      <c r="B2871" s="1" t="s">
        <v>9274</v>
      </c>
      <c r="C2871" s="95" t="s">
        <v>6480</v>
      </c>
      <c r="D2871" s="95" t="s">
        <v>6480</v>
      </c>
      <c r="E2871" s="95" t="s">
        <v>6647</v>
      </c>
      <c r="F2871" s="95" t="s">
        <v>6599</v>
      </c>
      <c r="G2871" s="95" t="s">
        <v>6599</v>
      </c>
      <c r="H2871" s="61">
        <v>5399.8594970703098</v>
      </c>
      <c r="I2871" s="61">
        <v>43.9061384126665</v>
      </c>
      <c r="J2871" s="123">
        <v>237086.978487321</v>
      </c>
      <c r="K2871" s="99">
        <v>5316.5833333333303</v>
      </c>
      <c r="L2871" s="16">
        <v>4773.4081287606296</v>
      </c>
      <c r="M2871" s="17">
        <f>gp_need_index[[#This Row],[Normalised weighted population (base year)]]/gp_need_index[[#This Row],[Registered population (base year)]]</f>
        <v>0.89783378336851027</v>
      </c>
      <c r="N2871" s="99">
        <v>5341.7010482645301</v>
      </c>
      <c r="O2871" s="16">
        <v>4790.6614949269097</v>
      </c>
      <c r="P2871" s="17">
        <f>gp_need_index[[#This Row],[Normalised weighted population 2026/27]]/gp_need_index[[#This Row],[Registered population 2026/27]]</f>
        <v>0.89684193324209938</v>
      </c>
      <c r="Q2871" s="99">
        <v>5371.4802721926098</v>
      </c>
      <c r="R2871" s="16">
        <v>4807.5025671943304</v>
      </c>
      <c r="S2871" s="17">
        <f>gp_need_index[[#This Row],[Normalised weighted population 2027/28]]/gp_need_index[[#This Row],[Registered population 2027/28]]</f>
        <v>0.89500516125547147</v>
      </c>
      <c r="T2871" s="99">
        <v>5399.44640217909</v>
      </c>
      <c r="U2871" s="16">
        <v>4826.6793710709098</v>
      </c>
      <c r="V2871" s="17">
        <f>gp_need_index[[#This Row],[Normalised weighted population 2028/29]]/gp_need_index[[#This Row],[Registered population 2028/29]]</f>
        <v>0.89392115627316449</v>
      </c>
    </row>
    <row r="2872" spans="1:22" x14ac:dyDescent="0.2">
      <c r="A2872" s="6" t="s">
        <v>6041</v>
      </c>
      <c r="B2872" s="1" t="s">
        <v>9275</v>
      </c>
      <c r="C2872" s="95" t="s">
        <v>6480</v>
      </c>
      <c r="D2872" s="95" t="s">
        <v>6480</v>
      </c>
      <c r="E2872" s="95" t="s">
        <v>6647</v>
      </c>
      <c r="F2872" s="95" t="s">
        <v>6486</v>
      </c>
      <c r="G2872" s="95" t="s">
        <v>6486</v>
      </c>
      <c r="H2872" s="61">
        <v>5324.3555472847502</v>
      </c>
      <c r="I2872" s="61">
        <v>139.71031276714001</v>
      </c>
      <c r="J2872" s="123">
        <v>743867.37879461097</v>
      </c>
      <c r="K2872" s="99">
        <v>13443.666666666701</v>
      </c>
      <c r="L2872" s="16">
        <v>14976.7086126493</v>
      </c>
      <c r="M2872" s="17">
        <f>gp_need_index[[#This Row],[Normalised weighted population (base year)]]/gp_need_index[[#This Row],[Registered population (base year)]]</f>
        <v>1.1140345103753386</v>
      </c>
      <c r="N2872" s="99">
        <v>13594.266386888799</v>
      </c>
      <c r="O2872" s="16">
        <v>15030.8415572226</v>
      </c>
      <c r="P2872" s="17">
        <f>gp_need_index[[#This Row],[Normalised weighted population 2026/27]]/gp_need_index[[#This Row],[Registered population 2026/27]]</f>
        <v>1.1056750787022482</v>
      </c>
      <c r="Q2872" s="99">
        <v>13740.218142960401</v>
      </c>
      <c r="R2872" s="16">
        <v>15083.680917543301</v>
      </c>
      <c r="S2872" s="17">
        <f>gp_need_index[[#This Row],[Normalised weighted population 2027/28]]/gp_need_index[[#This Row],[Registered population 2027/28]]</f>
        <v>1.0977759421724467</v>
      </c>
      <c r="T2872" s="99">
        <v>13882.894612857001</v>
      </c>
      <c r="U2872" s="16">
        <v>15143.8487045907</v>
      </c>
      <c r="V2872" s="17">
        <f>gp_need_index[[#This Row],[Normalised weighted population 2028/29]]/gp_need_index[[#This Row],[Registered population 2028/29]]</f>
        <v>1.0908278948228798</v>
      </c>
    </row>
    <row r="2873" spans="1:22" x14ac:dyDescent="0.2">
      <c r="A2873" s="6" t="s">
        <v>4496</v>
      </c>
      <c r="B2873" s="1" t="s">
        <v>9276</v>
      </c>
      <c r="C2873" s="95" t="s">
        <v>6480</v>
      </c>
      <c r="D2873" s="95" t="s">
        <v>6480</v>
      </c>
      <c r="E2873" s="95" t="s">
        <v>6647</v>
      </c>
      <c r="F2873" s="95" t="s">
        <v>6484</v>
      </c>
      <c r="G2873" s="95" t="s">
        <v>6484</v>
      </c>
      <c r="H2873" s="61">
        <v>5239.6073426942603</v>
      </c>
      <c r="I2873" s="61">
        <v>81.312480926626606</v>
      </c>
      <c r="J2873" s="123">
        <v>426045.47211583902</v>
      </c>
      <c r="K2873" s="99">
        <v>10118.75</v>
      </c>
      <c r="L2873" s="16">
        <v>8577.8178658098204</v>
      </c>
      <c r="M2873" s="17">
        <f>gp_need_index[[#This Row],[Normalised weighted population (base year)]]/gp_need_index[[#This Row],[Registered population (base year)]]</f>
        <v>0.84771516894970433</v>
      </c>
      <c r="N2873" s="99">
        <v>10161.4092278486</v>
      </c>
      <c r="O2873" s="16">
        <v>8608.8221773110108</v>
      </c>
      <c r="P2873" s="17">
        <f>gp_need_index[[#This Row],[Normalised weighted population 2026/27]]/gp_need_index[[#This Row],[Registered population 2026/27]]</f>
        <v>0.8472075067813889</v>
      </c>
      <c r="Q2873" s="99">
        <v>10201.7095429366</v>
      </c>
      <c r="R2873" s="16">
        <v>8639.0855963772501</v>
      </c>
      <c r="S2873" s="17">
        <f>gp_need_index[[#This Row],[Normalised weighted population 2027/28]]/gp_need_index[[#This Row],[Registered population 2027/28]]</f>
        <v>0.84682724596474424</v>
      </c>
      <c r="T2873" s="99">
        <v>10242.5419293464</v>
      </c>
      <c r="U2873" s="16">
        <v>8673.5463268374406</v>
      </c>
      <c r="V2873" s="17">
        <f>gp_need_index[[#This Row],[Normalised weighted population 2028/29]]/gp_need_index[[#This Row],[Registered population 2028/29]]</f>
        <v>0.84681579891671666</v>
      </c>
    </row>
    <row r="2874" spans="1:22" x14ac:dyDescent="0.2">
      <c r="A2874" s="6" t="s">
        <v>6004</v>
      </c>
      <c r="B2874" s="1" t="s">
        <v>9277</v>
      </c>
      <c r="C2874" s="95" t="s">
        <v>6480</v>
      </c>
      <c r="D2874" s="95" t="s">
        <v>6480</v>
      </c>
      <c r="E2874" s="95" t="s">
        <v>6647</v>
      </c>
      <c r="F2874" s="95" t="s">
        <v>6479</v>
      </c>
      <c r="G2874" s="95" t="s">
        <v>6479</v>
      </c>
      <c r="H2874" s="61">
        <v>5305.1359700520798</v>
      </c>
      <c r="I2874" s="61">
        <v>25.3563595700201</v>
      </c>
      <c r="J2874" s="123">
        <v>134518.935224488</v>
      </c>
      <c r="K2874" s="99">
        <v>3548.6666666666702</v>
      </c>
      <c r="L2874" s="16">
        <v>2708.34688167885</v>
      </c>
      <c r="M2874" s="17">
        <f>gp_need_index[[#This Row],[Normalised weighted population (base year)]]/gp_need_index[[#This Row],[Registered population (base year)]]</f>
        <v>0.76320126291908152</v>
      </c>
      <c r="N2874" s="99">
        <v>3565.3413904275299</v>
      </c>
      <c r="O2874" s="16">
        <v>2718.1361348066798</v>
      </c>
      <c r="P2874" s="17">
        <f>gp_need_index[[#This Row],[Normalised weighted population 2026/27]]/gp_need_index[[#This Row],[Registered population 2026/27]]</f>
        <v>0.76237752213701493</v>
      </c>
      <c r="Q2874" s="99">
        <v>3581.2742919509801</v>
      </c>
      <c r="R2874" s="16">
        <v>2727.6914597085602</v>
      </c>
      <c r="S2874" s="17">
        <f>gp_need_index[[#This Row],[Normalised weighted population 2027/28]]/gp_need_index[[#This Row],[Registered population 2027/28]]</f>
        <v>0.76165387997203327</v>
      </c>
      <c r="T2874" s="99">
        <v>3597.6330616750602</v>
      </c>
      <c r="U2874" s="16">
        <v>2738.5720371866901</v>
      </c>
      <c r="V2874" s="17">
        <f>gp_need_index[[#This Row],[Normalised weighted population 2028/29]]/gp_need_index[[#This Row],[Registered population 2028/29]]</f>
        <v>0.76121494055639161</v>
      </c>
    </row>
    <row r="2875" spans="1:22" x14ac:dyDescent="0.2">
      <c r="A2875" s="6" t="s">
        <v>4397</v>
      </c>
      <c r="B2875" s="1" t="s">
        <v>9278</v>
      </c>
      <c r="C2875" s="95" t="s">
        <v>6480</v>
      </c>
      <c r="D2875" s="95" t="s">
        <v>6480</v>
      </c>
      <c r="E2875" s="95" t="s">
        <v>6647</v>
      </c>
      <c r="F2875" s="95" t="s">
        <v>6599</v>
      </c>
      <c r="G2875" s="95" t="s">
        <v>6599</v>
      </c>
      <c r="H2875" s="61">
        <v>5255.1500488281299</v>
      </c>
      <c r="I2875" s="61">
        <v>38.290990717351598</v>
      </c>
      <c r="J2875" s="123">
        <v>201224.901737968</v>
      </c>
      <c r="K2875" s="99">
        <v>4793.9166666666697</v>
      </c>
      <c r="L2875" s="16">
        <v>4051.3763674137999</v>
      </c>
      <c r="M2875" s="17">
        <f>gp_need_index[[#This Row],[Normalised weighted population (base year)]]/gp_need_index[[#This Row],[Registered population (base year)]]</f>
        <v>0.84510779997158847</v>
      </c>
      <c r="N2875" s="99">
        <v>4814.7244432988</v>
      </c>
      <c r="O2875" s="16">
        <v>4066.0199675541699</v>
      </c>
      <c r="P2875" s="17">
        <f>gp_need_index[[#This Row],[Normalised weighted population 2026/27]]/gp_need_index[[#This Row],[Registered population 2026/27]]</f>
        <v>0.84449692094286155</v>
      </c>
      <c r="Q2875" s="99">
        <v>4835.1722424194204</v>
      </c>
      <c r="R2875" s="16">
        <v>4080.3136378931999</v>
      </c>
      <c r="S2875" s="17">
        <f>gp_need_index[[#This Row],[Normalised weighted population 2027/28]]/gp_need_index[[#This Row],[Registered population 2027/28]]</f>
        <v>0.84388175504819141</v>
      </c>
      <c r="T2875" s="99">
        <v>4856.31285154546</v>
      </c>
      <c r="U2875" s="16">
        <v>4096.5897341188702</v>
      </c>
      <c r="V2875" s="17">
        <f>gp_need_index[[#This Row],[Normalised weighted population 2028/29]]/gp_need_index[[#This Row],[Registered population 2028/29]]</f>
        <v>0.84355968393082059</v>
      </c>
    </row>
    <row r="2876" spans="1:22" x14ac:dyDescent="0.2">
      <c r="A2876" s="6" t="s">
        <v>4395</v>
      </c>
      <c r="B2876" s="1" t="s">
        <v>9279</v>
      </c>
      <c r="C2876" s="95" t="s">
        <v>6480</v>
      </c>
      <c r="D2876" s="95" t="s">
        <v>6480</v>
      </c>
      <c r="E2876" s="95" t="s">
        <v>6647</v>
      </c>
      <c r="F2876" s="95" t="s">
        <v>6599</v>
      </c>
      <c r="G2876" s="95" t="s">
        <v>6599</v>
      </c>
      <c r="H2876" s="61">
        <v>5350.9083658854197</v>
      </c>
      <c r="I2876" s="61">
        <v>9.9251840698150495</v>
      </c>
      <c r="J2876" s="123">
        <v>53108.750472125997</v>
      </c>
      <c r="K2876" s="99">
        <v>1379</v>
      </c>
      <c r="L2876" s="16">
        <v>1069.2689359383101</v>
      </c>
      <c r="M2876" s="17">
        <f>gp_need_index[[#This Row],[Normalised weighted population (base year)]]/gp_need_index[[#This Row],[Registered population (base year)]]</f>
        <v>0.77539444230479337</v>
      </c>
      <c r="N2876" s="99">
        <v>1385.5922224272999</v>
      </c>
      <c r="O2876" s="16">
        <v>1073.1337821832401</v>
      </c>
      <c r="P2876" s="17">
        <f>gp_need_index[[#This Row],[Normalised weighted population 2026/27]]/gp_need_index[[#This Row],[Registered population 2026/27]]</f>
        <v>0.77449466359107388</v>
      </c>
      <c r="Q2876" s="99">
        <v>1393.1703641152101</v>
      </c>
      <c r="R2876" s="16">
        <v>1076.9062723910099</v>
      </c>
      <c r="S2876" s="17">
        <f>gp_need_index[[#This Row],[Normalised weighted population 2027/28]]/gp_need_index[[#This Row],[Registered population 2027/28]]</f>
        <v>0.77298965017458099</v>
      </c>
      <c r="T2876" s="99">
        <v>1400.34412576568</v>
      </c>
      <c r="U2876" s="16">
        <v>1081.20197896432</v>
      </c>
      <c r="V2876" s="17">
        <f>gp_need_index[[#This Row],[Normalised weighted population 2028/29]]/gp_need_index[[#This Row],[Registered population 2028/29]]</f>
        <v>0.77209734312495548</v>
      </c>
    </row>
    <row r="2877" spans="1:22" x14ac:dyDescent="0.2">
      <c r="A2877" s="6" t="s">
        <v>4326</v>
      </c>
      <c r="B2877" s="1" t="s">
        <v>8462</v>
      </c>
      <c r="C2877" s="95" t="s">
        <v>6480</v>
      </c>
      <c r="D2877" s="95" t="s">
        <v>6480</v>
      </c>
      <c r="E2877" s="95" t="s">
        <v>6647</v>
      </c>
      <c r="F2877" s="95" t="s">
        <v>6489</v>
      </c>
      <c r="G2877" s="95" t="s">
        <v>6489</v>
      </c>
      <c r="H2877" s="61">
        <v>5441.4522226068002</v>
      </c>
      <c r="I2877" s="61">
        <v>78.5112879479763</v>
      </c>
      <c r="J2877" s="123">
        <v>427215.42230423802</v>
      </c>
      <c r="K2877" s="99">
        <v>8957.9166666666697</v>
      </c>
      <c r="L2877" s="16">
        <v>8601.3731440253596</v>
      </c>
      <c r="M2877" s="17">
        <f>gp_need_index[[#This Row],[Normalised weighted population (base year)]]/gp_need_index[[#This Row],[Registered population (base year)]]</f>
        <v>0.96019794156290317</v>
      </c>
      <c r="N2877" s="99">
        <v>9079.6845077274193</v>
      </c>
      <c r="O2877" s="16">
        <v>8632.4625954997591</v>
      </c>
      <c r="P2877" s="17">
        <f>gp_need_index[[#This Row],[Normalised weighted population 2026/27]]/gp_need_index[[#This Row],[Registered population 2026/27]]</f>
        <v>0.95074477402303526</v>
      </c>
      <c r="Q2877" s="99">
        <v>9193.3837568045692</v>
      </c>
      <c r="R2877" s="16">
        <v>8662.8091199975897</v>
      </c>
      <c r="S2877" s="17">
        <f>gp_need_index[[#This Row],[Normalised weighted population 2027/28]]/gp_need_index[[#This Row],[Registered population 2027/28]]</f>
        <v>0.94228733936900333</v>
      </c>
      <c r="T2877" s="99">
        <v>9301.2636874424898</v>
      </c>
      <c r="U2877" s="16">
        <v>8697.3644819953297</v>
      </c>
      <c r="V2877" s="17">
        <f>gp_need_index[[#This Row],[Normalised weighted population 2028/29]]/gp_need_index[[#This Row],[Registered population 2028/29]]</f>
        <v>0.93507342381202718</v>
      </c>
    </row>
    <row r="2878" spans="1:22" x14ac:dyDescent="0.2">
      <c r="A2878" s="6" t="s">
        <v>4203</v>
      </c>
      <c r="B2878" s="1" t="s">
        <v>9280</v>
      </c>
      <c r="C2878" s="95" t="s">
        <v>6480</v>
      </c>
      <c r="D2878" s="95" t="s">
        <v>6480</v>
      </c>
      <c r="E2878" s="95" t="s">
        <v>6647</v>
      </c>
      <c r="F2878" s="95" t="s">
        <v>6491</v>
      </c>
      <c r="G2878" s="95" t="s">
        <v>6491</v>
      </c>
      <c r="H2878" s="61">
        <v>5229.3571415653896</v>
      </c>
      <c r="I2878" s="61">
        <v>53.903194019182699</v>
      </c>
      <c r="J2878" s="123">
        <v>281879.052597398</v>
      </c>
      <c r="K2878" s="99">
        <v>7856.4166666666697</v>
      </c>
      <c r="L2878" s="16">
        <v>5675.23264913397</v>
      </c>
      <c r="M2878" s="17">
        <f>gp_need_index[[#This Row],[Normalised weighted population (base year)]]/gp_need_index[[#This Row],[Registered population (base year)]]</f>
        <v>0.72236910157946921</v>
      </c>
      <c r="N2878" s="99">
        <v>7933.3244599653899</v>
      </c>
      <c r="O2878" s="16">
        <v>5695.7456378273801</v>
      </c>
      <c r="P2878" s="17">
        <f>gp_need_index[[#This Row],[Normalised weighted population 2026/27]]/gp_need_index[[#This Row],[Registered population 2026/27]]</f>
        <v>0.7179519338418977</v>
      </c>
      <c r="Q2878" s="99">
        <v>8002.1442037040497</v>
      </c>
      <c r="R2878" s="16">
        <v>5715.7684392724595</v>
      </c>
      <c r="S2878" s="17">
        <f>gp_need_index[[#This Row],[Normalised weighted population 2027/28]]/gp_need_index[[#This Row],[Registered population 2027/28]]</f>
        <v>0.71427960978592864</v>
      </c>
      <c r="T2878" s="99">
        <v>8071.9776067259099</v>
      </c>
      <c r="U2878" s="16">
        <v>5738.5682545261898</v>
      </c>
      <c r="V2878" s="17">
        <f>gp_need_index[[#This Row],[Normalised weighted population 2028/29]]/gp_need_index[[#This Row],[Registered population 2028/29]]</f>
        <v>0.71092469951162574</v>
      </c>
    </row>
    <row r="2879" spans="1:22" x14ac:dyDescent="0.2">
      <c r="A2879" s="6" t="s">
        <v>6010</v>
      </c>
      <c r="B2879" s="1" t="s">
        <v>9281</v>
      </c>
      <c r="C2879" s="95" t="s">
        <v>6480</v>
      </c>
      <c r="D2879" s="95" t="s">
        <v>6480</v>
      </c>
      <c r="E2879" s="95" t="s">
        <v>6647</v>
      </c>
      <c r="F2879" s="95" t="s">
        <v>6481</v>
      </c>
      <c r="G2879" s="95" t="s">
        <v>6481</v>
      </c>
      <c r="H2879" s="61">
        <v>5268.1953660918398</v>
      </c>
      <c r="I2879" s="61">
        <v>99.737446678727395</v>
      </c>
      <c r="J2879" s="123">
        <v>525436.35441870405</v>
      </c>
      <c r="K2879" s="99">
        <v>10632.833333333299</v>
      </c>
      <c r="L2879" s="16">
        <v>10578.9115088947</v>
      </c>
      <c r="M2879" s="17">
        <f>gp_need_index[[#This Row],[Normalised weighted population (base year)]]/gp_need_index[[#This Row],[Registered population (base year)]]</f>
        <v>0.99492874356738414</v>
      </c>
      <c r="N2879" s="99">
        <v>10703.3558360147</v>
      </c>
      <c r="O2879" s="16">
        <v>10617.1487241045</v>
      </c>
      <c r="P2879" s="17">
        <f>gp_need_index[[#This Row],[Normalised weighted population 2026/27]]/gp_need_index[[#This Row],[Registered population 2026/27]]</f>
        <v>0.99194578660833366</v>
      </c>
      <c r="Q2879" s="99">
        <v>10767.1017652747</v>
      </c>
      <c r="R2879" s="16">
        <v>10654.472206284599</v>
      </c>
      <c r="S2879" s="17">
        <f>gp_need_index[[#This Row],[Normalised weighted population 2027/28]]/gp_need_index[[#This Row],[Registered population 2027/28]]</f>
        <v>0.98953947297560196</v>
      </c>
      <c r="T2879" s="99">
        <v>10831.7111224827</v>
      </c>
      <c r="U2879" s="16">
        <v>10696.972178162399</v>
      </c>
      <c r="V2879" s="17">
        <f>gp_need_index[[#This Row],[Normalised weighted population 2028/29]]/gp_need_index[[#This Row],[Registered population 2028/29]]</f>
        <v>0.98756069629288468</v>
      </c>
    </row>
    <row r="2880" spans="1:22" x14ac:dyDescent="0.2">
      <c r="A2880" s="6" t="s">
        <v>4420</v>
      </c>
      <c r="B2880" s="1" t="s">
        <v>9282</v>
      </c>
      <c r="C2880" s="95" t="s">
        <v>6480</v>
      </c>
      <c r="D2880" s="95" t="s">
        <v>6480</v>
      </c>
      <c r="E2880" s="95" t="s">
        <v>6647</v>
      </c>
      <c r="F2880" s="95" t="s">
        <v>6599</v>
      </c>
      <c r="G2880" s="95" t="s">
        <v>6599</v>
      </c>
      <c r="H2880" s="61">
        <v>5454.9952174595401</v>
      </c>
      <c r="I2880" s="61">
        <v>126.106080402187</v>
      </c>
      <c r="J2880" s="123">
        <v>687908.06548649899</v>
      </c>
      <c r="K2880" s="99">
        <v>10753.75</v>
      </c>
      <c r="L2880" s="16">
        <v>13850.0476600779</v>
      </c>
      <c r="M2880" s="17">
        <f>gp_need_index[[#This Row],[Normalised weighted population (base year)]]/gp_need_index[[#This Row],[Registered population (base year)]]</f>
        <v>1.2879272495713496</v>
      </c>
      <c r="N2880" s="99">
        <v>10784.3183376221</v>
      </c>
      <c r="O2880" s="16">
        <v>13900.108316375001</v>
      </c>
      <c r="P2880" s="17">
        <f>gp_need_index[[#This Row],[Normalised weighted population 2026/27]]/gp_need_index[[#This Row],[Registered population 2026/27]]</f>
        <v>1.2889185835587935</v>
      </c>
      <c r="Q2880" s="99">
        <v>10813.0833285027</v>
      </c>
      <c r="R2880" s="16">
        <v>13948.9727015813</v>
      </c>
      <c r="S2880" s="17">
        <f>gp_need_index[[#This Row],[Normalised weighted population 2027/28]]/gp_need_index[[#This Row],[Registered population 2027/28]]</f>
        <v>1.2900088048718321</v>
      </c>
      <c r="T2880" s="99">
        <v>10842.3995385623</v>
      </c>
      <c r="U2880" s="16">
        <v>14004.614213996299</v>
      </c>
      <c r="V2880" s="17">
        <f>gp_need_index[[#This Row],[Normalised weighted population 2028/29]]/gp_need_index[[#This Row],[Registered population 2028/29]]</f>
        <v>1.2916526608512444</v>
      </c>
    </row>
    <row r="2881" spans="1:22" x14ac:dyDescent="0.2">
      <c r="A2881" s="6" t="s">
        <v>6003</v>
      </c>
      <c r="B2881" s="1" t="s">
        <v>9283</v>
      </c>
      <c r="C2881" s="95" t="s">
        <v>6480</v>
      </c>
      <c r="D2881" s="95" t="s">
        <v>6480</v>
      </c>
      <c r="E2881" s="95" t="s">
        <v>6647</v>
      </c>
      <c r="F2881" s="95" t="s">
        <v>6485</v>
      </c>
      <c r="G2881" s="95" t="s">
        <v>6485</v>
      </c>
      <c r="H2881" s="61">
        <v>5340.9014199746598</v>
      </c>
      <c r="I2881" s="61">
        <v>83.449985966838696</v>
      </c>
      <c r="J2881" s="123">
        <v>445698.14854715398</v>
      </c>
      <c r="K2881" s="99">
        <v>8602.75</v>
      </c>
      <c r="L2881" s="16">
        <v>8973.4964729930398</v>
      </c>
      <c r="M2881" s="17">
        <f>gp_need_index[[#This Row],[Normalised weighted population (base year)]]/gp_need_index[[#This Row],[Registered population (base year)]]</f>
        <v>1.0430962742138317</v>
      </c>
      <c r="N2881" s="99">
        <v>8620.4808068550701</v>
      </c>
      <c r="O2881" s="16">
        <v>9005.9309550788093</v>
      </c>
      <c r="P2881" s="17">
        <f>gp_need_index[[#This Row],[Normalised weighted population 2026/27]]/gp_need_index[[#This Row],[Registered population 2026/27]]</f>
        <v>1.0447133004364706</v>
      </c>
      <c r="Q2881" s="99">
        <v>8634.9412655927099</v>
      </c>
      <c r="R2881" s="16">
        <v>9037.5903687548707</v>
      </c>
      <c r="S2881" s="17">
        <f>gp_need_index[[#This Row],[Normalised weighted population 2027/28]]/gp_need_index[[#This Row],[Registered population 2027/28]]</f>
        <v>1.0466302075228444</v>
      </c>
      <c r="T2881" s="99">
        <v>8656.0461658547392</v>
      </c>
      <c r="U2881" s="16">
        <v>9073.6407079062501</v>
      </c>
      <c r="V2881" s="17">
        <f>gp_need_index[[#This Row],[Normalised weighted population 2028/29]]/gp_need_index[[#This Row],[Registered population 2028/29]]</f>
        <v>1.0482431047674843</v>
      </c>
    </row>
    <row r="2882" spans="1:22" x14ac:dyDescent="0.2">
      <c r="A2882" s="6" t="s">
        <v>4490</v>
      </c>
      <c r="B2882" s="1" t="s">
        <v>9284</v>
      </c>
      <c r="C2882" s="95" t="s">
        <v>6480</v>
      </c>
      <c r="D2882" s="95" t="s">
        <v>6480</v>
      </c>
      <c r="E2882" s="95" t="s">
        <v>6647</v>
      </c>
      <c r="F2882" s="95" t="s">
        <v>6488</v>
      </c>
      <c r="G2882" s="95" t="s">
        <v>6488</v>
      </c>
      <c r="H2882" s="61">
        <v>5316.4608544921903</v>
      </c>
      <c r="I2882" s="61">
        <v>106.274681670258</v>
      </c>
      <c r="J2882" s="123">
        <v>565005.18492354499</v>
      </c>
      <c r="K2882" s="99">
        <v>8493.6666666666697</v>
      </c>
      <c r="L2882" s="16">
        <v>11375.5734697601</v>
      </c>
      <c r="M2882" s="17">
        <f>gp_need_index[[#This Row],[Normalised weighted population (base year)]]/gp_need_index[[#This Row],[Registered population (base year)]]</f>
        <v>1.339300671452466</v>
      </c>
      <c r="N2882" s="99">
        <v>8521.7344343108998</v>
      </c>
      <c r="O2882" s="16">
        <v>11416.6902000147</v>
      </c>
      <c r="P2882" s="17">
        <f>gp_need_index[[#This Row],[Normalised weighted population 2026/27]]/gp_need_index[[#This Row],[Registered population 2026/27]]</f>
        <v>1.3397143842042172</v>
      </c>
      <c r="Q2882" s="99">
        <v>8547.9568450439492</v>
      </c>
      <c r="R2882" s="16">
        <v>11456.824387102801</v>
      </c>
      <c r="S2882" s="17">
        <f>gp_need_index[[#This Row],[Normalised weighted population 2027/28]]/gp_need_index[[#This Row],[Registered population 2027/28]]</f>
        <v>1.3402997458679724</v>
      </c>
      <c r="T2882" s="99">
        <v>8574.8123634823896</v>
      </c>
      <c r="U2882" s="16">
        <v>11502.5248877784</v>
      </c>
      <c r="V2882" s="17">
        <f>gp_need_index[[#This Row],[Normalised weighted population 2028/29]]/gp_need_index[[#This Row],[Registered population 2028/29]]</f>
        <v>1.3414316722269375</v>
      </c>
    </row>
    <row r="2883" spans="1:22" x14ac:dyDescent="0.2">
      <c r="A2883" s="6" t="s">
        <v>4330</v>
      </c>
      <c r="B2883" s="1" t="s">
        <v>9285</v>
      </c>
      <c r="C2883" s="95" t="s">
        <v>6480</v>
      </c>
      <c r="D2883" s="95" t="s">
        <v>6480</v>
      </c>
      <c r="E2883" s="95" t="s">
        <v>6647</v>
      </c>
      <c r="F2883" s="95" t="s">
        <v>6489</v>
      </c>
      <c r="G2883" s="95" t="s">
        <v>6489</v>
      </c>
      <c r="H2883" s="61">
        <v>5316.9028493155402</v>
      </c>
      <c r="I2883" s="61">
        <v>123.175115985253</v>
      </c>
      <c r="J2883" s="123">
        <v>654910.12514676398</v>
      </c>
      <c r="K2883" s="99">
        <v>8374.0833333333303</v>
      </c>
      <c r="L2883" s="16">
        <v>13185.6811999078</v>
      </c>
      <c r="M2883" s="17">
        <f>gp_need_index[[#This Row],[Normalised weighted population (base year)]]/gp_need_index[[#This Row],[Registered population (base year)]]</f>
        <v>1.5745820378239772</v>
      </c>
      <c r="N2883" s="99">
        <v>8476.6149801473894</v>
      </c>
      <c r="O2883" s="16">
        <v>13233.340519990399</v>
      </c>
      <c r="P2883" s="17">
        <f>gp_need_index[[#This Row],[Normalised weighted population 2026/27]]/gp_need_index[[#This Row],[Registered population 2026/27]]</f>
        <v>1.5611586170875371</v>
      </c>
      <c r="Q2883" s="99">
        <v>8571.2432101876893</v>
      </c>
      <c r="R2883" s="16">
        <v>13279.8609523509</v>
      </c>
      <c r="S2883" s="17">
        <f>gp_need_index[[#This Row],[Normalised weighted population 2027/28]]/gp_need_index[[#This Row],[Registered population 2027/28]]</f>
        <v>1.5493506165554372</v>
      </c>
      <c r="T2883" s="99">
        <v>8661.9115677170994</v>
      </c>
      <c r="U2883" s="16">
        <v>13332.8334230739</v>
      </c>
      <c r="V2883" s="17">
        <f>gp_need_index[[#This Row],[Normalised weighted population 2028/29]]/gp_need_index[[#This Row],[Registered population 2028/29]]</f>
        <v>1.5392483886311312</v>
      </c>
    </row>
    <row r="2884" spans="1:22" x14ac:dyDescent="0.2">
      <c r="A2884" s="6" t="s">
        <v>6037</v>
      </c>
      <c r="B2884" s="1" t="s">
        <v>9286</v>
      </c>
      <c r="C2884" s="95" t="s">
        <v>6480</v>
      </c>
      <c r="D2884" s="95" t="s">
        <v>6480</v>
      </c>
      <c r="E2884" s="95" t="s">
        <v>6647</v>
      </c>
      <c r="F2884" s="95" t="s">
        <v>6486</v>
      </c>
      <c r="G2884" s="95" t="s">
        <v>6486</v>
      </c>
      <c r="H2884" s="61">
        <v>5160.7986854810397</v>
      </c>
      <c r="I2884" s="61">
        <v>84.449985757602704</v>
      </c>
      <c r="J2884" s="123">
        <v>435829.37548672798</v>
      </c>
      <c r="K2884" s="99">
        <v>7604.1666666666697</v>
      </c>
      <c r="L2884" s="16">
        <v>8774.8028043314807</v>
      </c>
      <c r="M2884" s="17">
        <f>gp_need_index[[#This Row],[Normalised weighted population (base year)]]/gp_need_index[[#This Row],[Registered population (base year)]]</f>
        <v>1.15394667015866</v>
      </c>
      <c r="N2884" s="99">
        <v>7694.7056591164001</v>
      </c>
      <c r="O2884" s="16">
        <v>8806.5191130434396</v>
      </c>
      <c r="P2884" s="17">
        <f>gp_need_index[[#This Row],[Normalised weighted population 2026/27]]/gp_need_index[[#This Row],[Registered population 2026/27]]</f>
        <v>1.1444907061012535</v>
      </c>
      <c r="Q2884" s="99">
        <v>7782.2327901619501</v>
      </c>
      <c r="R2884" s="16">
        <v>8837.4775151272097</v>
      </c>
      <c r="S2884" s="17">
        <f>gp_need_index[[#This Row],[Normalised weighted population 2027/28]]/gp_need_index[[#This Row],[Registered population 2027/28]]</f>
        <v>1.1355966537391771</v>
      </c>
      <c r="T2884" s="99">
        <v>7867.6661076685596</v>
      </c>
      <c r="U2884" s="16">
        <v>8872.7296175863503</v>
      </c>
      <c r="V2884" s="17">
        <f>gp_need_index[[#This Row],[Normalised weighted population 2028/29]]/gp_need_index[[#This Row],[Registered population 2028/29]]</f>
        <v>1.127746080751719</v>
      </c>
    </row>
    <row r="2885" spans="1:22" x14ac:dyDescent="0.2">
      <c r="A2885" s="6" t="s">
        <v>4503</v>
      </c>
      <c r="B2885" s="1" t="s">
        <v>9287</v>
      </c>
      <c r="C2885" s="95" t="s">
        <v>6480</v>
      </c>
      <c r="D2885" s="95" t="s">
        <v>6480</v>
      </c>
      <c r="E2885" s="95" t="s">
        <v>6647</v>
      </c>
      <c r="F2885" s="95" t="s">
        <v>6484</v>
      </c>
      <c r="G2885" s="95" t="s">
        <v>6484</v>
      </c>
      <c r="H2885" s="61">
        <v>5411.0430131392004</v>
      </c>
      <c r="I2885" s="61">
        <v>40.0415112688069</v>
      </c>
      <c r="J2885" s="123">
        <v>216666.33978661301</v>
      </c>
      <c r="K2885" s="99">
        <v>3610.1666666666702</v>
      </c>
      <c r="L2885" s="16">
        <v>4362.2676967117304</v>
      </c>
      <c r="M2885" s="17">
        <f>gp_need_index[[#This Row],[Normalised weighted population (base year)]]/gp_need_index[[#This Row],[Registered population (base year)]]</f>
        <v>1.2083286173431678</v>
      </c>
      <c r="N2885" s="99">
        <v>3622.6347035132899</v>
      </c>
      <c r="O2885" s="16">
        <v>4378.0350059081102</v>
      </c>
      <c r="P2885" s="17">
        <f>gp_need_index[[#This Row],[Normalised weighted population 2026/27]]/gp_need_index[[#This Row],[Registered population 2026/27]]</f>
        <v>1.2085223502281974</v>
      </c>
      <c r="Q2885" s="99">
        <v>3634.2158411946498</v>
      </c>
      <c r="R2885" s="16">
        <v>4393.4255326656103</v>
      </c>
      <c r="S2885" s="17">
        <f>gp_need_index[[#This Row],[Normalised weighted population 2027/28]]/gp_need_index[[#This Row],[Registered population 2027/28]]</f>
        <v>1.2089060541933554</v>
      </c>
      <c r="T2885" s="99">
        <v>3645.5061264661699</v>
      </c>
      <c r="U2885" s="16">
        <v>4410.9506111463197</v>
      </c>
      <c r="V2885" s="17">
        <f>gp_need_index[[#This Row],[Normalised weighted population 2028/29]]/gp_need_index[[#This Row],[Registered population 2028/29]]</f>
        <v>1.2099693315896702</v>
      </c>
    </row>
    <row r="2886" spans="1:22" x14ac:dyDescent="0.2">
      <c r="A2886" s="6" t="s">
        <v>4335</v>
      </c>
      <c r="B2886" s="1" t="s">
        <v>12366</v>
      </c>
      <c r="C2886" s="95" t="s">
        <v>6480</v>
      </c>
      <c r="D2886" s="95" t="s">
        <v>6480</v>
      </c>
      <c r="E2886" s="95" t="s">
        <v>6647</v>
      </c>
      <c r="F2886" s="95" t="s">
        <v>6485</v>
      </c>
      <c r="G2886" s="95" t="s">
        <v>6485</v>
      </c>
      <c r="H2886" s="61">
        <v>5327.6313671874996</v>
      </c>
      <c r="I2886" s="61">
        <v>119.20901444863701</v>
      </c>
      <c r="J2886" s="123">
        <v>635101.68462806905</v>
      </c>
      <c r="K2886" s="99">
        <v>12636.833333333299</v>
      </c>
      <c r="L2886" s="16">
        <v>12786.8665050085</v>
      </c>
      <c r="M2886" s="17">
        <f>gp_need_index[[#This Row],[Normalised weighted population (base year)]]/gp_need_index[[#This Row],[Registered population (base year)]]</f>
        <v>1.011872687382799</v>
      </c>
      <c r="N2886" s="99">
        <v>12688.1117782739</v>
      </c>
      <c r="O2886" s="16">
        <v>12833.084319194801</v>
      </c>
      <c r="P2886" s="17">
        <f>gp_need_index[[#This Row],[Normalised weighted population 2026/27]]/gp_need_index[[#This Row],[Registered population 2026/27]]</f>
        <v>1.011425856223078</v>
      </c>
      <c r="Q2886" s="99">
        <v>12733.5622070645</v>
      </c>
      <c r="R2886" s="16">
        <v>12878.197692506999</v>
      </c>
      <c r="S2886" s="17">
        <f>gp_need_index[[#This Row],[Normalised weighted population 2027/28]]/gp_need_index[[#This Row],[Registered population 2027/28]]</f>
        <v>1.0113586035934434</v>
      </c>
      <c r="T2886" s="99">
        <v>12785.154328549101</v>
      </c>
      <c r="U2886" s="16">
        <v>12929.567955545101</v>
      </c>
      <c r="V2886" s="17">
        <f>gp_need_index[[#This Row],[Normalised weighted population 2028/29]]/gp_need_index[[#This Row],[Registered population 2028/29]]</f>
        <v>1.0112954152358979</v>
      </c>
    </row>
    <row r="2887" spans="1:22" x14ac:dyDescent="0.2">
      <c r="A2887" s="6" t="s">
        <v>4529</v>
      </c>
      <c r="B2887" s="1" t="s">
        <v>9288</v>
      </c>
      <c r="C2887" s="95" t="s">
        <v>6480</v>
      </c>
      <c r="D2887" s="95" t="s">
        <v>6480</v>
      </c>
      <c r="E2887" s="95" t="s">
        <v>6647</v>
      </c>
      <c r="F2887" s="95" t="s">
        <v>6482</v>
      </c>
      <c r="G2887" s="95" t="s">
        <v>6482</v>
      </c>
      <c r="H2887" s="61">
        <v>5279.8991768973201</v>
      </c>
      <c r="I2887" s="61">
        <v>30.754322897520499</v>
      </c>
      <c r="J2887" s="123">
        <v>162379.72415265301</v>
      </c>
      <c r="K2887" s="99">
        <v>4532.5833333333303</v>
      </c>
      <c r="L2887" s="16">
        <v>3269.2841258577801</v>
      </c>
      <c r="M2887" s="17">
        <f>gp_need_index[[#This Row],[Normalised weighted population (base year)]]/gp_need_index[[#This Row],[Registered population (base year)]]</f>
        <v>0.72128494622811468</v>
      </c>
      <c r="N2887" s="99">
        <v>4546.99503658913</v>
      </c>
      <c r="O2887" s="16">
        <v>3281.1008728451402</v>
      </c>
      <c r="P2887" s="17">
        <f>gp_need_index[[#This Row],[Normalised weighted population 2026/27]]/gp_need_index[[#This Row],[Registered population 2026/27]]</f>
        <v>0.72159763677824817</v>
      </c>
      <c r="Q2887" s="99">
        <v>4560.8214304058201</v>
      </c>
      <c r="R2887" s="16">
        <v>3292.6352417365401</v>
      </c>
      <c r="S2887" s="17">
        <f>gp_need_index[[#This Row],[Normalised weighted population 2027/28]]/gp_need_index[[#This Row],[Registered population 2027/28]]</f>
        <v>0.72193908311897292</v>
      </c>
      <c r="T2887" s="99">
        <v>4573.6337675432496</v>
      </c>
      <c r="U2887" s="16">
        <v>3305.7693419029702</v>
      </c>
      <c r="V2887" s="17">
        <f>gp_need_index[[#This Row],[Normalised weighted population 2028/29]]/gp_need_index[[#This Row],[Registered population 2028/29]]</f>
        <v>0.72278838007588897</v>
      </c>
    </row>
    <row r="2888" spans="1:22" x14ac:dyDescent="0.2">
      <c r="A2888" s="6" t="s">
        <v>6029</v>
      </c>
      <c r="B2888" s="1" t="s">
        <v>9289</v>
      </c>
      <c r="C2888" s="95" t="s">
        <v>6480</v>
      </c>
      <c r="D2888" s="95" t="s">
        <v>6480</v>
      </c>
      <c r="E2888" s="95" t="s">
        <v>6647</v>
      </c>
      <c r="F2888" s="95" t="s">
        <v>6479</v>
      </c>
      <c r="G2888" s="95" t="s">
        <v>6479</v>
      </c>
      <c r="H2888" s="61">
        <v>5326.3982676630403</v>
      </c>
      <c r="I2888" s="61">
        <v>25.3749710117959</v>
      </c>
      <c r="J2888" s="123">
        <v>135157.20163923001</v>
      </c>
      <c r="K2888" s="99">
        <v>3860.75</v>
      </c>
      <c r="L2888" s="16">
        <v>2721.1974655105</v>
      </c>
      <c r="M2888" s="17">
        <f>gp_need_index[[#This Row],[Normalised weighted population (base year)]]/gp_need_index[[#This Row],[Registered population (base year)]]</f>
        <v>0.70483648656621123</v>
      </c>
      <c r="N2888" s="99">
        <v>3876.9748372000399</v>
      </c>
      <c r="O2888" s="16">
        <v>2731.03316675722</v>
      </c>
      <c r="P2888" s="17">
        <f>gp_need_index[[#This Row],[Normalised weighted population 2026/27]]/gp_need_index[[#This Row],[Registered population 2026/27]]</f>
        <v>0.70442375342564212</v>
      </c>
      <c r="Q2888" s="99">
        <v>3891.64703546694</v>
      </c>
      <c r="R2888" s="16">
        <v>2740.63382983367</v>
      </c>
      <c r="S2888" s="17">
        <f>gp_need_index[[#This Row],[Normalised weighted population 2027/28]]/gp_need_index[[#This Row],[Registered population 2027/28]]</f>
        <v>0.70423494342025661</v>
      </c>
      <c r="T2888" s="99">
        <v>3905.4870393097099</v>
      </c>
      <c r="U2888" s="16">
        <v>2751.5660335543398</v>
      </c>
      <c r="V2888" s="17">
        <f>gp_need_index[[#This Row],[Normalised weighted population 2028/29]]/gp_need_index[[#This Row],[Registered population 2028/29]]</f>
        <v>0.70453851359872288</v>
      </c>
    </row>
    <row r="2889" spans="1:22" x14ac:dyDescent="0.2">
      <c r="A2889" s="6" t="s">
        <v>4406</v>
      </c>
      <c r="B2889" s="1" t="s">
        <v>9290</v>
      </c>
      <c r="C2889" s="95" t="s">
        <v>6480</v>
      </c>
      <c r="D2889" s="95" t="s">
        <v>6480</v>
      </c>
      <c r="E2889" s="95" t="s">
        <v>6647</v>
      </c>
      <c r="F2889" s="95" t="s">
        <v>6599</v>
      </c>
      <c r="G2889" s="95" t="s">
        <v>6599</v>
      </c>
      <c r="H2889" s="61">
        <v>5374.2708984375004</v>
      </c>
      <c r="I2889" s="61">
        <v>43.119077086417803</v>
      </c>
      <c r="J2889" s="123">
        <v>231733.601153019</v>
      </c>
      <c r="K2889" s="99">
        <v>5073.0833333333303</v>
      </c>
      <c r="L2889" s="16">
        <v>4665.6255122419097</v>
      </c>
      <c r="M2889" s="17">
        <f>gp_need_index[[#This Row],[Normalised weighted population (base year)]]/gp_need_index[[#This Row],[Registered population (base year)]]</f>
        <v>0.91968241120460847</v>
      </c>
      <c r="N2889" s="99">
        <v>5095.1094693393597</v>
      </c>
      <c r="O2889" s="16">
        <v>4682.4893007942501</v>
      </c>
      <c r="P2889" s="17">
        <f>gp_need_index[[#This Row],[Normalised weighted population 2026/27]]/gp_need_index[[#This Row],[Registered population 2026/27]]</f>
        <v>0.91901642721748811</v>
      </c>
      <c r="Q2889" s="99">
        <v>5118.2290300970899</v>
      </c>
      <c r="R2889" s="16">
        <v>4698.9501049628598</v>
      </c>
      <c r="S2889" s="17">
        <f>gp_need_index[[#This Row],[Normalised weighted population 2027/28]]/gp_need_index[[#This Row],[Registered population 2027/28]]</f>
        <v>0.91808124984858741</v>
      </c>
      <c r="T2889" s="99">
        <v>5140.9630661431502</v>
      </c>
      <c r="U2889" s="16">
        <v>4717.69390038038</v>
      </c>
      <c r="V2889" s="17">
        <f>gp_need_index[[#This Row],[Normalised weighted population 2028/29]]/gp_need_index[[#This Row],[Registered population 2028/29]]</f>
        <v>0.91766733969549508</v>
      </c>
    </row>
    <row r="2890" spans="1:22" x14ac:dyDescent="0.2">
      <c r="A2890" s="6" t="s">
        <v>4491</v>
      </c>
      <c r="B2890" s="1" t="s">
        <v>9291</v>
      </c>
      <c r="C2890" s="95" t="s">
        <v>6480</v>
      </c>
      <c r="D2890" s="95" t="s">
        <v>6480</v>
      </c>
      <c r="E2890" s="95" t="s">
        <v>6647</v>
      </c>
      <c r="F2890" s="95" t="s">
        <v>6488</v>
      </c>
      <c r="G2890" s="95" t="s">
        <v>6488</v>
      </c>
      <c r="H2890" s="61">
        <v>5179.4610162550398</v>
      </c>
      <c r="I2890" s="61">
        <v>36.191905151934201</v>
      </c>
      <c r="J2890" s="123">
        <v>187454.56183844301</v>
      </c>
      <c r="K2890" s="99">
        <v>5804.75</v>
      </c>
      <c r="L2890" s="16">
        <v>3774.13021567838</v>
      </c>
      <c r="M2890" s="17">
        <f>gp_need_index[[#This Row],[Normalised weighted population (base year)]]/gp_need_index[[#This Row],[Registered population (base year)]]</f>
        <v>0.65017963145327184</v>
      </c>
      <c r="N2890" s="99">
        <v>5838.6499792409504</v>
      </c>
      <c r="O2890" s="16">
        <v>3787.7717164287501</v>
      </c>
      <c r="P2890" s="17">
        <f>gp_need_index[[#This Row],[Normalised weighted population 2026/27]]/gp_need_index[[#This Row],[Registered population 2026/27]]</f>
        <v>0.64874101545665475</v>
      </c>
      <c r="Q2890" s="99">
        <v>5871.2387136112902</v>
      </c>
      <c r="R2890" s="16">
        <v>3801.0872339781299</v>
      </c>
      <c r="S2890" s="17">
        <f>gp_need_index[[#This Row],[Normalised weighted population 2027/28]]/gp_need_index[[#This Row],[Registered population 2027/28]]</f>
        <v>0.64740805465226114</v>
      </c>
      <c r="T2890" s="99">
        <v>5906.5437267868001</v>
      </c>
      <c r="U2890" s="16">
        <v>3816.2495148890498</v>
      </c>
      <c r="V2890" s="17">
        <f>gp_need_index[[#This Row],[Normalised weighted population 2028/29]]/gp_need_index[[#This Row],[Registered population 2028/29]]</f>
        <v>0.64610535220148368</v>
      </c>
    </row>
    <row r="2891" spans="1:22" x14ac:dyDescent="0.2">
      <c r="A2891" s="6" t="s">
        <v>4238</v>
      </c>
      <c r="B2891" s="1" t="s">
        <v>9292</v>
      </c>
      <c r="C2891" s="95" t="s">
        <v>6480</v>
      </c>
      <c r="D2891" s="95" t="s">
        <v>6480</v>
      </c>
      <c r="E2891" s="95" t="s">
        <v>6647</v>
      </c>
      <c r="F2891" s="95" t="s">
        <v>6490</v>
      </c>
      <c r="G2891" s="95" t="s">
        <v>6490</v>
      </c>
      <c r="H2891" s="61">
        <v>5269.9807599538799</v>
      </c>
      <c r="I2891" s="61">
        <v>168.79817365621099</v>
      </c>
      <c r="J2891" s="123">
        <v>889563.12748358794</v>
      </c>
      <c r="K2891" s="99">
        <v>24389.916666666701</v>
      </c>
      <c r="L2891" s="16">
        <v>17910.0846907245</v>
      </c>
      <c r="M2891" s="17">
        <f>gp_need_index[[#This Row],[Normalised weighted population (base year)]]/gp_need_index[[#This Row],[Registered population (base year)]]</f>
        <v>0.73432332449097371</v>
      </c>
      <c r="N2891" s="99">
        <v>24443.066746685301</v>
      </c>
      <c r="O2891" s="16">
        <v>17974.820250916</v>
      </c>
      <c r="P2891" s="17">
        <f>gp_need_index[[#This Row],[Normalised weighted population 2026/27]]/gp_need_index[[#This Row],[Registered population 2026/27]]</f>
        <v>0.73537500172123638</v>
      </c>
      <c r="Q2891" s="99">
        <v>24506.314358128398</v>
      </c>
      <c r="R2891" s="16">
        <v>18038.008862167299</v>
      </c>
      <c r="S2891" s="17">
        <f>gp_need_index[[#This Row],[Normalised weighted population 2027/28]]/gp_need_index[[#This Row],[Registered population 2027/28]]</f>
        <v>0.73605555688892665</v>
      </c>
      <c r="T2891" s="99">
        <v>24589.724017756402</v>
      </c>
      <c r="U2891" s="16">
        <v>18109.961264363501</v>
      </c>
      <c r="V2891" s="17">
        <f>gp_need_index[[#This Row],[Normalised weighted population 2028/29]]/gp_need_index[[#This Row],[Registered population 2028/29]]</f>
        <v>0.73648493375875945</v>
      </c>
    </row>
    <row r="2892" spans="1:22" x14ac:dyDescent="0.2">
      <c r="A2892" s="6" t="s">
        <v>6021</v>
      </c>
      <c r="B2892" s="1" t="s">
        <v>9293</v>
      </c>
      <c r="C2892" s="95" t="s">
        <v>6480</v>
      </c>
      <c r="D2892" s="95" t="s">
        <v>6480</v>
      </c>
      <c r="E2892" s="95" t="s">
        <v>6647</v>
      </c>
      <c r="F2892" s="95" t="s">
        <v>6486</v>
      </c>
      <c r="G2892" s="95" t="s">
        <v>6486</v>
      </c>
      <c r="H2892" s="61">
        <v>5195.1751980251702</v>
      </c>
      <c r="I2892" s="61">
        <v>61.462047461078001</v>
      </c>
      <c r="J2892" s="123">
        <v>319306.104589639</v>
      </c>
      <c r="K2892" s="99">
        <v>7482.4166666666697</v>
      </c>
      <c r="L2892" s="16">
        <v>6428.7729547010304</v>
      </c>
      <c r="M2892" s="17">
        <f>gp_need_index[[#This Row],[Normalised weighted population (base year)]]/gp_need_index[[#This Row],[Registered population (base year)]]</f>
        <v>0.85918403653467945</v>
      </c>
      <c r="N2892" s="99">
        <v>7575.0967636221203</v>
      </c>
      <c r="O2892" s="16">
        <v>6452.0095962777305</v>
      </c>
      <c r="P2892" s="17">
        <f>gp_need_index[[#This Row],[Normalised weighted population 2026/27]]/gp_need_index[[#This Row],[Registered population 2026/27]]</f>
        <v>0.85173956156734654</v>
      </c>
      <c r="Q2892" s="99">
        <v>7665.8809751346998</v>
      </c>
      <c r="R2892" s="16">
        <v>6474.69096501899</v>
      </c>
      <c r="S2892" s="17">
        <f>gp_need_index[[#This Row],[Normalised weighted population 2027/28]]/gp_need_index[[#This Row],[Registered population 2027/28]]</f>
        <v>0.84461146553416466</v>
      </c>
      <c r="T2892" s="99">
        <v>7751.63757545102</v>
      </c>
      <c r="U2892" s="16">
        <v>6500.5180711020803</v>
      </c>
      <c r="V2892" s="17">
        <f>gp_need_index[[#This Row],[Normalised weighted population 2028/29]]/gp_need_index[[#This Row],[Registered population 2028/29]]</f>
        <v>0.83859932921642755</v>
      </c>
    </row>
    <row r="2893" spans="1:22" x14ac:dyDescent="0.2">
      <c r="A2893" s="6" t="s">
        <v>4526</v>
      </c>
      <c r="B2893" s="1" t="s">
        <v>9294</v>
      </c>
      <c r="C2893" s="95" t="s">
        <v>6480</v>
      </c>
      <c r="D2893" s="95" t="s">
        <v>6480</v>
      </c>
      <c r="E2893" s="95" t="s">
        <v>6647</v>
      </c>
      <c r="F2893" s="95" t="s">
        <v>6483</v>
      </c>
      <c r="G2893" s="95" t="s">
        <v>6483</v>
      </c>
      <c r="H2893" s="61">
        <v>5272.45849609375</v>
      </c>
      <c r="I2893" s="61">
        <v>62.454788407537499</v>
      </c>
      <c r="J2893" s="123">
        <v>329290.27976105898</v>
      </c>
      <c r="K2893" s="99">
        <v>7024.75</v>
      </c>
      <c r="L2893" s="16">
        <v>6629.7900802568201</v>
      </c>
      <c r="M2893" s="17">
        <f>gp_need_index[[#This Row],[Normalised weighted population (base year)]]/gp_need_index[[#This Row],[Registered population (base year)]]</f>
        <v>0.94377594651152286</v>
      </c>
      <c r="N2893" s="99">
        <v>7087.1073987361997</v>
      </c>
      <c r="O2893" s="16">
        <v>6653.7532932850499</v>
      </c>
      <c r="P2893" s="17">
        <f>gp_need_index[[#This Row],[Normalised weighted population 2026/27]]/gp_need_index[[#This Row],[Registered population 2026/27]]</f>
        <v>0.9388531764696515</v>
      </c>
      <c r="Q2893" s="99">
        <v>7147.3714196781802</v>
      </c>
      <c r="R2893" s="16">
        <v>6677.1438710122502</v>
      </c>
      <c r="S2893" s="17">
        <f>gp_need_index[[#This Row],[Normalised weighted population 2027/28]]/gp_need_index[[#This Row],[Registered population 2027/28]]</f>
        <v>0.9342097225601993</v>
      </c>
      <c r="T2893" s="99">
        <v>7207.3210784542798</v>
      </c>
      <c r="U2893" s="16">
        <v>6703.7785480988296</v>
      </c>
      <c r="V2893" s="17">
        <f>gp_need_index[[#This Row],[Normalised weighted population 2028/29]]/gp_need_index[[#This Row],[Registered population 2028/29]]</f>
        <v>0.93013457776138886</v>
      </c>
    </row>
    <row r="2894" spans="1:22" x14ac:dyDescent="0.2">
      <c r="A2894" s="6" t="s">
        <v>4507</v>
      </c>
      <c r="B2894" s="1" t="s">
        <v>9295</v>
      </c>
      <c r="C2894" s="95" t="s">
        <v>6480</v>
      </c>
      <c r="D2894" s="95" t="s">
        <v>6480</v>
      </c>
      <c r="E2894" s="95" t="s">
        <v>6647</v>
      </c>
      <c r="F2894" s="95" t="s">
        <v>6484</v>
      </c>
      <c r="G2894" s="95" t="s">
        <v>6484</v>
      </c>
      <c r="H2894" s="61">
        <v>5342.3007187954199</v>
      </c>
      <c r="I2894" s="61">
        <v>90.363467176912494</v>
      </c>
      <c r="J2894" s="123">
        <v>482748.81565206603</v>
      </c>
      <c r="K2894" s="99">
        <v>9681.9166666666606</v>
      </c>
      <c r="L2894" s="16">
        <v>9719.45880573266</v>
      </c>
      <c r="M2894" s="17">
        <f>gp_need_index[[#This Row],[Normalised weighted population (base year)]]/gp_need_index[[#This Row],[Registered population (base year)]]</f>
        <v>1.003877552385392</v>
      </c>
      <c r="N2894" s="99">
        <v>9712.4695040334791</v>
      </c>
      <c r="O2894" s="16">
        <v>9754.5895503054799</v>
      </c>
      <c r="P2894" s="17">
        <f>gp_need_index[[#This Row],[Normalised weighted population 2026/27]]/gp_need_index[[#This Row],[Registered population 2026/27]]</f>
        <v>1.0043366979175079</v>
      </c>
      <c r="Q2894" s="99">
        <v>9746.0896686833803</v>
      </c>
      <c r="R2894" s="16">
        <v>9788.8807954142594</v>
      </c>
      <c r="S2894" s="17">
        <f>gp_need_index[[#This Row],[Normalised weighted population 2027/28]]/gp_need_index[[#This Row],[Registered population 2027/28]]</f>
        <v>1.0043905944009912</v>
      </c>
      <c r="T2894" s="99">
        <v>9778.0037968799097</v>
      </c>
      <c r="U2894" s="16">
        <v>9827.9279814658803</v>
      </c>
      <c r="V2894" s="17">
        <f>gp_need_index[[#This Row],[Normalised weighted population 2028/29]]/gp_need_index[[#This Row],[Registered population 2028/29]]</f>
        <v>1.0051057644917156</v>
      </c>
    </row>
    <row r="2895" spans="1:22" x14ac:dyDescent="0.2">
      <c r="A2895" s="6" t="s">
        <v>4419</v>
      </c>
      <c r="B2895" s="1" t="s">
        <v>9296</v>
      </c>
      <c r="C2895" s="95" t="s">
        <v>6480</v>
      </c>
      <c r="D2895" s="95" t="s">
        <v>6480</v>
      </c>
      <c r="E2895" s="95" t="s">
        <v>6647</v>
      </c>
      <c r="F2895" s="95" t="s">
        <v>6599</v>
      </c>
      <c r="G2895" s="95" t="s">
        <v>6599</v>
      </c>
      <c r="H2895" s="61">
        <v>5365.6797400033602</v>
      </c>
      <c r="I2895" s="61">
        <v>92.712409158794799</v>
      </c>
      <c r="J2895" s="123">
        <v>497465.09547024698</v>
      </c>
      <c r="K2895" s="99">
        <v>9378.5</v>
      </c>
      <c r="L2895" s="16">
        <v>10015.7501084327</v>
      </c>
      <c r="M2895" s="17">
        <f>gp_need_index[[#This Row],[Normalised weighted population (base year)]]/gp_need_index[[#This Row],[Registered population (base year)]]</f>
        <v>1.0679479776544969</v>
      </c>
      <c r="N2895" s="99">
        <v>9408.05148398655</v>
      </c>
      <c r="O2895" s="16">
        <v>10051.9517906248</v>
      </c>
      <c r="P2895" s="17">
        <f>gp_need_index[[#This Row],[Normalised weighted population 2026/27]]/gp_need_index[[#This Row],[Registered population 2026/27]]</f>
        <v>1.0684414097578263</v>
      </c>
      <c r="Q2895" s="99">
        <v>9434.3199724266706</v>
      </c>
      <c r="R2895" s="16">
        <v>10087.2883817644</v>
      </c>
      <c r="S2895" s="17">
        <f>gp_need_index[[#This Row],[Normalised weighted population 2027/28]]/gp_need_index[[#This Row],[Registered population 2027/28]]</f>
        <v>1.0692120270720238</v>
      </c>
      <c r="T2895" s="99">
        <v>9458.8741421153209</v>
      </c>
      <c r="U2895" s="16">
        <v>10127.5258955754</v>
      </c>
      <c r="V2895" s="17">
        <f>gp_need_index[[#This Row],[Normalised weighted population 2028/29]]/gp_need_index[[#This Row],[Registered population 2028/29]]</f>
        <v>1.0706904165774793</v>
      </c>
    </row>
    <row r="2896" spans="1:22" x14ac:dyDescent="0.2">
      <c r="A2896" s="6" t="s">
        <v>6012</v>
      </c>
      <c r="B2896" s="1" t="s">
        <v>9297</v>
      </c>
      <c r="C2896" s="95" t="s">
        <v>6480</v>
      </c>
      <c r="D2896" s="95" t="s">
        <v>6480</v>
      </c>
      <c r="E2896" s="95" t="s">
        <v>6647</v>
      </c>
      <c r="F2896" s="95" t="s">
        <v>6481</v>
      </c>
      <c r="G2896" s="95" t="s">
        <v>6481</v>
      </c>
      <c r="H2896" s="61">
        <v>5238.6958759014396</v>
      </c>
      <c r="I2896" s="61">
        <v>80.989223574498496</v>
      </c>
      <c r="J2896" s="123">
        <v>424277.91153218498</v>
      </c>
      <c r="K2896" s="99">
        <v>5885.5</v>
      </c>
      <c r="L2896" s="16">
        <v>8542.2305547228698</v>
      </c>
      <c r="M2896" s="17">
        <f>gp_need_index[[#This Row],[Normalised weighted population (base year)]]/gp_need_index[[#This Row],[Registered population (base year)]]</f>
        <v>1.451402693861672</v>
      </c>
      <c r="N2896" s="99">
        <v>5917.4081460344996</v>
      </c>
      <c r="O2896" s="16">
        <v>8573.1062367642608</v>
      </c>
      <c r="P2896" s="17">
        <f>gp_need_index[[#This Row],[Normalised weighted population 2026/27]]/gp_need_index[[#This Row],[Registered population 2026/27]]</f>
        <v>1.4487941384454703</v>
      </c>
      <c r="Q2896" s="99">
        <v>5945.9751546038597</v>
      </c>
      <c r="R2896" s="16">
        <v>8603.24410015588</v>
      </c>
      <c r="S2896" s="17">
        <f>gp_need_index[[#This Row],[Normalised weighted population 2027/28]]/gp_need_index[[#This Row],[Registered population 2027/28]]</f>
        <v>1.4469021273145659</v>
      </c>
      <c r="T2896" s="99">
        <v>5976.7000682504604</v>
      </c>
      <c r="U2896" s="16">
        <v>8637.5618613021506</v>
      </c>
      <c r="V2896" s="17">
        <f>gp_need_index[[#This Row],[Normalised weighted population 2028/29]]/gp_need_index[[#This Row],[Registered population 2028/29]]</f>
        <v>1.4452058431352062</v>
      </c>
    </row>
    <row r="2897" spans="1:22" x14ac:dyDescent="0.2">
      <c r="A2897" s="6" t="s">
        <v>6042</v>
      </c>
      <c r="B2897" s="1" t="s">
        <v>9172</v>
      </c>
      <c r="C2897" s="95" t="s">
        <v>6480</v>
      </c>
      <c r="D2897" s="95" t="s">
        <v>6480</v>
      </c>
      <c r="E2897" s="95" t="s">
        <v>6647</v>
      </c>
      <c r="F2897" s="95" t="s">
        <v>6479</v>
      </c>
      <c r="G2897" s="95" t="s">
        <v>6479</v>
      </c>
      <c r="H2897" s="61">
        <v>5112.4035644531205</v>
      </c>
      <c r="I2897" s="61">
        <v>36.2341876945002</v>
      </c>
      <c r="J2897" s="123">
        <v>185243.79032442599</v>
      </c>
      <c r="K2897" s="99">
        <v>5709.8333333333303</v>
      </c>
      <c r="L2897" s="16">
        <v>3729.6194847088</v>
      </c>
      <c r="M2897" s="17">
        <f>gp_need_index[[#This Row],[Normalised weighted population (base year)]]/gp_need_index[[#This Row],[Registered population (base year)]]</f>
        <v>0.65319235553439425</v>
      </c>
      <c r="N2897" s="99">
        <v>5740.0531713828204</v>
      </c>
      <c r="O2897" s="16">
        <v>3743.1001025178698</v>
      </c>
      <c r="P2897" s="17">
        <f>gp_need_index[[#This Row],[Normalised weighted population 2026/27]]/gp_need_index[[#This Row],[Registered population 2026/27]]</f>
        <v>0.65210199117652601</v>
      </c>
      <c r="Q2897" s="99">
        <v>5768.6093494962197</v>
      </c>
      <c r="R2897" s="16">
        <v>3756.2585816543001</v>
      </c>
      <c r="S2897" s="17">
        <f>gp_need_index[[#This Row],[Normalised weighted population 2027/28]]/gp_need_index[[#This Row],[Registered population 2027/28]]</f>
        <v>0.65115495851393357</v>
      </c>
      <c r="T2897" s="99">
        <v>5796.0746348595703</v>
      </c>
      <c r="U2897" s="16">
        <v>3771.24204409105</v>
      </c>
      <c r="V2897" s="17">
        <f>gp_need_index[[#This Row],[Normalised weighted population 2028/29]]/gp_need_index[[#This Row],[Registered population 2028/29]]</f>
        <v>0.65065450010072567</v>
      </c>
    </row>
    <row r="2898" spans="1:22" x14ac:dyDescent="0.2">
      <c r="A2898" s="6" t="s">
        <v>4394</v>
      </c>
      <c r="B2898" s="1" t="s">
        <v>9298</v>
      </c>
      <c r="C2898" s="95" t="s">
        <v>6480</v>
      </c>
      <c r="D2898" s="95" t="s">
        <v>6480</v>
      </c>
      <c r="E2898" s="95" t="s">
        <v>6647</v>
      </c>
      <c r="F2898" s="95" t="s">
        <v>6599</v>
      </c>
      <c r="G2898" s="95" t="s">
        <v>6599</v>
      </c>
      <c r="H2898" s="61">
        <v>5359.6927823153401</v>
      </c>
      <c r="I2898" s="61">
        <v>19.341622082805799</v>
      </c>
      <c r="J2898" s="123">
        <v>103665.152275485</v>
      </c>
      <c r="K2898" s="99">
        <v>2299.5833333333298</v>
      </c>
      <c r="L2898" s="16">
        <v>2087.1499721249902</v>
      </c>
      <c r="M2898" s="17">
        <f>gp_need_index[[#This Row],[Normalised weighted population (base year)]]/gp_need_index[[#This Row],[Registered population (base year)]]</f>
        <v>0.90762093370175467</v>
      </c>
      <c r="N2898" s="99">
        <v>2309.5495151035602</v>
      </c>
      <c r="O2898" s="16">
        <v>2094.6939243163101</v>
      </c>
      <c r="P2898" s="17">
        <f>gp_need_index[[#This Row],[Normalised weighted population 2026/27]]/gp_need_index[[#This Row],[Registered population 2026/27]]</f>
        <v>0.90697077963378669</v>
      </c>
      <c r="Q2898" s="99">
        <v>2319.9016181451002</v>
      </c>
      <c r="R2898" s="16">
        <v>2102.05760296379</v>
      </c>
      <c r="S2898" s="17">
        <f>gp_need_index[[#This Row],[Normalised weighted population 2027/28]]/gp_need_index[[#This Row],[Registered population 2027/28]]</f>
        <v>0.90609773557747264</v>
      </c>
      <c r="T2898" s="99">
        <v>2329.6978398271599</v>
      </c>
      <c r="U2898" s="16">
        <v>2110.4425691340398</v>
      </c>
      <c r="V2898" s="17">
        <f>gp_need_index[[#This Row],[Normalised weighted population 2028/29]]/gp_need_index[[#This Row],[Registered population 2028/29]]</f>
        <v>0.90588682062331882</v>
      </c>
    </row>
    <row r="2899" spans="1:22" x14ac:dyDescent="0.2">
      <c r="A2899" s="6" t="s">
        <v>6009</v>
      </c>
      <c r="B2899" s="1" t="s">
        <v>9299</v>
      </c>
      <c r="C2899" s="95" t="s">
        <v>6480</v>
      </c>
      <c r="D2899" s="95" t="s">
        <v>6480</v>
      </c>
      <c r="E2899" s="95" t="s">
        <v>6647</v>
      </c>
      <c r="F2899" s="95" t="s">
        <v>6486</v>
      </c>
      <c r="G2899" s="95" t="s">
        <v>6486</v>
      </c>
      <c r="H2899" s="61">
        <v>5239.8927334872196</v>
      </c>
      <c r="I2899" s="61">
        <v>150.849149017423</v>
      </c>
      <c r="J2899" s="123">
        <v>790433.35978912399</v>
      </c>
      <c r="K2899" s="99">
        <v>15549</v>
      </c>
      <c r="L2899" s="16">
        <v>15914.2482178234</v>
      </c>
      <c r="M2899" s="17">
        <f>gp_need_index[[#This Row],[Normalised weighted population (base year)]]/gp_need_index[[#This Row],[Registered population (base year)]]</f>
        <v>1.0234901419913436</v>
      </c>
      <c r="N2899" s="99">
        <v>15736.4023748526</v>
      </c>
      <c r="O2899" s="16">
        <v>15971.769876218499</v>
      </c>
      <c r="P2899" s="17">
        <f>gp_need_index[[#This Row],[Normalised weighted population 2026/27]]/gp_need_index[[#This Row],[Registered population 2026/27]]</f>
        <v>1.0149568812336691</v>
      </c>
      <c r="Q2899" s="99">
        <v>15915.957472112001</v>
      </c>
      <c r="R2899" s="16">
        <v>16027.9169721903</v>
      </c>
      <c r="S2899" s="17">
        <f>gp_need_index[[#This Row],[Normalised weighted population 2027/28]]/gp_need_index[[#This Row],[Registered population 2027/28]]</f>
        <v>1.0070344181476028</v>
      </c>
      <c r="T2899" s="99">
        <v>16090.3296363961</v>
      </c>
      <c r="U2899" s="16">
        <v>16091.851253249901</v>
      </c>
      <c r="V2899" s="17">
        <f>gp_need_index[[#This Row],[Normalised weighted population 2028/29]]/gp_need_index[[#This Row],[Registered population 2028/29]]</f>
        <v>1.0000945671647621</v>
      </c>
    </row>
    <row r="2900" spans="1:22" x14ac:dyDescent="0.2">
      <c r="A2900" s="6" t="s">
        <v>5999</v>
      </c>
      <c r="B2900" s="1" t="s">
        <v>9300</v>
      </c>
      <c r="C2900" s="95" t="s">
        <v>6480</v>
      </c>
      <c r="D2900" s="95" t="s">
        <v>6480</v>
      </c>
      <c r="E2900" s="95" t="s">
        <v>6647</v>
      </c>
      <c r="F2900" s="95" t="s">
        <v>6479</v>
      </c>
      <c r="G2900" s="95" t="s">
        <v>6479</v>
      </c>
      <c r="H2900" s="61">
        <v>5294.1444010416699</v>
      </c>
      <c r="I2900" s="61"/>
      <c r="J2900" s="123"/>
      <c r="K2900" s="99">
        <v>44.75</v>
      </c>
      <c r="L2900" s="16"/>
      <c r="M2900" s="17">
        <f>gp_need_index[[#This Row],[Normalised weighted population (base year)]]/gp_need_index[[#This Row],[Registered population (base year)]]</f>
        <v>0</v>
      </c>
      <c r="N2900" s="99">
        <v>44.919865985113503</v>
      </c>
      <c r="O2900" s="16"/>
      <c r="P2900" s="17">
        <f>gp_need_index[[#This Row],[Normalised weighted population 2026/27]]/gp_need_index[[#This Row],[Registered population 2026/27]]</f>
        <v>0</v>
      </c>
      <c r="Q2900" s="99">
        <v>44.940631236928098</v>
      </c>
      <c r="R2900" s="16"/>
      <c r="S2900" s="17">
        <f>gp_need_index[[#This Row],[Normalised weighted population 2027/28]]/gp_need_index[[#This Row],[Registered population 2027/28]]</f>
        <v>0</v>
      </c>
      <c r="T2900" s="99">
        <v>44.929492461628499</v>
      </c>
      <c r="U2900" s="16"/>
      <c r="V2900" s="17">
        <f>gp_need_index[[#This Row],[Normalised weighted population 2028/29]]/gp_need_index[[#This Row],[Registered population 2028/29]]</f>
        <v>0</v>
      </c>
    </row>
    <row r="2901" spans="1:22" x14ac:dyDescent="0.2">
      <c r="A2901" s="6" t="s">
        <v>4408</v>
      </c>
      <c r="B2901" s="1" t="s">
        <v>9301</v>
      </c>
      <c r="C2901" s="95" t="s">
        <v>6480</v>
      </c>
      <c r="D2901" s="95" t="s">
        <v>6480</v>
      </c>
      <c r="E2901" s="95" t="s">
        <v>6647</v>
      </c>
      <c r="F2901" s="95" t="s">
        <v>6599</v>
      </c>
      <c r="G2901" s="95" t="s">
        <v>6599</v>
      </c>
      <c r="H2901" s="61">
        <v>5419.0069376627598</v>
      </c>
      <c r="I2901" s="61">
        <v>96.606637403621903</v>
      </c>
      <c r="J2901" s="123">
        <v>523512.03831449797</v>
      </c>
      <c r="K2901" s="99">
        <v>8204.5833333333303</v>
      </c>
      <c r="L2901" s="16">
        <v>10540.168148999001</v>
      </c>
      <c r="M2901" s="17">
        <f>gp_need_index[[#This Row],[Normalised weighted population (base year)]]/gp_need_index[[#This Row],[Registered population (base year)]]</f>
        <v>1.2846683031637607</v>
      </c>
      <c r="N2901" s="99">
        <v>8224.9205675379108</v>
      </c>
      <c r="O2901" s="16">
        <v>10578.2653272883</v>
      </c>
      <c r="P2901" s="17">
        <f>gp_need_index[[#This Row],[Normalised weighted population 2026/27]]/gp_need_index[[#This Row],[Registered population 2026/27]]</f>
        <v>1.2861237066578566</v>
      </c>
      <c r="Q2901" s="99">
        <v>8243.1881823969507</v>
      </c>
      <c r="R2901" s="16">
        <v>10615.4521189306</v>
      </c>
      <c r="S2901" s="17">
        <f>gp_need_index[[#This Row],[Normalised weighted population 2027/28]]/gp_need_index[[#This Row],[Registered population 2027/28]]</f>
        <v>1.2877847604643478</v>
      </c>
      <c r="T2901" s="99">
        <v>8264.3349581209295</v>
      </c>
      <c r="U2901" s="16">
        <v>10657.7964423086</v>
      </c>
      <c r="V2901" s="17">
        <f>gp_need_index[[#This Row],[Normalised weighted population 2028/29]]/gp_need_index[[#This Row],[Registered population 2028/29]]</f>
        <v>1.2896133199242779</v>
      </c>
    </row>
    <row r="2902" spans="1:22" x14ac:dyDescent="0.2">
      <c r="A2902" s="6" t="s">
        <v>4525</v>
      </c>
      <c r="B2902" s="1" t="s">
        <v>9302</v>
      </c>
      <c r="C2902" s="95" t="s">
        <v>6480</v>
      </c>
      <c r="D2902" s="95" t="s">
        <v>6480</v>
      </c>
      <c r="E2902" s="95" t="s">
        <v>6647</v>
      </c>
      <c r="F2902" s="95" t="s">
        <v>6483</v>
      </c>
      <c r="G2902" s="95" t="s">
        <v>6483</v>
      </c>
      <c r="H2902" s="61">
        <v>5364.7355477096698</v>
      </c>
      <c r="I2902" s="61">
        <v>130.343660162818</v>
      </c>
      <c r="J2902" s="123">
        <v>699259.26709405798</v>
      </c>
      <c r="K2902" s="99">
        <v>11504.25</v>
      </c>
      <c r="L2902" s="16">
        <v>14078.587912986</v>
      </c>
      <c r="M2902" s="17">
        <f>gp_need_index[[#This Row],[Normalised weighted population (base year)]]/gp_need_index[[#This Row],[Registered population (base year)]]</f>
        <v>1.2237727720612817</v>
      </c>
      <c r="N2902" s="99">
        <v>11596.1081260059</v>
      </c>
      <c r="O2902" s="16">
        <v>14129.4746224009</v>
      </c>
      <c r="P2902" s="17">
        <f>gp_need_index[[#This Row],[Normalised weighted population 2026/27]]/gp_need_index[[#This Row],[Registered population 2026/27]]</f>
        <v>1.2184669605411464</v>
      </c>
      <c r="Q2902" s="99">
        <v>11683.0836118676</v>
      </c>
      <c r="R2902" s="16">
        <v>14179.145321002499</v>
      </c>
      <c r="S2902" s="17">
        <f>gp_need_index[[#This Row],[Normalised weighted population 2027/28]]/gp_need_index[[#This Row],[Registered population 2027/28]]</f>
        <v>1.2136475088305809</v>
      </c>
      <c r="T2902" s="99">
        <v>11767.870460570601</v>
      </c>
      <c r="U2902" s="16">
        <v>14235.7049764905</v>
      </c>
      <c r="V2902" s="17">
        <f>gp_need_index[[#This Row],[Normalised weighted population 2028/29]]/gp_need_index[[#This Row],[Registered population 2028/29]]</f>
        <v>1.2097095242668263</v>
      </c>
    </row>
    <row r="2903" spans="1:22" x14ac:dyDescent="0.2">
      <c r="A2903" s="6" t="s">
        <v>4427</v>
      </c>
      <c r="B2903" s="1" t="s">
        <v>9303</v>
      </c>
      <c r="C2903" s="95" t="s">
        <v>6480</v>
      </c>
      <c r="D2903" s="95" t="s">
        <v>6480</v>
      </c>
      <c r="E2903" s="95" t="s">
        <v>6647</v>
      </c>
      <c r="F2903" s="95" t="s">
        <v>6599</v>
      </c>
      <c r="G2903" s="95" t="s">
        <v>6599</v>
      </c>
      <c r="H2903" s="61">
        <v>5338.1525530133904</v>
      </c>
      <c r="I2903" s="61">
        <v>14.7201352015874</v>
      </c>
      <c r="J2903" s="123">
        <v>78578.327307056097</v>
      </c>
      <c r="K2903" s="99">
        <v>2160.75</v>
      </c>
      <c r="L2903" s="16">
        <v>1582.06253546723</v>
      </c>
      <c r="M2903" s="17">
        <f>gp_need_index[[#This Row],[Normalised weighted population (base year)]]/gp_need_index[[#This Row],[Registered population (base year)]]</f>
        <v>0.73218212910666669</v>
      </c>
      <c r="N2903" s="99">
        <v>2173.5244363546899</v>
      </c>
      <c r="O2903" s="16">
        <v>1587.7808615533399</v>
      </c>
      <c r="P2903" s="17">
        <f>gp_need_index[[#This Row],[Normalised weighted population 2026/27]]/gp_need_index[[#This Row],[Registered population 2026/27]]</f>
        <v>0.73050978171484215</v>
      </c>
      <c r="Q2903" s="99">
        <v>2188.10914991342</v>
      </c>
      <c r="R2903" s="16">
        <v>1593.3625400465</v>
      </c>
      <c r="S2903" s="17">
        <f>gp_need_index[[#This Row],[Normalised weighted population 2027/28]]/gp_need_index[[#This Row],[Registered population 2027/28]]</f>
        <v>0.72819152559621936</v>
      </c>
      <c r="T2903" s="99">
        <v>2202.0713623203301</v>
      </c>
      <c r="U2903" s="16">
        <v>1599.7183558797101</v>
      </c>
      <c r="V2903" s="17">
        <f>gp_need_index[[#This Row],[Normalised weighted population 2028/29]]/gp_need_index[[#This Row],[Registered population 2028/29]]</f>
        <v>0.7264607238677685</v>
      </c>
    </row>
    <row r="2904" spans="1:22" x14ac:dyDescent="0.2">
      <c r="A2904" s="6" t="s">
        <v>6026</v>
      </c>
      <c r="B2904" s="1" t="s">
        <v>9304</v>
      </c>
      <c r="C2904" s="95" t="s">
        <v>6480</v>
      </c>
      <c r="D2904" s="95" t="s">
        <v>6480</v>
      </c>
      <c r="E2904" s="95" t="s">
        <v>6647</v>
      </c>
      <c r="F2904" s="95" t="s">
        <v>6486</v>
      </c>
      <c r="G2904" s="95" t="s">
        <v>6486</v>
      </c>
      <c r="H2904" s="61">
        <v>5321.4986825619098</v>
      </c>
      <c r="I2904" s="61">
        <v>112.80898567649599</v>
      </c>
      <c r="J2904" s="123">
        <v>600312.868658619</v>
      </c>
      <c r="K2904" s="99">
        <v>7034.1666666666697</v>
      </c>
      <c r="L2904" s="16">
        <v>12086.443318555799</v>
      </c>
      <c r="M2904" s="17">
        <f>gp_need_index[[#This Row],[Normalised weighted population (base year)]]/gp_need_index[[#This Row],[Registered population (base year)]]</f>
        <v>1.7182480727718223</v>
      </c>
      <c r="N2904" s="99">
        <v>7104.1885116334597</v>
      </c>
      <c r="O2904" s="16">
        <v>12130.1294703782</v>
      </c>
      <c r="P2904" s="17">
        <f>gp_need_index[[#This Row],[Normalised weighted population 2026/27]]/gp_need_index[[#This Row],[Registered population 2026/27]]</f>
        <v>1.7074616545597734</v>
      </c>
      <c r="Q2904" s="99">
        <v>7169.6705474226801</v>
      </c>
      <c r="R2904" s="16">
        <v>12172.7716790251</v>
      </c>
      <c r="S2904" s="17">
        <f>gp_need_index[[#This Row],[Normalised weighted population 2027/28]]/gp_need_index[[#This Row],[Registered population 2027/28]]</f>
        <v>1.6978146483175451</v>
      </c>
      <c r="T2904" s="99">
        <v>7233.6877539669204</v>
      </c>
      <c r="U2904" s="16">
        <v>12221.3280452174</v>
      </c>
      <c r="V2904" s="17">
        <f>gp_need_index[[#This Row],[Normalised weighted population 2028/29]]/gp_need_index[[#This Row],[Registered population 2028/29]]</f>
        <v>1.6895017397613383</v>
      </c>
    </row>
    <row r="2905" spans="1:22" x14ac:dyDescent="0.2">
      <c r="A2905" s="6" t="s">
        <v>4339</v>
      </c>
      <c r="B2905" s="1" t="s">
        <v>9305</v>
      </c>
      <c r="C2905" s="95" t="s">
        <v>6480</v>
      </c>
      <c r="D2905" s="95" t="s">
        <v>6480</v>
      </c>
      <c r="E2905" s="95" t="s">
        <v>6647</v>
      </c>
      <c r="F2905" s="95" t="s">
        <v>6489</v>
      </c>
      <c r="G2905" s="95" t="s">
        <v>6489</v>
      </c>
      <c r="H2905" s="61">
        <v>5471.1752070312496</v>
      </c>
      <c r="I2905" s="61">
        <v>349.17187698583899</v>
      </c>
      <c r="J2905" s="123">
        <v>1910380.5163574901</v>
      </c>
      <c r="K2905" s="99">
        <v>22168.083333333299</v>
      </c>
      <c r="L2905" s="16">
        <v>38462.786712237903</v>
      </c>
      <c r="M2905" s="17">
        <f>gp_need_index[[#This Row],[Normalised weighted population (base year)]]/gp_need_index[[#This Row],[Registered population (base year)]]</f>
        <v>1.7350524235175029</v>
      </c>
      <c r="N2905" s="99">
        <v>22438.761664318299</v>
      </c>
      <c r="O2905" s="16">
        <v>38601.8095079052</v>
      </c>
      <c r="P2905" s="17">
        <f>gp_need_index[[#This Row],[Normalised weighted population 2026/27]]/gp_need_index[[#This Row],[Registered population 2026/27]]</f>
        <v>1.7203181746561833</v>
      </c>
      <c r="Q2905" s="99">
        <v>22686.876642546598</v>
      </c>
      <c r="R2905" s="16">
        <v>38737.510154729098</v>
      </c>
      <c r="S2905" s="17">
        <f>gp_need_index[[#This Row],[Normalised weighted population 2027/28]]/gp_need_index[[#This Row],[Registered population 2027/28]]</f>
        <v>1.7074853786651885</v>
      </c>
      <c r="T2905" s="99">
        <v>22923.1097934713</v>
      </c>
      <c r="U2905" s="16">
        <v>38892.031473131203</v>
      </c>
      <c r="V2905" s="17">
        <f>gp_need_index[[#This Row],[Normalised weighted population 2028/29]]/gp_need_index[[#This Row],[Registered population 2028/29]]</f>
        <v>1.6966298126010804</v>
      </c>
    </row>
    <row r="2906" spans="1:22" x14ac:dyDescent="0.2">
      <c r="A2906" s="6" t="s">
        <v>4334</v>
      </c>
      <c r="B2906" s="1" t="s">
        <v>9306</v>
      </c>
      <c r="C2906" s="95" t="s">
        <v>6480</v>
      </c>
      <c r="D2906" s="95" t="s">
        <v>6480</v>
      </c>
      <c r="E2906" s="95" t="s">
        <v>6647</v>
      </c>
      <c r="F2906" s="95" t="s">
        <v>6487</v>
      </c>
      <c r="G2906" s="95" t="s">
        <v>6487</v>
      </c>
      <c r="H2906" s="61">
        <v>5514.6413430606599</v>
      </c>
      <c r="I2906" s="61">
        <v>44.126111525243402</v>
      </c>
      <c r="J2906" s="123">
        <v>243339.678925613</v>
      </c>
      <c r="K2906" s="99">
        <v>3982.8333333333298</v>
      </c>
      <c r="L2906" s="16">
        <v>4899.2973331753101</v>
      </c>
      <c r="M2906" s="17">
        <f>gp_need_index[[#This Row],[Normalised weighted population (base year)]]/gp_need_index[[#This Row],[Registered population (base year)]]</f>
        <v>1.2301035275997776</v>
      </c>
      <c r="N2906" s="99">
        <v>3990.14747757327</v>
      </c>
      <c r="O2906" s="16">
        <v>4917.0057227717098</v>
      </c>
      <c r="P2906" s="17">
        <f>gp_need_index[[#This Row],[Normalised weighted population 2026/27]]/gp_need_index[[#This Row],[Registered population 2026/27]]</f>
        <v>1.2322867138139308</v>
      </c>
      <c r="Q2906" s="99">
        <v>3999.8286918132198</v>
      </c>
      <c r="R2906" s="16">
        <v>4934.2909450325997</v>
      </c>
      <c r="S2906" s="17">
        <f>gp_need_index[[#This Row],[Normalised weighted population 2027/28]]/gp_need_index[[#This Row],[Registered population 2027/28]]</f>
        <v>1.2336255687979891</v>
      </c>
      <c r="T2906" s="99">
        <v>4011.1828204417302</v>
      </c>
      <c r="U2906" s="16">
        <v>4953.9734992071099</v>
      </c>
      <c r="V2906" s="17">
        <f>gp_need_index[[#This Row],[Normalised weighted population 2028/29]]/gp_need_index[[#This Row],[Registered population 2028/29]]</f>
        <v>1.2350405655809913</v>
      </c>
    </row>
    <row r="2907" spans="1:22" x14ac:dyDescent="0.2">
      <c r="A2907" s="6" t="s">
        <v>4542</v>
      </c>
      <c r="B2907" s="1" t="s">
        <v>9307</v>
      </c>
      <c r="C2907" s="95" t="s">
        <v>6480</v>
      </c>
      <c r="D2907" s="95" t="s">
        <v>6480</v>
      </c>
      <c r="E2907" s="95" t="s">
        <v>6647</v>
      </c>
      <c r="F2907" s="95" t="s">
        <v>6482</v>
      </c>
      <c r="G2907" s="95" t="s">
        <v>6482</v>
      </c>
      <c r="H2907" s="61">
        <v>5277.7013494318198</v>
      </c>
      <c r="I2907" s="61">
        <v>60.132044042961198</v>
      </c>
      <c r="J2907" s="123">
        <v>317358.96998962999</v>
      </c>
      <c r="K2907" s="99">
        <v>9226.5833333333303</v>
      </c>
      <c r="L2907" s="16">
        <v>6389.5701769408497</v>
      </c>
      <c r="M2907" s="17">
        <f>gp_need_index[[#This Row],[Normalised weighted population (base year)]]/gp_need_index[[#This Row],[Registered population (base year)]]</f>
        <v>0.69251747327279167</v>
      </c>
      <c r="N2907" s="99">
        <v>9255.9479615033506</v>
      </c>
      <c r="O2907" s="16">
        <v>6412.6651210424498</v>
      </c>
      <c r="P2907" s="17">
        <f>gp_need_index[[#This Row],[Normalised weighted population 2026/27]]/gp_need_index[[#This Row],[Registered population 2026/27]]</f>
        <v>0.69281559789591829</v>
      </c>
      <c r="Q2907" s="99">
        <v>9283.3257378358394</v>
      </c>
      <c r="R2907" s="16">
        <v>6435.2081783727599</v>
      </c>
      <c r="S2907" s="17">
        <f>gp_need_index[[#This Row],[Normalised weighted population 2027/28]]/gp_need_index[[#This Row],[Registered population 2027/28]]</f>
        <v>0.6932007300083125</v>
      </c>
      <c r="T2907" s="99">
        <v>9314.5720317201994</v>
      </c>
      <c r="U2907" s="16">
        <v>6460.8777902797301</v>
      </c>
      <c r="V2907" s="17">
        <f>gp_need_index[[#This Row],[Normalised weighted population 2028/29]]/gp_need_index[[#This Row],[Registered population 2028/29]]</f>
        <v>0.69363120154931546</v>
      </c>
    </row>
    <row r="2908" spans="1:22" x14ac:dyDescent="0.2">
      <c r="A2908" s="6" t="s">
        <v>4505</v>
      </c>
      <c r="B2908" s="1" t="s">
        <v>9308</v>
      </c>
      <c r="C2908" s="95" t="s">
        <v>6480</v>
      </c>
      <c r="D2908" s="95" t="s">
        <v>6480</v>
      </c>
      <c r="E2908" s="95" t="s">
        <v>6647</v>
      </c>
      <c r="F2908" s="95" t="s">
        <v>6484</v>
      </c>
      <c r="G2908" s="95" t="s">
        <v>6484</v>
      </c>
      <c r="H2908" s="61">
        <v>5282.0938415527298</v>
      </c>
      <c r="I2908" s="61">
        <v>17.7794473393242</v>
      </c>
      <c r="J2908" s="123">
        <v>93912.709297255395</v>
      </c>
      <c r="K2908" s="99">
        <v>2930.75</v>
      </c>
      <c r="L2908" s="16">
        <v>1890.7984437341299</v>
      </c>
      <c r="M2908" s="17">
        <f>gp_need_index[[#This Row],[Normalised weighted population (base year)]]/gp_need_index[[#This Row],[Registered population (base year)]]</f>
        <v>0.64515855795756372</v>
      </c>
      <c r="N2908" s="99">
        <v>2946.9326587317901</v>
      </c>
      <c r="O2908" s="16">
        <v>1897.63268815999</v>
      </c>
      <c r="P2908" s="17">
        <f>gp_need_index[[#This Row],[Normalised weighted population 2026/27]]/gp_need_index[[#This Row],[Registered population 2026/27]]</f>
        <v>0.64393486649153175</v>
      </c>
      <c r="Q2908" s="99">
        <v>2961.4537597007102</v>
      </c>
      <c r="R2908" s="16">
        <v>1904.3036185256999</v>
      </c>
      <c r="S2908" s="17">
        <f>gp_need_index[[#This Row],[Normalised weighted population 2027/28]]/gp_need_index[[#This Row],[Registered population 2027/28]]</f>
        <v>0.64303000250733355</v>
      </c>
      <c r="T2908" s="99">
        <v>2975.9576948235099</v>
      </c>
      <c r="U2908" s="16">
        <v>1911.89975737399</v>
      </c>
      <c r="V2908" s="17">
        <f>gp_need_index[[#This Row],[Normalised weighted population 2028/29]]/gp_need_index[[#This Row],[Registered population 2028/29]]</f>
        <v>0.64244856729637612</v>
      </c>
    </row>
    <row r="2909" spans="1:22" x14ac:dyDescent="0.2">
      <c r="A2909" s="6" t="s">
        <v>4410</v>
      </c>
      <c r="B2909" s="1" t="s">
        <v>9309</v>
      </c>
      <c r="C2909" s="95" t="s">
        <v>6480</v>
      </c>
      <c r="D2909" s="95" t="s">
        <v>6480</v>
      </c>
      <c r="E2909" s="95" t="s">
        <v>6647</v>
      </c>
      <c r="F2909" s="95" t="s">
        <v>6599</v>
      </c>
      <c r="G2909" s="95" t="s">
        <v>6599</v>
      </c>
      <c r="H2909" s="61">
        <v>5373.6239013671902</v>
      </c>
      <c r="I2909" s="61"/>
      <c r="J2909" s="123"/>
      <c r="K2909" s="99">
        <v>1670.5</v>
      </c>
      <c r="L2909" s="16"/>
      <c r="M2909" s="17">
        <f>gp_need_index[[#This Row],[Normalised weighted population (base year)]]/gp_need_index[[#This Row],[Registered population (base year)]]</f>
        <v>0</v>
      </c>
      <c r="N2909" s="99">
        <v>1674.17433565482</v>
      </c>
      <c r="O2909" s="16"/>
      <c r="P2909" s="17">
        <f>gp_need_index[[#This Row],[Normalised weighted population 2026/27]]/gp_need_index[[#This Row],[Registered population 2026/27]]</f>
        <v>0</v>
      </c>
      <c r="Q2909" s="99">
        <v>1677.03105054549</v>
      </c>
      <c r="R2909" s="16"/>
      <c r="S2909" s="17">
        <f>gp_need_index[[#This Row],[Normalised weighted population 2027/28]]/gp_need_index[[#This Row],[Registered population 2027/28]]</f>
        <v>0</v>
      </c>
      <c r="T2909" s="99">
        <v>1681.2678893601901</v>
      </c>
      <c r="U2909" s="16"/>
      <c r="V2909" s="17">
        <f>gp_need_index[[#This Row],[Normalised weighted population 2028/29]]/gp_need_index[[#This Row],[Registered population 2028/29]]</f>
        <v>0</v>
      </c>
    </row>
    <row r="2910" spans="1:22" x14ac:dyDescent="0.2">
      <c r="A2910" s="6" t="s">
        <v>4201</v>
      </c>
      <c r="B2910" s="1" t="s">
        <v>9310</v>
      </c>
      <c r="C2910" s="95" t="s">
        <v>6480</v>
      </c>
      <c r="D2910" s="95" t="s">
        <v>6480</v>
      </c>
      <c r="E2910" s="95" t="s">
        <v>6647</v>
      </c>
      <c r="F2910" s="95" t="s">
        <v>6484</v>
      </c>
      <c r="G2910" s="95" t="s">
        <v>6484</v>
      </c>
      <c r="H2910" s="61">
        <v>5353.3916124131902</v>
      </c>
      <c r="I2910" s="61">
        <v>41.588725076776697</v>
      </c>
      <c r="J2910" s="123">
        <v>222640.731996975</v>
      </c>
      <c r="K2910" s="99">
        <v>5186.8333333333303</v>
      </c>
      <c r="L2910" s="16">
        <v>4482.5535619385</v>
      </c>
      <c r="M2910" s="17">
        <f>gp_need_index[[#This Row],[Normalised weighted population (base year)]]/gp_need_index[[#This Row],[Registered population (base year)]]</f>
        <v>0.86421777486684281</v>
      </c>
      <c r="N2910" s="99">
        <v>5208.2451231832702</v>
      </c>
      <c r="O2910" s="16">
        <v>4498.7556414334604</v>
      </c>
      <c r="P2910" s="17">
        <f>gp_need_index[[#This Row],[Normalised weighted population 2026/27]]/gp_need_index[[#This Row],[Registered population 2026/27]]</f>
        <v>0.86377571236198436</v>
      </c>
      <c r="Q2910" s="99">
        <v>5226.03231983775</v>
      </c>
      <c r="R2910" s="16">
        <v>4514.5705490304699</v>
      </c>
      <c r="S2910" s="17">
        <f>gp_need_index[[#This Row],[Normalised weighted population 2027/28]]/gp_need_index[[#This Row],[Registered population 2027/28]]</f>
        <v>0.86386196501184886</v>
      </c>
      <c r="T2910" s="99">
        <v>5247.2396320383596</v>
      </c>
      <c r="U2910" s="16">
        <v>4532.5788668203604</v>
      </c>
      <c r="V2910" s="17">
        <f>gp_need_index[[#This Row],[Normalised weighted population 2028/29]]/gp_need_index[[#This Row],[Registered population 2028/29]]</f>
        <v>0.86380252945673464</v>
      </c>
    </row>
    <row r="2911" spans="1:22" x14ac:dyDescent="0.2">
      <c r="A2911" s="6" t="s">
        <v>4485</v>
      </c>
      <c r="B2911" s="1" t="s">
        <v>9311</v>
      </c>
      <c r="C2911" s="95" t="s">
        <v>6480</v>
      </c>
      <c r="D2911" s="95" t="s">
        <v>6480</v>
      </c>
      <c r="E2911" s="95" t="s">
        <v>6647</v>
      </c>
      <c r="F2911" s="95" t="s">
        <v>6484</v>
      </c>
      <c r="G2911" s="95" t="s">
        <v>6484</v>
      </c>
      <c r="H2911" s="61">
        <v>5344.7678710937498</v>
      </c>
      <c r="I2911" s="61">
        <v>29.473990698013498</v>
      </c>
      <c r="J2911" s="123">
        <v>157531.638515659</v>
      </c>
      <c r="K2911" s="99">
        <v>5442.0833333333303</v>
      </c>
      <c r="L2911" s="16">
        <v>3171.6748369115599</v>
      </c>
      <c r="M2911" s="17">
        <f>gp_need_index[[#This Row],[Normalised weighted population (base year)]]/gp_need_index[[#This Row],[Registered population (base year)]]</f>
        <v>0.58280526824804746</v>
      </c>
      <c r="N2911" s="99">
        <v>5482.24870750634</v>
      </c>
      <c r="O2911" s="16">
        <v>3183.13877752704</v>
      </c>
      <c r="P2911" s="17">
        <f>gp_need_index[[#This Row],[Normalised weighted population 2026/27]]/gp_need_index[[#This Row],[Registered population 2026/27]]</f>
        <v>0.58062648145981777</v>
      </c>
      <c r="Q2911" s="99">
        <v>5517.6546126428302</v>
      </c>
      <c r="R2911" s="16">
        <v>3194.3287708601802</v>
      </c>
      <c r="S2911" s="17">
        <f>gp_need_index[[#This Row],[Normalised weighted population 2027/28]]/gp_need_index[[#This Row],[Registered population 2027/28]]</f>
        <v>0.57892872880098045</v>
      </c>
      <c r="T2911" s="99">
        <v>5555.0707240798902</v>
      </c>
      <c r="U2911" s="16">
        <v>3207.0707331368399</v>
      </c>
      <c r="V2911" s="17">
        <f>gp_need_index[[#This Row],[Normalised weighted population 2028/29]]/gp_need_index[[#This Row],[Registered population 2028/29]]</f>
        <v>0.5773231147598108</v>
      </c>
    </row>
    <row r="2912" spans="1:22" x14ac:dyDescent="0.2">
      <c r="A2912" s="6" t="s">
        <v>4534</v>
      </c>
      <c r="B2912" s="1" t="s">
        <v>9312</v>
      </c>
      <c r="C2912" s="95" t="s">
        <v>6480</v>
      </c>
      <c r="D2912" s="95" t="s">
        <v>6480</v>
      </c>
      <c r="E2912" s="95" t="s">
        <v>6647</v>
      </c>
      <c r="F2912" s="95" t="s">
        <v>6482</v>
      </c>
      <c r="G2912" s="95" t="s">
        <v>6482</v>
      </c>
      <c r="H2912" s="61">
        <v>5342.6476191131196</v>
      </c>
      <c r="I2912" s="61">
        <v>83.230487257368196</v>
      </c>
      <c r="J2912" s="123">
        <v>444671.16458320298</v>
      </c>
      <c r="K2912" s="99">
        <v>12839.583333333299</v>
      </c>
      <c r="L2912" s="16">
        <v>8952.8196157784005</v>
      </c>
      <c r="M2912" s="17">
        <f>gp_need_index[[#This Row],[Normalised weighted population (base year)]]/gp_need_index[[#This Row],[Registered population (base year)]]</f>
        <v>0.69728272198176922</v>
      </c>
      <c r="N2912" s="99">
        <v>12893.498011051401</v>
      </c>
      <c r="O2912" s="16">
        <v>8985.1793618728007</v>
      </c>
      <c r="P2912" s="17">
        <f>gp_need_index[[#This Row],[Normalised weighted population 2026/27]]/gp_need_index[[#This Row],[Registered population 2026/27]]</f>
        <v>0.69687677883622712</v>
      </c>
      <c r="Q2912" s="99">
        <v>12954.5037726019</v>
      </c>
      <c r="R2912" s="16">
        <v>9016.7658254810594</v>
      </c>
      <c r="S2912" s="17">
        <f>gp_need_index[[#This Row],[Normalised weighted population 2027/28]]/gp_need_index[[#This Row],[Registered population 2027/28]]</f>
        <v>0.69603328570184597</v>
      </c>
      <c r="T2912" s="99">
        <v>13016.4190202957</v>
      </c>
      <c r="U2912" s="16">
        <v>9052.7330969321993</v>
      </c>
      <c r="V2912" s="17">
        <f>gp_need_index[[#This Row],[Normalised weighted population 2028/29]]/gp_need_index[[#This Row],[Registered population 2028/29]]</f>
        <v>0.69548568487360696</v>
      </c>
    </row>
    <row r="2913" spans="1:22" x14ac:dyDescent="0.2">
      <c r="A2913" s="6" t="s">
        <v>4421</v>
      </c>
      <c r="B2913" s="1" t="s">
        <v>9313</v>
      </c>
      <c r="C2913" s="95" t="s">
        <v>6480</v>
      </c>
      <c r="D2913" s="95" t="s">
        <v>6480</v>
      </c>
      <c r="E2913" s="95" t="s">
        <v>6647</v>
      </c>
      <c r="F2913" s="95" t="s">
        <v>6599</v>
      </c>
      <c r="G2913" s="95" t="s">
        <v>6599</v>
      </c>
      <c r="H2913" s="61">
        <v>5249.1539950284096</v>
      </c>
      <c r="I2913" s="61">
        <v>76.146862610667299</v>
      </c>
      <c r="J2913" s="123">
        <v>399706.60808166402</v>
      </c>
      <c r="K2913" s="99">
        <v>7129.75</v>
      </c>
      <c r="L2913" s="16">
        <v>8047.5224084834799</v>
      </c>
      <c r="M2913" s="17">
        <f>gp_need_index[[#This Row],[Normalised weighted population (base year)]]/gp_need_index[[#This Row],[Registered population (base year)]]</f>
        <v>1.1287243463632637</v>
      </c>
      <c r="N2913" s="99">
        <v>7154.2410682640602</v>
      </c>
      <c r="O2913" s="16">
        <v>8076.6099801093496</v>
      </c>
      <c r="P2913" s="17">
        <f>gp_need_index[[#This Row],[Normalised weighted population 2026/27]]/gp_need_index[[#This Row],[Registered population 2026/27]]</f>
        <v>1.1289261716294245</v>
      </c>
      <c r="Q2913" s="99">
        <v>7178.2488427563903</v>
      </c>
      <c r="R2913" s="16">
        <v>8105.0024625451997</v>
      </c>
      <c r="S2913" s="17">
        <f>gp_need_index[[#This Row],[Normalised weighted population 2027/28]]/gp_need_index[[#This Row],[Registered population 2027/28]]</f>
        <v>1.12910580840674</v>
      </c>
      <c r="T2913" s="99">
        <v>7202.9181233423196</v>
      </c>
      <c r="U2913" s="16">
        <v>8137.33277136376</v>
      </c>
      <c r="V2913" s="17">
        <f>gp_need_index[[#This Row],[Normalised weighted population 2028/29]]/gp_need_index[[#This Row],[Registered population 2028/29]]</f>
        <v>1.1297272344375686</v>
      </c>
    </row>
    <row r="2914" spans="1:22" x14ac:dyDescent="0.2">
      <c r="A2914" s="6" t="s">
        <v>6028</v>
      </c>
      <c r="B2914" s="1" t="s">
        <v>9314</v>
      </c>
      <c r="C2914" s="95" t="s">
        <v>6480</v>
      </c>
      <c r="D2914" s="95" t="s">
        <v>6480</v>
      </c>
      <c r="E2914" s="95" t="s">
        <v>6647</v>
      </c>
      <c r="F2914" s="95" t="s">
        <v>6486</v>
      </c>
      <c r="G2914" s="95" t="s">
        <v>6486</v>
      </c>
      <c r="H2914" s="61">
        <v>5306.7498953682998</v>
      </c>
      <c r="I2914" s="61"/>
      <c r="J2914" s="123"/>
      <c r="K2914" s="99">
        <v>5818.5</v>
      </c>
      <c r="L2914" s="16"/>
      <c r="M2914" s="17">
        <f>gp_need_index[[#This Row],[Normalised weighted population (base year)]]/gp_need_index[[#This Row],[Registered population (base year)]]</f>
        <v>0</v>
      </c>
      <c r="N2914" s="99">
        <v>5885.8568663106998</v>
      </c>
      <c r="O2914" s="16"/>
      <c r="P2914" s="17">
        <f>gp_need_index[[#This Row],[Normalised weighted population 2026/27]]/gp_need_index[[#This Row],[Registered population 2026/27]]</f>
        <v>0</v>
      </c>
      <c r="Q2914" s="99">
        <v>5951.064408792</v>
      </c>
      <c r="R2914" s="16"/>
      <c r="S2914" s="17">
        <f>gp_need_index[[#This Row],[Normalised weighted population 2027/28]]/gp_need_index[[#This Row],[Registered population 2027/28]]</f>
        <v>0</v>
      </c>
      <c r="T2914" s="99">
        <v>6015.2099247935603</v>
      </c>
      <c r="U2914" s="16"/>
      <c r="V2914" s="17">
        <f>gp_need_index[[#This Row],[Normalised weighted population 2028/29]]/gp_need_index[[#This Row],[Registered population 2028/29]]</f>
        <v>0</v>
      </c>
    </row>
    <row r="2915" spans="1:22" x14ac:dyDescent="0.2">
      <c r="A2915" s="6" t="s">
        <v>4521</v>
      </c>
      <c r="B2915" s="1" t="s">
        <v>9315</v>
      </c>
      <c r="C2915" s="95" t="s">
        <v>6480</v>
      </c>
      <c r="D2915" s="95" t="s">
        <v>6480</v>
      </c>
      <c r="E2915" s="95" t="s">
        <v>6647</v>
      </c>
      <c r="F2915" s="95" t="s">
        <v>6483</v>
      </c>
      <c r="G2915" s="95" t="s">
        <v>6483</v>
      </c>
      <c r="H2915" s="61">
        <v>5267.2878173828103</v>
      </c>
      <c r="I2915" s="61">
        <v>73.896078233096304</v>
      </c>
      <c r="J2915" s="123">
        <v>389231.91262955498</v>
      </c>
      <c r="K2915" s="99">
        <v>6967.8333333333303</v>
      </c>
      <c r="L2915" s="16">
        <v>7836.62935675875</v>
      </c>
      <c r="M2915" s="17">
        <f>gp_need_index[[#This Row],[Normalised weighted population (base year)]]/gp_need_index[[#This Row],[Registered population (base year)]]</f>
        <v>1.1246866826261754</v>
      </c>
      <c r="N2915" s="99">
        <v>7024.0759407305704</v>
      </c>
      <c r="O2915" s="16">
        <v>7864.9546606410804</v>
      </c>
      <c r="P2915" s="17">
        <f>gp_need_index[[#This Row],[Normalised weighted population 2026/27]]/gp_need_index[[#This Row],[Registered population 2026/27]]</f>
        <v>1.1197137854154593</v>
      </c>
      <c r="Q2915" s="99">
        <v>7077.8119823884899</v>
      </c>
      <c r="R2915" s="16">
        <v>7892.6030908130097</v>
      </c>
      <c r="S2915" s="17">
        <f>gp_need_index[[#This Row],[Normalised weighted population 2027/28]]/gp_need_index[[#This Row],[Registered population 2027/28]]</f>
        <v>1.1151190665211141</v>
      </c>
      <c r="T2915" s="99">
        <v>7130.6196574284604</v>
      </c>
      <c r="U2915" s="16">
        <v>7924.0861528463101</v>
      </c>
      <c r="V2915" s="17">
        <f>gp_need_index[[#This Row],[Normalised weighted population 2028/29]]/gp_need_index[[#This Row],[Registered population 2028/29]]</f>
        <v>1.1112759526573881</v>
      </c>
    </row>
    <row r="2916" spans="1:22" x14ac:dyDescent="0.2">
      <c r="A2916" s="6" t="s">
        <v>4487</v>
      </c>
      <c r="B2916" s="1" t="s">
        <v>9316</v>
      </c>
      <c r="C2916" s="95" t="s">
        <v>6480</v>
      </c>
      <c r="D2916" s="95" t="s">
        <v>6480</v>
      </c>
      <c r="E2916" s="95" t="s">
        <v>6647</v>
      </c>
      <c r="F2916" s="95" t="s">
        <v>6484</v>
      </c>
      <c r="G2916" s="95" t="s">
        <v>6484</v>
      </c>
      <c r="H2916" s="61">
        <v>5433.7420864762898</v>
      </c>
      <c r="I2916" s="61">
        <v>29.7879219859819</v>
      </c>
      <c r="J2916" s="123">
        <v>161859.88536390199</v>
      </c>
      <c r="K2916" s="99">
        <v>4591.75</v>
      </c>
      <c r="L2916" s="16">
        <v>3258.8179133491899</v>
      </c>
      <c r="M2916" s="17">
        <f>gp_need_index[[#This Row],[Normalised weighted population (base year)]]/gp_need_index[[#This Row],[Registered population (base year)]]</f>
        <v>0.70971152901381607</v>
      </c>
      <c r="N2916" s="99">
        <v>4620.0346013902099</v>
      </c>
      <c r="O2916" s="16">
        <v>3270.59683046911</v>
      </c>
      <c r="P2916" s="17">
        <f>gp_need_index[[#This Row],[Normalised weighted population 2026/27]]/gp_need_index[[#This Row],[Registered population 2026/27]]</f>
        <v>0.70791608995416577</v>
      </c>
      <c r="Q2916" s="99">
        <v>4648.4017872600098</v>
      </c>
      <c r="R2916" s="16">
        <v>3282.0942734919299</v>
      </c>
      <c r="S2916" s="17">
        <f>gp_need_index[[#This Row],[Normalised weighted population 2027/28]]/gp_need_index[[#This Row],[Registered population 2027/28]]</f>
        <v>0.70606940271110974</v>
      </c>
      <c r="T2916" s="99">
        <v>4676.5260338910002</v>
      </c>
      <c r="U2916" s="16">
        <v>3295.1863264461399</v>
      </c>
      <c r="V2916" s="17">
        <f>gp_need_index[[#This Row],[Normalised weighted population 2028/29]]/gp_need_index[[#This Row],[Registered population 2028/29]]</f>
        <v>0.70462268413898954</v>
      </c>
    </row>
    <row r="2917" spans="1:22" x14ac:dyDescent="0.2">
      <c r="A2917" s="6" t="s">
        <v>4527</v>
      </c>
      <c r="B2917" s="1" t="s">
        <v>12367</v>
      </c>
      <c r="C2917" s="95" t="s">
        <v>6480</v>
      </c>
      <c r="D2917" s="95" t="s">
        <v>6480</v>
      </c>
      <c r="E2917" s="95" t="s">
        <v>6647</v>
      </c>
      <c r="F2917" s="95" t="s">
        <v>6483</v>
      </c>
      <c r="G2917" s="95" t="s">
        <v>6483</v>
      </c>
      <c r="H2917" s="61">
        <v>5274.4159598214301</v>
      </c>
      <c r="I2917" s="61">
        <v>102.552588544157</v>
      </c>
      <c r="J2917" s="123">
        <v>540905.00973830302</v>
      </c>
      <c r="K2917" s="99">
        <v>9457.4166666666697</v>
      </c>
      <c r="L2917" s="16">
        <v>10890.3508191204</v>
      </c>
      <c r="M2917" s="17">
        <f>gp_need_index[[#This Row],[Normalised weighted population (base year)]]/gp_need_index[[#This Row],[Registered population (base year)]]</f>
        <v>1.1515143302826243</v>
      </c>
      <c r="N2917" s="99">
        <v>9537.8435490726806</v>
      </c>
      <c r="O2917" s="16">
        <v>10929.7137240497</v>
      </c>
      <c r="P2917" s="17">
        <f>gp_need_index[[#This Row],[Normalised weighted population 2026/27]]/gp_need_index[[#This Row],[Registered population 2026/27]]</f>
        <v>1.145931327958545</v>
      </c>
      <c r="Q2917" s="99">
        <v>9617.8949301643097</v>
      </c>
      <c r="R2917" s="16">
        <v>10968.135995981</v>
      </c>
      <c r="S2917" s="17">
        <f>gp_need_index[[#This Row],[Normalised weighted population 2027/28]]/gp_need_index[[#This Row],[Registered population 2027/28]]</f>
        <v>1.1403884192560652</v>
      </c>
      <c r="T2917" s="99">
        <v>9694.5168361244905</v>
      </c>
      <c r="U2917" s="16">
        <v>11011.887151585601</v>
      </c>
      <c r="V2917" s="17">
        <f>gp_need_index[[#This Row],[Normalised weighted population 2028/29]]/gp_need_index[[#This Row],[Registered population 2028/29]]</f>
        <v>1.1358881868720079</v>
      </c>
    </row>
    <row r="2918" spans="1:22" x14ac:dyDescent="0.2">
      <c r="A2918" s="6" t="s">
        <v>6043</v>
      </c>
      <c r="B2918" s="1" t="s">
        <v>9317</v>
      </c>
      <c r="C2918" s="95" t="s">
        <v>6480</v>
      </c>
      <c r="D2918" s="95" t="s">
        <v>6480</v>
      </c>
      <c r="E2918" s="95" t="s">
        <v>6647</v>
      </c>
      <c r="F2918" s="95" t="s">
        <v>6486</v>
      </c>
      <c r="G2918" s="95" t="s">
        <v>6486</v>
      </c>
      <c r="H2918" s="61">
        <v>5312.4837239583303</v>
      </c>
      <c r="I2918" s="61">
        <v>31.175723705464701</v>
      </c>
      <c r="J2918" s="123">
        <v>165620.524767903</v>
      </c>
      <c r="K2918" s="99">
        <v>3414.75</v>
      </c>
      <c r="L2918" s="16">
        <v>3334.53302353756</v>
      </c>
      <c r="M2918" s="17">
        <f>gp_need_index[[#This Row],[Normalised weighted population (base year)]]/gp_need_index[[#This Row],[Registered population (base year)]]</f>
        <v>0.9765086824914152</v>
      </c>
      <c r="N2918" s="99">
        <v>3458.9602379583998</v>
      </c>
      <c r="O2918" s="16">
        <v>3346.5856110592499</v>
      </c>
      <c r="P2918" s="17">
        <f>gp_need_index[[#This Row],[Normalised weighted population 2026/27]]/gp_need_index[[#This Row],[Registered population 2026/27]]</f>
        <v>0.96751202119470525</v>
      </c>
      <c r="Q2918" s="99">
        <v>3501.8665911080102</v>
      </c>
      <c r="R2918" s="16">
        <v>3358.3501847375701</v>
      </c>
      <c r="S2918" s="17">
        <f>gp_need_index[[#This Row],[Normalised weighted population 2027/28]]/gp_need_index[[#This Row],[Registered population 2027/28]]</f>
        <v>0.95901716909066181</v>
      </c>
      <c r="T2918" s="99">
        <v>3542.7795179898999</v>
      </c>
      <c r="U2918" s="16">
        <v>3371.7464173846502</v>
      </c>
      <c r="V2918" s="17">
        <f>gp_need_index[[#This Row],[Normalised weighted population 2028/29]]/gp_need_index[[#This Row],[Registered population 2028/29]]</f>
        <v>0.95172347030438675</v>
      </c>
    </row>
    <row r="2919" spans="1:22" x14ac:dyDescent="0.2">
      <c r="A2919" s="6" t="s">
        <v>4522</v>
      </c>
      <c r="B2919" s="1" t="s">
        <v>9318</v>
      </c>
      <c r="C2919" s="95" t="s">
        <v>6480</v>
      </c>
      <c r="D2919" s="95" t="s">
        <v>6480</v>
      </c>
      <c r="E2919" s="95" t="s">
        <v>6647</v>
      </c>
      <c r="F2919" s="95" t="s">
        <v>6483</v>
      </c>
      <c r="G2919" s="95" t="s">
        <v>6483</v>
      </c>
      <c r="H2919" s="61">
        <v>5276.2312424879801</v>
      </c>
      <c r="I2919" s="61">
        <v>176.63502659523601</v>
      </c>
      <c r="J2919" s="123">
        <v>931967.24583948206</v>
      </c>
      <c r="K2919" s="99">
        <v>17462.75</v>
      </c>
      <c r="L2919" s="16">
        <v>18763.8311281897</v>
      </c>
      <c r="M2919" s="17">
        <f>gp_need_index[[#This Row],[Normalised weighted population (base year)]]/gp_need_index[[#This Row],[Registered population (base year)]]</f>
        <v>1.0745060845622654</v>
      </c>
      <c r="N2919" s="99">
        <v>17609.868306718901</v>
      </c>
      <c r="O2919" s="16">
        <v>18831.652533861299</v>
      </c>
      <c r="P2919" s="17">
        <f>gp_need_index[[#This Row],[Normalised weighted population 2026/27]]/gp_need_index[[#This Row],[Registered population 2026/27]]</f>
        <v>1.0693806566785191</v>
      </c>
      <c r="Q2919" s="99">
        <v>17755.653807460501</v>
      </c>
      <c r="R2919" s="16">
        <v>18897.853249894699</v>
      </c>
      <c r="S2919" s="17">
        <f>gp_need_index[[#This Row],[Normalised weighted population 2027/28]]/gp_need_index[[#This Row],[Registered population 2027/28]]</f>
        <v>1.0643287740806409</v>
      </c>
      <c r="T2919" s="99">
        <v>17896.631535125001</v>
      </c>
      <c r="U2919" s="16">
        <v>18973.235513428899</v>
      </c>
      <c r="V2919" s="17">
        <f>gp_need_index[[#This Row],[Normalised weighted population 2028/29]]/gp_need_index[[#This Row],[Registered population 2028/29]]</f>
        <v>1.0601567940978665</v>
      </c>
    </row>
    <row r="2920" spans="1:22" x14ac:dyDescent="0.2">
      <c r="A2920" s="6" t="s">
        <v>4508</v>
      </c>
      <c r="B2920" s="1" t="s">
        <v>12738</v>
      </c>
      <c r="C2920" s="95" t="s">
        <v>6480</v>
      </c>
      <c r="D2920" s="95" t="s">
        <v>6480</v>
      </c>
      <c r="E2920" s="95" t="s">
        <v>6647</v>
      </c>
      <c r="F2920" s="95" t="s">
        <v>6488</v>
      </c>
      <c r="G2920" s="95" t="s">
        <v>6488</v>
      </c>
      <c r="H2920" s="61">
        <v>5359.27814941406</v>
      </c>
      <c r="I2920" s="61">
        <v>16.105777660045401</v>
      </c>
      <c r="J2920" s="123">
        <v>86315.342292802598</v>
      </c>
      <c r="K2920" s="99">
        <v>2618.25</v>
      </c>
      <c r="L2920" s="16">
        <v>1737.8362960547599</v>
      </c>
      <c r="M2920" s="17">
        <f>gp_need_index[[#This Row],[Normalised weighted population (base year)]]/gp_need_index[[#This Row],[Registered population (base year)]]</f>
        <v>0.66373963374573086</v>
      </c>
      <c r="N2920" s="99">
        <v>2638.7995173087802</v>
      </c>
      <c r="O2920" s="16">
        <v>1744.1176625635701</v>
      </c>
      <c r="P2920" s="17">
        <f>gp_need_index[[#This Row],[Normalised weighted population 2026/27]]/gp_need_index[[#This Row],[Registered population 2026/27]]</f>
        <v>0.66095118296153665</v>
      </c>
      <c r="Q2920" s="99">
        <v>2659.5748954403798</v>
      </c>
      <c r="R2920" s="16">
        <v>1750.2489268220099</v>
      </c>
      <c r="S2920" s="17">
        <f>gp_need_index[[#This Row],[Normalised weighted population 2027/28]]/gp_need_index[[#This Row],[Registered population 2027/28]]</f>
        <v>0.65809349073893963</v>
      </c>
      <c r="T2920" s="99">
        <v>2679.7551060195001</v>
      </c>
      <c r="U2920" s="16">
        <v>1757.2305518832</v>
      </c>
      <c r="V2920" s="17">
        <f>gp_need_index[[#This Row],[Normalised weighted population 2028/29]]/gp_need_index[[#This Row],[Registered population 2028/29]]</f>
        <v>0.65574296245800789</v>
      </c>
    </row>
    <row r="2921" spans="1:22" x14ac:dyDescent="0.2">
      <c r="A2921" s="6" t="s">
        <v>4423</v>
      </c>
      <c r="B2921" s="1" t="s">
        <v>9319</v>
      </c>
      <c r="C2921" s="95" t="s">
        <v>6480</v>
      </c>
      <c r="D2921" s="95" t="s">
        <v>6480</v>
      </c>
      <c r="E2921" s="95" t="s">
        <v>6647</v>
      </c>
      <c r="F2921" s="95" t="s">
        <v>6599</v>
      </c>
      <c r="G2921" s="95" t="s">
        <v>6599</v>
      </c>
      <c r="H2921" s="61">
        <v>5433.6462554931604</v>
      </c>
      <c r="I2921" s="61">
        <v>103.991437006068</v>
      </c>
      <c r="J2921" s="123">
        <v>565052.68229137303</v>
      </c>
      <c r="K2921" s="99">
        <v>10071.333333333299</v>
      </c>
      <c r="L2921" s="16">
        <v>11376.529761510699</v>
      </c>
      <c r="M2921" s="17">
        <f>gp_need_index[[#This Row],[Normalised weighted population (base year)]]/gp_need_index[[#This Row],[Registered population (base year)]]</f>
        <v>1.1295951970785798</v>
      </c>
      <c r="N2921" s="99">
        <v>10101.7608709001</v>
      </c>
      <c r="O2921" s="16">
        <v>11417.6499482582</v>
      </c>
      <c r="P2921" s="17">
        <f>gp_need_index[[#This Row],[Normalised weighted population 2026/27]]/gp_need_index[[#This Row],[Registered population 2026/27]]</f>
        <v>1.1302633366771482</v>
      </c>
      <c r="Q2921" s="99">
        <v>10131.092095536</v>
      </c>
      <c r="R2921" s="16">
        <v>11457.7875092414</v>
      </c>
      <c r="S2921" s="17">
        <f>gp_need_index[[#This Row],[Normalised weighted population 2027/28]]/gp_need_index[[#This Row],[Registered population 2027/28]]</f>
        <v>1.1309528529791939</v>
      </c>
      <c r="T2921" s="99">
        <v>10157.830957845399</v>
      </c>
      <c r="U2921" s="16">
        <v>11503.491851746299</v>
      </c>
      <c r="V2921" s="17">
        <f>gp_need_index[[#This Row],[Normalised weighted population 2028/29]]/gp_need_index[[#This Row],[Registered population 2028/29]]</f>
        <v>1.1324752202990325</v>
      </c>
    </row>
    <row r="2922" spans="1:22" x14ac:dyDescent="0.2">
      <c r="A2922" s="6" t="s">
        <v>4524</v>
      </c>
      <c r="B2922" s="1" t="s">
        <v>12368</v>
      </c>
      <c r="C2922" s="95" t="s">
        <v>6480</v>
      </c>
      <c r="D2922" s="95" t="s">
        <v>6480</v>
      </c>
      <c r="E2922" s="95" t="s">
        <v>6647</v>
      </c>
      <c r="F2922" s="95" t="s">
        <v>6483</v>
      </c>
      <c r="G2922" s="95" t="s">
        <v>6483</v>
      </c>
      <c r="H2922" s="61">
        <v>5359.7390567555103</v>
      </c>
      <c r="I2922" s="61">
        <v>48.9520401630365</v>
      </c>
      <c r="J2922" s="123">
        <v>262370.16156969097</v>
      </c>
      <c r="K2922" s="99">
        <v>4034.25</v>
      </c>
      <c r="L2922" s="16">
        <v>5282.4489559555504</v>
      </c>
      <c r="M2922" s="17">
        <f>gp_need_index[[#This Row],[Normalised weighted population (base year)]]/gp_need_index[[#This Row],[Registered population (base year)]]</f>
        <v>1.3094004972313442</v>
      </c>
      <c r="N2922" s="99">
        <v>4066.3528086619699</v>
      </c>
      <c r="O2922" s="16">
        <v>5301.5422376597999</v>
      </c>
      <c r="P2922" s="17">
        <f>gp_need_index[[#This Row],[Normalised weighted population 2026/27]]/gp_need_index[[#This Row],[Registered population 2026/27]]</f>
        <v>1.3037585490286732</v>
      </c>
      <c r="Q2922" s="99">
        <v>4097.6654428166303</v>
      </c>
      <c r="R2922" s="16">
        <v>5320.1792580478505</v>
      </c>
      <c r="S2922" s="17">
        <f>gp_need_index[[#This Row],[Normalised weighted population 2027/28]]/gp_need_index[[#This Row],[Registered population 2027/28]]</f>
        <v>1.2983439795882641</v>
      </c>
      <c r="T2922" s="99">
        <v>4127.9746921987798</v>
      </c>
      <c r="U2922" s="16">
        <v>5341.4010947070801</v>
      </c>
      <c r="V2922" s="17">
        <f>gp_need_index[[#This Row],[Normalised weighted population 2028/29]]/gp_need_index[[#This Row],[Registered population 2028/29]]</f>
        <v>1.2939519965569277</v>
      </c>
    </row>
    <row r="2923" spans="1:22" x14ac:dyDescent="0.2">
      <c r="A2923" s="6" t="s">
        <v>4486</v>
      </c>
      <c r="B2923" s="1" t="s">
        <v>9320</v>
      </c>
      <c r="C2923" s="95" t="s">
        <v>6480</v>
      </c>
      <c r="D2923" s="95" t="s">
        <v>6480</v>
      </c>
      <c r="E2923" s="95" t="s">
        <v>6647</v>
      </c>
      <c r="F2923" s="95" t="s">
        <v>6488</v>
      </c>
      <c r="G2923" s="95" t="s">
        <v>6488</v>
      </c>
      <c r="H2923" s="61">
        <v>5358.0029000946997</v>
      </c>
      <c r="I2923" s="61">
        <v>91.540517231142999</v>
      </c>
      <c r="J2923" s="123">
        <v>490474.35680063302</v>
      </c>
      <c r="K2923" s="99">
        <v>10405.166666666701</v>
      </c>
      <c r="L2923" s="16">
        <v>9875.0015569749594</v>
      </c>
      <c r="M2923" s="17">
        <f>gp_need_index[[#This Row],[Normalised weighted population (base year)]]/gp_need_index[[#This Row],[Registered population (base year)]]</f>
        <v>0.94904789834937076</v>
      </c>
      <c r="N2923" s="99">
        <v>10459.6068499965</v>
      </c>
      <c r="O2923" s="16">
        <v>9910.6945069928897</v>
      </c>
      <c r="P2923" s="17">
        <f>gp_need_index[[#This Row],[Normalised weighted population 2026/27]]/gp_need_index[[#This Row],[Registered population 2026/27]]</f>
        <v>0.9475207480667599</v>
      </c>
      <c r="Q2923" s="99">
        <v>10514.965616743</v>
      </c>
      <c r="R2923" s="16">
        <v>9945.5345228423394</v>
      </c>
      <c r="S2923" s="17">
        <f>gp_need_index[[#This Row],[Normalised weighted population 2027/28]]/gp_need_index[[#This Row],[Registered population 2027/28]]</f>
        <v>0.94584565326643055</v>
      </c>
      <c r="T2923" s="99">
        <v>10568.9405903643</v>
      </c>
      <c r="U2923" s="16">
        <v>9985.2065900594807</v>
      </c>
      <c r="V2923" s="17">
        <f>gp_need_index[[#This Row],[Normalised weighted population 2028/29]]/gp_need_index[[#This Row],[Registered population 2028/29]]</f>
        <v>0.94476892027976678</v>
      </c>
    </row>
    <row r="2924" spans="1:22" x14ac:dyDescent="0.2">
      <c r="A2924" s="6" t="s">
        <v>4528</v>
      </c>
      <c r="B2924" s="1" t="s">
        <v>9321</v>
      </c>
      <c r="C2924" s="95" t="s">
        <v>6480</v>
      </c>
      <c r="D2924" s="95" t="s">
        <v>6480</v>
      </c>
      <c r="E2924" s="95" t="s">
        <v>6647</v>
      </c>
      <c r="F2924" s="95" t="s">
        <v>6483</v>
      </c>
      <c r="G2924" s="95" t="s">
        <v>6483</v>
      </c>
      <c r="H2924" s="61">
        <v>5313.4136149088499</v>
      </c>
      <c r="I2924" s="61">
        <v>99.502156205736995</v>
      </c>
      <c r="J2924" s="123">
        <v>528696.11149635096</v>
      </c>
      <c r="K2924" s="99">
        <v>8177.9166666666697</v>
      </c>
      <c r="L2924" s="16">
        <v>10644.5420679052</v>
      </c>
      <c r="M2924" s="17">
        <f>gp_need_index[[#This Row],[Normalised weighted population (base year)]]/gp_need_index[[#This Row],[Registered population (base year)]]</f>
        <v>1.301620266111605</v>
      </c>
      <c r="N2924" s="99">
        <v>8236.6869606820292</v>
      </c>
      <c r="O2924" s="16">
        <v>10683.0165031548</v>
      </c>
      <c r="P2924" s="17">
        <f>gp_need_index[[#This Row],[Normalised weighted population 2026/27]]/gp_need_index[[#This Row],[Registered population 2026/27]]</f>
        <v>1.2970040690086158</v>
      </c>
      <c r="Q2924" s="99">
        <v>8292.9265196126398</v>
      </c>
      <c r="R2924" s="16">
        <v>10720.571536662001</v>
      </c>
      <c r="S2924" s="17">
        <f>gp_need_index[[#This Row],[Normalised weighted population 2027/28]]/gp_need_index[[#This Row],[Registered population 2027/28]]</f>
        <v>1.2927368295508248</v>
      </c>
      <c r="T2924" s="99">
        <v>8348.3720384531807</v>
      </c>
      <c r="U2924" s="16">
        <v>10763.3351743158</v>
      </c>
      <c r="V2924" s="17">
        <f>gp_need_index[[#This Row],[Normalised weighted population 2028/29]]/gp_need_index[[#This Row],[Registered population 2028/29]]</f>
        <v>1.2892735403668083</v>
      </c>
    </row>
    <row r="2925" spans="1:22" x14ac:dyDescent="0.2">
      <c r="A2925" s="6" t="s">
        <v>4424</v>
      </c>
      <c r="B2925" s="1" t="s">
        <v>9322</v>
      </c>
      <c r="C2925" s="95" t="s">
        <v>6480</v>
      </c>
      <c r="D2925" s="95" t="s">
        <v>6480</v>
      </c>
      <c r="E2925" s="95" t="s">
        <v>6647</v>
      </c>
      <c r="F2925" s="95" t="s">
        <v>6599</v>
      </c>
      <c r="G2925" s="95" t="s">
        <v>6599</v>
      </c>
      <c r="H2925" s="61">
        <v>5282.8206340510696</v>
      </c>
      <c r="I2925" s="61">
        <v>52.366890495846697</v>
      </c>
      <c r="J2925" s="123">
        <v>276644.88965255202</v>
      </c>
      <c r="K2925" s="99">
        <v>4289.25</v>
      </c>
      <c r="L2925" s="16">
        <v>5569.85024429842</v>
      </c>
      <c r="M2925" s="17">
        <f>gp_need_index[[#This Row],[Normalised weighted population (base year)]]/gp_need_index[[#This Row],[Registered population (base year)]]</f>
        <v>1.2985604113302838</v>
      </c>
      <c r="N2925" s="99">
        <v>4302.9484403749002</v>
      </c>
      <c r="O2925" s="16">
        <v>5589.9823308839304</v>
      </c>
      <c r="P2925" s="17">
        <f>gp_need_index[[#This Row],[Normalised weighted population 2026/27]]/gp_need_index[[#This Row],[Registered population 2026/27]]</f>
        <v>1.2991051155604587</v>
      </c>
      <c r="Q2925" s="99">
        <v>4314.5792818772998</v>
      </c>
      <c r="R2925" s="16">
        <v>5609.6333324225898</v>
      </c>
      <c r="S2925" s="17">
        <f>gp_need_index[[#This Row],[Normalised weighted population 2027/28]]/gp_need_index[[#This Row],[Registered population 2027/28]]</f>
        <v>1.3001576668170074</v>
      </c>
      <c r="T2925" s="99">
        <v>4328.3810805124203</v>
      </c>
      <c r="U2925" s="16">
        <v>5632.00978188504</v>
      </c>
      <c r="V2925" s="17">
        <f>gp_need_index[[#This Row],[Normalised weighted population 2028/29]]/gp_need_index[[#This Row],[Registered population 2028/29]]</f>
        <v>1.3011815912517315</v>
      </c>
    </row>
    <row r="2926" spans="1:22" x14ac:dyDescent="0.2">
      <c r="A2926" s="6" t="s">
        <v>4425</v>
      </c>
      <c r="B2926" s="1" t="s">
        <v>9323</v>
      </c>
      <c r="C2926" s="95" t="s">
        <v>6480</v>
      </c>
      <c r="D2926" s="95" t="s">
        <v>6480</v>
      </c>
      <c r="E2926" s="95" t="s">
        <v>6647</v>
      </c>
      <c r="F2926" s="95" t="s">
        <v>6599</v>
      </c>
      <c r="G2926" s="95" t="s">
        <v>6599</v>
      </c>
      <c r="H2926" s="61">
        <v>5319.1527792440902</v>
      </c>
      <c r="I2926" s="61">
        <v>45.164643413361198</v>
      </c>
      <c r="J2926" s="123">
        <v>240237.638535748</v>
      </c>
      <c r="K2926" s="99">
        <v>4400.5</v>
      </c>
      <c r="L2926" s="16">
        <v>4836.8421747047896</v>
      </c>
      <c r="M2926" s="17">
        <f>gp_need_index[[#This Row],[Normalised weighted population (base year)]]/gp_need_index[[#This Row],[Registered population (base year)]]</f>
        <v>1.099157408181977</v>
      </c>
      <c r="N2926" s="99">
        <v>4414.5418587636104</v>
      </c>
      <c r="O2926" s="16">
        <v>4854.3248216684597</v>
      </c>
      <c r="P2926" s="17">
        <f>gp_need_index[[#This Row],[Normalised weighted population 2026/27]]/gp_need_index[[#This Row],[Registered population 2026/27]]</f>
        <v>1.0996214277664638</v>
      </c>
      <c r="Q2926" s="99">
        <v>4429.5428126656398</v>
      </c>
      <c r="R2926" s="16">
        <v>4871.3896957402003</v>
      </c>
      <c r="S2926" s="17">
        <f>gp_need_index[[#This Row],[Normalised weighted population 2027/28]]/gp_need_index[[#This Row],[Registered population 2027/28]]</f>
        <v>1.0997499971805584</v>
      </c>
      <c r="T2926" s="99">
        <v>4444.8444521381898</v>
      </c>
      <c r="U2926" s="16">
        <v>4890.8213410687104</v>
      </c>
      <c r="V2926" s="17">
        <f>gp_need_index[[#This Row],[Normalised weighted population 2028/29]]/gp_need_index[[#This Row],[Registered population 2028/29]]</f>
        <v>1.1003357696164111</v>
      </c>
    </row>
    <row r="2927" spans="1:22" x14ac:dyDescent="0.2">
      <c r="A2927" s="6" t="s">
        <v>4417</v>
      </c>
      <c r="B2927" s="1" t="s">
        <v>9324</v>
      </c>
      <c r="C2927" s="95" t="s">
        <v>6480</v>
      </c>
      <c r="D2927" s="95" t="s">
        <v>6480</v>
      </c>
      <c r="E2927" s="95" t="s">
        <v>6647</v>
      </c>
      <c r="F2927" s="95" t="s">
        <v>6599</v>
      </c>
      <c r="G2927" s="95" t="s">
        <v>6599</v>
      </c>
      <c r="H2927" s="61">
        <v>5369.2825816761397</v>
      </c>
      <c r="I2927" s="61">
        <v>177.51203414192099</v>
      </c>
      <c r="J2927" s="123">
        <v>953112.27295611799</v>
      </c>
      <c r="K2927" s="99">
        <v>16483.083333333299</v>
      </c>
      <c r="L2927" s="16">
        <v>19189.556087718898</v>
      </c>
      <c r="M2927" s="17">
        <f>gp_need_index[[#This Row],[Normalised weighted population (base year)]]/gp_need_index[[#This Row],[Registered population (base year)]]</f>
        <v>1.1641969951648774</v>
      </c>
      <c r="N2927" s="99">
        <v>16531.965734786201</v>
      </c>
      <c r="O2927" s="16">
        <v>19258.916265775999</v>
      </c>
      <c r="P2927" s="17">
        <f>gp_need_index[[#This Row],[Normalised weighted population 2026/27]]/gp_need_index[[#This Row],[Registered population 2026/27]]</f>
        <v>1.1649501683427645</v>
      </c>
      <c r="Q2927" s="99">
        <v>16577.250381324498</v>
      </c>
      <c r="R2927" s="16">
        <v>19326.6189830244</v>
      </c>
      <c r="S2927" s="17">
        <f>gp_need_index[[#This Row],[Normalised weighted population 2027/28]]/gp_need_index[[#This Row],[Registered population 2027/28]]</f>
        <v>1.1658519077926981</v>
      </c>
      <c r="T2927" s="99">
        <v>16625.788621723201</v>
      </c>
      <c r="U2927" s="16">
        <v>19403.711564183701</v>
      </c>
      <c r="V2927" s="17">
        <f>gp_need_index[[#This Row],[Normalised weighted population 2028/29]]/gp_need_index[[#This Row],[Registered population 2028/29]]</f>
        <v>1.1670851834860256</v>
      </c>
    </row>
    <row r="2928" spans="1:22" x14ac:dyDescent="0.2">
      <c r="A2928" s="6" t="s">
        <v>4416</v>
      </c>
      <c r="B2928" s="1" t="s">
        <v>9325</v>
      </c>
      <c r="C2928" s="95" t="s">
        <v>6480</v>
      </c>
      <c r="D2928" s="95" t="s">
        <v>6480</v>
      </c>
      <c r="E2928" s="95" t="s">
        <v>6647</v>
      </c>
      <c r="F2928" s="95" t="s">
        <v>6599</v>
      </c>
      <c r="G2928" s="95" t="s">
        <v>6599</v>
      </c>
      <c r="H2928" s="61">
        <v>5447.1383846507397</v>
      </c>
      <c r="I2928" s="61">
        <v>21.763123584237899</v>
      </c>
      <c r="J2928" s="123">
        <v>118546.7458456</v>
      </c>
      <c r="K2928" s="99">
        <v>3323.4166666666702</v>
      </c>
      <c r="L2928" s="16">
        <v>2386.7696314151199</v>
      </c>
      <c r="M2928" s="17">
        <f>gp_need_index[[#This Row],[Normalised weighted population (base year)]]/gp_need_index[[#This Row],[Registered population (base year)]]</f>
        <v>0.71816743755125023</v>
      </c>
      <c r="N2928" s="99">
        <v>3339.4585668999698</v>
      </c>
      <c r="O2928" s="16">
        <v>2395.39655148869</v>
      </c>
      <c r="P2928" s="17">
        <f>gp_need_index[[#This Row],[Normalised weighted population 2026/27]]/gp_need_index[[#This Row],[Registered population 2026/27]]</f>
        <v>0.71730087482784499</v>
      </c>
      <c r="Q2928" s="99">
        <v>3352.8259640719202</v>
      </c>
      <c r="R2928" s="16">
        <v>2403.8173189496101</v>
      </c>
      <c r="S2928" s="17">
        <f>gp_need_index[[#This Row],[Normalised weighted population 2027/28]]/gp_need_index[[#This Row],[Registered population 2027/28]]</f>
        <v>0.71695260795172211</v>
      </c>
      <c r="T2928" s="99">
        <v>3366.9189800875702</v>
      </c>
      <c r="U2928" s="16">
        <v>2413.4059842984698</v>
      </c>
      <c r="V2928" s="17">
        <f>gp_need_index[[#This Row],[Normalised weighted population 2028/29]]/gp_need_index[[#This Row],[Registered population 2028/29]]</f>
        <v>0.71679954242192656</v>
      </c>
    </row>
    <row r="2929" spans="1:22" x14ac:dyDescent="0.2">
      <c r="A2929" s="6" t="s">
        <v>4498</v>
      </c>
      <c r="B2929" s="1" t="s">
        <v>9326</v>
      </c>
      <c r="C2929" s="95" t="s">
        <v>6480</v>
      </c>
      <c r="D2929" s="95" t="s">
        <v>6480</v>
      </c>
      <c r="E2929" s="95" t="s">
        <v>6647</v>
      </c>
      <c r="F2929" s="95" t="s">
        <v>6488</v>
      </c>
      <c r="G2929" s="95" t="s">
        <v>6488</v>
      </c>
      <c r="H2929" s="61">
        <v>5296.8656214272096</v>
      </c>
      <c r="I2929" s="61">
        <v>100.03732685561801</v>
      </c>
      <c r="J2929" s="123">
        <v>529884.27748099796</v>
      </c>
      <c r="K2929" s="99">
        <v>9858.4166666666606</v>
      </c>
      <c r="L2929" s="16">
        <v>10668.464095195</v>
      </c>
      <c r="M2929" s="17">
        <f>gp_need_index[[#This Row],[Normalised weighted population (base year)]]/gp_need_index[[#This Row],[Registered population (base year)]]</f>
        <v>1.0821681062910717</v>
      </c>
      <c r="N2929" s="99">
        <v>9903.0997372775601</v>
      </c>
      <c r="O2929" s="16">
        <v>10707.0249960233</v>
      </c>
      <c r="P2929" s="17">
        <f>gp_need_index[[#This Row],[Normalised weighted population 2026/27]]/gp_need_index[[#This Row],[Registered population 2026/27]]</f>
        <v>1.0811791540096864</v>
      </c>
      <c r="Q2929" s="99">
        <v>9941.9251888859799</v>
      </c>
      <c r="R2929" s="16">
        <v>10744.664428890401</v>
      </c>
      <c r="S2929" s="17">
        <f>gp_need_index[[#This Row],[Normalised weighted population 2027/28]]/gp_need_index[[#This Row],[Registered population 2027/28]]</f>
        <v>1.080742836498287</v>
      </c>
      <c r="T2929" s="99">
        <v>9984.85305836115</v>
      </c>
      <c r="U2929" s="16">
        <v>10787.5241714683</v>
      </c>
      <c r="V2929" s="17">
        <f>gp_need_index[[#This Row],[Normalised weighted population 2028/29]]/gp_need_index[[#This Row],[Registered population 2028/29]]</f>
        <v>1.0803888758718394</v>
      </c>
    </row>
    <row r="2930" spans="1:22" x14ac:dyDescent="0.2">
      <c r="A2930" s="6" t="s">
        <v>4197</v>
      </c>
      <c r="B2930" s="1" t="s">
        <v>9327</v>
      </c>
      <c r="C2930" s="95" t="s">
        <v>6480</v>
      </c>
      <c r="D2930" s="95" t="s">
        <v>6480</v>
      </c>
      <c r="E2930" s="95" t="s">
        <v>6647</v>
      </c>
      <c r="F2930" s="95" t="s">
        <v>6491</v>
      </c>
      <c r="G2930" s="95" t="s">
        <v>6491</v>
      </c>
      <c r="H2930" s="61">
        <v>5264.2062874196799</v>
      </c>
      <c r="I2930" s="61">
        <v>135.78952617009799</v>
      </c>
      <c r="J2930" s="123">
        <v>714824.077430367</v>
      </c>
      <c r="K2930" s="99">
        <v>12642.416666666701</v>
      </c>
      <c r="L2930" s="16">
        <v>14391.9631673167</v>
      </c>
      <c r="M2930" s="17">
        <f>gp_need_index[[#This Row],[Normalised weighted population (base year)]]/gp_need_index[[#This Row],[Registered population (base year)]]</f>
        <v>1.1383870304846775</v>
      </c>
      <c r="N2930" s="99">
        <v>12735.998620730399</v>
      </c>
      <c r="O2930" s="16">
        <v>14443.9825638735</v>
      </c>
      <c r="P2930" s="17">
        <f>gp_need_index[[#This Row],[Normalised weighted population 2026/27]]/gp_need_index[[#This Row],[Registered population 2026/27]]</f>
        <v>1.1341067939786844</v>
      </c>
      <c r="Q2930" s="99">
        <v>12821.142228582499</v>
      </c>
      <c r="R2930" s="16">
        <v>14494.758882435201</v>
      </c>
      <c r="S2930" s="17">
        <f>gp_need_index[[#This Row],[Normalised weighted population 2027/28]]/gp_need_index[[#This Row],[Registered population 2027/28]]</f>
        <v>1.1305356905035859</v>
      </c>
      <c r="T2930" s="99">
        <v>12904.8510256716</v>
      </c>
      <c r="U2930" s="16">
        <v>14552.577499158</v>
      </c>
      <c r="V2930" s="17">
        <f>gp_need_index[[#This Row],[Normalised weighted population 2028/29]]/gp_need_index[[#This Row],[Registered population 2028/29]]</f>
        <v>1.1276827194834393</v>
      </c>
    </row>
    <row r="2931" spans="1:22" x14ac:dyDescent="0.2">
      <c r="A2931" s="6" t="s">
        <v>6019</v>
      </c>
      <c r="B2931" s="1" t="s">
        <v>9328</v>
      </c>
      <c r="C2931" s="95" t="s">
        <v>6480</v>
      </c>
      <c r="D2931" s="95" t="s">
        <v>6480</v>
      </c>
      <c r="E2931" s="95" t="s">
        <v>6647</v>
      </c>
      <c r="F2931" s="95" t="s">
        <v>6479</v>
      </c>
      <c r="G2931" s="95" t="s">
        <v>6479</v>
      </c>
      <c r="H2931" s="61">
        <v>5180.1164008246496</v>
      </c>
      <c r="I2931" s="61">
        <v>27.764237796699099</v>
      </c>
      <c r="J2931" s="123">
        <v>143821.983567077</v>
      </c>
      <c r="K2931" s="99">
        <v>4232</v>
      </c>
      <c r="L2931" s="16">
        <v>2895.6504901017902</v>
      </c>
      <c r="M2931" s="17">
        <f>gp_need_index[[#This Row],[Normalised weighted population (base year)]]/gp_need_index[[#This Row],[Registered population (base year)]]</f>
        <v>0.6842274314985326</v>
      </c>
      <c r="N2931" s="99">
        <v>4248.0699034706504</v>
      </c>
      <c r="O2931" s="16">
        <v>2906.1167475110901</v>
      </c>
      <c r="P2931" s="17">
        <f>gp_need_index[[#This Row],[Normalised weighted population 2026/27]]/gp_need_index[[#This Row],[Registered population 2026/27]]</f>
        <v>0.68410285460152342</v>
      </c>
      <c r="Q2931" s="99">
        <v>4258.7306955318099</v>
      </c>
      <c r="R2931" s="16">
        <v>2916.3328987073701</v>
      </c>
      <c r="S2931" s="17">
        <f>gp_need_index[[#This Row],[Normalised weighted population 2027/28]]/gp_need_index[[#This Row],[Registered population 2027/28]]</f>
        <v>0.68478922646297835</v>
      </c>
      <c r="T2931" s="99">
        <v>4270.3113530702803</v>
      </c>
      <c r="U2931" s="16">
        <v>2927.96595417758</v>
      </c>
      <c r="V2931" s="17">
        <f>gp_need_index[[#This Row],[Normalised weighted population 2028/29]]/gp_need_index[[#This Row],[Registered population 2028/29]]</f>
        <v>0.68565631685671413</v>
      </c>
    </row>
    <row r="2932" spans="1:22" x14ac:dyDescent="0.2">
      <c r="A2932" s="6" t="s">
        <v>4402</v>
      </c>
      <c r="B2932" s="1" t="s">
        <v>9329</v>
      </c>
      <c r="C2932" s="95" t="s">
        <v>6480</v>
      </c>
      <c r="D2932" s="95" t="s">
        <v>6480</v>
      </c>
      <c r="E2932" s="95" t="s">
        <v>6647</v>
      </c>
      <c r="F2932" s="95" t="s">
        <v>6599</v>
      </c>
      <c r="G2932" s="95" t="s">
        <v>6599</v>
      </c>
      <c r="H2932" s="61">
        <v>5340.8487610479797</v>
      </c>
      <c r="I2932" s="61">
        <v>108.63766370960199</v>
      </c>
      <c r="J2932" s="123">
        <v>580217.33162657695</v>
      </c>
      <c r="K2932" s="99">
        <v>11396.416666666701</v>
      </c>
      <c r="L2932" s="16">
        <v>11681.8483448775</v>
      </c>
      <c r="M2932" s="17">
        <f>gp_need_index[[#This Row],[Normalised weighted population (base year)]]/gp_need_index[[#This Row],[Registered population (base year)]]</f>
        <v>1.0250457390739018</v>
      </c>
      <c r="N2932" s="99">
        <v>11437.340843849701</v>
      </c>
      <c r="O2932" s="16">
        <v>11724.072098127999</v>
      </c>
      <c r="P2932" s="17">
        <f>gp_need_index[[#This Row],[Normalised weighted population 2026/27]]/gp_need_index[[#This Row],[Registered population 2026/27]]</f>
        <v>1.0250697481340241</v>
      </c>
      <c r="Q2932" s="99">
        <v>11477.4889724573</v>
      </c>
      <c r="R2932" s="16">
        <v>11765.2868543119</v>
      </c>
      <c r="S2932" s="17">
        <f>gp_need_index[[#This Row],[Normalised weighted population 2027/28]]/gp_need_index[[#This Row],[Registered population 2027/28]]</f>
        <v>1.0250749865711248</v>
      </c>
      <c r="T2932" s="99">
        <v>11515.933189416301</v>
      </c>
      <c r="U2932" s="16">
        <v>11812.2177909892</v>
      </c>
      <c r="V2932" s="17">
        <f>gp_need_index[[#This Row],[Normalised weighted population 2028/29]]/gp_need_index[[#This Row],[Registered population 2028/29]]</f>
        <v>1.0257282320676537</v>
      </c>
    </row>
    <row r="2933" spans="1:22" x14ac:dyDescent="0.2">
      <c r="A2933" s="6" t="s">
        <v>4396</v>
      </c>
      <c r="B2933" s="1" t="s">
        <v>9330</v>
      </c>
      <c r="C2933" s="95" t="s">
        <v>6480</v>
      </c>
      <c r="D2933" s="95" t="s">
        <v>6480</v>
      </c>
      <c r="E2933" s="95" t="s">
        <v>6647</v>
      </c>
      <c r="F2933" s="95" t="s">
        <v>6599</v>
      </c>
      <c r="G2933" s="95" t="s">
        <v>6599</v>
      </c>
      <c r="H2933" s="61">
        <v>5465.8130191851296</v>
      </c>
      <c r="I2933" s="61">
        <v>387.66510385653203</v>
      </c>
      <c r="J2933" s="123">
        <v>2118904.9717427799</v>
      </c>
      <c r="K2933" s="99">
        <v>30170.25</v>
      </c>
      <c r="L2933" s="16">
        <v>42661.1291801892</v>
      </c>
      <c r="M2933" s="17">
        <f>gp_need_index[[#This Row],[Normalised weighted population (base year)]]/gp_need_index[[#This Row],[Registered population (base year)]]</f>
        <v>1.4140131149125115</v>
      </c>
      <c r="N2933" s="99">
        <v>30227.138122086501</v>
      </c>
      <c r="O2933" s="16">
        <v>42815.326781349198</v>
      </c>
      <c r="P2933" s="17">
        <f>gp_need_index[[#This Row],[Normalised weighted population 2026/27]]/gp_need_index[[#This Row],[Registered population 2026/27]]</f>
        <v>1.4164532086504313</v>
      </c>
      <c r="Q2933" s="99">
        <v>30282.539645769499</v>
      </c>
      <c r="R2933" s="16">
        <v>42965.839609951501</v>
      </c>
      <c r="S2933" s="17">
        <f>gp_need_index[[#This Row],[Normalised weighted population 2027/28]]/gp_need_index[[#This Row],[Registered population 2027/28]]</f>
        <v>1.4188321096098646</v>
      </c>
      <c r="T2933" s="99">
        <v>30350.475567123602</v>
      </c>
      <c r="U2933" s="16">
        <v>43137.227449703299</v>
      </c>
      <c r="V2933" s="17">
        <f>gp_need_index[[#This Row],[Normalised weighted population 2028/29]]/gp_need_index[[#This Row],[Registered population 2028/29]]</f>
        <v>1.4213031803834608</v>
      </c>
    </row>
    <row r="2934" spans="1:22" x14ac:dyDescent="0.2">
      <c r="A2934" s="6" t="s">
        <v>4405</v>
      </c>
      <c r="B2934" s="1" t="s">
        <v>12369</v>
      </c>
      <c r="C2934" s="95" t="s">
        <v>6480</v>
      </c>
      <c r="D2934" s="95" t="s">
        <v>6480</v>
      </c>
      <c r="E2934" s="95" t="s">
        <v>6647</v>
      </c>
      <c r="F2934" s="95" t="s">
        <v>6599</v>
      </c>
      <c r="G2934" s="95" t="s">
        <v>6599</v>
      </c>
      <c r="H2934" s="61">
        <v>5435.1308872299696</v>
      </c>
      <c r="I2934" s="61">
        <v>452.737378309397</v>
      </c>
      <c r="J2934" s="123">
        <v>2460686.9086529198</v>
      </c>
      <c r="K2934" s="99">
        <v>37548.166666666701</v>
      </c>
      <c r="L2934" s="16">
        <v>49542.420958926203</v>
      </c>
      <c r="M2934" s="17">
        <f>gp_need_index[[#This Row],[Normalised weighted population (base year)]]/gp_need_index[[#This Row],[Registered population (base year)]]</f>
        <v>1.3194364827113483</v>
      </c>
      <c r="N2934" s="99">
        <v>37637.968390385402</v>
      </c>
      <c r="O2934" s="16">
        <v>49721.490819812003</v>
      </c>
      <c r="P2934" s="17">
        <f>gp_need_index[[#This Row],[Normalised weighted population 2026/27]]/gp_need_index[[#This Row],[Registered population 2026/27]]</f>
        <v>1.3210460858060906</v>
      </c>
      <c r="Q2934" s="99">
        <v>37729.794413940901</v>
      </c>
      <c r="R2934" s="16">
        <v>49896.2815498661</v>
      </c>
      <c r="S2934" s="17">
        <f>gp_need_index[[#This Row],[Normalised weighted population 2027/28]]/gp_need_index[[#This Row],[Registered population 2027/28]]</f>
        <v>1.32246364775923</v>
      </c>
      <c r="T2934" s="99">
        <v>37837.974693426702</v>
      </c>
      <c r="U2934" s="16">
        <v>50095.314455637497</v>
      </c>
      <c r="V2934" s="17">
        <f>gp_need_index[[#This Row],[Normalised weighted population 2028/29]]/gp_need_index[[#This Row],[Registered population 2028/29]]</f>
        <v>1.3239428077618585</v>
      </c>
    </row>
    <row r="2935" spans="1:22" x14ac:dyDescent="0.2">
      <c r="A2935" s="6" t="s">
        <v>4418</v>
      </c>
      <c r="B2935" s="1" t="s">
        <v>9331</v>
      </c>
      <c r="C2935" s="95" t="s">
        <v>6480</v>
      </c>
      <c r="D2935" s="95" t="s">
        <v>6480</v>
      </c>
      <c r="E2935" s="95" t="s">
        <v>6647</v>
      </c>
      <c r="F2935" s="95" t="s">
        <v>6599</v>
      </c>
      <c r="G2935" s="95" t="s">
        <v>6599</v>
      </c>
      <c r="H2935" s="61">
        <v>5449.9598721590901</v>
      </c>
      <c r="I2935" s="61">
        <v>115.507372698404</v>
      </c>
      <c r="J2935" s="123">
        <v>629510.54614482506</v>
      </c>
      <c r="K2935" s="99">
        <v>8213.8333333333303</v>
      </c>
      <c r="L2935" s="16">
        <v>12674.296906900599</v>
      </c>
      <c r="M2935" s="17">
        <f>gp_need_index[[#This Row],[Normalised weighted population (base year)]]/gp_need_index[[#This Row],[Registered population (base year)]]</f>
        <v>1.5430428634905267</v>
      </c>
      <c r="N2935" s="99">
        <v>8235.5671111595202</v>
      </c>
      <c r="O2935" s="16">
        <v>12720.107841045799</v>
      </c>
      <c r="P2935" s="17">
        <f>gp_need_index[[#This Row],[Normalised weighted population 2026/27]]/gp_need_index[[#This Row],[Registered population 2026/27]]</f>
        <v>1.5445333234926286</v>
      </c>
      <c r="Q2935" s="99">
        <v>8254.7138615497497</v>
      </c>
      <c r="R2935" s="16">
        <v>12764.8240572984</v>
      </c>
      <c r="S2935" s="17">
        <f>gp_need_index[[#This Row],[Normalised weighted population 2027/28]]/gp_need_index[[#This Row],[Registered population 2027/28]]</f>
        <v>1.5463678416227884</v>
      </c>
      <c r="T2935" s="99">
        <v>8274.9533322735697</v>
      </c>
      <c r="U2935" s="16">
        <v>12815.742080543199</v>
      </c>
      <c r="V2935" s="17">
        <f>gp_need_index[[#This Row],[Normalised weighted population 2028/29]]/gp_need_index[[#This Row],[Registered population 2028/29]]</f>
        <v>1.5487388950654097</v>
      </c>
    </row>
    <row r="2936" spans="1:22" x14ac:dyDescent="0.2">
      <c r="A2936" s="6" t="s">
        <v>5996</v>
      </c>
      <c r="B2936" s="1" t="s">
        <v>9332</v>
      </c>
      <c r="C2936" s="95" t="s">
        <v>6480</v>
      </c>
      <c r="D2936" s="95" t="s">
        <v>6480</v>
      </c>
      <c r="E2936" s="95" t="s">
        <v>6647</v>
      </c>
      <c r="F2936" s="95" t="s">
        <v>6481</v>
      </c>
      <c r="G2936" s="95" t="s">
        <v>6481</v>
      </c>
      <c r="H2936" s="61">
        <v>5356.9725144909298</v>
      </c>
      <c r="I2936" s="61">
        <v>26.221468851449</v>
      </c>
      <c r="J2936" s="123">
        <v>140467.68792679199</v>
      </c>
      <c r="K2936" s="99">
        <v>3569.75</v>
      </c>
      <c r="L2936" s="16">
        <v>2828.1165319832999</v>
      </c>
      <c r="M2936" s="17">
        <f>gp_need_index[[#This Row],[Normalised weighted population (base year)]]/gp_need_index[[#This Row],[Registered population (base year)]]</f>
        <v>0.79224498409784994</v>
      </c>
      <c r="N2936" s="99">
        <v>3594.0565448143798</v>
      </c>
      <c r="O2936" s="16">
        <v>2838.3386895635799</v>
      </c>
      <c r="P2936" s="17">
        <f>gp_need_index[[#This Row],[Normalised weighted population 2026/27]]/gp_need_index[[#This Row],[Registered population 2026/27]]</f>
        <v>0.78973122825761499</v>
      </c>
      <c r="Q2936" s="99">
        <v>3616.5593100106698</v>
      </c>
      <c r="R2936" s="16">
        <v>2848.3165740459199</v>
      </c>
      <c r="S2936" s="17">
        <f>gp_need_index[[#This Row],[Normalised weighted population 2027/28]]/gp_need_index[[#This Row],[Registered population 2027/28]]</f>
        <v>0.7875763480946526</v>
      </c>
      <c r="T2936" s="99">
        <v>3639.68920169684</v>
      </c>
      <c r="U2936" s="16">
        <v>2859.6783169790601</v>
      </c>
      <c r="V2936" s="17">
        <f>gp_need_index[[#This Row],[Normalised weighted population 2028/29]]/gp_need_index[[#This Row],[Registered population 2028/29]]</f>
        <v>0.7856929969860792</v>
      </c>
    </row>
    <row r="2937" spans="1:22" x14ac:dyDescent="0.2">
      <c r="A2937" s="6" t="s">
        <v>4415</v>
      </c>
      <c r="B2937" s="1" t="s">
        <v>9333</v>
      </c>
      <c r="C2937" s="95" t="s">
        <v>6480</v>
      </c>
      <c r="D2937" s="95" t="s">
        <v>6480</v>
      </c>
      <c r="E2937" s="95" t="s">
        <v>6647</v>
      </c>
      <c r="F2937" s="95" t="s">
        <v>6599</v>
      </c>
      <c r="G2937" s="95" t="s">
        <v>6599</v>
      </c>
      <c r="H2937" s="61">
        <v>5347.7417179987997</v>
      </c>
      <c r="I2937" s="61">
        <v>33.879345842995498</v>
      </c>
      <c r="J2937" s="123">
        <v>181177.99114309601</v>
      </c>
      <c r="K2937" s="99">
        <v>3034</v>
      </c>
      <c r="L2937" s="16">
        <v>3647.7604176866498</v>
      </c>
      <c r="M2937" s="17">
        <f>gp_need_index[[#This Row],[Normalised weighted population (base year)]]/gp_need_index[[#This Row],[Registered population (base year)]]</f>
        <v>1.2022941389870303</v>
      </c>
      <c r="N2937" s="99">
        <v>3042.1943669918701</v>
      </c>
      <c r="O2937" s="16">
        <v>3660.9451579132401</v>
      </c>
      <c r="P2937" s="17">
        <f>gp_need_index[[#This Row],[Normalised weighted population 2026/27]]/gp_need_index[[#This Row],[Registered population 2026/27]]</f>
        <v>1.2033896313907098</v>
      </c>
      <c r="Q2937" s="99">
        <v>3050.1316816348199</v>
      </c>
      <c r="R2937" s="16">
        <v>3673.81482988584</v>
      </c>
      <c r="S2937" s="17">
        <f>gp_need_index[[#This Row],[Normalised weighted population 2027/28]]/gp_need_index[[#This Row],[Registered population 2027/28]]</f>
        <v>1.2044774499429927</v>
      </c>
      <c r="T2937" s="99">
        <v>3058.3997946957102</v>
      </c>
      <c r="U2937" s="16">
        <v>3688.4694297507199</v>
      </c>
      <c r="V2937" s="17">
        <f>gp_need_index[[#This Row],[Normalised weighted population 2028/29]]/gp_need_index[[#This Row],[Registered population 2028/29]]</f>
        <v>1.2060128424504086</v>
      </c>
    </row>
    <row r="2938" spans="1:22" x14ac:dyDescent="0.2">
      <c r="A2938" s="6" t="s">
        <v>6030</v>
      </c>
      <c r="B2938" s="1" t="s">
        <v>9334</v>
      </c>
      <c r="C2938" s="95" t="s">
        <v>6480</v>
      </c>
      <c r="D2938" s="95" t="s">
        <v>6480</v>
      </c>
      <c r="E2938" s="95" t="s">
        <v>6647</v>
      </c>
      <c r="F2938" s="95" t="s">
        <v>6479</v>
      </c>
      <c r="G2938" s="95" t="s">
        <v>6479</v>
      </c>
      <c r="H2938" s="61">
        <v>5340.4420720880698</v>
      </c>
      <c r="I2938" s="61">
        <v>68.057224228579301</v>
      </c>
      <c r="J2938" s="123">
        <v>363455.66357983602</v>
      </c>
      <c r="K2938" s="99">
        <v>7510.75</v>
      </c>
      <c r="L2938" s="16">
        <v>7317.6613496251703</v>
      </c>
      <c r="M2938" s="17">
        <f>gp_need_index[[#This Row],[Normalised weighted population (base year)]]/gp_need_index[[#This Row],[Registered population (base year)]]</f>
        <v>0.97429169518692149</v>
      </c>
      <c r="N2938" s="99">
        <v>7537.40933970279</v>
      </c>
      <c r="O2938" s="16">
        <v>7344.1108564220303</v>
      </c>
      <c r="P2938" s="17">
        <f>gp_need_index[[#This Row],[Normalised weighted population 2026/27]]/gp_need_index[[#This Row],[Registered population 2026/27]]</f>
        <v>0.97435478497066985</v>
      </c>
      <c r="Q2938" s="99">
        <v>7568.4348879141698</v>
      </c>
      <c r="R2938" s="16">
        <v>7369.9283143668099</v>
      </c>
      <c r="S2938" s="17">
        <f>gp_need_index[[#This Row],[Normalised weighted population 2027/28]]/gp_need_index[[#This Row],[Registered population 2027/28]]</f>
        <v>0.97377178023102906</v>
      </c>
      <c r="T2938" s="99">
        <v>7606.5658418184903</v>
      </c>
      <c r="U2938" s="16">
        <v>7399.3264619275596</v>
      </c>
      <c r="V2938" s="17">
        <f>gp_need_index[[#This Row],[Normalised weighted population 2028/29]]/gp_need_index[[#This Row],[Registered population 2028/29]]</f>
        <v>0.97275519804856037</v>
      </c>
    </row>
    <row r="2939" spans="1:22" x14ac:dyDescent="0.2">
      <c r="A2939" s="6" t="s">
        <v>4404</v>
      </c>
      <c r="B2939" s="1" t="s">
        <v>9335</v>
      </c>
      <c r="C2939" s="95" t="s">
        <v>6480</v>
      </c>
      <c r="D2939" s="95" t="s">
        <v>6480</v>
      </c>
      <c r="E2939" s="95" t="s">
        <v>6647</v>
      </c>
      <c r="F2939" s="95" t="s">
        <v>6599</v>
      </c>
      <c r="G2939" s="95" t="s">
        <v>6599</v>
      </c>
      <c r="H2939" s="61">
        <v>5369.2265881990097</v>
      </c>
      <c r="I2939" s="61"/>
      <c r="J2939" s="123"/>
      <c r="K2939" s="99">
        <v>823.91666666666697</v>
      </c>
      <c r="L2939" s="16"/>
      <c r="M2939" s="17">
        <f>gp_need_index[[#This Row],[Normalised weighted population (base year)]]/gp_need_index[[#This Row],[Registered population (base year)]]</f>
        <v>0</v>
      </c>
      <c r="N2939" s="99">
        <v>826.18109294161195</v>
      </c>
      <c r="O2939" s="16"/>
      <c r="P2939" s="17">
        <f>gp_need_index[[#This Row],[Normalised weighted population 2026/27]]/gp_need_index[[#This Row],[Registered population 2026/27]]</f>
        <v>0</v>
      </c>
      <c r="Q2939" s="99">
        <v>828.32941182668606</v>
      </c>
      <c r="R2939" s="16"/>
      <c r="S2939" s="17">
        <f>gp_need_index[[#This Row],[Normalised weighted population 2027/28]]/gp_need_index[[#This Row],[Registered population 2027/28]]</f>
        <v>0</v>
      </c>
      <c r="T2939" s="99">
        <v>830.41914236101195</v>
      </c>
      <c r="U2939" s="16"/>
      <c r="V2939" s="17">
        <f>gp_need_index[[#This Row],[Normalised weighted population 2028/29]]/gp_need_index[[#This Row],[Registered population 2028/29]]</f>
        <v>0</v>
      </c>
    </row>
    <row r="2940" spans="1:22" x14ac:dyDescent="0.2">
      <c r="A2940" s="6" t="s">
        <v>4329</v>
      </c>
      <c r="B2940" s="1" t="s">
        <v>9336</v>
      </c>
      <c r="C2940" s="95" t="s">
        <v>6480</v>
      </c>
      <c r="D2940" s="95" t="s">
        <v>6480</v>
      </c>
      <c r="E2940" s="95" t="s">
        <v>6647</v>
      </c>
      <c r="F2940" s="95" t="s">
        <v>6487</v>
      </c>
      <c r="G2940" s="95" t="s">
        <v>6487</v>
      </c>
      <c r="H2940" s="61">
        <v>5388.5850992838496</v>
      </c>
      <c r="I2940" s="61">
        <v>216.20607406034199</v>
      </c>
      <c r="J2940" s="123">
        <v>1165044.8290562199</v>
      </c>
      <c r="K2940" s="99">
        <v>16493.5</v>
      </c>
      <c r="L2940" s="16">
        <v>23456.515802216101</v>
      </c>
      <c r="M2940" s="17">
        <f>gp_need_index[[#This Row],[Normalised weighted population (base year)]]/gp_need_index[[#This Row],[Registered population (base year)]]</f>
        <v>1.4221672660269864</v>
      </c>
      <c r="N2940" s="99">
        <v>16500.840524248899</v>
      </c>
      <c r="O2940" s="16">
        <v>23541.298801114201</v>
      </c>
      <c r="P2940" s="17">
        <f>gp_need_index[[#This Row],[Normalised weighted population 2026/27]]/gp_need_index[[#This Row],[Registered population 2026/27]]</f>
        <v>1.4266727059460371</v>
      </c>
      <c r="Q2940" s="99">
        <v>16510.8044249841</v>
      </c>
      <c r="R2940" s="16">
        <v>23624.055788807502</v>
      </c>
      <c r="S2940" s="17">
        <f>gp_need_index[[#This Row],[Normalised weighted population 2027/28]]/gp_need_index[[#This Row],[Registered population 2027/28]]</f>
        <v>1.4308240338102274</v>
      </c>
      <c r="T2940" s="99">
        <v>16526.979120628799</v>
      </c>
      <c r="U2940" s="16">
        <v>23718.290555882399</v>
      </c>
      <c r="V2940" s="17">
        <f>gp_need_index[[#This Row],[Normalised weighted population 2028/29]]/gp_need_index[[#This Row],[Registered population 2028/29]]</f>
        <v>1.4351255836148229</v>
      </c>
    </row>
    <row r="2941" spans="1:22" x14ac:dyDescent="0.2">
      <c r="A2941" s="6" t="s">
        <v>4242</v>
      </c>
      <c r="B2941" s="1" t="s">
        <v>9172</v>
      </c>
      <c r="C2941" s="95" t="s">
        <v>6480</v>
      </c>
      <c r="D2941" s="95" t="s">
        <v>6480</v>
      </c>
      <c r="E2941" s="95" t="s">
        <v>6647</v>
      </c>
      <c r="F2941" s="95" t="s">
        <v>6490</v>
      </c>
      <c r="G2941" s="95" t="s">
        <v>6490</v>
      </c>
      <c r="H2941" s="61">
        <v>5219.5621611925999</v>
      </c>
      <c r="I2941" s="61">
        <v>47.548899376005799</v>
      </c>
      <c r="J2941" s="123">
        <v>248184.435989355</v>
      </c>
      <c r="K2941" s="99">
        <v>6254</v>
      </c>
      <c r="L2941" s="16">
        <v>4996.8396060470004</v>
      </c>
      <c r="M2941" s="17">
        <f>gp_need_index[[#This Row],[Normalised weighted population (base year)]]/gp_need_index[[#This Row],[Registered population (base year)]]</f>
        <v>0.79898298785529265</v>
      </c>
      <c r="N2941" s="99">
        <v>6270.7946508093801</v>
      </c>
      <c r="O2941" s="16">
        <v>5014.9005597873302</v>
      </c>
      <c r="P2941" s="17">
        <f>gp_need_index[[#This Row],[Normalised weighted population 2026/27]]/gp_need_index[[#This Row],[Registered population 2026/27]]</f>
        <v>0.79972329490012084</v>
      </c>
      <c r="Q2941" s="99">
        <v>6287.6455564963298</v>
      </c>
      <c r="R2941" s="16">
        <v>5032.5299211669098</v>
      </c>
      <c r="S2941" s="17">
        <f>gp_need_index[[#This Row],[Normalised weighted population 2027/28]]/gp_need_index[[#This Row],[Registered population 2027/28]]</f>
        <v>0.80038384415090835</v>
      </c>
      <c r="T2941" s="99">
        <v>6308.9247529464701</v>
      </c>
      <c r="U2941" s="16">
        <v>5052.60434399922</v>
      </c>
      <c r="V2941" s="17">
        <f>gp_need_index[[#This Row],[Normalised weighted population 2028/29]]/gp_need_index[[#This Row],[Registered population 2028/29]]</f>
        <v>0.80086616053543702</v>
      </c>
    </row>
    <row r="2942" spans="1:22" x14ac:dyDescent="0.2">
      <c r="A2942" s="6" t="s">
        <v>4536</v>
      </c>
      <c r="B2942" s="1" t="s">
        <v>9337</v>
      </c>
      <c r="C2942" s="95" t="s">
        <v>6480</v>
      </c>
      <c r="D2942" s="95" t="s">
        <v>6480</v>
      </c>
      <c r="E2942" s="95" t="s">
        <v>6647</v>
      </c>
      <c r="F2942" s="95" t="s">
        <v>6482</v>
      </c>
      <c r="G2942" s="95" t="s">
        <v>6482</v>
      </c>
      <c r="H2942" s="61">
        <v>5406.2941894531205</v>
      </c>
      <c r="I2942" s="61">
        <v>49.724531768233703</v>
      </c>
      <c r="J2942" s="123">
        <v>268825.447171879</v>
      </c>
      <c r="K2942" s="99">
        <v>7453.25</v>
      </c>
      <c r="L2942" s="16">
        <v>5412.4169236759099</v>
      </c>
      <c r="M2942" s="17">
        <f>gp_need_index[[#This Row],[Normalised weighted population (base year)]]/gp_need_index[[#This Row],[Registered population (base year)]]</f>
        <v>0.72618212506972257</v>
      </c>
      <c r="N2942" s="99">
        <v>7471.2878385681797</v>
      </c>
      <c r="O2942" s="16">
        <v>5431.97997139983</v>
      </c>
      <c r="P2942" s="17">
        <f>gp_need_index[[#This Row],[Normalised weighted population 2026/27]]/gp_need_index[[#This Row],[Registered population 2026/27]]</f>
        <v>0.72704734294386808</v>
      </c>
      <c r="Q2942" s="99">
        <v>7486.9706577099996</v>
      </c>
      <c r="R2942" s="16">
        <v>5451.0755320756198</v>
      </c>
      <c r="S2942" s="17">
        <f>gp_need_index[[#This Row],[Normalised weighted population 2027/28]]/gp_need_index[[#This Row],[Registered population 2027/28]]</f>
        <v>0.72807491591571316</v>
      </c>
      <c r="T2942" s="99">
        <v>7505.5191371232804</v>
      </c>
      <c r="U2942" s="16">
        <v>5472.8195051539396</v>
      </c>
      <c r="V2942" s="17">
        <f>gp_need_index[[#This Row],[Normalised weighted population 2028/29]]/gp_need_index[[#This Row],[Registered population 2028/29]]</f>
        <v>0.72917268015275027</v>
      </c>
    </row>
    <row r="2943" spans="1:22" x14ac:dyDescent="0.2">
      <c r="A2943" s="6" t="s">
        <v>4517</v>
      </c>
      <c r="B2943" s="1" t="s">
        <v>9338</v>
      </c>
      <c r="C2943" s="95" t="s">
        <v>6480</v>
      </c>
      <c r="D2943" s="95" t="s">
        <v>6480</v>
      </c>
      <c r="E2943" s="95" t="s">
        <v>6647</v>
      </c>
      <c r="F2943" s="95" t="s">
        <v>6483</v>
      </c>
      <c r="G2943" s="95" t="s">
        <v>6483</v>
      </c>
      <c r="H2943" s="61">
        <v>5282.0954548463997</v>
      </c>
      <c r="I2943" s="61">
        <v>136.89628054415601</v>
      </c>
      <c r="J2943" s="123">
        <v>723099.22124766605</v>
      </c>
      <c r="K2943" s="99">
        <v>14204.083333333299</v>
      </c>
      <c r="L2943" s="16">
        <v>14558.571384335601</v>
      </c>
      <c r="M2943" s="17">
        <f>gp_need_index[[#This Row],[Normalised weighted population (base year)]]/gp_need_index[[#This Row],[Registered population (base year)]]</f>
        <v>1.0249567707175027</v>
      </c>
      <c r="N2943" s="99">
        <v>14321.8404900272</v>
      </c>
      <c r="O2943" s="16">
        <v>14611.1929821911</v>
      </c>
      <c r="P2943" s="17">
        <f>gp_need_index[[#This Row],[Normalised weighted population 2026/27]]/gp_need_index[[#This Row],[Registered population 2026/27]]</f>
        <v>1.0202035829379181</v>
      </c>
      <c r="Q2943" s="99">
        <v>14434.6097196352</v>
      </c>
      <c r="R2943" s="16">
        <v>14662.5571115888</v>
      </c>
      <c r="S2943" s="17">
        <f>gp_need_index[[#This Row],[Normalised weighted population 2027/28]]/gp_need_index[[#This Row],[Registered population 2027/28]]</f>
        <v>1.0157917253310649</v>
      </c>
      <c r="T2943" s="99">
        <v>14544.4424026138</v>
      </c>
      <c r="U2943" s="16">
        <v>14721.0450641438</v>
      </c>
      <c r="V2943" s="17">
        <f>gp_need_index[[#This Row],[Normalised weighted population 2028/29]]/gp_need_index[[#This Row],[Registered population 2028/29]]</f>
        <v>1.012142277898413</v>
      </c>
    </row>
    <row r="2944" spans="1:22" x14ac:dyDescent="0.2">
      <c r="A2944" s="6" t="s">
        <v>4246</v>
      </c>
      <c r="B2944" s="1" t="s">
        <v>9339</v>
      </c>
      <c r="C2944" s="95" t="s">
        <v>6480</v>
      </c>
      <c r="D2944" s="95" t="s">
        <v>6480</v>
      </c>
      <c r="E2944" s="95" t="s">
        <v>6647</v>
      </c>
      <c r="F2944" s="95" t="s">
        <v>6490</v>
      </c>
      <c r="G2944" s="95" t="s">
        <v>6490</v>
      </c>
      <c r="H2944" s="61">
        <v>5334.1539562136604</v>
      </c>
      <c r="I2944" s="61">
        <v>59.643021736357802</v>
      </c>
      <c r="J2944" s="123">
        <v>318145.06035553099</v>
      </c>
      <c r="K2944" s="99">
        <v>7875.6666666666697</v>
      </c>
      <c r="L2944" s="16">
        <v>6405.3969851716201</v>
      </c>
      <c r="M2944" s="17">
        <f>gp_need_index[[#This Row],[Normalised weighted population (base year)]]/gp_need_index[[#This Row],[Registered population (base year)]]</f>
        <v>0.81331489209441965</v>
      </c>
      <c r="N2944" s="99">
        <v>7854.4775573658399</v>
      </c>
      <c r="O2944" s="16">
        <v>6428.5491348819296</v>
      </c>
      <c r="P2944" s="17">
        <f>gp_need_index[[#This Row],[Normalised weighted population 2026/27]]/gp_need_index[[#This Row],[Registered population 2026/27]]</f>
        <v>0.81845661763376087</v>
      </c>
      <c r="Q2944" s="99">
        <v>7842.8788663551104</v>
      </c>
      <c r="R2944" s="16">
        <v>6451.1480308109903</v>
      </c>
      <c r="S2944" s="17">
        <f>gp_need_index[[#This Row],[Normalised weighted population 2027/28]]/gp_need_index[[#This Row],[Registered population 2027/28]]</f>
        <v>0.82254847240922502</v>
      </c>
      <c r="T2944" s="99">
        <v>7841.6753490737401</v>
      </c>
      <c r="U2944" s="16">
        <v>6476.8812257155296</v>
      </c>
      <c r="V2944" s="17">
        <f>gp_need_index[[#This Row],[Normalised weighted population 2028/29]]/gp_need_index[[#This Row],[Registered population 2028/29]]</f>
        <v>0.82595630874728576</v>
      </c>
    </row>
    <row r="2945" spans="1:22" x14ac:dyDescent="0.2">
      <c r="A2945" s="6" t="s">
        <v>4328</v>
      </c>
      <c r="B2945" s="1" t="s">
        <v>9340</v>
      </c>
      <c r="C2945" s="95" t="s">
        <v>6480</v>
      </c>
      <c r="D2945" s="95" t="s">
        <v>6480</v>
      </c>
      <c r="E2945" s="95" t="s">
        <v>6647</v>
      </c>
      <c r="F2945" s="95" t="s">
        <v>6487</v>
      </c>
      <c r="G2945" s="95" t="s">
        <v>6487</v>
      </c>
      <c r="H2945" s="61">
        <v>5318.1570652553</v>
      </c>
      <c r="I2945" s="61">
        <v>111.80788108544201</v>
      </c>
      <c r="J2945" s="123">
        <v>594611.87274577003</v>
      </c>
      <c r="K2945" s="99">
        <v>10000</v>
      </c>
      <c r="L2945" s="16">
        <v>11971.661897804501</v>
      </c>
      <c r="M2945" s="17">
        <f>gp_need_index[[#This Row],[Normalised weighted population (base year)]]/gp_need_index[[#This Row],[Registered population (base year)]]</f>
        <v>1.19716618978045</v>
      </c>
      <c r="N2945" s="99">
        <v>10008.9966226421</v>
      </c>
      <c r="O2945" s="16">
        <v>12014.9331750072</v>
      </c>
      <c r="P2945" s="17">
        <f>gp_need_index[[#This Row],[Normalised weighted population 2026/27]]/gp_need_index[[#This Row],[Registered population 2026/27]]</f>
        <v>1.2004133509074546</v>
      </c>
      <c r="Q2945" s="99">
        <v>10021.8312954255</v>
      </c>
      <c r="R2945" s="16">
        <v>12057.170423058</v>
      </c>
      <c r="S2945" s="17">
        <f>gp_need_index[[#This Row],[Normalised weighted population 2027/28]]/gp_need_index[[#This Row],[Registered population 2027/28]]</f>
        <v>1.2030905398059872</v>
      </c>
      <c r="T2945" s="99">
        <v>10034.994899723501</v>
      </c>
      <c r="U2945" s="16">
        <v>12105.265663627901</v>
      </c>
      <c r="V2945" s="17">
        <f>gp_need_index[[#This Row],[Normalised weighted population 2028/29]]/gp_need_index[[#This Row],[Registered population 2028/29]]</f>
        <v>1.2063051137137542</v>
      </c>
    </row>
    <row r="2946" spans="1:22" x14ac:dyDescent="0.2">
      <c r="A2946" s="6" t="s">
        <v>4337</v>
      </c>
      <c r="B2946" s="1" t="s">
        <v>9341</v>
      </c>
      <c r="C2946" s="95" t="s">
        <v>6480</v>
      </c>
      <c r="D2946" s="95" t="s">
        <v>6480</v>
      </c>
      <c r="E2946" s="95" t="s">
        <v>6647</v>
      </c>
      <c r="F2946" s="95" t="s">
        <v>6487</v>
      </c>
      <c r="G2946" s="95" t="s">
        <v>6487</v>
      </c>
      <c r="H2946" s="61">
        <v>5260.1550274884303</v>
      </c>
      <c r="I2946" s="61">
        <v>118.689105294396</v>
      </c>
      <c r="J2946" s="123">
        <v>624323.09392242099</v>
      </c>
      <c r="K2946" s="99">
        <v>16132.666666666701</v>
      </c>
      <c r="L2946" s="16">
        <v>12569.8549558328</v>
      </c>
      <c r="M2946" s="17">
        <f>gp_need_index[[#This Row],[Normalised weighted population (base year)]]/gp_need_index[[#This Row],[Registered population (base year)]]</f>
        <v>0.77915543756969952</v>
      </c>
      <c r="N2946" s="99">
        <v>16171.8407400865</v>
      </c>
      <c r="O2946" s="16">
        <v>12615.2883871171</v>
      </c>
      <c r="P2946" s="17">
        <f>gp_need_index[[#This Row],[Normalised weighted population 2026/27]]/gp_need_index[[#This Row],[Registered population 2026/27]]</f>
        <v>0.78007745623208646</v>
      </c>
      <c r="Q2946" s="99">
        <v>16216.544149039901</v>
      </c>
      <c r="R2946" s="16">
        <v>12659.6361214805</v>
      </c>
      <c r="S2946" s="17">
        <f>gp_need_index[[#This Row],[Normalised weighted population 2027/28]]/gp_need_index[[#This Row],[Registered population 2027/28]]</f>
        <v>0.78066177387307345</v>
      </c>
      <c r="T2946" s="99">
        <v>16263.820747100601</v>
      </c>
      <c r="U2946" s="16">
        <v>12710.1345571354</v>
      </c>
      <c r="V2946" s="17">
        <f>gp_need_index[[#This Row],[Normalised weighted population 2028/29]]/gp_need_index[[#This Row],[Registered population 2028/29]]</f>
        <v>0.78149745713357499</v>
      </c>
    </row>
    <row r="2947" spans="1:22" x14ac:dyDescent="0.2">
      <c r="A2947" s="6" t="s">
        <v>6027</v>
      </c>
      <c r="B2947" s="1" t="s">
        <v>9342</v>
      </c>
      <c r="C2947" s="95" t="s">
        <v>6480</v>
      </c>
      <c r="D2947" s="95" t="s">
        <v>6480</v>
      </c>
      <c r="E2947" s="95" t="s">
        <v>6647</v>
      </c>
      <c r="F2947" s="95" t="s">
        <v>6485</v>
      </c>
      <c r="G2947" s="95" t="s">
        <v>6485</v>
      </c>
      <c r="H2947" s="61">
        <v>5247.9985255821102</v>
      </c>
      <c r="I2947" s="61">
        <v>43.272069066673403</v>
      </c>
      <c r="J2947" s="123">
        <v>227091.75466078901</v>
      </c>
      <c r="K2947" s="99">
        <v>6136.6666666666697</v>
      </c>
      <c r="L2947" s="16">
        <v>4572.1685542940804</v>
      </c>
      <c r="M2947" s="17">
        <f>gp_need_index[[#This Row],[Normalised weighted population (base year)]]/gp_need_index[[#This Row],[Registered population (base year)]]</f>
        <v>0.7450573418186982</v>
      </c>
      <c r="N2947" s="99">
        <v>6147.9715090400296</v>
      </c>
      <c r="O2947" s="16">
        <v>4588.6945449727</v>
      </c>
      <c r="P2947" s="17">
        <f>gp_need_index[[#This Row],[Normalised weighted population 2026/27]]/gp_need_index[[#This Row],[Registered population 2026/27]]</f>
        <v>0.74637537571952706</v>
      </c>
      <c r="Q2947" s="99">
        <v>6158.8067449990303</v>
      </c>
      <c r="R2947" s="16">
        <v>4604.8256234316696</v>
      </c>
      <c r="S2947" s="17">
        <f>gp_need_index[[#This Row],[Normalised weighted population 2027/28]]/gp_need_index[[#This Row],[Registered population 2027/28]]</f>
        <v>0.7476814607262684</v>
      </c>
      <c r="T2947" s="99">
        <v>6174.6761703018001</v>
      </c>
      <c r="U2947" s="16">
        <v>4623.1939626331896</v>
      </c>
      <c r="V2947" s="17">
        <f>gp_need_index[[#This Row],[Normalised weighted population 2028/29]]/gp_need_index[[#This Row],[Registered population 2028/29]]</f>
        <v>0.74873464374848686</v>
      </c>
    </row>
    <row r="2948" spans="1:22" x14ac:dyDescent="0.2">
      <c r="A2948" s="6" t="s">
        <v>3508</v>
      </c>
      <c r="B2948" s="1" t="s">
        <v>9343</v>
      </c>
      <c r="C2948" s="95" t="s">
        <v>6279</v>
      </c>
      <c r="D2948" s="95" t="s">
        <v>6279</v>
      </c>
      <c r="E2948" s="95" t="s">
        <v>6652</v>
      </c>
      <c r="F2948" s="95" t="s">
        <v>6300</v>
      </c>
      <c r="G2948" s="95" t="s">
        <v>6300</v>
      </c>
      <c r="H2948" s="61">
        <v>5412.2154648094802</v>
      </c>
      <c r="I2948" s="61">
        <v>114.885637284381</v>
      </c>
      <c r="J2948" s="123">
        <v>621785.82279502205</v>
      </c>
      <c r="K2948" s="99">
        <v>12507.083333333299</v>
      </c>
      <c r="L2948" s="16">
        <v>12518.7706208699</v>
      </c>
      <c r="M2948" s="17">
        <f>gp_need_index[[#This Row],[Normalised weighted population (base year)]]/gp_need_index[[#This Row],[Registered population (base year)]]</f>
        <v>1.0009344534792899</v>
      </c>
      <c r="N2948" s="99">
        <v>12571.6720932676</v>
      </c>
      <c r="O2948" s="16">
        <v>12564.019409083099</v>
      </c>
      <c r="P2948" s="17">
        <f>gp_need_index[[#This Row],[Normalised weighted population 2026/27]]/gp_need_index[[#This Row],[Registered population 2026/27]]</f>
        <v>0.9993912755496861</v>
      </c>
      <c r="Q2948" s="99">
        <v>12630.6782631447</v>
      </c>
      <c r="R2948" s="16">
        <v>12608.186912686</v>
      </c>
      <c r="S2948" s="17">
        <f>gp_need_index[[#This Row],[Normalised weighted population 2027/28]]/gp_need_index[[#This Row],[Registered population 2027/28]]</f>
        <v>0.99821930778457657</v>
      </c>
      <c r="T2948" s="99">
        <v>12696.7300382552</v>
      </c>
      <c r="U2948" s="16">
        <v>12658.480120913</v>
      </c>
      <c r="V2948" s="17">
        <f>gp_need_index[[#This Row],[Normalised weighted population 2028/29]]/gp_need_index[[#This Row],[Registered population 2028/29]]</f>
        <v>0.99698741981384553</v>
      </c>
    </row>
    <row r="2949" spans="1:22" x14ac:dyDescent="0.2">
      <c r="A2949" s="6" t="s">
        <v>3145</v>
      </c>
      <c r="B2949" s="1" t="s">
        <v>9344</v>
      </c>
      <c r="C2949" s="95" t="s">
        <v>6279</v>
      </c>
      <c r="D2949" s="95" t="s">
        <v>6279</v>
      </c>
      <c r="E2949" s="95" t="s">
        <v>6652</v>
      </c>
      <c r="F2949" s="95" t="s">
        <v>6308</v>
      </c>
      <c r="G2949" s="95" t="s">
        <v>6308</v>
      </c>
      <c r="H2949" s="61">
        <v>5366.0923108552597</v>
      </c>
      <c r="I2949" s="61">
        <v>86.924423680081006</v>
      </c>
      <c r="J2949" s="123">
        <v>466444.481535208</v>
      </c>
      <c r="K2949" s="99">
        <v>9750</v>
      </c>
      <c r="L2949" s="16">
        <v>9391.1942949442691</v>
      </c>
      <c r="M2949" s="17">
        <f>gp_need_index[[#This Row],[Normalised weighted population (base year)]]/gp_need_index[[#This Row],[Registered population (base year)]]</f>
        <v>0.96319941486607885</v>
      </c>
      <c r="N2949" s="99">
        <v>9778.5471854878906</v>
      </c>
      <c r="O2949" s="16">
        <v>9425.1385355242892</v>
      </c>
      <c r="P2949" s="17">
        <f>gp_need_index[[#This Row],[Normalised weighted population 2026/27]]/gp_need_index[[#This Row],[Registered population 2026/27]]</f>
        <v>0.96385877745846671</v>
      </c>
      <c r="Q2949" s="99">
        <v>9810.9622750558101</v>
      </c>
      <c r="R2949" s="16">
        <v>9458.2716298527703</v>
      </c>
      <c r="S2949" s="17">
        <f>gp_need_index[[#This Row],[Normalised weighted population 2027/28]]/gp_need_index[[#This Row],[Registered population 2027/28]]</f>
        <v>0.9640513707712699</v>
      </c>
      <c r="T2949" s="99">
        <v>9846.7212555645892</v>
      </c>
      <c r="U2949" s="16">
        <v>9496.0000382148992</v>
      </c>
      <c r="V2949" s="17">
        <f>gp_need_index[[#This Row],[Normalised weighted population 2028/29]]/gp_need_index[[#This Row],[Registered population 2028/29]]</f>
        <v>0.96438192894396291</v>
      </c>
    </row>
    <row r="2950" spans="1:22" x14ac:dyDescent="0.2">
      <c r="A2950" s="6" t="s">
        <v>3143</v>
      </c>
      <c r="B2950" s="1" t="s">
        <v>9345</v>
      </c>
      <c r="C2950" s="95" t="s">
        <v>6279</v>
      </c>
      <c r="D2950" s="95" t="s">
        <v>6279</v>
      </c>
      <c r="E2950" s="95" t="s">
        <v>6652</v>
      </c>
      <c r="F2950" s="95" t="s">
        <v>6308</v>
      </c>
      <c r="G2950" s="95" t="s">
        <v>6308</v>
      </c>
      <c r="H2950" s="61">
        <v>5379.7160405177701</v>
      </c>
      <c r="I2950" s="61">
        <v>108.001522242807</v>
      </c>
      <c r="J2950" s="123">
        <v>581017.52160996501</v>
      </c>
      <c r="K2950" s="99">
        <v>13632.75</v>
      </c>
      <c r="L2950" s="16">
        <v>11697.959028794499</v>
      </c>
      <c r="M2950" s="17">
        <f>gp_need_index[[#This Row],[Normalised weighted population (base year)]]/gp_need_index[[#This Row],[Registered population (base year)]]</f>
        <v>0.85807771937389732</v>
      </c>
      <c r="N2950" s="99">
        <v>13685.0617654944</v>
      </c>
      <c r="O2950" s="16">
        <v>11740.2410137155</v>
      </c>
      <c r="P2950" s="17">
        <f>gp_need_index[[#This Row],[Normalised weighted population 2026/27]]/gp_need_index[[#This Row],[Registered population 2026/27]]</f>
        <v>0.85788732377645649</v>
      </c>
      <c r="Q2950" s="99">
        <v>13734.7203985503</v>
      </c>
      <c r="R2950" s="16">
        <v>11781.5126100406</v>
      </c>
      <c r="S2950" s="17">
        <f>gp_need_index[[#This Row],[Normalised weighted population 2027/28]]/gp_need_index[[#This Row],[Registered population 2027/28]]</f>
        <v>0.85779049504962168</v>
      </c>
      <c r="T2950" s="99">
        <v>13787.8729568079</v>
      </c>
      <c r="U2950" s="16">
        <v>11828.508270164401</v>
      </c>
      <c r="V2950" s="17">
        <f>gp_need_index[[#This Row],[Normalised weighted population 2028/29]]/gp_need_index[[#This Row],[Registered population 2028/29]]</f>
        <v>0.85789217141893936</v>
      </c>
    </row>
    <row r="2951" spans="1:22" x14ac:dyDescent="0.2">
      <c r="A2951" s="6" t="s">
        <v>3141</v>
      </c>
      <c r="B2951" s="1" t="s">
        <v>9346</v>
      </c>
      <c r="C2951" s="95" t="s">
        <v>6279</v>
      </c>
      <c r="D2951" s="95" t="s">
        <v>6279</v>
      </c>
      <c r="E2951" s="95" t="s">
        <v>6652</v>
      </c>
      <c r="F2951" s="95" t="s">
        <v>6308</v>
      </c>
      <c r="G2951" s="95" t="s">
        <v>6308</v>
      </c>
      <c r="H2951" s="61">
        <v>5439.8453886387697</v>
      </c>
      <c r="I2951" s="61">
        <v>141.834220920322</v>
      </c>
      <c r="J2951" s="123">
        <v>771556.23262458702</v>
      </c>
      <c r="K2951" s="99">
        <v>15773.916666666701</v>
      </c>
      <c r="L2951" s="16">
        <v>15534.184188876099</v>
      </c>
      <c r="M2951" s="17">
        <f>gp_need_index[[#This Row],[Normalised weighted population (base year)]]/gp_need_index[[#This Row],[Registered population (base year)]]</f>
        <v>0.98480196879084558</v>
      </c>
      <c r="N2951" s="99">
        <v>15829.3030430625</v>
      </c>
      <c r="O2951" s="16">
        <v>15590.3321151952</v>
      </c>
      <c r="P2951" s="17">
        <f>gp_need_index[[#This Row],[Normalised weighted population 2026/27]]/gp_need_index[[#This Row],[Registered population 2026/27]]</f>
        <v>0.98490325649732047</v>
      </c>
      <c r="Q2951" s="99">
        <v>15886.428375138101</v>
      </c>
      <c r="R2951" s="16">
        <v>15645.1383063868</v>
      </c>
      <c r="S2951" s="17">
        <f>gp_need_index[[#This Row],[Normalised weighted population 2027/28]]/gp_need_index[[#This Row],[Registered population 2027/28]]</f>
        <v>0.98481155971288581</v>
      </c>
      <c r="T2951" s="99">
        <v>15943.879660185999</v>
      </c>
      <c r="U2951" s="16">
        <v>15707.5457091349</v>
      </c>
      <c r="V2951" s="17">
        <f>gp_need_index[[#This Row],[Normalised weighted population 2028/29]]/gp_need_index[[#This Row],[Registered population 2028/29]]</f>
        <v>0.98517713655094519</v>
      </c>
    </row>
    <row r="2952" spans="1:22" x14ac:dyDescent="0.2">
      <c r="A2952" s="6" t="s">
        <v>3147</v>
      </c>
      <c r="B2952" s="1" t="s">
        <v>9347</v>
      </c>
      <c r="C2952" s="95" t="s">
        <v>6279</v>
      </c>
      <c r="D2952" s="95" t="s">
        <v>6279</v>
      </c>
      <c r="E2952" s="95" t="s">
        <v>6652</v>
      </c>
      <c r="F2952" s="95" t="s">
        <v>6308</v>
      </c>
      <c r="G2952" s="95" t="s">
        <v>6308</v>
      </c>
      <c r="H2952" s="61">
        <v>5395.5400672325704</v>
      </c>
      <c r="I2952" s="61">
        <v>97.243378019520904</v>
      </c>
      <c r="J2952" s="123">
        <v>524680.54237736796</v>
      </c>
      <c r="K2952" s="99">
        <v>11713.916666666701</v>
      </c>
      <c r="L2952" s="16">
        <v>10563.694311539801</v>
      </c>
      <c r="M2952" s="17">
        <f>gp_need_index[[#This Row],[Normalised weighted population (base year)]]/gp_need_index[[#This Row],[Registered population (base year)]]</f>
        <v>0.90180719328489078</v>
      </c>
      <c r="N2952" s="99">
        <v>11751.897116545601</v>
      </c>
      <c r="O2952" s="16">
        <v>10601.876524564401</v>
      </c>
      <c r="P2952" s="17">
        <f>gp_need_index[[#This Row],[Normalised weighted population 2026/27]]/gp_need_index[[#This Row],[Registered population 2026/27]]</f>
        <v>0.90214170694516416</v>
      </c>
      <c r="Q2952" s="99">
        <v>11789.2161894982</v>
      </c>
      <c r="R2952" s="16">
        <v>10639.1463189152</v>
      </c>
      <c r="S2952" s="17">
        <f>gp_need_index[[#This Row],[Normalised weighted population 2027/28]]/gp_need_index[[#This Row],[Registered population 2027/28]]</f>
        <v>0.90244729996490536</v>
      </c>
      <c r="T2952" s="99">
        <v>11831.3880983489</v>
      </c>
      <c r="U2952" s="16">
        <v>10681.5851568608</v>
      </c>
      <c r="V2952" s="17">
        <f>gp_need_index[[#This Row],[Normalised weighted population 2028/29]]/gp_need_index[[#This Row],[Registered population 2028/29]]</f>
        <v>0.90281757880560454</v>
      </c>
    </row>
    <row r="2953" spans="1:22" x14ac:dyDescent="0.2">
      <c r="A2953" s="6" t="s">
        <v>3127</v>
      </c>
      <c r="B2953" s="1" t="s">
        <v>9348</v>
      </c>
      <c r="C2953" s="95" t="s">
        <v>6279</v>
      </c>
      <c r="D2953" s="95" t="s">
        <v>6279</v>
      </c>
      <c r="E2953" s="95" t="s">
        <v>6652</v>
      </c>
      <c r="F2953" s="95" t="s">
        <v>6308</v>
      </c>
      <c r="G2953" s="95" t="s">
        <v>6308</v>
      </c>
      <c r="H2953" s="61">
        <v>5424.1435901272698</v>
      </c>
      <c r="I2953" s="61">
        <v>147.43278386042701</v>
      </c>
      <c r="J2953" s="123">
        <v>799696.58955115697</v>
      </c>
      <c r="K2953" s="99">
        <v>14400.166666666701</v>
      </c>
      <c r="L2953" s="16">
        <v>16100.7501359244</v>
      </c>
      <c r="M2953" s="17">
        <f>gp_need_index[[#This Row],[Normalised weighted population (base year)]]/gp_need_index[[#This Row],[Registered population (base year)]]</f>
        <v>1.1180947074171153</v>
      </c>
      <c r="N2953" s="99">
        <v>14441.376194038499</v>
      </c>
      <c r="O2953" s="16">
        <v>16158.9459009111</v>
      </c>
      <c r="P2953" s="17">
        <f>gp_need_index[[#This Row],[Normalised weighted population 2026/27]]/gp_need_index[[#This Row],[Registered population 2026/27]]</f>
        <v>1.1189339356440022</v>
      </c>
      <c r="Q2953" s="99">
        <v>14479.3978149916</v>
      </c>
      <c r="R2953" s="16">
        <v>16215.750994731799</v>
      </c>
      <c r="S2953" s="17">
        <f>gp_need_index[[#This Row],[Normalised weighted population 2027/28]]/gp_need_index[[#This Row],[Registered population 2027/28]]</f>
        <v>1.1199188807384257</v>
      </c>
      <c r="T2953" s="99">
        <v>14524.272992280599</v>
      </c>
      <c r="U2953" s="16">
        <v>16280.4345330537</v>
      </c>
      <c r="V2953" s="17">
        <f>gp_need_index[[#This Row],[Normalised weighted population 2028/29]]/gp_need_index[[#This Row],[Registered population 2028/29]]</f>
        <v>1.1209121820903856</v>
      </c>
    </row>
    <row r="2954" spans="1:22" x14ac:dyDescent="0.2">
      <c r="A2954" s="6" t="s">
        <v>3513</v>
      </c>
      <c r="B2954" s="1" t="s">
        <v>9349</v>
      </c>
      <c r="C2954" s="95" t="s">
        <v>6279</v>
      </c>
      <c r="D2954" s="95" t="s">
        <v>6279</v>
      </c>
      <c r="E2954" s="95" t="s">
        <v>6652</v>
      </c>
      <c r="F2954" s="95" t="s">
        <v>6300</v>
      </c>
      <c r="G2954" s="95" t="s">
        <v>6300</v>
      </c>
      <c r="H2954" s="61">
        <v>5619.1558521411998</v>
      </c>
      <c r="I2954" s="61">
        <v>156.86757694312601</v>
      </c>
      <c r="J2954" s="123">
        <v>881463.36299118004</v>
      </c>
      <c r="K2954" s="99">
        <v>15730.833333333299</v>
      </c>
      <c r="L2954" s="16">
        <v>17747.0074862496</v>
      </c>
      <c r="M2954" s="17">
        <f>gp_need_index[[#This Row],[Normalised weighted population (base year)]]/gp_need_index[[#This Row],[Registered population (base year)]]</f>
        <v>1.1281670277851124</v>
      </c>
      <c r="N2954" s="99">
        <v>15785.884410586101</v>
      </c>
      <c r="O2954" s="16">
        <v>17811.153607900302</v>
      </c>
      <c r="P2954" s="17">
        <f>gp_need_index[[#This Row],[Normalised weighted population 2026/27]]/gp_need_index[[#This Row],[Registered population 2026/27]]</f>
        <v>1.1282962135435404</v>
      </c>
      <c r="Q2954" s="99">
        <v>15836.9729601906</v>
      </c>
      <c r="R2954" s="16">
        <v>17873.766866089001</v>
      </c>
      <c r="S2954" s="17">
        <f>gp_need_index[[#This Row],[Normalised weighted population 2027/28]]/gp_need_index[[#This Row],[Registered population 2027/28]]</f>
        <v>1.1286100513663999</v>
      </c>
      <c r="T2954" s="99">
        <v>15893.713176024899</v>
      </c>
      <c r="U2954" s="16">
        <v>17945.0641180272</v>
      </c>
      <c r="V2954" s="17">
        <f>gp_need_index[[#This Row],[Normalised weighted population 2028/29]]/gp_need_index[[#This Row],[Registered population 2028/29]]</f>
        <v>1.1290668152421859</v>
      </c>
    </row>
    <row r="2955" spans="1:22" x14ac:dyDescent="0.2">
      <c r="A2955" s="6" t="s">
        <v>3521</v>
      </c>
      <c r="B2955" s="1" t="s">
        <v>9350</v>
      </c>
      <c r="C2955" s="95" t="s">
        <v>6279</v>
      </c>
      <c r="D2955" s="95" t="s">
        <v>6279</v>
      </c>
      <c r="E2955" s="95" t="s">
        <v>6652</v>
      </c>
      <c r="F2955" s="95" t="s">
        <v>6300</v>
      </c>
      <c r="G2955" s="95" t="s">
        <v>6300</v>
      </c>
      <c r="H2955" s="61">
        <v>5452.5891841419998</v>
      </c>
      <c r="I2955" s="61">
        <v>88.482000742508205</v>
      </c>
      <c r="J2955" s="123">
        <v>482456.00023984403</v>
      </c>
      <c r="K2955" s="99">
        <v>7749.25</v>
      </c>
      <c r="L2955" s="16">
        <v>9713.5633850822105</v>
      </c>
      <c r="M2955" s="17">
        <f>gp_need_index[[#This Row],[Normalised weighted population (base year)]]/gp_need_index[[#This Row],[Registered population (base year)]]</f>
        <v>1.253484322364385</v>
      </c>
      <c r="N2955" s="99">
        <v>7789.3715333481996</v>
      </c>
      <c r="O2955" s="16">
        <v>9748.6728208022305</v>
      </c>
      <c r="P2955" s="17">
        <f>gp_need_index[[#This Row],[Normalised weighted population 2026/27]]/gp_need_index[[#This Row],[Registered population 2026/27]]</f>
        <v>1.2515352206613568</v>
      </c>
      <c r="Q2955" s="99">
        <v>7828.6530213099004</v>
      </c>
      <c r="R2955" s="16">
        <v>9782.9432662637701</v>
      </c>
      <c r="S2955" s="17">
        <f>gp_need_index[[#This Row],[Normalised weighted population 2027/28]]/gp_need_index[[#This Row],[Registered population 2027/28]]</f>
        <v>1.2496330134487013</v>
      </c>
      <c r="T2955" s="99">
        <v>7872.3797903596997</v>
      </c>
      <c r="U2955" s="16">
        <v>9821.9667679115992</v>
      </c>
      <c r="V2955" s="17">
        <f>gp_need_index[[#This Row],[Normalised weighted population 2028/29]]/gp_need_index[[#This Row],[Registered population 2028/29]]</f>
        <v>1.2476489993457012</v>
      </c>
    </row>
    <row r="2956" spans="1:22" x14ac:dyDescent="0.2">
      <c r="A2956" s="6" t="s">
        <v>3514</v>
      </c>
      <c r="B2956" s="1" t="s">
        <v>9351</v>
      </c>
      <c r="C2956" s="95" t="s">
        <v>6279</v>
      </c>
      <c r="D2956" s="95" t="s">
        <v>6279</v>
      </c>
      <c r="E2956" s="95" t="s">
        <v>6652</v>
      </c>
      <c r="F2956" s="95" t="s">
        <v>6300</v>
      </c>
      <c r="G2956" s="95" t="s">
        <v>6300</v>
      </c>
      <c r="H2956" s="61">
        <v>5413.1945653708599</v>
      </c>
      <c r="I2956" s="61">
        <v>84.819769224964304</v>
      </c>
      <c r="J2956" s="123">
        <v>459145.91380458698</v>
      </c>
      <c r="K2956" s="99">
        <v>7837.1666666666697</v>
      </c>
      <c r="L2956" s="16">
        <v>9244.2480444334306</v>
      </c>
      <c r="M2956" s="17">
        <f>gp_need_index[[#This Row],[Normalised weighted population (base year)]]/gp_need_index[[#This Row],[Registered population (base year)]]</f>
        <v>1.1795395501478119</v>
      </c>
      <c r="N2956" s="99">
        <v>7870.92317109126</v>
      </c>
      <c r="O2956" s="16">
        <v>9277.6611514085998</v>
      </c>
      <c r="P2956" s="17">
        <f>gp_need_index[[#This Row],[Normalised weighted population 2026/27]]/gp_need_index[[#This Row],[Registered population 2026/27]]</f>
        <v>1.1787259194047377</v>
      </c>
      <c r="Q2956" s="99">
        <v>7904.1079831536299</v>
      </c>
      <c r="R2956" s="16">
        <v>9310.2758043305403</v>
      </c>
      <c r="S2956" s="17">
        <f>gp_need_index[[#This Row],[Normalised weighted population 2027/28]]/gp_need_index[[#This Row],[Registered population 2027/28]]</f>
        <v>1.1779034173336116</v>
      </c>
      <c r="T2956" s="99">
        <v>7941.0503171512401</v>
      </c>
      <c r="U2956" s="16">
        <v>9347.4138673146008</v>
      </c>
      <c r="V2956" s="17">
        <f>gp_need_index[[#This Row],[Normalised weighted population 2028/29]]/gp_need_index[[#This Row],[Registered population 2028/29]]</f>
        <v>1.1771004456584122</v>
      </c>
    </row>
    <row r="2957" spans="1:22" x14ac:dyDescent="0.2">
      <c r="A2957" s="6" t="s">
        <v>3529</v>
      </c>
      <c r="B2957" s="1" t="s">
        <v>9352</v>
      </c>
      <c r="C2957" s="95" t="s">
        <v>6279</v>
      </c>
      <c r="D2957" s="95" t="s">
        <v>6279</v>
      </c>
      <c r="E2957" s="95" t="s">
        <v>6652</v>
      </c>
      <c r="F2957" s="95" t="s">
        <v>6300</v>
      </c>
      <c r="G2957" s="95" t="s">
        <v>6300</v>
      </c>
      <c r="H2957" s="61">
        <v>5567.7713754777396</v>
      </c>
      <c r="I2957" s="61">
        <v>140.687022571108</v>
      </c>
      <c r="J2957" s="123">
        <v>783313.17717260704</v>
      </c>
      <c r="K2957" s="99">
        <v>11387.416666666701</v>
      </c>
      <c r="L2957" s="16">
        <v>15770.893497134901</v>
      </c>
      <c r="M2957" s="17">
        <f>gp_need_index[[#This Row],[Normalised weighted population (base year)]]/gp_need_index[[#This Row],[Registered population (base year)]]</f>
        <v>1.3849404091183855</v>
      </c>
      <c r="N2957" s="99">
        <v>11444.231879226299</v>
      </c>
      <c r="O2957" s="16">
        <v>15827.8970034213</v>
      </c>
      <c r="P2957" s="17">
        <f>gp_need_index[[#This Row],[Normalised weighted population 2026/27]]/gp_need_index[[#This Row],[Registered population 2026/27]]</f>
        <v>1.383045814735044</v>
      </c>
      <c r="Q2957" s="99">
        <v>11499.2968818965</v>
      </c>
      <c r="R2957" s="16">
        <v>15883.538329271199</v>
      </c>
      <c r="S2957" s="17">
        <f>gp_need_index[[#This Row],[Normalised weighted population 2027/28]]/gp_need_index[[#This Row],[Registered population 2027/28]]</f>
        <v>1.3812616973370668</v>
      </c>
      <c r="T2957" s="99">
        <v>11558.2400528743</v>
      </c>
      <c r="U2957" s="16">
        <v>15946.8966936505</v>
      </c>
      <c r="V2957" s="17">
        <f>gp_need_index[[#This Row],[Normalised weighted population 2028/29]]/gp_need_index[[#This Row],[Registered population 2028/29]]</f>
        <v>1.379699385088029</v>
      </c>
    </row>
    <row r="2958" spans="1:22" x14ac:dyDescent="0.2">
      <c r="A2958" s="6" t="s">
        <v>3144</v>
      </c>
      <c r="B2958" s="1" t="s">
        <v>9353</v>
      </c>
      <c r="C2958" s="95" t="s">
        <v>6279</v>
      </c>
      <c r="D2958" s="95" t="s">
        <v>6279</v>
      </c>
      <c r="E2958" s="95" t="s">
        <v>6652</v>
      </c>
      <c r="F2958" s="95" t="s">
        <v>6308</v>
      </c>
      <c r="G2958" s="95" t="s">
        <v>6308</v>
      </c>
      <c r="H2958" s="61">
        <v>5516.1028127488098</v>
      </c>
      <c r="I2958" s="61">
        <v>221.52936456750501</v>
      </c>
      <c r="J2958" s="123">
        <v>1221978.75099727</v>
      </c>
      <c r="K2958" s="99">
        <v>18989.166666666701</v>
      </c>
      <c r="L2958" s="16">
        <v>24602.799109420801</v>
      </c>
      <c r="M2958" s="17">
        <f>gp_need_index[[#This Row],[Normalised weighted population (base year)]]/gp_need_index[[#This Row],[Registered population (base year)]]</f>
        <v>1.2956228960067104</v>
      </c>
      <c r="N2958" s="99">
        <v>19031.8927523571</v>
      </c>
      <c r="O2958" s="16">
        <v>24691.725321112801</v>
      </c>
      <c r="P2958" s="17">
        <f>gp_need_index[[#This Row],[Normalised weighted population 2026/27]]/gp_need_index[[#This Row],[Registered population 2026/27]]</f>
        <v>1.2973867414240621</v>
      </c>
      <c r="Q2958" s="99">
        <v>19066.667605123101</v>
      </c>
      <c r="R2958" s="16">
        <v>24778.5265135954</v>
      </c>
      <c r="S2958" s="17">
        <f>gp_need_index[[#This Row],[Normalised weighted population 2027/28]]/gp_need_index[[#This Row],[Registered population 2027/28]]</f>
        <v>1.2995730049302143</v>
      </c>
      <c r="T2958" s="99">
        <v>19112.0897622458</v>
      </c>
      <c r="U2958" s="16">
        <v>24877.366386618902</v>
      </c>
      <c r="V2958" s="17">
        <f>gp_need_index[[#This Row],[Normalised weighted population 2028/29]]/gp_need_index[[#This Row],[Registered population 2028/29]]</f>
        <v>1.3016560039269951</v>
      </c>
    </row>
    <row r="2959" spans="1:22" x14ac:dyDescent="0.2">
      <c r="A2959" s="6" t="s">
        <v>3523</v>
      </c>
      <c r="B2959" s="1" t="s">
        <v>9354</v>
      </c>
      <c r="C2959" s="95" t="s">
        <v>6279</v>
      </c>
      <c r="D2959" s="95" t="s">
        <v>6279</v>
      </c>
      <c r="E2959" s="95" t="s">
        <v>6652</v>
      </c>
      <c r="F2959" s="95" t="s">
        <v>6300</v>
      </c>
      <c r="G2959" s="95" t="s">
        <v>6300</v>
      </c>
      <c r="H2959" s="61">
        <v>5547.9307861328098</v>
      </c>
      <c r="I2959" s="61">
        <v>161.672580134984</v>
      </c>
      <c r="J2959" s="123">
        <v>896948.28460440401</v>
      </c>
      <c r="K2959" s="99">
        <v>15790</v>
      </c>
      <c r="L2959" s="16">
        <v>18058.774295095001</v>
      </c>
      <c r="M2959" s="17">
        <f>gp_need_index[[#This Row],[Normalised weighted population (base year)]]/gp_need_index[[#This Row],[Registered population (base year)]]</f>
        <v>1.1436842492143762</v>
      </c>
      <c r="N2959" s="99">
        <v>15873.602515455501</v>
      </c>
      <c r="O2959" s="16">
        <v>18124.047290201001</v>
      </c>
      <c r="P2959" s="17">
        <f>gp_need_index[[#This Row],[Normalised weighted population 2026/27]]/gp_need_index[[#This Row],[Registered population 2026/27]]</f>
        <v>1.1417727811033651</v>
      </c>
      <c r="Q2959" s="99">
        <v>15958.698471547101</v>
      </c>
      <c r="R2959" s="16">
        <v>18187.760493589602</v>
      </c>
      <c r="S2959" s="17">
        <f>gp_need_index[[#This Row],[Normalised weighted population 2027/28]]/gp_need_index[[#This Row],[Registered population 2027/28]]</f>
        <v>1.1396769307983803</v>
      </c>
      <c r="T2959" s="99">
        <v>16046.3910096605</v>
      </c>
      <c r="U2959" s="16">
        <v>18260.310244955301</v>
      </c>
      <c r="V2959" s="17">
        <f>gp_need_index[[#This Row],[Normalised weighted population 2028/29]]/gp_need_index[[#This Row],[Registered population 2028/29]]</f>
        <v>1.1379699169714825</v>
      </c>
    </row>
    <row r="2960" spans="1:22" x14ac:dyDescent="0.2">
      <c r="A2960" s="6" t="s">
        <v>3517</v>
      </c>
      <c r="B2960" s="1" t="s">
        <v>9355</v>
      </c>
      <c r="C2960" s="95" t="s">
        <v>6279</v>
      </c>
      <c r="D2960" s="95" t="s">
        <v>6279</v>
      </c>
      <c r="E2960" s="95" t="s">
        <v>6652</v>
      </c>
      <c r="F2960" s="95" t="s">
        <v>6300</v>
      </c>
      <c r="G2960" s="95" t="s">
        <v>6300</v>
      </c>
      <c r="H2960" s="61">
        <v>5428.46701670725</v>
      </c>
      <c r="I2960" s="61">
        <v>216.06024337285299</v>
      </c>
      <c r="J2960" s="123">
        <v>1172875.90477128</v>
      </c>
      <c r="K2960" s="99">
        <v>18606.833333333299</v>
      </c>
      <c r="L2960" s="16">
        <v>23614.183341419201</v>
      </c>
      <c r="M2960" s="17">
        <f>gp_need_index[[#This Row],[Normalised weighted population (base year)]]/gp_need_index[[#This Row],[Registered population (base year)]]</f>
        <v>1.2691134981638956</v>
      </c>
      <c r="N2960" s="99">
        <v>18684.780121735701</v>
      </c>
      <c r="O2960" s="16">
        <v>23699.536225756099</v>
      </c>
      <c r="P2960" s="17">
        <f>gp_need_index[[#This Row],[Normalised weighted population 2026/27]]/gp_need_index[[#This Row],[Registered population 2026/27]]</f>
        <v>1.268387215228014</v>
      </c>
      <c r="Q2960" s="99">
        <v>18761.572557773801</v>
      </c>
      <c r="R2960" s="16">
        <v>23782.849480659399</v>
      </c>
      <c r="S2960" s="17">
        <f>gp_need_index[[#This Row],[Normalised weighted population 2027/28]]/gp_need_index[[#This Row],[Registered population 2027/28]]</f>
        <v>1.2676362499690916</v>
      </c>
      <c r="T2960" s="99">
        <v>18847.809322992001</v>
      </c>
      <c r="U2960" s="16">
        <v>23877.717665073698</v>
      </c>
      <c r="V2960" s="17">
        <f>gp_need_index[[#This Row],[Normalised weighted population 2028/29]]/gp_need_index[[#This Row],[Registered population 2028/29]]</f>
        <v>1.2668696534374331</v>
      </c>
    </row>
    <row r="2961" spans="1:22" x14ac:dyDescent="0.2">
      <c r="A2961" s="6" t="s">
        <v>3139</v>
      </c>
      <c r="B2961" s="1" t="s">
        <v>9356</v>
      </c>
      <c r="C2961" s="95" t="s">
        <v>6279</v>
      </c>
      <c r="D2961" s="95" t="s">
        <v>6279</v>
      </c>
      <c r="E2961" s="95" t="s">
        <v>6652</v>
      </c>
      <c r="F2961" s="95" t="s">
        <v>6308</v>
      </c>
      <c r="G2961" s="95" t="s">
        <v>6308</v>
      </c>
      <c r="H2961" s="61">
        <v>5296.9408365885402</v>
      </c>
      <c r="I2961" s="61">
        <v>49.615728741879799</v>
      </c>
      <c r="J2961" s="123">
        <v>262811.579709963</v>
      </c>
      <c r="K2961" s="99">
        <v>4847.1666666666697</v>
      </c>
      <c r="L2961" s="16">
        <v>5291.3362805669703</v>
      </c>
      <c r="M2961" s="17">
        <f>gp_need_index[[#This Row],[Normalised weighted population (base year)]]/gp_need_index[[#This Row],[Registered population (base year)]]</f>
        <v>1.0916348961043154</v>
      </c>
      <c r="N2961" s="99">
        <v>4863.7244462949902</v>
      </c>
      <c r="O2961" s="16">
        <v>5310.4616852872196</v>
      </c>
      <c r="P2961" s="17">
        <f>gp_need_index[[#This Row],[Normalised weighted population 2026/27]]/gp_need_index[[#This Row],[Registered population 2026/27]]</f>
        <v>1.0918508529677371</v>
      </c>
      <c r="Q2961" s="99">
        <v>4879.4142559643697</v>
      </c>
      <c r="R2961" s="16">
        <v>5329.13006106581</v>
      </c>
      <c r="S2961" s="17">
        <f>gp_need_index[[#This Row],[Normalised weighted population 2027/28]]/gp_need_index[[#This Row],[Registered population 2027/28]]</f>
        <v>1.0921659407277684</v>
      </c>
      <c r="T2961" s="99">
        <v>4897.1677521612801</v>
      </c>
      <c r="U2961" s="16">
        <v>5350.3876018752999</v>
      </c>
      <c r="V2961" s="17">
        <f>gp_need_index[[#This Row],[Normalised weighted population 2028/29]]/gp_need_index[[#This Row],[Registered population 2028/29]]</f>
        <v>1.0925473401465571</v>
      </c>
    </row>
    <row r="2962" spans="1:22" x14ac:dyDescent="0.2">
      <c r="A2962" s="6" t="s">
        <v>3137</v>
      </c>
      <c r="B2962" s="1" t="s">
        <v>9357</v>
      </c>
      <c r="C2962" s="95" t="s">
        <v>6279</v>
      </c>
      <c r="D2962" s="95" t="s">
        <v>6279</v>
      </c>
      <c r="E2962" s="95" t="s">
        <v>6652</v>
      </c>
      <c r="F2962" s="95" t="s">
        <v>6308</v>
      </c>
      <c r="G2962" s="95" t="s">
        <v>6308</v>
      </c>
      <c r="H2962" s="61">
        <v>5441.9619255514699</v>
      </c>
      <c r="I2962" s="61">
        <v>100.75919267520401</v>
      </c>
      <c r="J2962" s="123">
        <v>548327.69018776505</v>
      </c>
      <c r="K2962" s="99">
        <v>11289.666666666701</v>
      </c>
      <c r="L2962" s="16">
        <v>11039.7959021895</v>
      </c>
      <c r="M2962" s="17">
        <f>gp_need_index[[#This Row],[Normalised weighted population (base year)]]/gp_need_index[[#This Row],[Registered population (base year)]]</f>
        <v>0.97786730362775398</v>
      </c>
      <c r="N2962" s="99">
        <v>11333.4329586767</v>
      </c>
      <c r="O2962" s="16">
        <v>11079.6989726925</v>
      </c>
      <c r="P2962" s="17">
        <f>gp_need_index[[#This Row],[Normalised weighted population 2026/27]]/gp_need_index[[#This Row],[Registered population 2026/27]]</f>
        <v>0.9776119039209612</v>
      </c>
      <c r="Q2962" s="99">
        <v>11372.60462532</v>
      </c>
      <c r="R2962" s="16">
        <v>11118.6485021673</v>
      </c>
      <c r="S2962" s="17">
        <f>gp_need_index[[#This Row],[Normalised weighted population 2027/28]]/gp_need_index[[#This Row],[Registered population 2027/28]]</f>
        <v>0.97766948456228819</v>
      </c>
      <c r="T2962" s="99">
        <v>11416.0261910061</v>
      </c>
      <c r="U2962" s="16">
        <v>11163.000042019499</v>
      </c>
      <c r="V2962" s="17">
        <f>gp_need_index[[#This Row],[Normalised weighted population 2028/29]]/gp_need_index[[#This Row],[Registered population 2028/29]]</f>
        <v>0.97783588222792073</v>
      </c>
    </row>
    <row r="2963" spans="1:22" x14ac:dyDescent="0.2">
      <c r="A2963" s="6" t="s">
        <v>3509</v>
      </c>
      <c r="B2963" s="1" t="s">
        <v>9358</v>
      </c>
      <c r="C2963" s="95" t="s">
        <v>6279</v>
      </c>
      <c r="D2963" s="95" t="s">
        <v>6279</v>
      </c>
      <c r="E2963" s="95" t="s">
        <v>6652</v>
      </c>
      <c r="F2963" s="95" t="s">
        <v>6300</v>
      </c>
      <c r="G2963" s="95" t="s">
        <v>6300</v>
      </c>
      <c r="H2963" s="61">
        <v>5613.8187306722002</v>
      </c>
      <c r="I2963" s="61">
        <v>94.324990781829896</v>
      </c>
      <c r="J2963" s="123">
        <v>529523.40002151905</v>
      </c>
      <c r="K2963" s="99">
        <v>8371.4166666666697</v>
      </c>
      <c r="L2963" s="16">
        <v>10661.1983423074</v>
      </c>
      <c r="M2963" s="17">
        <f>gp_need_index[[#This Row],[Normalised weighted population (base year)]]/gp_need_index[[#This Row],[Registered population (base year)]]</f>
        <v>1.2735237973231208</v>
      </c>
      <c r="N2963" s="99">
        <v>8396.3318476717304</v>
      </c>
      <c r="O2963" s="16">
        <v>10699.7329812507</v>
      </c>
      <c r="P2963" s="17">
        <f>gp_need_index[[#This Row],[Normalised weighted population 2026/27]]/gp_need_index[[#This Row],[Registered population 2026/27]]</f>
        <v>1.2743342182476618</v>
      </c>
      <c r="Q2963" s="99">
        <v>8421.6041000798195</v>
      </c>
      <c r="R2963" s="16">
        <v>10737.346779798199</v>
      </c>
      <c r="S2963" s="17">
        <f>gp_need_index[[#This Row],[Normalised weighted population 2027/28]]/gp_need_index[[#This Row],[Registered population 2027/28]]</f>
        <v>1.2749764358664677</v>
      </c>
      <c r="T2963" s="99">
        <v>8449.3933257363897</v>
      </c>
      <c r="U2963" s="16">
        <v>10780.1773327668</v>
      </c>
      <c r="V2963" s="17">
        <f>gp_need_index[[#This Row],[Normalised weighted population 2028/29]]/gp_need_index[[#This Row],[Registered population 2028/29]]</f>
        <v>1.2758522318911312</v>
      </c>
    </row>
    <row r="2964" spans="1:22" x14ac:dyDescent="0.2">
      <c r="A2964" s="6" t="s">
        <v>3518</v>
      </c>
      <c r="B2964" s="1" t="s">
        <v>9359</v>
      </c>
      <c r="C2964" s="95" t="s">
        <v>6279</v>
      </c>
      <c r="D2964" s="95" t="s">
        <v>6279</v>
      </c>
      <c r="E2964" s="95" t="s">
        <v>6652</v>
      </c>
      <c r="F2964" s="95" t="s">
        <v>6300</v>
      </c>
      <c r="G2964" s="95" t="s">
        <v>6300</v>
      </c>
      <c r="H2964" s="61">
        <v>5402.2161959134601</v>
      </c>
      <c r="I2964" s="61">
        <v>220.154715291164</v>
      </c>
      <c r="J2964" s="123">
        <v>1189323.3685526401</v>
      </c>
      <c r="K2964" s="99">
        <v>19441.666666666701</v>
      </c>
      <c r="L2964" s="16">
        <v>23945.329563841002</v>
      </c>
      <c r="M2964" s="17">
        <f>gp_need_index[[#This Row],[Normalised weighted population (base year)]]/gp_need_index[[#This Row],[Registered population (base year)]]</f>
        <v>1.231650041860658</v>
      </c>
      <c r="N2964" s="99">
        <v>19531.7138198508</v>
      </c>
      <c r="O2964" s="16">
        <v>24031.8793680464</v>
      </c>
      <c r="P2964" s="17">
        <f>gp_need_index[[#This Row],[Normalised weighted population 2026/27]]/gp_need_index[[#This Row],[Registered population 2026/27]]</f>
        <v>1.2304030045546703</v>
      </c>
      <c r="Q2964" s="99">
        <v>19616.020606348899</v>
      </c>
      <c r="R2964" s="16">
        <v>24116.3609407035</v>
      </c>
      <c r="S2964" s="17">
        <f>gp_need_index[[#This Row],[Normalised weighted population 2027/28]]/gp_need_index[[#This Row],[Registered population 2027/28]]</f>
        <v>1.2294216765299495</v>
      </c>
      <c r="T2964" s="99">
        <v>19711.576932294902</v>
      </c>
      <c r="U2964" s="16">
        <v>24212.5594798645</v>
      </c>
      <c r="V2964" s="17">
        <f>gp_need_index[[#This Row],[Normalised weighted population 2028/29]]/gp_need_index[[#This Row],[Registered population 2028/29]]</f>
        <v>1.2283420835902434</v>
      </c>
    </row>
    <row r="2965" spans="1:22" x14ac:dyDescent="0.2">
      <c r="A2965" s="6" t="s">
        <v>3136</v>
      </c>
      <c r="B2965" s="1" t="s">
        <v>9360</v>
      </c>
      <c r="C2965" s="95" t="s">
        <v>6279</v>
      </c>
      <c r="D2965" s="95" t="s">
        <v>6279</v>
      </c>
      <c r="E2965" s="95" t="s">
        <v>6652</v>
      </c>
      <c r="F2965" s="95" t="s">
        <v>6308</v>
      </c>
      <c r="G2965" s="95" t="s">
        <v>6308</v>
      </c>
      <c r="H2965" s="61">
        <v>5436.8772960400802</v>
      </c>
      <c r="I2965" s="61">
        <v>150.98352570964201</v>
      </c>
      <c r="J2965" s="123">
        <v>820878.90300683305</v>
      </c>
      <c r="K2965" s="99">
        <v>13956.333333333299</v>
      </c>
      <c r="L2965" s="16">
        <v>16527.225802704601</v>
      </c>
      <c r="M2965" s="17">
        <f>gp_need_index[[#This Row],[Normalised weighted population (base year)]]/gp_need_index[[#This Row],[Registered population (base year)]]</f>
        <v>1.1842097353200201</v>
      </c>
      <c r="N2965" s="99">
        <v>13996.3129770837</v>
      </c>
      <c r="O2965" s="16">
        <v>16586.963053489599</v>
      </c>
      <c r="P2965" s="17">
        <f>gp_need_index[[#This Row],[Normalised weighted population 2026/27]]/gp_need_index[[#This Row],[Registered population 2026/27]]</f>
        <v>1.1850951804698562</v>
      </c>
      <c r="Q2965" s="99">
        <v>14033.1139056337</v>
      </c>
      <c r="R2965" s="16">
        <v>16645.272797097401</v>
      </c>
      <c r="S2965" s="17">
        <f>gp_need_index[[#This Row],[Normalised weighted population 2027/28]]/gp_need_index[[#This Row],[Registered population 2027/28]]</f>
        <v>1.1861424990226175</v>
      </c>
      <c r="T2965" s="99">
        <v>14077.312438402399</v>
      </c>
      <c r="U2965" s="16">
        <v>16711.669668953498</v>
      </c>
      <c r="V2965" s="17">
        <f>gp_need_index[[#This Row],[Normalised weighted population 2028/29]]/gp_need_index[[#This Row],[Registered population 2028/29]]</f>
        <v>1.187134955061782</v>
      </c>
    </row>
    <row r="2966" spans="1:22" x14ac:dyDescent="0.2">
      <c r="A2966" s="6" t="s">
        <v>3138</v>
      </c>
      <c r="B2966" s="1" t="s">
        <v>9361</v>
      </c>
      <c r="C2966" s="95" t="s">
        <v>6279</v>
      </c>
      <c r="D2966" s="95" t="s">
        <v>6279</v>
      </c>
      <c r="E2966" s="95" t="s">
        <v>6652</v>
      </c>
      <c r="F2966" s="95" t="s">
        <v>6308</v>
      </c>
      <c r="G2966" s="95" t="s">
        <v>6308</v>
      </c>
      <c r="H2966" s="61">
        <v>5279.0580797697403</v>
      </c>
      <c r="I2966" s="61">
        <v>60.982340720825299</v>
      </c>
      <c r="J2966" s="123">
        <v>321929.31850554398</v>
      </c>
      <c r="K2966" s="99">
        <v>7297</v>
      </c>
      <c r="L2966" s="16">
        <v>6481.5876251209402</v>
      </c>
      <c r="M2966" s="17">
        <f>gp_need_index[[#This Row],[Normalised weighted population (base year)]]/gp_need_index[[#This Row],[Registered population (base year)]]</f>
        <v>0.88825375155830344</v>
      </c>
      <c r="N2966" s="99">
        <v>7320.8594621987504</v>
      </c>
      <c r="O2966" s="16">
        <v>6505.01516402364</v>
      </c>
      <c r="P2966" s="17">
        <f>gp_need_index[[#This Row],[Normalised weighted population 2026/27]]/gp_need_index[[#This Row],[Registered population 2026/27]]</f>
        <v>0.88855894551893511</v>
      </c>
      <c r="Q2966" s="99">
        <v>7345.92076815575</v>
      </c>
      <c r="R2966" s="16">
        <v>6527.8828683258498</v>
      </c>
      <c r="S2966" s="17">
        <f>gp_need_index[[#This Row],[Normalised weighted population 2027/28]]/gp_need_index[[#This Row],[Registered population 2027/28]]</f>
        <v>0.88864052231871882</v>
      </c>
      <c r="T2966" s="99">
        <v>7373.0682596422903</v>
      </c>
      <c r="U2966" s="16">
        <v>6553.9221533278896</v>
      </c>
      <c r="V2966" s="17">
        <f>gp_need_index[[#This Row],[Normalised weighted population 2028/29]]/gp_need_index[[#This Row],[Registered population 2028/29]]</f>
        <v>0.8889002410572906</v>
      </c>
    </row>
    <row r="2967" spans="1:22" x14ac:dyDescent="0.2">
      <c r="A2967" s="6" t="s">
        <v>3524</v>
      </c>
      <c r="B2967" s="1" t="s">
        <v>9362</v>
      </c>
      <c r="C2967" s="95" t="s">
        <v>6279</v>
      </c>
      <c r="D2967" s="95" t="s">
        <v>6279</v>
      </c>
      <c r="E2967" s="95" t="s">
        <v>6652</v>
      </c>
      <c r="F2967" s="95" t="s">
        <v>6300</v>
      </c>
      <c r="G2967" s="95" t="s">
        <v>6300</v>
      </c>
      <c r="H2967" s="61">
        <v>5531.4392337522604</v>
      </c>
      <c r="I2967" s="61">
        <v>84.593932860543006</v>
      </c>
      <c r="J2967" s="123">
        <v>467926.19916221203</v>
      </c>
      <c r="K2967" s="99">
        <v>6568.0833333333303</v>
      </c>
      <c r="L2967" s="16">
        <v>9421.0265658281296</v>
      </c>
      <c r="M2967" s="17">
        <f>gp_need_index[[#This Row],[Normalised weighted population (base year)]]/gp_need_index[[#This Row],[Registered population (base year)]]</f>
        <v>1.4343646521681568</v>
      </c>
      <c r="N2967" s="99">
        <v>6592.1880837270101</v>
      </c>
      <c r="O2967" s="16">
        <v>9455.07863441683</v>
      </c>
      <c r="P2967" s="17">
        <f>gp_need_index[[#This Row],[Normalised weighted population 2026/27]]/gp_need_index[[#This Row],[Registered population 2026/27]]</f>
        <v>1.4342853259537514</v>
      </c>
      <c r="Q2967" s="99">
        <v>6614.6528926705696</v>
      </c>
      <c r="R2967" s="16">
        <v>9488.3169800492597</v>
      </c>
      <c r="S2967" s="17">
        <f>gp_need_index[[#This Row],[Normalised weighted population 2027/28]]/gp_need_index[[#This Row],[Registered population 2027/28]]</f>
        <v>1.4344391359617497</v>
      </c>
      <c r="T2967" s="99">
        <v>6641.1561563025198</v>
      </c>
      <c r="U2967" s="16">
        <v>9526.1652372892804</v>
      </c>
      <c r="V2967" s="17">
        <f>gp_need_index[[#This Row],[Normalised weighted population 2028/29]]/gp_need_index[[#This Row],[Registered population 2028/29]]</f>
        <v>1.4344136793484159</v>
      </c>
    </row>
    <row r="2968" spans="1:22" x14ac:dyDescent="0.2">
      <c r="A2968" s="6" t="s">
        <v>3519</v>
      </c>
      <c r="B2968" s="1" t="s">
        <v>9363</v>
      </c>
      <c r="C2968" s="95" t="s">
        <v>6279</v>
      </c>
      <c r="D2968" s="95" t="s">
        <v>6279</v>
      </c>
      <c r="E2968" s="95" t="s">
        <v>6652</v>
      </c>
      <c r="F2968" s="95" t="s">
        <v>6300</v>
      </c>
      <c r="G2968" s="95" t="s">
        <v>6300</v>
      </c>
      <c r="H2968" s="61">
        <v>5496.0238412710296</v>
      </c>
      <c r="I2968" s="61">
        <v>74.896810316972903</v>
      </c>
      <c r="J2968" s="123">
        <v>411634.65513723699</v>
      </c>
      <c r="K2968" s="99">
        <v>7311.4166666666697</v>
      </c>
      <c r="L2968" s="16">
        <v>8287.6766216696706</v>
      </c>
      <c r="M2968" s="17">
        <f>gp_need_index[[#This Row],[Normalised weighted population (base year)]]/gp_need_index[[#This Row],[Registered population (base year)]]</f>
        <v>1.1335254164153779</v>
      </c>
      <c r="N2968" s="99">
        <v>7344.8945650996702</v>
      </c>
      <c r="O2968" s="16">
        <v>8317.6322247868193</v>
      </c>
      <c r="P2968" s="17">
        <f>gp_need_index[[#This Row],[Normalised weighted population 2026/27]]/gp_need_index[[#This Row],[Registered population 2026/27]]</f>
        <v>1.1324372529878446</v>
      </c>
      <c r="Q2968" s="99">
        <v>7374.8872297735297</v>
      </c>
      <c r="R2968" s="16">
        <v>8346.8719958580605</v>
      </c>
      <c r="S2968" s="17">
        <f>gp_need_index[[#This Row],[Normalised weighted population 2027/28]]/gp_need_index[[#This Row],[Registered population 2027/28]]</f>
        <v>1.1317965598389739</v>
      </c>
      <c r="T2968" s="99">
        <v>7407.1779583026801</v>
      </c>
      <c r="U2968" s="16">
        <v>8380.16710595113</v>
      </c>
      <c r="V2968" s="17">
        <f>gp_need_index[[#This Row],[Normalised weighted population 2028/29]]/gp_need_index[[#This Row],[Registered population 2028/29]]</f>
        <v>1.131357603816961</v>
      </c>
    </row>
    <row r="2969" spans="1:22" x14ac:dyDescent="0.2">
      <c r="A2969" s="6" t="s">
        <v>3135</v>
      </c>
      <c r="B2969" s="1" t="s">
        <v>12370</v>
      </c>
      <c r="C2969" s="95" t="s">
        <v>6279</v>
      </c>
      <c r="D2969" s="95" t="s">
        <v>6279</v>
      </c>
      <c r="E2969" s="95" t="s">
        <v>6652</v>
      </c>
      <c r="F2969" s="95" t="s">
        <v>6308</v>
      </c>
      <c r="G2969" s="95" t="s">
        <v>6308</v>
      </c>
      <c r="H2969" s="61">
        <v>5345.4837301002399</v>
      </c>
      <c r="I2969" s="61">
        <v>46.890508043326598</v>
      </c>
      <c r="J2969" s="123">
        <v>250652.44784173701</v>
      </c>
      <c r="K2969" s="99">
        <v>5588.4166666666697</v>
      </c>
      <c r="L2969" s="16">
        <v>5046.5295042995504</v>
      </c>
      <c r="M2969" s="17">
        <f>gp_need_index[[#This Row],[Normalised weighted population (base year)]]/gp_need_index[[#This Row],[Registered population (base year)]]</f>
        <v>0.90303386545972431</v>
      </c>
      <c r="N2969" s="99">
        <v>5612.0191260482998</v>
      </c>
      <c r="O2969" s="16">
        <v>5064.7700609538097</v>
      </c>
      <c r="P2969" s="17">
        <f>gp_need_index[[#This Row],[Normalised weighted population 2026/27]]/gp_need_index[[#This Row],[Registered population 2026/27]]</f>
        <v>0.90248624375593756</v>
      </c>
      <c r="Q2969" s="99">
        <v>5632.8073355326496</v>
      </c>
      <c r="R2969" s="16">
        <v>5082.5747333784302</v>
      </c>
      <c r="S2969" s="17">
        <f>gp_need_index[[#This Row],[Normalised weighted population 2027/28]]/gp_need_index[[#This Row],[Registered population 2027/28]]</f>
        <v>0.90231645263574622</v>
      </c>
      <c r="T2969" s="99">
        <v>5656.9330129232403</v>
      </c>
      <c r="U2969" s="16">
        <v>5102.8487815953004</v>
      </c>
      <c r="V2969" s="17">
        <f>gp_need_index[[#This Row],[Normalised weighted population 2028/29]]/gp_need_index[[#This Row],[Registered population 2028/29]]</f>
        <v>0.90205218445010105</v>
      </c>
    </row>
    <row r="2970" spans="1:22" x14ac:dyDescent="0.2">
      <c r="A2970" s="6" t="s">
        <v>3520</v>
      </c>
      <c r="B2970" s="1" t="s">
        <v>9364</v>
      </c>
      <c r="C2970" s="95" t="s">
        <v>6279</v>
      </c>
      <c r="D2970" s="95" t="s">
        <v>6279</v>
      </c>
      <c r="E2970" s="95" t="s">
        <v>6652</v>
      </c>
      <c r="F2970" s="95" t="s">
        <v>6300</v>
      </c>
      <c r="G2970" s="95" t="s">
        <v>6300</v>
      </c>
      <c r="H2970" s="61">
        <v>5666.4846582031296</v>
      </c>
      <c r="I2970" s="61">
        <v>124.214432389709</v>
      </c>
      <c r="J2970" s="123">
        <v>703859.17546369706</v>
      </c>
      <c r="K2970" s="99">
        <v>10079</v>
      </c>
      <c r="L2970" s="16">
        <v>14171.2005066565</v>
      </c>
      <c r="M2970" s="17">
        <f>gp_need_index[[#This Row],[Normalised weighted population (base year)]]/gp_need_index[[#This Row],[Registered population (base year)]]</f>
        <v>1.4060125515087309</v>
      </c>
      <c r="N2970" s="99">
        <v>10115.442748290199</v>
      </c>
      <c r="O2970" s="16">
        <v>14222.4219620111</v>
      </c>
      <c r="P2970" s="17">
        <f>gp_need_index[[#This Row],[Normalised weighted population 2026/27]]/gp_need_index[[#This Row],[Registered population 2026/27]]</f>
        <v>1.4060108208723834</v>
      </c>
      <c r="Q2970" s="99">
        <v>10151.4187618756</v>
      </c>
      <c r="R2970" s="16">
        <v>14272.419407318799</v>
      </c>
      <c r="S2970" s="17">
        <f>gp_need_index[[#This Row],[Normalised weighted population 2027/28]]/gp_need_index[[#This Row],[Registered population 2027/28]]</f>
        <v>1.4059531718777989</v>
      </c>
      <c r="T2970" s="99">
        <v>10190.7780073555</v>
      </c>
      <c r="U2970" s="16">
        <v>14329.3511268536</v>
      </c>
      <c r="V2970" s="17">
        <f>gp_need_index[[#This Row],[Normalised weighted population 2028/29]]/gp_need_index[[#This Row],[Registered population 2028/29]]</f>
        <v>1.4061096332891325</v>
      </c>
    </row>
    <row r="2971" spans="1:22" x14ac:dyDescent="0.2">
      <c r="A2971" s="6" t="s">
        <v>3511</v>
      </c>
      <c r="B2971" s="1" t="s">
        <v>9365</v>
      </c>
      <c r="C2971" s="95" t="s">
        <v>6279</v>
      </c>
      <c r="D2971" s="95" t="s">
        <v>6279</v>
      </c>
      <c r="E2971" s="95" t="s">
        <v>6652</v>
      </c>
      <c r="F2971" s="95" t="s">
        <v>6300</v>
      </c>
      <c r="G2971" s="95" t="s">
        <v>6300</v>
      </c>
      <c r="H2971" s="61">
        <v>5644.5195443582197</v>
      </c>
      <c r="I2971" s="61">
        <v>136.82983440950599</v>
      </c>
      <c r="J2971" s="123">
        <v>772338.67457575502</v>
      </c>
      <c r="K2971" s="99">
        <v>12693.083333333299</v>
      </c>
      <c r="L2971" s="16">
        <v>15549.9375414803</v>
      </c>
      <c r="M2971" s="17">
        <f>gp_need_index[[#This Row],[Normalised weighted population (base year)]]/gp_need_index[[#This Row],[Registered population (base year)]]</f>
        <v>1.2250717286827084</v>
      </c>
      <c r="N2971" s="99">
        <v>12741.109114913999</v>
      </c>
      <c r="O2971" s="16">
        <v>15606.142407904599</v>
      </c>
      <c r="P2971" s="17">
        <f>gp_need_index[[#This Row],[Normalised weighted population 2026/27]]/gp_need_index[[#This Row],[Registered population 2026/27]]</f>
        <v>1.2248652976087426</v>
      </c>
      <c r="Q2971" s="99">
        <v>12789.2033118004</v>
      </c>
      <c r="R2971" s="16">
        <v>15661.004178536001</v>
      </c>
      <c r="S2971" s="17">
        <f>gp_need_index[[#This Row],[Normalised weighted population 2027/28]]/gp_need_index[[#This Row],[Registered population 2027/28]]</f>
        <v>1.2245488477054576</v>
      </c>
      <c r="T2971" s="99">
        <v>12843.898776112101</v>
      </c>
      <c r="U2971" s="16">
        <v>15723.474869179299</v>
      </c>
      <c r="V2971" s="17">
        <f>gp_need_index[[#This Row],[Normalised weighted population 2028/29]]/gp_need_index[[#This Row],[Registered population 2028/29]]</f>
        <v>1.2241979747164324</v>
      </c>
    </row>
    <row r="2972" spans="1:22" x14ac:dyDescent="0.2">
      <c r="A2972" s="6" t="s">
        <v>3130</v>
      </c>
      <c r="B2972" s="1" t="s">
        <v>9366</v>
      </c>
      <c r="C2972" s="95" t="s">
        <v>6279</v>
      </c>
      <c r="D2972" s="95" t="s">
        <v>6279</v>
      </c>
      <c r="E2972" s="95" t="s">
        <v>6652</v>
      </c>
      <c r="F2972" s="95" t="s">
        <v>6308</v>
      </c>
      <c r="G2972" s="95" t="s">
        <v>6308</v>
      </c>
      <c r="H2972" s="61">
        <v>5303.4396409254796</v>
      </c>
      <c r="I2972" s="61">
        <v>66.141092890266805</v>
      </c>
      <c r="J2972" s="123">
        <v>350775.29392837599</v>
      </c>
      <c r="K2972" s="99">
        <v>6396.9166666666697</v>
      </c>
      <c r="L2972" s="16">
        <v>7062.3601940907702</v>
      </c>
      <c r="M2972" s="17">
        <f>gp_need_index[[#This Row],[Normalised weighted population (base year)]]/gp_need_index[[#This Row],[Registered population (base year)]]</f>
        <v>1.1040256676926279</v>
      </c>
      <c r="N2972" s="99">
        <v>6417.6070189388201</v>
      </c>
      <c r="O2972" s="16">
        <v>7087.8869211461397</v>
      </c>
      <c r="P2972" s="17">
        <f>gp_need_index[[#This Row],[Normalised weighted population 2026/27]]/gp_need_index[[#This Row],[Registered population 2026/27]]</f>
        <v>1.1044438994518166</v>
      </c>
      <c r="Q2972" s="99">
        <v>6436.2025570242304</v>
      </c>
      <c r="R2972" s="16">
        <v>7112.8036504931697</v>
      </c>
      <c r="S2972" s="17">
        <f>gp_need_index[[#This Row],[Normalised weighted population 2027/28]]/gp_need_index[[#This Row],[Registered population 2027/28]]</f>
        <v>1.1051242697031842</v>
      </c>
      <c r="T2972" s="99">
        <v>6458.3456782794001</v>
      </c>
      <c r="U2972" s="16">
        <v>7141.17614509128</v>
      </c>
      <c r="V2972" s="17">
        <f>gp_need_index[[#This Row],[Normalised weighted population 2028/29]]/gp_need_index[[#This Row],[Registered population 2028/29]]</f>
        <v>1.1057283863123593</v>
      </c>
    </row>
    <row r="2973" spans="1:22" x14ac:dyDescent="0.2">
      <c r="A2973" s="6" t="s">
        <v>3142</v>
      </c>
      <c r="B2973" s="1" t="s">
        <v>7197</v>
      </c>
      <c r="C2973" s="95" t="s">
        <v>6279</v>
      </c>
      <c r="D2973" s="95" t="s">
        <v>6279</v>
      </c>
      <c r="E2973" s="95" t="s">
        <v>6652</v>
      </c>
      <c r="F2973" s="95" t="s">
        <v>6308</v>
      </c>
      <c r="G2973" s="95" t="s">
        <v>6308</v>
      </c>
      <c r="H2973" s="61">
        <v>5315.0776755592997</v>
      </c>
      <c r="I2973" s="61">
        <v>103.28802118761</v>
      </c>
      <c r="J2973" s="123">
        <v>548983.85556696297</v>
      </c>
      <c r="K2973" s="99">
        <v>10078.416666666701</v>
      </c>
      <c r="L2973" s="16">
        <v>11053.0068561392</v>
      </c>
      <c r="M2973" s="17">
        <f>gp_need_index[[#This Row],[Normalised weighted population (base year)]]/gp_need_index[[#This Row],[Registered population (base year)]]</f>
        <v>1.0967007241024131</v>
      </c>
      <c r="N2973" s="99">
        <v>10111.06374618</v>
      </c>
      <c r="O2973" s="16">
        <v>11092.95767731</v>
      </c>
      <c r="P2973" s="17">
        <f>gp_need_index[[#This Row],[Normalised weighted population 2026/27]]/gp_need_index[[#This Row],[Registered population 2026/27]]</f>
        <v>1.0971108437033605</v>
      </c>
      <c r="Q2973" s="99">
        <v>10144.1464428248</v>
      </c>
      <c r="R2973" s="16">
        <v>11131.953816382</v>
      </c>
      <c r="S2973" s="17">
        <f>gp_need_index[[#This Row],[Normalised weighted population 2027/28]]/gp_need_index[[#This Row],[Registered population 2027/28]]</f>
        <v>1.0973770813665549</v>
      </c>
      <c r="T2973" s="99">
        <v>10184.224277518901</v>
      </c>
      <c r="U2973" s="16">
        <v>11176.3584302364</v>
      </c>
      <c r="V2973" s="17">
        <f>gp_need_index[[#This Row],[Normalised weighted population 2028/29]]/gp_need_index[[#This Row],[Registered population 2028/29]]</f>
        <v>1.0974187258334029</v>
      </c>
    </row>
    <row r="2974" spans="1:22" x14ac:dyDescent="0.2">
      <c r="A2974" s="6" t="s">
        <v>3132</v>
      </c>
      <c r="B2974" s="1" t="s">
        <v>9367</v>
      </c>
      <c r="C2974" s="95" t="s">
        <v>6279</v>
      </c>
      <c r="D2974" s="95" t="s">
        <v>6279</v>
      </c>
      <c r="E2974" s="95" t="s">
        <v>6652</v>
      </c>
      <c r="F2974" s="95" t="s">
        <v>6308</v>
      </c>
      <c r="G2974" s="95" t="s">
        <v>6308</v>
      </c>
      <c r="H2974" s="61">
        <v>5326.5413232421897</v>
      </c>
      <c r="I2974" s="61">
        <v>131.88801765008299</v>
      </c>
      <c r="J2974" s="123">
        <v>702506.97605366097</v>
      </c>
      <c r="K2974" s="99">
        <v>12213.333333333299</v>
      </c>
      <c r="L2974" s="16">
        <v>14143.9759003252</v>
      </c>
      <c r="M2974" s="17">
        <f>gp_need_index[[#This Row],[Normalised weighted population (base year)]]/gp_need_index[[#This Row],[Registered population (base year)]]</f>
        <v>1.1580766293934421</v>
      </c>
      <c r="N2974" s="99">
        <v>12251.1029777233</v>
      </c>
      <c r="O2974" s="16">
        <v>14195.0989530106</v>
      </c>
      <c r="P2974" s="17">
        <f>gp_need_index[[#This Row],[Normalised weighted population 2026/27]]/gp_need_index[[#This Row],[Registered population 2026/27]]</f>
        <v>1.1586792616813482</v>
      </c>
      <c r="Q2974" s="99">
        <v>12291.0660479582</v>
      </c>
      <c r="R2974" s="16">
        <v>14245.0003471216</v>
      </c>
      <c r="S2974" s="17">
        <f>gp_need_index[[#This Row],[Normalised weighted population 2027/28]]/gp_need_index[[#This Row],[Registered population 2027/28]]</f>
        <v>1.1589719143595352</v>
      </c>
      <c r="T2974" s="99">
        <v>12338.019455416699</v>
      </c>
      <c r="U2974" s="16">
        <v>14301.8226938724</v>
      </c>
      <c r="V2974" s="17">
        <f>gp_need_index[[#This Row],[Normalised weighted population 2028/29]]/gp_need_index[[#This Row],[Registered population 2028/29]]</f>
        <v>1.1591668132435584</v>
      </c>
    </row>
    <row r="2975" spans="1:22" x14ac:dyDescent="0.2">
      <c r="A2975" s="6" t="s">
        <v>3140</v>
      </c>
      <c r="B2975" s="1" t="s">
        <v>9368</v>
      </c>
      <c r="C2975" s="95" t="s">
        <v>6279</v>
      </c>
      <c r="D2975" s="95" t="s">
        <v>6279</v>
      </c>
      <c r="E2975" s="95" t="s">
        <v>6652</v>
      </c>
      <c r="F2975" s="95" t="s">
        <v>6308</v>
      </c>
      <c r="G2975" s="95" t="s">
        <v>6308</v>
      </c>
      <c r="H2975" s="61">
        <v>5391.1946105957004</v>
      </c>
      <c r="I2975" s="61">
        <v>201.67370465115499</v>
      </c>
      <c r="J2975" s="123">
        <v>1087262.18961418</v>
      </c>
      <c r="K2975" s="99">
        <v>18003.166666666701</v>
      </c>
      <c r="L2975" s="16">
        <v>21890.473306934298</v>
      </c>
      <c r="M2975" s="17">
        <f>gp_need_index[[#This Row],[Normalised weighted population (base year)]]/gp_need_index[[#This Row],[Registered population (base year)]]</f>
        <v>1.2159234934743475</v>
      </c>
      <c r="N2975" s="99">
        <v>18056.221659852999</v>
      </c>
      <c r="O2975" s="16">
        <v>21969.5958837871</v>
      </c>
      <c r="P2975" s="17">
        <f>gp_need_index[[#This Row],[Normalised weighted population 2026/27]]/gp_need_index[[#This Row],[Registered population 2026/27]]</f>
        <v>1.2167327305598641</v>
      </c>
      <c r="Q2975" s="99">
        <v>18107.266781302202</v>
      </c>
      <c r="R2975" s="16">
        <v>22046.827713328101</v>
      </c>
      <c r="S2975" s="17">
        <f>gp_need_index[[#This Row],[Normalised weighted population 2027/28]]/gp_need_index[[#This Row],[Registered population 2027/28]]</f>
        <v>1.2175679510114659</v>
      </c>
      <c r="T2975" s="99">
        <v>18165.307279215001</v>
      </c>
      <c r="U2975" s="16">
        <v>22134.771023861998</v>
      </c>
      <c r="V2975" s="17">
        <f>gp_need_index[[#This Row],[Normalised weighted population 2028/29]]/gp_need_index[[#This Row],[Registered population 2028/29]]</f>
        <v>1.2185189429296863</v>
      </c>
    </row>
    <row r="2976" spans="1:22" x14ac:dyDescent="0.2">
      <c r="A2976" s="6" t="s">
        <v>3129</v>
      </c>
      <c r="B2976" s="1" t="s">
        <v>9369</v>
      </c>
      <c r="C2976" s="95" t="s">
        <v>6279</v>
      </c>
      <c r="D2976" s="95" t="s">
        <v>6279</v>
      </c>
      <c r="E2976" s="95" t="s">
        <v>6652</v>
      </c>
      <c r="F2976" s="95" t="s">
        <v>6308</v>
      </c>
      <c r="G2976" s="95" t="s">
        <v>6308</v>
      </c>
      <c r="H2976" s="61">
        <v>5509.3764245487</v>
      </c>
      <c r="I2976" s="61">
        <v>234.38834718815801</v>
      </c>
      <c r="J2976" s="123">
        <v>1291333.6341873701</v>
      </c>
      <c r="K2976" s="99">
        <v>21056</v>
      </c>
      <c r="L2976" s="16">
        <v>25999.160754000099</v>
      </c>
      <c r="M2976" s="17">
        <f>gp_need_index[[#This Row],[Normalised weighted population (base year)]]/gp_need_index[[#This Row],[Registered population (base year)]]</f>
        <v>1.2347625738031962</v>
      </c>
      <c r="N2976" s="99">
        <v>21114.7295274969</v>
      </c>
      <c r="O2976" s="16">
        <v>26093.1340804797</v>
      </c>
      <c r="P2976" s="17">
        <f>gp_need_index[[#This Row],[Normalised weighted population 2026/27]]/gp_need_index[[#This Row],[Registered population 2026/27]]</f>
        <v>1.2357787508715001</v>
      </c>
      <c r="Q2976" s="99">
        <v>21172.136237122701</v>
      </c>
      <c r="R2976" s="16">
        <v>26184.861779712501</v>
      </c>
      <c r="S2976" s="17">
        <f>gp_need_index[[#This Row],[Normalised weighted population 2027/28]]/gp_need_index[[#This Row],[Registered population 2027/28]]</f>
        <v>1.2367604991035628</v>
      </c>
      <c r="T2976" s="99">
        <v>21236.891716818202</v>
      </c>
      <c r="U2976" s="16">
        <v>26289.311429372901</v>
      </c>
      <c r="V2976" s="17">
        <f>gp_need_index[[#This Row],[Normalised weighted population 2028/29]]/gp_need_index[[#This Row],[Registered population 2028/29]]</f>
        <v>1.2379076834748619</v>
      </c>
    </row>
    <row r="2977" spans="1:22" x14ac:dyDescent="0.2">
      <c r="A2977" s="6" t="s">
        <v>3146</v>
      </c>
      <c r="B2977" s="1" t="s">
        <v>7979</v>
      </c>
      <c r="C2977" s="95" t="s">
        <v>6279</v>
      </c>
      <c r="D2977" s="95" t="s">
        <v>6279</v>
      </c>
      <c r="E2977" s="95" t="s">
        <v>6652</v>
      </c>
      <c r="F2977" s="95" t="s">
        <v>6308</v>
      </c>
      <c r="G2977" s="95" t="s">
        <v>6308</v>
      </c>
      <c r="H2977" s="61">
        <v>5272.1612165178603</v>
      </c>
      <c r="I2977" s="61">
        <v>119.574808037992</v>
      </c>
      <c r="J2977" s="123">
        <v>630417.66541046696</v>
      </c>
      <c r="K2977" s="99">
        <v>11578.583333333299</v>
      </c>
      <c r="L2977" s="16">
        <v>12692.560459390899</v>
      </c>
      <c r="M2977" s="17">
        <f>gp_need_index[[#This Row],[Normalised weighted population (base year)]]/gp_need_index[[#This Row],[Registered population (base year)]]</f>
        <v>1.0962101402207469</v>
      </c>
      <c r="N2977" s="99">
        <v>11619.5362489737</v>
      </c>
      <c r="O2977" s="16">
        <v>12738.437406696899</v>
      </c>
      <c r="P2977" s="17">
        <f>gp_need_index[[#This Row],[Normalised weighted population 2026/27]]/gp_need_index[[#This Row],[Registered population 2026/27]]</f>
        <v>1.0962948205288336</v>
      </c>
      <c r="Q2977" s="99">
        <v>11655.1814405161</v>
      </c>
      <c r="R2977" s="16">
        <v>12783.218058631401</v>
      </c>
      <c r="S2977" s="17">
        <f>gp_need_index[[#This Row],[Normalised weighted population 2027/28]]/gp_need_index[[#This Row],[Registered population 2027/28]]</f>
        <v>1.0967841319221325</v>
      </c>
      <c r="T2977" s="99">
        <v>11696.842506765301</v>
      </c>
      <c r="U2977" s="16">
        <v>12834.2094543084</v>
      </c>
      <c r="V2977" s="17">
        <f>gp_need_index[[#This Row],[Normalised weighted population 2028/29]]/gp_need_index[[#This Row],[Registered population 2028/29]]</f>
        <v>1.0972370917096013</v>
      </c>
    </row>
    <row r="2978" spans="1:22" x14ac:dyDescent="0.2">
      <c r="A2978" s="6" t="s">
        <v>3506</v>
      </c>
      <c r="B2978" s="1" t="s">
        <v>9370</v>
      </c>
      <c r="C2978" s="95" t="s">
        <v>6279</v>
      </c>
      <c r="D2978" s="95" t="s">
        <v>6279</v>
      </c>
      <c r="E2978" s="95" t="s">
        <v>6652</v>
      </c>
      <c r="F2978" s="95" t="s">
        <v>6300</v>
      </c>
      <c r="G2978" s="95" t="s">
        <v>6300</v>
      </c>
      <c r="H2978" s="61">
        <v>5469.4792455299603</v>
      </c>
      <c r="I2978" s="61">
        <v>139.74921319868201</v>
      </c>
      <c r="J2978" s="123">
        <v>764355.42116933397</v>
      </c>
      <c r="K2978" s="99">
        <v>11031.583333333299</v>
      </c>
      <c r="L2978" s="16">
        <v>15389.2061215293</v>
      </c>
      <c r="M2978" s="17">
        <f>gp_need_index[[#This Row],[Normalised weighted population (base year)]]/gp_need_index[[#This Row],[Registered population (base year)]]</f>
        <v>1.395013359055078</v>
      </c>
      <c r="N2978" s="99">
        <v>11078.2422227979</v>
      </c>
      <c r="O2978" s="16">
        <v>15444.830028193201</v>
      </c>
      <c r="P2978" s="17">
        <f>gp_need_index[[#This Row],[Normalised weighted population 2026/27]]/gp_need_index[[#This Row],[Registered population 2026/27]]</f>
        <v>1.3941589033329949</v>
      </c>
      <c r="Q2978" s="99">
        <v>11123.503606046201</v>
      </c>
      <c r="R2978" s="16">
        <v>15499.1247219298</v>
      </c>
      <c r="S2978" s="17">
        <f>gp_need_index[[#This Row],[Normalised weighted population 2027/28]]/gp_need_index[[#This Row],[Registered population 2027/28]]</f>
        <v>1.393367168371773</v>
      </c>
      <c r="T2978" s="99">
        <v>11177.415191465299</v>
      </c>
      <c r="U2978" s="16">
        <v>15560.949686325899</v>
      </c>
      <c r="V2978" s="17">
        <f>gp_need_index[[#This Row],[Normalised weighted population 2028/29]]/gp_need_index[[#This Row],[Registered population 2028/29]]</f>
        <v>1.3921778353735772</v>
      </c>
    </row>
    <row r="2979" spans="1:22" x14ac:dyDescent="0.2">
      <c r="A2979" s="6" t="s">
        <v>3504</v>
      </c>
      <c r="B2979" s="1" t="s">
        <v>9371</v>
      </c>
      <c r="C2979" s="95" t="s">
        <v>6279</v>
      </c>
      <c r="D2979" s="95" t="s">
        <v>6279</v>
      </c>
      <c r="E2979" s="95" t="s">
        <v>6652</v>
      </c>
      <c r="F2979" s="95" t="s">
        <v>6300</v>
      </c>
      <c r="G2979" s="95" t="s">
        <v>6300</v>
      </c>
      <c r="H2979" s="61">
        <v>5673.3883559283104</v>
      </c>
      <c r="I2979" s="61">
        <v>81.688586305084897</v>
      </c>
      <c r="J2979" s="123">
        <v>463451.07435551297</v>
      </c>
      <c r="K2979" s="99">
        <v>7554.75</v>
      </c>
      <c r="L2979" s="16">
        <v>9330.9263112050794</v>
      </c>
      <c r="M2979" s="17">
        <f>gp_need_index[[#This Row],[Normalised weighted population (base year)]]/gp_need_index[[#This Row],[Registered population (base year)]]</f>
        <v>1.2351072254151467</v>
      </c>
      <c r="N2979" s="99">
        <v>7581.4017224766603</v>
      </c>
      <c r="O2979" s="16">
        <v>9364.6527146415992</v>
      </c>
      <c r="P2979" s="17">
        <f>gp_need_index[[#This Row],[Normalised weighted population 2026/27]]/gp_need_index[[#This Row],[Registered population 2026/27]]</f>
        <v>1.2352138901805079</v>
      </c>
      <c r="Q2979" s="99">
        <v>7606.7254512988702</v>
      </c>
      <c r="R2979" s="16">
        <v>9397.5731773571497</v>
      </c>
      <c r="S2979" s="17">
        <f>gp_need_index[[#This Row],[Normalised weighted population 2027/28]]/gp_need_index[[#This Row],[Registered population 2027/28]]</f>
        <v>1.235429520563607</v>
      </c>
      <c r="T2979" s="99">
        <v>7635.27858562241</v>
      </c>
      <c r="U2979" s="16">
        <v>9435.0594636813094</v>
      </c>
      <c r="V2979" s="17">
        <f>gp_need_index[[#This Row],[Normalised weighted population 2028/29]]/gp_need_index[[#This Row],[Registered population 2028/29]]</f>
        <v>1.2357190844939139</v>
      </c>
    </row>
    <row r="2980" spans="1:22" x14ac:dyDescent="0.2">
      <c r="A2980" s="6" t="s">
        <v>3128</v>
      </c>
      <c r="B2980" s="1" t="s">
        <v>9372</v>
      </c>
      <c r="C2980" s="95" t="s">
        <v>6279</v>
      </c>
      <c r="D2980" s="95" t="s">
        <v>6279</v>
      </c>
      <c r="E2980" s="95" t="s">
        <v>6652</v>
      </c>
      <c r="F2980" s="95" t="s">
        <v>6308</v>
      </c>
      <c r="G2980" s="95" t="s">
        <v>6308</v>
      </c>
      <c r="H2980" s="61">
        <v>5484.2471440153304</v>
      </c>
      <c r="I2980" s="61">
        <v>141.73049410577099</v>
      </c>
      <c r="J2980" s="123">
        <v>777285.05751945497</v>
      </c>
      <c r="K2980" s="99">
        <v>11520.25</v>
      </c>
      <c r="L2980" s="16">
        <v>15649.5259064849</v>
      </c>
      <c r="M2980" s="17">
        <f>gp_need_index[[#This Row],[Normalised weighted population (base year)]]/gp_need_index[[#This Row],[Registered population (base year)]]</f>
        <v>1.3584363105388251</v>
      </c>
      <c r="N2980" s="99">
        <v>11537.765884460199</v>
      </c>
      <c r="O2980" s="16">
        <v>15706.090732602799</v>
      </c>
      <c r="P2980" s="17">
        <f>gp_need_index[[#This Row],[Normalised weighted population 2026/27]]/gp_need_index[[#This Row],[Registered population 2026/27]]</f>
        <v>1.3612766015435247</v>
      </c>
      <c r="Q2980" s="99">
        <v>11554.0236497816</v>
      </c>
      <c r="R2980" s="16">
        <v>15761.3038611752</v>
      </c>
      <c r="S2980" s="17">
        <f>gp_need_index[[#This Row],[Normalised weighted population 2027/28]]/gp_need_index[[#This Row],[Registered population 2027/28]]</f>
        <v>1.3641398303242289</v>
      </c>
      <c r="T2980" s="99">
        <v>11576.9788377147</v>
      </c>
      <c r="U2980" s="16">
        <v>15824.174640495699</v>
      </c>
      <c r="V2980" s="17">
        <f>gp_need_index[[#This Row],[Normalised weighted population 2028/29]]/gp_need_index[[#This Row],[Registered population 2028/29]]</f>
        <v>1.3668656445103597</v>
      </c>
    </row>
    <row r="2981" spans="1:22" x14ac:dyDescent="0.2">
      <c r="A2981" s="6" t="s">
        <v>3533</v>
      </c>
      <c r="B2981" s="1" t="s">
        <v>9373</v>
      </c>
      <c r="C2981" s="95" t="s">
        <v>6279</v>
      </c>
      <c r="D2981" s="95" t="s">
        <v>6279</v>
      </c>
      <c r="E2981" s="95" t="s">
        <v>6652</v>
      </c>
      <c r="F2981" s="95" t="s">
        <v>6300</v>
      </c>
      <c r="G2981" s="95" t="s">
        <v>6300</v>
      </c>
      <c r="H2981" s="61">
        <v>5378.82540162852</v>
      </c>
      <c r="I2981" s="61">
        <v>144.361547109133</v>
      </c>
      <c r="J2981" s="123">
        <v>776495.55660899496</v>
      </c>
      <c r="K2981" s="99">
        <v>15771.416666666701</v>
      </c>
      <c r="L2981" s="16">
        <v>15633.6304318042</v>
      </c>
      <c r="M2981" s="17">
        <f>gp_need_index[[#This Row],[Normalised weighted population (base year)]]/gp_need_index[[#This Row],[Registered population (base year)]]</f>
        <v>0.99126354735439115</v>
      </c>
      <c r="N2981" s="99">
        <v>15829.2881420549</v>
      </c>
      <c r="O2981" s="16">
        <v>15690.137804120201</v>
      </c>
      <c r="P2981" s="17">
        <f>gp_need_index[[#This Row],[Normalised weighted population 2026/27]]/gp_need_index[[#This Row],[Registered population 2026/27]]</f>
        <v>0.99120931170840154</v>
      </c>
      <c r="Q2981" s="99">
        <v>15889.7743856694</v>
      </c>
      <c r="R2981" s="16">
        <v>15745.294851831601</v>
      </c>
      <c r="S2981" s="17">
        <f>gp_need_index[[#This Row],[Normalised weighted population 2027/28]]/gp_need_index[[#This Row],[Registered population 2027/28]]</f>
        <v>0.99090738922208355</v>
      </c>
      <c r="T2981" s="99">
        <v>15959.762520320301</v>
      </c>
      <c r="U2981" s="16">
        <v>15808.101772292401</v>
      </c>
      <c r="V2981" s="17">
        <f>gp_need_index[[#This Row],[Normalised weighted population 2028/29]]/gp_need_index[[#This Row],[Registered population 2028/29]]</f>
        <v>0.99049730546837389</v>
      </c>
    </row>
    <row r="2982" spans="1:22" x14ac:dyDescent="0.2">
      <c r="A2982" s="6" t="s">
        <v>3134</v>
      </c>
      <c r="B2982" s="1" t="s">
        <v>9374</v>
      </c>
      <c r="C2982" s="95" t="s">
        <v>6279</v>
      </c>
      <c r="D2982" s="95" t="s">
        <v>6279</v>
      </c>
      <c r="E2982" s="95" t="s">
        <v>6652</v>
      </c>
      <c r="F2982" s="95" t="s">
        <v>6308</v>
      </c>
      <c r="G2982" s="95" t="s">
        <v>6308</v>
      </c>
      <c r="H2982" s="61">
        <v>5440.1493239182701</v>
      </c>
      <c r="I2982" s="61">
        <v>201.63723167601</v>
      </c>
      <c r="J2982" s="123">
        <v>1096936.649579</v>
      </c>
      <c r="K2982" s="99">
        <v>20584.25</v>
      </c>
      <c r="L2982" s="16">
        <v>22085.254758585899</v>
      </c>
      <c r="M2982" s="17">
        <f>gp_need_index[[#This Row],[Normalised weighted population (base year)]]/gp_need_index[[#This Row],[Registered population (base year)]]</f>
        <v>1.0729200606573424</v>
      </c>
      <c r="N2982" s="99">
        <v>20650.991890804398</v>
      </c>
      <c r="O2982" s="16">
        <v>22165.081368200401</v>
      </c>
      <c r="P2982" s="17">
        <f>gp_need_index[[#This Row],[Normalised weighted population 2026/27]]/gp_need_index[[#This Row],[Registered population 2026/27]]</f>
        <v>1.0733180026122719</v>
      </c>
      <c r="Q2982" s="99">
        <v>20723.860646647601</v>
      </c>
      <c r="R2982" s="16">
        <v>22243.0004066318</v>
      </c>
      <c r="S2982" s="17">
        <f>gp_need_index[[#This Row],[Normalised weighted population 2027/28]]/gp_need_index[[#This Row],[Registered population 2027/28]]</f>
        <v>1.0733038976610731</v>
      </c>
      <c r="T2982" s="99">
        <v>20807.7809246016</v>
      </c>
      <c r="U2982" s="16">
        <v>22331.726236823801</v>
      </c>
      <c r="V2982" s="17">
        <f>gp_need_index[[#This Row],[Normalised weighted population 2028/29]]/gp_need_index[[#This Row],[Registered population 2028/29]]</f>
        <v>1.0732392040143213</v>
      </c>
    </row>
    <row r="2983" spans="1:22" x14ac:dyDescent="0.2">
      <c r="A2983" s="6" t="s">
        <v>3527</v>
      </c>
      <c r="B2983" s="1" t="s">
        <v>9375</v>
      </c>
      <c r="C2983" s="95" t="s">
        <v>6279</v>
      </c>
      <c r="D2983" s="95" t="s">
        <v>6279</v>
      </c>
      <c r="E2983" s="95" t="s">
        <v>6652</v>
      </c>
      <c r="F2983" s="95" t="s">
        <v>6300</v>
      </c>
      <c r="G2983" s="95" t="s">
        <v>6300</v>
      </c>
      <c r="H2983" s="61">
        <v>5619.6326028262902</v>
      </c>
      <c r="I2983" s="61">
        <v>397.89568008838899</v>
      </c>
      <c r="J2983" s="123">
        <v>2236027.53634845</v>
      </c>
      <c r="K2983" s="99">
        <v>32106.583333333299</v>
      </c>
      <c r="L2983" s="16">
        <v>45019.224953803699</v>
      </c>
      <c r="M2983" s="17">
        <f>gp_need_index[[#This Row],[Normalised weighted population (base year)]]/gp_need_index[[#This Row],[Registered population (base year)]]</f>
        <v>1.4021804963303086</v>
      </c>
      <c r="N2983" s="99">
        <v>32206.450870548098</v>
      </c>
      <c r="O2983" s="16">
        <v>45181.945834084101</v>
      </c>
      <c r="P2983" s="17">
        <f>gp_need_index[[#This Row],[Normalised weighted population 2026/27]]/gp_need_index[[#This Row],[Registered population 2026/27]]</f>
        <v>1.4028849690917582</v>
      </c>
      <c r="Q2983" s="99">
        <v>32304.965635691398</v>
      </c>
      <c r="R2983" s="16">
        <v>45340.778265843299</v>
      </c>
      <c r="S2983" s="17">
        <f>gp_need_index[[#This Row],[Normalised weighted population 2027/28]]/gp_need_index[[#This Row],[Registered population 2027/28]]</f>
        <v>1.403523494720873</v>
      </c>
      <c r="T2983" s="99">
        <v>32417.791650696199</v>
      </c>
      <c r="U2983" s="16">
        <v>45521.639575902504</v>
      </c>
      <c r="V2983" s="17">
        <f>gp_need_index[[#This Row],[Normalised weighted population 2028/29]]/gp_need_index[[#This Row],[Registered population 2028/29]]</f>
        <v>1.4042177846782753</v>
      </c>
    </row>
    <row r="2984" spans="1:22" x14ac:dyDescent="0.2">
      <c r="A2984" s="6" t="s">
        <v>3505</v>
      </c>
      <c r="B2984" s="1" t="s">
        <v>9376</v>
      </c>
      <c r="C2984" s="95" t="s">
        <v>6279</v>
      </c>
      <c r="D2984" s="95" t="s">
        <v>6279</v>
      </c>
      <c r="E2984" s="95" t="s">
        <v>6652</v>
      </c>
      <c r="F2984" s="95" t="s">
        <v>6300</v>
      </c>
      <c r="G2984" s="95" t="s">
        <v>6300</v>
      </c>
      <c r="H2984" s="61">
        <v>5346.7689812911203</v>
      </c>
      <c r="I2984" s="61">
        <v>117.721201424443</v>
      </c>
      <c r="J2984" s="123">
        <v>629428.06821653701</v>
      </c>
      <c r="K2984" s="99">
        <v>10557.833333333299</v>
      </c>
      <c r="L2984" s="16">
        <v>12672.636331461799</v>
      </c>
      <c r="M2984" s="17">
        <f>gp_need_index[[#This Row],[Normalised weighted population (base year)]]/gp_need_index[[#This Row],[Registered population (base year)]]</f>
        <v>1.20030653367596</v>
      </c>
      <c r="N2984" s="99">
        <v>10598.2293796332</v>
      </c>
      <c r="O2984" s="16">
        <v>12718.4412634979</v>
      </c>
      <c r="P2984" s="17">
        <f>gp_need_index[[#This Row],[Normalised weighted population 2026/27]]/gp_need_index[[#This Row],[Registered population 2026/27]]</f>
        <v>1.2000534058961914</v>
      </c>
      <c r="Q2984" s="99">
        <v>10641.088991996699</v>
      </c>
      <c r="R2984" s="16">
        <v>12763.151621070499</v>
      </c>
      <c r="S2984" s="17">
        <f>gp_need_index[[#This Row],[Normalised weighted population 2027/28]]/gp_need_index[[#This Row],[Registered population 2027/28]]</f>
        <v>1.1994215658444198</v>
      </c>
      <c r="T2984" s="99">
        <v>10685.8961422431</v>
      </c>
      <c r="U2984" s="16">
        <v>12814.062973079899</v>
      </c>
      <c r="V2984" s="17">
        <f>gp_need_index[[#This Row],[Normalised weighted population 2028/29]]/gp_need_index[[#This Row],[Registered population 2028/29]]</f>
        <v>1.1991566081597786</v>
      </c>
    </row>
    <row r="2985" spans="1:22" x14ac:dyDescent="0.2">
      <c r="A2985" s="6" t="s">
        <v>3133</v>
      </c>
      <c r="B2985" s="1" t="s">
        <v>7057</v>
      </c>
      <c r="C2985" s="95" t="s">
        <v>6279</v>
      </c>
      <c r="D2985" s="95" t="s">
        <v>6279</v>
      </c>
      <c r="E2985" s="95" t="s">
        <v>6652</v>
      </c>
      <c r="F2985" s="95" t="s">
        <v>6308</v>
      </c>
      <c r="G2985" s="95" t="s">
        <v>6308</v>
      </c>
      <c r="H2985" s="61">
        <v>5492.4600482723599</v>
      </c>
      <c r="I2985" s="61">
        <v>145.36971654849299</v>
      </c>
      <c r="J2985" s="123">
        <v>798437.36037127604</v>
      </c>
      <c r="K2985" s="99">
        <v>12595.666666666701</v>
      </c>
      <c r="L2985" s="16">
        <v>16075.397352563799</v>
      </c>
      <c r="M2985" s="17">
        <f>gp_need_index[[#This Row],[Normalised weighted population (base year)]]/gp_need_index[[#This Row],[Registered population (base year)]]</f>
        <v>1.2762641135229382</v>
      </c>
      <c r="N2985" s="99">
        <v>12619.2341746449</v>
      </c>
      <c r="O2985" s="16">
        <v>16133.5014805392</v>
      </c>
      <c r="P2985" s="17">
        <f>gp_need_index[[#This Row],[Normalised weighted population 2026/27]]/gp_need_index[[#This Row],[Registered population 2026/27]]</f>
        <v>1.2784849902346147</v>
      </c>
      <c r="Q2985" s="99">
        <v>12645.0958545393</v>
      </c>
      <c r="R2985" s="16">
        <v>16190.217127146199</v>
      </c>
      <c r="S2985" s="17">
        <f>gp_need_index[[#This Row],[Normalised weighted population 2027/28]]/gp_need_index[[#This Row],[Registered population 2027/28]]</f>
        <v>1.2803554289653156</v>
      </c>
      <c r="T2985" s="99">
        <v>12677.879221061499</v>
      </c>
      <c r="U2985" s="16">
        <v>16254.798812590399</v>
      </c>
      <c r="V2985" s="17">
        <f>gp_need_index[[#This Row],[Normalised weighted population 2028/29]]/gp_need_index[[#This Row],[Registered population 2028/29]]</f>
        <v>1.2821386392123564</v>
      </c>
    </row>
    <row r="2986" spans="1:22" x14ac:dyDescent="0.2">
      <c r="A2986" s="6" t="s">
        <v>3516</v>
      </c>
      <c r="B2986" s="1" t="s">
        <v>9377</v>
      </c>
      <c r="C2986" s="95" t="s">
        <v>6279</v>
      </c>
      <c r="D2986" s="95" t="s">
        <v>6279</v>
      </c>
      <c r="E2986" s="95" t="s">
        <v>6652</v>
      </c>
      <c r="F2986" s="95" t="s">
        <v>6300</v>
      </c>
      <c r="G2986" s="95" t="s">
        <v>6300</v>
      </c>
      <c r="H2986" s="61">
        <v>5671.1913248697902</v>
      </c>
      <c r="I2986" s="61">
        <v>53.659274285306701</v>
      </c>
      <c r="J2986" s="123">
        <v>304312.01082564</v>
      </c>
      <c r="K2986" s="99">
        <v>4889.6666666666697</v>
      </c>
      <c r="L2986" s="16">
        <v>6126.8882644783698</v>
      </c>
      <c r="M2986" s="17">
        <f>gp_need_index[[#This Row],[Normalised weighted population (base year)]]/gp_need_index[[#This Row],[Registered population (base year)]]</f>
        <v>1.253027799675172</v>
      </c>
      <c r="N2986" s="99">
        <v>4909.7893299372299</v>
      </c>
      <c r="O2986" s="16">
        <v>6149.0337512742699</v>
      </c>
      <c r="P2986" s="17">
        <f>gp_need_index[[#This Row],[Normalised weighted population 2026/27]]/gp_need_index[[#This Row],[Registered population 2026/27]]</f>
        <v>1.2524027688481052</v>
      </c>
      <c r="Q2986" s="99">
        <v>4929.3497853582403</v>
      </c>
      <c r="R2986" s="16">
        <v>6170.6500399412298</v>
      </c>
      <c r="S2986" s="17">
        <f>gp_need_index[[#This Row],[Normalised weighted population 2027/28]]/gp_need_index[[#This Row],[Registered population 2027/28]]</f>
        <v>1.2518182536508267</v>
      </c>
      <c r="T2986" s="99">
        <v>4950.9503761154601</v>
      </c>
      <c r="U2986" s="16">
        <v>6195.2643472563104</v>
      </c>
      <c r="V2986" s="17">
        <f>gp_need_index[[#This Row],[Normalised weighted population 2028/29]]/gp_need_index[[#This Row],[Registered population 2028/29]]</f>
        <v>1.2513283060043807</v>
      </c>
    </row>
    <row r="2987" spans="1:22" x14ac:dyDescent="0.2">
      <c r="A2987" s="6" t="s">
        <v>3510</v>
      </c>
      <c r="B2987" s="1" t="s">
        <v>9378</v>
      </c>
      <c r="C2987" s="95" t="s">
        <v>6279</v>
      </c>
      <c r="D2987" s="95" t="s">
        <v>6279</v>
      </c>
      <c r="E2987" s="95" t="s">
        <v>6652</v>
      </c>
      <c r="F2987" s="95" t="s">
        <v>6300</v>
      </c>
      <c r="G2987" s="95" t="s">
        <v>6300</v>
      </c>
      <c r="H2987" s="61">
        <v>5488.2562444982404</v>
      </c>
      <c r="I2987" s="61">
        <v>68.391535175484506</v>
      </c>
      <c r="J2987" s="123">
        <v>375350.26999767398</v>
      </c>
      <c r="K2987" s="99">
        <v>5735.1666666666697</v>
      </c>
      <c r="L2987" s="16">
        <v>7557.1422832705803</v>
      </c>
      <c r="M2987" s="17">
        <f>gp_need_index[[#This Row],[Normalised weighted population (base year)]]/gp_need_index[[#This Row],[Registered population (base year)]]</f>
        <v>1.3176848594816617</v>
      </c>
      <c r="N2987" s="99">
        <v>5759.09871719489</v>
      </c>
      <c r="O2987" s="16">
        <v>7584.4573880063999</v>
      </c>
      <c r="P2987" s="17">
        <f>gp_need_index[[#This Row],[Normalised weighted population 2026/27]]/gp_need_index[[#This Row],[Registered population 2026/27]]</f>
        <v>1.3169521413761416</v>
      </c>
      <c r="Q2987" s="99">
        <v>5785.5956426307102</v>
      </c>
      <c r="R2987" s="16">
        <v>7611.1197591874698</v>
      </c>
      <c r="S2987" s="17">
        <f>gp_need_index[[#This Row],[Normalised weighted population 2027/28]]/gp_need_index[[#This Row],[Registered population 2027/28]]</f>
        <v>1.31552915712006</v>
      </c>
      <c r="T2987" s="99">
        <v>5814.4859981806303</v>
      </c>
      <c r="U2987" s="16">
        <v>7641.4800031734203</v>
      </c>
      <c r="V2987" s="17">
        <f>gp_need_index[[#This Row],[Normalised weighted population 2028/29]]/gp_need_index[[#This Row],[Registered population 2028/29]]</f>
        <v>1.3142141894510473</v>
      </c>
    </row>
    <row r="2988" spans="1:22" x14ac:dyDescent="0.2">
      <c r="A2988" s="6" t="s">
        <v>3530</v>
      </c>
      <c r="B2988" s="1" t="s">
        <v>9379</v>
      </c>
      <c r="C2988" s="95" t="s">
        <v>6279</v>
      </c>
      <c r="D2988" s="95" t="s">
        <v>6279</v>
      </c>
      <c r="E2988" s="95" t="s">
        <v>6652</v>
      </c>
      <c r="F2988" s="95" t="s">
        <v>6300</v>
      </c>
      <c r="G2988" s="95" t="s">
        <v>6300</v>
      </c>
      <c r="H2988" s="61">
        <v>5514.5268197408504</v>
      </c>
      <c r="I2988" s="61">
        <v>44.6297845492657</v>
      </c>
      <c r="J2988" s="123">
        <v>246112.14385618101</v>
      </c>
      <c r="K2988" s="99">
        <v>4440.4166666666697</v>
      </c>
      <c r="L2988" s="16">
        <v>4955.1169598824199</v>
      </c>
      <c r="M2988" s="17">
        <f>gp_need_index[[#This Row],[Normalised weighted population (base year)]]/gp_need_index[[#This Row],[Registered population (base year)]]</f>
        <v>1.1159126117779674</v>
      </c>
      <c r="N2988" s="99">
        <v>4465.05465884364</v>
      </c>
      <c r="O2988" s="16">
        <v>4973.0271081453502</v>
      </c>
      <c r="P2988" s="17">
        <f>gp_need_index[[#This Row],[Normalised weighted population 2026/27]]/gp_need_index[[#This Row],[Registered population 2026/27]]</f>
        <v>1.113766233140193</v>
      </c>
      <c r="Q2988" s="99">
        <v>4489.5054415183804</v>
      </c>
      <c r="R2988" s="16">
        <v>4990.5092677604298</v>
      </c>
      <c r="S2988" s="17">
        <f>gp_need_index[[#This Row],[Normalised weighted population 2027/28]]/gp_need_index[[#This Row],[Registered population 2027/28]]</f>
        <v>1.1115944356830108</v>
      </c>
      <c r="T2988" s="99">
        <v>4515.1112678791696</v>
      </c>
      <c r="U2988" s="16">
        <v>5010.4160730370704</v>
      </c>
      <c r="V2988" s="17">
        <f>gp_need_index[[#This Row],[Normalised weighted population 2028/29]]/gp_need_index[[#This Row],[Registered population 2028/29]]</f>
        <v>1.1096993575067651</v>
      </c>
    </row>
    <row r="2989" spans="1:22" x14ac:dyDescent="0.2">
      <c r="A2989" s="6" t="s">
        <v>3532</v>
      </c>
      <c r="B2989" s="1" t="s">
        <v>9380</v>
      </c>
      <c r="C2989" s="95" t="s">
        <v>6279</v>
      </c>
      <c r="D2989" s="95" t="s">
        <v>6279</v>
      </c>
      <c r="E2989" s="95" t="s">
        <v>6652</v>
      </c>
      <c r="F2989" s="95" t="s">
        <v>6300</v>
      </c>
      <c r="G2989" s="95" t="s">
        <v>6300</v>
      </c>
      <c r="H2989" s="61">
        <v>5461.4434878700704</v>
      </c>
      <c r="I2989" s="61">
        <v>39.219970412686202</v>
      </c>
      <c r="J2989" s="123">
        <v>214197.65200482099</v>
      </c>
      <c r="K2989" s="99">
        <v>3350.75</v>
      </c>
      <c r="L2989" s="16">
        <v>4312.5641895846902</v>
      </c>
      <c r="M2989" s="17">
        <f>gp_need_index[[#This Row],[Normalised weighted population (base year)]]/gp_need_index[[#This Row],[Registered population (base year)]]</f>
        <v>1.2870444496261106</v>
      </c>
      <c r="N2989" s="99">
        <v>3366.5396025483501</v>
      </c>
      <c r="O2989" s="16">
        <v>4328.1518466781999</v>
      </c>
      <c r="P2989" s="17">
        <f>gp_need_index[[#This Row],[Normalised weighted population 2026/27]]/gp_need_index[[#This Row],[Registered population 2026/27]]</f>
        <v>1.2856381797504903</v>
      </c>
      <c r="Q2989" s="99">
        <v>3382.1833505232398</v>
      </c>
      <c r="R2989" s="16">
        <v>4343.3670143771596</v>
      </c>
      <c r="S2989" s="17">
        <f>gp_need_index[[#This Row],[Normalised weighted population 2027/28]]/gp_need_index[[#This Row],[Registered population 2027/28]]</f>
        <v>1.2841902890052428</v>
      </c>
      <c r="T2989" s="99">
        <v>3400.70751286105</v>
      </c>
      <c r="U2989" s="16">
        <v>4360.6924128006704</v>
      </c>
      <c r="V2989" s="17">
        <f>gp_need_index[[#This Row],[Normalised weighted population 2028/29]]/gp_need_index[[#This Row],[Registered population 2028/29]]</f>
        <v>1.2822897577369055</v>
      </c>
    </row>
    <row r="2990" spans="1:22" x14ac:dyDescent="0.2">
      <c r="A2990" s="6" t="s">
        <v>3131</v>
      </c>
      <c r="B2990" s="1" t="s">
        <v>9381</v>
      </c>
      <c r="C2990" s="95" t="s">
        <v>6279</v>
      </c>
      <c r="D2990" s="95" t="s">
        <v>6279</v>
      </c>
      <c r="E2990" s="95" t="s">
        <v>6652</v>
      </c>
      <c r="F2990" s="95" t="s">
        <v>6308</v>
      </c>
      <c r="G2990" s="95" t="s">
        <v>6308</v>
      </c>
      <c r="H2990" s="61">
        <v>5394.0724954044099</v>
      </c>
      <c r="I2990" s="61">
        <v>125.403894517396</v>
      </c>
      <c r="J2990" s="123">
        <v>676437.69823288301</v>
      </c>
      <c r="K2990" s="99">
        <v>10434.25</v>
      </c>
      <c r="L2990" s="16">
        <v>13619.1081768654</v>
      </c>
      <c r="M2990" s="17">
        <f>gp_need_index[[#This Row],[Normalised weighted population (base year)]]/gp_need_index[[#This Row],[Registered population (base year)]]</f>
        <v>1.3052311547897932</v>
      </c>
      <c r="N2990" s="99">
        <v>10455.645568011099</v>
      </c>
      <c r="O2990" s="16">
        <v>13668.334108085801</v>
      </c>
      <c r="P2990" s="17">
        <f>gp_need_index[[#This Row],[Normalised weighted population 2026/27]]/gp_need_index[[#This Row],[Registered population 2026/27]]</f>
        <v>1.3072683096588389</v>
      </c>
      <c r="Q2990" s="99">
        <v>10477.313078410099</v>
      </c>
      <c r="R2990" s="16">
        <v>13716.383715166899</v>
      </c>
      <c r="S2990" s="17">
        <f>gp_need_index[[#This Row],[Normalised weighted population 2027/28]]/gp_need_index[[#This Row],[Registered population 2027/28]]</f>
        <v>1.3091508874953195</v>
      </c>
      <c r="T2990" s="99">
        <v>10502.442282407699</v>
      </c>
      <c r="U2990" s="16">
        <v>13771.0974457838</v>
      </c>
      <c r="V2990" s="17">
        <f>gp_need_index[[#This Row],[Normalised weighted population 2028/29]]/gp_need_index[[#This Row],[Registered population 2028/29]]</f>
        <v>1.311228100615351</v>
      </c>
    </row>
    <row r="2991" spans="1:22" x14ac:dyDescent="0.2">
      <c r="A2991" s="6" t="s">
        <v>3528</v>
      </c>
      <c r="B2991" s="1" t="s">
        <v>12739</v>
      </c>
      <c r="C2991" s="95" t="s">
        <v>6279</v>
      </c>
      <c r="D2991" s="95" t="s">
        <v>6279</v>
      </c>
      <c r="E2991" s="95" t="s">
        <v>6652</v>
      </c>
      <c r="F2991" s="95" t="s">
        <v>6300</v>
      </c>
      <c r="G2991" s="95" t="s">
        <v>6300</v>
      </c>
      <c r="H2991" s="61">
        <v>5566.7224595811604</v>
      </c>
      <c r="I2991" s="61">
        <v>92.605303397791204</v>
      </c>
      <c r="J2991" s="123">
        <v>515508.02230081201</v>
      </c>
      <c r="K2991" s="99">
        <v>7763.25</v>
      </c>
      <c r="L2991" s="16">
        <v>10379.0187035667</v>
      </c>
      <c r="M2991" s="17">
        <f>gp_need_index[[#This Row],[Normalised weighted population (base year)]]/gp_need_index[[#This Row],[Registered population (base year)]]</f>
        <v>1.3369424794469713</v>
      </c>
      <c r="N2991" s="99">
        <v>7794.0871525746397</v>
      </c>
      <c r="O2991" s="16">
        <v>10416.533411152701</v>
      </c>
      <c r="P2991" s="17">
        <f>gp_need_index[[#This Row],[Normalised weighted population 2026/27]]/gp_need_index[[#This Row],[Registered population 2026/27]]</f>
        <v>1.3364661194110181</v>
      </c>
      <c r="Q2991" s="99">
        <v>7825.3659480161896</v>
      </c>
      <c r="R2991" s="16">
        <v>10453.151651063599</v>
      </c>
      <c r="S2991" s="17">
        <f>gp_need_index[[#This Row],[Normalised weighted population 2027/28]]/gp_need_index[[#This Row],[Registered population 2027/28]]</f>
        <v>1.3358035548118463</v>
      </c>
      <c r="T2991" s="99">
        <v>7858.72517181071</v>
      </c>
      <c r="U2991" s="16">
        <v>10494.8485688089</v>
      </c>
      <c r="V2991" s="17">
        <f>gp_need_index[[#This Row],[Normalised weighted population 2028/29]]/gp_need_index[[#This Row],[Registered population 2028/29]]</f>
        <v>1.3354390615991993</v>
      </c>
    </row>
    <row r="2992" spans="1:22" x14ac:dyDescent="0.2">
      <c r="A2992" s="6" t="s">
        <v>3512</v>
      </c>
      <c r="B2992" s="1" t="s">
        <v>7979</v>
      </c>
      <c r="C2992" s="95" t="s">
        <v>6279</v>
      </c>
      <c r="D2992" s="95" t="s">
        <v>6279</v>
      </c>
      <c r="E2992" s="95" t="s">
        <v>6652</v>
      </c>
      <c r="F2992" s="95" t="s">
        <v>6300</v>
      </c>
      <c r="G2992" s="95" t="s">
        <v>6300</v>
      </c>
      <c r="H2992" s="61">
        <v>5402.6356626998504</v>
      </c>
      <c r="I2992" s="61">
        <v>70.1123397768215</v>
      </c>
      <c r="J2992" s="123">
        <v>378791.427273585</v>
      </c>
      <c r="K2992" s="99">
        <v>5881</v>
      </c>
      <c r="L2992" s="16">
        <v>7626.4250765221605</v>
      </c>
      <c r="M2992" s="17">
        <f>gp_need_index[[#This Row],[Normalised weighted population (base year)]]/gp_need_index[[#This Row],[Registered population (base year)]]</f>
        <v>1.296790524829478</v>
      </c>
      <c r="N2992" s="99">
        <v>5910.3005360516499</v>
      </c>
      <c r="O2992" s="16">
        <v>7653.9906022085397</v>
      </c>
      <c r="P2992" s="17">
        <f>gp_need_index[[#This Row],[Normalised weighted population 2026/27]]/gp_need_index[[#This Row],[Registered population 2026/27]]</f>
        <v>1.2950256176518824</v>
      </c>
      <c r="Q2992" s="99">
        <v>5939.4200577486799</v>
      </c>
      <c r="R2992" s="16">
        <v>7680.89741017283</v>
      </c>
      <c r="S2992" s="17">
        <f>gp_need_index[[#This Row],[Normalised weighted population 2027/28]]/gp_need_index[[#This Row],[Registered population 2027/28]]</f>
        <v>1.2932066322118749</v>
      </c>
      <c r="T2992" s="99">
        <v>5971.8410165051801</v>
      </c>
      <c r="U2992" s="16">
        <v>7711.5359925079001</v>
      </c>
      <c r="V2992" s="17">
        <f>gp_need_index[[#This Row],[Normalised weighted population 2028/29]]/gp_need_index[[#This Row],[Registered population 2028/29]]</f>
        <v>1.2913163580869771</v>
      </c>
    </row>
    <row r="2993" spans="1:22" x14ac:dyDescent="0.2">
      <c r="A2993" s="6" t="s">
        <v>3526</v>
      </c>
      <c r="B2993" s="1" t="s">
        <v>9382</v>
      </c>
      <c r="C2993" s="95" t="s">
        <v>6279</v>
      </c>
      <c r="D2993" s="95" t="s">
        <v>6279</v>
      </c>
      <c r="E2993" s="95" t="s">
        <v>6652</v>
      </c>
      <c r="F2993" s="95" t="s">
        <v>6300</v>
      </c>
      <c r="G2993" s="95" t="s">
        <v>6300</v>
      </c>
      <c r="H2993" s="61">
        <v>5706.4521588264597</v>
      </c>
      <c r="I2993" s="61">
        <v>66.344595917590794</v>
      </c>
      <c r="J2993" s="123">
        <v>378592.26260040503</v>
      </c>
      <c r="K2993" s="99">
        <v>5770.4166666666697</v>
      </c>
      <c r="L2993" s="16">
        <v>7622.4151799180299</v>
      </c>
      <c r="M2993" s="17">
        <f>gp_need_index[[#This Row],[Normalised weighted population (base year)]]/gp_need_index[[#This Row],[Registered population (base year)]]</f>
        <v>1.3209471031701394</v>
      </c>
      <c r="N2993" s="99">
        <v>5791.4647344345603</v>
      </c>
      <c r="O2993" s="16">
        <v>7649.96621193185</v>
      </c>
      <c r="P2993" s="17">
        <f>gp_need_index[[#This Row],[Normalised weighted population 2026/27]]/gp_need_index[[#This Row],[Registered population 2026/27]]</f>
        <v>1.3209035300598686</v>
      </c>
      <c r="Q2993" s="99">
        <v>5812.6444832719098</v>
      </c>
      <c r="R2993" s="16">
        <v>7676.8588725706504</v>
      </c>
      <c r="S2993" s="17">
        <f>gp_need_index[[#This Row],[Normalised weighted population 2027/28]]/gp_need_index[[#This Row],[Registered population 2027/28]]</f>
        <v>1.3207170840507663</v>
      </c>
      <c r="T2993" s="99">
        <v>5836.3035223820498</v>
      </c>
      <c r="U2993" s="16">
        <v>7707.4813454512896</v>
      </c>
      <c r="V2993" s="17">
        <f>gp_need_index[[#This Row],[Normalised weighted population 2028/29]]/gp_need_index[[#This Row],[Registered population 2028/29]]</f>
        <v>1.3206100943676642</v>
      </c>
    </row>
    <row r="2994" spans="1:22" x14ac:dyDescent="0.2">
      <c r="A2994" s="6" t="s">
        <v>3522</v>
      </c>
      <c r="B2994" s="1" t="s">
        <v>9383</v>
      </c>
      <c r="C2994" s="95" t="s">
        <v>6279</v>
      </c>
      <c r="D2994" s="95" t="s">
        <v>6279</v>
      </c>
      <c r="E2994" s="95" t="s">
        <v>6652</v>
      </c>
      <c r="F2994" s="95" t="s">
        <v>6300</v>
      </c>
      <c r="G2994" s="95" t="s">
        <v>6300</v>
      </c>
      <c r="H2994" s="61">
        <v>5545.1372186569897</v>
      </c>
      <c r="I2994" s="61">
        <v>78.326349564263197</v>
      </c>
      <c r="J2994" s="123">
        <v>434330.35617033398</v>
      </c>
      <c r="K2994" s="99">
        <v>6238.8333333333303</v>
      </c>
      <c r="L2994" s="16">
        <v>8744.6221886110307</v>
      </c>
      <c r="M2994" s="17">
        <f>gp_need_index[[#This Row],[Normalised weighted population (base year)]]/gp_need_index[[#This Row],[Registered population (base year)]]</f>
        <v>1.4016438204703392</v>
      </c>
      <c r="N2994" s="99">
        <v>6261.4158768811403</v>
      </c>
      <c r="O2994" s="16">
        <v>8776.2294102304804</v>
      </c>
      <c r="P2994" s="17">
        <f>gp_need_index[[#This Row],[Normalised weighted population 2026/27]]/gp_need_index[[#This Row],[Registered population 2026/27]]</f>
        <v>1.4016365599727563</v>
      </c>
      <c r="Q2994" s="99">
        <v>6283.0462936393496</v>
      </c>
      <c r="R2994" s="16">
        <v>8807.0813320140805</v>
      </c>
      <c r="S2994" s="17">
        <f>gp_need_index[[#This Row],[Normalised weighted population 2027/28]]/gp_need_index[[#This Row],[Registered population 2027/28]]</f>
        <v>1.4017215408598758</v>
      </c>
      <c r="T2994" s="99">
        <v>6310.1887517136902</v>
      </c>
      <c r="U2994" s="16">
        <v>8842.2121861464493</v>
      </c>
      <c r="V2994" s="17">
        <f>gp_need_index[[#This Row],[Normalised weighted population 2028/29]]/gp_need_index[[#This Row],[Registered population 2028/29]]</f>
        <v>1.401259539779238</v>
      </c>
    </row>
    <row r="2995" spans="1:22" x14ac:dyDescent="0.2">
      <c r="A2995" s="6" t="s">
        <v>3531</v>
      </c>
      <c r="B2995" s="1" t="s">
        <v>9384</v>
      </c>
      <c r="C2995" s="95" t="s">
        <v>6279</v>
      </c>
      <c r="D2995" s="95" t="s">
        <v>6279</v>
      </c>
      <c r="E2995" s="95" t="s">
        <v>6652</v>
      </c>
      <c r="F2995" s="95" t="s">
        <v>6300</v>
      </c>
      <c r="G2995" s="95" t="s">
        <v>6300</v>
      </c>
      <c r="H2995" s="61">
        <v>5423.1376208660304</v>
      </c>
      <c r="I2995" s="61">
        <v>255.764398169359</v>
      </c>
      <c r="J2995" s="123">
        <v>1387045.5297904101</v>
      </c>
      <c r="K2995" s="99">
        <v>25943.083333333299</v>
      </c>
      <c r="L2995" s="16">
        <v>27926.183247624998</v>
      </c>
      <c r="M2995" s="17">
        <f>gp_need_index[[#This Row],[Normalised weighted population (base year)]]/gp_need_index[[#This Row],[Registered population (base year)]]</f>
        <v>1.0764404095230919</v>
      </c>
      <c r="N2995" s="99">
        <v>26067.798232121298</v>
      </c>
      <c r="O2995" s="16">
        <v>28027.121749467002</v>
      </c>
      <c r="P2995" s="17">
        <f>gp_need_index[[#This Row],[Normalised weighted population 2026/27]]/gp_need_index[[#This Row],[Registered population 2026/27]]</f>
        <v>1.0751626009952533</v>
      </c>
      <c r="Q2995" s="99">
        <v>26186.451794209399</v>
      </c>
      <c r="R2995" s="16">
        <v>28125.6481812198</v>
      </c>
      <c r="S2995" s="17">
        <f>gp_need_index[[#This Row],[Normalised weighted population 2027/28]]/gp_need_index[[#This Row],[Registered population 2027/28]]</f>
        <v>1.07405342282528</v>
      </c>
      <c r="T2995" s="99">
        <v>26320.440776008199</v>
      </c>
      <c r="U2995" s="16">
        <v>28237.8394970921</v>
      </c>
      <c r="V2995" s="17">
        <f>gp_need_index[[#This Row],[Normalised weighted population 2028/29]]/gp_need_index[[#This Row],[Registered population 2028/29]]</f>
        <v>1.0728482755057682</v>
      </c>
    </row>
    <row r="2996" spans="1:22" x14ac:dyDescent="0.2">
      <c r="A2996" s="6" t="s">
        <v>3234</v>
      </c>
      <c r="B2996" s="1" t="s">
        <v>9385</v>
      </c>
      <c r="C2996" s="95" t="s">
        <v>6279</v>
      </c>
      <c r="D2996" s="95" t="s">
        <v>6279</v>
      </c>
      <c r="E2996" s="95" t="s">
        <v>6652</v>
      </c>
      <c r="F2996" s="95" t="s">
        <v>6305</v>
      </c>
      <c r="G2996" s="95" t="s">
        <v>6305</v>
      </c>
      <c r="H2996" s="61">
        <v>5326.7730605811403</v>
      </c>
      <c r="I2996" s="61">
        <v>136.87512225229901</v>
      </c>
      <c r="J2996" s="123">
        <v>729102.71387729596</v>
      </c>
      <c r="K2996" s="99">
        <v>13653.75</v>
      </c>
      <c r="L2996" s="16">
        <v>14679.443144995201</v>
      </c>
      <c r="M2996" s="17">
        <f>gp_need_index[[#This Row],[Normalised weighted population (base year)]]/gp_need_index[[#This Row],[Registered population (base year)]]</f>
        <v>1.0751217171103324</v>
      </c>
      <c r="N2996" s="99">
        <v>13677.6540259254</v>
      </c>
      <c r="O2996" s="16">
        <v>14732.5016308539</v>
      </c>
      <c r="P2996" s="17">
        <f>gp_need_index[[#This Row],[Normalised weighted population 2026/27]]/gp_need_index[[#This Row],[Registered population 2026/27]]</f>
        <v>1.0771219686452869</v>
      </c>
      <c r="Q2996" s="99">
        <v>13699.2506496346</v>
      </c>
      <c r="R2996" s="16">
        <v>14784.2922081902</v>
      </c>
      <c r="S2996" s="17">
        <f>gp_need_index[[#This Row],[Normalised weighted population 2027/28]]/gp_need_index[[#This Row],[Registered population 2027/28]]</f>
        <v>1.0792044460172383</v>
      </c>
      <c r="T2996" s="99">
        <v>13729.140238271701</v>
      </c>
      <c r="U2996" s="16">
        <v>14843.2657538447</v>
      </c>
      <c r="V2996" s="17">
        <f>gp_need_index[[#This Row],[Normalised weighted population 2028/29]]/gp_need_index[[#This Row],[Registered population 2028/29]]</f>
        <v>1.0811504213837975</v>
      </c>
    </row>
    <row r="2997" spans="1:22" x14ac:dyDescent="0.2">
      <c r="A2997" s="6" t="s">
        <v>3204</v>
      </c>
      <c r="B2997" s="1" t="s">
        <v>9386</v>
      </c>
      <c r="C2997" s="95" t="s">
        <v>6279</v>
      </c>
      <c r="D2997" s="95" t="s">
        <v>6279</v>
      </c>
      <c r="E2997" s="95" t="s">
        <v>6652</v>
      </c>
      <c r="F2997" s="95" t="s">
        <v>6305</v>
      </c>
      <c r="G2997" s="95" t="s">
        <v>6305</v>
      </c>
      <c r="H2997" s="61">
        <v>5455.1463081532002</v>
      </c>
      <c r="I2997" s="61">
        <v>150.167013073677</v>
      </c>
      <c r="J2997" s="123">
        <v>819183.02697526396</v>
      </c>
      <c r="K2997" s="99">
        <v>13245.25</v>
      </c>
      <c r="L2997" s="16">
        <v>16493.081757822401</v>
      </c>
      <c r="M2997" s="17">
        <f>gp_need_index[[#This Row],[Normalised weighted population (base year)]]/gp_need_index[[#This Row],[Registered population (base year)]]</f>
        <v>1.2452072824463412</v>
      </c>
      <c r="N2997" s="99">
        <v>13259.6740373673</v>
      </c>
      <c r="O2997" s="16">
        <v>16552.695595797701</v>
      </c>
      <c r="P2997" s="17">
        <f>gp_need_index[[#This Row],[Normalised weighted population 2026/27]]/gp_need_index[[#This Row],[Registered population 2026/27]]</f>
        <v>1.2483486056407032</v>
      </c>
      <c r="Q2997" s="99">
        <v>13278.453853786399</v>
      </c>
      <c r="R2997" s="16">
        <v>16610.884875721698</v>
      </c>
      <c r="S2997" s="17">
        <f>gp_need_index[[#This Row],[Normalised weighted population 2027/28]]/gp_need_index[[#This Row],[Registered population 2027/28]]</f>
        <v>1.2509652899825414</v>
      </c>
      <c r="T2997" s="99">
        <v>13304.2700601468</v>
      </c>
      <c r="U2997" s="16">
        <v>16677.144576476101</v>
      </c>
      <c r="V2997" s="17">
        <f>gp_need_index[[#This Row],[Normalised weighted population 2028/29]]/gp_need_index[[#This Row],[Registered population 2028/29]]</f>
        <v>1.2535181938641498</v>
      </c>
    </row>
    <row r="2998" spans="1:22" x14ac:dyDescent="0.2">
      <c r="A2998" s="6" t="s">
        <v>3232</v>
      </c>
      <c r="B2998" s="1" t="s">
        <v>9387</v>
      </c>
      <c r="C2998" s="95" t="s">
        <v>6279</v>
      </c>
      <c r="D2998" s="95" t="s">
        <v>6279</v>
      </c>
      <c r="E2998" s="95" t="s">
        <v>6652</v>
      </c>
      <c r="F2998" s="95" t="s">
        <v>6305</v>
      </c>
      <c r="G2998" s="95" t="s">
        <v>6305</v>
      </c>
      <c r="H2998" s="61">
        <v>5504.65828371511</v>
      </c>
      <c r="I2998" s="61">
        <v>127.487516100737</v>
      </c>
      <c r="J2998" s="123">
        <v>701775.21157418506</v>
      </c>
      <c r="K2998" s="99">
        <v>11736.166666666701</v>
      </c>
      <c r="L2998" s="16">
        <v>14129.2428663267</v>
      </c>
      <c r="M2998" s="17">
        <f>gp_need_index[[#This Row],[Normalised weighted population (base year)]]/gp_need_index[[#This Row],[Registered population (base year)]]</f>
        <v>1.2039061192320031</v>
      </c>
      <c r="N2998" s="99">
        <v>11754.485664473201</v>
      </c>
      <c r="O2998" s="16">
        <v>14180.3126668233</v>
      </c>
      <c r="P2998" s="17">
        <f>gp_need_index[[#This Row],[Normalised weighted population 2026/27]]/gp_need_index[[#This Row],[Registered population 2026/27]]</f>
        <v>1.2063745766164764</v>
      </c>
      <c r="Q2998" s="99">
        <v>11767.735675887199</v>
      </c>
      <c r="R2998" s="16">
        <v>14230.162081283001</v>
      </c>
      <c r="S2998" s="17">
        <f>gp_need_index[[#This Row],[Normalised weighted population 2027/28]]/gp_need_index[[#This Row],[Registered population 2027/28]]</f>
        <v>1.2092523551868575</v>
      </c>
      <c r="T2998" s="99">
        <v>11785.7778577442</v>
      </c>
      <c r="U2998" s="16">
        <v>14286.925239190999</v>
      </c>
      <c r="V2998" s="17">
        <f>gp_need_index[[#This Row],[Normalised weighted population 2028/29]]/gp_need_index[[#This Row],[Registered population 2028/29]]</f>
        <v>1.2122174209997811</v>
      </c>
    </row>
    <row r="2999" spans="1:22" x14ac:dyDescent="0.2">
      <c r="A2999" s="6" t="s">
        <v>3221</v>
      </c>
      <c r="B2999" s="1" t="s">
        <v>9388</v>
      </c>
      <c r="C2999" s="95" t="s">
        <v>6279</v>
      </c>
      <c r="D2999" s="95" t="s">
        <v>6279</v>
      </c>
      <c r="E2999" s="95" t="s">
        <v>6652</v>
      </c>
      <c r="F2999" s="95" t="s">
        <v>6305</v>
      </c>
      <c r="G2999" s="95" t="s">
        <v>6305</v>
      </c>
      <c r="H2999" s="61">
        <v>5351.6053402549296</v>
      </c>
      <c r="I2999" s="61">
        <v>74.824114329151698</v>
      </c>
      <c r="J2999" s="123">
        <v>400429.12982373399</v>
      </c>
      <c r="K2999" s="99">
        <v>9597.6666666666697</v>
      </c>
      <c r="L2999" s="16">
        <v>8062.0693531483003</v>
      </c>
      <c r="M2999" s="17">
        <f>gp_need_index[[#This Row],[Normalised weighted population (base year)]]/gp_need_index[[#This Row],[Registered population (base year)]]</f>
        <v>0.8400030583629664</v>
      </c>
      <c r="N2999" s="99">
        <v>9633.1387742192401</v>
      </c>
      <c r="O2999" s="16">
        <v>8091.2095043475401</v>
      </c>
      <c r="P2999" s="17">
        <f>gp_need_index[[#This Row],[Normalised weighted population 2026/27]]/gp_need_index[[#This Row],[Registered population 2026/27]]</f>
        <v>0.83993490532926818</v>
      </c>
      <c r="Q2999" s="99">
        <v>9662.8283391004607</v>
      </c>
      <c r="R2999" s="16">
        <v>8119.6533098925202</v>
      </c>
      <c r="S2999" s="17">
        <f>gp_need_index[[#This Row],[Normalised weighted population 2027/28]]/gp_need_index[[#This Row],[Registered population 2027/28]]</f>
        <v>0.84029779117947168</v>
      </c>
      <c r="T2999" s="99">
        <v>9693.8659448932704</v>
      </c>
      <c r="U2999" s="16">
        <v>8152.0420599541803</v>
      </c>
      <c r="V2999" s="17">
        <f>gp_need_index[[#This Row],[Normalised weighted population 2028/29]]/gp_need_index[[#This Row],[Registered population 2028/29]]</f>
        <v>0.84094850354813055</v>
      </c>
    </row>
    <row r="3000" spans="1:22" x14ac:dyDescent="0.2">
      <c r="A3000" s="6" t="s">
        <v>3220</v>
      </c>
      <c r="B3000" s="1" t="s">
        <v>9389</v>
      </c>
      <c r="C3000" s="95" t="s">
        <v>6279</v>
      </c>
      <c r="D3000" s="95" t="s">
        <v>6279</v>
      </c>
      <c r="E3000" s="95" t="s">
        <v>6652</v>
      </c>
      <c r="F3000" s="95" t="s">
        <v>6305</v>
      </c>
      <c r="G3000" s="95" t="s">
        <v>6305</v>
      </c>
      <c r="H3000" s="61">
        <v>5380.8148287259601</v>
      </c>
      <c r="I3000" s="61">
        <v>54.435386615941802</v>
      </c>
      <c r="J3000" s="123">
        <v>292906.73551049002</v>
      </c>
      <c r="K3000" s="99">
        <v>5118.8333333333303</v>
      </c>
      <c r="L3000" s="16">
        <v>5897.2593145991304</v>
      </c>
      <c r="M3000" s="17">
        <f>gp_need_index[[#This Row],[Normalised weighted population (base year)]]/gp_need_index[[#This Row],[Registered population (base year)]]</f>
        <v>1.1520709760555727</v>
      </c>
      <c r="N3000" s="99">
        <v>5131.3090382133196</v>
      </c>
      <c r="O3000" s="16">
        <v>5918.5748132088502</v>
      </c>
      <c r="P3000" s="17">
        <f>gp_need_index[[#This Row],[Normalised weighted population 2026/27]]/gp_need_index[[#This Row],[Registered population 2026/27]]</f>
        <v>1.1534239643593265</v>
      </c>
      <c r="Q3000" s="99">
        <v>5141.5261384170899</v>
      </c>
      <c r="R3000" s="16">
        <v>5939.3809474462496</v>
      </c>
      <c r="S3000" s="17">
        <f>gp_need_index[[#This Row],[Normalised weighted population 2027/28]]/gp_need_index[[#This Row],[Registered population 2027/28]]</f>
        <v>1.155178596305803</v>
      </c>
      <c r="T3000" s="99">
        <v>5151.9462857357403</v>
      </c>
      <c r="U3000" s="16">
        <v>5963.0727379311302</v>
      </c>
      <c r="V3000" s="17">
        <f>gp_need_index[[#This Row],[Normalised weighted population 2028/29]]/gp_need_index[[#This Row],[Registered population 2028/29]]</f>
        <v>1.1574407820285639</v>
      </c>
    </row>
    <row r="3001" spans="1:22" x14ac:dyDescent="0.2">
      <c r="A3001" s="6" t="s">
        <v>3229</v>
      </c>
      <c r="B3001" s="1" t="s">
        <v>9390</v>
      </c>
      <c r="C3001" s="95" t="s">
        <v>6279</v>
      </c>
      <c r="D3001" s="95" t="s">
        <v>6279</v>
      </c>
      <c r="E3001" s="95" t="s">
        <v>6652</v>
      </c>
      <c r="F3001" s="95" t="s">
        <v>6305</v>
      </c>
      <c r="G3001" s="95" t="s">
        <v>6305</v>
      </c>
      <c r="H3001" s="61">
        <v>5302.9431966145803</v>
      </c>
      <c r="I3001" s="61">
        <v>67.322068179039903</v>
      </c>
      <c r="J3001" s="123">
        <v>357005.10343206301</v>
      </c>
      <c r="K3001" s="99">
        <v>9719.9166666666697</v>
      </c>
      <c r="L3001" s="16">
        <v>7187.7885221890201</v>
      </c>
      <c r="M3001" s="17">
        <f>gp_need_index[[#This Row],[Normalised weighted population (base year)]]/gp_need_index[[#This Row],[Registered population (base year)]]</f>
        <v>0.73949075580438972</v>
      </c>
      <c r="N3001" s="99">
        <v>9751.7524657974991</v>
      </c>
      <c r="O3001" s="16">
        <v>7213.7686068484199</v>
      </c>
      <c r="P3001" s="17">
        <f>gp_need_index[[#This Row],[Normalised weighted population 2026/27]]/gp_need_index[[#This Row],[Registered population 2026/27]]</f>
        <v>0.73974074220499375</v>
      </c>
      <c r="Q3001" s="99">
        <v>9777.5911017579801</v>
      </c>
      <c r="R3001" s="16">
        <v>7239.1278601701197</v>
      </c>
      <c r="S3001" s="17">
        <f>gp_need_index[[#This Row],[Normalised weighted population 2027/28]]/gp_need_index[[#This Row],[Registered population 2027/28]]</f>
        <v>0.74037948456123792</v>
      </c>
      <c r="T3001" s="99">
        <v>9806.2047489895594</v>
      </c>
      <c r="U3001" s="16">
        <v>7268.0042535306302</v>
      </c>
      <c r="V3001" s="17">
        <f>gp_need_index[[#This Row],[Normalised weighted population 2028/29]]/gp_need_index[[#This Row],[Registered population 2028/29]]</f>
        <v>0.74116382836892447</v>
      </c>
    </row>
    <row r="3002" spans="1:22" x14ac:dyDescent="0.2">
      <c r="A3002" s="6" t="s">
        <v>3218</v>
      </c>
      <c r="B3002" s="1" t="s">
        <v>9391</v>
      </c>
      <c r="C3002" s="95" t="s">
        <v>6279</v>
      </c>
      <c r="D3002" s="95" t="s">
        <v>6279</v>
      </c>
      <c r="E3002" s="95" t="s">
        <v>6652</v>
      </c>
      <c r="F3002" s="95" t="s">
        <v>6305</v>
      </c>
      <c r="G3002" s="95" t="s">
        <v>6305</v>
      </c>
      <c r="H3002" s="61">
        <v>5476.3773884600896</v>
      </c>
      <c r="I3002" s="61">
        <v>81.552007734625406</v>
      </c>
      <c r="J3002" s="123">
        <v>446609.571141425</v>
      </c>
      <c r="K3002" s="99">
        <v>8210.25</v>
      </c>
      <c r="L3002" s="16">
        <v>8991.8466668669807</v>
      </c>
      <c r="M3002" s="17">
        <f>gp_need_index[[#This Row],[Normalised weighted population (base year)]]/gp_need_index[[#This Row],[Registered population (base year)]]</f>
        <v>1.0951976696040902</v>
      </c>
      <c r="N3002" s="99">
        <v>8228.7404268397295</v>
      </c>
      <c r="O3002" s="16">
        <v>9024.3474752767397</v>
      </c>
      <c r="P3002" s="17">
        <f>gp_need_index[[#This Row],[Normalised weighted population 2026/27]]/gp_need_index[[#This Row],[Registered population 2026/27]]</f>
        <v>1.0966863708377499</v>
      </c>
      <c r="Q3002" s="99">
        <v>8241.9010032122005</v>
      </c>
      <c r="R3002" s="16">
        <v>9056.0716303142799</v>
      </c>
      <c r="S3002" s="17">
        <f>gp_need_index[[#This Row],[Normalised weighted population 2027/28]]/gp_need_index[[#This Row],[Registered population 2027/28]]</f>
        <v>1.0987843249736637</v>
      </c>
      <c r="T3002" s="99">
        <v>8256.1927016693298</v>
      </c>
      <c r="U3002" s="16">
        <v>9092.1956899730103</v>
      </c>
      <c r="V3002" s="17">
        <f>gp_need_index[[#This Row],[Normalised weighted population 2028/29]]/gp_need_index[[#This Row],[Registered population 2028/29]]</f>
        <v>1.101257688442113</v>
      </c>
    </row>
    <row r="3003" spans="1:22" x14ac:dyDescent="0.2">
      <c r="A3003" s="6" t="s">
        <v>3226</v>
      </c>
      <c r="B3003" s="1" t="s">
        <v>7030</v>
      </c>
      <c r="C3003" s="95" t="s">
        <v>6279</v>
      </c>
      <c r="D3003" s="95" t="s">
        <v>6279</v>
      </c>
      <c r="E3003" s="95" t="s">
        <v>6652</v>
      </c>
      <c r="F3003" s="95" t="s">
        <v>6305</v>
      </c>
      <c r="G3003" s="95" t="s">
        <v>6305</v>
      </c>
      <c r="H3003" s="61">
        <v>5397.5004577636701</v>
      </c>
      <c r="I3003" s="61">
        <v>68.232574573108806</v>
      </c>
      <c r="J3003" s="123">
        <v>368285.35249274899</v>
      </c>
      <c r="K3003" s="99">
        <v>6192.0833333333303</v>
      </c>
      <c r="L3003" s="16">
        <v>7414.9002467732598</v>
      </c>
      <c r="M3003" s="17">
        <f>gp_need_index[[#This Row],[Normalised weighted population (base year)]]/gp_need_index[[#This Row],[Registered population (base year)]]</f>
        <v>1.1974806939139917</v>
      </c>
      <c r="N3003" s="99">
        <v>6207.3448104711397</v>
      </c>
      <c r="O3003" s="16">
        <v>7441.7012211699803</v>
      </c>
      <c r="P3003" s="17">
        <f>gp_need_index[[#This Row],[Normalised weighted population 2026/27]]/gp_need_index[[#This Row],[Registered population 2026/27]]</f>
        <v>1.1988541716929613</v>
      </c>
      <c r="Q3003" s="99">
        <v>6219.2878137083999</v>
      </c>
      <c r="R3003" s="16">
        <v>7467.86174789285</v>
      </c>
      <c r="S3003" s="17">
        <f>gp_need_index[[#This Row],[Normalised weighted population 2027/28]]/gp_need_index[[#This Row],[Registered population 2027/28]]</f>
        <v>1.2007583459045543</v>
      </c>
      <c r="T3003" s="99">
        <v>6235.1620681514596</v>
      </c>
      <c r="U3003" s="16">
        <v>7497.65054532252</v>
      </c>
      <c r="V3003" s="17">
        <f>gp_need_index[[#This Row],[Normalised weighted population 2028/29]]/gp_need_index[[#This Row],[Registered population 2028/29]]</f>
        <v>1.2024788551399035</v>
      </c>
    </row>
    <row r="3004" spans="1:22" x14ac:dyDescent="0.2">
      <c r="A3004" s="6" t="s">
        <v>3222</v>
      </c>
      <c r="B3004" s="1" t="s">
        <v>9392</v>
      </c>
      <c r="C3004" s="95" t="s">
        <v>6279</v>
      </c>
      <c r="D3004" s="95" t="s">
        <v>6279</v>
      </c>
      <c r="E3004" s="95" t="s">
        <v>6652</v>
      </c>
      <c r="F3004" s="95" t="s">
        <v>6305</v>
      </c>
      <c r="G3004" s="95" t="s">
        <v>6305</v>
      </c>
      <c r="H3004" s="61">
        <v>5216.54833984375</v>
      </c>
      <c r="I3004" s="61">
        <v>29.613107906686398</v>
      </c>
      <c r="J3004" s="123">
        <v>154478.20888823899</v>
      </c>
      <c r="K3004" s="99">
        <v>4230.25</v>
      </c>
      <c r="L3004" s="16">
        <v>3110.1983868040102</v>
      </c>
      <c r="M3004" s="17">
        <f>gp_need_index[[#This Row],[Normalised weighted population (base year)]]/gp_need_index[[#This Row],[Registered population (base year)]]</f>
        <v>0.73522803304864015</v>
      </c>
      <c r="N3004" s="99">
        <v>4241.0758626010702</v>
      </c>
      <c r="O3004" s="16">
        <v>3121.44012230405</v>
      </c>
      <c r="P3004" s="17">
        <f>gp_need_index[[#This Row],[Normalised weighted population 2026/27]]/gp_need_index[[#This Row],[Registered population 2026/27]]</f>
        <v>0.73600195408663527</v>
      </c>
      <c r="Q3004" s="99">
        <v>4255.2200796811803</v>
      </c>
      <c r="R3004" s="16">
        <v>3132.41322043128</v>
      </c>
      <c r="S3004" s="17">
        <f>gp_need_index[[#This Row],[Normalised weighted population 2027/28]]/gp_need_index[[#This Row],[Registered population 2027/28]]</f>
        <v>0.73613424494508728</v>
      </c>
      <c r="T3004" s="99">
        <v>4268.6300617281204</v>
      </c>
      <c r="U3004" s="16">
        <v>3144.9082057483001</v>
      </c>
      <c r="V3004" s="17">
        <f>gp_need_index[[#This Row],[Normalised weighted population 2028/29]]/gp_need_index[[#This Row],[Registered population 2028/29]]</f>
        <v>0.73674883048429585</v>
      </c>
    </row>
    <row r="3005" spans="1:22" x14ac:dyDescent="0.2">
      <c r="A3005" s="6" t="s">
        <v>3224</v>
      </c>
      <c r="B3005" s="1" t="s">
        <v>12371</v>
      </c>
      <c r="C3005" s="95" t="s">
        <v>6279</v>
      </c>
      <c r="D3005" s="95" t="s">
        <v>6279</v>
      </c>
      <c r="E3005" s="95" t="s">
        <v>6652</v>
      </c>
      <c r="F3005" s="95" t="s">
        <v>6305</v>
      </c>
      <c r="G3005" s="95" t="s">
        <v>6305</v>
      </c>
      <c r="H3005" s="61">
        <v>5266.6028234981804</v>
      </c>
      <c r="I3005" s="61">
        <v>229.08683169429301</v>
      </c>
      <c r="J3005" s="123">
        <v>1206509.35462742</v>
      </c>
      <c r="K3005" s="99">
        <v>24126.916666666701</v>
      </c>
      <c r="L3005" s="16">
        <v>24291.344879205401</v>
      </c>
      <c r="M3005" s="17">
        <f>gp_need_index[[#This Row],[Normalised weighted population (base year)]]/gp_need_index[[#This Row],[Registered population (base year)]]</f>
        <v>1.0068151357593849</v>
      </c>
      <c r="N3005" s="99">
        <v>24182.2574502198</v>
      </c>
      <c r="O3005" s="16">
        <v>24379.1453472498</v>
      </c>
      <c r="P3005" s="17">
        <f>gp_need_index[[#This Row],[Normalised weighted population 2026/27]]/gp_need_index[[#This Row],[Registered population 2026/27]]</f>
        <v>1.0081418328059446</v>
      </c>
      <c r="Q3005" s="99">
        <v>24234.894987806099</v>
      </c>
      <c r="R3005" s="16">
        <v>24464.847697341898</v>
      </c>
      <c r="S3005" s="17">
        <f>gp_need_index[[#This Row],[Normalised weighted population 2027/28]]/gp_need_index[[#This Row],[Registered population 2027/28]]</f>
        <v>1.0094884962221418</v>
      </c>
      <c r="T3005" s="99">
        <v>24291.300223876198</v>
      </c>
      <c r="U3005" s="16">
        <v>24562.4363266988</v>
      </c>
      <c r="V3005" s="17">
        <f>gp_need_index[[#This Row],[Normalised weighted population 2028/29]]/gp_need_index[[#This Row],[Registered population 2028/29]]</f>
        <v>1.0111618604324892</v>
      </c>
    </row>
    <row r="3006" spans="1:22" x14ac:dyDescent="0.2">
      <c r="A3006" s="6" t="s">
        <v>3199</v>
      </c>
      <c r="B3006" s="1" t="s">
        <v>9393</v>
      </c>
      <c r="C3006" s="95" t="s">
        <v>6279</v>
      </c>
      <c r="D3006" s="95" t="s">
        <v>6279</v>
      </c>
      <c r="E3006" s="95" t="s">
        <v>6652</v>
      </c>
      <c r="F3006" s="95" t="s">
        <v>6305</v>
      </c>
      <c r="G3006" s="95" t="s">
        <v>6305</v>
      </c>
      <c r="H3006" s="61">
        <v>5441.1327078682998</v>
      </c>
      <c r="I3006" s="61">
        <v>72.413209321178996</v>
      </c>
      <c r="J3006" s="123">
        <v>394009.88171918102</v>
      </c>
      <c r="K3006" s="99">
        <v>8449.25</v>
      </c>
      <c r="L3006" s="16">
        <v>7932.8269490386001</v>
      </c>
      <c r="M3006" s="17">
        <f>gp_need_index[[#This Row],[Normalised weighted population (base year)]]/gp_need_index[[#This Row],[Registered population (base year)]]</f>
        <v>0.93887942113662159</v>
      </c>
      <c r="N3006" s="99">
        <v>8468.9881949959708</v>
      </c>
      <c r="O3006" s="16">
        <v>7961.4999567499699</v>
      </c>
      <c r="P3006" s="17">
        <f>gp_need_index[[#This Row],[Normalised weighted population 2026/27]]/gp_need_index[[#This Row],[Registered population 2026/27]]</f>
        <v>0.94007687499837844</v>
      </c>
      <c r="Q3006" s="99">
        <v>8482.9651956880807</v>
      </c>
      <c r="R3006" s="16">
        <v>7989.4877818698797</v>
      </c>
      <c r="S3006" s="17">
        <f>gp_need_index[[#This Row],[Normalised weighted population 2027/28]]/gp_need_index[[#This Row],[Registered population 2027/28]]</f>
        <v>0.94182724997279987</v>
      </c>
      <c r="T3006" s="99">
        <v>8500.3507011265701</v>
      </c>
      <c r="U3006" s="16">
        <v>8021.3573104090301</v>
      </c>
      <c r="V3006" s="17">
        <f>gp_need_index[[#This Row],[Normalised weighted population 2028/29]]/gp_need_index[[#This Row],[Registered population 2028/29]]</f>
        <v>0.94365016132169022</v>
      </c>
    </row>
    <row r="3007" spans="1:22" x14ac:dyDescent="0.2">
      <c r="A3007" s="6" t="s">
        <v>3227</v>
      </c>
      <c r="B3007" s="1" t="s">
        <v>9394</v>
      </c>
      <c r="C3007" s="95" t="s">
        <v>6279</v>
      </c>
      <c r="D3007" s="95" t="s">
        <v>6279</v>
      </c>
      <c r="E3007" s="95" t="s">
        <v>6652</v>
      </c>
      <c r="F3007" s="95" t="s">
        <v>6305</v>
      </c>
      <c r="G3007" s="95" t="s">
        <v>6305</v>
      </c>
      <c r="H3007" s="61">
        <v>5427.3731128589498</v>
      </c>
      <c r="I3007" s="61">
        <v>56.434259271754797</v>
      </c>
      <c r="J3007" s="123">
        <v>306289.78141563298</v>
      </c>
      <c r="K3007" s="99">
        <v>4295.1666666666697</v>
      </c>
      <c r="L3007" s="16">
        <v>6166.7078541974397</v>
      </c>
      <c r="M3007" s="17">
        <f>gp_need_index[[#This Row],[Normalised weighted population (base year)]]/gp_need_index[[#This Row],[Registered population (base year)]]</f>
        <v>1.435731912816135</v>
      </c>
      <c r="N3007" s="99">
        <v>4301.4780769175504</v>
      </c>
      <c r="O3007" s="16">
        <v>6188.99726792007</v>
      </c>
      <c r="P3007" s="17">
        <f>gp_need_index[[#This Row],[Normalised weighted population 2026/27]]/gp_need_index[[#This Row],[Registered population 2026/27]]</f>
        <v>1.4388071163564131</v>
      </c>
      <c r="Q3007" s="99">
        <v>4306.9602972700604</v>
      </c>
      <c r="R3007" s="16">
        <v>6210.7540441736801</v>
      </c>
      <c r="S3007" s="17">
        <f>gp_need_index[[#This Row],[Normalised weighted population 2027/28]]/gp_need_index[[#This Row],[Registered population 2027/28]]</f>
        <v>1.4420272339427711</v>
      </c>
      <c r="T3007" s="99">
        <v>4313.6529002775696</v>
      </c>
      <c r="U3007" s="16">
        <v>6235.5283236599798</v>
      </c>
      <c r="V3007" s="17">
        <f>gp_need_index[[#This Row],[Normalised weighted population 2028/29]]/gp_need_index[[#This Row],[Registered population 2028/29]]</f>
        <v>1.4455331636114588</v>
      </c>
    </row>
    <row r="3008" spans="1:22" x14ac:dyDescent="0.2">
      <c r="A3008" s="6" t="s">
        <v>3203</v>
      </c>
      <c r="B3008" s="1" t="s">
        <v>7197</v>
      </c>
      <c r="C3008" s="95" t="s">
        <v>6279</v>
      </c>
      <c r="D3008" s="95" t="s">
        <v>6279</v>
      </c>
      <c r="E3008" s="95" t="s">
        <v>6652</v>
      </c>
      <c r="F3008" s="95" t="s">
        <v>6305</v>
      </c>
      <c r="G3008" s="95" t="s">
        <v>6305</v>
      </c>
      <c r="H3008" s="61">
        <v>5340.2986188616096</v>
      </c>
      <c r="I3008" s="61">
        <v>63.016389233265002</v>
      </c>
      <c r="J3008" s="123">
        <v>336526.33638805</v>
      </c>
      <c r="K3008" s="99">
        <v>10732.583333333299</v>
      </c>
      <c r="L3008" s="16">
        <v>6775.4777588625002</v>
      </c>
      <c r="M3008" s="17">
        <f>gp_need_index[[#This Row],[Normalised weighted population (base year)]]/gp_need_index[[#This Row],[Registered population (base year)]]</f>
        <v>0.63129980438346045</v>
      </c>
      <c r="N3008" s="99">
        <v>10774.2689071311</v>
      </c>
      <c r="O3008" s="16">
        <v>6799.9675564184199</v>
      </c>
      <c r="P3008" s="17">
        <f>gp_need_index[[#This Row],[Normalised weighted population 2026/27]]/gp_need_index[[#This Row],[Registered population 2026/27]]</f>
        <v>0.63113029895863904</v>
      </c>
      <c r="Q3008" s="99">
        <v>10809.9457906015</v>
      </c>
      <c r="R3008" s="16">
        <v>6823.8721351817103</v>
      </c>
      <c r="S3008" s="17">
        <f>gp_need_index[[#This Row],[Normalised weighted population 2027/28]]/gp_need_index[[#This Row],[Registered population 2027/28]]</f>
        <v>0.63125868226967385</v>
      </c>
      <c r="T3008" s="99">
        <v>10845.9621135786</v>
      </c>
      <c r="U3008" s="16">
        <v>6851.09210142951</v>
      </c>
      <c r="V3008" s="17">
        <f>gp_need_index[[#This Row],[Normalised weighted population 2028/29]]/gp_need_index[[#This Row],[Registered population 2028/29]]</f>
        <v>0.63167214025690599</v>
      </c>
    </row>
    <row r="3009" spans="1:22" x14ac:dyDescent="0.2">
      <c r="A3009" s="6" t="s">
        <v>3211</v>
      </c>
      <c r="B3009" s="1" t="s">
        <v>9395</v>
      </c>
      <c r="C3009" s="95" t="s">
        <v>6279</v>
      </c>
      <c r="D3009" s="95" t="s">
        <v>6279</v>
      </c>
      <c r="E3009" s="95" t="s">
        <v>6652</v>
      </c>
      <c r="F3009" s="95" t="s">
        <v>6305</v>
      </c>
      <c r="G3009" s="95" t="s">
        <v>6305</v>
      </c>
      <c r="H3009" s="61">
        <v>5438.3318112551497</v>
      </c>
      <c r="I3009" s="61">
        <v>120.288079596297</v>
      </c>
      <c r="J3009" s="123">
        <v>654166.48978333303</v>
      </c>
      <c r="K3009" s="99">
        <v>13638.583333333299</v>
      </c>
      <c r="L3009" s="16">
        <v>13170.709162593501</v>
      </c>
      <c r="M3009" s="17">
        <f>gp_need_index[[#This Row],[Normalised weighted population (base year)]]/gp_need_index[[#This Row],[Registered population (base year)]]</f>
        <v>0.96569481160141513</v>
      </c>
      <c r="N3009" s="99">
        <v>13671.838347242299</v>
      </c>
      <c r="O3009" s="16">
        <v>13218.314366615899</v>
      </c>
      <c r="P3009" s="17">
        <f>gp_need_index[[#This Row],[Normalised weighted population 2026/27]]/gp_need_index[[#This Row],[Registered population 2026/27]]</f>
        <v>0.96682787134344095</v>
      </c>
      <c r="Q3009" s="99">
        <v>13698.4151231908</v>
      </c>
      <c r="R3009" s="16">
        <v>13264.7819760969</v>
      </c>
      <c r="S3009" s="17">
        <f>gp_need_index[[#This Row],[Normalised weighted population 2027/28]]/gp_need_index[[#This Row],[Registered population 2027/28]]</f>
        <v>0.96834428339379353</v>
      </c>
      <c r="T3009" s="99">
        <v>13733.196601256701</v>
      </c>
      <c r="U3009" s="16">
        <v>13317.6942977994</v>
      </c>
      <c r="V3009" s="17">
        <f>gp_need_index[[#This Row],[Normalised weighted population 2028/29]]/gp_need_index[[#This Row],[Registered population 2028/29]]</f>
        <v>0.96974467667496445</v>
      </c>
    </row>
    <row r="3010" spans="1:22" x14ac:dyDescent="0.2">
      <c r="A3010" s="6" t="s">
        <v>3207</v>
      </c>
      <c r="B3010" s="1" t="s">
        <v>9396</v>
      </c>
      <c r="C3010" s="95" t="s">
        <v>6279</v>
      </c>
      <c r="D3010" s="95" t="s">
        <v>6279</v>
      </c>
      <c r="E3010" s="95" t="s">
        <v>6652</v>
      </c>
      <c r="F3010" s="95" t="s">
        <v>6305</v>
      </c>
      <c r="G3010" s="95" t="s">
        <v>6305</v>
      </c>
      <c r="H3010" s="61">
        <v>5308.1910574776803</v>
      </c>
      <c r="I3010" s="61">
        <v>57.935242546131903</v>
      </c>
      <c r="J3010" s="123">
        <v>307531.336396178</v>
      </c>
      <c r="K3010" s="99">
        <v>8785.75</v>
      </c>
      <c r="L3010" s="16">
        <v>6191.7047927650801</v>
      </c>
      <c r="M3010" s="17">
        <f>gp_need_index[[#This Row],[Normalised weighted population (base year)]]/gp_need_index[[#This Row],[Registered population (base year)]]</f>
        <v>0.70474402216829302</v>
      </c>
      <c r="N3010" s="99">
        <v>8812.2650405803306</v>
      </c>
      <c r="O3010" s="16">
        <v>6214.08455730677</v>
      </c>
      <c r="P3010" s="17">
        <f>gp_need_index[[#This Row],[Normalised weighted population 2026/27]]/gp_need_index[[#This Row],[Registered population 2026/27]]</f>
        <v>0.70516314803186431</v>
      </c>
      <c r="Q3010" s="99">
        <v>8831.2060091867097</v>
      </c>
      <c r="R3010" s="16">
        <v>6235.9295253172004</v>
      </c>
      <c r="S3010" s="17">
        <f>gp_need_index[[#This Row],[Normalised weighted population 2027/28]]/gp_need_index[[#This Row],[Registered population 2027/28]]</f>
        <v>0.70612434120891765</v>
      </c>
      <c r="T3010" s="99">
        <v>8851.5763753505707</v>
      </c>
      <c r="U3010" s="16">
        <v>6260.8042281017997</v>
      </c>
      <c r="V3010" s="17">
        <f>gp_need_index[[#This Row],[Normalised weighted population 2028/29]]/gp_need_index[[#This Row],[Registered population 2028/29]]</f>
        <v>0.70730951896168182</v>
      </c>
    </row>
    <row r="3011" spans="1:22" x14ac:dyDescent="0.2">
      <c r="A3011" s="6" t="s">
        <v>3206</v>
      </c>
      <c r="B3011" s="1" t="s">
        <v>9397</v>
      </c>
      <c r="C3011" s="95" t="s">
        <v>6279</v>
      </c>
      <c r="D3011" s="95" t="s">
        <v>6279</v>
      </c>
      <c r="E3011" s="95" t="s">
        <v>6652</v>
      </c>
      <c r="F3011" s="95" t="s">
        <v>6305</v>
      </c>
      <c r="G3011" s="95" t="s">
        <v>6305</v>
      </c>
      <c r="H3011" s="61">
        <v>5364.3262067522301</v>
      </c>
      <c r="I3011" s="61">
        <v>63.110931147964699</v>
      </c>
      <c r="J3011" s="123">
        <v>338547.62188956299</v>
      </c>
      <c r="K3011" s="99">
        <v>7770</v>
      </c>
      <c r="L3011" s="16">
        <v>6816.1734592549201</v>
      </c>
      <c r="M3011" s="17">
        <f>gp_need_index[[#This Row],[Normalised weighted population (base year)]]/gp_need_index[[#This Row],[Registered population (base year)]]</f>
        <v>0.87724240144850962</v>
      </c>
      <c r="N3011" s="99">
        <v>7793.3697226832101</v>
      </c>
      <c r="O3011" s="16">
        <v>6840.8103504180299</v>
      </c>
      <c r="P3011" s="17">
        <f>gp_need_index[[#This Row],[Normalised weighted population 2026/27]]/gp_need_index[[#This Row],[Registered population 2026/27]]</f>
        <v>0.87777310635055827</v>
      </c>
      <c r="Q3011" s="99">
        <v>7815.9462594281604</v>
      </c>
      <c r="R3011" s="16">
        <v>6864.8585077760699</v>
      </c>
      <c r="S3011" s="17">
        <f>gp_need_index[[#This Row],[Normalised weighted population 2027/28]]/gp_need_index[[#This Row],[Registered population 2027/28]]</f>
        <v>0.87831444586702223</v>
      </c>
      <c r="T3011" s="99">
        <v>7842.54652377199</v>
      </c>
      <c r="U3011" s="16">
        <v>6892.2419659030502</v>
      </c>
      <c r="V3011" s="17">
        <f>gp_need_index[[#This Row],[Normalised weighted population 2028/29]]/gp_need_index[[#This Row],[Registered population 2028/29]]</f>
        <v>0.8788270423403397</v>
      </c>
    </row>
    <row r="3012" spans="1:22" x14ac:dyDescent="0.2">
      <c r="A3012" s="6" t="s">
        <v>3228</v>
      </c>
      <c r="B3012" s="1" t="s">
        <v>12372</v>
      </c>
      <c r="C3012" s="95" t="s">
        <v>6279</v>
      </c>
      <c r="D3012" s="95" t="s">
        <v>6279</v>
      </c>
      <c r="E3012" s="95" t="s">
        <v>6652</v>
      </c>
      <c r="F3012" s="95" t="s">
        <v>6305</v>
      </c>
      <c r="G3012" s="95" t="s">
        <v>6305</v>
      </c>
      <c r="H3012" s="61">
        <v>5507.6080334117096</v>
      </c>
      <c r="I3012" s="61">
        <v>128.89257294845299</v>
      </c>
      <c r="J3012" s="123">
        <v>709889.77021800203</v>
      </c>
      <c r="K3012" s="99">
        <v>11172.916666666701</v>
      </c>
      <c r="L3012" s="16">
        <v>14292.6179299377</v>
      </c>
      <c r="M3012" s="17">
        <f>gp_need_index[[#This Row],[Normalised weighted population (base year)]]/gp_need_index[[#This Row],[Registered population (base year)]]</f>
        <v>1.2792199527074539</v>
      </c>
      <c r="N3012" s="99">
        <v>11186.555532279899</v>
      </c>
      <c r="O3012" s="16">
        <v>14344.278245579701</v>
      </c>
      <c r="P3012" s="17">
        <f>gp_need_index[[#This Row],[Normalised weighted population 2026/27]]/gp_need_index[[#This Row],[Registered population 2026/27]]</f>
        <v>1.2822783746246005</v>
      </c>
      <c r="Q3012" s="99">
        <v>11194.3383518309</v>
      </c>
      <c r="R3012" s="16">
        <v>14394.7040639794</v>
      </c>
      <c r="S3012" s="17">
        <f>gp_need_index[[#This Row],[Normalised weighted population 2027/28]]/gp_need_index[[#This Row],[Registered population 2027/28]]</f>
        <v>1.2858914579462448</v>
      </c>
      <c r="T3012" s="99">
        <v>11208.0855362478</v>
      </c>
      <c r="U3012" s="16">
        <v>14452.1235687718</v>
      </c>
      <c r="V3012" s="17">
        <f>gp_need_index[[#This Row],[Normalised weighted population 2028/29]]/gp_need_index[[#This Row],[Registered population 2028/29]]</f>
        <v>1.2894373014938667</v>
      </c>
    </row>
    <row r="3013" spans="1:22" x14ac:dyDescent="0.2">
      <c r="A3013" s="6" t="s">
        <v>3208</v>
      </c>
      <c r="B3013" s="1" t="s">
        <v>9398</v>
      </c>
      <c r="C3013" s="95" t="s">
        <v>6279</v>
      </c>
      <c r="D3013" s="95" t="s">
        <v>6279</v>
      </c>
      <c r="E3013" s="95" t="s">
        <v>6652</v>
      </c>
      <c r="F3013" s="95" t="s">
        <v>6305</v>
      </c>
      <c r="G3013" s="95" t="s">
        <v>6305</v>
      </c>
      <c r="H3013" s="61">
        <v>5360.6361142113101</v>
      </c>
      <c r="I3013" s="61">
        <v>73.507903950250295</v>
      </c>
      <c r="J3013" s="123">
        <v>394049.12459568802</v>
      </c>
      <c r="K3013" s="99">
        <v>9379.75</v>
      </c>
      <c r="L3013" s="16">
        <v>7933.61704838066</v>
      </c>
      <c r="M3013" s="17">
        <f>gp_need_index[[#This Row],[Normalised weighted population (base year)]]/gp_need_index[[#This Row],[Registered population (base year)]]</f>
        <v>0.84582393436719105</v>
      </c>
      <c r="N3013" s="99">
        <v>9403.7927169488703</v>
      </c>
      <c r="O3013" s="16">
        <v>7962.2929118866496</v>
      </c>
      <c r="P3013" s="17">
        <f>gp_need_index[[#This Row],[Normalised weighted population 2026/27]]/gp_need_index[[#This Row],[Registered population 2026/27]]</f>
        <v>0.84671080611292693</v>
      </c>
      <c r="Q3013" s="99">
        <v>9425.06571268273</v>
      </c>
      <c r="R3013" s="16">
        <v>7990.2835245578699</v>
      </c>
      <c r="S3013" s="17">
        <f>gp_need_index[[#This Row],[Normalised weighted population 2027/28]]/gp_need_index[[#This Row],[Registered population 2027/28]]</f>
        <v>0.8477695294798675</v>
      </c>
      <c r="T3013" s="99">
        <v>9449.5459015341094</v>
      </c>
      <c r="U3013" s="16">
        <v>8022.1562272609999</v>
      </c>
      <c r="V3013" s="17">
        <f>gp_need_index[[#This Row],[Normalised weighted population 2028/29]]/gp_need_index[[#This Row],[Registered population 2028/29]]</f>
        <v>0.84894621507247492</v>
      </c>
    </row>
    <row r="3014" spans="1:22" x14ac:dyDescent="0.2">
      <c r="A3014" s="6" t="s">
        <v>3210</v>
      </c>
      <c r="B3014" s="1" t="s">
        <v>9399</v>
      </c>
      <c r="C3014" s="95" t="s">
        <v>6279</v>
      </c>
      <c r="D3014" s="95" t="s">
        <v>6279</v>
      </c>
      <c r="E3014" s="95" t="s">
        <v>6652</v>
      </c>
      <c r="F3014" s="95" t="s">
        <v>6305</v>
      </c>
      <c r="G3014" s="95" t="s">
        <v>6305</v>
      </c>
      <c r="H3014" s="61">
        <v>5331.3638780381898</v>
      </c>
      <c r="I3014" s="61">
        <v>94.571335658063305</v>
      </c>
      <c r="J3014" s="123">
        <v>504194.20282522403</v>
      </c>
      <c r="K3014" s="99">
        <v>10016.583333333299</v>
      </c>
      <c r="L3014" s="16">
        <v>10151.231086563501</v>
      </c>
      <c r="M3014" s="17">
        <f>gp_need_index[[#This Row],[Normalised weighted population (base year)]]/gp_need_index[[#This Row],[Registered population (base year)]]</f>
        <v>1.0134424832050386</v>
      </c>
      <c r="N3014" s="99">
        <v>10038.6763282826</v>
      </c>
      <c r="O3014" s="16">
        <v>10187.922461415799</v>
      </c>
      <c r="P3014" s="17">
        <f>gp_need_index[[#This Row],[Normalised weighted population 2026/27]]/gp_need_index[[#This Row],[Registered population 2026/27]]</f>
        <v>1.0148671127798712</v>
      </c>
      <c r="Q3014" s="99">
        <v>10060.120072826199</v>
      </c>
      <c r="R3014" s="16">
        <v>10223.7370433079</v>
      </c>
      <c r="S3014" s="17">
        <f>gp_need_index[[#This Row],[Normalised weighted population 2027/28]]/gp_need_index[[#This Row],[Registered population 2027/28]]</f>
        <v>1.0162639182531878</v>
      </c>
      <c r="T3014" s="99">
        <v>10084.5644752262</v>
      </c>
      <c r="U3014" s="16">
        <v>10264.5188416377</v>
      </c>
      <c r="V3014" s="17">
        <f>gp_need_index[[#This Row],[Normalised weighted population 2028/29]]/gp_need_index[[#This Row],[Registered population 2028/29]]</f>
        <v>1.0178445352651151</v>
      </c>
    </row>
    <row r="3015" spans="1:22" x14ac:dyDescent="0.2">
      <c r="A3015" s="6" t="s">
        <v>3217</v>
      </c>
      <c r="B3015" s="1" t="s">
        <v>9400</v>
      </c>
      <c r="C3015" s="95" t="s">
        <v>6279</v>
      </c>
      <c r="D3015" s="95" t="s">
        <v>6279</v>
      </c>
      <c r="E3015" s="95" t="s">
        <v>6652</v>
      </c>
      <c r="F3015" s="95" t="s">
        <v>6305</v>
      </c>
      <c r="G3015" s="95" t="s">
        <v>6305</v>
      </c>
      <c r="H3015" s="61">
        <v>5425.7901872907396</v>
      </c>
      <c r="I3015" s="61">
        <v>111.35614984965299</v>
      </c>
      <c r="J3015" s="123">
        <v>604195.10514872405</v>
      </c>
      <c r="K3015" s="99">
        <v>10061.5</v>
      </c>
      <c r="L3015" s="16">
        <v>12164.606612625699</v>
      </c>
      <c r="M3015" s="17">
        <f>gp_need_index[[#This Row],[Normalised weighted population (base year)]]/gp_need_index[[#This Row],[Registered population (base year)]]</f>
        <v>1.2090251565497887</v>
      </c>
      <c r="N3015" s="99">
        <v>10072.1548771777</v>
      </c>
      <c r="O3015" s="16">
        <v>12208.5752837501</v>
      </c>
      <c r="P3015" s="17">
        <f>gp_need_index[[#This Row],[Normalised weighted population 2026/27]]/gp_need_index[[#This Row],[Registered population 2026/27]]</f>
        <v>1.2121115523564152</v>
      </c>
      <c r="Q3015" s="99">
        <v>10084.5749109645</v>
      </c>
      <c r="R3015" s="16">
        <v>12251.493260495899</v>
      </c>
      <c r="S3015" s="17">
        <f>gp_need_index[[#This Row],[Normalised weighted population 2027/28]]/gp_need_index[[#This Row],[Registered population 2027/28]]</f>
        <v>1.2148745354824433</v>
      </c>
      <c r="T3015" s="99">
        <v>10099.9486854348</v>
      </c>
      <c r="U3015" s="16">
        <v>12300.3636417735</v>
      </c>
      <c r="V3015" s="17">
        <f>gp_need_index[[#This Row],[Normalised weighted population 2028/29]]/gp_need_index[[#This Row],[Registered population 2028/29]]</f>
        <v>1.2178639738548309</v>
      </c>
    </row>
    <row r="3016" spans="1:22" x14ac:dyDescent="0.2">
      <c r="A3016" s="6" t="s">
        <v>3212</v>
      </c>
      <c r="B3016" s="1" t="s">
        <v>9401</v>
      </c>
      <c r="C3016" s="95" t="s">
        <v>6279</v>
      </c>
      <c r="D3016" s="95" t="s">
        <v>6279</v>
      </c>
      <c r="E3016" s="95" t="s">
        <v>6652</v>
      </c>
      <c r="F3016" s="95" t="s">
        <v>6305</v>
      </c>
      <c r="G3016" s="95" t="s">
        <v>6305</v>
      </c>
      <c r="H3016" s="61">
        <v>5564.2256027747799</v>
      </c>
      <c r="I3016" s="61">
        <v>111.738068142671</v>
      </c>
      <c r="J3016" s="123">
        <v>621735.81956404599</v>
      </c>
      <c r="K3016" s="99">
        <v>9070.5833333333303</v>
      </c>
      <c r="L3016" s="16">
        <v>12517.763877139199</v>
      </c>
      <c r="M3016" s="17">
        <f>gp_need_index[[#This Row],[Normalised weighted population (base year)]]/gp_need_index[[#This Row],[Registered population (base year)]]</f>
        <v>1.3800395649459374</v>
      </c>
      <c r="N3016" s="99">
        <v>9082.08820487925</v>
      </c>
      <c r="O3016" s="16">
        <v>12563.009026502001</v>
      </c>
      <c r="P3016" s="17">
        <f>gp_need_index[[#This Row],[Normalised weighted population 2026/27]]/gp_need_index[[#This Row],[Registered population 2026/27]]</f>
        <v>1.3832731793721917</v>
      </c>
      <c r="Q3016" s="99">
        <v>9089.5135495933791</v>
      </c>
      <c r="R3016" s="16">
        <v>12607.172978210099</v>
      </c>
      <c r="S3016" s="17">
        <f>gp_need_index[[#This Row],[Normalised weighted population 2027/28]]/gp_need_index[[#This Row],[Registered population 2027/28]]</f>
        <v>1.3870019456403235</v>
      </c>
      <c r="T3016" s="99">
        <v>9103.5251821083802</v>
      </c>
      <c r="U3016" s="16">
        <v>12657.4621419208</v>
      </c>
      <c r="V3016" s="17">
        <f>gp_need_index[[#This Row],[Normalised weighted population 2028/29]]/gp_need_index[[#This Row],[Registered population 2028/29]]</f>
        <v>1.3903912922432677</v>
      </c>
    </row>
    <row r="3017" spans="1:22" x14ac:dyDescent="0.2">
      <c r="A3017" s="6" t="s">
        <v>3216</v>
      </c>
      <c r="B3017" s="1" t="s">
        <v>9402</v>
      </c>
      <c r="C3017" s="95" t="s">
        <v>6279</v>
      </c>
      <c r="D3017" s="95" t="s">
        <v>6279</v>
      </c>
      <c r="E3017" s="95" t="s">
        <v>6652</v>
      </c>
      <c r="F3017" s="95" t="s">
        <v>6305</v>
      </c>
      <c r="G3017" s="95" t="s">
        <v>6305</v>
      </c>
      <c r="H3017" s="61">
        <v>5371.0318991268396</v>
      </c>
      <c r="I3017" s="61">
        <v>239.02450007904201</v>
      </c>
      <c r="J3017" s="123">
        <v>1283808.21459738</v>
      </c>
      <c r="K3017" s="99">
        <v>20609.666666666701</v>
      </c>
      <c r="L3017" s="16">
        <v>25847.647164884402</v>
      </c>
      <c r="M3017" s="17">
        <f>gp_need_index[[#This Row],[Normalised weighted population (base year)]]/gp_need_index[[#This Row],[Registered population (base year)]]</f>
        <v>1.2541516358772271</v>
      </c>
      <c r="N3017" s="99">
        <v>20643.541815594501</v>
      </c>
      <c r="O3017" s="16">
        <v>25941.072849226301</v>
      </c>
      <c r="P3017" s="17">
        <f>gp_need_index[[#This Row],[Normalised weighted population 2026/27]]/gp_need_index[[#This Row],[Registered population 2026/27]]</f>
        <v>1.2566192895072856</v>
      </c>
      <c r="Q3017" s="99">
        <v>20678.1973984172</v>
      </c>
      <c r="R3017" s="16">
        <v>26032.2659930146</v>
      </c>
      <c r="S3017" s="17">
        <f>gp_need_index[[#This Row],[Normalised weighted population 2027/28]]/gp_need_index[[#This Row],[Registered population 2027/28]]</f>
        <v>1.2589233718702784</v>
      </c>
      <c r="T3017" s="99">
        <v>20722.369840275402</v>
      </c>
      <c r="U3017" s="16">
        <v>26136.106948361699</v>
      </c>
      <c r="V3017" s="17">
        <f>gp_need_index[[#This Row],[Normalised weighted population 2028/29]]/gp_need_index[[#This Row],[Registered population 2028/29]]</f>
        <v>1.2612508680143482</v>
      </c>
    </row>
    <row r="3018" spans="1:22" x14ac:dyDescent="0.2">
      <c r="A3018" s="6" t="s">
        <v>3213</v>
      </c>
      <c r="B3018" s="1" t="s">
        <v>9403</v>
      </c>
      <c r="C3018" s="95" t="s">
        <v>6279</v>
      </c>
      <c r="D3018" s="95" t="s">
        <v>6279</v>
      </c>
      <c r="E3018" s="95" t="s">
        <v>6652</v>
      </c>
      <c r="F3018" s="95" t="s">
        <v>6305</v>
      </c>
      <c r="G3018" s="95" t="s">
        <v>6305</v>
      </c>
      <c r="H3018" s="61">
        <v>5385.7833725287001</v>
      </c>
      <c r="I3018" s="61">
        <v>83.078564597589505</v>
      </c>
      <c r="J3018" s="123">
        <v>447443.15182324901</v>
      </c>
      <c r="K3018" s="99">
        <v>7158.1666666666697</v>
      </c>
      <c r="L3018" s="16">
        <v>9008.6296248682302</v>
      </c>
      <c r="M3018" s="17">
        <f>gp_need_index[[#This Row],[Normalised weighted population (base year)]]/gp_need_index[[#This Row],[Registered population (base year)]]</f>
        <v>1.2585107394633019</v>
      </c>
      <c r="N3018" s="99">
        <v>7175.3215308969302</v>
      </c>
      <c r="O3018" s="16">
        <v>9041.19109486651</v>
      </c>
      <c r="P3018" s="17">
        <f>gp_need_index[[#This Row],[Normalised weighted population 2026/27]]/gp_need_index[[#This Row],[Registered population 2026/27]]</f>
        <v>1.2600398540936664</v>
      </c>
      <c r="Q3018" s="99">
        <v>7193.5275321305999</v>
      </c>
      <c r="R3018" s="16">
        <v>9072.9744618970199</v>
      </c>
      <c r="S3018" s="17">
        <f>gp_need_index[[#This Row],[Normalised weighted population 2027/28]]/gp_need_index[[#This Row],[Registered population 2027/28]]</f>
        <v>1.2612691647278313</v>
      </c>
      <c r="T3018" s="99">
        <v>7214.1587568650002</v>
      </c>
      <c r="U3018" s="16">
        <v>9109.1659458122504</v>
      </c>
      <c r="V3018" s="17">
        <f>gp_need_index[[#This Row],[Normalised weighted population 2028/29]]/gp_need_index[[#This Row],[Registered population 2028/29]]</f>
        <v>1.2626788864528327</v>
      </c>
    </row>
    <row r="3019" spans="1:22" x14ac:dyDescent="0.2">
      <c r="A3019" s="6" t="s">
        <v>3209</v>
      </c>
      <c r="B3019" s="1" t="s">
        <v>9404</v>
      </c>
      <c r="C3019" s="95" t="s">
        <v>6279</v>
      </c>
      <c r="D3019" s="95" t="s">
        <v>6279</v>
      </c>
      <c r="E3019" s="95" t="s">
        <v>6652</v>
      </c>
      <c r="F3019" s="95" t="s">
        <v>6305</v>
      </c>
      <c r="G3019" s="95" t="s">
        <v>6305</v>
      </c>
      <c r="H3019" s="61">
        <v>5620.2884262547304</v>
      </c>
      <c r="I3019" s="61">
        <v>35.2278333880828</v>
      </c>
      <c r="J3019" s="123">
        <v>197990.58427307199</v>
      </c>
      <c r="K3019" s="99">
        <v>3846.75</v>
      </c>
      <c r="L3019" s="16">
        <v>3986.2579987187701</v>
      </c>
      <c r="M3019" s="17">
        <f>gp_need_index[[#This Row],[Normalised weighted population (base year)]]/gp_need_index[[#This Row],[Registered population (base year)]]</f>
        <v>1.0362664583658334</v>
      </c>
      <c r="N3019" s="99">
        <v>3860.4584399262199</v>
      </c>
      <c r="O3019" s="16">
        <v>4000.6662301186202</v>
      </c>
      <c r="P3019" s="17">
        <f>gp_need_index[[#This Row],[Normalised weighted population 2026/27]]/gp_need_index[[#This Row],[Registered population 2026/27]]</f>
        <v>1.03631894822188</v>
      </c>
      <c r="Q3019" s="99">
        <v>3870.8771753215401</v>
      </c>
      <c r="R3019" s="16">
        <v>4014.73015619034</v>
      </c>
      <c r="S3019" s="17">
        <f>gp_need_index[[#This Row],[Normalised weighted population 2027/28]]/gp_need_index[[#This Row],[Registered population 2027/28]]</f>
        <v>1.0371628895346829</v>
      </c>
      <c r="T3019" s="99">
        <v>3882.0155559792902</v>
      </c>
      <c r="U3019" s="16">
        <v>4030.7446443256199</v>
      </c>
      <c r="V3019" s="17">
        <f>gp_need_index[[#This Row],[Normalised weighted population 2028/29]]/gp_need_index[[#This Row],[Registered population 2028/29]]</f>
        <v>1.0383123370325626</v>
      </c>
    </row>
    <row r="3020" spans="1:22" x14ac:dyDescent="0.2">
      <c r="A3020" s="6" t="s">
        <v>3225</v>
      </c>
      <c r="B3020" s="1" t="s">
        <v>9405</v>
      </c>
      <c r="C3020" s="95" t="s">
        <v>6279</v>
      </c>
      <c r="D3020" s="95" t="s">
        <v>6279</v>
      </c>
      <c r="E3020" s="95" t="s">
        <v>6652</v>
      </c>
      <c r="F3020" s="95" t="s">
        <v>6305</v>
      </c>
      <c r="G3020" s="95" t="s">
        <v>6305</v>
      </c>
      <c r="H3020" s="61">
        <v>5456.2857666015598</v>
      </c>
      <c r="I3020" s="61">
        <v>41.597974549930598</v>
      </c>
      <c r="J3020" s="123">
        <v>226970.43645623999</v>
      </c>
      <c r="K3020" s="99">
        <v>6657.25</v>
      </c>
      <c r="L3020" s="16">
        <v>4569.7259852949101</v>
      </c>
      <c r="M3020" s="17">
        <f>gp_need_index[[#This Row],[Normalised weighted population (base year)]]/gp_need_index[[#This Row],[Registered population (base year)]]</f>
        <v>0.68642847801943896</v>
      </c>
      <c r="N3020" s="99">
        <v>6674.3828327164802</v>
      </c>
      <c r="O3020" s="16">
        <v>4586.2431473680199</v>
      </c>
      <c r="P3020" s="17">
        <f>gp_need_index[[#This Row],[Normalised weighted population 2026/27]]/gp_need_index[[#This Row],[Registered population 2026/27]]</f>
        <v>0.68714115781419971</v>
      </c>
      <c r="Q3020" s="99">
        <v>6684.8887740662303</v>
      </c>
      <c r="R3020" s="16">
        <v>4602.3656081936397</v>
      </c>
      <c r="S3020" s="17">
        <f>gp_need_index[[#This Row],[Normalised weighted population 2027/28]]/gp_need_index[[#This Row],[Registered population 2027/28]]</f>
        <v>0.6884730268136009</v>
      </c>
      <c r="T3020" s="99">
        <v>6696.89803259576</v>
      </c>
      <c r="U3020" s="16">
        <v>4620.7241345600996</v>
      </c>
      <c r="V3020" s="17">
        <f>gp_need_index[[#This Row],[Normalised weighted population 2028/29]]/gp_need_index[[#This Row],[Registered population 2028/29]]</f>
        <v>0.6899797655675336</v>
      </c>
    </row>
    <row r="3021" spans="1:22" x14ac:dyDescent="0.2">
      <c r="A3021" s="6" t="s">
        <v>3201</v>
      </c>
      <c r="B3021" s="1" t="s">
        <v>9406</v>
      </c>
      <c r="C3021" s="95" t="s">
        <v>6279</v>
      </c>
      <c r="D3021" s="95" t="s">
        <v>6279</v>
      </c>
      <c r="E3021" s="95" t="s">
        <v>6652</v>
      </c>
      <c r="F3021" s="95" t="s">
        <v>6305</v>
      </c>
      <c r="G3021" s="95" t="s">
        <v>6305</v>
      </c>
      <c r="H3021" s="61">
        <v>5307.7182156544804</v>
      </c>
      <c r="I3021" s="61">
        <v>136.100532592349</v>
      </c>
      <c r="J3021" s="123">
        <v>722383.27600068797</v>
      </c>
      <c r="K3021" s="99">
        <v>14076.25</v>
      </c>
      <c r="L3021" s="16">
        <v>14544.1568480187</v>
      </c>
      <c r="M3021" s="17">
        <f>gp_need_index[[#This Row],[Normalised weighted population (base year)]]/gp_need_index[[#This Row],[Registered population (base year)]]</f>
        <v>1.0332408736715175</v>
      </c>
      <c r="N3021" s="99">
        <v>14111.935972011899</v>
      </c>
      <c r="O3021" s="16">
        <v>14596.7263448875</v>
      </c>
      <c r="P3021" s="17">
        <f>gp_need_index[[#This Row],[Normalised weighted population 2026/27]]/gp_need_index[[#This Row],[Registered population 2026/27]]</f>
        <v>1.0343532151674357</v>
      </c>
      <c r="Q3021" s="99">
        <v>14152.201836183</v>
      </c>
      <c r="R3021" s="16">
        <v>14648.0396183263</v>
      </c>
      <c r="S3021" s="17">
        <f>gp_need_index[[#This Row],[Normalised weighted population 2027/28]]/gp_need_index[[#This Row],[Registered population 2027/28]]</f>
        <v>1.0350360875207127</v>
      </c>
      <c r="T3021" s="99">
        <v>14193.2008405097</v>
      </c>
      <c r="U3021" s="16">
        <v>14706.4696615787</v>
      </c>
      <c r="V3021" s="17">
        <f>gp_need_index[[#This Row],[Normalised weighted population 2028/29]]/gp_need_index[[#This Row],[Registered population 2028/29]]</f>
        <v>1.0361630069803598</v>
      </c>
    </row>
    <row r="3022" spans="1:22" x14ac:dyDescent="0.2">
      <c r="A3022" s="6" t="s">
        <v>3236</v>
      </c>
      <c r="B3022" s="1" t="s">
        <v>9407</v>
      </c>
      <c r="C3022" s="95" t="s">
        <v>6279</v>
      </c>
      <c r="D3022" s="95" t="s">
        <v>6279</v>
      </c>
      <c r="E3022" s="95" t="s">
        <v>6652</v>
      </c>
      <c r="F3022" s="95" t="s">
        <v>6305</v>
      </c>
      <c r="G3022" s="95" t="s">
        <v>6305</v>
      </c>
      <c r="H3022" s="61">
        <v>5315.70655712183</v>
      </c>
      <c r="I3022" s="61">
        <v>62.853135845345498</v>
      </c>
      <c r="J3022" s="123">
        <v>334108.82634877198</v>
      </c>
      <c r="K3022" s="99">
        <v>8731.8333333333303</v>
      </c>
      <c r="L3022" s="16">
        <v>6726.8046425805496</v>
      </c>
      <c r="M3022" s="17">
        <f>gp_need_index[[#This Row],[Normalised weighted population (base year)]]/gp_need_index[[#This Row],[Registered population (base year)]]</f>
        <v>0.77037712308379902</v>
      </c>
      <c r="N3022" s="99">
        <v>8747.2514374793409</v>
      </c>
      <c r="O3022" s="16">
        <v>6751.1185123559299</v>
      </c>
      <c r="P3022" s="17">
        <f>gp_need_index[[#This Row],[Normalised weighted population 2026/27]]/gp_need_index[[#This Row],[Registered population 2026/27]]</f>
        <v>0.77179883996810905</v>
      </c>
      <c r="Q3022" s="99">
        <v>8759.4499204040003</v>
      </c>
      <c r="R3022" s="16">
        <v>6774.8513673850102</v>
      </c>
      <c r="S3022" s="17">
        <f>gp_need_index[[#This Row],[Normalised weighted population 2027/28]]/gp_need_index[[#This Row],[Registered population 2027/28]]</f>
        <v>0.77343342663605785</v>
      </c>
      <c r="T3022" s="99">
        <v>8773.3104318112601</v>
      </c>
      <c r="U3022" s="16">
        <v>6801.8757930924203</v>
      </c>
      <c r="V3022" s="17">
        <f>gp_need_index[[#This Row],[Normalised weighted population 2028/29]]/gp_need_index[[#This Row],[Registered population 2028/29]]</f>
        <v>0.77529181783302803</v>
      </c>
    </row>
    <row r="3023" spans="1:22" x14ac:dyDescent="0.2">
      <c r="A3023" s="6" t="s">
        <v>3202</v>
      </c>
      <c r="B3023" s="1" t="s">
        <v>9408</v>
      </c>
      <c r="C3023" s="95" t="s">
        <v>6279</v>
      </c>
      <c r="D3023" s="95" t="s">
        <v>6279</v>
      </c>
      <c r="E3023" s="95" t="s">
        <v>6652</v>
      </c>
      <c r="F3023" s="95" t="s">
        <v>6305</v>
      </c>
      <c r="G3023" s="95" t="s">
        <v>6305</v>
      </c>
      <c r="H3023" s="61">
        <v>5270.2755402595803</v>
      </c>
      <c r="I3023" s="61">
        <v>84.295138821905098</v>
      </c>
      <c r="J3023" s="123">
        <v>444258.60829587199</v>
      </c>
      <c r="K3023" s="99">
        <v>8369</v>
      </c>
      <c r="L3023" s="16">
        <v>8944.5133834071403</v>
      </c>
      <c r="M3023" s="17">
        <f>gp_need_index[[#This Row],[Normalised weighted population (base year)]]/gp_need_index[[#This Row],[Registered population (base year)]]</f>
        <v>1.0687672820417182</v>
      </c>
      <c r="N3023" s="99">
        <v>8383.4251684778501</v>
      </c>
      <c r="O3023" s="16">
        <v>8976.8431068291193</v>
      </c>
      <c r="P3023" s="17">
        <f>gp_need_index[[#This Row],[Normalised weighted population 2026/27]]/gp_need_index[[#This Row],[Registered population 2026/27]]</f>
        <v>1.0707846645524497</v>
      </c>
      <c r="Q3023" s="99">
        <v>8396.7399539163907</v>
      </c>
      <c r="R3023" s="16">
        <v>9008.4002651997307</v>
      </c>
      <c r="S3023" s="17">
        <f>gp_need_index[[#This Row],[Normalised weighted population 2027/28]]/gp_need_index[[#This Row],[Registered population 2027/28]]</f>
        <v>1.0728449749117275</v>
      </c>
      <c r="T3023" s="99">
        <v>8414.4727315220807</v>
      </c>
      <c r="U3023" s="16">
        <v>9044.3341669944602</v>
      </c>
      <c r="V3023" s="17">
        <f>gp_need_index[[#This Row],[Normalised weighted population 2028/29]]/gp_need_index[[#This Row],[Registered population 2028/29]]</f>
        <v>1.0748545340354849</v>
      </c>
    </row>
    <row r="3024" spans="1:22" x14ac:dyDescent="0.2">
      <c r="A3024" s="6" t="s">
        <v>3237</v>
      </c>
      <c r="B3024" s="1" t="s">
        <v>9409</v>
      </c>
      <c r="C3024" s="95" t="s">
        <v>6279</v>
      </c>
      <c r="D3024" s="95" t="s">
        <v>6279</v>
      </c>
      <c r="E3024" s="95" t="s">
        <v>6652</v>
      </c>
      <c r="F3024" s="95" t="s">
        <v>6305</v>
      </c>
      <c r="G3024" s="95" t="s">
        <v>6305</v>
      </c>
      <c r="H3024" s="61">
        <v>5227.7770385742197</v>
      </c>
      <c r="I3024" s="61">
        <v>36.0921054774415</v>
      </c>
      <c r="J3024" s="123">
        <v>188681.48028876801</v>
      </c>
      <c r="K3024" s="99">
        <v>3784.5833333333298</v>
      </c>
      <c r="L3024" s="16">
        <v>3798.8324685877201</v>
      </c>
      <c r="M3024" s="17">
        <f>gp_need_index[[#This Row],[Normalised weighted population (base year)]]/gp_need_index[[#This Row],[Registered population (base year)]]</f>
        <v>1.0037650472983086</v>
      </c>
      <c r="N3024" s="99">
        <v>3788.4647605305499</v>
      </c>
      <c r="O3024" s="16">
        <v>3812.5632550230898</v>
      </c>
      <c r="P3024" s="17">
        <f>gp_need_index[[#This Row],[Normalised weighted population 2026/27]]/gp_need_index[[#This Row],[Registered population 2026/27]]</f>
        <v>1.006361018516948</v>
      </c>
      <c r="Q3024" s="99">
        <v>3790.69041283248</v>
      </c>
      <c r="R3024" s="16">
        <v>3825.9659246481401</v>
      </c>
      <c r="S3024" s="17">
        <f>gp_need_index[[#This Row],[Normalised weighted population 2027/28]]/gp_need_index[[#This Row],[Registered population 2027/28]]</f>
        <v>1.0093058276920328</v>
      </c>
      <c r="T3024" s="99">
        <v>3794.4432349738199</v>
      </c>
      <c r="U3024" s="16">
        <v>3841.2274449801598</v>
      </c>
      <c r="V3024" s="17">
        <f>gp_need_index[[#This Row],[Normalised weighted population 2028/29]]/gp_need_index[[#This Row],[Registered population 2028/29]]</f>
        <v>1.012329663961006</v>
      </c>
    </row>
    <row r="3025" spans="1:22" x14ac:dyDescent="0.2">
      <c r="A3025" s="6" t="s">
        <v>3239</v>
      </c>
      <c r="B3025" s="1" t="s">
        <v>9410</v>
      </c>
      <c r="C3025" s="95" t="s">
        <v>6279</v>
      </c>
      <c r="D3025" s="95" t="s">
        <v>6279</v>
      </c>
      <c r="E3025" s="95" t="s">
        <v>6652</v>
      </c>
      <c r="F3025" s="95" t="s">
        <v>6305</v>
      </c>
      <c r="G3025" s="95" t="s">
        <v>6305</v>
      </c>
      <c r="H3025" s="61">
        <v>5321.0561420641397</v>
      </c>
      <c r="I3025" s="61">
        <v>100.538410936218</v>
      </c>
      <c r="J3025" s="123">
        <v>534970.52902553102</v>
      </c>
      <c r="K3025" s="99">
        <v>10837.25</v>
      </c>
      <c r="L3025" s="16">
        <v>10770.8685149674</v>
      </c>
      <c r="M3025" s="17">
        <f>gp_need_index[[#This Row],[Normalised weighted population (base year)]]/gp_need_index[[#This Row],[Registered population (base year)]]</f>
        <v>0.99387469283881058</v>
      </c>
      <c r="N3025" s="99">
        <v>10845.518968047299</v>
      </c>
      <c r="O3025" s="16">
        <v>10809.7995540499</v>
      </c>
      <c r="P3025" s="17">
        <f>gp_need_index[[#This Row],[Normalised weighted population 2026/27]]/gp_need_index[[#This Row],[Registered population 2026/27]]</f>
        <v>0.99670652791234471</v>
      </c>
      <c r="Q3025" s="99">
        <v>10853.482183431999</v>
      </c>
      <c r="R3025" s="16">
        <v>10847.800280187401</v>
      </c>
      <c r="S3025" s="17">
        <f>gp_need_index[[#This Row],[Normalised weighted population 2027/28]]/gp_need_index[[#This Row],[Registered population 2027/28]]</f>
        <v>0.99947649029605712</v>
      </c>
      <c r="T3025" s="99">
        <v>10870.1279057921</v>
      </c>
      <c r="U3025" s="16">
        <v>10891.071424728299</v>
      </c>
      <c r="V3025" s="17">
        <f>gp_need_index[[#This Row],[Normalised weighted population 2028/29]]/gp_need_index[[#This Row],[Registered population 2028/29]]</f>
        <v>1.0019267040018029</v>
      </c>
    </row>
    <row r="3026" spans="1:22" x14ac:dyDescent="0.2">
      <c r="A3026" s="6" t="s">
        <v>3205</v>
      </c>
      <c r="B3026" s="1" t="s">
        <v>9411</v>
      </c>
      <c r="C3026" s="95" t="s">
        <v>6279</v>
      </c>
      <c r="D3026" s="95" t="s">
        <v>6279</v>
      </c>
      <c r="E3026" s="95" t="s">
        <v>6652</v>
      </c>
      <c r="F3026" s="95" t="s">
        <v>6305</v>
      </c>
      <c r="G3026" s="95" t="s">
        <v>6305</v>
      </c>
      <c r="H3026" s="61">
        <v>5392.3091285342298</v>
      </c>
      <c r="I3026" s="61">
        <v>46.821488915577604</v>
      </c>
      <c r="J3026" s="123">
        <v>252475.94209103301</v>
      </c>
      <c r="K3026" s="99">
        <v>4240.25</v>
      </c>
      <c r="L3026" s="16">
        <v>5083.24295995989</v>
      </c>
      <c r="M3026" s="17">
        <f>gp_need_index[[#This Row],[Normalised weighted population (base year)]]/gp_need_index[[#This Row],[Registered population (base year)]]</f>
        <v>1.198807372197368</v>
      </c>
      <c r="N3026" s="99">
        <v>4243.5247726279904</v>
      </c>
      <c r="O3026" s="16">
        <v>5101.6162164958096</v>
      </c>
      <c r="P3026" s="17">
        <f>gp_need_index[[#This Row],[Normalised weighted population 2026/27]]/gp_need_index[[#This Row],[Registered population 2026/27]]</f>
        <v>1.2022119558256774</v>
      </c>
      <c r="Q3026" s="99">
        <v>4245.2876658804298</v>
      </c>
      <c r="R3026" s="16">
        <v>5119.5504177483099</v>
      </c>
      <c r="S3026" s="17">
        <f>gp_need_index[[#This Row],[Normalised weighted population 2027/28]]/gp_need_index[[#This Row],[Registered population 2027/28]]</f>
        <v>1.2059372227927849</v>
      </c>
      <c r="T3026" s="99">
        <v>4248.1187158051398</v>
      </c>
      <c r="U3026" s="16">
        <v>5139.9719594792195</v>
      </c>
      <c r="V3026" s="17">
        <f>gp_need_index[[#This Row],[Normalised weighted population 2028/29]]/gp_need_index[[#This Row],[Registered population 2028/29]]</f>
        <v>1.2099407533871256</v>
      </c>
    </row>
    <row r="3027" spans="1:22" x14ac:dyDescent="0.2">
      <c r="A3027" s="6" t="s">
        <v>3200</v>
      </c>
      <c r="B3027" s="1" t="s">
        <v>9412</v>
      </c>
      <c r="C3027" s="95" t="s">
        <v>6279</v>
      </c>
      <c r="D3027" s="95" t="s">
        <v>6279</v>
      </c>
      <c r="E3027" s="95" t="s">
        <v>6652</v>
      </c>
      <c r="F3027" s="95" t="s">
        <v>6305</v>
      </c>
      <c r="G3027" s="95" t="s">
        <v>6305</v>
      </c>
      <c r="H3027" s="61">
        <v>5334.7312927246103</v>
      </c>
      <c r="I3027" s="61">
        <v>102.517447195431</v>
      </c>
      <c r="J3027" s="123">
        <v>546903.03360370896</v>
      </c>
      <c r="K3027" s="99">
        <v>8374.4166666666697</v>
      </c>
      <c r="L3027" s="16">
        <v>11011.112474013</v>
      </c>
      <c r="M3027" s="17">
        <f>gp_need_index[[#This Row],[Normalised weighted population (base year)]]/gp_need_index[[#This Row],[Registered population (base year)]]</f>
        <v>1.3148512800708103</v>
      </c>
      <c r="N3027" s="99">
        <v>8385.8472321769896</v>
      </c>
      <c r="O3027" s="16">
        <v>11050.911868970999</v>
      </c>
      <c r="P3027" s="17">
        <f>gp_need_index[[#This Row],[Normalised weighted population 2026/27]]/gp_need_index[[#This Row],[Registered population 2026/27]]</f>
        <v>1.3178050545170916</v>
      </c>
      <c r="Q3027" s="99">
        <v>8400.21597034148</v>
      </c>
      <c r="R3027" s="16">
        <v>11089.7602003764</v>
      </c>
      <c r="S3027" s="17">
        <f>gp_need_index[[#This Row],[Normalised weighted population 2027/28]]/gp_need_index[[#This Row],[Registered population 2027/28]]</f>
        <v>1.3201756049524029</v>
      </c>
      <c r="T3027" s="99">
        <v>8418.7594472037999</v>
      </c>
      <c r="U3027" s="16">
        <v>11133.9965067389</v>
      </c>
      <c r="V3027" s="17">
        <f>gp_need_index[[#This Row],[Normalised weighted population 2028/29]]/gp_need_index[[#This Row],[Registered population 2028/29]]</f>
        <v>1.3225222286683742</v>
      </c>
    </row>
    <row r="3028" spans="1:22" x14ac:dyDescent="0.2">
      <c r="A3028" s="6" t="s">
        <v>3215</v>
      </c>
      <c r="B3028" s="1" t="s">
        <v>9413</v>
      </c>
      <c r="C3028" s="95" t="s">
        <v>6279</v>
      </c>
      <c r="D3028" s="95" t="s">
        <v>6279</v>
      </c>
      <c r="E3028" s="95" t="s">
        <v>6652</v>
      </c>
      <c r="F3028" s="95" t="s">
        <v>6305</v>
      </c>
      <c r="G3028" s="95" t="s">
        <v>6305</v>
      </c>
      <c r="H3028" s="61">
        <v>5337.44598214286</v>
      </c>
      <c r="I3028" s="61">
        <v>43.517762587202199</v>
      </c>
      <c r="J3028" s="123">
        <v>232273.70707290899</v>
      </c>
      <c r="K3028" s="99">
        <v>5599.5833333333303</v>
      </c>
      <c r="L3028" s="16">
        <v>4676.4997745267801</v>
      </c>
      <c r="M3028" s="17">
        <f>gp_need_index[[#This Row],[Normalised weighted population (base year)]]/gp_need_index[[#This Row],[Registered population (base year)]]</f>
        <v>0.83515138469114358</v>
      </c>
      <c r="N3028" s="99">
        <v>5613.6849168421404</v>
      </c>
      <c r="O3028" s="16">
        <v>4693.4028678324303</v>
      </c>
      <c r="P3028" s="17">
        <f>gp_need_index[[#This Row],[Normalised weighted population 2026/27]]/gp_need_index[[#This Row],[Registered population 2026/27]]</f>
        <v>0.83606453467869457</v>
      </c>
      <c r="Q3028" s="99">
        <v>5625.8728949728602</v>
      </c>
      <c r="R3028" s="16">
        <v>4709.9020375109803</v>
      </c>
      <c r="S3028" s="17">
        <f>gp_need_index[[#This Row],[Normalised weighted population 2027/28]]/gp_need_index[[#This Row],[Registered population 2027/28]]</f>
        <v>0.83718600214370853</v>
      </c>
      <c r="T3028" s="99">
        <v>5640.2479141786098</v>
      </c>
      <c r="U3028" s="16">
        <v>4728.6895194496501</v>
      </c>
      <c r="V3028" s="17">
        <f>gp_need_index[[#This Row],[Normalised weighted population 2028/29]]/gp_need_index[[#This Row],[Registered population 2028/29]]</f>
        <v>0.83838327523911504</v>
      </c>
    </row>
    <row r="3029" spans="1:22" x14ac:dyDescent="0.2">
      <c r="A3029" s="6" t="s">
        <v>3223</v>
      </c>
      <c r="B3029" s="1" t="s">
        <v>9414</v>
      </c>
      <c r="C3029" s="95" t="s">
        <v>6279</v>
      </c>
      <c r="D3029" s="95" t="s">
        <v>6279</v>
      </c>
      <c r="E3029" s="95" t="s">
        <v>6652</v>
      </c>
      <c r="F3029" s="95" t="s">
        <v>6305</v>
      </c>
      <c r="G3029" s="95" t="s">
        <v>6305</v>
      </c>
      <c r="H3029" s="61">
        <v>5347.1946498325897</v>
      </c>
      <c r="I3029" s="61">
        <v>23.1649464002885</v>
      </c>
      <c r="J3029" s="123">
        <v>123867.477455282</v>
      </c>
      <c r="K3029" s="99">
        <v>3589.5</v>
      </c>
      <c r="L3029" s="16">
        <v>2493.8949728347702</v>
      </c>
      <c r="M3029" s="17">
        <f>gp_need_index[[#This Row],[Normalised weighted population (base year)]]/gp_need_index[[#This Row],[Registered population (base year)]]</f>
        <v>0.69477503073820035</v>
      </c>
      <c r="N3029" s="99">
        <v>3599.6562173655502</v>
      </c>
      <c r="O3029" s="16">
        <v>2502.9090948176199</v>
      </c>
      <c r="P3029" s="17">
        <f>gp_need_index[[#This Row],[Normalised weighted population 2026/27]]/gp_need_index[[#This Row],[Registered population 2026/27]]</f>
        <v>0.69531892594160083</v>
      </c>
      <c r="Q3029" s="99">
        <v>3608.3251667443701</v>
      </c>
      <c r="R3029" s="16">
        <v>2511.7078114435499</v>
      </c>
      <c r="S3029" s="17">
        <f>gp_need_index[[#This Row],[Normalised weighted population 2027/28]]/gp_need_index[[#This Row],[Registered population 2027/28]]</f>
        <v>0.69608688113597894</v>
      </c>
      <c r="T3029" s="99">
        <v>3617.3060945024899</v>
      </c>
      <c r="U3029" s="16">
        <v>2521.72684469878</v>
      </c>
      <c r="V3029" s="17">
        <f>gp_need_index[[#This Row],[Normalised weighted population 2028/29]]/gp_need_index[[#This Row],[Registered population 2028/29]]</f>
        <v>0.69712840960051747</v>
      </c>
    </row>
    <row r="3030" spans="1:22" x14ac:dyDescent="0.2">
      <c r="A3030" s="6" t="s">
        <v>3231</v>
      </c>
      <c r="B3030" s="1" t="s">
        <v>9415</v>
      </c>
      <c r="C3030" s="95" t="s">
        <v>6279</v>
      </c>
      <c r="D3030" s="95" t="s">
        <v>6279</v>
      </c>
      <c r="E3030" s="95" t="s">
        <v>6652</v>
      </c>
      <c r="F3030" s="95" t="s">
        <v>6305</v>
      </c>
      <c r="G3030" s="95" t="s">
        <v>6305</v>
      </c>
      <c r="H3030" s="61">
        <v>5307.3161272321404</v>
      </c>
      <c r="I3030" s="61">
        <v>43.0274151251989</v>
      </c>
      <c r="J3030" s="123">
        <v>228360.09420708101</v>
      </c>
      <c r="K3030" s="99">
        <v>4252.3333333333303</v>
      </c>
      <c r="L3030" s="16">
        <v>4597.7047618872803</v>
      </c>
      <c r="M3030" s="17">
        <f>gp_need_index[[#This Row],[Normalised weighted population (base year)]]/gp_need_index[[#This Row],[Registered population (base year)]]</f>
        <v>1.0812192745678333</v>
      </c>
      <c r="N3030" s="99">
        <v>4257.1304164805097</v>
      </c>
      <c r="O3030" s="16">
        <v>4614.32305255958</v>
      </c>
      <c r="P3030" s="17">
        <f>gp_need_index[[#This Row],[Normalised weighted population 2026/27]]/gp_need_index[[#This Row],[Registered population 2026/27]]</f>
        <v>1.0839045556829268</v>
      </c>
      <c r="Q3030" s="99">
        <v>4263.7857146860497</v>
      </c>
      <c r="R3030" s="16">
        <v>4630.5442253716601</v>
      </c>
      <c r="S3030" s="17">
        <f>gp_need_index[[#This Row],[Normalised weighted population 2027/28]]/gp_need_index[[#This Row],[Registered population 2027/28]]</f>
        <v>1.0860171066811259</v>
      </c>
      <c r="T3030" s="99">
        <v>4270.6616530661404</v>
      </c>
      <c r="U3030" s="16">
        <v>4649.0151543437496</v>
      </c>
      <c r="V3030" s="17">
        <f>gp_need_index[[#This Row],[Normalised weighted population 2028/29]]/gp_need_index[[#This Row],[Registered population 2028/29]]</f>
        <v>1.0885936494186956</v>
      </c>
    </row>
    <row r="3031" spans="1:22" x14ac:dyDescent="0.2">
      <c r="A3031" s="6" t="s">
        <v>3230</v>
      </c>
      <c r="B3031" s="1" t="s">
        <v>9416</v>
      </c>
      <c r="C3031" s="95" t="s">
        <v>6279</v>
      </c>
      <c r="D3031" s="95" t="s">
        <v>6279</v>
      </c>
      <c r="E3031" s="95" t="s">
        <v>6652</v>
      </c>
      <c r="F3031" s="95" t="s">
        <v>6305</v>
      </c>
      <c r="G3031" s="95" t="s">
        <v>6305</v>
      </c>
      <c r="H3031" s="61">
        <v>5634.3415934244804</v>
      </c>
      <c r="I3031" s="61">
        <v>34.187049278103501</v>
      </c>
      <c r="J3031" s="123">
        <v>192621.513704071</v>
      </c>
      <c r="K3031" s="99">
        <v>2646</v>
      </c>
      <c r="L3031" s="16">
        <v>3878.15942130437</v>
      </c>
      <c r="M3031" s="17">
        <f>gp_need_index[[#This Row],[Normalised weighted population (base year)]]/gp_need_index[[#This Row],[Registered population (base year)]]</f>
        <v>1.4656687155345314</v>
      </c>
      <c r="N3031" s="99">
        <v>2651.0323541658599</v>
      </c>
      <c r="O3031" s="16">
        <v>3892.1769330574102</v>
      </c>
      <c r="P3031" s="17">
        <f>gp_need_index[[#This Row],[Normalised weighted population 2026/27]]/gp_need_index[[#This Row],[Registered population 2026/27]]</f>
        <v>1.4681740594154586</v>
      </c>
      <c r="Q3031" s="99">
        <v>2655.4255937058801</v>
      </c>
      <c r="R3031" s="16">
        <v>3905.8594762879402</v>
      </c>
      <c r="S3031" s="17">
        <f>gp_need_index[[#This Row],[Normalised weighted population 2027/28]]/gp_need_index[[#This Row],[Registered population 2027/28]]</f>
        <v>1.4708977293681085</v>
      </c>
      <c r="T3031" s="99">
        <v>2661.75168808635</v>
      </c>
      <c r="U3031" s="16">
        <v>3921.4396866153102</v>
      </c>
      <c r="V3031" s="17">
        <f>gp_need_index[[#This Row],[Normalised weighted population 2028/29]]/gp_need_index[[#This Row],[Registered population 2028/29]]</f>
        <v>1.4732552642559251</v>
      </c>
    </row>
    <row r="3032" spans="1:22" x14ac:dyDescent="0.2">
      <c r="A3032" s="6" t="s">
        <v>3238</v>
      </c>
      <c r="B3032" s="1" t="s">
        <v>8132</v>
      </c>
      <c r="C3032" s="95" t="s">
        <v>6279</v>
      </c>
      <c r="D3032" s="95" t="s">
        <v>6279</v>
      </c>
      <c r="E3032" s="95" t="s">
        <v>6652</v>
      </c>
      <c r="F3032" s="95" t="s">
        <v>6305</v>
      </c>
      <c r="G3032" s="95" t="s">
        <v>6305</v>
      </c>
      <c r="H3032" s="61">
        <v>5496.7669836956502</v>
      </c>
      <c r="I3032" s="61">
        <v>120.182811218078</v>
      </c>
      <c r="J3032" s="123">
        <v>660616.90871125902</v>
      </c>
      <c r="K3032" s="99">
        <v>7476.5</v>
      </c>
      <c r="L3032" s="16">
        <v>13300.5791467695</v>
      </c>
      <c r="M3032" s="17">
        <f>gp_need_index[[#This Row],[Normalised weighted population (base year)]]/gp_need_index[[#This Row],[Registered population (base year)]]</f>
        <v>1.7789847049781984</v>
      </c>
      <c r="N3032" s="99">
        <v>7482.20112427596</v>
      </c>
      <c r="O3032" s="16">
        <v>13348.6537626524</v>
      </c>
      <c r="P3032" s="17">
        <f>gp_need_index[[#This Row],[Normalised weighted population 2026/27]]/gp_need_index[[#This Row],[Registered population 2026/27]]</f>
        <v>1.784054390003333</v>
      </c>
      <c r="Q3032" s="99">
        <v>7488.4425742787998</v>
      </c>
      <c r="R3032" s="16">
        <v>13395.5795667252</v>
      </c>
      <c r="S3032" s="17">
        <f>gp_need_index[[#This Row],[Normalised weighted population 2027/28]]/gp_need_index[[#This Row],[Registered population 2027/28]]</f>
        <v>1.7888338508111359</v>
      </c>
      <c r="T3032" s="99">
        <v>7499.6070667538997</v>
      </c>
      <c r="U3032" s="16">
        <v>13449.0136312054</v>
      </c>
      <c r="V3032" s="17">
        <f>gp_need_index[[#This Row],[Normalised weighted population 2028/29]]/gp_need_index[[#This Row],[Registered population 2028/29]]</f>
        <v>1.7932957702311487</v>
      </c>
    </row>
    <row r="3033" spans="1:22" x14ac:dyDescent="0.2">
      <c r="A3033" s="6" t="s">
        <v>3233</v>
      </c>
      <c r="B3033" s="1" t="s">
        <v>9417</v>
      </c>
      <c r="C3033" s="95" t="s">
        <v>6279</v>
      </c>
      <c r="D3033" s="95" t="s">
        <v>6279</v>
      </c>
      <c r="E3033" s="95" t="s">
        <v>6652</v>
      </c>
      <c r="F3033" s="95" t="s">
        <v>6305</v>
      </c>
      <c r="G3033" s="95" t="s">
        <v>6305</v>
      </c>
      <c r="H3033" s="61">
        <v>5283.51488597973</v>
      </c>
      <c r="I3033" s="61">
        <v>48.317174875069803</v>
      </c>
      <c r="J3033" s="123">
        <v>255284.512700917</v>
      </c>
      <c r="K3033" s="99">
        <v>7139.6666666666697</v>
      </c>
      <c r="L3033" s="16">
        <v>5139.7895230185404</v>
      </c>
      <c r="M3033" s="17">
        <f>gp_need_index[[#This Row],[Normalised weighted population (base year)]]/gp_need_index[[#This Row],[Registered population (base year)]]</f>
        <v>0.71989208502057123</v>
      </c>
      <c r="N3033" s="99">
        <v>7159.4513068620099</v>
      </c>
      <c r="O3033" s="16">
        <v>5158.3671657145196</v>
      </c>
      <c r="P3033" s="17">
        <f>gp_need_index[[#This Row],[Normalised weighted population 2026/27]]/gp_need_index[[#This Row],[Registered population 2026/27]]</f>
        <v>0.72049755555575301</v>
      </c>
      <c r="Q3033" s="99">
        <v>7173.3001443502098</v>
      </c>
      <c r="R3033" s="16">
        <v>5176.5008690270397</v>
      </c>
      <c r="S3033" s="17">
        <f>gp_need_index[[#This Row],[Normalised weighted population 2027/28]]/gp_need_index[[#This Row],[Registered population 2027/28]]</f>
        <v>0.72163450083768255</v>
      </c>
      <c r="T3033" s="99">
        <v>7191.9381622466899</v>
      </c>
      <c r="U3033" s="16">
        <v>5197.1495822715597</v>
      </c>
      <c r="V3033" s="17">
        <f>gp_need_index[[#This Row],[Normalised weighted population 2028/29]]/gp_need_index[[#This Row],[Registered population 2028/29]]</f>
        <v>0.72263546557636449</v>
      </c>
    </row>
    <row r="3034" spans="1:22" x14ac:dyDescent="0.2">
      <c r="A3034" s="6" t="s">
        <v>3235</v>
      </c>
      <c r="B3034" s="1" t="s">
        <v>9418</v>
      </c>
      <c r="C3034" s="95" t="s">
        <v>6279</v>
      </c>
      <c r="D3034" s="95" t="s">
        <v>6279</v>
      </c>
      <c r="E3034" s="95" t="s">
        <v>6652</v>
      </c>
      <c r="F3034" s="95" t="s">
        <v>6305</v>
      </c>
      <c r="G3034" s="95" t="s">
        <v>6305</v>
      </c>
      <c r="H3034" s="61">
        <v>5407.9010170990596</v>
      </c>
      <c r="I3034" s="61">
        <v>78.064888672167399</v>
      </c>
      <c r="J3034" s="123">
        <v>422167.19084993901</v>
      </c>
      <c r="K3034" s="99">
        <v>6505.9166666666697</v>
      </c>
      <c r="L3034" s="16">
        <v>8499.7342045375499</v>
      </c>
      <c r="M3034" s="17">
        <f>gp_need_index[[#This Row],[Normalised weighted population (base year)]]/gp_need_index[[#This Row],[Registered population (base year)]]</f>
        <v>1.3064622004899458</v>
      </c>
      <c r="N3034" s="99">
        <v>6513.4997542153997</v>
      </c>
      <c r="O3034" s="16">
        <v>8530.45628456739</v>
      </c>
      <c r="P3034" s="17">
        <f>gp_need_index[[#This Row],[Normalised weighted population 2026/27]]/gp_need_index[[#This Row],[Registered population 2026/27]]</f>
        <v>1.3096578807800918</v>
      </c>
      <c r="Q3034" s="99">
        <v>6519.2559838308698</v>
      </c>
      <c r="R3034" s="16">
        <v>8560.44421648756</v>
      </c>
      <c r="S3034" s="17">
        <f>gp_need_index[[#This Row],[Normalised weighted population 2027/28]]/gp_need_index[[#This Row],[Registered population 2027/28]]</f>
        <v>1.3131014087680049</v>
      </c>
      <c r="T3034" s="99">
        <v>6529.49494943843</v>
      </c>
      <c r="U3034" s="16">
        <v>8594.5912517811503</v>
      </c>
      <c r="V3034" s="17">
        <f>gp_need_index[[#This Row],[Normalised weighted population 2028/29]]/gp_need_index[[#This Row],[Registered population 2028/29]]</f>
        <v>1.3162719809623757</v>
      </c>
    </row>
    <row r="3035" spans="1:22" x14ac:dyDescent="0.2">
      <c r="A3035" s="6" t="s">
        <v>3219</v>
      </c>
      <c r="B3035" s="1" t="s">
        <v>9419</v>
      </c>
      <c r="C3035" s="95" t="s">
        <v>6279</v>
      </c>
      <c r="D3035" s="95" t="s">
        <v>6279</v>
      </c>
      <c r="E3035" s="95" t="s">
        <v>6652</v>
      </c>
      <c r="F3035" s="95" t="s">
        <v>6305</v>
      </c>
      <c r="G3035" s="95" t="s">
        <v>6305</v>
      </c>
      <c r="H3035" s="61">
        <v>5461.2700723184098</v>
      </c>
      <c r="I3035" s="61">
        <v>30.970159440865899</v>
      </c>
      <c r="J3035" s="123">
        <v>169136.40488933001</v>
      </c>
      <c r="K3035" s="99">
        <v>2990.6666666666702</v>
      </c>
      <c r="L3035" s="16">
        <v>3405.3202546982402</v>
      </c>
      <c r="M3035" s="17">
        <f>gp_need_index[[#This Row],[Normalised weighted population (base year)]]/gp_need_index[[#This Row],[Registered population (base year)]]</f>
        <v>1.1386492157929902</v>
      </c>
      <c r="N3035" s="99">
        <v>2994.9959619043998</v>
      </c>
      <c r="O3035" s="16">
        <v>3417.6287009242701</v>
      </c>
      <c r="P3035" s="17">
        <f>gp_need_index[[#This Row],[Normalised weighted population 2026/27]]/gp_need_index[[#This Row],[Registered population 2026/27]]</f>
        <v>1.1411129578789598</v>
      </c>
      <c r="Q3035" s="99">
        <v>2997.4595136292201</v>
      </c>
      <c r="R3035" s="16">
        <v>3429.6430191966801</v>
      </c>
      <c r="S3035" s="17">
        <f>gp_need_index[[#This Row],[Normalised weighted population 2027/28]]/gp_need_index[[#This Row],[Registered population 2027/28]]</f>
        <v>1.1441832670641103</v>
      </c>
      <c r="T3035" s="99">
        <v>3001.98593449896</v>
      </c>
      <c r="U3035" s="16">
        <v>3443.3236341576899</v>
      </c>
      <c r="V3035" s="17">
        <f>gp_need_index[[#This Row],[Normalised weighted population 2028/29]]/gp_need_index[[#This Row],[Registered population 2028/29]]</f>
        <v>1.1470152456701601</v>
      </c>
    </row>
    <row r="3036" spans="1:22" x14ac:dyDescent="0.2">
      <c r="A3036" s="6" t="s">
        <v>3968</v>
      </c>
      <c r="B3036" s="1" t="s">
        <v>9420</v>
      </c>
      <c r="C3036" s="95" t="s">
        <v>6279</v>
      </c>
      <c r="D3036" s="95" t="s">
        <v>6279</v>
      </c>
      <c r="E3036" s="95" t="s">
        <v>6652</v>
      </c>
      <c r="F3036" s="95" t="s">
        <v>6278</v>
      </c>
      <c r="G3036" s="95" t="s">
        <v>6278</v>
      </c>
      <c r="H3036" s="61">
        <v>5542.8807262073897</v>
      </c>
      <c r="I3036" s="61">
        <v>104.593996923194</v>
      </c>
      <c r="J3036" s="123">
        <v>579752.04962256702</v>
      </c>
      <c r="K3036" s="99">
        <v>10495</v>
      </c>
      <c r="L3036" s="16">
        <v>11672.4805554093</v>
      </c>
      <c r="M3036" s="17">
        <f>gp_need_index[[#This Row],[Normalised weighted population (base year)]]/gp_need_index[[#This Row],[Registered population (base year)]]</f>
        <v>1.1121944311966936</v>
      </c>
      <c r="N3036" s="99">
        <v>10531.277012902599</v>
      </c>
      <c r="O3036" s="16">
        <v>11714.670449015501</v>
      </c>
      <c r="P3036" s="17">
        <f>gp_need_index[[#This Row],[Normalised weighted population 2026/27]]/gp_need_index[[#This Row],[Registered population 2026/27]]</f>
        <v>1.1123694149022045</v>
      </c>
      <c r="Q3036" s="99">
        <v>10569.137399732101</v>
      </c>
      <c r="R3036" s="16">
        <v>11755.8521546797</v>
      </c>
      <c r="S3036" s="17">
        <f>gp_need_index[[#This Row],[Normalised weighted population 2027/28]]/gp_need_index[[#This Row],[Registered population 2027/28]]</f>
        <v>1.1122811361102827</v>
      </c>
      <c r="T3036" s="99">
        <v>10616.513009304799</v>
      </c>
      <c r="U3036" s="16">
        <v>11802.745456975699</v>
      </c>
      <c r="V3036" s="17">
        <f>gp_need_index[[#This Row],[Normalised weighted population 2028/29]]/gp_need_index[[#This Row],[Registered population 2028/29]]</f>
        <v>1.1117346577573288</v>
      </c>
    </row>
    <row r="3037" spans="1:22" x14ac:dyDescent="0.2">
      <c r="A3037" s="6" t="s">
        <v>3799</v>
      </c>
      <c r="B3037" s="1" t="s">
        <v>9421</v>
      </c>
      <c r="C3037" s="95" t="s">
        <v>6279</v>
      </c>
      <c r="D3037" s="95" t="s">
        <v>6279</v>
      </c>
      <c r="E3037" s="95" t="s">
        <v>6652</v>
      </c>
      <c r="F3037" s="95" t="s">
        <v>6289</v>
      </c>
      <c r="G3037" s="95" t="s">
        <v>6289</v>
      </c>
      <c r="H3037" s="61">
        <v>5485.4015802556796</v>
      </c>
      <c r="I3037" s="61">
        <v>304.428655360248</v>
      </c>
      <c r="J3037" s="123">
        <v>1669913.42718822</v>
      </c>
      <c r="K3037" s="99">
        <v>24725.5</v>
      </c>
      <c r="L3037" s="16">
        <v>33621.324876317703</v>
      </c>
      <c r="M3037" s="17">
        <f>gp_need_index[[#This Row],[Normalised weighted population (base year)]]/gp_need_index[[#This Row],[Registered population (base year)]]</f>
        <v>1.3597834169710503</v>
      </c>
      <c r="N3037" s="99">
        <v>24637.048557824499</v>
      </c>
      <c r="O3037" s="16">
        <v>33742.848327369597</v>
      </c>
      <c r="P3037" s="17">
        <f>gp_need_index[[#This Row],[Normalised weighted population 2026/27]]/gp_need_index[[#This Row],[Registered population 2026/27]]</f>
        <v>1.3695978334488115</v>
      </c>
      <c r="Q3037" s="99">
        <v>24558.596731196401</v>
      </c>
      <c r="R3037" s="16">
        <v>33861.467801484403</v>
      </c>
      <c r="S3037" s="17">
        <f>gp_need_index[[#This Row],[Normalised weighted population 2027/28]]/gp_need_index[[#This Row],[Registered population 2027/28]]</f>
        <v>1.3788030387937724</v>
      </c>
      <c r="T3037" s="99">
        <v>24514.621188901699</v>
      </c>
      <c r="U3037" s="16">
        <v>33996.538915420599</v>
      </c>
      <c r="V3037" s="17">
        <f>gp_need_index[[#This Row],[Normalised weighted population 2028/29]]/gp_need_index[[#This Row],[Registered population 2028/29]]</f>
        <v>1.3867862225344754</v>
      </c>
    </row>
    <row r="3038" spans="1:22" x14ac:dyDescent="0.2">
      <c r="A3038" s="6" t="s">
        <v>3814</v>
      </c>
      <c r="B3038" s="1" t="s">
        <v>12373</v>
      </c>
      <c r="C3038" s="95" t="s">
        <v>6279</v>
      </c>
      <c r="D3038" s="95" t="s">
        <v>6279</v>
      </c>
      <c r="E3038" s="95" t="s">
        <v>6652</v>
      </c>
      <c r="F3038" s="95" t="s">
        <v>6286</v>
      </c>
      <c r="G3038" s="95" t="s">
        <v>6286</v>
      </c>
      <c r="H3038" s="61">
        <v>5421.8563166437898</v>
      </c>
      <c r="I3038" s="61">
        <v>345.77345153650202</v>
      </c>
      <c r="J3038" s="123">
        <v>1874733.97234091</v>
      </c>
      <c r="K3038" s="99">
        <v>35791.583333333299</v>
      </c>
      <c r="L3038" s="16">
        <v>37745.094395027598</v>
      </c>
      <c r="M3038" s="17">
        <f>gp_need_index[[#This Row],[Normalised weighted population (base year)]]/gp_need_index[[#This Row],[Registered population (base year)]]</f>
        <v>1.0545801800244741</v>
      </c>
      <c r="N3038" s="99">
        <v>35841.065396700302</v>
      </c>
      <c r="O3038" s="16">
        <v>37881.523109483103</v>
      </c>
      <c r="P3038" s="17">
        <f>gp_need_index[[#This Row],[Normalised weighted population 2026/27]]/gp_need_index[[#This Row],[Registered population 2026/27]]</f>
        <v>1.0569307215117176</v>
      </c>
      <c r="Q3038" s="99">
        <v>35894.663991494002</v>
      </c>
      <c r="R3038" s="16">
        <v>38014.691664381498</v>
      </c>
      <c r="S3038" s="17">
        <f>gp_need_index[[#This Row],[Normalised weighted population 2027/28]]/gp_need_index[[#This Row],[Registered population 2027/28]]</f>
        <v>1.0590624743942409</v>
      </c>
      <c r="T3038" s="99">
        <v>35969.717859232398</v>
      </c>
      <c r="U3038" s="16">
        <v>38166.329708519203</v>
      </c>
      <c r="V3038" s="17">
        <f>gp_need_index[[#This Row],[Normalised weighted population 2028/29]]/gp_need_index[[#This Row],[Registered population 2028/29]]</f>
        <v>1.0610683647251071</v>
      </c>
    </row>
    <row r="3039" spans="1:22" x14ac:dyDescent="0.2">
      <c r="A3039" s="6" t="s">
        <v>3962</v>
      </c>
      <c r="B3039" s="1" t="s">
        <v>9422</v>
      </c>
      <c r="C3039" s="95" t="s">
        <v>6279</v>
      </c>
      <c r="D3039" s="95" t="s">
        <v>6279</v>
      </c>
      <c r="E3039" s="95" t="s">
        <v>6652</v>
      </c>
      <c r="F3039" s="95" t="s">
        <v>6278</v>
      </c>
      <c r="G3039" s="95" t="s">
        <v>6278</v>
      </c>
      <c r="H3039" s="61">
        <v>5737.6592773437496</v>
      </c>
      <c r="I3039" s="61">
        <v>59.360345040486202</v>
      </c>
      <c r="J3039" s="123">
        <v>340589.43442787201</v>
      </c>
      <c r="K3039" s="99">
        <v>9139.75</v>
      </c>
      <c r="L3039" s="16">
        <v>6857.2824422532904</v>
      </c>
      <c r="M3039" s="17">
        <f>gp_need_index[[#This Row],[Normalised weighted population (base year)]]/gp_need_index[[#This Row],[Registered population (base year)]]</f>
        <v>0.75027024177393153</v>
      </c>
      <c r="N3039" s="99">
        <v>9152.5313485610095</v>
      </c>
      <c r="O3039" s="16">
        <v>6882.0679208233996</v>
      </c>
      <c r="P3039" s="17">
        <f>gp_need_index[[#This Row],[Normalised weighted population 2026/27]]/gp_need_index[[#This Row],[Registered population 2026/27]]</f>
        <v>0.75193054890824496</v>
      </c>
      <c r="Q3039" s="99">
        <v>9162.3742251009407</v>
      </c>
      <c r="R3039" s="16">
        <v>6906.2611148795004</v>
      </c>
      <c r="S3039" s="17">
        <f>gp_need_index[[#This Row],[Normalised weighted population 2027/28]]/gp_need_index[[#This Row],[Registered population 2027/28]]</f>
        <v>0.75376326541643901</v>
      </c>
      <c r="T3039" s="99">
        <v>9179.0417490447107</v>
      </c>
      <c r="U3039" s="16">
        <v>6933.8097252170701</v>
      </c>
      <c r="V3039" s="17">
        <f>gp_need_index[[#This Row],[Normalised weighted population 2028/29]]/gp_need_index[[#This Row],[Registered population 2028/29]]</f>
        <v>0.7553958152482193</v>
      </c>
    </row>
    <row r="3040" spans="1:22" x14ac:dyDescent="0.2">
      <c r="A3040" s="6" t="s">
        <v>3781</v>
      </c>
      <c r="B3040" s="1" t="s">
        <v>9423</v>
      </c>
      <c r="C3040" s="95" t="s">
        <v>6279</v>
      </c>
      <c r="D3040" s="95" t="s">
        <v>6279</v>
      </c>
      <c r="E3040" s="95" t="s">
        <v>6652</v>
      </c>
      <c r="F3040" s="95" t="s">
        <v>6289</v>
      </c>
      <c r="G3040" s="95" t="s">
        <v>6289</v>
      </c>
      <c r="H3040" s="61">
        <v>5434.6203813944803</v>
      </c>
      <c r="I3040" s="61">
        <v>185.10289230253099</v>
      </c>
      <c r="J3040" s="123">
        <v>1005963.9511624</v>
      </c>
      <c r="K3040" s="99">
        <v>20665.166666666701</v>
      </c>
      <c r="L3040" s="16">
        <v>20253.649240274801</v>
      </c>
      <c r="M3040" s="17">
        <f>gp_need_index[[#This Row],[Normalised weighted population (base year)]]/gp_need_index[[#This Row],[Registered population (base year)]]</f>
        <v>0.98008642112450584</v>
      </c>
      <c r="N3040" s="99">
        <v>20668.677260000601</v>
      </c>
      <c r="O3040" s="16">
        <v>20326.8555568351</v>
      </c>
      <c r="P3040" s="17">
        <f>gp_need_index[[#This Row],[Normalised weighted population 2026/27]]/gp_need_index[[#This Row],[Registered population 2026/27]]</f>
        <v>0.98346184911276269</v>
      </c>
      <c r="Q3040" s="99">
        <v>20673.775919348798</v>
      </c>
      <c r="R3040" s="16">
        <v>20398.312503598001</v>
      </c>
      <c r="S3040" s="17">
        <f>gp_need_index[[#This Row],[Normalised weighted population 2027/28]]/gp_need_index[[#This Row],[Registered population 2027/28]]</f>
        <v>0.98667570854857778</v>
      </c>
      <c r="T3040" s="99">
        <v>20705.225269514001</v>
      </c>
      <c r="U3040" s="16">
        <v>20479.679998014799</v>
      </c>
      <c r="V3040" s="17">
        <f>gp_need_index[[#This Row],[Normalised weighted population 2028/29]]/gp_need_index[[#This Row],[Registered population 2028/29]]</f>
        <v>0.9891068429073655</v>
      </c>
    </row>
    <row r="3041" spans="1:22" x14ac:dyDescent="0.2">
      <c r="A3041" s="6" t="s">
        <v>3964</v>
      </c>
      <c r="B3041" s="1" t="s">
        <v>12374</v>
      </c>
      <c r="C3041" s="95" t="s">
        <v>6279</v>
      </c>
      <c r="D3041" s="95" t="s">
        <v>6279</v>
      </c>
      <c r="E3041" s="95" t="s">
        <v>6652</v>
      </c>
      <c r="F3041" s="95" t="s">
        <v>6278</v>
      </c>
      <c r="G3041" s="95" t="s">
        <v>6278</v>
      </c>
      <c r="H3041" s="61">
        <v>5801.2461100260398</v>
      </c>
      <c r="I3041" s="61">
        <v>67.550027680215194</v>
      </c>
      <c r="J3041" s="123">
        <v>391874.33531200001</v>
      </c>
      <c r="K3041" s="99">
        <v>8885.3333333333303</v>
      </c>
      <c r="L3041" s="16">
        <v>7889.8307682933701</v>
      </c>
      <c r="M3041" s="17">
        <f>gp_need_index[[#This Row],[Normalised weighted population (base year)]]/gp_need_index[[#This Row],[Registered population (base year)]]</f>
        <v>0.88796114589136099</v>
      </c>
      <c r="N3041" s="99">
        <v>8917.1386274649794</v>
      </c>
      <c r="O3041" s="16">
        <v>7918.3483673679402</v>
      </c>
      <c r="P3041" s="17">
        <f>gp_need_index[[#This Row],[Normalised weighted population 2026/27]]/gp_need_index[[#This Row],[Registered population 2026/27]]</f>
        <v>0.8879920676548928</v>
      </c>
      <c r="Q3041" s="99">
        <v>8947.1231502495993</v>
      </c>
      <c r="R3041" s="16">
        <v>7946.1844975630402</v>
      </c>
      <c r="S3041" s="17">
        <f>gp_need_index[[#This Row],[Normalised weighted population 2027/28]]/gp_need_index[[#This Row],[Registered population 2027/28]]</f>
        <v>0.88812731915301335</v>
      </c>
      <c r="T3041" s="99">
        <v>8986.0280330874793</v>
      </c>
      <c r="U3041" s="16">
        <v>7977.8812922182797</v>
      </c>
      <c r="V3041" s="17">
        <f>gp_need_index[[#This Row],[Normalised weighted population 2028/29]]/gp_need_index[[#This Row],[Registered population 2028/29]]</f>
        <v>0.88780952639396404</v>
      </c>
    </row>
    <row r="3042" spans="1:22" x14ac:dyDescent="0.2">
      <c r="A3042" s="6" t="s">
        <v>3793</v>
      </c>
      <c r="B3042" s="1" t="s">
        <v>12740</v>
      </c>
      <c r="C3042" s="95" t="s">
        <v>6279</v>
      </c>
      <c r="D3042" s="95" t="s">
        <v>6279</v>
      </c>
      <c r="E3042" s="95" t="s">
        <v>6652</v>
      </c>
      <c r="F3042" s="95" t="s">
        <v>6289</v>
      </c>
      <c r="G3042" s="95" t="s">
        <v>6289</v>
      </c>
      <c r="H3042" s="61">
        <v>5506.5596985479797</v>
      </c>
      <c r="I3042" s="61">
        <v>127.18289031627501</v>
      </c>
      <c r="J3042" s="123">
        <v>700340.178160446</v>
      </c>
      <c r="K3042" s="99">
        <v>11605.833333333299</v>
      </c>
      <c r="L3042" s="16">
        <v>14100.3505154861</v>
      </c>
      <c r="M3042" s="17">
        <f>gp_need_index[[#This Row],[Normalised weighted population (base year)]]/gp_need_index[[#This Row],[Registered population (base year)]]</f>
        <v>1.2149364987853355</v>
      </c>
      <c r="N3042" s="99">
        <v>11586.776191245899</v>
      </c>
      <c r="O3042" s="16">
        <v>14151.315885292001</v>
      </c>
      <c r="P3042" s="17">
        <f>gp_need_index[[#This Row],[Normalised weighted population 2026/27]]/gp_need_index[[#This Row],[Registered population 2026/27]]</f>
        <v>1.2213333244482341</v>
      </c>
      <c r="Q3042" s="99">
        <v>11571.3202734442</v>
      </c>
      <c r="R3042" s="16">
        <v>14201.0633645818</v>
      </c>
      <c r="S3042" s="17">
        <f>gp_need_index[[#This Row],[Normalised weighted population 2027/28]]/gp_need_index[[#This Row],[Registered population 2027/28]]</f>
        <v>1.2272638755987744</v>
      </c>
      <c r="T3042" s="99">
        <v>11564.3777236603</v>
      </c>
      <c r="U3042" s="16">
        <v>14257.710449669101</v>
      </c>
      <c r="V3042" s="17">
        <f>gp_need_index[[#This Row],[Normalised weighted population 2028/29]]/gp_need_index[[#This Row],[Registered population 2028/29]]</f>
        <v>1.232899062134432</v>
      </c>
    </row>
    <row r="3043" spans="1:22" x14ac:dyDescent="0.2">
      <c r="A3043" s="6" t="s">
        <v>3825</v>
      </c>
      <c r="B3043" s="1" t="s">
        <v>9424</v>
      </c>
      <c r="C3043" s="95" t="s">
        <v>6279</v>
      </c>
      <c r="D3043" s="95" t="s">
        <v>6279</v>
      </c>
      <c r="E3043" s="95" t="s">
        <v>6652</v>
      </c>
      <c r="F3043" s="95" t="s">
        <v>6286</v>
      </c>
      <c r="G3043" s="95" t="s">
        <v>6286</v>
      </c>
      <c r="H3043" s="61">
        <v>5606.7711588541697</v>
      </c>
      <c r="I3043" s="61">
        <v>73.058376998334097</v>
      </c>
      <c r="J3043" s="123">
        <v>409621.60106695403</v>
      </c>
      <c r="K3043" s="99">
        <v>9183.5833333333303</v>
      </c>
      <c r="L3043" s="16">
        <v>8247.1466494036504</v>
      </c>
      <c r="M3043" s="17">
        <f>gp_need_index[[#This Row],[Normalised weighted population (base year)]]/gp_need_index[[#This Row],[Registered population (base year)]]</f>
        <v>0.89803144916965816</v>
      </c>
      <c r="N3043" s="99">
        <v>9208.4865275870707</v>
      </c>
      <c r="O3043" s="16">
        <v>8276.9557579338507</v>
      </c>
      <c r="P3043" s="17">
        <f>gp_need_index[[#This Row],[Normalised weighted population 2026/27]]/gp_need_index[[#This Row],[Registered population 2026/27]]</f>
        <v>0.8988399704052874</v>
      </c>
      <c r="Q3043" s="99">
        <v>9231.1223261342893</v>
      </c>
      <c r="R3043" s="16">
        <v>8306.0525351161195</v>
      </c>
      <c r="S3043" s="17">
        <f>gp_need_index[[#This Row],[Normalised weighted population 2027/28]]/gp_need_index[[#This Row],[Registered population 2027/28]]</f>
        <v>0.8997879392845658</v>
      </c>
      <c r="T3043" s="99">
        <v>9260.1694750905608</v>
      </c>
      <c r="U3043" s="16">
        <v>8339.1848191301597</v>
      </c>
      <c r="V3043" s="17">
        <f>gp_need_index[[#This Row],[Normalised weighted population 2028/29]]/gp_need_index[[#This Row],[Registered population 2028/29]]</f>
        <v>0.90054343406588744</v>
      </c>
    </row>
    <row r="3044" spans="1:22" x14ac:dyDescent="0.2">
      <c r="A3044" s="6" t="s">
        <v>3763</v>
      </c>
      <c r="B3044" s="1" t="s">
        <v>9425</v>
      </c>
      <c r="C3044" s="95" t="s">
        <v>6279</v>
      </c>
      <c r="D3044" s="95" t="s">
        <v>6279</v>
      </c>
      <c r="E3044" s="95" t="s">
        <v>6652</v>
      </c>
      <c r="F3044" s="95" t="s">
        <v>6289</v>
      </c>
      <c r="G3044" s="95" t="s">
        <v>6289</v>
      </c>
      <c r="H3044" s="61">
        <v>5485.8558119972104</v>
      </c>
      <c r="I3044" s="61">
        <v>126.18753645346099</v>
      </c>
      <c r="J3044" s="123">
        <v>692246.63025483198</v>
      </c>
      <c r="K3044" s="99">
        <v>15216.416666666701</v>
      </c>
      <c r="L3044" s="16">
        <v>13937.398473118899</v>
      </c>
      <c r="M3044" s="17">
        <f>gp_need_index[[#This Row],[Normalised weighted population (base year)]]/gp_need_index[[#This Row],[Registered population (base year)]]</f>
        <v>0.91594484946316979</v>
      </c>
      <c r="N3044" s="99">
        <v>15204.6351708375</v>
      </c>
      <c r="O3044" s="16">
        <v>13987.774856779301</v>
      </c>
      <c r="P3044" s="17">
        <f>gp_need_index[[#This Row],[Normalised weighted population 2026/27]]/gp_need_index[[#This Row],[Registered population 2026/27]]</f>
        <v>0.919967805844356</v>
      </c>
      <c r="Q3044" s="99">
        <v>15193.041161237001</v>
      </c>
      <c r="R3044" s="16">
        <v>14036.947424591301</v>
      </c>
      <c r="S3044" s="17">
        <f>gp_need_index[[#This Row],[Normalised weighted population 2027/28]]/gp_need_index[[#This Row],[Registered population 2027/28]]</f>
        <v>0.92390636447459129</v>
      </c>
      <c r="T3044" s="99">
        <v>15189.5757741626</v>
      </c>
      <c r="U3044" s="16">
        <v>14092.939862249899</v>
      </c>
      <c r="V3044" s="17">
        <f>gp_need_index[[#This Row],[Normalised weighted population 2028/29]]/gp_need_index[[#This Row],[Registered population 2028/29]]</f>
        <v>0.92780338778268756</v>
      </c>
    </row>
    <row r="3045" spans="1:22" x14ac:dyDescent="0.2">
      <c r="A3045" s="6" t="s">
        <v>3942</v>
      </c>
      <c r="B3045" s="1" t="s">
        <v>9426</v>
      </c>
      <c r="C3045" s="95" t="s">
        <v>6279</v>
      </c>
      <c r="D3045" s="95" t="s">
        <v>6279</v>
      </c>
      <c r="E3045" s="95" t="s">
        <v>6652</v>
      </c>
      <c r="F3045" s="95" t="s">
        <v>6278</v>
      </c>
      <c r="G3045" s="95" t="s">
        <v>6278</v>
      </c>
      <c r="H3045" s="61">
        <v>5508.0910560344801</v>
      </c>
      <c r="I3045" s="61">
        <v>29.2457032051223</v>
      </c>
      <c r="J3045" s="123">
        <v>161087.996251573</v>
      </c>
      <c r="K3045" s="99">
        <v>3705.3333333333298</v>
      </c>
      <c r="L3045" s="16">
        <v>3243.27702710229</v>
      </c>
      <c r="M3045" s="17">
        <f>gp_need_index[[#This Row],[Normalised weighted population (base year)]]/gp_need_index[[#This Row],[Registered population (base year)]]</f>
        <v>0.87529966546481464</v>
      </c>
      <c r="N3045" s="99">
        <v>3711.72929387971</v>
      </c>
      <c r="O3045" s="16">
        <v>3254.99977207147</v>
      </c>
      <c r="P3045" s="17">
        <f>gp_need_index[[#This Row],[Normalised weighted population 2026/27]]/gp_need_index[[#This Row],[Registered population 2026/27]]</f>
        <v>0.87694966802634455</v>
      </c>
      <c r="Q3045" s="99">
        <v>3718.1000891823301</v>
      </c>
      <c r="R3045" s="16">
        <v>3266.4423852575401</v>
      </c>
      <c r="S3045" s="17">
        <f>gp_need_index[[#This Row],[Normalised weighted population 2027/28]]/gp_need_index[[#This Row],[Registered population 2027/28]]</f>
        <v>0.87852459775387148</v>
      </c>
      <c r="T3045" s="99">
        <v>3727.5656746869699</v>
      </c>
      <c r="U3045" s="16">
        <v>3279.4720038840001</v>
      </c>
      <c r="V3045" s="17">
        <f>gp_need_index[[#This Row],[Normalised weighted population 2028/29]]/gp_need_index[[#This Row],[Registered population 2028/29]]</f>
        <v>0.87978919490382967</v>
      </c>
    </row>
    <row r="3046" spans="1:22" x14ac:dyDescent="0.2">
      <c r="A3046" s="6" t="s">
        <v>3824</v>
      </c>
      <c r="B3046" s="1" t="s">
        <v>9427</v>
      </c>
      <c r="C3046" s="95" t="s">
        <v>6279</v>
      </c>
      <c r="D3046" s="95" t="s">
        <v>6279</v>
      </c>
      <c r="E3046" s="95" t="s">
        <v>6652</v>
      </c>
      <c r="F3046" s="95" t="s">
        <v>6286</v>
      </c>
      <c r="G3046" s="95" t="s">
        <v>6286</v>
      </c>
      <c r="H3046" s="61">
        <v>5424.5013046264603</v>
      </c>
      <c r="I3046" s="61">
        <v>179.36010918646701</v>
      </c>
      <c r="J3046" s="123">
        <v>972939.14627993596</v>
      </c>
      <c r="K3046" s="99">
        <v>16176.583333333299</v>
      </c>
      <c r="L3046" s="16">
        <v>19588.741900856599</v>
      </c>
      <c r="M3046" s="17">
        <f>gp_need_index[[#This Row],[Normalised weighted population (base year)]]/gp_need_index[[#This Row],[Registered population (base year)]]</f>
        <v>1.2109319685877205</v>
      </c>
      <c r="N3046" s="99">
        <v>16210.520864513101</v>
      </c>
      <c r="O3046" s="16">
        <v>19659.5449262078</v>
      </c>
      <c r="P3046" s="17">
        <f>gp_need_index[[#This Row],[Normalised weighted population 2026/27]]/gp_need_index[[#This Row],[Registered population 2026/27]]</f>
        <v>1.2127645428867775</v>
      </c>
      <c r="Q3046" s="99">
        <v>16240.8582021764</v>
      </c>
      <c r="R3046" s="16">
        <v>19728.656011847499</v>
      </c>
      <c r="S3046" s="17">
        <f>gp_need_index[[#This Row],[Normalised weighted population 2027/28]]/gp_need_index[[#This Row],[Registered population 2027/28]]</f>
        <v>1.2147545262850523</v>
      </c>
      <c r="T3046" s="99">
        <v>16297.1358880062</v>
      </c>
      <c r="U3046" s="16">
        <v>19807.352291630999</v>
      </c>
      <c r="V3046" s="17">
        <f>gp_need_index[[#This Row],[Normalised weighted population 2028/29]]/gp_need_index[[#This Row],[Registered population 2028/29]]</f>
        <v>1.215388546045574</v>
      </c>
    </row>
    <row r="3047" spans="1:22" x14ac:dyDescent="0.2">
      <c r="A3047" s="6" t="s">
        <v>3800</v>
      </c>
      <c r="B3047" s="1" t="s">
        <v>9428</v>
      </c>
      <c r="C3047" s="95" t="s">
        <v>6279</v>
      </c>
      <c r="D3047" s="95" t="s">
        <v>6279</v>
      </c>
      <c r="E3047" s="95" t="s">
        <v>6652</v>
      </c>
      <c r="F3047" s="95" t="s">
        <v>6289</v>
      </c>
      <c r="G3047" s="95" t="s">
        <v>6289</v>
      </c>
      <c r="H3047" s="61">
        <v>5656.6261718750002</v>
      </c>
      <c r="I3047" s="61">
        <v>38.719643264387301</v>
      </c>
      <c r="J3047" s="123">
        <v>219022.54745499699</v>
      </c>
      <c r="K3047" s="99">
        <v>4775.5833333333303</v>
      </c>
      <c r="L3047" s="16">
        <v>4409.7065771980097</v>
      </c>
      <c r="M3047" s="17">
        <f>gp_need_index[[#This Row],[Normalised weighted population (base year)]]/gp_need_index[[#This Row],[Registered population (base year)]]</f>
        <v>0.92338595505568521</v>
      </c>
      <c r="N3047" s="99">
        <v>4773.4949677305103</v>
      </c>
      <c r="O3047" s="16">
        <v>4425.6453530600302</v>
      </c>
      <c r="P3047" s="17">
        <f>gp_need_index[[#This Row],[Normalised weighted population 2026/27]]/gp_need_index[[#This Row],[Registered population 2026/27]]</f>
        <v>0.92712894492986964</v>
      </c>
      <c r="Q3047" s="99">
        <v>4773.3467335728101</v>
      </c>
      <c r="R3047" s="16">
        <v>4441.2032490415704</v>
      </c>
      <c r="S3047" s="17">
        <f>gp_need_index[[#This Row],[Normalised weighted population 2027/28]]/gp_need_index[[#This Row],[Registered population 2027/28]]</f>
        <v>0.93041706310686689</v>
      </c>
      <c r="T3047" s="99">
        <v>4774.98106298731</v>
      </c>
      <c r="U3047" s="16">
        <v>4458.91890961429</v>
      </c>
      <c r="V3047" s="17">
        <f>gp_need_index[[#This Row],[Normalised weighted population 2028/29]]/gp_need_index[[#This Row],[Registered population 2028/29]]</f>
        <v>0.93380871060977866</v>
      </c>
    </row>
    <row r="3048" spans="1:22" x14ac:dyDescent="0.2">
      <c r="A3048" s="6" t="s">
        <v>3788</v>
      </c>
      <c r="B3048" s="1" t="s">
        <v>9429</v>
      </c>
      <c r="C3048" s="95" t="s">
        <v>6279</v>
      </c>
      <c r="D3048" s="95" t="s">
        <v>6279</v>
      </c>
      <c r="E3048" s="95" t="s">
        <v>6652</v>
      </c>
      <c r="F3048" s="95" t="s">
        <v>6289</v>
      </c>
      <c r="G3048" s="95" t="s">
        <v>6289</v>
      </c>
      <c r="H3048" s="61">
        <v>5694.1552285953403</v>
      </c>
      <c r="I3048" s="61">
        <v>156.196535233833</v>
      </c>
      <c r="J3048" s="123">
        <v>889407.31779020396</v>
      </c>
      <c r="K3048" s="99">
        <v>15695.25</v>
      </c>
      <c r="L3048" s="16">
        <v>17906.9476847966</v>
      </c>
      <c r="M3048" s="17">
        <f>gp_need_index[[#This Row],[Normalised weighted population (base year)]]/gp_need_index[[#This Row],[Registered population (base year)]]</f>
        <v>1.1409150975484048</v>
      </c>
      <c r="N3048" s="99">
        <v>15671.5370680838</v>
      </c>
      <c r="O3048" s="16">
        <v>17971.671906357398</v>
      </c>
      <c r="P3048" s="17">
        <f>gp_need_index[[#This Row],[Normalised weighted population 2026/27]]/gp_need_index[[#This Row],[Registered population 2026/27]]</f>
        <v>1.1467714895023275</v>
      </c>
      <c r="Q3048" s="99">
        <v>15650.7430388826</v>
      </c>
      <c r="R3048" s="16">
        <v>18034.849449930902</v>
      </c>
      <c r="S3048" s="17">
        <f>gp_need_index[[#This Row],[Normalised weighted population 2027/28]]/gp_need_index[[#This Row],[Registered population 2027/28]]</f>
        <v>1.15233183530809</v>
      </c>
      <c r="T3048" s="99">
        <v>15634.147699463099</v>
      </c>
      <c r="U3048" s="16">
        <v>18106.789249444399</v>
      </c>
      <c r="V3048" s="17">
        <f>gp_need_index[[#This Row],[Normalised weighted population 2028/29]]/gp_need_index[[#This Row],[Registered population 2028/29]]</f>
        <v>1.1581564660583457</v>
      </c>
    </row>
    <row r="3049" spans="1:22" x14ac:dyDescent="0.2">
      <c r="A3049" s="6" t="s">
        <v>3818</v>
      </c>
      <c r="B3049" s="1" t="s">
        <v>9430</v>
      </c>
      <c r="C3049" s="95" t="s">
        <v>6279</v>
      </c>
      <c r="D3049" s="95" t="s">
        <v>6279</v>
      </c>
      <c r="E3049" s="95" t="s">
        <v>6652</v>
      </c>
      <c r="F3049" s="95" t="s">
        <v>6286</v>
      </c>
      <c r="G3049" s="95" t="s">
        <v>6286</v>
      </c>
      <c r="H3049" s="61">
        <v>5562.1365527343796</v>
      </c>
      <c r="I3049" s="61">
        <v>208.55719088669599</v>
      </c>
      <c r="J3049" s="123">
        <v>1160023.5747664899</v>
      </c>
      <c r="K3049" s="99">
        <v>14763.666666666701</v>
      </c>
      <c r="L3049" s="16">
        <v>23355.420009456499</v>
      </c>
      <c r="M3049" s="17">
        <f>gp_need_index[[#This Row],[Normalised weighted population (base year)]]/gp_need_index[[#This Row],[Registered population (base year)]]</f>
        <v>1.581952541788836</v>
      </c>
      <c r="N3049" s="99">
        <v>14778.4661046785</v>
      </c>
      <c r="O3049" s="16">
        <v>23439.837600100502</v>
      </c>
      <c r="P3049" s="17">
        <f>gp_need_index[[#This Row],[Normalised weighted population 2026/27]]/gp_need_index[[#This Row],[Registered population 2026/27]]</f>
        <v>1.5860805467950441</v>
      </c>
      <c r="Q3049" s="99">
        <v>14800.302386043801</v>
      </c>
      <c r="R3049" s="16">
        <v>23522.237911493299</v>
      </c>
      <c r="S3049" s="17">
        <f>gp_need_index[[#This Row],[Normalised weighted population 2027/28]]/gp_need_index[[#This Row],[Registered population 2027/28]]</f>
        <v>1.5893079274970758</v>
      </c>
      <c r="T3049" s="99">
        <v>14840.5435524238</v>
      </c>
      <c r="U3049" s="16">
        <v>23616.066533914702</v>
      </c>
      <c r="V3049" s="17">
        <f>gp_need_index[[#This Row],[Normalised weighted population 2028/29]]/gp_need_index[[#This Row],[Registered population 2028/29]]</f>
        <v>1.5913208603506748</v>
      </c>
    </row>
    <row r="3050" spans="1:22" x14ac:dyDescent="0.2">
      <c r="A3050" s="6" t="s">
        <v>3820</v>
      </c>
      <c r="B3050" s="1" t="s">
        <v>9431</v>
      </c>
      <c r="C3050" s="95" t="s">
        <v>6279</v>
      </c>
      <c r="D3050" s="95" t="s">
        <v>6279</v>
      </c>
      <c r="E3050" s="95" t="s">
        <v>6652</v>
      </c>
      <c r="F3050" s="95" t="s">
        <v>6286</v>
      </c>
      <c r="G3050" s="95" t="s">
        <v>6286</v>
      </c>
      <c r="H3050" s="61">
        <v>5522.0009555158904</v>
      </c>
      <c r="I3050" s="61">
        <v>156.87861915124699</v>
      </c>
      <c r="J3050" s="123">
        <v>866283.88485320006</v>
      </c>
      <c r="K3050" s="99">
        <v>15137</v>
      </c>
      <c r="L3050" s="16">
        <v>17441.3903460908</v>
      </c>
      <c r="M3050" s="17">
        <f>gp_need_index[[#This Row],[Normalised weighted population (base year)]]/gp_need_index[[#This Row],[Registered population (base year)]]</f>
        <v>1.1522356045511528</v>
      </c>
      <c r="N3050" s="99">
        <v>15159.6122894947</v>
      </c>
      <c r="O3050" s="16">
        <v>17504.431822112299</v>
      </c>
      <c r="P3050" s="17">
        <f>gp_need_index[[#This Row],[Normalised weighted population 2026/27]]/gp_need_index[[#This Row],[Registered population 2026/27]]</f>
        <v>1.1546754288856391</v>
      </c>
      <c r="Q3050" s="99">
        <v>15182.2120273535</v>
      </c>
      <c r="R3050" s="16">
        <v>17565.9668317615</v>
      </c>
      <c r="S3050" s="17">
        <f>gp_need_index[[#This Row],[Normalised weighted population 2027/28]]/gp_need_index[[#This Row],[Registered population 2027/28]]</f>
        <v>1.157009716378169</v>
      </c>
      <c r="T3050" s="99">
        <v>15211.9564586796</v>
      </c>
      <c r="U3050" s="16">
        <v>17636.036290098102</v>
      </c>
      <c r="V3050" s="17">
        <f>gp_need_index[[#This Row],[Normalised weighted population 2028/29]]/gp_need_index[[#This Row],[Registered population 2028/29]]</f>
        <v>1.1593535872918816</v>
      </c>
    </row>
    <row r="3051" spans="1:22" x14ac:dyDescent="0.2">
      <c r="A3051" s="6" t="s">
        <v>3787</v>
      </c>
      <c r="B3051" s="1" t="s">
        <v>9432</v>
      </c>
      <c r="C3051" s="95" t="s">
        <v>6279</v>
      </c>
      <c r="D3051" s="95" t="s">
        <v>6279</v>
      </c>
      <c r="E3051" s="95" t="s">
        <v>6652</v>
      </c>
      <c r="F3051" s="95" t="s">
        <v>6289</v>
      </c>
      <c r="G3051" s="95" t="s">
        <v>6289</v>
      </c>
      <c r="H3051" s="61">
        <v>5543.4323619495699</v>
      </c>
      <c r="I3051" s="61">
        <v>125.247533355139</v>
      </c>
      <c r="J3051" s="123">
        <v>694301.22965523496</v>
      </c>
      <c r="K3051" s="99">
        <v>12784.5</v>
      </c>
      <c r="L3051" s="16">
        <v>13978.7649013463</v>
      </c>
      <c r="M3051" s="17">
        <f>gp_need_index[[#This Row],[Normalised weighted population (base year)]]/gp_need_index[[#This Row],[Registered population (base year)]]</f>
        <v>1.0934150652232235</v>
      </c>
      <c r="N3051" s="99">
        <v>12787.696689803801</v>
      </c>
      <c r="O3051" s="16">
        <v>14029.2908029431</v>
      </c>
      <c r="P3051" s="17">
        <f>gp_need_index[[#This Row],[Normalised weighted population 2026/27]]/gp_need_index[[#This Row],[Registered population 2026/27]]</f>
        <v>1.097092865373424</v>
      </c>
      <c r="Q3051" s="99">
        <v>12789.591968189699</v>
      </c>
      <c r="R3051" s="16">
        <v>14078.6093157462</v>
      </c>
      <c r="S3051" s="17">
        <f>gp_need_index[[#This Row],[Normalised weighted population 2027/28]]/gp_need_index[[#This Row],[Registered population 2027/28]]</f>
        <v>1.1007864324962475</v>
      </c>
      <c r="T3051" s="99">
        <v>12806.0125281357</v>
      </c>
      <c r="U3051" s="16">
        <v>14134.7679398821</v>
      </c>
      <c r="V3051" s="17">
        <f>gp_need_index[[#This Row],[Normalised weighted population 2028/29]]/gp_need_index[[#This Row],[Registered population 2028/29]]</f>
        <v>1.1037602773562054</v>
      </c>
    </row>
    <row r="3052" spans="1:22" x14ac:dyDescent="0.2">
      <c r="A3052" s="6" t="s">
        <v>3815</v>
      </c>
      <c r="B3052" s="1" t="s">
        <v>9433</v>
      </c>
      <c r="C3052" s="95" t="s">
        <v>6279</v>
      </c>
      <c r="D3052" s="95" t="s">
        <v>6279</v>
      </c>
      <c r="E3052" s="95" t="s">
        <v>6652</v>
      </c>
      <c r="F3052" s="95" t="s">
        <v>6286</v>
      </c>
      <c r="G3052" s="95" t="s">
        <v>6286</v>
      </c>
      <c r="H3052" s="61">
        <v>5664.2498046874998</v>
      </c>
      <c r="I3052" s="61">
        <v>31.7711812910002</v>
      </c>
      <c r="J3052" s="123">
        <v>179959.90742223899</v>
      </c>
      <c r="K3052" s="99">
        <v>4419</v>
      </c>
      <c r="L3052" s="16">
        <v>3623.2360394532002</v>
      </c>
      <c r="M3052" s="17">
        <f>gp_need_index[[#This Row],[Normalised weighted population (base year)]]/gp_need_index[[#This Row],[Registered population (base year)]]</f>
        <v>0.81992216326164291</v>
      </c>
      <c r="N3052" s="99">
        <v>4427.7288509349501</v>
      </c>
      <c r="O3052" s="16">
        <v>3636.33213691842</v>
      </c>
      <c r="P3052" s="17">
        <f>gp_need_index[[#This Row],[Normalised weighted population 2026/27]]/gp_need_index[[#This Row],[Registered population 2026/27]]</f>
        <v>0.82126350988059704</v>
      </c>
      <c r="Q3052" s="99">
        <v>4437.2727177983497</v>
      </c>
      <c r="R3052" s="16">
        <v>3649.1152843754098</v>
      </c>
      <c r="S3052" s="17">
        <f>gp_need_index[[#This Row],[Normalised weighted population 2027/28]]/gp_need_index[[#This Row],[Registered population 2027/28]]</f>
        <v>0.82237795971801309</v>
      </c>
      <c r="T3052" s="99">
        <v>4448.9482217772802</v>
      </c>
      <c r="U3052" s="16">
        <v>3663.6713594171702</v>
      </c>
      <c r="V3052" s="17">
        <f>gp_need_index[[#This Row],[Normalised weighted population 2028/29]]/gp_need_index[[#This Row],[Registered population 2028/29]]</f>
        <v>0.82349157076806678</v>
      </c>
    </row>
    <row r="3053" spans="1:22" x14ac:dyDescent="0.2">
      <c r="A3053" s="6" t="s">
        <v>3807</v>
      </c>
      <c r="B3053" s="1" t="s">
        <v>9434</v>
      </c>
      <c r="C3053" s="95" t="s">
        <v>6279</v>
      </c>
      <c r="D3053" s="95" t="s">
        <v>6279</v>
      </c>
      <c r="E3053" s="95" t="s">
        <v>6652</v>
      </c>
      <c r="F3053" s="95" t="s">
        <v>6286</v>
      </c>
      <c r="G3053" s="95" t="s">
        <v>6286</v>
      </c>
      <c r="H3053" s="61">
        <v>5362.4394420277004</v>
      </c>
      <c r="I3053" s="61"/>
      <c r="J3053" s="123"/>
      <c r="K3053" s="99">
        <v>1069.4166666666699</v>
      </c>
      <c r="L3053" s="16"/>
      <c r="M3053" s="17">
        <f>gp_need_index[[#This Row],[Normalised weighted population (base year)]]/gp_need_index[[#This Row],[Registered population (base year)]]</f>
        <v>0</v>
      </c>
      <c r="N3053" s="99">
        <v>1071.60905767344</v>
      </c>
      <c r="O3053" s="16"/>
      <c r="P3053" s="17">
        <f>gp_need_index[[#This Row],[Normalised weighted population 2026/27]]/gp_need_index[[#This Row],[Registered population 2026/27]]</f>
        <v>0</v>
      </c>
      <c r="Q3053" s="99">
        <v>1074.3285023072101</v>
      </c>
      <c r="R3053" s="16"/>
      <c r="S3053" s="17">
        <f>gp_need_index[[#This Row],[Normalised weighted population 2027/28]]/gp_need_index[[#This Row],[Registered population 2027/28]]</f>
        <v>0</v>
      </c>
      <c r="T3053" s="99">
        <v>1077.7492365901201</v>
      </c>
      <c r="U3053" s="16"/>
      <c r="V3053" s="17">
        <f>gp_need_index[[#This Row],[Normalised weighted population 2028/29]]/gp_need_index[[#This Row],[Registered population 2028/29]]</f>
        <v>0</v>
      </c>
    </row>
    <row r="3054" spans="1:22" x14ac:dyDescent="0.2">
      <c r="A3054" s="6" t="s">
        <v>3773</v>
      </c>
      <c r="B3054" s="1" t="s">
        <v>9435</v>
      </c>
      <c r="C3054" s="95" t="s">
        <v>6279</v>
      </c>
      <c r="D3054" s="95" t="s">
        <v>6279</v>
      </c>
      <c r="E3054" s="95" t="s">
        <v>6652</v>
      </c>
      <c r="F3054" s="95" t="s">
        <v>6289</v>
      </c>
      <c r="G3054" s="95" t="s">
        <v>6289</v>
      </c>
      <c r="H3054" s="61">
        <v>5653.4704646620603</v>
      </c>
      <c r="I3054" s="61">
        <v>78.214825341597702</v>
      </c>
      <c r="J3054" s="123">
        <v>442185.20496742398</v>
      </c>
      <c r="K3054" s="99">
        <v>12870.75</v>
      </c>
      <c r="L3054" s="16">
        <v>8902.7683649107294</v>
      </c>
      <c r="M3054" s="17">
        <f>gp_need_index[[#This Row],[Normalised weighted population (base year)]]/gp_need_index[[#This Row],[Registered population (base year)]]</f>
        <v>0.6917054845219377</v>
      </c>
      <c r="N3054" s="99">
        <v>12881.775890519</v>
      </c>
      <c r="O3054" s="16">
        <v>8934.9472019910609</v>
      </c>
      <c r="P3054" s="17">
        <f>gp_need_index[[#This Row],[Normalised weighted population 2026/27]]/gp_need_index[[#This Row],[Registered population 2026/27]]</f>
        <v>0.69361144596275659</v>
      </c>
      <c r="Q3054" s="99">
        <v>12891.2111343792</v>
      </c>
      <c r="R3054" s="16">
        <v>8966.3570796652893</v>
      </c>
      <c r="S3054" s="17">
        <f>gp_need_index[[#This Row],[Normalised weighted population 2027/28]]/gp_need_index[[#This Row],[Registered population 2027/28]]</f>
        <v>0.69554031705781072</v>
      </c>
      <c r="T3054" s="99">
        <v>12908.6595430204</v>
      </c>
      <c r="U3054" s="16">
        <v>9002.1232740252308</v>
      </c>
      <c r="V3054" s="17">
        <f>gp_need_index[[#This Row],[Normalised weighted population 2028/29]]/gp_need_index[[#This Row],[Registered population 2028/29]]</f>
        <v>0.69737088068858399</v>
      </c>
    </row>
    <row r="3055" spans="1:22" x14ac:dyDescent="0.2">
      <c r="A3055" s="6" t="s">
        <v>3940</v>
      </c>
      <c r="B3055" s="1" t="s">
        <v>9436</v>
      </c>
      <c r="C3055" s="95" t="s">
        <v>6279</v>
      </c>
      <c r="D3055" s="95" t="s">
        <v>6279</v>
      </c>
      <c r="E3055" s="95" t="s">
        <v>6652</v>
      </c>
      <c r="F3055" s="95" t="s">
        <v>6278</v>
      </c>
      <c r="G3055" s="95" t="s">
        <v>6278</v>
      </c>
      <c r="H3055" s="61">
        <v>5549.4041158741902</v>
      </c>
      <c r="I3055" s="61">
        <v>136.405599983808</v>
      </c>
      <c r="J3055" s="123">
        <v>756969.79797843006</v>
      </c>
      <c r="K3055" s="99">
        <v>17213.916666666701</v>
      </c>
      <c r="L3055" s="16">
        <v>15240.5071335024</v>
      </c>
      <c r="M3055" s="17">
        <f>gp_need_index[[#This Row],[Normalised weighted population (base year)]]/gp_need_index[[#This Row],[Registered population (base year)]]</f>
        <v>0.88535964409624213</v>
      </c>
      <c r="N3055" s="99">
        <v>17258.271675190401</v>
      </c>
      <c r="O3055" s="16">
        <v>15295.593571334801</v>
      </c>
      <c r="P3055" s="17">
        <f>gp_need_index[[#This Row],[Normalised weighted population 2026/27]]/gp_need_index[[#This Row],[Registered population 2026/27]]</f>
        <v>0.88627609178982591</v>
      </c>
      <c r="Q3055" s="99">
        <v>17304.6990586463</v>
      </c>
      <c r="R3055" s="16">
        <v>15349.363639827599</v>
      </c>
      <c r="S3055" s="17">
        <f>gp_need_index[[#This Row],[Normalised weighted population 2027/28]]/gp_need_index[[#This Row],[Registered population 2027/28]]</f>
        <v>0.88700552305521219</v>
      </c>
      <c r="T3055" s="99">
        <v>17380.651209616299</v>
      </c>
      <c r="U3055" s="16">
        <v>15410.591217356099</v>
      </c>
      <c r="V3055" s="17">
        <f>gp_need_index[[#This Row],[Normalised weighted population 2028/29]]/gp_need_index[[#This Row],[Registered population 2028/29]]</f>
        <v>0.88665211858286341</v>
      </c>
    </row>
    <row r="3056" spans="1:22" x14ac:dyDescent="0.2">
      <c r="A3056" s="6" t="s">
        <v>3949</v>
      </c>
      <c r="B3056" s="1" t="s">
        <v>7588</v>
      </c>
      <c r="C3056" s="95" t="s">
        <v>6279</v>
      </c>
      <c r="D3056" s="95" t="s">
        <v>6279</v>
      </c>
      <c r="E3056" s="95" t="s">
        <v>6652</v>
      </c>
      <c r="F3056" s="95" t="s">
        <v>6278</v>
      </c>
      <c r="G3056" s="95" t="s">
        <v>6278</v>
      </c>
      <c r="H3056" s="61">
        <v>5618.4907936789796</v>
      </c>
      <c r="I3056" s="61">
        <v>50.055705900297902</v>
      </c>
      <c r="J3056" s="123">
        <v>281237.52277192601</v>
      </c>
      <c r="K3056" s="99">
        <v>6256.3333333333303</v>
      </c>
      <c r="L3056" s="16">
        <v>5662.3163611822301</v>
      </c>
      <c r="M3056" s="17">
        <f>gp_need_index[[#This Row],[Normalised weighted population (base year)]]/gp_need_index[[#This Row],[Registered population (base year)]]</f>
        <v>0.90505349691228609</v>
      </c>
      <c r="N3056" s="99">
        <v>6269.3652793808296</v>
      </c>
      <c r="O3056" s="16">
        <v>5682.7826642708296</v>
      </c>
      <c r="P3056" s="17">
        <f>gp_need_index[[#This Row],[Normalised weighted population 2026/27]]/gp_need_index[[#This Row],[Registered population 2026/27]]</f>
        <v>0.90643668234817998</v>
      </c>
      <c r="Q3056" s="99">
        <v>6281.5285558700598</v>
      </c>
      <c r="R3056" s="16">
        <v>5702.7598957304799</v>
      </c>
      <c r="S3056" s="17">
        <f>gp_need_index[[#This Row],[Normalised weighted population 2027/28]]/gp_need_index[[#This Row],[Registered population 2027/28]]</f>
        <v>0.90786181181987569</v>
      </c>
      <c r="T3056" s="99">
        <v>6299.7626709732403</v>
      </c>
      <c r="U3056" s="16">
        <v>5725.5078207803699</v>
      </c>
      <c r="V3056" s="17">
        <f>gp_need_index[[#This Row],[Normalised weighted population 2028/29]]/gp_need_index[[#This Row],[Registered population 2028/29]]</f>
        <v>0.90884500255242873</v>
      </c>
    </row>
    <row r="3057" spans="1:22" x14ac:dyDescent="0.2">
      <c r="A3057" s="6" t="s">
        <v>3961</v>
      </c>
      <c r="B3057" s="1" t="s">
        <v>9437</v>
      </c>
      <c r="C3057" s="95" t="s">
        <v>6279</v>
      </c>
      <c r="D3057" s="95" t="s">
        <v>6279</v>
      </c>
      <c r="E3057" s="95" t="s">
        <v>6652</v>
      </c>
      <c r="F3057" s="95" t="s">
        <v>6278</v>
      </c>
      <c r="G3057" s="95" t="s">
        <v>6278</v>
      </c>
      <c r="H3057" s="61">
        <v>5599.2704264322902</v>
      </c>
      <c r="I3057" s="61">
        <v>71.033987726306194</v>
      </c>
      <c r="J3057" s="123">
        <v>397738.50674746098</v>
      </c>
      <c r="K3057" s="99">
        <v>6851.5</v>
      </c>
      <c r="L3057" s="16">
        <v>8007.8974954374298</v>
      </c>
      <c r="M3057" s="17">
        <f>gp_need_index[[#This Row],[Normalised weighted population (base year)]]/gp_need_index[[#This Row],[Registered population (base year)]]</f>
        <v>1.1687801934521536</v>
      </c>
      <c r="N3057" s="99">
        <v>6873.7816882695097</v>
      </c>
      <c r="O3057" s="16">
        <v>8036.8418437906103</v>
      </c>
      <c r="P3057" s="17">
        <f>gp_need_index[[#This Row],[Normalised weighted population 2026/27]]/gp_need_index[[#This Row],[Registered population 2026/27]]</f>
        <v>1.1692023704369208</v>
      </c>
      <c r="Q3057" s="99">
        <v>6897.5943109606696</v>
      </c>
      <c r="R3057" s="16">
        <v>8065.0945254790304</v>
      </c>
      <c r="S3057" s="17">
        <f>gp_need_index[[#This Row],[Normalised weighted population 2027/28]]/gp_need_index[[#This Row],[Registered population 2027/28]]</f>
        <v>1.1692619429158273</v>
      </c>
      <c r="T3057" s="99">
        <v>6926.4179713906697</v>
      </c>
      <c r="U3057" s="16">
        <v>8097.26564422509</v>
      </c>
      <c r="V3057" s="17">
        <f>gp_need_index[[#This Row],[Normalised weighted population 2028/29]]/gp_need_index[[#This Row],[Registered population 2028/29]]</f>
        <v>1.1690408632096079</v>
      </c>
    </row>
    <row r="3058" spans="1:22" x14ac:dyDescent="0.2">
      <c r="A3058" s="6" t="s">
        <v>3811</v>
      </c>
      <c r="B3058" s="1" t="s">
        <v>9438</v>
      </c>
      <c r="C3058" s="95" t="s">
        <v>6279</v>
      </c>
      <c r="D3058" s="95" t="s">
        <v>6279</v>
      </c>
      <c r="E3058" s="95" t="s">
        <v>6652</v>
      </c>
      <c r="F3058" s="95" t="s">
        <v>6286</v>
      </c>
      <c r="G3058" s="95" t="s">
        <v>6286</v>
      </c>
      <c r="H3058" s="61">
        <v>5470.1655847886004</v>
      </c>
      <c r="I3058" s="61">
        <v>124.85738768388801</v>
      </c>
      <c r="J3058" s="123">
        <v>682990.58511501295</v>
      </c>
      <c r="K3058" s="99">
        <v>11877.666666666701</v>
      </c>
      <c r="L3058" s="16">
        <v>13751.041207138</v>
      </c>
      <c r="M3058" s="17">
        <f>gp_need_index[[#This Row],[Normalised weighted population (base year)]]/gp_need_index[[#This Row],[Registered population (base year)]]</f>
        <v>1.1577224376677204</v>
      </c>
      <c r="N3058" s="99">
        <v>11895.944541147799</v>
      </c>
      <c r="O3058" s="16">
        <v>13800.744007048301</v>
      </c>
      <c r="P3058" s="17">
        <f>gp_need_index[[#This Row],[Normalised weighted population 2026/27]]/gp_need_index[[#This Row],[Registered population 2026/27]]</f>
        <v>1.1601217506782957</v>
      </c>
      <c r="Q3058" s="99">
        <v>11911.371770912399</v>
      </c>
      <c r="R3058" s="16">
        <v>13849.2590873589</v>
      </c>
      <c r="S3058" s="17">
        <f>gp_need_index[[#This Row],[Normalised weighted population 2027/28]]/gp_need_index[[#This Row],[Registered population 2027/28]]</f>
        <v>1.1626922031918125</v>
      </c>
      <c r="T3058" s="99">
        <v>11934.398873145199</v>
      </c>
      <c r="U3058" s="16">
        <v>13904.5028488841</v>
      </c>
      <c r="V3058" s="17">
        <f>gp_need_index[[#This Row],[Normalised weighted population 2028/29]]/gp_need_index[[#This Row],[Registered population 2028/29]]</f>
        <v>1.1650777719665488</v>
      </c>
    </row>
    <row r="3059" spans="1:22" x14ac:dyDescent="0.2">
      <c r="A3059" s="6" t="s">
        <v>3941</v>
      </c>
      <c r="B3059" s="1" t="s">
        <v>9439</v>
      </c>
      <c r="C3059" s="95" t="s">
        <v>6279</v>
      </c>
      <c r="D3059" s="95" t="s">
        <v>6279</v>
      </c>
      <c r="E3059" s="95" t="s">
        <v>6652</v>
      </c>
      <c r="F3059" s="95" t="s">
        <v>6278</v>
      </c>
      <c r="G3059" s="95" t="s">
        <v>6278</v>
      </c>
      <c r="H3059" s="61">
        <v>5578.4177157956301</v>
      </c>
      <c r="I3059" s="61">
        <v>489.727380235086</v>
      </c>
      <c r="J3059" s="123">
        <v>2731903.8938135901</v>
      </c>
      <c r="K3059" s="99">
        <v>75365.5</v>
      </c>
      <c r="L3059" s="16">
        <v>55002.988088694197</v>
      </c>
      <c r="M3059" s="17">
        <f>gp_need_index[[#This Row],[Normalised weighted population (base year)]]/gp_need_index[[#This Row],[Registered population (base year)]]</f>
        <v>0.72981653526738621</v>
      </c>
      <c r="N3059" s="99">
        <v>75557.151195880098</v>
      </c>
      <c r="O3059" s="16">
        <v>55201.795035038398</v>
      </c>
      <c r="P3059" s="17">
        <f>gp_need_index[[#This Row],[Normalised weighted population 2026/27]]/gp_need_index[[#This Row],[Registered population 2026/27]]</f>
        <v>0.73059656381073801</v>
      </c>
      <c r="Q3059" s="99">
        <v>75749.233907328802</v>
      </c>
      <c r="R3059" s="16">
        <v>55395.851204621802</v>
      </c>
      <c r="S3059" s="17">
        <f>gp_need_index[[#This Row],[Normalised weighted population 2027/28]]/gp_need_index[[#This Row],[Registered population 2027/28]]</f>
        <v>0.73130576175057804</v>
      </c>
      <c r="T3059" s="99">
        <v>76027.615681975803</v>
      </c>
      <c r="U3059" s="16">
        <v>55616.8215232601</v>
      </c>
      <c r="V3059" s="17">
        <f>gp_need_index[[#This Row],[Normalised weighted population 2028/29]]/gp_need_index[[#This Row],[Registered population 2028/29]]</f>
        <v>0.73153446973670411</v>
      </c>
    </row>
    <row r="3060" spans="1:22" x14ac:dyDescent="0.2">
      <c r="A3060" s="6" t="s">
        <v>3823</v>
      </c>
      <c r="B3060" s="1" t="s">
        <v>12375</v>
      </c>
      <c r="C3060" s="95" t="s">
        <v>6279</v>
      </c>
      <c r="D3060" s="95" t="s">
        <v>6279</v>
      </c>
      <c r="E3060" s="95" t="s">
        <v>6652</v>
      </c>
      <c r="F3060" s="95" t="s">
        <v>6286</v>
      </c>
      <c r="G3060" s="95" t="s">
        <v>6286</v>
      </c>
      <c r="H3060" s="61">
        <v>5473.3231505775102</v>
      </c>
      <c r="I3060" s="61">
        <v>489.47272590815902</v>
      </c>
      <c r="J3060" s="123">
        <v>2679042.4022894101</v>
      </c>
      <c r="K3060" s="99">
        <v>52910.083333333299</v>
      </c>
      <c r="L3060" s="16">
        <v>53938.697358980302</v>
      </c>
      <c r="M3060" s="17">
        <f>gp_need_index[[#This Row],[Normalised weighted population (base year)]]/gp_need_index[[#This Row],[Registered population (base year)]]</f>
        <v>1.019440793906272</v>
      </c>
      <c r="N3060" s="99">
        <v>52932.053907940703</v>
      </c>
      <c r="O3060" s="16">
        <v>54133.657452683401</v>
      </c>
      <c r="P3060" s="17">
        <f>gp_need_index[[#This Row],[Normalised weighted population 2026/27]]/gp_need_index[[#This Row],[Registered population 2026/27]]</f>
        <v>1.0227008675467708</v>
      </c>
      <c r="Q3060" s="99">
        <v>52970.041423004499</v>
      </c>
      <c r="R3060" s="16">
        <v>54323.958695679903</v>
      </c>
      <c r="S3060" s="17">
        <f>gp_need_index[[#This Row],[Normalised weighted population 2027/28]]/gp_need_index[[#This Row],[Registered population 2027/28]]</f>
        <v>1.0255600568982641</v>
      </c>
      <c r="T3060" s="99">
        <v>53046.593691536102</v>
      </c>
      <c r="U3060" s="16">
        <v>54540.6533073096</v>
      </c>
      <c r="V3060" s="17">
        <f>gp_need_index[[#This Row],[Normalised weighted population 2028/29]]/gp_need_index[[#This Row],[Registered population 2028/29]]</f>
        <v>1.0281650434420238</v>
      </c>
    </row>
    <row r="3061" spans="1:22" x14ac:dyDescent="0.2">
      <c r="A3061" s="6" t="s">
        <v>3776</v>
      </c>
      <c r="B3061" s="1" t="s">
        <v>9441</v>
      </c>
      <c r="C3061" s="95" t="s">
        <v>6279</v>
      </c>
      <c r="D3061" s="95" t="s">
        <v>6279</v>
      </c>
      <c r="E3061" s="95" t="s">
        <v>6652</v>
      </c>
      <c r="F3061" s="95" t="s">
        <v>6278</v>
      </c>
      <c r="G3061" s="95" t="s">
        <v>6278</v>
      </c>
      <c r="H3061" s="61">
        <v>5642.0653958182802</v>
      </c>
      <c r="I3061" s="61">
        <v>203.43568957469699</v>
      </c>
      <c r="J3061" s="123">
        <v>1147797.4644238299</v>
      </c>
      <c r="K3061" s="99">
        <v>19261.833333333299</v>
      </c>
      <c r="L3061" s="16">
        <v>23109.264717144899</v>
      </c>
      <c r="M3061" s="17">
        <f>gp_need_index[[#This Row],[Normalised weighted population (base year)]]/gp_need_index[[#This Row],[Registered population (base year)]]</f>
        <v>1.1997437791735786</v>
      </c>
      <c r="N3061" s="99">
        <v>19291.590920151099</v>
      </c>
      <c r="O3061" s="16">
        <v>23192.792585544899</v>
      </c>
      <c r="P3061" s="17">
        <f>gp_need_index[[#This Row],[Normalised weighted population 2026/27]]/gp_need_index[[#This Row],[Registered population 2026/27]]</f>
        <v>1.202222910569744</v>
      </c>
      <c r="Q3061" s="99">
        <v>19327.893314314999</v>
      </c>
      <c r="R3061" s="16">
        <v>23274.324435881201</v>
      </c>
      <c r="S3061" s="17">
        <f>gp_need_index[[#This Row],[Normalised weighted population 2027/28]]/gp_need_index[[#This Row],[Registered population 2027/28]]</f>
        <v>1.2041832007962978</v>
      </c>
      <c r="T3061" s="99">
        <v>19384.3552744597</v>
      </c>
      <c r="U3061" s="16">
        <v>23367.164148149401</v>
      </c>
      <c r="V3061" s="17">
        <f>gp_need_index[[#This Row],[Normalised weighted population 2028/29]]/gp_need_index[[#This Row],[Registered population 2028/29]]</f>
        <v>1.2054651195408774</v>
      </c>
    </row>
    <row r="3062" spans="1:22" x14ac:dyDescent="0.2">
      <c r="A3062" s="6" t="s">
        <v>3952</v>
      </c>
      <c r="B3062" s="1" t="s">
        <v>6818</v>
      </c>
      <c r="C3062" s="95" t="s">
        <v>6279</v>
      </c>
      <c r="D3062" s="95" t="s">
        <v>6279</v>
      </c>
      <c r="E3062" s="95" t="s">
        <v>6652</v>
      </c>
      <c r="F3062" s="95" t="s">
        <v>6278</v>
      </c>
      <c r="G3062" s="95" t="s">
        <v>6278</v>
      </c>
      <c r="H3062" s="61">
        <v>5652.9634602864598</v>
      </c>
      <c r="I3062" s="61">
        <v>190.63192383278701</v>
      </c>
      <c r="J3062" s="123">
        <v>1077635.2997908599</v>
      </c>
      <c r="K3062" s="99">
        <v>14307.833333333299</v>
      </c>
      <c r="L3062" s="16">
        <v>21696.649612227298</v>
      </c>
      <c r="M3062" s="17">
        <f>gp_need_index[[#This Row],[Normalised weighted population (base year)]]/gp_need_index[[#This Row],[Registered population (base year)]]</f>
        <v>1.5164175530113353</v>
      </c>
      <c r="N3062" s="99">
        <v>14349.921296044</v>
      </c>
      <c r="O3062" s="16">
        <v>21775.0716181073</v>
      </c>
      <c r="P3062" s="17">
        <f>gp_need_index[[#This Row],[Normalised weighted population 2026/27]]/gp_need_index[[#This Row],[Registered population 2026/27]]</f>
        <v>1.5174349161141583</v>
      </c>
      <c r="Q3062" s="99">
        <v>14396.469449513301</v>
      </c>
      <c r="R3062" s="16">
        <v>21851.619617822402</v>
      </c>
      <c r="S3062" s="17">
        <f>gp_need_index[[#This Row],[Normalised weighted population 2027/28]]/gp_need_index[[#This Row],[Registered population 2027/28]]</f>
        <v>1.5178457256102562</v>
      </c>
      <c r="T3062" s="99">
        <v>14461.8466263424</v>
      </c>
      <c r="U3062" s="16">
        <v>21938.784256413801</v>
      </c>
      <c r="V3062" s="17">
        <f>gp_need_index[[#This Row],[Normalised weighted population 2028/29]]/gp_need_index[[#This Row],[Registered population 2028/29]]</f>
        <v>1.5170112657986625</v>
      </c>
    </row>
    <row r="3063" spans="1:22" x14ac:dyDescent="0.2">
      <c r="A3063" s="6" t="s">
        <v>3769</v>
      </c>
      <c r="B3063" s="1" t="s">
        <v>9442</v>
      </c>
      <c r="C3063" s="95" t="s">
        <v>6279</v>
      </c>
      <c r="D3063" s="95" t="s">
        <v>6279</v>
      </c>
      <c r="E3063" s="95" t="s">
        <v>6652</v>
      </c>
      <c r="F3063" s="95" t="s">
        <v>6289</v>
      </c>
      <c r="G3063" s="95" t="s">
        <v>6289</v>
      </c>
      <c r="H3063" s="61">
        <v>5697.9198074340802</v>
      </c>
      <c r="I3063" s="61">
        <v>63.515572449683802</v>
      </c>
      <c r="J3063" s="123">
        <v>361906.638341568</v>
      </c>
      <c r="K3063" s="99">
        <v>8045.1666666666697</v>
      </c>
      <c r="L3063" s="16">
        <v>7286.4739359967098</v>
      </c>
      <c r="M3063" s="17">
        <f>gp_need_index[[#This Row],[Normalised weighted population (base year)]]/gp_need_index[[#This Row],[Registered population (base year)]]</f>
        <v>0.90569583426861344</v>
      </c>
      <c r="N3063" s="99">
        <v>8033.3485170110798</v>
      </c>
      <c r="O3063" s="16">
        <v>7312.8107166548098</v>
      </c>
      <c r="P3063" s="17">
        <f>gp_need_index[[#This Row],[Normalised weighted population 2026/27]]/gp_need_index[[#This Row],[Registered population 2026/27]]</f>
        <v>0.91030666740892796</v>
      </c>
      <c r="Q3063" s="99">
        <v>8021.1994421587697</v>
      </c>
      <c r="R3063" s="16">
        <v>7338.5181422133801</v>
      </c>
      <c r="S3063" s="17">
        <f>gp_need_index[[#This Row],[Normalised weighted population 2027/28]]/gp_need_index[[#This Row],[Registered population 2027/28]]</f>
        <v>0.9148903720860907</v>
      </c>
      <c r="T3063" s="99">
        <v>8013.25876628472</v>
      </c>
      <c r="U3063" s="16">
        <v>7367.7909967134001</v>
      </c>
      <c r="V3063" s="17">
        <f>gp_need_index[[#This Row],[Normalised weighted population 2028/29]]/gp_need_index[[#This Row],[Registered population 2028/29]]</f>
        <v>0.91945002796027442</v>
      </c>
    </row>
    <row r="3064" spans="1:22" x14ac:dyDescent="0.2">
      <c r="A3064" s="6" t="s">
        <v>3963</v>
      </c>
      <c r="B3064" s="1" t="s">
        <v>9443</v>
      </c>
      <c r="C3064" s="95" t="s">
        <v>6279</v>
      </c>
      <c r="D3064" s="95" t="s">
        <v>6279</v>
      </c>
      <c r="E3064" s="95" t="s">
        <v>6652</v>
      </c>
      <c r="F3064" s="95" t="s">
        <v>6278</v>
      </c>
      <c r="G3064" s="95" t="s">
        <v>6278</v>
      </c>
      <c r="H3064" s="61">
        <v>5655.84772245763</v>
      </c>
      <c r="I3064" s="61">
        <v>83.0451670789041</v>
      </c>
      <c r="J3064" s="123">
        <v>469690.81908433302</v>
      </c>
      <c r="K3064" s="99">
        <v>6761.75</v>
      </c>
      <c r="L3064" s="16">
        <v>9456.55467088968</v>
      </c>
      <c r="M3064" s="17">
        <f>gp_need_index[[#This Row],[Normalised weighted population (base year)]]/gp_need_index[[#This Row],[Registered population (base year)]]</f>
        <v>1.3985365727643997</v>
      </c>
      <c r="N3064" s="99">
        <v>6779.8936617075096</v>
      </c>
      <c r="O3064" s="16">
        <v>9490.7351549394698</v>
      </c>
      <c r="P3064" s="17">
        <f>gp_need_index[[#This Row],[Normalised weighted population 2026/27]]/gp_need_index[[#This Row],[Registered population 2026/27]]</f>
        <v>1.3998353998592417</v>
      </c>
      <c r="Q3064" s="99">
        <v>6798.4828114697202</v>
      </c>
      <c r="R3064" s="16">
        <v>9524.0988473615998</v>
      </c>
      <c r="S3064" s="17">
        <f>gp_need_index[[#This Row],[Normalised weighted population 2027/28]]/gp_need_index[[#This Row],[Registered population 2027/28]]</f>
        <v>1.4009153382418638</v>
      </c>
      <c r="T3064" s="99">
        <v>6826.4472428992003</v>
      </c>
      <c r="U3064" s="16">
        <v>9562.0898360598403</v>
      </c>
      <c r="V3064" s="17">
        <f>gp_need_index[[#This Row],[Normalised weighted population 2028/29]]/gp_need_index[[#This Row],[Registered population 2028/29]]</f>
        <v>1.4007417761861747</v>
      </c>
    </row>
    <row r="3065" spans="1:22" x14ac:dyDescent="0.2">
      <c r="A3065" s="6" t="s">
        <v>3772</v>
      </c>
      <c r="B3065" s="1" t="s">
        <v>9444</v>
      </c>
      <c r="C3065" s="95" t="s">
        <v>6279</v>
      </c>
      <c r="D3065" s="95" t="s">
        <v>6279</v>
      </c>
      <c r="E3065" s="95" t="s">
        <v>6652</v>
      </c>
      <c r="F3065" s="95" t="s">
        <v>6289</v>
      </c>
      <c r="G3065" s="95" t="s">
        <v>6289</v>
      </c>
      <c r="H3065" s="61">
        <v>5472.4895951704502</v>
      </c>
      <c r="I3065" s="61">
        <v>58.584075625841599</v>
      </c>
      <c r="J3065" s="123">
        <v>320600.74430509697</v>
      </c>
      <c r="K3065" s="99">
        <v>5676.8333333333303</v>
      </c>
      <c r="L3065" s="16">
        <v>6454.8386786855999</v>
      </c>
      <c r="M3065" s="17">
        <f>gp_need_index[[#This Row],[Normalised weighted population (base year)]]/gp_need_index[[#This Row],[Registered population (base year)]]</f>
        <v>1.1370491785946866</v>
      </c>
      <c r="N3065" s="99">
        <v>5674.4867502758698</v>
      </c>
      <c r="O3065" s="16">
        <v>6478.1695341799305</v>
      </c>
      <c r="P3065" s="17">
        <f>gp_need_index[[#This Row],[Normalised weighted population 2026/27]]/gp_need_index[[#This Row],[Registered population 2026/27]]</f>
        <v>1.1416309208696256</v>
      </c>
      <c r="Q3065" s="99">
        <v>5672.4137303372199</v>
      </c>
      <c r="R3065" s="16">
        <v>6500.9428654623198</v>
      </c>
      <c r="S3065" s="17">
        <f>gp_need_index[[#This Row],[Normalised weighted population 2027/28]]/gp_need_index[[#This Row],[Registered population 2027/28]]</f>
        <v>1.1460628886595414</v>
      </c>
      <c r="T3065" s="99">
        <v>5675.1999532997797</v>
      </c>
      <c r="U3065" s="16">
        <v>6526.8746886077797</v>
      </c>
      <c r="V3065" s="17">
        <f>gp_need_index[[#This Row],[Normalised weighted population 2028/29]]/gp_need_index[[#This Row],[Registered population 2028/29]]</f>
        <v>1.1500695556661054</v>
      </c>
    </row>
    <row r="3066" spans="1:22" x14ac:dyDescent="0.2">
      <c r="A3066" s="6" t="s">
        <v>3779</v>
      </c>
      <c r="B3066" s="1" t="s">
        <v>9445</v>
      </c>
      <c r="C3066" s="95" t="s">
        <v>6279</v>
      </c>
      <c r="D3066" s="95" t="s">
        <v>6279</v>
      </c>
      <c r="E3066" s="95" t="s">
        <v>6652</v>
      </c>
      <c r="F3066" s="95" t="s">
        <v>6289</v>
      </c>
      <c r="G3066" s="95" t="s">
        <v>6289</v>
      </c>
      <c r="H3066" s="61">
        <v>5423.1198477909502</v>
      </c>
      <c r="I3066" s="61">
        <v>47.0594632698689</v>
      </c>
      <c r="J3066" s="123">
        <v>255209.109285215</v>
      </c>
      <c r="K3066" s="99">
        <v>8118</v>
      </c>
      <c r="L3066" s="16">
        <v>5138.2713827995303</v>
      </c>
      <c r="M3066" s="17">
        <f>gp_need_index[[#This Row],[Normalised weighted population (base year)]]/gp_need_index[[#This Row],[Registered population (base year)]]</f>
        <v>0.63294794072425853</v>
      </c>
      <c r="N3066" s="99">
        <v>8124.5587810506704</v>
      </c>
      <c r="O3066" s="16">
        <v>5156.8435382150601</v>
      </c>
      <c r="P3066" s="17">
        <f>gp_need_index[[#This Row],[Normalised weighted population 2026/27]]/gp_need_index[[#This Row],[Registered population 2026/27]]</f>
        <v>0.63472290338309001</v>
      </c>
      <c r="Q3066" s="99">
        <v>8131.7884717876696</v>
      </c>
      <c r="R3066" s="16">
        <v>5174.9718853735603</v>
      </c>
      <c r="S3066" s="17">
        <f>gp_need_index[[#This Row],[Normalised weighted population 2027/28]]/gp_need_index[[#This Row],[Registered population 2027/28]]</f>
        <v>0.6363879118754191</v>
      </c>
      <c r="T3066" s="99">
        <v>8145.4298259390598</v>
      </c>
      <c r="U3066" s="16">
        <v>5195.6144996052799</v>
      </c>
      <c r="V3066" s="17">
        <f>gp_need_index[[#This Row],[Normalised weighted population 2028/29]]/gp_need_index[[#This Row],[Registered population 2028/29]]</f>
        <v>0.63785639439921082</v>
      </c>
    </row>
    <row r="3067" spans="1:22" x14ac:dyDescent="0.2">
      <c r="A3067" s="6" t="s">
        <v>3827</v>
      </c>
      <c r="B3067" s="1" t="s">
        <v>9446</v>
      </c>
      <c r="C3067" s="95" t="s">
        <v>6279</v>
      </c>
      <c r="D3067" s="95" t="s">
        <v>6279</v>
      </c>
      <c r="E3067" s="95" t="s">
        <v>6652</v>
      </c>
      <c r="F3067" s="95" t="s">
        <v>6286</v>
      </c>
      <c r="G3067" s="95" t="s">
        <v>6286</v>
      </c>
      <c r="H3067" s="61">
        <v>5426.8315346220597</v>
      </c>
      <c r="I3067" s="61">
        <v>122.529496884446</v>
      </c>
      <c r="J3067" s="123">
        <v>664946.93761388503</v>
      </c>
      <c r="K3067" s="99">
        <v>12440.416666666701</v>
      </c>
      <c r="L3067" s="16">
        <v>13387.758102330199</v>
      </c>
      <c r="M3067" s="17">
        <f>gp_need_index[[#This Row],[Normalised weighted population (base year)]]/gp_need_index[[#This Row],[Registered population (base year)]]</f>
        <v>1.0761502979399267</v>
      </c>
      <c r="N3067" s="99">
        <v>12455.6923015464</v>
      </c>
      <c r="O3067" s="16">
        <v>13436.1478244018</v>
      </c>
      <c r="P3067" s="17">
        <f>gp_need_index[[#This Row],[Normalised weighted population 2026/27]]/gp_need_index[[#This Row],[Registered population 2026/27]]</f>
        <v>1.0787154578901788</v>
      </c>
      <c r="Q3067" s="99">
        <v>12478.1982192385</v>
      </c>
      <c r="R3067" s="16">
        <v>13483.381204749399</v>
      </c>
      <c r="S3067" s="17">
        <f>gp_need_index[[#This Row],[Normalised weighted population 2027/28]]/gp_need_index[[#This Row],[Registered population 2027/28]]</f>
        <v>1.0805551384783372</v>
      </c>
      <c r="T3067" s="99">
        <v>12506.981065833001</v>
      </c>
      <c r="U3067" s="16">
        <v>13537.1655040488</v>
      </c>
      <c r="V3067" s="17">
        <f>gp_need_index[[#This Row],[Normalised weighted population 2028/29]]/gp_need_index[[#This Row],[Registered population 2028/29]]</f>
        <v>1.082368753322102</v>
      </c>
    </row>
    <row r="3068" spans="1:22" x14ac:dyDescent="0.2">
      <c r="A3068" s="6" t="s">
        <v>3802</v>
      </c>
      <c r="B3068" s="1" t="s">
        <v>9447</v>
      </c>
      <c r="C3068" s="95" t="s">
        <v>6279</v>
      </c>
      <c r="D3068" s="95" t="s">
        <v>6279</v>
      </c>
      <c r="E3068" s="95" t="s">
        <v>6652</v>
      </c>
      <c r="F3068" s="95" t="s">
        <v>6289</v>
      </c>
      <c r="G3068" s="95" t="s">
        <v>6289</v>
      </c>
      <c r="H3068" s="61">
        <v>5544.7542434802199</v>
      </c>
      <c r="I3068" s="61">
        <v>171.39273290518301</v>
      </c>
      <c r="J3068" s="123">
        <v>950330.583077683</v>
      </c>
      <c r="K3068" s="99">
        <v>11763.083333333299</v>
      </c>
      <c r="L3068" s="16">
        <v>19133.550729845101</v>
      </c>
      <c r="M3068" s="17">
        <f>gp_need_index[[#This Row],[Normalised weighted population (base year)]]/gp_need_index[[#This Row],[Registered population (base year)]]</f>
        <v>1.6265761439966979</v>
      </c>
      <c r="N3068" s="99">
        <v>11721.3646800849</v>
      </c>
      <c r="O3068" s="16">
        <v>19202.708477914901</v>
      </c>
      <c r="P3068" s="17">
        <f>gp_need_index[[#This Row],[Normalised weighted population 2026/27]]/gp_need_index[[#This Row],[Registered population 2026/27]]</f>
        <v>1.6382655946658775</v>
      </c>
      <c r="Q3068" s="99">
        <v>11685.2145395232</v>
      </c>
      <c r="R3068" s="16">
        <v>19270.213602530599</v>
      </c>
      <c r="S3068" s="17">
        <f>gp_need_index[[#This Row],[Normalised weighted population 2027/28]]/gp_need_index[[#This Row],[Registered population 2027/28]]</f>
        <v>1.6491108089930624</v>
      </c>
      <c r="T3068" s="99">
        <v>11663.771882229101</v>
      </c>
      <c r="U3068" s="16">
        <v>19347.081186426902</v>
      </c>
      <c r="V3068" s="17">
        <f>gp_need_index[[#This Row],[Normalised weighted population 2028/29]]/gp_need_index[[#This Row],[Registered population 2028/29]]</f>
        <v>1.6587328166031843</v>
      </c>
    </row>
    <row r="3069" spans="1:22" x14ac:dyDescent="0.2">
      <c r="A3069" s="6" t="s">
        <v>3967</v>
      </c>
      <c r="B3069" s="1" t="s">
        <v>9448</v>
      </c>
      <c r="C3069" s="95" t="s">
        <v>6279</v>
      </c>
      <c r="D3069" s="95" t="s">
        <v>6279</v>
      </c>
      <c r="E3069" s="95" t="s">
        <v>6652</v>
      </c>
      <c r="F3069" s="95" t="s">
        <v>6278</v>
      </c>
      <c r="G3069" s="95" t="s">
        <v>6278</v>
      </c>
      <c r="H3069" s="61">
        <v>5424.2666807432397</v>
      </c>
      <c r="I3069" s="61">
        <v>62.905384231727297</v>
      </c>
      <c r="J3069" s="123">
        <v>341215.57972750999</v>
      </c>
      <c r="K3069" s="99">
        <v>9057.25</v>
      </c>
      <c r="L3069" s="16">
        <v>6869.8889847219998</v>
      </c>
      <c r="M3069" s="17">
        <f>gp_need_index[[#This Row],[Normalised weighted population (base year)]]/gp_need_index[[#This Row],[Registered population (base year)]]</f>
        <v>0.7584961202044771</v>
      </c>
      <c r="N3069" s="99">
        <v>9074.7191549143208</v>
      </c>
      <c r="O3069" s="16">
        <v>6894.7200293295</v>
      </c>
      <c r="P3069" s="17">
        <f>gp_need_index[[#This Row],[Normalised weighted population 2026/27]]/gp_need_index[[#This Row],[Registered population 2026/27]]</f>
        <v>0.75977227632391631</v>
      </c>
      <c r="Q3069" s="99">
        <v>9094.8741577006094</v>
      </c>
      <c r="R3069" s="16">
        <v>6918.9577005572701</v>
      </c>
      <c r="S3069" s="17">
        <f>gp_need_index[[#This Row],[Normalised weighted population 2027/28]]/gp_need_index[[#This Row],[Registered population 2027/28]]</f>
        <v>0.7607535388160378</v>
      </c>
      <c r="T3069" s="99">
        <v>9124.2761751705093</v>
      </c>
      <c r="U3069" s="16">
        <v>6946.5569567197799</v>
      </c>
      <c r="V3069" s="17">
        <f>gp_need_index[[#This Row],[Normalised weighted population 2028/29]]/gp_need_index[[#This Row],[Registered population 2028/29]]</f>
        <v>0.76132690674391679</v>
      </c>
    </row>
    <row r="3070" spans="1:22" x14ac:dyDescent="0.2">
      <c r="A3070" s="6" t="s">
        <v>3951</v>
      </c>
      <c r="B3070" s="1" t="s">
        <v>9449</v>
      </c>
      <c r="C3070" s="95" t="s">
        <v>6279</v>
      </c>
      <c r="D3070" s="95" t="s">
        <v>6279</v>
      </c>
      <c r="E3070" s="95" t="s">
        <v>6652</v>
      </c>
      <c r="F3070" s="95" t="s">
        <v>6278</v>
      </c>
      <c r="G3070" s="95" t="s">
        <v>6278</v>
      </c>
      <c r="H3070" s="61">
        <v>5540.91124233353</v>
      </c>
      <c r="I3070" s="61">
        <v>76.776082097269807</v>
      </c>
      <c r="J3070" s="123">
        <v>425409.45643508399</v>
      </c>
      <c r="K3070" s="99">
        <v>10538.333333333299</v>
      </c>
      <c r="L3070" s="16">
        <v>8565.0125972965197</v>
      </c>
      <c r="M3070" s="17">
        <f>gp_need_index[[#This Row],[Normalised weighted population (base year)]]/gp_need_index[[#This Row],[Registered population (base year)]]</f>
        <v>0.81274830909029394</v>
      </c>
      <c r="N3070" s="99">
        <v>10543.2159799581</v>
      </c>
      <c r="O3070" s="16">
        <v>8595.9706244699191</v>
      </c>
      <c r="P3070" s="17">
        <f>gp_need_index[[#This Row],[Normalised weighted population 2026/27]]/gp_need_index[[#This Row],[Registered population 2026/27]]</f>
        <v>0.81530821722804925</v>
      </c>
      <c r="Q3070" s="99">
        <v>10547.3826620495</v>
      </c>
      <c r="R3070" s="16">
        <v>8626.1888652386806</v>
      </c>
      <c r="S3070" s="17">
        <f>gp_need_index[[#This Row],[Normalised weighted population 2027/28]]/gp_need_index[[#This Row],[Registered population 2027/28]]</f>
        <v>0.81785113346428018</v>
      </c>
      <c r="T3070" s="99">
        <v>10560.2368201268</v>
      </c>
      <c r="U3070" s="16">
        <v>8660.5981515071599</v>
      </c>
      <c r="V3070" s="17">
        <f>gp_need_index[[#This Row],[Normalised weighted population 2028/29]]/gp_need_index[[#This Row],[Registered population 2028/29]]</f>
        <v>0.82011400871246465</v>
      </c>
    </row>
    <row r="3071" spans="1:22" x14ac:dyDescent="0.2">
      <c r="A3071" s="6" t="s">
        <v>3789</v>
      </c>
      <c r="B3071" s="1" t="s">
        <v>9450</v>
      </c>
      <c r="C3071" s="95" t="s">
        <v>6279</v>
      </c>
      <c r="D3071" s="95" t="s">
        <v>6279</v>
      </c>
      <c r="E3071" s="95" t="s">
        <v>6652</v>
      </c>
      <c r="F3071" s="95" t="s">
        <v>6289</v>
      </c>
      <c r="G3071" s="95" t="s">
        <v>6289</v>
      </c>
      <c r="H3071" s="61">
        <v>5467.6985909598197</v>
      </c>
      <c r="I3071" s="61">
        <v>139.81031053427901</v>
      </c>
      <c r="J3071" s="123">
        <v>764440.63790993195</v>
      </c>
      <c r="K3071" s="99">
        <v>23114.083333333299</v>
      </c>
      <c r="L3071" s="16">
        <v>15390.9218390473</v>
      </c>
      <c r="M3071" s="17">
        <f>gp_need_index[[#This Row],[Normalised weighted population (base year)]]/gp_need_index[[#This Row],[Registered population (base year)]]</f>
        <v>0.665867714375319</v>
      </c>
      <c r="N3071" s="99">
        <v>23102.919241284199</v>
      </c>
      <c r="O3071" s="16">
        <v>15446.551947129899</v>
      </c>
      <c r="P3071" s="17">
        <f>gp_need_index[[#This Row],[Normalised weighted population 2026/27]]/gp_need_index[[#This Row],[Registered population 2026/27]]</f>
        <v>0.66859740908964405</v>
      </c>
      <c r="Q3071" s="99">
        <v>23093.544964475201</v>
      </c>
      <c r="R3071" s="16">
        <v>15500.852694093501</v>
      </c>
      <c r="S3071" s="17">
        <f>gp_need_index[[#This Row],[Normalised weighted population 2027/28]]/gp_need_index[[#This Row],[Registered population 2027/28]]</f>
        <v>0.67122014909094563</v>
      </c>
      <c r="T3071" s="99">
        <v>23101.065497556301</v>
      </c>
      <c r="U3071" s="16">
        <v>15562.6845512542</v>
      </c>
      <c r="V3071" s="17">
        <f>gp_need_index[[#This Row],[Normalised weighted population 2028/29]]/gp_need_index[[#This Row],[Registered population 2028/29]]</f>
        <v>0.67367821423217333</v>
      </c>
    </row>
    <row r="3072" spans="1:22" x14ac:dyDescent="0.2">
      <c r="A3072" s="6" t="s">
        <v>3790</v>
      </c>
      <c r="B3072" s="1" t="s">
        <v>9451</v>
      </c>
      <c r="C3072" s="95" t="s">
        <v>6279</v>
      </c>
      <c r="D3072" s="95" t="s">
        <v>6279</v>
      </c>
      <c r="E3072" s="95" t="s">
        <v>6652</v>
      </c>
      <c r="F3072" s="95" t="s">
        <v>6289</v>
      </c>
      <c r="G3072" s="95" t="s">
        <v>6289</v>
      </c>
      <c r="H3072" s="61">
        <v>5571.4762561274501</v>
      </c>
      <c r="I3072" s="61">
        <v>39.789213275918897</v>
      </c>
      <c r="J3072" s="123">
        <v>221684.65701677301</v>
      </c>
      <c r="K3072" s="99">
        <v>8305.6666666666697</v>
      </c>
      <c r="L3072" s="16">
        <v>4463.3043559664302</v>
      </c>
      <c r="M3072" s="17">
        <f>gp_need_index[[#This Row],[Normalised weighted population (base year)]]/gp_need_index[[#This Row],[Registered population (base year)]]</f>
        <v>0.5373806263956048</v>
      </c>
      <c r="N3072" s="99">
        <v>8311.2414465599504</v>
      </c>
      <c r="O3072" s="16">
        <v>4479.4368596802997</v>
      </c>
      <c r="P3072" s="17">
        <f>gp_need_index[[#This Row],[Normalised weighted population 2026/27]]/gp_need_index[[#This Row],[Registered population 2026/27]]</f>
        <v>0.53896122360088006</v>
      </c>
      <c r="Q3072" s="99">
        <v>8315.1744895500797</v>
      </c>
      <c r="R3072" s="16">
        <v>4495.1838541091702</v>
      </c>
      <c r="S3072" s="17">
        <f>gp_need_index[[#This Row],[Normalised weighted population 2027/28]]/gp_need_index[[#This Row],[Registered population 2027/28]]</f>
        <v>0.54060006314460363</v>
      </c>
      <c r="T3072" s="99">
        <v>8324.9453520085099</v>
      </c>
      <c r="U3072" s="16">
        <v>4513.1148396790304</v>
      </c>
      <c r="V3072" s="17">
        <f>gp_need_index[[#This Row],[Normalised weighted population 2028/29]]/gp_need_index[[#This Row],[Registered population 2028/29]]</f>
        <v>0.54211945530551475</v>
      </c>
    </row>
    <row r="3073" spans="1:22" x14ac:dyDescent="0.2">
      <c r="A3073" s="6" t="s">
        <v>3804</v>
      </c>
      <c r="B3073" s="1" t="s">
        <v>12741</v>
      </c>
      <c r="C3073" s="95" t="s">
        <v>6279</v>
      </c>
      <c r="D3073" s="95" t="s">
        <v>6279</v>
      </c>
      <c r="E3073" s="95" t="s">
        <v>6652</v>
      </c>
      <c r="F3073" s="95" t="s">
        <v>6286</v>
      </c>
      <c r="G3073" s="95" t="s">
        <v>6286</v>
      </c>
      <c r="H3073" s="61">
        <v>5503.64073717272</v>
      </c>
      <c r="I3073" s="61">
        <v>130.722744917337</v>
      </c>
      <c r="J3073" s="123">
        <v>719451.02420209197</v>
      </c>
      <c r="K3073" s="99">
        <v>11974.25</v>
      </c>
      <c r="L3073" s="16">
        <v>14485.1201406453</v>
      </c>
      <c r="M3073" s="17">
        <f>gp_need_index[[#This Row],[Normalised weighted population (base year)]]/gp_need_index[[#This Row],[Registered population (base year)]]</f>
        <v>1.2096891363254734</v>
      </c>
      <c r="N3073" s="99">
        <v>11976.995855087</v>
      </c>
      <c r="O3073" s="16">
        <v>14537.476250788701</v>
      </c>
      <c r="P3073" s="17">
        <f>gp_need_index[[#This Row],[Normalised weighted population 2026/27]]/gp_need_index[[#This Row],[Registered population 2026/27]]</f>
        <v>1.2137831912677992</v>
      </c>
      <c r="Q3073" s="99">
        <v>11978.963658480399</v>
      </c>
      <c r="R3073" s="16">
        <v>14588.5812366836</v>
      </c>
      <c r="S3073" s="17">
        <f>gp_need_index[[#This Row],[Normalised weighted population 2027/28]]/gp_need_index[[#This Row],[Registered population 2027/28]]</f>
        <v>1.217850028817455</v>
      </c>
      <c r="T3073" s="99">
        <v>11989.0436734743</v>
      </c>
      <c r="U3073" s="16">
        <v>14646.774104457099</v>
      </c>
      <c r="V3073" s="17">
        <f>gp_need_index[[#This Row],[Normalised weighted population 2028/29]]/gp_need_index[[#This Row],[Registered population 2028/29]]</f>
        <v>1.2216799357285699</v>
      </c>
    </row>
    <row r="3074" spans="1:22" x14ac:dyDescent="0.2">
      <c r="A3074" s="6" t="s">
        <v>3806</v>
      </c>
      <c r="B3074" s="1" t="s">
        <v>9452</v>
      </c>
      <c r="C3074" s="95" t="s">
        <v>6279</v>
      </c>
      <c r="D3074" s="95" t="s">
        <v>6279</v>
      </c>
      <c r="E3074" s="95" t="s">
        <v>6652</v>
      </c>
      <c r="F3074" s="95" t="s">
        <v>6286</v>
      </c>
      <c r="G3074" s="95" t="s">
        <v>6286</v>
      </c>
      <c r="H3074" s="61">
        <v>5460.1551396618197</v>
      </c>
      <c r="I3074" s="61">
        <v>147.981329825204</v>
      </c>
      <c r="J3074" s="123">
        <v>808001.01861907495</v>
      </c>
      <c r="K3074" s="99">
        <v>9476.1666666666697</v>
      </c>
      <c r="L3074" s="16">
        <v>16267.947969691801</v>
      </c>
      <c r="M3074" s="17">
        <f>gp_need_index[[#This Row],[Normalised weighted population (base year)]]/gp_need_index[[#This Row],[Registered population (base year)]]</f>
        <v>1.7167224408278801</v>
      </c>
      <c r="N3074" s="99">
        <v>9489.2667693987405</v>
      </c>
      <c r="O3074" s="16">
        <v>16326.748067132399</v>
      </c>
      <c r="P3074" s="17">
        <f>gp_need_index[[#This Row],[Normalised weighted population 2026/27]]/gp_need_index[[#This Row],[Registered population 2026/27]]</f>
        <v>1.7205489595659134</v>
      </c>
      <c r="Q3074" s="99">
        <v>9506.0374198490208</v>
      </c>
      <c r="R3074" s="16">
        <v>16384.1430520174</v>
      </c>
      <c r="S3074" s="17">
        <f>gp_need_index[[#This Row],[Normalised weighted population 2027/28]]/gp_need_index[[#This Row],[Registered population 2027/28]]</f>
        <v>1.7235512893949476</v>
      </c>
      <c r="T3074" s="99">
        <v>9530.1201848134606</v>
      </c>
      <c r="U3074" s="16">
        <v>16449.498294911798</v>
      </c>
      <c r="V3074" s="17">
        <f>gp_need_index[[#This Row],[Normalised weighted population 2028/29]]/gp_need_index[[#This Row],[Registered population 2028/29]]</f>
        <v>1.726053604352711</v>
      </c>
    </row>
    <row r="3075" spans="1:22" x14ac:dyDescent="0.2">
      <c r="A3075" s="6" t="s">
        <v>3784</v>
      </c>
      <c r="B3075" s="1" t="s">
        <v>9453</v>
      </c>
      <c r="C3075" s="95" t="s">
        <v>6279</v>
      </c>
      <c r="D3075" s="95" t="s">
        <v>6279</v>
      </c>
      <c r="E3075" s="95" t="s">
        <v>6652</v>
      </c>
      <c r="F3075" s="95" t="s">
        <v>6289</v>
      </c>
      <c r="G3075" s="95" t="s">
        <v>6289</v>
      </c>
      <c r="H3075" s="61">
        <v>5576.9684600830096</v>
      </c>
      <c r="I3075" s="61">
        <v>55.624156838287803</v>
      </c>
      <c r="J3075" s="123">
        <v>310214.16830584197</v>
      </c>
      <c r="K3075" s="99">
        <v>7682.9166666666697</v>
      </c>
      <c r="L3075" s="16">
        <v>6245.7197864496602</v>
      </c>
      <c r="M3075" s="17">
        <f>gp_need_index[[#This Row],[Normalised weighted population (base year)]]/gp_need_index[[#This Row],[Registered population (base year)]]</f>
        <v>0.81293603164375394</v>
      </c>
      <c r="N3075" s="99">
        <v>7684.4028237625798</v>
      </c>
      <c r="O3075" s="16">
        <v>6268.2947868562396</v>
      </c>
      <c r="P3075" s="17">
        <f>gp_need_index[[#This Row],[Normalised weighted population 2026/27]]/gp_need_index[[#This Row],[Registered population 2026/27]]</f>
        <v>0.8157165794943374</v>
      </c>
      <c r="Q3075" s="99">
        <v>7687.3313485046501</v>
      </c>
      <c r="R3075" s="16">
        <v>6290.33032529091</v>
      </c>
      <c r="S3075" s="17">
        <f>gp_need_index[[#This Row],[Normalised weighted population 2027/28]]/gp_need_index[[#This Row],[Registered population 2027/28]]</f>
        <v>0.81827230284727004</v>
      </c>
      <c r="T3075" s="99">
        <v>7695.9626298273797</v>
      </c>
      <c r="U3075" s="16">
        <v>6315.4220292018199</v>
      </c>
      <c r="V3075" s="17">
        <f>gp_need_index[[#This Row],[Normalised weighted population 2028/29]]/gp_need_index[[#This Row],[Registered population 2028/29]]</f>
        <v>0.82061495526563832</v>
      </c>
    </row>
    <row r="3076" spans="1:22" x14ac:dyDescent="0.2">
      <c r="A3076" s="6" t="s">
        <v>3805</v>
      </c>
      <c r="B3076" s="1" t="s">
        <v>9454</v>
      </c>
      <c r="C3076" s="95" t="s">
        <v>6279</v>
      </c>
      <c r="D3076" s="95" t="s">
        <v>6279</v>
      </c>
      <c r="E3076" s="95" t="s">
        <v>6652</v>
      </c>
      <c r="F3076" s="95" t="s">
        <v>6286</v>
      </c>
      <c r="G3076" s="95" t="s">
        <v>6286</v>
      </c>
      <c r="H3076" s="61">
        <v>5613.8294793991799</v>
      </c>
      <c r="I3076" s="61">
        <v>74.469770225580206</v>
      </c>
      <c r="J3076" s="123">
        <v>418060.59141644603</v>
      </c>
      <c r="K3076" s="99">
        <v>9845.1666666666697</v>
      </c>
      <c r="L3076" s="16">
        <v>8417.0536826359694</v>
      </c>
      <c r="M3076" s="17">
        <f>gp_need_index[[#This Row],[Normalised weighted population (base year)]]/gp_need_index[[#This Row],[Registered population (base year)]]</f>
        <v>0.85494273155720746</v>
      </c>
      <c r="N3076" s="99">
        <v>9851.8743162694609</v>
      </c>
      <c r="O3076" s="16">
        <v>8447.4769159548905</v>
      </c>
      <c r="P3076" s="17">
        <f>gp_need_index[[#This Row],[Normalised weighted population 2026/27]]/gp_need_index[[#This Row],[Registered population 2026/27]]</f>
        <v>0.85744870922730532</v>
      </c>
      <c r="Q3076" s="99">
        <v>9855.3354331453993</v>
      </c>
      <c r="R3076" s="16">
        <v>8477.1731425343696</v>
      </c>
      <c r="S3076" s="17">
        <f>gp_need_index[[#This Row],[Normalised weighted population 2027/28]]/gp_need_index[[#This Row],[Registered population 2027/28]]</f>
        <v>0.86016079310948634</v>
      </c>
      <c r="T3076" s="99">
        <v>9864.7652016249504</v>
      </c>
      <c r="U3076" s="16">
        <v>8510.9880151236302</v>
      </c>
      <c r="V3076" s="17">
        <f>gp_need_index[[#This Row],[Normalised weighted population 2028/29]]/gp_need_index[[#This Row],[Registered population 2028/29]]</f>
        <v>0.86276640560301199</v>
      </c>
    </row>
    <row r="3077" spans="1:22" x14ac:dyDescent="0.2">
      <c r="A3077" s="6" t="s">
        <v>3797</v>
      </c>
      <c r="B3077" s="1" t="s">
        <v>9455</v>
      </c>
      <c r="C3077" s="95" t="s">
        <v>6279</v>
      </c>
      <c r="D3077" s="95" t="s">
        <v>6279</v>
      </c>
      <c r="E3077" s="95" t="s">
        <v>6652</v>
      </c>
      <c r="F3077" s="95" t="s">
        <v>6289</v>
      </c>
      <c r="G3077" s="95" t="s">
        <v>6289</v>
      </c>
      <c r="H3077" s="61">
        <v>5576.92431640625</v>
      </c>
      <c r="I3077" s="61">
        <v>96.714150569117507</v>
      </c>
      <c r="J3077" s="123">
        <v>539367.49804948701</v>
      </c>
      <c r="K3077" s="99">
        <v>12528.25</v>
      </c>
      <c r="L3077" s="16">
        <v>10859.395214387099</v>
      </c>
      <c r="M3077" s="17">
        <f>gp_need_index[[#This Row],[Normalised weighted population (base year)]]/gp_need_index[[#This Row],[Registered population (base year)]]</f>
        <v>0.86679266572642621</v>
      </c>
      <c r="N3077" s="99">
        <v>12534.2646789358</v>
      </c>
      <c r="O3077" s="16">
        <v>10898.646231045201</v>
      </c>
      <c r="P3077" s="17">
        <f>gp_need_index[[#This Row],[Normalised weighted population 2026/27]]/gp_need_index[[#This Row],[Registered population 2026/27]]</f>
        <v>0.86950822487103652</v>
      </c>
      <c r="Q3077" s="99">
        <v>12541.341793595</v>
      </c>
      <c r="R3077" s="16">
        <v>10936.959288435801</v>
      </c>
      <c r="S3077" s="17">
        <f>gp_need_index[[#This Row],[Normalised weighted population 2027/28]]/gp_need_index[[#This Row],[Registered population 2027/28]]</f>
        <v>0.87207249977202794</v>
      </c>
      <c r="T3077" s="99">
        <v>12559.8336406532</v>
      </c>
      <c r="U3077" s="16">
        <v>10980.5860822542</v>
      </c>
      <c r="V3077" s="17">
        <f>gp_need_index[[#This Row],[Normalised weighted population 2028/29]]/gp_need_index[[#This Row],[Registered population 2028/29]]</f>
        <v>0.8742620640063774</v>
      </c>
    </row>
    <row r="3078" spans="1:22" x14ac:dyDescent="0.2">
      <c r="A3078" s="6" t="s">
        <v>3960</v>
      </c>
      <c r="B3078" s="1" t="s">
        <v>9456</v>
      </c>
      <c r="C3078" s="95" t="s">
        <v>6279</v>
      </c>
      <c r="D3078" s="95" t="s">
        <v>6279</v>
      </c>
      <c r="E3078" s="95" t="s">
        <v>6652</v>
      </c>
      <c r="F3078" s="95" t="s">
        <v>6278</v>
      </c>
      <c r="G3078" s="95" t="s">
        <v>6278</v>
      </c>
      <c r="H3078" s="61">
        <v>5555.9242684500596</v>
      </c>
      <c r="I3078" s="61">
        <v>153.78013184694899</v>
      </c>
      <c r="J3078" s="123">
        <v>854390.76653391297</v>
      </c>
      <c r="K3078" s="99">
        <v>15781.583333333299</v>
      </c>
      <c r="L3078" s="16">
        <v>17201.939373187099</v>
      </c>
      <c r="M3078" s="17">
        <f>gp_need_index[[#This Row],[Normalised weighted population (base year)]]/gp_need_index[[#This Row],[Registered population (base year)]]</f>
        <v>1.0900008579528122</v>
      </c>
      <c r="N3078" s="99">
        <v>15817.5935351353</v>
      </c>
      <c r="O3078" s="16">
        <v>17264.115359562002</v>
      </c>
      <c r="P3078" s="17">
        <f>gp_need_index[[#This Row],[Normalised weighted population 2026/27]]/gp_need_index[[#This Row],[Registered population 2026/27]]</f>
        <v>1.0914501830644194</v>
      </c>
      <c r="Q3078" s="99">
        <v>15859.420470637901</v>
      </c>
      <c r="R3078" s="16">
        <v>17324.805561679499</v>
      </c>
      <c r="S3078" s="17">
        <f>gp_need_index[[#This Row],[Normalised weighted population 2027/28]]/gp_need_index[[#This Row],[Registered population 2027/28]]</f>
        <v>1.0923984009223169</v>
      </c>
      <c r="T3078" s="99">
        <v>15926.596972830101</v>
      </c>
      <c r="U3078" s="16">
        <v>17393.913043955901</v>
      </c>
      <c r="V3078" s="17">
        <f>gp_need_index[[#This Row],[Normalised weighted population 2028/29]]/gp_need_index[[#This Row],[Registered population 2028/29]]</f>
        <v>1.0921299178744186</v>
      </c>
    </row>
    <row r="3079" spans="1:22" x14ac:dyDescent="0.2">
      <c r="A3079" s="6" t="s">
        <v>3813</v>
      </c>
      <c r="B3079" s="1" t="s">
        <v>8118</v>
      </c>
      <c r="C3079" s="95" t="s">
        <v>6279</v>
      </c>
      <c r="D3079" s="95" t="s">
        <v>6279</v>
      </c>
      <c r="E3079" s="95" t="s">
        <v>6652</v>
      </c>
      <c r="F3079" s="95" t="s">
        <v>6286</v>
      </c>
      <c r="G3079" s="95" t="s">
        <v>6286</v>
      </c>
      <c r="H3079" s="61">
        <v>5419.12466353729</v>
      </c>
      <c r="I3079" s="61">
        <v>139.81761613781501</v>
      </c>
      <c r="J3079" s="123">
        <v>757689.09200942202</v>
      </c>
      <c r="K3079" s="99">
        <v>12883.666666666701</v>
      </c>
      <c r="L3079" s="16">
        <v>15254.989092808601</v>
      </c>
      <c r="M3079" s="17">
        <f>gp_need_index[[#This Row],[Normalised weighted population (base year)]]/gp_need_index[[#This Row],[Registered population (base year)]]</f>
        <v>1.1840564869841836</v>
      </c>
      <c r="N3079" s="99">
        <v>12904.3978032919</v>
      </c>
      <c r="O3079" s="16">
        <v>15310.1278753265</v>
      </c>
      <c r="P3079" s="17">
        <f>gp_need_index[[#This Row],[Normalised weighted population 2026/27]]/gp_need_index[[#This Row],[Registered population 2026/27]]</f>
        <v>1.1864271474505304</v>
      </c>
      <c r="Q3079" s="99">
        <v>12924.342782620501</v>
      </c>
      <c r="R3079" s="16">
        <v>15363.9490376534</v>
      </c>
      <c r="S3079" s="17">
        <f>gp_need_index[[#This Row],[Normalised weighted population 2027/28]]/gp_need_index[[#This Row],[Registered population 2027/28]]</f>
        <v>1.1887605657065567</v>
      </c>
      <c r="T3079" s="99">
        <v>12959.8535677287</v>
      </c>
      <c r="U3079" s="16">
        <v>15425.2347953513</v>
      </c>
      <c r="V3079" s="17">
        <f>gp_need_index[[#This Row],[Normalised weighted population 2028/29]]/gp_need_index[[#This Row],[Registered population 2028/29]]</f>
        <v>1.1902321823883597</v>
      </c>
    </row>
    <row r="3080" spans="1:22" x14ac:dyDescent="0.2">
      <c r="A3080" s="6" t="s">
        <v>3775</v>
      </c>
      <c r="B3080" s="1" t="s">
        <v>9457</v>
      </c>
      <c r="C3080" s="95" t="s">
        <v>6279</v>
      </c>
      <c r="D3080" s="95" t="s">
        <v>6279</v>
      </c>
      <c r="E3080" s="95" t="s">
        <v>6652</v>
      </c>
      <c r="F3080" s="95" t="s">
        <v>6289</v>
      </c>
      <c r="G3080" s="95" t="s">
        <v>6289</v>
      </c>
      <c r="H3080" s="61">
        <v>5493.21886786099</v>
      </c>
      <c r="I3080" s="61">
        <v>85.128693586626895</v>
      </c>
      <c r="J3080" s="123">
        <v>467630.54580641602</v>
      </c>
      <c r="K3080" s="99">
        <v>10117.25</v>
      </c>
      <c r="L3080" s="16">
        <v>9415.0740072318804</v>
      </c>
      <c r="M3080" s="17">
        <f>gp_need_index[[#This Row],[Normalised weighted population (base year)]]/gp_need_index[[#This Row],[Registered population (base year)]]</f>
        <v>0.9305961607385288</v>
      </c>
      <c r="N3080" s="99">
        <v>10120.738567053801</v>
      </c>
      <c r="O3080" s="16">
        <v>9449.1045604440806</v>
      </c>
      <c r="P3080" s="17">
        <f>gp_need_index[[#This Row],[Normalised weighted population 2026/27]]/gp_need_index[[#This Row],[Registered population 2026/27]]</f>
        <v>0.93363784647139281</v>
      </c>
      <c r="Q3080" s="99">
        <v>10124.5402870214</v>
      </c>
      <c r="R3080" s="16">
        <v>9482.32190484075</v>
      </c>
      <c r="S3080" s="17">
        <f>gp_need_index[[#This Row],[Normalised weighted population 2027/28]]/gp_need_index[[#This Row],[Registered population 2027/28]]</f>
        <v>0.93656814393796162</v>
      </c>
      <c r="T3080" s="99">
        <v>10140.850953372499</v>
      </c>
      <c r="U3080" s="16">
        <v>9520.1462481296294</v>
      </c>
      <c r="V3080" s="17">
        <f>gp_need_index[[#This Row],[Normalised weighted population 2028/29]]/gp_need_index[[#This Row],[Registered population 2028/29]]</f>
        <v>0.93879165485255012</v>
      </c>
    </row>
    <row r="3081" spans="1:22" x14ac:dyDescent="0.2">
      <c r="A3081" s="6" t="s">
        <v>3954</v>
      </c>
      <c r="B3081" s="1" t="s">
        <v>9458</v>
      </c>
      <c r="C3081" s="95" t="s">
        <v>6279</v>
      </c>
      <c r="D3081" s="95" t="s">
        <v>6279</v>
      </c>
      <c r="E3081" s="95" t="s">
        <v>6652</v>
      </c>
      <c r="F3081" s="95" t="s">
        <v>6278</v>
      </c>
      <c r="G3081" s="95" t="s">
        <v>6278</v>
      </c>
      <c r="H3081" s="61">
        <v>5532.29939884334</v>
      </c>
      <c r="I3081" s="61">
        <v>199.03678530163199</v>
      </c>
      <c r="J3081" s="123">
        <v>1101131.08767193</v>
      </c>
      <c r="K3081" s="99">
        <v>16699.583333333299</v>
      </c>
      <c r="L3081" s="16">
        <v>22169.7037866014</v>
      </c>
      <c r="M3081" s="17">
        <f>gp_need_index[[#This Row],[Normalised weighted population (base year)]]/gp_need_index[[#This Row],[Registered population (base year)]]</f>
        <v>1.3275602956122525</v>
      </c>
      <c r="N3081" s="99">
        <v>16733.314112411099</v>
      </c>
      <c r="O3081" s="16">
        <v>22249.8356351486</v>
      </c>
      <c r="P3081" s="17">
        <f>gp_need_index[[#This Row],[Normalised weighted population 2026/27]]/gp_need_index[[#This Row],[Registered population 2026/27]]</f>
        <v>1.3296729796428011</v>
      </c>
      <c r="Q3081" s="99">
        <v>16773.334969524301</v>
      </c>
      <c r="R3081" s="16">
        <v>22328.052618391201</v>
      </c>
      <c r="S3081" s="17">
        <f>gp_need_index[[#This Row],[Normalised weighted population 2027/28]]/gp_need_index[[#This Row],[Registered population 2027/28]]</f>
        <v>1.3311635795123236</v>
      </c>
      <c r="T3081" s="99">
        <v>16838.338428263502</v>
      </c>
      <c r="U3081" s="16">
        <v>22417.1177161263</v>
      </c>
      <c r="V3081" s="17">
        <f>gp_need_index[[#This Row],[Normalised weighted population 2028/29]]/gp_need_index[[#This Row],[Registered population 2028/29]]</f>
        <v>1.3313141205487771</v>
      </c>
    </row>
    <row r="3082" spans="1:22" x14ac:dyDescent="0.2">
      <c r="A3082" s="6" t="s">
        <v>3965</v>
      </c>
      <c r="B3082" s="1" t="s">
        <v>9459</v>
      </c>
      <c r="C3082" s="95" t="s">
        <v>6279</v>
      </c>
      <c r="D3082" s="95" t="s">
        <v>6279</v>
      </c>
      <c r="E3082" s="95" t="s">
        <v>6652</v>
      </c>
      <c r="F3082" s="95" t="s">
        <v>6278</v>
      </c>
      <c r="G3082" s="95" t="s">
        <v>6278</v>
      </c>
      <c r="H3082" s="61">
        <v>5469.7477019423704</v>
      </c>
      <c r="I3082" s="61">
        <v>107.603110408577</v>
      </c>
      <c r="J3082" s="123">
        <v>588561.86587916396</v>
      </c>
      <c r="K3082" s="99">
        <v>6814.75</v>
      </c>
      <c r="L3082" s="16">
        <v>11849.853639331701</v>
      </c>
      <c r="M3082" s="17">
        <f>gp_need_index[[#This Row],[Normalised weighted population (base year)]]/gp_need_index[[#This Row],[Registered population (base year)]]</f>
        <v>1.7388537568262521</v>
      </c>
      <c r="N3082" s="99">
        <v>6824.14094391249</v>
      </c>
      <c r="O3082" s="16">
        <v>11892.684643582999</v>
      </c>
      <c r="P3082" s="17">
        <f>gp_need_index[[#This Row],[Normalised weighted population 2026/27]]/gp_need_index[[#This Row],[Registered population 2026/27]]</f>
        <v>1.7427372531324883</v>
      </c>
      <c r="Q3082" s="99">
        <v>6840.8259976141499</v>
      </c>
      <c r="R3082" s="16">
        <v>11934.4921396351</v>
      </c>
      <c r="S3082" s="17">
        <f>gp_need_index[[#This Row],[Normalised weighted population 2027/28]]/gp_need_index[[#This Row],[Registered population 2027/28]]</f>
        <v>1.744598114876398</v>
      </c>
      <c r="T3082" s="99">
        <v>6866.8690269868903</v>
      </c>
      <c r="U3082" s="16">
        <v>11982.0980247968</v>
      </c>
      <c r="V3082" s="17">
        <f>gp_need_index[[#This Row],[Normalised weighted population 2028/29]]/gp_need_index[[#This Row],[Registered population 2028/29]]</f>
        <v>1.7449143092298671</v>
      </c>
    </row>
    <row r="3083" spans="1:22" x14ac:dyDescent="0.2">
      <c r="A3083" s="6" t="s">
        <v>3771</v>
      </c>
      <c r="B3083" s="1" t="s">
        <v>8486</v>
      </c>
      <c r="C3083" s="95" t="s">
        <v>6279</v>
      </c>
      <c r="D3083" s="95" t="s">
        <v>6279</v>
      </c>
      <c r="E3083" s="95" t="s">
        <v>6652</v>
      </c>
      <c r="F3083" s="95" t="s">
        <v>6289</v>
      </c>
      <c r="G3083" s="95" t="s">
        <v>6289</v>
      </c>
      <c r="H3083" s="61">
        <v>5428.2146517292804</v>
      </c>
      <c r="I3083" s="61">
        <v>107.102041848694</v>
      </c>
      <c r="J3083" s="123">
        <v>581372.87279320601</v>
      </c>
      <c r="K3083" s="99">
        <v>11022.5</v>
      </c>
      <c r="L3083" s="16">
        <v>11705.113517992801</v>
      </c>
      <c r="M3083" s="17">
        <f>gp_need_index[[#This Row],[Normalised weighted population (base year)]]/gp_need_index[[#This Row],[Registered population (base year)]]</f>
        <v>1.0619291012014336</v>
      </c>
      <c r="N3083" s="99">
        <v>10995.119057867099</v>
      </c>
      <c r="O3083" s="16">
        <v>11747.421362638899</v>
      </c>
      <c r="P3083" s="17">
        <f>gp_need_index[[#This Row],[Normalised weighted population 2026/27]]/gp_need_index[[#This Row],[Registered population 2026/27]]</f>
        <v>1.0684214787318307</v>
      </c>
      <c r="Q3083" s="99">
        <v>10969.8268927523</v>
      </c>
      <c r="R3083" s="16">
        <v>11788.7182007339</v>
      </c>
      <c r="S3083" s="17">
        <f>gp_need_index[[#This Row],[Normalised weighted population 2027/28]]/gp_need_index[[#This Row],[Registered population 2027/28]]</f>
        <v>1.0746494284720789</v>
      </c>
      <c r="T3083" s="99">
        <v>10954.941862821201</v>
      </c>
      <c r="U3083" s="16">
        <v>11835.7426034735</v>
      </c>
      <c r="V3083" s="17">
        <f>gp_need_index[[#This Row],[Normalised weighted population 2028/29]]/gp_need_index[[#This Row],[Registered population 2028/29]]</f>
        <v>1.0804021373807153</v>
      </c>
    </row>
    <row r="3084" spans="1:22" x14ac:dyDescent="0.2">
      <c r="A3084" s="6" t="s">
        <v>3780</v>
      </c>
      <c r="B3084" s="1" t="s">
        <v>9460</v>
      </c>
      <c r="C3084" s="95" t="s">
        <v>6279</v>
      </c>
      <c r="D3084" s="95" t="s">
        <v>6279</v>
      </c>
      <c r="E3084" s="95" t="s">
        <v>6652</v>
      </c>
      <c r="F3084" s="95" t="s">
        <v>6289</v>
      </c>
      <c r="G3084" s="95" t="s">
        <v>6289</v>
      </c>
      <c r="H3084" s="61">
        <v>5444.0713074882096</v>
      </c>
      <c r="I3084" s="61">
        <v>73.421680620081204</v>
      </c>
      <c r="J3084" s="123">
        <v>399712.86481134698</v>
      </c>
      <c r="K3084" s="99">
        <v>8849.25</v>
      </c>
      <c r="L3084" s="16">
        <v>8047.6483788109899</v>
      </c>
      <c r="M3084" s="17">
        <f>gp_need_index[[#This Row],[Normalised weighted population (base year)]]/gp_need_index[[#This Row],[Registered population (base year)]]</f>
        <v>0.90941586900708982</v>
      </c>
      <c r="N3084" s="99">
        <v>8853.5995019659695</v>
      </c>
      <c r="O3084" s="16">
        <v>8076.7364057535196</v>
      </c>
      <c r="P3084" s="17">
        <f>gp_need_index[[#This Row],[Normalised weighted population 2026/27]]/gp_need_index[[#This Row],[Registered population 2026/27]]</f>
        <v>0.91225454731265576</v>
      </c>
      <c r="Q3084" s="99">
        <v>8857.1951402201594</v>
      </c>
      <c r="R3084" s="16">
        <v>8105.12933262556</v>
      </c>
      <c r="S3084" s="17">
        <f>gp_need_index[[#This Row],[Normalised weighted population 2027/28]]/gp_need_index[[#This Row],[Registered population 2027/28]]</f>
        <v>0.91508984552237094</v>
      </c>
      <c r="T3084" s="99">
        <v>8871.0829019080502</v>
      </c>
      <c r="U3084" s="16">
        <v>8137.4601475203299</v>
      </c>
      <c r="V3084" s="17">
        <f>gp_need_index[[#This Row],[Normalised weighted population 2028/29]]/gp_need_index[[#This Row],[Registered population 2028/29]]</f>
        <v>0.91730178124815764</v>
      </c>
    </row>
    <row r="3085" spans="1:22" x14ac:dyDescent="0.2">
      <c r="A3085" s="6" t="s">
        <v>3785</v>
      </c>
      <c r="B3085" s="1" t="s">
        <v>12742</v>
      </c>
      <c r="C3085" s="95" t="s">
        <v>6279</v>
      </c>
      <c r="D3085" s="95" t="s">
        <v>6279</v>
      </c>
      <c r="E3085" s="95" t="s">
        <v>6652</v>
      </c>
      <c r="F3085" s="95" t="s">
        <v>6289</v>
      </c>
      <c r="G3085" s="95" t="s">
        <v>6289</v>
      </c>
      <c r="H3085" s="61">
        <v>5503.5860471141596</v>
      </c>
      <c r="I3085" s="61">
        <v>92.0999370693294</v>
      </c>
      <c r="J3085" s="123">
        <v>506879.92859485297</v>
      </c>
      <c r="K3085" s="99">
        <v>9504.5</v>
      </c>
      <c r="L3085" s="16">
        <v>10205.3043439907</v>
      </c>
      <c r="M3085" s="17">
        <f>gp_need_index[[#This Row],[Normalised weighted population (base year)]]/gp_need_index[[#This Row],[Registered population (base year)]]</f>
        <v>1.0737339517061075</v>
      </c>
      <c r="N3085" s="99">
        <v>9528.3365289263093</v>
      </c>
      <c r="O3085" s="16">
        <v>10242.191165300699</v>
      </c>
      <c r="P3085" s="17">
        <f>gp_need_index[[#This Row],[Normalised weighted population 2026/27]]/gp_need_index[[#This Row],[Registered population 2026/27]]</f>
        <v>1.0749191250967318</v>
      </c>
      <c r="Q3085" s="99">
        <v>9548.6386926079704</v>
      </c>
      <c r="R3085" s="16">
        <v>10278.196523177499</v>
      </c>
      <c r="S3085" s="17">
        <f>gp_need_index[[#This Row],[Normalised weighted population 2027/28]]/gp_need_index[[#This Row],[Registered population 2027/28]]</f>
        <v>1.0764043811956476</v>
      </c>
      <c r="T3085" s="99">
        <v>9585.5100025775992</v>
      </c>
      <c r="U3085" s="16">
        <v>10319.1955567037</v>
      </c>
      <c r="V3085" s="17">
        <f>gp_need_index[[#This Row],[Normalised weighted population 2028/29]]/gp_need_index[[#This Row],[Registered population 2028/29]]</f>
        <v>1.0765411077687894</v>
      </c>
    </row>
    <row r="3086" spans="1:22" x14ac:dyDescent="0.2">
      <c r="A3086" s="6" t="s">
        <v>3809</v>
      </c>
      <c r="B3086" s="1" t="s">
        <v>9461</v>
      </c>
      <c r="C3086" s="95" t="s">
        <v>6279</v>
      </c>
      <c r="D3086" s="95" t="s">
        <v>6279</v>
      </c>
      <c r="E3086" s="95" t="s">
        <v>6652</v>
      </c>
      <c r="F3086" s="95" t="s">
        <v>6286</v>
      </c>
      <c r="G3086" s="95" t="s">
        <v>6286</v>
      </c>
      <c r="H3086" s="61">
        <v>5489.6130399816202</v>
      </c>
      <c r="I3086" s="61">
        <v>98.149448947806306</v>
      </c>
      <c r="J3086" s="123">
        <v>538802.49481088703</v>
      </c>
      <c r="K3086" s="99">
        <v>10061.666666666701</v>
      </c>
      <c r="L3086" s="16">
        <v>10848.0196801038</v>
      </c>
      <c r="M3086" s="17">
        <f>gp_need_index[[#This Row],[Normalised weighted population (base year)]]/gp_need_index[[#This Row],[Registered population (base year)]]</f>
        <v>1.0781533556505314</v>
      </c>
      <c r="N3086" s="99">
        <v>10079.0141108728</v>
      </c>
      <c r="O3086" s="16">
        <v>10887.2295801733</v>
      </c>
      <c r="P3086" s="17">
        <f>gp_need_index[[#This Row],[Normalised weighted population 2026/27]]/gp_need_index[[#This Row],[Registered population 2026/27]]</f>
        <v>1.0801879489809061</v>
      </c>
      <c r="Q3086" s="99">
        <v>10093.606120799001</v>
      </c>
      <c r="R3086" s="16">
        <v>10925.502503515099</v>
      </c>
      <c r="S3086" s="17">
        <f>gp_need_index[[#This Row],[Normalised weighted population 2027/28]]/gp_need_index[[#This Row],[Registered population 2027/28]]</f>
        <v>1.0824181539045676</v>
      </c>
      <c r="T3086" s="99">
        <v>10113.0826873117</v>
      </c>
      <c r="U3086" s="16">
        <v>10969.0835969902</v>
      </c>
      <c r="V3086" s="17">
        <f>gp_need_index[[#This Row],[Normalised weighted population 2028/29]]/gp_need_index[[#This Row],[Registered population 2028/29]]</f>
        <v>1.0846429260142878</v>
      </c>
    </row>
    <row r="3087" spans="1:22" x14ac:dyDescent="0.2">
      <c r="A3087" s="6" t="s">
        <v>3817</v>
      </c>
      <c r="B3087" s="1" t="s">
        <v>9462</v>
      </c>
      <c r="C3087" s="95" t="s">
        <v>6279</v>
      </c>
      <c r="D3087" s="95" t="s">
        <v>6279</v>
      </c>
      <c r="E3087" s="95" t="s">
        <v>6652</v>
      </c>
      <c r="F3087" s="95" t="s">
        <v>6286</v>
      </c>
      <c r="G3087" s="95" t="s">
        <v>6286</v>
      </c>
      <c r="H3087" s="61">
        <v>5606.0510742187498</v>
      </c>
      <c r="I3087" s="61">
        <v>72.135628969130195</v>
      </c>
      <c r="J3087" s="123">
        <v>404396.020271838</v>
      </c>
      <c r="K3087" s="99">
        <v>6622</v>
      </c>
      <c r="L3087" s="16">
        <v>8141.9370339112602</v>
      </c>
      <c r="M3087" s="17">
        <f>gp_need_index[[#This Row],[Normalised weighted population (base year)]]/gp_need_index[[#This Row],[Registered population (base year)]]</f>
        <v>1.2295283953354363</v>
      </c>
      <c r="N3087" s="99">
        <v>6623.9891357168599</v>
      </c>
      <c r="O3087" s="16">
        <v>8171.3658648763803</v>
      </c>
      <c r="P3087" s="17">
        <f>gp_need_index[[#This Row],[Normalised weighted population 2026/27]]/gp_need_index[[#This Row],[Registered population 2026/27]]</f>
        <v>1.2336019424935334</v>
      </c>
      <c r="Q3087" s="99">
        <v>6630.2766382923701</v>
      </c>
      <c r="R3087" s="16">
        <v>8200.0914517707206</v>
      </c>
      <c r="S3087" s="17">
        <f>gp_need_index[[#This Row],[Normalised weighted population 2027/28]]/gp_need_index[[#This Row],[Registered population 2027/28]]</f>
        <v>1.236764602612819</v>
      </c>
      <c r="T3087" s="99">
        <v>6642.1078901307101</v>
      </c>
      <c r="U3087" s="16">
        <v>8232.8010641615092</v>
      </c>
      <c r="V3087" s="17">
        <f>gp_need_index[[#This Row],[Normalised weighted population 2028/29]]/gp_need_index[[#This Row],[Registered population 2028/29]]</f>
        <v>1.2394861993124739</v>
      </c>
    </row>
    <row r="3088" spans="1:22" x14ac:dyDescent="0.2">
      <c r="A3088" s="6" t="s">
        <v>3794</v>
      </c>
      <c r="B3088" s="1" t="s">
        <v>9463</v>
      </c>
      <c r="C3088" s="95" t="s">
        <v>6279</v>
      </c>
      <c r="D3088" s="95" t="s">
        <v>6279</v>
      </c>
      <c r="E3088" s="95" t="s">
        <v>6652</v>
      </c>
      <c r="F3088" s="95" t="s">
        <v>6289</v>
      </c>
      <c r="G3088" s="95" t="s">
        <v>6289</v>
      </c>
      <c r="H3088" s="61">
        <v>5393.0637337239596</v>
      </c>
      <c r="I3088" s="61">
        <v>230.89857915197899</v>
      </c>
      <c r="J3088" s="123">
        <v>1245250.7533929299</v>
      </c>
      <c r="K3088" s="99">
        <v>21214.083333333299</v>
      </c>
      <c r="L3088" s="16">
        <v>25071.3476822558</v>
      </c>
      <c r="M3088" s="17">
        <f>gp_need_index[[#This Row],[Normalised weighted population (base year)]]/gp_need_index[[#This Row],[Registered population (base year)]]</f>
        <v>1.1818256432914851</v>
      </c>
      <c r="N3088" s="99">
        <v>21236.7147408165</v>
      </c>
      <c r="O3088" s="16">
        <v>25161.9674512292</v>
      </c>
      <c r="P3088" s="17">
        <f>gp_need_index[[#This Row],[Normalised weighted population 2026/27]]/gp_need_index[[#This Row],[Registered population 2026/27]]</f>
        <v>1.1848333303111356</v>
      </c>
      <c r="Q3088" s="99">
        <v>21261.3074686824</v>
      </c>
      <c r="R3088" s="16">
        <v>25250.4217310161</v>
      </c>
      <c r="S3088" s="17">
        <f>gp_need_index[[#This Row],[Normalised weighted population 2027/28]]/gp_need_index[[#This Row],[Registered population 2027/28]]</f>
        <v>1.1876231867776528</v>
      </c>
      <c r="T3088" s="99">
        <v>21316.6239050554</v>
      </c>
      <c r="U3088" s="16">
        <v>25351.143962271999</v>
      </c>
      <c r="V3088" s="17">
        <f>gp_need_index[[#This Row],[Normalised weighted population 2028/29]]/gp_need_index[[#This Row],[Registered population 2028/29]]</f>
        <v>1.1892663714097702</v>
      </c>
    </row>
    <row r="3089" spans="1:22" x14ac:dyDescent="0.2">
      <c r="A3089" s="6" t="s">
        <v>3819</v>
      </c>
      <c r="B3089" s="1" t="s">
        <v>9464</v>
      </c>
      <c r="C3089" s="95" t="s">
        <v>6279</v>
      </c>
      <c r="D3089" s="95" t="s">
        <v>6279</v>
      </c>
      <c r="E3089" s="95" t="s">
        <v>6652</v>
      </c>
      <c r="F3089" s="95" t="s">
        <v>6286</v>
      </c>
      <c r="G3089" s="95" t="s">
        <v>6286</v>
      </c>
      <c r="H3089" s="61">
        <v>5538.6948549766203</v>
      </c>
      <c r="I3089" s="61">
        <v>160.87565664894399</v>
      </c>
      <c r="J3089" s="123">
        <v>891041.17177249095</v>
      </c>
      <c r="K3089" s="99">
        <v>12895.416666666701</v>
      </c>
      <c r="L3089" s="16">
        <v>17939.843004185401</v>
      </c>
      <c r="M3089" s="17">
        <f>gp_need_index[[#This Row],[Normalised weighted population (base year)]]/gp_need_index[[#This Row],[Registered population (base year)]]</f>
        <v>1.3911797864242739</v>
      </c>
      <c r="N3089" s="99">
        <v>12898.379970734301</v>
      </c>
      <c r="O3089" s="16">
        <v>18004.6861250683</v>
      </c>
      <c r="P3089" s="17">
        <f>gp_need_index[[#This Row],[Normalised weighted population 2026/27]]/gp_need_index[[#This Row],[Registered population 2026/27]]</f>
        <v>1.3958874033731306</v>
      </c>
      <c r="Q3089" s="99">
        <v>12905.995480515399</v>
      </c>
      <c r="R3089" s="16">
        <v>18067.979726694201</v>
      </c>
      <c r="S3089" s="17">
        <f>gp_need_index[[#This Row],[Normalised weighted population 2027/28]]/gp_need_index[[#This Row],[Registered population 2027/28]]</f>
        <v>1.3999679260675411</v>
      </c>
      <c r="T3089" s="99">
        <v>12922.018484918801</v>
      </c>
      <c r="U3089" s="16">
        <v>18140.0516806499</v>
      </c>
      <c r="V3089" s="17">
        <f>gp_need_index[[#This Row],[Normalised weighted population 2028/29]]/gp_need_index[[#This Row],[Registered population 2028/29]]</f>
        <v>1.4038094514275019</v>
      </c>
    </row>
    <row r="3090" spans="1:22" x14ac:dyDescent="0.2">
      <c r="A3090" s="6" t="s">
        <v>3956</v>
      </c>
      <c r="B3090" s="1" t="s">
        <v>9465</v>
      </c>
      <c r="C3090" s="95" t="s">
        <v>6279</v>
      </c>
      <c r="D3090" s="95" t="s">
        <v>6279</v>
      </c>
      <c r="E3090" s="95" t="s">
        <v>6652</v>
      </c>
      <c r="F3090" s="95" t="s">
        <v>6278</v>
      </c>
      <c r="G3090" s="95" t="s">
        <v>6278</v>
      </c>
      <c r="H3090" s="61">
        <v>5636.01416015625</v>
      </c>
      <c r="I3090" s="61">
        <v>72.693200883313594</v>
      </c>
      <c r="J3090" s="123">
        <v>409699.90952543798</v>
      </c>
      <c r="K3090" s="99">
        <v>6146.1666666666697</v>
      </c>
      <c r="L3090" s="16">
        <v>8248.7232785153101</v>
      </c>
      <c r="M3090" s="17">
        <f>gp_need_index[[#This Row],[Normalised weighted population (base year)]]/gp_need_index[[#This Row],[Registered population (base year)]]</f>
        <v>1.34209235217322</v>
      </c>
      <c r="N3090" s="99">
        <v>6166.3440597769204</v>
      </c>
      <c r="O3090" s="16">
        <v>8278.5380857326109</v>
      </c>
      <c r="P3090" s="17">
        <f>gp_need_index[[#This Row],[Normalised weighted population 2026/27]]/gp_need_index[[#This Row],[Registered population 2026/27]]</f>
        <v>1.3425358697925305</v>
      </c>
      <c r="Q3090" s="99">
        <v>6188.9441009397597</v>
      </c>
      <c r="R3090" s="16">
        <v>8307.6404254237095</v>
      </c>
      <c r="S3090" s="17">
        <f>gp_need_index[[#This Row],[Normalised weighted population 2027/28]]/gp_need_index[[#This Row],[Registered population 2027/28]]</f>
        <v>1.3423356698539637</v>
      </c>
      <c r="T3090" s="99">
        <v>6217.8237249004796</v>
      </c>
      <c r="U3090" s="16">
        <v>8340.7790434252092</v>
      </c>
      <c r="V3090" s="17">
        <f>gp_need_index[[#This Row],[Normalised weighted population 2028/29]]/gp_need_index[[#This Row],[Registered population 2028/29]]</f>
        <v>1.3414306053777214</v>
      </c>
    </row>
    <row r="3091" spans="1:22" x14ac:dyDescent="0.2">
      <c r="A3091" s="6" t="s">
        <v>3822</v>
      </c>
      <c r="B3091" s="1" t="s">
        <v>9466</v>
      </c>
      <c r="C3091" s="95" t="s">
        <v>6279</v>
      </c>
      <c r="D3091" s="95" t="s">
        <v>6279</v>
      </c>
      <c r="E3091" s="95" t="s">
        <v>6652</v>
      </c>
      <c r="F3091" s="95" t="s">
        <v>6286</v>
      </c>
      <c r="G3091" s="95" t="s">
        <v>6286</v>
      </c>
      <c r="H3091" s="61">
        <v>5588.28701319839</v>
      </c>
      <c r="I3091" s="61">
        <v>63.354703153824801</v>
      </c>
      <c r="J3091" s="123">
        <v>354044.26485955802</v>
      </c>
      <c r="K3091" s="99">
        <v>6643.0833333333303</v>
      </c>
      <c r="L3091" s="16">
        <v>7128.1762608994504</v>
      </c>
      <c r="M3091" s="17">
        <f>gp_need_index[[#This Row],[Normalised weighted population (base year)]]/gp_need_index[[#This Row],[Registered population (base year)]]</f>
        <v>1.0730222553632656</v>
      </c>
      <c r="N3091" s="99">
        <v>6655.9921649744201</v>
      </c>
      <c r="O3091" s="16">
        <v>7153.9408785079904</v>
      </c>
      <c r="P3091" s="17">
        <f>gp_need_index[[#This Row],[Normalised weighted population 2026/27]]/gp_need_index[[#This Row],[Registered population 2026/27]]</f>
        <v>1.0748120943041231</v>
      </c>
      <c r="Q3091" s="99">
        <v>6667.9180683766099</v>
      </c>
      <c r="R3091" s="16">
        <v>7179.0898136726601</v>
      </c>
      <c r="S3091" s="17">
        <f>gp_need_index[[#This Row],[Normalised weighted population 2027/28]]/gp_need_index[[#This Row],[Registered population 2027/28]]</f>
        <v>1.0766613716686686</v>
      </c>
      <c r="T3091" s="99">
        <v>6683.5445612614603</v>
      </c>
      <c r="U3091" s="16">
        <v>7207.7267193102398</v>
      </c>
      <c r="V3091" s="17">
        <f>gp_need_index[[#This Row],[Normalised weighted population 2028/29]]/gp_need_index[[#This Row],[Registered population 2028/29]]</f>
        <v>1.0784287668383323</v>
      </c>
    </row>
    <row r="3092" spans="1:22" x14ac:dyDescent="0.2">
      <c r="A3092" s="6" t="s">
        <v>3821</v>
      </c>
      <c r="B3092" s="1" t="s">
        <v>7214</v>
      </c>
      <c r="C3092" s="95" t="s">
        <v>6279</v>
      </c>
      <c r="D3092" s="95" t="s">
        <v>6279</v>
      </c>
      <c r="E3092" s="95" t="s">
        <v>6652</v>
      </c>
      <c r="F3092" s="95" t="s">
        <v>6286</v>
      </c>
      <c r="G3092" s="95" t="s">
        <v>6286</v>
      </c>
      <c r="H3092" s="61">
        <v>5431.6513124269904</v>
      </c>
      <c r="I3092" s="61">
        <v>159.214629556863</v>
      </c>
      <c r="J3092" s="123">
        <v>864798.35159011302</v>
      </c>
      <c r="K3092" s="99">
        <v>9775.6666666666697</v>
      </c>
      <c r="L3092" s="16">
        <v>17411.481252817099</v>
      </c>
      <c r="M3092" s="17">
        <f>gp_need_index[[#This Row],[Normalised weighted population (base year)]]/gp_need_index[[#This Row],[Registered population (base year)]]</f>
        <v>1.7811042301787186</v>
      </c>
      <c r="N3092" s="99">
        <v>9779.0119536846905</v>
      </c>
      <c r="O3092" s="16">
        <v>17474.4146231573</v>
      </c>
      <c r="P3092" s="17">
        <f>gp_need_index[[#This Row],[Normalised weighted population 2026/27]]/gp_need_index[[#This Row],[Registered population 2026/27]]</f>
        <v>1.7869304901067242</v>
      </c>
      <c r="Q3092" s="99">
        <v>9789.0549054160892</v>
      </c>
      <c r="R3092" s="16">
        <v>17535.844110465299</v>
      </c>
      <c r="S3092" s="17">
        <f>gp_need_index[[#This Row],[Normalised weighted population 2027/28]]/gp_need_index[[#This Row],[Registered population 2027/28]]</f>
        <v>1.7913725359496213</v>
      </c>
      <c r="T3092" s="99">
        <v>9810.2345926804392</v>
      </c>
      <c r="U3092" s="16">
        <v>17605.793411295901</v>
      </c>
      <c r="V3092" s="17">
        <f>gp_need_index[[#This Row],[Normalised weighted population 2028/29]]/gp_need_index[[#This Row],[Registered population 2028/29]]</f>
        <v>1.7946353112118076</v>
      </c>
    </row>
    <row r="3093" spans="1:22" x14ac:dyDescent="0.2">
      <c r="A3093" s="6" t="s">
        <v>3796</v>
      </c>
      <c r="B3093" s="1" t="s">
        <v>9467</v>
      </c>
      <c r="C3093" s="95" t="s">
        <v>6279</v>
      </c>
      <c r="D3093" s="95" t="s">
        <v>6279</v>
      </c>
      <c r="E3093" s="95" t="s">
        <v>6652</v>
      </c>
      <c r="F3093" s="95" t="s">
        <v>6289</v>
      </c>
      <c r="G3093" s="95" t="s">
        <v>6289</v>
      </c>
      <c r="H3093" s="61">
        <v>5517.4851202713799</v>
      </c>
      <c r="I3093" s="61">
        <v>84.891952210994106</v>
      </c>
      <c r="J3093" s="123">
        <v>468390.08315494901</v>
      </c>
      <c r="K3093" s="99">
        <v>10427.666666666701</v>
      </c>
      <c r="L3093" s="16">
        <v>9430.3662083334293</v>
      </c>
      <c r="M3093" s="17">
        <f>gp_need_index[[#This Row],[Normalised weighted population (base year)]]/gp_need_index[[#This Row],[Registered population (base year)]]</f>
        <v>0.90436015167983241</v>
      </c>
      <c r="N3093" s="99">
        <v>10430.8206130095</v>
      </c>
      <c r="O3093" s="16">
        <v>9464.4520348300302</v>
      </c>
      <c r="P3093" s="17">
        <f>gp_need_index[[#This Row],[Normalised weighted population 2026/27]]/gp_need_index[[#This Row],[Registered population 2026/27]]</f>
        <v>0.90735450123893435</v>
      </c>
      <c r="Q3093" s="99">
        <v>10433.6445046799</v>
      </c>
      <c r="R3093" s="16">
        <v>9497.7233316767997</v>
      </c>
      <c r="S3093" s="17">
        <f>gp_need_index[[#This Row],[Normalised weighted population 2027/28]]/gp_need_index[[#This Row],[Registered population 2027/28]]</f>
        <v>0.91029777058406558</v>
      </c>
      <c r="T3093" s="99">
        <v>10446.9973802978</v>
      </c>
      <c r="U3093" s="16">
        <v>9535.6091102198006</v>
      </c>
      <c r="V3093" s="17">
        <f>gp_need_index[[#This Row],[Normalised weighted population 2028/29]]/gp_need_index[[#This Row],[Registered population 2028/29]]</f>
        <v>0.91276074484360403</v>
      </c>
    </row>
    <row r="3094" spans="1:22" x14ac:dyDescent="0.2">
      <c r="A3094" s="6" t="s">
        <v>3958</v>
      </c>
      <c r="B3094" s="1" t="s">
        <v>8487</v>
      </c>
      <c r="C3094" s="95" t="s">
        <v>6279</v>
      </c>
      <c r="D3094" s="95" t="s">
        <v>6279</v>
      </c>
      <c r="E3094" s="95" t="s">
        <v>6652</v>
      </c>
      <c r="F3094" s="95" t="s">
        <v>6278</v>
      </c>
      <c r="G3094" s="95" t="s">
        <v>6278</v>
      </c>
      <c r="H3094" s="61">
        <v>5503.9808413856899</v>
      </c>
      <c r="I3094" s="61">
        <v>46.238556231677201</v>
      </c>
      <c r="J3094" s="123">
        <v>254496.12763248599</v>
      </c>
      <c r="K3094" s="99">
        <v>6304.5</v>
      </c>
      <c r="L3094" s="16">
        <v>5123.9165142255097</v>
      </c>
      <c r="M3094" s="17">
        <f>gp_need_index[[#This Row],[Normalised weighted population (base year)]]/gp_need_index[[#This Row],[Registered population (base year)]]</f>
        <v>0.81273955337068915</v>
      </c>
      <c r="N3094" s="99">
        <v>6318.6134637630303</v>
      </c>
      <c r="O3094" s="16">
        <v>5142.4367843219898</v>
      </c>
      <c r="P3094" s="17">
        <f>gp_need_index[[#This Row],[Normalised weighted population 2026/27]]/gp_need_index[[#This Row],[Registered population 2026/27]]</f>
        <v>0.81385525698219052</v>
      </c>
      <c r="Q3094" s="99">
        <v>6334.3319700697602</v>
      </c>
      <c r="R3094" s="16">
        <v>5160.5144860354403</v>
      </c>
      <c r="S3094" s="17">
        <f>gp_need_index[[#This Row],[Normalised weighted population 2027/28]]/gp_need_index[[#This Row],[Registered population 2027/28]]</f>
        <v>0.81468961690345498</v>
      </c>
      <c r="T3094" s="99">
        <v>6358.53386905344</v>
      </c>
      <c r="U3094" s="16">
        <v>5181.09943067515</v>
      </c>
      <c r="V3094" s="17">
        <f>gp_need_index[[#This Row],[Normalised weighted population 2028/29]]/gp_need_index[[#This Row],[Registered population 2028/29]]</f>
        <v>0.81482611202107691</v>
      </c>
    </row>
    <row r="3095" spans="1:22" x14ac:dyDescent="0.2">
      <c r="A3095" s="6" t="s">
        <v>3791</v>
      </c>
      <c r="B3095" s="1" t="s">
        <v>9468</v>
      </c>
      <c r="C3095" s="95" t="s">
        <v>6279</v>
      </c>
      <c r="D3095" s="95" t="s">
        <v>6279</v>
      </c>
      <c r="E3095" s="95" t="s">
        <v>6652</v>
      </c>
      <c r="F3095" s="95" t="s">
        <v>6289</v>
      </c>
      <c r="G3095" s="95" t="s">
        <v>6289</v>
      </c>
      <c r="H3095" s="61">
        <v>5695.7121688179304</v>
      </c>
      <c r="I3095" s="61">
        <v>65.956924724691405</v>
      </c>
      <c r="J3095" s="123">
        <v>375671.65877223399</v>
      </c>
      <c r="K3095" s="99">
        <v>6616.25</v>
      </c>
      <c r="L3095" s="16">
        <v>7563.6129878143902</v>
      </c>
      <c r="M3095" s="17">
        <f>gp_need_index[[#This Row],[Normalised weighted population (base year)]]/gp_need_index[[#This Row],[Registered population (base year)]]</f>
        <v>1.1431873021446273</v>
      </c>
      <c r="N3095" s="99">
        <v>6603.9262330085403</v>
      </c>
      <c r="O3095" s="16">
        <v>7590.9514807524802</v>
      </c>
      <c r="P3095" s="17">
        <f>gp_need_index[[#This Row],[Normalised weighted population 2026/27]]/gp_need_index[[#This Row],[Registered population 2026/27]]</f>
        <v>1.1494603684109115</v>
      </c>
      <c r="Q3095" s="99">
        <v>6594.4116366608996</v>
      </c>
      <c r="R3095" s="16">
        <v>7617.6366812412198</v>
      </c>
      <c r="S3095" s="17">
        <f>gp_need_index[[#This Row],[Normalised weighted population 2027/28]]/gp_need_index[[#This Row],[Registered population 2027/28]]</f>
        <v>1.1551654796451913</v>
      </c>
      <c r="T3095" s="99">
        <v>6588.2017582713997</v>
      </c>
      <c r="U3095" s="16">
        <v>7648.0229207902303</v>
      </c>
      <c r="V3095" s="17">
        <f>gp_need_index[[#This Row],[Normalised weighted population 2028/29]]/gp_need_index[[#This Row],[Registered population 2028/29]]</f>
        <v>1.1608665310208872</v>
      </c>
    </row>
    <row r="3096" spans="1:22" x14ac:dyDescent="0.2">
      <c r="A3096" s="6" t="s">
        <v>3782</v>
      </c>
      <c r="B3096" s="1" t="s">
        <v>9469</v>
      </c>
      <c r="C3096" s="95" t="s">
        <v>6279</v>
      </c>
      <c r="D3096" s="95" t="s">
        <v>6279</v>
      </c>
      <c r="E3096" s="95" t="s">
        <v>6652</v>
      </c>
      <c r="F3096" s="95" t="s">
        <v>6289</v>
      </c>
      <c r="G3096" s="95" t="s">
        <v>6289</v>
      </c>
      <c r="H3096" s="61">
        <v>5576.84056058843</v>
      </c>
      <c r="I3096" s="61">
        <v>106.714802690749</v>
      </c>
      <c r="J3096" s="123">
        <v>595131.44006095803</v>
      </c>
      <c r="K3096" s="99">
        <v>7229.1666666666697</v>
      </c>
      <c r="L3096" s="16">
        <v>11982.1226445801</v>
      </c>
      <c r="M3096" s="17">
        <f>gp_need_index[[#This Row],[Normalised weighted population (base year)]]/gp_need_index[[#This Row],[Registered population (base year)]]</f>
        <v>1.6574694148122322</v>
      </c>
      <c r="N3096" s="99">
        <v>7219.7867357048299</v>
      </c>
      <c r="O3096" s="16">
        <v>12025.4317318946</v>
      </c>
      <c r="P3096" s="17">
        <f>gp_need_index[[#This Row],[Normalised weighted population 2026/27]]/gp_need_index[[#This Row],[Registered population 2026/27]]</f>
        <v>1.6656214611470266</v>
      </c>
      <c r="Q3096" s="99">
        <v>7211.3681222936702</v>
      </c>
      <c r="R3096" s="16">
        <v>12067.705886530201</v>
      </c>
      <c r="S3096" s="17">
        <f>gp_need_index[[#This Row],[Normalised weighted population 2027/28]]/gp_need_index[[#This Row],[Registered population 2027/28]]</f>
        <v>1.6734280765980241</v>
      </c>
      <c r="T3096" s="99">
        <v>7210.5770441342002</v>
      </c>
      <c r="U3096" s="16">
        <v>12115.8431523542</v>
      </c>
      <c r="V3096" s="17">
        <f>gp_need_index[[#This Row],[Normalised weighted population 2028/29]]/gp_need_index[[#This Row],[Registered population 2028/29]]</f>
        <v>1.6802875939326425</v>
      </c>
    </row>
    <row r="3097" spans="1:22" x14ac:dyDescent="0.2">
      <c r="A3097" s="6" t="s">
        <v>3801</v>
      </c>
      <c r="B3097" s="1" t="s">
        <v>9470</v>
      </c>
      <c r="C3097" s="95" t="s">
        <v>6279</v>
      </c>
      <c r="D3097" s="95" t="s">
        <v>6279</v>
      </c>
      <c r="E3097" s="95" t="s">
        <v>6652</v>
      </c>
      <c r="F3097" s="95" t="s">
        <v>6289</v>
      </c>
      <c r="G3097" s="95" t="s">
        <v>6289</v>
      </c>
      <c r="H3097" s="61">
        <v>5544.2406496946796</v>
      </c>
      <c r="I3097" s="61">
        <v>56.657757541666797</v>
      </c>
      <c r="J3097" s="123">
        <v>314124.24248305499</v>
      </c>
      <c r="K3097" s="99">
        <v>10962.416666666701</v>
      </c>
      <c r="L3097" s="16">
        <v>6324.4435526415</v>
      </c>
      <c r="M3097" s="17">
        <f>gp_need_index[[#This Row],[Normalised weighted population (base year)]]/gp_need_index[[#This Row],[Registered population (base year)]]</f>
        <v>0.57692055912015872</v>
      </c>
      <c r="N3097" s="99">
        <v>10957.587599569701</v>
      </c>
      <c r="O3097" s="16">
        <v>6347.3030981629099</v>
      </c>
      <c r="P3097" s="17">
        <f>gp_need_index[[#This Row],[Normalised weighted population 2026/27]]/gp_need_index[[#This Row],[Registered population 2026/27]]</f>
        <v>0.57926099522235763</v>
      </c>
      <c r="Q3097" s="99">
        <v>10952.6164345383</v>
      </c>
      <c r="R3097" s="16">
        <v>6369.6163820992897</v>
      </c>
      <c r="S3097" s="17">
        <f>gp_need_index[[#This Row],[Normalised weighted population 2027/28]]/gp_need_index[[#This Row],[Registered population 2027/28]]</f>
        <v>0.58156116578803541</v>
      </c>
      <c r="T3097" s="99">
        <v>10958.941320796799</v>
      </c>
      <c r="U3097" s="16">
        <v>6395.0243527496004</v>
      </c>
      <c r="V3097" s="17">
        <f>gp_need_index[[#This Row],[Normalised weighted population 2028/29]]/gp_need_index[[#This Row],[Registered population 2028/29]]</f>
        <v>0.58354399075152941</v>
      </c>
    </row>
    <row r="3098" spans="1:22" x14ac:dyDescent="0.2">
      <c r="A3098" s="6" t="s">
        <v>3944</v>
      </c>
      <c r="B3098" s="1" t="s">
        <v>9471</v>
      </c>
      <c r="C3098" s="95" t="s">
        <v>6279</v>
      </c>
      <c r="D3098" s="95" t="s">
        <v>6279</v>
      </c>
      <c r="E3098" s="95" t="s">
        <v>6652</v>
      </c>
      <c r="F3098" s="95" t="s">
        <v>6278</v>
      </c>
      <c r="G3098" s="95" t="s">
        <v>6278</v>
      </c>
      <c r="H3098" s="61">
        <v>5581.6837415193304</v>
      </c>
      <c r="I3098" s="61">
        <v>197.357810524602</v>
      </c>
      <c r="J3098" s="123">
        <v>1101588.88226703</v>
      </c>
      <c r="K3098" s="99">
        <v>15492.5</v>
      </c>
      <c r="L3098" s="16">
        <v>22178.9208277711</v>
      </c>
      <c r="M3098" s="17">
        <f>gp_need_index[[#This Row],[Normalised weighted population (base year)]]/gp_need_index[[#This Row],[Registered population (base year)]]</f>
        <v>1.4315908231577279</v>
      </c>
      <c r="N3098" s="99">
        <v>15526.649844379799</v>
      </c>
      <c r="O3098" s="16">
        <v>22259.0859910867</v>
      </c>
      <c r="P3098" s="17">
        <f>gp_need_index[[#This Row],[Normalised weighted population 2026/27]]/gp_need_index[[#This Row],[Registered population 2026/27]]</f>
        <v>1.4336052022931303</v>
      </c>
      <c r="Q3098" s="99">
        <v>15563.2068505523</v>
      </c>
      <c r="R3098" s="16">
        <v>22337.335492993599</v>
      </c>
      <c r="S3098" s="17">
        <f>gp_need_index[[#This Row],[Normalised weighted population 2027/28]]/gp_need_index[[#This Row],[Registered population 2027/28]]</f>
        <v>1.4352656048005237</v>
      </c>
      <c r="T3098" s="99">
        <v>15612.167526109501</v>
      </c>
      <c r="U3098" s="16">
        <v>22426.4376194902</v>
      </c>
      <c r="V3098" s="17">
        <f>gp_need_index[[#This Row],[Normalised weighted population 2028/29]]/gp_need_index[[#This Row],[Registered population 2028/29]]</f>
        <v>1.4364717507664864</v>
      </c>
    </row>
    <row r="3099" spans="1:22" x14ac:dyDescent="0.2">
      <c r="A3099" s="6" t="s">
        <v>3970</v>
      </c>
      <c r="B3099" s="1" t="s">
        <v>9472</v>
      </c>
      <c r="C3099" s="95" t="s">
        <v>6279</v>
      </c>
      <c r="D3099" s="95" t="s">
        <v>6279</v>
      </c>
      <c r="E3099" s="95" t="s">
        <v>6652</v>
      </c>
      <c r="F3099" s="95" t="s">
        <v>6278</v>
      </c>
      <c r="G3099" s="95" t="s">
        <v>6278</v>
      </c>
      <c r="H3099" s="61">
        <v>5560.7895312500004</v>
      </c>
      <c r="I3099" s="61">
        <v>69.045227231142206</v>
      </c>
      <c r="J3099" s="123">
        <v>383945.97676971299</v>
      </c>
      <c r="K3099" s="99">
        <v>8582.1666666666606</v>
      </c>
      <c r="L3099" s="16">
        <v>7730.2045781291299</v>
      </c>
      <c r="M3099" s="17">
        <f>gp_need_index[[#This Row],[Normalised weighted population (base year)]]/gp_need_index[[#This Row],[Registered population (base year)]]</f>
        <v>0.90072878777260623</v>
      </c>
      <c r="N3099" s="99">
        <v>8595.3215630101404</v>
      </c>
      <c r="O3099" s="16">
        <v>7758.1452122691398</v>
      </c>
      <c r="P3099" s="17">
        <f>gp_need_index[[#This Row],[Normalised weighted population 2026/27]]/gp_need_index[[#This Row],[Registered population 2026/27]]</f>
        <v>0.90260092718999851</v>
      </c>
      <c r="Q3099" s="99">
        <v>8606.1919126113098</v>
      </c>
      <c r="R3099" s="16">
        <v>7785.4181649332604</v>
      </c>
      <c r="S3099" s="17">
        <f>gp_need_index[[#This Row],[Normalised weighted population 2027/28]]/gp_need_index[[#This Row],[Registered population 2027/28]]</f>
        <v>0.90462985766384008</v>
      </c>
      <c r="T3099" s="99">
        <v>8624.6742878945606</v>
      </c>
      <c r="U3099" s="16">
        <v>7816.4736735178803</v>
      </c>
      <c r="V3099" s="17">
        <f>gp_need_index[[#This Row],[Normalised weighted population 2028/29]]/gp_need_index[[#This Row],[Registered population 2028/29]]</f>
        <v>0.90629204218053128</v>
      </c>
    </row>
    <row r="3100" spans="1:22" x14ac:dyDescent="0.2">
      <c r="A3100" s="6" t="s">
        <v>3765</v>
      </c>
      <c r="B3100" s="1" t="s">
        <v>9473</v>
      </c>
      <c r="C3100" s="95" t="s">
        <v>6279</v>
      </c>
      <c r="D3100" s="95" t="s">
        <v>6279</v>
      </c>
      <c r="E3100" s="95" t="s">
        <v>6652</v>
      </c>
      <c r="F3100" s="95" t="s">
        <v>6289</v>
      </c>
      <c r="G3100" s="95" t="s">
        <v>6289</v>
      </c>
      <c r="H3100" s="61">
        <v>5737.5845246010604</v>
      </c>
      <c r="I3100" s="61">
        <v>91.879992507596498</v>
      </c>
      <c r="J3100" s="123">
        <v>527169.22313204804</v>
      </c>
      <c r="K3100" s="99">
        <v>11790.583333333299</v>
      </c>
      <c r="L3100" s="16">
        <v>10613.8003486578</v>
      </c>
      <c r="M3100" s="17">
        <f>gp_need_index[[#This Row],[Normalised weighted population (base year)]]/gp_need_index[[#This Row],[Registered population (base year)]]</f>
        <v>0.90019298015997207</v>
      </c>
      <c r="N3100" s="99">
        <v>11777.801316893199</v>
      </c>
      <c r="O3100" s="16">
        <v>10652.163668720001</v>
      </c>
      <c r="P3100" s="17">
        <f>gp_need_index[[#This Row],[Normalised weighted population 2026/27]]/gp_need_index[[#This Row],[Registered population 2026/27]]</f>
        <v>0.90442718314846526</v>
      </c>
      <c r="Q3100" s="99">
        <v>11765.5575497963</v>
      </c>
      <c r="R3100" s="16">
        <v>10689.610242296299</v>
      </c>
      <c r="S3100" s="17">
        <f>gp_need_index[[#This Row],[Normalised weighted population 2027/28]]/gp_need_index[[#This Row],[Registered population 2027/28]]</f>
        <v>0.90855109900689501</v>
      </c>
      <c r="T3100" s="99">
        <v>11759.8347081263</v>
      </c>
      <c r="U3100" s="16">
        <v>10732.2503774327</v>
      </c>
      <c r="V3100" s="17">
        <f>gp_need_index[[#This Row],[Normalised weighted population 2028/29]]/gp_need_index[[#This Row],[Registered population 2028/29]]</f>
        <v>0.91261915186754139</v>
      </c>
    </row>
    <row r="3101" spans="1:22" x14ac:dyDescent="0.2">
      <c r="A3101" s="6" t="s">
        <v>3792</v>
      </c>
      <c r="B3101" s="1" t="s">
        <v>9474</v>
      </c>
      <c r="C3101" s="95" t="s">
        <v>6279</v>
      </c>
      <c r="D3101" s="95" t="s">
        <v>6279</v>
      </c>
      <c r="E3101" s="95" t="s">
        <v>6652</v>
      </c>
      <c r="F3101" s="95" t="s">
        <v>6289</v>
      </c>
      <c r="G3101" s="95" t="s">
        <v>6289</v>
      </c>
      <c r="H3101" s="61">
        <v>5582.8594267874096</v>
      </c>
      <c r="I3101" s="61">
        <v>79.581897054508005</v>
      </c>
      <c r="J3101" s="123">
        <v>444294.54417238501</v>
      </c>
      <c r="K3101" s="99">
        <v>14566.75</v>
      </c>
      <c r="L3101" s="16">
        <v>8945.2369010214607</v>
      </c>
      <c r="M3101" s="17">
        <f>gp_need_index[[#This Row],[Normalised weighted population (base year)]]/gp_need_index[[#This Row],[Registered population (base year)]]</f>
        <v>0.61408597669497045</v>
      </c>
      <c r="N3101" s="99">
        <v>14581.575741778301</v>
      </c>
      <c r="O3101" s="16">
        <v>8977.5692395800397</v>
      </c>
      <c r="P3101" s="17">
        <f>gp_need_index[[#This Row],[Normalised weighted population 2026/27]]/gp_need_index[[#This Row],[Registered population 2026/27]]</f>
        <v>0.6156789498310542</v>
      </c>
      <c r="Q3101" s="99">
        <v>14592.3187603114</v>
      </c>
      <c r="R3101" s="16">
        <v>9009.1289505948207</v>
      </c>
      <c r="S3101" s="17">
        <f>gp_need_index[[#This Row],[Normalised weighted population 2027/28]]/gp_need_index[[#This Row],[Registered population 2027/28]]</f>
        <v>0.61738844241109259</v>
      </c>
      <c r="T3101" s="99">
        <v>14618.947084782099</v>
      </c>
      <c r="U3101" s="16">
        <v>9045.0657590665105</v>
      </c>
      <c r="V3101" s="17">
        <f>gp_need_index[[#This Row],[Normalised weighted population 2028/29]]/gp_need_index[[#This Row],[Registered population 2028/29]]</f>
        <v>0.61872210813883866</v>
      </c>
    </row>
    <row r="3102" spans="1:22" x14ac:dyDescent="0.2">
      <c r="A3102" s="6" t="s">
        <v>3778</v>
      </c>
      <c r="B3102" s="1" t="s">
        <v>9475</v>
      </c>
      <c r="C3102" s="95" t="s">
        <v>6279</v>
      </c>
      <c r="D3102" s="95" t="s">
        <v>6279</v>
      </c>
      <c r="E3102" s="95" t="s">
        <v>6652</v>
      </c>
      <c r="F3102" s="95" t="s">
        <v>6289</v>
      </c>
      <c r="G3102" s="95" t="s">
        <v>6289</v>
      </c>
      <c r="H3102" s="61">
        <v>5513.2889944608096</v>
      </c>
      <c r="I3102" s="61">
        <v>105.40460751146</v>
      </c>
      <c r="J3102" s="123">
        <v>581126.06255839102</v>
      </c>
      <c r="K3102" s="99">
        <v>9131</v>
      </c>
      <c r="L3102" s="16">
        <v>11700.144345967199</v>
      </c>
      <c r="M3102" s="17">
        <f>gp_need_index[[#This Row],[Normalised weighted population (base year)]]/gp_need_index[[#This Row],[Registered population (base year)]]</f>
        <v>1.2813650581499507</v>
      </c>
      <c r="N3102" s="99">
        <v>9110.8874318847393</v>
      </c>
      <c r="O3102" s="16">
        <v>11742.4342296633</v>
      </c>
      <c r="P3102" s="17">
        <f>gp_need_index[[#This Row],[Normalised weighted population 2026/27]]/gp_need_index[[#This Row],[Registered population 2026/27]]</f>
        <v>1.2888353980282008</v>
      </c>
      <c r="Q3102" s="99">
        <v>9094.9283125641705</v>
      </c>
      <c r="R3102" s="16">
        <v>11783.713536011001</v>
      </c>
      <c r="S3102" s="17">
        <f>gp_need_index[[#This Row],[Normalised weighted population 2027/28]]/gp_need_index[[#This Row],[Registered population 2027/28]]</f>
        <v>1.2956356697976841</v>
      </c>
      <c r="T3102" s="99">
        <v>9089.2424786125994</v>
      </c>
      <c r="U3102" s="16">
        <v>11830.7179754803</v>
      </c>
      <c r="V3102" s="17">
        <f>gp_need_index[[#This Row],[Normalised weighted population 2028/29]]/gp_need_index[[#This Row],[Registered population 2028/29]]</f>
        <v>1.3016175994114489</v>
      </c>
    </row>
    <row r="3103" spans="1:22" x14ac:dyDescent="0.2">
      <c r="A3103" s="6" t="s">
        <v>3950</v>
      </c>
      <c r="B3103" s="1" t="s">
        <v>9476</v>
      </c>
      <c r="C3103" s="95" t="s">
        <v>6279</v>
      </c>
      <c r="D3103" s="95" t="s">
        <v>6279</v>
      </c>
      <c r="E3103" s="95" t="s">
        <v>6652</v>
      </c>
      <c r="F3103" s="95" t="s">
        <v>6278</v>
      </c>
      <c r="G3103" s="95" t="s">
        <v>6278</v>
      </c>
      <c r="H3103" s="61">
        <v>5441.0064302884603</v>
      </c>
      <c r="I3103" s="61">
        <v>120.683969779465</v>
      </c>
      <c r="J3103" s="123">
        <v>656642.25560280494</v>
      </c>
      <c r="K3103" s="99">
        <v>15562</v>
      </c>
      <c r="L3103" s="16">
        <v>13220.555175913099</v>
      </c>
      <c r="M3103" s="17">
        <f>gp_need_index[[#This Row],[Normalised weighted population (base year)]]/gp_need_index[[#This Row],[Registered population (base year)]]</f>
        <v>0.84954088008694895</v>
      </c>
      <c r="N3103" s="99">
        <v>15615.903171727299</v>
      </c>
      <c r="O3103" s="16">
        <v>13268.3405471235</v>
      </c>
      <c r="P3103" s="17">
        <f>gp_need_index[[#This Row],[Normalised weighted population 2026/27]]/gp_need_index[[#This Row],[Registered population 2026/27]]</f>
        <v>0.8496684694578488</v>
      </c>
      <c r="Q3103" s="99">
        <v>15675.614718491501</v>
      </c>
      <c r="R3103" s="16">
        <v>13314.9840184394</v>
      </c>
      <c r="S3103" s="17">
        <f>gp_need_index[[#This Row],[Normalised weighted population 2027/28]]/gp_need_index[[#This Row],[Registered population 2027/28]]</f>
        <v>0.84940745594701184</v>
      </c>
      <c r="T3103" s="99">
        <v>15753.135783018</v>
      </c>
      <c r="U3103" s="16">
        <v>13368.096592706899</v>
      </c>
      <c r="V3103" s="17">
        <f>gp_need_index[[#This Row],[Normalised weighted population 2028/29]]/gp_need_index[[#This Row],[Registered population 2028/29]]</f>
        <v>0.84859908381655724</v>
      </c>
    </row>
    <row r="3104" spans="1:22" x14ac:dyDescent="0.2">
      <c r="A3104" s="6" t="s">
        <v>3955</v>
      </c>
      <c r="B3104" s="1" t="s">
        <v>9477</v>
      </c>
      <c r="C3104" s="95" t="s">
        <v>6279</v>
      </c>
      <c r="D3104" s="95" t="s">
        <v>6279</v>
      </c>
      <c r="E3104" s="95" t="s">
        <v>6652</v>
      </c>
      <c r="F3104" s="95" t="s">
        <v>6278</v>
      </c>
      <c r="G3104" s="95" t="s">
        <v>6278</v>
      </c>
      <c r="H3104" s="61">
        <v>5579.6066958778802</v>
      </c>
      <c r="I3104" s="61">
        <v>93.119616862788106</v>
      </c>
      <c r="J3104" s="123">
        <v>519570.837765195</v>
      </c>
      <c r="K3104" s="99">
        <v>11135.666666666701</v>
      </c>
      <c r="L3104" s="16">
        <v>10460.8176977041</v>
      </c>
      <c r="M3104" s="17">
        <f>gp_need_index[[#This Row],[Normalised weighted population (base year)]]/gp_need_index[[#This Row],[Registered population (base year)]]</f>
        <v>0.9393975242647411</v>
      </c>
      <c r="N3104" s="99">
        <v>11159.022273766301</v>
      </c>
      <c r="O3104" s="16">
        <v>10498.628065740601</v>
      </c>
      <c r="P3104" s="17">
        <f>gp_need_index[[#This Row],[Normalised weighted population 2026/27]]/gp_need_index[[#This Row],[Registered population 2026/27]]</f>
        <v>0.94081970697574302</v>
      </c>
      <c r="Q3104" s="99">
        <v>11183.9279961342</v>
      </c>
      <c r="R3104" s="16">
        <v>10535.5349008721</v>
      </c>
      <c r="S3104" s="17">
        <f>gp_need_index[[#This Row],[Normalised weighted population 2027/28]]/gp_need_index[[#This Row],[Registered population 2027/28]]</f>
        <v>0.9420245645817622</v>
      </c>
      <c r="T3104" s="99">
        <v>11223.451510675901</v>
      </c>
      <c r="U3104" s="16">
        <v>10577.560439851</v>
      </c>
      <c r="V3104" s="17">
        <f>gp_need_index[[#This Row],[Normalised weighted population 2028/29]]/gp_need_index[[#This Row],[Registered population 2028/29]]</f>
        <v>0.94245165400228981</v>
      </c>
    </row>
    <row r="3105" spans="1:22" x14ac:dyDescent="0.2">
      <c r="A3105" s="6" t="s">
        <v>3946</v>
      </c>
      <c r="B3105" s="1" t="s">
        <v>9478</v>
      </c>
      <c r="C3105" s="95" t="s">
        <v>6279</v>
      </c>
      <c r="D3105" s="95" t="s">
        <v>6279</v>
      </c>
      <c r="E3105" s="95" t="s">
        <v>6652</v>
      </c>
      <c r="F3105" s="95" t="s">
        <v>6278</v>
      </c>
      <c r="G3105" s="95" t="s">
        <v>6278</v>
      </c>
      <c r="H3105" s="61">
        <v>5543.3577615489103</v>
      </c>
      <c r="I3105" s="61">
        <v>82.798988396863393</v>
      </c>
      <c r="J3105" s="123">
        <v>458984.41497815098</v>
      </c>
      <c r="K3105" s="99">
        <v>9304.1666666666697</v>
      </c>
      <c r="L3105" s="16">
        <v>9240.9964959265799</v>
      </c>
      <c r="M3105" s="17">
        <f>gp_need_index[[#This Row],[Normalised weighted population (base year)]]/gp_need_index[[#This Row],[Registered population (base year)]]</f>
        <v>0.99321055039067552</v>
      </c>
      <c r="N3105" s="99">
        <v>9319.1920601052407</v>
      </c>
      <c r="O3105" s="16">
        <v>9274.3978502597292</v>
      </c>
      <c r="P3105" s="17">
        <f>gp_need_index[[#This Row],[Normalised weighted population 2026/27]]/gp_need_index[[#This Row],[Registered population 2026/27]]</f>
        <v>0.99519333762448436</v>
      </c>
      <c r="Q3105" s="99">
        <v>9337.2506044486308</v>
      </c>
      <c r="R3105" s="16">
        <v>9307.0010313858493</v>
      </c>
      <c r="S3105" s="17">
        <f>gp_need_index[[#This Row],[Normalised weighted population 2027/28]]/gp_need_index[[#This Row],[Registered population 2027/28]]</f>
        <v>0.99676033402719544</v>
      </c>
      <c r="T3105" s="99">
        <v>9367.1493032528197</v>
      </c>
      <c r="U3105" s="16">
        <v>9344.1260315212494</v>
      </c>
      <c r="V3105" s="17">
        <f>gp_need_index[[#This Row],[Normalised weighted population 2028/29]]/gp_need_index[[#This Row],[Registered population 2028/29]]</f>
        <v>0.99754212610622361</v>
      </c>
    </row>
    <row r="3106" spans="1:22" x14ac:dyDescent="0.2">
      <c r="A3106" s="6" t="s">
        <v>3803</v>
      </c>
      <c r="B3106" s="1" t="s">
        <v>9479</v>
      </c>
      <c r="C3106" s="95" t="s">
        <v>6279</v>
      </c>
      <c r="D3106" s="95" t="s">
        <v>6279</v>
      </c>
      <c r="E3106" s="95" t="s">
        <v>6652</v>
      </c>
      <c r="F3106" s="95" t="s">
        <v>6286</v>
      </c>
      <c r="G3106" s="95" t="s">
        <v>6286</v>
      </c>
      <c r="H3106" s="61">
        <v>5486.1620744977699</v>
      </c>
      <c r="I3106" s="61">
        <v>241.179026606554</v>
      </c>
      <c r="J3106" s="123">
        <v>1323147.22893316</v>
      </c>
      <c r="K3106" s="99">
        <v>21158.25</v>
      </c>
      <c r="L3106" s="16">
        <v>26639.682104997799</v>
      </c>
      <c r="M3106" s="17">
        <f>gp_need_index[[#This Row],[Normalised weighted population (base year)]]/gp_need_index[[#This Row],[Registered population (base year)]]</f>
        <v>1.2590683116513794</v>
      </c>
      <c r="N3106" s="99">
        <v>21158.684848087101</v>
      </c>
      <c r="O3106" s="16">
        <v>26735.970580131801</v>
      </c>
      <c r="P3106" s="17">
        <f>gp_need_index[[#This Row],[Normalised weighted population 2026/27]]/gp_need_index[[#This Row],[Registered population 2026/27]]</f>
        <v>1.2635932134765422</v>
      </c>
      <c r="Q3106" s="99">
        <v>21165.470649706702</v>
      </c>
      <c r="R3106" s="16">
        <v>26829.9581042256</v>
      </c>
      <c r="S3106" s="17">
        <f>gp_need_index[[#This Row],[Normalised weighted population 2027/28]]/gp_need_index[[#This Row],[Registered population 2027/28]]</f>
        <v>1.2676287028182571</v>
      </c>
      <c r="T3106" s="99">
        <v>21190.3513217867</v>
      </c>
      <c r="U3106" s="16">
        <v>26936.980999666699</v>
      </c>
      <c r="V3106" s="17">
        <f>gp_need_index[[#This Row],[Normalised weighted population 2028/29]]/gp_need_index[[#This Row],[Registered population 2028/29]]</f>
        <v>1.2711908637386131</v>
      </c>
    </row>
    <row r="3107" spans="1:22" x14ac:dyDescent="0.2">
      <c r="A3107" s="6" t="s">
        <v>3966</v>
      </c>
      <c r="B3107" s="1" t="s">
        <v>9480</v>
      </c>
      <c r="C3107" s="95" t="s">
        <v>6279</v>
      </c>
      <c r="D3107" s="95" t="s">
        <v>6279</v>
      </c>
      <c r="E3107" s="95" t="s">
        <v>6652</v>
      </c>
      <c r="F3107" s="95" t="s">
        <v>6278</v>
      </c>
      <c r="G3107" s="95" t="s">
        <v>6278</v>
      </c>
      <c r="H3107" s="61">
        <v>5433.7952938988101</v>
      </c>
      <c r="I3107" s="61">
        <v>51.410633725234703</v>
      </c>
      <c r="J3107" s="123">
        <v>279354.859592536</v>
      </c>
      <c r="K3107" s="99">
        <v>9655.4166666666606</v>
      </c>
      <c r="L3107" s="16">
        <v>5624.4116235135498</v>
      </c>
      <c r="M3107" s="17">
        <f>gp_need_index[[#This Row],[Normalised weighted population (base year)]]/gp_need_index[[#This Row],[Registered population (base year)]]</f>
        <v>0.58251361051363781</v>
      </c>
      <c r="N3107" s="99">
        <v>9689.1175070755708</v>
      </c>
      <c r="O3107" s="16">
        <v>5644.7409208610097</v>
      </c>
      <c r="P3107" s="17">
        <f>gp_need_index[[#This Row],[Normalised weighted population 2026/27]]/gp_need_index[[#This Row],[Registered population 2026/27]]</f>
        <v>0.58258566032859893</v>
      </c>
      <c r="Q3107" s="99">
        <v>9722.8269873228692</v>
      </c>
      <c r="R3107" s="16">
        <v>5664.58442052796</v>
      </c>
      <c r="S3107" s="17">
        <f>gp_need_index[[#This Row],[Normalised weighted population 2027/28]]/gp_need_index[[#This Row],[Registered population 2027/28]]</f>
        <v>0.58260672826059146</v>
      </c>
      <c r="T3107" s="99">
        <v>9771.5096162783902</v>
      </c>
      <c r="U3107" s="16">
        <v>5687.1800661790103</v>
      </c>
      <c r="V3107" s="17">
        <f>gp_need_index[[#This Row],[Normalised weighted population 2028/29]]/gp_need_index[[#This Row],[Registered population 2028/29]]</f>
        <v>0.58201652451988772</v>
      </c>
    </row>
    <row r="3108" spans="1:22" x14ac:dyDescent="0.2">
      <c r="A3108" s="6" t="s">
        <v>3953</v>
      </c>
      <c r="B3108" s="1" t="s">
        <v>9481</v>
      </c>
      <c r="C3108" s="95" t="s">
        <v>6279</v>
      </c>
      <c r="D3108" s="95" t="s">
        <v>6279</v>
      </c>
      <c r="E3108" s="95" t="s">
        <v>6652</v>
      </c>
      <c r="F3108" s="95" t="s">
        <v>6278</v>
      </c>
      <c r="G3108" s="95" t="s">
        <v>6278</v>
      </c>
      <c r="H3108" s="61">
        <v>5497.1342140480301</v>
      </c>
      <c r="I3108" s="61">
        <v>73.430739448625502</v>
      </c>
      <c r="J3108" s="123">
        <v>403658.630185886</v>
      </c>
      <c r="K3108" s="99">
        <v>6385.5</v>
      </c>
      <c r="L3108" s="16">
        <v>8127.0907363507304</v>
      </c>
      <c r="M3108" s="17">
        <f>gp_need_index[[#This Row],[Normalised weighted population (base year)]]/gp_need_index[[#This Row],[Registered population (base year)]]</f>
        <v>1.2727414824760364</v>
      </c>
      <c r="N3108" s="99">
        <v>6402.5031080383596</v>
      </c>
      <c r="O3108" s="16">
        <v>8156.4659057388099</v>
      </c>
      <c r="P3108" s="17">
        <f>gp_need_index[[#This Row],[Normalised weighted population 2026/27]]/gp_need_index[[#This Row],[Registered population 2026/27]]</f>
        <v>1.2739495425622434</v>
      </c>
      <c r="Q3108" s="99">
        <v>6419.7838594232599</v>
      </c>
      <c r="R3108" s="16">
        <v>8185.13911337637</v>
      </c>
      <c r="S3108" s="17">
        <f>gp_need_index[[#This Row],[Normalised weighted population 2027/28]]/gp_need_index[[#This Row],[Registered population 2027/28]]</f>
        <v>1.2749867117974445</v>
      </c>
      <c r="T3108" s="99">
        <v>6442.4134877380402</v>
      </c>
      <c r="U3108" s="16">
        <v>8217.7890818965898</v>
      </c>
      <c r="V3108" s="17">
        <f>gp_need_index[[#This Row],[Normalised weighted population 2028/29]]/gp_need_index[[#This Row],[Registered population 2028/29]]</f>
        <v>1.2755761637370302</v>
      </c>
    </row>
    <row r="3109" spans="1:22" x14ac:dyDescent="0.2">
      <c r="A3109" s="6" t="s">
        <v>3764</v>
      </c>
      <c r="B3109" s="1" t="s">
        <v>9482</v>
      </c>
      <c r="C3109" s="95" t="s">
        <v>6279</v>
      </c>
      <c r="D3109" s="95" t="s">
        <v>6279</v>
      </c>
      <c r="E3109" s="95" t="s">
        <v>6652</v>
      </c>
      <c r="F3109" s="95" t="s">
        <v>6289</v>
      </c>
      <c r="G3109" s="95" t="s">
        <v>6289</v>
      </c>
      <c r="H3109" s="61">
        <v>5604.5335817920904</v>
      </c>
      <c r="I3109" s="61">
        <v>64.630528025552294</v>
      </c>
      <c r="J3109" s="123">
        <v>362223.96472816297</v>
      </c>
      <c r="K3109" s="99">
        <v>7461.75</v>
      </c>
      <c r="L3109" s="16">
        <v>7292.8628501534704</v>
      </c>
      <c r="M3109" s="17">
        <f>gp_need_index[[#This Row],[Normalised weighted population (base year)]]/gp_need_index[[#This Row],[Registered population (base year)]]</f>
        <v>0.97736628138887938</v>
      </c>
      <c r="N3109" s="99">
        <v>7431.7706922216903</v>
      </c>
      <c r="O3109" s="16">
        <v>7319.2227233844997</v>
      </c>
      <c r="P3109" s="17">
        <f>gp_need_index[[#This Row],[Normalised weighted population 2026/27]]/gp_need_index[[#This Row],[Registered population 2026/27]]</f>
        <v>0.98485583402687782</v>
      </c>
      <c r="Q3109" s="99">
        <v>7403.8965431390297</v>
      </c>
      <c r="R3109" s="16">
        <v>7344.9526896858997</v>
      </c>
      <c r="S3109" s="17">
        <f>gp_need_index[[#This Row],[Normalised weighted population 2027/28]]/gp_need_index[[#This Row],[Registered population 2027/28]]</f>
        <v>0.99203880644337861</v>
      </c>
      <c r="T3109" s="99">
        <v>7381.8846610507399</v>
      </c>
      <c r="U3109" s="16">
        <v>7374.25121116232</v>
      </c>
      <c r="V3109" s="17">
        <f>gp_need_index[[#This Row],[Normalised weighted population 2028/29]]/gp_need_index[[#This Row],[Registered population 2028/29]]</f>
        <v>0.99896592127364214</v>
      </c>
    </row>
    <row r="3110" spans="1:22" x14ac:dyDescent="0.2">
      <c r="A3110" s="6" t="s">
        <v>3947</v>
      </c>
      <c r="B3110" s="1" t="s">
        <v>9483</v>
      </c>
      <c r="C3110" s="95" t="s">
        <v>6279</v>
      </c>
      <c r="D3110" s="95" t="s">
        <v>6279</v>
      </c>
      <c r="E3110" s="95" t="s">
        <v>6652</v>
      </c>
      <c r="F3110" s="95" t="s">
        <v>6278</v>
      </c>
      <c r="G3110" s="95" t="s">
        <v>6278</v>
      </c>
      <c r="H3110" s="61">
        <v>5488.6439383370498</v>
      </c>
      <c r="I3110" s="61">
        <v>59.335610544838197</v>
      </c>
      <c r="J3110" s="123">
        <v>325672.03914445499</v>
      </c>
      <c r="K3110" s="99">
        <v>7004.75</v>
      </c>
      <c r="L3110" s="16">
        <v>6556.94196653372</v>
      </c>
      <c r="M3110" s="17">
        <f>gp_need_index[[#This Row],[Normalised weighted population (base year)]]/gp_need_index[[#This Row],[Registered population (base year)]]</f>
        <v>0.93607080431617407</v>
      </c>
      <c r="N3110" s="99">
        <v>7003.3323040616697</v>
      </c>
      <c r="O3110" s="16">
        <v>6580.6418718483301</v>
      </c>
      <c r="P3110" s="17">
        <f>gp_need_index[[#This Row],[Normalised weighted population 2026/27]]/gp_need_index[[#This Row],[Registered population 2026/27]]</f>
        <v>0.93964438443565002</v>
      </c>
      <c r="Q3110" s="99">
        <v>7001.56322116091</v>
      </c>
      <c r="R3110" s="16">
        <v>6603.7754339768899</v>
      </c>
      <c r="S3110" s="17">
        <f>gp_need_index[[#This Row],[Normalised weighted population 2027/28]]/gp_need_index[[#This Row],[Registered population 2027/28]]</f>
        <v>0.94318586084007905</v>
      </c>
      <c r="T3110" s="99">
        <v>7004.8203161881902</v>
      </c>
      <c r="U3110" s="16">
        <v>6630.1174493107001</v>
      </c>
      <c r="V3110" s="17">
        <f>gp_need_index[[#This Row],[Normalised weighted population 2028/29]]/gp_need_index[[#This Row],[Registered population 2028/29]]</f>
        <v>0.9465078545967055</v>
      </c>
    </row>
    <row r="3111" spans="1:22" x14ac:dyDescent="0.2">
      <c r="A3111" s="6" t="s">
        <v>3766</v>
      </c>
      <c r="B3111" s="1" t="s">
        <v>9484</v>
      </c>
      <c r="C3111" s="95" t="s">
        <v>6279</v>
      </c>
      <c r="D3111" s="95" t="s">
        <v>6279</v>
      </c>
      <c r="E3111" s="95" t="s">
        <v>6652</v>
      </c>
      <c r="F3111" s="95" t="s">
        <v>6289</v>
      </c>
      <c r="G3111" s="95" t="s">
        <v>6289</v>
      </c>
      <c r="H3111" s="61">
        <v>5717.23779296875</v>
      </c>
      <c r="I3111" s="61">
        <v>66.689934204171806</v>
      </c>
      <c r="J3111" s="123">
        <v>381282.21224268997</v>
      </c>
      <c r="K3111" s="99">
        <v>7556.8333333333303</v>
      </c>
      <c r="L3111" s="16">
        <v>7676.5734789961398</v>
      </c>
      <c r="M3111" s="17">
        <f>gp_need_index[[#This Row],[Normalised weighted population (base year)]]/gp_need_index[[#This Row],[Registered population (base year)]]</f>
        <v>1.0158452807387763</v>
      </c>
      <c r="N3111" s="99">
        <v>7562.1544818922002</v>
      </c>
      <c r="O3111" s="16">
        <v>7704.3202648486604</v>
      </c>
      <c r="P3111" s="17">
        <f>gp_need_index[[#This Row],[Normalised weighted population 2026/27]]/gp_need_index[[#This Row],[Registered population 2026/27]]</f>
        <v>1.0187996401418247</v>
      </c>
      <c r="Q3111" s="99">
        <v>7566.0088335287901</v>
      </c>
      <c r="R3111" s="16">
        <v>7731.4040015077999</v>
      </c>
      <c r="S3111" s="17">
        <f>gp_need_index[[#This Row],[Normalised weighted population 2027/28]]/gp_need_index[[#This Row],[Registered population 2027/28]]</f>
        <v>1.021860292740614</v>
      </c>
      <c r="T3111" s="99">
        <v>7576.5239513364804</v>
      </c>
      <c r="U3111" s="16">
        <v>7762.2440512332496</v>
      </c>
      <c r="V3111" s="17">
        <f>gp_need_index[[#This Row],[Normalised weighted population 2028/29]]/gp_need_index[[#This Row],[Registered population 2028/29]]</f>
        <v>1.0245125734558007</v>
      </c>
    </row>
    <row r="3112" spans="1:22" x14ac:dyDescent="0.2">
      <c r="A3112" s="6" t="s">
        <v>3783</v>
      </c>
      <c r="B3112" s="1" t="s">
        <v>7738</v>
      </c>
      <c r="C3112" s="95" t="s">
        <v>6279</v>
      </c>
      <c r="D3112" s="95" t="s">
        <v>6279</v>
      </c>
      <c r="E3112" s="95" t="s">
        <v>6652</v>
      </c>
      <c r="F3112" s="95" t="s">
        <v>6289</v>
      </c>
      <c r="G3112" s="95" t="s">
        <v>6289</v>
      </c>
      <c r="H3112" s="61">
        <v>5490.0890570746496</v>
      </c>
      <c r="I3112" s="61">
        <v>46.336603897863299</v>
      </c>
      <c r="J3112" s="123">
        <v>254392.082001662</v>
      </c>
      <c r="K3112" s="99">
        <v>7004.3333333333303</v>
      </c>
      <c r="L3112" s="16">
        <v>5121.8217038605299</v>
      </c>
      <c r="M3112" s="17">
        <f>gp_need_index[[#This Row],[Normalised weighted population (base year)]]/gp_need_index[[#This Row],[Registered population (base year)]]</f>
        <v>0.73123614484279242</v>
      </c>
      <c r="N3112" s="99">
        <v>6982.5932411110198</v>
      </c>
      <c r="O3112" s="16">
        <v>5140.33440231651</v>
      </c>
      <c r="P3112" s="17">
        <f>gp_need_index[[#This Row],[Normalised weighted population 2026/27]]/gp_need_index[[#This Row],[Registered population 2026/27]]</f>
        <v>0.73616409044881115</v>
      </c>
      <c r="Q3112" s="99">
        <v>6962.7226486535501</v>
      </c>
      <c r="R3112" s="16">
        <v>5158.4047133246704</v>
      </c>
      <c r="S3112" s="17">
        <f>gp_need_index[[#This Row],[Normalised weighted population 2027/28]]/gp_need_index[[#This Row],[Registered population 2027/28]]</f>
        <v>0.7408602889449003</v>
      </c>
      <c r="T3112" s="99">
        <v>6948.5239877759404</v>
      </c>
      <c r="U3112" s="16">
        <v>5178.9812422231598</v>
      </c>
      <c r="V3112" s="17">
        <f>gp_need_index[[#This Row],[Normalised weighted population 2028/29]]/gp_need_index[[#This Row],[Registered population 2028/29]]</f>
        <v>0.7453354484109409</v>
      </c>
    </row>
    <row r="3113" spans="1:22" x14ac:dyDescent="0.2">
      <c r="A3113" s="6" t="s">
        <v>3770</v>
      </c>
      <c r="B3113" s="1" t="s">
        <v>9485</v>
      </c>
      <c r="C3113" s="95" t="s">
        <v>6279</v>
      </c>
      <c r="D3113" s="95" t="s">
        <v>6279</v>
      </c>
      <c r="E3113" s="95" t="s">
        <v>6652</v>
      </c>
      <c r="F3113" s="95" t="s">
        <v>6289</v>
      </c>
      <c r="G3113" s="95" t="s">
        <v>6289</v>
      </c>
      <c r="H3113" s="61">
        <v>5489.5879255022301</v>
      </c>
      <c r="I3113" s="61">
        <v>63.143247838189701</v>
      </c>
      <c r="J3113" s="123">
        <v>346630.41090952099</v>
      </c>
      <c r="K3113" s="99">
        <v>6715.25</v>
      </c>
      <c r="L3113" s="16">
        <v>6978.9088868059998</v>
      </c>
      <c r="M3113" s="17">
        <f>gp_need_index[[#This Row],[Normalised weighted population (base year)]]/gp_need_index[[#This Row],[Registered population (base year)]]</f>
        <v>1.0392627060505566</v>
      </c>
      <c r="N3113" s="99">
        <v>6714.6224536751697</v>
      </c>
      <c r="O3113" s="16">
        <v>7004.1339811656599</v>
      </c>
      <c r="P3113" s="17">
        <f>gp_need_index[[#This Row],[Normalised weighted population 2026/27]]/gp_need_index[[#This Row],[Registered population 2026/27]]</f>
        <v>1.0431165757252709</v>
      </c>
      <c r="Q3113" s="99">
        <v>6717.74546477696</v>
      </c>
      <c r="R3113" s="16">
        <v>7028.7562857622997</v>
      </c>
      <c r="S3113" s="17">
        <f>gp_need_index[[#This Row],[Normalised weighted population 2027/28]]/gp_need_index[[#This Row],[Registered population 2027/28]]</f>
        <v>1.0462969046112356</v>
      </c>
      <c r="T3113" s="99">
        <v>6730.2888453119203</v>
      </c>
      <c r="U3113" s="16">
        <v>7056.7935210844698</v>
      </c>
      <c r="V3113" s="17">
        <f>gp_need_index[[#This Row],[Normalised weighted population 2028/29]]/gp_need_index[[#This Row],[Registered population 2028/29]]</f>
        <v>1.0485127285435871</v>
      </c>
    </row>
    <row r="3114" spans="1:22" x14ac:dyDescent="0.2">
      <c r="A3114" s="6" t="s">
        <v>3971</v>
      </c>
      <c r="B3114" s="1" t="s">
        <v>9486</v>
      </c>
      <c r="C3114" s="95" t="s">
        <v>6279</v>
      </c>
      <c r="D3114" s="95" t="s">
        <v>6279</v>
      </c>
      <c r="E3114" s="95" t="s">
        <v>6652</v>
      </c>
      <c r="F3114" s="95" t="s">
        <v>6278</v>
      </c>
      <c r="G3114" s="95" t="s">
        <v>6278</v>
      </c>
      <c r="H3114" s="61">
        <v>5605.1662066915796</v>
      </c>
      <c r="I3114" s="61">
        <v>54.740539948901898</v>
      </c>
      <c r="J3114" s="123">
        <v>306829.82465763501</v>
      </c>
      <c r="K3114" s="99">
        <v>5094.0833333333303</v>
      </c>
      <c r="L3114" s="16">
        <v>6177.5808545524196</v>
      </c>
      <c r="M3114" s="17">
        <f>gp_need_index[[#This Row],[Normalised weighted population (base year)]]/gp_need_index[[#This Row],[Registered population (base year)]]</f>
        <v>1.2126972509713734</v>
      </c>
      <c r="N3114" s="99">
        <v>5102.0598896953898</v>
      </c>
      <c r="O3114" s="16">
        <v>6199.9095684671502</v>
      </c>
      <c r="P3114" s="17">
        <f>gp_need_index[[#This Row],[Normalised weighted population 2026/27]]/gp_need_index[[#This Row],[Registered population 2026/27]]</f>
        <v>1.2151777326230693</v>
      </c>
      <c r="Q3114" s="99">
        <v>5111.1051429152803</v>
      </c>
      <c r="R3114" s="16">
        <v>6221.7047057784803</v>
      </c>
      <c r="S3114" s="17">
        <f>gp_need_index[[#This Row],[Normalised weighted population 2027/28]]/gp_need_index[[#This Row],[Registered population 2027/28]]</f>
        <v>1.2172914725502466</v>
      </c>
      <c r="T3114" s="99">
        <v>5124.7439552543701</v>
      </c>
      <c r="U3114" s="16">
        <v>6246.5226667162196</v>
      </c>
      <c r="V3114" s="17">
        <f>gp_need_index[[#This Row],[Normalised weighted population 2028/29]]/gp_need_index[[#This Row],[Registered population 2028/29]]</f>
        <v>1.2188945869796473</v>
      </c>
    </row>
    <row r="3115" spans="1:22" x14ac:dyDescent="0.2">
      <c r="A3115" s="6" t="s">
        <v>3943</v>
      </c>
      <c r="B3115" s="1" t="s">
        <v>9487</v>
      </c>
      <c r="C3115" s="95" t="s">
        <v>6279</v>
      </c>
      <c r="D3115" s="95" t="s">
        <v>6279</v>
      </c>
      <c r="E3115" s="95" t="s">
        <v>6652</v>
      </c>
      <c r="F3115" s="95" t="s">
        <v>6278</v>
      </c>
      <c r="G3115" s="95" t="s">
        <v>6278</v>
      </c>
      <c r="H3115" s="61">
        <v>5652.3563183593797</v>
      </c>
      <c r="I3115" s="61">
        <v>107.360867164659</v>
      </c>
      <c r="J3115" s="123">
        <v>606841.87586270098</v>
      </c>
      <c r="K3115" s="99">
        <v>9242</v>
      </c>
      <c r="L3115" s="16">
        <v>12217.895565573101</v>
      </c>
      <c r="M3115" s="17">
        <f>gp_need_index[[#This Row],[Normalised weighted population (base year)]]/gp_need_index[[#This Row],[Registered population (base year)]]</f>
        <v>1.3219969233470137</v>
      </c>
      <c r="N3115" s="99">
        <v>9265.2454480970991</v>
      </c>
      <c r="O3115" s="16">
        <v>12262.0568483061</v>
      </c>
      <c r="P3115" s="17">
        <f>gp_need_index[[#This Row],[Normalised weighted population 2026/27]]/gp_need_index[[#This Row],[Registered population 2026/27]]</f>
        <v>1.3234465203320098</v>
      </c>
      <c r="Q3115" s="99">
        <v>9292.8813630880104</v>
      </c>
      <c r="R3115" s="16">
        <v>12305.162833930101</v>
      </c>
      <c r="S3115" s="17">
        <f>gp_need_index[[#This Row],[Normalised weighted population 2027/28]]/gp_need_index[[#This Row],[Registered population 2027/28]]</f>
        <v>1.3241493518691725</v>
      </c>
      <c r="T3115" s="99">
        <v>9331.3434814556695</v>
      </c>
      <c r="U3115" s="16">
        <v>12354.247299520601</v>
      </c>
      <c r="V3115" s="17">
        <f>gp_need_index[[#This Row],[Normalised weighted population 2028/29]]/gp_need_index[[#This Row],[Registered population 2028/29]]</f>
        <v>1.3239516179071531</v>
      </c>
    </row>
    <row r="3116" spans="1:22" x14ac:dyDescent="0.2">
      <c r="A3116" s="6" t="s">
        <v>3786</v>
      </c>
      <c r="B3116" s="1" t="s">
        <v>9488</v>
      </c>
      <c r="C3116" s="95" t="s">
        <v>6279</v>
      </c>
      <c r="D3116" s="95" t="s">
        <v>6279</v>
      </c>
      <c r="E3116" s="95" t="s">
        <v>6652</v>
      </c>
      <c r="F3116" s="95" t="s">
        <v>6289</v>
      </c>
      <c r="G3116" s="95" t="s">
        <v>6289</v>
      </c>
      <c r="H3116" s="61">
        <v>5730.1998542906704</v>
      </c>
      <c r="I3116" s="61">
        <v>67.945350083325806</v>
      </c>
      <c r="J3116" s="123">
        <v>389340.43514720199</v>
      </c>
      <c r="K3116" s="99">
        <v>7163.5</v>
      </c>
      <c r="L3116" s="16">
        <v>7838.8143028540298</v>
      </c>
      <c r="M3116" s="17">
        <f>gp_need_index[[#This Row],[Normalised weighted population (base year)]]/gp_need_index[[#This Row],[Registered population (base year)]]</f>
        <v>1.0942715575981057</v>
      </c>
      <c r="N3116" s="99">
        <v>7153.1162715628298</v>
      </c>
      <c r="O3116" s="16">
        <v>7867.1475041702297</v>
      </c>
      <c r="P3116" s="17">
        <f>gp_need_index[[#This Row],[Normalised weighted population 2026/27]]/gp_need_index[[#This Row],[Registered population 2026/27]]</f>
        <v>1.0998210018542585</v>
      </c>
      <c r="Q3116" s="99">
        <v>7145.0938991737803</v>
      </c>
      <c r="R3116" s="16">
        <v>7894.8036430555403</v>
      </c>
      <c r="S3116" s="17">
        <f>gp_need_index[[#This Row],[Normalised weighted population 2027/28]]/gp_need_index[[#This Row],[Registered population 2027/28]]</f>
        <v>1.1049265068396725</v>
      </c>
      <c r="T3116" s="99">
        <v>7142.0397141856301</v>
      </c>
      <c r="U3116" s="16">
        <v>7926.2954829434902</v>
      </c>
      <c r="V3116" s="17">
        <f>gp_need_index[[#This Row],[Normalised weighted population 2028/29]]/gp_need_index[[#This Row],[Registered population 2028/29]]</f>
        <v>1.1098083740979707</v>
      </c>
    </row>
    <row r="3117" spans="1:22" x14ac:dyDescent="0.2">
      <c r="A3117" s="6" t="s">
        <v>3798</v>
      </c>
      <c r="B3117" s="1" t="s">
        <v>9489</v>
      </c>
      <c r="C3117" s="95" t="s">
        <v>6279</v>
      </c>
      <c r="D3117" s="95" t="s">
        <v>6279</v>
      </c>
      <c r="E3117" s="95" t="s">
        <v>6652</v>
      </c>
      <c r="F3117" s="95" t="s">
        <v>6289</v>
      </c>
      <c r="G3117" s="95" t="s">
        <v>6289</v>
      </c>
      <c r="H3117" s="61">
        <v>5650.7467864280497</v>
      </c>
      <c r="I3117" s="61">
        <v>67.892922974080193</v>
      </c>
      <c r="J3117" s="123">
        <v>383645.71631699102</v>
      </c>
      <c r="K3117" s="99">
        <v>7140.3333333333303</v>
      </c>
      <c r="L3117" s="16">
        <v>7724.1592622078897</v>
      </c>
      <c r="M3117" s="17">
        <f>gp_need_index[[#This Row],[Normalised weighted population (base year)]]/gp_need_index[[#This Row],[Registered population (base year)]]</f>
        <v>1.0817645201728994</v>
      </c>
      <c r="N3117" s="99">
        <v>7135.8239431534103</v>
      </c>
      <c r="O3117" s="16">
        <v>7752.0780457023302</v>
      </c>
      <c r="P3117" s="17">
        <f>gp_need_index[[#This Row],[Normalised weighted population 2026/27]]/gp_need_index[[#This Row],[Registered population 2026/27]]</f>
        <v>1.0863606091543494</v>
      </c>
      <c r="Q3117" s="99">
        <v>7131.5237737183497</v>
      </c>
      <c r="R3117" s="16">
        <v>7779.3296698733602</v>
      </c>
      <c r="S3117" s="17">
        <f>gp_need_index[[#This Row],[Normalised weighted population 2027/28]]/gp_need_index[[#This Row],[Registered population 2027/28]]</f>
        <v>1.0908369538838747</v>
      </c>
      <c r="T3117" s="99">
        <v>7134.5143713116404</v>
      </c>
      <c r="U3117" s="16">
        <v>7810.36089186135</v>
      </c>
      <c r="V3117" s="17">
        <f>gp_need_index[[#This Row],[Normalised weighted population 2028/29]]/gp_need_index[[#This Row],[Registered population 2028/29]]</f>
        <v>1.0947291553952618</v>
      </c>
    </row>
    <row r="3118" spans="1:22" x14ac:dyDescent="0.2">
      <c r="A3118" s="6" t="s">
        <v>3808</v>
      </c>
      <c r="B3118" s="1" t="s">
        <v>9490</v>
      </c>
      <c r="C3118" s="95" t="s">
        <v>6279</v>
      </c>
      <c r="D3118" s="95" t="s">
        <v>6279</v>
      </c>
      <c r="E3118" s="95" t="s">
        <v>6652</v>
      </c>
      <c r="F3118" s="95" t="s">
        <v>6286</v>
      </c>
      <c r="G3118" s="95" t="s">
        <v>6286</v>
      </c>
      <c r="H3118" s="61">
        <v>5440.3596689168699</v>
      </c>
      <c r="I3118" s="61">
        <v>241.45120105853101</v>
      </c>
      <c r="J3118" s="123">
        <v>1313581.3762503699</v>
      </c>
      <c r="K3118" s="99">
        <v>16566.333333333299</v>
      </c>
      <c r="L3118" s="16">
        <v>26447.087306051399</v>
      </c>
      <c r="M3118" s="17">
        <f>gp_need_index[[#This Row],[Normalised weighted population (base year)]]/gp_need_index[[#This Row],[Registered population (base year)]]</f>
        <v>1.5964357817693386</v>
      </c>
      <c r="N3118" s="99">
        <v>16549.327740011799</v>
      </c>
      <c r="O3118" s="16">
        <v>26542.679652026</v>
      </c>
      <c r="P3118" s="17">
        <f>gp_need_index[[#This Row],[Normalised weighted population 2026/27]]/gp_need_index[[#This Row],[Registered population 2026/27]]</f>
        <v>1.603852438540629</v>
      </c>
      <c r="Q3118" s="99">
        <v>16545.997945618601</v>
      </c>
      <c r="R3118" s="16">
        <v>26635.987681963899</v>
      </c>
      <c r="S3118" s="17">
        <f>gp_need_index[[#This Row],[Normalised weighted population 2027/28]]/gp_need_index[[#This Row],[Registered population 2027/28]]</f>
        <v>1.6098145164472923</v>
      </c>
      <c r="T3118" s="99">
        <v>16557.4593337939</v>
      </c>
      <c r="U3118" s="16">
        <v>26742.236842457602</v>
      </c>
      <c r="V3118" s="17">
        <f>gp_need_index[[#This Row],[Normalised weighted population 2028/29]]/gp_need_index[[#This Row],[Registered population 2028/29]]</f>
        <v>1.6151171688446484</v>
      </c>
    </row>
    <row r="3119" spans="1:22" x14ac:dyDescent="0.2">
      <c r="A3119" s="6" t="s">
        <v>3816</v>
      </c>
      <c r="B3119" s="1" t="s">
        <v>9491</v>
      </c>
      <c r="C3119" s="95" t="s">
        <v>6279</v>
      </c>
      <c r="D3119" s="95" t="s">
        <v>6279</v>
      </c>
      <c r="E3119" s="95" t="s">
        <v>6652</v>
      </c>
      <c r="F3119" s="95" t="s">
        <v>6286</v>
      </c>
      <c r="G3119" s="95" t="s">
        <v>6286</v>
      </c>
      <c r="H3119" s="61">
        <v>5539.1835007440504</v>
      </c>
      <c r="I3119" s="61">
        <v>180.16723658815101</v>
      </c>
      <c r="J3119" s="123">
        <v>997979.38428373297</v>
      </c>
      <c r="K3119" s="99">
        <v>15642.083333333299</v>
      </c>
      <c r="L3119" s="16">
        <v>20092.891375433599</v>
      </c>
      <c r="M3119" s="17">
        <f>gp_need_index[[#This Row],[Normalised weighted population (base year)]]/gp_need_index[[#This Row],[Registered population (base year)]]</f>
        <v>1.2845406169532176</v>
      </c>
      <c r="N3119" s="99">
        <v>15661.769719596699</v>
      </c>
      <c r="O3119" s="16">
        <v>20165.516636649099</v>
      </c>
      <c r="P3119" s="17">
        <f>gp_need_index[[#This Row],[Normalised weighted population 2026/27]]/gp_need_index[[#This Row],[Registered population 2026/27]]</f>
        <v>1.2875630913802234</v>
      </c>
      <c r="Q3119" s="99">
        <v>15675.7903420312</v>
      </c>
      <c r="R3119" s="16">
        <v>20236.406413216999</v>
      </c>
      <c r="S3119" s="17">
        <f>gp_need_index[[#This Row],[Normalised weighted population 2027/28]]/gp_need_index[[#This Row],[Registered population 2027/28]]</f>
        <v>1.2909337246593242</v>
      </c>
      <c r="T3119" s="99">
        <v>15716.821921995601</v>
      </c>
      <c r="U3119" s="16">
        <v>20317.128075146298</v>
      </c>
      <c r="V3119" s="17">
        <f>gp_need_index[[#This Row],[Normalised weighted population 2028/29]]/gp_need_index[[#This Row],[Registered population 2028/29]]</f>
        <v>1.2926995149517215</v>
      </c>
    </row>
    <row r="3120" spans="1:22" x14ac:dyDescent="0.2">
      <c r="A3120" s="6" t="s">
        <v>3948</v>
      </c>
      <c r="B3120" s="1" t="s">
        <v>9492</v>
      </c>
      <c r="C3120" s="95" t="s">
        <v>6279</v>
      </c>
      <c r="D3120" s="95" t="s">
        <v>6279</v>
      </c>
      <c r="E3120" s="95" t="s">
        <v>6652</v>
      </c>
      <c r="F3120" s="95" t="s">
        <v>6278</v>
      </c>
      <c r="G3120" s="95" t="s">
        <v>6278</v>
      </c>
      <c r="H3120" s="61">
        <v>5450.5085492050403</v>
      </c>
      <c r="I3120" s="61">
        <v>63.269407788090398</v>
      </c>
      <c r="J3120" s="123">
        <v>344850.44805212697</v>
      </c>
      <c r="K3120" s="99">
        <v>7305.1666666666697</v>
      </c>
      <c r="L3120" s="16">
        <v>6943.0718736280196</v>
      </c>
      <c r="M3120" s="17">
        <f>gp_need_index[[#This Row],[Normalised weighted population (base year)]]/gp_need_index[[#This Row],[Registered population (base year)]]</f>
        <v>0.95043305518395882</v>
      </c>
      <c r="N3120" s="99">
        <v>7337.4093503826798</v>
      </c>
      <c r="O3120" s="16">
        <v>6968.1674359858098</v>
      </c>
      <c r="P3120" s="17">
        <f>gp_need_index[[#This Row],[Normalised weighted population 2026/27]]/gp_need_index[[#This Row],[Registered population 2026/27]]</f>
        <v>0.94967680052120684</v>
      </c>
      <c r="Q3120" s="99">
        <v>7370.2754254804504</v>
      </c>
      <c r="R3120" s="16">
        <v>6992.6633039333101</v>
      </c>
      <c r="S3120" s="17">
        <f>gp_need_index[[#This Row],[Normalised weighted population 2027/28]]/gp_need_index[[#This Row],[Registered population 2027/28]]</f>
        <v>0.94876553456310964</v>
      </c>
      <c r="T3120" s="99">
        <v>7416.3580430527099</v>
      </c>
      <c r="U3120" s="16">
        <v>7020.5565667824103</v>
      </c>
      <c r="V3120" s="17">
        <f>gp_need_index[[#This Row],[Normalised weighted population 2028/29]]/gp_need_index[[#This Row],[Registered population 2028/29]]</f>
        <v>0.94663128802943008</v>
      </c>
    </row>
    <row r="3121" spans="1:22" x14ac:dyDescent="0.2">
      <c r="A3121" s="6" t="s">
        <v>3774</v>
      </c>
      <c r="B3121" s="1" t="s">
        <v>9493</v>
      </c>
      <c r="C3121" s="95" t="s">
        <v>6279</v>
      </c>
      <c r="D3121" s="95" t="s">
        <v>6279</v>
      </c>
      <c r="E3121" s="95" t="s">
        <v>6652</v>
      </c>
      <c r="F3121" s="95" t="s">
        <v>6289</v>
      </c>
      <c r="G3121" s="95" t="s">
        <v>6289</v>
      </c>
      <c r="H3121" s="61">
        <v>5377.6717640269899</v>
      </c>
      <c r="I3121" s="61">
        <v>47.140167168858198</v>
      </c>
      <c r="J3121" s="123">
        <v>253504.34593548099</v>
      </c>
      <c r="K3121" s="99">
        <v>6020.5</v>
      </c>
      <c r="L3121" s="16">
        <v>5103.9484044430001</v>
      </c>
      <c r="M3121" s="17">
        <f>gp_need_index[[#This Row],[Normalised weighted population (base year)]]/gp_need_index[[#This Row],[Registered population (base year)]]</f>
        <v>0.84776154878216092</v>
      </c>
      <c r="N3121" s="99">
        <v>5997.0997038590904</v>
      </c>
      <c r="O3121" s="16">
        <v>5122.3965002982504</v>
      </c>
      <c r="P3121" s="17">
        <f>gp_need_index[[#This Row],[Normalised weighted population 2026/27]]/gp_need_index[[#This Row],[Registered population 2026/27]]</f>
        <v>0.85414562926176218</v>
      </c>
      <c r="Q3121" s="99">
        <v>5975.9066161070896</v>
      </c>
      <c r="R3121" s="16">
        <v>5140.4037524773603</v>
      </c>
      <c r="S3121" s="17">
        <f>gp_need_index[[#This Row],[Normalised weighted population 2027/28]]/gp_need_index[[#This Row],[Registered population 2027/28]]</f>
        <v>0.86018809909482752</v>
      </c>
      <c r="T3121" s="99">
        <v>5959.1549556113596</v>
      </c>
      <c r="U3121" s="16">
        <v>5160.9084767556897</v>
      </c>
      <c r="V3121" s="17">
        <f>gp_need_index[[#This Row],[Normalised weighted population 2028/29]]/gp_need_index[[#This Row],[Registered population 2028/29]]</f>
        <v>0.86604703438630815</v>
      </c>
    </row>
    <row r="3122" spans="1:22" x14ac:dyDescent="0.2">
      <c r="A3122" s="6" t="s">
        <v>3777</v>
      </c>
      <c r="B3122" s="1" t="s">
        <v>9494</v>
      </c>
      <c r="C3122" s="95" t="s">
        <v>6279</v>
      </c>
      <c r="D3122" s="95" t="s">
        <v>6279</v>
      </c>
      <c r="E3122" s="95" t="s">
        <v>6652</v>
      </c>
      <c r="F3122" s="95" t="s">
        <v>6289</v>
      </c>
      <c r="G3122" s="95" t="s">
        <v>6289</v>
      </c>
      <c r="H3122" s="61">
        <v>5433.4213330614702</v>
      </c>
      <c r="I3122" s="61">
        <v>89.182702691453002</v>
      </c>
      <c r="J3122" s="123">
        <v>484567.199343819</v>
      </c>
      <c r="K3122" s="99">
        <v>10855.166666666701</v>
      </c>
      <c r="L3122" s="16">
        <v>9756.0693676066203</v>
      </c>
      <c r="M3122" s="17">
        <f>gp_need_index[[#This Row],[Normalised weighted population (base year)]]/gp_need_index[[#This Row],[Registered population (base year)]]</f>
        <v>0.89874892456187594</v>
      </c>
      <c r="N3122" s="99">
        <v>10864.2917266232</v>
      </c>
      <c r="O3122" s="16">
        <v>9791.3324401540303</v>
      </c>
      <c r="P3122" s="17">
        <f>gp_need_index[[#This Row],[Normalised weighted population 2026/27]]/gp_need_index[[#This Row],[Registered population 2026/27]]</f>
        <v>0.9012398310476275</v>
      </c>
      <c r="Q3122" s="99">
        <v>10874.6925338859</v>
      </c>
      <c r="R3122" s="16">
        <v>9825.7528510708908</v>
      </c>
      <c r="S3122" s="17">
        <f>gp_need_index[[#This Row],[Normalised weighted population 2027/28]]/gp_need_index[[#This Row],[Registered population 2027/28]]</f>
        <v>0.90354304918999051</v>
      </c>
      <c r="T3122" s="99">
        <v>10899.0579140543</v>
      </c>
      <c r="U3122" s="16">
        <v>9864.9471172685899</v>
      </c>
      <c r="V3122" s="17">
        <f>gp_need_index[[#This Row],[Normalised weighted population 2028/29]]/gp_need_index[[#This Row],[Registered population 2028/29]]</f>
        <v>0.90511924930206789</v>
      </c>
    </row>
    <row r="3123" spans="1:22" x14ac:dyDescent="0.2">
      <c r="A3123" s="6" t="s">
        <v>3810</v>
      </c>
      <c r="B3123" s="1" t="s">
        <v>9495</v>
      </c>
      <c r="C3123" s="95" t="s">
        <v>6279</v>
      </c>
      <c r="D3123" s="95" t="s">
        <v>6279</v>
      </c>
      <c r="E3123" s="95" t="s">
        <v>6652</v>
      </c>
      <c r="F3123" s="95" t="s">
        <v>6286</v>
      </c>
      <c r="G3123" s="95" t="s">
        <v>6286</v>
      </c>
      <c r="H3123" s="61">
        <v>5493.7381262400804</v>
      </c>
      <c r="I3123" s="61">
        <v>173.30911596246199</v>
      </c>
      <c r="J3123" s="123">
        <v>952114.89798794303</v>
      </c>
      <c r="K3123" s="99">
        <v>12063.166666666701</v>
      </c>
      <c r="L3123" s="16">
        <v>19169.4753653997</v>
      </c>
      <c r="M3123" s="17">
        <f>gp_need_index[[#This Row],[Normalised weighted population (base year)]]/gp_need_index[[#This Row],[Registered population (base year)]]</f>
        <v>1.589091479467772</v>
      </c>
      <c r="N3123" s="99">
        <v>12083.282901890199</v>
      </c>
      <c r="O3123" s="16">
        <v>19238.762962180299</v>
      </c>
      <c r="P3123" s="17">
        <f>gp_need_index[[#This Row],[Normalised weighted population 2026/27]]/gp_need_index[[#This Row],[Registered population 2026/27]]</f>
        <v>1.5921801317066542</v>
      </c>
      <c r="Q3123" s="99">
        <v>12105.004011712301</v>
      </c>
      <c r="R3123" s="16">
        <v>19306.3948325858</v>
      </c>
      <c r="S3123" s="17">
        <f>gp_need_index[[#This Row],[Normalised weighted population 2027/28]]/gp_need_index[[#This Row],[Registered population 2027/28]]</f>
        <v>1.5949102382705311</v>
      </c>
      <c r="T3123" s="99">
        <v>12146.035692588701</v>
      </c>
      <c r="U3123" s="16">
        <v>19383.406740971499</v>
      </c>
      <c r="V3123" s="17">
        <f>gp_need_index[[#This Row],[Normalised weighted population 2028/29]]/gp_need_index[[#This Row],[Registered population 2028/29]]</f>
        <v>1.5958628174293046</v>
      </c>
    </row>
    <row r="3124" spans="1:22" x14ac:dyDescent="0.2">
      <c r="A3124" s="6" t="s">
        <v>3945</v>
      </c>
      <c r="B3124" s="1" t="s">
        <v>9496</v>
      </c>
      <c r="C3124" s="95" t="s">
        <v>6279</v>
      </c>
      <c r="D3124" s="95" t="s">
        <v>6279</v>
      </c>
      <c r="E3124" s="95" t="s">
        <v>6652</v>
      </c>
      <c r="F3124" s="95" t="s">
        <v>6278</v>
      </c>
      <c r="G3124" s="95" t="s">
        <v>6278</v>
      </c>
      <c r="H3124" s="61">
        <v>5750.2440637303198</v>
      </c>
      <c r="I3124" s="61">
        <v>108.942752840308</v>
      </c>
      <c r="J3124" s="123">
        <v>626447.41780641896</v>
      </c>
      <c r="K3124" s="99">
        <v>11920.166666666701</v>
      </c>
      <c r="L3124" s="16">
        <v>12612.6251870817</v>
      </c>
      <c r="M3124" s="17">
        <f>gp_need_index[[#This Row],[Normalised weighted population (base year)]]/gp_need_index[[#This Row],[Registered population (base year)]]</f>
        <v>1.0580913455137648</v>
      </c>
      <c r="N3124" s="99">
        <v>11940.035330422699</v>
      </c>
      <c r="O3124" s="16">
        <v>12658.213210313899</v>
      </c>
      <c r="P3124" s="17">
        <f>gp_need_index[[#This Row],[Normalised weighted population 2026/27]]/gp_need_index[[#This Row],[Registered population 2026/27]]</f>
        <v>1.0601487231835331</v>
      </c>
      <c r="Q3124" s="99">
        <v>11960.085611595699</v>
      </c>
      <c r="R3124" s="16">
        <v>12702.7118424291</v>
      </c>
      <c r="S3124" s="17">
        <f>gp_need_index[[#This Row],[Normalised weighted population 2027/28]]/gp_need_index[[#This Row],[Registered population 2027/28]]</f>
        <v>1.0620920497520019</v>
      </c>
      <c r="T3124" s="99">
        <v>11991.532217976101</v>
      </c>
      <c r="U3124" s="16">
        <v>12753.382104233</v>
      </c>
      <c r="V3124" s="17">
        <f>gp_need_index[[#This Row],[Normalised weighted population 2028/29]]/gp_need_index[[#This Row],[Registered population 2028/29]]</f>
        <v>1.0635323220092621</v>
      </c>
    </row>
    <row r="3125" spans="1:22" x14ac:dyDescent="0.2">
      <c r="A3125" s="6" t="s">
        <v>3828</v>
      </c>
      <c r="B3125" s="1" t="s">
        <v>9497</v>
      </c>
      <c r="C3125" s="95" t="s">
        <v>6279</v>
      </c>
      <c r="D3125" s="95" t="s">
        <v>6279</v>
      </c>
      <c r="E3125" s="95" t="s">
        <v>6652</v>
      </c>
      <c r="F3125" s="95" t="s">
        <v>6286</v>
      </c>
      <c r="G3125" s="95" t="s">
        <v>6286</v>
      </c>
      <c r="H3125" s="61">
        <v>5487.1083258551498</v>
      </c>
      <c r="I3125" s="61">
        <v>75.234354311439702</v>
      </c>
      <c r="J3125" s="123">
        <v>412819.051932637</v>
      </c>
      <c r="K3125" s="99">
        <v>6357.8333333333303</v>
      </c>
      <c r="L3125" s="16">
        <v>8311.5227617103901</v>
      </c>
      <c r="M3125" s="17">
        <f>gp_need_index[[#This Row],[Normalised weighted population (base year)]]/gp_need_index[[#This Row],[Registered population (base year)]]</f>
        <v>1.3072885566430483</v>
      </c>
      <c r="N3125" s="99">
        <v>6350.2026296601098</v>
      </c>
      <c r="O3125" s="16">
        <v>8341.5645561136607</v>
      </c>
      <c r="P3125" s="17">
        <f>gp_need_index[[#This Row],[Normalised weighted population 2026/27]]/gp_need_index[[#This Row],[Registered population 2026/27]]</f>
        <v>1.3135902966548545</v>
      </c>
      <c r="Q3125" s="99">
        <v>6344.29817157252</v>
      </c>
      <c r="R3125" s="16">
        <v>8370.8884588067704</v>
      </c>
      <c r="S3125" s="17">
        <f>gp_need_index[[#This Row],[Normalised weighted population 2027/28]]/gp_need_index[[#This Row],[Registered population 2027/28]]</f>
        <v>1.3194349055526708</v>
      </c>
      <c r="T3125" s="99">
        <v>6343.7043669101204</v>
      </c>
      <c r="U3125" s="16">
        <v>8404.2793689526497</v>
      </c>
      <c r="V3125" s="17">
        <f>gp_need_index[[#This Row],[Normalised weighted population 2028/29]]/gp_need_index[[#This Row],[Registered population 2028/29]]</f>
        <v>1.3248220413282263</v>
      </c>
    </row>
    <row r="3126" spans="1:22" x14ac:dyDescent="0.2">
      <c r="A3126" s="6" t="s">
        <v>3969</v>
      </c>
      <c r="B3126" s="1" t="s">
        <v>12376</v>
      </c>
      <c r="C3126" s="95" t="s">
        <v>6279</v>
      </c>
      <c r="D3126" s="95" t="s">
        <v>6279</v>
      </c>
      <c r="E3126" s="95" t="s">
        <v>6652</v>
      </c>
      <c r="F3126" s="95" t="s">
        <v>6278</v>
      </c>
      <c r="G3126" s="95" t="s">
        <v>6278</v>
      </c>
      <c r="H3126" s="61">
        <v>5622.6938177614802</v>
      </c>
      <c r="I3126" s="61">
        <v>41.654847793112403</v>
      </c>
      <c r="J3126" s="123">
        <v>234212.45516612899</v>
      </c>
      <c r="K3126" s="99">
        <v>6874</v>
      </c>
      <c r="L3126" s="16">
        <v>4715.5337019353501</v>
      </c>
      <c r="M3126" s="17">
        <f>gp_need_index[[#This Row],[Normalised weighted population (base year)]]/gp_need_index[[#This Row],[Registered population (base year)]]</f>
        <v>0.68599559236766805</v>
      </c>
      <c r="N3126" s="99">
        <v>6884.9775361520597</v>
      </c>
      <c r="O3126" s="16">
        <v>4732.5778824106601</v>
      </c>
      <c r="P3126" s="17">
        <f>gp_need_index[[#This Row],[Normalised weighted population 2026/27]]/gp_need_index[[#This Row],[Registered population 2026/27]]</f>
        <v>0.68737738904165657</v>
      </c>
      <c r="Q3126" s="99">
        <v>6895.3583442537501</v>
      </c>
      <c r="R3126" s="16">
        <v>4749.2147677788398</v>
      </c>
      <c r="S3126" s="17">
        <f>gp_need_index[[#This Row],[Normalised weighted population 2027/28]]/gp_need_index[[#This Row],[Registered population 2027/28]]</f>
        <v>0.68875532360643732</v>
      </c>
      <c r="T3126" s="99">
        <v>6912.3459800893197</v>
      </c>
      <c r="U3126" s="16">
        <v>4768.1590655501896</v>
      </c>
      <c r="V3126" s="17">
        <f>gp_need_index[[#This Row],[Normalised weighted population 2028/29]]/gp_need_index[[#This Row],[Registered population 2028/29]]</f>
        <v>0.68980329967345999</v>
      </c>
    </row>
    <row r="3127" spans="1:22" x14ac:dyDescent="0.2">
      <c r="A3127" s="6" t="s">
        <v>3812</v>
      </c>
      <c r="B3127" s="1" t="s">
        <v>9254</v>
      </c>
      <c r="C3127" s="95" t="s">
        <v>6279</v>
      </c>
      <c r="D3127" s="95" t="s">
        <v>6279</v>
      </c>
      <c r="E3127" s="95" t="s">
        <v>6652</v>
      </c>
      <c r="F3127" s="95" t="s">
        <v>6286</v>
      </c>
      <c r="G3127" s="95" t="s">
        <v>6286</v>
      </c>
      <c r="H3127" s="61">
        <v>5508.1480618990399</v>
      </c>
      <c r="I3127" s="61">
        <v>169.416592389378</v>
      </c>
      <c r="J3127" s="123">
        <v>933171.67502308905</v>
      </c>
      <c r="K3127" s="99">
        <v>10726.666666666701</v>
      </c>
      <c r="L3127" s="16">
        <v>18788.080591792601</v>
      </c>
      <c r="M3127" s="17">
        <f>gp_need_index[[#This Row],[Normalised weighted population (base year)]]/gp_need_index[[#This Row],[Registered population (base year)]]</f>
        <v>1.7515301981161475</v>
      </c>
      <c r="N3127" s="99">
        <v>10721.194546011</v>
      </c>
      <c r="O3127" s="16">
        <v>18855.9896465534</v>
      </c>
      <c r="P3127" s="17">
        <f>gp_need_index[[#This Row],[Normalised weighted population 2026/27]]/gp_need_index[[#This Row],[Registered population 2026/27]]</f>
        <v>1.7587582769467687</v>
      </c>
      <c r="Q3127" s="99">
        <v>10722.768763935601</v>
      </c>
      <c r="R3127" s="16">
        <v>18922.275917175499</v>
      </c>
      <c r="S3127" s="17">
        <f>gp_need_index[[#This Row],[Normalised weighted population 2027/28]]/gp_need_index[[#This Row],[Registered population 2027/28]]</f>
        <v>1.7646818964163147</v>
      </c>
      <c r="T3127" s="99">
        <v>10733.2901675668</v>
      </c>
      <c r="U3127" s="16">
        <v>18997.755601084202</v>
      </c>
      <c r="V3127" s="17">
        <f>gp_need_index[[#This Row],[Normalised weighted population 2028/29]]/gp_need_index[[#This Row],[Registered population 2028/29]]</f>
        <v>1.7699843481815538</v>
      </c>
    </row>
    <row r="3128" spans="1:22" x14ac:dyDescent="0.2">
      <c r="A3128" s="6" t="s">
        <v>3795</v>
      </c>
      <c r="B3128" s="1" t="s">
        <v>9498</v>
      </c>
      <c r="C3128" s="95" t="s">
        <v>6279</v>
      </c>
      <c r="D3128" s="95" t="s">
        <v>6279</v>
      </c>
      <c r="E3128" s="95" t="s">
        <v>6652</v>
      </c>
      <c r="F3128" s="95" t="s">
        <v>6289</v>
      </c>
      <c r="G3128" s="95" t="s">
        <v>6289</v>
      </c>
      <c r="H3128" s="61">
        <v>5514.8423402255603</v>
      </c>
      <c r="I3128" s="61">
        <v>219.48811719508899</v>
      </c>
      <c r="J3128" s="123">
        <v>1210442.3618838701</v>
      </c>
      <c r="K3128" s="99">
        <v>20723.833333333299</v>
      </c>
      <c r="L3128" s="16">
        <v>24370.530370235701</v>
      </c>
      <c r="M3128" s="17">
        <f>gp_need_index[[#This Row],[Normalised weighted population (base year)]]/gp_need_index[[#This Row],[Registered population (base year)]]</f>
        <v>1.1759663368377347</v>
      </c>
      <c r="N3128" s="99">
        <v>20672.800381397599</v>
      </c>
      <c r="O3128" s="16">
        <v>24458.617052287998</v>
      </c>
      <c r="P3128" s="17">
        <f>gp_need_index[[#This Row],[Normalised weighted population 2026/27]]/gp_need_index[[#This Row],[Registered population 2026/27]]</f>
        <v>1.1831303258893295</v>
      </c>
      <c r="Q3128" s="99">
        <v>20630.2693349047</v>
      </c>
      <c r="R3128" s="16">
        <v>24544.598776894301</v>
      </c>
      <c r="S3128" s="17">
        <f>gp_need_index[[#This Row],[Normalised weighted population 2027/28]]/gp_need_index[[#This Row],[Registered population 2027/28]]</f>
        <v>1.1897371953049047</v>
      </c>
      <c r="T3128" s="99">
        <v>20605.577110521201</v>
      </c>
      <c r="U3128" s="16">
        <v>24642.505527935002</v>
      </c>
      <c r="V3128" s="17">
        <f>gp_need_index[[#This Row],[Normalised weighted population 2028/29]]/gp_need_index[[#This Row],[Registered population 2028/29]]</f>
        <v>1.1959143583196488</v>
      </c>
    </row>
    <row r="3129" spans="1:22" x14ac:dyDescent="0.2">
      <c r="A3129" s="6" t="s">
        <v>3959</v>
      </c>
      <c r="B3129" s="1" t="s">
        <v>12377</v>
      </c>
      <c r="C3129" s="95" t="s">
        <v>6279</v>
      </c>
      <c r="D3129" s="95" t="s">
        <v>6279</v>
      </c>
      <c r="E3129" s="95" t="s">
        <v>6652</v>
      </c>
      <c r="F3129" s="95" t="s">
        <v>6278</v>
      </c>
      <c r="G3129" s="95" t="s">
        <v>6278</v>
      </c>
      <c r="H3129" s="61">
        <v>5864.1240776909699</v>
      </c>
      <c r="I3129" s="61">
        <v>74.535882025344804</v>
      </c>
      <c r="J3129" s="123">
        <v>437087.66043675801</v>
      </c>
      <c r="K3129" s="99">
        <v>7647.3333333333303</v>
      </c>
      <c r="L3129" s="16">
        <v>8800.1365769709191</v>
      </c>
      <c r="M3129" s="17">
        <f>gp_need_index[[#This Row],[Normalised weighted population (base year)]]/gp_need_index[[#This Row],[Registered population (base year)]]</f>
        <v>1.1507457820117151</v>
      </c>
      <c r="N3129" s="99">
        <v>7667.50002870343</v>
      </c>
      <c r="O3129" s="16">
        <v>8831.9444539804008</v>
      </c>
      <c r="P3129" s="17">
        <f>gp_need_index[[#This Row],[Normalised weighted population 2026/27]]/gp_need_index[[#This Row],[Registered population 2026/27]]</f>
        <v>1.1518675475602023</v>
      </c>
      <c r="Q3129" s="99">
        <v>7687.5843249708696</v>
      </c>
      <c r="R3129" s="16">
        <v>8862.9922362060606</v>
      </c>
      <c r="S3129" s="17">
        <f>gp_need_index[[#This Row],[Normalised weighted population 2027/28]]/gp_need_index[[#This Row],[Registered population 2027/28]]</f>
        <v>1.1528969129375559</v>
      </c>
      <c r="T3129" s="99">
        <v>7716.6591528936597</v>
      </c>
      <c r="U3129" s="16">
        <v>8898.3461151687407</v>
      </c>
      <c r="V3129" s="17">
        <f>gp_need_index[[#This Row],[Normalised weighted population 2028/29]]/gp_need_index[[#This Row],[Registered population 2028/29]]</f>
        <v>1.1531345286686612</v>
      </c>
    </row>
    <row r="3130" spans="1:22" x14ac:dyDescent="0.2">
      <c r="A3130" s="6" t="s">
        <v>3826</v>
      </c>
      <c r="B3130" s="1" t="s">
        <v>9499</v>
      </c>
      <c r="C3130" s="95" t="s">
        <v>6279</v>
      </c>
      <c r="D3130" s="95" t="s">
        <v>6279</v>
      </c>
      <c r="E3130" s="95" t="s">
        <v>6652</v>
      </c>
      <c r="F3130" s="95" t="s">
        <v>6286</v>
      </c>
      <c r="G3130" s="95" t="s">
        <v>6286</v>
      </c>
      <c r="H3130" s="61">
        <v>5528.1258421082402</v>
      </c>
      <c r="I3130" s="61">
        <v>85.391549320047105</v>
      </c>
      <c r="J3130" s="123">
        <v>472055.230493813</v>
      </c>
      <c r="K3130" s="99">
        <v>6821.4166666666697</v>
      </c>
      <c r="L3130" s="16">
        <v>9504.1587220010297</v>
      </c>
      <c r="M3130" s="17">
        <f>gp_need_index[[#This Row],[Normalised weighted population (base year)]]/gp_need_index[[#This Row],[Registered population (base year)]]</f>
        <v>1.3932822442065103</v>
      </c>
      <c r="N3130" s="99">
        <v>6813.6106831325696</v>
      </c>
      <c r="O3130" s="16">
        <v>9538.51126972161</v>
      </c>
      <c r="P3130" s="17">
        <f>gp_need_index[[#This Row],[Normalised weighted population 2026/27]]/gp_need_index[[#This Row],[Registered population 2026/27]]</f>
        <v>1.3999202057926008</v>
      </c>
      <c r="Q3130" s="99">
        <v>6811.1371047678003</v>
      </c>
      <c r="R3130" s="16">
        <v>9572.0429141066506</v>
      </c>
      <c r="S3130" s="17">
        <f>gp_need_index[[#This Row],[Normalised weighted population 2027/28]]/gp_need_index[[#This Row],[Registered population 2027/28]]</f>
        <v>1.4053516713686787</v>
      </c>
      <c r="T3130" s="99">
        <v>6812.1005031409104</v>
      </c>
      <c r="U3130" s="16">
        <v>9610.2251484573208</v>
      </c>
      <c r="V3130" s="17">
        <f>gp_need_index[[#This Row],[Normalised weighted population 2028/29]]/gp_need_index[[#This Row],[Registered population 2028/29]]</f>
        <v>1.4107579804534969</v>
      </c>
    </row>
    <row r="3131" spans="1:22" x14ac:dyDescent="0.2">
      <c r="A3131" s="6" t="s">
        <v>3829</v>
      </c>
      <c r="B3131" s="1" t="s">
        <v>9500</v>
      </c>
      <c r="C3131" s="95" t="s">
        <v>6279</v>
      </c>
      <c r="D3131" s="95" t="s">
        <v>6279</v>
      </c>
      <c r="E3131" s="95" t="s">
        <v>6652</v>
      </c>
      <c r="F3131" s="95" t="s">
        <v>6286</v>
      </c>
      <c r="G3131" s="95" t="s">
        <v>6286</v>
      </c>
      <c r="H3131" s="61">
        <v>5595.6399213005498</v>
      </c>
      <c r="I3131" s="61">
        <v>36.986494404554598</v>
      </c>
      <c r="J3131" s="123">
        <v>206963.10463908501</v>
      </c>
      <c r="K3131" s="99">
        <v>4305.75</v>
      </c>
      <c r="L3131" s="16">
        <v>4166.9068978015603</v>
      </c>
      <c r="M3131" s="17">
        <f>gp_need_index[[#This Row],[Normalised weighted population (base year)]]/gp_need_index[[#This Row],[Registered population (base year)]]</f>
        <v>0.9677540260817652</v>
      </c>
      <c r="N3131" s="99">
        <v>4307.1281067021901</v>
      </c>
      <c r="O3131" s="16">
        <v>4181.9680801998102</v>
      </c>
      <c r="P3131" s="17">
        <f>gp_need_index[[#This Row],[Normalised weighted population 2026/27]]/gp_need_index[[#This Row],[Registered population 2026/27]]</f>
        <v>0.97094118786306305</v>
      </c>
      <c r="Q3131" s="99">
        <v>4309.3254354889305</v>
      </c>
      <c r="R3131" s="16">
        <v>4196.6693540705</v>
      </c>
      <c r="S3131" s="17">
        <f>gp_need_index[[#This Row],[Normalised weighted population 2027/28]]/gp_need_index[[#This Row],[Registered population 2027/28]]</f>
        <v>0.97385760646186881</v>
      </c>
      <c r="T3131" s="99">
        <v>4315.6192519271899</v>
      </c>
      <c r="U3131" s="16">
        <v>4213.4095854095403</v>
      </c>
      <c r="V3131" s="17">
        <f>gp_need_index[[#This Row],[Normalised weighted population 2028/29]]/gp_need_index[[#This Row],[Registered population 2028/29]]</f>
        <v>0.97631633827010877</v>
      </c>
    </row>
    <row r="3132" spans="1:22" x14ac:dyDescent="0.2">
      <c r="A3132" s="6" t="s">
        <v>4453</v>
      </c>
      <c r="B3132" s="1" t="s">
        <v>9501</v>
      </c>
      <c r="C3132" s="95" t="s">
        <v>6391</v>
      </c>
      <c r="D3132" s="95" t="s">
        <v>12682</v>
      </c>
      <c r="E3132" s="95" t="s">
        <v>6647</v>
      </c>
      <c r="F3132" s="95" t="s">
        <v>6396</v>
      </c>
      <c r="G3132" s="95" t="s">
        <v>6396</v>
      </c>
      <c r="H3132" s="61">
        <v>5424.0591817876302</v>
      </c>
      <c r="I3132" s="61">
        <v>82.973337691756697</v>
      </c>
      <c r="J3132" s="123">
        <v>450052.29415053898</v>
      </c>
      <c r="K3132" s="99">
        <v>8716.9166666666697</v>
      </c>
      <c r="L3132" s="16">
        <v>9061.1609839232096</v>
      </c>
      <c r="M3132" s="17">
        <f>gp_need_index[[#This Row],[Normalised weighted population (base year)]]/gp_need_index[[#This Row],[Registered population (base year)]]</f>
        <v>1.0394915232553414</v>
      </c>
      <c r="N3132" s="99">
        <v>8736.7038998369098</v>
      </c>
      <c r="O3132" s="16">
        <v>9093.9123272255492</v>
      </c>
      <c r="P3132" s="17">
        <f>gp_need_index[[#This Row],[Normalised weighted population 2026/27]]/gp_need_index[[#This Row],[Registered population 2026/27]]</f>
        <v>1.0408859486923103</v>
      </c>
      <c r="Q3132" s="99">
        <v>8754.1668883840503</v>
      </c>
      <c r="R3132" s="16">
        <v>9125.8810302655293</v>
      </c>
      <c r="S3132" s="17">
        <f>gp_need_index[[#This Row],[Normalised weighted population 2027/28]]/gp_need_index[[#This Row],[Registered population 2027/28]]</f>
        <v>1.0424613954269832</v>
      </c>
      <c r="T3132" s="99">
        <v>8775.8322278253909</v>
      </c>
      <c r="U3132" s="16">
        <v>9162.2835549178508</v>
      </c>
      <c r="V3132" s="17">
        <f>gp_need_index[[#This Row],[Normalised weighted population 2028/29]]/gp_need_index[[#This Row],[Registered population 2028/29]]</f>
        <v>1.0440358608801961</v>
      </c>
    </row>
    <row r="3133" spans="1:22" x14ac:dyDescent="0.2">
      <c r="A3133" s="6" t="s">
        <v>4484</v>
      </c>
      <c r="B3133" s="1" t="s">
        <v>9502</v>
      </c>
      <c r="C3133" s="95" t="s">
        <v>6391</v>
      </c>
      <c r="D3133" s="95" t="s">
        <v>12682</v>
      </c>
      <c r="E3133" s="95" t="s">
        <v>6647</v>
      </c>
      <c r="F3133" s="95" t="s">
        <v>6396</v>
      </c>
      <c r="G3133" s="95" t="s">
        <v>6396</v>
      </c>
      <c r="H3133" s="61">
        <v>5299.21072219488</v>
      </c>
      <c r="I3133" s="61">
        <v>192.43268360647599</v>
      </c>
      <c r="J3133" s="123">
        <v>1019741.34026817</v>
      </c>
      <c r="K3133" s="99">
        <v>19206.5</v>
      </c>
      <c r="L3133" s="16">
        <v>20531.037317722901</v>
      </c>
      <c r="M3133" s="17">
        <f>gp_need_index[[#This Row],[Normalised weighted population (base year)]]/gp_need_index[[#This Row],[Registered population (base year)]]</f>
        <v>1.0689629717919924</v>
      </c>
      <c r="N3133" s="99">
        <v>19267.697239148001</v>
      </c>
      <c r="O3133" s="16">
        <v>20605.246246660299</v>
      </c>
      <c r="P3133" s="17">
        <f>gp_need_index[[#This Row],[Normalised weighted population 2026/27]]/gp_need_index[[#This Row],[Registered population 2026/27]]</f>
        <v>1.069419245637443</v>
      </c>
      <c r="Q3133" s="99">
        <v>19322.457210726701</v>
      </c>
      <c r="R3133" s="16">
        <v>20677.681846941301</v>
      </c>
      <c r="S3133" s="17">
        <f>gp_need_index[[#This Row],[Normalised weighted population 2027/28]]/gp_need_index[[#This Row],[Registered population 2027/28]]</f>
        <v>1.0701372823049782</v>
      </c>
      <c r="T3133" s="99">
        <v>19376.4228041192</v>
      </c>
      <c r="U3133" s="16">
        <v>20760.163726848499</v>
      </c>
      <c r="V3133" s="17">
        <f>gp_need_index[[#This Row],[Normalised weighted population 2028/29]]/gp_need_index[[#This Row],[Registered population 2028/29]]</f>
        <v>1.0714136420699456</v>
      </c>
    </row>
    <row r="3134" spans="1:22" x14ac:dyDescent="0.2">
      <c r="A3134" s="6" t="s">
        <v>4461</v>
      </c>
      <c r="B3134" s="1" t="s">
        <v>9503</v>
      </c>
      <c r="C3134" s="95" t="s">
        <v>6391</v>
      </c>
      <c r="D3134" s="95" t="s">
        <v>12682</v>
      </c>
      <c r="E3134" s="95" t="s">
        <v>6647</v>
      </c>
      <c r="F3134" s="95" t="s">
        <v>6396</v>
      </c>
      <c r="G3134" s="95" t="s">
        <v>6396</v>
      </c>
      <c r="H3134" s="61">
        <v>5231.4139520554299</v>
      </c>
      <c r="I3134" s="61">
        <v>97.921522789342205</v>
      </c>
      <c r="J3134" s="123">
        <v>512268.020526679</v>
      </c>
      <c r="K3134" s="99">
        <v>12583.75</v>
      </c>
      <c r="L3134" s="16">
        <v>10313.785889413301</v>
      </c>
      <c r="M3134" s="17">
        <f>gp_need_index[[#This Row],[Normalised weighted population (base year)]]/gp_need_index[[#This Row],[Registered population (base year)]]</f>
        <v>0.81961147427541869</v>
      </c>
      <c r="N3134" s="99">
        <v>12635.174380307701</v>
      </c>
      <c r="O3134" s="16">
        <v>10351.0648145985</v>
      </c>
      <c r="P3134" s="17">
        <f>gp_need_index[[#This Row],[Normalised weighted population 2026/27]]/gp_need_index[[#This Row],[Registered population 2026/27]]</f>
        <v>0.81922611457827965</v>
      </c>
      <c r="Q3134" s="99">
        <v>12686.240944547601</v>
      </c>
      <c r="R3134" s="16">
        <v>10387.4529064668</v>
      </c>
      <c r="S3134" s="17">
        <f>gp_need_index[[#This Row],[Normalised weighted population 2027/28]]/gp_need_index[[#This Row],[Registered population 2027/28]]</f>
        <v>0.81879675404803087</v>
      </c>
      <c r="T3134" s="99">
        <v>12740.8921095572</v>
      </c>
      <c r="U3134" s="16">
        <v>10428.887756345801</v>
      </c>
      <c r="V3134" s="17">
        <f>gp_need_index[[#This Row],[Normalised weighted population 2028/29]]/gp_need_index[[#This Row],[Registered population 2028/29]]</f>
        <v>0.81853669795405315</v>
      </c>
    </row>
    <row r="3135" spans="1:22" x14ac:dyDescent="0.2">
      <c r="A3135" s="6" t="s">
        <v>4344</v>
      </c>
      <c r="B3135" s="1" t="s">
        <v>9504</v>
      </c>
      <c r="C3135" s="95" t="s">
        <v>6391</v>
      </c>
      <c r="D3135" s="95" t="s">
        <v>12682</v>
      </c>
      <c r="E3135" s="95" t="s">
        <v>6647</v>
      </c>
      <c r="F3135" s="95" t="s">
        <v>6394</v>
      </c>
      <c r="G3135" s="95" t="s">
        <v>6394</v>
      </c>
      <c r="H3135" s="61">
        <v>5376.6724934895801</v>
      </c>
      <c r="I3135" s="61">
        <v>65.440813537076295</v>
      </c>
      <c r="J3135" s="123">
        <v>351853.82209637901</v>
      </c>
      <c r="K3135" s="99">
        <v>6651.25</v>
      </c>
      <c r="L3135" s="16">
        <v>7084.0748203308503</v>
      </c>
      <c r="M3135" s="17">
        <f>gp_need_index[[#This Row],[Normalised weighted population (base year)]]/gp_need_index[[#This Row],[Registered population (base year)]]</f>
        <v>1.0650742071536705</v>
      </c>
      <c r="N3135" s="99">
        <v>6676.88540424451</v>
      </c>
      <c r="O3135" s="16">
        <v>7109.6800343681798</v>
      </c>
      <c r="P3135" s="17">
        <f>gp_need_index[[#This Row],[Normalised weighted population 2026/27]]/gp_need_index[[#This Row],[Registered population 2026/27]]</f>
        <v>1.0648198379814249</v>
      </c>
      <c r="Q3135" s="99">
        <v>6701.3756861171396</v>
      </c>
      <c r="R3135" s="16">
        <v>7134.6733751383099</v>
      </c>
      <c r="S3135" s="17">
        <f>gp_need_index[[#This Row],[Normalised weighted population 2027/28]]/gp_need_index[[#This Row],[Registered population 2027/28]]</f>
        <v>1.0646580208775354</v>
      </c>
      <c r="T3135" s="99">
        <v>6730.87570068474</v>
      </c>
      <c r="U3135" s="16">
        <v>7163.1331065947497</v>
      </c>
      <c r="V3135" s="17">
        <f>gp_need_index[[#This Row],[Normalised weighted population 2028/29]]/gp_need_index[[#This Row],[Registered population 2028/29]]</f>
        <v>1.0642200844484524</v>
      </c>
    </row>
    <row r="3136" spans="1:22" x14ac:dyDescent="0.2">
      <c r="A3136" s="6" t="s">
        <v>4373</v>
      </c>
      <c r="B3136" s="1" t="s">
        <v>9505</v>
      </c>
      <c r="C3136" s="95" t="s">
        <v>6391</v>
      </c>
      <c r="D3136" s="95" t="s">
        <v>12682</v>
      </c>
      <c r="E3136" s="95" t="s">
        <v>6647</v>
      </c>
      <c r="F3136" s="95" t="s">
        <v>6400</v>
      </c>
      <c r="G3136" s="95" t="s">
        <v>6400</v>
      </c>
      <c r="H3136" s="61">
        <v>5437.3069926417102</v>
      </c>
      <c r="I3136" s="61">
        <v>63.733298331339803</v>
      </c>
      <c r="J3136" s="123">
        <v>346537.50868111401</v>
      </c>
      <c r="K3136" s="99">
        <v>8544.0833333333303</v>
      </c>
      <c r="L3136" s="16">
        <v>6977.03843295364</v>
      </c>
      <c r="M3136" s="17">
        <f>gp_need_index[[#This Row],[Normalised weighted population (base year)]]/gp_need_index[[#This Row],[Registered population (base year)]]</f>
        <v>0.81659297560147581</v>
      </c>
      <c r="N3136" s="99">
        <v>8547.2309445094797</v>
      </c>
      <c r="O3136" s="16">
        <v>7002.2567666038904</v>
      </c>
      <c r="P3136" s="17">
        <f>gp_need_index[[#This Row],[Normalised weighted population 2026/27]]/gp_need_index[[#This Row],[Registered population 2026/27]]</f>
        <v>0.81924272458110647</v>
      </c>
      <c r="Q3136" s="99">
        <v>8551.5625708187199</v>
      </c>
      <c r="R3136" s="16">
        <v>7026.8724720479704</v>
      </c>
      <c r="S3136" s="17">
        <f>gp_need_index[[#This Row],[Normalised weighted population 2027/28]]/gp_need_index[[#This Row],[Registered population 2027/28]]</f>
        <v>0.82170625705603917</v>
      </c>
      <c r="T3136" s="99">
        <v>8566.0044087752904</v>
      </c>
      <c r="U3136" s="16">
        <v>7054.9021929641303</v>
      </c>
      <c r="V3136" s="17">
        <f>gp_need_index[[#This Row],[Normalised weighted population 2028/29]]/gp_need_index[[#This Row],[Registered population 2028/29]]</f>
        <v>0.82359310785981643</v>
      </c>
    </row>
    <row r="3137" spans="1:22" x14ac:dyDescent="0.2">
      <c r="A3137" s="6" t="s">
        <v>4454</v>
      </c>
      <c r="B3137" s="1" t="s">
        <v>9506</v>
      </c>
      <c r="C3137" s="95" t="s">
        <v>6391</v>
      </c>
      <c r="D3137" s="95" t="s">
        <v>12682</v>
      </c>
      <c r="E3137" s="95" t="s">
        <v>6647</v>
      </c>
      <c r="F3137" s="95" t="s">
        <v>6396</v>
      </c>
      <c r="G3137" s="95" t="s">
        <v>6396</v>
      </c>
      <c r="H3137" s="61">
        <v>5342.1481025632702</v>
      </c>
      <c r="I3137" s="61">
        <v>139.55936470895901</v>
      </c>
      <c r="J3137" s="123">
        <v>745546.79537490301</v>
      </c>
      <c r="K3137" s="99">
        <v>15864</v>
      </c>
      <c r="L3137" s="16">
        <v>15010.521269958001</v>
      </c>
      <c r="M3137" s="17">
        <f>gp_need_index[[#This Row],[Normalised weighted population (base year)]]/gp_need_index[[#This Row],[Registered population (base year)]]</f>
        <v>0.9462002817673979</v>
      </c>
      <c r="N3137" s="99">
        <v>15918.243263104399</v>
      </c>
      <c r="O3137" s="16">
        <v>15064.776429548599</v>
      </c>
      <c r="P3137" s="17">
        <f>gp_need_index[[#This Row],[Normalised weighted population 2026/27]]/gp_need_index[[#This Row],[Registered population 2026/27]]</f>
        <v>0.9463843579062533</v>
      </c>
      <c r="Q3137" s="99">
        <v>15967.272792857901</v>
      </c>
      <c r="R3137" s="16">
        <v>15117.735084383899</v>
      </c>
      <c r="S3137" s="17">
        <f>gp_need_index[[#This Row],[Normalised weighted population 2027/28]]/gp_need_index[[#This Row],[Registered population 2027/28]]</f>
        <v>0.94679506516266221</v>
      </c>
      <c r="T3137" s="99">
        <v>16017.8200098667</v>
      </c>
      <c r="U3137" s="16">
        <v>15178.038711208699</v>
      </c>
      <c r="V3137" s="17">
        <f>gp_need_index[[#This Row],[Normalised weighted population 2028/29]]/gp_need_index[[#This Row],[Registered population 2028/29]]</f>
        <v>0.94757206048384168</v>
      </c>
    </row>
    <row r="3138" spans="1:22" x14ac:dyDescent="0.2">
      <c r="A3138" s="6" t="s">
        <v>4368</v>
      </c>
      <c r="B3138" s="1" t="s">
        <v>9507</v>
      </c>
      <c r="C3138" s="95" t="s">
        <v>6391</v>
      </c>
      <c r="D3138" s="95" t="s">
        <v>12682</v>
      </c>
      <c r="E3138" s="95" t="s">
        <v>6647</v>
      </c>
      <c r="F3138" s="95" t="s">
        <v>6400</v>
      </c>
      <c r="G3138" s="95" t="s">
        <v>6400</v>
      </c>
      <c r="H3138" s="61">
        <v>5596.5591693398201</v>
      </c>
      <c r="I3138" s="61">
        <v>193.58068589771801</v>
      </c>
      <c r="J3138" s="123">
        <v>1083385.76266796</v>
      </c>
      <c r="K3138" s="99">
        <v>25338.916666666701</v>
      </c>
      <c r="L3138" s="16">
        <v>21812.426979743901</v>
      </c>
      <c r="M3138" s="17">
        <f>gp_need_index[[#This Row],[Normalised weighted population (base year)]]/gp_need_index[[#This Row],[Registered population (base year)]]</f>
        <v>0.86082713269419719</v>
      </c>
      <c r="N3138" s="99">
        <v>25322.894967550201</v>
      </c>
      <c r="O3138" s="16">
        <v>21891.267460068499</v>
      </c>
      <c r="P3138" s="17">
        <f>gp_need_index[[#This Row],[Normalised weighted population 2026/27]]/gp_need_index[[#This Row],[Registered population 2026/27]]</f>
        <v>0.86448518181356715</v>
      </c>
      <c r="Q3138" s="99">
        <v>25325.538655676399</v>
      </c>
      <c r="R3138" s="16">
        <v>21968.2239341819</v>
      </c>
      <c r="S3138" s="17">
        <f>gp_need_index[[#This Row],[Normalised weighted population 2027/28]]/gp_need_index[[#This Row],[Registered population 2027/28]]</f>
        <v>0.86743363025204601</v>
      </c>
      <c r="T3138" s="99">
        <v>25373.8512906172</v>
      </c>
      <c r="U3138" s="16">
        <v>22055.853699536001</v>
      </c>
      <c r="V3138" s="17">
        <f>gp_need_index[[#This Row],[Normalised weighted population 2028/29]]/gp_need_index[[#This Row],[Registered population 2028/29]]</f>
        <v>0.86923555462358459</v>
      </c>
    </row>
    <row r="3139" spans="1:22" x14ac:dyDescent="0.2">
      <c r="A3139" s="6" t="s">
        <v>5968</v>
      </c>
      <c r="B3139" s="1" t="s">
        <v>9508</v>
      </c>
      <c r="C3139" s="95" t="s">
        <v>6391</v>
      </c>
      <c r="D3139" s="95" t="s">
        <v>12682</v>
      </c>
      <c r="E3139" s="95" t="s">
        <v>6647</v>
      </c>
      <c r="F3139" s="95" t="s">
        <v>6398</v>
      </c>
      <c r="G3139" s="95" t="s">
        <v>6398</v>
      </c>
      <c r="H3139" s="61">
        <v>5250.6544546273999</v>
      </c>
      <c r="I3139" s="61">
        <v>68.750883307548904</v>
      </c>
      <c r="J3139" s="123">
        <v>360987.13169835001</v>
      </c>
      <c r="K3139" s="99">
        <v>8546.5833333333303</v>
      </c>
      <c r="L3139" s="16">
        <v>7267.9609813283896</v>
      </c>
      <c r="M3139" s="17">
        <f>gp_need_index[[#This Row],[Normalised weighted population (base year)]]/gp_need_index[[#This Row],[Registered population (base year)]]</f>
        <v>0.85039374190408157</v>
      </c>
      <c r="N3139" s="99">
        <v>8605.7586694345791</v>
      </c>
      <c r="O3139" s="16">
        <v>7294.2308473676003</v>
      </c>
      <c r="P3139" s="17">
        <f>gp_need_index[[#This Row],[Normalised weighted population 2026/27]]/gp_need_index[[#This Row],[Registered population 2026/27]]</f>
        <v>0.84759881464894138</v>
      </c>
      <c r="Q3139" s="99">
        <v>8660.5177045587297</v>
      </c>
      <c r="R3139" s="16">
        <v>7319.8729573279597</v>
      </c>
      <c r="S3139" s="17">
        <f>gp_need_index[[#This Row],[Normalised weighted population 2027/28]]/gp_need_index[[#This Row],[Registered population 2027/28]]</f>
        <v>0.84520039182818363</v>
      </c>
      <c r="T3139" s="99">
        <v>8712.6856343665804</v>
      </c>
      <c r="U3139" s="16">
        <v>7349.0714374415302</v>
      </c>
      <c r="V3139" s="17">
        <f>gp_need_index[[#This Row],[Normalised weighted population 2028/29]]/gp_need_index[[#This Row],[Registered population 2028/29]]</f>
        <v>0.84349094479589981</v>
      </c>
    </row>
    <row r="3140" spans="1:22" x14ac:dyDescent="0.2">
      <c r="A3140" s="6" t="s">
        <v>4513</v>
      </c>
      <c r="B3140" s="1" t="s">
        <v>9509</v>
      </c>
      <c r="C3140" s="95" t="s">
        <v>6393</v>
      </c>
      <c r="D3140" s="95" t="s">
        <v>12682</v>
      </c>
      <c r="E3140" s="95" t="s">
        <v>6647</v>
      </c>
      <c r="F3140" s="95" t="s">
        <v>6395</v>
      </c>
      <c r="G3140" s="95" t="s">
        <v>6395</v>
      </c>
      <c r="H3140" s="61">
        <v>5473.1628185453901</v>
      </c>
      <c r="I3140" s="61">
        <v>273.97753535876501</v>
      </c>
      <c r="J3140" s="123">
        <v>1499523.6596423001</v>
      </c>
      <c r="K3140" s="99">
        <v>28441.75</v>
      </c>
      <c r="L3140" s="16">
        <v>30190.769952337301</v>
      </c>
      <c r="M3140" s="17">
        <f>gp_need_index[[#This Row],[Normalised weighted population (base year)]]/gp_need_index[[#This Row],[Registered population (base year)]]</f>
        <v>1.0614948078911213</v>
      </c>
      <c r="N3140" s="99">
        <v>28508.3379779922</v>
      </c>
      <c r="O3140" s="16">
        <v>30299.893747072299</v>
      </c>
      <c r="P3140" s="17">
        <f>gp_need_index[[#This Row],[Normalised weighted population 2026/27]]/gp_need_index[[#This Row],[Registered population 2026/27]]</f>
        <v>1.0628432204803782</v>
      </c>
      <c r="Q3140" s="99">
        <v>28567.970281518301</v>
      </c>
      <c r="R3140" s="16">
        <v>30406.409872419499</v>
      </c>
      <c r="S3140" s="17">
        <f>gp_need_index[[#This Row],[Normalised weighted population 2027/28]]/gp_need_index[[#This Row],[Registered population 2027/28]]</f>
        <v>1.0643531749992947</v>
      </c>
      <c r="T3140" s="99">
        <v>28628.100470187401</v>
      </c>
      <c r="U3140" s="16">
        <v>30527.698993031401</v>
      </c>
      <c r="V3140" s="17">
        <f>gp_need_index[[#This Row],[Normalised weighted population 2028/29]]/gp_need_index[[#This Row],[Registered population 2028/29]]</f>
        <v>1.0663543333873022</v>
      </c>
    </row>
    <row r="3141" spans="1:22" x14ac:dyDescent="0.2">
      <c r="A3141" s="6" t="s">
        <v>4464</v>
      </c>
      <c r="B3141" s="1" t="s">
        <v>9510</v>
      </c>
      <c r="C3141" s="95" t="s">
        <v>6391</v>
      </c>
      <c r="D3141" s="95" t="s">
        <v>12682</v>
      </c>
      <c r="E3141" s="95" t="s">
        <v>6647</v>
      </c>
      <c r="F3141" s="95" t="s">
        <v>6395</v>
      </c>
      <c r="G3141" s="95" t="s">
        <v>6395</v>
      </c>
      <c r="H3141" s="61">
        <v>5337.1786035156201</v>
      </c>
      <c r="I3141" s="61">
        <v>91.917414512737295</v>
      </c>
      <c r="J3141" s="123">
        <v>490579.65802785801</v>
      </c>
      <c r="K3141" s="99">
        <v>10706.166666666701</v>
      </c>
      <c r="L3141" s="16">
        <v>9877.1216469824903</v>
      </c>
      <c r="M3141" s="17">
        <f>gp_need_index[[#This Row],[Normalised weighted population (base year)]]/gp_need_index[[#This Row],[Registered population (base year)]]</f>
        <v>0.92256378538684491</v>
      </c>
      <c r="N3141" s="99">
        <v>10732.934367281199</v>
      </c>
      <c r="O3141" s="16">
        <v>9912.8222600135596</v>
      </c>
      <c r="P3141" s="17">
        <f>gp_need_index[[#This Row],[Normalised weighted population 2026/27]]/gp_need_index[[#This Row],[Registered population 2026/27]]</f>
        <v>0.92358919944878171</v>
      </c>
      <c r="Q3141" s="99">
        <v>10759.939135341399</v>
      </c>
      <c r="R3141" s="16">
        <v>9947.6697557574698</v>
      </c>
      <c r="S3141" s="17">
        <f>gp_need_index[[#This Row],[Normalised weighted population 2027/28]]/gp_need_index[[#This Row],[Registered population 2027/28]]</f>
        <v>0.92450985369275906</v>
      </c>
      <c r="T3141" s="99">
        <v>10779.204103911101</v>
      </c>
      <c r="U3141" s="16">
        <v>9987.3503402748593</v>
      </c>
      <c r="V3141" s="17">
        <f>gp_need_index[[#This Row],[Normalised weighted population 2028/29]]/gp_need_index[[#This Row],[Registered population 2028/29]]</f>
        <v>0.92653875406729447</v>
      </c>
    </row>
    <row r="3142" spans="1:22" x14ac:dyDescent="0.2">
      <c r="A3142" s="6" t="s">
        <v>5985</v>
      </c>
      <c r="B3142" s="1" t="s">
        <v>9511</v>
      </c>
      <c r="C3142" s="95" t="s">
        <v>6391</v>
      </c>
      <c r="D3142" s="95" t="s">
        <v>12682</v>
      </c>
      <c r="E3142" s="95" t="s">
        <v>6647</v>
      </c>
      <c r="F3142" s="95" t="s">
        <v>6399</v>
      </c>
      <c r="G3142" s="95" t="s">
        <v>6399</v>
      </c>
      <c r="H3142" s="61">
        <v>5382.0699814618602</v>
      </c>
      <c r="I3142" s="61">
        <v>63.355231473893198</v>
      </c>
      <c r="J3142" s="123">
        <v>340982.28948420897</v>
      </c>
      <c r="K3142" s="99">
        <v>10317.5</v>
      </c>
      <c r="L3142" s="16">
        <v>6865.1920184405199</v>
      </c>
      <c r="M3142" s="17">
        <f>gp_need_index[[#This Row],[Normalised weighted population (base year)]]/gp_need_index[[#This Row],[Registered population (base year)]]</f>
        <v>0.6653929748912546</v>
      </c>
      <c r="N3142" s="99">
        <v>10350.476946959599</v>
      </c>
      <c r="O3142" s="16">
        <v>6890.0060859790301</v>
      </c>
      <c r="P3142" s="17">
        <f>gp_need_index[[#This Row],[Normalised weighted population 2026/27]]/gp_need_index[[#This Row],[Registered population 2026/27]]</f>
        <v>0.66567039579784149</v>
      </c>
      <c r="Q3142" s="99">
        <v>10383.1294396502</v>
      </c>
      <c r="R3142" s="16">
        <v>6914.2271858291897</v>
      </c>
      <c r="S3142" s="17">
        <f>gp_need_index[[#This Row],[Normalised weighted population 2027/28]]/gp_need_index[[#This Row],[Registered population 2027/28]]</f>
        <v>0.66590975543709729</v>
      </c>
      <c r="T3142" s="99">
        <v>10411.863658096399</v>
      </c>
      <c r="U3142" s="16">
        <v>6941.8075722871299</v>
      </c>
      <c r="V3142" s="17">
        <f>gp_need_index[[#This Row],[Normalised weighted population 2028/29]]/gp_need_index[[#This Row],[Registered population 2028/29]]</f>
        <v>0.66672094451497077</v>
      </c>
    </row>
    <row r="3143" spans="1:22" x14ac:dyDescent="0.2">
      <c r="A3143" s="6" t="s">
        <v>5975</v>
      </c>
      <c r="B3143" s="1" t="s">
        <v>9512</v>
      </c>
      <c r="C3143" s="95" t="s">
        <v>6391</v>
      </c>
      <c r="D3143" s="95" t="s">
        <v>12682</v>
      </c>
      <c r="E3143" s="95" t="s">
        <v>6647</v>
      </c>
      <c r="F3143" s="95" t="s">
        <v>6399</v>
      </c>
      <c r="G3143" s="95" t="s">
        <v>6399</v>
      </c>
      <c r="H3143" s="61">
        <v>5358.0497630511099</v>
      </c>
      <c r="I3143" s="61">
        <v>169.71682417296699</v>
      </c>
      <c r="J3143" s="123">
        <v>909351.18954575399</v>
      </c>
      <c r="K3143" s="99">
        <v>19986.666666666701</v>
      </c>
      <c r="L3143" s="16">
        <v>18308.489094469602</v>
      </c>
      <c r="M3143" s="17">
        <f>gp_need_index[[#This Row],[Normalised weighted population (base year)]]/gp_need_index[[#This Row],[Registered population (base year)]]</f>
        <v>0.91603514482002524</v>
      </c>
      <c r="N3143" s="99">
        <v>20012.386779344401</v>
      </c>
      <c r="O3143" s="16">
        <v>18374.664677570199</v>
      </c>
      <c r="P3143" s="17">
        <f>gp_need_index[[#This Row],[Normalised weighted population 2026/27]]/gp_need_index[[#This Row],[Registered population 2026/27]]</f>
        <v>0.91816457877655244</v>
      </c>
      <c r="Q3143" s="99">
        <v>20034.517440170199</v>
      </c>
      <c r="R3143" s="16">
        <v>18439.258900320499</v>
      </c>
      <c r="S3143" s="17">
        <f>gp_need_index[[#This Row],[Normalised weighted population 2027/28]]/gp_need_index[[#This Row],[Registered population 2027/28]]</f>
        <v>0.92037449643528091</v>
      </c>
      <c r="T3143" s="99">
        <v>20060.095707627199</v>
      </c>
      <c r="U3143" s="16">
        <v>18512.811861888102</v>
      </c>
      <c r="V3143" s="17">
        <f>gp_need_index[[#This Row],[Normalised weighted population 2028/29]]/gp_need_index[[#This Row],[Registered population 2028/29]]</f>
        <v>0.92286757409882181</v>
      </c>
    </row>
    <row r="3144" spans="1:22" x14ac:dyDescent="0.2">
      <c r="A3144" s="6" t="s">
        <v>4460</v>
      </c>
      <c r="B3144" s="1" t="s">
        <v>9513</v>
      </c>
      <c r="C3144" s="95" t="s">
        <v>6391</v>
      </c>
      <c r="D3144" s="95" t="s">
        <v>12682</v>
      </c>
      <c r="E3144" s="95" t="s">
        <v>6647</v>
      </c>
      <c r="F3144" s="95" t="s">
        <v>6390</v>
      </c>
      <c r="G3144" s="95" t="s">
        <v>6390</v>
      </c>
      <c r="H3144" s="61">
        <v>5329.2360424285198</v>
      </c>
      <c r="I3144" s="61">
        <v>150.80986122011399</v>
      </c>
      <c r="J3144" s="123">
        <v>803701.34796787403</v>
      </c>
      <c r="K3144" s="99">
        <v>13505.75</v>
      </c>
      <c r="L3144" s="16">
        <v>16181.3802342202</v>
      </c>
      <c r="M3144" s="17">
        <f>gp_need_index[[#This Row],[Normalised weighted population (base year)]]/gp_need_index[[#This Row],[Registered population (base year)]]</f>
        <v>1.1981104517868464</v>
      </c>
      <c r="N3144" s="99">
        <v>13471.600894292</v>
      </c>
      <c r="O3144" s="16">
        <v>16239.8674347122</v>
      </c>
      <c r="P3144" s="17">
        <f>gp_need_index[[#This Row],[Normalised weighted population 2026/27]]/gp_need_index[[#This Row],[Registered population 2026/27]]</f>
        <v>1.2054890552460718</v>
      </c>
      <c r="Q3144" s="99">
        <v>13435.6780037444</v>
      </c>
      <c r="R3144" s="16">
        <v>16296.9569997693</v>
      </c>
      <c r="S3144" s="17">
        <f>gp_need_index[[#This Row],[Normalised weighted population 2027/28]]/gp_need_index[[#This Row],[Registered population 2027/28]]</f>
        <v>1.2129612659091329</v>
      </c>
      <c r="T3144" s="99">
        <v>13413.3231071298</v>
      </c>
      <c r="U3144" s="16">
        <v>16361.964463374699</v>
      </c>
      <c r="V3144" s="17">
        <f>gp_need_index[[#This Row],[Normalised weighted population 2028/29]]/gp_need_index[[#This Row],[Registered population 2028/29]]</f>
        <v>1.2198292945524858</v>
      </c>
    </row>
    <row r="3145" spans="1:22" x14ac:dyDescent="0.2">
      <c r="A3145" s="6" t="s">
        <v>4470</v>
      </c>
      <c r="B3145" s="1" t="s">
        <v>9514</v>
      </c>
      <c r="C3145" s="95" t="s">
        <v>6391</v>
      </c>
      <c r="D3145" s="95" t="s">
        <v>12682</v>
      </c>
      <c r="E3145" s="95" t="s">
        <v>6647</v>
      </c>
      <c r="F3145" s="95" t="s">
        <v>6402</v>
      </c>
      <c r="G3145" s="95" t="s">
        <v>6402</v>
      </c>
      <c r="H3145" s="61">
        <v>5401.6172642299098</v>
      </c>
      <c r="I3145" s="61">
        <v>119.961839550511</v>
      </c>
      <c r="J3145" s="123">
        <v>647987.94356481801</v>
      </c>
      <c r="K3145" s="99">
        <v>13374.583333333299</v>
      </c>
      <c r="L3145" s="16">
        <v>13046.312947619799</v>
      </c>
      <c r="M3145" s="17">
        <f>gp_need_index[[#This Row],[Normalised weighted population (base year)]]/gp_need_index[[#This Row],[Registered population (base year)]]</f>
        <v>0.97545565513840293</v>
      </c>
      <c r="N3145" s="99">
        <v>13378.2844627266</v>
      </c>
      <c r="O3145" s="16">
        <v>13093.4685245856</v>
      </c>
      <c r="P3145" s="17">
        <f>gp_need_index[[#This Row],[Normalised weighted population 2026/27]]/gp_need_index[[#This Row],[Registered population 2026/27]]</f>
        <v>0.97871057840528586</v>
      </c>
      <c r="Q3145" s="99">
        <v>13378.5874354752</v>
      </c>
      <c r="R3145" s="16">
        <v>13139.497251492599</v>
      </c>
      <c r="S3145" s="17">
        <f>gp_need_index[[#This Row],[Normalised weighted population 2027/28]]/gp_need_index[[#This Row],[Registered population 2027/28]]</f>
        <v>0.98212889177308671</v>
      </c>
      <c r="T3145" s="99">
        <v>13388.529689580701</v>
      </c>
      <c r="U3145" s="16">
        <v>13191.909820868699</v>
      </c>
      <c r="V3145" s="17">
        <f>gp_need_index[[#This Row],[Normalised weighted population 2028/29]]/gp_need_index[[#This Row],[Registered population 2028/29]]</f>
        <v>0.98531430461217739</v>
      </c>
    </row>
    <row r="3146" spans="1:22" x14ac:dyDescent="0.2">
      <c r="A3146" s="6" t="s">
        <v>4366</v>
      </c>
      <c r="B3146" s="1" t="s">
        <v>9515</v>
      </c>
      <c r="C3146" s="95" t="s">
        <v>6391</v>
      </c>
      <c r="D3146" s="95" t="s">
        <v>12682</v>
      </c>
      <c r="E3146" s="95" t="s">
        <v>6647</v>
      </c>
      <c r="F3146" s="95" t="s">
        <v>6392</v>
      </c>
      <c r="G3146" s="95" t="s">
        <v>6392</v>
      </c>
      <c r="H3146" s="61">
        <v>5556.6929648437499</v>
      </c>
      <c r="I3146" s="61">
        <v>164.27719991192299</v>
      </c>
      <c r="J3146" s="123">
        <v>912837.96103481099</v>
      </c>
      <c r="K3146" s="99">
        <v>16861.833333333299</v>
      </c>
      <c r="L3146" s="16">
        <v>18378.6902648383</v>
      </c>
      <c r="M3146" s="17">
        <f>gp_need_index[[#This Row],[Normalised weighted population (base year)]]/gp_need_index[[#This Row],[Registered population (base year)]]</f>
        <v>1.0899580076210575</v>
      </c>
      <c r="N3146" s="99">
        <v>16933.494395885398</v>
      </c>
      <c r="O3146" s="16">
        <v>18445.119588341</v>
      </c>
      <c r="P3146" s="17">
        <f>gp_need_index[[#This Row],[Normalised weighted population 2026/27]]/gp_need_index[[#This Row],[Registered population 2026/27]]</f>
        <v>1.0892683551968403</v>
      </c>
      <c r="Q3146" s="99">
        <v>17004.2030012619</v>
      </c>
      <c r="R3146" s="16">
        <v>18509.9614880029</v>
      </c>
      <c r="S3146" s="17">
        <f>gp_need_index[[#This Row],[Normalised weighted population 2027/28]]/gp_need_index[[#This Row],[Registered population 2027/28]]</f>
        <v>1.0885521354120071</v>
      </c>
      <c r="T3146" s="99">
        <v>17088.968269179099</v>
      </c>
      <c r="U3146" s="16">
        <v>18583.796477429802</v>
      </c>
      <c r="V3146" s="17">
        <f>gp_need_index[[#This Row],[Normalised weighted population 2028/29]]/gp_need_index[[#This Row],[Registered population 2028/29]]</f>
        <v>1.0874732859646483</v>
      </c>
    </row>
    <row r="3147" spans="1:22" x14ac:dyDescent="0.2">
      <c r="A3147" s="6" t="s">
        <v>4361</v>
      </c>
      <c r="B3147" s="1" t="s">
        <v>9516</v>
      </c>
      <c r="C3147" s="95" t="s">
        <v>6391</v>
      </c>
      <c r="D3147" s="95" t="s">
        <v>12682</v>
      </c>
      <c r="E3147" s="95" t="s">
        <v>6647</v>
      </c>
      <c r="F3147" s="95" t="s">
        <v>6392</v>
      </c>
      <c r="G3147" s="95" t="s">
        <v>6392</v>
      </c>
      <c r="H3147" s="61">
        <v>5522.3776855468795</v>
      </c>
      <c r="I3147" s="61">
        <v>37.812925070182601</v>
      </c>
      <c r="J3147" s="123">
        <v>208817.253632832</v>
      </c>
      <c r="K3147" s="99">
        <v>5185.9166666666697</v>
      </c>
      <c r="L3147" s="16">
        <v>4204.2375430152097</v>
      </c>
      <c r="M3147" s="17">
        <f>gp_need_index[[#This Row],[Normalised weighted population (base year)]]/gp_need_index[[#This Row],[Registered population (base year)]]</f>
        <v>0.81070287342614589</v>
      </c>
      <c r="N3147" s="99">
        <v>5214.4724597348204</v>
      </c>
      <c r="O3147" s="16">
        <v>4219.4336561115497</v>
      </c>
      <c r="P3147" s="17">
        <f>gp_need_index[[#This Row],[Normalised weighted population 2026/27]]/gp_need_index[[#This Row],[Registered population 2026/27]]</f>
        <v>0.80917747455629041</v>
      </c>
      <c r="Q3147" s="99">
        <v>5240.7030957943798</v>
      </c>
      <c r="R3147" s="16">
        <v>4234.2666363180197</v>
      </c>
      <c r="S3147" s="17">
        <f>gp_need_index[[#This Row],[Normalised weighted population 2027/28]]/gp_need_index[[#This Row],[Registered population 2027/28]]</f>
        <v>0.80795774134123011</v>
      </c>
      <c r="T3147" s="99">
        <v>5268.8820102013497</v>
      </c>
      <c r="U3147" s="16">
        <v>4251.1568406831602</v>
      </c>
      <c r="V3147" s="17">
        <f>gp_need_index[[#This Row],[Normalised weighted population 2028/29]]/gp_need_index[[#This Row],[Registered population 2028/29]]</f>
        <v>0.8068422926253197</v>
      </c>
    </row>
    <row r="3148" spans="1:22" x14ac:dyDescent="0.2">
      <c r="A3148" s="6" t="s">
        <v>4350</v>
      </c>
      <c r="B3148" s="1" t="s">
        <v>9517</v>
      </c>
      <c r="C3148" s="95" t="s">
        <v>6391</v>
      </c>
      <c r="D3148" s="95" t="s">
        <v>12682</v>
      </c>
      <c r="E3148" s="95" t="s">
        <v>6647</v>
      </c>
      <c r="F3148" s="95" t="s">
        <v>6394</v>
      </c>
      <c r="G3148" s="95" t="s">
        <v>6394</v>
      </c>
      <c r="H3148" s="61">
        <v>5293.33020996094</v>
      </c>
      <c r="I3148" s="61">
        <v>100.41269739571899</v>
      </c>
      <c r="J3148" s="123">
        <v>531517.56458842498</v>
      </c>
      <c r="K3148" s="99">
        <v>11253.083333333299</v>
      </c>
      <c r="L3148" s="16">
        <v>10701.348001367</v>
      </c>
      <c r="M3148" s="17">
        <f>gp_need_index[[#This Row],[Normalised weighted population (base year)]]/gp_need_index[[#This Row],[Registered population (base year)]]</f>
        <v>0.95097029715118364</v>
      </c>
      <c r="N3148" s="99">
        <v>11297.4754042613</v>
      </c>
      <c r="O3148" s="16">
        <v>10740.0277602646</v>
      </c>
      <c r="P3148" s="17">
        <f>gp_need_index[[#This Row],[Normalised weighted population 2026/27]]/gp_need_index[[#This Row],[Registered population 2026/27]]</f>
        <v>0.95065732616807153</v>
      </c>
      <c r="Q3148" s="99">
        <v>11337.056308062</v>
      </c>
      <c r="R3148" s="16">
        <v>10777.7832109172</v>
      </c>
      <c r="S3148" s="17">
        <f>gp_need_index[[#This Row],[Normalised weighted population 2027/28]]/gp_need_index[[#This Row],[Registered population 2027/28]]</f>
        <v>0.95066857904312518</v>
      </c>
      <c r="T3148" s="99">
        <v>11385.969136535599</v>
      </c>
      <c r="U3148" s="16">
        <v>10820.7750620855</v>
      </c>
      <c r="V3148" s="17">
        <f>gp_need_index[[#This Row],[Normalised weighted population 2028/29]]/gp_need_index[[#This Row],[Registered population 2028/29]]</f>
        <v>0.95036047720905115</v>
      </c>
    </row>
    <row r="3149" spans="1:22" x14ac:dyDescent="0.2">
      <c r="A3149" s="6" t="s">
        <v>4458</v>
      </c>
      <c r="B3149" s="1" t="s">
        <v>9518</v>
      </c>
      <c r="C3149" s="95" t="s">
        <v>6391</v>
      </c>
      <c r="D3149" s="95" t="s">
        <v>12682</v>
      </c>
      <c r="E3149" s="95" t="s">
        <v>6647</v>
      </c>
      <c r="F3149" s="95" t="s">
        <v>6390</v>
      </c>
      <c r="G3149" s="95" t="s">
        <v>6390</v>
      </c>
      <c r="H3149" s="61">
        <v>5399.8721533203097</v>
      </c>
      <c r="I3149" s="61">
        <v>125.612176801289</v>
      </c>
      <c r="J3149" s="123">
        <v>678289.69562722906</v>
      </c>
      <c r="K3149" s="99">
        <v>13104.833333333299</v>
      </c>
      <c r="L3149" s="16">
        <v>13656.3955026941</v>
      </c>
      <c r="M3149" s="17">
        <f>gp_need_index[[#This Row],[Normalised weighted population (base year)]]/gp_need_index[[#This Row],[Registered population (base year)]]</f>
        <v>1.0420884535752053</v>
      </c>
      <c r="N3149" s="99">
        <v>13076.8017143774</v>
      </c>
      <c r="O3149" s="16">
        <v>13705.7562080358</v>
      </c>
      <c r="P3149" s="17">
        <f>gp_need_index[[#This Row],[Normalised weighted population 2026/27]]/gp_need_index[[#This Row],[Registered population 2026/27]]</f>
        <v>1.0480969664751352</v>
      </c>
      <c r="Q3149" s="99">
        <v>13046.891888590601</v>
      </c>
      <c r="R3149" s="16">
        <v>13753.9373686174</v>
      </c>
      <c r="S3149" s="17">
        <f>gp_need_index[[#This Row],[Normalised weighted population 2027/28]]/gp_need_index[[#This Row],[Registered population 2027/28]]</f>
        <v>1.0541926373012338</v>
      </c>
      <c r="T3149" s="99">
        <v>13026.465894854</v>
      </c>
      <c r="U3149" s="16">
        <v>13808.800898228101</v>
      </c>
      <c r="V3149" s="17">
        <f>gp_need_index[[#This Row],[Normalised weighted population 2028/29]]/gp_need_index[[#This Row],[Registered population 2028/29]]</f>
        <v>1.0600573486077414</v>
      </c>
    </row>
    <row r="3150" spans="1:22" x14ac:dyDescent="0.2">
      <c r="A3150" s="6" t="s">
        <v>4469</v>
      </c>
      <c r="B3150" s="1" t="s">
        <v>9519</v>
      </c>
      <c r="C3150" s="95" t="s">
        <v>6391</v>
      </c>
      <c r="D3150" s="95" t="s">
        <v>12682</v>
      </c>
      <c r="E3150" s="95" t="s">
        <v>6647</v>
      </c>
      <c r="F3150" s="95" t="s">
        <v>6390</v>
      </c>
      <c r="G3150" s="95" t="s">
        <v>6390</v>
      </c>
      <c r="H3150" s="61">
        <v>5373.0747931985297</v>
      </c>
      <c r="I3150" s="61">
        <v>90.046162772752993</v>
      </c>
      <c r="J3150" s="123">
        <v>483824.767418531</v>
      </c>
      <c r="K3150" s="99">
        <v>11308.833333333299</v>
      </c>
      <c r="L3150" s="16">
        <v>9741.1215598027793</v>
      </c>
      <c r="M3150" s="17">
        <f>gp_need_index[[#This Row],[Normalised weighted population (base year)]]/gp_need_index[[#This Row],[Registered population (base year)]]</f>
        <v>0.86137281120682729</v>
      </c>
      <c r="N3150" s="99">
        <v>11302.9263689648</v>
      </c>
      <c r="O3150" s="16">
        <v>9776.3306038668798</v>
      </c>
      <c r="P3150" s="17">
        <f>gp_need_index[[#This Row],[Normalised weighted population 2026/27]]/gp_need_index[[#This Row],[Registered population 2026/27]]</f>
        <v>0.86493800673694599</v>
      </c>
      <c r="Q3150" s="99">
        <v>11294.4064979101</v>
      </c>
      <c r="R3150" s="16">
        <v>9810.6982773884301</v>
      </c>
      <c r="S3150" s="17">
        <f>gp_need_index[[#This Row],[Normalised weighted population 2027/28]]/gp_need_index[[#This Row],[Registered population 2027/28]]</f>
        <v>0.86863336105387978</v>
      </c>
      <c r="T3150" s="99">
        <v>11290.6103045073</v>
      </c>
      <c r="U3150" s="16">
        <v>9849.8324919058905</v>
      </c>
      <c r="V3150" s="17">
        <f>gp_need_index[[#This Row],[Normalised weighted population 2028/29]]/gp_need_index[[#This Row],[Registered population 2028/29]]</f>
        <v>0.87239150287330003</v>
      </c>
    </row>
    <row r="3151" spans="1:22" x14ac:dyDescent="0.2">
      <c r="A3151" s="6" t="s">
        <v>4358</v>
      </c>
      <c r="B3151" s="1" t="s">
        <v>9520</v>
      </c>
      <c r="C3151" s="95" t="s">
        <v>6391</v>
      </c>
      <c r="D3151" s="95" t="s">
        <v>12682</v>
      </c>
      <c r="E3151" s="95" t="s">
        <v>6647</v>
      </c>
      <c r="F3151" s="95" t="s">
        <v>6392</v>
      </c>
      <c r="G3151" s="95" t="s">
        <v>6392</v>
      </c>
      <c r="H3151" s="61">
        <v>5594.1882990056802</v>
      </c>
      <c r="I3151" s="61">
        <v>112.697181696271</v>
      </c>
      <c r="J3151" s="123">
        <v>630449.25517619704</v>
      </c>
      <c r="K3151" s="99">
        <v>11522.583333333299</v>
      </c>
      <c r="L3151" s="16">
        <v>12693.196474263899</v>
      </c>
      <c r="M3151" s="17">
        <f>gp_need_index[[#This Row],[Normalised weighted population (base year)]]/gp_need_index[[#This Row],[Registered population (base year)]]</f>
        <v>1.1015929420570274</v>
      </c>
      <c r="N3151" s="99">
        <v>11576.016793886</v>
      </c>
      <c r="O3151" s="16">
        <v>12739.075720430101</v>
      </c>
      <c r="P3151" s="17">
        <f>gp_need_index[[#This Row],[Normalised weighted population 2026/27]]/gp_need_index[[#This Row],[Registered population 2026/27]]</f>
        <v>1.1004714270247418</v>
      </c>
      <c r="Q3151" s="99">
        <v>11631.686460941</v>
      </c>
      <c r="R3151" s="16">
        <v>12783.858616290099</v>
      </c>
      <c r="S3151" s="17">
        <f>gp_need_index[[#This Row],[Normalised weighted population 2027/28]]/gp_need_index[[#This Row],[Registered population 2027/28]]</f>
        <v>1.0990546090816729</v>
      </c>
      <c r="T3151" s="99">
        <v>11695.880950499401</v>
      </c>
      <c r="U3151" s="16">
        <v>12834.852567108401</v>
      </c>
      <c r="V3151" s="17">
        <f>gp_need_index[[#This Row],[Normalised weighted population 2028/29]]/gp_need_index[[#This Row],[Registered population 2028/29]]</f>
        <v>1.0973822853900002</v>
      </c>
    </row>
    <row r="3152" spans="1:22" x14ac:dyDescent="0.2">
      <c r="A3152" s="6" t="s">
        <v>6070</v>
      </c>
      <c r="B3152" s="1" t="s">
        <v>9521</v>
      </c>
      <c r="C3152" s="95" t="s">
        <v>6393</v>
      </c>
      <c r="D3152" s="95" t="s">
        <v>12682</v>
      </c>
      <c r="E3152" s="95" t="s">
        <v>6647</v>
      </c>
      <c r="F3152" s="95" t="s">
        <v>6392</v>
      </c>
      <c r="G3152" s="95" t="s">
        <v>6392</v>
      </c>
      <c r="H3152" s="61">
        <v>5419.8022103658504</v>
      </c>
      <c r="I3152" s="61">
        <v>122.089427311958</v>
      </c>
      <c r="J3152" s="123">
        <v>661700.54800764902</v>
      </c>
      <c r="K3152" s="99">
        <v>16301.916666666701</v>
      </c>
      <c r="L3152" s="16">
        <v>13322.3966782891</v>
      </c>
      <c r="M3152" s="17">
        <f>gp_need_index[[#This Row],[Normalised weighted population (base year)]]/gp_need_index[[#This Row],[Registered population (base year)]]</f>
        <v>0.81722885417087388</v>
      </c>
      <c r="N3152" s="99">
        <v>16371.6640563031</v>
      </c>
      <c r="O3152" s="16">
        <v>13370.5501531026</v>
      </c>
      <c r="P3152" s="17">
        <f>gp_need_index[[#This Row],[Normalised weighted population 2026/27]]/gp_need_index[[#This Row],[Registered population 2026/27]]</f>
        <v>0.81668852397169311</v>
      </c>
      <c r="Q3152" s="99">
        <v>16439.698319660602</v>
      </c>
      <c r="R3152" s="16">
        <v>13417.5529316588</v>
      </c>
      <c r="S3152" s="17">
        <f>gp_need_index[[#This Row],[Normalised weighted population 2027/28]]/gp_need_index[[#This Row],[Registered population 2027/28]]</f>
        <v>0.81616783171820428</v>
      </c>
      <c r="T3152" s="99">
        <v>16515.3431429265</v>
      </c>
      <c r="U3152" s="16">
        <v>13471.0746464114</v>
      </c>
      <c r="V3152" s="17">
        <f>gp_need_index[[#This Row],[Normalised weighted population 2028/29]]/gp_need_index[[#This Row],[Registered population 2028/29]]</f>
        <v>0.81567028488784643</v>
      </c>
    </row>
    <row r="3153" spans="1:22" x14ac:dyDescent="0.2">
      <c r="A3153" s="6" t="s">
        <v>5981</v>
      </c>
      <c r="B3153" s="1" t="s">
        <v>9522</v>
      </c>
      <c r="C3153" s="95" t="s">
        <v>6391</v>
      </c>
      <c r="D3153" s="95" t="s">
        <v>12682</v>
      </c>
      <c r="E3153" s="95" t="s">
        <v>6647</v>
      </c>
      <c r="F3153" s="95" t="s">
        <v>6399</v>
      </c>
      <c r="G3153" s="95" t="s">
        <v>6399</v>
      </c>
      <c r="H3153" s="61">
        <v>5289.7941331129796</v>
      </c>
      <c r="I3153" s="61">
        <v>86.001828923006101</v>
      </c>
      <c r="J3153" s="123">
        <v>454931.97007390403</v>
      </c>
      <c r="K3153" s="99">
        <v>11227.75</v>
      </c>
      <c r="L3153" s="16">
        <v>9159.4062982248306</v>
      </c>
      <c r="M3153" s="17">
        <f>gp_need_index[[#This Row],[Normalised weighted population (base year)]]/gp_need_index[[#This Row],[Registered population (base year)]]</f>
        <v>0.81578288599450743</v>
      </c>
      <c r="N3153" s="99">
        <v>11258.389000494601</v>
      </c>
      <c r="O3153" s="16">
        <v>9192.5127467970397</v>
      </c>
      <c r="P3153" s="17">
        <f>gp_need_index[[#This Row],[Normalised weighted population 2026/27]]/gp_need_index[[#This Row],[Registered population 2026/27]]</f>
        <v>0.81650338662069655</v>
      </c>
      <c r="Q3153" s="99">
        <v>11285.013993882099</v>
      </c>
      <c r="R3153" s="16">
        <v>9224.8280693577999</v>
      </c>
      <c r="S3153" s="17">
        <f>gp_need_index[[#This Row],[Normalised weighted population 2027/28]]/gp_need_index[[#This Row],[Registered population 2027/28]]</f>
        <v>0.81744055207719013</v>
      </c>
      <c r="T3153" s="99">
        <v>11313.091962241801</v>
      </c>
      <c r="U3153" s="16">
        <v>9261.6252870833596</v>
      </c>
      <c r="V3153" s="17">
        <f>gp_need_index[[#This Row],[Normalised weighted population 2028/29]]/gp_need_index[[#This Row],[Registered population 2028/29]]</f>
        <v>0.81866436850285074</v>
      </c>
    </row>
    <row r="3154" spans="1:22" x14ac:dyDescent="0.2">
      <c r="A3154" s="6" t="s">
        <v>4363</v>
      </c>
      <c r="B3154" s="1" t="s">
        <v>9523</v>
      </c>
      <c r="C3154" s="95" t="s">
        <v>6391</v>
      </c>
      <c r="D3154" s="95" t="s">
        <v>12682</v>
      </c>
      <c r="E3154" s="95" t="s">
        <v>6647</v>
      </c>
      <c r="F3154" s="95" t="s">
        <v>6400</v>
      </c>
      <c r="G3154" s="95" t="s">
        <v>6400</v>
      </c>
      <c r="H3154" s="61">
        <v>5524.0675817418996</v>
      </c>
      <c r="I3154" s="61">
        <v>104.063679738204</v>
      </c>
      <c r="J3154" s="123">
        <v>574854.79967858398</v>
      </c>
      <c r="K3154" s="99">
        <v>12933.416666666701</v>
      </c>
      <c r="L3154" s="16">
        <v>11573.881413270299</v>
      </c>
      <c r="M3154" s="17">
        <f>gp_need_index[[#This Row],[Normalised weighted population (base year)]]/gp_need_index[[#This Row],[Registered population (base year)]]</f>
        <v>0.8948819721473652</v>
      </c>
      <c r="N3154" s="99">
        <v>12930.9108594068</v>
      </c>
      <c r="O3154" s="16">
        <v>11615.714922704599</v>
      </c>
      <c r="P3154" s="17">
        <f>gp_need_index[[#This Row],[Normalised weighted population 2026/27]]/gp_need_index[[#This Row],[Registered population 2026/27]]</f>
        <v>0.89829054186500401</v>
      </c>
      <c r="Q3154" s="99">
        <v>12930.4122988123</v>
      </c>
      <c r="R3154" s="16">
        <v>11656.548760507199</v>
      </c>
      <c r="S3154" s="17">
        <f>gp_need_index[[#This Row],[Normalised weighted population 2027/28]]/gp_need_index[[#This Row],[Registered population 2027/28]]</f>
        <v>0.90148314617762737</v>
      </c>
      <c r="T3154" s="99">
        <v>12946.867610134799</v>
      </c>
      <c r="U3154" s="16">
        <v>11703.045948253601</v>
      </c>
      <c r="V3154" s="17">
        <f>gp_need_index[[#This Row],[Normalised weighted population 2028/29]]/gp_need_index[[#This Row],[Registered population 2028/29]]</f>
        <v>0.90392875718389709</v>
      </c>
    </row>
    <row r="3155" spans="1:22" x14ac:dyDescent="0.2">
      <c r="A3155" s="6" t="s">
        <v>4352</v>
      </c>
      <c r="B3155" s="1" t="s">
        <v>12378</v>
      </c>
      <c r="C3155" s="95" t="s">
        <v>6391</v>
      </c>
      <c r="D3155" s="95" t="s">
        <v>12682</v>
      </c>
      <c r="E3155" s="95" t="s">
        <v>6647</v>
      </c>
      <c r="F3155" s="95" t="s">
        <v>6398</v>
      </c>
      <c r="G3155" s="95" t="s">
        <v>6398</v>
      </c>
      <c r="H3155" s="61">
        <v>5416.9064700279696</v>
      </c>
      <c r="I3155" s="61">
        <v>312.39601576081498</v>
      </c>
      <c r="J3155" s="123">
        <v>1692219.9989857201</v>
      </c>
      <c r="K3155" s="99">
        <v>28851.166666666701</v>
      </c>
      <c r="L3155" s="16">
        <v>34070.4358811579</v>
      </c>
      <c r="M3155" s="17">
        <f>gp_need_index[[#This Row],[Normalised weighted population (base year)]]/gp_need_index[[#This Row],[Registered population (base year)]]</f>
        <v>1.1809032291412085</v>
      </c>
      <c r="N3155" s="99">
        <v>29007.039360633898</v>
      </c>
      <c r="O3155" s="16">
        <v>34193.582632880301</v>
      </c>
      <c r="P3155" s="17">
        <f>gp_need_index[[#This Row],[Normalised weighted population 2026/27]]/gp_need_index[[#This Row],[Registered population 2026/27]]</f>
        <v>1.1788029177250394</v>
      </c>
      <c r="Q3155" s="99">
        <v>29151.894449281201</v>
      </c>
      <c r="R3155" s="16">
        <v>34313.786616570702</v>
      </c>
      <c r="S3155" s="17">
        <f>gp_need_index[[#This Row],[Normalised weighted population 2027/28]]/gp_need_index[[#This Row],[Registered population 2027/28]]</f>
        <v>1.1770688411441055</v>
      </c>
      <c r="T3155" s="99">
        <v>29301.765556730599</v>
      </c>
      <c r="U3155" s="16">
        <v>34450.661999789198</v>
      </c>
      <c r="V3155" s="17">
        <f>gp_need_index[[#This Row],[Normalised weighted population 2028/29]]/gp_need_index[[#This Row],[Registered population 2028/29]]</f>
        <v>1.1757196655297073</v>
      </c>
    </row>
    <row r="3156" spans="1:22" x14ac:dyDescent="0.2">
      <c r="A3156" s="6" t="s">
        <v>4369</v>
      </c>
      <c r="B3156" s="1" t="s">
        <v>9524</v>
      </c>
      <c r="C3156" s="95" t="s">
        <v>6391</v>
      </c>
      <c r="D3156" s="95" t="s">
        <v>12682</v>
      </c>
      <c r="E3156" s="95" t="s">
        <v>6647</v>
      </c>
      <c r="F3156" s="95" t="s">
        <v>6392</v>
      </c>
      <c r="G3156" s="95" t="s">
        <v>6392</v>
      </c>
      <c r="H3156" s="61">
        <v>5455.6397721354197</v>
      </c>
      <c r="I3156" s="61">
        <v>95.201542969356296</v>
      </c>
      <c r="J3156" s="123">
        <v>519385.32419227902</v>
      </c>
      <c r="K3156" s="99">
        <v>11535.083333333299</v>
      </c>
      <c r="L3156" s="16">
        <v>10457.0826465317</v>
      </c>
      <c r="M3156" s="17">
        <f>gp_need_index[[#This Row],[Normalised weighted population (base year)]]/gp_need_index[[#This Row],[Registered population (base year)]]</f>
        <v>0.90654591253047423</v>
      </c>
      <c r="N3156" s="99">
        <v>11585.049754944999</v>
      </c>
      <c r="O3156" s="16">
        <v>10494.879514317799</v>
      </c>
      <c r="P3156" s="17">
        <f>gp_need_index[[#This Row],[Normalised weighted population 2026/27]]/gp_need_index[[#This Row],[Registered population 2026/27]]</f>
        <v>0.90589852752579958</v>
      </c>
      <c r="Q3156" s="99">
        <v>11632.7550038061</v>
      </c>
      <c r="R3156" s="16">
        <v>10531.773171806501</v>
      </c>
      <c r="S3156" s="17">
        <f>gp_need_index[[#This Row],[Normalised weighted population 2027/28]]/gp_need_index[[#This Row],[Registered population 2027/28]]</f>
        <v>0.9053550228093542</v>
      </c>
      <c r="T3156" s="99">
        <v>11685.8443387975</v>
      </c>
      <c r="U3156" s="16">
        <v>10573.783705501601</v>
      </c>
      <c r="V3156" s="17">
        <f>gp_need_index[[#This Row],[Normalised weighted population 2028/29]]/gp_need_index[[#This Row],[Registered population 2028/29]]</f>
        <v>0.90483694621844213</v>
      </c>
    </row>
    <row r="3157" spans="1:22" x14ac:dyDescent="0.2">
      <c r="A3157" s="6" t="s">
        <v>4481</v>
      </c>
      <c r="B3157" s="1" t="s">
        <v>9525</v>
      </c>
      <c r="C3157" s="95" t="s">
        <v>6391</v>
      </c>
      <c r="D3157" s="95" t="s">
        <v>12682</v>
      </c>
      <c r="E3157" s="95" t="s">
        <v>6647</v>
      </c>
      <c r="F3157" s="95" t="s">
        <v>6390</v>
      </c>
      <c r="G3157" s="95" t="s">
        <v>6390</v>
      </c>
      <c r="H3157" s="61">
        <v>5411.8935902576604</v>
      </c>
      <c r="I3157" s="61">
        <v>155.68092838129499</v>
      </c>
      <c r="J3157" s="123">
        <v>842528.61843209004</v>
      </c>
      <c r="K3157" s="99">
        <v>17883</v>
      </c>
      <c r="L3157" s="16">
        <v>16963.1119414358</v>
      </c>
      <c r="M3157" s="17">
        <f>gp_need_index[[#This Row],[Normalised weighted population (base year)]]/gp_need_index[[#This Row],[Registered population (base year)]]</f>
        <v>0.94856075275042218</v>
      </c>
      <c r="N3157" s="99">
        <v>17823.9288318443</v>
      </c>
      <c r="O3157" s="16">
        <v>17024.424691938199</v>
      </c>
      <c r="P3157" s="17">
        <f>gp_need_index[[#This Row],[Normalised weighted population 2026/27]]/gp_need_index[[#This Row],[Registered population 2026/27]]</f>
        <v>0.95514433728675441</v>
      </c>
      <c r="Q3157" s="99">
        <v>17763.1480905686</v>
      </c>
      <c r="R3157" s="16">
        <v>17084.272286440999</v>
      </c>
      <c r="S3157" s="17">
        <f>gp_need_index[[#This Row],[Normalised weighted population 2027/28]]/gp_need_index[[#This Row],[Registered population 2027/28]]</f>
        <v>0.96178178548834747</v>
      </c>
      <c r="T3157" s="99">
        <v>17714.6922784737</v>
      </c>
      <c r="U3157" s="16">
        <v>17152.420297686302</v>
      </c>
      <c r="V3157" s="17">
        <f>gp_need_index[[#This Row],[Normalised weighted population 2028/29]]/gp_need_index[[#This Row],[Registered population 2028/29]]</f>
        <v>0.96825956827538839</v>
      </c>
    </row>
    <row r="3158" spans="1:22" x14ac:dyDescent="0.2">
      <c r="A3158" s="6" t="s">
        <v>4474</v>
      </c>
      <c r="B3158" s="1" t="s">
        <v>9526</v>
      </c>
      <c r="C3158" s="95" t="s">
        <v>6391</v>
      </c>
      <c r="D3158" s="95" t="s">
        <v>12682</v>
      </c>
      <c r="E3158" s="95" t="s">
        <v>6647</v>
      </c>
      <c r="F3158" s="95" t="s">
        <v>6397</v>
      </c>
      <c r="G3158" s="95" t="s">
        <v>6397</v>
      </c>
      <c r="H3158" s="61">
        <v>5388.4369098165798</v>
      </c>
      <c r="I3158" s="61">
        <v>245.43196590721899</v>
      </c>
      <c r="J3158" s="123">
        <v>1322494.6639433</v>
      </c>
      <c r="K3158" s="99">
        <v>22299.75</v>
      </c>
      <c r="L3158" s="16">
        <v>26626.543639751701</v>
      </c>
      <c r="M3158" s="17">
        <f>gp_need_index[[#This Row],[Normalised weighted population (base year)]]/gp_need_index[[#This Row],[Registered population (base year)]]</f>
        <v>1.1940287958273836</v>
      </c>
      <c r="N3158" s="99">
        <v>22370.976769514298</v>
      </c>
      <c r="O3158" s="16">
        <v>26722.784626226501</v>
      </c>
      <c r="P3158" s="17">
        <f>gp_need_index[[#This Row],[Normalised weighted population 2026/27]]/gp_need_index[[#This Row],[Registered population 2026/27]]</f>
        <v>1.1945291840203671</v>
      </c>
      <c r="Q3158" s="99">
        <v>22437.373254260299</v>
      </c>
      <c r="R3158" s="16">
        <v>26816.7257964706</v>
      </c>
      <c r="S3158" s="17">
        <f>gp_need_index[[#This Row],[Normalised weighted population 2027/28]]/gp_need_index[[#This Row],[Registered population 2027/28]]</f>
        <v>1.1951811601377524</v>
      </c>
      <c r="T3158" s="99">
        <v>22522.293047462899</v>
      </c>
      <c r="U3158" s="16">
        <v>26923.695909127498</v>
      </c>
      <c r="V3158" s="17">
        <f>gp_need_index[[#This Row],[Normalised weighted population 2028/29]]/gp_need_index[[#This Row],[Registered population 2028/29]]</f>
        <v>1.1954242781758144</v>
      </c>
    </row>
    <row r="3159" spans="1:22" x14ac:dyDescent="0.2">
      <c r="A3159" s="6" t="s">
        <v>4472</v>
      </c>
      <c r="B3159" s="1" t="s">
        <v>9527</v>
      </c>
      <c r="C3159" s="95" t="s">
        <v>6391</v>
      </c>
      <c r="D3159" s="95" t="s">
        <v>12682</v>
      </c>
      <c r="E3159" s="95" t="s">
        <v>6647</v>
      </c>
      <c r="F3159" s="95" t="s">
        <v>6390</v>
      </c>
      <c r="G3159" s="95" t="s">
        <v>6390</v>
      </c>
      <c r="H3159" s="61">
        <v>5324.8714746093701</v>
      </c>
      <c r="I3159" s="61">
        <v>69.758061641203099</v>
      </c>
      <c r="J3159" s="123">
        <v>371452.71255728498</v>
      </c>
      <c r="K3159" s="99">
        <v>8853.5</v>
      </c>
      <c r="L3159" s="16">
        <v>7478.6705237206997</v>
      </c>
      <c r="M3159" s="17">
        <f>gp_need_index[[#This Row],[Normalised weighted population (base year)]]/gp_need_index[[#This Row],[Registered population (base year)]]</f>
        <v>0.84471344933875869</v>
      </c>
      <c r="N3159" s="99">
        <v>8840.6397474054593</v>
      </c>
      <c r="O3159" s="16">
        <v>7505.7019942135003</v>
      </c>
      <c r="P3159" s="17">
        <f>gp_need_index[[#This Row],[Normalised weighted population 2026/27]]/gp_need_index[[#This Row],[Registered population 2026/27]]</f>
        <v>0.84899986976805208</v>
      </c>
      <c r="Q3159" s="99">
        <v>8829.4681325816291</v>
      </c>
      <c r="R3159" s="16">
        <v>7532.08750899807</v>
      </c>
      <c r="S3159" s="17">
        <f>gp_need_index[[#This Row],[Normalised weighted population 2027/28]]/gp_need_index[[#This Row],[Registered population 2027/28]]</f>
        <v>0.85306242639960461</v>
      </c>
      <c r="T3159" s="99">
        <v>8824.1403625398598</v>
      </c>
      <c r="U3159" s="16">
        <v>7562.1324986621303</v>
      </c>
      <c r="V3159" s="17">
        <f>gp_need_index[[#This Row],[Normalised weighted population 2028/29]]/gp_need_index[[#This Row],[Registered population 2028/29]]</f>
        <v>0.85698234479188584</v>
      </c>
    </row>
    <row r="3160" spans="1:22" x14ac:dyDescent="0.2">
      <c r="A3160" s="6" t="s">
        <v>4367</v>
      </c>
      <c r="B3160" s="1" t="s">
        <v>9528</v>
      </c>
      <c r="C3160" s="95" t="s">
        <v>6391</v>
      </c>
      <c r="D3160" s="95" t="s">
        <v>12682</v>
      </c>
      <c r="E3160" s="95" t="s">
        <v>6647</v>
      </c>
      <c r="F3160" s="95" t="s">
        <v>6400</v>
      </c>
      <c r="G3160" s="95" t="s">
        <v>6400</v>
      </c>
      <c r="H3160" s="61">
        <v>5418.7658654967399</v>
      </c>
      <c r="I3160" s="61">
        <v>84.349787407351201</v>
      </c>
      <c r="J3160" s="123">
        <v>457071.74876486103</v>
      </c>
      <c r="K3160" s="99">
        <v>11809.75</v>
      </c>
      <c r="L3160" s="16">
        <v>9202.4876899669398</v>
      </c>
      <c r="M3160" s="17">
        <f>gp_need_index[[#This Row],[Normalised weighted population (base year)]]/gp_need_index[[#This Row],[Registered population (base year)]]</f>
        <v>0.77922798450152964</v>
      </c>
      <c r="N3160" s="99">
        <v>11820.240187556201</v>
      </c>
      <c r="O3160" s="16">
        <v>9235.7498551689896</v>
      </c>
      <c r="P3160" s="17">
        <f>gp_need_index[[#This Row],[Normalised weighted population 2026/27]]/gp_need_index[[#This Row],[Registered population 2026/27]]</f>
        <v>0.78135043862238585</v>
      </c>
      <c r="Q3160" s="99">
        <v>11829.2557306242</v>
      </c>
      <c r="R3160" s="16">
        <v>9268.2171732876704</v>
      </c>
      <c r="S3160" s="17">
        <f>gp_need_index[[#This Row],[Normalised weighted population 2027/28]]/gp_need_index[[#This Row],[Registered population 2027/28]]</f>
        <v>0.78349960338532731</v>
      </c>
      <c r="T3160" s="99">
        <v>11843.331680740401</v>
      </c>
      <c r="U3160" s="16">
        <v>9305.18746722584</v>
      </c>
      <c r="V3160" s="17">
        <f>gp_need_index[[#This Row],[Normalised weighted population 2028/29]]/gp_need_index[[#This Row],[Registered population 2028/29]]</f>
        <v>0.78569001680143058</v>
      </c>
    </row>
    <row r="3161" spans="1:22" x14ac:dyDescent="0.2">
      <c r="A3161" s="6" t="s">
        <v>4477</v>
      </c>
      <c r="B3161" s="1" t="s">
        <v>9529</v>
      </c>
      <c r="C3161" s="95" t="s">
        <v>6391</v>
      </c>
      <c r="D3161" s="95" t="s">
        <v>12682</v>
      </c>
      <c r="E3161" s="95" t="s">
        <v>6647</v>
      </c>
      <c r="F3161" s="95" t="s">
        <v>6390</v>
      </c>
      <c r="G3161" s="95" t="s">
        <v>6390</v>
      </c>
      <c r="H3161" s="61">
        <v>5291.1552134731401</v>
      </c>
      <c r="I3161" s="61">
        <v>81.808958912045</v>
      </c>
      <c r="J3161" s="123">
        <v>432863.89945627702</v>
      </c>
      <c r="K3161" s="99">
        <v>9881</v>
      </c>
      <c r="L3161" s="16">
        <v>8715.0971744410508</v>
      </c>
      <c r="M3161" s="17">
        <f>gp_need_index[[#This Row],[Normalised weighted population (base year)]]/gp_need_index[[#This Row],[Registered population (base year)]]</f>
        <v>0.88200558389242489</v>
      </c>
      <c r="N3161" s="99">
        <v>9870.9691950510496</v>
      </c>
      <c r="O3161" s="16">
        <v>8746.5976786236497</v>
      </c>
      <c r="P3161" s="17">
        <f>gp_need_index[[#This Row],[Normalised weighted population 2026/27]]/gp_need_index[[#This Row],[Registered population 2026/27]]</f>
        <v>0.88609309843747464</v>
      </c>
      <c r="Q3161" s="99">
        <v>9860.73761483612</v>
      </c>
      <c r="R3161" s="16">
        <v>8777.3454331364101</v>
      </c>
      <c r="S3161" s="17">
        <f>gp_need_index[[#This Row],[Normalised weighted population 2027/28]]/gp_need_index[[#This Row],[Registered population 2027/28]]</f>
        <v>0.89013071597507309</v>
      </c>
      <c r="T3161" s="99">
        <v>9855.5349545268</v>
      </c>
      <c r="U3161" s="16">
        <v>8812.3576727713698</v>
      </c>
      <c r="V3161" s="17">
        <f>gp_need_index[[#This Row],[Normalised weighted population 2028/29]]/gp_need_index[[#This Row],[Registered population 2028/29]]</f>
        <v>0.89415315489533298</v>
      </c>
    </row>
    <row r="3162" spans="1:22" x14ac:dyDescent="0.2">
      <c r="A3162" s="6" t="s">
        <v>5967</v>
      </c>
      <c r="B3162" s="1" t="s">
        <v>9530</v>
      </c>
      <c r="C3162" s="95" t="s">
        <v>6391</v>
      </c>
      <c r="D3162" s="95" t="s">
        <v>12682</v>
      </c>
      <c r="E3162" s="95" t="s">
        <v>6647</v>
      </c>
      <c r="F3162" s="95" t="s">
        <v>6402</v>
      </c>
      <c r="G3162" s="95" t="s">
        <v>6402</v>
      </c>
      <c r="H3162" s="61">
        <v>5283.1312500000004</v>
      </c>
      <c r="I3162" s="61">
        <v>25.636358920111402</v>
      </c>
      <c r="J3162" s="123">
        <v>135440.248947057</v>
      </c>
      <c r="K3162" s="99">
        <v>3609.9166666666702</v>
      </c>
      <c r="L3162" s="16">
        <v>2726.8962193122702</v>
      </c>
      <c r="M3162" s="17">
        <f>gp_need_index[[#This Row],[Normalised weighted population (base year)]]/gp_need_index[[#This Row],[Registered population (base year)]]</f>
        <v>0.75539035138731758</v>
      </c>
      <c r="N3162" s="99">
        <v>3623.8883692265099</v>
      </c>
      <c r="O3162" s="16">
        <v>2736.7525185643199</v>
      </c>
      <c r="P3162" s="17">
        <f>gp_need_index[[#This Row],[Normalised weighted population 2026/27]]/gp_need_index[[#This Row],[Registered population 2026/27]]</f>
        <v>0.75519779853165236</v>
      </c>
      <c r="Q3162" s="99">
        <v>3635.84723929952</v>
      </c>
      <c r="R3162" s="16">
        <v>2746.37328742724</v>
      </c>
      <c r="S3162" s="17">
        <f>gp_need_index[[#This Row],[Normalised weighted population 2027/28]]/gp_need_index[[#This Row],[Registered population 2027/28]]</f>
        <v>0.75535992209517433</v>
      </c>
      <c r="T3162" s="99">
        <v>3647.7996458791199</v>
      </c>
      <c r="U3162" s="16">
        <v>2757.3283854576098</v>
      </c>
      <c r="V3162" s="17">
        <f>gp_need_index[[#This Row],[Normalised weighted population 2028/29]]/gp_need_index[[#This Row],[Registered population 2028/29]]</f>
        <v>0.75588811150100688</v>
      </c>
    </row>
    <row r="3163" spans="1:22" x14ac:dyDescent="0.2">
      <c r="A3163" s="6" t="s">
        <v>4516</v>
      </c>
      <c r="B3163" s="1" t="s">
        <v>9531</v>
      </c>
      <c r="C3163" s="95" t="s">
        <v>6393</v>
      </c>
      <c r="D3163" s="95" t="s">
        <v>12682</v>
      </c>
      <c r="E3163" s="95" t="s">
        <v>6647</v>
      </c>
      <c r="F3163" s="95" t="s">
        <v>6395</v>
      </c>
      <c r="G3163" s="95" t="s">
        <v>6395</v>
      </c>
      <c r="H3163" s="61">
        <v>5222.5184814453096</v>
      </c>
      <c r="I3163" s="61">
        <v>60.643216819211098</v>
      </c>
      <c r="J3163" s="123">
        <v>316710.32061262499</v>
      </c>
      <c r="K3163" s="99">
        <v>6545.75</v>
      </c>
      <c r="L3163" s="16">
        <v>6376.5105469743903</v>
      </c>
      <c r="M3163" s="17">
        <f>gp_need_index[[#This Row],[Normalised weighted population (base year)]]/gp_need_index[[#This Row],[Registered population (base year)]]</f>
        <v>0.97414513951409543</v>
      </c>
      <c r="N3163" s="99">
        <v>6563.0635971988604</v>
      </c>
      <c r="O3163" s="16">
        <v>6399.5582873649901</v>
      </c>
      <c r="P3163" s="17">
        <f>gp_need_index[[#This Row],[Normalised weighted population 2026/27]]/gp_need_index[[#This Row],[Registered population 2026/27]]</f>
        <v>0.97508704472959018</v>
      </c>
      <c r="Q3163" s="99">
        <v>6577.5693030908997</v>
      </c>
      <c r="R3163" s="16">
        <v>6422.0552689845899</v>
      </c>
      <c r="S3163" s="17">
        <f>gp_need_index[[#This Row],[Normalised weighted population 2027/28]]/gp_need_index[[#This Row],[Registered population 2027/28]]</f>
        <v>0.97635691439492223</v>
      </c>
      <c r="T3163" s="99">
        <v>6594.2383282538703</v>
      </c>
      <c r="U3163" s="16">
        <v>6447.6724148220701</v>
      </c>
      <c r="V3163" s="17">
        <f>gp_need_index[[#This Row],[Normalised weighted population 2028/29]]/gp_need_index[[#This Row],[Registered population 2028/29]]</f>
        <v>0.97777364023926472</v>
      </c>
    </row>
    <row r="3164" spans="1:22" x14ac:dyDescent="0.2">
      <c r="A3164" s="6" t="s">
        <v>4511</v>
      </c>
      <c r="B3164" s="1" t="s">
        <v>7197</v>
      </c>
      <c r="C3164" s="95" t="s">
        <v>6393</v>
      </c>
      <c r="D3164" s="95" t="s">
        <v>12682</v>
      </c>
      <c r="E3164" s="95" t="s">
        <v>6647</v>
      </c>
      <c r="F3164" s="95" t="s">
        <v>6395</v>
      </c>
      <c r="G3164" s="95" t="s">
        <v>6395</v>
      </c>
      <c r="H3164" s="61">
        <v>5297.5469037224302</v>
      </c>
      <c r="I3164" s="61">
        <v>73.821773616165601</v>
      </c>
      <c r="J3164" s="123">
        <v>391074.30824761599</v>
      </c>
      <c r="K3164" s="99">
        <v>9022.4166666666606</v>
      </c>
      <c r="L3164" s="16">
        <v>7873.7233645180704</v>
      </c>
      <c r="M3164" s="17">
        <f>gp_need_index[[#This Row],[Normalised weighted population (base year)]]/gp_need_index[[#This Row],[Registered population (base year)]]</f>
        <v>0.87268452072353964</v>
      </c>
      <c r="N3164" s="99">
        <v>9042.0844415046504</v>
      </c>
      <c r="O3164" s="16">
        <v>7902.1827437782404</v>
      </c>
      <c r="P3164" s="17">
        <f>gp_need_index[[#This Row],[Normalised weighted population 2026/27]]/gp_need_index[[#This Row],[Registered population 2026/27]]</f>
        <v>0.87393374778783595</v>
      </c>
      <c r="Q3164" s="99">
        <v>9063.7891251800393</v>
      </c>
      <c r="R3164" s="16">
        <v>7929.9620454047999</v>
      </c>
      <c r="S3164" s="17">
        <f>gp_need_index[[#This Row],[Normalised weighted population 2027/28]]/gp_need_index[[#This Row],[Registered population 2027/28]]</f>
        <v>0.87490584080058043</v>
      </c>
      <c r="T3164" s="99">
        <v>9083.9139810014694</v>
      </c>
      <c r="U3164" s="16">
        <v>7961.5941297912304</v>
      </c>
      <c r="V3164" s="17">
        <f>gp_need_index[[#This Row],[Normalised weighted population 2028/29]]/gp_need_index[[#This Row],[Registered population 2028/29]]</f>
        <v>0.87644974913264129</v>
      </c>
    </row>
    <row r="3165" spans="1:22" x14ac:dyDescent="0.2">
      <c r="A3165" s="6" t="s">
        <v>4479</v>
      </c>
      <c r="B3165" s="1" t="s">
        <v>9532</v>
      </c>
      <c r="C3165" s="95" t="s">
        <v>6391</v>
      </c>
      <c r="D3165" s="95" t="s">
        <v>12682</v>
      </c>
      <c r="E3165" s="95" t="s">
        <v>6647</v>
      </c>
      <c r="F3165" s="95" t="s">
        <v>6390</v>
      </c>
      <c r="G3165" s="95" t="s">
        <v>6390</v>
      </c>
      <c r="H3165" s="61">
        <v>5385.7842989189703</v>
      </c>
      <c r="I3165" s="61">
        <v>102.092378960289</v>
      </c>
      <c r="J3165" s="123">
        <v>549847.53164360998</v>
      </c>
      <c r="K3165" s="99">
        <v>10839.916666666701</v>
      </c>
      <c r="L3165" s="16">
        <v>11070.3957419869</v>
      </c>
      <c r="M3165" s="17">
        <f>gp_need_index[[#This Row],[Normalised weighted population (base year)]]/gp_need_index[[#This Row],[Registered population (base year)]]</f>
        <v>1.021262070771165</v>
      </c>
      <c r="N3165" s="99">
        <v>10807.130393789301</v>
      </c>
      <c r="O3165" s="16">
        <v>11110.4094148575</v>
      </c>
      <c r="P3165" s="17">
        <f>gp_need_index[[#This Row],[Normalised weighted population 2026/27]]/gp_need_index[[#This Row],[Registered population 2026/27]]</f>
        <v>1.0280628631299285</v>
      </c>
      <c r="Q3165" s="99">
        <v>10770.850216912</v>
      </c>
      <c r="R3165" s="16">
        <v>11149.466903697899</v>
      </c>
      <c r="S3165" s="17">
        <f>gp_need_index[[#This Row],[Normalised weighted population 2027/28]]/gp_need_index[[#This Row],[Registered population 2027/28]]</f>
        <v>1.0351519777140163</v>
      </c>
      <c r="T3165" s="99">
        <v>10743.9950137703</v>
      </c>
      <c r="U3165" s="16">
        <v>11193.941376077701</v>
      </c>
      <c r="V3165" s="17">
        <f>gp_need_index[[#This Row],[Normalised weighted population 2028/29]]/gp_need_index[[#This Row],[Registered population 2028/29]]</f>
        <v>1.0418788692409775</v>
      </c>
    </row>
    <row r="3166" spans="1:22" x14ac:dyDescent="0.2">
      <c r="A3166" s="6" t="s">
        <v>4463</v>
      </c>
      <c r="B3166" s="1" t="s">
        <v>9533</v>
      </c>
      <c r="C3166" s="95" t="s">
        <v>6391</v>
      </c>
      <c r="D3166" s="95" t="s">
        <v>12682</v>
      </c>
      <c r="E3166" s="95" t="s">
        <v>6647</v>
      </c>
      <c r="F3166" s="95" t="s">
        <v>6397</v>
      </c>
      <c r="G3166" s="95" t="s">
        <v>6397</v>
      </c>
      <c r="H3166" s="61">
        <v>5315.5933572520398</v>
      </c>
      <c r="I3166" s="61">
        <v>188.242867819004</v>
      </c>
      <c r="J3166" s="123">
        <v>1000622.5377287701</v>
      </c>
      <c r="K3166" s="99">
        <v>17047.083333333299</v>
      </c>
      <c r="L3166" s="16">
        <v>20146.107499830599</v>
      </c>
      <c r="M3166" s="17">
        <f>gp_need_index[[#This Row],[Normalised weighted population (base year)]]/gp_need_index[[#This Row],[Registered population (base year)]]</f>
        <v>1.1817920465278404</v>
      </c>
      <c r="N3166" s="99">
        <v>17104.7625123125</v>
      </c>
      <c r="O3166" s="16">
        <v>20218.925109417702</v>
      </c>
      <c r="P3166" s="17">
        <f>gp_need_index[[#This Row],[Normalised weighted population 2026/27]]/gp_need_index[[#This Row],[Registered population 2026/27]]</f>
        <v>1.1820640651902379</v>
      </c>
      <c r="Q3166" s="99">
        <v>17155.7570815</v>
      </c>
      <c r="R3166" s="16">
        <v>20290.002637917201</v>
      </c>
      <c r="S3166" s="17">
        <f>gp_need_index[[#This Row],[Normalised weighted population 2027/28]]/gp_need_index[[#This Row],[Registered population 2027/28]]</f>
        <v>1.1826935145751762</v>
      </c>
      <c r="T3166" s="99">
        <v>17222.589588709299</v>
      </c>
      <c r="U3166" s="16">
        <v>20370.938091576201</v>
      </c>
      <c r="V3166" s="17">
        <f>gp_need_index[[#This Row],[Normalised weighted population 2028/29]]/gp_need_index[[#This Row],[Registered population 2028/29]]</f>
        <v>1.1828034330523025</v>
      </c>
    </row>
    <row r="3167" spans="1:22" x14ac:dyDescent="0.2">
      <c r="A3167" s="6" t="s">
        <v>4374</v>
      </c>
      <c r="B3167" s="1" t="s">
        <v>9534</v>
      </c>
      <c r="C3167" s="95" t="s">
        <v>6391</v>
      </c>
      <c r="D3167" s="95" t="s">
        <v>12682</v>
      </c>
      <c r="E3167" s="95" t="s">
        <v>6647</v>
      </c>
      <c r="F3167" s="95" t="s">
        <v>6392</v>
      </c>
      <c r="G3167" s="95" t="s">
        <v>6392</v>
      </c>
      <c r="H3167" s="61">
        <v>5500.4337964327797</v>
      </c>
      <c r="I3167" s="61">
        <v>80.443797890197104</v>
      </c>
      <c r="J3167" s="123">
        <v>442475.78462864901</v>
      </c>
      <c r="K3167" s="99">
        <v>10519.333333333299</v>
      </c>
      <c r="L3167" s="16">
        <v>8908.6187719039299</v>
      </c>
      <c r="M3167" s="17">
        <f>gp_need_index[[#This Row],[Normalised weighted population (base year)]]/gp_need_index[[#This Row],[Registered population (base year)]]</f>
        <v>0.84688054742733621</v>
      </c>
      <c r="N3167" s="99">
        <v>10574.6438409806</v>
      </c>
      <c r="O3167" s="16">
        <v>8940.8187551363208</v>
      </c>
      <c r="P3167" s="17">
        <f>gp_need_index[[#This Row],[Normalised weighted population 2026/27]]/gp_need_index[[#This Row],[Registered population 2026/27]]</f>
        <v>0.84549597032170376</v>
      </c>
      <c r="Q3167" s="99">
        <v>10625.196837981901</v>
      </c>
      <c r="R3167" s="16">
        <v>8972.2492736450004</v>
      </c>
      <c r="S3167" s="17">
        <f>gp_need_index[[#This Row],[Normalised weighted population 2027/28]]/gp_need_index[[#This Row],[Registered population 2027/28]]</f>
        <v>0.84443134658662444</v>
      </c>
      <c r="T3167" s="99">
        <v>10681.1476287236</v>
      </c>
      <c r="U3167" s="16">
        <v>9008.0389715697802</v>
      </c>
      <c r="V3167" s="17">
        <f>gp_need_index[[#This Row],[Normalised weighted population 2028/29]]/gp_need_index[[#This Row],[Registered population 2028/29]]</f>
        <v>0.84335871805998464</v>
      </c>
    </row>
    <row r="3168" spans="1:22" x14ac:dyDescent="0.2">
      <c r="A3168" s="6" t="s">
        <v>4360</v>
      </c>
      <c r="B3168" s="1" t="s">
        <v>9535</v>
      </c>
      <c r="C3168" s="95" t="s">
        <v>6391</v>
      </c>
      <c r="D3168" s="95" t="s">
        <v>12682</v>
      </c>
      <c r="E3168" s="95" t="s">
        <v>6647</v>
      </c>
      <c r="F3168" s="95" t="s">
        <v>6392</v>
      </c>
      <c r="G3168" s="95" t="s">
        <v>6392</v>
      </c>
      <c r="H3168" s="61">
        <v>5376.5864701704504</v>
      </c>
      <c r="I3168" s="61">
        <v>35.627957580424102</v>
      </c>
      <c r="J3168" s="123">
        <v>191556.794686715</v>
      </c>
      <c r="K3168" s="99">
        <v>4892.25</v>
      </c>
      <c r="L3168" s="16">
        <v>3856.7228226150701</v>
      </c>
      <c r="M3168" s="17">
        <f>gp_need_index[[#This Row],[Normalised weighted population (base year)]]/gp_need_index[[#This Row],[Registered population (base year)]]</f>
        <v>0.78833314377128516</v>
      </c>
      <c r="N3168" s="99">
        <v>4920.0205203883697</v>
      </c>
      <c r="O3168" s="16">
        <v>3870.6628523098798</v>
      </c>
      <c r="P3168" s="17">
        <f>gp_need_index[[#This Row],[Normalised weighted population 2026/27]]/gp_need_index[[#This Row],[Registered population 2026/27]]</f>
        <v>0.78671681068605437</v>
      </c>
      <c r="Q3168" s="99">
        <v>4947.9786281079996</v>
      </c>
      <c r="R3168" s="16">
        <v>3884.2697650269702</v>
      </c>
      <c r="S3168" s="17">
        <f>gp_need_index[[#This Row],[Normalised weighted population 2027/28]]/gp_need_index[[#This Row],[Registered population 2027/28]]</f>
        <v>0.78502153242166106</v>
      </c>
      <c r="T3168" s="99">
        <v>4978.0518420759799</v>
      </c>
      <c r="U3168" s="16">
        <v>3899.7638554505402</v>
      </c>
      <c r="V3168" s="17">
        <f>gp_need_index[[#This Row],[Normalised weighted population 2028/29]]/gp_need_index[[#This Row],[Registered population 2028/29]]</f>
        <v>0.78339157147552629</v>
      </c>
    </row>
    <row r="3169" spans="1:22" x14ac:dyDescent="0.2">
      <c r="A3169" s="6" t="s">
        <v>4347</v>
      </c>
      <c r="B3169" s="1" t="s">
        <v>12379</v>
      </c>
      <c r="C3169" s="95" t="s">
        <v>6391</v>
      </c>
      <c r="D3169" s="95" t="s">
        <v>12682</v>
      </c>
      <c r="E3169" s="95" t="s">
        <v>6647</v>
      </c>
      <c r="F3169" s="95" t="s">
        <v>6394</v>
      </c>
      <c r="G3169" s="95" t="s">
        <v>6394</v>
      </c>
      <c r="H3169" s="61">
        <v>5349.6174738957297</v>
      </c>
      <c r="I3169" s="61">
        <v>110.42428260707899</v>
      </c>
      <c r="J3169" s="123">
        <v>590727.67177722906</v>
      </c>
      <c r="K3169" s="99">
        <v>10644.75</v>
      </c>
      <c r="L3169" s="16">
        <v>11893.459051763401</v>
      </c>
      <c r="M3169" s="17">
        <f>gp_need_index[[#This Row],[Normalised weighted population (base year)]]/gp_need_index[[#This Row],[Registered population (base year)]]</f>
        <v>1.1173075038646658</v>
      </c>
      <c r="N3169" s="99">
        <v>10680.0423525075</v>
      </c>
      <c r="O3169" s="16">
        <v>11936.4476667045</v>
      </c>
      <c r="P3169" s="17">
        <f>gp_need_index[[#This Row],[Normalised weighted population 2026/27]]/gp_need_index[[#This Row],[Registered population 2026/27]]</f>
        <v>1.1176404805082085</v>
      </c>
      <c r="Q3169" s="99">
        <v>10708.350188950601</v>
      </c>
      <c r="R3169" s="16">
        <v>11978.4090071131</v>
      </c>
      <c r="S3169" s="17">
        <f>gp_need_index[[#This Row],[Normalised weighted population 2027/28]]/gp_need_index[[#This Row],[Registered population 2027/28]]</f>
        <v>1.1186045278452892</v>
      </c>
      <c r="T3169" s="99">
        <v>10747.5127571556</v>
      </c>
      <c r="U3169" s="16">
        <v>12026.1900737006</v>
      </c>
      <c r="V3169" s="17">
        <f>gp_need_index[[#This Row],[Normalised weighted population 2028/29]]/gp_need_index[[#This Row],[Registered population 2028/29]]</f>
        <v>1.1189742543635193</v>
      </c>
    </row>
    <row r="3170" spans="1:22" x14ac:dyDescent="0.2">
      <c r="A3170" s="6" t="s">
        <v>4354</v>
      </c>
      <c r="B3170" s="1" t="s">
        <v>9536</v>
      </c>
      <c r="C3170" s="95" t="s">
        <v>6391</v>
      </c>
      <c r="D3170" s="95" t="s">
        <v>12682</v>
      </c>
      <c r="E3170" s="95" t="s">
        <v>6647</v>
      </c>
      <c r="F3170" s="95" t="s">
        <v>6398</v>
      </c>
      <c r="G3170" s="95" t="s">
        <v>6398</v>
      </c>
      <c r="H3170" s="61">
        <v>5387.1701788651299</v>
      </c>
      <c r="I3170" s="61">
        <v>91.879934800874196</v>
      </c>
      <c r="J3170" s="123">
        <v>494972.84479534201</v>
      </c>
      <c r="K3170" s="99">
        <v>6910.5</v>
      </c>
      <c r="L3170" s="16">
        <v>9965.5721960631308</v>
      </c>
      <c r="M3170" s="17">
        <f>gp_need_index[[#This Row],[Normalised weighted population (base year)]]/gp_need_index[[#This Row],[Registered population (base year)]]</f>
        <v>1.4420913386966401</v>
      </c>
      <c r="N3170" s="99">
        <v>6945.2844954673401</v>
      </c>
      <c r="O3170" s="16">
        <v>10001.592511426299</v>
      </c>
      <c r="P3170" s="17">
        <f>gp_need_index[[#This Row],[Normalised weighted population 2026/27]]/gp_need_index[[#This Row],[Registered population 2026/27]]</f>
        <v>1.4400551219973177</v>
      </c>
      <c r="Q3170" s="99">
        <v>6980.1753473744602</v>
      </c>
      <c r="R3170" s="16">
        <v>10036.7520697572</v>
      </c>
      <c r="S3170" s="17">
        <f>gp_need_index[[#This Row],[Normalised weighted population 2027/28]]/gp_need_index[[#This Row],[Registered population 2027/28]]</f>
        <v>1.4378939740435672</v>
      </c>
      <c r="T3170" s="99">
        <v>7016.9240516548798</v>
      </c>
      <c r="U3170" s="16">
        <v>10076.7879976239</v>
      </c>
      <c r="V3170" s="17">
        <f>gp_need_index[[#This Row],[Normalised weighted population 2028/29]]/gp_need_index[[#This Row],[Registered population 2028/29]]</f>
        <v>1.4360691270767536</v>
      </c>
    </row>
    <row r="3171" spans="1:22" x14ac:dyDescent="0.2">
      <c r="A3171" s="6" t="s">
        <v>5403</v>
      </c>
      <c r="B3171" s="1" t="s">
        <v>9537</v>
      </c>
      <c r="C3171" s="95" t="s">
        <v>6393</v>
      </c>
      <c r="D3171" s="95" t="s">
        <v>12680</v>
      </c>
      <c r="E3171" s="95" t="s">
        <v>6647</v>
      </c>
      <c r="F3171" s="95" t="s">
        <v>6397</v>
      </c>
      <c r="G3171" s="95" t="s">
        <v>6397</v>
      </c>
      <c r="H3171" s="61">
        <v>5306.2402460007397</v>
      </c>
      <c r="I3171" s="61">
        <v>70.320081345377005</v>
      </c>
      <c r="J3171" s="123">
        <v>373135.245736885</v>
      </c>
      <c r="K3171" s="99">
        <v>11984.5</v>
      </c>
      <c r="L3171" s="16">
        <v>7512.5459293109097</v>
      </c>
      <c r="M3171" s="17">
        <f>gp_need_index[[#This Row],[Normalised weighted population (base year)]]/gp_need_index[[#This Row],[Registered population (base year)]]</f>
        <v>0.62685518205272728</v>
      </c>
      <c r="N3171" s="99">
        <v>12032.3617613591</v>
      </c>
      <c r="O3171" s="16">
        <v>7539.69984162325</v>
      </c>
      <c r="P3171" s="17">
        <f>gp_need_index[[#This Row],[Normalised weighted population 2026/27]]/gp_need_index[[#This Row],[Registered population 2026/27]]</f>
        <v>0.62661844708129966</v>
      </c>
      <c r="Q3171" s="99">
        <v>12080.9290161684</v>
      </c>
      <c r="R3171" s="16">
        <v>7566.2048723046901</v>
      </c>
      <c r="S3171" s="17">
        <f>gp_need_index[[#This Row],[Normalised weighted population 2027/28]]/gp_need_index[[#This Row],[Registered population 2027/28]]</f>
        <v>0.62629329765769914</v>
      </c>
      <c r="T3171" s="99">
        <v>12138.3761971723</v>
      </c>
      <c r="U3171" s="16">
        <v>7596.3859538326096</v>
      </c>
      <c r="V3171" s="17">
        <f>gp_need_index[[#This Row],[Normalised weighted population 2028/29]]/gp_need_index[[#This Row],[Registered population 2028/29]]</f>
        <v>0.62581566351537443</v>
      </c>
    </row>
    <row r="3172" spans="1:22" x14ac:dyDescent="0.2">
      <c r="A3172" s="6" t="s">
        <v>4348</v>
      </c>
      <c r="B3172" s="1" t="s">
        <v>9538</v>
      </c>
      <c r="C3172" s="95" t="s">
        <v>6391</v>
      </c>
      <c r="D3172" s="95" t="s">
        <v>12682</v>
      </c>
      <c r="E3172" s="95" t="s">
        <v>6647</v>
      </c>
      <c r="F3172" s="95" t="s">
        <v>6398</v>
      </c>
      <c r="G3172" s="95" t="s">
        <v>6398</v>
      </c>
      <c r="H3172" s="61">
        <v>5408.7735491071398</v>
      </c>
      <c r="I3172" s="61">
        <v>123.231684443291</v>
      </c>
      <c r="J3172" s="123">
        <v>666532.27522879106</v>
      </c>
      <c r="K3172" s="99">
        <v>10675.583333333299</v>
      </c>
      <c r="L3172" s="16">
        <v>13419.6766138659</v>
      </c>
      <c r="M3172" s="17">
        <f>gp_need_index[[#This Row],[Normalised weighted population (base year)]]/gp_need_index[[#This Row],[Registered population (base year)]]</f>
        <v>1.2570438724378161</v>
      </c>
      <c r="N3172" s="99">
        <v>10734.435206264199</v>
      </c>
      <c r="O3172" s="16">
        <v>13468.181704611699</v>
      </c>
      <c r="P3172" s="17">
        <f>gp_need_index[[#This Row],[Normalised weighted population 2026/27]]/gp_need_index[[#This Row],[Registered population 2026/27]]</f>
        <v>1.2546707344930632</v>
      </c>
      <c r="Q3172" s="99">
        <v>10787.9453464572</v>
      </c>
      <c r="R3172" s="16">
        <v>13515.527696733699</v>
      </c>
      <c r="S3172" s="17">
        <f>gp_need_index[[#This Row],[Normalised weighted population 2027/28]]/gp_need_index[[#This Row],[Registered population 2027/28]]</f>
        <v>1.252836129835627</v>
      </c>
      <c r="T3172" s="99">
        <v>10839.6003849961</v>
      </c>
      <c r="U3172" s="16">
        <v>13569.440226224</v>
      </c>
      <c r="V3172" s="17">
        <f>gp_need_index[[#This Row],[Normalised weighted population 2028/29]]/gp_need_index[[#This Row],[Registered population 2028/29]]</f>
        <v>1.2518395276828171</v>
      </c>
    </row>
    <row r="3173" spans="1:22" x14ac:dyDescent="0.2">
      <c r="A3173" s="6" t="s">
        <v>4448</v>
      </c>
      <c r="B3173" s="1" t="s">
        <v>9539</v>
      </c>
      <c r="C3173" s="95" t="s">
        <v>6391</v>
      </c>
      <c r="D3173" s="95" t="s">
        <v>12682</v>
      </c>
      <c r="E3173" s="95" t="s">
        <v>6647</v>
      </c>
      <c r="F3173" s="95" t="s">
        <v>6390</v>
      </c>
      <c r="G3173" s="95" t="s">
        <v>6390</v>
      </c>
      <c r="H3173" s="61">
        <v>5378.4262414691102</v>
      </c>
      <c r="I3173" s="61">
        <v>101.023698835038</v>
      </c>
      <c r="J3173" s="123">
        <v>543348.51282463898</v>
      </c>
      <c r="K3173" s="99">
        <v>12311.083333333299</v>
      </c>
      <c r="L3173" s="16">
        <v>10939.5472683281</v>
      </c>
      <c r="M3173" s="17">
        <f>gp_need_index[[#This Row],[Normalised weighted population (base year)]]/gp_need_index[[#This Row],[Registered population (base year)]]</f>
        <v>0.8885933895604744</v>
      </c>
      <c r="N3173" s="99">
        <v>12281.9838403862</v>
      </c>
      <c r="O3173" s="16">
        <v>10979.087992612</v>
      </c>
      <c r="P3173" s="17">
        <f>gp_need_index[[#This Row],[Normalised weighted population 2026/27]]/gp_need_index[[#This Row],[Registered population 2026/27]]</f>
        <v>0.8939181271766572</v>
      </c>
      <c r="Q3173" s="99">
        <v>12254.5166042453</v>
      </c>
      <c r="R3173" s="16">
        <v>11017.683834649601</v>
      </c>
      <c r="S3173" s="17">
        <f>gp_need_index[[#This Row],[Normalised weighted population 2027/28]]/gp_need_index[[#This Row],[Registered population 2027/28]]</f>
        <v>0.89907127228770278</v>
      </c>
      <c r="T3173" s="99">
        <v>12237.044063073699</v>
      </c>
      <c r="U3173" s="16">
        <v>11061.632633244701</v>
      </c>
      <c r="V3173" s="17">
        <f>gp_need_index[[#This Row],[Normalised weighted population 2028/29]]/gp_need_index[[#This Row],[Registered population 2028/29]]</f>
        <v>0.9039464576763353</v>
      </c>
    </row>
    <row r="3174" spans="1:22" x14ac:dyDescent="0.2">
      <c r="A3174" s="6" t="s">
        <v>5982</v>
      </c>
      <c r="B3174" s="1" t="s">
        <v>9540</v>
      </c>
      <c r="C3174" s="95" t="s">
        <v>6391</v>
      </c>
      <c r="D3174" s="95" t="s">
        <v>12682</v>
      </c>
      <c r="E3174" s="95" t="s">
        <v>6647</v>
      </c>
      <c r="F3174" s="95" t="s">
        <v>6401</v>
      </c>
      <c r="G3174" s="95" t="s">
        <v>6401</v>
      </c>
      <c r="H3174" s="61">
        <v>5294.02442932129</v>
      </c>
      <c r="I3174" s="61">
        <v>132.47852257737799</v>
      </c>
      <c r="J3174" s="123">
        <v>701344.53488503303</v>
      </c>
      <c r="K3174" s="99">
        <v>14549.666666666701</v>
      </c>
      <c r="L3174" s="16">
        <v>14120.5718055119</v>
      </c>
      <c r="M3174" s="17">
        <f>gp_need_index[[#This Row],[Normalised weighted population (base year)]]/gp_need_index[[#This Row],[Registered population (base year)]]</f>
        <v>0.97050826860948936</v>
      </c>
      <c r="N3174" s="99">
        <v>14576.2950362803</v>
      </c>
      <c r="O3174" s="16">
        <v>14171.610264672699</v>
      </c>
      <c r="P3174" s="17">
        <f>gp_need_index[[#This Row],[Normalised weighted population 2026/27]]/gp_need_index[[#This Row],[Registered population 2026/27]]</f>
        <v>0.97223678783941025</v>
      </c>
      <c r="Q3174" s="99">
        <v>14602.051073835501</v>
      </c>
      <c r="R3174" s="16">
        <v>14221.429086742601</v>
      </c>
      <c r="S3174" s="17">
        <f>gp_need_index[[#This Row],[Normalised weighted population 2027/28]]/gp_need_index[[#This Row],[Registered population 2027/28]]</f>
        <v>0.9739336628006382</v>
      </c>
      <c r="T3174" s="99">
        <v>14634.669321649601</v>
      </c>
      <c r="U3174" s="16">
        <v>14278.1574093237</v>
      </c>
      <c r="V3174" s="17">
        <f>gp_need_index[[#This Row],[Normalised weighted population 2028/29]]/gp_need_index[[#This Row],[Registered population 2028/29]]</f>
        <v>0.9756392232383071</v>
      </c>
    </row>
    <row r="3175" spans="1:22" x14ac:dyDescent="0.2">
      <c r="A3175" s="6" t="s">
        <v>4356</v>
      </c>
      <c r="B3175" s="1" t="s">
        <v>9541</v>
      </c>
      <c r="C3175" s="95" t="s">
        <v>6391</v>
      </c>
      <c r="D3175" s="95" t="s">
        <v>12682</v>
      </c>
      <c r="E3175" s="95" t="s">
        <v>6647</v>
      </c>
      <c r="F3175" s="95" t="s">
        <v>6392</v>
      </c>
      <c r="G3175" s="95" t="s">
        <v>6392</v>
      </c>
      <c r="H3175" s="61">
        <v>5471.9738790760903</v>
      </c>
      <c r="I3175" s="61">
        <v>132.67729003083201</v>
      </c>
      <c r="J3175" s="123">
        <v>726006.66539531702</v>
      </c>
      <c r="K3175" s="99">
        <v>17988.666666666701</v>
      </c>
      <c r="L3175" s="16">
        <v>14617.108625043</v>
      </c>
      <c r="M3175" s="17">
        <f>gp_need_index[[#This Row],[Normalised weighted population (base year)]]/gp_need_index[[#This Row],[Registered population (base year)]]</f>
        <v>0.81257321044970754</v>
      </c>
      <c r="N3175" s="99">
        <v>18084.557046988299</v>
      </c>
      <c r="O3175" s="16">
        <v>14669.941804313999</v>
      </c>
      <c r="P3175" s="17">
        <f>gp_need_index[[#This Row],[Normalised weighted population 2026/27]]/gp_need_index[[#This Row],[Registered population 2026/27]]</f>
        <v>0.81118612782152988</v>
      </c>
      <c r="Q3175" s="99">
        <v>18179.415993097198</v>
      </c>
      <c r="R3175" s="16">
        <v>14721.5124590861</v>
      </c>
      <c r="S3175" s="17">
        <f>gp_need_index[[#This Row],[Normalised weighted population 2027/28]]/gp_need_index[[#This Row],[Registered population 2027/28]]</f>
        <v>0.80979017503510131</v>
      </c>
      <c r="T3175" s="99">
        <v>18287.738964529799</v>
      </c>
      <c r="U3175" s="16">
        <v>14780.2355805507</v>
      </c>
      <c r="V3175" s="17">
        <f>gp_need_index[[#This Row],[Normalised weighted population 2028/29]]/gp_need_index[[#This Row],[Registered population 2028/29]]</f>
        <v>0.80820464515694812</v>
      </c>
    </row>
    <row r="3176" spans="1:22" x14ac:dyDescent="0.2">
      <c r="A3176" s="6" t="s">
        <v>4364</v>
      </c>
      <c r="B3176" s="1" t="s">
        <v>9542</v>
      </c>
      <c r="C3176" s="95" t="s">
        <v>6391</v>
      </c>
      <c r="D3176" s="95" t="s">
        <v>12682</v>
      </c>
      <c r="E3176" s="95" t="s">
        <v>6647</v>
      </c>
      <c r="F3176" s="95" t="s">
        <v>6400</v>
      </c>
      <c r="G3176" s="95" t="s">
        <v>6400</v>
      </c>
      <c r="H3176" s="61">
        <v>5486.7737320188498</v>
      </c>
      <c r="I3176" s="61">
        <v>61.183741811343701</v>
      </c>
      <c r="J3176" s="123">
        <v>335701.34739710402</v>
      </c>
      <c r="K3176" s="99">
        <v>8770.1666666666697</v>
      </c>
      <c r="L3176" s="16">
        <v>6758.8677823017997</v>
      </c>
      <c r="M3176" s="17">
        <f>gp_need_index[[#This Row],[Normalised weighted population (base year)]]/gp_need_index[[#This Row],[Registered population (base year)]]</f>
        <v>0.77066583101443875</v>
      </c>
      <c r="N3176" s="99">
        <v>8789.6444751010495</v>
      </c>
      <c r="O3176" s="16">
        <v>6783.2975435063499</v>
      </c>
      <c r="P3176" s="17">
        <f>gp_need_index[[#This Row],[Normalised weighted population 2026/27]]/gp_need_index[[#This Row],[Registered population 2026/27]]</f>
        <v>0.77173741926898198</v>
      </c>
      <c r="Q3176" s="99">
        <v>8807.8889533666006</v>
      </c>
      <c r="R3176" s="16">
        <v>6807.1435205729003</v>
      </c>
      <c r="S3176" s="17">
        <f>gp_need_index[[#This Row],[Normalised weighted population 2027/28]]/gp_need_index[[#This Row],[Registered population 2027/28]]</f>
        <v>0.77284620146931304</v>
      </c>
      <c r="T3176" s="99">
        <v>8832.2089147503193</v>
      </c>
      <c r="U3176" s="16">
        <v>6834.2967575039702</v>
      </c>
      <c r="V3176" s="17">
        <f>gp_need_index[[#This Row],[Normalised weighted population 2028/29]]/gp_need_index[[#This Row],[Registered population 2028/29]]</f>
        <v>0.77379247065706114</v>
      </c>
    </row>
    <row r="3177" spans="1:22" x14ac:dyDescent="0.2">
      <c r="A3177" s="6" t="s">
        <v>4349</v>
      </c>
      <c r="B3177" s="1" t="s">
        <v>9543</v>
      </c>
      <c r="C3177" s="95" t="s">
        <v>6391</v>
      </c>
      <c r="D3177" s="95" t="s">
        <v>12682</v>
      </c>
      <c r="E3177" s="95" t="s">
        <v>6647</v>
      </c>
      <c r="F3177" s="95" t="s">
        <v>6398</v>
      </c>
      <c r="G3177" s="95" t="s">
        <v>6398</v>
      </c>
      <c r="H3177" s="61">
        <v>5363.6457579077696</v>
      </c>
      <c r="I3177" s="61">
        <v>84.902481841545793</v>
      </c>
      <c r="J3177" s="123">
        <v>455386.83656524902</v>
      </c>
      <c r="K3177" s="99">
        <v>9099.5</v>
      </c>
      <c r="L3177" s="16">
        <v>9168.5643862022607</v>
      </c>
      <c r="M3177" s="17">
        <f>gp_need_index[[#This Row],[Normalised weighted population (base year)]]/gp_need_index[[#This Row],[Registered population (base year)]]</f>
        <v>1.0075899100172823</v>
      </c>
      <c r="N3177" s="99">
        <v>9162.3899802022206</v>
      </c>
      <c r="O3177" s="16">
        <v>9201.7039364579905</v>
      </c>
      <c r="P3177" s="17">
        <f>gp_need_index[[#This Row],[Normalised weighted population 2026/27]]/gp_need_index[[#This Row],[Registered population 2026/27]]</f>
        <v>1.0042907970890476</v>
      </c>
      <c r="Q3177" s="99">
        <v>9222.7636150751605</v>
      </c>
      <c r="R3177" s="16">
        <v>9234.0515696901493</v>
      </c>
      <c r="S3177" s="17">
        <f>gp_need_index[[#This Row],[Normalised weighted population 2027/28]]/gp_need_index[[#This Row],[Registered population 2027/28]]</f>
        <v>1.0012239232280158</v>
      </c>
      <c r="T3177" s="99">
        <v>9283.6845537518893</v>
      </c>
      <c r="U3177" s="16">
        <v>9270.8855793371804</v>
      </c>
      <c r="V3177" s="17">
        <f>gp_need_index[[#This Row],[Normalised weighted population 2028/29]]/gp_need_index[[#This Row],[Registered population 2028/29]]</f>
        <v>0.99862134755434617</v>
      </c>
    </row>
    <row r="3178" spans="1:22" x14ac:dyDescent="0.2">
      <c r="A3178" s="6" t="s">
        <v>4353</v>
      </c>
      <c r="B3178" s="1" t="s">
        <v>9544</v>
      </c>
      <c r="C3178" s="95" t="s">
        <v>6391</v>
      </c>
      <c r="D3178" s="95" t="s">
        <v>12682</v>
      </c>
      <c r="E3178" s="95" t="s">
        <v>6647</v>
      </c>
      <c r="F3178" s="95" t="s">
        <v>6394</v>
      </c>
      <c r="G3178" s="95" t="s">
        <v>6394</v>
      </c>
      <c r="H3178" s="61">
        <v>5232.7017681830703</v>
      </c>
      <c r="I3178" s="61">
        <v>156.52348470953399</v>
      </c>
      <c r="J3178" s="123">
        <v>819040.71520175703</v>
      </c>
      <c r="K3178" s="99">
        <v>17068.833333333299</v>
      </c>
      <c r="L3178" s="16">
        <v>16490.216513257699</v>
      </c>
      <c r="M3178" s="17">
        <f>gp_need_index[[#This Row],[Normalised weighted population (base year)]]/gp_need_index[[#This Row],[Registered population (base year)]]</f>
        <v>0.9661009742859441</v>
      </c>
      <c r="N3178" s="99">
        <v>17137.241819463001</v>
      </c>
      <c r="O3178" s="16">
        <v>16549.8199948771</v>
      </c>
      <c r="P3178" s="17">
        <f>gp_need_index[[#This Row],[Normalised weighted population 2026/27]]/gp_need_index[[#This Row],[Registered population 2026/27]]</f>
        <v>0.96572249894269691</v>
      </c>
      <c r="Q3178" s="99">
        <v>17199.514699691299</v>
      </c>
      <c r="R3178" s="16">
        <v>16607.999165925099</v>
      </c>
      <c r="S3178" s="17">
        <f>gp_need_index[[#This Row],[Normalised weighted population 2027/28]]/gp_need_index[[#This Row],[Registered population 2027/28]]</f>
        <v>0.96560859163213386</v>
      </c>
      <c r="T3178" s="99">
        <v>17280.159319006099</v>
      </c>
      <c r="U3178" s="16">
        <v>16674.247355777501</v>
      </c>
      <c r="V3178" s="17">
        <f>gp_need_index[[#This Row],[Normalised weighted population 2028/29]]/gp_need_index[[#This Row],[Registered population 2028/29]]</f>
        <v>0.9649359735611831</v>
      </c>
    </row>
    <row r="3179" spans="1:22" x14ac:dyDescent="0.2">
      <c r="A3179" s="6" t="s">
        <v>4475</v>
      </c>
      <c r="B3179" s="1" t="s">
        <v>9545</v>
      </c>
      <c r="C3179" s="95" t="s">
        <v>6391</v>
      </c>
      <c r="D3179" s="95" t="s">
        <v>12682</v>
      </c>
      <c r="E3179" s="95" t="s">
        <v>6647</v>
      </c>
      <c r="F3179" s="95" t="s">
        <v>6396</v>
      </c>
      <c r="G3179" s="95" t="s">
        <v>6396</v>
      </c>
      <c r="H3179" s="61">
        <v>5364.1995004507198</v>
      </c>
      <c r="I3179" s="61">
        <v>81.421070312555102</v>
      </c>
      <c r="J3179" s="123">
        <v>436758.86469677102</v>
      </c>
      <c r="K3179" s="99">
        <v>7984.6666666666697</v>
      </c>
      <c r="L3179" s="16">
        <v>8793.5167437435994</v>
      </c>
      <c r="M3179" s="17">
        <f>gp_need_index[[#This Row],[Normalised weighted population (base year)]]/gp_need_index[[#This Row],[Registered population (base year)]]</f>
        <v>1.101300418770593</v>
      </c>
      <c r="N3179" s="99">
        <v>8004.5397275346304</v>
      </c>
      <c r="O3179" s="16">
        <v>8825.3006935288595</v>
      </c>
      <c r="P3179" s="17">
        <f>gp_need_index[[#This Row],[Normalised weighted population 2026/27]]/gp_need_index[[#This Row],[Registered population 2026/27]]</f>
        <v>1.1025369345311526</v>
      </c>
      <c r="Q3179" s="99">
        <v>8023.4348434550502</v>
      </c>
      <c r="R3179" s="16">
        <v>8856.3251203055806</v>
      </c>
      <c r="S3179" s="17">
        <f>gp_need_index[[#This Row],[Normalised weighted population 2027/28]]/gp_need_index[[#This Row],[Registered population 2027/28]]</f>
        <v>1.103807196431581</v>
      </c>
      <c r="T3179" s="99">
        <v>8045.2620776066397</v>
      </c>
      <c r="U3179" s="16">
        <v>8891.6524045920796</v>
      </c>
      <c r="V3179" s="17">
        <f>gp_need_index[[#This Row],[Normalised weighted population 2028/29]]/gp_need_index[[#This Row],[Registered population 2028/29]]</f>
        <v>1.1052035743299526</v>
      </c>
    </row>
    <row r="3180" spans="1:22" x14ac:dyDescent="0.2">
      <c r="A3180" s="6" t="s">
        <v>4345</v>
      </c>
      <c r="B3180" s="1" t="s">
        <v>9546</v>
      </c>
      <c r="C3180" s="95" t="s">
        <v>6391</v>
      </c>
      <c r="D3180" s="95" t="s">
        <v>12682</v>
      </c>
      <c r="E3180" s="95" t="s">
        <v>6647</v>
      </c>
      <c r="F3180" s="95" t="s">
        <v>6398</v>
      </c>
      <c r="G3180" s="95" t="s">
        <v>6398</v>
      </c>
      <c r="H3180" s="61">
        <v>5371.7832266566302</v>
      </c>
      <c r="I3180" s="61">
        <v>103.63280626018</v>
      </c>
      <c r="J3180" s="123">
        <v>556692.970399793</v>
      </c>
      <c r="K3180" s="99">
        <v>9949.75</v>
      </c>
      <c r="L3180" s="16">
        <v>11208.2188869448</v>
      </c>
      <c r="M3180" s="17">
        <f>gp_need_index[[#This Row],[Normalised weighted population (base year)]]/gp_need_index[[#This Row],[Registered population (base year)]]</f>
        <v>1.1264824630714139</v>
      </c>
      <c r="N3180" s="99">
        <v>10009.464363061201</v>
      </c>
      <c r="O3180" s="16">
        <v>11248.730718179901</v>
      </c>
      <c r="P3180" s="17">
        <f>gp_need_index[[#This Row],[Normalised weighted population 2026/27]]/gp_need_index[[#This Row],[Registered population 2026/27]]</f>
        <v>1.123809457746018</v>
      </c>
      <c r="Q3180" s="99">
        <v>10061.6222220401</v>
      </c>
      <c r="R3180" s="16">
        <v>11288.274461176999</v>
      </c>
      <c r="S3180" s="17">
        <f>gp_need_index[[#This Row],[Normalised weighted population 2027/28]]/gp_need_index[[#This Row],[Registered population 2027/28]]</f>
        <v>1.1219139629840111</v>
      </c>
      <c r="T3180" s="99">
        <v>10117.530264453901</v>
      </c>
      <c r="U3180" s="16">
        <v>11333.302627552601</v>
      </c>
      <c r="V3180" s="17">
        <f>gp_need_index[[#This Row],[Normalised weighted population 2028/29]]/gp_need_index[[#This Row],[Registered population 2028/29]]</f>
        <v>1.1201649346550606</v>
      </c>
    </row>
    <row r="3181" spans="1:22" x14ac:dyDescent="0.2">
      <c r="A3181" s="6" t="s">
        <v>4483</v>
      </c>
      <c r="B3181" s="1" t="s">
        <v>9547</v>
      </c>
      <c r="C3181" s="95" t="s">
        <v>6391</v>
      </c>
      <c r="D3181" s="95" t="s">
        <v>12682</v>
      </c>
      <c r="E3181" s="95" t="s">
        <v>6647</v>
      </c>
      <c r="F3181" s="95" t="s">
        <v>6390</v>
      </c>
      <c r="G3181" s="95" t="s">
        <v>6390</v>
      </c>
      <c r="H3181" s="61">
        <v>5397.5088280051796</v>
      </c>
      <c r="I3181" s="61">
        <v>160.70876704575701</v>
      </c>
      <c r="J3181" s="123">
        <v>867426.98886730196</v>
      </c>
      <c r="K3181" s="99">
        <v>15865.416666666701</v>
      </c>
      <c r="L3181" s="16">
        <v>17464.405114880599</v>
      </c>
      <c r="M3181" s="17">
        <f>gp_need_index[[#This Row],[Normalised weighted population (base year)]]/gp_need_index[[#This Row],[Registered population (base year)]]</f>
        <v>1.1007845228277793</v>
      </c>
      <c r="N3181" s="99">
        <v>15810.962827981601</v>
      </c>
      <c r="O3181" s="16">
        <v>17527.529777217202</v>
      </c>
      <c r="P3181" s="17">
        <f>gp_need_index[[#This Row],[Normalised weighted population 2026/27]]/gp_need_index[[#This Row],[Registered population 2026/27]]</f>
        <v>1.1085681478042368</v>
      </c>
      <c r="Q3181" s="99">
        <v>15756.8030290192</v>
      </c>
      <c r="R3181" s="16">
        <v>17589.1459853255</v>
      </c>
      <c r="S3181" s="17">
        <f>gp_need_index[[#This Row],[Normalised weighted population 2027/28]]/gp_need_index[[#This Row],[Registered population 2027/28]]</f>
        <v>1.1162890056397663</v>
      </c>
      <c r="T3181" s="99">
        <v>15725.7237391125</v>
      </c>
      <c r="U3181" s="16">
        <v>17659.307903744098</v>
      </c>
      <c r="V3181" s="17">
        <f>gp_need_index[[#This Row],[Normalised weighted population 2028/29]]/gp_need_index[[#This Row],[Registered population 2028/29]]</f>
        <v>1.122956767949729</v>
      </c>
    </row>
    <row r="3182" spans="1:22" x14ac:dyDescent="0.2">
      <c r="A3182" s="6" t="s">
        <v>4371</v>
      </c>
      <c r="B3182" s="1" t="s">
        <v>9548</v>
      </c>
      <c r="C3182" s="95" t="s">
        <v>6391</v>
      </c>
      <c r="D3182" s="95" t="s">
        <v>12682</v>
      </c>
      <c r="E3182" s="95" t="s">
        <v>6647</v>
      </c>
      <c r="F3182" s="95" t="s">
        <v>6392</v>
      </c>
      <c r="G3182" s="95" t="s">
        <v>6392</v>
      </c>
      <c r="H3182" s="61">
        <v>5372.8457946777298</v>
      </c>
      <c r="I3182" s="61">
        <v>125.983578434774</v>
      </c>
      <c r="J3182" s="123">
        <v>676890.33959173004</v>
      </c>
      <c r="K3182" s="99">
        <v>18956.083333333299</v>
      </c>
      <c r="L3182" s="16">
        <v>13628.2214649739</v>
      </c>
      <c r="M3182" s="17">
        <f>gp_need_index[[#This Row],[Normalised weighted population (base year)]]/gp_need_index[[#This Row],[Registered population (base year)]]</f>
        <v>0.71893656644826898</v>
      </c>
      <c r="N3182" s="99">
        <v>19044.183913303601</v>
      </c>
      <c r="O3182" s="16">
        <v>13677.4803359499</v>
      </c>
      <c r="P3182" s="17">
        <f>gp_need_index[[#This Row],[Normalised weighted population 2026/27]]/gp_need_index[[#This Row],[Registered population 2026/27]]</f>
        <v>0.71819724059665746</v>
      </c>
      <c r="Q3182" s="99">
        <v>19126.899232272401</v>
      </c>
      <c r="R3182" s="16">
        <v>13725.5620956438</v>
      </c>
      <c r="S3182" s="17">
        <f>gp_need_index[[#This Row],[Normalised weighted population 2027/28]]/gp_need_index[[#This Row],[Registered population 2027/28]]</f>
        <v>0.71760518675630169</v>
      </c>
      <c r="T3182" s="99">
        <v>19225.162660480099</v>
      </c>
      <c r="U3182" s="16">
        <v>13780.3124382021</v>
      </c>
      <c r="V3182" s="17">
        <f>gp_need_index[[#This Row],[Normalised weighted population 2028/29]]/gp_need_index[[#This Row],[Registered population 2028/29]]</f>
        <v>0.71678521953571717</v>
      </c>
    </row>
    <row r="3183" spans="1:22" x14ac:dyDescent="0.2">
      <c r="A3183" s="6" t="s">
        <v>4357</v>
      </c>
      <c r="B3183" s="1" t="s">
        <v>9549</v>
      </c>
      <c r="C3183" s="95" t="s">
        <v>6391</v>
      </c>
      <c r="D3183" s="95" t="s">
        <v>12682</v>
      </c>
      <c r="E3183" s="95" t="s">
        <v>6647</v>
      </c>
      <c r="F3183" s="95" t="s">
        <v>6400</v>
      </c>
      <c r="G3183" s="95" t="s">
        <v>6400</v>
      </c>
      <c r="H3183" s="61">
        <v>5456.7119140625</v>
      </c>
      <c r="I3183" s="61">
        <v>111.370085620015</v>
      </c>
      <c r="J3183" s="123">
        <v>607714.47307289601</v>
      </c>
      <c r="K3183" s="99">
        <v>14121.416666666701</v>
      </c>
      <c r="L3183" s="16">
        <v>12235.4640657196</v>
      </c>
      <c r="M3183" s="17">
        <f>gp_need_index[[#This Row],[Normalised weighted population (base year)]]/gp_need_index[[#This Row],[Registered population (base year)]]</f>
        <v>0.86644735117838056</v>
      </c>
      <c r="N3183" s="99">
        <v>14146.038759102399</v>
      </c>
      <c r="O3183" s="16">
        <v>12279.6888493638</v>
      </c>
      <c r="P3183" s="17">
        <f>gp_need_index[[#This Row],[Normalised weighted population 2026/27]]/gp_need_index[[#This Row],[Registered population 2026/27]]</f>
        <v>0.86806554530767988</v>
      </c>
      <c r="Q3183" s="99">
        <v>14174.516609709101</v>
      </c>
      <c r="R3183" s="16">
        <v>12322.8568184538</v>
      </c>
      <c r="S3183" s="17">
        <f>gp_need_index[[#This Row],[Normalised weighted population 2027/28]]/gp_need_index[[#This Row],[Registered population 2027/28]]</f>
        <v>0.86936698850195915</v>
      </c>
      <c r="T3183" s="99">
        <v>14209.646238392899</v>
      </c>
      <c r="U3183" s="16">
        <v>12372.0118641566</v>
      </c>
      <c r="V3183" s="17">
        <f>gp_need_index[[#This Row],[Normalised weighted population 2028/29]]/gp_need_index[[#This Row],[Registered population 2028/29]]</f>
        <v>0.87067697932752097</v>
      </c>
    </row>
    <row r="3184" spans="1:22" x14ac:dyDescent="0.2">
      <c r="A3184" s="6" t="s">
        <v>4459</v>
      </c>
      <c r="B3184" s="1" t="s">
        <v>9550</v>
      </c>
      <c r="C3184" s="95" t="s">
        <v>6391</v>
      </c>
      <c r="D3184" s="95" t="s">
        <v>12682</v>
      </c>
      <c r="E3184" s="95" t="s">
        <v>6647</v>
      </c>
      <c r="F3184" s="95" t="s">
        <v>6402</v>
      </c>
      <c r="G3184" s="95" t="s">
        <v>6402</v>
      </c>
      <c r="H3184" s="61">
        <v>5307.3744123340703</v>
      </c>
      <c r="I3184" s="61">
        <v>106.67160909301801</v>
      </c>
      <c r="J3184" s="123">
        <v>566146.16862278502</v>
      </c>
      <c r="K3184" s="99">
        <v>9945.5833333333303</v>
      </c>
      <c r="L3184" s="16">
        <v>11398.545549034499</v>
      </c>
      <c r="M3184" s="17">
        <f>gp_need_index[[#This Row],[Normalised weighted population (base year)]]/gp_need_index[[#This Row],[Registered population (base year)]]</f>
        <v>1.1460912011899254</v>
      </c>
      <c r="N3184" s="99">
        <v>9959.6565125805791</v>
      </c>
      <c r="O3184" s="16">
        <v>11439.745311304099</v>
      </c>
      <c r="P3184" s="17">
        <f>gp_need_index[[#This Row],[Normalised weighted population 2026/27]]/gp_need_index[[#This Row],[Registered population 2026/27]]</f>
        <v>1.1486084180567815</v>
      </c>
      <c r="Q3184" s="99">
        <v>9971.8072609698193</v>
      </c>
      <c r="R3184" s="16">
        <v>11479.960546238201</v>
      </c>
      <c r="S3184" s="17">
        <f>gp_need_index[[#This Row],[Normalised weighted population 2027/28]]/gp_need_index[[#This Row],[Registered population 2027/28]]</f>
        <v>1.1512417203621026</v>
      </c>
      <c r="T3184" s="99">
        <v>9995.4276393295404</v>
      </c>
      <c r="U3184" s="16">
        <v>11525.753335494001</v>
      </c>
      <c r="V3184" s="17">
        <f>gp_need_index[[#This Row],[Normalised weighted population 2028/29]]/gp_need_index[[#This Row],[Registered population 2028/29]]</f>
        <v>1.1531025736350695</v>
      </c>
    </row>
    <row r="3185" spans="1:22" x14ac:dyDescent="0.2">
      <c r="A3185" s="6" t="s">
        <v>4462</v>
      </c>
      <c r="B3185" s="1" t="s">
        <v>8118</v>
      </c>
      <c r="C3185" s="95" t="s">
        <v>6391</v>
      </c>
      <c r="D3185" s="95" t="s">
        <v>12682</v>
      </c>
      <c r="E3185" s="95" t="s">
        <v>6647</v>
      </c>
      <c r="F3185" s="95" t="s">
        <v>6397</v>
      </c>
      <c r="G3185" s="95" t="s">
        <v>6397</v>
      </c>
      <c r="H3185" s="61">
        <v>5302.5798188606204</v>
      </c>
      <c r="I3185" s="61">
        <v>114.58560946098601</v>
      </c>
      <c r="J3185" s="123">
        <v>607599.34025966702</v>
      </c>
      <c r="K3185" s="99">
        <v>15315.666666666701</v>
      </c>
      <c r="L3185" s="16">
        <v>12233.146030751701</v>
      </c>
      <c r="M3185" s="17">
        <f>gp_need_index[[#This Row],[Normalised weighted population (base year)]]/gp_need_index[[#This Row],[Registered population (base year)]]</f>
        <v>0.79873415222441124</v>
      </c>
      <c r="N3185" s="99">
        <v>15368.591254004299</v>
      </c>
      <c r="O3185" s="16">
        <v>12277.3624359157</v>
      </c>
      <c r="P3185" s="17">
        <f>gp_need_index[[#This Row],[Normalised weighted population 2026/27]]/gp_need_index[[#This Row],[Registered population 2026/27]]</f>
        <v>0.79886062639064748</v>
      </c>
      <c r="Q3185" s="99">
        <v>15424.1179497133</v>
      </c>
      <c r="R3185" s="16">
        <v>12320.522226741101</v>
      </c>
      <c r="S3185" s="17">
        <f>gp_need_index[[#This Row],[Normalised weighted population 2027/28]]/gp_need_index[[#This Row],[Registered population 2027/28]]</f>
        <v>0.79878293636688069</v>
      </c>
      <c r="T3185" s="99">
        <v>15485.522430786201</v>
      </c>
      <c r="U3185" s="16">
        <v>12369.667959914799</v>
      </c>
      <c r="V3185" s="17">
        <f>gp_need_index[[#This Row],[Normalised weighted population 2028/29]]/gp_need_index[[#This Row],[Registered population 2028/29]]</f>
        <v>0.79878919262827808</v>
      </c>
    </row>
    <row r="3186" spans="1:22" x14ac:dyDescent="0.2">
      <c r="A3186" s="6" t="s">
        <v>5984</v>
      </c>
      <c r="B3186" s="1" t="s">
        <v>9551</v>
      </c>
      <c r="C3186" s="95" t="s">
        <v>6391</v>
      </c>
      <c r="D3186" s="95" t="s">
        <v>12682</v>
      </c>
      <c r="E3186" s="95" t="s">
        <v>6647</v>
      </c>
      <c r="F3186" s="95" t="s">
        <v>6402</v>
      </c>
      <c r="G3186" s="95" t="s">
        <v>6402</v>
      </c>
      <c r="H3186" s="61">
        <v>5317.4354940878402</v>
      </c>
      <c r="I3186" s="61">
        <v>93.180282257510001</v>
      </c>
      <c r="J3186" s="123">
        <v>495480.14022520703</v>
      </c>
      <c r="K3186" s="99">
        <v>13772.083333333299</v>
      </c>
      <c r="L3186" s="16">
        <v>9975.7858659325102</v>
      </c>
      <c r="M3186" s="17">
        <f>gp_need_index[[#This Row],[Normalised weighted population (base year)]]/gp_need_index[[#This Row],[Registered population (base year)]]</f>
        <v>0.72434835198735614</v>
      </c>
      <c r="N3186" s="99">
        <v>13823.9290581964</v>
      </c>
      <c r="O3186" s="16">
        <v>10011.843098354</v>
      </c>
      <c r="P3186" s="17">
        <f>gp_need_index[[#This Row],[Normalised weighted population 2026/27]]/gp_need_index[[#This Row],[Registered population 2026/27]]</f>
        <v>0.72424005188436924</v>
      </c>
      <c r="Q3186" s="99">
        <v>13871.8697581547</v>
      </c>
      <c r="R3186" s="16">
        <v>10047.0386915571</v>
      </c>
      <c r="S3186" s="17">
        <f>gp_need_index[[#This Row],[Normalised weighted population 2027/28]]/gp_need_index[[#This Row],[Registered population 2027/28]]</f>
        <v>0.72427429515410924</v>
      </c>
      <c r="T3186" s="99">
        <v>13919.752758435499</v>
      </c>
      <c r="U3186" s="16">
        <v>10087.1156520653</v>
      </c>
      <c r="V3186" s="17">
        <f>gp_need_index[[#This Row],[Normalised weighted population 2028/29]]/gp_need_index[[#This Row],[Registered population 2028/29]]</f>
        <v>0.7246619840968378</v>
      </c>
    </row>
    <row r="3187" spans="1:22" x14ac:dyDescent="0.2">
      <c r="A3187" s="6" t="s">
        <v>5971</v>
      </c>
      <c r="B3187" s="1" t="s">
        <v>9552</v>
      </c>
      <c r="C3187" s="95" t="s">
        <v>6391</v>
      </c>
      <c r="D3187" s="95" t="s">
        <v>12682</v>
      </c>
      <c r="E3187" s="95" t="s">
        <v>6647</v>
      </c>
      <c r="F3187" s="95" t="s">
        <v>6399</v>
      </c>
      <c r="G3187" s="95" t="s">
        <v>6399</v>
      </c>
      <c r="H3187" s="61">
        <v>5301.2345789655901</v>
      </c>
      <c r="I3187" s="61">
        <v>78.225632883257703</v>
      </c>
      <c r="J3187" s="123">
        <v>414692.43000219302</v>
      </c>
      <c r="K3187" s="99">
        <v>12158.5</v>
      </c>
      <c r="L3187" s="16">
        <v>8349.2405569369203</v>
      </c>
      <c r="M3187" s="17">
        <f>gp_need_index[[#This Row],[Normalised weighted population (base year)]]/gp_need_index[[#This Row],[Registered population (base year)]]</f>
        <v>0.68669988542475802</v>
      </c>
      <c r="N3187" s="99">
        <v>12191.483077262301</v>
      </c>
      <c r="O3187" s="16">
        <v>8379.4186813824708</v>
      </c>
      <c r="P3187" s="17">
        <f>gp_need_index[[#This Row],[Normalised weighted population 2026/27]]/gp_need_index[[#This Row],[Registered population 2026/27]]</f>
        <v>0.68731741891275622</v>
      </c>
      <c r="Q3187" s="99">
        <v>12222.738447195001</v>
      </c>
      <c r="R3187" s="16">
        <v>8408.8756563162096</v>
      </c>
      <c r="S3187" s="17">
        <f>gp_need_index[[#This Row],[Normalised weighted population 2027/28]]/gp_need_index[[#This Row],[Registered population 2027/28]]</f>
        <v>0.68796985983496717</v>
      </c>
      <c r="T3187" s="99">
        <v>12249.532299284199</v>
      </c>
      <c r="U3187" s="16">
        <v>8442.4180948338999</v>
      </c>
      <c r="V3187" s="17">
        <f>gp_need_index[[#This Row],[Normalised weighted population 2028/29]]/gp_need_index[[#This Row],[Registered population 2028/29]]</f>
        <v>0.68920330087437154</v>
      </c>
    </row>
    <row r="3188" spans="1:22" x14ac:dyDescent="0.2">
      <c r="A3188" s="6" t="s">
        <v>4510</v>
      </c>
      <c r="B3188" s="1" t="s">
        <v>9553</v>
      </c>
      <c r="C3188" s="95" t="s">
        <v>6393</v>
      </c>
      <c r="D3188" s="95" t="s">
        <v>12682</v>
      </c>
      <c r="E3188" s="95" t="s">
        <v>6647</v>
      </c>
      <c r="F3188" s="95" t="s">
        <v>6395</v>
      </c>
      <c r="G3188" s="95" t="s">
        <v>6395</v>
      </c>
      <c r="H3188" s="61">
        <v>5376.36573621962</v>
      </c>
      <c r="I3188" s="61">
        <v>177.46697003710901</v>
      </c>
      <c r="J3188" s="123">
        <v>954127.33701822499</v>
      </c>
      <c r="K3188" s="99">
        <v>22516.833333333299</v>
      </c>
      <c r="L3188" s="16">
        <v>19209.992954712601</v>
      </c>
      <c r="M3188" s="17">
        <f>gp_need_index[[#This Row],[Normalised weighted population (base year)]]/gp_need_index[[#This Row],[Registered population (base year)]]</f>
        <v>0.85313919014867234</v>
      </c>
      <c r="N3188" s="99">
        <v>22568.275670035298</v>
      </c>
      <c r="O3188" s="16">
        <v>19279.427001322201</v>
      </c>
      <c r="P3188" s="17">
        <f>gp_need_index[[#This Row],[Normalised weighted population 2026/27]]/gp_need_index[[#This Row],[Registered population 2026/27]]</f>
        <v>0.85427115847047996</v>
      </c>
      <c r="Q3188" s="99">
        <v>22619.7557603733</v>
      </c>
      <c r="R3188" s="16">
        <v>19347.2018219284</v>
      </c>
      <c r="S3188" s="17">
        <f>gp_need_index[[#This Row],[Normalised weighted population 2027/28]]/gp_need_index[[#This Row],[Registered population 2027/28]]</f>
        <v>0.85532319742470586</v>
      </c>
      <c r="T3188" s="99">
        <v>22669.060361157899</v>
      </c>
      <c r="U3188" s="16">
        <v>19424.376506645502</v>
      </c>
      <c r="V3188" s="17">
        <f>gp_need_index[[#This Row],[Normalised weighted population 2028/29]]/gp_need_index[[#This Row],[Registered population 2028/29]]</f>
        <v>0.85686729829914021</v>
      </c>
    </row>
    <row r="3189" spans="1:22" x14ac:dyDescent="0.2">
      <c r="A3189" s="6" t="s">
        <v>5991</v>
      </c>
      <c r="B3189" s="1" t="s">
        <v>9554</v>
      </c>
      <c r="C3189" s="95" t="s">
        <v>6391</v>
      </c>
      <c r="D3189" s="95" t="s">
        <v>12682</v>
      </c>
      <c r="E3189" s="95" t="s">
        <v>6647</v>
      </c>
      <c r="F3189" s="95" t="s">
        <v>6398</v>
      </c>
      <c r="G3189" s="95" t="s">
        <v>6398</v>
      </c>
      <c r="H3189" s="61">
        <v>5264.6155598958303</v>
      </c>
      <c r="I3189" s="61">
        <v>92.278684095879996</v>
      </c>
      <c r="J3189" s="123">
        <v>485811.79613788199</v>
      </c>
      <c r="K3189" s="99">
        <v>11865.583333333299</v>
      </c>
      <c r="L3189" s="16">
        <v>9781.1275487505809</v>
      </c>
      <c r="M3189" s="17">
        <f>gp_need_index[[#This Row],[Normalised weighted population (base year)]]/gp_need_index[[#This Row],[Registered population (base year)]]</f>
        <v>0.82432757614815477</v>
      </c>
      <c r="N3189" s="99">
        <v>11961.4357582215</v>
      </c>
      <c r="O3189" s="16">
        <v>9816.4811934768404</v>
      </c>
      <c r="P3189" s="17">
        <f>gp_need_index[[#This Row],[Normalised weighted population 2026/27]]/gp_need_index[[#This Row],[Registered population 2026/27]]</f>
        <v>0.82067749991715166</v>
      </c>
      <c r="Q3189" s="99">
        <v>12045.7523757869</v>
      </c>
      <c r="R3189" s="16">
        <v>9850.9900122205909</v>
      </c>
      <c r="S3189" s="17">
        <f>gp_need_index[[#This Row],[Normalised weighted population 2027/28]]/gp_need_index[[#This Row],[Registered population 2027/28]]</f>
        <v>0.81779781826015374</v>
      </c>
      <c r="T3189" s="99">
        <v>12126.131561873601</v>
      </c>
      <c r="U3189" s="16">
        <v>9890.2849477539803</v>
      </c>
      <c r="V3189" s="17">
        <f>gp_need_index[[#This Row],[Normalised weighted population 2028/29]]/gp_need_index[[#This Row],[Registered population 2028/29]]</f>
        <v>0.81561748668887435</v>
      </c>
    </row>
    <row r="3190" spans="1:22" x14ac:dyDescent="0.2">
      <c r="A3190" s="6" t="s">
        <v>5966</v>
      </c>
      <c r="B3190" s="1" t="s">
        <v>9555</v>
      </c>
      <c r="C3190" s="95" t="s">
        <v>6391</v>
      </c>
      <c r="D3190" s="95" t="s">
        <v>12682</v>
      </c>
      <c r="E3190" s="95" t="s">
        <v>6647</v>
      </c>
      <c r="F3190" s="95" t="s">
        <v>6401</v>
      </c>
      <c r="G3190" s="95" t="s">
        <v>6401</v>
      </c>
      <c r="H3190" s="61">
        <v>5372.8956351902198</v>
      </c>
      <c r="I3190" s="61">
        <v>110.04893256182299</v>
      </c>
      <c r="J3190" s="123">
        <v>591281.42941876105</v>
      </c>
      <c r="K3190" s="99">
        <v>10662.666666666701</v>
      </c>
      <c r="L3190" s="16">
        <v>11904.6081719906</v>
      </c>
      <c r="M3190" s="17">
        <f>gp_need_index[[#This Row],[Normalised weighted population (base year)]]/gp_need_index[[#This Row],[Registered population (base year)]]</f>
        <v>1.1164756945095562</v>
      </c>
      <c r="N3190" s="99">
        <v>10682.1561013561</v>
      </c>
      <c r="O3190" s="16">
        <v>11947.637085152201</v>
      </c>
      <c r="P3190" s="17">
        <f>gp_need_index[[#This Row],[Normalised weighted population 2026/27]]/gp_need_index[[#This Row],[Registered population 2026/27]]</f>
        <v>1.1184668124851169</v>
      </c>
      <c r="Q3190" s="99">
        <v>10699.2528504032</v>
      </c>
      <c r="R3190" s="16">
        <v>11989.637760797699</v>
      </c>
      <c r="S3190" s="17">
        <f>gp_need_index[[#This Row],[Normalised weighted population 2027/28]]/gp_need_index[[#This Row],[Registered population 2027/28]]</f>
        <v>1.1206051421007281</v>
      </c>
      <c r="T3190" s="99">
        <v>10721.310948820301</v>
      </c>
      <c r="U3190" s="16">
        <v>12037.4636181273</v>
      </c>
      <c r="V3190" s="17">
        <f>gp_need_index[[#This Row],[Normalised weighted population 2028/29]]/gp_need_index[[#This Row],[Registered population 2028/29]]</f>
        <v>1.1227604231972974</v>
      </c>
    </row>
    <row r="3191" spans="1:22" x14ac:dyDescent="0.2">
      <c r="A3191" s="6" t="s">
        <v>5987</v>
      </c>
      <c r="B3191" s="1" t="s">
        <v>9556</v>
      </c>
      <c r="C3191" s="95" t="s">
        <v>6391</v>
      </c>
      <c r="D3191" s="95" t="s">
        <v>12682</v>
      </c>
      <c r="E3191" s="95" t="s">
        <v>6647</v>
      </c>
      <c r="F3191" s="95" t="s">
        <v>6399</v>
      </c>
      <c r="G3191" s="95" t="s">
        <v>6399</v>
      </c>
      <c r="H3191" s="61">
        <v>5443.0854061351101</v>
      </c>
      <c r="I3191" s="61">
        <v>116.591359868437</v>
      </c>
      <c r="J3191" s="123">
        <v>634616.72938133904</v>
      </c>
      <c r="K3191" s="99">
        <v>13935.25</v>
      </c>
      <c r="L3191" s="16">
        <v>12777.1026228603</v>
      </c>
      <c r="M3191" s="17">
        <f>gp_need_index[[#This Row],[Normalised weighted population (base year)]]/gp_need_index[[#This Row],[Registered population (base year)]]</f>
        <v>0.91689080733107053</v>
      </c>
      <c r="N3191" s="99">
        <v>13940.5034832941</v>
      </c>
      <c r="O3191" s="16">
        <v>12823.285145734901</v>
      </c>
      <c r="P3191" s="17">
        <f>gp_need_index[[#This Row],[Normalised weighted population 2026/27]]/gp_need_index[[#This Row],[Registered population 2026/27]]</f>
        <v>0.91985810706922877</v>
      </c>
      <c r="Q3191" s="99">
        <v>13945.4921406636</v>
      </c>
      <c r="R3191" s="16">
        <v>12868.364071071999</v>
      </c>
      <c r="S3191" s="17">
        <f>gp_need_index[[#This Row],[Normalised weighted population 2027/28]]/gp_need_index[[#This Row],[Registered population 2027/28]]</f>
        <v>0.92276155916715141</v>
      </c>
      <c r="T3191" s="99">
        <v>13948.6806522063</v>
      </c>
      <c r="U3191" s="16">
        <v>12919.695108456601</v>
      </c>
      <c r="V3191" s="17">
        <f>gp_need_index[[#This Row],[Normalised weighted population 2028/29]]/gp_need_index[[#This Row],[Registered population 2028/29]]</f>
        <v>0.92623061855051203</v>
      </c>
    </row>
    <row r="3192" spans="1:22" x14ac:dyDescent="0.2">
      <c r="A3192" s="6" t="s">
        <v>4451</v>
      </c>
      <c r="B3192" s="1" t="s">
        <v>12380</v>
      </c>
      <c r="C3192" s="95" t="s">
        <v>6391</v>
      </c>
      <c r="D3192" s="95" t="s">
        <v>12682</v>
      </c>
      <c r="E3192" s="95" t="s">
        <v>6647</v>
      </c>
      <c r="F3192" s="95" t="s">
        <v>6402</v>
      </c>
      <c r="G3192" s="95" t="s">
        <v>6402</v>
      </c>
      <c r="H3192" s="61">
        <v>5283.5299843235998</v>
      </c>
      <c r="I3192" s="61">
        <v>200.159264007849</v>
      </c>
      <c r="J3192" s="123">
        <v>1057547.47302561</v>
      </c>
      <c r="K3192" s="99">
        <v>24741.916666666701</v>
      </c>
      <c r="L3192" s="16">
        <v>21292.209873772899</v>
      </c>
      <c r="M3192" s="17">
        <f>gp_need_index[[#This Row],[Normalised weighted population (base year)]]/gp_need_index[[#This Row],[Registered population (base year)]]</f>
        <v>0.8605723703878857</v>
      </c>
      <c r="N3192" s="99">
        <v>24802.0470616641</v>
      </c>
      <c r="O3192" s="16">
        <v>21369.170042174999</v>
      </c>
      <c r="P3192" s="17">
        <f>gp_need_index[[#This Row],[Normalised weighted population 2026/27]]/gp_need_index[[#This Row],[Registered population 2026/27]]</f>
        <v>0.86158896437241217</v>
      </c>
      <c r="Q3192" s="99">
        <v>24852.264459661001</v>
      </c>
      <c r="R3192" s="16">
        <v>21444.291137112799</v>
      </c>
      <c r="S3192" s="17">
        <f>gp_need_index[[#This Row],[Normalised weighted population 2027/28]]/gp_need_index[[#This Row],[Registered population 2027/28]]</f>
        <v>0.86287071232161316</v>
      </c>
      <c r="T3192" s="99">
        <v>24913.167731070302</v>
      </c>
      <c r="U3192" s="16">
        <v>21529.830969834798</v>
      </c>
      <c r="V3192" s="17">
        <f>gp_need_index[[#This Row],[Normalised weighted population 2028/29]]/gp_need_index[[#This Row],[Registered population 2028/29]]</f>
        <v>0.86419483873919434</v>
      </c>
    </row>
    <row r="3193" spans="1:22" x14ac:dyDescent="0.2">
      <c r="A3193" s="6" t="s">
        <v>5976</v>
      </c>
      <c r="B3193" s="1" t="s">
        <v>9558</v>
      </c>
      <c r="C3193" s="95" t="s">
        <v>6391</v>
      </c>
      <c r="D3193" s="95" t="s">
        <v>12682</v>
      </c>
      <c r="E3193" s="95" t="s">
        <v>6647</v>
      </c>
      <c r="F3193" s="95" t="s">
        <v>6399</v>
      </c>
      <c r="G3193" s="95" t="s">
        <v>6399</v>
      </c>
      <c r="H3193" s="61">
        <v>5314.95015701593</v>
      </c>
      <c r="I3193" s="61">
        <v>46.068250817867501</v>
      </c>
      <c r="J3193" s="123">
        <v>244850.45691787399</v>
      </c>
      <c r="K3193" s="99">
        <v>6657.1666666666697</v>
      </c>
      <c r="L3193" s="16">
        <v>4929.71469306165</v>
      </c>
      <c r="M3193" s="17">
        <f>gp_need_index[[#This Row],[Normalised weighted population (base year)]]/gp_need_index[[#This Row],[Registered population (base year)]]</f>
        <v>0.74051243417795076</v>
      </c>
      <c r="N3193" s="99">
        <v>6662.6238946964804</v>
      </c>
      <c r="O3193" s="16">
        <v>4947.5330254565197</v>
      </c>
      <c r="P3193" s="17">
        <f>gp_need_index[[#This Row],[Normalised weighted population 2026/27]]/gp_need_index[[#This Row],[Registered population 2026/27]]</f>
        <v>0.74258026622136197</v>
      </c>
      <c r="Q3193" s="99">
        <v>6669.69548013246</v>
      </c>
      <c r="R3193" s="16">
        <v>4964.9255632752302</v>
      </c>
      <c r="S3193" s="17">
        <f>gp_need_index[[#This Row],[Normalised weighted population 2027/28]]/gp_need_index[[#This Row],[Registered population 2027/28]]</f>
        <v>0.74440063689034075</v>
      </c>
      <c r="T3193" s="99">
        <v>6675.1759720436903</v>
      </c>
      <c r="U3193" s="16">
        <v>4984.73031687817</v>
      </c>
      <c r="V3193" s="17">
        <f>gp_need_index[[#This Row],[Normalised weighted population 2028/29]]/gp_need_index[[#This Row],[Registered population 2028/29]]</f>
        <v>0.74675639080598366</v>
      </c>
    </row>
    <row r="3194" spans="1:22" x14ac:dyDescent="0.2">
      <c r="A3194" s="6" t="s">
        <v>4515</v>
      </c>
      <c r="B3194" s="1" t="s">
        <v>9559</v>
      </c>
      <c r="C3194" s="95" t="s">
        <v>6393</v>
      </c>
      <c r="D3194" s="95" t="s">
        <v>12682</v>
      </c>
      <c r="E3194" s="95" t="s">
        <v>6647</v>
      </c>
      <c r="F3194" s="95" t="s">
        <v>6395</v>
      </c>
      <c r="G3194" s="95" t="s">
        <v>6395</v>
      </c>
      <c r="H3194" s="61">
        <v>5377.8315943667803</v>
      </c>
      <c r="I3194" s="61">
        <v>92.983207193059798</v>
      </c>
      <c r="J3194" s="123">
        <v>500048.02938838903</v>
      </c>
      <c r="K3194" s="99">
        <v>11530.583333333299</v>
      </c>
      <c r="L3194" s="16">
        <v>10067.7537985534</v>
      </c>
      <c r="M3194" s="17">
        <f>gp_need_index[[#This Row],[Normalised weighted population (base year)]]/gp_need_index[[#This Row],[Registered population (base year)]]</f>
        <v>0.87313481959311945</v>
      </c>
      <c r="N3194" s="99">
        <v>11561.3771802058</v>
      </c>
      <c r="O3194" s="16">
        <v>10104.1434468032</v>
      </c>
      <c r="P3194" s="17">
        <f>gp_need_index[[#This Row],[Normalised weighted population 2026/27]]/gp_need_index[[#This Row],[Registered population 2026/27]]</f>
        <v>0.87395673450585754</v>
      </c>
      <c r="Q3194" s="99">
        <v>11592.899572374599</v>
      </c>
      <c r="R3194" s="16">
        <v>10139.663512282301</v>
      </c>
      <c r="S3194" s="17">
        <f>gp_need_index[[#This Row],[Normalised weighted population 2027/28]]/gp_need_index[[#This Row],[Registered population 2027/28]]</f>
        <v>0.87464429834661039</v>
      </c>
      <c r="T3194" s="99">
        <v>11619.753296426299</v>
      </c>
      <c r="U3194" s="16">
        <v>10180.1099469606</v>
      </c>
      <c r="V3194" s="17">
        <f>gp_need_index[[#This Row],[Normalised weighted population 2028/29]]/gp_need_index[[#This Row],[Registered population 2028/29]]</f>
        <v>0.87610379388102266</v>
      </c>
    </row>
    <row r="3195" spans="1:22" x14ac:dyDescent="0.2">
      <c r="A3195" s="6" t="s">
        <v>4359</v>
      </c>
      <c r="B3195" s="1" t="s">
        <v>9560</v>
      </c>
      <c r="C3195" s="95" t="s">
        <v>6391</v>
      </c>
      <c r="D3195" s="95" t="s">
        <v>12682</v>
      </c>
      <c r="E3195" s="95" t="s">
        <v>6647</v>
      </c>
      <c r="F3195" s="95" t="s">
        <v>6392</v>
      </c>
      <c r="G3195" s="95" t="s">
        <v>6392</v>
      </c>
      <c r="H3195" s="61">
        <v>5486.5900785005997</v>
      </c>
      <c r="I3195" s="61">
        <v>75.5032752121041</v>
      </c>
      <c r="J3195" s="123">
        <v>414255.52067303099</v>
      </c>
      <c r="K3195" s="99">
        <v>12322.416666666701</v>
      </c>
      <c r="L3195" s="16">
        <v>8340.4440108057806</v>
      </c>
      <c r="M3195" s="17">
        <f>gp_need_index[[#This Row],[Normalised weighted population (base year)]]/gp_need_index[[#This Row],[Registered population (base year)]]</f>
        <v>0.67685132197870479</v>
      </c>
      <c r="N3195" s="99">
        <v>12400.1671767556</v>
      </c>
      <c r="O3195" s="16">
        <v>8370.5903403519005</v>
      </c>
      <c r="P3195" s="17">
        <f>gp_need_index[[#This Row],[Normalised weighted population 2026/27]]/gp_need_index[[#This Row],[Registered population 2026/27]]</f>
        <v>0.67503850722615788</v>
      </c>
      <c r="Q3195" s="99">
        <v>12478.4886307536</v>
      </c>
      <c r="R3195" s="16">
        <v>8400.0162801708793</v>
      </c>
      <c r="S3195" s="17">
        <f>gp_need_index[[#This Row],[Normalised weighted population 2027/28]]/gp_need_index[[#This Row],[Registered population 2027/28]]</f>
        <v>0.67315974944824597</v>
      </c>
      <c r="T3195" s="99">
        <v>12562.536225535299</v>
      </c>
      <c r="U3195" s="16">
        <v>8433.5233792339495</v>
      </c>
      <c r="V3195" s="17">
        <f>gp_need_index[[#This Row],[Normalised weighted population 2028/29]]/gp_need_index[[#This Row],[Registered population 2028/29]]</f>
        <v>0.67132330827365161</v>
      </c>
    </row>
    <row r="3196" spans="1:22" x14ac:dyDescent="0.2">
      <c r="A3196" s="6" t="s">
        <v>4372</v>
      </c>
      <c r="B3196" s="1" t="s">
        <v>9561</v>
      </c>
      <c r="C3196" s="95" t="s">
        <v>6391</v>
      </c>
      <c r="D3196" s="95" t="s">
        <v>12682</v>
      </c>
      <c r="E3196" s="95" t="s">
        <v>6647</v>
      </c>
      <c r="F3196" s="95" t="s">
        <v>6400</v>
      </c>
      <c r="G3196" s="95" t="s">
        <v>6400</v>
      </c>
      <c r="H3196" s="61">
        <v>5429.6386204769697</v>
      </c>
      <c r="I3196" s="61">
        <v>49.277543899223701</v>
      </c>
      <c r="J3196" s="123">
        <v>267559.255477475</v>
      </c>
      <c r="K3196" s="99">
        <v>8270.0833333333303</v>
      </c>
      <c r="L3196" s="16">
        <v>5386.9239600167302</v>
      </c>
      <c r="M3196" s="17">
        <f>gp_need_index[[#This Row],[Normalised weighted population (base year)]]/gp_need_index[[#This Row],[Registered population (base year)]]</f>
        <v>0.65137481000998365</v>
      </c>
      <c r="N3196" s="99">
        <v>8301.6950106230906</v>
      </c>
      <c r="O3196" s="16">
        <v>5406.3948640511198</v>
      </c>
      <c r="P3196" s="17">
        <f>gp_need_index[[#This Row],[Normalised weighted population 2026/27]]/gp_need_index[[#This Row],[Registered population 2026/27]]</f>
        <v>0.6512398801850634</v>
      </c>
      <c r="Q3196" s="99">
        <v>8329.6066617284505</v>
      </c>
      <c r="R3196" s="16">
        <v>5425.4004829428104</v>
      </c>
      <c r="S3196" s="17">
        <f>gp_need_index[[#This Row],[Normalised weighted population 2027/28]]/gp_need_index[[#This Row],[Registered population 2027/28]]</f>
        <v>0.65133933729074822</v>
      </c>
      <c r="T3196" s="99">
        <v>8352.7070018846207</v>
      </c>
      <c r="U3196" s="16">
        <v>5447.0420399797804</v>
      </c>
      <c r="V3196" s="17">
        <f>gp_need_index[[#This Row],[Normalised weighted population 2028/29]]/gp_need_index[[#This Row],[Registered population 2028/29]]</f>
        <v>0.6521289491838711</v>
      </c>
    </row>
    <row r="3197" spans="1:22" x14ac:dyDescent="0.2">
      <c r="A3197" s="6" t="s">
        <v>5969</v>
      </c>
      <c r="B3197" s="1" t="s">
        <v>9562</v>
      </c>
      <c r="C3197" s="95" t="s">
        <v>6391</v>
      </c>
      <c r="D3197" s="95" t="s">
        <v>12682</v>
      </c>
      <c r="E3197" s="95" t="s">
        <v>6647</v>
      </c>
      <c r="F3197" s="95" t="s">
        <v>6402</v>
      </c>
      <c r="G3197" s="95" t="s">
        <v>6402</v>
      </c>
      <c r="H3197" s="61">
        <v>5401.1712558027602</v>
      </c>
      <c r="I3197" s="61">
        <v>152.38457507151401</v>
      </c>
      <c r="J3197" s="123">
        <v>823055.18670398102</v>
      </c>
      <c r="K3197" s="99">
        <v>17102.416666666701</v>
      </c>
      <c r="L3197" s="16">
        <v>16571.0421706753</v>
      </c>
      <c r="M3197" s="17">
        <f>gp_need_index[[#This Row],[Normalised weighted population (base year)]]/gp_need_index[[#This Row],[Registered population (base year)]]</f>
        <v>0.96892985907500018</v>
      </c>
      <c r="N3197" s="99">
        <v>17139.083961081298</v>
      </c>
      <c r="O3197" s="16">
        <v>16630.9377946436</v>
      </c>
      <c r="P3197" s="17">
        <f>gp_need_index[[#This Row],[Normalised weighted population 2026/27]]/gp_need_index[[#This Row],[Registered population 2026/27]]</f>
        <v>0.97035161461420139</v>
      </c>
      <c r="Q3197" s="99">
        <v>17168.2416902281</v>
      </c>
      <c r="R3197" s="16">
        <v>16689.402126880599</v>
      </c>
      <c r="S3197" s="17">
        <f>gp_need_index[[#This Row],[Normalised weighted population 2027/28]]/gp_need_index[[#This Row],[Registered population 2027/28]]</f>
        <v>0.97210899217361035</v>
      </c>
      <c r="T3197" s="99">
        <v>17205.998185310698</v>
      </c>
      <c r="U3197" s="16">
        <v>16755.975027660501</v>
      </c>
      <c r="V3197" s="17">
        <f>gp_need_index[[#This Row],[Normalised weighted population 2028/29]]/gp_need_index[[#This Row],[Registered population 2028/29]]</f>
        <v>0.97384498401061115</v>
      </c>
    </row>
    <row r="3198" spans="1:22" x14ac:dyDescent="0.2">
      <c r="A3198" s="6" t="s">
        <v>5979</v>
      </c>
      <c r="B3198" s="1" t="s">
        <v>9563</v>
      </c>
      <c r="C3198" s="95" t="s">
        <v>6391</v>
      </c>
      <c r="D3198" s="95" t="s">
        <v>12682</v>
      </c>
      <c r="E3198" s="95" t="s">
        <v>6647</v>
      </c>
      <c r="F3198" s="95" t="s">
        <v>6398</v>
      </c>
      <c r="G3198" s="95" t="s">
        <v>6398</v>
      </c>
      <c r="H3198" s="61">
        <v>5256.3597237723197</v>
      </c>
      <c r="I3198" s="61">
        <v>72.971773094838099</v>
      </c>
      <c r="J3198" s="123">
        <v>383565.88906795997</v>
      </c>
      <c r="K3198" s="99">
        <v>10363.916666666701</v>
      </c>
      <c r="L3198" s="16">
        <v>7722.5520544149704</v>
      </c>
      <c r="M3198" s="17">
        <f>gp_need_index[[#This Row],[Normalised weighted population (base year)]]/gp_need_index[[#This Row],[Registered population (base year)]]</f>
        <v>0.74513837796987414</v>
      </c>
      <c r="N3198" s="99">
        <v>10454.9586442619</v>
      </c>
      <c r="O3198" s="16">
        <v>7750.4650286964097</v>
      </c>
      <c r="P3198" s="17">
        <f>gp_need_index[[#This Row],[Normalised weighted population 2026/27]]/gp_need_index[[#This Row],[Registered population 2026/27]]</f>
        <v>0.74131953003469553</v>
      </c>
      <c r="Q3198" s="99">
        <v>10537.6133623976</v>
      </c>
      <c r="R3198" s="16">
        <v>7777.71098247391</v>
      </c>
      <c r="S3198" s="17">
        <f>gp_need_index[[#This Row],[Normalised weighted population 2027/28]]/gp_need_index[[#This Row],[Registered population 2027/28]]</f>
        <v>0.73809037350220874</v>
      </c>
      <c r="T3198" s="99">
        <v>10619.7670711227</v>
      </c>
      <c r="U3198" s="16">
        <v>7808.7357476268999</v>
      </c>
      <c r="V3198" s="17">
        <f>gp_need_index[[#This Row],[Normalised weighted population 2028/29]]/gp_need_index[[#This Row],[Registered population 2028/29]]</f>
        <v>0.73530197934947517</v>
      </c>
    </row>
    <row r="3199" spans="1:22" x14ac:dyDescent="0.2">
      <c r="A3199" s="6" t="s">
        <v>5983</v>
      </c>
      <c r="B3199" s="1" t="s">
        <v>9564</v>
      </c>
      <c r="C3199" s="95" t="s">
        <v>6391</v>
      </c>
      <c r="D3199" s="95" t="s">
        <v>12682</v>
      </c>
      <c r="E3199" s="95" t="s">
        <v>6647</v>
      </c>
      <c r="F3199" s="95" t="s">
        <v>6398</v>
      </c>
      <c r="G3199" s="95" t="s">
        <v>6398</v>
      </c>
      <c r="H3199" s="61">
        <v>5370.3538269043001</v>
      </c>
      <c r="I3199" s="61">
        <v>93.759860127957495</v>
      </c>
      <c r="J3199" s="123">
        <v>503523.62364818802</v>
      </c>
      <c r="K3199" s="99">
        <v>9911.75</v>
      </c>
      <c r="L3199" s="16">
        <v>10137.729931354301</v>
      </c>
      <c r="M3199" s="17">
        <f>gp_need_index[[#This Row],[Normalised weighted population (base year)]]/gp_need_index[[#This Row],[Registered population (base year)]]</f>
        <v>1.0227991960404874</v>
      </c>
      <c r="N3199" s="99">
        <v>9979.1999697499905</v>
      </c>
      <c r="O3199" s="16">
        <v>10174.372506613399</v>
      </c>
      <c r="P3199" s="17">
        <f>gp_need_index[[#This Row],[Normalised weighted population 2026/27]]/gp_need_index[[#This Row],[Registered population 2026/27]]</f>
        <v>1.0195579342487411</v>
      </c>
      <c r="Q3199" s="99">
        <v>10043.5680610578</v>
      </c>
      <c r="R3199" s="16">
        <v>10210.1394550486</v>
      </c>
      <c r="S3199" s="17">
        <f>gp_need_index[[#This Row],[Normalised weighted population 2027/28]]/gp_need_index[[#This Row],[Registered population 2027/28]]</f>
        <v>1.0165848822826871</v>
      </c>
      <c r="T3199" s="99">
        <v>10107.0834928084</v>
      </c>
      <c r="U3199" s="16">
        <v>10250.8670135148</v>
      </c>
      <c r="V3199" s="17">
        <f>gp_need_index[[#This Row],[Normalised weighted population 2028/29]]/gp_need_index[[#This Row],[Registered population 2028/29]]</f>
        <v>1.0142260149338538</v>
      </c>
    </row>
    <row r="3200" spans="1:22" x14ac:dyDescent="0.2">
      <c r="A3200" s="6" t="s">
        <v>4512</v>
      </c>
      <c r="B3200" s="1" t="s">
        <v>9565</v>
      </c>
      <c r="C3200" s="95" t="s">
        <v>6393</v>
      </c>
      <c r="D3200" s="95" t="s">
        <v>12682</v>
      </c>
      <c r="E3200" s="95" t="s">
        <v>6647</v>
      </c>
      <c r="F3200" s="95" t="s">
        <v>6395</v>
      </c>
      <c r="G3200" s="95" t="s">
        <v>6395</v>
      </c>
      <c r="H3200" s="61">
        <v>5394.0496826171902</v>
      </c>
      <c r="I3200" s="61">
        <v>96.039359926567698</v>
      </c>
      <c r="J3200" s="123">
        <v>518041.07893065998</v>
      </c>
      <c r="K3200" s="99">
        <v>9825.5</v>
      </c>
      <c r="L3200" s="16">
        <v>10430.018185633</v>
      </c>
      <c r="M3200" s="17">
        <f>gp_need_index[[#This Row],[Normalised weighted population (base year)]]/gp_need_index[[#This Row],[Registered population (base year)]]</f>
        <v>1.0615254374467458</v>
      </c>
      <c r="N3200" s="99">
        <v>9845.3998881182397</v>
      </c>
      <c r="O3200" s="16">
        <v>10467.717229591401</v>
      </c>
      <c r="P3200" s="17">
        <f>gp_need_index[[#This Row],[Normalised weighted population 2026/27]]/gp_need_index[[#This Row],[Registered population 2026/27]]</f>
        <v>1.0632089451464735</v>
      </c>
      <c r="Q3200" s="99">
        <v>9865.3968637950602</v>
      </c>
      <c r="R3200" s="16">
        <v>10504.5154008931</v>
      </c>
      <c r="S3200" s="17">
        <f>gp_need_index[[#This Row],[Normalised weighted population 2027/28]]/gp_need_index[[#This Row],[Registered population 2027/28]]</f>
        <v>1.0647838648482086</v>
      </c>
      <c r="T3200" s="99">
        <v>9882.6493871378607</v>
      </c>
      <c r="U3200" s="16">
        <v>10546.4172051763</v>
      </c>
      <c r="V3200" s="17">
        <f>gp_need_index[[#This Row],[Normalised weighted population 2028/29]]/gp_need_index[[#This Row],[Registered population 2028/29]]</f>
        <v>1.067164966805594</v>
      </c>
    </row>
    <row r="3201" spans="1:22" x14ac:dyDescent="0.2">
      <c r="A3201" s="6" t="s">
        <v>4365</v>
      </c>
      <c r="B3201" s="1" t="s">
        <v>9566</v>
      </c>
      <c r="C3201" s="95" t="s">
        <v>6391</v>
      </c>
      <c r="D3201" s="95" t="s">
        <v>12682</v>
      </c>
      <c r="E3201" s="95" t="s">
        <v>6647</v>
      </c>
      <c r="F3201" s="95" t="s">
        <v>6400</v>
      </c>
      <c r="G3201" s="95" t="s">
        <v>6400</v>
      </c>
      <c r="H3201" s="61">
        <v>5421.26732738598</v>
      </c>
      <c r="I3201" s="61">
        <v>50.267820844638202</v>
      </c>
      <c r="J3201" s="123">
        <v>272515.29476392898</v>
      </c>
      <c r="K3201" s="99">
        <v>10580.25</v>
      </c>
      <c r="L3201" s="16">
        <v>5486.7067417087501</v>
      </c>
      <c r="M3201" s="17">
        <f>gp_need_index[[#This Row],[Normalised weighted population (base year)]]/gp_need_index[[#This Row],[Registered population (base year)]]</f>
        <v>0.51858006584993266</v>
      </c>
      <c r="N3201" s="99">
        <v>10610.824863174599</v>
      </c>
      <c r="O3201" s="16">
        <v>5506.5383081510299</v>
      </c>
      <c r="P3201" s="17">
        <f>gp_need_index[[#This Row],[Normalised weighted population 2026/27]]/gp_need_index[[#This Row],[Registered population 2026/27]]</f>
        <v>0.51895478241863624</v>
      </c>
      <c r="Q3201" s="99">
        <v>10643.024822056101</v>
      </c>
      <c r="R3201" s="16">
        <v>5525.8959709057699</v>
      </c>
      <c r="S3201" s="17">
        <f>gp_need_index[[#This Row],[Normalised weighted population 2027/28]]/gp_need_index[[#This Row],[Registered population 2027/28]]</f>
        <v>0.51920352186477703</v>
      </c>
      <c r="T3201" s="99">
        <v>10678.3033566912</v>
      </c>
      <c r="U3201" s="16">
        <v>5547.9383976742001</v>
      </c>
      <c r="V3201" s="17">
        <f>gp_need_index[[#This Row],[Normalised weighted population 2028/29]]/gp_need_index[[#This Row],[Registered population 2028/29]]</f>
        <v>0.51955242442122329</v>
      </c>
    </row>
    <row r="3202" spans="1:22" x14ac:dyDescent="0.2">
      <c r="A3202" s="6" t="s">
        <v>4375</v>
      </c>
      <c r="B3202" s="1" t="s">
        <v>7737</v>
      </c>
      <c r="C3202" s="95" t="s">
        <v>6391</v>
      </c>
      <c r="D3202" s="95" t="s">
        <v>12682</v>
      </c>
      <c r="E3202" s="95" t="s">
        <v>6647</v>
      </c>
      <c r="F3202" s="95" t="s">
        <v>6400</v>
      </c>
      <c r="G3202" s="95" t="s">
        <v>6400</v>
      </c>
      <c r="H3202" s="61">
        <v>5431.3957847481297</v>
      </c>
      <c r="I3202" s="61">
        <v>74.433416739499194</v>
      </c>
      <c r="J3202" s="123">
        <v>404277.34592331701</v>
      </c>
      <c r="K3202" s="99">
        <v>11393.583333333299</v>
      </c>
      <c r="L3202" s="16">
        <v>8139.5476951820001</v>
      </c>
      <c r="M3202" s="17">
        <f>gp_need_index[[#This Row],[Normalised weighted population (base year)]]/gp_need_index[[#This Row],[Registered population (base year)]]</f>
        <v>0.71439752157416303</v>
      </c>
      <c r="N3202" s="99">
        <v>11403.7132681721</v>
      </c>
      <c r="O3202" s="16">
        <v>8168.9678899411001</v>
      </c>
      <c r="P3202" s="17">
        <f>gp_need_index[[#This Row],[Normalised weighted population 2026/27]]/gp_need_index[[#This Row],[Registered population 2026/27]]</f>
        <v>0.71634279973881732</v>
      </c>
      <c r="Q3202" s="99">
        <v>11419.2803027956</v>
      </c>
      <c r="R3202" s="16">
        <v>8197.6850470039408</v>
      </c>
      <c r="S3202" s="17">
        <f>gp_need_index[[#This Row],[Normalised weighted population 2027/28]]/gp_need_index[[#This Row],[Registered population 2027/28]]</f>
        <v>0.71788105989455686</v>
      </c>
      <c r="T3202" s="99">
        <v>11441.0292081894</v>
      </c>
      <c r="U3202" s="16">
        <v>8230.3850604082309</v>
      </c>
      <c r="V3202" s="17">
        <f>gp_need_index[[#This Row],[Normalised weighted population 2028/29]]/gp_need_index[[#This Row],[Registered population 2028/29]]</f>
        <v>0.71937453446207311</v>
      </c>
    </row>
    <row r="3203" spans="1:22" x14ac:dyDescent="0.2">
      <c r="A3203" s="6" t="s">
        <v>5980</v>
      </c>
      <c r="B3203" s="1" t="s">
        <v>9567</v>
      </c>
      <c r="C3203" s="95" t="s">
        <v>6391</v>
      </c>
      <c r="D3203" s="95" t="s">
        <v>12682</v>
      </c>
      <c r="E3203" s="95" t="s">
        <v>6647</v>
      </c>
      <c r="F3203" s="95" t="s">
        <v>6402</v>
      </c>
      <c r="G3203" s="95" t="s">
        <v>6402</v>
      </c>
      <c r="H3203" s="61">
        <v>5295.5844948508502</v>
      </c>
      <c r="I3203" s="61">
        <v>41.518915769972502</v>
      </c>
      <c r="J3203" s="123">
        <v>219866.926594485</v>
      </c>
      <c r="K3203" s="99">
        <v>5021.0833333333303</v>
      </c>
      <c r="L3203" s="16">
        <v>4426.7069467413103</v>
      </c>
      <c r="M3203" s="17">
        <f>gp_need_index[[#This Row],[Normalised weighted population (base year)]]/gp_need_index[[#This Row],[Registered population (base year)]]</f>
        <v>0.88162387534057651</v>
      </c>
      <c r="N3203" s="99">
        <v>5032.5376579686499</v>
      </c>
      <c r="O3203" s="16">
        <v>4442.7071700205097</v>
      </c>
      <c r="P3203" s="17">
        <f>gp_need_index[[#This Row],[Normalised weighted population 2026/27]]/gp_need_index[[#This Row],[Registered population 2026/27]]</f>
        <v>0.88279660719196262</v>
      </c>
      <c r="Q3203" s="99">
        <v>5039.6238703755798</v>
      </c>
      <c r="R3203" s="16">
        <v>4458.3250450451897</v>
      </c>
      <c r="S3203" s="17">
        <f>gp_need_index[[#This Row],[Normalised weighted population 2027/28]]/gp_need_index[[#This Row],[Registered population 2027/28]]</f>
        <v>0.88465432336182093</v>
      </c>
      <c r="T3203" s="99">
        <v>5050.8732762105601</v>
      </c>
      <c r="U3203" s="16">
        <v>4476.1090033087303</v>
      </c>
      <c r="V3203" s="17">
        <f>gp_need_index[[#This Row],[Normalised weighted population 2028/29]]/gp_need_index[[#This Row],[Registered population 2028/29]]</f>
        <v>0.88620497061192371</v>
      </c>
    </row>
    <row r="3204" spans="1:22" x14ac:dyDescent="0.2">
      <c r="A3204" s="6" t="s">
        <v>4456</v>
      </c>
      <c r="B3204" s="1" t="s">
        <v>9568</v>
      </c>
      <c r="C3204" s="95" t="s">
        <v>6391</v>
      </c>
      <c r="D3204" s="95" t="s">
        <v>12682</v>
      </c>
      <c r="E3204" s="95" t="s">
        <v>6647</v>
      </c>
      <c r="F3204" s="95" t="s">
        <v>6396</v>
      </c>
      <c r="G3204" s="95" t="s">
        <v>6396</v>
      </c>
      <c r="H3204" s="61">
        <v>5436.4929090366204</v>
      </c>
      <c r="I3204" s="61">
        <v>177.70866053076401</v>
      </c>
      <c r="J3204" s="123">
        <v>966111.87284989399</v>
      </c>
      <c r="K3204" s="99">
        <v>15422.833333333299</v>
      </c>
      <c r="L3204" s="16">
        <v>19451.2844888293</v>
      </c>
      <c r="M3204" s="17">
        <f>gp_need_index[[#This Row],[Normalised weighted population (base year)]]/gp_need_index[[#This Row],[Registered population (base year)]]</f>
        <v>1.2612004596321045</v>
      </c>
      <c r="N3204" s="99">
        <v>15456.4818049887</v>
      </c>
      <c r="O3204" s="16">
        <v>19521.590677748802</v>
      </c>
      <c r="P3204" s="17">
        <f>gp_need_index[[#This Row],[Normalised weighted population 2026/27]]/gp_need_index[[#This Row],[Registered population 2026/27]]</f>
        <v>1.2630035039052714</v>
      </c>
      <c r="Q3204" s="99">
        <v>15479.9212278385</v>
      </c>
      <c r="R3204" s="16">
        <v>19590.216799574999</v>
      </c>
      <c r="S3204" s="17">
        <f>gp_need_index[[#This Row],[Normalised weighted population 2027/28]]/gp_need_index[[#This Row],[Registered population 2027/28]]</f>
        <v>1.2655243209083453</v>
      </c>
      <c r="T3204" s="99">
        <v>15511.200731499201</v>
      </c>
      <c r="U3204" s="16">
        <v>19668.3608546668</v>
      </c>
      <c r="V3204" s="17">
        <f>gp_need_index[[#This Row],[Normalised weighted population 2028/29]]/gp_need_index[[#This Row],[Registered population 2028/29]]</f>
        <v>1.2680102072772157</v>
      </c>
    </row>
    <row r="3205" spans="1:22" x14ac:dyDescent="0.2">
      <c r="A3205" s="6" t="s">
        <v>6073</v>
      </c>
      <c r="B3205" s="1" t="s">
        <v>6962</v>
      </c>
      <c r="C3205" s="95" t="s">
        <v>6393</v>
      </c>
      <c r="D3205" s="95" t="s">
        <v>12682</v>
      </c>
      <c r="E3205" s="95" t="s">
        <v>6647</v>
      </c>
      <c r="F3205" s="95" t="s">
        <v>6392</v>
      </c>
      <c r="G3205" s="95" t="s">
        <v>6392</v>
      </c>
      <c r="H3205" s="61">
        <v>5338.1967871093702</v>
      </c>
      <c r="I3205" s="61">
        <v>111.028802784009</v>
      </c>
      <c r="J3205" s="123">
        <v>592693.59829819901</v>
      </c>
      <c r="K3205" s="99">
        <v>14155.083333333299</v>
      </c>
      <c r="L3205" s="16">
        <v>11933.0401780472</v>
      </c>
      <c r="M3205" s="17">
        <f>gp_need_index[[#This Row],[Normalised weighted population (base year)]]/gp_need_index[[#This Row],[Registered population (base year)]]</f>
        <v>0.84302154194645473</v>
      </c>
      <c r="N3205" s="99">
        <v>14214.1913118499</v>
      </c>
      <c r="O3205" s="16">
        <v>11976.171857994699</v>
      </c>
      <c r="P3205" s="17">
        <f>gp_need_index[[#This Row],[Normalised weighted population 2026/27]]/gp_need_index[[#This Row],[Registered population 2026/27]]</f>
        <v>0.8425503495236174</v>
      </c>
      <c r="Q3205" s="99">
        <v>14277.014394858001</v>
      </c>
      <c r="R3205" s="16">
        <v>12018.272844666701</v>
      </c>
      <c r="S3205" s="17">
        <f>gp_need_index[[#This Row],[Normalised weighted population 2027/28]]/gp_need_index[[#This Row],[Registered population 2027/28]]</f>
        <v>0.84179174386734479</v>
      </c>
      <c r="T3205" s="99">
        <v>14350.5101315744</v>
      </c>
      <c r="U3205" s="16">
        <v>12066.212925416699</v>
      </c>
      <c r="V3205" s="17">
        <f>gp_need_index[[#This Row],[Normalised weighted population 2028/29]]/gp_need_index[[#This Row],[Registered population 2028/29]]</f>
        <v>0.84082118438899778</v>
      </c>
    </row>
    <row r="3206" spans="1:22" x14ac:dyDescent="0.2">
      <c r="A3206" s="6" t="s">
        <v>4351</v>
      </c>
      <c r="B3206" s="1" t="s">
        <v>9569</v>
      </c>
      <c r="C3206" s="95" t="s">
        <v>6391</v>
      </c>
      <c r="D3206" s="95" t="s">
        <v>12682</v>
      </c>
      <c r="E3206" s="95" t="s">
        <v>6647</v>
      </c>
      <c r="F3206" s="95" t="s">
        <v>6398</v>
      </c>
      <c r="G3206" s="95" t="s">
        <v>6398</v>
      </c>
      <c r="H3206" s="61">
        <v>5364.5046982183703</v>
      </c>
      <c r="I3206" s="61">
        <v>219.06802607133801</v>
      </c>
      <c r="J3206" s="123">
        <v>1175191.45508912</v>
      </c>
      <c r="K3206" s="99">
        <v>22410.083333333299</v>
      </c>
      <c r="L3206" s="16">
        <v>23660.803644146301</v>
      </c>
      <c r="M3206" s="17">
        <f>gp_need_index[[#This Row],[Normalised weighted population (base year)]]/gp_need_index[[#This Row],[Registered population (base year)]]</f>
        <v>1.0558106050838576</v>
      </c>
      <c r="N3206" s="99">
        <v>22539.904981283202</v>
      </c>
      <c r="O3206" s="16">
        <v>23746.325036419701</v>
      </c>
      <c r="P3206" s="17">
        <f>gp_need_index[[#This Row],[Normalised weighted population 2026/27]]/gp_need_index[[#This Row],[Registered population 2026/27]]</f>
        <v>1.0535237418320216</v>
      </c>
      <c r="Q3206" s="99">
        <v>22663.451243008902</v>
      </c>
      <c r="R3206" s="16">
        <v>23829.802772521001</v>
      </c>
      <c r="S3206" s="17">
        <f>gp_need_index[[#This Row],[Normalised weighted population 2027/28]]/gp_need_index[[#This Row],[Registered population 2027/28]]</f>
        <v>1.0514639856483416</v>
      </c>
      <c r="T3206" s="99">
        <v>22779.882861362399</v>
      </c>
      <c r="U3206" s="16">
        <v>23924.858250453399</v>
      </c>
      <c r="V3206" s="17">
        <f>gp_need_index[[#This Row],[Normalised weighted population 2028/29]]/gp_need_index[[#This Row],[Registered population 2028/29]]</f>
        <v>1.0502625670228105</v>
      </c>
    </row>
    <row r="3207" spans="1:22" x14ac:dyDescent="0.2">
      <c r="A3207" s="6" t="s">
        <v>4362</v>
      </c>
      <c r="B3207" s="1" t="s">
        <v>9570</v>
      </c>
      <c r="C3207" s="95" t="s">
        <v>6391</v>
      </c>
      <c r="D3207" s="95" t="s">
        <v>12682</v>
      </c>
      <c r="E3207" s="95" t="s">
        <v>6647</v>
      </c>
      <c r="F3207" s="95" t="s">
        <v>6400</v>
      </c>
      <c r="G3207" s="95" t="s">
        <v>6400</v>
      </c>
      <c r="H3207" s="61">
        <v>5572.2593315972199</v>
      </c>
      <c r="I3207" s="61">
        <v>155.79233804065299</v>
      </c>
      <c r="J3207" s="123">
        <v>868115.30943837599</v>
      </c>
      <c r="K3207" s="99">
        <v>16147.583333333299</v>
      </c>
      <c r="L3207" s="16">
        <v>17478.2634677522</v>
      </c>
      <c r="M3207" s="17">
        <f>gp_need_index[[#This Row],[Normalised weighted population (base year)]]/gp_need_index[[#This Row],[Registered population (base year)]]</f>
        <v>1.0824073861053864</v>
      </c>
      <c r="N3207" s="99">
        <v>16134.335584197401</v>
      </c>
      <c r="O3207" s="16">
        <v>17541.438220764201</v>
      </c>
      <c r="P3207" s="17">
        <f>gp_need_index[[#This Row],[Normalised weighted population 2026/27]]/gp_need_index[[#This Row],[Registered population 2026/27]]</f>
        <v>1.0872116877217413</v>
      </c>
      <c r="Q3207" s="99">
        <v>16126.7247473149</v>
      </c>
      <c r="R3207" s="16">
        <v>17603.103322559298</v>
      </c>
      <c r="S3207" s="17">
        <f>gp_need_index[[#This Row],[Normalised weighted population 2027/28]]/gp_need_index[[#This Row],[Registered population 2027/28]]</f>
        <v>1.0915485691222091</v>
      </c>
      <c r="T3207" s="99">
        <v>16147.5935228528</v>
      </c>
      <c r="U3207" s="16">
        <v>17673.3209158559</v>
      </c>
      <c r="V3207" s="17">
        <f>gp_need_index[[#This Row],[Normalised weighted population 2028/29]]/gp_need_index[[#This Row],[Registered population 2028/29]]</f>
        <v>1.0944863636085354</v>
      </c>
    </row>
    <row r="3208" spans="1:22" x14ac:dyDescent="0.2">
      <c r="A3208" s="6" t="s">
        <v>5990</v>
      </c>
      <c r="B3208" s="1" t="s">
        <v>9571</v>
      </c>
      <c r="C3208" s="95" t="s">
        <v>6391</v>
      </c>
      <c r="D3208" s="95" t="s">
        <v>12682</v>
      </c>
      <c r="E3208" s="95" t="s">
        <v>6647</v>
      </c>
      <c r="F3208" s="95" t="s">
        <v>6401</v>
      </c>
      <c r="G3208" s="95" t="s">
        <v>6401</v>
      </c>
      <c r="H3208" s="61">
        <v>5312.3977473958303</v>
      </c>
      <c r="I3208" s="61">
        <v>146.68367526855201</v>
      </c>
      <c r="J3208" s="123">
        <v>779242.02607639902</v>
      </c>
      <c r="K3208" s="99">
        <v>11866.416666666701</v>
      </c>
      <c r="L3208" s="16">
        <v>15688.9266769407</v>
      </c>
      <c r="M3208" s="17">
        <f>gp_need_index[[#This Row],[Normalised weighted population (base year)]]/gp_need_index[[#This Row],[Registered population (base year)]]</f>
        <v>1.3221284164925375</v>
      </c>
      <c r="N3208" s="99">
        <v>11883.903333878799</v>
      </c>
      <c r="O3208" s="16">
        <v>15745.633916173399</v>
      </c>
      <c r="P3208" s="17">
        <f>gp_need_index[[#This Row],[Normalised weighted population 2026/27]]/gp_need_index[[#This Row],[Registered population 2026/27]]</f>
        <v>1.3249547285768914</v>
      </c>
      <c r="Q3208" s="99">
        <v>11901.2584814152</v>
      </c>
      <c r="R3208" s="16">
        <v>15800.9860546953</v>
      </c>
      <c r="S3208" s="17">
        <f>gp_need_index[[#This Row],[Normalised weighted population 2027/28]]/gp_need_index[[#This Row],[Registered population 2027/28]]</f>
        <v>1.3276735464043443</v>
      </c>
      <c r="T3208" s="99">
        <v>11920.355810379</v>
      </c>
      <c r="U3208" s="16">
        <v>15864.0151236125</v>
      </c>
      <c r="V3208" s="17">
        <f>gp_need_index[[#This Row],[Normalised weighted population 2028/29]]/gp_need_index[[#This Row],[Registered population 2028/29]]</f>
        <v>1.3308340267661956</v>
      </c>
    </row>
    <row r="3209" spans="1:22" x14ac:dyDescent="0.2">
      <c r="A3209" s="6" t="s">
        <v>4478</v>
      </c>
      <c r="B3209" s="1" t="s">
        <v>9572</v>
      </c>
      <c r="C3209" s="95" t="s">
        <v>6391</v>
      </c>
      <c r="D3209" s="95" t="s">
        <v>12682</v>
      </c>
      <c r="E3209" s="95" t="s">
        <v>6647</v>
      </c>
      <c r="F3209" s="95" t="s">
        <v>6402</v>
      </c>
      <c r="G3209" s="95" t="s">
        <v>6402</v>
      </c>
      <c r="H3209" s="61">
        <v>5333.7311951188003</v>
      </c>
      <c r="I3209" s="61">
        <v>121.413282543306</v>
      </c>
      <c r="J3209" s="123">
        <v>647585.81260300404</v>
      </c>
      <c r="K3209" s="99">
        <v>10572.916666666701</v>
      </c>
      <c r="L3209" s="16">
        <v>13038.216614307001</v>
      </c>
      <c r="M3209" s="17">
        <f>gp_need_index[[#This Row],[Normalised weighted population (base year)]]/gp_need_index[[#This Row],[Registered population (base year)]]</f>
        <v>1.2331712265748453</v>
      </c>
      <c r="N3209" s="99">
        <v>10590.606059231201</v>
      </c>
      <c r="O3209" s="16">
        <v>13085.3429272754</v>
      </c>
      <c r="P3209" s="17">
        <f>gp_need_index[[#This Row],[Normalised weighted population 2026/27]]/gp_need_index[[#This Row],[Registered population 2026/27]]</f>
        <v>1.2355612940460274</v>
      </c>
      <c r="Q3209" s="99">
        <v>10603.0103647779</v>
      </c>
      <c r="R3209" s="16">
        <v>13131.343089490099</v>
      </c>
      <c r="S3209" s="17">
        <f>gp_need_index[[#This Row],[Normalised weighted population 2027/28]]/gp_need_index[[#This Row],[Registered population 2027/28]]</f>
        <v>1.2384542349511474</v>
      </c>
      <c r="T3209" s="99">
        <v>10627.884194796699</v>
      </c>
      <c r="U3209" s="16">
        <v>13183.723132463299</v>
      </c>
      <c r="V3209" s="17">
        <f>gp_need_index[[#This Row],[Normalised weighted population 2028/29]]/gp_need_index[[#This Row],[Registered population 2028/29]]</f>
        <v>1.240484266747836</v>
      </c>
    </row>
    <row r="3210" spans="1:22" x14ac:dyDescent="0.2">
      <c r="A3210" s="6" t="s">
        <v>4476</v>
      </c>
      <c r="B3210" s="1" t="s">
        <v>9573</v>
      </c>
      <c r="C3210" s="95" t="s">
        <v>6391</v>
      </c>
      <c r="D3210" s="95" t="s">
        <v>12682</v>
      </c>
      <c r="E3210" s="95" t="s">
        <v>6647</v>
      </c>
      <c r="F3210" s="95" t="s">
        <v>6402</v>
      </c>
      <c r="G3210" s="95" t="s">
        <v>6402</v>
      </c>
      <c r="H3210" s="61">
        <v>5292.1906627308199</v>
      </c>
      <c r="I3210" s="61">
        <v>32.687300275119803</v>
      </c>
      <c r="J3210" s="123">
        <v>172987.425305868</v>
      </c>
      <c r="K3210" s="99">
        <v>3689.3333333333298</v>
      </c>
      <c r="L3210" s="16">
        <v>3482.85505765371</v>
      </c>
      <c r="M3210" s="17">
        <f>gp_need_index[[#This Row],[Normalised weighted population (base year)]]/gp_need_index[[#This Row],[Registered population (base year)]]</f>
        <v>0.94403371638608058</v>
      </c>
      <c r="N3210" s="99">
        <v>3698.7738012240402</v>
      </c>
      <c r="O3210" s="16">
        <v>3495.4437515162099</v>
      </c>
      <c r="P3210" s="17">
        <f>gp_need_index[[#This Row],[Normalised weighted population 2026/27]]/gp_need_index[[#This Row],[Registered population 2026/27]]</f>
        <v>0.94502771441699351</v>
      </c>
      <c r="Q3210" s="99">
        <v>3707.4593243915001</v>
      </c>
      <c r="R3210" s="16">
        <v>3507.7316205063998</v>
      </c>
      <c r="S3210" s="17">
        <f>gp_need_index[[#This Row],[Normalised weighted population 2027/28]]/gp_need_index[[#This Row],[Registered population 2027/28]]</f>
        <v>0.94612814695738268</v>
      </c>
      <c r="T3210" s="99">
        <v>3719.2115124697002</v>
      </c>
      <c r="U3210" s="16">
        <v>3521.7237256374801</v>
      </c>
      <c r="V3210" s="17">
        <f>gp_need_index[[#This Row],[Normalised weighted population 2028/29]]/gp_need_index[[#This Row],[Registered population 2028/29]]</f>
        <v>0.94690063037015049</v>
      </c>
    </row>
    <row r="3211" spans="1:22" x14ac:dyDescent="0.2">
      <c r="A3211" s="6" t="s">
        <v>5977</v>
      </c>
      <c r="B3211" s="1" t="s">
        <v>9574</v>
      </c>
      <c r="C3211" s="95" t="s">
        <v>6391</v>
      </c>
      <c r="D3211" s="95" t="s">
        <v>12682</v>
      </c>
      <c r="E3211" s="95" t="s">
        <v>6647</v>
      </c>
      <c r="F3211" s="95" t="s">
        <v>6402</v>
      </c>
      <c r="G3211" s="95" t="s">
        <v>6402</v>
      </c>
      <c r="H3211" s="61">
        <v>5304.2543679942301</v>
      </c>
      <c r="I3211" s="61">
        <v>124.078510158641</v>
      </c>
      <c r="J3211" s="123">
        <v>658143.97948318894</v>
      </c>
      <c r="K3211" s="99">
        <v>13690.916666666701</v>
      </c>
      <c r="L3211" s="16">
        <v>13250.7902441717</v>
      </c>
      <c r="M3211" s="17">
        <f>gp_need_index[[#This Row],[Normalised weighted population (base year)]]/gp_need_index[[#This Row],[Registered population (base year)]]</f>
        <v>0.96785266953186722</v>
      </c>
      <c r="N3211" s="99">
        <v>13709.2243097109</v>
      </c>
      <c r="O3211" s="16">
        <v>13298.6848992919</v>
      </c>
      <c r="P3211" s="17">
        <f>gp_need_index[[#This Row],[Normalised weighted population 2026/27]]/gp_need_index[[#This Row],[Registered population 2026/27]]</f>
        <v>0.97005378268351805</v>
      </c>
      <c r="Q3211" s="99">
        <v>13718.565213382901</v>
      </c>
      <c r="R3211" s="16">
        <v>13345.4350430221</v>
      </c>
      <c r="S3211" s="17">
        <f>gp_need_index[[#This Row],[Normalised weighted population 2027/28]]/gp_need_index[[#This Row],[Registered population 2027/28]]</f>
        <v>0.97280107908101054</v>
      </c>
      <c r="T3211" s="99">
        <v>13739.567537578499</v>
      </c>
      <c r="U3211" s="16">
        <v>13398.6690843753</v>
      </c>
      <c r="V3211" s="17">
        <f>gp_need_index[[#This Row],[Normalised weighted population 2028/29]]/gp_need_index[[#This Row],[Registered population 2028/29]]</f>
        <v>0.97518856017332256</v>
      </c>
    </row>
    <row r="3212" spans="1:22" x14ac:dyDescent="0.2">
      <c r="A3212" s="6" t="s">
        <v>5988</v>
      </c>
      <c r="B3212" s="1" t="s">
        <v>9575</v>
      </c>
      <c r="C3212" s="95" t="s">
        <v>6391</v>
      </c>
      <c r="D3212" s="95" t="s">
        <v>12682</v>
      </c>
      <c r="E3212" s="95" t="s">
        <v>6647</v>
      </c>
      <c r="F3212" s="95" t="s">
        <v>6399</v>
      </c>
      <c r="G3212" s="95" t="s">
        <v>6399</v>
      </c>
      <c r="H3212" s="61">
        <v>5401.85197368421</v>
      </c>
      <c r="I3212" s="61">
        <v>51.942000598440899</v>
      </c>
      <c r="J3212" s="123">
        <v>280582.99844979501</v>
      </c>
      <c r="K3212" s="99">
        <v>8165.1666666666697</v>
      </c>
      <c r="L3212" s="16">
        <v>5649.1384475757204</v>
      </c>
      <c r="M3212" s="17">
        <f>gp_need_index[[#This Row],[Normalised weighted population (base year)]]/gp_need_index[[#This Row],[Registered population (base year)]]</f>
        <v>0.69185831449560753</v>
      </c>
      <c r="N3212" s="99">
        <v>8181.3040615181799</v>
      </c>
      <c r="O3212" s="16">
        <v>5669.5571194200102</v>
      </c>
      <c r="P3212" s="17">
        <f>gp_need_index[[#This Row],[Normalised weighted population 2026/27]]/gp_need_index[[#This Row],[Registered population 2026/27]]</f>
        <v>0.69298941547564574</v>
      </c>
      <c r="Q3212" s="99">
        <v>8193.8105328940492</v>
      </c>
      <c r="R3212" s="16">
        <v>5689.4878578521702</v>
      </c>
      <c r="S3212" s="17">
        <f>gp_need_index[[#This Row],[Normalised weighted population 2027/28]]/gp_need_index[[#This Row],[Registered population 2027/28]]</f>
        <v>0.69436409775546104</v>
      </c>
      <c r="T3212" s="99">
        <v>8202.7982771527495</v>
      </c>
      <c r="U3212" s="16">
        <v>5712.1828416370399</v>
      </c>
      <c r="V3212" s="17">
        <f>gp_need_index[[#This Row],[Normalised weighted population 2028/29]]/gp_need_index[[#This Row],[Registered population 2028/29]]</f>
        <v>0.69637002503733147</v>
      </c>
    </row>
    <row r="3213" spans="1:22" x14ac:dyDescent="0.2">
      <c r="A3213" s="6" t="s">
        <v>4450</v>
      </c>
      <c r="B3213" s="1" t="s">
        <v>9576</v>
      </c>
      <c r="C3213" s="95" t="s">
        <v>6391</v>
      </c>
      <c r="D3213" s="95" t="s">
        <v>12682</v>
      </c>
      <c r="E3213" s="95" t="s">
        <v>6647</v>
      </c>
      <c r="F3213" s="95" t="s">
        <v>6396</v>
      </c>
      <c r="G3213" s="95" t="s">
        <v>6396</v>
      </c>
      <c r="H3213" s="61">
        <v>5342.7769165039099</v>
      </c>
      <c r="I3213" s="61">
        <v>89.4089119612932</v>
      </c>
      <c r="J3213" s="123">
        <v>477691.87095652701</v>
      </c>
      <c r="K3213" s="99">
        <v>8917.5</v>
      </c>
      <c r="L3213" s="16">
        <v>9617.64443756115</v>
      </c>
      <c r="M3213" s="17">
        <f>gp_need_index[[#This Row],[Normalised weighted population (base year)]]/gp_need_index[[#This Row],[Registered population (base year)]]</f>
        <v>1.0785135337887468</v>
      </c>
      <c r="N3213" s="99">
        <v>8937.5635443037008</v>
      </c>
      <c r="O3213" s="16">
        <v>9652.4071766067591</v>
      </c>
      <c r="P3213" s="17">
        <f>gp_need_index[[#This Row],[Normalised weighted population 2026/27]]/gp_need_index[[#This Row],[Registered population 2026/27]]</f>
        <v>1.0799819356538907</v>
      </c>
      <c r="Q3213" s="99">
        <v>8957.0360009573596</v>
      </c>
      <c r="R3213" s="16">
        <v>9686.3392102075304</v>
      </c>
      <c r="S3213" s="17">
        <f>gp_need_index[[#This Row],[Normalised weighted population 2027/28]]/gp_need_index[[#This Row],[Registered population 2027/28]]</f>
        <v>1.081422382267105</v>
      </c>
      <c r="T3213" s="99">
        <v>8977.7947289327294</v>
      </c>
      <c r="U3213" s="16">
        <v>9724.9773647836191</v>
      </c>
      <c r="V3213" s="17">
        <f>gp_need_index[[#This Row],[Normalised weighted population 2028/29]]/gp_need_index[[#This Row],[Registered population 2028/29]]</f>
        <v>1.0832256315064706</v>
      </c>
    </row>
    <row r="3214" spans="1:22" x14ac:dyDescent="0.2">
      <c r="A3214" s="6" t="s">
        <v>5970</v>
      </c>
      <c r="B3214" s="1" t="s">
        <v>9577</v>
      </c>
      <c r="C3214" s="95" t="s">
        <v>6391</v>
      </c>
      <c r="D3214" s="95" t="s">
        <v>12682</v>
      </c>
      <c r="E3214" s="95" t="s">
        <v>6647</v>
      </c>
      <c r="F3214" s="95" t="s">
        <v>6402</v>
      </c>
      <c r="G3214" s="95" t="s">
        <v>6402</v>
      </c>
      <c r="H3214" s="61">
        <v>5227.29928927951</v>
      </c>
      <c r="I3214" s="61">
        <v>51.187748056870497</v>
      </c>
      <c r="J3214" s="123">
        <v>267573.67903749802</v>
      </c>
      <c r="K3214" s="99">
        <v>8006.9166666666697</v>
      </c>
      <c r="L3214" s="16">
        <v>5387.2143578239102</v>
      </c>
      <c r="M3214" s="17">
        <f>gp_need_index[[#This Row],[Normalised weighted population (base year)]]/gp_need_index[[#This Row],[Registered population (base year)]]</f>
        <v>0.67282008569556417</v>
      </c>
      <c r="N3214" s="99">
        <v>8022.6508040061899</v>
      </c>
      <c r="O3214" s="16">
        <v>5406.6863114940197</v>
      </c>
      <c r="P3214" s="17">
        <f>gp_need_index[[#This Row],[Normalised weighted population 2026/27]]/gp_need_index[[#This Row],[Registered population 2026/27]]</f>
        <v>0.67392766350919042</v>
      </c>
      <c r="Q3214" s="99">
        <v>8034.9519942203897</v>
      </c>
      <c r="R3214" s="16">
        <v>5425.6929549388897</v>
      </c>
      <c r="S3214" s="17">
        <f>gp_need_index[[#This Row],[Normalised weighted population 2027/28]]/gp_need_index[[#This Row],[Registered population 2027/28]]</f>
        <v>0.67526140278643076</v>
      </c>
      <c r="T3214" s="99">
        <v>8049.0057011994104</v>
      </c>
      <c r="U3214" s="16">
        <v>5447.3356786269396</v>
      </c>
      <c r="V3214" s="17">
        <f>gp_need_index[[#This Row],[Normalised weighted population 2028/29]]/gp_need_index[[#This Row],[Registered population 2028/29]]</f>
        <v>0.67677125359908907</v>
      </c>
    </row>
    <row r="3215" spans="1:22" x14ac:dyDescent="0.2">
      <c r="A3215" s="6" t="s">
        <v>5986</v>
      </c>
      <c r="B3215" s="1" t="s">
        <v>9578</v>
      </c>
      <c r="C3215" s="95" t="s">
        <v>6391</v>
      </c>
      <c r="D3215" s="95" t="s">
        <v>12682</v>
      </c>
      <c r="E3215" s="95" t="s">
        <v>6647</v>
      </c>
      <c r="F3215" s="95" t="s">
        <v>6402</v>
      </c>
      <c r="G3215" s="95" t="s">
        <v>6402</v>
      </c>
      <c r="H3215" s="61">
        <v>5254.2991129557304</v>
      </c>
      <c r="I3215" s="61">
        <v>56.941183407849998</v>
      </c>
      <c r="J3215" s="123">
        <v>299186.009470516</v>
      </c>
      <c r="K3215" s="99">
        <v>7803.8333333333303</v>
      </c>
      <c r="L3215" s="16">
        <v>6023.6835389691896</v>
      </c>
      <c r="M3215" s="17">
        <f>gp_need_index[[#This Row],[Normalised weighted population (base year)]]/gp_need_index[[#This Row],[Registered population (base year)]]</f>
        <v>0.77188777382515328</v>
      </c>
      <c r="N3215" s="99">
        <v>7826.2120975315502</v>
      </c>
      <c r="O3215" s="16">
        <v>6045.4559948255001</v>
      </c>
      <c r="P3215" s="17">
        <f>gp_need_index[[#This Row],[Normalised weighted population 2026/27]]/gp_need_index[[#This Row],[Registered population 2026/27]]</f>
        <v>0.77246258080997898</v>
      </c>
      <c r="Q3215" s="99">
        <v>7846.6373819814598</v>
      </c>
      <c r="R3215" s="16">
        <v>6066.7081666615104</v>
      </c>
      <c r="S3215" s="17">
        <f>gp_need_index[[#This Row],[Normalised weighted population 2027/28]]/gp_need_index[[#This Row],[Registered population 2027/28]]</f>
        <v>0.77316025595788707</v>
      </c>
      <c r="T3215" s="99">
        <v>7870.5759510715798</v>
      </c>
      <c r="U3215" s="16">
        <v>6090.9078568462701</v>
      </c>
      <c r="V3215" s="17">
        <f>gp_need_index[[#This Row],[Normalised weighted population 2028/29]]/gp_need_index[[#This Row],[Registered population 2028/29]]</f>
        <v>0.77388337203162272</v>
      </c>
    </row>
    <row r="3216" spans="1:22" x14ac:dyDescent="0.2">
      <c r="A3216" s="6" t="s">
        <v>6077</v>
      </c>
      <c r="B3216" s="1" t="s">
        <v>9579</v>
      </c>
      <c r="C3216" s="95" t="s">
        <v>6393</v>
      </c>
      <c r="D3216" s="95" t="s">
        <v>12682</v>
      </c>
      <c r="E3216" s="95" t="s">
        <v>6647</v>
      </c>
      <c r="F3216" s="95" t="s">
        <v>6392</v>
      </c>
      <c r="G3216" s="95" t="s">
        <v>6392</v>
      </c>
      <c r="H3216" s="61">
        <v>5549.0733173076896</v>
      </c>
      <c r="I3216" s="61">
        <v>41.248876644437303</v>
      </c>
      <c r="J3216" s="123">
        <v>228893.04075656401</v>
      </c>
      <c r="K3216" s="99">
        <v>6389.3333333333303</v>
      </c>
      <c r="L3216" s="16">
        <v>4608.43488046118</v>
      </c>
      <c r="M3216" s="17">
        <f>gp_need_index[[#This Row],[Normalised weighted population (base year)]]/gp_need_index[[#This Row],[Registered population (base year)]]</f>
        <v>0.72127006685014328</v>
      </c>
      <c r="N3216" s="99">
        <v>6418.37833056619</v>
      </c>
      <c r="O3216" s="16">
        <v>4625.0919548829097</v>
      </c>
      <c r="P3216" s="17">
        <f>gp_need_index[[#This Row],[Normalised weighted population 2026/27]]/gp_need_index[[#This Row],[Registered population 2026/27]]</f>
        <v>0.72060132897695861</v>
      </c>
      <c r="Q3216" s="99">
        <v>6446.0393167193197</v>
      </c>
      <c r="R3216" s="16">
        <v>4641.3509846511597</v>
      </c>
      <c r="S3216" s="17">
        <f>gp_need_index[[#This Row],[Normalised weighted population 2027/28]]/gp_need_index[[#This Row],[Registered population 2027/28]]</f>
        <v>0.72003144203801606</v>
      </c>
      <c r="T3216" s="99">
        <v>6477.6986892780196</v>
      </c>
      <c r="U3216" s="16">
        <v>4659.8650210579999</v>
      </c>
      <c r="V3216" s="17">
        <f>gp_need_index[[#This Row],[Normalised weighted population 2028/29]]/gp_need_index[[#This Row],[Registered population 2028/29]]</f>
        <v>0.71937044999809507</v>
      </c>
    </row>
    <row r="3217" spans="1:22" x14ac:dyDescent="0.2">
      <c r="A3217" s="6" t="s">
        <v>4457</v>
      </c>
      <c r="B3217" s="1" t="s">
        <v>9580</v>
      </c>
      <c r="C3217" s="95" t="s">
        <v>6391</v>
      </c>
      <c r="D3217" s="95" t="s">
        <v>12682</v>
      </c>
      <c r="E3217" s="95" t="s">
        <v>6647</v>
      </c>
      <c r="F3217" s="95" t="s">
        <v>6397</v>
      </c>
      <c r="G3217" s="95" t="s">
        <v>6397</v>
      </c>
      <c r="H3217" s="61">
        <v>5276.0363769531205</v>
      </c>
      <c r="I3217" s="61">
        <v>45.2510741805756</v>
      </c>
      <c r="J3217" s="123">
        <v>238746.313472921</v>
      </c>
      <c r="K3217" s="99">
        <v>5789.75</v>
      </c>
      <c r="L3217" s="16">
        <v>4806.8164718047601</v>
      </c>
      <c r="M3217" s="17">
        <f>gp_need_index[[#This Row],[Normalised weighted population (base year)]]/gp_need_index[[#This Row],[Registered population (base year)]]</f>
        <v>0.83022867512496401</v>
      </c>
      <c r="N3217" s="99">
        <v>5815.6838284405003</v>
      </c>
      <c r="O3217" s="16">
        <v>4824.1905916044998</v>
      </c>
      <c r="P3217" s="17">
        <f>gp_need_index[[#This Row],[Normalised weighted population 2026/27]]/gp_need_index[[#This Row],[Registered population 2026/27]]</f>
        <v>0.82951390307924056</v>
      </c>
      <c r="Q3217" s="99">
        <v>5840.5644327502296</v>
      </c>
      <c r="R3217" s="16">
        <v>4841.1495319243404</v>
      </c>
      <c r="S3217" s="17">
        <f>gp_need_index[[#This Row],[Normalised weighted population 2027/28]]/gp_need_index[[#This Row],[Registered population 2027/28]]</f>
        <v>0.82888384978311413</v>
      </c>
      <c r="T3217" s="99">
        <v>5870.2170661361697</v>
      </c>
      <c r="U3217" s="16">
        <v>4860.4605512765502</v>
      </c>
      <c r="V3217" s="17">
        <f>gp_need_index[[#This Row],[Normalised weighted population 2028/29]]/gp_need_index[[#This Row],[Registered population 2028/29]]</f>
        <v>0.82798651165990855</v>
      </c>
    </row>
    <row r="3218" spans="1:22" x14ac:dyDescent="0.2">
      <c r="A3218" s="6" t="s">
        <v>5973</v>
      </c>
      <c r="B3218" s="1" t="s">
        <v>9581</v>
      </c>
      <c r="C3218" s="95" t="s">
        <v>6391</v>
      </c>
      <c r="D3218" s="95" t="s">
        <v>12682</v>
      </c>
      <c r="E3218" s="95" t="s">
        <v>6647</v>
      </c>
      <c r="F3218" s="95" t="s">
        <v>6399</v>
      </c>
      <c r="G3218" s="95" t="s">
        <v>6399</v>
      </c>
      <c r="H3218" s="61">
        <v>5373.0986816406203</v>
      </c>
      <c r="I3218" s="61">
        <v>58.620149008339098</v>
      </c>
      <c r="J3218" s="123">
        <v>314971.84535428399</v>
      </c>
      <c r="K3218" s="99">
        <v>8056.6666666666697</v>
      </c>
      <c r="L3218" s="16">
        <v>6341.5088274250402</v>
      </c>
      <c r="M3218" s="17">
        <f>gp_need_index[[#This Row],[Normalised weighted population (base year)]]/gp_need_index[[#This Row],[Registered population (base year)]]</f>
        <v>0.78711321813302082</v>
      </c>
      <c r="N3218" s="99">
        <v>8080.0354124151299</v>
      </c>
      <c r="O3218" s="16">
        <v>6364.4300549620302</v>
      </c>
      <c r="P3218" s="17">
        <f>gp_need_index[[#This Row],[Normalised weighted population 2026/27]]/gp_need_index[[#This Row],[Registered population 2026/27]]</f>
        <v>0.78767353484403801</v>
      </c>
      <c r="Q3218" s="99">
        <v>8097.8384529392597</v>
      </c>
      <c r="R3218" s="16">
        <v>6386.8035469338702</v>
      </c>
      <c r="S3218" s="17">
        <f>gp_need_index[[#This Row],[Normalised weighted population 2027/28]]/gp_need_index[[#This Row],[Registered population 2027/28]]</f>
        <v>0.78870473695553434</v>
      </c>
      <c r="T3218" s="99">
        <v>8113.30748960455</v>
      </c>
      <c r="U3218" s="16">
        <v>6412.2800760268701</v>
      </c>
      <c r="V3218" s="17">
        <f>gp_need_index[[#This Row],[Normalised weighted population 2028/29]]/gp_need_index[[#This Row],[Registered population 2028/29]]</f>
        <v>0.79034106426298045</v>
      </c>
    </row>
    <row r="3219" spans="1:22" x14ac:dyDescent="0.2">
      <c r="A3219" s="6" t="s">
        <v>4346</v>
      </c>
      <c r="B3219" s="1" t="s">
        <v>9582</v>
      </c>
      <c r="C3219" s="95" t="s">
        <v>6391</v>
      </c>
      <c r="D3219" s="95" t="s">
        <v>12682</v>
      </c>
      <c r="E3219" s="95" t="s">
        <v>6647</v>
      </c>
      <c r="F3219" s="95" t="s">
        <v>6394</v>
      </c>
      <c r="G3219" s="95" t="s">
        <v>6394</v>
      </c>
      <c r="H3219" s="61">
        <v>5159.0148270769796</v>
      </c>
      <c r="I3219" s="61">
        <v>45.583757717225502</v>
      </c>
      <c r="J3219" s="123">
        <v>235167.28193705101</v>
      </c>
      <c r="K3219" s="99">
        <v>5950.0833333333303</v>
      </c>
      <c r="L3219" s="16">
        <v>4734.7577769940499</v>
      </c>
      <c r="M3219" s="17">
        <f>gp_need_index[[#This Row],[Normalised weighted population (base year)]]/gp_need_index[[#This Row],[Registered population (base year)]]</f>
        <v>0.79574646467036358</v>
      </c>
      <c r="N3219" s="99">
        <v>5976.2940186555297</v>
      </c>
      <c r="O3219" s="16">
        <v>4751.8714424153804</v>
      </c>
      <c r="P3219" s="17">
        <f>gp_need_index[[#This Row],[Normalised weighted population 2026/27]]/gp_need_index[[#This Row],[Registered population 2026/27]]</f>
        <v>0.79512009074218803</v>
      </c>
      <c r="Q3219" s="99">
        <v>6001.1697259049997</v>
      </c>
      <c r="R3219" s="16">
        <v>4768.5761522872799</v>
      </c>
      <c r="S3219" s="17">
        <f>gp_need_index[[#This Row],[Normalised weighted population 2027/28]]/gp_need_index[[#This Row],[Registered population 2027/28]]</f>
        <v>0.79460777983048303</v>
      </c>
      <c r="T3219" s="99">
        <v>6029.4092916324198</v>
      </c>
      <c r="U3219" s="16">
        <v>4787.5976813171201</v>
      </c>
      <c r="V3219" s="17">
        <f>gp_need_index[[#This Row],[Normalised weighted population 2028/29]]/gp_need_index[[#This Row],[Registered population 2028/29]]</f>
        <v>0.79404091673811583</v>
      </c>
    </row>
    <row r="3220" spans="1:22" x14ac:dyDescent="0.2">
      <c r="A3220" s="6" t="s">
        <v>4343</v>
      </c>
      <c r="B3220" s="1" t="s">
        <v>9583</v>
      </c>
      <c r="C3220" s="95" t="s">
        <v>6391</v>
      </c>
      <c r="D3220" s="95" t="s">
        <v>12682</v>
      </c>
      <c r="E3220" s="95" t="s">
        <v>6647</v>
      </c>
      <c r="F3220" s="95" t="s">
        <v>6394</v>
      </c>
      <c r="G3220" s="95" t="s">
        <v>6394</v>
      </c>
      <c r="H3220" s="61">
        <v>5365.0029694313198</v>
      </c>
      <c r="I3220" s="61">
        <v>233.03382145123399</v>
      </c>
      <c r="J3220" s="123">
        <v>1250227.1440638001</v>
      </c>
      <c r="K3220" s="99">
        <v>21385.083333333299</v>
      </c>
      <c r="L3220" s="16">
        <v>25171.5402100436</v>
      </c>
      <c r="M3220" s="17">
        <f>gp_need_index[[#This Row],[Normalised weighted population (base year)]]/gp_need_index[[#This Row],[Registered population (base year)]]</f>
        <v>1.1770606556771412</v>
      </c>
      <c r="N3220" s="99">
        <v>21445.512999147501</v>
      </c>
      <c r="O3220" s="16">
        <v>25262.5221224421</v>
      </c>
      <c r="P3220" s="17">
        <f>gp_need_index[[#This Row],[Normalised weighted population 2026/27]]/gp_need_index[[#This Row],[Registered population 2026/27]]</f>
        <v>1.1779863752126765</v>
      </c>
      <c r="Q3220" s="99">
        <v>21499.032134569799</v>
      </c>
      <c r="R3220" s="16">
        <v>25351.3298917182</v>
      </c>
      <c r="S3220" s="17">
        <f>gp_need_index[[#This Row],[Normalised weighted population 2027/28]]/gp_need_index[[#This Row],[Registered population 2027/28]]</f>
        <v>1.1791847062247058</v>
      </c>
      <c r="T3220" s="99">
        <v>21572.481049137201</v>
      </c>
      <c r="U3220" s="16">
        <v>25452.4546388294</v>
      </c>
      <c r="V3220" s="17">
        <f>gp_need_index[[#This Row],[Normalised weighted population 2028/29]]/gp_need_index[[#This Row],[Registered population 2028/29]]</f>
        <v>1.1798575500358306</v>
      </c>
    </row>
    <row r="3221" spans="1:22" x14ac:dyDescent="0.2">
      <c r="A3221" s="6" t="s">
        <v>4452</v>
      </c>
      <c r="B3221" s="1" t="s">
        <v>9584</v>
      </c>
      <c r="C3221" s="95" t="s">
        <v>6391</v>
      </c>
      <c r="D3221" s="95" t="s">
        <v>12682</v>
      </c>
      <c r="E3221" s="95" t="s">
        <v>6647</v>
      </c>
      <c r="F3221" s="95" t="s">
        <v>6397</v>
      </c>
      <c r="G3221" s="95" t="s">
        <v>6397</v>
      </c>
      <c r="H3221" s="61">
        <v>5285.3973320855002</v>
      </c>
      <c r="I3221" s="61">
        <v>92.690741930176102</v>
      </c>
      <c r="J3221" s="123">
        <v>489907.40010677901</v>
      </c>
      <c r="K3221" s="99">
        <v>8521.1666666666697</v>
      </c>
      <c r="L3221" s="16">
        <v>9863.5866926565395</v>
      </c>
      <c r="M3221" s="17">
        <f>gp_need_index[[#This Row],[Normalised weighted population (base year)]]/gp_need_index[[#This Row],[Registered population (base year)]]</f>
        <v>1.1575394636090366</v>
      </c>
      <c r="N3221" s="99">
        <v>8547.5565528868392</v>
      </c>
      <c r="O3221" s="16">
        <v>9899.2383839283993</v>
      </c>
      <c r="P3221" s="17">
        <f>gp_need_index[[#This Row],[Normalised weighted population 2026/27]]/gp_need_index[[#This Row],[Registered population 2026/27]]</f>
        <v>1.1581366350346105</v>
      </c>
      <c r="Q3221" s="99">
        <v>8568.48178094984</v>
      </c>
      <c r="R3221" s="16">
        <v>9934.0381269686295</v>
      </c>
      <c r="S3221" s="17">
        <f>gp_need_index[[#This Row],[Normalised weighted population 2027/28]]/gp_need_index[[#This Row],[Registered population 2027/28]]</f>
        <v>1.1593696970978928</v>
      </c>
      <c r="T3221" s="99">
        <v>8600.5718667549008</v>
      </c>
      <c r="U3221" s="16">
        <v>9973.6643358371002</v>
      </c>
      <c r="V3221" s="17">
        <f>gp_need_index[[#This Row],[Normalised weighted population 2028/29]]/gp_need_index[[#This Row],[Registered population 2028/29]]</f>
        <v>1.1596512988153524</v>
      </c>
    </row>
    <row r="3222" spans="1:22" x14ac:dyDescent="0.2">
      <c r="A3222" s="6" t="s">
        <v>4465</v>
      </c>
      <c r="B3222" s="1" t="s">
        <v>9585</v>
      </c>
      <c r="C3222" s="95" t="s">
        <v>6391</v>
      </c>
      <c r="D3222" s="95" t="s">
        <v>12682</v>
      </c>
      <c r="E3222" s="95" t="s">
        <v>6647</v>
      </c>
      <c r="F3222" s="95" t="s">
        <v>6390</v>
      </c>
      <c r="G3222" s="95" t="s">
        <v>6390</v>
      </c>
      <c r="H3222" s="61">
        <v>5440.0914225260403</v>
      </c>
      <c r="I3222" s="61">
        <v>39.4642604186743</v>
      </c>
      <c r="J3222" s="123">
        <v>214689.18459996401</v>
      </c>
      <c r="K3222" s="99">
        <v>3401.1666666666702</v>
      </c>
      <c r="L3222" s="16">
        <v>4322.4604972611996</v>
      </c>
      <c r="M3222" s="17">
        <f>gp_need_index[[#This Row],[Normalised weighted population (base year)]]/gp_need_index[[#This Row],[Registered population (base year)]]</f>
        <v>1.27087582611688</v>
      </c>
      <c r="N3222" s="99">
        <v>3385.87249097424</v>
      </c>
      <c r="O3222" s="16">
        <v>4338.0839243151604</v>
      </c>
      <c r="P3222" s="17">
        <f>gp_need_index[[#This Row],[Normalised weighted population 2026/27]]/gp_need_index[[#This Row],[Registered population 2026/27]]</f>
        <v>1.2812307421142533</v>
      </c>
      <c r="Q3222" s="99">
        <v>3369.9228667135999</v>
      </c>
      <c r="R3222" s="16">
        <v>4353.3340072001401</v>
      </c>
      <c r="S3222" s="17">
        <f>gp_need_index[[#This Row],[Normalised weighted population 2027/28]]/gp_need_index[[#This Row],[Registered population 2027/28]]</f>
        <v>1.2918200740438839</v>
      </c>
      <c r="T3222" s="99">
        <v>3357.9679283419</v>
      </c>
      <c r="U3222" s="16">
        <v>4370.6991632865902</v>
      </c>
      <c r="V3222" s="17">
        <f>gp_need_index[[#This Row],[Normalised weighted population 2028/29]]/gp_need_index[[#This Row],[Registered population 2028/29]]</f>
        <v>1.301590502517026</v>
      </c>
    </row>
    <row r="3223" spans="1:22" x14ac:dyDescent="0.2">
      <c r="A3223" s="6" t="s">
        <v>5972</v>
      </c>
      <c r="B3223" s="1" t="s">
        <v>9586</v>
      </c>
      <c r="C3223" s="95" t="s">
        <v>6391</v>
      </c>
      <c r="D3223" s="95" t="s">
        <v>12682</v>
      </c>
      <c r="E3223" s="95" t="s">
        <v>6647</v>
      </c>
      <c r="F3223" s="95" t="s">
        <v>6398</v>
      </c>
      <c r="G3223" s="95" t="s">
        <v>6398</v>
      </c>
      <c r="H3223" s="61">
        <v>5376.2849076704497</v>
      </c>
      <c r="I3223" s="61">
        <v>61.891214450438902</v>
      </c>
      <c r="J3223" s="123">
        <v>332744.80216729001</v>
      </c>
      <c r="K3223" s="99">
        <v>7824.0833333333303</v>
      </c>
      <c r="L3223" s="16">
        <v>6699.3419613432497</v>
      </c>
      <c r="M3223" s="17">
        <f>gp_need_index[[#This Row],[Normalised weighted population (base year)]]/gp_need_index[[#This Row],[Registered population (base year)]]</f>
        <v>0.85624624328855381</v>
      </c>
      <c r="N3223" s="99">
        <v>7882.5641554713202</v>
      </c>
      <c r="O3223" s="16">
        <v>6723.5565679333904</v>
      </c>
      <c r="P3223" s="17">
        <f>gp_need_index[[#This Row],[Normalised weighted population 2026/27]]/gp_need_index[[#This Row],[Registered population 2026/27]]</f>
        <v>0.85296566387811024</v>
      </c>
      <c r="Q3223" s="99">
        <v>7937.7376658379799</v>
      </c>
      <c r="R3223" s="16">
        <v>6747.1925318132298</v>
      </c>
      <c r="S3223" s="17">
        <f>gp_need_index[[#This Row],[Normalised weighted population 2027/28]]/gp_need_index[[#This Row],[Registered population 2027/28]]</f>
        <v>0.85001455274233162</v>
      </c>
      <c r="T3223" s="99">
        <v>7992.4573628117096</v>
      </c>
      <c r="U3223" s="16">
        <v>6774.1066282888296</v>
      </c>
      <c r="V3223" s="17">
        <f>gp_need_index[[#This Row],[Normalised weighted population 2028/29]]/gp_need_index[[#This Row],[Registered population 2028/29]]</f>
        <v>0.84756243552930632</v>
      </c>
    </row>
    <row r="3224" spans="1:22" x14ac:dyDescent="0.2">
      <c r="A3224" s="6" t="s">
        <v>5989</v>
      </c>
      <c r="B3224" s="1" t="s">
        <v>9587</v>
      </c>
      <c r="C3224" s="95" t="s">
        <v>6391</v>
      </c>
      <c r="D3224" s="95" t="s">
        <v>12682</v>
      </c>
      <c r="E3224" s="95" t="s">
        <v>6647</v>
      </c>
      <c r="F3224" s="95" t="s">
        <v>6402</v>
      </c>
      <c r="G3224" s="95" t="s">
        <v>6402</v>
      </c>
      <c r="H3224" s="61">
        <v>5242.0957427153699</v>
      </c>
      <c r="I3224" s="61">
        <v>86.8492914558785</v>
      </c>
      <c r="J3224" s="123">
        <v>455272.30099870701</v>
      </c>
      <c r="K3224" s="99">
        <v>8258.25</v>
      </c>
      <c r="L3224" s="16">
        <v>9166.2583759445297</v>
      </c>
      <c r="M3224" s="17">
        <f>gp_need_index[[#This Row],[Normalised weighted population (base year)]]/gp_need_index[[#This Row],[Registered population (base year)]]</f>
        <v>1.1099516696569527</v>
      </c>
      <c r="N3224" s="99">
        <v>8279.09210685988</v>
      </c>
      <c r="O3224" s="16">
        <v>9199.3895911829604</v>
      </c>
      <c r="P3224" s="17">
        <f>gp_need_index[[#This Row],[Normalised weighted population 2026/27]]/gp_need_index[[#This Row],[Registered population 2026/27]]</f>
        <v>1.111159227659823</v>
      </c>
      <c r="Q3224" s="99">
        <v>8295.7040652633605</v>
      </c>
      <c r="R3224" s="16">
        <v>9231.7290885749899</v>
      </c>
      <c r="S3224" s="17">
        <f>gp_need_index[[#This Row],[Normalised weighted population 2027/28]]/gp_need_index[[#This Row],[Registered population 2027/28]]</f>
        <v>1.1128324993210705</v>
      </c>
      <c r="T3224" s="99">
        <v>8319.5951840238904</v>
      </c>
      <c r="U3224" s="16">
        <v>9268.55383400131</v>
      </c>
      <c r="V3224" s="17">
        <f>gp_need_index[[#This Row],[Normalised weighted population 2028/29]]/gp_need_index[[#This Row],[Registered population 2028/29]]</f>
        <v>1.1140630798719273</v>
      </c>
    </row>
    <row r="3225" spans="1:22" x14ac:dyDescent="0.2">
      <c r="A3225" s="6" t="s">
        <v>4471</v>
      </c>
      <c r="B3225" s="1" t="s">
        <v>9588</v>
      </c>
      <c r="C3225" s="95" t="s">
        <v>6391</v>
      </c>
      <c r="D3225" s="95" t="s">
        <v>12682</v>
      </c>
      <c r="E3225" s="95" t="s">
        <v>6647</v>
      </c>
      <c r="F3225" s="95" t="s">
        <v>6400</v>
      </c>
      <c r="G3225" s="95" t="s">
        <v>6400</v>
      </c>
      <c r="H3225" s="61">
        <v>5485.1644028172304</v>
      </c>
      <c r="I3225" s="61">
        <v>62.021812233779102</v>
      </c>
      <c r="J3225" s="123">
        <v>340199.83666293998</v>
      </c>
      <c r="K3225" s="99">
        <v>4724.0833333333303</v>
      </c>
      <c r="L3225" s="16">
        <v>6849.4384469822799</v>
      </c>
      <c r="M3225" s="17">
        <f>gp_need_index[[#This Row],[Normalised weighted population (base year)]]/gp_need_index[[#This Row],[Registered population (base year)]]</f>
        <v>1.4498978878404525</v>
      </c>
      <c r="N3225" s="99">
        <v>4723.1459645741998</v>
      </c>
      <c r="O3225" s="16">
        <v>6874.19557362459</v>
      </c>
      <c r="P3225" s="17">
        <f>gp_need_index[[#This Row],[Normalised weighted population 2026/27]]/gp_need_index[[#This Row],[Registered population 2026/27]]</f>
        <v>1.4554272989198866</v>
      </c>
      <c r="Q3225" s="99">
        <v>4723.3501970098696</v>
      </c>
      <c r="R3225" s="16">
        <v>6898.3610932628198</v>
      </c>
      <c r="S3225" s="17">
        <f>gp_need_index[[#This Row],[Normalised weighted population 2027/28]]/gp_need_index[[#This Row],[Registered population 2027/28]]</f>
        <v>1.4604805499346305</v>
      </c>
      <c r="T3225" s="99">
        <v>4727.6746727621503</v>
      </c>
      <c r="U3225" s="16">
        <v>6925.8781909463596</v>
      </c>
      <c r="V3225" s="17">
        <f>gp_need_index[[#This Row],[Normalised weighted population 2028/29]]/gp_need_index[[#This Row],[Registered population 2028/29]]</f>
        <v>1.4649650558336549</v>
      </c>
    </row>
    <row r="3226" spans="1:22" x14ac:dyDescent="0.2">
      <c r="A3226" s="6" t="s">
        <v>4514</v>
      </c>
      <c r="B3226" s="1" t="s">
        <v>9589</v>
      </c>
      <c r="C3226" s="95" t="s">
        <v>6393</v>
      </c>
      <c r="D3226" s="95" t="s">
        <v>12682</v>
      </c>
      <c r="E3226" s="95" t="s">
        <v>6647</v>
      </c>
      <c r="F3226" s="95" t="s">
        <v>6395</v>
      </c>
      <c r="G3226" s="95" t="s">
        <v>6395</v>
      </c>
      <c r="H3226" s="61">
        <v>5211.2513020833303</v>
      </c>
      <c r="I3226" s="61">
        <v>127.042617538248</v>
      </c>
      <c r="J3226" s="123">
        <v>662051.00606626796</v>
      </c>
      <c r="K3226" s="99">
        <v>15569.333333333299</v>
      </c>
      <c r="L3226" s="16">
        <v>13329.4526514027</v>
      </c>
      <c r="M3226" s="17">
        <f>gp_need_index[[#This Row],[Normalised weighted population (base year)]]/gp_need_index[[#This Row],[Registered population (base year)]]</f>
        <v>0.85613509365008533</v>
      </c>
      <c r="N3226" s="99">
        <v>15610.959140082399</v>
      </c>
      <c r="O3226" s="16">
        <v>13377.6316298573</v>
      </c>
      <c r="P3226" s="17">
        <f>gp_need_index[[#This Row],[Normalised weighted population 2026/27]]/gp_need_index[[#This Row],[Registered population 2026/27]]</f>
        <v>0.85693848211473111</v>
      </c>
      <c r="Q3226" s="99">
        <v>15649.2102467318</v>
      </c>
      <c r="R3226" s="16">
        <v>13424.659302608599</v>
      </c>
      <c r="S3226" s="17">
        <f>gp_need_index[[#This Row],[Normalised weighted population 2027/28]]/gp_need_index[[#This Row],[Registered population 2027/28]]</f>
        <v>0.8578489962720145</v>
      </c>
      <c r="T3226" s="99">
        <v>15686.542791097199</v>
      </c>
      <c r="U3226" s="16">
        <v>13478.2093641962</v>
      </c>
      <c r="V3226" s="17">
        <f>gp_need_index[[#This Row],[Normalised weighted population 2028/29]]/gp_need_index[[#This Row],[Registered population 2028/29]]</f>
        <v>0.85922115176619251</v>
      </c>
    </row>
    <row r="3227" spans="1:22" x14ac:dyDescent="0.2">
      <c r="A3227" s="6" t="s">
        <v>4468</v>
      </c>
      <c r="B3227" s="1" t="s">
        <v>12381</v>
      </c>
      <c r="C3227" s="95" t="s">
        <v>6391</v>
      </c>
      <c r="D3227" s="95" t="s">
        <v>12682</v>
      </c>
      <c r="E3227" s="95" t="s">
        <v>6647</v>
      </c>
      <c r="F3227" s="95" t="s">
        <v>6402</v>
      </c>
      <c r="G3227" s="95" t="s">
        <v>6402</v>
      </c>
      <c r="H3227" s="61">
        <v>5394.9426676432304</v>
      </c>
      <c r="I3227" s="61">
        <v>55.966769926556601</v>
      </c>
      <c r="J3227" s="123">
        <v>301937.515046952</v>
      </c>
      <c r="K3227" s="99">
        <v>4193.9166666666697</v>
      </c>
      <c r="L3227" s="16">
        <v>6079.0811789774598</v>
      </c>
      <c r="M3227" s="17">
        <f>gp_need_index[[#This Row],[Normalised weighted population (base year)]]/gp_need_index[[#This Row],[Registered population (base year)]]</f>
        <v>1.4494997545597683</v>
      </c>
      <c r="N3227" s="99">
        <v>4203.1822755029598</v>
      </c>
      <c r="O3227" s="16">
        <v>6101.05386823976</v>
      </c>
      <c r="P3227" s="17">
        <f>gp_need_index[[#This Row],[Normalised weighted population 2026/27]]/gp_need_index[[#This Row],[Registered population 2026/27]]</f>
        <v>1.4515320698314702</v>
      </c>
      <c r="Q3227" s="99">
        <v>4209.3131004096203</v>
      </c>
      <c r="R3227" s="16">
        <v>6122.5014886177096</v>
      </c>
      <c r="S3227" s="17">
        <f>gp_need_index[[#This Row],[Normalised weighted population 2027/28]]/gp_need_index[[#This Row],[Registered population 2027/28]]</f>
        <v>1.4545132050219576</v>
      </c>
      <c r="T3227" s="99">
        <v>4220.4583674649102</v>
      </c>
      <c r="U3227" s="16">
        <v>6146.9237346051596</v>
      </c>
      <c r="V3227" s="17">
        <f>gp_need_index[[#This Row],[Normalised weighted population 2028/29]]/gp_need_index[[#This Row],[Registered population 2028/29]]</f>
        <v>1.4564588012503992</v>
      </c>
    </row>
    <row r="3228" spans="1:22" x14ac:dyDescent="0.2">
      <c r="A3228" s="6" t="s">
        <v>4370</v>
      </c>
      <c r="B3228" s="1" t="s">
        <v>9590</v>
      </c>
      <c r="C3228" s="95" t="s">
        <v>6391</v>
      </c>
      <c r="D3228" s="95" t="s">
        <v>12682</v>
      </c>
      <c r="E3228" s="95" t="s">
        <v>6647</v>
      </c>
      <c r="F3228" s="95" t="s">
        <v>6392</v>
      </c>
      <c r="G3228" s="95" t="s">
        <v>6392</v>
      </c>
      <c r="H3228" s="61">
        <v>5492.8830915178596</v>
      </c>
      <c r="I3228" s="61">
        <v>0.89158579689748996</v>
      </c>
      <c r="J3228" s="123">
        <v>4897.3765484157002</v>
      </c>
      <c r="K3228" s="99">
        <v>361.41666666666703</v>
      </c>
      <c r="L3228" s="16">
        <v>98.601691138677893</v>
      </c>
      <c r="M3228" s="17">
        <f>gp_need_index[[#This Row],[Normalised weighted population (base year)]]/gp_need_index[[#This Row],[Registered population (base year)]]</f>
        <v>0.27281998931614793</v>
      </c>
      <c r="N3228" s="99">
        <v>362.61472449408899</v>
      </c>
      <c r="O3228" s="16">
        <v>98.958084523852605</v>
      </c>
      <c r="P3228" s="17">
        <f>gp_need_index[[#This Row],[Normalised weighted population 2026/27]]/gp_need_index[[#This Row],[Registered population 2026/27]]</f>
        <v>0.27290145115291842</v>
      </c>
      <c r="Q3228" s="99">
        <v>363.98021801287001</v>
      </c>
      <c r="R3228" s="16">
        <v>99.305961378578502</v>
      </c>
      <c r="S3228" s="17">
        <f>gp_need_index[[#This Row],[Normalised weighted population 2027/28]]/gp_need_index[[#This Row],[Registered population 2027/28]]</f>
        <v>0.27283340265230333</v>
      </c>
      <c r="T3228" s="99">
        <v>365.60573723985902</v>
      </c>
      <c r="U3228" s="16">
        <v>99.702086168636399</v>
      </c>
      <c r="V3228" s="17">
        <f>gp_need_index[[#This Row],[Normalised weighted population 2028/29]]/gp_need_index[[#This Row],[Registered population 2028/29]]</f>
        <v>0.27270383370167389</v>
      </c>
    </row>
    <row r="3229" spans="1:22" x14ac:dyDescent="0.2">
      <c r="A3229" s="6" t="s">
        <v>5978</v>
      </c>
      <c r="B3229" s="1" t="s">
        <v>12743</v>
      </c>
      <c r="C3229" s="95" t="s">
        <v>6391</v>
      </c>
      <c r="D3229" s="95" t="s">
        <v>12682</v>
      </c>
      <c r="E3229" s="95" t="s">
        <v>6647</v>
      </c>
      <c r="F3229" s="95" t="s">
        <v>6401</v>
      </c>
      <c r="G3229" s="95" t="s">
        <v>6401</v>
      </c>
      <c r="H3229" s="61">
        <v>5358.0318725007401</v>
      </c>
      <c r="I3229" s="61">
        <v>249.71807082070001</v>
      </c>
      <c r="J3229" s="123">
        <v>1337997.38259671</v>
      </c>
      <c r="K3229" s="99">
        <v>31603.583333333299</v>
      </c>
      <c r="L3229" s="16">
        <v>26938.668766615301</v>
      </c>
      <c r="M3229" s="17">
        <f>gp_need_index[[#This Row],[Normalised weighted population (base year)]]/gp_need_index[[#This Row],[Registered population (base year)]]</f>
        <v>0.85239285945787779</v>
      </c>
      <c r="N3229" s="99">
        <v>31695.5526351056</v>
      </c>
      <c r="O3229" s="16">
        <v>27036.0379216771</v>
      </c>
      <c r="P3229" s="17">
        <f>gp_need_index[[#This Row],[Normalised weighted population 2026/27]]/gp_need_index[[#This Row],[Registered population 2026/27]]</f>
        <v>0.8529915295350402</v>
      </c>
      <c r="Q3229" s="99">
        <v>31770.083357009102</v>
      </c>
      <c r="R3229" s="16">
        <v>27131.0803013037</v>
      </c>
      <c r="S3229" s="17">
        <f>gp_need_index[[#This Row],[Normalised weighted population 2027/28]]/gp_need_index[[#This Row],[Registered population 2027/28]]</f>
        <v>0.85398203071815526</v>
      </c>
      <c r="T3229" s="99">
        <v>31850.294489211999</v>
      </c>
      <c r="U3229" s="16">
        <v>27239.3043529034</v>
      </c>
      <c r="V3229" s="17">
        <f>gp_need_index[[#This Row],[Normalised weighted population 2028/29]]/gp_need_index[[#This Row],[Registered population 2028/29]]</f>
        <v>0.8552292777741699</v>
      </c>
    </row>
    <row r="3230" spans="1:22" x14ac:dyDescent="0.2">
      <c r="A3230" s="6" t="s">
        <v>4467</v>
      </c>
      <c r="B3230" s="1" t="s">
        <v>9591</v>
      </c>
      <c r="C3230" s="95" t="s">
        <v>6391</v>
      </c>
      <c r="D3230" s="95" t="s">
        <v>12682</v>
      </c>
      <c r="E3230" s="95" t="s">
        <v>6647</v>
      </c>
      <c r="F3230" s="95" t="s">
        <v>6396</v>
      </c>
      <c r="G3230" s="95" t="s">
        <v>6396</v>
      </c>
      <c r="H3230" s="61">
        <v>5308.2393733198896</v>
      </c>
      <c r="I3230" s="61">
        <v>118.81942998724701</v>
      </c>
      <c r="J3230" s="123">
        <v>630721.97657373198</v>
      </c>
      <c r="K3230" s="99">
        <v>13112.416666666701</v>
      </c>
      <c r="L3230" s="16">
        <v>12698.687330590899</v>
      </c>
      <c r="M3230" s="17">
        <f>gp_need_index[[#This Row],[Normalised weighted population (base year)]]/gp_need_index[[#This Row],[Registered population (base year)]]</f>
        <v>0.9684475145510324</v>
      </c>
      <c r="N3230" s="99">
        <v>13153.8744280146</v>
      </c>
      <c r="O3230" s="16">
        <v>12744.5864233221</v>
      </c>
      <c r="P3230" s="17">
        <f>gp_need_index[[#This Row],[Normalised weighted population 2026/27]]/gp_need_index[[#This Row],[Registered population 2026/27]]</f>
        <v>0.96888460453744218</v>
      </c>
      <c r="Q3230" s="99">
        <v>13188.497379283101</v>
      </c>
      <c r="R3230" s="16">
        <v>12789.388691485001</v>
      </c>
      <c r="S3230" s="17">
        <f>gp_need_index[[#This Row],[Normalised weighted population 2027/28]]/gp_need_index[[#This Row],[Registered population 2027/28]]</f>
        <v>0.96973812282625682</v>
      </c>
      <c r="T3230" s="99">
        <v>13229.928987585399</v>
      </c>
      <c r="U3230" s="16">
        <v>12840.404701400799</v>
      </c>
      <c r="V3230" s="17">
        <f>gp_need_index[[#This Row],[Normalised weighted population 2028/29]]/gp_need_index[[#This Row],[Registered population 2028/29]]</f>
        <v>0.97055734112026459</v>
      </c>
    </row>
    <row r="3231" spans="1:22" x14ac:dyDescent="0.2">
      <c r="A3231" s="6" t="s">
        <v>5992</v>
      </c>
      <c r="B3231" s="1" t="s">
        <v>9592</v>
      </c>
      <c r="C3231" s="95" t="s">
        <v>6391</v>
      </c>
      <c r="D3231" s="95" t="s">
        <v>12682</v>
      </c>
      <c r="E3231" s="95" t="s">
        <v>6647</v>
      </c>
      <c r="F3231" s="95" t="s">
        <v>6401</v>
      </c>
      <c r="G3231" s="95" t="s">
        <v>6401</v>
      </c>
      <c r="H3231" s="61">
        <v>5302.6855189732096</v>
      </c>
      <c r="I3231" s="61"/>
      <c r="J3231" s="123"/>
      <c r="K3231" s="99">
        <v>2818.0833333333298</v>
      </c>
      <c r="L3231" s="16"/>
      <c r="M3231" s="17">
        <f>gp_need_index[[#This Row],[Normalised weighted population (base year)]]/gp_need_index[[#This Row],[Registered population (base year)]]</f>
        <v>0</v>
      </c>
      <c r="N3231" s="99">
        <v>2817.76158099232</v>
      </c>
      <c r="O3231" s="16"/>
      <c r="P3231" s="17">
        <f>gp_need_index[[#This Row],[Normalised weighted population 2026/27]]/gp_need_index[[#This Row],[Registered population 2026/27]]</f>
        <v>0</v>
      </c>
      <c r="Q3231" s="99">
        <v>2816.75302636884</v>
      </c>
      <c r="R3231" s="16"/>
      <c r="S3231" s="17">
        <f>gp_need_index[[#This Row],[Normalised weighted population 2027/28]]/gp_need_index[[#This Row],[Registered population 2027/28]]</f>
        <v>0</v>
      </c>
      <c r="T3231" s="99">
        <v>2816.9657243556098</v>
      </c>
      <c r="U3231" s="16"/>
      <c r="V3231" s="17">
        <f>gp_need_index[[#This Row],[Normalised weighted population 2028/29]]/gp_need_index[[#This Row],[Registered population 2028/29]]</f>
        <v>0</v>
      </c>
    </row>
    <row r="3232" spans="1:22" x14ac:dyDescent="0.2">
      <c r="A3232" s="6" t="s">
        <v>6074</v>
      </c>
      <c r="B3232" s="1" t="s">
        <v>9593</v>
      </c>
      <c r="C3232" s="95" t="s">
        <v>6393</v>
      </c>
      <c r="D3232" s="95" t="s">
        <v>12682</v>
      </c>
      <c r="E3232" s="95" t="s">
        <v>6647</v>
      </c>
      <c r="F3232" s="95" t="s">
        <v>6392</v>
      </c>
      <c r="G3232" s="95" t="s">
        <v>6392</v>
      </c>
      <c r="H3232" s="61">
        <v>5399.7537576426603</v>
      </c>
      <c r="I3232" s="61">
        <v>104.764443834361</v>
      </c>
      <c r="J3232" s="123">
        <v>565702.19926193205</v>
      </c>
      <c r="K3232" s="99">
        <v>14666.166666666701</v>
      </c>
      <c r="L3232" s="16">
        <v>11389.606859235801</v>
      </c>
      <c r="M3232" s="17">
        <f>gp_need_index[[#This Row],[Normalised weighted population (base year)]]/gp_need_index[[#This Row],[Registered population (base year)]]</f>
        <v>0.77659057871762271</v>
      </c>
      <c r="N3232" s="99">
        <v>14718.123502381601</v>
      </c>
      <c r="O3232" s="16">
        <v>11430.774312831099</v>
      </c>
      <c r="P3232" s="17">
        <f>gp_need_index[[#This Row],[Normalised weighted population 2026/27]]/gp_need_index[[#This Row],[Registered population 2026/27]]</f>
        <v>0.77664617442443928</v>
      </c>
      <c r="Q3232" s="99">
        <v>14760.811399533701</v>
      </c>
      <c r="R3232" s="16">
        <v>11470.9580111531</v>
      </c>
      <c r="S3232" s="17">
        <f>gp_need_index[[#This Row],[Normalised weighted population 2027/28]]/gp_need_index[[#This Row],[Registered population 2027/28]]</f>
        <v>0.77712245625707754</v>
      </c>
      <c r="T3232" s="99">
        <v>14819.1237973685</v>
      </c>
      <c r="U3232" s="16">
        <v>11516.7148899029</v>
      </c>
      <c r="V3232" s="17">
        <f>gp_need_index[[#This Row],[Normalised weighted population 2028/29]]/gp_need_index[[#This Row],[Registered population 2028/29]]</f>
        <v>0.77715221543314028</v>
      </c>
    </row>
    <row r="3233" spans="1:22" x14ac:dyDescent="0.2">
      <c r="A3233" s="6" t="s">
        <v>5993</v>
      </c>
      <c r="B3233" s="1" t="s">
        <v>9594</v>
      </c>
      <c r="C3233" s="95" t="s">
        <v>6391</v>
      </c>
      <c r="D3233" s="95" t="s">
        <v>12682</v>
      </c>
      <c r="E3233" s="95" t="s">
        <v>6647</v>
      </c>
      <c r="F3233" s="95" t="s">
        <v>6399</v>
      </c>
      <c r="G3233" s="95" t="s">
        <v>6399</v>
      </c>
      <c r="H3233" s="61">
        <v>5427.7046683175204</v>
      </c>
      <c r="I3233" s="61">
        <v>66.810056125955697</v>
      </c>
      <c r="J3233" s="123">
        <v>362625.25352540502</v>
      </c>
      <c r="K3233" s="99">
        <v>6153.5</v>
      </c>
      <c r="L3233" s="16">
        <v>7300.9422276838604</v>
      </c>
      <c r="M3233" s="17">
        <f>gp_need_index[[#This Row],[Normalised weighted population (base year)]]/gp_need_index[[#This Row],[Registered population (base year)]]</f>
        <v>1.186469850927742</v>
      </c>
      <c r="N3233" s="99">
        <v>6162.2640009627303</v>
      </c>
      <c r="O3233" s="16">
        <v>7327.3313036260697</v>
      </c>
      <c r="P3233" s="17">
        <f>gp_need_index[[#This Row],[Normalised weighted population 2026/27]]/gp_need_index[[#This Row],[Registered population 2026/27]]</f>
        <v>1.1890648148929226</v>
      </c>
      <c r="Q3233" s="99">
        <v>6173.6161674944497</v>
      </c>
      <c r="R3233" s="16">
        <v>7353.0897747980298</v>
      </c>
      <c r="S3233" s="17">
        <f>gp_need_index[[#This Row],[Normalised weighted population 2027/28]]/gp_need_index[[#This Row],[Registered population 2027/28]]</f>
        <v>1.1910506865512287</v>
      </c>
      <c r="T3233" s="99">
        <v>6183.1538630795303</v>
      </c>
      <c r="U3233" s="16">
        <v>7382.4207545587897</v>
      </c>
      <c r="V3233" s="17">
        <f>gp_need_index[[#This Row],[Normalised weighted population 2028/29]]/gp_need_index[[#This Row],[Registered population 2028/29]]</f>
        <v>1.1939571484126004</v>
      </c>
    </row>
    <row r="3234" spans="1:22" x14ac:dyDescent="0.2">
      <c r="A3234" s="6" t="s">
        <v>4466</v>
      </c>
      <c r="B3234" s="1" t="s">
        <v>9595</v>
      </c>
      <c r="C3234" s="95" t="s">
        <v>6391</v>
      </c>
      <c r="D3234" s="95" t="s">
        <v>12682</v>
      </c>
      <c r="E3234" s="95" t="s">
        <v>6647</v>
      </c>
      <c r="F3234" s="95" t="s">
        <v>6396</v>
      </c>
      <c r="G3234" s="95" t="s">
        <v>6396</v>
      </c>
      <c r="H3234" s="61">
        <v>5229.2704702523997</v>
      </c>
      <c r="I3234" s="61">
        <v>30.2442566860664</v>
      </c>
      <c r="J3234" s="123">
        <v>158155.39838318099</v>
      </c>
      <c r="K3234" s="99">
        <v>3008.5</v>
      </c>
      <c r="L3234" s="16">
        <v>3184.2333521072201</v>
      </c>
      <c r="M3234" s="17">
        <f>gp_need_index[[#This Row],[Normalised weighted population (base year)]]/gp_need_index[[#This Row],[Registered population (base year)]]</f>
        <v>1.0584122825684628</v>
      </c>
      <c r="N3234" s="99">
        <v>3015.1909290671001</v>
      </c>
      <c r="O3234" s="16">
        <v>3195.7426851667001</v>
      </c>
      <c r="P3234" s="17">
        <f>gp_need_index[[#This Row],[Normalised weighted population 2026/27]]/gp_need_index[[#This Row],[Registered population 2026/27]]</f>
        <v>1.059880704189921</v>
      </c>
      <c r="Q3234" s="99">
        <v>3020.8733821137598</v>
      </c>
      <c r="R3234" s="16">
        <v>3206.9769862263702</v>
      </c>
      <c r="S3234" s="17">
        <f>gp_need_index[[#This Row],[Normalised weighted population 2027/28]]/gp_need_index[[#This Row],[Registered population 2027/28]]</f>
        <v>1.0616058935851163</v>
      </c>
      <c r="T3234" s="99">
        <v>3027.1337439891799</v>
      </c>
      <c r="U3234" s="16">
        <v>3219.7694013820601</v>
      </c>
      <c r="V3234" s="17">
        <f>gp_need_index[[#This Row],[Normalised weighted population 2028/29]]/gp_need_index[[#This Row],[Registered population 2028/29]]</f>
        <v>1.0636363219085998</v>
      </c>
    </row>
    <row r="3235" spans="1:22" x14ac:dyDescent="0.2">
      <c r="A3235" s="6" t="s">
        <v>4355</v>
      </c>
      <c r="B3235" s="1" t="s">
        <v>12382</v>
      </c>
      <c r="C3235" s="95" t="s">
        <v>6391</v>
      </c>
      <c r="D3235" s="95" t="s">
        <v>12682</v>
      </c>
      <c r="E3235" s="95" t="s">
        <v>6647</v>
      </c>
      <c r="F3235" s="95" t="s">
        <v>6394</v>
      </c>
      <c r="G3235" s="95" t="s">
        <v>6394</v>
      </c>
      <c r="H3235" s="61">
        <v>5320.9538964843796</v>
      </c>
      <c r="I3235" s="61">
        <v>362.82600297845698</v>
      </c>
      <c r="J3235" s="123">
        <v>1930580.4342940699</v>
      </c>
      <c r="K3235" s="99">
        <v>38498.75</v>
      </c>
      <c r="L3235" s="16">
        <v>38869.483246539399</v>
      </c>
      <c r="M3235" s="17">
        <f>gp_need_index[[#This Row],[Normalised weighted population (base year)]]/gp_need_index[[#This Row],[Registered population (base year)]]</f>
        <v>1.0096297476291931</v>
      </c>
      <c r="N3235" s="99">
        <v>38639.566564920402</v>
      </c>
      <c r="O3235" s="16">
        <v>39009.976036817599</v>
      </c>
      <c r="P3235" s="17">
        <f>gp_need_index[[#This Row],[Normalised weighted population 2026/27]]/gp_need_index[[#This Row],[Registered population 2026/27]]</f>
        <v>1.0095862739887327</v>
      </c>
      <c r="Q3235" s="99">
        <v>38767.579671863597</v>
      </c>
      <c r="R3235" s="16">
        <v>39147.111550625501</v>
      </c>
      <c r="S3235" s="17">
        <f>gp_need_index[[#This Row],[Normalised weighted population 2027/28]]/gp_need_index[[#This Row],[Registered population 2027/28]]</f>
        <v>1.0097899296776929</v>
      </c>
      <c r="T3235" s="99">
        <v>38919.924843326597</v>
      </c>
      <c r="U3235" s="16">
        <v>39303.266741402498</v>
      </c>
      <c r="V3235" s="17">
        <f>gp_need_index[[#This Row],[Normalised weighted population 2028/29]]/gp_need_index[[#This Row],[Registered population 2028/29]]</f>
        <v>1.0098495025265095</v>
      </c>
    </row>
    <row r="3236" spans="1:22" x14ac:dyDescent="0.2">
      <c r="A3236" s="6" t="s">
        <v>4482</v>
      </c>
      <c r="B3236" s="1" t="s">
        <v>9596</v>
      </c>
      <c r="C3236" s="95" t="s">
        <v>6391</v>
      </c>
      <c r="D3236" s="95" t="s">
        <v>12682</v>
      </c>
      <c r="E3236" s="95" t="s">
        <v>6647</v>
      </c>
      <c r="F3236" s="95" t="s">
        <v>6390</v>
      </c>
      <c r="G3236" s="95" t="s">
        <v>6390</v>
      </c>
      <c r="H3236" s="61">
        <v>5377.6113630022301</v>
      </c>
      <c r="I3236" s="61">
        <v>45.092809358968204</v>
      </c>
      <c r="J3236" s="123">
        <v>242491.603998481</v>
      </c>
      <c r="K3236" s="99">
        <v>3920.9166666666702</v>
      </c>
      <c r="L3236" s="16">
        <v>4882.2225542195101</v>
      </c>
      <c r="M3236" s="17">
        <f>gp_need_index[[#This Row],[Normalised weighted population (base year)]]/gp_need_index[[#This Row],[Registered population (base year)]]</f>
        <v>1.2451737614638174</v>
      </c>
      <c r="N3236" s="99">
        <v>3902.3451330940202</v>
      </c>
      <c r="O3236" s="16">
        <v>4899.8692274477298</v>
      </c>
      <c r="P3236" s="17">
        <f>gp_need_index[[#This Row],[Normalised weighted population 2026/27]]/gp_need_index[[#This Row],[Registered population 2026/27]]</f>
        <v>1.255621699345391</v>
      </c>
      <c r="Q3236" s="99">
        <v>3885.9516144429499</v>
      </c>
      <c r="R3236" s="16">
        <v>4917.0942081414696</v>
      </c>
      <c r="S3236" s="17">
        <f>gp_need_index[[#This Row],[Normalised weighted population 2027/28]]/gp_need_index[[#This Row],[Registered population 2027/28]]</f>
        <v>1.265351372329512</v>
      </c>
      <c r="T3236" s="99">
        <v>3875.0833192538098</v>
      </c>
      <c r="U3236" s="16">
        <v>4936.7081656910004</v>
      </c>
      <c r="V3236" s="17">
        <f>gp_need_index[[#This Row],[Normalised weighted population 2028/29]]/gp_need_index[[#This Row],[Registered population 2028/29]]</f>
        <v>1.2739618116499281</v>
      </c>
    </row>
    <row r="3237" spans="1:22" x14ac:dyDescent="0.2">
      <c r="A3237" s="6" t="s">
        <v>4473</v>
      </c>
      <c r="B3237" s="1" t="s">
        <v>9597</v>
      </c>
      <c r="C3237" s="95" t="s">
        <v>6391</v>
      </c>
      <c r="D3237" s="95" t="s">
        <v>12682</v>
      </c>
      <c r="E3237" s="95" t="s">
        <v>6647</v>
      </c>
      <c r="F3237" s="95" t="s">
        <v>6396</v>
      </c>
      <c r="G3237" s="95" t="s">
        <v>6396</v>
      </c>
      <c r="H3237" s="61">
        <v>5341.0325985863101</v>
      </c>
      <c r="I3237" s="61">
        <v>52.409008431978002</v>
      </c>
      <c r="J3237" s="123">
        <v>279918.22249477898</v>
      </c>
      <c r="K3237" s="99">
        <v>4421.0833333333303</v>
      </c>
      <c r="L3237" s="16">
        <v>5635.7541319641196</v>
      </c>
      <c r="M3237" s="17">
        <f>gp_need_index[[#This Row],[Normalised weighted population (base year)]]/gp_need_index[[#This Row],[Registered population (base year)]]</f>
        <v>1.2747450584051701</v>
      </c>
      <c r="N3237" s="99">
        <v>4430.5455122170097</v>
      </c>
      <c r="O3237" s="16">
        <v>5656.1244265291298</v>
      </c>
      <c r="P3237" s="17">
        <f>gp_need_index[[#This Row],[Normalised weighted population 2026/27]]/gp_need_index[[#This Row],[Registered population 2026/27]]</f>
        <v>1.2766203193111654</v>
      </c>
      <c r="Q3237" s="99">
        <v>4437.6765651701899</v>
      </c>
      <c r="R3237" s="16">
        <v>5676.0079437264003</v>
      </c>
      <c r="S3237" s="17">
        <f>gp_need_index[[#This Row],[Normalised weighted population 2027/28]]/gp_need_index[[#This Row],[Registered population 2027/28]]</f>
        <v>1.2790494891573332</v>
      </c>
      <c r="T3237" s="99">
        <v>4448.2726354101796</v>
      </c>
      <c r="U3237" s="16">
        <v>5698.6491570419203</v>
      </c>
      <c r="V3237" s="17">
        <f>gp_need_index[[#This Row],[Normalised weighted population 2028/29]]/gp_need_index[[#This Row],[Registered population 2028/29]]</f>
        <v>1.2810926002327738</v>
      </c>
    </row>
    <row r="3238" spans="1:22" x14ac:dyDescent="0.2">
      <c r="A3238" s="6" t="s">
        <v>4480</v>
      </c>
      <c r="B3238" s="1" t="s">
        <v>9598</v>
      </c>
      <c r="C3238" s="95" t="s">
        <v>6391</v>
      </c>
      <c r="D3238" s="95" t="s">
        <v>12682</v>
      </c>
      <c r="E3238" s="95" t="s">
        <v>6647</v>
      </c>
      <c r="F3238" s="95" t="s">
        <v>6390</v>
      </c>
      <c r="G3238" s="95" t="s">
        <v>6390</v>
      </c>
      <c r="H3238" s="61">
        <v>5454.7732204861104</v>
      </c>
      <c r="I3238" s="61">
        <v>52.706135008759802</v>
      </c>
      <c r="J3238" s="123">
        <v>287500.013801108</v>
      </c>
      <c r="K3238" s="99">
        <v>3946.25</v>
      </c>
      <c r="L3238" s="16">
        <v>5788.4026851790904</v>
      </c>
      <c r="M3238" s="17">
        <f>gp_need_index[[#This Row],[Normalised weighted population (base year)]]/gp_need_index[[#This Row],[Registered population (base year)]]</f>
        <v>1.4668109433459842</v>
      </c>
      <c r="N3238" s="99">
        <v>3926.6333387388599</v>
      </c>
      <c r="O3238" s="16">
        <v>5809.3247241816898</v>
      </c>
      <c r="P3238" s="17">
        <f>gp_need_index[[#This Row],[Normalised weighted population 2026/27]]/gp_need_index[[#This Row],[Registered population 2026/27]]</f>
        <v>1.479467070904946</v>
      </c>
      <c r="Q3238" s="99">
        <v>3907.65168411078</v>
      </c>
      <c r="R3238" s="16">
        <v>5829.7468010928696</v>
      </c>
      <c r="S3238" s="17">
        <f>gp_need_index[[#This Row],[Normalised weighted population 2027/28]]/gp_need_index[[#This Row],[Registered population 2027/28]]</f>
        <v>1.4918798481445203</v>
      </c>
      <c r="T3238" s="99">
        <v>3895.1206531890998</v>
      </c>
      <c r="U3238" s="16">
        <v>5853.0012683535997</v>
      </c>
      <c r="V3238" s="17">
        <f>gp_need_index[[#This Row],[Normalised weighted population 2028/29]]/gp_need_index[[#This Row],[Registered population 2028/29]]</f>
        <v>1.5026495427199413</v>
      </c>
    </row>
    <row r="3239" spans="1:22" x14ac:dyDescent="0.2">
      <c r="A3239" s="6" t="s">
        <v>5994</v>
      </c>
      <c r="B3239" s="1" t="s">
        <v>9599</v>
      </c>
      <c r="C3239" s="95" t="s">
        <v>6391</v>
      </c>
      <c r="D3239" s="95" t="s">
        <v>12682</v>
      </c>
      <c r="E3239" s="95" t="s">
        <v>6647</v>
      </c>
      <c r="F3239" s="95" t="s">
        <v>6401</v>
      </c>
      <c r="G3239" s="95" t="s">
        <v>6401</v>
      </c>
      <c r="H3239" s="61">
        <v>5300.3368443080399</v>
      </c>
      <c r="I3239" s="61">
        <v>76.888586397323294</v>
      </c>
      <c r="J3239" s="123">
        <v>407535.407388494</v>
      </c>
      <c r="K3239" s="99">
        <v>8611.3333333333303</v>
      </c>
      <c r="L3239" s="16">
        <v>8205.1441154540207</v>
      </c>
      <c r="M3239" s="17">
        <f>gp_need_index[[#This Row],[Normalised weighted population (base year)]]/gp_need_index[[#This Row],[Registered population (base year)]]</f>
        <v>0.95283085648223542</v>
      </c>
      <c r="N3239" s="99">
        <v>8640.7541149871504</v>
      </c>
      <c r="O3239" s="16">
        <v>8234.8014068593002</v>
      </c>
      <c r="P3239" s="17">
        <f>gp_need_index[[#This Row],[Normalised weighted population 2026/27]]/gp_need_index[[#This Row],[Registered population 2026/27]]</f>
        <v>0.9530188334576335</v>
      </c>
      <c r="Q3239" s="99">
        <v>8670.7117891420494</v>
      </c>
      <c r="R3239" s="16">
        <v>8263.7499948043296</v>
      </c>
      <c r="S3239" s="17">
        <f>gp_need_index[[#This Row],[Normalised weighted population 2027/28]]/gp_need_index[[#This Row],[Registered population 2027/28]]</f>
        <v>0.95306477666028067</v>
      </c>
      <c r="T3239" s="99">
        <v>8700.1458946391103</v>
      </c>
      <c r="U3239" s="16">
        <v>8296.7135368348299</v>
      </c>
      <c r="V3239" s="17">
        <f>gp_need_index[[#This Row],[Normalised weighted population 2028/29]]/gp_need_index[[#This Row],[Registered population 2028/29]]</f>
        <v>0.95362924223456191</v>
      </c>
    </row>
    <row r="3240" spans="1:22" x14ac:dyDescent="0.2">
      <c r="A3240" s="6" t="s">
        <v>5974</v>
      </c>
      <c r="B3240" s="1" t="s">
        <v>9600</v>
      </c>
      <c r="C3240" s="95" t="s">
        <v>6391</v>
      </c>
      <c r="D3240" s="95" t="s">
        <v>12682</v>
      </c>
      <c r="E3240" s="95" t="s">
        <v>6647</v>
      </c>
      <c r="F3240" s="95" t="s">
        <v>6401</v>
      </c>
      <c r="G3240" s="95" t="s">
        <v>6401</v>
      </c>
      <c r="H3240" s="61">
        <v>5318.6430368134497</v>
      </c>
      <c r="I3240" s="61">
        <v>58.395844566853597</v>
      </c>
      <c r="J3240" s="123">
        <v>310586.65208433598</v>
      </c>
      <c r="K3240" s="99">
        <v>7129.6666666666697</v>
      </c>
      <c r="L3240" s="16">
        <v>6253.2192160152999</v>
      </c>
      <c r="M3240" s="17">
        <f>gp_need_index[[#This Row],[Normalised weighted population (base year)]]/gp_need_index[[#This Row],[Registered population (base year)]]</f>
        <v>0.87707034681592833</v>
      </c>
      <c r="N3240" s="99">
        <v>7152.3934828441197</v>
      </c>
      <c r="O3240" s="16">
        <v>6275.8213229254197</v>
      </c>
      <c r="P3240" s="17">
        <f>gp_need_index[[#This Row],[Normalised weighted population 2026/27]]/gp_need_index[[#This Row],[Registered population 2026/27]]</f>
        <v>0.87744352124624236</v>
      </c>
      <c r="Q3240" s="99">
        <v>7173.3947544462599</v>
      </c>
      <c r="R3240" s="16">
        <v>6297.8833201149</v>
      </c>
      <c r="S3240" s="17">
        <f>gp_need_index[[#This Row],[Normalised weighted population 2027/28]]/gp_need_index[[#This Row],[Registered population 2027/28]]</f>
        <v>0.87795019453116052</v>
      </c>
      <c r="T3240" s="99">
        <v>7197.0768619733499</v>
      </c>
      <c r="U3240" s="16">
        <v>6323.0051524133496</v>
      </c>
      <c r="V3240" s="17">
        <f>gp_need_index[[#This Row],[Normalised weighted population 2028/29]]/gp_need_index[[#This Row],[Registered population 2028/29]]</f>
        <v>0.87855184454423896</v>
      </c>
    </row>
    <row r="3241" spans="1:22" x14ac:dyDescent="0.2">
      <c r="A3241" s="6" t="s">
        <v>4449</v>
      </c>
      <c r="B3241" s="1" t="s">
        <v>9601</v>
      </c>
      <c r="C3241" s="95" t="s">
        <v>6391</v>
      </c>
      <c r="D3241" s="95" t="s">
        <v>12682</v>
      </c>
      <c r="E3241" s="95" t="s">
        <v>6647</v>
      </c>
      <c r="F3241" s="95" t="s">
        <v>6397</v>
      </c>
      <c r="G3241" s="95" t="s">
        <v>6397</v>
      </c>
      <c r="H3241" s="61">
        <v>5335.6026642628203</v>
      </c>
      <c r="I3241" s="61">
        <v>52.8751789906987</v>
      </c>
      <c r="J3241" s="123">
        <v>282120.945896146</v>
      </c>
      <c r="K3241" s="99">
        <v>6058.25</v>
      </c>
      <c r="L3241" s="16">
        <v>5680.1028256653899</v>
      </c>
      <c r="M3241" s="17">
        <f>gp_need_index[[#This Row],[Normalised weighted population (base year)]]/gp_need_index[[#This Row],[Registered population (base year)]]</f>
        <v>0.93758145102387491</v>
      </c>
      <c r="N3241" s="99">
        <v>6082.7411702360696</v>
      </c>
      <c r="O3241" s="16">
        <v>5700.6334174919803</v>
      </c>
      <c r="P3241" s="17">
        <f>gp_need_index[[#This Row],[Normalised weighted population 2026/27]]/gp_need_index[[#This Row],[Registered population 2026/27]]</f>
        <v>0.93718165181615642</v>
      </c>
      <c r="Q3241" s="99">
        <v>6105.2109082587003</v>
      </c>
      <c r="R3241" s="16">
        <v>5720.6734014181402</v>
      </c>
      <c r="S3241" s="17">
        <f>gp_need_index[[#This Row],[Normalised weighted population 2027/28]]/gp_need_index[[#This Row],[Registered population 2027/28]]</f>
        <v>0.93701486932738309</v>
      </c>
      <c r="T3241" s="99">
        <v>6131.7559045245798</v>
      </c>
      <c r="U3241" s="16">
        <v>5743.4927822354502</v>
      </c>
      <c r="V3241" s="17">
        <f>gp_need_index[[#This Row],[Normalised weighted population 2028/29]]/gp_need_index[[#This Row],[Registered population 2028/29]]</f>
        <v>0.93667994480950667</v>
      </c>
    </row>
    <row r="3242" spans="1:22" x14ac:dyDescent="0.2">
      <c r="A3242" s="6" t="s">
        <v>4455</v>
      </c>
      <c r="B3242" s="1" t="s">
        <v>9602</v>
      </c>
      <c r="C3242" s="95" t="s">
        <v>6391</v>
      </c>
      <c r="D3242" s="95" t="s">
        <v>12682</v>
      </c>
      <c r="E3242" s="95" t="s">
        <v>6647</v>
      </c>
      <c r="F3242" s="95" t="s">
        <v>6402</v>
      </c>
      <c r="G3242" s="95" t="s">
        <v>6402</v>
      </c>
      <c r="H3242" s="61">
        <v>5289.9675828887202</v>
      </c>
      <c r="I3242" s="61">
        <v>45.017089662728999</v>
      </c>
      <c r="J3242" s="123">
        <v>238138.944991831</v>
      </c>
      <c r="K3242" s="99">
        <v>3769.8333333333298</v>
      </c>
      <c r="L3242" s="16">
        <v>4794.5879737941004</v>
      </c>
      <c r="M3242" s="17">
        <f>gp_need_index[[#This Row],[Normalised weighted population (base year)]]/gp_need_index[[#This Row],[Registered population (base year)]]</f>
        <v>1.2718302242700663</v>
      </c>
      <c r="N3242" s="99">
        <v>3771.3070297219001</v>
      </c>
      <c r="O3242" s="16">
        <v>4811.9178939888197</v>
      </c>
      <c r="P3242" s="17">
        <f>gp_need_index[[#This Row],[Normalised weighted population 2026/27]]/gp_need_index[[#This Row],[Registered population 2026/27]]</f>
        <v>1.2759284396804085</v>
      </c>
      <c r="Q3242" s="99">
        <v>3771.0639569329201</v>
      </c>
      <c r="R3242" s="16">
        <v>4828.83369091653</v>
      </c>
      <c r="S3242" s="17">
        <f>gp_need_index[[#This Row],[Normalised weighted population 2027/28]]/gp_need_index[[#This Row],[Registered population 2027/28]]</f>
        <v>1.2804963654989068</v>
      </c>
      <c r="T3242" s="99">
        <v>3774.02956990434</v>
      </c>
      <c r="U3242" s="16">
        <v>4848.0955832086402</v>
      </c>
      <c r="V3242" s="17">
        <f>gp_need_index[[#This Row],[Normalised weighted population 2028/29]]/gp_need_index[[#This Row],[Registered population 2028/29]]</f>
        <v>1.284593958104977</v>
      </c>
    </row>
    <row r="3243" spans="1:22" x14ac:dyDescent="0.2">
      <c r="A3243" s="6" t="s">
        <v>5995</v>
      </c>
      <c r="B3243" s="1" t="s">
        <v>9603</v>
      </c>
      <c r="C3243" s="95" t="s">
        <v>6391</v>
      </c>
      <c r="D3243" s="95" t="s">
        <v>12682</v>
      </c>
      <c r="E3243" s="95" t="s">
        <v>6647</v>
      </c>
      <c r="F3243" s="95" t="s">
        <v>6402</v>
      </c>
      <c r="G3243" s="95" t="s">
        <v>6402</v>
      </c>
      <c r="H3243" s="61">
        <v>5331.3166503906205</v>
      </c>
      <c r="I3243" s="61">
        <v>37.319067287521797</v>
      </c>
      <c r="J3243" s="123">
        <v>198959.76480701301</v>
      </c>
      <c r="K3243" s="99">
        <v>6328.6666666666697</v>
      </c>
      <c r="L3243" s="16">
        <v>4005.7710663215098</v>
      </c>
      <c r="M3243" s="17">
        <f>gp_need_index[[#This Row],[Normalised weighted population (base year)]]/gp_need_index[[#This Row],[Registered population (base year)]]</f>
        <v>0.63295655740885515</v>
      </c>
      <c r="N3243" s="99">
        <v>6336.0048504083998</v>
      </c>
      <c r="O3243" s="16">
        <v>4020.2498272238299</v>
      </c>
      <c r="P3243" s="17">
        <f>gp_need_index[[#This Row],[Normalised weighted population 2026/27]]/gp_need_index[[#This Row],[Registered population 2026/27]]</f>
        <v>0.63450864103500437</v>
      </c>
      <c r="Q3243" s="99">
        <v>6342.8596349854897</v>
      </c>
      <c r="R3243" s="16">
        <v>4034.38259739451</v>
      </c>
      <c r="S3243" s="17">
        <f>gp_need_index[[#This Row],[Normalised weighted population 2027/28]]/gp_need_index[[#This Row],[Registered population 2027/28]]</f>
        <v>0.63605106049359061</v>
      </c>
      <c r="T3243" s="99">
        <v>6351.2174365412502</v>
      </c>
      <c r="U3243" s="16">
        <v>4050.4754777938401</v>
      </c>
      <c r="V3243" s="17">
        <f>gp_need_index[[#This Row],[Normalised weighted population 2028/29]]/gp_need_index[[#This Row],[Registered population 2028/29]]</f>
        <v>0.63774788349863998</v>
      </c>
    </row>
    <row r="3244" spans="1:22" x14ac:dyDescent="0.2">
      <c r="A3244" s="6" t="s">
        <v>4439</v>
      </c>
      <c r="B3244" s="1" t="s">
        <v>9604</v>
      </c>
      <c r="C3244" s="95" t="s">
        <v>6377</v>
      </c>
      <c r="D3244" s="95" t="s">
        <v>12682</v>
      </c>
      <c r="E3244" s="95" t="s">
        <v>6647</v>
      </c>
      <c r="F3244" s="95" t="s">
        <v>6378</v>
      </c>
      <c r="G3244" s="95" t="s">
        <v>6378</v>
      </c>
      <c r="H3244" s="61">
        <v>5346.6018802703402</v>
      </c>
      <c r="I3244" s="61">
        <v>112.9055131061</v>
      </c>
      <c r="J3244" s="123">
        <v>603660.82866595895</v>
      </c>
      <c r="K3244" s="99">
        <v>10485</v>
      </c>
      <c r="L3244" s="16">
        <v>12153.8497177422</v>
      </c>
      <c r="M3244" s="17">
        <f>gp_need_index[[#This Row],[Normalised weighted population (base year)]]/gp_need_index[[#This Row],[Registered population (base year)]]</f>
        <v>1.1591654475672102</v>
      </c>
      <c r="N3244" s="99">
        <v>10557.6742359242</v>
      </c>
      <c r="O3244" s="16">
        <v>12197.779508334899</v>
      </c>
      <c r="P3244" s="17">
        <f>gp_need_index[[#This Row],[Normalised weighted population 2026/27]]/gp_need_index[[#This Row],[Registered population 2026/27]]</f>
        <v>1.1553472133881508</v>
      </c>
      <c r="Q3244" s="99">
        <v>10622.360048345399</v>
      </c>
      <c r="R3244" s="16">
        <v>12240.6595336549</v>
      </c>
      <c r="S3244" s="17">
        <f>gp_need_index[[#This Row],[Normalised weighted population 2027/28]]/gp_need_index[[#This Row],[Registered population 2027/28]]</f>
        <v>1.1523483931955005</v>
      </c>
      <c r="T3244" s="99">
        <v>10694.2477855712</v>
      </c>
      <c r="U3244" s="16">
        <v>12289.486699925899</v>
      </c>
      <c r="V3244" s="17">
        <f>gp_need_index[[#This Row],[Normalised weighted population 2028/29]]/gp_need_index[[#This Row],[Registered population 2028/29]]</f>
        <v>1.1491679402180126</v>
      </c>
    </row>
    <row r="3245" spans="1:22" x14ac:dyDescent="0.2">
      <c r="A3245" s="6" t="s">
        <v>4441</v>
      </c>
      <c r="B3245" s="1" t="s">
        <v>9605</v>
      </c>
      <c r="C3245" s="95" t="s">
        <v>6377</v>
      </c>
      <c r="D3245" s="95" t="s">
        <v>12682</v>
      </c>
      <c r="E3245" s="95" t="s">
        <v>6647</v>
      </c>
      <c r="F3245" s="95" t="s">
        <v>6379</v>
      </c>
      <c r="G3245" s="95" t="s">
        <v>6379</v>
      </c>
      <c r="H3245" s="61">
        <v>5215.7596493675601</v>
      </c>
      <c r="I3245" s="61">
        <v>32.605070583283201</v>
      </c>
      <c r="J3245" s="123">
        <v>170060.21151307001</v>
      </c>
      <c r="K3245" s="99">
        <v>5043.3333333333303</v>
      </c>
      <c r="L3245" s="16">
        <v>3423.9197833408298</v>
      </c>
      <c r="M3245" s="17">
        <f>gp_need_index[[#This Row],[Normalised weighted population (base year)]]/gp_need_index[[#This Row],[Registered population (base year)]]</f>
        <v>0.67890015532204195</v>
      </c>
      <c r="N3245" s="99">
        <v>5092.65414188877</v>
      </c>
      <c r="O3245" s="16">
        <v>3436.2954571052401</v>
      </c>
      <c r="P3245" s="17">
        <f>gp_need_index[[#This Row],[Normalised weighted population 2026/27]]/gp_need_index[[#This Row],[Registered population 2026/27]]</f>
        <v>0.67475531645484621</v>
      </c>
      <c r="Q3245" s="99">
        <v>5140.2678012951401</v>
      </c>
      <c r="R3245" s="16">
        <v>3448.3753964177099</v>
      </c>
      <c r="S3245" s="17">
        <f>gp_need_index[[#This Row],[Normalised weighted population 2027/28]]/gp_need_index[[#This Row],[Registered population 2027/28]]</f>
        <v>0.67085520243689611</v>
      </c>
      <c r="T3245" s="99">
        <v>5186.9599494697604</v>
      </c>
      <c r="U3245" s="16">
        <v>3462.1307335695201</v>
      </c>
      <c r="V3245" s="17">
        <f>gp_need_index[[#This Row],[Normalised weighted population 2028/29]]/gp_need_index[[#This Row],[Registered population 2028/29]]</f>
        <v>0.66746818315484358</v>
      </c>
    </row>
    <row r="3246" spans="1:22" x14ac:dyDescent="0.2">
      <c r="A3246" s="6" t="s">
        <v>4437</v>
      </c>
      <c r="B3246" s="1" t="s">
        <v>9606</v>
      </c>
      <c r="C3246" s="95" t="s">
        <v>6377</v>
      </c>
      <c r="D3246" s="95" t="s">
        <v>12682</v>
      </c>
      <c r="E3246" s="95" t="s">
        <v>6647</v>
      </c>
      <c r="F3246" s="95" t="s">
        <v>6378</v>
      </c>
      <c r="G3246" s="95" t="s">
        <v>6378</v>
      </c>
      <c r="H3246" s="61">
        <v>5285.0949829101601</v>
      </c>
      <c r="I3246" s="61">
        <v>143.14671003099301</v>
      </c>
      <c r="J3246" s="123">
        <v>756543.95900489402</v>
      </c>
      <c r="K3246" s="99">
        <v>12894.75</v>
      </c>
      <c r="L3246" s="16">
        <v>15231.9334731909</v>
      </c>
      <c r="M3246" s="17">
        <f>gp_need_index[[#This Row],[Normalised weighted population (base year)]]/gp_need_index[[#This Row],[Registered population (base year)]]</f>
        <v>1.1812507782772756</v>
      </c>
      <c r="N3246" s="99">
        <v>12985.4502719517</v>
      </c>
      <c r="O3246" s="16">
        <v>15286.988921739299</v>
      </c>
      <c r="P3246" s="17">
        <f>gp_need_index[[#This Row],[Normalised weighted population 2026/27]]/gp_need_index[[#This Row],[Registered population 2026/27]]</f>
        <v>1.1772398031325009</v>
      </c>
      <c r="Q3246" s="99">
        <v>13066.5878691581</v>
      </c>
      <c r="R3246" s="16">
        <v>15340.7287414812</v>
      </c>
      <c r="S3246" s="17">
        <f>gp_need_index[[#This Row],[Normalised weighted population 2027/28]]/gp_need_index[[#This Row],[Registered population 2027/28]]</f>
        <v>1.1740424428393352</v>
      </c>
      <c r="T3246" s="99">
        <v>13148.621145008899</v>
      </c>
      <c r="U3246" s="16">
        <v>15401.921874981899</v>
      </c>
      <c r="V3246" s="17">
        <f>gp_need_index[[#This Row],[Normalised weighted population 2028/29]]/gp_need_index[[#This Row],[Registered population 2028/29]]</f>
        <v>1.1713716370045639</v>
      </c>
    </row>
    <row r="3247" spans="1:22" x14ac:dyDescent="0.2">
      <c r="A3247" s="6" t="s">
        <v>4286</v>
      </c>
      <c r="B3247" s="1" t="s">
        <v>9607</v>
      </c>
      <c r="C3247" s="95" t="s">
        <v>6377</v>
      </c>
      <c r="D3247" s="95" t="s">
        <v>12682</v>
      </c>
      <c r="E3247" s="95" t="s">
        <v>6647</v>
      </c>
      <c r="F3247" s="95" t="s">
        <v>6381</v>
      </c>
      <c r="G3247" s="95" t="s">
        <v>6381</v>
      </c>
      <c r="H3247" s="61">
        <v>5277.89688501603</v>
      </c>
      <c r="I3247" s="61">
        <v>42.1186402031231</v>
      </c>
      <c r="J3247" s="123">
        <v>222297.83992917399</v>
      </c>
      <c r="K3247" s="99">
        <v>6008.8333333333303</v>
      </c>
      <c r="L3247" s="16">
        <v>4475.6499192577803</v>
      </c>
      <c r="M3247" s="17">
        <f>gp_need_index[[#This Row],[Normalised weighted population (base year)]]/gp_need_index[[#This Row],[Registered population (base year)]]</f>
        <v>0.74484507573701764</v>
      </c>
      <c r="N3247" s="99">
        <v>6048.3100642673999</v>
      </c>
      <c r="O3247" s="16">
        <v>4491.8270457062299</v>
      </c>
      <c r="P3247" s="17">
        <f>gp_need_index[[#This Row],[Normalised weighted population 2026/27]]/gp_need_index[[#This Row],[Registered population 2026/27]]</f>
        <v>0.74265819674876432</v>
      </c>
      <c r="Q3247" s="99">
        <v>6089.4991152438697</v>
      </c>
      <c r="R3247" s="16">
        <v>4507.6175965455204</v>
      </c>
      <c r="S3247" s="17">
        <f>gp_need_index[[#This Row],[Normalised weighted population 2027/28]]/gp_need_index[[#This Row],[Registered population 2027/28]]</f>
        <v>0.74022797462300005</v>
      </c>
      <c r="T3247" s="99">
        <v>6131.8429968447899</v>
      </c>
      <c r="U3247" s="16">
        <v>4525.5981794763502</v>
      </c>
      <c r="V3247" s="17">
        <f>gp_need_index[[#This Row],[Normalised weighted population 2028/29]]/gp_need_index[[#This Row],[Registered population 2028/29]]</f>
        <v>0.73804860656168925</v>
      </c>
    </row>
    <row r="3248" spans="1:22" x14ac:dyDescent="0.2">
      <c r="A3248" s="6" t="s">
        <v>4298</v>
      </c>
      <c r="B3248" s="1" t="s">
        <v>9608</v>
      </c>
      <c r="C3248" s="95" t="s">
        <v>6377</v>
      </c>
      <c r="D3248" s="95" t="s">
        <v>12682</v>
      </c>
      <c r="E3248" s="95" t="s">
        <v>6647</v>
      </c>
      <c r="F3248" s="95" t="s">
        <v>6382</v>
      </c>
      <c r="G3248" s="95" t="s">
        <v>6382</v>
      </c>
      <c r="H3248" s="61">
        <v>5451.7258425981599</v>
      </c>
      <c r="I3248" s="61">
        <v>88.120739932650295</v>
      </c>
      <c r="J3248" s="123">
        <v>480410.11515970097</v>
      </c>
      <c r="K3248" s="99">
        <v>13048.75</v>
      </c>
      <c r="L3248" s="16">
        <v>9672.3724072631303</v>
      </c>
      <c r="M3248" s="17">
        <f>gp_need_index[[#This Row],[Normalised weighted population (base year)]]/gp_need_index[[#This Row],[Registered population (base year)]]</f>
        <v>0.74124896310092003</v>
      </c>
      <c r="N3248" s="99">
        <v>13143.197938126999</v>
      </c>
      <c r="O3248" s="16">
        <v>9707.3329592078899</v>
      </c>
      <c r="P3248" s="17">
        <f>gp_need_index[[#This Row],[Normalised weighted population 2026/27]]/gp_need_index[[#This Row],[Registered population 2026/27]]</f>
        <v>0.73858226931574733</v>
      </c>
      <c r="Q3248" s="99">
        <v>13236.087299246799</v>
      </c>
      <c r="R3248" s="16">
        <v>9741.4580786852403</v>
      </c>
      <c r="S3248" s="17">
        <f>gp_need_index[[#This Row],[Normalised weighted population 2027/28]]/gp_need_index[[#This Row],[Registered population 2027/28]]</f>
        <v>0.73597717047692623</v>
      </c>
      <c r="T3248" s="99">
        <v>13329.7925094621</v>
      </c>
      <c r="U3248" s="16">
        <v>9780.3160987145202</v>
      </c>
      <c r="V3248" s="17">
        <f>gp_need_index[[#This Row],[Normalised weighted population 2028/29]]/gp_need_index[[#This Row],[Registered population 2028/29]]</f>
        <v>0.73371855501666672</v>
      </c>
    </row>
    <row r="3249" spans="1:22" x14ac:dyDescent="0.2">
      <c r="A3249" s="6" t="s">
        <v>4279</v>
      </c>
      <c r="B3249" s="1" t="s">
        <v>9609</v>
      </c>
      <c r="C3249" s="95" t="s">
        <v>6377</v>
      </c>
      <c r="D3249" s="95" t="s">
        <v>12682</v>
      </c>
      <c r="E3249" s="95" t="s">
        <v>6647</v>
      </c>
      <c r="F3249" s="95" t="s">
        <v>6376</v>
      </c>
      <c r="G3249" s="95" t="s">
        <v>6376</v>
      </c>
      <c r="H3249" s="61">
        <v>5248.07835187816</v>
      </c>
      <c r="I3249" s="61">
        <v>134.40097376895</v>
      </c>
      <c r="J3249" s="123">
        <v>705346.84090817301</v>
      </c>
      <c r="K3249" s="99">
        <v>16578.583333333299</v>
      </c>
      <c r="L3249" s="16">
        <v>14201.152528361101</v>
      </c>
      <c r="M3249" s="17">
        <f>gp_need_index[[#This Row],[Normalised weighted population (base year)]]/gp_need_index[[#This Row],[Registered population (base year)]]</f>
        <v>0.85659626295136582</v>
      </c>
      <c r="N3249" s="99">
        <v>16653.090564863302</v>
      </c>
      <c r="O3249" s="16">
        <v>14252.482244560801</v>
      </c>
      <c r="P3249" s="17">
        <f>gp_need_index[[#This Row],[Normalised weighted population 2026/27]]/gp_need_index[[#This Row],[Registered population 2026/27]]</f>
        <v>0.85584607788252864</v>
      </c>
      <c r="Q3249" s="99">
        <v>16719.6831386052</v>
      </c>
      <c r="R3249" s="16">
        <v>14302.585363665599</v>
      </c>
      <c r="S3249" s="17">
        <f>gp_need_index[[#This Row],[Normalised weighted population 2027/28]]/gp_need_index[[#This Row],[Registered population 2027/28]]</f>
        <v>0.85543399627241734</v>
      </c>
      <c r="T3249" s="99">
        <v>16791.369158907801</v>
      </c>
      <c r="U3249" s="16">
        <v>14359.6374131681</v>
      </c>
      <c r="V3249" s="17">
        <f>gp_need_index[[#This Row],[Normalised weighted population 2028/29]]/gp_need_index[[#This Row],[Registered population 2028/29]]</f>
        <v>0.85517966267511492</v>
      </c>
    </row>
    <row r="3250" spans="1:22" x14ac:dyDescent="0.2">
      <c r="A3250" s="6" t="s">
        <v>4281</v>
      </c>
      <c r="B3250" s="1" t="s">
        <v>9610</v>
      </c>
      <c r="C3250" s="95" t="s">
        <v>6377</v>
      </c>
      <c r="D3250" s="95" t="s">
        <v>12682</v>
      </c>
      <c r="E3250" s="95" t="s">
        <v>6647</v>
      </c>
      <c r="F3250" s="95" t="s">
        <v>6376</v>
      </c>
      <c r="G3250" s="95" t="s">
        <v>6376</v>
      </c>
      <c r="H3250" s="61">
        <v>5287.4711356026801</v>
      </c>
      <c r="I3250" s="61">
        <v>140.03371550523701</v>
      </c>
      <c r="J3250" s="123">
        <v>740424.22874513699</v>
      </c>
      <c r="K3250" s="99">
        <v>15737.916666666701</v>
      </c>
      <c r="L3250" s="16">
        <v>14907.385697744599</v>
      </c>
      <c r="M3250" s="17">
        <f>gp_need_index[[#This Row],[Normalised weighted population (base year)]]/gp_need_index[[#This Row],[Registered population (base year)]]</f>
        <v>0.9472273880645723</v>
      </c>
      <c r="N3250" s="99">
        <v>15804.6346464419</v>
      </c>
      <c r="O3250" s="16">
        <v>14961.2680763485</v>
      </c>
      <c r="P3250" s="17">
        <f>gp_need_index[[#This Row],[Normalised weighted population 2026/27]]/gp_need_index[[#This Row],[Registered population 2026/27]]</f>
        <v>0.94663802176007483</v>
      </c>
      <c r="Q3250" s="99">
        <v>15859.7754914172</v>
      </c>
      <c r="R3250" s="16">
        <v>15013.862858332801</v>
      </c>
      <c r="S3250" s="17">
        <f>gp_need_index[[#This Row],[Normalised weighted population 2027/28]]/gp_need_index[[#This Row],[Registered population 2027/28]]</f>
        <v>0.94666301338614911</v>
      </c>
      <c r="T3250" s="99">
        <v>15925.320942746799</v>
      </c>
      <c r="U3250" s="16">
        <v>15073.752145845299</v>
      </c>
      <c r="V3250" s="17">
        <f>gp_need_index[[#This Row],[Normalised weighted population 2028/29]]/gp_need_index[[#This Row],[Registered population 2028/29]]</f>
        <v>0.94652736984309582</v>
      </c>
    </row>
    <row r="3251" spans="1:22" x14ac:dyDescent="0.2">
      <c r="A3251" s="6" t="s">
        <v>4318</v>
      </c>
      <c r="B3251" s="1" t="s">
        <v>9611</v>
      </c>
      <c r="C3251" s="95" t="s">
        <v>6377</v>
      </c>
      <c r="D3251" s="95" t="s">
        <v>12682</v>
      </c>
      <c r="E3251" s="95" t="s">
        <v>6647</v>
      </c>
      <c r="F3251" s="95" t="s">
        <v>6380</v>
      </c>
      <c r="G3251" s="95" t="s">
        <v>6380</v>
      </c>
      <c r="H3251" s="61">
        <v>5449.8506677575997</v>
      </c>
      <c r="I3251" s="61">
        <v>187.420152632541</v>
      </c>
      <c r="J3251" s="123">
        <v>1021411.84397569</v>
      </c>
      <c r="K3251" s="99">
        <v>14893.166666666701</v>
      </c>
      <c r="L3251" s="16">
        <v>20564.670527051599</v>
      </c>
      <c r="M3251" s="17">
        <f>gp_need_index[[#This Row],[Normalised weighted population (base year)]]/gp_need_index[[#This Row],[Registered population (base year)]]</f>
        <v>1.3808124885272812</v>
      </c>
      <c r="N3251" s="99">
        <v>14918.315998939799</v>
      </c>
      <c r="O3251" s="16">
        <v>20639.0010223961</v>
      </c>
      <c r="P3251" s="17">
        <f>gp_need_index[[#This Row],[Normalised weighted population 2026/27]]/gp_need_index[[#This Row],[Registered population 2026/27]]</f>
        <v>1.3834672106330803</v>
      </c>
      <c r="Q3251" s="99">
        <v>14939.383758269099</v>
      </c>
      <c r="R3251" s="16">
        <v>20711.555284080699</v>
      </c>
      <c r="S3251" s="17">
        <f>gp_need_index[[#This Row],[Normalised weighted population 2027/28]]/gp_need_index[[#This Row],[Registered population 2027/28]]</f>
        <v>1.3863727995217101</v>
      </c>
      <c r="T3251" s="99">
        <v>14974.081368454799</v>
      </c>
      <c r="U3251" s="16">
        <v>20794.172282846801</v>
      </c>
      <c r="V3251" s="17">
        <f>gp_need_index[[#This Row],[Normalised weighted population 2028/29]]/gp_need_index[[#This Row],[Registered population 2028/29]]</f>
        <v>1.3886776604976194</v>
      </c>
    </row>
    <row r="3252" spans="1:22" x14ac:dyDescent="0.2">
      <c r="A3252" s="6" t="s">
        <v>4300</v>
      </c>
      <c r="B3252" s="1" t="s">
        <v>9612</v>
      </c>
      <c r="C3252" s="95" t="s">
        <v>6377</v>
      </c>
      <c r="D3252" s="95" t="s">
        <v>12682</v>
      </c>
      <c r="E3252" s="95" t="s">
        <v>6647</v>
      </c>
      <c r="F3252" s="95" t="s">
        <v>6381</v>
      </c>
      <c r="G3252" s="95" t="s">
        <v>6381</v>
      </c>
      <c r="H3252" s="61">
        <v>5296.7061057867004</v>
      </c>
      <c r="I3252" s="61">
        <v>93.218243742282397</v>
      </c>
      <c r="J3252" s="123">
        <v>493749.64080046001</v>
      </c>
      <c r="K3252" s="99">
        <v>13510.5</v>
      </c>
      <c r="L3252" s="16">
        <v>9940.9447284157905</v>
      </c>
      <c r="M3252" s="17">
        <f>gp_need_index[[#This Row],[Normalised weighted population (base year)]]/gp_need_index[[#This Row],[Registered population (base year)]]</f>
        <v>0.73579399196297623</v>
      </c>
      <c r="N3252" s="99">
        <v>13596.165046668501</v>
      </c>
      <c r="O3252" s="16">
        <v>9976.8760284034506</v>
      </c>
      <c r="P3252" s="17">
        <f>gp_need_index[[#This Row],[Normalised weighted population 2026/27]]/gp_need_index[[#This Row],[Registered population 2026/27]]</f>
        <v>0.73380074411851215</v>
      </c>
      <c r="Q3252" s="99">
        <v>13685.4129521415</v>
      </c>
      <c r="R3252" s="16">
        <v>10011.948698508701</v>
      </c>
      <c r="S3252" s="17">
        <f>gp_need_index[[#This Row],[Normalised weighted population 2027/28]]/gp_need_index[[#This Row],[Registered population 2027/28]]</f>
        <v>0.73157812142906697</v>
      </c>
      <c r="T3252" s="99">
        <v>13778.1378843978</v>
      </c>
      <c r="U3252" s="16">
        <v>10051.885687398501</v>
      </c>
      <c r="V3252" s="17">
        <f>gp_need_index[[#This Row],[Normalised weighted population 2028/29]]/gp_need_index[[#This Row],[Registered population 2028/29]]</f>
        <v>0.7295532801120489</v>
      </c>
    </row>
    <row r="3253" spans="1:22" x14ac:dyDescent="0.2">
      <c r="A3253" s="6" t="s">
        <v>4289</v>
      </c>
      <c r="B3253" s="1" t="s">
        <v>9613</v>
      </c>
      <c r="C3253" s="95" t="s">
        <v>6377</v>
      </c>
      <c r="D3253" s="95" t="s">
        <v>12682</v>
      </c>
      <c r="E3253" s="95" t="s">
        <v>6647</v>
      </c>
      <c r="F3253" s="95" t="s">
        <v>6382</v>
      </c>
      <c r="G3253" s="95" t="s">
        <v>6382</v>
      </c>
      <c r="H3253" s="61">
        <v>5394.4329101562498</v>
      </c>
      <c r="I3253" s="61">
        <v>94.472252168072202</v>
      </c>
      <c r="J3253" s="123">
        <v>509624.22619202902</v>
      </c>
      <c r="K3253" s="99">
        <v>13391.833333333299</v>
      </c>
      <c r="L3253" s="16">
        <v>10260.556861618101</v>
      </c>
      <c r="M3253" s="17">
        <f>gp_need_index[[#This Row],[Normalised weighted population (base year)]]/gp_need_index[[#This Row],[Registered population (base year)]]</f>
        <v>0.76618014921667132</v>
      </c>
      <c r="N3253" s="99">
        <v>13474.005780311199</v>
      </c>
      <c r="O3253" s="16">
        <v>10297.643391792801</v>
      </c>
      <c r="P3253" s="17">
        <f>gp_need_index[[#This Row],[Normalised weighted population 2026/27]]/gp_need_index[[#This Row],[Registered population 2026/27]]</f>
        <v>0.76425998026809239</v>
      </c>
      <c r="Q3253" s="99">
        <v>13559.531790840099</v>
      </c>
      <c r="R3253" s="16">
        <v>10333.8436862049</v>
      </c>
      <c r="S3253" s="17">
        <f>gp_need_index[[#This Row],[Normalised weighted population 2027/28]]/gp_need_index[[#This Row],[Registered population 2027/28]]</f>
        <v>0.7621091823528704</v>
      </c>
      <c r="T3253" s="99">
        <v>13646.9001674093</v>
      </c>
      <c r="U3253" s="16">
        <v>10375.0646925157</v>
      </c>
      <c r="V3253" s="17">
        <f>gp_need_index[[#This Row],[Normalised weighted population 2028/29]]/gp_need_index[[#This Row],[Registered population 2028/29]]</f>
        <v>0.76025064778394147</v>
      </c>
    </row>
    <row r="3254" spans="1:22" x14ac:dyDescent="0.2">
      <c r="A3254" s="6" t="s">
        <v>4267</v>
      </c>
      <c r="B3254" s="1" t="s">
        <v>9614</v>
      </c>
      <c r="C3254" s="95" t="s">
        <v>6377</v>
      </c>
      <c r="D3254" s="95" t="s">
        <v>12682</v>
      </c>
      <c r="E3254" s="95" t="s">
        <v>6647</v>
      </c>
      <c r="F3254" s="95" t="s">
        <v>6382</v>
      </c>
      <c r="G3254" s="95" t="s">
        <v>6382</v>
      </c>
      <c r="H3254" s="61">
        <v>5369.7599826388896</v>
      </c>
      <c r="I3254" s="61">
        <v>116.247995040058</v>
      </c>
      <c r="J3254" s="123">
        <v>624223.83182810596</v>
      </c>
      <c r="K3254" s="99">
        <v>13122.416666666701</v>
      </c>
      <c r="L3254" s="16">
        <v>12567.856455152099</v>
      </c>
      <c r="M3254" s="17">
        <f>gp_need_index[[#This Row],[Normalised weighted population (base year)]]/gp_need_index[[#This Row],[Registered population (base year)]]</f>
        <v>0.95773947546389959</v>
      </c>
      <c r="N3254" s="99">
        <v>13197.728184757199</v>
      </c>
      <c r="O3254" s="16">
        <v>12613.2826629049</v>
      </c>
      <c r="P3254" s="17">
        <f>gp_need_index[[#This Row],[Normalised weighted population 2026/27]]/gp_need_index[[#This Row],[Registered population 2026/27]]</f>
        <v>0.95571620254103207</v>
      </c>
      <c r="Q3254" s="99">
        <v>13264.2746233007</v>
      </c>
      <c r="R3254" s="16">
        <v>12657.623346353401</v>
      </c>
      <c r="S3254" s="17">
        <f>gp_need_index[[#This Row],[Normalised weighted population 2027/28]]/gp_need_index[[#This Row],[Registered population 2027/28]]</f>
        <v>0.95426427044252948</v>
      </c>
      <c r="T3254" s="99">
        <v>13335.715289358601</v>
      </c>
      <c r="U3254" s="16">
        <v>12708.113753184</v>
      </c>
      <c r="V3254" s="17">
        <f>gp_need_index[[#This Row],[Normalised weighted population 2028/29]]/gp_need_index[[#This Row],[Registered population 2028/29]]</f>
        <v>0.95293829220578785</v>
      </c>
    </row>
    <row r="3255" spans="1:22" x14ac:dyDescent="0.2">
      <c r="A3255" s="6" t="s">
        <v>4432</v>
      </c>
      <c r="B3255" s="1" t="s">
        <v>6666</v>
      </c>
      <c r="C3255" s="95" t="s">
        <v>6377</v>
      </c>
      <c r="D3255" s="95" t="s">
        <v>12682</v>
      </c>
      <c r="E3255" s="95" t="s">
        <v>6647</v>
      </c>
      <c r="F3255" s="95" t="s">
        <v>6379</v>
      </c>
      <c r="G3255" s="95" t="s">
        <v>6379</v>
      </c>
      <c r="H3255" s="61">
        <v>5347.2321503429903</v>
      </c>
      <c r="I3255" s="61">
        <v>151.27670141053201</v>
      </c>
      <c r="J3255" s="123">
        <v>808911.64138023497</v>
      </c>
      <c r="K3255" s="99">
        <v>20305.75</v>
      </c>
      <c r="L3255" s="16">
        <v>16286.2820600669</v>
      </c>
      <c r="M3255" s="17">
        <f>gp_need_index[[#This Row],[Normalised weighted population (base year)]]/gp_need_index[[#This Row],[Registered population (base year)]]</f>
        <v>0.80205272201553257</v>
      </c>
      <c r="N3255" s="99">
        <v>20504.282923649698</v>
      </c>
      <c r="O3255" s="16">
        <v>16345.148425625801</v>
      </c>
      <c r="P3255" s="17">
        <f>gp_need_index[[#This Row],[Normalised weighted population 2026/27]]/gp_need_index[[#This Row],[Registered population 2026/27]]</f>
        <v>0.79715776876904387</v>
      </c>
      <c r="Q3255" s="99">
        <v>20705.6494694746</v>
      </c>
      <c r="R3255" s="16">
        <v>16402.608095057501</v>
      </c>
      <c r="S3255" s="17">
        <f>gp_need_index[[#This Row],[Normalised weighted population 2027/28]]/gp_need_index[[#This Row],[Registered population 2027/28]]</f>
        <v>0.79218032350248768</v>
      </c>
      <c r="T3255" s="99">
        <v>20909.996662777699</v>
      </c>
      <c r="U3255" s="16">
        <v>16468.036993764701</v>
      </c>
      <c r="V3255" s="17">
        <f>gp_need_index[[#This Row],[Normalised weighted population 2028/29]]/gp_need_index[[#This Row],[Registered population 2028/29]]</f>
        <v>0.78756765289588881</v>
      </c>
    </row>
    <row r="3256" spans="1:22" x14ac:dyDescent="0.2">
      <c r="A3256" s="6" t="s">
        <v>4276</v>
      </c>
      <c r="B3256" s="1" t="s">
        <v>9615</v>
      </c>
      <c r="C3256" s="95" t="s">
        <v>6377</v>
      </c>
      <c r="D3256" s="95" t="s">
        <v>12682</v>
      </c>
      <c r="E3256" s="95" t="s">
        <v>6647</v>
      </c>
      <c r="F3256" s="95" t="s">
        <v>6382</v>
      </c>
      <c r="G3256" s="95" t="s">
        <v>6382</v>
      </c>
      <c r="H3256" s="61">
        <v>5476.5573730468795</v>
      </c>
      <c r="I3256" s="61">
        <v>79.795448883954407</v>
      </c>
      <c r="J3256" s="123">
        <v>437004.35392100498</v>
      </c>
      <c r="K3256" s="99">
        <v>9633.8333333333303</v>
      </c>
      <c r="L3256" s="16">
        <v>8798.45931910543</v>
      </c>
      <c r="M3256" s="17">
        <f>gp_need_index[[#This Row],[Normalised weighted population (base year)]]/gp_need_index[[#This Row],[Registered population (base year)]]</f>
        <v>0.91328747495169105</v>
      </c>
      <c r="N3256" s="99">
        <v>9678.4977847902592</v>
      </c>
      <c r="O3256" s="16">
        <v>8830.2611337076505</v>
      </c>
      <c r="P3256" s="17">
        <f>gp_need_index[[#This Row],[Normalised weighted population 2026/27]]/gp_need_index[[#This Row],[Registered population 2026/27]]</f>
        <v>0.91235864594445526</v>
      </c>
      <c r="Q3256" s="99">
        <v>9722.2963680199991</v>
      </c>
      <c r="R3256" s="16">
        <v>8861.3029983959495</v>
      </c>
      <c r="S3256" s="17">
        <f>gp_need_index[[#This Row],[Normalised weighted population 2027/28]]/gp_need_index[[#This Row],[Registered population 2027/28]]</f>
        <v>0.91144135736736487</v>
      </c>
      <c r="T3256" s="99">
        <v>9770.9014171839499</v>
      </c>
      <c r="U3256" s="16">
        <v>8896.6501391028105</v>
      </c>
      <c r="V3256" s="17">
        <f>gp_need_index[[#This Row],[Normalised weighted population 2028/29]]/gp_need_index[[#This Row],[Registered population 2028/29]]</f>
        <v>0.91052501291809107</v>
      </c>
    </row>
    <row r="3257" spans="1:22" x14ac:dyDescent="0.2">
      <c r="A3257" s="6" t="s">
        <v>4305</v>
      </c>
      <c r="B3257" s="1" t="s">
        <v>9616</v>
      </c>
      <c r="C3257" s="95" t="s">
        <v>6377</v>
      </c>
      <c r="D3257" s="95" t="s">
        <v>12682</v>
      </c>
      <c r="E3257" s="95" t="s">
        <v>6647</v>
      </c>
      <c r="F3257" s="95" t="s">
        <v>6382</v>
      </c>
      <c r="G3257" s="95" t="s">
        <v>6382</v>
      </c>
      <c r="H3257" s="61">
        <v>5287.0354861697597</v>
      </c>
      <c r="I3257" s="61">
        <v>39.401475147969599</v>
      </c>
      <c r="J3257" s="123">
        <v>208316.997314751</v>
      </c>
      <c r="K3257" s="99">
        <v>6486</v>
      </c>
      <c r="L3257" s="16">
        <v>4194.1655956209297</v>
      </c>
      <c r="M3257" s="17">
        <f>gp_need_index[[#This Row],[Normalised weighted population (base year)]]/gp_need_index[[#This Row],[Registered population (base year)]]</f>
        <v>0.64664902800199353</v>
      </c>
      <c r="N3257" s="99">
        <v>6538.4109580186796</v>
      </c>
      <c r="O3257" s="16">
        <v>4209.3253039113697</v>
      </c>
      <c r="P3257" s="17">
        <f>gp_need_index[[#This Row],[Normalised weighted population 2026/27]]/gp_need_index[[#This Row],[Registered population 2026/27]]</f>
        <v>0.64378414433388753</v>
      </c>
      <c r="Q3257" s="99">
        <v>6589.4471258004196</v>
      </c>
      <c r="R3257" s="16">
        <v>4224.1227492569296</v>
      </c>
      <c r="S3257" s="17">
        <f>gp_need_index[[#This Row],[Normalised weighted population 2027/28]]/gp_need_index[[#This Row],[Registered population 2027/28]]</f>
        <v>0.64104357598040906</v>
      </c>
      <c r="T3257" s="99">
        <v>6639.0738022279302</v>
      </c>
      <c r="U3257" s="16">
        <v>4240.9724903399401</v>
      </c>
      <c r="V3257" s="17">
        <f>gp_need_index[[#This Row],[Normalised weighted population 2028/29]]/gp_need_index[[#This Row],[Registered population 2028/29]]</f>
        <v>0.63878977951966143</v>
      </c>
    </row>
    <row r="3258" spans="1:22" x14ac:dyDescent="0.2">
      <c r="A3258" s="6" t="s">
        <v>4307</v>
      </c>
      <c r="B3258" s="1" t="s">
        <v>9617</v>
      </c>
      <c r="C3258" s="95" t="s">
        <v>6377</v>
      </c>
      <c r="D3258" s="95" t="s">
        <v>12682</v>
      </c>
      <c r="E3258" s="95" t="s">
        <v>6647</v>
      </c>
      <c r="F3258" s="95" t="s">
        <v>6379</v>
      </c>
      <c r="G3258" s="95" t="s">
        <v>6379</v>
      </c>
      <c r="H3258" s="61">
        <v>5156.7090418198504</v>
      </c>
      <c r="I3258" s="61">
        <v>67.752584354254097</v>
      </c>
      <c r="J3258" s="123">
        <v>349380.36434624501</v>
      </c>
      <c r="K3258" s="99">
        <v>11787.666666666701</v>
      </c>
      <c r="L3258" s="16">
        <v>7034.2752766951498</v>
      </c>
      <c r="M3258" s="17">
        <f>gp_need_index[[#This Row],[Normalised weighted population (base year)]]/gp_need_index[[#This Row],[Registered population (base year)]]</f>
        <v>0.59674874388726606</v>
      </c>
      <c r="N3258" s="99">
        <v>11913.3242784576</v>
      </c>
      <c r="O3258" s="16">
        <v>7059.7004915080097</v>
      </c>
      <c r="P3258" s="17">
        <f>gp_need_index[[#This Row],[Normalised weighted population 2026/27]]/gp_need_index[[#This Row],[Registered population 2026/27]]</f>
        <v>0.59258862820294345</v>
      </c>
      <c r="Q3258" s="99">
        <v>12036.2978882484</v>
      </c>
      <c r="R3258" s="16">
        <v>7084.5181343929698</v>
      </c>
      <c r="S3258" s="17">
        <f>gp_need_index[[#This Row],[Normalised weighted population 2027/28]]/gp_need_index[[#This Row],[Registered population 2027/28]]</f>
        <v>0.58859611154272906</v>
      </c>
      <c r="T3258" s="99">
        <v>12154.468225713799</v>
      </c>
      <c r="U3258" s="16">
        <v>7112.7777999728496</v>
      </c>
      <c r="V3258" s="17">
        <f>gp_need_index[[#This Row],[Normalised weighted population 2028/29]]/gp_need_index[[#This Row],[Registered population 2028/29]]</f>
        <v>0.58519860086722431</v>
      </c>
    </row>
    <row r="3259" spans="1:22" x14ac:dyDescent="0.2">
      <c r="A3259" s="6" t="s">
        <v>4299</v>
      </c>
      <c r="B3259" s="1" t="s">
        <v>9618</v>
      </c>
      <c r="C3259" s="95" t="s">
        <v>6377</v>
      </c>
      <c r="D3259" s="95" t="s">
        <v>12682</v>
      </c>
      <c r="E3259" s="95" t="s">
        <v>6647</v>
      </c>
      <c r="F3259" s="95" t="s">
        <v>6383</v>
      </c>
      <c r="G3259" s="95" t="s">
        <v>6383</v>
      </c>
      <c r="H3259" s="61">
        <v>5322.2302154157996</v>
      </c>
      <c r="I3259" s="61">
        <v>287.66146463019402</v>
      </c>
      <c r="J3259" s="123">
        <v>1531000.53886558</v>
      </c>
      <c r="K3259" s="99">
        <v>36293.916666666701</v>
      </c>
      <c r="L3259" s="16">
        <v>30824.512016583401</v>
      </c>
      <c r="M3259" s="17">
        <f>gp_need_index[[#This Row],[Normalised weighted population (base year)]]/gp_need_index[[#This Row],[Registered population (base year)]]</f>
        <v>0.84930244094855312</v>
      </c>
      <c r="N3259" s="99">
        <v>36364.061243280601</v>
      </c>
      <c r="O3259" s="16">
        <v>30935.926456407698</v>
      </c>
      <c r="P3259" s="17">
        <f>gp_need_index[[#This Row],[Normalised weighted population 2026/27]]/gp_need_index[[#This Row],[Registered population 2026/27]]</f>
        <v>0.85072803748299919</v>
      </c>
      <c r="Q3259" s="99">
        <v>36419.3193462665</v>
      </c>
      <c r="R3259" s="16">
        <v>31044.678488598602</v>
      </c>
      <c r="S3259" s="17">
        <f>gp_need_index[[#This Row],[Normalised weighted population 2027/28]]/gp_need_index[[#This Row],[Registered population 2027/28]]</f>
        <v>0.85242335787313728</v>
      </c>
      <c r="T3259" s="99">
        <v>36487.936474465503</v>
      </c>
      <c r="U3259" s="16">
        <v>31168.513619722598</v>
      </c>
      <c r="V3259" s="17">
        <f>gp_need_index[[#This Row],[Normalised weighted population 2028/29]]/gp_need_index[[#This Row],[Registered population 2028/29]]</f>
        <v>0.85421420423526906</v>
      </c>
    </row>
    <row r="3260" spans="1:22" x14ac:dyDescent="0.2">
      <c r="A3260" s="6" t="s">
        <v>4314</v>
      </c>
      <c r="B3260" s="1" t="s">
        <v>9619</v>
      </c>
      <c r="C3260" s="95" t="s">
        <v>6377</v>
      </c>
      <c r="D3260" s="95" t="s">
        <v>12682</v>
      </c>
      <c r="E3260" s="95" t="s">
        <v>6647</v>
      </c>
      <c r="F3260" s="95" t="s">
        <v>6380</v>
      </c>
      <c r="G3260" s="95" t="s">
        <v>6380</v>
      </c>
      <c r="H3260" s="61">
        <v>5420.7948107489201</v>
      </c>
      <c r="I3260" s="61">
        <v>189.35078593373601</v>
      </c>
      <c r="J3260" s="123">
        <v>1026431.7578008299</v>
      </c>
      <c r="K3260" s="99">
        <v>17044</v>
      </c>
      <c r="L3260" s="16">
        <v>20665.739331468802</v>
      </c>
      <c r="M3260" s="17">
        <f>gp_need_index[[#This Row],[Normalised weighted population (base year)]]/gp_need_index[[#This Row],[Registered population (base year)]]</f>
        <v>1.2124935068920912</v>
      </c>
      <c r="N3260" s="99">
        <v>17102.6810324293</v>
      </c>
      <c r="O3260" s="16">
        <v>20740.435137518602</v>
      </c>
      <c r="P3260" s="17">
        <f>gp_need_index[[#This Row],[Normalised weighted population 2026/27]]/gp_need_index[[#This Row],[Registered population 2026/27]]</f>
        <v>1.2127008097848264</v>
      </c>
      <c r="Q3260" s="99">
        <v>17159.000117601099</v>
      </c>
      <c r="R3260" s="16">
        <v>20813.3459802861</v>
      </c>
      <c r="S3260" s="17">
        <f>gp_need_index[[#This Row],[Normalised weighted population 2027/28]]/gp_need_index[[#This Row],[Registered population 2027/28]]</f>
        <v>1.2129696274631119</v>
      </c>
      <c r="T3260" s="99">
        <v>17217.429834340899</v>
      </c>
      <c r="U3260" s="16">
        <v>20896.3690152821</v>
      </c>
      <c r="V3260" s="17">
        <f>gp_need_index[[#This Row],[Normalised weighted population 2028/29]]/gp_need_index[[#This Row],[Registered population 2028/29]]</f>
        <v>1.2136752823353112</v>
      </c>
    </row>
    <row r="3261" spans="1:22" x14ac:dyDescent="0.2">
      <c r="A3261" s="6" t="s">
        <v>4310</v>
      </c>
      <c r="B3261" s="1" t="s">
        <v>9620</v>
      </c>
      <c r="C3261" s="95" t="s">
        <v>6377</v>
      </c>
      <c r="D3261" s="95" t="s">
        <v>12682</v>
      </c>
      <c r="E3261" s="95" t="s">
        <v>6647</v>
      </c>
      <c r="F3261" s="95" t="s">
        <v>6380</v>
      </c>
      <c r="G3261" s="95" t="s">
        <v>6380</v>
      </c>
      <c r="H3261" s="61">
        <v>5436.4976639093102</v>
      </c>
      <c r="I3261" s="61">
        <v>222.72144163744099</v>
      </c>
      <c r="J3261" s="123">
        <v>1210824.59716446</v>
      </c>
      <c r="K3261" s="99">
        <v>19675.333333333299</v>
      </c>
      <c r="L3261" s="16">
        <v>24378.226132386499</v>
      </c>
      <c r="M3261" s="17">
        <f>gp_need_index[[#This Row],[Normalised weighted population (base year)]]/gp_need_index[[#This Row],[Registered population (base year)]]</f>
        <v>1.2390248093579037</v>
      </c>
      <c r="N3261" s="99">
        <v>19717.9679511467</v>
      </c>
      <c r="O3261" s="16">
        <v>24466.340630581701</v>
      </c>
      <c r="P3261" s="17">
        <f>gp_need_index[[#This Row],[Normalised weighted population 2026/27]]/gp_need_index[[#This Row],[Registered population 2026/27]]</f>
        <v>1.240814504374872</v>
      </c>
      <c r="Q3261" s="99">
        <v>19753.168178327502</v>
      </c>
      <c r="R3261" s="16">
        <v>24552.349506624199</v>
      </c>
      <c r="S3261" s="17">
        <f>gp_need_index[[#This Row],[Normalised weighted population 2027/28]]/gp_need_index[[#This Row],[Registered population 2027/28]]</f>
        <v>1.2429575491369631</v>
      </c>
      <c r="T3261" s="99">
        <v>19795.402863802101</v>
      </c>
      <c r="U3261" s="16">
        <v>24650.2871748037</v>
      </c>
      <c r="V3261" s="17">
        <f>gp_need_index[[#This Row],[Normalised weighted population 2028/29]]/gp_need_index[[#This Row],[Registered population 2028/29]]</f>
        <v>1.2452531198483081</v>
      </c>
    </row>
    <row r="3262" spans="1:22" x14ac:dyDescent="0.2">
      <c r="A3262" s="6" t="s">
        <v>4440</v>
      </c>
      <c r="B3262" s="1" t="s">
        <v>9621</v>
      </c>
      <c r="C3262" s="95" t="s">
        <v>6377</v>
      </c>
      <c r="D3262" s="95" t="s">
        <v>12682</v>
      </c>
      <c r="E3262" s="95" t="s">
        <v>6647</v>
      </c>
      <c r="F3262" s="95" t="s">
        <v>6379</v>
      </c>
      <c r="G3262" s="95" t="s">
        <v>6379</v>
      </c>
      <c r="H3262" s="61">
        <v>5463.7269287109402</v>
      </c>
      <c r="I3262" s="61">
        <v>28.3313378231698</v>
      </c>
      <c r="J3262" s="123">
        <v>154794.693390859</v>
      </c>
      <c r="K3262" s="99">
        <v>4028.3333333333298</v>
      </c>
      <c r="L3262" s="16">
        <v>3116.5703508278202</v>
      </c>
      <c r="M3262" s="17">
        <f>gp_need_index[[#This Row],[Normalised weighted population (base year)]]/gp_need_index[[#This Row],[Registered population (base year)]]</f>
        <v>0.77366247848435821</v>
      </c>
      <c r="N3262" s="99">
        <v>4067.2189523919701</v>
      </c>
      <c r="O3262" s="16">
        <v>3127.8351176349602</v>
      </c>
      <c r="P3262" s="17">
        <f>gp_need_index[[#This Row],[Normalised weighted population 2026/27]]/gp_need_index[[#This Row],[Registered population 2026/27]]</f>
        <v>0.76903534190001022</v>
      </c>
      <c r="Q3262" s="99">
        <v>4105.6597906021798</v>
      </c>
      <c r="R3262" s="16">
        <v>3138.8306967032099</v>
      </c>
      <c r="S3262" s="17">
        <f>gp_need_index[[#This Row],[Normalised weighted population 2027/28]]/gp_need_index[[#This Row],[Registered population 2027/28]]</f>
        <v>0.76451310064413192</v>
      </c>
      <c r="T3262" s="99">
        <v>4139.7243029736301</v>
      </c>
      <c r="U3262" s="16">
        <v>3151.3512809007502</v>
      </c>
      <c r="V3262" s="17">
        <f>gp_need_index[[#This Row],[Normalised weighted population 2028/29]]/gp_need_index[[#This Row],[Registered population 2028/29]]</f>
        <v>0.76124665563769167</v>
      </c>
    </row>
    <row r="3263" spans="1:22" x14ac:dyDescent="0.2">
      <c r="A3263" s="6" t="s">
        <v>4444</v>
      </c>
      <c r="B3263" s="1" t="s">
        <v>9622</v>
      </c>
      <c r="C3263" s="95" t="s">
        <v>6377</v>
      </c>
      <c r="D3263" s="95" t="s">
        <v>12682</v>
      </c>
      <c r="E3263" s="95" t="s">
        <v>6647</v>
      </c>
      <c r="F3263" s="95" t="s">
        <v>6379</v>
      </c>
      <c r="G3263" s="95" t="s">
        <v>6379</v>
      </c>
      <c r="H3263" s="61">
        <v>5258.3057437112102</v>
      </c>
      <c r="I3263" s="61">
        <v>162.21702303494101</v>
      </c>
      <c r="J3263" s="123">
        <v>852986.70395236404</v>
      </c>
      <c r="K3263" s="99">
        <v>15849.333333333299</v>
      </c>
      <c r="L3263" s="16">
        <v>17173.6705758756</v>
      </c>
      <c r="M3263" s="17">
        <f>gp_need_index[[#This Row],[Normalised weighted population (base year)]]/gp_need_index[[#This Row],[Registered population (base year)]]</f>
        <v>1.083557914688881</v>
      </c>
      <c r="N3263" s="99">
        <v>15983.420182984501</v>
      </c>
      <c r="O3263" s="16">
        <v>17235.744385378599</v>
      </c>
      <c r="P3263" s="17">
        <f>gp_need_index[[#This Row],[Normalised weighted population 2026/27]]/gp_need_index[[#This Row],[Registered population 2026/27]]</f>
        <v>1.078351453447197</v>
      </c>
      <c r="Q3263" s="99">
        <v>16109.4570562393</v>
      </c>
      <c r="R3263" s="16">
        <v>17296.3348522868</v>
      </c>
      <c r="S3263" s="17">
        <f>gp_need_index[[#This Row],[Normalised weighted population 2027/28]]/gp_need_index[[#This Row],[Registered population 2027/28]]</f>
        <v>1.0736758409612455</v>
      </c>
      <c r="T3263" s="99">
        <v>16236.315871765401</v>
      </c>
      <c r="U3263" s="16">
        <v>17365.3287668214</v>
      </c>
      <c r="V3263" s="17">
        <f>gp_need_index[[#This Row],[Normalised weighted population 2028/29]]/gp_need_index[[#This Row],[Registered population 2028/29]]</f>
        <v>1.0695362731282734</v>
      </c>
    </row>
    <row r="3264" spans="1:22" x14ac:dyDescent="0.2">
      <c r="A3264" s="6" t="s">
        <v>4280</v>
      </c>
      <c r="B3264" s="1" t="s">
        <v>9623</v>
      </c>
      <c r="C3264" s="95" t="s">
        <v>6377</v>
      </c>
      <c r="D3264" s="95" t="s">
        <v>12682</v>
      </c>
      <c r="E3264" s="95" t="s">
        <v>6647</v>
      </c>
      <c r="F3264" s="95" t="s">
        <v>6379</v>
      </c>
      <c r="G3264" s="95" t="s">
        <v>6379</v>
      </c>
      <c r="H3264" s="61">
        <v>5264.5257324218701</v>
      </c>
      <c r="I3264" s="61">
        <v>89.883162653929304</v>
      </c>
      <c r="J3264" s="123">
        <v>473192.22270307102</v>
      </c>
      <c r="K3264" s="99">
        <v>13356</v>
      </c>
      <c r="L3264" s="16">
        <v>9527.0504383181396</v>
      </c>
      <c r="M3264" s="17">
        <f>gp_need_index[[#This Row],[Normalised weighted population (base year)]]/gp_need_index[[#This Row],[Registered population (base year)]]</f>
        <v>0.71331614542663524</v>
      </c>
      <c r="N3264" s="99">
        <v>13506.9288545088</v>
      </c>
      <c r="O3264" s="16">
        <v>9561.4857275837894</v>
      </c>
      <c r="P3264" s="17">
        <f>gp_need_index[[#This Row],[Normalised weighted population 2026/27]]/gp_need_index[[#This Row],[Registered population 2026/27]]</f>
        <v>0.70789487607258939</v>
      </c>
      <c r="Q3264" s="99">
        <v>13651.598601236299</v>
      </c>
      <c r="R3264" s="16">
        <v>9595.0981362861494</v>
      </c>
      <c r="S3264" s="17">
        <f>gp_need_index[[#This Row],[Normalised weighted population 2027/28]]/gp_need_index[[#This Row],[Registered population 2027/28]]</f>
        <v>0.7028552784592722</v>
      </c>
      <c r="T3264" s="99">
        <v>13795.590007958501</v>
      </c>
      <c r="U3264" s="16">
        <v>9633.3723363649406</v>
      </c>
      <c r="V3264" s="17">
        <f>gp_need_index[[#This Row],[Normalised weighted population 2028/29]]/gp_need_index[[#This Row],[Registered population 2028/29]]</f>
        <v>0.69829360910316773</v>
      </c>
    </row>
    <row r="3265" spans="1:22" x14ac:dyDescent="0.2">
      <c r="A3265" s="6" t="s">
        <v>4269</v>
      </c>
      <c r="B3265" s="1" t="s">
        <v>9624</v>
      </c>
      <c r="C3265" s="95" t="s">
        <v>6377</v>
      </c>
      <c r="D3265" s="95" t="s">
        <v>12682</v>
      </c>
      <c r="E3265" s="95" t="s">
        <v>6647</v>
      </c>
      <c r="F3265" s="95" t="s">
        <v>6381</v>
      </c>
      <c r="G3265" s="95" t="s">
        <v>6381</v>
      </c>
      <c r="H3265" s="61">
        <v>5250.6467230902799</v>
      </c>
      <c r="I3265" s="61">
        <v>44.265299147982802</v>
      </c>
      <c r="J3265" s="123">
        <v>232421.44791796699</v>
      </c>
      <c r="K3265" s="99">
        <v>6823.5833333333303</v>
      </c>
      <c r="L3265" s="16">
        <v>4679.4743257030896</v>
      </c>
      <c r="M3265" s="17">
        <f>gp_need_index[[#This Row],[Normalised weighted population (base year)]]/gp_need_index[[#This Row],[Registered population (base year)]]</f>
        <v>0.68577961125553655</v>
      </c>
      <c r="N3265" s="99">
        <v>6863.6365016575301</v>
      </c>
      <c r="O3265" s="16">
        <v>4696.3881704507403</v>
      </c>
      <c r="P3265" s="17">
        <f>gp_need_index[[#This Row],[Normalised weighted population 2026/27]]/gp_need_index[[#This Row],[Registered population 2026/27]]</f>
        <v>0.6842419713393314</v>
      </c>
      <c r="Q3265" s="99">
        <v>6901.5909833839996</v>
      </c>
      <c r="R3265" s="16">
        <v>4712.8978346501799</v>
      </c>
      <c r="S3265" s="17">
        <f>gp_need_index[[#This Row],[Normalised weighted population 2027/28]]/gp_need_index[[#This Row],[Registered population 2027/28]]</f>
        <v>0.68287121708556309</v>
      </c>
      <c r="T3265" s="99">
        <v>6938.7791114848196</v>
      </c>
      <c r="U3265" s="16">
        <v>4731.6972666218198</v>
      </c>
      <c r="V3265" s="17">
        <f>gp_need_index[[#This Row],[Normalised weighted population 2028/29]]/gp_need_index[[#This Row],[Registered population 2028/29]]</f>
        <v>0.68192072273782045</v>
      </c>
    </row>
    <row r="3266" spans="1:22" x14ac:dyDescent="0.2">
      <c r="A3266" s="6" t="s">
        <v>4296</v>
      </c>
      <c r="B3266" s="1" t="s">
        <v>9625</v>
      </c>
      <c r="C3266" s="95" t="s">
        <v>6377</v>
      </c>
      <c r="D3266" s="95" t="s">
        <v>12682</v>
      </c>
      <c r="E3266" s="95" t="s">
        <v>6647</v>
      </c>
      <c r="F3266" s="95" t="s">
        <v>6381</v>
      </c>
      <c r="G3266" s="95" t="s">
        <v>6381</v>
      </c>
      <c r="H3266" s="61">
        <v>5389.3913046347097</v>
      </c>
      <c r="I3266" s="61">
        <v>83.635456782005903</v>
      </c>
      <c r="J3266" s="123">
        <v>450744.20354009501</v>
      </c>
      <c r="K3266" s="99">
        <v>13083.5</v>
      </c>
      <c r="L3266" s="16">
        <v>9075.0915925359095</v>
      </c>
      <c r="M3266" s="17">
        <f>gp_need_index[[#This Row],[Normalised weighted population (base year)]]/gp_need_index[[#This Row],[Registered population (base year)]]</f>
        <v>0.69362873791691138</v>
      </c>
      <c r="N3266" s="99">
        <v>13165.6817197492</v>
      </c>
      <c r="O3266" s="16">
        <v>9107.8932876801191</v>
      </c>
      <c r="P3266" s="17">
        <f>gp_need_index[[#This Row],[Normalised weighted population 2026/27]]/gp_need_index[[#This Row],[Registered population 2026/27]]</f>
        <v>0.69179048085431161</v>
      </c>
      <c r="Q3266" s="99">
        <v>13247.100620949501</v>
      </c>
      <c r="R3266" s="16">
        <v>9139.9111393325893</v>
      </c>
      <c r="S3266" s="17">
        <f>gp_need_index[[#This Row],[Normalised weighted population 2027/28]]/gp_need_index[[#This Row],[Registered population 2027/28]]</f>
        <v>0.68995559110333649</v>
      </c>
      <c r="T3266" s="99">
        <v>13330.270570213001</v>
      </c>
      <c r="U3266" s="16">
        <v>9176.3696291448196</v>
      </c>
      <c r="V3266" s="17">
        <f>gp_need_index[[#This Row],[Normalised weighted population 2028/29]]/gp_need_index[[#This Row],[Registered population 2028/29]]</f>
        <v>0.68838584939526792</v>
      </c>
    </row>
    <row r="3267" spans="1:22" x14ac:dyDescent="0.2">
      <c r="A3267" s="6" t="s">
        <v>4316</v>
      </c>
      <c r="B3267" s="1" t="s">
        <v>9626</v>
      </c>
      <c r="C3267" s="95" t="s">
        <v>6377</v>
      </c>
      <c r="D3267" s="95" t="s">
        <v>12682</v>
      </c>
      <c r="E3267" s="95" t="s">
        <v>6647</v>
      </c>
      <c r="F3267" s="95" t="s">
        <v>6380</v>
      </c>
      <c r="G3267" s="95" t="s">
        <v>6380</v>
      </c>
      <c r="H3267" s="61">
        <v>5488.1742931547597</v>
      </c>
      <c r="I3267" s="61">
        <v>70.235736316655505</v>
      </c>
      <c r="J3267" s="123">
        <v>385465.96251386497</v>
      </c>
      <c r="K3267" s="99">
        <v>7321.0833333333303</v>
      </c>
      <c r="L3267" s="16">
        <v>7760.8073229657602</v>
      </c>
      <c r="M3267" s="17">
        <f>gp_need_index[[#This Row],[Normalised weighted population (base year)]]/gp_need_index[[#This Row],[Registered population (base year)]]</f>
        <v>1.0600626942231814</v>
      </c>
      <c r="N3267" s="99">
        <v>7349.1983167160397</v>
      </c>
      <c r="O3267" s="16">
        <v>7788.8585699735904</v>
      </c>
      <c r="P3267" s="17">
        <f>gp_need_index[[#This Row],[Normalised weighted population 2026/27]]/gp_need_index[[#This Row],[Registered population 2026/27]]</f>
        <v>1.059824246715118</v>
      </c>
      <c r="Q3267" s="99">
        <v>7380.1860457316898</v>
      </c>
      <c r="R3267" s="16">
        <v>7816.2394922526</v>
      </c>
      <c r="S3267" s="17">
        <f>gp_need_index[[#This Row],[Normalised weighted population 2027/28]]/gp_need_index[[#This Row],[Registered population 2027/28]]</f>
        <v>1.0590843433781862</v>
      </c>
      <c r="T3267" s="99">
        <v>7407.4498070382697</v>
      </c>
      <c r="U3267" s="16">
        <v>7847.4179450355696</v>
      </c>
      <c r="V3267" s="17">
        <f>gp_need_index[[#This Row],[Normalised weighted population 2028/29]]/gp_need_index[[#This Row],[Registered population 2028/29]]</f>
        <v>1.0593953586535625</v>
      </c>
    </row>
    <row r="3268" spans="1:22" x14ac:dyDescent="0.2">
      <c r="A3268" s="6" t="s">
        <v>4309</v>
      </c>
      <c r="B3268" s="1" t="s">
        <v>7766</v>
      </c>
      <c r="C3268" s="95" t="s">
        <v>6377</v>
      </c>
      <c r="D3268" s="95" t="s">
        <v>12682</v>
      </c>
      <c r="E3268" s="95" t="s">
        <v>6647</v>
      </c>
      <c r="F3268" s="95" t="s">
        <v>6376</v>
      </c>
      <c r="G3268" s="95" t="s">
        <v>6376</v>
      </c>
      <c r="H3268" s="61">
        <v>5361.3587127334804</v>
      </c>
      <c r="I3268" s="61">
        <v>196.394061698109</v>
      </c>
      <c r="J3268" s="123">
        <v>1052939.01381427</v>
      </c>
      <c r="K3268" s="99">
        <v>27794.25</v>
      </c>
      <c r="L3268" s="16">
        <v>21199.4251211019</v>
      </c>
      <c r="M3268" s="17">
        <f>gp_need_index[[#This Row],[Normalised weighted population (base year)]]/gp_need_index[[#This Row],[Registered population (base year)]]</f>
        <v>0.76272700724437248</v>
      </c>
      <c r="N3268" s="99">
        <v>27960.879332841399</v>
      </c>
      <c r="O3268" s="16">
        <v>21276.049921299698</v>
      </c>
      <c r="P3268" s="17">
        <f>gp_need_index[[#This Row],[Normalised weighted population 2026/27]]/gp_need_index[[#This Row],[Registered population 2026/27]]</f>
        <v>0.76092206071323198</v>
      </c>
      <c r="Q3268" s="99">
        <v>28120.660740414001</v>
      </c>
      <c r="R3268" s="16">
        <v>21350.8436621369</v>
      </c>
      <c r="S3268" s="17">
        <f>gp_need_index[[#This Row],[Normalised weighted population 2027/28]]/gp_need_index[[#This Row],[Registered population 2027/28]]</f>
        <v>0.75925824998316049</v>
      </c>
      <c r="T3268" s="99">
        <v>28286.093953595799</v>
      </c>
      <c r="U3268" s="16">
        <v>21436.010739176501</v>
      </c>
      <c r="V3268" s="17">
        <f>gp_need_index[[#This Row],[Normalised weighted population 2028/29]]/gp_need_index[[#This Row],[Registered population 2028/29]]</f>
        <v>0.75782859147476966</v>
      </c>
    </row>
    <row r="3269" spans="1:22" x14ac:dyDescent="0.2">
      <c r="A3269" s="6" t="s">
        <v>4435</v>
      </c>
      <c r="B3269" s="1" t="s">
        <v>9627</v>
      </c>
      <c r="C3269" s="95" t="s">
        <v>6377</v>
      </c>
      <c r="D3269" s="95" t="s">
        <v>12682</v>
      </c>
      <c r="E3269" s="95" t="s">
        <v>6647</v>
      </c>
      <c r="F3269" s="95" t="s">
        <v>6378</v>
      </c>
      <c r="G3269" s="95" t="s">
        <v>6378</v>
      </c>
      <c r="H3269" s="61">
        <v>5181.7577446831601</v>
      </c>
      <c r="I3269" s="61">
        <v>85.849123504988697</v>
      </c>
      <c r="J3269" s="123">
        <v>444849.36059623701</v>
      </c>
      <c r="K3269" s="99">
        <v>10963.166666666701</v>
      </c>
      <c r="L3269" s="16">
        <v>8956.4073383203795</v>
      </c>
      <c r="M3269" s="17">
        <f>gp_need_index[[#This Row],[Normalised weighted population (base year)]]/gp_need_index[[#This Row],[Registered population (base year)]]</f>
        <v>0.8169544083966328</v>
      </c>
      <c r="N3269" s="99">
        <v>11059.7663452917</v>
      </c>
      <c r="O3269" s="16">
        <v>8988.7800521495792</v>
      </c>
      <c r="P3269" s="17">
        <f>gp_need_index[[#This Row],[Normalised weighted population 2026/27]]/gp_need_index[[#This Row],[Registered population 2026/27]]</f>
        <v>0.81274592713038918</v>
      </c>
      <c r="Q3269" s="99">
        <v>11157.5215454388</v>
      </c>
      <c r="R3269" s="16">
        <v>9020.3791736100502</v>
      </c>
      <c r="S3269" s="17">
        <f>gp_need_index[[#This Row],[Normalised weighted population 2027/28]]/gp_need_index[[#This Row],[Registered population 2027/28]]</f>
        <v>0.80845724893962545</v>
      </c>
      <c r="T3269" s="99">
        <v>11252.0836763671</v>
      </c>
      <c r="U3269" s="16">
        <v>9056.3608584634494</v>
      </c>
      <c r="V3269" s="17">
        <f>gp_need_index[[#This Row],[Normalised weighted population 2028/29]]/gp_need_index[[#This Row],[Registered population 2028/29]]</f>
        <v>0.80486078125108895</v>
      </c>
    </row>
    <row r="3270" spans="1:22" x14ac:dyDescent="0.2">
      <c r="A3270" s="6" t="s">
        <v>4430</v>
      </c>
      <c r="B3270" s="1" t="s">
        <v>7503</v>
      </c>
      <c r="C3270" s="95" t="s">
        <v>6377</v>
      </c>
      <c r="D3270" s="95" t="s">
        <v>12682</v>
      </c>
      <c r="E3270" s="95" t="s">
        <v>6647</v>
      </c>
      <c r="F3270" s="95" t="s">
        <v>6379</v>
      </c>
      <c r="G3270" s="95" t="s">
        <v>6379</v>
      </c>
      <c r="H3270" s="61">
        <v>5313.8787508877804</v>
      </c>
      <c r="I3270" s="61">
        <v>68.740001441396203</v>
      </c>
      <c r="J3270" s="123">
        <v>365276.03299543099</v>
      </c>
      <c r="K3270" s="99">
        <v>8897</v>
      </c>
      <c r="L3270" s="16">
        <v>7354.3118912162099</v>
      </c>
      <c r="M3270" s="17">
        <f>gp_need_index[[#This Row],[Normalised weighted population (base year)]]/gp_need_index[[#This Row],[Registered population (base year)]]</f>
        <v>0.82660580996023492</v>
      </c>
      <c r="N3270" s="99">
        <v>8990.5070897373407</v>
      </c>
      <c r="O3270" s="16">
        <v>7380.8938704933698</v>
      </c>
      <c r="P3270" s="17">
        <f>gp_need_index[[#This Row],[Normalised weighted population 2026/27]]/gp_need_index[[#This Row],[Registered population 2026/27]]</f>
        <v>0.82096524665651582</v>
      </c>
      <c r="Q3270" s="99">
        <v>9085.7691854693294</v>
      </c>
      <c r="R3270" s="16">
        <v>7406.8406352987704</v>
      </c>
      <c r="S3270" s="17">
        <f>gp_need_index[[#This Row],[Normalised weighted population 2027/28]]/gp_need_index[[#This Row],[Registered population 2027/28]]</f>
        <v>0.81521338305009639</v>
      </c>
      <c r="T3270" s="99">
        <v>9179.6056808440298</v>
      </c>
      <c r="U3270" s="16">
        <v>7436.3860236210703</v>
      </c>
      <c r="V3270" s="17">
        <f>gp_need_index[[#This Row],[Normalised weighted population 2028/29]]/gp_need_index[[#This Row],[Registered population 2028/29]]</f>
        <v>0.81009863409920702</v>
      </c>
    </row>
    <row r="3271" spans="1:22" x14ac:dyDescent="0.2">
      <c r="A3271" s="6" t="s">
        <v>4297</v>
      </c>
      <c r="B3271" s="1" t="s">
        <v>9628</v>
      </c>
      <c r="C3271" s="95" t="s">
        <v>6377</v>
      </c>
      <c r="D3271" s="95" t="s">
        <v>12682</v>
      </c>
      <c r="E3271" s="95" t="s">
        <v>6647</v>
      </c>
      <c r="F3271" s="95" t="s">
        <v>6381</v>
      </c>
      <c r="G3271" s="95" t="s">
        <v>6381</v>
      </c>
      <c r="H3271" s="61">
        <v>5371.1759711371496</v>
      </c>
      <c r="I3271" s="61">
        <v>71.7262458604568</v>
      </c>
      <c r="J3271" s="123">
        <v>385254.28826556099</v>
      </c>
      <c r="K3271" s="99">
        <v>12691.333333333299</v>
      </c>
      <c r="L3271" s="16">
        <v>7756.5455639102902</v>
      </c>
      <c r="M3271" s="17">
        <f>gp_need_index[[#This Row],[Normalised weighted population (base year)]]/gp_need_index[[#This Row],[Registered population (base year)]]</f>
        <v>0.61116868970244609</v>
      </c>
      <c r="N3271" s="99">
        <v>12786.3714362766</v>
      </c>
      <c r="O3271" s="16">
        <v>7784.5814068949303</v>
      </c>
      <c r="P3271" s="17">
        <f>gp_need_index[[#This Row],[Normalised weighted population 2026/27]]/gp_need_index[[#This Row],[Registered population 2026/27]]</f>
        <v>0.60881865083389175</v>
      </c>
      <c r="Q3271" s="99">
        <v>12880.857522715</v>
      </c>
      <c r="R3271" s="16">
        <v>7811.9472932519502</v>
      </c>
      <c r="S3271" s="17">
        <f>gp_need_index[[#This Row],[Normalised weighted population 2027/28]]/gp_need_index[[#This Row],[Registered population 2027/28]]</f>
        <v>0.60647726903863497</v>
      </c>
      <c r="T3271" s="99">
        <v>12981.2066751973</v>
      </c>
      <c r="U3271" s="16">
        <v>7843.10862474226</v>
      </c>
      <c r="V3271" s="17">
        <f>gp_need_index[[#This Row],[Normalised weighted population 2028/29]]/gp_need_index[[#This Row],[Registered population 2028/29]]</f>
        <v>0.60418948877285739</v>
      </c>
    </row>
    <row r="3272" spans="1:22" x14ac:dyDescent="0.2">
      <c r="A3272" s="6" t="s">
        <v>4304</v>
      </c>
      <c r="B3272" s="1" t="s">
        <v>9629</v>
      </c>
      <c r="C3272" s="95" t="s">
        <v>6377</v>
      </c>
      <c r="D3272" s="95" t="s">
        <v>12682</v>
      </c>
      <c r="E3272" s="95" t="s">
        <v>6647</v>
      </c>
      <c r="F3272" s="95" t="s">
        <v>6382</v>
      </c>
      <c r="G3272" s="95" t="s">
        <v>6382</v>
      </c>
      <c r="H3272" s="61">
        <v>5338.89856104104</v>
      </c>
      <c r="I3272" s="61">
        <v>77.667899827513807</v>
      </c>
      <c r="J3272" s="123">
        <v>414661.03862819303</v>
      </c>
      <c r="K3272" s="99">
        <v>13103.75</v>
      </c>
      <c r="L3272" s="16">
        <v>8348.6085363983693</v>
      </c>
      <c r="M3272" s="17">
        <f>gp_need_index[[#This Row],[Normalised weighted population (base year)]]/gp_need_index[[#This Row],[Registered population (base year)]]</f>
        <v>0.6371159810282071</v>
      </c>
      <c r="N3272" s="99">
        <v>13193.5364108335</v>
      </c>
      <c r="O3272" s="16">
        <v>8378.7843764212394</v>
      </c>
      <c r="P3272" s="17">
        <f>gp_need_index[[#This Row],[Normalised weighted population 2026/27]]/gp_need_index[[#This Row],[Registered population 2026/27]]</f>
        <v>0.6350673629506367</v>
      </c>
      <c r="Q3272" s="99">
        <v>13278.911040134601</v>
      </c>
      <c r="R3272" s="16">
        <v>8408.2391215218595</v>
      </c>
      <c r="S3272" s="17">
        <f>gp_need_index[[#This Row],[Normalised weighted population 2027/28]]/gp_need_index[[#This Row],[Registered population 2027/28]]</f>
        <v>0.63320245885438431</v>
      </c>
      <c r="T3272" s="99">
        <v>13367.3575410254</v>
      </c>
      <c r="U3272" s="16">
        <v>8441.7790209451396</v>
      </c>
      <c r="V3272" s="17">
        <f>gp_need_index[[#This Row],[Normalised weighted population 2028/29]]/gp_need_index[[#This Row],[Registered population 2028/29]]</f>
        <v>0.63152189915147416</v>
      </c>
    </row>
    <row r="3273" spans="1:22" x14ac:dyDescent="0.2">
      <c r="A3273" s="6" t="s">
        <v>4273</v>
      </c>
      <c r="B3273" s="1" t="s">
        <v>6666</v>
      </c>
      <c r="C3273" s="95" t="s">
        <v>6377</v>
      </c>
      <c r="D3273" s="95" t="s">
        <v>12682</v>
      </c>
      <c r="E3273" s="95" t="s">
        <v>6647</v>
      </c>
      <c r="F3273" s="95" t="s">
        <v>6382</v>
      </c>
      <c r="G3273" s="95" t="s">
        <v>6382</v>
      </c>
      <c r="H3273" s="61">
        <v>5328.4131955516596</v>
      </c>
      <c r="I3273" s="61">
        <v>101.071751297174</v>
      </c>
      <c r="J3273" s="123">
        <v>538552.05330937495</v>
      </c>
      <c r="K3273" s="99">
        <v>11086.666666666701</v>
      </c>
      <c r="L3273" s="16">
        <v>10842.9773977029</v>
      </c>
      <c r="M3273" s="17">
        <f>gp_need_index[[#This Row],[Normalised weighted population (base year)]]/gp_need_index[[#This Row],[Registered population (base year)]]</f>
        <v>0.9780196089329104</v>
      </c>
      <c r="N3273" s="99">
        <v>11146.755925064899</v>
      </c>
      <c r="O3273" s="16">
        <v>10882.1690725669</v>
      </c>
      <c r="P3273" s="17">
        <f>gp_need_index[[#This Row],[Normalised weighted population 2026/27]]/gp_need_index[[#This Row],[Registered population 2026/27]]</f>
        <v>0.97626333129775966</v>
      </c>
      <c r="Q3273" s="99">
        <v>11204.1107385418</v>
      </c>
      <c r="R3273" s="16">
        <v>10920.424206220399</v>
      </c>
      <c r="S3273" s="17">
        <f>gp_need_index[[#This Row],[Normalised weighted population 2027/28]]/gp_need_index[[#This Row],[Registered population 2027/28]]</f>
        <v>0.9746801384829652</v>
      </c>
      <c r="T3273" s="99">
        <v>11264.8624005034</v>
      </c>
      <c r="U3273" s="16">
        <v>10963.985042709801</v>
      </c>
      <c r="V3273" s="17">
        <f>gp_need_index[[#This Row],[Normalised weighted population 2028/29]]/gp_need_index[[#This Row],[Registered population 2028/29]]</f>
        <v>0.97329063178080599</v>
      </c>
    </row>
    <row r="3274" spans="1:22" x14ac:dyDescent="0.2">
      <c r="A3274" s="6" t="s">
        <v>4446</v>
      </c>
      <c r="B3274" s="1" t="s">
        <v>9630</v>
      </c>
      <c r="C3274" s="95" t="s">
        <v>6377</v>
      </c>
      <c r="D3274" s="95" t="s">
        <v>12682</v>
      </c>
      <c r="E3274" s="95" t="s">
        <v>6647</v>
      </c>
      <c r="F3274" s="95" t="s">
        <v>6378</v>
      </c>
      <c r="G3274" s="95" t="s">
        <v>6378</v>
      </c>
      <c r="H3274" s="61">
        <v>5276.44798919203</v>
      </c>
      <c r="I3274" s="61">
        <v>207.93624847368901</v>
      </c>
      <c r="J3274" s="123">
        <v>1097164.8001391301</v>
      </c>
      <c r="K3274" s="99">
        <v>29587.583333333299</v>
      </c>
      <c r="L3274" s="16">
        <v>22089.848244678</v>
      </c>
      <c r="M3274" s="17">
        <f>gp_need_index[[#This Row],[Normalised weighted population (base year)]]/gp_need_index[[#This Row],[Registered population (base year)]]</f>
        <v>0.746591838739044</v>
      </c>
      <c r="N3274" s="99">
        <v>29831.924481100501</v>
      </c>
      <c r="O3274" s="16">
        <v>22169.691457334899</v>
      </c>
      <c r="P3274" s="17">
        <f>gp_need_index[[#This Row],[Normalised weighted population 2026/27]]/gp_need_index[[#This Row],[Registered population 2026/27]]</f>
        <v>0.74315324414890238</v>
      </c>
      <c r="Q3274" s="99">
        <v>30062.2485424527</v>
      </c>
      <c r="R3274" s="16">
        <v>22247.6267020552</v>
      </c>
      <c r="S3274" s="17">
        <f>gp_need_index[[#This Row],[Normalised weighted population 2027/28]]/gp_need_index[[#This Row],[Registered population 2027/28]]</f>
        <v>0.74005198482202672</v>
      </c>
      <c r="T3274" s="99">
        <v>30293.599043264599</v>
      </c>
      <c r="U3274" s="16">
        <v>22336.370986228099</v>
      </c>
      <c r="V3274" s="17">
        <f>gp_need_index[[#This Row],[Normalised weighted population 2028/29]]/gp_need_index[[#This Row],[Registered population 2028/29]]</f>
        <v>0.73732972283444509</v>
      </c>
    </row>
    <row r="3275" spans="1:22" x14ac:dyDescent="0.2">
      <c r="A3275" s="6" t="s">
        <v>4275</v>
      </c>
      <c r="B3275" s="1" t="s">
        <v>8094</v>
      </c>
      <c r="C3275" s="95" t="s">
        <v>6377</v>
      </c>
      <c r="D3275" s="95" t="s">
        <v>12682</v>
      </c>
      <c r="E3275" s="95" t="s">
        <v>6647</v>
      </c>
      <c r="F3275" s="95" t="s">
        <v>6376</v>
      </c>
      <c r="G3275" s="95" t="s">
        <v>6376</v>
      </c>
      <c r="H3275" s="61">
        <v>5288.4272636894702</v>
      </c>
      <c r="I3275" s="61">
        <v>137.72002488326399</v>
      </c>
      <c r="J3275" s="123">
        <v>728322.33434864297</v>
      </c>
      <c r="K3275" s="99">
        <v>14008.833333333299</v>
      </c>
      <c r="L3275" s="16">
        <v>14663.731316326401</v>
      </c>
      <c r="M3275" s="17">
        <f>gp_need_index[[#This Row],[Normalised weighted population (base year)]]/gp_need_index[[#This Row],[Registered population (base year)]]</f>
        <v>1.0467489310073241</v>
      </c>
      <c r="N3275" s="99">
        <v>14064.3256818399</v>
      </c>
      <c r="O3275" s="16">
        <v>14716.7330121672</v>
      </c>
      <c r="P3275" s="17">
        <f>gp_need_index[[#This Row],[Normalised weighted population 2026/27]]/gp_need_index[[#This Row],[Registered population 2026/27]]</f>
        <v>1.046387387855338</v>
      </c>
      <c r="Q3275" s="99">
        <v>14123.9932678164</v>
      </c>
      <c r="R3275" s="16">
        <v>14768.4681565644</v>
      </c>
      <c r="S3275" s="17">
        <f>gp_need_index[[#This Row],[Normalised weighted population 2027/28]]/gp_need_index[[#This Row],[Registered population 2027/28]]</f>
        <v>1.0456297929719729</v>
      </c>
      <c r="T3275" s="99">
        <v>14183.067616108299</v>
      </c>
      <c r="U3275" s="16">
        <v>14827.378581143001</v>
      </c>
      <c r="V3275" s="17">
        <f>gp_need_index[[#This Row],[Normalised weighted population 2028/29]]/gp_need_index[[#This Row],[Registered population 2028/29]]</f>
        <v>1.045428181157575</v>
      </c>
    </row>
    <row r="3276" spans="1:22" x14ac:dyDescent="0.2">
      <c r="A3276" s="6" t="s">
        <v>4303</v>
      </c>
      <c r="B3276" s="1" t="s">
        <v>9631</v>
      </c>
      <c r="C3276" s="95" t="s">
        <v>6377</v>
      </c>
      <c r="D3276" s="95" t="s">
        <v>12682</v>
      </c>
      <c r="E3276" s="95" t="s">
        <v>6647</v>
      </c>
      <c r="F3276" s="95" t="s">
        <v>6381</v>
      </c>
      <c r="G3276" s="95" t="s">
        <v>6381</v>
      </c>
      <c r="H3276" s="61">
        <v>5416.4290699678304</v>
      </c>
      <c r="I3276" s="61">
        <v>119.392845281552</v>
      </c>
      <c r="J3276" s="123">
        <v>646682.87792917097</v>
      </c>
      <c r="K3276" s="99">
        <v>14029.25</v>
      </c>
      <c r="L3276" s="16">
        <v>13020.037312603899</v>
      </c>
      <c r="M3276" s="17">
        <f>gp_need_index[[#This Row],[Normalised weighted population (base year)]]/gp_need_index[[#This Row],[Registered population (base year)]]</f>
        <v>0.92806367500785136</v>
      </c>
      <c r="N3276" s="99">
        <v>14095.628641769399</v>
      </c>
      <c r="O3276" s="16">
        <v>13067.097916933801</v>
      </c>
      <c r="P3276" s="17">
        <f>gp_need_index[[#This Row],[Normalised weighted population 2026/27]]/gp_need_index[[#This Row],[Registered population 2026/27]]</f>
        <v>0.92703193656877658</v>
      </c>
      <c r="Q3276" s="99">
        <v>14165.952266206999</v>
      </c>
      <c r="R3276" s="16">
        <v>13113.033940711999</v>
      </c>
      <c r="S3276" s="17">
        <f>gp_need_index[[#This Row],[Normalised weighted population 2027/28]]/gp_need_index[[#This Row],[Registered population 2027/28]]</f>
        <v>0.92567260529270978</v>
      </c>
      <c r="T3276" s="99">
        <v>14242.1724967475</v>
      </c>
      <c r="U3276" s="16">
        <v>13165.340949724199</v>
      </c>
      <c r="V3276" s="17">
        <f>gp_need_index[[#This Row],[Normalised weighted population 2028/29]]/gp_need_index[[#This Row],[Registered population 2028/29]]</f>
        <v>0.92439134217274654</v>
      </c>
    </row>
    <row r="3277" spans="1:22" x14ac:dyDescent="0.2">
      <c r="A3277" s="6" t="s">
        <v>4283</v>
      </c>
      <c r="B3277" s="1" t="s">
        <v>7224</v>
      </c>
      <c r="C3277" s="95" t="s">
        <v>6377</v>
      </c>
      <c r="D3277" s="95" t="s">
        <v>12682</v>
      </c>
      <c r="E3277" s="95" t="s">
        <v>6647</v>
      </c>
      <c r="F3277" s="95" t="s">
        <v>6382</v>
      </c>
      <c r="G3277" s="95" t="s">
        <v>6382</v>
      </c>
      <c r="H3277" s="61">
        <v>5363.7724434988804</v>
      </c>
      <c r="I3277" s="61">
        <v>56.429038722121703</v>
      </c>
      <c r="J3277" s="123">
        <v>302672.52291084803</v>
      </c>
      <c r="K3277" s="99">
        <v>11080.5</v>
      </c>
      <c r="L3277" s="16">
        <v>6093.8795138949199</v>
      </c>
      <c r="M3277" s="17">
        <f>gp_need_index[[#This Row],[Normalised weighted population (base year)]]/gp_need_index[[#This Row],[Registered population (base year)]]</f>
        <v>0.5499643079188592</v>
      </c>
      <c r="N3277" s="99">
        <v>11182.938014848</v>
      </c>
      <c r="O3277" s="16">
        <v>6115.9056913744598</v>
      </c>
      <c r="P3277" s="17">
        <f>gp_need_index[[#This Row],[Normalised weighted population 2026/27]]/gp_need_index[[#This Row],[Registered population 2026/27]]</f>
        <v>0.54689614511447227</v>
      </c>
      <c r="Q3277" s="99">
        <v>11287.1759304971</v>
      </c>
      <c r="R3277" s="16">
        <v>6137.4055217920904</v>
      </c>
      <c r="S3277" s="17">
        <f>gp_need_index[[#This Row],[Normalised weighted population 2027/28]]/gp_need_index[[#This Row],[Registered population 2027/28]]</f>
        <v>0.5437503197951653</v>
      </c>
      <c r="T3277" s="99">
        <v>11388.6577001193</v>
      </c>
      <c r="U3277" s="16">
        <v>6161.8872189638396</v>
      </c>
      <c r="V3277" s="17">
        <f>gp_need_index[[#This Row],[Normalised weighted population 2028/29]]/gp_need_index[[#This Row],[Registered population 2028/29]]</f>
        <v>0.54105473895306311</v>
      </c>
    </row>
    <row r="3278" spans="1:22" x14ac:dyDescent="0.2">
      <c r="A3278" s="6" t="s">
        <v>4433</v>
      </c>
      <c r="B3278" s="1" t="s">
        <v>9632</v>
      </c>
      <c r="C3278" s="95" t="s">
        <v>6377</v>
      </c>
      <c r="D3278" s="95" t="s">
        <v>12682</v>
      </c>
      <c r="E3278" s="95" t="s">
        <v>6647</v>
      </c>
      <c r="F3278" s="95" t="s">
        <v>6378</v>
      </c>
      <c r="G3278" s="95" t="s">
        <v>6378</v>
      </c>
      <c r="H3278" s="61">
        <v>5256.8991317748996</v>
      </c>
      <c r="I3278" s="61">
        <v>87.876299993035204</v>
      </c>
      <c r="J3278" s="123">
        <v>461956.84513697802</v>
      </c>
      <c r="K3278" s="99">
        <v>10925.583333333299</v>
      </c>
      <c r="L3278" s="16">
        <v>9300.8421372723897</v>
      </c>
      <c r="M3278" s="17">
        <f>gp_need_index[[#This Row],[Normalised weighted population (base year)]]/gp_need_index[[#This Row],[Registered population (base year)]]</f>
        <v>0.85129021064679244</v>
      </c>
      <c r="N3278" s="99">
        <v>11013.441085697301</v>
      </c>
      <c r="O3278" s="16">
        <v>9334.4598022028604</v>
      </c>
      <c r="P3278" s="17">
        <f>gp_need_index[[#This Row],[Normalised weighted population 2026/27]]/gp_need_index[[#This Row],[Registered population 2026/27]]</f>
        <v>0.84755161711675531</v>
      </c>
      <c r="Q3278" s="99">
        <v>11100.9382388138</v>
      </c>
      <c r="R3278" s="16">
        <v>9367.2741248747298</v>
      </c>
      <c r="S3278" s="17">
        <f>gp_need_index[[#This Row],[Normalised weighted population 2027/28]]/gp_need_index[[#This Row],[Registered population 2027/28]]</f>
        <v>0.84382724445061663</v>
      </c>
      <c r="T3278" s="99">
        <v>11186.370769704799</v>
      </c>
      <c r="U3278" s="16">
        <v>9404.63955031968</v>
      </c>
      <c r="V3278" s="17">
        <f>gp_need_index[[#This Row],[Normalised weighted population 2028/29]]/gp_need_index[[#This Row],[Registered population 2028/29]]</f>
        <v>0.84072303197651488</v>
      </c>
    </row>
    <row r="3279" spans="1:22" x14ac:dyDescent="0.2">
      <c r="A3279" s="6" t="s">
        <v>4278</v>
      </c>
      <c r="B3279" s="1" t="s">
        <v>9633</v>
      </c>
      <c r="C3279" s="95" t="s">
        <v>6377</v>
      </c>
      <c r="D3279" s="95" t="s">
        <v>12682</v>
      </c>
      <c r="E3279" s="95" t="s">
        <v>6647</v>
      </c>
      <c r="F3279" s="95" t="s">
        <v>6376</v>
      </c>
      <c r="G3279" s="95" t="s">
        <v>6376</v>
      </c>
      <c r="H3279" s="61">
        <v>5445.6514892578098</v>
      </c>
      <c r="I3279" s="61">
        <v>181.25440393399899</v>
      </c>
      <c r="J3279" s="123">
        <v>987048.314717717</v>
      </c>
      <c r="K3279" s="99">
        <v>20947</v>
      </c>
      <c r="L3279" s="16">
        <v>19872.8098819017</v>
      </c>
      <c r="M3279" s="17">
        <f>gp_need_index[[#This Row],[Normalised weighted population (base year)]]/gp_need_index[[#This Row],[Registered population (base year)]]</f>
        <v>0.94871866529344062</v>
      </c>
      <c r="N3279" s="99">
        <v>21046.250797053901</v>
      </c>
      <c r="O3279" s="16">
        <v>19944.639663976901</v>
      </c>
      <c r="P3279" s="17">
        <f>gp_need_index[[#This Row],[Normalised weighted population 2026/27]]/gp_need_index[[#This Row],[Registered population 2026/27]]</f>
        <v>0.94765760687261191</v>
      </c>
      <c r="Q3279" s="99">
        <v>21149.620068628901</v>
      </c>
      <c r="R3279" s="16">
        <v>20014.7529705181</v>
      </c>
      <c r="S3279" s="17">
        <f>gp_need_index[[#This Row],[Normalised weighted population 2027/28]]/gp_need_index[[#This Row],[Registered population 2027/28]]</f>
        <v>0.94634101726516862</v>
      </c>
      <c r="T3279" s="99">
        <v>21264.0581486757</v>
      </c>
      <c r="U3279" s="16">
        <v>20094.5904717964</v>
      </c>
      <c r="V3279" s="17">
        <f>gp_need_index[[#This Row],[Normalised weighted population 2028/29]]/gp_need_index[[#This Row],[Registered population 2028/29]]</f>
        <v>0.94500261103959915</v>
      </c>
    </row>
    <row r="3280" spans="1:22" x14ac:dyDescent="0.2">
      <c r="A3280" s="6" t="s">
        <v>4277</v>
      </c>
      <c r="B3280" s="1" t="s">
        <v>9634</v>
      </c>
      <c r="C3280" s="95" t="s">
        <v>6377</v>
      </c>
      <c r="D3280" s="95" t="s">
        <v>12682</v>
      </c>
      <c r="E3280" s="95" t="s">
        <v>6647</v>
      </c>
      <c r="F3280" s="95" t="s">
        <v>6376</v>
      </c>
      <c r="G3280" s="95" t="s">
        <v>6376</v>
      </c>
      <c r="H3280" s="61">
        <v>5277.0180917715097</v>
      </c>
      <c r="I3280" s="61">
        <v>88.491081746664804</v>
      </c>
      <c r="J3280" s="123">
        <v>466969.03933758201</v>
      </c>
      <c r="K3280" s="99">
        <v>11963.5</v>
      </c>
      <c r="L3280" s="16">
        <v>9401.7555180609106</v>
      </c>
      <c r="M3280" s="17">
        <f>gp_need_index[[#This Row],[Normalised weighted population (base year)]]/gp_need_index[[#This Row],[Registered population (base year)]]</f>
        <v>0.78586998103071093</v>
      </c>
      <c r="N3280" s="99">
        <v>12016.2005126556</v>
      </c>
      <c r="O3280" s="16">
        <v>9435.7379319218799</v>
      </c>
      <c r="P3280" s="17">
        <f>gp_need_index[[#This Row],[Normalised weighted population 2026/27]]/gp_need_index[[#This Row],[Registered population 2026/27]]</f>
        <v>0.7852513714284356</v>
      </c>
      <c r="Q3280" s="99">
        <v>12065.7719528289</v>
      </c>
      <c r="R3280" s="16">
        <v>9468.9082873260795</v>
      </c>
      <c r="S3280" s="17">
        <f>gp_need_index[[#This Row],[Normalised weighted population 2027/28]]/gp_need_index[[#This Row],[Registered population 2027/28]]</f>
        <v>0.78477434550766823</v>
      </c>
      <c r="T3280" s="99">
        <v>12118.171665023299</v>
      </c>
      <c r="U3280" s="16">
        <v>9506.6791245983204</v>
      </c>
      <c r="V3280" s="17">
        <f>gp_need_index[[#This Row],[Normalised weighted population 2028/29]]/gp_need_index[[#This Row],[Registered population 2028/29]]</f>
        <v>0.78449780935497604</v>
      </c>
    </row>
    <row r="3281" spans="1:22" x14ac:dyDescent="0.2">
      <c r="A3281" s="6" t="s">
        <v>4321</v>
      </c>
      <c r="B3281" s="1" t="s">
        <v>9635</v>
      </c>
      <c r="C3281" s="95" t="s">
        <v>6377</v>
      </c>
      <c r="D3281" s="95" t="s">
        <v>12682</v>
      </c>
      <c r="E3281" s="95" t="s">
        <v>6647</v>
      </c>
      <c r="F3281" s="95" t="s">
        <v>6380</v>
      </c>
      <c r="G3281" s="95" t="s">
        <v>6380</v>
      </c>
      <c r="H3281" s="61">
        <v>5400.4659121260702</v>
      </c>
      <c r="I3281" s="61">
        <v>143.180088428358</v>
      </c>
      <c r="J3281" s="123">
        <v>773239.18685254594</v>
      </c>
      <c r="K3281" s="99">
        <v>11799.083333333299</v>
      </c>
      <c r="L3281" s="16">
        <v>15568.068071674399</v>
      </c>
      <c r="M3281" s="17">
        <f>gp_need_index[[#This Row],[Normalised weighted population (base year)]]/gp_need_index[[#This Row],[Registered population (base year)]]</f>
        <v>1.3194303008008625</v>
      </c>
      <c r="N3281" s="99">
        <v>11834.6546005818</v>
      </c>
      <c r="O3281" s="16">
        <v>15624.3384704537</v>
      </c>
      <c r="P3281" s="17">
        <f>gp_need_index[[#This Row],[Normalised weighted population 2026/27]]/gp_need_index[[#This Row],[Registered population 2026/27]]</f>
        <v>1.3202192203974923</v>
      </c>
      <c r="Q3281" s="99">
        <v>11869.1739523497</v>
      </c>
      <c r="R3281" s="16">
        <v>15679.2642074506</v>
      </c>
      <c r="S3281" s="17">
        <f>gp_need_index[[#This Row],[Normalised weighted population 2027/28]]/gp_need_index[[#This Row],[Registered population 2027/28]]</f>
        <v>1.3210071964904204</v>
      </c>
      <c r="T3281" s="99">
        <v>11907.471516437599</v>
      </c>
      <c r="U3281" s="16">
        <v>15741.807736119201</v>
      </c>
      <c r="V3281" s="17">
        <f>gp_need_index[[#This Row],[Normalised weighted population 2028/29]]/gp_need_index[[#This Row],[Registered population 2028/29]]</f>
        <v>1.3220109503842621</v>
      </c>
    </row>
    <row r="3282" spans="1:22" x14ac:dyDescent="0.2">
      <c r="A3282" s="6" t="s">
        <v>4288</v>
      </c>
      <c r="B3282" s="1" t="s">
        <v>9636</v>
      </c>
      <c r="C3282" s="95" t="s">
        <v>6377</v>
      </c>
      <c r="D3282" s="95" t="s">
        <v>12682</v>
      </c>
      <c r="E3282" s="95" t="s">
        <v>6647</v>
      </c>
      <c r="F3282" s="95" t="s">
        <v>6382</v>
      </c>
      <c r="G3282" s="95" t="s">
        <v>6382</v>
      </c>
      <c r="H3282" s="61">
        <v>5391.8694873754503</v>
      </c>
      <c r="I3282" s="61">
        <v>83.875776713854506</v>
      </c>
      <c r="J3282" s="123">
        <v>452247.24119334802</v>
      </c>
      <c r="K3282" s="99">
        <v>12123</v>
      </c>
      <c r="L3282" s="16">
        <v>9105.3531117372095</v>
      </c>
      <c r="M3282" s="17">
        <f>gp_need_index[[#This Row],[Normalised weighted population (base year)]]/gp_need_index[[#This Row],[Registered population (base year)]]</f>
        <v>0.75108084729334401</v>
      </c>
      <c r="N3282" s="99">
        <v>12209.4912739751</v>
      </c>
      <c r="O3282" s="16">
        <v>9138.2641863975805</v>
      </c>
      <c r="P3282" s="17">
        <f>gp_need_index[[#This Row],[Normalised weighted population 2026/27]]/gp_need_index[[#This Row],[Registered population 2026/27]]</f>
        <v>0.74845576947796888</v>
      </c>
      <c r="Q3282" s="99">
        <v>12290.9550579284</v>
      </c>
      <c r="R3282" s="16">
        <v>9170.3888037859797</v>
      </c>
      <c r="S3282" s="17">
        <f>gp_need_index[[#This Row],[Normalised weighted population 2027/28]]/gp_need_index[[#This Row],[Registered population 2027/28]]</f>
        <v>0.74610872471383183</v>
      </c>
      <c r="T3282" s="99">
        <v>12377.1314076033</v>
      </c>
      <c r="U3282" s="16">
        <v>9206.9688669485495</v>
      </c>
      <c r="V3282" s="17">
        <f>gp_need_index[[#This Row],[Normalised weighted population 2028/29]]/gp_need_index[[#This Row],[Registered population 2028/29]]</f>
        <v>0.74386936388933289</v>
      </c>
    </row>
    <row r="3283" spans="1:22" x14ac:dyDescent="0.2">
      <c r="A3283" s="6" t="s">
        <v>4293</v>
      </c>
      <c r="B3283" s="1" t="s">
        <v>9637</v>
      </c>
      <c r="C3283" s="95" t="s">
        <v>6377</v>
      </c>
      <c r="D3283" s="95" t="s">
        <v>12682</v>
      </c>
      <c r="E3283" s="95" t="s">
        <v>6647</v>
      </c>
      <c r="F3283" s="95" t="s">
        <v>6381</v>
      </c>
      <c r="G3283" s="95" t="s">
        <v>6381</v>
      </c>
      <c r="H3283" s="61">
        <v>5255.18469432044</v>
      </c>
      <c r="I3283" s="61">
        <v>75.981417236082095</v>
      </c>
      <c r="J3283" s="123">
        <v>399296.38091183401</v>
      </c>
      <c r="K3283" s="99">
        <v>10789.416666666701</v>
      </c>
      <c r="L3283" s="16">
        <v>8039.2630695708203</v>
      </c>
      <c r="M3283" s="17">
        <f>gp_need_index[[#This Row],[Normalised weighted population (base year)]]/gp_need_index[[#This Row],[Registered population (base year)]]</f>
        <v>0.74510636839224809</v>
      </c>
      <c r="N3283" s="99">
        <v>10843.4197888531</v>
      </c>
      <c r="O3283" s="16">
        <v>8068.3207880195296</v>
      </c>
      <c r="P3283" s="17">
        <f>gp_need_index[[#This Row],[Normalised weighted population 2026/27]]/gp_need_index[[#This Row],[Registered population 2026/27]]</f>
        <v>0.74407529590560195</v>
      </c>
      <c r="Q3283" s="99">
        <v>10902.7628914133</v>
      </c>
      <c r="R3283" s="16">
        <v>8096.6841306626402</v>
      </c>
      <c r="S3283" s="17">
        <f>gp_need_index[[#This Row],[Normalised weighted population 2027/28]]/gp_need_index[[#This Row],[Registered population 2027/28]]</f>
        <v>0.74262681957793963</v>
      </c>
      <c r="T3283" s="99">
        <v>10964.520779488401</v>
      </c>
      <c r="U3283" s="16">
        <v>8128.9812582157001</v>
      </c>
      <c r="V3283" s="17">
        <f>gp_need_index[[#This Row],[Normalised weighted population 2028/29]]/gp_need_index[[#This Row],[Registered population 2028/29]]</f>
        <v>0.74138956199734563</v>
      </c>
    </row>
    <row r="3284" spans="1:22" x14ac:dyDescent="0.2">
      <c r="A3284" s="6" t="s">
        <v>4311</v>
      </c>
      <c r="B3284" s="1" t="s">
        <v>9638</v>
      </c>
      <c r="C3284" s="95" t="s">
        <v>6377</v>
      </c>
      <c r="D3284" s="95" t="s">
        <v>12682</v>
      </c>
      <c r="E3284" s="95" t="s">
        <v>6647</v>
      </c>
      <c r="F3284" s="95" t="s">
        <v>6380</v>
      </c>
      <c r="G3284" s="95" t="s">
        <v>6380</v>
      </c>
      <c r="H3284" s="61">
        <v>5420.4771675441598</v>
      </c>
      <c r="I3284" s="61">
        <v>130.62318988217001</v>
      </c>
      <c r="J3284" s="123">
        <v>708040.01830809005</v>
      </c>
      <c r="K3284" s="99">
        <v>10798.583333333299</v>
      </c>
      <c r="L3284" s="16">
        <v>14255.375813735</v>
      </c>
      <c r="M3284" s="17">
        <f>gp_need_index[[#This Row],[Normalised weighted population (base year)]]/gp_need_index[[#This Row],[Registered population (base year)]]</f>
        <v>1.320115368256797</v>
      </c>
      <c r="N3284" s="99">
        <v>10829.7676761066</v>
      </c>
      <c r="O3284" s="16">
        <v>14306.901518664799</v>
      </c>
      <c r="P3284" s="17">
        <f>gp_need_index[[#This Row],[Normalised weighted population 2026/27]]/gp_need_index[[#This Row],[Registered population 2026/27]]</f>
        <v>1.3210718776756125</v>
      </c>
      <c r="Q3284" s="99">
        <v>10854.8927358084</v>
      </c>
      <c r="R3284" s="16">
        <v>14357.1959430682</v>
      </c>
      <c r="S3284" s="17">
        <f>gp_need_index[[#This Row],[Normalised weighted population 2027/28]]/gp_need_index[[#This Row],[Registered population 2027/28]]</f>
        <v>1.3226474266029651</v>
      </c>
      <c r="T3284" s="99">
        <v>10887.910981754099</v>
      </c>
      <c r="U3284" s="16">
        <v>14414.465830493</v>
      </c>
      <c r="V3284" s="17">
        <f>gp_need_index[[#This Row],[Normalised weighted population 2028/29]]/gp_need_index[[#This Row],[Registered population 2028/29]]</f>
        <v>1.323896370446882</v>
      </c>
    </row>
    <row r="3285" spans="1:22" x14ac:dyDescent="0.2">
      <c r="A3285" s="6" t="s">
        <v>4284</v>
      </c>
      <c r="B3285" s="1" t="s">
        <v>9639</v>
      </c>
      <c r="C3285" s="95" t="s">
        <v>6377</v>
      </c>
      <c r="D3285" s="95" t="s">
        <v>12682</v>
      </c>
      <c r="E3285" s="95" t="s">
        <v>6647</v>
      </c>
      <c r="F3285" s="95" t="s">
        <v>6381</v>
      </c>
      <c r="G3285" s="95" t="s">
        <v>6381</v>
      </c>
      <c r="H3285" s="61">
        <v>5447.03955756293</v>
      </c>
      <c r="I3285" s="61">
        <v>90.143330050505398</v>
      </c>
      <c r="J3285" s="123">
        <v>491014.28463555401</v>
      </c>
      <c r="K3285" s="99">
        <v>12557.333333333299</v>
      </c>
      <c r="L3285" s="16">
        <v>9885.8722337730105</v>
      </c>
      <c r="M3285" s="17">
        <f>gp_need_index[[#This Row],[Normalised weighted population (base year)]]/gp_need_index[[#This Row],[Registered population (base year)]]</f>
        <v>0.78725888461772964</v>
      </c>
      <c r="N3285" s="99">
        <v>12629.773985633899</v>
      </c>
      <c r="O3285" s="16">
        <v>9921.6044755845905</v>
      </c>
      <c r="P3285" s="17">
        <f>gp_need_index[[#This Row],[Normalised weighted population 2026/27]]/gp_need_index[[#This Row],[Registered population 2026/27]]</f>
        <v>0.78557260698965836</v>
      </c>
      <c r="Q3285" s="99">
        <v>12700.2275791053</v>
      </c>
      <c r="R3285" s="16">
        <v>9956.4828442940106</v>
      </c>
      <c r="S3285" s="17">
        <f>gp_need_index[[#This Row],[Normalised weighted population 2027/28]]/gp_need_index[[#This Row],[Registered population 2027/28]]</f>
        <v>0.78396097883117</v>
      </c>
      <c r="T3285" s="99">
        <v>12779.520874072499</v>
      </c>
      <c r="U3285" s="16">
        <v>9996.19858362788</v>
      </c>
      <c r="V3285" s="17">
        <f>gp_need_index[[#This Row],[Normalised weighted population 2028/29]]/gp_need_index[[#This Row],[Registered population 2028/29]]</f>
        <v>0.78220448811257759</v>
      </c>
    </row>
    <row r="3286" spans="1:22" x14ac:dyDescent="0.2">
      <c r="A3286" s="6" t="s">
        <v>4320</v>
      </c>
      <c r="B3286" s="1" t="s">
        <v>9640</v>
      </c>
      <c r="C3286" s="95" t="s">
        <v>6377</v>
      </c>
      <c r="D3286" s="95" t="s">
        <v>12682</v>
      </c>
      <c r="E3286" s="95" t="s">
        <v>6647</v>
      </c>
      <c r="F3286" s="95" t="s">
        <v>6380</v>
      </c>
      <c r="G3286" s="95" t="s">
        <v>6380</v>
      </c>
      <c r="H3286" s="61">
        <v>5320.9110527038602</v>
      </c>
      <c r="I3286" s="61">
        <v>152.11531787022699</v>
      </c>
      <c r="J3286" s="123">
        <v>809392.07614125102</v>
      </c>
      <c r="K3286" s="99">
        <v>17234.333333333299</v>
      </c>
      <c r="L3286" s="16">
        <v>16295.954928683301</v>
      </c>
      <c r="M3286" s="17">
        <f>gp_need_index[[#This Row],[Normalised weighted population (base year)]]/gp_need_index[[#This Row],[Registered population (base year)]]</f>
        <v>0.94555180136645844</v>
      </c>
      <c r="N3286" s="99">
        <v>17312.9738627271</v>
      </c>
      <c r="O3286" s="16">
        <v>16354.8562565877</v>
      </c>
      <c r="P3286" s="17">
        <f>gp_need_index[[#This Row],[Normalised weighted population 2026/27]]/gp_need_index[[#This Row],[Registered population 2026/27]]</f>
        <v>0.94465898153972727</v>
      </c>
      <c r="Q3286" s="99">
        <v>17383.600374274902</v>
      </c>
      <c r="R3286" s="16">
        <v>16412.3500528896</v>
      </c>
      <c r="S3286" s="17">
        <f>gp_need_index[[#This Row],[Normalised weighted population 2027/28]]/gp_need_index[[#This Row],[Registered population 2027/28]]</f>
        <v>0.94412835658471506</v>
      </c>
      <c r="T3286" s="99">
        <v>17460.1587441513</v>
      </c>
      <c r="U3286" s="16">
        <v>16477.817811610199</v>
      </c>
      <c r="V3286" s="17">
        <f>gp_need_index[[#This Row],[Normalised weighted population 2028/29]]/gp_need_index[[#This Row],[Registered population 2028/29]]</f>
        <v>0.94373814425540892</v>
      </c>
    </row>
    <row r="3287" spans="1:22" x14ac:dyDescent="0.2">
      <c r="A3287" s="6" t="s">
        <v>4315</v>
      </c>
      <c r="B3287" s="1" t="s">
        <v>9641</v>
      </c>
      <c r="C3287" s="95" t="s">
        <v>6377</v>
      </c>
      <c r="D3287" s="95" t="s">
        <v>12682</v>
      </c>
      <c r="E3287" s="95" t="s">
        <v>6647</v>
      </c>
      <c r="F3287" s="95" t="s">
        <v>6380</v>
      </c>
      <c r="G3287" s="95" t="s">
        <v>6380</v>
      </c>
      <c r="H3287" s="61">
        <v>5429.4190784801103</v>
      </c>
      <c r="I3287" s="61">
        <v>70.548887193991703</v>
      </c>
      <c r="J3287" s="123">
        <v>383039.47409660002</v>
      </c>
      <c r="K3287" s="99">
        <v>7437.4166666666697</v>
      </c>
      <c r="L3287" s="16">
        <v>7711.9534398498799</v>
      </c>
      <c r="M3287" s="17">
        <f>gp_need_index[[#This Row],[Normalised weighted population (base year)]]/gp_need_index[[#This Row],[Registered population (base year)]]</f>
        <v>1.0369129209089012</v>
      </c>
      <c r="N3287" s="99">
        <v>7469.77922492773</v>
      </c>
      <c r="O3287" s="16">
        <v>7739.8281056999003</v>
      </c>
      <c r="P3287" s="17">
        <f>gp_need_index[[#This Row],[Normalised weighted population 2026/27]]/gp_need_index[[#This Row],[Registered population 2026/27]]</f>
        <v>1.0361521903982085</v>
      </c>
      <c r="Q3287" s="99">
        <v>7501.0590510427301</v>
      </c>
      <c r="R3287" s="16">
        <v>7767.0366664808198</v>
      </c>
      <c r="S3287" s="17">
        <f>gp_need_index[[#This Row],[Normalised weighted population 2027/28]]/gp_need_index[[#This Row],[Registered population 2027/28]]</f>
        <v>1.0354586750521735</v>
      </c>
      <c r="T3287" s="99">
        <v>7536.5844602775096</v>
      </c>
      <c r="U3287" s="16">
        <v>7798.0188525064104</v>
      </c>
      <c r="V3287" s="17">
        <f>gp_need_index[[#This Row],[Normalised weighted population 2028/29]]/gp_need_index[[#This Row],[Registered population 2028/29]]</f>
        <v>1.0346887099331032</v>
      </c>
    </row>
    <row r="3288" spans="1:22" x14ac:dyDescent="0.2">
      <c r="A3288" s="6" t="s">
        <v>4272</v>
      </c>
      <c r="B3288" s="1" t="s">
        <v>9642</v>
      </c>
      <c r="C3288" s="95" t="s">
        <v>6377</v>
      </c>
      <c r="D3288" s="95" t="s">
        <v>12682</v>
      </c>
      <c r="E3288" s="95" t="s">
        <v>6647</v>
      </c>
      <c r="F3288" s="95" t="s">
        <v>6379</v>
      </c>
      <c r="G3288" s="95" t="s">
        <v>6379</v>
      </c>
      <c r="H3288" s="61">
        <v>5246.2408615252298</v>
      </c>
      <c r="I3288" s="61">
        <v>125.976046088047</v>
      </c>
      <c r="J3288" s="123">
        <v>660900.68056049605</v>
      </c>
      <c r="K3288" s="99">
        <v>13948.083333333299</v>
      </c>
      <c r="L3288" s="16">
        <v>13306.2924881791</v>
      </c>
      <c r="M3288" s="17">
        <f>gp_need_index[[#This Row],[Normalised weighted population (base year)]]/gp_need_index[[#This Row],[Registered population (base year)]]</f>
        <v>0.95398716584805321</v>
      </c>
      <c r="N3288" s="99">
        <v>14071.147107130701</v>
      </c>
      <c r="O3288" s="16">
        <v>13354.387754793899</v>
      </c>
      <c r="P3288" s="17">
        <f>gp_need_index[[#This Row],[Normalised weighted population 2026/27]]/gp_need_index[[#This Row],[Registered population 2026/27]]</f>
        <v>0.94906176824961375</v>
      </c>
      <c r="Q3288" s="99">
        <v>14191.442017900699</v>
      </c>
      <c r="R3288" s="16">
        <v>13401.3337161196</v>
      </c>
      <c r="S3288" s="17">
        <f>gp_need_index[[#This Row],[Normalised weighted population 2027/28]]/gp_need_index[[#This Row],[Registered population 2027/28]]</f>
        <v>0.94432501638773014</v>
      </c>
      <c r="T3288" s="99">
        <v>14309.343237336399</v>
      </c>
      <c r="U3288" s="16">
        <v>13454.790733514101</v>
      </c>
      <c r="V3288" s="17">
        <f>gp_need_index[[#This Row],[Normalised weighted population 2028/29]]/gp_need_index[[#This Row],[Registered population 2028/29]]</f>
        <v>0.94028010303138354</v>
      </c>
    </row>
    <row r="3289" spans="1:22" x14ac:dyDescent="0.2">
      <c r="A3289" s="6" t="s">
        <v>4438</v>
      </c>
      <c r="B3289" s="1" t="s">
        <v>9643</v>
      </c>
      <c r="C3289" s="95" t="s">
        <v>6377</v>
      </c>
      <c r="D3289" s="95" t="s">
        <v>12682</v>
      </c>
      <c r="E3289" s="95" t="s">
        <v>6647</v>
      </c>
      <c r="F3289" s="95" t="s">
        <v>6378</v>
      </c>
      <c r="G3289" s="95" t="s">
        <v>6378</v>
      </c>
      <c r="H3289" s="61">
        <v>5315.4506885258797</v>
      </c>
      <c r="I3289" s="61">
        <v>146.59589304591</v>
      </c>
      <c r="J3289" s="123">
        <v>779223.24062594702</v>
      </c>
      <c r="K3289" s="99">
        <v>14121.166666666701</v>
      </c>
      <c r="L3289" s="16">
        <v>15688.548458691601</v>
      </c>
      <c r="M3289" s="17">
        <f>gp_need_index[[#This Row],[Normalised weighted population (base year)]]/gp_need_index[[#This Row],[Registered population (base year)]]</f>
        <v>1.110995205213797</v>
      </c>
      <c r="N3289" s="99">
        <v>14231.067151944701</v>
      </c>
      <c r="O3289" s="16">
        <v>15745.2543308637</v>
      </c>
      <c r="P3289" s="17">
        <f>gp_need_index[[#This Row],[Normalised weighted population 2026/27]]/gp_need_index[[#This Row],[Registered population 2026/27]]</f>
        <v>1.1064001148158509</v>
      </c>
      <c r="Q3289" s="99">
        <v>14338.859600219899</v>
      </c>
      <c r="R3289" s="16">
        <v>15800.6051349929</v>
      </c>
      <c r="S3289" s="17">
        <f>gp_need_index[[#This Row],[Normalised weighted population 2027/28]]/gp_need_index[[#This Row],[Registered population 2027/28]]</f>
        <v>1.1019429421535436</v>
      </c>
      <c r="T3289" s="99">
        <v>14445.958358051799</v>
      </c>
      <c r="U3289" s="16">
        <v>15863.6326844471</v>
      </c>
      <c r="V3289" s="17">
        <f>gp_need_index[[#This Row],[Normalised weighted population 2028/29]]/gp_need_index[[#This Row],[Registered population 2028/29]]</f>
        <v>1.0981363985176607</v>
      </c>
    </row>
    <row r="3290" spans="1:22" x14ac:dyDescent="0.2">
      <c r="A3290" s="6" t="s">
        <v>4436</v>
      </c>
      <c r="B3290" s="1" t="s">
        <v>9644</v>
      </c>
      <c r="C3290" s="95" t="s">
        <v>6377</v>
      </c>
      <c r="D3290" s="95" t="s">
        <v>12682</v>
      </c>
      <c r="E3290" s="95" t="s">
        <v>6647</v>
      </c>
      <c r="F3290" s="95" t="s">
        <v>6378</v>
      </c>
      <c r="G3290" s="95" t="s">
        <v>6378</v>
      </c>
      <c r="H3290" s="61">
        <v>5256.7711463341302</v>
      </c>
      <c r="I3290" s="61">
        <v>152.23565442047999</v>
      </c>
      <c r="J3290" s="123">
        <v>800267.99560087395</v>
      </c>
      <c r="K3290" s="99">
        <v>21779.666666666701</v>
      </c>
      <c r="L3290" s="16">
        <v>16112.2545816766</v>
      </c>
      <c r="M3290" s="17">
        <f>gp_need_index[[#This Row],[Normalised weighted population (base year)]]/gp_need_index[[#This Row],[Registered population (base year)]]</f>
        <v>0.73978425970752115</v>
      </c>
      <c r="N3290" s="99">
        <v>21949.333725061799</v>
      </c>
      <c r="O3290" s="16">
        <v>16170.491929199199</v>
      </c>
      <c r="P3290" s="17">
        <f>gp_need_index[[#This Row],[Normalised weighted population 2026/27]]/gp_need_index[[#This Row],[Registered population 2026/27]]</f>
        <v>0.73671903355935109</v>
      </c>
      <c r="Q3290" s="99">
        <v>22113.761869217498</v>
      </c>
      <c r="R3290" s="16">
        <v>16227.3376118816</v>
      </c>
      <c r="S3290" s="17">
        <f>gp_need_index[[#This Row],[Normalised weighted population 2027/28]]/gp_need_index[[#This Row],[Registered population 2027/28]]</f>
        <v>0.73381171904858755</v>
      </c>
      <c r="T3290" s="99">
        <v>22279.412049666102</v>
      </c>
      <c r="U3290" s="16">
        <v>16292.0673684387</v>
      </c>
      <c r="V3290" s="17">
        <f>gp_need_index[[#This Row],[Normalised weighted population 2028/29]]/gp_need_index[[#This Row],[Registered population 2028/29]]</f>
        <v>0.73126110025344526</v>
      </c>
    </row>
    <row r="3291" spans="1:22" x14ac:dyDescent="0.2">
      <c r="A3291" s="6" t="s">
        <v>4287</v>
      </c>
      <c r="B3291" s="1" t="s">
        <v>9645</v>
      </c>
      <c r="C3291" s="95" t="s">
        <v>6377</v>
      </c>
      <c r="D3291" s="95" t="s">
        <v>12682</v>
      </c>
      <c r="E3291" s="95" t="s">
        <v>6647</v>
      </c>
      <c r="F3291" s="95" t="s">
        <v>6382</v>
      </c>
      <c r="G3291" s="95" t="s">
        <v>6382</v>
      </c>
      <c r="H3291" s="61">
        <v>5452.2426190043598</v>
      </c>
      <c r="I3291" s="61">
        <v>152.536134807362</v>
      </c>
      <c r="J3291" s="123">
        <v>831664.01513489196</v>
      </c>
      <c r="K3291" s="99">
        <v>17816.75</v>
      </c>
      <c r="L3291" s="16">
        <v>16744.368651418401</v>
      </c>
      <c r="M3291" s="17">
        <f>gp_need_index[[#This Row],[Normalised weighted population (base year)]]/gp_need_index[[#This Row],[Registered population (base year)]]</f>
        <v>0.93981049582097753</v>
      </c>
      <c r="N3291" s="99">
        <v>17908.148287069998</v>
      </c>
      <c r="O3291" s="16">
        <v>16804.890759684298</v>
      </c>
      <c r="P3291" s="17">
        <f>gp_need_index[[#This Row],[Normalised weighted population 2026/27]]/gp_need_index[[#This Row],[Registered population 2026/27]]</f>
        <v>0.93839354523425123</v>
      </c>
      <c r="Q3291" s="99">
        <v>17996.974148846301</v>
      </c>
      <c r="R3291" s="16">
        <v>16863.9666054792</v>
      </c>
      <c r="S3291" s="17">
        <f>gp_need_index[[#This Row],[Normalised weighted population 2027/28]]/gp_need_index[[#This Row],[Registered population 2027/28]]</f>
        <v>0.93704455349013582</v>
      </c>
      <c r="T3291" s="99">
        <v>18088.993926452498</v>
      </c>
      <c r="U3291" s="16">
        <v>16931.235832204398</v>
      </c>
      <c r="V3291" s="17">
        <f>gp_need_index[[#This Row],[Normalised weighted population 2028/29]]/gp_need_index[[#This Row],[Registered population 2028/29]]</f>
        <v>0.93599654580263592</v>
      </c>
    </row>
    <row r="3292" spans="1:22" x14ac:dyDescent="0.2">
      <c r="A3292" s="6" t="s">
        <v>4308</v>
      </c>
      <c r="B3292" s="1" t="s">
        <v>9646</v>
      </c>
      <c r="C3292" s="95" t="s">
        <v>6377</v>
      </c>
      <c r="D3292" s="95" t="s">
        <v>12682</v>
      </c>
      <c r="E3292" s="95" t="s">
        <v>6647</v>
      </c>
      <c r="F3292" s="95" t="s">
        <v>6382</v>
      </c>
      <c r="G3292" s="95" t="s">
        <v>6382</v>
      </c>
      <c r="H3292" s="61">
        <v>5256.3658392607304</v>
      </c>
      <c r="I3292" s="61">
        <v>72.698505936281194</v>
      </c>
      <c r="J3292" s="123">
        <v>382129.94316876202</v>
      </c>
      <c r="K3292" s="99">
        <v>11487.416666666701</v>
      </c>
      <c r="L3292" s="16">
        <v>7693.64133198127</v>
      </c>
      <c r="M3292" s="17">
        <f>gp_need_index[[#This Row],[Normalised weighted population (base year)]]/gp_need_index[[#This Row],[Registered population (base year)]]</f>
        <v>0.66974512679653075</v>
      </c>
      <c r="N3292" s="99">
        <v>11571.4953757606</v>
      </c>
      <c r="O3292" s="16">
        <v>7721.4498091682199</v>
      </c>
      <c r="P3292" s="17">
        <f>gp_need_index[[#This Row],[Normalised weighted population 2026/27]]/gp_need_index[[#This Row],[Registered population 2026/27]]</f>
        <v>0.66728193361618016</v>
      </c>
      <c r="Q3292" s="99">
        <v>11654.7214299563</v>
      </c>
      <c r="R3292" s="16">
        <v>7748.5937629589798</v>
      </c>
      <c r="S3292" s="17">
        <f>gp_need_index[[#This Row],[Normalised weighted population 2027/28]]/gp_need_index[[#This Row],[Registered population 2027/28]]</f>
        <v>0.66484590039558189</v>
      </c>
      <c r="T3292" s="99">
        <v>11741.5889444312</v>
      </c>
      <c r="U3292" s="16">
        <v>7779.50238148485</v>
      </c>
      <c r="V3292" s="17">
        <f>gp_need_index[[#This Row],[Normalised weighted population 2028/29]]/gp_need_index[[#This Row],[Registered population 2028/29]]</f>
        <v>0.66255959208779081</v>
      </c>
    </row>
    <row r="3293" spans="1:22" x14ac:dyDescent="0.2">
      <c r="A3293" s="6" t="s">
        <v>4290</v>
      </c>
      <c r="B3293" s="1" t="s">
        <v>9647</v>
      </c>
      <c r="C3293" s="95" t="s">
        <v>6377</v>
      </c>
      <c r="D3293" s="95" t="s">
        <v>12682</v>
      </c>
      <c r="E3293" s="95" t="s">
        <v>6647</v>
      </c>
      <c r="F3293" s="95" t="s">
        <v>6379</v>
      </c>
      <c r="G3293" s="95" t="s">
        <v>6379</v>
      </c>
      <c r="H3293" s="61">
        <v>5259.6865397135398</v>
      </c>
      <c r="I3293" s="61">
        <v>78.843504300314393</v>
      </c>
      <c r="J3293" s="123">
        <v>414692.11831221002</v>
      </c>
      <c r="K3293" s="99">
        <v>10170.666666666701</v>
      </c>
      <c r="L3293" s="16">
        <v>8349.23428150371</v>
      </c>
      <c r="M3293" s="17">
        <f>gp_need_index[[#This Row],[Normalised weighted population (base year)]]/gp_need_index[[#This Row],[Registered population (base year)]]</f>
        <v>0.82091317660301022</v>
      </c>
      <c r="N3293" s="99">
        <v>10275.9004855314</v>
      </c>
      <c r="O3293" s="16">
        <v>8379.4123832668593</v>
      </c>
      <c r="P3293" s="17">
        <f>gp_need_index[[#This Row],[Normalised weighted population 2026/27]]/gp_need_index[[#This Row],[Registered population 2026/27]]</f>
        <v>0.81544312297157606</v>
      </c>
      <c r="Q3293" s="99">
        <v>10380.733709345101</v>
      </c>
      <c r="R3293" s="16">
        <v>8408.8693360602392</v>
      </c>
      <c r="S3293" s="17">
        <f>gp_need_index[[#This Row],[Normalised weighted population 2027/28]]/gp_need_index[[#This Row],[Registered population 2027/28]]</f>
        <v>0.81004576087818148</v>
      </c>
      <c r="T3293" s="99">
        <v>10483.6144502894</v>
      </c>
      <c r="U3293" s="16">
        <v>8442.4117493668491</v>
      </c>
      <c r="V3293" s="17">
        <f>gp_need_index[[#This Row],[Normalised weighted population 2028/29]]/gp_need_index[[#This Row],[Registered population 2028/29]]</f>
        <v>0.80529590146591057</v>
      </c>
    </row>
    <row r="3294" spans="1:22" x14ac:dyDescent="0.2">
      <c r="A3294" s="6" t="s">
        <v>4292</v>
      </c>
      <c r="B3294" s="1" t="s">
        <v>9648</v>
      </c>
      <c r="C3294" s="95" t="s">
        <v>6377</v>
      </c>
      <c r="D3294" s="95" t="s">
        <v>12682</v>
      </c>
      <c r="E3294" s="95" t="s">
        <v>6647</v>
      </c>
      <c r="F3294" s="95" t="s">
        <v>6376</v>
      </c>
      <c r="G3294" s="95" t="s">
        <v>6376</v>
      </c>
      <c r="H3294" s="61">
        <v>5418.3438974056598</v>
      </c>
      <c r="I3294" s="61">
        <v>73.472310079463</v>
      </c>
      <c r="J3294" s="123">
        <v>398098.24294735497</v>
      </c>
      <c r="K3294" s="99">
        <v>9092.25</v>
      </c>
      <c r="L3294" s="16">
        <v>8015.1402706912204</v>
      </c>
      <c r="M3294" s="17">
        <f>gp_need_index[[#This Row],[Normalised weighted population (base year)]]/gp_need_index[[#This Row],[Registered population (base year)]]</f>
        <v>0.88153540330404689</v>
      </c>
      <c r="N3294" s="99">
        <v>9128.0581246529</v>
      </c>
      <c r="O3294" s="16">
        <v>8044.1107978772498</v>
      </c>
      <c r="P3294" s="17">
        <f>gp_need_index[[#This Row],[Normalised weighted population 2026/27]]/gp_need_index[[#This Row],[Registered population 2026/27]]</f>
        <v>0.88125104902124318</v>
      </c>
      <c r="Q3294" s="99">
        <v>9160.26249884348</v>
      </c>
      <c r="R3294" s="16">
        <v>8072.3890328178004</v>
      </c>
      <c r="S3294" s="17">
        <f>gp_need_index[[#This Row],[Normalised weighted population 2027/28]]/gp_need_index[[#This Row],[Registered population 2027/28]]</f>
        <v>0.88123992449309962</v>
      </c>
      <c r="T3294" s="99">
        <v>9196.2224147117795</v>
      </c>
      <c r="U3294" s="16">
        <v>8104.5892488622303</v>
      </c>
      <c r="V3294" s="17">
        <f>gp_need_index[[#This Row],[Normalised weighted population 2028/29]]/gp_need_index[[#This Row],[Registered population 2028/29]]</f>
        <v>0.88129548018508186</v>
      </c>
    </row>
    <row r="3295" spans="1:22" x14ac:dyDescent="0.2">
      <c r="A3295" s="6" t="s">
        <v>4443</v>
      </c>
      <c r="B3295" s="1" t="s">
        <v>9649</v>
      </c>
      <c r="C3295" s="95" t="s">
        <v>6377</v>
      </c>
      <c r="D3295" s="95" t="s">
        <v>12682</v>
      </c>
      <c r="E3295" s="95" t="s">
        <v>6647</v>
      </c>
      <c r="F3295" s="95" t="s">
        <v>6378</v>
      </c>
      <c r="G3295" s="95" t="s">
        <v>6378</v>
      </c>
      <c r="H3295" s="61">
        <v>5314.7113014077204</v>
      </c>
      <c r="I3295" s="61">
        <v>152.03678362738501</v>
      </c>
      <c r="J3295" s="123">
        <v>808031.61217414599</v>
      </c>
      <c r="K3295" s="99">
        <v>16648.5</v>
      </c>
      <c r="L3295" s="16">
        <v>16268.5639272842</v>
      </c>
      <c r="M3295" s="17">
        <f>gp_need_index[[#This Row],[Normalised weighted population (base year)]]/gp_need_index[[#This Row],[Registered population (base year)]]</f>
        <v>0.97717896070421961</v>
      </c>
      <c r="N3295" s="99">
        <v>16777.1589685543</v>
      </c>
      <c r="O3295" s="16">
        <v>16327.366251088401</v>
      </c>
      <c r="P3295" s="17">
        <f>gp_need_index[[#This Row],[Normalised weighted population 2026/27]]/gp_need_index[[#This Row],[Registered population 2026/27]]</f>
        <v>0.97319017371719763</v>
      </c>
      <c r="Q3295" s="99">
        <v>16900.541973695901</v>
      </c>
      <c r="R3295" s="16">
        <v>16384.763409134801</v>
      </c>
      <c r="S3295" s="17">
        <f>gp_need_index[[#This Row],[Normalised weighted population 2027/28]]/gp_need_index[[#This Row],[Registered population 2027/28]]</f>
        <v>0.96948153702030027</v>
      </c>
      <c r="T3295" s="99">
        <v>17021.956499002499</v>
      </c>
      <c r="U3295" s="16">
        <v>16450.121126591901</v>
      </c>
      <c r="V3295" s="17">
        <f>gp_need_index[[#This Row],[Normalised weighted population 2028/29]]/gp_need_index[[#This Row],[Registered population 2028/29]]</f>
        <v>0.96640601375969282</v>
      </c>
    </row>
    <row r="3296" spans="1:22" x14ac:dyDescent="0.2">
      <c r="A3296" s="6" t="s">
        <v>4317</v>
      </c>
      <c r="B3296" s="1" t="s">
        <v>9650</v>
      </c>
      <c r="C3296" s="95" t="s">
        <v>6377</v>
      </c>
      <c r="D3296" s="95" t="s">
        <v>12682</v>
      </c>
      <c r="E3296" s="95" t="s">
        <v>6647</v>
      </c>
      <c r="F3296" s="95" t="s">
        <v>6380</v>
      </c>
      <c r="G3296" s="95" t="s">
        <v>6380</v>
      </c>
      <c r="H3296" s="61">
        <v>5492.3357705662402</v>
      </c>
      <c r="I3296" s="61">
        <v>134.336752653063</v>
      </c>
      <c r="J3296" s="123">
        <v>737822.551898128</v>
      </c>
      <c r="K3296" s="99">
        <v>11616.416666666701</v>
      </c>
      <c r="L3296" s="16">
        <v>14855.0046454862</v>
      </c>
      <c r="M3296" s="17">
        <f>gp_need_index[[#This Row],[Normalised weighted population (base year)]]/gp_need_index[[#This Row],[Registered population (base year)]]</f>
        <v>1.2787940611765956</v>
      </c>
      <c r="N3296" s="99">
        <v>11637.6988425331</v>
      </c>
      <c r="O3296" s="16">
        <v>14908.697694066301</v>
      </c>
      <c r="P3296" s="17">
        <f>gp_need_index[[#This Row],[Normalised weighted population 2026/27]]/gp_need_index[[#This Row],[Registered population 2026/27]]</f>
        <v>1.2810692127191379</v>
      </c>
      <c r="Q3296" s="99">
        <v>11658.617885305701</v>
      </c>
      <c r="R3296" s="16">
        <v>14961.107670338901</v>
      </c>
      <c r="S3296" s="17">
        <f>gp_need_index[[#This Row],[Normalised weighted population 2027/28]]/gp_need_index[[#This Row],[Registered population 2027/28]]</f>
        <v>1.2832659769384496</v>
      </c>
      <c r="T3296" s="99">
        <v>11686.3924663533</v>
      </c>
      <c r="U3296" s="16">
        <v>15020.786520960501</v>
      </c>
      <c r="V3296" s="17">
        <f>gp_need_index[[#This Row],[Normalised weighted population 2028/29]]/gp_need_index[[#This Row],[Registered population 2028/29]]</f>
        <v>1.2853227858132756</v>
      </c>
    </row>
    <row r="3297" spans="1:22" x14ac:dyDescent="0.2">
      <c r="A3297" s="6" t="s">
        <v>4274</v>
      </c>
      <c r="B3297" s="1" t="s">
        <v>9651</v>
      </c>
      <c r="C3297" s="95" t="s">
        <v>6377</v>
      </c>
      <c r="D3297" s="95" t="s">
        <v>12682</v>
      </c>
      <c r="E3297" s="95" t="s">
        <v>6647</v>
      </c>
      <c r="F3297" s="95" t="s">
        <v>6383</v>
      </c>
      <c r="G3297" s="95" t="s">
        <v>6383</v>
      </c>
      <c r="H3297" s="61">
        <v>5365.1319951596497</v>
      </c>
      <c r="I3297" s="61">
        <v>123.866625135517</v>
      </c>
      <c r="J3297" s="123">
        <v>664560.79364700802</v>
      </c>
      <c r="K3297" s="99">
        <v>14787.666666666701</v>
      </c>
      <c r="L3297" s="16">
        <v>13379.9836443565</v>
      </c>
      <c r="M3297" s="17">
        <f>gp_need_index[[#This Row],[Normalised weighted population (base year)]]/gp_need_index[[#This Row],[Registered population (base year)]]</f>
        <v>0.90480695473862016</v>
      </c>
      <c r="N3297" s="99">
        <v>14826.829673972101</v>
      </c>
      <c r="O3297" s="16">
        <v>13428.345265841101</v>
      </c>
      <c r="P3297" s="17">
        <f>gp_need_index[[#This Row],[Normalised weighted population 2026/27]]/gp_need_index[[#This Row],[Registered population 2026/27]]</f>
        <v>0.9056787972289192</v>
      </c>
      <c r="Q3297" s="99">
        <v>14862.7102322925</v>
      </c>
      <c r="R3297" s="16">
        <v>13475.5512171055</v>
      </c>
      <c r="S3297" s="17">
        <f>gp_need_index[[#This Row],[Normalised weighted population 2027/28]]/gp_need_index[[#This Row],[Registered population 2027/28]]</f>
        <v>0.90666850167252178</v>
      </c>
      <c r="T3297" s="99">
        <v>14902.292107000199</v>
      </c>
      <c r="U3297" s="16">
        <v>13529.3042831117</v>
      </c>
      <c r="V3297" s="17">
        <f>gp_need_index[[#This Row],[Normalised weighted population 2028/29]]/gp_need_index[[#This Row],[Registered population 2028/29]]</f>
        <v>0.90786733919652851</v>
      </c>
    </row>
    <row r="3298" spans="1:22" x14ac:dyDescent="0.2">
      <c r="A3298" s="6" t="s">
        <v>4285</v>
      </c>
      <c r="B3298" s="1" t="s">
        <v>9652</v>
      </c>
      <c r="C3298" s="95" t="s">
        <v>6377</v>
      </c>
      <c r="D3298" s="95" t="s">
        <v>12682</v>
      </c>
      <c r="E3298" s="95" t="s">
        <v>6647</v>
      </c>
      <c r="F3298" s="95" t="s">
        <v>6382</v>
      </c>
      <c r="G3298" s="95" t="s">
        <v>6382</v>
      </c>
      <c r="H3298" s="61">
        <v>5332.1524596133504</v>
      </c>
      <c r="I3298" s="61">
        <v>161.49232412734699</v>
      </c>
      <c r="J3298" s="123">
        <v>861101.69330430694</v>
      </c>
      <c r="K3298" s="99">
        <v>16260.083333333299</v>
      </c>
      <c r="L3298" s="16">
        <v>17337.054311180302</v>
      </c>
      <c r="M3298" s="17">
        <f>gp_need_index[[#This Row],[Normalised weighted population (base year)]]/gp_need_index[[#This Row],[Registered population (base year)]]</f>
        <v>1.0662340380285262</v>
      </c>
      <c r="N3298" s="99">
        <v>16340.9527241213</v>
      </c>
      <c r="O3298" s="16">
        <v>17399.718667172299</v>
      </c>
      <c r="P3298" s="17">
        <f>gp_need_index[[#This Row],[Normalised weighted population 2026/27]]/gp_need_index[[#This Row],[Registered population 2026/27]]</f>
        <v>1.0647921795580577</v>
      </c>
      <c r="Q3298" s="99">
        <v>16412.482977344302</v>
      </c>
      <c r="R3298" s="16">
        <v>17460.885568615198</v>
      </c>
      <c r="S3298" s="17">
        <f>gp_need_index[[#This Row],[Normalised weighted population 2027/28]]/gp_need_index[[#This Row],[Registered population 2027/28]]</f>
        <v>1.0638783657974302</v>
      </c>
      <c r="T3298" s="99">
        <v>16488.802907883201</v>
      </c>
      <c r="U3298" s="16">
        <v>17530.535864872101</v>
      </c>
      <c r="V3298" s="17">
        <f>gp_need_index[[#This Row],[Normalised weighted population 2028/29]]/gp_need_index[[#This Row],[Registered population 2028/29]]</f>
        <v>1.0631782041915763</v>
      </c>
    </row>
    <row r="3299" spans="1:22" x14ac:dyDescent="0.2">
      <c r="A3299" s="6" t="s">
        <v>4301</v>
      </c>
      <c r="B3299" s="1" t="s">
        <v>9653</v>
      </c>
      <c r="C3299" s="95" t="s">
        <v>6377</v>
      </c>
      <c r="D3299" s="95" t="s">
        <v>12682</v>
      </c>
      <c r="E3299" s="95" t="s">
        <v>6647</v>
      </c>
      <c r="F3299" s="95" t="s">
        <v>6381</v>
      </c>
      <c r="G3299" s="95" t="s">
        <v>6381</v>
      </c>
      <c r="H3299" s="61">
        <v>5272.9550387474801</v>
      </c>
      <c r="I3299" s="61">
        <v>86.407060867051499</v>
      </c>
      <c r="J3299" s="123">
        <v>455620.54698227899</v>
      </c>
      <c r="K3299" s="99">
        <v>8197.75</v>
      </c>
      <c r="L3299" s="16">
        <v>9173.2698120824407</v>
      </c>
      <c r="M3299" s="17">
        <f>gp_need_index[[#This Row],[Normalised weighted population (base year)]]/gp_need_index[[#This Row],[Registered population (base year)]]</f>
        <v>1.1189984827644708</v>
      </c>
      <c r="N3299" s="99">
        <v>8224.2415256219592</v>
      </c>
      <c r="O3299" s="16">
        <v>9206.4263699841795</v>
      </c>
      <c r="P3299" s="17">
        <f>gp_need_index[[#This Row],[Normalised weighted population 2026/27]]/gp_need_index[[#This Row],[Registered population 2026/27]]</f>
        <v>1.1194255836604874</v>
      </c>
      <c r="Q3299" s="99">
        <v>8249.89946773872</v>
      </c>
      <c r="R3299" s="16">
        <v>9238.7906044402698</v>
      </c>
      <c r="S3299" s="17">
        <f>gp_need_index[[#This Row],[Normalised weighted population 2027/28]]/gp_need_index[[#This Row],[Registered population 2027/28]]</f>
        <v>1.1198670529948413</v>
      </c>
      <c r="T3299" s="99">
        <v>8278.8158609901002</v>
      </c>
      <c r="U3299" s="16">
        <v>9275.6435177776693</v>
      </c>
      <c r="V3299" s="17">
        <f>gp_need_index[[#This Row],[Normalised weighted population 2028/29]]/gp_need_index[[#This Row],[Registered population 2028/29]]</f>
        <v>1.1204070332672376</v>
      </c>
    </row>
    <row r="3300" spans="1:22" x14ac:dyDescent="0.2">
      <c r="A3300" s="6" t="s">
        <v>4291</v>
      </c>
      <c r="B3300" s="1" t="s">
        <v>9654</v>
      </c>
      <c r="C3300" s="95" t="s">
        <v>6377</v>
      </c>
      <c r="D3300" s="95" t="s">
        <v>12682</v>
      </c>
      <c r="E3300" s="95" t="s">
        <v>6647</v>
      </c>
      <c r="F3300" s="95" t="s">
        <v>6379</v>
      </c>
      <c r="G3300" s="95" t="s">
        <v>6379</v>
      </c>
      <c r="H3300" s="61">
        <v>5239.9204602363798</v>
      </c>
      <c r="I3300" s="61">
        <v>78.730327823913697</v>
      </c>
      <c r="J3300" s="123">
        <v>412540.655605643</v>
      </c>
      <c r="K3300" s="99">
        <v>13261.833333333299</v>
      </c>
      <c r="L3300" s="16">
        <v>8305.9176487734803</v>
      </c>
      <c r="M3300" s="17">
        <f>gp_need_index[[#This Row],[Normalised weighted population (base year)]]/gp_need_index[[#This Row],[Registered population (base year)]]</f>
        <v>0.62630237011776912</v>
      </c>
      <c r="N3300" s="99">
        <v>13413.895364361801</v>
      </c>
      <c r="O3300" s="16">
        <v>8335.9391836340201</v>
      </c>
      <c r="P3300" s="17">
        <f>gp_need_index[[#This Row],[Normalised weighted population 2026/27]]/gp_need_index[[#This Row],[Registered population 2026/27]]</f>
        <v>0.62144060000505474</v>
      </c>
      <c r="Q3300" s="99">
        <v>13561.1707622252</v>
      </c>
      <c r="R3300" s="16">
        <v>8365.2433109152098</v>
      </c>
      <c r="S3300" s="17">
        <f>gp_need_index[[#This Row],[Normalised weighted population 2027/28]]/gp_need_index[[#This Row],[Registered population 2027/28]]</f>
        <v>0.61685259020679051</v>
      </c>
      <c r="T3300" s="99">
        <v>13702.9878410156</v>
      </c>
      <c r="U3300" s="16">
        <v>8398.6117029464403</v>
      </c>
      <c r="V3300" s="17">
        <f>gp_need_index[[#This Row],[Normalised weighted population 2028/29]]/gp_need_index[[#This Row],[Registered population 2028/29]]</f>
        <v>0.61290368205741441</v>
      </c>
    </row>
    <row r="3301" spans="1:22" x14ac:dyDescent="0.2">
      <c r="A3301" s="6" t="s">
        <v>4428</v>
      </c>
      <c r="B3301" s="1" t="s">
        <v>9655</v>
      </c>
      <c r="C3301" s="95" t="s">
        <v>6377</v>
      </c>
      <c r="D3301" s="95" t="s">
        <v>12682</v>
      </c>
      <c r="E3301" s="95" t="s">
        <v>6647</v>
      </c>
      <c r="F3301" s="95" t="s">
        <v>6378</v>
      </c>
      <c r="G3301" s="95" t="s">
        <v>6378</v>
      </c>
      <c r="H3301" s="61">
        <v>5318.6030646171303</v>
      </c>
      <c r="I3301" s="61">
        <v>138.89825809057299</v>
      </c>
      <c r="J3301" s="123">
        <v>738744.70115050301</v>
      </c>
      <c r="K3301" s="99">
        <v>13558.583333333299</v>
      </c>
      <c r="L3301" s="16">
        <v>14873.5708053205</v>
      </c>
      <c r="M3301" s="17">
        <f>gp_need_index[[#This Row],[Normalised weighted population (base year)]]/gp_need_index[[#This Row],[Registered population (base year)]]</f>
        <v>1.0969856097542543</v>
      </c>
      <c r="N3301" s="99">
        <v>13656.950105358501</v>
      </c>
      <c r="O3301" s="16">
        <v>14927.3309608282</v>
      </c>
      <c r="P3301" s="17">
        <f>gp_need_index[[#This Row],[Normalised weighted population 2026/27]]/gp_need_index[[#This Row],[Registered population 2026/27]]</f>
        <v>1.0930208315670162</v>
      </c>
      <c r="Q3301" s="99">
        <v>13750.6911983748</v>
      </c>
      <c r="R3301" s="16">
        <v>14979.8064404123</v>
      </c>
      <c r="S3301" s="17">
        <f>gp_need_index[[#This Row],[Normalised weighted population 2027/28]]/gp_need_index[[#This Row],[Registered population 2027/28]]</f>
        <v>1.0893857060932886</v>
      </c>
      <c r="T3301" s="99">
        <v>13847.1828516326</v>
      </c>
      <c r="U3301" s="16">
        <v>15039.559879168</v>
      </c>
      <c r="V3301" s="17">
        <f>gp_need_index[[#This Row],[Normalised weighted population 2028/29]]/gp_need_index[[#This Row],[Registered population 2028/29]]</f>
        <v>1.0861097192339608</v>
      </c>
    </row>
    <row r="3302" spans="1:22" x14ac:dyDescent="0.2">
      <c r="A3302" s="6" t="s">
        <v>4270</v>
      </c>
      <c r="B3302" s="1" t="s">
        <v>9397</v>
      </c>
      <c r="C3302" s="95" t="s">
        <v>6377</v>
      </c>
      <c r="D3302" s="95" t="s">
        <v>12682</v>
      </c>
      <c r="E3302" s="95" t="s">
        <v>6647</v>
      </c>
      <c r="F3302" s="95" t="s">
        <v>6376</v>
      </c>
      <c r="G3302" s="95" t="s">
        <v>6376</v>
      </c>
      <c r="H3302" s="61">
        <v>5202.0826994243398</v>
      </c>
      <c r="I3302" s="61">
        <v>25.5039228708732</v>
      </c>
      <c r="J3302" s="123">
        <v>132673.515934022</v>
      </c>
      <c r="K3302" s="99">
        <v>3949.1666666666702</v>
      </c>
      <c r="L3302" s="16">
        <v>2671.19199658865</v>
      </c>
      <c r="M3302" s="17">
        <f>gp_need_index[[#This Row],[Normalised weighted population (base year)]]/gp_need_index[[#This Row],[Registered population (base year)]]</f>
        <v>0.67639383749870796</v>
      </c>
      <c r="N3302" s="99">
        <v>3975.85936953792</v>
      </c>
      <c r="O3302" s="16">
        <v>2680.8469542990301</v>
      </c>
      <c r="P3302" s="17">
        <f>gp_need_index[[#This Row],[Normalised weighted population 2026/27]]/gp_need_index[[#This Row],[Registered population 2026/27]]</f>
        <v>0.67428113148041302</v>
      </c>
      <c r="Q3302" s="99">
        <v>3999.35833279195</v>
      </c>
      <c r="R3302" s="16">
        <v>2690.2711929648199</v>
      </c>
      <c r="S3302" s="17">
        <f>gp_need_index[[#This Row],[Normalised weighted population 2027/28]]/gp_need_index[[#This Row],[Registered population 2027/28]]</f>
        <v>0.6726757067268696</v>
      </c>
      <c r="T3302" s="99">
        <v>4024.2684225461098</v>
      </c>
      <c r="U3302" s="16">
        <v>2701.00250351978</v>
      </c>
      <c r="V3302" s="17">
        <f>gp_need_index[[#This Row],[Normalised weighted population 2028/29]]/gp_need_index[[#This Row],[Registered population 2028/29]]</f>
        <v>0.67117851492890368</v>
      </c>
    </row>
    <row r="3303" spans="1:22" x14ac:dyDescent="0.2">
      <c r="A3303" s="6" t="s">
        <v>4302</v>
      </c>
      <c r="B3303" s="1" t="s">
        <v>6741</v>
      </c>
      <c r="C3303" s="95" t="s">
        <v>6377</v>
      </c>
      <c r="D3303" s="95" t="s">
        <v>12682</v>
      </c>
      <c r="E3303" s="95" t="s">
        <v>6647</v>
      </c>
      <c r="F3303" s="95" t="s">
        <v>6382</v>
      </c>
      <c r="G3303" s="95" t="s">
        <v>6382</v>
      </c>
      <c r="H3303" s="61">
        <v>5388.3520800781298</v>
      </c>
      <c r="I3303" s="61">
        <v>99.475864195566899</v>
      </c>
      <c r="J3303" s="123">
        <v>536010.97975575202</v>
      </c>
      <c r="K3303" s="99">
        <v>13086.833333333299</v>
      </c>
      <c r="L3303" s="16">
        <v>10791.816506311799</v>
      </c>
      <c r="M3303" s="17">
        <f>gp_need_index[[#This Row],[Normalised weighted population (base year)]]/gp_need_index[[#This Row],[Registered population (base year)]]</f>
        <v>0.82463161495486514</v>
      </c>
      <c r="N3303" s="99">
        <v>13150.314050692699</v>
      </c>
      <c r="O3303" s="16">
        <v>10830.8232613933</v>
      </c>
      <c r="P3303" s="17">
        <f>gp_need_index[[#This Row],[Normalised weighted population 2026/27]]/gp_need_index[[#This Row],[Registered population 2026/27]]</f>
        <v>0.8236170801428716</v>
      </c>
      <c r="Q3303" s="99">
        <v>13208.347722025401</v>
      </c>
      <c r="R3303" s="16">
        <v>10868.897894187499</v>
      </c>
      <c r="S3303" s="17">
        <f>gp_need_index[[#This Row],[Normalised weighted population 2027/28]]/gp_need_index[[#This Row],[Registered population 2027/28]]</f>
        <v>0.82288096307937264</v>
      </c>
      <c r="T3303" s="99">
        <v>13273.1259207491</v>
      </c>
      <c r="U3303" s="16">
        <v>10912.2531956893</v>
      </c>
      <c r="V3303" s="17">
        <f>gp_need_index[[#This Row],[Normalised weighted population 2028/29]]/gp_need_index[[#This Row],[Registered population 2028/29]]</f>
        <v>0.82213136987051505</v>
      </c>
    </row>
    <row r="3304" spans="1:22" x14ac:dyDescent="0.2">
      <c r="A3304" s="6" t="s">
        <v>4294</v>
      </c>
      <c r="B3304" s="1" t="s">
        <v>9656</v>
      </c>
      <c r="C3304" s="95" t="s">
        <v>6377</v>
      </c>
      <c r="D3304" s="95" t="s">
        <v>12682</v>
      </c>
      <c r="E3304" s="95" t="s">
        <v>6647</v>
      </c>
      <c r="F3304" s="95" t="s">
        <v>6381</v>
      </c>
      <c r="G3304" s="95" t="s">
        <v>6381</v>
      </c>
      <c r="H3304" s="61">
        <v>5326.9859270368297</v>
      </c>
      <c r="I3304" s="61">
        <v>87.333446286295299</v>
      </c>
      <c r="J3304" s="123">
        <v>465224.03932672198</v>
      </c>
      <c r="K3304" s="99">
        <v>10380.083333333299</v>
      </c>
      <c r="L3304" s="16">
        <v>9366.6224319265693</v>
      </c>
      <c r="M3304" s="17">
        <f>gp_need_index[[#This Row],[Normalised weighted population (base year)]]/gp_need_index[[#This Row],[Registered population (base year)]]</f>
        <v>0.90236485884923212</v>
      </c>
      <c r="N3304" s="99">
        <v>10436.4971570506</v>
      </c>
      <c r="O3304" s="16">
        <v>9400.4778581126393</v>
      </c>
      <c r="P3304" s="17">
        <f>gp_need_index[[#This Row],[Normalised weighted population 2026/27]]/gp_need_index[[#This Row],[Registered population 2026/27]]</f>
        <v>0.90073112814120249</v>
      </c>
      <c r="Q3304" s="99">
        <v>10492.8301710178</v>
      </c>
      <c r="R3304" s="16">
        <v>9433.5242603943298</v>
      </c>
      <c r="S3304" s="17">
        <f>gp_need_index[[#This Row],[Normalised weighted population 2027/28]]/gp_need_index[[#This Row],[Registered population 2027/28]]</f>
        <v>0.8990447864533847</v>
      </c>
      <c r="T3304" s="99">
        <v>10554.433658198999</v>
      </c>
      <c r="U3304" s="16">
        <v>9471.1539531668295</v>
      </c>
      <c r="V3304" s="17">
        <f>gp_need_index[[#This Row],[Normalised weighted population 2028/29]]/gp_need_index[[#This Row],[Registered population 2028/29]]</f>
        <v>0.89736259281040198</v>
      </c>
    </row>
    <row r="3305" spans="1:22" x14ac:dyDescent="0.2">
      <c r="A3305" s="6" t="s">
        <v>4445</v>
      </c>
      <c r="B3305" s="1" t="s">
        <v>9657</v>
      </c>
      <c r="C3305" s="95" t="s">
        <v>6377</v>
      </c>
      <c r="D3305" s="95" t="s">
        <v>12682</v>
      </c>
      <c r="E3305" s="95" t="s">
        <v>6647</v>
      </c>
      <c r="F3305" s="95" t="s">
        <v>6378</v>
      </c>
      <c r="G3305" s="95" t="s">
        <v>6378</v>
      </c>
      <c r="H3305" s="61">
        <v>5509.9539467416198</v>
      </c>
      <c r="I3305" s="61">
        <v>77.479303299268693</v>
      </c>
      <c r="J3305" s="123">
        <v>426907.393004596</v>
      </c>
      <c r="K3305" s="99">
        <v>7643.25</v>
      </c>
      <c r="L3305" s="16">
        <v>8595.1714134529302</v>
      </c>
      <c r="M3305" s="17">
        <f>gp_need_index[[#This Row],[Normalised weighted population (base year)]]/gp_need_index[[#This Row],[Registered population (base year)]]</f>
        <v>1.124544063513941</v>
      </c>
      <c r="N3305" s="99">
        <v>7703.9077114698903</v>
      </c>
      <c r="O3305" s="16">
        <v>8626.2384489248598</v>
      </c>
      <c r="P3305" s="17">
        <f>gp_need_index[[#This Row],[Normalised weighted population 2026/27]]/gp_need_index[[#This Row],[Registered population 2026/27]]</f>
        <v>1.1197224541101092</v>
      </c>
      <c r="Q3305" s="99">
        <v>7765.3070431981496</v>
      </c>
      <c r="R3305" s="16">
        <v>8656.5630930826992</v>
      </c>
      <c r="S3305" s="17">
        <f>gp_need_index[[#This Row],[Normalised weighted population 2027/28]]/gp_need_index[[#This Row],[Registered population 2027/28]]</f>
        <v>1.1147740900554892</v>
      </c>
      <c r="T3305" s="99">
        <v>7827.5779310143998</v>
      </c>
      <c r="U3305" s="16">
        <v>8691.0935400998496</v>
      </c>
      <c r="V3305" s="17">
        <f>gp_need_index[[#This Row],[Normalised weighted population 2028/29]]/gp_need_index[[#This Row],[Registered population 2028/29]]</f>
        <v>1.1103170887208968</v>
      </c>
    </row>
    <row r="3306" spans="1:22" x14ac:dyDescent="0.2">
      <c r="A3306" s="6" t="s">
        <v>4271</v>
      </c>
      <c r="B3306" s="1" t="s">
        <v>9658</v>
      </c>
      <c r="C3306" s="95" t="s">
        <v>6377</v>
      </c>
      <c r="D3306" s="95" t="s">
        <v>12682</v>
      </c>
      <c r="E3306" s="95" t="s">
        <v>6647</v>
      </c>
      <c r="F3306" s="95" t="s">
        <v>6382</v>
      </c>
      <c r="G3306" s="95" t="s">
        <v>6382</v>
      </c>
      <c r="H3306" s="61">
        <v>5323.978515625</v>
      </c>
      <c r="I3306" s="61">
        <v>12.3129799586844</v>
      </c>
      <c r="J3306" s="123">
        <v>65554.040763357101</v>
      </c>
      <c r="K3306" s="99">
        <v>3881.4166666666702</v>
      </c>
      <c r="L3306" s="16">
        <v>1319.8371038738801</v>
      </c>
      <c r="M3306" s="17">
        <f>gp_need_index[[#This Row],[Normalised weighted population (base year)]]/gp_need_index[[#This Row],[Registered population (base year)]]</f>
        <v>0.3400400465140852</v>
      </c>
      <c r="N3306" s="99">
        <v>3924.9114962272702</v>
      </c>
      <c r="O3306" s="16">
        <v>1324.6076225931499</v>
      </c>
      <c r="P3306" s="17">
        <f>gp_need_index[[#This Row],[Normalised weighted population 2026/27]]/gp_need_index[[#This Row],[Registered population 2026/27]]</f>
        <v>0.33748725897804271</v>
      </c>
      <c r="Q3306" s="99">
        <v>3970.38633652919</v>
      </c>
      <c r="R3306" s="16">
        <v>1329.26414293417</v>
      </c>
      <c r="S3306" s="17">
        <f>gp_need_index[[#This Row],[Normalised weighted population 2027/28]]/gp_need_index[[#This Row],[Registered population 2027/28]]</f>
        <v>0.33479465983055406</v>
      </c>
      <c r="T3306" s="99">
        <v>4014.7187345166499</v>
      </c>
      <c r="U3306" s="16">
        <v>1334.5664880526499</v>
      </c>
      <c r="V3306" s="17">
        <f>gp_need_index[[#This Row],[Normalised weighted population 2028/29]]/gp_need_index[[#This Row],[Registered population 2028/29]]</f>
        <v>0.33241842736794469</v>
      </c>
    </row>
    <row r="3307" spans="1:22" x14ac:dyDescent="0.2">
      <c r="A3307" s="6" t="s">
        <v>4319</v>
      </c>
      <c r="B3307" s="1" t="s">
        <v>9659</v>
      </c>
      <c r="C3307" s="95" t="s">
        <v>6377</v>
      </c>
      <c r="D3307" s="95" t="s">
        <v>12682</v>
      </c>
      <c r="E3307" s="95" t="s">
        <v>6647</v>
      </c>
      <c r="F3307" s="95" t="s">
        <v>6380</v>
      </c>
      <c r="G3307" s="95" t="s">
        <v>6380</v>
      </c>
      <c r="H3307" s="61">
        <v>5542.3787368462999</v>
      </c>
      <c r="I3307" s="61">
        <v>66.223176938028303</v>
      </c>
      <c r="J3307" s="123">
        <v>367033.92774773901</v>
      </c>
      <c r="K3307" s="99">
        <v>6549.0833333333303</v>
      </c>
      <c r="L3307" s="16">
        <v>7389.7045945764303</v>
      </c>
      <c r="M3307" s="17">
        <f>gp_need_index[[#This Row],[Normalised weighted population (base year)]]/gp_need_index[[#This Row],[Registered population (base year)]]</f>
        <v>1.1283570873139652</v>
      </c>
      <c r="N3307" s="99">
        <v>6571.69200727105</v>
      </c>
      <c r="O3307" s="16">
        <v>7416.4144999085602</v>
      </c>
      <c r="P3307" s="17">
        <f>gp_need_index[[#This Row],[Normalised weighted population 2026/27]]/gp_need_index[[#This Row],[Registered population 2026/27]]</f>
        <v>1.1285395742379425</v>
      </c>
      <c r="Q3307" s="99">
        <v>6593.0087264006397</v>
      </c>
      <c r="R3307" s="16">
        <v>7442.4861337926004</v>
      </c>
      <c r="S3307" s="17">
        <f>gp_need_index[[#This Row],[Normalised weighted population 2027/28]]/gp_need_index[[#This Row],[Registered population 2027/28]]</f>
        <v>1.1288451817135272</v>
      </c>
      <c r="T3307" s="99">
        <v>6610.4279918028597</v>
      </c>
      <c r="U3307" s="16">
        <v>7472.1737096070901</v>
      </c>
      <c r="V3307" s="17">
        <f>gp_need_index[[#This Row],[Normalised weighted population 2028/29]]/gp_need_index[[#This Row],[Registered population 2028/29]]</f>
        <v>1.1303615618947551</v>
      </c>
    </row>
    <row r="3308" spans="1:22" x14ac:dyDescent="0.2">
      <c r="A3308" s="6" t="s">
        <v>4434</v>
      </c>
      <c r="B3308" s="1" t="s">
        <v>6716</v>
      </c>
      <c r="C3308" s="95" t="s">
        <v>6377</v>
      </c>
      <c r="D3308" s="95" t="s">
        <v>12682</v>
      </c>
      <c r="E3308" s="95" t="s">
        <v>6647</v>
      </c>
      <c r="F3308" s="95" t="s">
        <v>6379</v>
      </c>
      <c r="G3308" s="95" t="s">
        <v>6379</v>
      </c>
      <c r="H3308" s="61">
        <v>5373.57100890113</v>
      </c>
      <c r="I3308" s="61">
        <v>134.495256517391</v>
      </c>
      <c r="J3308" s="123">
        <v>722719.81125657202</v>
      </c>
      <c r="K3308" s="99">
        <v>11184.416666666701</v>
      </c>
      <c r="L3308" s="16">
        <v>14550.9325053588</v>
      </c>
      <c r="M3308" s="17">
        <f>gp_need_index[[#This Row],[Normalised weighted population (base year)]]/gp_need_index[[#This Row],[Registered population (base year)]]</f>
        <v>1.3010005741940429</v>
      </c>
      <c r="N3308" s="99">
        <v>11278.0503761747</v>
      </c>
      <c r="O3308" s="16">
        <v>14603.5264926743</v>
      </c>
      <c r="P3308" s="17">
        <f>gp_need_index[[#This Row],[Normalised weighted population 2026/27]]/gp_need_index[[#This Row],[Registered population 2026/27]]</f>
        <v>1.2948626762232585</v>
      </c>
      <c r="Q3308" s="99">
        <v>11365.0692864472</v>
      </c>
      <c r="R3308" s="16">
        <v>14654.8636713255</v>
      </c>
      <c r="S3308" s="17">
        <f>gp_need_index[[#This Row],[Normalised weighted population 2027/28]]/gp_need_index[[#This Row],[Registered population 2027/28]]</f>
        <v>1.2894654050900831</v>
      </c>
      <c r="T3308" s="99">
        <v>11451.5012611804</v>
      </c>
      <c r="U3308" s="16">
        <v>14713.320935265599</v>
      </c>
      <c r="V3308" s="17">
        <f>gp_need_index[[#This Row],[Normalised weighted population 2028/29]]/gp_need_index[[#This Row],[Registered population 2028/29]]</f>
        <v>1.2848377343451454</v>
      </c>
    </row>
    <row r="3309" spans="1:22" x14ac:dyDescent="0.2">
      <c r="A3309" s="6" t="s">
        <v>4295</v>
      </c>
      <c r="B3309" s="1" t="s">
        <v>9660</v>
      </c>
      <c r="C3309" s="95" t="s">
        <v>6377</v>
      </c>
      <c r="D3309" s="95" t="s">
        <v>12682</v>
      </c>
      <c r="E3309" s="95" t="s">
        <v>6647</v>
      </c>
      <c r="F3309" s="95" t="s">
        <v>6383</v>
      </c>
      <c r="G3309" s="95" t="s">
        <v>6383</v>
      </c>
      <c r="H3309" s="61">
        <v>5421.5202460534802</v>
      </c>
      <c r="I3309" s="61">
        <v>85.514733369846198</v>
      </c>
      <c r="J3309" s="123">
        <v>463619.858300486</v>
      </c>
      <c r="K3309" s="99">
        <v>8710.8333333333303</v>
      </c>
      <c r="L3309" s="16">
        <v>9334.3245351821206</v>
      </c>
      <c r="M3309" s="17">
        <f>gp_need_index[[#This Row],[Normalised weighted population (base year)]]/gp_need_index[[#This Row],[Registered population (base year)]]</f>
        <v>1.0715765275249736</v>
      </c>
      <c r="N3309" s="99">
        <v>8728.4992622066293</v>
      </c>
      <c r="O3309" s="16">
        <v>9368.0632214155394</v>
      </c>
      <c r="P3309" s="17">
        <f>gp_need_index[[#This Row],[Normalised weighted population 2026/27]]/gp_need_index[[#This Row],[Registered population 2026/27]]</f>
        <v>1.0732730724946207</v>
      </c>
      <c r="Q3309" s="99">
        <v>8743.4687736372198</v>
      </c>
      <c r="R3309" s="16">
        <v>9400.9956734129701</v>
      </c>
      <c r="S3309" s="17">
        <f>gp_need_index[[#This Row],[Normalised weighted population 2027/28]]/gp_need_index[[#This Row],[Registered population 2027/28]]</f>
        <v>1.0752020641691185</v>
      </c>
      <c r="T3309" s="99">
        <v>8761.8085559692609</v>
      </c>
      <c r="U3309" s="16">
        <v>9438.4956118433402</v>
      </c>
      <c r="V3309" s="17">
        <f>gp_need_index[[#This Row],[Normalised weighted population 2028/29]]/gp_need_index[[#This Row],[Registered population 2028/29]]</f>
        <v>1.0772314359017883</v>
      </c>
    </row>
    <row r="3310" spans="1:22" x14ac:dyDescent="0.2">
      <c r="A3310" s="6" t="s">
        <v>4442</v>
      </c>
      <c r="B3310" s="1" t="s">
        <v>7409</v>
      </c>
      <c r="C3310" s="95" t="s">
        <v>6377</v>
      </c>
      <c r="D3310" s="95" t="s">
        <v>12682</v>
      </c>
      <c r="E3310" s="95" t="s">
        <v>6647</v>
      </c>
      <c r="F3310" s="95" t="s">
        <v>6379</v>
      </c>
      <c r="G3310" s="95" t="s">
        <v>6379</v>
      </c>
      <c r="H3310" s="61">
        <v>5242.4169921875</v>
      </c>
      <c r="I3310" s="61">
        <v>99.819710676990397</v>
      </c>
      <c r="J3310" s="123">
        <v>523296.54740829399</v>
      </c>
      <c r="K3310" s="99">
        <v>11071.25</v>
      </c>
      <c r="L3310" s="16">
        <v>10535.8295469808</v>
      </c>
      <c r="M3310" s="17">
        <f>gp_need_index[[#This Row],[Normalised weighted population (base year)]]/gp_need_index[[#This Row],[Registered population (base year)]]</f>
        <v>0.95163866293153887</v>
      </c>
      <c r="N3310" s="99">
        <v>11163.854433045601</v>
      </c>
      <c r="O3310" s="16">
        <v>10573.9110434999</v>
      </c>
      <c r="P3310" s="17">
        <f>gp_need_index[[#This Row],[Normalised weighted population 2026/27]]/gp_need_index[[#This Row],[Registered population 2026/27]]</f>
        <v>0.94715594035341089</v>
      </c>
      <c r="Q3310" s="99">
        <v>11251.827264940801</v>
      </c>
      <c r="R3310" s="16">
        <v>10611.082528110401</v>
      </c>
      <c r="S3310" s="17">
        <f>gp_need_index[[#This Row],[Normalised weighted population 2027/28]]/gp_need_index[[#This Row],[Registered population 2027/28]]</f>
        <v>0.94305416162698519</v>
      </c>
      <c r="T3310" s="99">
        <v>11337.3580120303</v>
      </c>
      <c r="U3310" s="16">
        <v>10653.409421484999</v>
      </c>
      <c r="V3310" s="17">
        <f>gp_need_index[[#This Row],[Normalised weighted population 2028/29]]/gp_need_index[[#This Row],[Registered population 2028/29]]</f>
        <v>0.93967301819175608</v>
      </c>
    </row>
    <row r="3311" spans="1:22" x14ac:dyDescent="0.2">
      <c r="A3311" s="6" t="s">
        <v>4306</v>
      </c>
      <c r="B3311" s="1" t="s">
        <v>9661</v>
      </c>
      <c r="C3311" s="95" t="s">
        <v>6377</v>
      </c>
      <c r="D3311" s="95" t="s">
        <v>12682</v>
      </c>
      <c r="E3311" s="95" t="s">
        <v>6647</v>
      </c>
      <c r="F3311" s="95" t="s">
        <v>6381</v>
      </c>
      <c r="G3311" s="95" t="s">
        <v>6381</v>
      </c>
      <c r="H3311" s="61">
        <v>5248.2455264820801</v>
      </c>
      <c r="I3311" s="61">
        <v>70.381202368604605</v>
      </c>
      <c r="J3311" s="123">
        <v>369377.83047945902</v>
      </c>
      <c r="K3311" s="99">
        <v>10463.5</v>
      </c>
      <c r="L3311" s="16">
        <v>7436.8957327148601</v>
      </c>
      <c r="M3311" s="17">
        <f>gp_need_index[[#This Row],[Normalised weighted population (base year)]]/gp_need_index[[#This Row],[Registered population (base year)]]</f>
        <v>0.71074647419265635</v>
      </c>
      <c r="N3311" s="99">
        <v>10540.218284606701</v>
      </c>
      <c r="O3311" s="16">
        <v>7463.7762092540097</v>
      </c>
      <c r="P3311" s="17">
        <f>gp_need_index[[#This Row],[Normalised weighted population 2026/27]]/gp_need_index[[#This Row],[Registered population 2026/27]]</f>
        <v>0.70812349495212701</v>
      </c>
      <c r="Q3311" s="99">
        <v>10619.494314940899</v>
      </c>
      <c r="R3311" s="16">
        <v>7490.0143383017403</v>
      </c>
      <c r="S3311" s="17">
        <f>gp_need_index[[#This Row],[Normalised weighted population 2027/28]]/gp_need_index[[#This Row],[Registered population 2027/28]]</f>
        <v>0.70530800395681781</v>
      </c>
      <c r="T3311" s="99">
        <v>10700.6907838835</v>
      </c>
      <c r="U3311" s="16">
        <v>7519.8915009222101</v>
      </c>
      <c r="V3311" s="17">
        <f>gp_need_index[[#This Row],[Normalised weighted population 2028/29]]/gp_need_index[[#This Row],[Registered population 2028/29]]</f>
        <v>0.7027482293244145</v>
      </c>
    </row>
    <row r="3312" spans="1:22" x14ac:dyDescent="0.2">
      <c r="A3312" s="6" t="s">
        <v>4268</v>
      </c>
      <c r="B3312" s="1" t="s">
        <v>9595</v>
      </c>
      <c r="C3312" s="95" t="s">
        <v>6377</v>
      </c>
      <c r="D3312" s="95" t="s">
        <v>12682</v>
      </c>
      <c r="E3312" s="95" t="s">
        <v>6647</v>
      </c>
      <c r="F3312" s="95" t="s">
        <v>6383</v>
      </c>
      <c r="G3312" s="95" t="s">
        <v>6383</v>
      </c>
      <c r="H3312" s="61">
        <v>5476.2676068474302</v>
      </c>
      <c r="I3312" s="61">
        <v>40.819745245721499</v>
      </c>
      <c r="J3312" s="123">
        <v>223539.848608909</v>
      </c>
      <c r="K3312" s="99">
        <v>5587.75</v>
      </c>
      <c r="L3312" s="16">
        <v>4500.6559924114599</v>
      </c>
      <c r="M3312" s="17">
        <f>gp_need_index[[#This Row],[Normalised weighted population (base year)]]/gp_need_index[[#This Row],[Registered population (base year)]]</f>
        <v>0.80545049302697147</v>
      </c>
      <c r="N3312" s="99">
        <v>5602.7337512160202</v>
      </c>
      <c r="O3312" s="16">
        <v>4516.9235026957003</v>
      </c>
      <c r="P3312" s="17">
        <f>gp_need_index[[#This Row],[Normalised weighted population 2026/27]]/gp_need_index[[#This Row],[Registered population 2026/27]]</f>
        <v>0.8061999201220913</v>
      </c>
      <c r="Q3312" s="99">
        <v>5616.0213619907599</v>
      </c>
      <c r="R3312" s="16">
        <v>4532.8022775195705</v>
      </c>
      <c r="S3312" s="17">
        <f>gp_need_index[[#This Row],[Normalised weighted population 2027/28]]/gp_need_index[[#This Row],[Registered population 2027/28]]</f>
        <v>0.80711984256284752</v>
      </c>
      <c r="T3312" s="99">
        <v>5631.2727758515903</v>
      </c>
      <c r="U3312" s="16">
        <v>4550.8833204461998</v>
      </c>
      <c r="V3312" s="17">
        <f>gp_need_index[[#This Row],[Normalised weighted population 2028/29]]/gp_need_index[[#This Row],[Registered population 2028/29]]</f>
        <v>0.80814471285454492</v>
      </c>
    </row>
    <row r="3313" spans="1:22" x14ac:dyDescent="0.2">
      <c r="A3313" s="6" t="s">
        <v>4312</v>
      </c>
      <c r="B3313" s="1" t="s">
        <v>9662</v>
      </c>
      <c r="C3313" s="95" t="s">
        <v>6377</v>
      </c>
      <c r="D3313" s="95" t="s">
        <v>12682</v>
      </c>
      <c r="E3313" s="95" t="s">
        <v>6647</v>
      </c>
      <c r="F3313" s="95" t="s">
        <v>6380</v>
      </c>
      <c r="G3313" s="95" t="s">
        <v>6380</v>
      </c>
      <c r="H3313" s="61">
        <v>5421.1473781779696</v>
      </c>
      <c r="I3313" s="61">
        <v>127.28299912266399</v>
      </c>
      <c r="J3313" s="123">
        <v>690019.89698045596</v>
      </c>
      <c r="K3313" s="99">
        <v>10476.916666666701</v>
      </c>
      <c r="L3313" s="16">
        <v>13892.5663748726</v>
      </c>
      <c r="M3313" s="17">
        <f>gp_need_index[[#This Row],[Normalised weighted population (base year)]]/gp_need_index[[#This Row],[Registered population (base year)]]</f>
        <v>1.3260166914444507</v>
      </c>
      <c r="N3313" s="99">
        <v>10505.077651908899</v>
      </c>
      <c r="O3313" s="16">
        <v>13942.780714017499</v>
      </c>
      <c r="P3313" s="17">
        <f>gp_need_index[[#This Row],[Normalised weighted population 2026/27]]/gp_need_index[[#This Row],[Registered population 2026/27]]</f>
        <v>1.3272420419932762</v>
      </c>
      <c r="Q3313" s="99">
        <v>10530.3296384682</v>
      </c>
      <c r="R3313" s="16">
        <v>13991.7951095999</v>
      </c>
      <c r="S3313" s="17">
        <f>gp_need_index[[#This Row],[Normalised weighted population 2027/28]]/gp_need_index[[#This Row],[Registered population 2027/28]]</f>
        <v>1.3287138760107442</v>
      </c>
      <c r="T3313" s="99">
        <v>10560.2221960263</v>
      </c>
      <c r="U3313" s="16">
        <v>14047.6074377158</v>
      </c>
      <c r="V3313" s="17">
        <f>gp_need_index[[#This Row],[Normalised weighted population 2028/29]]/gp_need_index[[#This Row],[Registered population 2028/29]]</f>
        <v>1.3302378659231022</v>
      </c>
    </row>
    <row r="3314" spans="1:22" x14ac:dyDescent="0.2">
      <c r="A3314" s="6" t="s">
        <v>4282</v>
      </c>
      <c r="B3314" s="1" t="s">
        <v>9663</v>
      </c>
      <c r="C3314" s="95" t="s">
        <v>6377</v>
      </c>
      <c r="D3314" s="95" t="s">
        <v>12682</v>
      </c>
      <c r="E3314" s="95" t="s">
        <v>6647</v>
      </c>
      <c r="F3314" s="95" t="s">
        <v>6382</v>
      </c>
      <c r="G3314" s="95" t="s">
        <v>6382</v>
      </c>
      <c r="H3314" s="61">
        <v>5295.6857580236501</v>
      </c>
      <c r="I3314" s="61">
        <v>56.507024867545702</v>
      </c>
      <c r="J3314" s="123">
        <v>299243.44681935001</v>
      </c>
      <c r="K3314" s="99">
        <v>8033.5833333333303</v>
      </c>
      <c r="L3314" s="16">
        <v>6024.8399580587902</v>
      </c>
      <c r="M3314" s="17">
        <f>gp_need_index[[#This Row],[Normalised weighted population (base year)]]/gp_need_index[[#This Row],[Registered population (base year)]]</f>
        <v>0.74995673886399294</v>
      </c>
      <c r="N3314" s="99">
        <v>8090.6662651092201</v>
      </c>
      <c r="O3314" s="16">
        <v>6046.6165937634296</v>
      </c>
      <c r="P3314" s="17">
        <f>gp_need_index[[#This Row],[Normalised weighted population 2026/27]]/gp_need_index[[#This Row],[Registered population 2026/27]]</f>
        <v>0.74735706499714372</v>
      </c>
      <c r="Q3314" s="99">
        <v>8150.0407683943104</v>
      </c>
      <c r="R3314" s="16">
        <v>6067.8728455643104</v>
      </c>
      <c r="S3314" s="17">
        <f>gp_need_index[[#This Row],[Normalised weighted population 2027/28]]/gp_need_index[[#This Row],[Registered population 2027/28]]</f>
        <v>0.74452055124624605</v>
      </c>
      <c r="T3314" s="99">
        <v>8208.7129206590798</v>
      </c>
      <c r="U3314" s="16">
        <v>6092.0771815747503</v>
      </c>
      <c r="V3314" s="17">
        <f>gp_need_index[[#This Row],[Normalised weighted population 2028/29]]/gp_need_index[[#This Row],[Registered population 2028/29]]</f>
        <v>0.74214767168220275</v>
      </c>
    </row>
    <row r="3315" spans="1:22" x14ac:dyDescent="0.2">
      <c r="A3315" s="6" t="s">
        <v>4429</v>
      </c>
      <c r="B3315" s="1" t="s">
        <v>9664</v>
      </c>
      <c r="C3315" s="95" t="s">
        <v>6377</v>
      </c>
      <c r="D3315" s="95" t="s">
        <v>12682</v>
      </c>
      <c r="E3315" s="95" t="s">
        <v>6647</v>
      </c>
      <c r="F3315" s="95" t="s">
        <v>6378</v>
      </c>
      <c r="G3315" s="95" t="s">
        <v>6378</v>
      </c>
      <c r="H3315" s="61">
        <v>5351.1788168298199</v>
      </c>
      <c r="I3315" s="61">
        <v>100.19837392803601</v>
      </c>
      <c r="J3315" s="123">
        <v>536179.41604449996</v>
      </c>
      <c r="K3315" s="99">
        <v>8928.1666666666697</v>
      </c>
      <c r="L3315" s="16">
        <v>10795.207730726601</v>
      </c>
      <c r="M3315" s="17">
        <f>gp_need_index[[#This Row],[Normalised weighted population (base year)]]/gp_need_index[[#This Row],[Registered population (base year)]]</f>
        <v>1.2091180791943024</v>
      </c>
      <c r="N3315" s="99">
        <v>8987.7033875650905</v>
      </c>
      <c r="O3315" s="16">
        <v>10834.2267433053</v>
      </c>
      <c r="P3315" s="17">
        <f>gp_need_index[[#This Row],[Normalised weighted population 2026/27]]/gp_need_index[[#This Row],[Registered population 2026/27]]</f>
        <v>1.2054499660385947</v>
      </c>
      <c r="Q3315" s="99">
        <v>9042.98962513896</v>
      </c>
      <c r="R3315" s="16">
        <v>10872.3133406862</v>
      </c>
      <c r="S3315" s="17">
        <f>gp_need_index[[#This Row],[Normalised weighted population 2027/28]]/gp_need_index[[#This Row],[Registered population 2027/28]]</f>
        <v>1.2022919179805129</v>
      </c>
      <c r="T3315" s="99">
        <v>9100.7918779209795</v>
      </c>
      <c r="U3315" s="16">
        <v>10915.682266174001</v>
      </c>
      <c r="V3315" s="17">
        <f>gp_need_index[[#This Row],[Normalised weighted population 2028/29]]/gp_need_index[[#This Row],[Registered population 2028/29]]</f>
        <v>1.1994211506644872</v>
      </c>
    </row>
    <row r="3316" spans="1:22" x14ac:dyDescent="0.2">
      <c r="A3316" s="6" t="s">
        <v>4431</v>
      </c>
      <c r="B3316" s="1" t="s">
        <v>9665</v>
      </c>
      <c r="C3316" s="95" t="s">
        <v>6377</v>
      </c>
      <c r="D3316" s="95" t="s">
        <v>12682</v>
      </c>
      <c r="E3316" s="95" t="s">
        <v>6647</v>
      </c>
      <c r="F3316" s="95" t="s">
        <v>6378</v>
      </c>
      <c r="G3316" s="95" t="s">
        <v>6378</v>
      </c>
      <c r="H3316" s="61">
        <v>5315.7658469460202</v>
      </c>
      <c r="I3316" s="61">
        <v>103.650693232986</v>
      </c>
      <c r="J3316" s="123">
        <v>550982.81510018697</v>
      </c>
      <c r="K3316" s="99">
        <v>9767.8333333333394</v>
      </c>
      <c r="L3316" s="16">
        <v>11093.2530550062</v>
      </c>
      <c r="M3316" s="17">
        <f>gp_need_index[[#This Row],[Normalised weighted population (base year)]]/gp_need_index[[#This Row],[Registered population (base year)]]</f>
        <v>1.1356922949483366</v>
      </c>
      <c r="N3316" s="99">
        <v>9832.0250505393506</v>
      </c>
      <c r="O3316" s="16">
        <v>11133.3493450719</v>
      </c>
      <c r="P3316" s="17">
        <f>gp_need_index[[#This Row],[Normalised weighted population 2026/27]]/gp_need_index[[#This Row],[Registered population 2026/27]]</f>
        <v>1.1323556732049989</v>
      </c>
      <c r="Q3316" s="99">
        <v>9892.2345541382492</v>
      </c>
      <c r="R3316" s="16">
        <v>11172.4874768513</v>
      </c>
      <c r="S3316" s="17">
        <f>gp_need_index[[#This Row],[Normalised weighted population 2027/28]]/gp_need_index[[#This Row],[Registered population 2027/28]]</f>
        <v>1.1294199925918131</v>
      </c>
      <c r="T3316" s="99">
        <v>9955.6955842451498</v>
      </c>
      <c r="U3316" s="16">
        <v>11217.053776746599</v>
      </c>
      <c r="V3316" s="17">
        <f>gp_need_index[[#This Row],[Normalised weighted population 2028/29]]/gp_need_index[[#This Row],[Registered population 2028/29]]</f>
        <v>1.1266971435423903</v>
      </c>
    </row>
    <row r="3317" spans="1:22" x14ac:dyDescent="0.2">
      <c r="A3317" s="6" t="s">
        <v>4447</v>
      </c>
      <c r="B3317" s="1" t="s">
        <v>9666</v>
      </c>
      <c r="C3317" s="95" t="s">
        <v>6377</v>
      </c>
      <c r="D3317" s="95" t="s">
        <v>12682</v>
      </c>
      <c r="E3317" s="95" t="s">
        <v>6647</v>
      </c>
      <c r="F3317" s="95" t="s">
        <v>6379</v>
      </c>
      <c r="G3317" s="95" t="s">
        <v>6379</v>
      </c>
      <c r="H3317" s="61">
        <v>5269.3980082850303</v>
      </c>
      <c r="I3317" s="61">
        <v>130.87623913199999</v>
      </c>
      <c r="J3317" s="123">
        <v>689638.99381399702</v>
      </c>
      <c r="K3317" s="99">
        <v>16314.583333333299</v>
      </c>
      <c r="L3317" s="16">
        <v>13884.897432939701</v>
      </c>
      <c r="M3317" s="17">
        <f>gp_need_index[[#This Row],[Normalised weighted population (base year)]]/gp_need_index[[#This Row],[Registered population (base year)]]</f>
        <v>0.85107275798889925</v>
      </c>
      <c r="N3317" s="99">
        <v>16457.3078343454</v>
      </c>
      <c r="O3317" s="16">
        <v>13935.084052882899</v>
      </c>
      <c r="P3317" s="17">
        <f>gp_need_index[[#This Row],[Normalised weighted population 2026/27]]/gp_need_index[[#This Row],[Registered population 2026/27]]</f>
        <v>0.84674141075499765</v>
      </c>
      <c r="Q3317" s="99">
        <v>16593.298555988302</v>
      </c>
      <c r="R3317" s="16">
        <v>13984.071391653501</v>
      </c>
      <c r="S3317" s="17">
        <f>gp_need_index[[#This Row],[Normalised weighted population 2027/28]]/gp_need_index[[#This Row],[Registered population 2027/28]]</f>
        <v>0.84275416032979378</v>
      </c>
      <c r="T3317" s="99">
        <v>16721.259068617499</v>
      </c>
      <c r="U3317" s="16">
        <v>14039.8529103787</v>
      </c>
      <c r="V3317" s="17">
        <f>gp_need_index[[#This Row],[Normalised weighted population 2028/29]]/gp_need_index[[#This Row],[Registered population 2028/29]]</f>
        <v>0.83964089383249441</v>
      </c>
    </row>
    <row r="3318" spans="1:22" x14ac:dyDescent="0.2">
      <c r="A3318" s="6" t="s">
        <v>3312</v>
      </c>
      <c r="B3318" s="1" t="s">
        <v>9667</v>
      </c>
      <c r="C3318" s="95" t="s">
        <v>6272</v>
      </c>
      <c r="D3318" s="95" t="s">
        <v>6272</v>
      </c>
      <c r="E3318" s="95" t="s">
        <v>6652</v>
      </c>
      <c r="F3318" s="95" t="s">
        <v>6303</v>
      </c>
      <c r="G3318" s="95" t="s">
        <v>6303</v>
      </c>
      <c r="H3318" s="61">
        <v>5436.6349734744499</v>
      </c>
      <c r="I3318" s="61">
        <v>205.05407805012501</v>
      </c>
      <c r="J3318" s="123">
        <v>1114804.1721808701</v>
      </c>
      <c r="K3318" s="99">
        <v>15104.083333333299</v>
      </c>
      <c r="L3318" s="16">
        <v>22444.9918397734</v>
      </c>
      <c r="M3318" s="17">
        <f>gp_need_index[[#This Row],[Normalised weighted population (base year)]]/gp_need_index[[#This Row],[Registered population (base year)]]</f>
        <v>1.4860214515792165</v>
      </c>
      <c r="N3318" s="99">
        <v>15111.5475794881</v>
      </c>
      <c r="O3318" s="16">
        <v>22526.118710211598</v>
      </c>
      <c r="P3318" s="17">
        <f>gp_need_index[[#This Row],[Normalised weighted population 2026/27]]/gp_need_index[[#This Row],[Registered population 2026/27]]</f>
        <v>1.4906559762805356</v>
      </c>
      <c r="Q3318" s="99">
        <v>15118.3632916103</v>
      </c>
      <c r="R3318" s="16">
        <v>22605.306937871799</v>
      </c>
      <c r="S3318" s="17">
        <f>gp_need_index[[#This Row],[Normalised weighted population 2027/28]]/gp_need_index[[#This Row],[Registered population 2027/28]]</f>
        <v>1.4952218373014137</v>
      </c>
      <c r="T3318" s="99">
        <v>15139.420223143599</v>
      </c>
      <c r="U3318" s="16">
        <v>22695.477984409699</v>
      </c>
      <c r="V3318" s="17">
        <f>gp_need_index[[#This Row],[Normalised weighted population 2028/29]]/gp_need_index[[#This Row],[Registered population 2028/29]]</f>
        <v>1.4990982250241769</v>
      </c>
    </row>
    <row r="3319" spans="1:22" x14ac:dyDescent="0.2">
      <c r="A3319" s="6" t="s">
        <v>3328</v>
      </c>
      <c r="B3319" s="1" t="s">
        <v>12383</v>
      </c>
      <c r="C3319" s="95" t="s">
        <v>6272</v>
      </c>
      <c r="D3319" s="95" t="s">
        <v>6272</v>
      </c>
      <c r="E3319" s="95" t="s">
        <v>6652</v>
      </c>
      <c r="F3319" s="95" t="s">
        <v>6303</v>
      </c>
      <c r="G3319" s="95" t="s">
        <v>6303</v>
      </c>
      <c r="H3319" s="61">
        <v>5426.1731502757402</v>
      </c>
      <c r="I3319" s="61">
        <v>96.619527975456805</v>
      </c>
      <c r="J3319" s="123">
        <v>524274.28849273903</v>
      </c>
      <c r="K3319" s="99">
        <v>11535.333333333299</v>
      </c>
      <c r="L3319" s="16">
        <v>10555.5149690571</v>
      </c>
      <c r="M3319" s="17">
        <f>gp_need_index[[#This Row],[Normalised weighted population (base year)]]/gp_need_index[[#This Row],[Registered population (base year)]]</f>
        <v>0.91505938008355181</v>
      </c>
      <c r="N3319" s="99">
        <v>11569.1031120604</v>
      </c>
      <c r="O3319" s="16">
        <v>10593.6676180497</v>
      </c>
      <c r="P3319" s="17">
        <f>gp_need_index[[#This Row],[Normalised weighted population 2026/27]]/gp_need_index[[#This Row],[Registered population 2026/27]]</f>
        <v>0.91568616127261915</v>
      </c>
      <c r="Q3319" s="99">
        <v>11594.932744666799</v>
      </c>
      <c r="R3319" s="16">
        <v>10630.9085548434</v>
      </c>
      <c r="S3319" s="17">
        <f>gp_need_index[[#This Row],[Normalised weighted population 2027/28]]/gp_need_index[[#This Row],[Registered population 2027/28]]</f>
        <v>0.91685814734313043</v>
      </c>
      <c r="T3319" s="99">
        <v>11630.1001889946</v>
      </c>
      <c r="U3319" s="16">
        <v>10673.314532902999</v>
      </c>
      <c r="V3319" s="17">
        <f>gp_need_index[[#This Row],[Normalised weighted population 2028/29]]/gp_need_index[[#This Row],[Registered population 2028/29]]</f>
        <v>0.91773195066737312</v>
      </c>
    </row>
    <row r="3320" spans="1:22" x14ac:dyDescent="0.2">
      <c r="A3320" s="6" t="s">
        <v>3346</v>
      </c>
      <c r="B3320" s="1" t="s">
        <v>9668</v>
      </c>
      <c r="C3320" s="95" t="s">
        <v>6272</v>
      </c>
      <c r="D3320" s="95" t="s">
        <v>6272</v>
      </c>
      <c r="E3320" s="95" t="s">
        <v>6652</v>
      </c>
      <c r="F3320" s="95" t="s">
        <v>6303</v>
      </c>
      <c r="G3320" s="95" t="s">
        <v>6303</v>
      </c>
      <c r="H3320" s="61">
        <v>5506.94342163905</v>
      </c>
      <c r="I3320" s="61">
        <v>183.59166170996701</v>
      </c>
      <c r="J3320" s="123">
        <v>1011028.89372148</v>
      </c>
      <c r="K3320" s="99">
        <v>15173.416666666701</v>
      </c>
      <c r="L3320" s="16">
        <v>20355.6246340205</v>
      </c>
      <c r="M3320" s="17">
        <f>gp_need_index[[#This Row],[Normalised weighted population (base year)]]/gp_need_index[[#This Row],[Registered population (base year)]]</f>
        <v>1.3415320412796803</v>
      </c>
      <c r="N3320" s="99">
        <v>15176.7332722227</v>
      </c>
      <c r="O3320" s="16">
        <v>20429.199538131001</v>
      </c>
      <c r="P3320" s="17">
        <f>gp_need_index[[#This Row],[Normalised weighted population 2026/27]]/gp_need_index[[#This Row],[Registered population 2026/27]]</f>
        <v>1.346086748162179</v>
      </c>
      <c r="Q3320" s="99">
        <v>15180.575235071001</v>
      </c>
      <c r="R3320" s="16">
        <v>20501.016264516598</v>
      </c>
      <c r="S3320" s="17">
        <f>gp_need_index[[#This Row],[Normalised weighted population 2027/28]]/gp_need_index[[#This Row],[Registered population 2027/28]]</f>
        <v>1.3504769053253016</v>
      </c>
      <c r="T3320" s="99">
        <v>15197.678818415099</v>
      </c>
      <c r="U3320" s="16">
        <v>20582.793437316901</v>
      </c>
      <c r="V3320" s="17">
        <f>gp_need_index[[#This Row],[Normalised weighted population 2028/29]]/gp_need_index[[#This Row],[Registered population 2028/29]]</f>
        <v>1.3543379672148772</v>
      </c>
    </row>
    <row r="3321" spans="1:22" x14ac:dyDescent="0.2">
      <c r="A3321" s="6" t="s">
        <v>3314</v>
      </c>
      <c r="B3321" s="1" t="s">
        <v>9669</v>
      </c>
      <c r="C3321" s="95" t="s">
        <v>6272</v>
      </c>
      <c r="D3321" s="95" t="s">
        <v>6272</v>
      </c>
      <c r="E3321" s="95" t="s">
        <v>6652</v>
      </c>
      <c r="F3321" s="95" t="s">
        <v>6303</v>
      </c>
      <c r="G3321" s="95" t="s">
        <v>6303</v>
      </c>
      <c r="H3321" s="61">
        <v>5454.8571980794304</v>
      </c>
      <c r="I3321" s="61">
        <v>124.892912767496</v>
      </c>
      <c r="J3321" s="123">
        <v>681273.00419888296</v>
      </c>
      <c r="K3321" s="99">
        <v>11966.916666666701</v>
      </c>
      <c r="L3321" s="16">
        <v>13716.460165365201</v>
      </c>
      <c r="M3321" s="17">
        <f>gp_need_index[[#This Row],[Normalised weighted population (base year)]]/gp_need_index[[#This Row],[Registered population (base year)]]</f>
        <v>1.1461983522933501</v>
      </c>
      <c r="N3321" s="99">
        <v>11959.133173144</v>
      </c>
      <c r="O3321" s="16">
        <v>13766.037972951401</v>
      </c>
      <c r="P3321" s="17">
        <f>gp_need_index[[#This Row],[Normalised weighted population 2026/27]]/gp_need_index[[#This Row],[Registered population 2026/27]]</f>
        <v>1.151089947209976</v>
      </c>
      <c r="Q3321" s="99">
        <v>11947.184432124301</v>
      </c>
      <c r="R3321" s="16">
        <v>13814.431047808401</v>
      </c>
      <c r="S3321" s="17">
        <f>gp_need_index[[#This Row],[Normalised weighted population 2027/28]]/gp_need_index[[#This Row],[Registered population 2027/28]]</f>
        <v>1.1562917711945031</v>
      </c>
      <c r="T3321" s="99">
        <v>11946.591416473</v>
      </c>
      <c r="U3321" s="16">
        <v>13869.5358826301</v>
      </c>
      <c r="V3321" s="17">
        <f>gp_need_index[[#This Row],[Normalised weighted population 2028/29]]/gp_need_index[[#This Row],[Registered population 2028/29]]</f>
        <v>1.1609617671786763</v>
      </c>
    </row>
    <row r="3322" spans="1:22" x14ac:dyDescent="0.2">
      <c r="A3322" s="6" t="s">
        <v>3352</v>
      </c>
      <c r="B3322" s="1" t="s">
        <v>9670</v>
      </c>
      <c r="C3322" s="95" t="s">
        <v>6272</v>
      </c>
      <c r="D3322" s="95" t="s">
        <v>6272</v>
      </c>
      <c r="E3322" s="95" t="s">
        <v>6652</v>
      </c>
      <c r="F3322" s="95" t="s">
        <v>6303</v>
      </c>
      <c r="G3322" s="95" t="s">
        <v>6303</v>
      </c>
      <c r="H3322" s="61">
        <v>5455.3589533025597</v>
      </c>
      <c r="I3322" s="61">
        <v>107.61429917445599</v>
      </c>
      <c r="J3322" s="123">
        <v>587074.63050474902</v>
      </c>
      <c r="K3322" s="99">
        <v>10815.25</v>
      </c>
      <c r="L3322" s="16">
        <v>11819.9102764743</v>
      </c>
      <c r="M3322" s="17">
        <f>gp_need_index[[#This Row],[Normalised weighted population (base year)]]/gp_need_index[[#This Row],[Registered population (base year)]]</f>
        <v>1.0928929314139109</v>
      </c>
      <c r="N3322" s="99">
        <v>10817.6287635836</v>
      </c>
      <c r="O3322" s="16">
        <v>11862.6330511777</v>
      </c>
      <c r="P3322" s="17">
        <f>gp_need_index[[#This Row],[Normalised weighted population 2026/27]]/gp_need_index[[#This Row],[Registered population 2026/27]]</f>
        <v>1.0966019735408186</v>
      </c>
      <c r="Q3322" s="99">
        <v>10817.094917877899</v>
      </c>
      <c r="R3322" s="16">
        <v>11904.334903982</v>
      </c>
      <c r="S3322" s="17">
        <f>gp_need_index[[#This Row],[Normalised weighted population 2027/28]]/gp_need_index[[#This Row],[Registered population 2027/28]]</f>
        <v>1.1005112735312299</v>
      </c>
      <c r="T3322" s="99">
        <v>10824.2317895122</v>
      </c>
      <c r="U3322" s="16">
        <v>11951.820493962199</v>
      </c>
      <c r="V3322" s="17">
        <f>gp_need_index[[#This Row],[Normalised weighted population 2028/29]]/gp_need_index[[#This Row],[Registered population 2028/29]]</f>
        <v>1.1041726310353537</v>
      </c>
    </row>
    <row r="3323" spans="1:22" x14ac:dyDescent="0.2">
      <c r="A3323" s="6" t="s">
        <v>3321</v>
      </c>
      <c r="B3323" s="1" t="s">
        <v>12384</v>
      </c>
      <c r="C3323" s="95" t="s">
        <v>6272</v>
      </c>
      <c r="D3323" s="95" t="s">
        <v>6272</v>
      </c>
      <c r="E3323" s="95" t="s">
        <v>6652</v>
      </c>
      <c r="F3323" s="95" t="s">
        <v>6303</v>
      </c>
      <c r="G3323" s="95" t="s">
        <v>6303</v>
      </c>
      <c r="H3323" s="61">
        <v>5462.2739688648899</v>
      </c>
      <c r="I3323" s="61">
        <v>48.732573906641903</v>
      </c>
      <c r="J3323" s="123">
        <v>266190.66988603497</v>
      </c>
      <c r="K3323" s="99">
        <v>4010.0833333333298</v>
      </c>
      <c r="L3323" s="16">
        <v>5359.3694412963596</v>
      </c>
      <c r="M3323" s="17">
        <f>gp_need_index[[#This Row],[Normalised weighted population (base year)]]/gp_need_index[[#This Row],[Registered population (base year)]]</f>
        <v>1.3364733337951491</v>
      </c>
      <c r="N3323" s="99">
        <v>4014.5015266094101</v>
      </c>
      <c r="O3323" s="16">
        <v>5378.7407502011902</v>
      </c>
      <c r="P3323" s="17">
        <f>gp_need_index[[#This Row],[Normalised weighted population 2026/27]]/gp_need_index[[#This Row],[Registered population 2026/27]]</f>
        <v>1.3398278004253237</v>
      </c>
      <c r="Q3323" s="99">
        <v>4019.2174422141202</v>
      </c>
      <c r="R3323" s="16">
        <v>5397.6491539316103</v>
      </c>
      <c r="S3323" s="17">
        <f>gp_need_index[[#This Row],[Normalised weighted population 2027/28]]/gp_need_index[[#This Row],[Registered population 2027/28]]</f>
        <v>1.342960223360828</v>
      </c>
      <c r="T3323" s="99">
        <v>4027.1223939779502</v>
      </c>
      <c r="U3323" s="16">
        <v>5419.18001278666</v>
      </c>
      <c r="V3323" s="17">
        <f>gp_need_index[[#This Row],[Normalised weighted population 2028/29]]/gp_need_index[[#This Row],[Registered population 2028/29]]</f>
        <v>1.3456705514812153</v>
      </c>
    </row>
    <row r="3324" spans="1:22" x14ac:dyDescent="0.2">
      <c r="A3324" s="6" t="s">
        <v>3339</v>
      </c>
      <c r="B3324" s="1" t="s">
        <v>12385</v>
      </c>
      <c r="C3324" s="95" t="s">
        <v>6272</v>
      </c>
      <c r="D3324" s="95" t="s">
        <v>6272</v>
      </c>
      <c r="E3324" s="95" t="s">
        <v>6652</v>
      </c>
      <c r="F3324" s="95" t="s">
        <v>6303</v>
      </c>
      <c r="G3324" s="95" t="s">
        <v>6303</v>
      </c>
      <c r="H3324" s="61">
        <v>5475.1818255081898</v>
      </c>
      <c r="I3324" s="61">
        <v>109.935626604086</v>
      </c>
      <c r="J3324" s="123">
        <v>601917.54475854698</v>
      </c>
      <c r="K3324" s="99">
        <v>10748.833333333299</v>
      </c>
      <c r="L3324" s="16">
        <v>12118.751182902901</v>
      </c>
      <c r="M3324" s="17">
        <f>gp_need_index[[#This Row],[Normalised weighted population (base year)]]/gp_need_index[[#This Row],[Registered population (base year)]]</f>
        <v>1.1274480501359472</v>
      </c>
      <c r="N3324" s="99">
        <v>10766.782944636599</v>
      </c>
      <c r="O3324" s="16">
        <v>12162.5541107055</v>
      </c>
      <c r="P3324" s="17">
        <f>gp_need_index[[#This Row],[Normalised weighted population 2026/27]]/gp_need_index[[#This Row],[Registered population 2026/27]]</f>
        <v>1.1296367887460939</v>
      </c>
      <c r="Q3324" s="99">
        <v>10784.123123215701</v>
      </c>
      <c r="R3324" s="16">
        <v>12205.310304803499</v>
      </c>
      <c r="S3324" s="17">
        <f>gp_need_index[[#This Row],[Normalised weighted population 2027/28]]/gp_need_index[[#This Row],[Registered population 2027/28]]</f>
        <v>1.1317851405580037</v>
      </c>
      <c r="T3324" s="99">
        <v>10809.1116027635</v>
      </c>
      <c r="U3324" s="16">
        <v>12253.996465382001</v>
      </c>
      <c r="V3324" s="17">
        <f>gp_need_index[[#This Row],[Normalised weighted population 2028/29]]/gp_need_index[[#This Row],[Registered population 2028/29]]</f>
        <v>1.1336728600571666</v>
      </c>
    </row>
    <row r="3325" spans="1:22" x14ac:dyDescent="0.2">
      <c r="A3325" s="6" t="s">
        <v>3331</v>
      </c>
      <c r="B3325" s="1" t="s">
        <v>9671</v>
      </c>
      <c r="C3325" s="95" t="s">
        <v>6272</v>
      </c>
      <c r="D3325" s="95" t="s">
        <v>6272</v>
      </c>
      <c r="E3325" s="95" t="s">
        <v>6652</v>
      </c>
      <c r="F3325" s="95" t="s">
        <v>6303</v>
      </c>
      <c r="G3325" s="95" t="s">
        <v>6303</v>
      </c>
      <c r="H3325" s="61">
        <v>5633.1220062756101</v>
      </c>
      <c r="I3325" s="61">
        <v>83.427033227117406</v>
      </c>
      <c r="J3325" s="123">
        <v>469954.65678996203</v>
      </c>
      <c r="K3325" s="99">
        <v>6702.4166666666697</v>
      </c>
      <c r="L3325" s="16">
        <v>9461.8666667519501</v>
      </c>
      <c r="M3325" s="17">
        <f>gp_need_index[[#This Row],[Normalised weighted population (base year)]]/gp_need_index[[#This Row],[Registered population (base year)]]</f>
        <v>1.4117097067105566</v>
      </c>
      <c r="N3325" s="99">
        <v>6713.1752423595899</v>
      </c>
      <c r="O3325" s="16">
        <v>9496.0663508800098</v>
      </c>
      <c r="P3325" s="17">
        <f>gp_need_index[[#This Row],[Normalised weighted population 2026/27]]/gp_need_index[[#This Row],[Registered population 2026/27]]</f>
        <v>1.4145417046408386</v>
      </c>
      <c r="Q3325" s="99">
        <v>6722.5350444598198</v>
      </c>
      <c r="R3325" s="16">
        <v>9529.4487845670392</v>
      </c>
      <c r="S3325" s="17">
        <f>gp_need_index[[#This Row],[Normalised weighted population 2027/28]]/gp_need_index[[#This Row],[Registered population 2027/28]]</f>
        <v>1.4175379855283097</v>
      </c>
      <c r="T3325" s="99">
        <v>6737.4085608170599</v>
      </c>
      <c r="U3325" s="16">
        <v>9567.4611138043801</v>
      </c>
      <c r="V3325" s="17">
        <f>gp_need_index[[#This Row],[Normalised weighted population 2028/29]]/gp_need_index[[#This Row],[Registered population 2028/29]]</f>
        <v>1.4200506066154484</v>
      </c>
    </row>
    <row r="3326" spans="1:22" x14ac:dyDescent="0.2">
      <c r="A3326" s="6" t="s">
        <v>3318</v>
      </c>
      <c r="B3326" s="1" t="s">
        <v>9672</v>
      </c>
      <c r="C3326" s="95" t="s">
        <v>6272</v>
      </c>
      <c r="D3326" s="95" t="s">
        <v>6272</v>
      </c>
      <c r="E3326" s="95" t="s">
        <v>6652</v>
      </c>
      <c r="F3326" s="95" t="s">
        <v>6303</v>
      </c>
      <c r="G3326" s="95" t="s">
        <v>6303</v>
      </c>
      <c r="H3326" s="61">
        <v>5553.4146059097802</v>
      </c>
      <c r="I3326" s="61">
        <v>88.811727733846695</v>
      </c>
      <c r="J3326" s="123">
        <v>493208.345973227</v>
      </c>
      <c r="K3326" s="99">
        <v>7942.0833333333303</v>
      </c>
      <c r="L3326" s="16">
        <v>9930.0465291774399</v>
      </c>
      <c r="M3326" s="17">
        <f>gp_need_index[[#This Row],[Normalised weighted population (base year)]]/gp_need_index[[#This Row],[Registered population (base year)]]</f>
        <v>1.2503075216424042</v>
      </c>
      <c r="N3326" s="99">
        <v>7946.49687888259</v>
      </c>
      <c r="O3326" s="16">
        <v>9965.9384378922605</v>
      </c>
      <c r="P3326" s="17">
        <f>gp_need_index[[#This Row],[Normalised weighted population 2026/27]]/gp_need_index[[#This Row],[Registered population 2026/27]]</f>
        <v>1.2541297869727015</v>
      </c>
      <c r="Q3326" s="99">
        <v>7948.6223278204598</v>
      </c>
      <c r="R3326" s="16">
        <v>10000.9726580355</v>
      </c>
      <c r="S3326" s="17">
        <f>gp_need_index[[#This Row],[Normalised weighted population 2027/28]]/gp_need_index[[#This Row],[Registered population 2027/28]]</f>
        <v>1.2582020186104126</v>
      </c>
      <c r="T3326" s="99">
        <v>7959.1014640203703</v>
      </c>
      <c r="U3326" s="16">
        <v>10040.8658642393</v>
      </c>
      <c r="V3326" s="17">
        <f>gp_need_index[[#This Row],[Normalised weighted population 2028/29]]/gp_need_index[[#This Row],[Registered population 2028/29]]</f>
        <v>1.2615577159846096</v>
      </c>
    </row>
    <row r="3327" spans="1:22" x14ac:dyDescent="0.2">
      <c r="A3327" s="6" t="s">
        <v>3355</v>
      </c>
      <c r="B3327" s="1" t="s">
        <v>10565</v>
      </c>
      <c r="C3327" s="95" t="s">
        <v>6272</v>
      </c>
      <c r="D3327" s="95" t="s">
        <v>6272</v>
      </c>
      <c r="E3327" s="95" t="s">
        <v>6652</v>
      </c>
      <c r="F3327" s="95" t="s">
        <v>6303</v>
      </c>
      <c r="G3327" s="95" t="s">
        <v>6303</v>
      </c>
      <c r="H3327" s="61">
        <v>5508.3612448952399</v>
      </c>
      <c r="I3327" s="61">
        <v>96.849521803871198</v>
      </c>
      <c r="J3327" s="123">
        <v>533482.15249108104</v>
      </c>
      <c r="K3327" s="99">
        <v>9844.5833333333303</v>
      </c>
      <c r="L3327" s="16">
        <v>10740.9021764805</v>
      </c>
      <c r="M3327" s="17">
        <f>gp_need_index[[#This Row],[Normalised weighted population (base year)]]/gp_need_index[[#This Row],[Registered population (base year)]]</f>
        <v>1.0910469049626788</v>
      </c>
      <c r="N3327" s="99">
        <v>9844.1504915349997</v>
      </c>
      <c r="O3327" s="16">
        <v>10779.7249029703</v>
      </c>
      <c r="P3327" s="17">
        <f>gp_need_index[[#This Row],[Normalised weighted population 2026/27]]/gp_need_index[[#This Row],[Registered population 2026/27]]</f>
        <v>1.0950386132597021</v>
      </c>
      <c r="Q3327" s="99">
        <v>9842.3655389910291</v>
      </c>
      <c r="R3327" s="16">
        <v>10817.6199047996</v>
      </c>
      <c r="S3327" s="17">
        <f>gp_need_index[[#This Row],[Normalised weighted population 2027/28]]/gp_need_index[[#This Row],[Registered population 2027/28]]</f>
        <v>1.0990873953974836</v>
      </c>
      <c r="T3327" s="99">
        <v>9848.2949914523106</v>
      </c>
      <c r="U3327" s="16">
        <v>10860.770661856101</v>
      </c>
      <c r="V3327" s="17">
        <f>gp_need_index[[#This Row],[Normalised weighted population 2028/29]]/gp_need_index[[#This Row],[Registered population 2028/29]]</f>
        <v>1.1028072038137113</v>
      </c>
    </row>
    <row r="3328" spans="1:22" x14ac:dyDescent="0.2">
      <c r="A3328" s="6" t="s">
        <v>3356</v>
      </c>
      <c r="B3328" s="1" t="s">
        <v>9673</v>
      </c>
      <c r="C3328" s="95" t="s">
        <v>6272</v>
      </c>
      <c r="D3328" s="95" t="s">
        <v>6272</v>
      </c>
      <c r="E3328" s="95" t="s">
        <v>6652</v>
      </c>
      <c r="F3328" s="95" t="s">
        <v>6303</v>
      </c>
      <c r="G3328" s="95" t="s">
        <v>6303</v>
      </c>
      <c r="H3328" s="61">
        <v>5335.1778264508903</v>
      </c>
      <c r="I3328" s="61">
        <v>207.257309751984</v>
      </c>
      <c r="J3328" s="123">
        <v>1105754.6033586501</v>
      </c>
      <c r="K3328" s="99">
        <v>19024.25</v>
      </c>
      <c r="L3328" s="16">
        <v>22262.791679927501</v>
      </c>
      <c r="M3328" s="17">
        <f>gp_need_index[[#This Row],[Normalised weighted population (base year)]]/gp_need_index[[#This Row],[Registered population (base year)]]</f>
        <v>1.1702322919393668</v>
      </c>
      <c r="N3328" s="99">
        <v>19050.959124517001</v>
      </c>
      <c r="O3328" s="16">
        <v>22343.2599923735</v>
      </c>
      <c r="P3328" s="17">
        <f>gp_need_index[[#This Row],[Normalised weighted population 2026/27]]/gp_need_index[[#This Row],[Registered population 2026/27]]</f>
        <v>1.1728154916683213</v>
      </c>
      <c r="Q3328" s="99">
        <v>19074.316957050502</v>
      </c>
      <c r="R3328" s="16">
        <v>22421.805399228</v>
      </c>
      <c r="S3328" s="17">
        <f>gp_need_index[[#This Row],[Normalised weighted population 2027/28]]/gp_need_index[[#This Row],[Registered population 2027/28]]</f>
        <v>1.175497159332888</v>
      </c>
      <c r="T3328" s="99">
        <v>19110.477604554901</v>
      </c>
      <c r="U3328" s="16">
        <v>22511.244470490099</v>
      </c>
      <c r="V3328" s="17">
        <f>gp_need_index[[#This Row],[Normalised weighted population 2028/29]]/gp_need_index[[#This Row],[Registered population 2028/29]]</f>
        <v>1.1779530023427902</v>
      </c>
    </row>
    <row r="3329" spans="1:22" x14ac:dyDescent="0.2">
      <c r="A3329" s="6" t="s">
        <v>3347</v>
      </c>
      <c r="B3329" s="1" t="s">
        <v>9674</v>
      </c>
      <c r="C3329" s="95" t="s">
        <v>6272</v>
      </c>
      <c r="D3329" s="95" t="s">
        <v>6272</v>
      </c>
      <c r="E3329" s="95" t="s">
        <v>6652</v>
      </c>
      <c r="F3329" s="95" t="s">
        <v>6303</v>
      </c>
      <c r="G3329" s="95" t="s">
        <v>6303</v>
      </c>
      <c r="H3329" s="61">
        <v>5358.9581373565097</v>
      </c>
      <c r="I3329" s="61">
        <v>52.600655420406603</v>
      </c>
      <c r="J3329" s="123">
        <v>281884.71039547399</v>
      </c>
      <c r="K3329" s="99">
        <v>6942.75</v>
      </c>
      <c r="L3329" s="16">
        <v>5675.3465608278802</v>
      </c>
      <c r="M3329" s="17">
        <f>gp_need_index[[#This Row],[Normalised weighted population (base year)]]/gp_need_index[[#This Row],[Registered population (base year)]]</f>
        <v>0.81744936240364119</v>
      </c>
      <c r="N3329" s="99">
        <v>6969.5233786713898</v>
      </c>
      <c r="O3329" s="16">
        <v>5695.8599612523103</v>
      </c>
      <c r="P3329" s="17">
        <f>gp_need_index[[#This Row],[Normalised weighted population 2026/27]]/gp_need_index[[#This Row],[Registered population 2026/27]]</f>
        <v>0.81725243632630162</v>
      </c>
      <c r="Q3329" s="99">
        <v>6992.6711257416</v>
      </c>
      <c r="R3329" s="16">
        <v>5715.8831645894998</v>
      </c>
      <c r="S3329" s="17">
        <f>gp_need_index[[#This Row],[Normalised weighted population 2027/28]]/gp_need_index[[#This Row],[Registered population 2027/28]]</f>
        <v>0.81741055196318957</v>
      </c>
      <c r="T3329" s="99">
        <v>7019.7809452946703</v>
      </c>
      <c r="U3329" s="16">
        <v>5738.6834374747896</v>
      </c>
      <c r="V3329" s="17">
        <f>gp_need_index[[#This Row],[Normalised weighted population 2028/29]]/gp_need_index[[#This Row],[Registered population 2028/29]]</f>
        <v>0.81750178277591479</v>
      </c>
    </row>
    <row r="3330" spans="1:22" x14ac:dyDescent="0.2">
      <c r="A3330" s="6" t="s">
        <v>3349</v>
      </c>
      <c r="B3330" s="1" t="s">
        <v>9675</v>
      </c>
      <c r="C3330" s="95" t="s">
        <v>6272</v>
      </c>
      <c r="D3330" s="95" t="s">
        <v>6272</v>
      </c>
      <c r="E3330" s="95" t="s">
        <v>6652</v>
      </c>
      <c r="F3330" s="95" t="s">
        <v>6303</v>
      </c>
      <c r="G3330" s="95" t="s">
        <v>6303</v>
      </c>
      <c r="H3330" s="61">
        <v>5390.0519851801</v>
      </c>
      <c r="I3330" s="61">
        <v>155.01636686210301</v>
      </c>
      <c r="J3330" s="123">
        <v>835546.27594048798</v>
      </c>
      <c r="K3330" s="99">
        <v>13962</v>
      </c>
      <c r="L3330" s="16">
        <v>16822.532435046</v>
      </c>
      <c r="M3330" s="17">
        <f>gp_need_index[[#This Row],[Normalised weighted population (base year)]]/gp_need_index[[#This Row],[Registered population (base year)]]</f>
        <v>1.2048798478044693</v>
      </c>
      <c r="N3330" s="99">
        <v>13978.691743122299</v>
      </c>
      <c r="O3330" s="16">
        <v>16883.337064383501</v>
      </c>
      <c r="P3330" s="17">
        <f>gp_need_index[[#This Row],[Normalised weighted population 2026/27]]/gp_need_index[[#This Row],[Registered population 2026/27]]</f>
        <v>1.2077909274085199</v>
      </c>
      <c r="Q3330" s="99">
        <v>13991.834311103101</v>
      </c>
      <c r="R3330" s="16">
        <v>16942.688680004299</v>
      </c>
      <c r="S3330" s="17">
        <f>gp_need_index[[#This Row],[Normalised weighted population 2027/28]]/gp_need_index[[#This Row],[Registered population 2027/28]]</f>
        <v>1.2108983213558764</v>
      </c>
      <c r="T3330" s="99">
        <v>14015.809847378299</v>
      </c>
      <c r="U3330" s="16">
        <v>17010.271923781602</v>
      </c>
      <c r="V3330" s="17">
        <f>gp_need_index[[#This Row],[Normalised weighted population 2028/29]]/gp_need_index[[#This Row],[Registered population 2028/29]]</f>
        <v>1.2136488800155509</v>
      </c>
    </row>
    <row r="3331" spans="1:22" x14ac:dyDescent="0.2">
      <c r="A3331" s="6" t="s">
        <v>3344</v>
      </c>
      <c r="B3331" s="1" t="s">
        <v>9676</v>
      </c>
      <c r="C3331" s="95" t="s">
        <v>6272</v>
      </c>
      <c r="D3331" s="95" t="s">
        <v>6272</v>
      </c>
      <c r="E3331" s="95" t="s">
        <v>6652</v>
      </c>
      <c r="F3331" s="95" t="s">
        <v>6303</v>
      </c>
      <c r="G3331" s="95" t="s">
        <v>6303</v>
      </c>
      <c r="H3331" s="61">
        <v>5356.0211779006004</v>
      </c>
      <c r="I3331" s="61">
        <v>264.34959076594203</v>
      </c>
      <c r="J3331" s="123">
        <v>1415862.0065117399</v>
      </c>
      <c r="K3331" s="99">
        <v>23947.916666666701</v>
      </c>
      <c r="L3331" s="16">
        <v>28506.3619023174</v>
      </c>
      <c r="M3331" s="17">
        <f>gp_need_index[[#This Row],[Normalised weighted population (base year)]]/gp_need_index[[#This Row],[Registered population (base year)]]</f>
        <v>1.190348300401247</v>
      </c>
      <c r="N3331" s="99">
        <v>23980.738006210398</v>
      </c>
      <c r="O3331" s="16">
        <v>28609.397445623501</v>
      </c>
      <c r="P3331" s="17">
        <f>gp_need_index[[#This Row],[Normalised weighted population 2026/27]]/gp_need_index[[#This Row],[Registered population 2026/27]]</f>
        <v>1.1930157211264474</v>
      </c>
      <c r="Q3331" s="99">
        <v>24012.0997034254</v>
      </c>
      <c r="R3331" s="16">
        <v>28709.970807030801</v>
      </c>
      <c r="S3331" s="17">
        <f>gp_need_index[[#This Row],[Normalised weighted population 2027/28]]/gp_need_index[[#This Row],[Registered population 2027/28]]</f>
        <v>1.1956459935461303</v>
      </c>
      <c r="T3331" s="99">
        <v>24066.4764478957</v>
      </c>
      <c r="U3331" s="16">
        <v>28824.4929464938</v>
      </c>
      <c r="V3331" s="17">
        <f>gp_need_index[[#This Row],[Normalised weighted population 2028/29]]/gp_need_index[[#This Row],[Registered population 2028/29]]</f>
        <v>1.1977030791731926</v>
      </c>
    </row>
    <row r="3332" spans="1:22" x14ac:dyDescent="0.2">
      <c r="A3332" s="6" t="s">
        <v>3353</v>
      </c>
      <c r="B3332" s="1" t="s">
        <v>12386</v>
      </c>
      <c r="C3332" s="95" t="s">
        <v>6272</v>
      </c>
      <c r="D3332" s="95" t="s">
        <v>6272</v>
      </c>
      <c r="E3332" s="95" t="s">
        <v>6652</v>
      </c>
      <c r="F3332" s="95" t="s">
        <v>6303</v>
      </c>
      <c r="G3332" s="95" t="s">
        <v>6303</v>
      </c>
      <c r="H3332" s="61">
        <v>5546.8216943359403</v>
      </c>
      <c r="I3332" s="61">
        <v>131.01485794067901</v>
      </c>
      <c r="J3332" s="123">
        <v>726716.05630569905</v>
      </c>
      <c r="K3332" s="99">
        <v>13881</v>
      </c>
      <c r="L3332" s="16">
        <v>14631.391199141701</v>
      </c>
      <c r="M3332" s="17">
        <f>gp_need_index[[#This Row],[Normalised weighted population (base year)]]/gp_need_index[[#This Row],[Registered population (base year)]]</f>
        <v>1.054058871777372</v>
      </c>
      <c r="N3332" s="99">
        <v>13900.6226007279</v>
      </c>
      <c r="O3332" s="16">
        <v>14684.2760024251</v>
      </c>
      <c r="P3332" s="17">
        <f>gp_need_index[[#This Row],[Normalised weighted population 2026/27]]/gp_need_index[[#This Row],[Registered population 2026/27]]</f>
        <v>1.056375417433185</v>
      </c>
      <c r="Q3332" s="99">
        <v>13913.905522183801</v>
      </c>
      <c r="R3332" s="16">
        <v>14735.89704758</v>
      </c>
      <c r="S3332" s="17">
        <f>gp_need_index[[#This Row],[Normalised weighted population 2027/28]]/gp_need_index[[#This Row],[Registered population 2027/28]]</f>
        <v>1.0590769805131741</v>
      </c>
      <c r="T3332" s="99">
        <v>13935.5248185769</v>
      </c>
      <c r="U3332" s="16">
        <v>14794.677548199101</v>
      </c>
      <c r="V3332" s="17">
        <f>gp_need_index[[#This Row],[Normalised weighted population 2028/29]]/gp_need_index[[#This Row],[Registered population 2028/29]]</f>
        <v>1.0616519823119184</v>
      </c>
    </row>
    <row r="3333" spans="1:22" x14ac:dyDescent="0.2">
      <c r="A3333" s="6" t="s">
        <v>3345</v>
      </c>
      <c r="B3333" s="1" t="s">
        <v>9677</v>
      </c>
      <c r="C3333" s="95" t="s">
        <v>6272</v>
      </c>
      <c r="D3333" s="95" t="s">
        <v>6272</v>
      </c>
      <c r="E3333" s="95" t="s">
        <v>6652</v>
      </c>
      <c r="F3333" s="95" t="s">
        <v>6303</v>
      </c>
      <c r="G3333" s="95" t="s">
        <v>6303</v>
      </c>
      <c r="H3333" s="61">
        <v>5372.0132254464297</v>
      </c>
      <c r="I3333" s="61">
        <v>151.56769744294601</v>
      </c>
      <c r="J3333" s="123">
        <v>814223.67521397001</v>
      </c>
      <c r="K3333" s="99">
        <v>17906.916666666701</v>
      </c>
      <c r="L3333" s="16">
        <v>16393.232284174501</v>
      </c>
      <c r="M3333" s="17">
        <f>gp_need_index[[#This Row],[Normalised weighted population (base year)]]/gp_need_index[[#This Row],[Registered population (base year)]]</f>
        <v>0.91546928984653808</v>
      </c>
      <c r="N3333" s="99">
        <v>17943.849648059499</v>
      </c>
      <c r="O3333" s="16">
        <v>16452.4852186854</v>
      </c>
      <c r="P3333" s="17">
        <f>gp_need_index[[#This Row],[Normalised weighted population 2026/27]]/gp_need_index[[#This Row],[Registered population 2026/27]]</f>
        <v>0.91688715305662527</v>
      </c>
      <c r="Q3333" s="99">
        <v>17971.3842555425</v>
      </c>
      <c r="R3333" s="16">
        <v>16510.322219450401</v>
      </c>
      <c r="S3333" s="17">
        <f>gp_need_index[[#This Row],[Normalised weighted population 2027/28]]/gp_need_index[[#This Row],[Registered population 2027/28]]</f>
        <v>0.91870064012228236</v>
      </c>
      <c r="T3333" s="99">
        <v>18011.060740561901</v>
      </c>
      <c r="U3333" s="16">
        <v>16576.180782543401</v>
      </c>
      <c r="V3333" s="17">
        <f>gp_need_index[[#This Row],[Normalised weighted population 2028/29]]/gp_need_index[[#This Row],[Registered population 2028/29]]</f>
        <v>0.92033340075373393</v>
      </c>
    </row>
    <row r="3334" spans="1:22" x14ac:dyDescent="0.2">
      <c r="A3334" s="6" t="s">
        <v>3325</v>
      </c>
      <c r="B3334" s="1" t="s">
        <v>9678</v>
      </c>
      <c r="C3334" s="95" t="s">
        <v>6272</v>
      </c>
      <c r="D3334" s="95" t="s">
        <v>6272</v>
      </c>
      <c r="E3334" s="95" t="s">
        <v>6652</v>
      </c>
      <c r="F3334" s="95" t="s">
        <v>6303</v>
      </c>
      <c r="G3334" s="95" t="s">
        <v>6303</v>
      </c>
      <c r="H3334" s="61">
        <v>5414.59521484375</v>
      </c>
      <c r="I3334" s="61">
        <v>70.796159213678095</v>
      </c>
      <c r="J3334" s="123">
        <v>383332.544907698</v>
      </c>
      <c r="K3334" s="99">
        <v>7462</v>
      </c>
      <c r="L3334" s="16">
        <v>7717.8540025923903</v>
      </c>
      <c r="M3334" s="17">
        <f>gp_need_index[[#This Row],[Normalised weighted population (base year)]]/gp_need_index[[#This Row],[Registered population (base year)]]</f>
        <v>1.0342875908057345</v>
      </c>
      <c r="N3334" s="99">
        <v>7477.2982709600801</v>
      </c>
      <c r="O3334" s="16">
        <v>7745.7499958811804</v>
      </c>
      <c r="P3334" s="17">
        <f>gp_need_index[[#This Row],[Normalised weighted population 2026/27]]/gp_need_index[[#This Row],[Registered population 2026/27]]</f>
        <v>1.0359022356997176</v>
      </c>
      <c r="Q3334" s="99">
        <v>7491.9167442301296</v>
      </c>
      <c r="R3334" s="16">
        <v>7772.9793744511599</v>
      </c>
      <c r="S3334" s="17">
        <f>gp_need_index[[#This Row],[Normalised weighted population 2027/28]]/gp_need_index[[#This Row],[Registered population 2027/28]]</f>
        <v>1.0375154502934765</v>
      </c>
      <c r="T3334" s="99">
        <v>7513.0438160974199</v>
      </c>
      <c r="U3334" s="16">
        <v>7803.9852655385102</v>
      </c>
      <c r="V3334" s="17">
        <f>gp_need_index[[#This Row],[Normalised weighted population 2028/29]]/gp_need_index[[#This Row],[Registered population 2028/29]]</f>
        <v>1.0387248439597438</v>
      </c>
    </row>
    <row r="3335" spans="1:22" x14ac:dyDescent="0.2">
      <c r="A3335" s="6" t="s">
        <v>3323</v>
      </c>
      <c r="B3335" s="1" t="s">
        <v>9679</v>
      </c>
      <c r="C3335" s="95" t="s">
        <v>6272</v>
      </c>
      <c r="D3335" s="95" t="s">
        <v>6272</v>
      </c>
      <c r="E3335" s="95" t="s">
        <v>6652</v>
      </c>
      <c r="F3335" s="95" t="s">
        <v>6303</v>
      </c>
      <c r="G3335" s="95" t="s">
        <v>6303</v>
      </c>
      <c r="H3335" s="61">
        <v>5476.7838256835903</v>
      </c>
      <c r="I3335" s="61">
        <v>106.691973863982</v>
      </c>
      <c r="J3335" s="123">
        <v>584328.87678851304</v>
      </c>
      <c r="K3335" s="99">
        <v>10321.916666666701</v>
      </c>
      <c r="L3335" s="16">
        <v>11764.628441966601</v>
      </c>
      <c r="M3335" s="17">
        <f>gp_need_index[[#This Row],[Normalised weighted population (base year)]]/gp_need_index[[#This Row],[Registered population (base year)]]</f>
        <v>1.1397716937551872</v>
      </c>
      <c r="N3335" s="99">
        <v>10330.1294774956</v>
      </c>
      <c r="O3335" s="16">
        <v>11807.151401840199</v>
      </c>
      <c r="P3335" s="17">
        <f>gp_need_index[[#This Row],[Normalised weighted population 2026/27]]/gp_need_index[[#This Row],[Registered population 2026/27]]</f>
        <v>1.1429819372121446</v>
      </c>
      <c r="Q3335" s="99">
        <v>10334.147717436799</v>
      </c>
      <c r="R3335" s="16">
        <v>11848.658214676199</v>
      </c>
      <c r="S3335" s="17">
        <f>gp_need_index[[#This Row],[Normalised weighted population 2027/28]]/gp_need_index[[#This Row],[Registered population 2027/28]]</f>
        <v>1.146553981871574</v>
      </c>
      <c r="T3335" s="99">
        <v>10345.394336359501</v>
      </c>
      <c r="U3335" s="16">
        <v>11895.9217140935</v>
      </c>
      <c r="V3335" s="17">
        <f>gp_need_index[[#This Row],[Normalised weighted population 2028/29]]/gp_need_index[[#This Row],[Registered population 2028/29]]</f>
        <v>1.1498761020915924</v>
      </c>
    </row>
    <row r="3336" spans="1:22" x14ac:dyDescent="0.2">
      <c r="A3336" s="6" t="s">
        <v>3315</v>
      </c>
      <c r="B3336" s="1" t="s">
        <v>9680</v>
      </c>
      <c r="C3336" s="95" t="s">
        <v>6272</v>
      </c>
      <c r="D3336" s="95" t="s">
        <v>6272</v>
      </c>
      <c r="E3336" s="95" t="s">
        <v>6652</v>
      </c>
      <c r="F3336" s="95" t="s">
        <v>6303</v>
      </c>
      <c r="G3336" s="95" t="s">
        <v>6303</v>
      </c>
      <c r="H3336" s="61">
        <v>5463.2037698997601</v>
      </c>
      <c r="I3336" s="61">
        <v>62.531352578367503</v>
      </c>
      <c r="J3336" s="123">
        <v>341621.52114306798</v>
      </c>
      <c r="K3336" s="99">
        <v>6242.25</v>
      </c>
      <c r="L3336" s="16">
        <v>6878.0620360856501</v>
      </c>
      <c r="M3336" s="17">
        <f>gp_need_index[[#This Row],[Normalised weighted population (base year)]]/gp_need_index[[#This Row],[Registered population (base year)]]</f>
        <v>1.1018562274957988</v>
      </c>
      <c r="N3336" s="99">
        <v>6251.5082975190699</v>
      </c>
      <c r="O3336" s="16">
        <v>6902.9226219860902</v>
      </c>
      <c r="P3336" s="17">
        <f>gp_need_index[[#This Row],[Normalised weighted population 2026/27]]/gp_need_index[[#This Row],[Registered population 2026/27]]</f>
        <v>1.1042011453020923</v>
      </c>
      <c r="Q3336" s="99">
        <v>6259.6682948932003</v>
      </c>
      <c r="R3336" s="16">
        <v>6927.1891285752899</v>
      </c>
      <c r="S3336" s="17">
        <f>gp_need_index[[#This Row],[Normalised weighted population 2027/28]]/gp_need_index[[#This Row],[Registered population 2027/28]]</f>
        <v>1.1066383715933752</v>
      </c>
      <c r="T3336" s="99">
        <v>6273.8298280619501</v>
      </c>
      <c r="U3336" s="16">
        <v>6954.8212193496502</v>
      </c>
      <c r="V3336" s="17">
        <f>gp_need_index[[#This Row],[Normalised weighted population 2028/29]]/gp_need_index[[#This Row],[Registered population 2028/29]]</f>
        <v>1.108544766107892</v>
      </c>
    </row>
    <row r="3337" spans="1:22" x14ac:dyDescent="0.2">
      <c r="A3337" s="6" t="s">
        <v>3316</v>
      </c>
      <c r="B3337" s="1" t="s">
        <v>12387</v>
      </c>
      <c r="C3337" s="95" t="s">
        <v>6272</v>
      </c>
      <c r="D3337" s="95" t="s">
        <v>6272</v>
      </c>
      <c r="E3337" s="95" t="s">
        <v>6652</v>
      </c>
      <c r="F3337" s="95" t="s">
        <v>6303</v>
      </c>
      <c r="G3337" s="95" t="s">
        <v>6303</v>
      </c>
      <c r="H3337" s="61">
        <v>5528.2134323120099</v>
      </c>
      <c r="I3337" s="61">
        <v>58.786495935146696</v>
      </c>
      <c r="J3337" s="123">
        <v>324984.29646723397</v>
      </c>
      <c r="K3337" s="99">
        <v>6112.8333333333303</v>
      </c>
      <c r="L3337" s="16">
        <v>6543.0952487304603</v>
      </c>
      <c r="M3337" s="17">
        <f>gp_need_index[[#This Row],[Normalised weighted population (base year)]]/gp_need_index[[#This Row],[Registered population (base year)]]</f>
        <v>1.0703866590065376</v>
      </c>
      <c r="N3337" s="99">
        <v>6125.6770823405504</v>
      </c>
      <c r="O3337" s="16">
        <v>6566.7451054244502</v>
      </c>
      <c r="P3337" s="17">
        <f>gp_need_index[[#This Row],[Normalised weighted population 2026/27]]/gp_need_index[[#This Row],[Registered population 2026/27]]</f>
        <v>1.0720031462898094</v>
      </c>
      <c r="Q3337" s="99">
        <v>6136.10365415455</v>
      </c>
      <c r="R3337" s="16">
        <v>6589.82981491589</v>
      </c>
      <c r="S3337" s="17">
        <f>gp_need_index[[#This Row],[Normalised weighted population 2027/28]]/gp_need_index[[#This Row],[Registered population 2027/28]]</f>
        <v>1.0739436923387267</v>
      </c>
      <c r="T3337" s="99">
        <v>6149.14998830472</v>
      </c>
      <c r="U3337" s="16">
        <v>6616.1162021147302</v>
      </c>
      <c r="V3337" s="17">
        <f>gp_need_index[[#This Row],[Normalised weighted population 2028/29]]/gp_need_index[[#This Row],[Registered population 2028/29]]</f>
        <v>1.0759399615716236</v>
      </c>
    </row>
    <row r="3338" spans="1:22" x14ac:dyDescent="0.2">
      <c r="A3338" s="6" t="s">
        <v>3311</v>
      </c>
      <c r="B3338" s="1" t="s">
        <v>9681</v>
      </c>
      <c r="C3338" s="95" t="s">
        <v>6272</v>
      </c>
      <c r="D3338" s="95" t="s">
        <v>6272</v>
      </c>
      <c r="E3338" s="95" t="s">
        <v>6652</v>
      </c>
      <c r="F3338" s="95" t="s">
        <v>6303</v>
      </c>
      <c r="G3338" s="95" t="s">
        <v>6303</v>
      </c>
      <c r="H3338" s="61">
        <v>5344.8847844050497</v>
      </c>
      <c r="I3338" s="61">
        <v>59.883465999632101</v>
      </c>
      <c r="J3338" s="123">
        <v>320070.22625887097</v>
      </c>
      <c r="K3338" s="99">
        <v>6605.0833333333303</v>
      </c>
      <c r="L3338" s="16">
        <v>6444.15745456073</v>
      </c>
      <c r="M3338" s="17">
        <f>gp_need_index[[#This Row],[Normalised weighted population (base year)]]/gp_need_index[[#This Row],[Registered population (base year)]]</f>
        <v>0.97563605625375405</v>
      </c>
      <c r="N3338" s="99">
        <v>6614.42769877504</v>
      </c>
      <c r="O3338" s="16">
        <v>6467.4497030334296</v>
      </c>
      <c r="P3338" s="17">
        <f>gp_need_index[[#This Row],[Normalised weighted population 2026/27]]/gp_need_index[[#This Row],[Registered population 2026/27]]</f>
        <v>0.97777918174707235</v>
      </c>
      <c r="Q3338" s="99">
        <v>6621.5039307217403</v>
      </c>
      <c r="R3338" s="16">
        <v>6490.1853498642504</v>
      </c>
      <c r="S3338" s="17">
        <f>gp_need_index[[#This Row],[Normalised weighted population 2027/28]]/gp_need_index[[#This Row],[Registered population 2027/28]]</f>
        <v>0.98016786182845683</v>
      </c>
      <c r="T3338" s="99">
        <v>6632.2461458058197</v>
      </c>
      <c r="U3338" s="16">
        <v>6516.0742620046904</v>
      </c>
      <c r="V3338" s="17">
        <f>gp_need_index[[#This Row],[Normalised weighted population 2028/29]]/gp_need_index[[#This Row],[Registered population 2028/29]]</f>
        <v>0.98248377981649615</v>
      </c>
    </row>
    <row r="3339" spans="1:22" x14ac:dyDescent="0.2">
      <c r="A3339" s="6" t="s">
        <v>3337</v>
      </c>
      <c r="B3339" s="1" t="s">
        <v>9682</v>
      </c>
      <c r="C3339" s="95" t="s">
        <v>6272</v>
      </c>
      <c r="D3339" s="95" t="s">
        <v>6272</v>
      </c>
      <c r="E3339" s="95" t="s">
        <v>6652</v>
      </c>
      <c r="F3339" s="95" t="s">
        <v>6303</v>
      </c>
      <c r="G3339" s="95" t="s">
        <v>6303</v>
      </c>
      <c r="H3339" s="61">
        <v>5348.4515039062499</v>
      </c>
      <c r="I3339" s="61">
        <v>181.90244467836601</v>
      </c>
      <c r="J3339" s="123">
        <v>972896.40380422794</v>
      </c>
      <c r="K3339" s="99">
        <v>17763.333333333299</v>
      </c>
      <c r="L3339" s="16">
        <v>19587.8813420765</v>
      </c>
      <c r="M3339" s="17">
        <f>gp_need_index[[#This Row],[Normalised weighted population (base year)]]/gp_need_index[[#This Row],[Registered population (base year)]]</f>
        <v>1.1027142808449917</v>
      </c>
      <c r="N3339" s="99">
        <v>17800.955703683499</v>
      </c>
      <c r="O3339" s="16">
        <v>19658.6812569592</v>
      </c>
      <c r="P3339" s="17">
        <f>gp_need_index[[#This Row],[Normalised weighted population 2026/27]]/gp_need_index[[#This Row],[Registered population 2026/27]]</f>
        <v>1.104361000847347</v>
      </c>
      <c r="Q3339" s="99">
        <v>17830.843413741099</v>
      </c>
      <c r="R3339" s="16">
        <v>19727.789306459501</v>
      </c>
      <c r="S3339" s="17">
        <f>gp_need_index[[#This Row],[Normalised weighted population 2027/28]]/gp_need_index[[#This Row],[Registered population 2027/28]]</f>
        <v>1.1063856514637185</v>
      </c>
      <c r="T3339" s="99">
        <v>17873.478087745701</v>
      </c>
      <c r="U3339" s="16">
        <v>19806.482129013599</v>
      </c>
      <c r="V3339" s="17">
        <f>gp_need_index[[#This Row],[Normalised weighted population 2028/29]]/gp_need_index[[#This Row],[Registered population 2028/29]]</f>
        <v>1.1081492942659656</v>
      </c>
    </row>
    <row r="3340" spans="1:22" x14ac:dyDescent="0.2">
      <c r="A3340" s="6" t="s">
        <v>3348</v>
      </c>
      <c r="B3340" s="1" t="s">
        <v>9683</v>
      </c>
      <c r="C3340" s="95" t="s">
        <v>6272</v>
      </c>
      <c r="D3340" s="95" t="s">
        <v>6272</v>
      </c>
      <c r="E3340" s="95" t="s">
        <v>6652</v>
      </c>
      <c r="F3340" s="95" t="s">
        <v>6303</v>
      </c>
      <c r="G3340" s="95" t="s">
        <v>6303</v>
      </c>
      <c r="H3340" s="61">
        <v>5494.45592402069</v>
      </c>
      <c r="I3340" s="61">
        <v>92.029828493235101</v>
      </c>
      <c r="J3340" s="123">
        <v>505653.83635126299</v>
      </c>
      <c r="K3340" s="99">
        <v>9856.75</v>
      </c>
      <c r="L3340" s="16">
        <v>10180.618725575399</v>
      </c>
      <c r="M3340" s="17">
        <f>gp_need_index[[#This Row],[Normalised weighted population (base year)]]/gp_need_index[[#This Row],[Registered population (base year)]]</f>
        <v>1.0328575570624596</v>
      </c>
      <c r="N3340" s="99">
        <v>9865.0577923744895</v>
      </c>
      <c r="O3340" s="16">
        <v>10217.4163213254</v>
      </c>
      <c r="P3340" s="17">
        <f>gp_need_index[[#This Row],[Normalised weighted population 2026/27]]/gp_need_index[[#This Row],[Registered population 2026/27]]</f>
        <v>1.0357178372764604</v>
      </c>
      <c r="Q3340" s="99">
        <v>9866.8333230953594</v>
      </c>
      <c r="R3340" s="16">
        <v>10253.3345858147</v>
      </c>
      <c r="S3340" s="17">
        <f>gp_need_index[[#This Row],[Normalised weighted population 2027/28]]/gp_need_index[[#This Row],[Registered population 2027/28]]</f>
        <v>1.0391717636310582</v>
      </c>
      <c r="T3340" s="99">
        <v>9874.7641872702297</v>
      </c>
      <c r="U3340" s="16">
        <v>10294.2344467477</v>
      </c>
      <c r="V3340" s="17">
        <f>gp_need_index[[#This Row],[Normalised weighted population 2028/29]]/gp_need_index[[#This Row],[Registered population 2028/29]]</f>
        <v>1.0424790153488646</v>
      </c>
    </row>
    <row r="3341" spans="1:22" x14ac:dyDescent="0.2">
      <c r="A3341" s="6" t="s">
        <v>3310</v>
      </c>
      <c r="B3341" s="1" t="s">
        <v>9684</v>
      </c>
      <c r="C3341" s="95" t="s">
        <v>6272</v>
      </c>
      <c r="D3341" s="95" t="s">
        <v>6272</v>
      </c>
      <c r="E3341" s="95" t="s">
        <v>6652</v>
      </c>
      <c r="F3341" s="95" t="s">
        <v>6303</v>
      </c>
      <c r="G3341" s="95" t="s">
        <v>6303</v>
      </c>
      <c r="H3341" s="61">
        <v>5411.6120229867802</v>
      </c>
      <c r="I3341" s="61">
        <v>42.367639911935903</v>
      </c>
      <c r="J3341" s="123">
        <v>229277.22953300699</v>
      </c>
      <c r="K3341" s="99">
        <v>4869.1666666666697</v>
      </c>
      <c r="L3341" s="16">
        <v>4616.1699734644098</v>
      </c>
      <c r="M3341" s="17">
        <f>gp_need_index[[#This Row],[Normalised weighted population (base year)]]/gp_need_index[[#This Row],[Registered population (base year)]]</f>
        <v>0.94804106934062782</v>
      </c>
      <c r="N3341" s="99">
        <v>4889.9152282176501</v>
      </c>
      <c r="O3341" s="16">
        <v>4632.8550061893702</v>
      </c>
      <c r="P3341" s="17">
        <f>gp_need_index[[#This Row],[Normalised weighted population 2026/27]]/gp_need_index[[#This Row],[Registered population 2026/27]]</f>
        <v>0.94743053610727379</v>
      </c>
      <c r="Q3341" s="99">
        <v>4910.1357349481304</v>
      </c>
      <c r="R3341" s="16">
        <v>4649.1413261571497</v>
      </c>
      <c r="S3341" s="17">
        <f>gp_need_index[[#This Row],[Normalised weighted population 2027/28]]/gp_need_index[[#This Row],[Registered population 2027/28]]</f>
        <v>0.94684578535510933</v>
      </c>
      <c r="T3341" s="99">
        <v>4932.4138223726104</v>
      </c>
      <c r="U3341" s="16">
        <v>4667.6864377114498</v>
      </c>
      <c r="V3341" s="17">
        <f>gp_need_index[[#This Row],[Normalised weighted population 2028/29]]/gp_need_index[[#This Row],[Registered population 2028/29]]</f>
        <v>0.94632904006139928</v>
      </c>
    </row>
    <row r="3342" spans="1:22" x14ac:dyDescent="0.2">
      <c r="A3342" s="6" t="s">
        <v>3330</v>
      </c>
      <c r="B3342" s="1" t="s">
        <v>9685</v>
      </c>
      <c r="C3342" s="95" t="s">
        <v>6272</v>
      </c>
      <c r="D3342" s="95" t="s">
        <v>6272</v>
      </c>
      <c r="E3342" s="95" t="s">
        <v>6652</v>
      </c>
      <c r="F3342" s="95" t="s">
        <v>6303</v>
      </c>
      <c r="G3342" s="95" t="s">
        <v>6303</v>
      </c>
      <c r="H3342" s="61">
        <v>5627.4607805524602</v>
      </c>
      <c r="I3342" s="61">
        <v>33.067831967350799</v>
      </c>
      <c r="J3342" s="123">
        <v>186087.92749416499</v>
      </c>
      <c r="K3342" s="99">
        <v>3352.8333333333298</v>
      </c>
      <c r="L3342" s="16">
        <v>3746.61498253634</v>
      </c>
      <c r="M3342" s="17">
        <f>gp_need_index[[#This Row],[Normalised weighted population (base year)]]/gp_need_index[[#This Row],[Registered population (base year)]]</f>
        <v>1.117447427311133</v>
      </c>
      <c r="N3342" s="99">
        <v>3352.1957603241599</v>
      </c>
      <c r="O3342" s="16">
        <v>3760.15703015391</v>
      </c>
      <c r="P3342" s="17">
        <f>gp_need_index[[#This Row],[Normalised weighted population 2026/27]]/gp_need_index[[#This Row],[Registered population 2026/27]]</f>
        <v>1.1216997153502455</v>
      </c>
      <c r="Q3342" s="99">
        <v>3349.8299576605</v>
      </c>
      <c r="R3342" s="16">
        <v>3773.3754711455599</v>
      </c>
      <c r="S3342" s="17">
        <f>gp_need_index[[#This Row],[Normalised weighted population 2027/28]]/gp_need_index[[#This Row],[Registered population 2027/28]]</f>
        <v>1.1264379144130832</v>
      </c>
      <c r="T3342" s="99">
        <v>3350.9996294236698</v>
      </c>
      <c r="U3342" s="16">
        <v>3788.4272117013802</v>
      </c>
      <c r="V3342" s="17">
        <f>gp_need_index[[#This Row],[Normalised weighted population 2028/29]]/gp_need_index[[#This Row],[Registered population 2028/29]]</f>
        <v>1.1305364460314615</v>
      </c>
    </row>
    <row r="3343" spans="1:22" x14ac:dyDescent="0.2">
      <c r="A3343" s="6" t="s">
        <v>3313</v>
      </c>
      <c r="B3343" s="1" t="s">
        <v>12388</v>
      </c>
      <c r="C3343" s="95" t="s">
        <v>6272</v>
      </c>
      <c r="D3343" s="95" t="s">
        <v>6272</v>
      </c>
      <c r="E3343" s="95" t="s">
        <v>6652</v>
      </c>
      <c r="F3343" s="95" t="s">
        <v>6303</v>
      </c>
      <c r="G3343" s="95" t="s">
        <v>6303</v>
      </c>
      <c r="H3343" s="61">
        <v>5539.8709077381</v>
      </c>
      <c r="I3343" s="61">
        <v>47.802823986654701</v>
      </c>
      <c r="J3343" s="123">
        <v>264821.47391139303</v>
      </c>
      <c r="K3343" s="99">
        <v>3747.5833333333298</v>
      </c>
      <c r="L3343" s="16">
        <v>5331.8026333808903</v>
      </c>
      <c r="M3343" s="17">
        <f>gp_need_index[[#This Row],[Normalised weighted population (base year)]]/gp_need_index[[#This Row],[Registered population (base year)]]</f>
        <v>1.4227309065969345</v>
      </c>
      <c r="N3343" s="99">
        <v>3751.98268518853</v>
      </c>
      <c r="O3343" s="16">
        <v>5351.07430273716</v>
      </c>
      <c r="P3343" s="17">
        <f>gp_need_index[[#This Row],[Normalised weighted population 2026/27]]/gp_need_index[[#This Row],[Registered population 2026/27]]</f>
        <v>1.4261990930451958</v>
      </c>
      <c r="Q3343" s="99">
        <v>3754.7677275439501</v>
      </c>
      <c r="R3343" s="16">
        <v>5369.88544794877</v>
      </c>
      <c r="S3343" s="17">
        <f>gp_need_index[[#This Row],[Normalised weighted population 2027/28]]/gp_need_index[[#This Row],[Registered population 2027/28]]</f>
        <v>1.4301511671565614</v>
      </c>
      <c r="T3343" s="99">
        <v>3762.4133647539902</v>
      </c>
      <c r="U3343" s="16">
        <v>5391.30555925099</v>
      </c>
      <c r="V3343" s="17">
        <f>gp_need_index[[#This Row],[Normalised weighted population 2028/29]]/gp_need_index[[#This Row],[Registered population 2028/29]]</f>
        <v>1.4329381268300663</v>
      </c>
    </row>
    <row r="3344" spans="1:22" x14ac:dyDescent="0.2">
      <c r="A3344" s="6" t="s">
        <v>3343</v>
      </c>
      <c r="B3344" s="1" t="s">
        <v>9686</v>
      </c>
      <c r="C3344" s="95" t="s">
        <v>6272</v>
      </c>
      <c r="D3344" s="95" t="s">
        <v>6272</v>
      </c>
      <c r="E3344" s="95" t="s">
        <v>6652</v>
      </c>
      <c r="F3344" s="95" t="s">
        <v>6303</v>
      </c>
      <c r="G3344" s="95" t="s">
        <v>6303</v>
      </c>
      <c r="H3344" s="61">
        <v>5488.5426089638204</v>
      </c>
      <c r="I3344" s="61">
        <v>51.044483926388601</v>
      </c>
      <c r="J3344" s="123">
        <v>280159.82498255197</v>
      </c>
      <c r="K3344" s="99">
        <v>4460.5</v>
      </c>
      <c r="L3344" s="16">
        <v>5640.6184534313898</v>
      </c>
      <c r="M3344" s="17">
        <f>gp_need_index[[#This Row],[Normalised weighted population (base year)]]/gp_need_index[[#This Row],[Registered population (base year)]]</f>
        <v>1.2645708896830825</v>
      </c>
      <c r="N3344" s="99">
        <v>4462.4682599584303</v>
      </c>
      <c r="O3344" s="16">
        <v>5661.0063299665899</v>
      </c>
      <c r="P3344" s="17">
        <f>gp_need_index[[#This Row],[Normalised weighted population 2026/27]]/gp_need_index[[#This Row],[Registered population 2026/27]]</f>
        <v>1.2685818699849587</v>
      </c>
      <c r="Q3344" s="99">
        <v>4462.2405212245703</v>
      </c>
      <c r="R3344" s="16">
        <v>5680.9070089876896</v>
      </c>
      <c r="S3344" s="17">
        <f>gp_need_index[[#This Row],[Normalised weighted population 2027/28]]/gp_need_index[[#This Row],[Registered population 2027/28]]</f>
        <v>1.2731064096537497</v>
      </c>
      <c r="T3344" s="99">
        <v>4465.1017346524504</v>
      </c>
      <c r="U3344" s="16">
        <v>5703.5677643444997</v>
      </c>
      <c r="V3344" s="17">
        <f>gp_need_index[[#This Row],[Normalised weighted population 2028/29]]/gp_need_index[[#This Row],[Registered population 2028/29]]</f>
        <v>1.277365691375103</v>
      </c>
    </row>
    <row r="3345" spans="1:22" x14ac:dyDescent="0.2">
      <c r="A3345" s="6" t="s">
        <v>3317</v>
      </c>
      <c r="B3345" s="1" t="s">
        <v>12389</v>
      </c>
      <c r="C3345" s="95" t="s">
        <v>6272</v>
      </c>
      <c r="D3345" s="95" t="s">
        <v>6272</v>
      </c>
      <c r="E3345" s="95" t="s">
        <v>6652</v>
      </c>
      <c r="F3345" s="95" t="s">
        <v>6303</v>
      </c>
      <c r="G3345" s="95" t="s">
        <v>6303</v>
      </c>
      <c r="H3345" s="61">
        <v>5502.4423927774196</v>
      </c>
      <c r="I3345" s="61">
        <v>69.494737034621195</v>
      </c>
      <c r="J3345" s="123">
        <v>382390.78713421902</v>
      </c>
      <c r="K3345" s="99">
        <v>7238.8333333333303</v>
      </c>
      <c r="L3345" s="16">
        <v>7698.8930531554897</v>
      </c>
      <c r="M3345" s="17">
        <f>gp_need_index[[#This Row],[Normalised weighted population (base year)]]/gp_need_index[[#This Row],[Registered population (base year)]]</f>
        <v>1.0635544014673857</v>
      </c>
      <c r="N3345" s="99">
        <v>7243.9511841619696</v>
      </c>
      <c r="O3345" s="16">
        <v>7726.72051255933</v>
      </c>
      <c r="P3345" s="17">
        <f>gp_need_index[[#This Row],[Normalised weighted population 2026/27]]/gp_need_index[[#This Row],[Registered population 2026/27]]</f>
        <v>1.0666444756630715</v>
      </c>
      <c r="Q3345" s="99">
        <v>7246.7438224162797</v>
      </c>
      <c r="R3345" s="16">
        <v>7753.8829949597202</v>
      </c>
      <c r="S3345" s="17">
        <f>gp_need_index[[#This Row],[Normalised weighted population 2027/28]]/gp_need_index[[#This Row],[Registered population 2027/28]]</f>
        <v>1.0699816614152569</v>
      </c>
      <c r="T3345" s="99">
        <v>7253.9554420138202</v>
      </c>
      <c r="U3345" s="16">
        <v>7784.8127118757302</v>
      </c>
      <c r="V3345" s="17">
        <f>gp_need_index[[#This Row],[Normalised weighted population 2028/29]]/gp_need_index[[#This Row],[Registered population 2028/29]]</f>
        <v>1.073181766017925</v>
      </c>
    </row>
    <row r="3346" spans="1:22" x14ac:dyDescent="0.2">
      <c r="A3346" s="6" t="s">
        <v>3351</v>
      </c>
      <c r="B3346" s="1" t="s">
        <v>9687</v>
      </c>
      <c r="C3346" s="95" t="s">
        <v>6272</v>
      </c>
      <c r="D3346" s="95" t="s">
        <v>6272</v>
      </c>
      <c r="E3346" s="95" t="s">
        <v>6652</v>
      </c>
      <c r="F3346" s="95" t="s">
        <v>6303</v>
      </c>
      <c r="G3346" s="95" t="s">
        <v>6303</v>
      </c>
      <c r="H3346" s="61">
        <v>5541.6237902285402</v>
      </c>
      <c r="I3346" s="61">
        <v>98.052957662100795</v>
      </c>
      <c r="J3346" s="123">
        <v>543372.60288257001</v>
      </c>
      <c r="K3346" s="99">
        <v>7741.5</v>
      </c>
      <c r="L3346" s="16">
        <v>10940.0322872823</v>
      </c>
      <c r="M3346" s="17">
        <f>gp_need_index[[#This Row],[Normalised weighted population (base year)]]/gp_need_index[[#This Row],[Registered population (base year)]]</f>
        <v>1.4131669944173997</v>
      </c>
      <c r="N3346" s="99">
        <v>7755.2368610083804</v>
      </c>
      <c r="O3346" s="16">
        <v>10979.574764655201</v>
      </c>
      <c r="P3346" s="17">
        <f>gp_need_index[[#This Row],[Normalised weighted population 2026/27]]/gp_need_index[[#This Row],[Registered population 2026/27]]</f>
        <v>1.41576265966267</v>
      </c>
      <c r="Q3346" s="99">
        <v>7769.6918858897398</v>
      </c>
      <c r="R3346" s="16">
        <v>11018.172317889301</v>
      </c>
      <c r="S3346" s="17">
        <f>gp_need_index[[#This Row],[Normalised weighted population 2027/28]]/gp_need_index[[#This Row],[Registered population 2027/28]]</f>
        <v>1.4180964290101401</v>
      </c>
      <c r="T3346" s="99">
        <v>7791.3484048281098</v>
      </c>
      <c r="U3346" s="16">
        <v>11062.123065011199</v>
      </c>
      <c r="V3346" s="17">
        <f>gp_need_index[[#This Row],[Normalised weighted population 2028/29]]/gp_need_index[[#This Row],[Registered population 2028/29]]</f>
        <v>1.4197957131728662</v>
      </c>
    </row>
    <row r="3347" spans="1:22" x14ac:dyDescent="0.2">
      <c r="A3347" s="6" t="s">
        <v>3334</v>
      </c>
      <c r="B3347" s="1" t="s">
        <v>9688</v>
      </c>
      <c r="C3347" s="95" t="s">
        <v>6272</v>
      </c>
      <c r="D3347" s="95" t="s">
        <v>6272</v>
      </c>
      <c r="E3347" s="95" t="s">
        <v>6652</v>
      </c>
      <c r="F3347" s="95" t="s">
        <v>6303</v>
      </c>
      <c r="G3347" s="95" t="s">
        <v>6303</v>
      </c>
      <c r="H3347" s="61">
        <v>5331.4029947916697</v>
      </c>
      <c r="I3347" s="61">
        <v>86.770320576010604</v>
      </c>
      <c r="J3347" s="123">
        <v>462607.54697797599</v>
      </c>
      <c r="K3347" s="99">
        <v>8299</v>
      </c>
      <c r="L3347" s="16">
        <v>9313.9430906737107</v>
      </c>
      <c r="M3347" s="17">
        <f>gp_need_index[[#This Row],[Normalised weighted population (base year)]]/gp_need_index[[#This Row],[Registered population (base year)]]</f>
        <v>1.1222970346636596</v>
      </c>
      <c r="N3347" s="99">
        <v>8314.6941817465195</v>
      </c>
      <c r="O3347" s="16">
        <v>9347.6081086777194</v>
      </c>
      <c r="P3347" s="17">
        <f>gp_need_index[[#This Row],[Normalised weighted population 2026/27]]/gp_need_index[[#This Row],[Registered population 2026/27]]</f>
        <v>1.1242275307249165</v>
      </c>
      <c r="Q3347" s="99">
        <v>8329.7378635421501</v>
      </c>
      <c r="R3347" s="16">
        <v>9380.4686528536004</v>
      </c>
      <c r="S3347" s="17">
        <f>gp_need_index[[#This Row],[Normalised weighted population 2027/28]]/gp_need_index[[#This Row],[Registered population 2027/28]]</f>
        <v>1.1261421195389978</v>
      </c>
      <c r="T3347" s="99">
        <v>8350.8788056920403</v>
      </c>
      <c r="U3347" s="16">
        <v>9417.8867103817902</v>
      </c>
      <c r="V3347" s="17">
        <f>gp_need_index[[#This Row],[Normalised weighted population 2028/29]]/gp_need_index[[#This Row],[Registered population 2028/29]]</f>
        <v>1.1277719302982181</v>
      </c>
    </row>
    <row r="3348" spans="1:22" x14ac:dyDescent="0.2">
      <c r="A3348" s="6" t="s">
        <v>3320</v>
      </c>
      <c r="B3348" s="1" t="s">
        <v>12390</v>
      </c>
      <c r="C3348" s="95" t="s">
        <v>6272</v>
      </c>
      <c r="D3348" s="95" t="s">
        <v>6272</v>
      </c>
      <c r="E3348" s="95" t="s">
        <v>6652</v>
      </c>
      <c r="F3348" s="95" t="s">
        <v>6303</v>
      </c>
      <c r="G3348" s="95" t="s">
        <v>6303</v>
      </c>
      <c r="H3348" s="61">
        <v>5484.1221078726003</v>
      </c>
      <c r="I3348" s="61">
        <v>104.185149152892</v>
      </c>
      <c r="J3348" s="123">
        <v>571364.07978138002</v>
      </c>
      <c r="K3348" s="99">
        <v>9160.1666666666606</v>
      </c>
      <c r="L3348" s="16">
        <v>11503.6007473356</v>
      </c>
      <c r="M3348" s="17">
        <f>gp_need_index[[#This Row],[Normalised weighted population (base year)]]/gp_need_index[[#This Row],[Registered population (base year)]]</f>
        <v>1.2558287601028666</v>
      </c>
      <c r="N3348" s="99">
        <v>9165.9024095581299</v>
      </c>
      <c r="O3348" s="16">
        <v>11545.1802290331</v>
      </c>
      <c r="P3348" s="17">
        <f>gp_need_index[[#This Row],[Normalised weighted population 2026/27]]/gp_need_index[[#This Row],[Registered population 2026/27]]</f>
        <v>1.2595792223353675</v>
      </c>
      <c r="Q3348" s="99">
        <v>9170.7157386245199</v>
      </c>
      <c r="R3348" s="16">
        <v>11585.766109455501</v>
      </c>
      <c r="S3348" s="17">
        <f>gp_need_index[[#This Row],[Normalised weighted population 2027/28]]/gp_need_index[[#This Row],[Registered population 2027/28]]</f>
        <v>1.2633437170731894</v>
      </c>
      <c r="T3348" s="99">
        <v>9185.08269555886</v>
      </c>
      <c r="U3348" s="16">
        <v>11631.980949975199</v>
      </c>
      <c r="V3348" s="17">
        <f>gp_need_index[[#This Row],[Normalised weighted population 2028/29]]/gp_need_index[[#This Row],[Registered population 2028/29]]</f>
        <v>1.2663991534446886</v>
      </c>
    </row>
    <row r="3349" spans="1:22" x14ac:dyDescent="0.2">
      <c r="A3349" s="6" t="s">
        <v>3341</v>
      </c>
      <c r="B3349" s="1" t="s">
        <v>9689</v>
      </c>
      <c r="C3349" s="95" t="s">
        <v>6272</v>
      </c>
      <c r="D3349" s="95" t="s">
        <v>6272</v>
      </c>
      <c r="E3349" s="95" t="s">
        <v>6652</v>
      </c>
      <c r="F3349" s="95" t="s">
        <v>6303</v>
      </c>
      <c r="G3349" s="95" t="s">
        <v>6303</v>
      </c>
      <c r="H3349" s="61">
        <v>5416.5828342013901</v>
      </c>
      <c r="I3349" s="61">
        <v>58.411175447128301</v>
      </c>
      <c r="J3349" s="123">
        <v>316388.97025244101</v>
      </c>
      <c r="K3349" s="99">
        <v>7411.9166666666697</v>
      </c>
      <c r="L3349" s="16">
        <v>6370.0406158492397</v>
      </c>
      <c r="M3349" s="17">
        <f>gp_need_index[[#This Row],[Normalised weighted population (base year)]]/gp_need_index[[#This Row],[Registered population (base year)]]</f>
        <v>0.85943230372475454</v>
      </c>
      <c r="N3349" s="99">
        <v>7438.4353539084404</v>
      </c>
      <c r="O3349" s="16">
        <v>6393.0649708330702</v>
      </c>
      <c r="P3349" s="17">
        <f>gp_need_index[[#This Row],[Normalised weighted population 2026/27]]/gp_need_index[[#This Row],[Registered population 2026/27]]</f>
        <v>0.85946367302552518</v>
      </c>
      <c r="Q3349" s="99">
        <v>7462.5355536727902</v>
      </c>
      <c r="R3349" s="16">
        <v>6415.53912587368</v>
      </c>
      <c r="S3349" s="17">
        <f>gp_need_index[[#This Row],[Normalised weighted population 2027/28]]/gp_need_index[[#This Row],[Registered population 2027/28]]</f>
        <v>0.85969963958378515</v>
      </c>
      <c r="T3349" s="99">
        <v>7488.5089809873898</v>
      </c>
      <c r="U3349" s="16">
        <v>6441.1302792552697</v>
      </c>
      <c r="V3349" s="17">
        <f>gp_need_index[[#This Row],[Normalised weighted population 2028/29]]/gp_need_index[[#This Row],[Registered population 2028/29]]</f>
        <v>0.86013521458125841</v>
      </c>
    </row>
    <row r="3350" spans="1:22" x14ac:dyDescent="0.2">
      <c r="A3350" s="6" t="s">
        <v>3329</v>
      </c>
      <c r="B3350" s="1" t="s">
        <v>9690</v>
      </c>
      <c r="C3350" s="95" t="s">
        <v>6272</v>
      </c>
      <c r="D3350" s="95" t="s">
        <v>6272</v>
      </c>
      <c r="E3350" s="95" t="s">
        <v>6652</v>
      </c>
      <c r="F3350" s="95" t="s">
        <v>6303</v>
      </c>
      <c r="G3350" s="95" t="s">
        <v>6303</v>
      </c>
      <c r="H3350" s="61">
        <v>5464.0028443567999</v>
      </c>
      <c r="I3350" s="61">
        <v>303.68401598245401</v>
      </c>
      <c r="J3350" s="123">
        <v>1659330.32711382</v>
      </c>
      <c r="K3350" s="99">
        <v>25307.833333333299</v>
      </c>
      <c r="L3350" s="16">
        <v>33408.2492521526</v>
      </c>
      <c r="M3350" s="17">
        <f>gp_need_index[[#This Row],[Normalised weighted population (base year)]]/gp_need_index[[#This Row],[Registered population (base year)]]</f>
        <v>1.3200754411540292</v>
      </c>
      <c r="N3350" s="99">
        <v>25319.132102349598</v>
      </c>
      <c r="O3350" s="16">
        <v>33529.002546606702</v>
      </c>
      <c r="P3350" s="17">
        <f>gp_need_index[[#This Row],[Normalised weighted population 2026/27]]/gp_need_index[[#This Row],[Registered population 2026/27]]</f>
        <v>1.3242556028804491</v>
      </c>
      <c r="Q3350" s="99">
        <v>25331.694531912501</v>
      </c>
      <c r="R3350" s="16">
        <v>33646.870268118597</v>
      </c>
      <c r="S3350" s="17">
        <f>gp_need_index[[#This Row],[Normalised weighted population 2027/28]]/gp_need_index[[#This Row],[Registered population 2027/28]]</f>
        <v>1.3282518556242164</v>
      </c>
      <c r="T3350" s="99">
        <v>25370.6171143629</v>
      </c>
      <c r="U3350" s="16">
        <v>33781.085366950902</v>
      </c>
      <c r="V3350" s="17">
        <f>gp_need_index[[#This Row],[Normalised weighted population 2028/29]]/gp_need_index[[#This Row],[Registered population 2028/29]]</f>
        <v>1.3315042836631135</v>
      </c>
    </row>
    <row r="3351" spans="1:22" x14ac:dyDescent="0.2">
      <c r="A3351" s="6" t="s">
        <v>3333</v>
      </c>
      <c r="B3351" s="1" t="s">
        <v>9691</v>
      </c>
      <c r="C3351" s="95" t="s">
        <v>6272</v>
      </c>
      <c r="D3351" s="95" t="s">
        <v>6272</v>
      </c>
      <c r="E3351" s="95" t="s">
        <v>6652</v>
      </c>
      <c r="F3351" s="95" t="s">
        <v>6303</v>
      </c>
      <c r="G3351" s="95" t="s">
        <v>6303</v>
      </c>
      <c r="H3351" s="61">
        <v>5657.8663137335498</v>
      </c>
      <c r="I3351" s="61">
        <v>25.196494207058599</v>
      </c>
      <c r="J3351" s="123">
        <v>142558.39579829999</v>
      </c>
      <c r="K3351" s="99">
        <v>2628.8333333333298</v>
      </c>
      <c r="L3351" s="16">
        <v>2870.2099527708601</v>
      </c>
      <c r="M3351" s="17">
        <f>gp_need_index[[#This Row],[Normalised weighted population (base year)]]/gp_need_index[[#This Row],[Registered population (base year)]]</f>
        <v>1.0918189131189491</v>
      </c>
      <c r="N3351" s="99">
        <v>2630.5767630076198</v>
      </c>
      <c r="O3351" s="16">
        <v>2880.5842559842999</v>
      </c>
      <c r="P3351" s="17">
        <f>gp_need_index[[#This Row],[Normalised weighted population 2026/27]]/gp_need_index[[#This Row],[Registered population 2026/27]]</f>
        <v>1.0950390410545705</v>
      </c>
      <c r="Q3351" s="99">
        <v>2631.3334328199398</v>
      </c>
      <c r="R3351" s="16">
        <v>2890.7106503619402</v>
      </c>
      <c r="S3351" s="17">
        <f>gp_need_index[[#This Row],[Normalised weighted population 2027/28]]/gp_need_index[[#This Row],[Registered population 2027/28]]</f>
        <v>1.0985725390430781</v>
      </c>
      <c r="T3351" s="99">
        <v>2632.2345795306801</v>
      </c>
      <c r="U3351" s="16">
        <v>2902.2415004095701</v>
      </c>
      <c r="V3351" s="17">
        <f>gp_need_index[[#This Row],[Normalised weighted population 2028/29]]/gp_need_index[[#This Row],[Registered population 2028/29]]</f>
        <v>1.1025770738590599</v>
      </c>
    </row>
    <row r="3352" spans="1:22" x14ac:dyDescent="0.2">
      <c r="A3352" s="6" t="s">
        <v>3350</v>
      </c>
      <c r="B3352" s="1" t="s">
        <v>12391</v>
      </c>
      <c r="C3352" s="95" t="s">
        <v>6272</v>
      </c>
      <c r="D3352" s="95" t="s">
        <v>6272</v>
      </c>
      <c r="E3352" s="95" t="s">
        <v>6652</v>
      </c>
      <c r="F3352" s="95" t="s">
        <v>6303</v>
      </c>
      <c r="G3352" s="95" t="s">
        <v>6303</v>
      </c>
      <c r="H3352" s="61">
        <v>5454.7593659507702</v>
      </c>
      <c r="I3352" s="61">
        <v>280.196177145852</v>
      </c>
      <c r="J3352" s="123">
        <v>1528402.7215899399</v>
      </c>
      <c r="K3352" s="99">
        <v>20076.25</v>
      </c>
      <c r="L3352" s="16">
        <v>30772.2086712891</v>
      </c>
      <c r="M3352" s="17">
        <f>gp_need_index[[#This Row],[Normalised weighted population (base year)]]/gp_need_index[[#This Row],[Registered population (base year)]]</f>
        <v>1.5327667602908461</v>
      </c>
      <c r="N3352" s="99">
        <v>20067.1089653825</v>
      </c>
      <c r="O3352" s="16">
        <v>30883.434061959499</v>
      </c>
      <c r="P3352" s="17">
        <f>gp_need_index[[#This Row],[Normalised weighted population 2026/27]]/gp_need_index[[#This Row],[Registered population 2026/27]]</f>
        <v>1.5390076425675514</v>
      </c>
      <c r="Q3352" s="99">
        <v>20056.786229740501</v>
      </c>
      <c r="R3352" s="16">
        <v>30992.001562596801</v>
      </c>
      <c r="S3352" s="17">
        <f>gp_need_index[[#This Row],[Normalised weighted population 2027/28]]/gp_need_index[[#This Row],[Registered population 2027/28]]</f>
        <v>1.5452127378533556</v>
      </c>
      <c r="T3352" s="99">
        <v>20074.6223379845</v>
      </c>
      <c r="U3352" s="16">
        <v>31115.6265690117</v>
      </c>
      <c r="V3352" s="17">
        <f>gp_need_index[[#This Row],[Normalised weighted population 2028/29]]/gp_need_index[[#This Row],[Registered population 2028/29]]</f>
        <v>1.5499981043297535</v>
      </c>
    </row>
    <row r="3353" spans="1:22" x14ac:dyDescent="0.2">
      <c r="A3353" s="6" t="s">
        <v>3327</v>
      </c>
      <c r="B3353" s="1" t="s">
        <v>9692</v>
      </c>
      <c r="C3353" s="95" t="s">
        <v>6272</v>
      </c>
      <c r="D3353" s="95" t="s">
        <v>6272</v>
      </c>
      <c r="E3353" s="95" t="s">
        <v>6652</v>
      </c>
      <c r="F3353" s="95" t="s">
        <v>6303</v>
      </c>
      <c r="G3353" s="95" t="s">
        <v>6303</v>
      </c>
      <c r="H3353" s="61">
        <v>5389.0770622702203</v>
      </c>
      <c r="I3353" s="61">
        <v>25.383635681777101</v>
      </c>
      <c r="J3353" s="123">
        <v>136794.36880968901</v>
      </c>
      <c r="K3353" s="99">
        <v>2865.0833333333298</v>
      </c>
      <c r="L3353" s="16">
        <v>2754.1594912171399</v>
      </c>
      <c r="M3353" s="17">
        <f>gp_need_index[[#This Row],[Normalised weighted population (base year)]]/gp_need_index[[#This Row],[Registered population (base year)]]</f>
        <v>0.96128425277350049</v>
      </c>
      <c r="N3353" s="99">
        <v>2873.2248497175201</v>
      </c>
      <c r="O3353" s="16">
        <v>2764.1143328942999</v>
      </c>
      <c r="P3353" s="17">
        <f>gp_need_index[[#This Row],[Normalised weighted population 2026/27]]/gp_need_index[[#This Row],[Registered population 2026/27]]</f>
        <v>0.96202506851005853</v>
      </c>
      <c r="Q3353" s="99">
        <v>2880.7838247811701</v>
      </c>
      <c r="R3353" s="16">
        <v>2773.8312893699299</v>
      </c>
      <c r="S3353" s="17">
        <f>gp_need_index[[#This Row],[Normalised weighted population 2027/28]]/gp_need_index[[#This Row],[Registered population 2027/28]]</f>
        <v>0.96287380729813543</v>
      </c>
      <c r="T3353" s="99">
        <v>2889.0873292626302</v>
      </c>
      <c r="U3353" s="16">
        <v>2784.8959155203002</v>
      </c>
      <c r="V3353" s="17">
        <f>gp_need_index[[#This Row],[Normalised weighted population 2028/29]]/gp_need_index[[#This Row],[Registered population 2028/29]]</f>
        <v>0.96393621865043366</v>
      </c>
    </row>
    <row r="3354" spans="1:22" x14ac:dyDescent="0.2">
      <c r="A3354" s="6" t="s">
        <v>3322</v>
      </c>
      <c r="B3354" s="1" t="s">
        <v>9693</v>
      </c>
      <c r="C3354" s="95" t="s">
        <v>6272</v>
      </c>
      <c r="D3354" s="95" t="s">
        <v>6272</v>
      </c>
      <c r="E3354" s="95" t="s">
        <v>6652</v>
      </c>
      <c r="F3354" s="95" t="s">
        <v>6303</v>
      </c>
      <c r="G3354" s="95" t="s">
        <v>6303</v>
      </c>
      <c r="H3354" s="61">
        <v>5491.2627301897301</v>
      </c>
      <c r="I3354" s="61">
        <v>144.43829599946</v>
      </c>
      <c r="J3354" s="123">
        <v>793148.63163394504</v>
      </c>
      <c r="K3354" s="99">
        <v>15049.5</v>
      </c>
      <c r="L3354" s="16">
        <v>15968.9163433297</v>
      </c>
      <c r="M3354" s="17">
        <f>gp_need_index[[#This Row],[Normalised weighted population (base year)]]/gp_need_index[[#This Row],[Registered population (base year)]]</f>
        <v>1.0610928165938869</v>
      </c>
      <c r="N3354" s="99">
        <v>15067.4289762966</v>
      </c>
      <c r="O3354" s="16">
        <v>16026.6355983187</v>
      </c>
      <c r="P3354" s="17">
        <f>gp_need_index[[#This Row],[Normalised weighted population 2026/27]]/gp_need_index[[#This Row],[Registered population 2026/27]]</f>
        <v>1.0636609353547364</v>
      </c>
      <c r="Q3354" s="99">
        <v>15079.838372731499</v>
      </c>
      <c r="R3354" s="16">
        <v>16082.975569030599</v>
      </c>
      <c r="S3354" s="17">
        <f>gp_need_index[[#This Row],[Normalised weighted population 2027/28]]/gp_need_index[[#This Row],[Registered population 2027/28]]</f>
        <v>1.066521747216671</v>
      </c>
      <c r="T3354" s="99">
        <v>15103.883260987001</v>
      </c>
      <c r="U3354" s="16">
        <v>16147.1294751239</v>
      </c>
      <c r="V3354" s="17">
        <f>gp_need_index[[#This Row],[Normalised weighted population 2028/29]]/gp_need_index[[#This Row],[Registered population 2028/29]]</f>
        <v>1.0690713901921887</v>
      </c>
    </row>
    <row r="3355" spans="1:22" x14ac:dyDescent="0.2">
      <c r="A3355" s="6" t="s">
        <v>3332</v>
      </c>
      <c r="B3355" s="1" t="s">
        <v>12744</v>
      </c>
      <c r="C3355" s="95" t="s">
        <v>6272</v>
      </c>
      <c r="D3355" s="95" t="s">
        <v>6272</v>
      </c>
      <c r="E3355" s="95" t="s">
        <v>6652</v>
      </c>
      <c r="F3355" s="95" t="s">
        <v>6303</v>
      </c>
      <c r="G3355" s="95" t="s">
        <v>6303</v>
      </c>
      <c r="H3355" s="61">
        <v>5584.0772037146198</v>
      </c>
      <c r="I3355" s="61">
        <v>144.310671648593</v>
      </c>
      <c r="J3355" s="123">
        <v>805841.93180565501</v>
      </c>
      <c r="K3355" s="99">
        <v>11320.75</v>
      </c>
      <c r="L3355" s="16">
        <v>16224.477836445099</v>
      </c>
      <c r="M3355" s="17">
        <f>gp_need_index[[#This Row],[Normalised weighted population (base year)]]/gp_need_index[[#This Row],[Registered population (base year)]]</f>
        <v>1.4331628060371531</v>
      </c>
      <c r="N3355" s="99">
        <v>11324.918724056301</v>
      </c>
      <c r="O3355" s="16">
        <v>16283.120812159301</v>
      </c>
      <c r="P3355" s="17">
        <f>gp_need_index[[#This Row],[Normalised weighted population 2026/27]]/gp_need_index[[#This Row],[Registered population 2026/27]]</f>
        <v>1.4378134809542453</v>
      </c>
      <c r="Q3355" s="99">
        <v>11325.5681455632</v>
      </c>
      <c r="R3355" s="16">
        <v>16340.362429966601</v>
      </c>
      <c r="S3355" s="17">
        <f>gp_need_index[[#This Row],[Normalised weighted population 2027/28]]/gp_need_index[[#This Row],[Registered population 2027/28]]</f>
        <v>1.4427852289571848</v>
      </c>
      <c r="T3355" s="99">
        <v>11337.7657305799</v>
      </c>
      <c r="U3355" s="16">
        <v>16405.543034908998</v>
      </c>
      <c r="V3355" s="17">
        <f>gp_need_index[[#This Row],[Normalised weighted population 2028/29]]/gp_need_index[[#This Row],[Registered population 2028/29]]</f>
        <v>1.4469820090443775</v>
      </c>
    </row>
    <row r="3356" spans="1:22" x14ac:dyDescent="0.2">
      <c r="A3356" s="6" t="s">
        <v>3335</v>
      </c>
      <c r="B3356" s="1" t="s">
        <v>9694</v>
      </c>
      <c r="C3356" s="95" t="s">
        <v>6272</v>
      </c>
      <c r="D3356" s="95" t="s">
        <v>6272</v>
      </c>
      <c r="E3356" s="95" t="s">
        <v>6652</v>
      </c>
      <c r="F3356" s="95" t="s">
        <v>6303</v>
      </c>
      <c r="G3356" s="95" t="s">
        <v>6303</v>
      </c>
      <c r="H3356" s="61">
        <v>5557.4556012834801</v>
      </c>
      <c r="I3356" s="61">
        <v>61.327332746916397</v>
      </c>
      <c r="J3356" s="123">
        <v>340823.92888612603</v>
      </c>
      <c r="K3356" s="99">
        <v>5024.3333333333303</v>
      </c>
      <c r="L3356" s="16">
        <v>6862.0036536851703</v>
      </c>
      <c r="M3356" s="17">
        <f>gp_need_index[[#This Row],[Normalised weighted population (base year)]]/gp_need_index[[#This Row],[Registered population (base year)]]</f>
        <v>1.3657540609736298</v>
      </c>
      <c r="N3356" s="99">
        <v>5027.60909771561</v>
      </c>
      <c r="O3356" s="16">
        <v>6886.8061969577602</v>
      </c>
      <c r="P3356" s="17">
        <f>gp_need_index[[#This Row],[Normalised weighted population 2026/27]]/gp_need_index[[#This Row],[Registered population 2026/27]]</f>
        <v>1.3697974649793103</v>
      </c>
      <c r="Q3356" s="99">
        <v>5030.9753853332604</v>
      </c>
      <c r="R3356" s="16">
        <v>6911.0160479308497</v>
      </c>
      <c r="S3356" s="17">
        <f>gp_need_index[[#This Row],[Normalised weighted population 2027/28]]/gp_need_index[[#This Row],[Registered population 2027/28]]</f>
        <v>1.3736930751198759</v>
      </c>
      <c r="T3356" s="99">
        <v>5038.8017892760599</v>
      </c>
      <c r="U3356" s="16">
        <v>6938.5836253760399</v>
      </c>
      <c r="V3356" s="17">
        <f>gp_need_index[[#This Row],[Normalised weighted population 2028/29]]/gp_need_index[[#This Row],[Registered population 2028/29]]</f>
        <v>1.377030475805425</v>
      </c>
    </row>
    <row r="3357" spans="1:22" x14ac:dyDescent="0.2">
      <c r="A3357" s="6" t="s">
        <v>3326</v>
      </c>
      <c r="B3357" s="1" t="s">
        <v>12392</v>
      </c>
      <c r="C3357" s="95" t="s">
        <v>6272</v>
      </c>
      <c r="D3357" s="95" t="s">
        <v>6272</v>
      </c>
      <c r="E3357" s="95" t="s">
        <v>6652</v>
      </c>
      <c r="F3357" s="95" t="s">
        <v>6303</v>
      </c>
      <c r="G3357" s="95" t="s">
        <v>6303</v>
      </c>
      <c r="H3357" s="61">
        <v>5619.6201472355797</v>
      </c>
      <c r="I3357" s="61">
        <v>78.567630209962402</v>
      </c>
      <c r="J3357" s="123">
        <v>441520.23764845898</v>
      </c>
      <c r="K3357" s="99">
        <v>5682.9166666666697</v>
      </c>
      <c r="L3357" s="16">
        <v>8889.3801964589602</v>
      </c>
      <c r="M3357" s="17">
        <f>gp_need_index[[#This Row],[Normalised weighted population (base year)]]/gp_need_index[[#This Row],[Registered population (base year)]]</f>
        <v>1.5642284970673432</v>
      </c>
      <c r="N3357" s="99">
        <v>5679.3602635790603</v>
      </c>
      <c r="O3357" s="16">
        <v>8921.5106423340294</v>
      </c>
      <c r="P3357" s="17">
        <f>gp_need_index[[#This Row],[Normalised weighted population 2026/27]]/gp_need_index[[#This Row],[Registered population 2026/27]]</f>
        <v>1.570865419393523</v>
      </c>
      <c r="Q3357" s="99">
        <v>5675.8687387890996</v>
      </c>
      <c r="R3357" s="16">
        <v>8952.8732851801597</v>
      </c>
      <c r="S3357" s="17">
        <f>gp_need_index[[#This Row],[Normalised weighted population 2027/28]]/gp_need_index[[#This Row],[Registered population 2027/28]]</f>
        <v>1.5773573521874966</v>
      </c>
      <c r="T3357" s="99">
        <v>5678.5379469772097</v>
      </c>
      <c r="U3357" s="16">
        <v>8988.5856935922402</v>
      </c>
      <c r="V3357" s="17">
        <f>gp_need_index[[#This Row],[Normalised weighted population 2028/29]]/gp_need_index[[#This Row],[Registered population 2028/29]]</f>
        <v>1.582904926853052</v>
      </c>
    </row>
    <row r="3358" spans="1:22" x14ac:dyDescent="0.2">
      <c r="A3358" s="6" t="s">
        <v>3319</v>
      </c>
      <c r="B3358" s="1" t="s">
        <v>9695</v>
      </c>
      <c r="C3358" s="95" t="s">
        <v>6272</v>
      </c>
      <c r="D3358" s="95" t="s">
        <v>6272</v>
      </c>
      <c r="E3358" s="95" t="s">
        <v>6652</v>
      </c>
      <c r="F3358" s="95" t="s">
        <v>6303</v>
      </c>
      <c r="G3358" s="95" t="s">
        <v>6303</v>
      </c>
      <c r="H3358" s="61">
        <v>5466.9425426136404</v>
      </c>
      <c r="I3358" s="61">
        <v>83.126506008375301</v>
      </c>
      <c r="J3358" s="123">
        <v>454447.83211601502</v>
      </c>
      <c r="K3358" s="99">
        <v>8578.25</v>
      </c>
      <c r="L3358" s="16">
        <v>9149.6588710216492</v>
      </c>
      <c r="M3358" s="17">
        <f>gp_need_index[[#This Row],[Normalised weighted population (base year)]]/gp_need_index[[#This Row],[Registered population (base year)]]</f>
        <v>1.0666113567477806</v>
      </c>
      <c r="N3358" s="99">
        <v>8591.6605294542005</v>
      </c>
      <c r="O3358" s="16">
        <v>9182.7300877581893</v>
      </c>
      <c r="P3358" s="17">
        <f>gp_need_index[[#This Row],[Normalised weighted population 2026/27]]/gp_need_index[[#This Row],[Registered population 2026/27]]</f>
        <v>1.068795730031193</v>
      </c>
      <c r="Q3358" s="99">
        <v>8601.4577259523794</v>
      </c>
      <c r="R3358" s="16">
        <v>9215.0110203984805</v>
      </c>
      <c r="S3358" s="17">
        <f>gp_need_index[[#This Row],[Normalised weighted population 2027/28]]/gp_need_index[[#This Row],[Registered population 2027/28]]</f>
        <v>1.071331315457714</v>
      </c>
      <c r="T3358" s="99">
        <v>8618.2638722242991</v>
      </c>
      <c r="U3358" s="16">
        <v>9251.7690785770792</v>
      </c>
      <c r="V3358" s="17">
        <f>gp_need_index[[#This Row],[Normalised weighted population 2028/29]]/gp_need_index[[#This Row],[Registered population 2028/29]]</f>
        <v>1.0735072882131744</v>
      </c>
    </row>
    <row r="3359" spans="1:22" x14ac:dyDescent="0.2">
      <c r="A3359" s="6" t="s">
        <v>3342</v>
      </c>
      <c r="B3359" s="1" t="s">
        <v>9696</v>
      </c>
      <c r="C3359" s="95" t="s">
        <v>6272</v>
      </c>
      <c r="D3359" s="95" t="s">
        <v>6272</v>
      </c>
      <c r="E3359" s="95" t="s">
        <v>6652</v>
      </c>
      <c r="F3359" s="95" t="s">
        <v>6303</v>
      </c>
      <c r="G3359" s="95" t="s">
        <v>6303</v>
      </c>
      <c r="H3359" s="61">
        <v>5408.6490453603301</v>
      </c>
      <c r="I3359" s="61">
        <v>101.966375205189</v>
      </c>
      <c r="J3359" s="123">
        <v>551500.33791240002</v>
      </c>
      <c r="K3359" s="99">
        <v>7950.9166666666697</v>
      </c>
      <c r="L3359" s="16">
        <v>11103.6726386307</v>
      </c>
      <c r="M3359" s="17">
        <f>gp_need_index[[#This Row],[Normalised weighted population (base year)]]/gp_need_index[[#This Row],[Registered population (base year)]]</f>
        <v>1.3965273570507422</v>
      </c>
      <c r="N3359" s="99">
        <v>7956.4226665058504</v>
      </c>
      <c r="O3359" s="16">
        <v>11143.806590025</v>
      </c>
      <c r="P3359" s="17">
        <f>gp_need_index[[#This Row],[Normalised weighted population 2026/27]]/gp_need_index[[#This Row],[Registered population 2026/27]]</f>
        <v>1.4006051534865134</v>
      </c>
      <c r="Q3359" s="99">
        <v>7962.6845934442199</v>
      </c>
      <c r="R3359" s="16">
        <v>11182.9814831614</v>
      </c>
      <c r="S3359" s="17">
        <f>gp_need_index[[#This Row],[Normalised weighted population 2027/28]]/gp_need_index[[#This Row],[Registered population 2027/28]]</f>
        <v>1.4044235146986095</v>
      </c>
      <c r="T3359" s="99">
        <v>7976.9028939903401</v>
      </c>
      <c r="U3359" s="16">
        <v>11227.589642941</v>
      </c>
      <c r="V3359" s="17">
        <f>gp_need_index[[#This Row],[Normalised weighted population 2028/29]]/gp_need_index[[#This Row],[Registered population 2028/29]]</f>
        <v>1.4075123882227112</v>
      </c>
    </row>
    <row r="3360" spans="1:22" x14ac:dyDescent="0.2">
      <c r="A3360" s="6" t="s">
        <v>3336</v>
      </c>
      <c r="B3360" s="1" t="s">
        <v>12393</v>
      </c>
      <c r="C3360" s="95" t="s">
        <v>6272</v>
      </c>
      <c r="D3360" s="95" t="s">
        <v>6272</v>
      </c>
      <c r="E3360" s="95" t="s">
        <v>6652</v>
      </c>
      <c r="F3360" s="95" t="s">
        <v>6303</v>
      </c>
      <c r="G3360" s="95" t="s">
        <v>6303</v>
      </c>
      <c r="H3360" s="61">
        <v>5599.9361555543701</v>
      </c>
      <c r="I3360" s="61">
        <v>142.432814637429</v>
      </c>
      <c r="J3360" s="123">
        <v>797614.66842551203</v>
      </c>
      <c r="K3360" s="99">
        <v>11164.583333333299</v>
      </c>
      <c r="L3360" s="16">
        <v>16058.8336237313</v>
      </c>
      <c r="M3360" s="17">
        <f>gp_need_index[[#This Row],[Normalised weighted population (base year)]]/gp_need_index[[#This Row],[Registered population (base year)]]</f>
        <v>1.438372856762651</v>
      </c>
      <c r="N3360" s="99">
        <v>11156.877592721899</v>
      </c>
      <c r="O3360" s="16">
        <v>16116.877882516599</v>
      </c>
      <c r="P3360" s="17">
        <f>gp_need_index[[#This Row],[Normalised weighted population 2026/27]]/gp_need_index[[#This Row],[Registered population 2026/27]]</f>
        <v>1.4445688543746609</v>
      </c>
      <c r="Q3360" s="99">
        <v>11145.185741838501</v>
      </c>
      <c r="R3360" s="16">
        <v>16173.535090593599</v>
      </c>
      <c r="S3360" s="17">
        <f>gp_need_index[[#This Row],[Normalised weighted population 2027/28]]/gp_need_index[[#This Row],[Registered population 2027/28]]</f>
        <v>1.4511678374169139</v>
      </c>
      <c r="T3360" s="99">
        <v>11149.259490565701</v>
      </c>
      <c r="U3360" s="16">
        <v>16238.0502325178</v>
      </c>
      <c r="V3360" s="17">
        <f>gp_need_index[[#This Row],[Normalised weighted population 2028/29]]/gp_need_index[[#This Row],[Registered population 2028/29]]</f>
        <v>1.4564241011932804</v>
      </c>
    </row>
    <row r="3361" spans="1:22" x14ac:dyDescent="0.2">
      <c r="A3361" s="6" t="s">
        <v>3936</v>
      </c>
      <c r="B3361" s="1" t="s">
        <v>9697</v>
      </c>
      <c r="C3361" s="95" t="s">
        <v>6272</v>
      </c>
      <c r="D3361" s="95" t="s">
        <v>6272</v>
      </c>
      <c r="E3361" s="95" t="s">
        <v>6652</v>
      </c>
      <c r="F3361" s="95" t="s">
        <v>6281</v>
      </c>
      <c r="G3361" s="95" t="s">
        <v>6281</v>
      </c>
      <c r="H3361" s="61">
        <v>5308.0560686383897</v>
      </c>
      <c r="I3361" s="61">
        <v>98.384175527214495</v>
      </c>
      <c r="J3361" s="123">
        <v>522228.71996521601</v>
      </c>
      <c r="K3361" s="99">
        <v>12633.083333333299</v>
      </c>
      <c r="L3361" s="16">
        <v>10514.3303645735</v>
      </c>
      <c r="M3361" s="17">
        <f>gp_need_index[[#This Row],[Normalised weighted population (base year)]]/gp_need_index[[#This Row],[Registered population (base year)]]</f>
        <v>0.83228536432041755</v>
      </c>
      <c r="N3361" s="99">
        <v>12629.2259051541</v>
      </c>
      <c r="O3361" s="16">
        <v>10552.334152826999</v>
      </c>
      <c r="P3361" s="17">
        <f>gp_need_index[[#This Row],[Normalised weighted population 2026/27]]/gp_need_index[[#This Row],[Registered population 2026/27]]</f>
        <v>0.83554876855282922</v>
      </c>
      <c r="Q3361" s="99">
        <v>12613.731399112001</v>
      </c>
      <c r="R3361" s="16">
        <v>10589.4297861223</v>
      </c>
      <c r="S3361" s="17">
        <f>gp_need_index[[#This Row],[Normalised weighted population 2027/28]]/gp_need_index[[#This Row],[Registered population 2027/28]]</f>
        <v>0.83951603621968596</v>
      </c>
      <c r="T3361" s="99">
        <v>12605.5918403698</v>
      </c>
      <c r="U3361" s="16">
        <v>10631.670308167801</v>
      </c>
      <c r="V3361" s="17">
        <f>gp_need_index[[#This Row],[Normalised weighted population 2028/29]]/gp_need_index[[#This Row],[Registered population 2028/29]]</f>
        <v>0.8434090555049979</v>
      </c>
    </row>
    <row r="3362" spans="1:22" x14ac:dyDescent="0.2">
      <c r="A3362" s="6" t="s">
        <v>3932</v>
      </c>
      <c r="B3362" s="1" t="s">
        <v>12394</v>
      </c>
      <c r="C3362" s="95" t="s">
        <v>6272</v>
      </c>
      <c r="D3362" s="95" t="s">
        <v>6272</v>
      </c>
      <c r="E3362" s="95" t="s">
        <v>6652</v>
      </c>
      <c r="F3362" s="95" t="s">
        <v>6281</v>
      </c>
      <c r="G3362" s="95" t="s">
        <v>6281</v>
      </c>
      <c r="H3362" s="61">
        <v>5333.9020600818403</v>
      </c>
      <c r="I3362" s="61">
        <v>122.198471219959</v>
      </c>
      <c r="J3362" s="123">
        <v>651794.67737898999</v>
      </c>
      <c r="K3362" s="99">
        <v>14239.833333333299</v>
      </c>
      <c r="L3362" s="16">
        <v>13122.9561030075</v>
      </c>
      <c r="M3362" s="17">
        <f>gp_need_index[[#This Row],[Normalised weighted population (base year)]]/gp_need_index[[#This Row],[Registered population (base year)]]</f>
        <v>0.92156669223709531</v>
      </c>
      <c r="N3362" s="99">
        <v>14234.1897395549</v>
      </c>
      <c r="O3362" s="16">
        <v>13170.3887047716</v>
      </c>
      <c r="P3362" s="17">
        <f>gp_need_index[[#This Row],[Normalised weighted population 2026/27]]/gp_need_index[[#This Row],[Registered population 2026/27]]</f>
        <v>0.92526437723201482</v>
      </c>
      <c r="Q3362" s="99">
        <v>14221.875206346</v>
      </c>
      <c r="R3362" s="16">
        <v>13216.687836572501</v>
      </c>
      <c r="S3362" s="17">
        <f>gp_need_index[[#This Row],[Normalised weighted population 2027/28]]/gp_need_index[[#This Row],[Registered population 2027/28]]</f>
        <v>0.92932103852767811</v>
      </c>
      <c r="T3362" s="99">
        <v>14223.006543674899</v>
      </c>
      <c r="U3362" s="16">
        <v>13269.408313992401</v>
      </c>
      <c r="V3362" s="17">
        <f>gp_need_index[[#This Row],[Normalised weighted population 2028/29]]/gp_need_index[[#This Row],[Registered population 2028/29]]</f>
        <v>0.93295382191140364</v>
      </c>
    </row>
    <row r="3363" spans="1:22" x14ac:dyDescent="0.2">
      <c r="A3363" s="6" t="s">
        <v>3923</v>
      </c>
      <c r="B3363" s="1" t="s">
        <v>9698</v>
      </c>
      <c r="C3363" s="95" t="s">
        <v>6272</v>
      </c>
      <c r="D3363" s="95" t="s">
        <v>6272</v>
      </c>
      <c r="E3363" s="95" t="s">
        <v>6652</v>
      </c>
      <c r="F3363" s="95" t="s">
        <v>6281</v>
      </c>
      <c r="G3363" s="95" t="s">
        <v>6281</v>
      </c>
      <c r="H3363" s="61">
        <v>5415.4532674153597</v>
      </c>
      <c r="I3363" s="61">
        <v>144.26523378009</v>
      </c>
      <c r="J3363" s="123">
        <v>781261.63164882897</v>
      </c>
      <c r="K3363" s="99">
        <v>17530.666666666701</v>
      </c>
      <c r="L3363" s="16">
        <v>15729.5885543573</v>
      </c>
      <c r="M3363" s="17">
        <f>gp_need_index[[#This Row],[Normalised weighted population (base year)]]/gp_need_index[[#This Row],[Registered population (base year)]]</f>
        <v>0.89726128808700578</v>
      </c>
      <c r="N3363" s="99">
        <v>17514.122076451498</v>
      </c>
      <c r="O3363" s="16">
        <v>15786.442764944901</v>
      </c>
      <c r="P3363" s="17">
        <f>gp_need_index[[#This Row],[Normalised weighted population 2026/27]]/gp_need_index[[#This Row],[Registered population 2026/27]]</f>
        <v>0.90135507198333753</v>
      </c>
      <c r="Q3363" s="99">
        <v>17491.286596737998</v>
      </c>
      <c r="R3363" s="16">
        <v>15841.9383627306</v>
      </c>
      <c r="S3363" s="17">
        <f>gp_need_index[[#This Row],[Normalised weighted population 2027/28]]/gp_need_index[[#This Row],[Registered population 2027/28]]</f>
        <v>0.9057045789693372</v>
      </c>
      <c r="T3363" s="99">
        <v>17478.109508582598</v>
      </c>
      <c r="U3363" s="16">
        <v>15905.1307876458</v>
      </c>
      <c r="V3363" s="17">
        <f>gp_need_index[[#This Row],[Normalised weighted population 2028/29]]/gp_need_index[[#This Row],[Registered population 2028/29]]</f>
        <v>0.91000292565026042</v>
      </c>
    </row>
    <row r="3364" spans="1:22" x14ac:dyDescent="0.2">
      <c r="A3364" s="6" t="s">
        <v>3925</v>
      </c>
      <c r="B3364" s="1" t="s">
        <v>12395</v>
      </c>
      <c r="C3364" s="95" t="s">
        <v>6272</v>
      </c>
      <c r="D3364" s="95" t="s">
        <v>6272</v>
      </c>
      <c r="E3364" s="95" t="s">
        <v>6652</v>
      </c>
      <c r="F3364" s="95" t="s">
        <v>6281</v>
      </c>
      <c r="G3364" s="95" t="s">
        <v>6281</v>
      </c>
      <c r="H3364" s="61">
        <v>5377.3869293811304</v>
      </c>
      <c r="I3364" s="61">
        <v>61.703968466716503</v>
      </c>
      <c r="J3364" s="123">
        <v>331806.11352386698</v>
      </c>
      <c r="K3364" s="99">
        <v>7920.8333333333303</v>
      </c>
      <c r="L3364" s="16">
        <v>6680.44280446216</v>
      </c>
      <c r="M3364" s="17">
        <f>gp_need_index[[#This Row],[Normalised weighted population (base year)]]/gp_need_index[[#This Row],[Registered population (base year)]]</f>
        <v>0.84340151134714314</v>
      </c>
      <c r="N3364" s="99">
        <v>7922.7415716361402</v>
      </c>
      <c r="O3364" s="16">
        <v>6704.5891005150397</v>
      </c>
      <c r="P3364" s="17">
        <f>gp_need_index[[#This Row],[Normalised weighted population 2026/27]]/gp_need_index[[#This Row],[Registered population 2026/27]]</f>
        <v>0.84624609295825648</v>
      </c>
      <c r="Q3364" s="99">
        <v>7918.9236810472703</v>
      </c>
      <c r="R3364" s="16">
        <v>6728.1583862357402</v>
      </c>
      <c r="S3364" s="17">
        <f>gp_need_index[[#This Row],[Normalised weighted population 2027/28]]/gp_need_index[[#This Row],[Registered population 2027/28]]</f>
        <v>0.84963041155940877</v>
      </c>
      <c r="T3364" s="99">
        <v>7920.0182618264698</v>
      </c>
      <c r="U3364" s="16">
        <v>6754.9965567868903</v>
      </c>
      <c r="V3364" s="17">
        <f>gp_need_index[[#This Row],[Normalised weighted population 2028/29]]/gp_need_index[[#This Row],[Registered population 2028/29]]</f>
        <v>0.85290163904610639</v>
      </c>
    </row>
    <row r="3365" spans="1:22" x14ac:dyDescent="0.2">
      <c r="A3365" s="6" t="s">
        <v>3760</v>
      </c>
      <c r="B3365" s="1" t="s">
        <v>9699</v>
      </c>
      <c r="C3365" s="95" t="s">
        <v>6272</v>
      </c>
      <c r="D3365" s="95" t="s">
        <v>6272</v>
      </c>
      <c r="E3365" s="95" t="s">
        <v>6652</v>
      </c>
      <c r="F3365" s="95" t="s">
        <v>6290</v>
      </c>
      <c r="G3365" s="95" t="s">
        <v>6290</v>
      </c>
      <c r="H3365" s="61">
        <v>5247.5164500269402</v>
      </c>
      <c r="I3365" s="61">
        <v>74.946359000152398</v>
      </c>
      <c r="J3365" s="123">
        <v>393282.251722924</v>
      </c>
      <c r="K3365" s="99">
        <v>9278.5833333333303</v>
      </c>
      <c r="L3365" s="16">
        <v>7918.1771569621997</v>
      </c>
      <c r="M3365" s="17">
        <f>gp_need_index[[#This Row],[Normalised weighted population (base year)]]/gp_need_index[[#This Row],[Registered population (base year)]]</f>
        <v>0.85338212445817363</v>
      </c>
      <c r="N3365" s="99">
        <v>9291.3849136244899</v>
      </c>
      <c r="O3365" s="16">
        <v>7946.79721336077</v>
      </c>
      <c r="P3365" s="17">
        <f>gp_need_index[[#This Row],[Normalised weighted population 2026/27]]/gp_need_index[[#This Row],[Registered population 2026/27]]</f>
        <v>0.85528662166475589</v>
      </c>
      <c r="Q3365" s="99">
        <v>9302.8183310287695</v>
      </c>
      <c r="R3365" s="16">
        <v>7974.7333525153399</v>
      </c>
      <c r="S3365" s="17">
        <f>gp_need_index[[#This Row],[Normalised weighted population 2027/28]]/gp_need_index[[#This Row],[Registered population 2027/28]]</f>
        <v>0.8572384269739296</v>
      </c>
      <c r="T3365" s="99">
        <v>9317.99153606447</v>
      </c>
      <c r="U3365" s="16">
        <v>8006.5440266297501</v>
      </c>
      <c r="V3365" s="17">
        <f>gp_need_index[[#This Row],[Normalised weighted population 2028/29]]/gp_need_index[[#This Row],[Registered population 2028/29]]</f>
        <v>0.85925641761329385</v>
      </c>
    </row>
    <row r="3366" spans="1:22" x14ac:dyDescent="0.2">
      <c r="A3366" s="6" t="s">
        <v>3937</v>
      </c>
      <c r="B3366" s="1" t="s">
        <v>12396</v>
      </c>
      <c r="C3366" s="95" t="s">
        <v>6272</v>
      </c>
      <c r="D3366" s="95" t="s">
        <v>6272</v>
      </c>
      <c r="E3366" s="95" t="s">
        <v>6652</v>
      </c>
      <c r="F3366" s="95" t="s">
        <v>6281</v>
      </c>
      <c r="G3366" s="95" t="s">
        <v>6281</v>
      </c>
      <c r="H3366" s="61">
        <v>5367.6160963408802</v>
      </c>
      <c r="I3366" s="61">
        <v>157.412444396295</v>
      </c>
      <c r="J3366" s="123">
        <v>844929.57030591799</v>
      </c>
      <c r="K3366" s="99">
        <v>14805.5</v>
      </c>
      <c r="L3366" s="16">
        <v>17011.451682675099</v>
      </c>
      <c r="M3366" s="17">
        <f>gp_need_index[[#This Row],[Normalised weighted population (base year)]]/gp_need_index[[#This Row],[Registered population (base year)]]</f>
        <v>1.1489954194505487</v>
      </c>
      <c r="N3366" s="99">
        <v>14769.8246128919</v>
      </c>
      <c r="O3366" s="16">
        <v>17072.9391559822</v>
      </c>
      <c r="P3366" s="17">
        <f>gp_need_index[[#This Row],[Normalised weighted population 2026/27]]/gp_need_index[[#This Row],[Registered population 2026/27]]</f>
        <v>1.1559337773774252</v>
      </c>
      <c r="Q3366" s="99">
        <v>14727.9472447554</v>
      </c>
      <c r="R3366" s="16">
        <v>17132.957298037902</v>
      </c>
      <c r="S3366" s="17">
        <f>gp_need_index[[#This Row],[Normalised weighted population 2027/28]]/gp_need_index[[#This Row],[Registered population 2027/28]]</f>
        <v>1.1632956727312371</v>
      </c>
      <c r="T3366" s="99">
        <v>14704.718748424901</v>
      </c>
      <c r="U3366" s="16">
        <v>17201.2995105148</v>
      </c>
      <c r="V3366" s="17">
        <f>gp_need_index[[#This Row],[Normalised weighted population 2028/29]]/gp_need_index[[#This Row],[Registered population 2028/29]]</f>
        <v>1.1697809257560483</v>
      </c>
    </row>
    <row r="3367" spans="1:22" x14ac:dyDescent="0.2">
      <c r="A3367" s="6" t="s">
        <v>3924</v>
      </c>
      <c r="B3367" s="1" t="s">
        <v>12397</v>
      </c>
      <c r="C3367" s="95" t="s">
        <v>6272</v>
      </c>
      <c r="D3367" s="95" t="s">
        <v>6272</v>
      </c>
      <c r="E3367" s="95" t="s">
        <v>6652</v>
      </c>
      <c r="F3367" s="95" t="s">
        <v>6281</v>
      </c>
      <c r="G3367" s="95" t="s">
        <v>6281</v>
      </c>
      <c r="H3367" s="61">
        <v>5327.5618652343701</v>
      </c>
      <c r="I3367" s="61">
        <v>17.978765821298801</v>
      </c>
      <c r="J3367" s="123">
        <v>95782.987173530506</v>
      </c>
      <c r="K3367" s="99">
        <v>2532.9166666666702</v>
      </c>
      <c r="L3367" s="16">
        <v>1928.45382099109</v>
      </c>
      <c r="M3367" s="17">
        <f>gp_need_index[[#This Row],[Normalised weighted population (base year)]]/gp_need_index[[#This Row],[Registered population (base year)]]</f>
        <v>0.76135699463375717</v>
      </c>
      <c r="N3367" s="99">
        <v>2531.5583691521902</v>
      </c>
      <c r="O3367" s="16">
        <v>1935.42416985102</v>
      </c>
      <c r="P3367" s="17">
        <f>gp_need_index[[#This Row],[Normalised weighted population 2026/27]]/gp_need_index[[#This Row],[Registered population 2026/27]]</f>
        <v>0.76451888032081461</v>
      </c>
      <c r="Q3367" s="99">
        <v>2528.2650909639901</v>
      </c>
      <c r="R3367" s="16">
        <v>1942.2279522403801</v>
      </c>
      <c r="S3367" s="17">
        <f>gp_need_index[[#This Row],[Normalised weighted population 2027/28]]/gp_need_index[[#This Row],[Registered population 2027/28]]</f>
        <v>0.76820581796659515</v>
      </c>
      <c r="T3367" s="99">
        <v>2527.4515356295701</v>
      </c>
      <c r="U3367" s="16">
        <v>1949.97536870104</v>
      </c>
      <c r="V3367" s="17">
        <f>gp_need_index[[#This Row],[Normalised weighted population 2028/29]]/gp_need_index[[#This Row],[Registered population 2028/29]]</f>
        <v>0.77151840152508211</v>
      </c>
    </row>
    <row r="3368" spans="1:22" x14ac:dyDescent="0.2">
      <c r="A3368" s="6" t="s">
        <v>3750</v>
      </c>
      <c r="B3368" s="1" t="s">
        <v>9700</v>
      </c>
      <c r="C3368" s="95" t="s">
        <v>6272</v>
      </c>
      <c r="D3368" s="95" t="s">
        <v>6272</v>
      </c>
      <c r="E3368" s="95" t="s">
        <v>6652</v>
      </c>
      <c r="F3368" s="95" t="s">
        <v>6290</v>
      </c>
      <c r="G3368" s="95" t="s">
        <v>6290</v>
      </c>
      <c r="H3368" s="61">
        <v>5252.9701819259099</v>
      </c>
      <c r="I3368" s="61">
        <v>93.377900028604699</v>
      </c>
      <c r="J3368" s="123">
        <v>490511.32450111897</v>
      </c>
      <c r="K3368" s="99">
        <v>9017.5833333333303</v>
      </c>
      <c r="L3368" s="16">
        <v>9875.7458488931898</v>
      </c>
      <c r="M3368" s="17">
        <f>gp_need_index[[#This Row],[Normalised weighted population (base year)]]/gp_need_index[[#This Row],[Registered population (base year)]]</f>
        <v>1.0951654654953593</v>
      </c>
      <c r="N3368" s="99">
        <v>9017.9151186401104</v>
      </c>
      <c r="O3368" s="16">
        <v>9911.4414891359302</v>
      </c>
      <c r="P3368" s="17">
        <f>gp_need_index[[#This Row],[Normalised weighted population 2026/27]]/gp_need_index[[#This Row],[Registered population 2026/27]]</f>
        <v>1.099083475364377</v>
      </c>
      <c r="Q3368" s="99">
        <v>9019.0346000254904</v>
      </c>
      <c r="R3368" s="16">
        <v>9946.2841309234209</v>
      </c>
      <c r="S3368" s="17">
        <f>gp_need_index[[#This Row],[Normalised weighted population 2027/28]]/gp_need_index[[#This Row],[Registered population 2027/28]]</f>
        <v>1.1028102864684997</v>
      </c>
      <c r="T3368" s="99">
        <v>9026.5437344195198</v>
      </c>
      <c r="U3368" s="16">
        <v>9985.9591882766999</v>
      </c>
      <c r="V3368" s="17">
        <f>gp_need_index[[#This Row],[Normalised weighted population 2028/29]]/gp_need_index[[#This Row],[Registered population 2028/29]]</f>
        <v>1.1062882407802213</v>
      </c>
    </row>
    <row r="3369" spans="1:22" x14ac:dyDescent="0.2">
      <c r="A3369" s="6" t="s">
        <v>3744</v>
      </c>
      <c r="B3369" s="1" t="s">
        <v>12398</v>
      </c>
      <c r="C3369" s="95" t="s">
        <v>6272</v>
      </c>
      <c r="D3369" s="95" t="s">
        <v>6272</v>
      </c>
      <c r="E3369" s="95" t="s">
        <v>6652</v>
      </c>
      <c r="F3369" s="95" t="s">
        <v>6290</v>
      </c>
      <c r="G3369" s="95" t="s">
        <v>6290</v>
      </c>
      <c r="H3369" s="61">
        <v>5329.8492971021096</v>
      </c>
      <c r="I3369" s="61">
        <v>116.95217468947099</v>
      </c>
      <c r="J3369" s="123">
        <v>623337.46606324206</v>
      </c>
      <c r="K3369" s="99">
        <v>17037.583333333299</v>
      </c>
      <c r="L3369" s="16">
        <v>12550.010744797</v>
      </c>
      <c r="M3369" s="17">
        <f>gp_need_index[[#This Row],[Normalised weighted population (base year)]]/gp_need_index[[#This Row],[Registered population (base year)]]</f>
        <v>0.7366074459775902</v>
      </c>
      <c r="N3369" s="99">
        <v>17082.010519734002</v>
      </c>
      <c r="O3369" s="16">
        <v>12595.372449669099</v>
      </c>
      <c r="P3369" s="17">
        <f>gp_need_index[[#This Row],[Normalised weighted population 2026/27]]/gp_need_index[[#This Row],[Registered population 2026/27]]</f>
        <v>0.73734718961320678</v>
      </c>
      <c r="Q3369" s="99">
        <v>17123.155392260102</v>
      </c>
      <c r="R3369" s="16">
        <v>12639.650171625501</v>
      </c>
      <c r="S3369" s="17">
        <f>gp_need_index[[#This Row],[Normalised weighted population 2027/28]]/gp_need_index[[#This Row],[Registered population 2027/28]]</f>
        <v>0.73816127238667673</v>
      </c>
      <c r="T3369" s="99">
        <v>17172.134261285901</v>
      </c>
      <c r="U3369" s="16">
        <v>12690.068884672901</v>
      </c>
      <c r="V3369" s="17">
        <f>gp_need_index[[#This Row],[Normalised weighted population 2028/29]]/gp_need_index[[#This Row],[Registered population 2028/29]]</f>
        <v>0.73899194425018611</v>
      </c>
    </row>
    <row r="3370" spans="1:22" x14ac:dyDescent="0.2">
      <c r="A3370" s="6" t="s">
        <v>3935</v>
      </c>
      <c r="B3370" s="1" t="s">
        <v>12399</v>
      </c>
      <c r="C3370" s="95" t="s">
        <v>6272</v>
      </c>
      <c r="D3370" s="95" t="s">
        <v>6272</v>
      </c>
      <c r="E3370" s="95" t="s">
        <v>6652</v>
      </c>
      <c r="F3370" s="95" t="s">
        <v>6281</v>
      </c>
      <c r="G3370" s="95" t="s">
        <v>6281</v>
      </c>
      <c r="H3370" s="61">
        <v>5394.9370569299799</v>
      </c>
      <c r="I3370" s="61">
        <v>79.006252756615098</v>
      </c>
      <c r="J3370" s="123">
        <v>426233.76072583901</v>
      </c>
      <c r="K3370" s="99">
        <v>12787.666666666701</v>
      </c>
      <c r="L3370" s="16">
        <v>8581.6087883955297</v>
      </c>
      <c r="M3370" s="17">
        <f>gp_need_index[[#This Row],[Normalised weighted population (base year)]]/gp_need_index[[#This Row],[Registered population (base year)]]</f>
        <v>0.6710848047646566</v>
      </c>
      <c r="N3370" s="99">
        <v>12799.796800865601</v>
      </c>
      <c r="O3370" s="16">
        <v>8612.6268020930802</v>
      </c>
      <c r="P3370" s="17">
        <f>gp_need_index[[#This Row],[Normalised weighted population 2026/27]]/gp_need_index[[#This Row],[Registered population 2026/27]]</f>
        <v>0.67287215071341144</v>
      </c>
      <c r="Q3370" s="99">
        <v>12798.1368190747</v>
      </c>
      <c r="R3370" s="16">
        <v>8642.9035959220691</v>
      </c>
      <c r="S3370" s="17">
        <f>gp_need_index[[#This Row],[Normalised weighted population 2027/28]]/gp_need_index[[#This Row],[Registered population 2027/28]]</f>
        <v>0.67532514444137248</v>
      </c>
      <c r="T3370" s="99">
        <v>12800.4205532418</v>
      </c>
      <c r="U3370" s="16">
        <v>8677.37955612523</v>
      </c>
      <c r="V3370" s="17">
        <f>gp_need_index[[#This Row],[Normalised weighted population 2028/29]]/gp_need_index[[#This Row],[Registered population 2028/29]]</f>
        <v>0.67789800499387654</v>
      </c>
    </row>
    <row r="3371" spans="1:22" x14ac:dyDescent="0.2">
      <c r="A3371" s="6" t="s">
        <v>3934</v>
      </c>
      <c r="B3371" s="1" t="s">
        <v>9701</v>
      </c>
      <c r="C3371" s="95" t="s">
        <v>6272</v>
      </c>
      <c r="D3371" s="95" t="s">
        <v>6272</v>
      </c>
      <c r="E3371" s="95" t="s">
        <v>6652</v>
      </c>
      <c r="F3371" s="95" t="s">
        <v>6281</v>
      </c>
      <c r="G3371" s="95" t="s">
        <v>6281</v>
      </c>
      <c r="H3371" s="61">
        <v>5352.0160499855301</v>
      </c>
      <c r="I3371" s="61">
        <v>67.587325283581194</v>
      </c>
      <c r="J3371" s="123">
        <v>361728.44969332003</v>
      </c>
      <c r="K3371" s="99">
        <v>6997.5833333333303</v>
      </c>
      <c r="L3371" s="16">
        <v>7282.8863617341804</v>
      </c>
      <c r="M3371" s="17">
        <f>gp_need_index[[#This Row],[Normalised weighted population (base year)]]/gp_need_index[[#This Row],[Registered population (base year)]]</f>
        <v>1.0407716514131093</v>
      </c>
      <c r="N3371" s="99">
        <v>6982.35349472902</v>
      </c>
      <c r="O3371" s="16">
        <v>7309.2101751934297</v>
      </c>
      <c r="P3371" s="17">
        <f>gp_need_index[[#This Row],[Normalised weighted population 2026/27]]/gp_need_index[[#This Row],[Registered population 2026/27]]</f>
        <v>1.0468118207866666</v>
      </c>
      <c r="Q3371" s="99">
        <v>6964.6965905224297</v>
      </c>
      <c r="R3371" s="16">
        <v>7334.9049434229501</v>
      </c>
      <c r="S3371" s="17">
        <f>gp_need_index[[#This Row],[Normalised weighted population 2027/28]]/gp_need_index[[#This Row],[Registered population 2027/28]]</f>
        <v>1.0531549864504219</v>
      </c>
      <c r="T3371" s="99">
        <v>6955.8525278832303</v>
      </c>
      <c r="U3371" s="16">
        <v>7364.1633851163997</v>
      </c>
      <c r="V3371" s="17">
        <f>gp_need_index[[#This Row],[Normalised weighted population 2028/29]]/gp_need_index[[#This Row],[Registered population 2028/29]]</f>
        <v>1.0587003326474238</v>
      </c>
    </row>
    <row r="3372" spans="1:22" x14ac:dyDescent="0.2">
      <c r="A3372" s="6" t="s">
        <v>3762</v>
      </c>
      <c r="B3372" s="1" t="s">
        <v>9702</v>
      </c>
      <c r="C3372" s="95" t="s">
        <v>6272</v>
      </c>
      <c r="D3372" s="95" t="s">
        <v>6272</v>
      </c>
      <c r="E3372" s="95" t="s">
        <v>6652</v>
      </c>
      <c r="F3372" s="95" t="s">
        <v>6290</v>
      </c>
      <c r="G3372" s="95" t="s">
        <v>6290</v>
      </c>
      <c r="H3372" s="61">
        <v>5380.8158233406002</v>
      </c>
      <c r="I3372" s="61">
        <v>257.39465997863999</v>
      </c>
      <c r="J3372" s="123">
        <v>1384993.25925644</v>
      </c>
      <c r="K3372" s="99">
        <v>23205.916666666701</v>
      </c>
      <c r="L3372" s="16">
        <v>27884.863707801302</v>
      </c>
      <c r="M3372" s="17">
        <f>gp_need_index[[#This Row],[Normalised weighted population (base year)]]/gp_need_index[[#This Row],[Registered population (base year)]]</f>
        <v>1.2016273310097465</v>
      </c>
      <c r="N3372" s="99">
        <v>23181.933469039199</v>
      </c>
      <c r="O3372" s="16">
        <v>27985.652861183898</v>
      </c>
      <c r="P3372" s="17">
        <f>gp_need_index[[#This Row],[Normalised weighted population 2026/27]]/gp_need_index[[#This Row],[Registered population 2026/27]]</f>
        <v>1.2072182373640379</v>
      </c>
      <c r="Q3372" s="99">
        <v>23165.7368997702</v>
      </c>
      <c r="R3372" s="16">
        <v>28084.0335133726</v>
      </c>
      <c r="S3372" s="17">
        <f>gp_need_index[[#This Row],[Normalised weighted population 2027/28]]/gp_need_index[[#This Row],[Registered population 2027/28]]</f>
        <v>1.2123090940245975</v>
      </c>
      <c r="T3372" s="99">
        <v>23208.985242085</v>
      </c>
      <c r="U3372" s="16">
        <v>28196.0588311383</v>
      </c>
      <c r="V3372" s="17">
        <f>gp_need_index[[#This Row],[Normalised weighted population 2028/29]]/gp_need_index[[#This Row],[Registered population 2028/29]]</f>
        <v>1.2148768477826513</v>
      </c>
    </row>
    <row r="3373" spans="1:22" x14ac:dyDescent="0.2">
      <c r="A3373" s="6" t="s">
        <v>3931</v>
      </c>
      <c r="B3373" s="1" t="s">
        <v>9703</v>
      </c>
      <c r="C3373" s="95" t="s">
        <v>6272</v>
      </c>
      <c r="D3373" s="95" t="s">
        <v>6272</v>
      </c>
      <c r="E3373" s="95" t="s">
        <v>6652</v>
      </c>
      <c r="F3373" s="95" t="s">
        <v>6281</v>
      </c>
      <c r="G3373" s="95" t="s">
        <v>6281</v>
      </c>
      <c r="H3373" s="61">
        <v>5277.7175121038699</v>
      </c>
      <c r="I3373" s="61">
        <v>140.38088506429801</v>
      </c>
      <c r="J3373" s="123">
        <v>740890.65546848404</v>
      </c>
      <c r="K3373" s="99">
        <v>13225.416666666701</v>
      </c>
      <c r="L3373" s="16">
        <v>14916.776534503701</v>
      </c>
      <c r="M3373" s="17">
        <f>gp_need_index[[#This Row],[Normalised weighted population (base year)]]/gp_need_index[[#This Row],[Registered population (base year)]]</f>
        <v>1.1278870761100404</v>
      </c>
      <c r="N3373" s="99">
        <v>13202.392180643001</v>
      </c>
      <c r="O3373" s="16">
        <v>14970.692856055901</v>
      </c>
      <c r="P3373" s="17">
        <f>gp_need_index[[#This Row],[Normalised weighted population 2026/27]]/gp_need_index[[#This Row],[Registered population 2026/27]]</f>
        <v>1.1339378993759583</v>
      </c>
      <c r="Q3373" s="99">
        <v>13171.670275468599</v>
      </c>
      <c r="R3373" s="16">
        <v>15023.3207698731</v>
      </c>
      <c r="S3373" s="17">
        <f>gp_need_index[[#This Row],[Normalised weighted population 2027/28]]/gp_need_index[[#This Row],[Registered population 2027/28]]</f>
        <v>1.1405782604392309</v>
      </c>
      <c r="T3373" s="99">
        <v>13157.913774356501</v>
      </c>
      <c r="U3373" s="16">
        <v>15083.2477843577</v>
      </c>
      <c r="V3373" s="17">
        <f>gp_need_index[[#This Row],[Normalised weighted population 2028/29]]/gp_need_index[[#This Row],[Registered population 2028/29]]</f>
        <v>1.1463251730493544</v>
      </c>
    </row>
    <row r="3374" spans="1:22" x14ac:dyDescent="0.2">
      <c r="A3374" s="6" t="s">
        <v>3743</v>
      </c>
      <c r="B3374" s="1" t="s">
        <v>9704</v>
      </c>
      <c r="C3374" s="95" t="s">
        <v>6272</v>
      </c>
      <c r="D3374" s="95" t="s">
        <v>6272</v>
      </c>
      <c r="E3374" s="95" t="s">
        <v>6652</v>
      </c>
      <c r="F3374" s="95" t="s">
        <v>6290</v>
      </c>
      <c r="G3374" s="95" t="s">
        <v>6290</v>
      </c>
      <c r="H3374" s="61">
        <v>5394.2104019657299</v>
      </c>
      <c r="I3374" s="61">
        <v>71.180609332543696</v>
      </c>
      <c r="J3374" s="123">
        <v>383963.183279866</v>
      </c>
      <c r="K3374" s="99">
        <v>7322.9166666666697</v>
      </c>
      <c r="L3374" s="16">
        <v>7730.5510066675297</v>
      </c>
      <c r="M3374" s="17">
        <f>gp_need_index[[#This Row],[Normalised weighted population (base year)]]/gp_need_index[[#This Row],[Registered population (base year)]]</f>
        <v>1.0556655713230192</v>
      </c>
      <c r="N3374" s="99">
        <v>7327.5888115695097</v>
      </c>
      <c r="O3374" s="16">
        <v>7758.4928929649705</v>
      </c>
      <c r="P3374" s="17">
        <f>gp_need_index[[#This Row],[Normalised weighted population 2026/27]]/gp_need_index[[#This Row],[Registered population 2026/27]]</f>
        <v>1.0588057125578754</v>
      </c>
      <c r="Q3374" s="99">
        <v>7332.9402806309599</v>
      </c>
      <c r="R3374" s="16">
        <v>7785.7670678644099</v>
      </c>
      <c r="S3374" s="17">
        <f>gp_need_index[[#This Row],[Normalised weighted population 2027/28]]/gp_need_index[[#This Row],[Registered population 2027/28]]</f>
        <v>1.0617524171619854</v>
      </c>
      <c r="T3374" s="99">
        <v>7340.6027838678601</v>
      </c>
      <c r="U3374" s="16">
        <v>7816.82396819932</v>
      </c>
      <c r="V3374" s="17">
        <f>gp_need_index[[#This Row],[Normalised weighted population 2028/29]]/gp_need_index[[#This Row],[Registered population 2028/29]]</f>
        <v>1.064874942610712</v>
      </c>
    </row>
    <row r="3375" spans="1:22" x14ac:dyDescent="0.2">
      <c r="A3375" s="6" t="s">
        <v>3746</v>
      </c>
      <c r="B3375" s="1" t="s">
        <v>9095</v>
      </c>
      <c r="C3375" s="95" t="s">
        <v>6272</v>
      </c>
      <c r="D3375" s="95" t="s">
        <v>6272</v>
      </c>
      <c r="E3375" s="95" t="s">
        <v>6652</v>
      </c>
      <c r="F3375" s="95" t="s">
        <v>6290</v>
      </c>
      <c r="G3375" s="95" t="s">
        <v>6290</v>
      </c>
      <c r="H3375" s="61">
        <v>5265.4204306435704</v>
      </c>
      <c r="I3375" s="61">
        <v>139.46398563213799</v>
      </c>
      <c r="J3375" s="123">
        <v>734336.51928644197</v>
      </c>
      <c r="K3375" s="99">
        <v>18365.166666666701</v>
      </c>
      <c r="L3375" s="16">
        <v>14784.818351359399</v>
      </c>
      <c r="M3375" s="17">
        <f>gp_need_index[[#This Row],[Normalised weighted population (base year)]]/gp_need_index[[#This Row],[Registered population (base year)]]</f>
        <v>0.80504678338663083</v>
      </c>
      <c r="N3375" s="99">
        <v>18368.036911520201</v>
      </c>
      <c r="O3375" s="16">
        <v>14838.257713307299</v>
      </c>
      <c r="P3375" s="17">
        <f>gp_need_index[[#This Row],[Normalised weighted population 2026/27]]/gp_need_index[[#This Row],[Registered population 2026/27]]</f>
        <v>0.80783035142971271</v>
      </c>
      <c r="Q3375" s="99">
        <v>18369.8734400383</v>
      </c>
      <c r="R3375" s="16">
        <v>14890.420065153099</v>
      </c>
      <c r="S3375" s="17">
        <f>gp_need_index[[#This Row],[Normalised weighted population 2027/28]]/gp_need_index[[#This Row],[Registered population 2027/28]]</f>
        <v>0.81058914824630679</v>
      </c>
      <c r="T3375" s="99">
        <v>18379.724245936399</v>
      </c>
      <c r="U3375" s="16">
        <v>14949.816947679499</v>
      </c>
      <c r="V3375" s="17">
        <f>gp_need_index[[#This Row],[Normalised weighted population 2028/29]]/gp_need_index[[#This Row],[Registered population 2028/29]]</f>
        <v>0.81338635703333673</v>
      </c>
    </row>
    <row r="3376" spans="1:22" x14ac:dyDescent="0.2">
      <c r="A3376" s="6" t="s">
        <v>3745</v>
      </c>
      <c r="B3376" s="1" t="s">
        <v>6962</v>
      </c>
      <c r="C3376" s="95" t="s">
        <v>6272</v>
      </c>
      <c r="D3376" s="95" t="s">
        <v>6272</v>
      </c>
      <c r="E3376" s="95" t="s">
        <v>6652</v>
      </c>
      <c r="F3376" s="95" t="s">
        <v>6290</v>
      </c>
      <c r="G3376" s="95" t="s">
        <v>6290</v>
      </c>
      <c r="H3376" s="61">
        <v>5361.4613680275497</v>
      </c>
      <c r="I3376" s="61">
        <v>98.586899699097103</v>
      </c>
      <c r="J3376" s="123">
        <v>528569.85413031699</v>
      </c>
      <c r="K3376" s="99">
        <v>12978.083333333299</v>
      </c>
      <c r="L3376" s="16">
        <v>10642.000055934799</v>
      </c>
      <c r="M3376" s="17">
        <f>gp_need_index[[#This Row],[Normalised weighted population (base year)]]/gp_need_index[[#This Row],[Registered population (base year)]]</f>
        <v>0.81999782114216868</v>
      </c>
      <c r="N3376" s="99">
        <v>13018.0870590551</v>
      </c>
      <c r="O3376" s="16">
        <v>10680.4653031447</v>
      </c>
      <c r="P3376" s="17">
        <f>gp_need_index[[#This Row],[Normalised weighted population 2026/27]]/gp_need_index[[#This Row],[Registered population 2026/27]]</f>
        <v>0.82043277592890262</v>
      </c>
      <c r="Q3376" s="99">
        <v>13055.9666337163</v>
      </c>
      <c r="R3376" s="16">
        <v>10718.0113681736</v>
      </c>
      <c r="S3376" s="17">
        <f>gp_need_index[[#This Row],[Normalised weighted population 2027/28]]/gp_need_index[[#This Row],[Registered population 2027/28]]</f>
        <v>0.82092821380953429</v>
      </c>
      <c r="T3376" s="99">
        <v>13104.104568697299</v>
      </c>
      <c r="U3376" s="16">
        <v>10760.7647934878</v>
      </c>
      <c r="V3376" s="17">
        <f>gp_need_index[[#This Row],[Normalised weighted population 2028/29]]/gp_need_index[[#This Row],[Registered population 2028/29]]</f>
        <v>0.82117513158379396</v>
      </c>
    </row>
    <row r="3377" spans="1:22" x14ac:dyDescent="0.2">
      <c r="A3377" s="6" t="s">
        <v>3920</v>
      </c>
      <c r="B3377" s="1" t="s">
        <v>9705</v>
      </c>
      <c r="C3377" s="95" t="s">
        <v>6272</v>
      </c>
      <c r="D3377" s="95" t="s">
        <v>6272</v>
      </c>
      <c r="E3377" s="95" t="s">
        <v>6652</v>
      </c>
      <c r="F3377" s="95" t="s">
        <v>6281</v>
      </c>
      <c r="G3377" s="95" t="s">
        <v>6281</v>
      </c>
      <c r="H3377" s="61">
        <v>5353.7076416015598</v>
      </c>
      <c r="I3377" s="61">
        <v>47.1656352656235</v>
      </c>
      <c r="J3377" s="123">
        <v>252511.021942561</v>
      </c>
      <c r="K3377" s="99">
        <v>5853.1666666666697</v>
      </c>
      <c r="L3377" s="16">
        <v>5083.9492427321702</v>
      </c>
      <c r="M3377" s="17">
        <f>gp_need_index[[#This Row],[Normalised weighted population (base year)]]/gp_need_index[[#This Row],[Registered population (base year)]]</f>
        <v>0.86858098056302868</v>
      </c>
      <c r="N3377" s="99">
        <v>5848.49750618505</v>
      </c>
      <c r="O3377" s="16">
        <v>5102.3250521097698</v>
      </c>
      <c r="P3377" s="17">
        <f>gp_need_index[[#This Row],[Normalised weighted population 2026/27]]/gp_need_index[[#This Row],[Registered population 2026/27]]</f>
        <v>0.87241638501407082</v>
      </c>
      <c r="Q3377" s="99">
        <v>5838.3642019928202</v>
      </c>
      <c r="R3377" s="16">
        <v>5120.2617452001596</v>
      </c>
      <c r="S3377" s="17">
        <f>gp_need_index[[#This Row],[Normalised weighted population 2027/28]]/gp_need_index[[#This Row],[Registered population 2027/28]]</f>
        <v>0.87700279873812093</v>
      </c>
      <c r="T3377" s="99">
        <v>5831.3022808041396</v>
      </c>
      <c r="U3377" s="16">
        <v>5140.6861243683597</v>
      </c>
      <c r="V3377" s="17">
        <f>gp_need_index[[#This Row],[Normalised weighted population 2028/29]]/gp_need_index[[#This Row],[Registered population 2028/29]]</f>
        <v>0.88156742299071078</v>
      </c>
    </row>
    <row r="3378" spans="1:22" x14ac:dyDescent="0.2">
      <c r="A3378" s="6" t="s">
        <v>3921</v>
      </c>
      <c r="B3378" s="1" t="s">
        <v>9706</v>
      </c>
      <c r="C3378" s="95" t="s">
        <v>6272</v>
      </c>
      <c r="D3378" s="95" t="s">
        <v>6272</v>
      </c>
      <c r="E3378" s="95" t="s">
        <v>6652</v>
      </c>
      <c r="F3378" s="95" t="s">
        <v>6281</v>
      </c>
      <c r="G3378" s="95" t="s">
        <v>6281</v>
      </c>
      <c r="H3378" s="61">
        <v>5349.0090169270798</v>
      </c>
      <c r="I3378" s="61">
        <v>60.516384287956697</v>
      </c>
      <c r="J3378" s="123">
        <v>323702.68522810499</v>
      </c>
      <c r="K3378" s="99">
        <v>9011.6666666666697</v>
      </c>
      <c r="L3378" s="16">
        <v>6517.2918345328399</v>
      </c>
      <c r="M3378" s="17">
        <f>gp_need_index[[#This Row],[Normalised weighted population (base year)]]/gp_need_index[[#This Row],[Registered population (base year)]]</f>
        <v>0.72320604784902953</v>
      </c>
      <c r="N3378" s="99">
        <v>9021.7477318794208</v>
      </c>
      <c r="O3378" s="16">
        <v>6540.84842542147</v>
      </c>
      <c r="P3378" s="17">
        <f>gp_need_index[[#This Row],[Normalised weighted population 2026/27]]/gp_need_index[[#This Row],[Registered population 2026/27]]</f>
        <v>0.72500901375335536</v>
      </c>
      <c r="Q3378" s="99">
        <v>9026.1149659440398</v>
      </c>
      <c r="R3378" s="16">
        <v>6563.8420978275499</v>
      </c>
      <c r="S3378" s="17">
        <f>gp_need_index[[#This Row],[Normalised weighted population 2027/28]]/gp_need_index[[#This Row],[Registered population 2027/28]]</f>
        <v>0.72720568290934007</v>
      </c>
      <c r="T3378" s="99">
        <v>9035.3641553174493</v>
      </c>
      <c r="U3378" s="16">
        <v>6590.0248217736198</v>
      </c>
      <c r="V3378" s="17">
        <f>gp_need_index[[#This Row],[Normalised weighted population 2028/29]]/gp_need_index[[#This Row],[Registered population 2028/29]]</f>
        <v>0.72935907269385369</v>
      </c>
    </row>
    <row r="3379" spans="1:22" x14ac:dyDescent="0.2">
      <c r="A3379" s="6" t="s">
        <v>3749</v>
      </c>
      <c r="B3379" s="1" t="s">
        <v>7660</v>
      </c>
      <c r="C3379" s="95" t="s">
        <v>6272</v>
      </c>
      <c r="D3379" s="95" t="s">
        <v>6272</v>
      </c>
      <c r="E3379" s="95" t="s">
        <v>6652</v>
      </c>
      <c r="F3379" s="95" t="s">
        <v>6290</v>
      </c>
      <c r="G3379" s="95" t="s">
        <v>6290</v>
      </c>
      <c r="H3379" s="61">
        <v>5396.7428299753301</v>
      </c>
      <c r="I3379" s="61">
        <v>31.698105715984202</v>
      </c>
      <c r="J3379" s="123">
        <v>171066.52474653799</v>
      </c>
      <c r="K3379" s="99">
        <v>6495</v>
      </c>
      <c r="L3379" s="16">
        <v>3444.1804648821098</v>
      </c>
      <c r="M3379" s="17">
        <f>gp_need_index[[#This Row],[Normalised weighted population (base year)]]/gp_need_index[[#This Row],[Registered population (base year)]]</f>
        <v>0.53028182677168745</v>
      </c>
      <c r="N3379" s="99">
        <v>6521.1870060257597</v>
      </c>
      <c r="O3379" s="16">
        <v>3456.6293703811598</v>
      </c>
      <c r="P3379" s="17">
        <f>gp_need_index[[#This Row],[Normalised weighted population 2026/27]]/gp_need_index[[#This Row],[Registered population 2026/27]]</f>
        <v>0.5300613779649529</v>
      </c>
      <c r="Q3379" s="99">
        <v>6541.9296973708097</v>
      </c>
      <c r="R3379" s="16">
        <v>3468.7807914510699</v>
      </c>
      <c r="S3379" s="17">
        <f>gp_need_index[[#This Row],[Normalised weighted population 2027/28]]/gp_need_index[[#This Row],[Registered population 2027/28]]</f>
        <v>0.53023816395415668</v>
      </c>
      <c r="T3379" s="99">
        <v>6564.7080155042804</v>
      </c>
      <c r="U3379" s="16">
        <v>3482.6175243490302</v>
      </c>
      <c r="V3379" s="17">
        <f>gp_need_index[[#This Row],[Normalised weighted population 2028/29]]/gp_need_index[[#This Row],[Registered population 2028/29]]</f>
        <v>0.53050608132515797</v>
      </c>
    </row>
    <row r="3380" spans="1:22" x14ac:dyDescent="0.2">
      <c r="A3380" s="6" t="s">
        <v>3748</v>
      </c>
      <c r="B3380" s="1" t="s">
        <v>12400</v>
      </c>
      <c r="C3380" s="95" t="s">
        <v>6272</v>
      </c>
      <c r="D3380" s="95" t="s">
        <v>6272</v>
      </c>
      <c r="E3380" s="95" t="s">
        <v>6652</v>
      </c>
      <c r="F3380" s="95" t="s">
        <v>6290</v>
      </c>
      <c r="G3380" s="95" t="s">
        <v>6290</v>
      </c>
      <c r="H3380" s="61">
        <v>5367.4139661286999</v>
      </c>
      <c r="I3380" s="61">
        <v>87.171683317773898</v>
      </c>
      <c r="J3380" s="123">
        <v>467886.51049076801</v>
      </c>
      <c r="K3380" s="99">
        <v>8718.75</v>
      </c>
      <c r="L3380" s="16">
        <v>9420.2274910408905</v>
      </c>
      <c r="M3380" s="17">
        <f>gp_need_index[[#This Row],[Normalised weighted population (base year)]]/gp_need_index[[#This Row],[Registered population (base year)]]</f>
        <v>1.0804561996892779</v>
      </c>
      <c r="N3380" s="99">
        <v>8734.6403866936198</v>
      </c>
      <c r="O3380" s="16">
        <v>9454.2766713934398</v>
      </c>
      <c r="P3380" s="17">
        <f>gp_need_index[[#This Row],[Normalised weighted population 2026/27]]/gp_need_index[[#This Row],[Registered population 2026/27]]</f>
        <v>1.0823887707839828</v>
      </c>
      <c r="Q3380" s="99">
        <v>8748.9395869168402</v>
      </c>
      <c r="R3380" s="16">
        <v>9487.5121978082607</v>
      </c>
      <c r="S3380" s="17">
        <f>gp_need_index[[#This Row],[Normalised weighted population 2027/28]]/gp_need_index[[#This Row],[Registered population 2027/28]]</f>
        <v>1.0844185290747557</v>
      </c>
      <c r="T3380" s="99">
        <v>8770.0413495687499</v>
      </c>
      <c r="U3380" s="16">
        <v>9525.3572448261402</v>
      </c>
      <c r="V3380" s="17">
        <f>gp_need_index[[#This Row],[Normalised weighted population 2028/29]]/gp_need_index[[#This Row],[Registered population 2028/29]]</f>
        <v>1.0861245534828101</v>
      </c>
    </row>
    <row r="3381" spans="1:22" x14ac:dyDescent="0.2">
      <c r="A3381" s="6" t="s">
        <v>3919</v>
      </c>
      <c r="B3381" s="1" t="s">
        <v>9707</v>
      </c>
      <c r="C3381" s="95" t="s">
        <v>6272</v>
      </c>
      <c r="D3381" s="95" t="s">
        <v>6272</v>
      </c>
      <c r="E3381" s="95" t="s">
        <v>6652</v>
      </c>
      <c r="F3381" s="95" t="s">
        <v>6281</v>
      </c>
      <c r="G3381" s="95" t="s">
        <v>6281</v>
      </c>
      <c r="H3381" s="61">
        <v>5315.0439537311404</v>
      </c>
      <c r="I3381" s="61">
        <v>89.765565439024897</v>
      </c>
      <c r="J3381" s="123">
        <v>477107.92583994701</v>
      </c>
      <c r="K3381" s="99">
        <v>11745.916666666701</v>
      </c>
      <c r="L3381" s="16">
        <v>9605.8875355835808</v>
      </c>
      <c r="M3381" s="17">
        <f>gp_need_index[[#This Row],[Normalised weighted population (base year)]]/gp_need_index[[#This Row],[Registered population (base year)]]</f>
        <v>0.81780654572867617</v>
      </c>
      <c r="N3381" s="99">
        <v>11729.2482828788</v>
      </c>
      <c r="O3381" s="16">
        <v>9640.6077795964193</v>
      </c>
      <c r="P3381" s="17">
        <f>gp_need_index[[#This Row],[Normalised weighted population 2026/27]]/gp_need_index[[#This Row],[Registered population 2026/27]]</f>
        <v>0.82192886936060749</v>
      </c>
      <c r="Q3381" s="99">
        <v>11705.867894602099</v>
      </c>
      <c r="R3381" s="16">
        <v>9674.4983336441201</v>
      </c>
      <c r="S3381" s="17">
        <f>gp_need_index[[#This Row],[Normalised weighted population 2027/28]]/gp_need_index[[#This Row],[Registered population 2027/28]]</f>
        <v>0.8264657025648906</v>
      </c>
      <c r="T3381" s="99">
        <v>11691.0678383426</v>
      </c>
      <c r="U3381" s="16">
        <v>9713.0892557612697</v>
      </c>
      <c r="V3381" s="17">
        <f>gp_need_index[[#This Row],[Normalised weighted population 2028/29]]/gp_need_index[[#This Row],[Registered population 2028/29]]</f>
        <v>0.83081283849074461</v>
      </c>
    </row>
    <row r="3382" spans="1:22" x14ac:dyDescent="0.2">
      <c r="A3382" s="6" t="s">
        <v>3933</v>
      </c>
      <c r="B3382" s="1" t="s">
        <v>7998</v>
      </c>
      <c r="C3382" s="95" t="s">
        <v>6272</v>
      </c>
      <c r="D3382" s="95" t="s">
        <v>6272</v>
      </c>
      <c r="E3382" s="95" t="s">
        <v>6652</v>
      </c>
      <c r="F3382" s="95" t="s">
        <v>6281</v>
      </c>
      <c r="G3382" s="95" t="s">
        <v>6281</v>
      </c>
      <c r="H3382" s="61">
        <v>5354.5304449957803</v>
      </c>
      <c r="I3382" s="61">
        <v>85.871131210055395</v>
      </c>
      <c r="J3382" s="123">
        <v>459799.58641046903</v>
      </c>
      <c r="K3382" s="99">
        <v>11365.083333333299</v>
      </c>
      <c r="L3382" s="16">
        <v>9257.4088099481396</v>
      </c>
      <c r="M3382" s="17">
        <f>gp_need_index[[#This Row],[Normalised weighted population (base year)]]/gp_need_index[[#This Row],[Registered population (base year)]]</f>
        <v>0.81454825613082471</v>
      </c>
      <c r="N3382" s="99">
        <v>11377.6858991349</v>
      </c>
      <c r="O3382" s="16">
        <v>9290.8694861862696</v>
      </c>
      <c r="P3382" s="17">
        <f>gp_need_index[[#This Row],[Normalised weighted population 2026/27]]/gp_need_index[[#This Row],[Registered population 2026/27]]</f>
        <v>0.81658692009529799</v>
      </c>
      <c r="Q3382" s="99">
        <v>11385.050722709801</v>
      </c>
      <c r="R3382" s="16">
        <v>9323.5305716354706</v>
      </c>
      <c r="S3382" s="17">
        <f>gp_need_index[[#This Row],[Normalised weighted population 2027/28]]/gp_need_index[[#This Row],[Registered population 2027/28]]</f>
        <v>0.81892745133210443</v>
      </c>
      <c r="T3382" s="99">
        <v>11398.3532650449</v>
      </c>
      <c r="U3382" s="16">
        <v>9360.72150699339</v>
      </c>
      <c r="V3382" s="17">
        <f>gp_need_index[[#This Row],[Normalised weighted population 2028/29]]/gp_need_index[[#This Row],[Registered population 2028/29]]</f>
        <v>0.82123454935369711</v>
      </c>
    </row>
    <row r="3383" spans="1:22" x14ac:dyDescent="0.2">
      <c r="A3383" s="6" t="s">
        <v>3938</v>
      </c>
      <c r="B3383" s="1" t="s">
        <v>12401</v>
      </c>
      <c r="C3383" s="95" t="s">
        <v>6272</v>
      </c>
      <c r="D3383" s="95" t="s">
        <v>6272</v>
      </c>
      <c r="E3383" s="95" t="s">
        <v>6652</v>
      </c>
      <c r="F3383" s="95" t="s">
        <v>6281</v>
      </c>
      <c r="G3383" s="95" t="s">
        <v>6281</v>
      </c>
      <c r="H3383" s="61">
        <v>5203.9412243412999</v>
      </c>
      <c r="I3383" s="61">
        <v>75.817988495654006</v>
      </c>
      <c r="J3383" s="123">
        <v>394552.35587916803</v>
      </c>
      <c r="K3383" s="99">
        <v>7443.5833333333303</v>
      </c>
      <c r="L3383" s="16">
        <v>7943.7488924597401</v>
      </c>
      <c r="M3383" s="17">
        <f>gp_need_index[[#This Row],[Normalised weighted population (base year)]]/gp_need_index[[#This Row],[Registered population (base year)]]</f>
        <v>1.0671941908524896</v>
      </c>
      <c r="N3383" s="99">
        <v>7405.79472087254</v>
      </c>
      <c r="O3383" s="16">
        <v>7972.4613772667199</v>
      </c>
      <c r="P3383" s="17">
        <f>gp_need_index[[#This Row],[Normalised weighted population 2026/27]]/gp_need_index[[#This Row],[Registered population 2026/27]]</f>
        <v>1.0765166572598999</v>
      </c>
      <c r="Q3383" s="99">
        <v>7367.5297143629396</v>
      </c>
      <c r="R3383" s="16">
        <v>8000.4877361204899</v>
      </c>
      <c r="S3383" s="17">
        <f>gp_need_index[[#This Row],[Normalised weighted population 2027/28]]/gp_need_index[[#This Row],[Registered population 2027/28]]</f>
        <v>1.085911838336207</v>
      </c>
      <c r="T3383" s="99">
        <v>7339.7686872837803</v>
      </c>
      <c r="U3383" s="16">
        <v>8032.4011427361202</v>
      </c>
      <c r="V3383" s="17">
        <f>gp_need_index[[#This Row],[Normalised weighted population 2028/29]]/gp_need_index[[#This Row],[Registered population 2028/29]]</f>
        <v>1.0943670686315132</v>
      </c>
    </row>
    <row r="3384" spans="1:22" x14ac:dyDescent="0.2">
      <c r="A3384" s="6" t="s">
        <v>3758</v>
      </c>
      <c r="B3384" s="1" t="s">
        <v>9708</v>
      </c>
      <c r="C3384" s="95" t="s">
        <v>6272</v>
      </c>
      <c r="D3384" s="95" t="s">
        <v>6272</v>
      </c>
      <c r="E3384" s="95" t="s">
        <v>6652</v>
      </c>
      <c r="F3384" s="95" t="s">
        <v>6290</v>
      </c>
      <c r="G3384" s="95" t="s">
        <v>6290</v>
      </c>
      <c r="H3384" s="61">
        <v>5381.5066603757004</v>
      </c>
      <c r="I3384" s="61">
        <v>104.68268078654</v>
      </c>
      <c r="J3384" s="123">
        <v>563350.54387874703</v>
      </c>
      <c r="K3384" s="99">
        <v>13690.833333333299</v>
      </c>
      <c r="L3384" s="16">
        <v>11342.2596325186</v>
      </c>
      <c r="M3384" s="17">
        <f>gp_need_index[[#This Row],[Normalised weighted population (base year)]]/gp_need_index[[#This Row],[Registered population (base year)]]</f>
        <v>0.82845648298876096</v>
      </c>
      <c r="N3384" s="99">
        <v>13701.422915691899</v>
      </c>
      <c r="O3384" s="16">
        <v>11383.2559507285</v>
      </c>
      <c r="P3384" s="17">
        <f>gp_need_index[[#This Row],[Normalised weighted population 2026/27]]/gp_need_index[[#This Row],[Registered population 2026/27]]</f>
        <v>0.83080830514993742</v>
      </c>
      <c r="Q3384" s="99">
        <v>13710.9312804647</v>
      </c>
      <c r="R3384" s="16">
        <v>11423.2726031904</v>
      </c>
      <c r="S3384" s="17">
        <f>gp_need_index[[#This Row],[Normalised weighted population 2027/28]]/gp_need_index[[#This Row],[Registered population 2027/28]]</f>
        <v>0.83315074443311155</v>
      </c>
      <c r="T3384" s="99">
        <v>13728.9714767116</v>
      </c>
      <c r="U3384" s="16">
        <v>11468.839268060199</v>
      </c>
      <c r="V3384" s="17">
        <f>gp_need_index[[#This Row],[Normalised weighted population 2028/29]]/gp_need_index[[#This Row],[Registered population 2028/29]]</f>
        <v>0.83537497965632357</v>
      </c>
    </row>
    <row r="3385" spans="1:22" x14ac:dyDescent="0.2">
      <c r="A3385" s="6" t="s">
        <v>3915</v>
      </c>
      <c r="B3385" s="1" t="s">
        <v>9709</v>
      </c>
      <c r="C3385" s="95" t="s">
        <v>6272</v>
      </c>
      <c r="D3385" s="95" t="s">
        <v>6272</v>
      </c>
      <c r="E3385" s="95" t="s">
        <v>6652</v>
      </c>
      <c r="F3385" s="95" t="s">
        <v>6281</v>
      </c>
      <c r="G3385" s="95" t="s">
        <v>6281</v>
      </c>
      <c r="H3385" s="61">
        <v>5355.1378377278597</v>
      </c>
      <c r="I3385" s="61">
        <v>76.829647873997203</v>
      </c>
      <c r="J3385" s="123">
        <v>411433.35438935098</v>
      </c>
      <c r="K3385" s="99">
        <v>8161.5833333333303</v>
      </c>
      <c r="L3385" s="16">
        <v>8283.62371824824</v>
      </c>
      <c r="M3385" s="17">
        <f>gp_need_index[[#This Row],[Normalised weighted population (base year)]]/gp_need_index[[#This Row],[Registered population (base year)]]</f>
        <v>1.0149530280989076</v>
      </c>
      <c r="N3385" s="99">
        <v>8146.0472155769103</v>
      </c>
      <c r="O3385" s="16">
        <v>8313.5646722457495</v>
      </c>
      <c r="P3385" s="17">
        <f>gp_need_index[[#This Row],[Normalised weighted population 2026/27]]/gp_need_index[[#This Row],[Registered population 2026/27]]</f>
        <v>1.0205642629161922</v>
      </c>
      <c r="Q3385" s="99">
        <v>8122.1449714585797</v>
      </c>
      <c r="R3385" s="16">
        <v>8342.7901442590392</v>
      </c>
      <c r="S3385" s="17">
        <f>gp_need_index[[#This Row],[Normalised weighted population 2027/28]]/gp_need_index[[#This Row],[Registered population 2027/28]]</f>
        <v>1.0271658747259267</v>
      </c>
      <c r="T3385" s="99">
        <v>8100.9531989281104</v>
      </c>
      <c r="U3385" s="16">
        <v>8376.0689721210692</v>
      </c>
      <c r="V3385" s="17">
        <f>gp_need_index[[#This Row],[Normalised weighted population 2028/29]]/gp_need_index[[#This Row],[Registered population 2028/29]]</f>
        <v>1.0339609137884367</v>
      </c>
    </row>
    <row r="3386" spans="1:22" x14ac:dyDescent="0.2">
      <c r="A3386" s="6" t="s">
        <v>3926</v>
      </c>
      <c r="B3386" s="1" t="s">
        <v>9710</v>
      </c>
      <c r="C3386" s="95" t="s">
        <v>6272</v>
      </c>
      <c r="D3386" s="95" t="s">
        <v>6272</v>
      </c>
      <c r="E3386" s="95" t="s">
        <v>6652</v>
      </c>
      <c r="F3386" s="95" t="s">
        <v>6281</v>
      </c>
      <c r="G3386" s="95" t="s">
        <v>6281</v>
      </c>
      <c r="H3386" s="61">
        <v>5255.50733483356</v>
      </c>
      <c r="I3386" s="61">
        <v>66.813077074800802</v>
      </c>
      <c r="J3386" s="123">
        <v>351136.61662941502</v>
      </c>
      <c r="K3386" s="99">
        <v>8520.8333333333303</v>
      </c>
      <c r="L3386" s="16">
        <v>7069.6349112821299</v>
      </c>
      <c r="M3386" s="17">
        <f>gp_need_index[[#This Row],[Normalised weighted population (base year)]]/gp_need_index[[#This Row],[Registered population (base year)]]</f>
        <v>0.8296882047470473</v>
      </c>
      <c r="N3386" s="99">
        <v>8499.6850290883795</v>
      </c>
      <c r="O3386" s="16">
        <v>7095.1879326236904</v>
      </c>
      <c r="P3386" s="17">
        <f>gp_need_index[[#This Row],[Normalised weighted population 2026/27]]/gp_need_index[[#This Row],[Registered population 2026/27]]</f>
        <v>0.83475892440036381</v>
      </c>
      <c r="Q3386" s="99">
        <v>8475.3478652861104</v>
      </c>
      <c r="R3386" s="16">
        <v>7120.1303279172798</v>
      </c>
      <c r="S3386" s="17">
        <f>gp_need_index[[#This Row],[Normalised weighted population 2027/28]]/gp_need_index[[#This Row],[Registered population 2027/28]]</f>
        <v>0.84009888928339804</v>
      </c>
      <c r="T3386" s="99">
        <v>8454.4585732079304</v>
      </c>
      <c r="U3386" s="16">
        <v>7148.5320481380704</v>
      </c>
      <c r="V3386" s="17">
        <f>gp_need_index[[#This Row],[Normalised weighted population 2028/29]]/gp_need_index[[#This Row],[Registered population 2028/29]]</f>
        <v>0.84553398496642662</v>
      </c>
    </row>
    <row r="3387" spans="1:22" x14ac:dyDescent="0.2">
      <c r="A3387" s="6" t="s">
        <v>3761</v>
      </c>
      <c r="B3387" s="1" t="s">
        <v>9711</v>
      </c>
      <c r="C3387" s="95" t="s">
        <v>6272</v>
      </c>
      <c r="D3387" s="95" t="s">
        <v>6272</v>
      </c>
      <c r="E3387" s="95" t="s">
        <v>6652</v>
      </c>
      <c r="F3387" s="95" t="s">
        <v>6290</v>
      </c>
      <c r="G3387" s="95" t="s">
        <v>6290</v>
      </c>
      <c r="H3387" s="61">
        <v>5296.3435499811703</v>
      </c>
      <c r="I3387" s="61">
        <v>76.588208175809498</v>
      </c>
      <c r="J3387" s="123">
        <v>405637.46237656398</v>
      </c>
      <c r="K3387" s="99">
        <v>7562</v>
      </c>
      <c r="L3387" s="16">
        <v>8166.9316998853101</v>
      </c>
      <c r="M3387" s="17">
        <f>gp_need_index[[#This Row],[Normalised weighted population (base year)]]/gp_need_index[[#This Row],[Registered population (base year)]]</f>
        <v>1.0799962575886419</v>
      </c>
      <c r="N3387" s="99">
        <v>7571.8422990467197</v>
      </c>
      <c r="O3387" s="16">
        <v>8196.4508734552601</v>
      </c>
      <c r="P3387" s="17">
        <f>gp_need_index[[#This Row],[Normalised weighted population 2026/27]]/gp_need_index[[#This Row],[Registered population 2026/27]]</f>
        <v>1.0824909645156209</v>
      </c>
      <c r="Q3387" s="99">
        <v>7580.2820822175499</v>
      </c>
      <c r="R3387" s="16">
        <v>8225.2646440884801</v>
      </c>
      <c r="S3387" s="17">
        <f>gp_need_index[[#This Row],[Normalised weighted population 2027/28]]/gp_need_index[[#This Row],[Registered population 2027/28]]</f>
        <v>1.085086881315932</v>
      </c>
      <c r="T3387" s="99">
        <v>7593.8574822252704</v>
      </c>
      <c r="U3387" s="16">
        <v>8258.0746706475893</v>
      </c>
      <c r="V3387" s="17">
        <f>gp_need_index[[#This Row],[Normalised weighted population 2028/29]]/gp_need_index[[#This Row],[Registered population 2028/29]]</f>
        <v>1.0874676921415807</v>
      </c>
    </row>
    <row r="3388" spans="1:22" x14ac:dyDescent="0.2">
      <c r="A3388" s="6" t="s">
        <v>3757</v>
      </c>
      <c r="B3388" s="1" t="s">
        <v>12402</v>
      </c>
      <c r="C3388" s="95" t="s">
        <v>6272</v>
      </c>
      <c r="D3388" s="95" t="s">
        <v>6272</v>
      </c>
      <c r="E3388" s="95" t="s">
        <v>6652</v>
      </c>
      <c r="F3388" s="95" t="s">
        <v>6290</v>
      </c>
      <c r="G3388" s="95" t="s">
        <v>6290</v>
      </c>
      <c r="H3388" s="61">
        <v>5404.6350341796897</v>
      </c>
      <c r="I3388" s="61">
        <v>68.497988116050294</v>
      </c>
      <c r="J3388" s="123">
        <v>370206.62634282903</v>
      </c>
      <c r="K3388" s="99">
        <v>7461.8333333333303</v>
      </c>
      <c r="L3388" s="16">
        <v>7453.5823552216598</v>
      </c>
      <c r="M3388" s="17">
        <f>gp_need_index[[#This Row],[Normalised weighted population (base year)]]/gp_need_index[[#This Row],[Registered population (base year)]]</f>
        <v>0.99889424250809622</v>
      </c>
      <c r="N3388" s="99">
        <v>7465.4224222460198</v>
      </c>
      <c r="O3388" s="16">
        <v>7480.5231451470499</v>
      </c>
      <c r="P3388" s="17">
        <f>gp_need_index[[#This Row],[Normalised weighted population 2026/27]]/gp_need_index[[#This Row],[Registered population 2026/27]]</f>
        <v>1.0020227553173726</v>
      </c>
      <c r="Q3388" s="99">
        <v>7468.3549791987798</v>
      </c>
      <c r="R3388" s="16">
        <v>7506.8201463062796</v>
      </c>
      <c r="S3388" s="17">
        <f>gp_need_index[[#This Row],[Normalised weighted population 2027/28]]/gp_need_index[[#This Row],[Registered population 2027/28]]</f>
        <v>1.0051504203020123</v>
      </c>
      <c r="T3388" s="99">
        <v>7477.5035137928598</v>
      </c>
      <c r="U3388" s="16">
        <v>7536.7643461627304</v>
      </c>
      <c r="V3388" s="17">
        <f>gp_need_index[[#This Row],[Normalised weighted population 2028/29]]/gp_need_index[[#This Row],[Registered population 2028/29]]</f>
        <v>1.0079252162517289</v>
      </c>
    </row>
    <row r="3389" spans="1:22" x14ac:dyDescent="0.2">
      <c r="A3389" s="6" t="s">
        <v>3756</v>
      </c>
      <c r="B3389" s="1" t="s">
        <v>9712</v>
      </c>
      <c r="C3389" s="95" t="s">
        <v>6272</v>
      </c>
      <c r="D3389" s="95" t="s">
        <v>6272</v>
      </c>
      <c r="E3389" s="95" t="s">
        <v>6652</v>
      </c>
      <c r="F3389" s="95" t="s">
        <v>6290</v>
      </c>
      <c r="G3389" s="95" t="s">
        <v>6290</v>
      </c>
      <c r="H3389" s="61">
        <v>5389.8836914062504</v>
      </c>
      <c r="I3389" s="61">
        <v>68.883163407909606</v>
      </c>
      <c r="J3389" s="123">
        <v>371272.239064764</v>
      </c>
      <c r="K3389" s="99">
        <v>5201.25</v>
      </c>
      <c r="L3389" s="16">
        <v>7475.0369473778601</v>
      </c>
      <c r="M3389" s="17">
        <f>gp_need_index[[#This Row],[Normalised weighted population (base year)]]/gp_need_index[[#This Row],[Registered population (base year)]]</f>
        <v>1.4371616337184061</v>
      </c>
      <c r="N3389" s="99">
        <v>5203.4893660475</v>
      </c>
      <c r="O3389" s="16">
        <v>7502.0552843984196</v>
      </c>
      <c r="P3389" s="17">
        <f>gp_need_index[[#This Row],[Normalised weighted population 2026/27]]/gp_need_index[[#This Row],[Registered population 2026/27]]</f>
        <v>1.44173548875663</v>
      </c>
      <c r="Q3389" s="99">
        <v>5206.0207317560698</v>
      </c>
      <c r="R3389" s="16">
        <v>7528.4279795538896</v>
      </c>
      <c r="S3389" s="17">
        <f>gp_need_index[[#This Row],[Normalised weighted population 2027/28]]/gp_need_index[[#This Row],[Registered population 2027/28]]</f>
        <v>1.4461002687967468</v>
      </c>
      <c r="T3389" s="99">
        <v>5214.99928189197</v>
      </c>
      <c r="U3389" s="16">
        <v>7558.4583716015204</v>
      </c>
      <c r="V3389" s="17">
        <f>gp_need_index[[#This Row],[Normalised weighted population 2028/29]]/gp_need_index[[#This Row],[Registered population 2028/29]]</f>
        <v>1.4493690148427705</v>
      </c>
    </row>
    <row r="3390" spans="1:22" x14ac:dyDescent="0.2">
      <c r="A3390" s="6" t="s">
        <v>3755</v>
      </c>
      <c r="B3390" s="1" t="s">
        <v>9713</v>
      </c>
      <c r="C3390" s="95" t="s">
        <v>6272</v>
      </c>
      <c r="D3390" s="95" t="s">
        <v>6272</v>
      </c>
      <c r="E3390" s="95" t="s">
        <v>6652</v>
      </c>
      <c r="F3390" s="95" t="s">
        <v>6290</v>
      </c>
      <c r="G3390" s="95" t="s">
        <v>6290</v>
      </c>
      <c r="H3390" s="61">
        <v>5304.0590672348499</v>
      </c>
      <c r="I3390" s="61">
        <v>37.132405650549202</v>
      </c>
      <c r="J3390" s="123">
        <v>196952.47287903799</v>
      </c>
      <c r="K3390" s="99">
        <v>3700.9166666666702</v>
      </c>
      <c r="L3390" s="16">
        <v>3965.3571065716901</v>
      </c>
      <c r="M3390" s="17">
        <f>gp_need_index[[#This Row],[Normalised weighted population (base year)]]/gp_need_index[[#This Row],[Registered population (base year)]]</f>
        <v>1.0714526869212635</v>
      </c>
      <c r="N3390" s="99">
        <v>3701.8564354180699</v>
      </c>
      <c r="O3390" s="16">
        <v>3979.6897922114299</v>
      </c>
      <c r="P3390" s="17">
        <f>gp_need_index[[#This Row],[Normalised weighted population 2026/27]]/gp_need_index[[#This Row],[Registered population 2026/27]]</f>
        <v>1.0750524396719299</v>
      </c>
      <c r="Q3390" s="99">
        <v>3702.2177600032001</v>
      </c>
      <c r="R3390" s="16">
        <v>3993.6799777971901</v>
      </c>
      <c r="S3390" s="17">
        <f>gp_need_index[[#This Row],[Normalised weighted population 2027/28]]/gp_need_index[[#This Row],[Registered population 2027/28]]</f>
        <v>1.0787263842075401</v>
      </c>
      <c r="T3390" s="99">
        <v>3708.6902785506099</v>
      </c>
      <c r="U3390" s="16">
        <v>4009.6104981889298</v>
      </c>
      <c r="V3390" s="17">
        <f>gp_need_index[[#This Row],[Normalised weighted population 2028/29]]/gp_need_index[[#This Row],[Registered population 2028/29]]</f>
        <v>1.0811392154741815</v>
      </c>
    </row>
    <row r="3391" spans="1:22" x14ac:dyDescent="0.2">
      <c r="A3391" s="6" t="s">
        <v>3929</v>
      </c>
      <c r="B3391" s="1" t="s">
        <v>12403</v>
      </c>
      <c r="C3391" s="95" t="s">
        <v>6272</v>
      </c>
      <c r="D3391" s="95" t="s">
        <v>6272</v>
      </c>
      <c r="E3391" s="95" t="s">
        <v>6652</v>
      </c>
      <c r="F3391" s="95" t="s">
        <v>6281</v>
      </c>
      <c r="G3391" s="95" t="s">
        <v>6281</v>
      </c>
      <c r="H3391" s="61">
        <v>5295.8751719300199</v>
      </c>
      <c r="I3391" s="61">
        <v>104.67129608123599</v>
      </c>
      <c r="J3391" s="123">
        <v>554326.118130352</v>
      </c>
      <c r="K3391" s="99">
        <v>11773</v>
      </c>
      <c r="L3391" s="16">
        <v>11160.565692599899</v>
      </c>
      <c r="M3391" s="17">
        <f>gp_need_index[[#This Row],[Normalised weighted population (base year)]]/gp_need_index[[#This Row],[Registered population (base year)]]</f>
        <v>0.9479797581415017</v>
      </c>
      <c r="N3391" s="99">
        <v>11752.712679414</v>
      </c>
      <c r="O3391" s="16">
        <v>11200.9052825371</v>
      </c>
      <c r="P3391" s="17">
        <f>gp_need_index[[#This Row],[Normalised weighted population 2026/27]]/gp_need_index[[#This Row],[Registered population 2026/27]]</f>
        <v>0.95304850786972406</v>
      </c>
      <c r="Q3391" s="99">
        <v>11727.5921954562</v>
      </c>
      <c r="R3391" s="16">
        <v>11240.2809001889</v>
      </c>
      <c r="S3391" s="17">
        <f>gp_need_index[[#This Row],[Normalised weighted population 2027/28]]/gp_need_index[[#This Row],[Registered population 2027/28]]</f>
        <v>0.95844745561189393</v>
      </c>
      <c r="T3391" s="99">
        <v>11712.0159728985</v>
      </c>
      <c r="U3391" s="16">
        <v>11285.117623483</v>
      </c>
      <c r="V3391" s="17">
        <f>gp_need_index[[#This Row],[Normalised weighted population 2028/29]]/gp_need_index[[#This Row],[Registered population 2028/29]]</f>
        <v>0.96355039555928379</v>
      </c>
    </row>
    <row r="3392" spans="1:22" x14ac:dyDescent="0.2">
      <c r="A3392" s="6" t="s">
        <v>3916</v>
      </c>
      <c r="B3392" s="1" t="s">
        <v>12404</v>
      </c>
      <c r="C3392" s="95" t="s">
        <v>6272</v>
      </c>
      <c r="D3392" s="95" t="s">
        <v>6272</v>
      </c>
      <c r="E3392" s="95" t="s">
        <v>6652</v>
      </c>
      <c r="F3392" s="95" t="s">
        <v>6281</v>
      </c>
      <c r="G3392" s="95" t="s">
        <v>6281</v>
      </c>
      <c r="H3392" s="61">
        <v>5487.4369574652801</v>
      </c>
      <c r="I3392" s="61">
        <v>32.604001832556399</v>
      </c>
      <c r="J3392" s="123">
        <v>178912.404617236</v>
      </c>
      <c r="K3392" s="99">
        <v>3770</v>
      </c>
      <c r="L3392" s="16">
        <v>3602.1460646422502</v>
      </c>
      <c r="M3392" s="17">
        <f>gp_need_index[[#This Row],[Normalised weighted population (base year)]]/gp_need_index[[#This Row],[Registered population (base year)]]</f>
        <v>0.95547640971942971</v>
      </c>
      <c r="N3392" s="99">
        <v>3755.9372557597299</v>
      </c>
      <c r="O3392" s="16">
        <v>3615.1659329127301</v>
      </c>
      <c r="P3392" s="17">
        <f>gp_need_index[[#This Row],[Normalised weighted population 2026/27]]/gp_need_index[[#This Row],[Registered population 2026/27]]</f>
        <v>0.96252032095820372</v>
      </c>
      <c r="Q3392" s="99">
        <v>3739.5829015784998</v>
      </c>
      <c r="R3392" s="16">
        <v>3627.8746727807802</v>
      </c>
      <c r="S3392" s="17">
        <f>gp_need_index[[#This Row],[Normalised weighted population 2027/28]]/gp_need_index[[#This Row],[Registered population 2027/28]]</f>
        <v>0.97012815820968512</v>
      </c>
      <c r="T3392" s="99">
        <v>3726.4295031961701</v>
      </c>
      <c r="U3392" s="16">
        <v>3642.3460204537801</v>
      </c>
      <c r="V3392" s="17">
        <f>gp_need_index[[#This Row],[Normalised weighted population 2028/29]]/gp_need_index[[#This Row],[Registered population 2028/29]]</f>
        <v>0.97743591213243897</v>
      </c>
    </row>
    <row r="3393" spans="1:22" x14ac:dyDescent="0.2">
      <c r="A3393" s="6" t="s">
        <v>3928</v>
      </c>
      <c r="B3393" s="1" t="s">
        <v>9714</v>
      </c>
      <c r="C3393" s="95" t="s">
        <v>6272</v>
      </c>
      <c r="D3393" s="95" t="s">
        <v>6272</v>
      </c>
      <c r="E3393" s="95" t="s">
        <v>6652</v>
      </c>
      <c r="F3393" s="95" t="s">
        <v>6281</v>
      </c>
      <c r="G3393" s="95" t="s">
        <v>6281</v>
      </c>
      <c r="H3393" s="61">
        <v>5307.0061442057304</v>
      </c>
      <c r="I3393" s="61">
        <v>52.196463081490101</v>
      </c>
      <c r="J3393" s="123">
        <v>277006.95027927501</v>
      </c>
      <c r="K3393" s="99">
        <v>5109.9166666666697</v>
      </c>
      <c r="L3393" s="16">
        <v>5577.1398185708404</v>
      </c>
      <c r="M3393" s="17">
        <f>gp_need_index[[#This Row],[Normalised weighted population (base year)]]/gp_need_index[[#This Row],[Registered population (base year)]]</f>
        <v>1.0914345932394534</v>
      </c>
      <c r="N3393" s="99">
        <v>5106.1325987336404</v>
      </c>
      <c r="O3393" s="16">
        <v>5597.2982531430998</v>
      </c>
      <c r="P3393" s="17">
        <f>gp_need_index[[#This Row],[Normalised weighted population 2026/27]]/gp_need_index[[#This Row],[Registered population 2026/27]]</f>
        <v>1.096191323846794</v>
      </c>
      <c r="Q3393" s="99">
        <v>5098.5292030857499</v>
      </c>
      <c r="R3393" s="16">
        <v>5616.9749730456297</v>
      </c>
      <c r="S3393" s="17">
        <f>gp_need_index[[#This Row],[Normalised weighted population 2027/28]]/gp_need_index[[#This Row],[Registered population 2027/28]]</f>
        <v>1.101685358523808</v>
      </c>
      <c r="T3393" s="99">
        <v>5095.1907180611097</v>
      </c>
      <c r="U3393" s="16">
        <v>5639.3807078179398</v>
      </c>
      <c r="V3393" s="17">
        <f>gp_need_index[[#This Row],[Normalised weighted population 2028/29]]/gp_need_index[[#This Row],[Registered population 2028/29]]</f>
        <v>1.1068046359536297</v>
      </c>
    </row>
    <row r="3394" spans="1:22" x14ac:dyDescent="0.2">
      <c r="A3394" s="6" t="s">
        <v>3917</v>
      </c>
      <c r="B3394" s="1" t="s">
        <v>9715</v>
      </c>
      <c r="C3394" s="95" t="s">
        <v>6272</v>
      </c>
      <c r="D3394" s="95" t="s">
        <v>6272</v>
      </c>
      <c r="E3394" s="95" t="s">
        <v>6652</v>
      </c>
      <c r="F3394" s="95" t="s">
        <v>6281</v>
      </c>
      <c r="G3394" s="95" t="s">
        <v>6281</v>
      </c>
      <c r="H3394" s="61">
        <v>5358.1293831758703</v>
      </c>
      <c r="I3394" s="61">
        <v>62.7232386731405</v>
      </c>
      <c r="J3394" s="123">
        <v>336079.22814250703</v>
      </c>
      <c r="K3394" s="99">
        <v>7667.0833333333303</v>
      </c>
      <c r="L3394" s="16">
        <v>6766.4758720978698</v>
      </c>
      <c r="M3394" s="17">
        <f>gp_need_index[[#This Row],[Normalised weighted population (base year)]]/gp_need_index[[#This Row],[Registered population (base year)]]</f>
        <v>0.88253584549942365</v>
      </c>
      <c r="N3394" s="99">
        <v>7649.0586410363403</v>
      </c>
      <c r="O3394" s="16">
        <v>6790.9331325556896</v>
      </c>
      <c r="P3394" s="17">
        <f>gp_need_index[[#This Row],[Normalised weighted population 2026/27]]/gp_need_index[[#This Row],[Registered population 2026/27]]</f>
        <v>0.88781292591000627</v>
      </c>
      <c r="Q3394" s="99">
        <v>7623.3639969777896</v>
      </c>
      <c r="R3394" s="16">
        <v>6814.8059517414504</v>
      </c>
      <c r="S3394" s="17">
        <f>gp_need_index[[#This Row],[Normalised weighted population 2027/28]]/gp_need_index[[#This Row],[Registered population 2027/28]]</f>
        <v>0.89393684395014006</v>
      </c>
      <c r="T3394" s="99">
        <v>7600.83763488574</v>
      </c>
      <c r="U3394" s="16">
        <v>6841.98975359426</v>
      </c>
      <c r="V3394" s="17">
        <f>gp_need_index[[#This Row],[Normalised weighted population 2028/29]]/gp_need_index[[#This Row],[Registered population 2028/29]]</f>
        <v>0.90016259815779009</v>
      </c>
    </row>
    <row r="3395" spans="1:22" x14ac:dyDescent="0.2">
      <c r="A3395" s="6" t="s">
        <v>3751</v>
      </c>
      <c r="B3395" s="1" t="s">
        <v>9716</v>
      </c>
      <c r="C3395" s="95" t="s">
        <v>6272</v>
      </c>
      <c r="D3395" s="95" t="s">
        <v>6272</v>
      </c>
      <c r="E3395" s="95" t="s">
        <v>6652</v>
      </c>
      <c r="F3395" s="95" t="s">
        <v>6290</v>
      </c>
      <c r="G3395" s="95" t="s">
        <v>6290</v>
      </c>
      <c r="H3395" s="61">
        <v>5308.1135636295203</v>
      </c>
      <c r="I3395" s="61">
        <v>295.13719602996798</v>
      </c>
      <c r="J3395" s="123">
        <v>1566621.7533782599</v>
      </c>
      <c r="K3395" s="99">
        <v>27187.166666666701</v>
      </c>
      <c r="L3395" s="16">
        <v>31541.694360362901</v>
      </c>
      <c r="M3395" s="17">
        <f>gp_need_index[[#This Row],[Normalised weighted population (base year)]]/gp_need_index[[#This Row],[Registered population (base year)]]</f>
        <v>1.1601684996118093</v>
      </c>
      <c r="N3395" s="99">
        <v>27122.2534103863</v>
      </c>
      <c r="O3395" s="16">
        <v>31655.7010381127</v>
      </c>
      <c r="P3395" s="17">
        <f>gp_need_index[[#This Row],[Normalised weighted population 2026/27]]/gp_need_index[[#This Row],[Registered population 2026/27]]</f>
        <v>1.1671486347071127</v>
      </c>
      <c r="Q3395" s="99">
        <v>27062.4007196409</v>
      </c>
      <c r="R3395" s="16">
        <v>31766.983362990701</v>
      </c>
      <c r="S3395" s="17">
        <f>gp_need_index[[#This Row],[Normalised weighted population 2027/28]]/gp_need_index[[#This Row],[Registered population 2027/28]]</f>
        <v>1.1738420287279017</v>
      </c>
      <c r="T3395" s="99">
        <v>27035.637983267101</v>
      </c>
      <c r="U3395" s="16">
        <v>31893.699719599499</v>
      </c>
      <c r="V3395" s="17">
        <f>gp_need_index[[#This Row],[Normalised weighted population 2028/29]]/gp_need_index[[#This Row],[Registered population 2028/29]]</f>
        <v>1.1796910337140611</v>
      </c>
    </row>
    <row r="3396" spans="1:22" x14ac:dyDescent="0.2">
      <c r="A3396" s="6" t="s">
        <v>3747</v>
      </c>
      <c r="B3396" s="1" t="s">
        <v>9717</v>
      </c>
      <c r="C3396" s="95" t="s">
        <v>6272</v>
      </c>
      <c r="D3396" s="95" t="s">
        <v>6272</v>
      </c>
      <c r="E3396" s="95" t="s">
        <v>6652</v>
      </c>
      <c r="F3396" s="95" t="s">
        <v>6290</v>
      </c>
      <c r="G3396" s="95" t="s">
        <v>6290</v>
      </c>
      <c r="H3396" s="61">
        <v>5428.2100694444398</v>
      </c>
      <c r="I3396" s="61">
        <v>86.950022286337898</v>
      </c>
      <c r="J3396" s="123">
        <v>471982.98651311803</v>
      </c>
      <c r="K3396" s="99">
        <v>8814.8333333333303</v>
      </c>
      <c r="L3396" s="16">
        <v>9502.70419249923</v>
      </c>
      <c r="M3396" s="17">
        <f>gp_need_index[[#This Row],[Normalised weighted population (base year)]]/gp_need_index[[#This Row],[Registered population (base year)]]</f>
        <v>1.0780356057969596</v>
      </c>
      <c r="N3396" s="99">
        <v>8819.9212472976906</v>
      </c>
      <c r="O3396" s="16">
        <v>9537.0514828587402</v>
      </c>
      <c r="P3396" s="17">
        <f>gp_need_index[[#This Row],[Normalised weighted population 2026/27]]/gp_need_index[[#This Row],[Registered population 2026/27]]</f>
        <v>1.0813080089327067</v>
      </c>
      <c r="Q3396" s="99">
        <v>8826.8840520730791</v>
      </c>
      <c r="R3396" s="16">
        <v>9570.5779955148701</v>
      </c>
      <c r="S3396" s="17">
        <f>gp_need_index[[#This Row],[Normalised weighted population 2027/28]]/gp_need_index[[#This Row],[Registered population 2027/28]]</f>
        <v>1.0842532811187349</v>
      </c>
      <c r="T3396" s="99">
        <v>8840.9613062757307</v>
      </c>
      <c r="U3396" s="16">
        <v>9608.7543864039599</v>
      </c>
      <c r="V3396" s="17">
        <f>gp_need_index[[#This Row],[Normalised weighted population 2028/29]]/gp_need_index[[#This Row],[Registered population 2028/29]]</f>
        <v>1.0868449768673021</v>
      </c>
    </row>
    <row r="3397" spans="1:22" x14ac:dyDescent="0.2">
      <c r="A3397" s="6" t="s">
        <v>3752</v>
      </c>
      <c r="B3397" s="1" t="s">
        <v>9718</v>
      </c>
      <c r="C3397" s="95" t="s">
        <v>6272</v>
      </c>
      <c r="D3397" s="95" t="s">
        <v>6272</v>
      </c>
      <c r="E3397" s="95" t="s">
        <v>6652</v>
      </c>
      <c r="F3397" s="95" t="s">
        <v>6290</v>
      </c>
      <c r="G3397" s="95" t="s">
        <v>6290</v>
      </c>
      <c r="H3397" s="61">
        <v>5286.47607421875</v>
      </c>
      <c r="I3397" s="61">
        <v>44.4161560147827</v>
      </c>
      <c r="J3397" s="123">
        <v>234804.94608091601</v>
      </c>
      <c r="K3397" s="99">
        <v>5349.5833333333303</v>
      </c>
      <c r="L3397" s="16">
        <v>4727.4626613700202</v>
      </c>
      <c r="M3397" s="17">
        <f>gp_need_index[[#This Row],[Normalised weighted population (base year)]]/gp_need_index[[#This Row],[Registered population (base year)]]</f>
        <v>0.88370670513965688</v>
      </c>
      <c r="N3397" s="99">
        <v>5354.1237971064802</v>
      </c>
      <c r="O3397" s="16">
        <v>4744.5499587755303</v>
      </c>
      <c r="P3397" s="17">
        <f>gp_need_index[[#This Row],[Normalised weighted population 2026/27]]/gp_need_index[[#This Row],[Registered population 2026/27]]</f>
        <v>0.88614872172728232</v>
      </c>
      <c r="Q3397" s="99">
        <v>5357.9460781006701</v>
      </c>
      <c r="R3397" s="16">
        <v>4761.2289307331102</v>
      </c>
      <c r="S3397" s="17">
        <f>gp_need_index[[#This Row],[Normalised weighted population 2027/28]]/gp_need_index[[#This Row],[Registered population 2027/28]]</f>
        <v>0.88862949744744557</v>
      </c>
      <c r="T3397" s="99">
        <v>5363.7611621076003</v>
      </c>
      <c r="U3397" s="16">
        <v>4780.2211521911304</v>
      </c>
      <c r="V3397" s="17">
        <f>gp_need_index[[#This Row],[Normalised weighted population 2028/29]]/gp_need_index[[#This Row],[Registered population 2028/29]]</f>
        <v>0.89120693627469838</v>
      </c>
    </row>
    <row r="3398" spans="1:22" x14ac:dyDescent="0.2">
      <c r="A3398" s="6" t="s">
        <v>3753</v>
      </c>
      <c r="B3398" s="1" t="s">
        <v>9117</v>
      </c>
      <c r="C3398" s="95" t="s">
        <v>6272</v>
      </c>
      <c r="D3398" s="95" t="s">
        <v>6272</v>
      </c>
      <c r="E3398" s="95" t="s">
        <v>6652</v>
      </c>
      <c r="F3398" s="95" t="s">
        <v>6290</v>
      </c>
      <c r="G3398" s="95" t="s">
        <v>6290</v>
      </c>
      <c r="H3398" s="61">
        <v>5390.5042968750004</v>
      </c>
      <c r="I3398" s="61">
        <v>105.459179761968</v>
      </c>
      <c r="J3398" s="123">
        <v>568478.16165180097</v>
      </c>
      <c r="K3398" s="99">
        <v>11029.333333333299</v>
      </c>
      <c r="L3398" s="16">
        <v>11445.4969022971</v>
      </c>
      <c r="M3398" s="17">
        <f>gp_need_index[[#This Row],[Normalised weighted population (base year)]]/gp_need_index[[#This Row],[Registered population (base year)]]</f>
        <v>1.0377324319055672</v>
      </c>
      <c r="N3398" s="99">
        <v>11019.1352172431</v>
      </c>
      <c r="O3398" s="16">
        <v>11486.866369077101</v>
      </c>
      <c r="P3398" s="17">
        <f>gp_need_index[[#This Row],[Normalised weighted population 2026/27]]/gp_need_index[[#This Row],[Registered population 2026/27]]</f>
        <v>1.0424471741758901</v>
      </c>
      <c r="Q3398" s="99">
        <v>11011.061554944499</v>
      </c>
      <c r="R3398" s="16">
        <v>11527.2472531894</v>
      </c>
      <c r="S3398" s="17">
        <f>gp_need_index[[#This Row],[Normalised weighted population 2027/28]]/gp_need_index[[#This Row],[Registered population 2027/28]]</f>
        <v>1.0468788314068691</v>
      </c>
      <c r="T3398" s="99">
        <v>11011.1630046216</v>
      </c>
      <c r="U3398" s="16">
        <v>11573.228665933701</v>
      </c>
      <c r="V3398" s="17">
        <f>gp_need_index[[#This Row],[Normalised weighted population 2028/29]]/gp_need_index[[#This Row],[Registered population 2028/29]]</f>
        <v>1.0510450768076172</v>
      </c>
    </row>
    <row r="3399" spans="1:22" x14ac:dyDescent="0.2">
      <c r="A3399" s="6" t="s">
        <v>3930</v>
      </c>
      <c r="B3399" s="1" t="s">
        <v>9719</v>
      </c>
      <c r="C3399" s="95" t="s">
        <v>6272</v>
      </c>
      <c r="D3399" s="95" t="s">
        <v>6272</v>
      </c>
      <c r="E3399" s="95" t="s">
        <v>6652</v>
      </c>
      <c r="F3399" s="95" t="s">
        <v>6281</v>
      </c>
      <c r="G3399" s="95" t="s">
        <v>6281</v>
      </c>
      <c r="H3399" s="61">
        <v>5393.6823730468795</v>
      </c>
      <c r="I3399" s="61">
        <v>79.033190153935294</v>
      </c>
      <c r="J3399" s="123">
        <v>426279.92461894301</v>
      </c>
      <c r="K3399" s="99">
        <v>8680.5833333333303</v>
      </c>
      <c r="L3399" s="16">
        <v>8582.5382325345599</v>
      </c>
      <c r="M3399" s="17">
        <f>gp_need_index[[#This Row],[Normalised weighted population (base year)]]/gp_need_index[[#This Row],[Registered population (base year)]]</f>
        <v>0.988705240531212</v>
      </c>
      <c r="N3399" s="99">
        <v>8674.7708258984603</v>
      </c>
      <c r="O3399" s="16">
        <v>8613.5596056850809</v>
      </c>
      <c r="P3399" s="17">
        <f>gp_need_index[[#This Row],[Normalised weighted population 2026/27]]/gp_need_index[[#This Row],[Registered population 2026/27]]</f>
        <v>0.99294376515047134</v>
      </c>
      <c r="Q3399" s="99">
        <v>8659.1440166117409</v>
      </c>
      <c r="R3399" s="16">
        <v>8643.8396786880803</v>
      </c>
      <c r="S3399" s="17">
        <f>gp_need_index[[#This Row],[Normalised weighted population 2027/28]]/gp_need_index[[#This Row],[Registered population 2027/28]]</f>
        <v>0.99823258073843091</v>
      </c>
      <c r="T3399" s="99">
        <v>8650.7726351666006</v>
      </c>
      <c r="U3399" s="16">
        <v>8678.3193728623392</v>
      </c>
      <c r="V3399" s="17">
        <f>gp_need_index[[#This Row],[Normalised weighted population 2028/29]]/gp_need_index[[#This Row],[Registered population 2028/29]]</f>
        <v>1.0031843095244184</v>
      </c>
    </row>
    <row r="3400" spans="1:22" x14ac:dyDescent="0.2">
      <c r="A3400" s="6" t="s">
        <v>3922</v>
      </c>
      <c r="B3400" s="1" t="s">
        <v>9720</v>
      </c>
      <c r="C3400" s="95" t="s">
        <v>6272</v>
      </c>
      <c r="D3400" s="95" t="s">
        <v>6272</v>
      </c>
      <c r="E3400" s="95" t="s">
        <v>6652</v>
      </c>
      <c r="F3400" s="95" t="s">
        <v>6281</v>
      </c>
      <c r="G3400" s="95" t="s">
        <v>6281</v>
      </c>
      <c r="H3400" s="61">
        <v>5273.7974979795299</v>
      </c>
      <c r="I3400" s="61">
        <v>46.743510967486301</v>
      </c>
      <c r="J3400" s="123">
        <v>246515.81118710799</v>
      </c>
      <c r="K3400" s="99">
        <v>5053.9166666666697</v>
      </c>
      <c r="L3400" s="16">
        <v>4963.24422579578</v>
      </c>
      <c r="M3400" s="17">
        <f>gp_need_index[[#This Row],[Normalised weighted population (base year)]]/gp_need_index[[#This Row],[Registered population (base year)]]</f>
        <v>0.98205897586936408</v>
      </c>
      <c r="N3400" s="99">
        <v>5049.6023273361498</v>
      </c>
      <c r="O3400" s="16">
        <v>4981.1837498612704</v>
      </c>
      <c r="P3400" s="17">
        <f>gp_need_index[[#This Row],[Normalised weighted population 2026/27]]/gp_need_index[[#This Row],[Registered population 2026/27]]</f>
        <v>0.98645069986907807</v>
      </c>
      <c r="Q3400" s="99">
        <v>5040.6330803724704</v>
      </c>
      <c r="R3400" s="16">
        <v>4998.69458330202</v>
      </c>
      <c r="S3400" s="17">
        <f>gp_need_index[[#This Row],[Normalised weighted population 2027/28]]/gp_need_index[[#This Row],[Registered population 2027/28]]</f>
        <v>0.99167991472464978</v>
      </c>
      <c r="T3400" s="99">
        <v>5036.2946297526096</v>
      </c>
      <c r="U3400" s="16">
        <v>5018.6340392509501</v>
      </c>
      <c r="V3400" s="17">
        <f>gp_need_index[[#This Row],[Normalised weighted population 2028/29]]/gp_need_index[[#This Row],[Registered population 2028/29]]</f>
        <v>0.99649333651027339</v>
      </c>
    </row>
    <row r="3401" spans="1:22" x14ac:dyDescent="0.2">
      <c r="A3401" s="6" t="s">
        <v>3927</v>
      </c>
      <c r="B3401" s="1" t="s">
        <v>9721</v>
      </c>
      <c r="C3401" s="95" t="s">
        <v>6272</v>
      </c>
      <c r="D3401" s="95" t="s">
        <v>6272</v>
      </c>
      <c r="E3401" s="95" t="s">
        <v>6652</v>
      </c>
      <c r="F3401" s="95" t="s">
        <v>6281</v>
      </c>
      <c r="G3401" s="95" t="s">
        <v>6281</v>
      </c>
      <c r="H3401" s="61">
        <v>5322.0667114257803</v>
      </c>
      <c r="I3401" s="61">
        <v>36.190146173275203</v>
      </c>
      <c r="J3401" s="123">
        <v>192606.372230421</v>
      </c>
      <c r="K3401" s="99">
        <v>3801.9166666666702</v>
      </c>
      <c r="L3401" s="16">
        <v>3877.8545693303699</v>
      </c>
      <c r="M3401" s="17">
        <f>gp_need_index[[#This Row],[Normalised weighted population (base year)]]/gp_need_index[[#This Row],[Registered population (base year)]]</f>
        <v>1.0199735842001709</v>
      </c>
      <c r="N3401" s="99">
        <v>3784.34070562134</v>
      </c>
      <c r="O3401" s="16">
        <v>3891.8709792034501</v>
      </c>
      <c r="P3401" s="17">
        <f>gp_need_index[[#This Row],[Normalised weighted population 2026/27]]/gp_need_index[[#This Row],[Registered population 2026/27]]</f>
        <v>1.0284145329257437</v>
      </c>
      <c r="Q3401" s="99">
        <v>3764.6470989853101</v>
      </c>
      <c r="R3401" s="16">
        <v>3905.5524468850399</v>
      </c>
      <c r="S3401" s="17">
        <f>gp_need_index[[#This Row],[Normalised weighted population 2027/28]]/gp_need_index[[#This Row],[Registered population 2027/28]]</f>
        <v>1.0374285674579453</v>
      </c>
      <c r="T3401" s="99">
        <v>3749.2774663175401</v>
      </c>
      <c r="U3401" s="16">
        <v>3921.1314324927998</v>
      </c>
      <c r="V3401" s="17">
        <f>gp_need_index[[#This Row],[Normalised weighted population 2028/29]]/gp_need_index[[#This Row],[Registered population 2028/29]]</f>
        <v>1.045836555901543</v>
      </c>
    </row>
    <row r="3402" spans="1:22" x14ac:dyDescent="0.2">
      <c r="A3402" s="6" t="s">
        <v>3754</v>
      </c>
      <c r="B3402" s="1" t="s">
        <v>9722</v>
      </c>
      <c r="C3402" s="95" t="s">
        <v>6272</v>
      </c>
      <c r="D3402" s="95" t="s">
        <v>6272</v>
      </c>
      <c r="E3402" s="95" t="s">
        <v>6652</v>
      </c>
      <c r="F3402" s="95" t="s">
        <v>6290</v>
      </c>
      <c r="G3402" s="95" t="s">
        <v>6290</v>
      </c>
      <c r="H3402" s="61">
        <v>5342.7448107489199</v>
      </c>
      <c r="I3402" s="61">
        <v>161.799496772899</v>
      </c>
      <c r="J3402" s="123">
        <v>864453.42176519497</v>
      </c>
      <c r="K3402" s="99">
        <v>15954</v>
      </c>
      <c r="L3402" s="16">
        <v>17404.536582803499</v>
      </c>
      <c r="M3402" s="17">
        <f>gp_need_index[[#This Row],[Normalised weighted population (base year)]]/gp_need_index[[#This Row],[Registered population (base year)]]</f>
        <v>1.0909199312274978</v>
      </c>
      <c r="N3402" s="99">
        <v>15962.953787067599</v>
      </c>
      <c r="O3402" s="16">
        <v>17467.444851804899</v>
      </c>
      <c r="P3402" s="17">
        <f>gp_need_index[[#This Row],[Normalised weighted population 2026/27]]/gp_need_index[[#This Row],[Registered population 2026/27]]</f>
        <v>1.0942489143805054</v>
      </c>
      <c r="Q3402" s="99">
        <v>15972.773372272801</v>
      </c>
      <c r="R3402" s="16">
        <v>17528.8498376065</v>
      </c>
      <c r="S3402" s="17">
        <f>gp_need_index[[#This Row],[Normalised weighted population 2027/28]]/gp_need_index[[#This Row],[Registered population 2027/28]]</f>
        <v>1.0974205561593267</v>
      </c>
      <c r="T3402" s="99">
        <v>15989.5783953147</v>
      </c>
      <c r="U3402" s="16">
        <v>17598.7712387539</v>
      </c>
      <c r="V3402" s="17">
        <f>gp_need_index[[#This Row],[Normalised weighted population 2028/29]]/gp_need_index[[#This Row],[Registered population 2028/29]]</f>
        <v>1.1006401046766017</v>
      </c>
    </row>
    <row r="3403" spans="1:22" x14ac:dyDescent="0.2">
      <c r="A3403" s="6" t="s">
        <v>3939</v>
      </c>
      <c r="B3403" s="1" t="s">
        <v>9723</v>
      </c>
      <c r="C3403" s="95" t="s">
        <v>6272</v>
      </c>
      <c r="D3403" s="95" t="s">
        <v>6272</v>
      </c>
      <c r="E3403" s="95" t="s">
        <v>6652</v>
      </c>
      <c r="F3403" s="95" t="s">
        <v>6281</v>
      </c>
      <c r="G3403" s="95" t="s">
        <v>6281</v>
      </c>
      <c r="H3403" s="61">
        <v>5432.1489490327403</v>
      </c>
      <c r="I3403" s="61">
        <v>62.2566556883611</v>
      </c>
      <c r="J3403" s="123">
        <v>338187.42676782398</v>
      </c>
      <c r="K3403" s="99">
        <v>6226.1666666666697</v>
      </c>
      <c r="L3403" s="16">
        <v>6808.9214442644097</v>
      </c>
      <c r="M3403" s="17">
        <f>gp_need_index[[#This Row],[Normalised weighted population (base year)]]/gp_need_index[[#This Row],[Registered population (base year)]]</f>
        <v>1.0935976835823658</v>
      </c>
      <c r="N3403" s="99">
        <v>6202.9535584087898</v>
      </c>
      <c r="O3403" s="16">
        <v>6833.5321231978596</v>
      </c>
      <c r="P3403" s="17">
        <f>gp_need_index[[#This Row],[Normalised weighted population 2026/27]]/gp_need_index[[#This Row],[Registered population 2026/27]]</f>
        <v>1.1016577923486548</v>
      </c>
      <c r="Q3403" s="99">
        <v>6176.2857448895202</v>
      </c>
      <c r="R3403" s="16">
        <v>6857.5546947050298</v>
      </c>
      <c r="S3403" s="17">
        <f>gp_need_index[[#This Row],[Normalised weighted population 2027/28]]/gp_need_index[[#This Row],[Registered population 2027/28]]</f>
        <v>1.1103039881824146</v>
      </c>
      <c r="T3403" s="99">
        <v>6157.2877642978001</v>
      </c>
      <c r="U3403" s="16">
        <v>6884.9090184137003</v>
      </c>
      <c r="V3403" s="17">
        <f>gp_need_index[[#This Row],[Normalised weighted population 2028/29]]/gp_need_index[[#This Row],[Registered population 2028/29]]</f>
        <v>1.1181723645165511</v>
      </c>
    </row>
    <row r="3404" spans="1:22" x14ac:dyDescent="0.2">
      <c r="A3404" s="6" t="s">
        <v>4111</v>
      </c>
      <c r="B3404" s="1" t="s">
        <v>9724</v>
      </c>
      <c r="C3404" s="95" t="s">
        <v>6272</v>
      </c>
      <c r="D3404" s="95" t="s">
        <v>6272</v>
      </c>
      <c r="E3404" s="95" t="s">
        <v>6652</v>
      </c>
      <c r="F3404" s="95" t="s">
        <v>6271</v>
      </c>
      <c r="G3404" s="95" t="s">
        <v>6271</v>
      </c>
      <c r="H3404" s="61">
        <v>5395.2488133630104</v>
      </c>
      <c r="I3404" s="61">
        <v>254.20492134430299</v>
      </c>
      <c r="J3404" s="123">
        <v>1371498.8002338901</v>
      </c>
      <c r="K3404" s="99">
        <v>19353.833333333299</v>
      </c>
      <c r="L3404" s="16">
        <v>27613.1720240047</v>
      </c>
      <c r="M3404" s="17">
        <f>gp_need_index[[#This Row],[Normalised weighted population (base year)]]/gp_need_index[[#This Row],[Registered population (base year)]]</f>
        <v>1.4267546665520912</v>
      </c>
      <c r="N3404" s="99">
        <v>19409.478423683398</v>
      </c>
      <c r="O3404" s="16">
        <v>27712.979154484899</v>
      </c>
      <c r="P3404" s="17">
        <f>gp_need_index[[#This Row],[Normalised weighted population 2026/27]]/gp_need_index[[#This Row],[Registered population 2026/27]]</f>
        <v>1.4278064845199339</v>
      </c>
      <c r="Q3404" s="99">
        <v>19451.9936345852</v>
      </c>
      <c r="R3404" s="16">
        <v>27810.401250615101</v>
      </c>
      <c r="S3404" s="17">
        <f>gp_need_index[[#This Row],[Normalised weighted population 2027/28]]/gp_need_index[[#This Row],[Registered population 2027/28]]</f>
        <v>1.4296941369119536</v>
      </c>
      <c r="T3404" s="99">
        <v>19513.302670884401</v>
      </c>
      <c r="U3404" s="16">
        <v>27921.335067718301</v>
      </c>
      <c r="V3404" s="17">
        <f>gp_need_index[[#This Row],[Normalised weighted population 2028/29]]/gp_need_index[[#This Row],[Registered population 2028/29]]</f>
        <v>1.4308872023688455</v>
      </c>
    </row>
    <row r="3405" spans="1:22" x14ac:dyDescent="0.2">
      <c r="A3405" s="6" t="s">
        <v>4101</v>
      </c>
      <c r="B3405" s="1" t="s">
        <v>12405</v>
      </c>
      <c r="C3405" s="95" t="s">
        <v>6272</v>
      </c>
      <c r="D3405" s="95" t="s">
        <v>6272</v>
      </c>
      <c r="E3405" s="95" t="s">
        <v>6652</v>
      </c>
      <c r="F3405" s="95" t="s">
        <v>6271</v>
      </c>
      <c r="G3405" s="95" t="s">
        <v>6271</v>
      </c>
      <c r="H3405" s="61">
        <v>5520.3269042968795</v>
      </c>
      <c r="I3405" s="61">
        <v>114.136839606615</v>
      </c>
      <c r="J3405" s="123">
        <v>630072.666451814</v>
      </c>
      <c r="K3405" s="99">
        <v>11218.333333333299</v>
      </c>
      <c r="L3405" s="16">
        <v>12685.6143974681</v>
      </c>
      <c r="M3405" s="17">
        <f>gp_need_index[[#This Row],[Normalised weighted population (base year)]]/gp_need_index[[#This Row],[Registered population (base year)]]</f>
        <v>1.1307931419522927</v>
      </c>
      <c r="N3405" s="99">
        <v>11263.447010067201</v>
      </c>
      <c r="O3405" s="16">
        <v>12731.4662384044</v>
      </c>
      <c r="P3405" s="17">
        <f>gp_need_index[[#This Row],[Normalised weighted population 2026/27]]/gp_need_index[[#This Row],[Registered population 2026/27]]</f>
        <v>1.1303348102073099</v>
      </c>
      <c r="Q3405" s="99">
        <v>11301.466862846501</v>
      </c>
      <c r="R3405" s="16">
        <v>12776.2223839217</v>
      </c>
      <c r="S3405" s="17">
        <f>gp_need_index[[#This Row],[Normalised weighted population 2027/28]]/gp_need_index[[#This Row],[Registered population 2027/28]]</f>
        <v>1.1304923988162501</v>
      </c>
      <c r="T3405" s="99">
        <v>11347.7593781665</v>
      </c>
      <c r="U3405" s="16">
        <v>12827.185874323501</v>
      </c>
      <c r="V3405" s="17">
        <f>gp_need_index[[#This Row],[Normalised weighted population 2028/29]]/gp_need_index[[#This Row],[Registered population 2028/29]]</f>
        <v>1.130371683682637</v>
      </c>
    </row>
    <row r="3406" spans="1:22" x14ac:dyDescent="0.2">
      <c r="A3406" s="6" t="s">
        <v>4084</v>
      </c>
      <c r="B3406" s="1" t="s">
        <v>9725</v>
      </c>
      <c r="C3406" s="95" t="s">
        <v>6272</v>
      </c>
      <c r="D3406" s="95" t="s">
        <v>6272</v>
      </c>
      <c r="E3406" s="95" t="s">
        <v>6652</v>
      </c>
      <c r="F3406" s="95" t="s">
        <v>6289</v>
      </c>
      <c r="G3406" s="95" t="s">
        <v>6289</v>
      </c>
      <c r="H3406" s="61">
        <v>5426.8398970170501</v>
      </c>
      <c r="I3406" s="61">
        <v>52.563235563576903</v>
      </c>
      <c r="J3406" s="123">
        <v>285252.26387272403</v>
      </c>
      <c r="K3406" s="99">
        <v>7175.0833333333303</v>
      </c>
      <c r="L3406" s="16">
        <v>5743.1474465825804</v>
      </c>
      <c r="M3406" s="17">
        <f>gp_need_index[[#This Row],[Normalised weighted population (base year)]]/gp_need_index[[#This Row],[Registered population (base year)]]</f>
        <v>0.8004293720048663</v>
      </c>
      <c r="N3406" s="99">
        <v>7177.7510683606497</v>
      </c>
      <c r="O3406" s="16">
        <v>5763.9059116393901</v>
      </c>
      <c r="P3406" s="17">
        <f>gp_need_index[[#This Row],[Normalised weighted population 2026/27]]/gp_need_index[[#This Row],[Registered population 2026/27]]</f>
        <v>0.8030239355954466</v>
      </c>
      <c r="Q3406" s="99">
        <v>7179.4958999614701</v>
      </c>
      <c r="R3406" s="16">
        <v>5784.16832343854</v>
      </c>
      <c r="S3406" s="17">
        <f>gp_need_index[[#This Row],[Normalised weighted population 2027/28]]/gp_need_index[[#This Row],[Registered population 2027/28]]</f>
        <v>0.8056510379049846</v>
      </c>
      <c r="T3406" s="99">
        <v>7190.7424508382201</v>
      </c>
      <c r="U3406" s="16">
        <v>5807.2409812223596</v>
      </c>
      <c r="V3406" s="17">
        <f>gp_need_index[[#This Row],[Normalised weighted population 2028/29]]/gp_need_index[[#This Row],[Registered population 2028/29]]</f>
        <v>0.80759963535412305</v>
      </c>
    </row>
    <row r="3407" spans="1:22" x14ac:dyDescent="0.2">
      <c r="A3407" s="6" t="s">
        <v>4095</v>
      </c>
      <c r="B3407" s="1" t="s">
        <v>9726</v>
      </c>
      <c r="C3407" s="95" t="s">
        <v>6272</v>
      </c>
      <c r="D3407" s="95" t="s">
        <v>6272</v>
      </c>
      <c r="E3407" s="95" t="s">
        <v>6652</v>
      </c>
      <c r="F3407" s="95" t="s">
        <v>6271</v>
      </c>
      <c r="G3407" s="95" t="s">
        <v>6271</v>
      </c>
      <c r="H3407" s="61">
        <v>5482.5623028094997</v>
      </c>
      <c r="I3407" s="61">
        <v>49.242723959234098</v>
      </c>
      <c r="J3407" s="123">
        <v>269976.302066551</v>
      </c>
      <c r="K3407" s="99">
        <v>6786.1666666666697</v>
      </c>
      <c r="L3407" s="16">
        <v>5435.5877453899402</v>
      </c>
      <c r="M3407" s="17">
        <f>gp_need_index[[#This Row],[Normalised weighted population (base year)]]/gp_need_index[[#This Row],[Registered population (base year)]]</f>
        <v>0.80098058482549372</v>
      </c>
      <c r="N3407" s="99">
        <v>6801.4243260630001</v>
      </c>
      <c r="O3407" s="16">
        <v>5455.2345434785102</v>
      </c>
      <c r="P3407" s="17">
        <f>gp_need_index[[#This Row],[Normalised weighted population 2026/27]]/gp_need_index[[#This Row],[Registered population 2026/27]]</f>
        <v>0.8020723721903511</v>
      </c>
      <c r="Q3407" s="99">
        <v>6813.4143836373796</v>
      </c>
      <c r="R3407" s="16">
        <v>5474.4118531840204</v>
      </c>
      <c r="S3407" s="17">
        <f>gp_need_index[[#This Row],[Normalised weighted population 2027/28]]/gp_need_index[[#This Row],[Registered population 2027/28]]</f>
        <v>0.80347554763893203</v>
      </c>
      <c r="T3407" s="99">
        <v>6826.4438710232498</v>
      </c>
      <c r="U3407" s="16">
        <v>5496.2489132751598</v>
      </c>
      <c r="V3407" s="17">
        <f>gp_need_index[[#This Row],[Normalised weighted population 2028/29]]/gp_need_index[[#This Row],[Registered population 2028/29]]</f>
        <v>0.80514086354764092</v>
      </c>
    </row>
    <row r="3408" spans="1:22" x14ac:dyDescent="0.2">
      <c r="A3408" s="6" t="s">
        <v>4096</v>
      </c>
      <c r="B3408" s="1" t="s">
        <v>12406</v>
      </c>
      <c r="C3408" s="95" t="s">
        <v>6272</v>
      </c>
      <c r="D3408" s="95" t="s">
        <v>6272</v>
      </c>
      <c r="E3408" s="95" t="s">
        <v>6652</v>
      </c>
      <c r="F3408" s="95" t="s">
        <v>6271</v>
      </c>
      <c r="G3408" s="95" t="s">
        <v>6271</v>
      </c>
      <c r="H3408" s="61">
        <v>5282.55955505371</v>
      </c>
      <c r="I3408" s="61">
        <v>120.144997738002</v>
      </c>
      <c r="J3408" s="123">
        <v>634673.10579278797</v>
      </c>
      <c r="K3408" s="99">
        <v>10973.583333333299</v>
      </c>
      <c r="L3408" s="16">
        <v>12778.237681488999</v>
      </c>
      <c r="M3408" s="17">
        <f>gp_need_index[[#This Row],[Normalised weighted population (base year)]]/gp_need_index[[#This Row],[Registered population (base year)]]</f>
        <v>1.164454425991726</v>
      </c>
      <c r="N3408" s="99">
        <v>11011.1939536194</v>
      </c>
      <c r="O3408" s="16">
        <v>12824.4243070051</v>
      </c>
      <c r="P3408" s="17">
        <f>gp_need_index[[#This Row],[Normalised weighted population 2026/27]]/gp_need_index[[#This Row],[Registered population 2026/27]]</f>
        <v>1.164671547974113</v>
      </c>
      <c r="Q3408" s="99">
        <v>11039.606740707701</v>
      </c>
      <c r="R3408" s="16">
        <v>12869.507236945101</v>
      </c>
      <c r="S3408" s="17">
        <f>gp_need_index[[#This Row],[Normalised weighted population 2027/28]]/gp_need_index[[#This Row],[Registered population 2027/28]]</f>
        <v>1.1657577610522831</v>
      </c>
      <c r="T3408" s="99">
        <v>11073.8935768602</v>
      </c>
      <c r="U3408" s="16">
        <v>12920.8428343414</v>
      </c>
      <c r="V3408" s="17">
        <f>gp_need_index[[#This Row],[Normalised weighted population 2028/29]]/gp_need_index[[#This Row],[Registered population 2028/29]]</f>
        <v>1.166784089504034</v>
      </c>
    </row>
    <row r="3409" spans="1:22" x14ac:dyDescent="0.2">
      <c r="A3409" s="6" t="s">
        <v>4112</v>
      </c>
      <c r="B3409" s="1" t="s">
        <v>12745</v>
      </c>
      <c r="C3409" s="95" t="s">
        <v>6272</v>
      </c>
      <c r="D3409" s="95" t="s">
        <v>6272</v>
      </c>
      <c r="E3409" s="95" t="s">
        <v>6652</v>
      </c>
      <c r="F3409" s="95" t="s">
        <v>6271</v>
      </c>
      <c r="G3409" s="95" t="s">
        <v>6271</v>
      </c>
      <c r="H3409" s="61">
        <v>5459.44140625</v>
      </c>
      <c r="I3409" s="61">
        <v>51.577525378790398</v>
      </c>
      <c r="J3409" s="123">
        <v>281584.47768487799</v>
      </c>
      <c r="K3409" s="99">
        <v>6543.5</v>
      </c>
      <c r="L3409" s="16">
        <v>5669.3018034547904</v>
      </c>
      <c r="M3409" s="17">
        <f>gp_need_index[[#This Row],[Normalised weighted population (base year)]]/gp_need_index[[#This Row],[Registered population (base year)]]</f>
        <v>0.86640204836170098</v>
      </c>
      <c r="N3409" s="99">
        <v>6572.9516476405097</v>
      </c>
      <c r="O3409" s="16">
        <v>5689.7933552525001</v>
      </c>
      <c r="P3409" s="17">
        <f>gp_need_index[[#This Row],[Normalised weighted population 2026/27]]/gp_need_index[[#This Row],[Registered population 2026/27]]</f>
        <v>0.86563748834132426</v>
      </c>
      <c r="Q3409" s="99">
        <v>6599.6534165845896</v>
      </c>
      <c r="R3409" s="16">
        <v>5709.7952320672102</v>
      </c>
      <c r="S3409" s="17">
        <f>gp_need_index[[#This Row],[Normalised weighted population 2027/28]]/gp_need_index[[#This Row],[Registered population 2027/28]]</f>
        <v>0.86516592185262164</v>
      </c>
      <c r="T3409" s="99">
        <v>6627.6113916068998</v>
      </c>
      <c r="U3409" s="16">
        <v>5732.5712205997997</v>
      </c>
      <c r="V3409" s="17">
        <f>gp_need_index[[#This Row],[Normalised weighted population 2028/29]]/gp_need_index[[#This Row],[Registered population 2028/29]]</f>
        <v>0.86495282868567636</v>
      </c>
    </row>
    <row r="3410" spans="1:22" x14ac:dyDescent="0.2">
      <c r="A3410" s="6" t="s">
        <v>4088</v>
      </c>
      <c r="B3410" s="1" t="s">
        <v>9727</v>
      </c>
      <c r="C3410" s="95" t="s">
        <v>6272</v>
      </c>
      <c r="D3410" s="95" t="s">
        <v>6272</v>
      </c>
      <c r="E3410" s="95" t="s">
        <v>6652</v>
      </c>
      <c r="F3410" s="95" t="s">
        <v>6271</v>
      </c>
      <c r="G3410" s="95" t="s">
        <v>6271</v>
      </c>
      <c r="H3410" s="61">
        <v>5364.1435035342301</v>
      </c>
      <c r="I3410" s="61">
        <v>138.05176761228401</v>
      </c>
      <c r="J3410" s="123">
        <v>740529.49238885101</v>
      </c>
      <c r="K3410" s="99">
        <v>14181.916666666701</v>
      </c>
      <c r="L3410" s="16">
        <v>14909.505031061701</v>
      </c>
      <c r="M3410" s="17">
        <f>gp_need_index[[#This Row],[Normalised weighted population (base year)]]/gp_need_index[[#This Row],[Registered population (base year)]]</f>
        <v>1.0513039514683604</v>
      </c>
      <c r="N3410" s="99">
        <v>14238.9466952851</v>
      </c>
      <c r="O3410" s="16">
        <v>14963.395069943699</v>
      </c>
      <c r="P3410" s="17">
        <f>gp_need_index[[#This Row],[Normalised weighted population 2026/27]]/gp_need_index[[#This Row],[Registered population 2026/27]]</f>
        <v>1.0508779469550571</v>
      </c>
      <c r="Q3410" s="99">
        <v>14283.399153558699</v>
      </c>
      <c r="R3410" s="16">
        <v>15015.9973291528</v>
      </c>
      <c r="S3410" s="17">
        <f>gp_need_index[[#This Row],[Normalised weighted population 2027/28]]/gp_need_index[[#This Row],[Registered population 2027/28]]</f>
        <v>1.0512901843404394</v>
      </c>
      <c r="T3410" s="99">
        <v>14340.9391200306</v>
      </c>
      <c r="U3410" s="16">
        <v>15075.895130925701</v>
      </c>
      <c r="V3410" s="17">
        <f>gp_need_index[[#This Row],[Normalised weighted population 2028/29]]/gp_need_index[[#This Row],[Registered population 2028/29]]</f>
        <v>1.0512488062841405</v>
      </c>
    </row>
    <row r="3411" spans="1:22" x14ac:dyDescent="0.2">
      <c r="A3411" s="6" t="s">
        <v>4093</v>
      </c>
      <c r="B3411" s="1" t="s">
        <v>12407</v>
      </c>
      <c r="C3411" s="95" t="s">
        <v>6272</v>
      </c>
      <c r="D3411" s="95" t="s">
        <v>6272</v>
      </c>
      <c r="E3411" s="95" t="s">
        <v>6652</v>
      </c>
      <c r="F3411" s="95" t="s">
        <v>6271</v>
      </c>
      <c r="G3411" s="95" t="s">
        <v>6271</v>
      </c>
      <c r="H3411" s="61">
        <v>5535.4455591066899</v>
      </c>
      <c r="I3411" s="61">
        <v>105.49787756920099</v>
      </c>
      <c r="J3411" s="123">
        <v>583977.75788561301</v>
      </c>
      <c r="K3411" s="99">
        <v>10578.166666666701</v>
      </c>
      <c r="L3411" s="16">
        <v>11757.559163696</v>
      </c>
      <c r="M3411" s="17">
        <f>gp_need_index[[#This Row],[Normalised weighted population (base year)]]/gp_need_index[[#This Row],[Registered population (base year)]]</f>
        <v>1.111493090834514</v>
      </c>
      <c r="N3411" s="99">
        <v>10605.465763910201</v>
      </c>
      <c r="O3411" s="16">
        <v>11800.0565718373</v>
      </c>
      <c r="P3411" s="17">
        <f>gp_need_index[[#This Row],[Normalised weighted population 2026/27]]/gp_need_index[[#This Row],[Registered population 2026/27]]</f>
        <v>1.1126391649853065</v>
      </c>
      <c r="Q3411" s="99">
        <v>10627.5742261081</v>
      </c>
      <c r="R3411" s="16">
        <v>11841.538443536299</v>
      </c>
      <c r="S3411" s="17">
        <f>gp_need_index[[#This Row],[Normalised weighted population 2027/28]]/gp_need_index[[#This Row],[Registered population 2027/28]]</f>
        <v>1.1142277806393419</v>
      </c>
      <c r="T3411" s="99">
        <v>10653.392255878</v>
      </c>
      <c r="U3411" s="16">
        <v>11888.7735426662</v>
      </c>
      <c r="V3411" s="17">
        <f>gp_need_index[[#This Row],[Normalised weighted population 2028/29]]/gp_need_index[[#This Row],[Registered population 2028/29]]</f>
        <v>1.115961306700838</v>
      </c>
    </row>
    <row r="3412" spans="1:22" x14ac:dyDescent="0.2">
      <c r="A3412" s="6" t="s">
        <v>4108</v>
      </c>
      <c r="B3412" s="1" t="s">
        <v>9728</v>
      </c>
      <c r="C3412" s="95" t="s">
        <v>6272</v>
      </c>
      <c r="D3412" s="95" t="s">
        <v>6272</v>
      </c>
      <c r="E3412" s="95" t="s">
        <v>6652</v>
      </c>
      <c r="F3412" s="95" t="s">
        <v>6271</v>
      </c>
      <c r="G3412" s="95" t="s">
        <v>6271</v>
      </c>
      <c r="H3412" s="61">
        <v>5337.0750006382796</v>
      </c>
      <c r="I3412" s="61">
        <v>219.57256405183799</v>
      </c>
      <c r="J3412" s="123">
        <v>1171875.24242711</v>
      </c>
      <c r="K3412" s="99">
        <v>25171.833333333299</v>
      </c>
      <c r="L3412" s="16">
        <v>23594.0364324736</v>
      </c>
      <c r="M3412" s="17">
        <f>gp_need_index[[#This Row],[Normalised weighted population (base year)]]/gp_need_index[[#This Row],[Registered population (base year)]]</f>
        <v>0.93731895170423152</v>
      </c>
      <c r="N3412" s="99">
        <v>25257.922782821999</v>
      </c>
      <c r="O3412" s="16">
        <v>23679.316496304102</v>
      </c>
      <c r="P3412" s="17">
        <f>gp_need_index[[#This Row],[Normalised weighted population 2026/27]]/gp_need_index[[#This Row],[Registered population 2026/27]]</f>
        <v>0.93750054982385511</v>
      </c>
      <c r="Q3412" s="99">
        <v>25322.210122561999</v>
      </c>
      <c r="R3412" s="16">
        <v>23762.5586708513</v>
      </c>
      <c r="S3412" s="17">
        <f>gp_need_index[[#This Row],[Normalised weighted population 2027/28]]/gp_need_index[[#This Row],[Registered population 2027/28]]</f>
        <v>0.93840776756207966</v>
      </c>
      <c r="T3412" s="99">
        <v>25402.43624879</v>
      </c>
      <c r="U3412" s="16">
        <v>23857.3459165922</v>
      </c>
      <c r="V3412" s="17">
        <f>gp_need_index[[#This Row],[Normalised weighted population 2028/29]]/gp_need_index[[#This Row],[Registered population 2028/29]]</f>
        <v>0.93917550596071675</v>
      </c>
    </row>
    <row r="3413" spans="1:22" x14ac:dyDescent="0.2">
      <c r="A3413" s="6" t="s">
        <v>4003</v>
      </c>
      <c r="B3413" s="1" t="s">
        <v>12408</v>
      </c>
      <c r="C3413" s="95" t="s">
        <v>6272</v>
      </c>
      <c r="D3413" s="95" t="s">
        <v>6272</v>
      </c>
      <c r="E3413" s="95" t="s">
        <v>6652</v>
      </c>
      <c r="F3413" s="95" t="s">
        <v>6277</v>
      </c>
      <c r="G3413" s="95" t="s">
        <v>6277</v>
      </c>
      <c r="H3413" s="61">
        <v>5372.6232508405901</v>
      </c>
      <c r="I3413" s="61">
        <v>86.794752205927693</v>
      </c>
      <c r="J3413" s="123">
        <v>466315.50375251402</v>
      </c>
      <c r="K3413" s="99">
        <v>8826.6666666666697</v>
      </c>
      <c r="L3413" s="16">
        <v>9388.5975112648393</v>
      </c>
      <c r="M3413" s="17">
        <f>gp_need_index[[#This Row],[Normalised weighted population (base year)]]/gp_need_index[[#This Row],[Registered population (base year)]]</f>
        <v>1.0636628600375571</v>
      </c>
      <c r="N3413" s="99">
        <v>8862.8207522104003</v>
      </c>
      <c r="O3413" s="16">
        <v>9422.5323658341895</v>
      </c>
      <c r="P3413" s="17">
        <f>gp_need_index[[#This Row],[Normalised weighted population 2026/27]]/gp_need_index[[#This Row],[Registered population 2026/27]]</f>
        <v>1.0631527624525405</v>
      </c>
      <c r="Q3413" s="99">
        <v>8897.4072089890797</v>
      </c>
      <c r="R3413" s="16">
        <v>9455.6562984441607</v>
      </c>
      <c r="S3413" s="17">
        <f>gp_need_index[[#This Row],[Normalised weighted population 2027/28]]/gp_need_index[[#This Row],[Registered population 2027/28]]</f>
        <v>1.0627428953561977</v>
      </c>
      <c r="T3413" s="99">
        <v>8930.0410783798598</v>
      </c>
      <c r="U3413" s="16">
        <v>9493.3742744254905</v>
      </c>
      <c r="V3413" s="17">
        <f>gp_need_index[[#This Row],[Normalised weighted population 2028/29]]/gp_need_index[[#This Row],[Registered population 2028/29]]</f>
        <v>1.0630829344569861</v>
      </c>
    </row>
    <row r="3414" spans="1:22" x14ac:dyDescent="0.2">
      <c r="A3414" s="6" t="s">
        <v>3979</v>
      </c>
      <c r="B3414" s="1" t="s">
        <v>11594</v>
      </c>
      <c r="C3414" s="95" t="s">
        <v>6272</v>
      </c>
      <c r="D3414" s="95" t="s">
        <v>6272</v>
      </c>
      <c r="E3414" s="95" t="s">
        <v>6652</v>
      </c>
      <c r="F3414" s="95" t="s">
        <v>6285</v>
      </c>
      <c r="G3414" s="95" t="s">
        <v>6285</v>
      </c>
      <c r="H3414" s="61">
        <v>5342.0203945312496</v>
      </c>
      <c r="I3414" s="61">
        <v>316.16573300524601</v>
      </c>
      <c r="J3414" s="123">
        <v>1688963.79376595</v>
      </c>
      <c r="K3414" s="99">
        <v>32794.333333333299</v>
      </c>
      <c r="L3414" s="16">
        <v>34004.876833739399</v>
      </c>
      <c r="M3414" s="17">
        <f>gp_need_index[[#This Row],[Normalised weighted population (base year)]]/gp_need_index[[#This Row],[Registered population (base year)]]</f>
        <v>1.0369131913157588</v>
      </c>
      <c r="N3414" s="99">
        <v>32760.503067378701</v>
      </c>
      <c r="O3414" s="16">
        <v>34127.786623898901</v>
      </c>
      <c r="P3414" s="17">
        <f>gp_need_index[[#This Row],[Normalised weighted population 2026/27]]/gp_need_index[[#This Row],[Registered population 2026/27]]</f>
        <v>1.0417357313991211</v>
      </c>
      <c r="Q3414" s="99">
        <v>32728.151980683</v>
      </c>
      <c r="R3414" s="16">
        <v>34247.759308562301</v>
      </c>
      <c r="S3414" s="17">
        <f>gp_need_index[[#This Row],[Normalised weighted population 2027/28]]/gp_need_index[[#This Row],[Registered population 2027/28]]</f>
        <v>1.0464311987055124</v>
      </c>
      <c r="T3414" s="99">
        <v>32734.368975721602</v>
      </c>
      <c r="U3414" s="16">
        <v>34384.371313297299</v>
      </c>
      <c r="V3414" s="17">
        <f>gp_need_index[[#This Row],[Normalised weighted population 2028/29]]/gp_need_index[[#This Row],[Registered population 2028/29]]</f>
        <v>1.0504058086104995</v>
      </c>
    </row>
    <row r="3415" spans="1:22" x14ac:dyDescent="0.2">
      <c r="A3415" s="6" t="s">
        <v>4009</v>
      </c>
      <c r="B3415" s="1" t="s">
        <v>12409</v>
      </c>
      <c r="C3415" s="95" t="s">
        <v>6272</v>
      </c>
      <c r="D3415" s="95" t="s">
        <v>6272</v>
      </c>
      <c r="E3415" s="95" t="s">
        <v>6652</v>
      </c>
      <c r="F3415" s="95" t="s">
        <v>6277</v>
      </c>
      <c r="G3415" s="95" t="s">
        <v>6277</v>
      </c>
      <c r="H3415" s="61">
        <v>5514.5154680524602</v>
      </c>
      <c r="I3415" s="61">
        <v>57.372868121603602</v>
      </c>
      <c r="J3415" s="123">
        <v>316383.56870311702</v>
      </c>
      <c r="K3415" s="99">
        <v>6188.9166666666697</v>
      </c>
      <c r="L3415" s="16">
        <v>6369.9318633584198</v>
      </c>
      <c r="M3415" s="17">
        <f>gp_need_index[[#This Row],[Normalised weighted population (base year)]]/gp_need_index[[#This Row],[Registered population (base year)]]</f>
        <v>1.0292482847065454</v>
      </c>
      <c r="N3415" s="99">
        <v>6216.2942252019102</v>
      </c>
      <c r="O3415" s="16">
        <v>6392.9558252590496</v>
      </c>
      <c r="P3415" s="17">
        <f>gp_need_index[[#This Row],[Normalised weighted population 2026/27]]/gp_need_index[[#This Row],[Registered population 2026/27]]</f>
        <v>1.0284191181525679</v>
      </c>
      <c r="Q3415" s="99">
        <v>6244.0365758736998</v>
      </c>
      <c r="R3415" s="16">
        <v>6415.4295966097498</v>
      </c>
      <c r="S3415" s="17">
        <f>gp_need_index[[#This Row],[Normalised weighted population 2027/28]]/gp_need_index[[#This Row],[Registered population 2027/28]]</f>
        <v>1.0274490737927922</v>
      </c>
      <c r="T3415" s="99">
        <v>6269.4210608698504</v>
      </c>
      <c r="U3415" s="16">
        <v>6441.0203130864702</v>
      </c>
      <c r="V3415" s="17">
        <f>gp_need_index[[#This Row],[Normalised weighted population 2028/29]]/gp_need_index[[#This Row],[Registered population 2028/29]]</f>
        <v>1.0273708290686749</v>
      </c>
    </row>
    <row r="3416" spans="1:22" x14ac:dyDescent="0.2">
      <c r="A3416" s="6" t="s">
        <v>4010</v>
      </c>
      <c r="B3416" s="1" t="s">
        <v>9729</v>
      </c>
      <c r="C3416" s="95" t="s">
        <v>6272</v>
      </c>
      <c r="D3416" s="95" t="s">
        <v>6272</v>
      </c>
      <c r="E3416" s="95" t="s">
        <v>6652</v>
      </c>
      <c r="F3416" s="95" t="s">
        <v>6277</v>
      </c>
      <c r="G3416" s="95" t="s">
        <v>6277</v>
      </c>
      <c r="H3416" s="61">
        <v>5443.1582199622799</v>
      </c>
      <c r="I3416" s="61">
        <v>50.940440340275202</v>
      </c>
      <c r="J3416" s="123">
        <v>277276.87656666699</v>
      </c>
      <c r="K3416" s="99">
        <v>4489</v>
      </c>
      <c r="L3416" s="16">
        <v>5582.5743993421002</v>
      </c>
      <c r="M3416" s="17">
        <f>gp_need_index[[#This Row],[Normalised weighted population (base year)]]/gp_need_index[[#This Row],[Registered population (base year)]]</f>
        <v>1.2436120292586545</v>
      </c>
      <c r="N3416" s="99">
        <v>4506.8219261652202</v>
      </c>
      <c r="O3416" s="16">
        <v>5602.7524770727596</v>
      </c>
      <c r="P3416" s="17">
        <f>gp_need_index[[#This Row],[Normalised weighted population 2026/27]]/gp_need_index[[#This Row],[Registered population 2026/27]]</f>
        <v>1.2431714784524555</v>
      </c>
      <c r="Q3416" s="99">
        <v>4523.6740494355499</v>
      </c>
      <c r="R3416" s="16">
        <v>5622.4483707322897</v>
      </c>
      <c r="S3416" s="17">
        <f>gp_need_index[[#This Row],[Normalised weighted population 2027/28]]/gp_need_index[[#This Row],[Registered population 2027/28]]</f>
        <v>1.2428942291794525</v>
      </c>
      <c r="T3416" s="99">
        <v>4538.4721000920499</v>
      </c>
      <c r="U3416" s="16">
        <v>5644.8759385192498</v>
      </c>
      <c r="V3416" s="17">
        <f>gp_need_index[[#This Row],[Normalised weighted population 2028/29]]/gp_need_index[[#This Row],[Registered population 2028/29]]</f>
        <v>1.2437833292849283</v>
      </c>
    </row>
    <row r="3417" spans="1:22" x14ac:dyDescent="0.2">
      <c r="A3417" s="6" t="s">
        <v>4004</v>
      </c>
      <c r="B3417" s="1" t="s">
        <v>12410</v>
      </c>
      <c r="C3417" s="95" t="s">
        <v>6272</v>
      </c>
      <c r="D3417" s="95" t="s">
        <v>6272</v>
      </c>
      <c r="E3417" s="95" t="s">
        <v>6652</v>
      </c>
      <c r="F3417" s="95" t="s">
        <v>6277</v>
      </c>
      <c r="G3417" s="95" t="s">
        <v>6277</v>
      </c>
      <c r="H3417" s="61">
        <v>5573.40742688301</v>
      </c>
      <c r="I3417" s="61">
        <v>54.517922771564301</v>
      </c>
      <c r="J3417" s="123">
        <v>303850.59567327099</v>
      </c>
      <c r="K3417" s="99">
        <v>5023.3333333333303</v>
      </c>
      <c r="L3417" s="16">
        <v>6117.5983285523098</v>
      </c>
      <c r="M3417" s="17">
        <f>gp_need_index[[#This Row],[Normalised weighted population (base year)]]/gp_need_index[[#This Row],[Registered population (base year)]]</f>
        <v>1.2178364290416019</v>
      </c>
      <c r="N3417" s="99">
        <v>5039.2479716583002</v>
      </c>
      <c r="O3417" s="16">
        <v>6139.7102371035098</v>
      </c>
      <c r="P3417" s="17">
        <f>gp_need_index[[#This Row],[Normalised weighted population 2026/27]]/gp_need_index[[#This Row],[Registered population 2026/27]]</f>
        <v>1.2183782722411005</v>
      </c>
      <c r="Q3417" s="99">
        <v>5054.8714261377299</v>
      </c>
      <c r="R3417" s="16">
        <v>6161.2937499260197</v>
      </c>
      <c r="S3417" s="17">
        <f>gp_need_index[[#This Row],[Normalised weighted population 2027/28]]/gp_need_index[[#This Row],[Registered population 2027/28]]</f>
        <v>1.2188823870113097</v>
      </c>
      <c r="T3417" s="99">
        <v>5071.4245218768101</v>
      </c>
      <c r="U3417" s="16">
        <v>6185.8707356305304</v>
      </c>
      <c r="V3417" s="17">
        <f>gp_need_index[[#This Row],[Normalised weighted population 2028/29]]/gp_need_index[[#This Row],[Registered population 2028/29]]</f>
        <v>1.2197501331127554</v>
      </c>
    </row>
    <row r="3418" spans="1:22" x14ac:dyDescent="0.2">
      <c r="A3418" s="6" t="s">
        <v>3980</v>
      </c>
      <c r="B3418" s="1" t="s">
        <v>12746</v>
      </c>
      <c r="C3418" s="95" t="s">
        <v>6272</v>
      </c>
      <c r="D3418" s="95" t="s">
        <v>6272</v>
      </c>
      <c r="E3418" s="95" t="s">
        <v>6652</v>
      </c>
      <c r="F3418" s="95" t="s">
        <v>6285</v>
      </c>
      <c r="G3418" s="95" t="s">
        <v>6285</v>
      </c>
      <c r="H3418" s="61">
        <v>5636.5506275318303</v>
      </c>
      <c r="I3418" s="61">
        <v>66.948484676253699</v>
      </c>
      <c r="J3418" s="123">
        <v>377358.52331424301</v>
      </c>
      <c r="K3418" s="99">
        <v>8136.5833333333303</v>
      </c>
      <c r="L3418" s="16">
        <v>7597.5755992083996</v>
      </c>
      <c r="M3418" s="17">
        <f>gp_need_index[[#This Row],[Normalised weighted population (base year)]]/gp_need_index[[#This Row],[Registered population (base year)]]</f>
        <v>0.93375502811889544</v>
      </c>
      <c r="N3418" s="99">
        <v>8144.8289723797297</v>
      </c>
      <c r="O3418" s="16">
        <v>7625.0368491692598</v>
      </c>
      <c r="P3418" s="17">
        <f>gp_need_index[[#This Row],[Normalised weighted population 2026/27]]/gp_need_index[[#This Row],[Registered population 2026/27]]</f>
        <v>0.93618133358316558</v>
      </c>
      <c r="Q3418" s="99">
        <v>8154.9438519997902</v>
      </c>
      <c r="R3418" s="16">
        <v>7651.8418732258697</v>
      </c>
      <c r="S3418" s="17">
        <f>gp_need_index[[#This Row],[Normalised weighted population 2027/28]]/gp_need_index[[#This Row],[Registered population 2027/28]]</f>
        <v>0.93830711922675625</v>
      </c>
      <c r="T3418" s="99">
        <v>8173.0995616595201</v>
      </c>
      <c r="U3418" s="16">
        <v>7682.36455498142</v>
      </c>
      <c r="V3418" s="17">
        <f>gp_need_index[[#This Row],[Normalised weighted population 2028/29]]/gp_need_index[[#This Row],[Registered population 2028/29]]</f>
        <v>0.93995729490679814</v>
      </c>
    </row>
    <row r="3419" spans="1:22" x14ac:dyDescent="0.2">
      <c r="A3419" s="6" t="s">
        <v>3998</v>
      </c>
      <c r="B3419" s="1" t="s">
        <v>12411</v>
      </c>
      <c r="C3419" s="95" t="s">
        <v>6272</v>
      </c>
      <c r="D3419" s="95" t="s">
        <v>6272</v>
      </c>
      <c r="E3419" s="95" t="s">
        <v>6652</v>
      </c>
      <c r="F3419" s="95" t="s">
        <v>6277</v>
      </c>
      <c r="G3419" s="95" t="s">
        <v>6277</v>
      </c>
      <c r="H3419" s="61">
        <v>5473.2817472680199</v>
      </c>
      <c r="I3419" s="61">
        <v>180.04407734378501</v>
      </c>
      <c r="J3419" s="123">
        <v>985431.96222944895</v>
      </c>
      <c r="K3419" s="99">
        <v>16651.5</v>
      </c>
      <c r="L3419" s="16">
        <v>19840.2669301307</v>
      </c>
      <c r="M3419" s="17">
        <f>gp_need_index[[#This Row],[Normalised weighted population (base year)]]/gp_need_index[[#This Row],[Registered population (base year)]]</f>
        <v>1.1915002810636099</v>
      </c>
      <c r="N3419" s="99">
        <v>16698.050496096399</v>
      </c>
      <c r="O3419" s="16">
        <v>19911.979086507901</v>
      </c>
      <c r="P3419" s="17">
        <f>gp_need_index[[#This Row],[Normalised weighted population 2026/27]]/gp_need_index[[#This Row],[Registered population 2026/27]]</f>
        <v>1.1924732825046158</v>
      </c>
      <c r="Q3419" s="99">
        <v>16737.9026514785</v>
      </c>
      <c r="R3419" s="16">
        <v>19981.977578185601</v>
      </c>
      <c r="S3419" s="17">
        <f>gp_need_index[[#This Row],[Normalised weighted population 2027/28]]/gp_need_index[[#This Row],[Registered population 2027/28]]</f>
        <v>1.1938160947793863</v>
      </c>
      <c r="T3419" s="99">
        <v>16780.521870848901</v>
      </c>
      <c r="U3419" s="16">
        <v>20061.684340631899</v>
      </c>
      <c r="V3419" s="17">
        <f>gp_need_index[[#This Row],[Normalised weighted population 2028/29]]/gp_need_index[[#This Row],[Registered population 2028/29]]</f>
        <v>1.1955339944154555</v>
      </c>
    </row>
    <row r="3420" spans="1:22" x14ac:dyDescent="0.2">
      <c r="A3420" s="6" t="s">
        <v>3988</v>
      </c>
      <c r="B3420" s="1" t="s">
        <v>9730</v>
      </c>
      <c r="C3420" s="95" t="s">
        <v>6272</v>
      </c>
      <c r="D3420" s="95" t="s">
        <v>6272</v>
      </c>
      <c r="E3420" s="95" t="s">
        <v>6652</v>
      </c>
      <c r="F3420" s="95" t="s">
        <v>6285</v>
      </c>
      <c r="G3420" s="95" t="s">
        <v>6285</v>
      </c>
      <c r="H3420" s="61">
        <v>5392.2008713942296</v>
      </c>
      <c r="I3420" s="61">
        <v>138.74578058263199</v>
      </c>
      <c r="J3420" s="123">
        <v>748145.11895994097</v>
      </c>
      <c r="K3420" s="99">
        <v>14681.75</v>
      </c>
      <c r="L3420" s="16">
        <v>15062.8348090697</v>
      </c>
      <c r="M3420" s="17">
        <f>gp_need_index[[#This Row],[Normalised weighted population (base year)]]/gp_need_index[[#This Row],[Registered population (base year)]]</f>
        <v>1.0259563614058065</v>
      </c>
      <c r="N3420" s="99">
        <v>14650.619052088001</v>
      </c>
      <c r="O3420" s="16">
        <v>15117.279054659601</v>
      </c>
      <c r="P3420" s="17">
        <f>gp_need_index[[#This Row],[Normalised weighted population 2026/27]]/gp_need_index[[#This Row],[Registered population 2026/27]]</f>
        <v>1.0318525791239581</v>
      </c>
      <c r="Q3420" s="99">
        <v>14621.3081808852</v>
      </c>
      <c r="R3420" s="16">
        <v>15170.4222770133</v>
      </c>
      <c r="S3420" s="17">
        <f>gp_need_index[[#This Row],[Normalised weighted population 2027/28]]/gp_need_index[[#This Row],[Registered population 2027/28]]</f>
        <v>1.0375557432573626</v>
      </c>
      <c r="T3420" s="99">
        <v>14608.3857834431</v>
      </c>
      <c r="U3420" s="16">
        <v>15230.9360695001</v>
      </c>
      <c r="V3420" s="17">
        <f>gp_need_index[[#This Row],[Normalised weighted population 2028/29]]/gp_need_index[[#This Row],[Registered population 2028/29]]</f>
        <v>1.0426159532809292</v>
      </c>
    </row>
    <row r="3421" spans="1:22" x14ac:dyDescent="0.2">
      <c r="A3421" s="6" t="s">
        <v>3986</v>
      </c>
      <c r="B3421" s="1" t="s">
        <v>12412</v>
      </c>
      <c r="C3421" s="95" t="s">
        <v>6272</v>
      </c>
      <c r="D3421" s="95" t="s">
        <v>6272</v>
      </c>
      <c r="E3421" s="95" t="s">
        <v>6652</v>
      </c>
      <c r="F3421" s="95" t="s">
        <v>6285</v>
      </c>
      <c r="G3421" s="95" t="s">
        <v>6285</v>
      </c>
      <c r="H3421" s="61">
        <v>5298.02341627038</v>
      </c>
      <c r="I3421" s="61">
        <v>93.013800248231206</v>
      </c>
      <c r="J3421" s="123">
        <v>492789.29175142403</v>
      </c>
      <c r="K3421" s="99">
        <v>13456.333333333299</v>
      </c>
      <c r="L3421" s="16">
        <v>9921.6094701643106</v>
      </c>
      <c r="M3421" s="17">
        <f>gp_need_index[[#This Row],[Normalised weighted population (base year)]]/gp_need_index[[#This Row],[Registered population (base year)]]</f>
        <v>0.73731894301302991</v>
      </c>
      <c r="N3421" s="99">
        <v>13481.743277325601</v>
      </c>
      <c r="O3421" s="16">
        <v>9957.4708833370405</v>
      </c>
      <c r="P3421" s="17">
        <f>gp_need_index[[#This Row],[Normalised weighted population 2026/27]]/gp_need_index[[#This Row],[Registered population 2026/27]]</f>
        <v>0.73858926687056181</v>
      </c>
      <c r="Q3421" s="99">
        <v>13504.884766015301</v>
      </c>
      <c r="R3421" s="16">
        <v>9992.4753366728801</v>
      </c>
      <c r="S3421" s="17">
        <f>gp_need_index[[#This Row],[Normalised weighted population 2027/28]]/gp_need_index[[#This Row],[Registered population 2027/28]]</f>
        <v>0.73991563125504711</v>
      </c>
      <c r="T3421" s="99">
        <v>13539.0900168438</v>
      </c>
      <c r="U3421" s="16">
        <v>10032.334647634199</v>
      </c>
      <c r="V3421" s="17">
        <f>gp_need_index[[#This Row],[Normalised weighted population 2028/29]]/gp_need_index[[#This Row],[Registered population 2028/29]]</f>
        <v>0.74099032026178324</v>
      </c>
    </row>
    <row r="3422" spans="1:22" x14ac:dyDescent="0.2">
      <c r="A3422" s="6" t="s">
        <v>3991</v>
      </c>
      <c r="B3422" s="1" t="s">
        <v>9731</v>
      </c>
      <c r="C3422" s="95" t="s">
        <v>6272</v>
      </c>
      <c r="D3422" s="95" t="s">
        <v>6272</v>
      </c>
      <c r="E3422" s="95" t="s">
        <v>6652</v>
      </c>
      <c r="F3422" s="95" t="s">
        <v>6285</v>
      </c>
      <c r="G3422" s="95" t="s">
        <v>6285</v>
      </c>
      <c r="H3422" s="61">
        <v>5334.8886095412199</v>
      </c>
      <c r="I3422" s="61">
        <v>127.18242299838801</v>
      </c>
      <c r="J3422" s="123">
        <v>678504.05978795502</v>
      </c>
      <c r="K3422" s="99">
        <v>10753.583333333299</v>
      </c>
      <c r="L3422" s="16">
        <v>13660.711419299299</v>
      </c>
      <c r="M3422" s="17">
        <f>gp_need_index[[#This Row],[Normalised weighted population (base year)]]/gp_need_index[[#This Row],[Registered population (base year)]]</f>
        <v>1.2703404061560264</v>
      </c>
      <c r="N3422" s="99">
        <v>10733.5597534548</v>
      </c>
      <c r="O3422" s="16">
        <v>13710.0877244153</v>
      </c>
      <c r="P3422" s="17">
        <f>gp_need_index[[#This Row],[Normalised weighted population 2026/27]]/gp_need_index[[#This Row],[Registered population 2026/27]]</f>
        <v>1.2773104207113066</v>
      </c>
      <c r="Q3422" s="99">
        <v>10714.9116299329</v>
      </c>
      <c r="R3422" s="16">
        <v>13758.2841119923</v>
      </c>
      <c r="S3422" s="17">
        <f>gp_need_index[[#This Row],[Normalised weighted population 2027/28]]/gp_need_index[[#This Row],[Registered population 2027/28]]</f>
        <v>1.2840315055476066</v>
      </c>
      <c r="T3422" s="99">
        <v>10712.0208399076</v>
      </c>
      <c r="U3422" s="16">
        <v>13813.164980469501</v>
      </c>
      <c r="V3422" s="17">
        <f>gp_need_index[[#This Row],[Normalised weighted population 2028/29]]/gp_need_index[[#This Row],[Registered population 2028/29]]</f>
        <v>1.2895013169698661</v>
      </c>
    </row>
    <row r="3423" spans="1:22" x14ac:dyDescent="0.2">
      <c r="A3423" s="6" t="s">
        <v>3992</v>
      </c>
      <c r="B3423" s="1" t="s">
        <v>9732</v>
      </c>
      <c r="C3423" s="95" t="s">
        <v>6272</v>
      </c>
      <c r="D3423" s="95" t="s">
        <v>6272</v>
      </c>
      <c r="E3423" s="95" t="s">
        <v>6652</v>
      </c>
      <c r="F3423" s="95" t="s">
        <v>6285</v>
      </c>
      <c r="G3423" s="95" t="s">
        <v>6285</v>
      </c>
      <c r="H3423" s="61">
        <v>5481.9365801129998</v>
      </c>
      <c r="I3423" s="61">
        <v>152.12181316477901</v>
      </c>
      <c r="J3423" s="123">
        <v>833922.13222111599</v>
      </c>
      <c r="K3423" s="99">
        <v>15527.583333333299</v>
      </c>
      <c r="L3423" s="16">
        <v>16789.8326179502</v>
      </c>
      <c r="M3423" s="17">
        <f>gp_need_index[[#This Row],[Normalised weighted population (base year)]]/gp_need_index[[#This Row],[Registered population (base year)]]</f>
        <v>1.0812907751013134</v>
      </c>
      <c r="N3423" s="99">
        <v>15511.417550714101</v>
      </c>
      <c r="O3423" s="16">
        <v>16850.519054603799</v>
      </c>
      <c r="P3423" s="17">
        <f>gp_need_index[[#This Row],[Normalised weighted population 2026/27]]/gp_need_index[[#This Row],[Registered population 2026/27]]</f>
        <v>1.0863300532985813</v>
      </c>
      <c r="Q3423" s="99">
        <v>15498.5256477162</v>
      </c>
      <c r="R3423" s="16">
        <v>16909.755301924299</v>
      </c>
      <c r="S3423" s="17">
        <f>gp_need_index[[#This Row],[Normalised weighted population 2027/28]]/gp_need_index[[#This Row],[Registered population 2027/28]]</f>
        <v>1.0910557356412836</v>
      </c>
      <c r="T3423" s="99">
        <v>15501.102727130799</v>
      </c>
      <c r="U3423" s="16">
        <v>16977.207176675001</v>
      </c>
      <c r="V3423" s="17">
        <f>gp_need_index[[#This Row],[Normalised weighted population 2028/29]]/gp_need_index[[#This Row],[Registered population 2028/29]]</f>
        <v>1.0952257704195876</v>
      </c>
    </row>
    <row r="3424" spans="1:22" x14ac:dyDescent="0.2">
      <c r="A3424" s="6" t="s">
        <v>3995</v>
      </c>
      <c r="B3424" s="1" t="s">
        <v>12413</v>
      </c>
      <c r="C3424" s="95" t="s">
        <v>6272</v>
      </c>
      <c r="D3424" s="95" t="s">
        <v>6272</v>
      </c>
      <c r="E3424" s="95" t="s">
        <v>6652</v>
      </c>
      <c r="F3424" s="95" t="s">
        <v>6277</v>
      </c>
      <c r="G3424" s="95" t="s">
        <v>6277</v>
      </c>
      <c r="H3424" s="61">
        <v>5434.7141188788701</v>
      </c>
      <c r="I3424" s="61">
        <v>134.52579157002299</v>
      </c>
      <c r="J3424" s="123">
        <v>731109.218798958</v>
      </c>
      <c r="K3424" s="99">
        <v>13524.916666666701</v>
      </c>
      <c r="L3424" s="16">
        <v>14719.841259495501</v>
      </c>
      <c r="M3424" s="17">
        <f>gp_need_index[[#This Row],[Normalised weighted population (base year)]]/gp_need_index[[#This Row],[Registered population (base year)]]</f>
        <v>1.0883498673063023</v>
      </c>
      <c r="N3424" s="99">
        <v>13576.124877579799</v>
      </c>
      <c r="O3424" s="16">
        <v>14773.0457633445</v>
      </c>
      <c r="P3424" s="17">
        <f>gp_need_index[[#This Row],[Normalised weighted population 2026/27]]/gp_need_index[[#This Row],[Registered population 2026/27]]</f>
        <v>1.0881636620580404</v>
      </c>
      <c r="Q3424" s="99">
        <v>13625.0866423385</v>
      </c>
      <c r="R3424" s="16">
        <v>14824.978869362099</v>
      </c>
      <c r="S3424" s="17">
        <f>gp_need_index[[#This Row],[Normalised weighted population 2027/28]]/gp_need_index[[#This Row],[Registered population 2027/28]]</f>
        <v>1.088064924541108</v>
      </c>
      <c r="T3424" s="99">
        <v>13676.3832958648</v>
      </c>
      <c r="U3424" s="16">
        <v>14884.1147113671</v>
      </c>
      <c r="V3424" s="17">
        <f>gp_need_index[[#This Row],[Normalised weighted population 2028/29]]/gp_need_index[[#This Row],[Registered population 2028/29]]</f>
        <v>1.0883078069234482</v>
      </c>
    </row>
    <row r="3425" spans="1:22" x14ac:dyDescent="0.2">
      <c r="A3425" s="6" t="s">
        <v>4001</v>
      </c>
      <c r="B3425" s="1" t="s">
        <v>12414</v>
      </c>
      <c r="C3425" s="95" t="s">
        <v>6272</v>
      </c>
      <c r="D3425" s="95" t="s">
        <v>6272</v>
      </c>
      <c r="E3425" s="95" t="s">
        <v>6652</v>
      </c>
      <c r="F3425" s="95" t="s">
        <v>6277</v>
      </c>
      <c r="G3425" s="95" t="s">
        <v>6277</v>
      </c>
      <c r="H3425" s="61">
        <v>5448.0429319976502</v>
      </c>
      <c r="I3425" s="61">
        <v>120.69686766837</v>
      </c>
      <c r="J3425" s="123">
        <v>657561.71681491996</v>
      </c>
      <c r="K3425" s="99">
        <v>12364.583333333299</v>
      </c>
      <c r="L3425" s="16">
        <v>13239.067215891</v>
      </c>
      <c r="M3425" s="17">
        <f>gp_need_index[[#This Row],[Normalised weighted population (base year)]]/gp_need_index[[#This Row],[Registered population (base year)]]</f>
        <v>1.07072489698866</v>
      </c>
      <c r="N3425" s="99">
        <v>12404.8959708853</v>
      </c>
      <c r="O3425" s="16">
        <v>13286.9194984141</v>
      </c>
      <c r="P3425" s="17">
        <f>gp_need_index[[#This Row],[Normalised weighted population 2026/27]]/gp_need_index[[#This Row],[Registered population 2026/27]]</f>
        <v>1.071102855646588</v>
      </c>
      <c r="Q3425" s="99">
        <v>12442.9427274477</v>
      </c>
      <c r="R3425" s="16">
        <v>13333.628282101099</v>
      </c>
      <c r="S3425" s="17">
        <f>gp_need_index[[#This Row],[Normalised weighted population 2027/28]]/gp_need_index[[#This Row],[Registered population 2027/28]]</f>
        <v>1.0715815843698009</v>
      </c>
      <c r="T3425" s="99">
        <v>12481.7785273053</v>
      </c>
      <c r="U3425" s="16">
        <v>13386.8152270804</v>
      </c>
      <c r="V3425" s="17">
        <f>gp_need_index[[#This Row],[Normalised weighted population 2028/29]]/gp_need_index[[#This Row],[Registered population 2028/29]]</f>
        <v>1.0725086331082732</v>
      </c>
    </row>
    <row r="3426" spans="1:22" x14ac:dyDescent="0.2">
      <c r="A3426" s="6" t="s">
        <v>4006</v>
      </c>
      <c r="B3426" s="1" t="s">
        <v>9733</v>
      </c>
      <c r="C3426" s="95" t="s">
        <v>6272</v>
      </c>
      <c r="D3426" s="95" t="s">
        <v>6272</v>
      </c>
      <c r="E3426" s="95" t="s">
        <v>6652</v>
      </c>
      <c r="F3426" s="95" t="s">
        <v>6277</v>
      </c>
      <c r="G3426" s="95" t="s">
        <v>6277</v>
      </c>
      <c r="H3426" s="61">
        <v>5220.1396652747799</v>
      </c>
      <c r="I3426" s="61"/>
      <c r="J3426" s="123"/>
      <c r="K3426" s="99">
        <v>311.83333333333297</v>
      </c>
      <c r="L3426" s="16"/>
      <c r="M3426" s="17">
        <f>gp_need_index[[#This Row],[Normalised weighted population (base year)]]/gp_need_index[[#This Row],[Registered population (base year)]]</f>
        <v>0</v>
      </c>
      <c r="N3426" s="99">
        <v>313.24135377248098</v>
      </c>
      <c r="O3426" s="16"/>
      <c r="P3426" s="17">
        <f>gp_need_index[[#This Row],[Normalised weighted population 2026/27]]/gp_need_index[[#This Row],[Registered population 2026/27]]</f>
        <v>0</v>
      </c>
      <c r="Q3426" s="99">
        <v>314.62696330563898</v>
      </c>
      <c r="R3426" s="16"/>
      <c r="S3426" s="17">
        <f>gp_need_index[[#This Row],[Normalised weighted population 2027/28]]/gp_need_index[[#This Row],[Registered population 2027/28]]</f>
        <v>0</v>
      </c>
      <c r="T3426" s="99">
        <v>315.824799673526</v>
      </c>
      <c r="U3426" s="16"/>
      <c r="V3426" s="17">
        <f>gp_need_index[[#This Row],[Normalised weighted population 2028/29]]/gp_need_index[[#This Row],[Registered population 2028/29]]</f>
        <v>0</v>
      </c>
    </row>
    <row r="3427" spans="1:22" x14ac:dyDescent="0.2">
      <c r="A3427" s="6" t="s">
        <v>3990</v>
      </c>
      <c r="B3427" s="1" t="s">
        <v>12415</v>
      </c>
      <c r="C3427" s="95" t="s">
        <v>6272</v>
      </c>
      <c r="D3427" s="95" t="s">
        <v>6272</v>
      </c>
      <c r="E3427" s="95" t="s">
        <v>6652</v>
      </c>
      <c r="F3427" s="95" t="s">
        <v>6285</v>
      </c>
      <c r="G3427" s="95" t="s">
        <v>6285</v>
      </c>
      <c r="H3427" s="61">
        <v>5486.5475018475499</v>
      </c>
      <c r="I3427" s="61">
        <v>94.341000103825493</v>
      </c>
      <c r="J3427" s="123">
        <v>517606.37844144402</v>
      </c>
      <c r="K3427" s="99">
        <v>9776.5</v>
      </c>
      <c r="L3427" s="16">
        <v>10421.266111343501</v>
      </c>
      <c r="M3427" s="17">
        <f>gp_need_index[[#This Row],[Normalised weighted population (base year)]]/gp_need_index[[#This Row],[Registered population (base year)]]</f>
        <v>1.0659506072053906</v>
      </c>
      <c r="N3427" s="99">
        <v>9780.6371032914194</v>
      </c>
      <c r="O3427" s="16">
        <v>10458.9335211449</v>
      </c>
      <c r="P3427" s="17">
        <f>gp_need_index[[#This Row],[Normalised weighted population 2026/27]]/gp_need_index[[#This Row],[Registered population 2026/27]]</f>
        <v>1.0693509441859588</v>
      </c>
      <c r="Q3427" s="99">
        <v>9787.4581689582392</v>
      </c>
      <c r="R3427" s="16">
        <v>10495.7008142329</v>
      </c>
      <c r="S3427" s="17">
        <f>gp_need_index[[#This Row],[Normalised weighted population 2027/28]]/gp_need_index[[#This Row],[Registered population 2027/28]]</f>
        <v>1.0723622653653746</v>
      </c>
      <c r="T3427" s="99">
        <v>9802.1906689156094</v>
      </c>
      <c r="U3427" s="16">
        <v>10537.5674577237</v>
      </c>
      <c r="V3427" s="17">
        <f>gp_need_index[[#This Row],[Normalised weighted population 2028/29]]/gp_need_index[[#This Row],[Registered population 2028/29]]</f>
        <v>1.0750216776684516</v>
      </c>
    </row>
    <row r="3428" spans="1:22" x14ac:dyDescent="0.2">
      <c r="A3428" s="6" t="s">
        <v>3975</v>
      </c>
      <c r="B3428" s="1" t="s">
        <v>9734</v>
      </c>
      <c r="C3428" s="95" t="s">
        <v>6272</v>
      </c>
      <c r="D3428" s="95" t="s">
        <v>6272</v>
      </c>
      <c r="E3428" s="95" t="s">
        <v>6652</v>
      </c>
      <c r="F3428" s="95" t="s">
        <v>6285</v>
      </c>
      <c r="G3428" s="95" t="s">
        <v>6285</v>
      </c>
      <c r="H3428" s="61">
        <v>5360.44527895396</v>
      </c>
      <c r="I3428" s="61">
        <v>138.59857755240299</v>
      </c>
      <c r="J3428" s="123">
        <v>742950.09071051294</v>
      </c>
      <c r="K3428" s="99">
        <v>14525.916666666701</v>
      </c>
      <c r="L3428" s="16">
        <v>14958.240325504299</v>
      </c>
      <c r="M3428" s="17">
        <f>gp_need_index[[#This Row],[Normalised weighted population (base year)]]/gp_need_index[[#This Row],[Registered population (base year)]]</f>
        <v>1.0297622290391952</v>
      </c>
      <c r="N3428" s="99">
        <v>14523.6622825615</v>
      </c>
      <c r="O3428" s="16">
        <v>15012.3065169083</v>
      </c>
      <c r="P3428" s="17">
        <f>gp_need_index[[#This Row],[Normalised weighted population 2026/27]]/gp_need_index[[#This Row],[Registered population 2026/27]]</f>
        <v>1.0336446982062859</v>
      </c>
      <c r="Q3428" s="99">
        <v>14523.747895693299</v>
      </c>
      <c r="R3428" s="16">
        <v>15065.0807192225</v>
      </c>
      <c r="S3428" s="17">
        <f>gp_need_index[[#This Row],[Normalised weighted population 2027/28]]/gp_need_index[[#This Row],[Registered population 2027/28]]</f>
        <v>1.0372722542016666</v>
      </c>
      <c r="T3428" s="99">
        <v>14540.246175411001</v>
      </c>
      <c r="U3428" s="16">
        <v>15125.174311331801</v>
      </c>
      <c r="V3428" s="17">
        <f>gp_need_index[[#This Row],[Normalised weighted population 2028/29]]/gp_need_index[[#This Row],[Registered population 2028/29]]</f>
        <v>1.0402282140800321</v>
      </c>
    </row>
    <row r="3429" spans="1:22" x14ac:dyDescent="0.2">
      <c r="A3429" s="6" t="s">
        <v>3984</v>
      </c>
      <c r="B3429" s="1" t="s">
        <v>9735</v>
      </c>
      <c r="C3429" s="95" t="s">
        <v>6272</v>
      </c>
      <c r="D3429" s="95" t="s">
        <v>6272</v>
      </c>
      <c r="E3429" s="95" t="s">
        <v>6652</v>
      </c>
      <c r="F3429" s="95" t="s">
        <v>6285</v>
      </c>
      <c r="G3429" s="95" t="s">
        <v>6285</v>
      </c>
      <c r="H3429" s="61">
        <v>5537.33966814008</v>
      </c>
      <c r="I3429" s="61">
        <v>125.578137220068</v>
      </c>
      <c r="J3429" s="123">
        <v>695368.80067981896</v>
      </c>
      <c r="K3429" s="99">
        <v>11500.416666666701</v>
      </c>
      <c r="L3429" s="16">
        <v>14000.258921133</v>
      </c>
      <c r="M3429" s="17">
        <f>gp_need_index[[#This Row],[Normalised weighted population (base year)]]/gp_need_index[[#This Row],[Registered population (base year)]]</f>
        <v>1.2173697116307054</v>
      </c>
      <c r="N3429" s="99">
        <v>11485.295497970699</v>
      </c>
      <c r="O3429" s="16">
        <v>14050.862512335199</v>
      </c>
      <c r="P3429" s="17">
        <f>gp_need_index[[#This Row],[Normalised weighted population 2026/27]]/gp_need_index[[#This Row],[Registered population 2026/27]]</f>
        <v>1.2233784071831502</v>
      </c>
      <c r="Q3429" s="99">
        <v>11475.4979657149</v>
      </c>
      <c r="R3429" s="16">
        <v>14100.2568582393</v>
      </c>
      <c r="S3429" s="17">
        <f>gp_need_index[[#This Row],[Normalised weighted population 2027/28]]/gp_need_index[[#This Row],[Registered population 2027/28]]</f>
        <v>1.2287272326104135</v>
      </c>
      <c r="T3429" s="99">
        <v>11478.335393658899</v>
      </c>
      <c r="U3429" s="16">
        <v>14156.501832963801</v>
      </c>
      <c r="V3429" s="17">
        <f>gp_need_index[[#This Row],[Normalised weighted population 2028/29]]/gp_need_index[[#This Row],[Registered population 2028/29]]</f>
        <v>1.2333235915709895</v>
      </c>
    </row>
    <row r="3430" spans="1:22" x14ac:dyDescent="0.2">
      <c r="A3430" s="6" t="s">
        <v>4089</v>
      </c>
      <c r="B3430" s="1" t="s">
        <v>9736</v>
      </c>
      <c r="C3430" s="95" t="s">
        <v>6272</v>
      </c>
      <c r="D3430" s="95" t="s">
        <v>6272</v>
      </c>
      <c r="E3430" s="95" t="s">
        <v>6652</v>
      </c>
      <c r="F3430" s="95" t="s">
        <v>6271</v>
      </c>
      <c r="G3430" s="95" t="s">
        <v>6271</v>
      </c>
      <c r="H3430" s="61">
        <v>5372.2174611889704</v>
      </c>
      <c r="I3430" s="61">
        <v>239.97909685494801</v>
      </c>
      <c r="J3430" s="123">
        <v>1289219.8944445101</v>
      </c>
      <c r="K3430" s="99">
        <v>15308.833333333299</v>
      </c>
      <c r="L3430" s="16">
        <v>25956.603619335699</v>
      </c>
      <c r="M3430" s="17">
        <f>gp_need_index[[#This Row],[Normalised weighted population (base year)]]/gp_need_index[[#This Row],[Registered population (base year)]]</f>
        <v>1.6955311390593071</v>
      </c>
      <c r="N3430" s="99">
        <v>15351.0991803384</v>
      </c>
      <c r="O3430" s="16">
        <v>26050.423124099801</v>
      </c>
      <c r="P3430" s="17">
        <f>gp_need_index[[#This Row],[Normalised weighted population 2026/27]]/gp_need_index[[#This Row],[Registered population 2026/27]]</f>
        <v>1.6969744523222827</v>
      </c>
      <c r="Q3430" s="99">
        <v>15388.6083185813</v>
      </c>
      <c r="R3430" s="16">
        <v>26142.000677407301</v>
      </c>
      <c r="S3430" s="17">
        <f>gp_need_index[[#This Row],[Normalised weighted population 2027/28]]/gp_need_index[[#This Row],[Registered population 2027/28]]</f>
        <v>1.6987891390959369</v>
      </c>
      <c r="T3430" s="99">
        <v>15440.0337682686</v>
      </c>
      <c r="U3430" s="16">
        <v>26246.279357018</v>
      </c>
      <c r="V3430" s="17">
        <f>gp_need_index[[#This Row],[Normalised weighted population 2028/29]]/gp_need_index[[#This Row],[Registered population 2028/29]]</f>
        <v>1.6998848416353678</v>
      </c>
    </row>
    <row r="3431" spans="1:22" x14ac:dyDescent="0.2">
      <c r="A3431" s="6" t="s">
        <v>4110</v>
      </c>
      <c r="B3431" s="1" t="s">
        <v>9737</v>
      </c>
      <c r="C3431" s="95" t="s">
        <v>6272</v>
      </c>
      <c r="D3431" s="95" t="s">
        <v>6272</v>
      </c>
      <c r="E3431" s="95" t="s">
        <v>6652</v>
      </c>
      <c r="F3431" s="95" t="s">
        <v>6271</v>
      </c>
      <c r="G3431" s="95" t="s">
        <v>6271</v>
      </c>
      <c r="H3431" s="61">
        <v>5377.6201386504099</v>
      </c>
      <c r="I3431" s="61">
        <v>100.54224016563199</v>
      </c>
      <c r="J3431" s="123">
        <v>540677.97549973102</v>
      </c>
      <c r="K3431" s="99">
        <v>14341.5</v>
      </c>
      <c r="L3431" s="16">
        <v>10885.7798085705</v>
      </c>
      <c r="M3431" s="17">
        <f>gp_need_index[[#This Row],[Normalised weighted population (base year)]]/gp_need_index[[#This Row],[Registered population (base year)]]</f>
        <v>0.75904053331733079</v>
      </c>
      <c r="N3431" s="99">
        <v>14393.620772185001</v>
      </c>
      <c r="O3431" s="16">
        <v>10925.126191694701</v>
      </c>
      <c r="P3431" s="17">
        <f>gp_need_index[[#This Row],[Normalised weighted population 2026/27]]/gp_need_index[[#This Row],[Registered population 2026/27]]</f>
        <v>0.75902556866073589</v>
      </c>
      <c r="Q3431" s="99">
        <v>14433.562756608</v>
      </c>
      <c r="R3431" s="16">
        <v>10963.532336633099</v>
      </c>
      <c r="S3431" s="17">
        <f>gp_need_index[[#This Row],[Normalised weighted population 2027/28]]/gp_need_index[[#This Row],[Registered population 2027/28]]</f>
        <v>0.75958600946351618</v>
      </c>
      <c r="T3431" s="99">
        <v>14479.2358633772</v>
      </c>
      <c r="U3431" s="16">
        <v>11007.2651285507</v>
      </c>
      <c r="V3431" s="17">
        <f>gp_need_index[[#This Row],[Normalised weighted population 2028/29]]/gp_need_index[[#This Row],[Registered population 2028/29]]</f>
        <v>0.76021036140392817</v>
      </c>
    </row>
    <row r="3432" spans="1:22" x14ac:dyDescent="0.2">
      <c r="A3432" s="6" t="s">
        <v>4090</v>
      </c>
      <c r="B3432" s="1" t="s">
        <v>12416</v>
      </c>
      <c r="C3432" s="95" t="s">
        <v>6272</v>
      </c>
      <c r="D3432" s="95" t="s">
        <v>6272</v>
      </c>
      <c r="E3432" s="95" t="s">
        <v>6652</v>
      </c>
      <c r="F3432" s="95" t="s">
        <v>6271</v>
      </c>
      <c r="G3432" s="95" t="s">
        <v>6271</v>
      </c>
      <c r="H3432" s="61">
        <v>5492.6738424862097</v>
      </c>
      <c r="I3432" s="61">
        <v>96.0770953251793</v>
      </c>
      <c r="J3432" s="123">
        <v>527720.14835466701</v>
      </c>
      <c r="K3432" s="99">
        <v>12291</v>
      </c>
      <c r="L3432" s="16">
        <v>10624.8924421703</v>
      </c>
      <c r="M3432" s="17">
        <f>gp_need_index[[#This Row],[Normalised weighted population (base year)]]/gp_need_index[[#This Row],[Registered population (base year)]]</f>
        <v>0.86444491434141235</v>
      </c>
      <c r="N3432" s="99">
        <v>12342.040560978299</v>
      </c>
      <c r="O3432" s="16">
        <v>10663.2958543314</v>
      </c>
      <c r="P3432" s="17">
        <f>gp_need_index[[#This Row],[Normalised weighted population 2026/27]]/gp_need_index[[#This Row],[Registered population 2026/27]]</f>
        <v>0.86398159215627857</v>
      </c>
      <c r="Q3432" s="99">
        <v>12384.3909834675</v>
      </c>
      <c r="R3432" s="16">
        <v>10700.781561948599</v>
      </c>
      <c r="S3432" s="17">
        <f>gp_need_index[[#This Row],[Normalised weighted population 2027/28]]/gp_need_index[[#This Row],[Registered population 2027/28]]</f>
        <v>0.86405391885911631</v>
      </c>
      <c r="T3432" s="99">
        <v>12433.3256066627</v>
      </c>
      <c r="U3432" s="16">
        <v>10743.466258726499</v>
      </c>
      <c r="V3432" s="17">
        <f>gp_need_index[[#This Row],[Normalised weighted population 2028/29]]/gp_need_index[[#This Row],[Registered population 2028/29]]</f>
        <v>0.86408629505925205</v>
      </c>
    </row>
    <row r="3433" spans="1:22" x14ac:dyDescent="0.2">
      <c r="A3433" s="6" t="s">
        <v>4107</v>
      </c>
      <c r="B3433" s="1" t="s">
        <v>9738</v>
      </c>
      <c r="C3433" s="95" t="s">
        <v>6272</v>
      </c>
      <c r="D3433" s="95" t="s">
        <v>6272</v>
      </c>
      <c r="E3433" s="95" t="s">
        <v>6652</v>
      </c>
      <c r="F3433" s="95" t="s">
        <v>6271</v>
      </c>
      <c r="G3433" s="95" t="s">
        <v>6271</v>
      </c>
      <c r="H3433" s="61">
        <v>5409.6714152546701</v>
      </c>
      <c r="I3433" s="61">
        <v>171.836714039143</v>
      </c>
      <c r="J3433" s="123">
        <v>929580.16002884402</v>
      </c>
      <c r="K3433" s="99">
        <v>16220.666666666701</v>
      </c>
      <c r="L3433" s="16">
        <v>18715.7705603541</v>
      </c>
      <c r="M3433" s="17">
        <f>gp_need_index[[#This Row],[Normalised weighted population (base year)]]/gp_need_index[[#This Row],[Registered population (base year)]]</f>
        <v>1.1538225243734779</v>
      </c>
      <c r="N3433" s="99">
        <v>16264.6928933401</v>
      </c>
      <c r="O3433" s="16">
        <v>18783.418252286399</v>
      </c>
      <c r="P3433" s="17">
        <f>gp_need_index[[#This Row],[Normalised weighted population 2026/27]]/gp_need_index[[#This Row],[Registered population 2026/27]]</f>
        <v>1.1548584640031931</v>
      </c>
      <c r="Q3433" s="99">
        <v>16297.306886529101</v>
      </c>
      <c r="R3433" s="16">
        <v>18849.449405719199</v>
      </c>
      <c r="S3433" s="17">
        <f>gp_need_index[[#This Row],[Normalised weighted population 2027/28]]/gp_need_index[[#This Row],[Registered population 2027/28]]</f>
        <v>1.156599034242868</v>
      </c>
      <c r="T3433" s="99">
        <v>16338.6253829507</v>
      </c>
      <c r="U3433" s="16">
        <v>18924.638589579801</v>
      </c>
      <c r="V3433" s="17">
        <f>gp_need_index[[#This Row],[Normalised weighted population 2028/29]]/gp_need_index[[#This Row],[Registered population 2028/29]]</f>
        <v>1.1582760572580113</v>
      </c>
    </row>
    <row r="3434" spans="1:22" x14ac:dyDescent="0.2">
      <c r="A3434" s="6" t="s">
        <v>4120</v>
      </c>
      <c r="B3434" s="1" t="s">
        <v>9739</v>
      </c>
      <c r="C3434" s="95" t="s">
        <v>6272</v>
      </c>
      <c r="D3434" s="95" t="s">
        <v>6272</v>
      </c>
      <c r="E3434" s="95" t="s">
        <v>6652</v>
      </c>
      <c r="F3434" s="95" t="s">
        <v>6271</v>
      </c>
      <c r="G3434" s="95" t="s">
        <v>6271</v>
      </c>
      <c r="H3434" s="61">
        <v>5277.1400792738996</v>
      </c>
      <c r="I3434" s="61">
        <v>53.0132942458023</v>
      </c>
      <c r="J3434" s="123">
        <v>279758.57979886403</v>
      </c>
      <c r="K3434" s="99">
        <v>6955.4166666666697</v>
      </c>
      <c r="L3434" s="16">
        <v>5632.5399539976897</v>
      </c>
      <c r="M3434" s="17">
        <f>gp_need_index[[#This Row],[Normalised weighted population (base year)]]/gp_need_index[[#This Row],[Registered population (base year)]]</f>
        <v>0.80980625948567964</v>
      </c>
      <c r="N3434" s="99">
        <v>6969.0442551311999</v>
      </c>
      <c r="O3434" s="16">
        <v>5652.8986309955699</v>
      </c>
      <c r="P3434" s="17">
        <f>gp_need_index[[#This Row],[Normalised weighted population 2026/27]]/gp_need_index[[#This Row],[Registered population 2026/27]]</f>
        <v>0.8111440283699487</v>
      </c>
      <c r="Q3434" s="99">
        <v>6975.49940759324</v>
      </c>
      <c r="R3434" s="16">
        <v>5672.7708082441204</v>
      </c>
      <c r="S3434" s="17">
        <f>gp_need_index[[#This Row],[Normalised weighted population 2027/28]]/gp_need_index[[#This Row],[Registered population 2027/28]]</f>
        <v>0.81324224643600096</v>
      </c>
      <c r="T3434" s="99">
        <v>6987.1543134902604</v>
      </c>
      <c r="U3434" s="16">
        <v>5695.3991088442799</v>
      </c>
      <c r="V3434" s="17">
        <f>gp_need_index[[#This Row],[Normalised weighted population 2028/29]]/gp_need_index[[#This Row],[Registered population 2028/29]]</f>
        <v>0.81512427711064595</v>
      </c>
    </row>
    <row r="3435" spans="1:22" x14ac:dyDescent="0.2">
      <c r="A3435" s="6" t="s">
        <v>3972</v>
      </c>
      <c r="B3435" s="1" t="s">
        <v>9740</v>
      </c>
      <c r="C3435" s="95" t="s">
        <v>6272</v>
      </c>
      <c r="D3435" s="95" t="s">
        <v>6272</v>
      </c>
      <c r="E3435" s="95" t="s">
        <v>6652</v>
      </c>
      <c r="F3435" s="95" t="s">
        <v>6285</v>
      </c>
      <c r="G3435" s="95" t="s">
        <v>6285</v>
      </c>
      <c r="H3435" s="61">
        <v>5332.6821650752299</v>
      </c>
      <c r="I3435" s="61">
        <v>180.849590777873</v>
      </c>
      <c r="J3435" s="123">
        <v>964413.38730231603</v>
      </c>
      <c r="K3435" s="99">
        <v>18264.25</v>
      </c>
      <c r="L3435" s="16">
        <v>19417.087905064502</v>
      </c>
      <c r="M3435" s="17">
        <f>gp_need_index[[#This Row],[Normalised weighted population (base year)]]/gp_need_index[[#This Row],[Registered population (base year)]]</f>
        <v>1.0631199148645305</v>
      </c>
      <c r="N3435" s="99">
        <v>18234.859659445399</v>
      </c>
      <c r="O3435" s="16">
        <v>19487.270491273801</v>
      </c>
      <c r="P3435" s="17">
        <f>gp_need_index[[#This Row],[Normalised weighted population 2026/27]]/gp_need_index[[#This Row],[Registered population 2026/27]]</f>
        <v>1.068682230366367</v>
      </c>
      <c r="Q3435" s="99">
        <v>18205.300679091401</v>
      </c>
      <c r="R3435" s="16">
        <v>19555.775964053701</v>
      </c>
      <c r="S3435" s="17">
        <f>gp_need_index[[#This Row],[Normalised weighted population 2027/28]]/gp_need_index[[#This Row],[Registered population 2027/28]]</f>
        <v>1.0741803340009268</v>
      </c>
      <c r="T3435" s="99">
        <v>18195.828678612099</v>
      </c>
      <c r="U3435" s="16">
        <v>19633.782636972799</v>
      </c>
      <c r="V3435" s="17">
        <f>gp_need_index[[#This Row],[Normalised weighted population 2028/29]]/gp_need_index[[#This Row],[Registered population 2028/29]]</f>
        <v>1.0790265716257768</v>
      </c>
    </row>
    <row r="3436" spans="1:22" x14ac:dyDescent="0.2">
      <c r="A3436" s="6" t="s">
        <v>4119</v>
      </c>
      <c r="B3436" s="1" t="s">
        <v>9741</v>
      </c>
      <c r="C3436" s="95" t="s">
        <v>6272</v>
      </c>
      <c r="D3436" s="95" t="s">
        <v>6272</v>
      </c>
      <c r="E3436" s="95" t="s">
        <v>6652</v>
      </c>
      <c r="F3436" s="95" t="s">
        <v>6271</v>
      </c>
      <c r="G3436" s="95" t="s">
        <v>6271</v>
      </c>
      <c r="H3436" s="61">
        <v>5394.6905967310904</v>
      </c>
      <c r="I3436" s="61">
        <v>40.785087062843999</v>
      </c>
      <c r="J3436" s="123">
        <v>220022.92566478299</v>
      </c>
      <c r="K3436" s="99">
        <v>4583.5</v>
      </c>
      <c r="L3436" s="16">
        <v>4429.8477655032402</v>
      </c>
      <c r="M3436" s="17">
        <f>gp_need_index[[#This Row],[Normalised weighted population (base year)]]/gp_need_index[[#This Row],[Registered population (base year)]]</f>
        <v>0.96647709512452062</v>
      </c>
      <c r="N3436" s="99">
        <v>4602.6057839888199</v>
      </c>
      <c r="O3436" s="16">
        <v>4445.8593411945303</v>
      </c>
      <c r="P3436" s="17">
        <f>gp_need_index[[#This Row],[Normalised weighted population 2026/27]]/gp_need_index[[#This Row],[Registered population 2026/27]]</f>
        <v>0.96594397822651534</v>
      </c>
      <c r="Q3436" s="99">
        <v>4619.8811881073698</v>
      </c>
      <c r="R3436" s="16">
        <v>4461.4882973491503</v>
      </c>
      <c r="S3436" s="17">
        <f>gp_need_index[[#This Row],[Normalised weighted population 2027/28]]/gp_need_index[[#This Row],[Registered population 2027/28]]</f>
        <v>0.96571494280719627</v>
      </c>
      <c r="T3436" s="99">
        <v>4638.6255503176099</v>
      </c>
      <c r="U3436" s="16">
        <v>4479.28487361304</v>
      </c>
      <c r="V3436" s="17">
        <f>gp_need_index[[#This Row],[Normalised weighted population 2028/29]]/gp_need_index[[#This Row],[Registered population 2028/29]]</f>
        <v>0.96564916159407177</v>
      </c>
    </row>
    <row r="3437" spans="1:22" x14ac:dyDescent="0.2">
      <c r="A3437" s="6" t="s">
        <v>4000</v>
      </c>
      <c r="B3437" s="1" t="s">
        <v>12417</v>
      </c>
      <c r="C3437" s="95" t="s">
        <v>6272</v>
      </c>
      <c r="D3437" s="95" t="s">
        <v>6272</v>
      </c>
      <c r="E3437" s="95" t="s">
        <v>6652</v>
      </c>
      <c r="F3437" s="95" t="s">
        <v>6277</v>
      </c>
      <c r="G3437" s="95" t="s">
        <v>6277</v>
      </c>
      <c r="H3437" s="61">
        <v>5527.24313095869</v>
      </c>
      <c r="I3437" s="61">
        <v>61.9278059606889</v>
      </c>
      <c r="J3437" s="123">
        <v>342290.04011156003</v>
      </c>
      <c r="K3437" s="99">
        <v>5509.75</v>
      </c>
      <c r="L3437" s="16">
        <v>6891.5217119345198</v>
      </c>
      <c r="M3437" s="17">
        <f>gp_need_index[[#This Row],[Normalised weighted population (base year)]]/gp_need_index[[#This Row],[Registered population (base year)]]</f>
        <v>1.2507866440282263</v>
      </c>
      <c r="N3437" s="99">
        <v>5523.43349889</v>
      </c>
      <c r="O3437" s="16">
        <v>6916.43094750196</v>
      </c>
      <c r="P3437" s="17">
        <f>gp_need_index[[#This Row],[Normalised weighted population 2026/27]]/gp_need_index[[#This Row],[Registered population 2026/27]]</f>
        <v>1.2521977405705889</v>
      </c>
      <c r="Q3437" s="99">
        <v>5536.1665790456</v>
      </c>
      <c r="R3437" s="16">
        <v>6940.7449412046799</v>
      </c>
      <c r="S3437" s="17">
        <f>gp_need_index[[#This Row],[Normalised weighted population 2027/28]]/gp_need_index[[#This Row],[Registered population 2027/28]]</f>
        <v>1.2537095555389195</v>
      </c>
      <c r="T3437" s="99">
        <v>5550.4510234302297</v>
      </c>
      <c r="U3437" s="16">
        <v>6968.4311052024104</v>
      </c>
      <c r="V3437" s="17">
        <f>gp_need_index[[#This Row],[Normalised weighted population 2028/29]]/gp_need_index[[#This Row],[Registered population 2028/29]]</f>
        <v>1.2554711456395946</v>
      </c>
    </row>
    <row r="3438" spans="1:22" x14ac:dyDescent="0.2">
      <c r="A3438" s="6" t="s">
        <v>3759</v>
      </c>
      <c r="B3438" s="1" t="s">
        <v>9742</v>
      </c>
      <c r="C3438" s="95" t="s">
        <v>6272</v>
      </c>
      <c r="D3438" s="95" t="s">
        <v>6272</v>
      </c>
      <c r="E3438" s="95" t="s">
        <v>6652</v>
      </c>
      <c r="F3438" s="95" t="s">
        <v>6285</v>
      </c>
      <c r="G3438" s="95" t="s">
        <v>6285</v>
      </c>
      <c r="H3438" s="61">
        <v>5488.9020663174697</v>
      </c>
      <c r="I3438" s="61">
        <v>60.0295686165639</v>
      </c>
      <c r="J3438" s="123">
        <v>329496.42321960401</v>
      </c>
      <c r="K3438" s="99">
        <v>7318</v>
      </c>
      <c r="L3438" s="16">
        <v>6633.9404847496698</v>
      </c>
      <c r="M3438" s="17">
        <f>gp_need_index[[#This Row],[Normalised weighted population (base year)]]/gp_need_index[[#This Row],[Registered population (base year)]]</f>
        <v>0.90652370657962145</v>
      </c>
      <c r="N3438" s="99">
        <v>7331.8529846264</v>
      </c>
      <c r="O3438" s="16">
        <v>6657.9186993127696</v>
      </c>
      <c r="P3438" s="17">
        <f>gp_need_index[[#This Row],[Normalised weighted population 2026/27]]/gp_need_index[[#This Row],[Registered population 2026/27]]</f>
        <v>0.90808131495179301</v>
      </c>
      <c r="Q3438" s="99">
        <v>7345.2710552183098</v>
      </c>
      <c r="R3438" s="16">
        <v>6681.3239200916596</v>
      </c>
      <c r="S3438" s="17">
        <f>gp_need_index[[#This Row],[Normalised weighted population 2027/28]]/gp_need_index[[#This Row],[Registered population 2027/28]]</f>
        <v>0.90960889936730638</v>
      </c>
      <c r="T3438" s="99">
        <v>7363.9341586104301</v>
      </c>
      <c r="U3438" s="16">
        <v>6707.9752711124202</v>
      </c>
      <c r="V3438" s="17">
        <f>gp_need_index[[#This Row],[Normalised weighted population 2028/29]]/gp_need_index[[#This Row],[Registered population 2028/29]]</f>
        <v>0.910922765824703</v>
      </c>
    </row>
    <row r="3439" spans="1:22" x14ac:dyDescent="0.2">
      <c r="A3439" s="6" t="s">
        <v>4116</v>
      </c>
      <c r="B3439" s="1" t="s">
        <v>9743</v>
      </c>
      <c r="C3439" s="95" t="s">
        <v>6272</v>
      </c>
      <c r="D3439" s="95" t="s">
        <v>6272</v>
      </c>
      <c r="E3439" s="95" t="s">
        <v>6652</v>
      </c>
      <c r="F3439" s="95" t="s">
        <v>6271</v>
      </c>
      <c r="G3439" s="95" t="s">
        <v>6271</v>
      </c>
      <c r="H3439" s="61">
        <v>5225.6498362223301</v>
      </c>
      <c r="I3439" s="61">
        <v>119.51071355128801</v>
      </c>
      <c r="J3439" s="123">
        <v>624521.14069609996</v>
      </c>
      <c r="K3439" s="99">
        <v>8212.0833333333303</v>
      </c>
      <c r="L3439" s="16">
        <v>12573.8423451251</v>
      </c>
      <c r="M3439" s="17">
        <f>gp_need_index[[#This Row],[Normalised weighted population (base year)]]/gp_need_index[[#This Row],[Registered population (base year)]]</f>
        <v>1.5311391561368031</v>
      </c>
      <c r="N3439" s="99">
        <v>8225.2387470255107</v>
      </c>
      <c r="O3439" s="16">
        <v>12619.290188729799</v>
      </c>
      <c r="P3439" s="17">
        <f>gp_need_index[[#This Row],[Normalised weighted population 2026/27]]/gp_need_index[[#This Row],[Registered population 2026/27]]</f>
        <v>1.5342156716476232</v>
      </c>
      <c r="Q3439" s="99">
        <v>8235.0897545266798</v>
      </c>
      <c r="R3439" s="16">
        <v>12663.6519910105</v>
      </c>
      <c r="S3439" s="17">
        <f>gp_need_index[[#This Row],[Normalised weighted population 2027/28]]/gp_need_index[[#This Row],[Registered population 2027/28]]</f>
        <v>1.5377673308356499</v>
      </c>
      <c r="T3439" s="99">
        <v>8252.5956182796199</v>
      </c>
      <c r="U3439" s="16">
        <v>12714.1664456985</v>
      </c>
      <c r="V3439" s="17">
        <f>gp_need_index[[#This Row],[Normalised weighted population 2028/29]]/gp_need_index[[#This Row],[Registered population 2028/29]]</f>
        <v>1.5406263718455362</v>
      </c>
    </row>
    <row r="3440" spans="1:22" x14ac:dyDescent="0.2">
      <c r="A3440" s="6" t="s">
        <v>4085</v>
      </c>
      <c r="B3440" s="1" t="s">
        <v>12418</v>
      </c>
      <c r="C3440" s="95" t="s">
        <v>6272</v>
      </c>
      <c r="D3440" s="95" t="s">
        <v>6272</v>
      </c>
      <c r="E3440" s="95" t="s">
        <v>6652</v>
      </c>
      <c r="F3440" s="95" t="s">
        <v>6271</v>
      </c>
      <c r="G3440" s="95" t="s">
        <v>6271</v>
      </c>
      <c r="H3440" s="61">
        <v>5279.2756393720501</v>
      </c>
      <c r="I3440" s="61">
        <v>207.77374104688701</v>
      </c>
      <c r="J3440" s="123">
        <v>1096894.84961003</v>
      </c>
      <c r="K3440" s="99">
        <v>22855.666666666701</v>
      </c>
      <c r="L3440" s="16">
        <v>22084.413175834499</v>
      </c>
      <c r="M3440" s="17">
        <f>gp_need_index[[#This Row],[Normalised weighted population (base year)]]/gp_need_index[[#This Row],[Registered population (base year)]]</f>
        <v>0.96625548044253651</v>
      </c>
      <c r="N3440" s="99">
        <v>22929.0904351971</v>
      </c>
      <c r="O3440" s="16">
        <v>22164.236743568901</v>
      </c>
      <c r="P3440" s="17">
        <f>gp_need_index[[#This Row],[Normalised weighted population 2026/27]]/gp_need_index[[#This Row],[Registered population 2026/27]]</f>
        <v>0.96664265013957473</v>
      </c>
      <c r="Q3440" s="99">
        <v>22987.842006978899</v>
      </c>
      <c r="R3440" s="16">
        <v>22242.152812810298</v>
      </c>
      <c r="S3440" s="17">
        <f>gp_need_index[[#This Row],[Normalised weighted population 2027/28]]/gp_need_index[[#This Row],[Registered population 2027/28]]</f>
        <v>0.96756158346911314</v>
      </c>
      <c r="T3440" s="99">
        <v>23064.2843625528</v>
      </c>
      <c r="U3440" s="16">
        <v>22330.875262007601</v>
      </c>
      <c r="V3440" s="17">
        <f>gp_need_index[[#This Row],[Normalised weighted population 2028/29]]/gp_need_index[[#This Row],[Registered population 2028/29]]</f>
        <v>0.96820152366244827</v>
      </c>
    </row>
    <row r="3441" spans="1:22" x14ac:dyDescent="0.2">
      <c r="A3441" s="6" t="s">
        <v>4002</v>
      </c>
      <c r="B3441" s="1" t="s">
        <v>9744</v>
      </c>
      <c r="C3441" s="95" t="s">
        <v>6272</v>
      </c>
      <c r="D3441" s="95" t="s">
        <v>6272</v>
      </c>
      <c r="E3441" s="95" t="s">
        <v>6652</v>
      </c>
      <c r="F3441" s="95" t="s">
        <v>6277</v>
      </c>
      <c r="G3441" s="95" t="s">
        <v>6277</v>
      </c>
      <c r="H3441" s="61">
        <v>5267.1786499023401</v>
      </c>
      <c r="I3441" s="61">
        <v>85.646032659159999</v>
      </c>
      <c r="J3441" s="123">
        <v>451112.95467116701</v>
      </c>
      <c r="K3441" s="99">
        <v>12216.5</v>
      </c>
      <c r="L3441" s="16">
        <v>9082.5158705699796</v>
      </c>
      <c r="M3441" s="17">
        <f>gp_need_index[[#This Row],[Normalised weighted population (base year)]]/gp_need_index[[#This Row],[Registered population (base year)]]</f>
        <v>0.74346301072893051</v>
      </c>
      <c r="N3441" s="99">
        <v>12292.8223244944</v>
      </c>
      <c r="O3441" s="16">
        <v>9115.3444005843594</v>
      </c>
      <c r="P3441" s="17">
        <f>gp_need_index[[#This Row],[Normalised weighted population 2026/27]]/gp_need_index[[#This Row],[Registered population 2026/27]]</f>
        <v>0.74151762385935815</v>
      </c>
      <c r="Q3441" s="99">
        <v>12364.8587434893</v>
      </c>
      <c r="R3441" s="16">
        <v>9147.3884458493503</v>
      </c>
      <c r="S3441" s="17">
        <f>gp_need_index[[#This Row],[Normalised weighted population 2027/28]]/gp_need_index[[#This Row],[Registered population 2027/28]]</f>
        <v>0.73978915858346506</v>
      </c>
      <c r="T3441" s="99">
        <v>12433.101718636301</v>
      </c>
      <c r="U3441" s="16">
        <v>9183.8767621335592</v>
      </c>
      <c r="V3441" s="17">
        <f>gp_need_index[[#This Row],[Normalised weighted population 2028/29]]/gp_need_index[[#This Row],[Registered population 2028/29]]</f>
        <v>0.73866336574465619</v>
      </c>
    </row>
    <row r="3442" spans="1:22" x14ac:dyDescent="0.2">
      <c r="A3442" s="6" t="s">
        <v>4115</v>
      </c>
      <c r="B3442" s="1" t="s">
        <v>12419</v>
      </c>
      <c r="C3442" s="95" t="s">
        <v>6272</v>
      </c>
      <c r="D3442" s="95" t="s">
        <v>6272</v>
      </c>
      <c r="E3442" s="95" t="s">
        <v>6652</v>
      </c>
      <c r="F3442" s="95" t="s">
        <v>6271</v>
      </c>
      <c r="G3442" s="95" t="s">
        <v>6271</v>
      </c>
      <c r="H3442" s="61">
        <v>5497.7587316176496</v>
      </c>
      <c r="I3442" s="61">
        <v>37.5801319511367</v>
      </c>
      <c r="J3442" s="123">
        <v>206606.498569705</v>
      </c>
      <c r="K3442" s="99">
        <v>4713.5</v>
      </c>
      <c r="L3442" s="16">
        <v>4159.7271432608204</v>
      </c>
      <c r="M3442" s="17">
        <f>gp_need_index[[#This Row],[Normalised weighted population (base year)]]/gp_need_index[[#This Row],[Registered population (base year)]]</f>
        <v>0.88251344929687503</v>
      </c>
      <c r="N3442" s="99">
        <v>4723.04888359497</v>
      </c>
      <c r="O3442" s="16">
        <v>4174.7623746130303</v>
      </c>
      <c r="P3442" s="17">
        <f>gp_need_index[[#This Row],[Normalised weighted population 2026/27]]/gp_need_index[[#This Row],[Registered population 2026/27]]</f>
        <v>0.88391259068133787</v>
      </c>
      <c r="Q3442" s="99">
        <v>4728.4253225001203</v>
      </c>
      <c r="R3442" s="16">
        <v>4189.43831757511</v>
      </c>
      <c r="S3442" s="17">
        <f>gp_need_index[[#This Row],[Normalised weighted population 2027/28]]/gp_need_index[[#This Row],[Registered population 2027/28]]</f>
        <v>0.88601131070839778</v>
      </c>
      <c r="T3442" s="99">
        <v>4736.0010667732104</v>
      </c>
      <c r="U3442" s="16">
        <v>4206.1497047966996</v>
      </c>
      <c r="V3442" s="17">
        <f>gp_need_index[[#This Row],[Normalised weighted population 2028/29]]/gp_need_index[[#This Row],[Registered population 2028/29]]</f>
        <v>0.88812262613413739</v>
      </c>
    </row>
    <row r="3443" spans="1:22" x14ac:dyDescent="0.2">
      <c r="A3443" s="6" t="s">
        <v>4109</v>
      </c>
      <c r="B3443" s="1" t="s">
        <v>9745</v>
      </c>
      <c r="C3443" s="95" t="s">
        <v>6272</v>
      </c>
      <c r="D3443" s="95" t="s">
        <v>6272</v>
      </c>
      <c r="E3443" s="95" t="s">
        <v>6652</v>
      </c>
      <c r="F3443" s="95" t="s">
        <v>6271</v>
      </c>
      <c r="G3443" s="95" t="s">
        <v>6271</v>
      </c>
      <c r="H3443" s="61">
        <v>5285.5976706961901</v>
      </c>
      <c r="I3443" s="61">
        <v>193.218454490384</v>
      </c>
      <c r="J3443" s="123">
        <v>1021275.0129898899</v>
      </c>
      <c r="K3443" s="99">
        <v>20450.833333333299</v>
      </c>
      <c r="L3443" s="16">
        <v>20561.9156303296</v>
      </c>
      <c r="M3443" s="17">
        <f>gp_need_index[[#This Row],[Normalised weighted population (base year)]]/gp_need_index[[#This Row],[Registered population (base year)]]</f>
        <v>1.0054316758239501</v>
      </c>
      <c r="N3443" s="99">
        <v>20534.5043642046</v>
      </c>
      <c r="O3443" s="16">
        <v>20636.236168167699</v>
      </c>
      <c r="P3443" s="17">
        <f>gp_need_index[[#This Row],[Normalised weighted population 2026/27]]/gp_need_index[[#This Row],[Registered population 2026/27]]</f>
        <v>1.0049541884312745</v>
      </c>
      <c r="Q3443" s="99">
        <v>20603.571626216999</v>
      </c>
      <c r="R3443" s="16">
        <v>20708.780710294901</v>
      </c>
      <c r="S3443" s="17">
        <f>gp_need_index[[#This Row],[Normalised weighted population 2027/28]]/gp_need_index[[#This Row],[Registered population 2027/28]]</f>
        <v>1.0051063517523355</v>
      </c>
      <c r="T3443" s="99">
        <v>20692.313480083099</v>
      </c>
      <c r="U3443" s="16">
        <v>20791.386641473</v>
      </c>
      <c r="V3443" s="17">
        <f>gp_need_index[[#This Row],[Normalised weighted population 2028/29]]/gp_need_index[[#This Row],[Registered population 2028/29]]</f>
        <v>1.0047879209584401</v>
      </c>
    </row>
    <row r="3444" spans="1:22" x14ac:dyDescent="0.2">
      <c r="A3444" s="6" t="s">
        <v>4103</v>
      </c>
      <c r="B3444" s="1" t="s">
        <v>9746</v>
      </c>
      <c r="C3444" s="95" t="s">
        <v>6272</v>
      </c>
      <c r="D3444" s="95" t="s">
        <v>6272</v>
      </c>
      <c r="E3444" s="95" t="s">
        <v>6652</v>
      </c>
      <c r="F3444" s="95" t="s">
        <v>6271</v>
      </c>
      <c r="G3444" s="95" t="s">
        <v>6271</v>
      </c>
      <c r="H3444" s="61">
        <v>5541.68503736413</v>
      </c>
      <c r="I3444" s="61">
        <v>22.572184881340998</v>
      </c>
      <c r="J3444" s="123">
        <v>125087.939217544</v>
      </c>
      <c r="K3444" s="99">
        <v>2996.8333333333298</v>
      </c>
      <c r="L3444" s="16">
        <v>2518.46722953987</v>
      </c>
      <c r="M3444" s="17">
        <f>gp_need_index[[#This Row],[Normalised weighted population (base year)]]/gp_need_index[[#This Row],[Registered population (base year)]]</f>
        <v>0.84037614021685325</v>
      </c>
      <c r="N3444" s="99">
        <v>3004.6945840315898</v>
      </c>
      <c r="O3444" s="16">
        <v>2527.5701673396402</v>
      </c>
      <c r="P3444" s="17">
        <f>gp_need_index[[#This Row],[Normalised weighted population 2026/27]]/gp_need_index[[#This Row],[Registered population 2026/27]]</f>
        <v>0.84120701677048271</v>
      </c>
      <c r="Q3444" s="99">
        <v>3009.0117024180699</v>
      </c>
      <c r="R3444" s="16">
        <v>2536.4555774013202</v>
      </c>
      <c r="S3444" s="17">
        <f>gp_need_index[[#This Row],[Normalised weighted population 2027/28]]/gp_need_index[[#This Row],[Registered population 2027/28]]</f>
        <v>0.84295304513538472</v>
      </c>
      <c r="T3444" s="99">
        <v>3014.2546648337102</v>
      </c>
      <c r="U3444" s="16">
        <v>2546.5733278277899</v>
      </c>
      <c r="V3444" s="17">
        <f>gp_need_index[[#This Row],[Normalised weighted population 2028/29]]/gp_need_index[[#This Row],[Registered population 2028/29]]</f>
        <v>0.84484345584260001</v>
      </c>
    </row>
    <row r="3445" spans="1:22" x14ac:dyDescent="0.2">
      <c r="A3445" s="6" t="s">
        <v>4102</v>
      </c>
      <c r="B3445" s="1" t="s">
        <v>9747</v>
      </c>
      <c r="C3445" s="95" t="s">
        <v>6272</v>
      </c>
      <c r="D3445" s="95" t="s">
        <v>6272</v>
      </c>
      <c r="E3445" s="95" t="s">
        <v>6652</v>
      </c>
      <c r="F3445" s="95" t="s">
        <v>6271</v>
      </c>
      <c r="G3445" s="95" t="s">
        <v>6271</v>
      </c>
      <c r="H3445" s="61">
        <v>5287.2472405389899</v>
      </c>
      <c r="I3445" s="61">
        <v>151.69840028068401</v>
      </c>
      <c r="J3445" s="123">
        <v>802066.94827822596</v>
      </c>
      <c r="K3445" s="99">
        <v>15432.583333333299</v>
      </c>
      <c r="L3445" s="16">
        <v>16148.4739277922</v>
      </c>
      <c r="M3445" s="17">
        <f>gp_need_index[[#This Row],[Normalised weighted population (base year)]]/gp_need_index[[#This Row],[Registered population (base year)]]</f>
        <v>1.0463882539297635</v>
      </c>
      <c r="N3445" s="99">
        <v>15488.544135706001</v>
      </c>
      <c r="O3445" s="16">
        <v>16206.842189249601</v>
      </c>
      <c r="P3445" s="17">
        <f>gp_need_index[[#This Row],[Normalised weighted population 2026/27]]/gp_need_index[[#This Row],[Registered population 2026/27]]</f>
        <v>1.0463760859155056</v>
      </c>
      <c r="Q3445" s="99">
        <v>15533.7257114353</v>
      </c>
      <c r="R3445" s="16">
        <v>16263.815657490901</v>
      </c>
      <c r="S3445" s="17">
        <f>gp_need_index[[#This Row],[Normalised weighted population 2027/28]]/gp_need_index[[#This Row],[Registered population 2027/28]]</f>
        <v>1.0470003114267776</v>
      </c>
      <c r="T3445" s="99">
        <v>15595.182091795299</v>
      </c>
      <c r="U3445" s="16">
        <v>16328.690922514499</v>
      </c>
      <c r="V3445" s="17">
        <f>gp_need_index[[#This Row],[Normalised weighted population 2028/29]]/gp_need_index[[#This Row],[Registered population 2028/29]]</f>
        <v>1.0470343229339465</v>
      </c>
    </row>
    <row r="3446" spans="1:22" x14ac:dyDescent="0.2">
      <c r="A3446" s="6" t="s">
        <v>3977</v>
      </c>
      <c r="B3446" s="1" t="s">
        <v>7999</v>
      </c>
      <c r="C3446" s="95" t="s">
        <v>6272</v>
      </c>
      <c r="D3446" s="95" t="s">
        <v>6272</v>
      </c>
      <c r="E3446" s="95" t="s">
        <v>6652</v>
      </c>
      <c r="F3446" s="95" t="s">
        <v>6285</v>
      </c>
      <c r="G3446" s="95" t="s">
        <v>6285</v>
      </c>
      <c r="H3446" s="61">
        <v>5466.0241235660596</v>
      </c>
      <c r="I3446" s="61">
        <v>92.7124950812712</v>
      </c>
      <c r="J3446" s="123">
        <v>506768.73467022798</v>
      </c>
      <c r="K3446" s="99">
        <v>9724.75</v>
      </c>
      <c r="L3446" s="16">
        <v>10203.065612926401</v>
      </c>
      <c r="M3446" s="17">
        <f>gp_need_index[[#This Row],[Normalised weighted population (base year)]]/gp_need_index[[#This Row],[Registered population (base year)]]</f>
        <v>1.0491853891283993</v>
      </c>
      <c r="N3446" s="99">
        <v>9716.3442574736091</v>
      </c>
      <c r="O3446" s="16">
        <v>10239.944342398099</v>
      </c>
      <c r="P3446" s="17">
        <f>gp_need_index[[#This Row],[Normalised weighted population 2026/27]]/gp_need_index[[#This Row],[Registered population 2026/27]]</f>
        <v>1.0538885892728376</v>
      </c>
      <c r="Q3446" s="99">
        <v>9706.5781564086701</v>
      </c>
      <c r="R3446" s="16">
        <v>10275.941801802601</v>
      </c>
      <c r="S3446" s="17">
        <f>gp_need_index[[#This Row],[Normalised weighted population 2027/28]]/gp_need_index[[#This Row],[Registered population 2027/28]]</f>
        <v>1.0586575038308443</v>
      </c>
      <c r="T3446" s="99">
        <v>9703.5844570842401</v>
      </c>
      <c r="U3446" s="16">
        <v>10316.9318413972</v>
      </c>
      <c r="V3446" s="17">
        <f>gp_need_index[[#This Row],[Normalised weighted population 2028/29]]/gp_need_index[[#This Row],[Registered population 2028/29]]</f>
        <v>1.0632083316248333</v>
      </c>
    </row>
    <row r="3447" spans="1:22" x14ac:dyDescent="0.2">
      <c r="A3447" s="6" t="s">
        <v>4098</v>
      </c>
      <c r="B3447" s="1" t="s">
        <v>12420</v>
      </c>
      <c r="C3447" s="95" t="s">
        <v>6272</v>
      </c>
      <c r="D3447" s="95" t="s">
        <v>6272</v>
      </c>
      <c r="E3447" s="95" t="s">
        <v>6652</v>
      </c>
      <c r="F3447" s="95" t="s">
        <v>6271</v>
      </c>
      <c r="G3447" s="95" t="s">
        <v>6271</v>
      </c>
      <c r="H3447" s="61">
        <v>5321.4403717558298</v>
      </c>
      <c r="I3447" s="61">
        <v>54.423097650405303</v>
      </c>
      <c r="J3447" s="123">
        <v>289609.26899287698</v>
      </c>
      <c r="K3447" s="99">
        <v>5659.6666666666697</v>
      </c>
      <c r="L3447" s="16">
        <v>5830.8695298040302</v>
      </c>
      <c r="M3447" s="17">
        <f>gp_need_index[[#This Row],[Normalised weighted population (base year)]]/gp_need_index[[#This Row],[Registered population (base year)]]</f>
        <v>1.0302496371642664</v>
      </c>
      <c r="N3447" s="99">
        <v>5670.8673406512498</v>
      </c>
      <c r="O3447" s="16">
        <v>5851.94506417104</v>
      </c>
      <c r="P3447" s="17">
        <f>gp_need_index[[#This Row],[Normalised weighted population 2026/27]]/gp_need_index[[#This Row],[Registered population 2026/27]]</f>
        <v>1.0319312219176326</v>
      </c>
      <c r="Q3447" s="99">
        <v>5678.14264539141</v>
      </c>
      <c r="R3447" s="16">
        <v>5872.5169684550401</v>
      </c>
      <c r="S3447" s="17">
        <f>gp_need_index[[#This Row],[Normalised weighted population 2027/28]]/gp_need_index[[#This Row],[Registered population 2027/28]]</f>
        <v>1.0342320253650885</v>
      </c>
      <c r="T3447" s="99">
        <v>5691.4788873076996</v>
      </c>
      <c r="U3447" s="16">
        <v>5895.9420430320997</v>
      </c>
      <c r="V3447" s="17">
        <f>gp_need_index[[#This Row],[Normalised weighted population 2028/29]]/gp_need_index[[#This Row],[Registered population 2028/29]]</f>
        <v>1.0359244336617612</v>
      </c>
    </row>
    <row r="3448" spans="1:22" x14ac:dyDescent="0.2">
      <c r="A3448" s="6" t="s">
        <v>3974</v>
      </c>
      <c r="B3448" s="1" t="s">
        <v>9748</v>
      </c>
      <c r="C3448" s="95" t="s">
        <v>6272</v>
      </c>
      <c r="D3448" s="95" t="s">
        <v>6272</v>
      </c>
      <c r="E3448" s="95" t="s">
        <v>6652</v>
      </c>
      <c r="F3448" s="95" t="s">
        <v>6277</v>
      </c>
      <c r="G3448" s="95" t="s">
        <v>6277</v>
      </c>
      <c r="H3448" s="61">
        <v>5373.0871181203402</v>
      </c>
      <c r="I3448" s="61">
        <v>96.093822620722094</v>
      </c>
      <c r="J3448" s="123">
        <v>516320.48045434197</v>
      </c>
      <c r="K3448" s="99">
        <v>9890.5833333333303</v>
      </c>
      <c r="L3448" s="16">
        <v>10395.376389590099</v>
      </c>
      <c r="M3448" s="17">
        <f>gp_need_index[[#This Row],[Normalised weighted population (base year)]]/gp_need_index[[#This Row],[Registered population (base year)]]</f>
        <v>1.0510377436036065</v>
      </c>
      <c r="N3448" s="99">
        <v>9929.2503144433904</v>
      </c>
      <c r="O3448" s="16">
        <v>10432.9502216296</v>
      </c>
      <c r="P3448" s="17">
        <f>gp_need_index[[#This Row],[Normalised weighted population 2026/27]]/gp_need_index[[#This Row],[Registered population 2026/27]]</f>
        <v>1.0507288960631311</v>
      </c>
      <c r="Q3448" s="99">
        <v>9966.2293519928808</v>
      </c>
      <c r="R3448" s="16">
        <v>10469.6261731304</v>
      </c>
      <c r="S3448" s="17">
        <f>gp_need_index[[#This Row],[Normalised weighted population 2027/28]]/gp_need_index[[#This Row],[Registered population 2027/28]]</f>
        <v>1.0505102585299082</v>
      </c>
      <c r="T3448" s="99">
        <v>10003.1350674313</v>
      </c>
      <c r="U3448" s="16">
        <v>10511.388806634401</v>
      </c>
      <c r="V3448" s="17">
        <f>gp_need_index[[#This Row],[Normalised weighted population 2028/29]]/gp_need_index[[#This Row],[Registered population 2028/29]]</f>
        <v>1.0508094448167453</v>
      </c>
    </row>
    <row r="3449" spans="1:22" x14ac:dyDescent="0.2">
      <c r="A3449" s="6" t="s">
        <v>4105</v>
      </c>
      <c r="B3449" s="1" t="s">
        <v>12421</v>
      </c>
      <c r="C3449" s="95" t="s">
        <v>6272</v>
      </c>
      <c r="D3449" s="95" t="s">
        <v>6272</v>
      </c>
      <c r="E3449" s="95" t="s">
        <v>6652</v>
      </c>
      <c r="F3449" s="95" t="s">
        <v>6271</v>
      </c>
      <c r="G3449" s="95" t="s">
        <v>6271</v>
      </c>
      <c r="H3449" s="61">
        <v>5372.6973684210498</v>
      </c>
      <c r="I3449" s="61">
        <v>69.121250543000599</v>
      </c>
      <c r="J3449" s="123">
        <v>371367.56089435099</v>
      </c>
      <c r="K3449" s="99">
        <v>6421.9166666666697</v>
      </c>
      <c r="L3449" s="16">
        <v>7476.9561164486604</v>
      </c>
      <c r="M3449" s="17">
        <f>gp_need_index[[#This Row],[Normalised weighted population (base year)]]/gp_need_index[[#This Row],[Registered population (base year)]]</f>
        <v>1.164287315539025</v>
      </c>
      <c r="N3449" s="99">
        <v>6439.99970004445</v>
      </c>
      <c r="O3449" s="16">
        <v>7503.9813902585802</v>
      </c>
      <c r="P3449" s="17">
        <f>gp_need_index[[#This Row],[Normalised weighted population 2026/27]]/gp_need_index[[#This Row],[Registered population 2026/27]]</f>
        <v>1.1652145558650859</v>
      </c>
      <c r="Q3449" s="99">
        <v>6453.7305667389501</v>
      </c>
      <c r="R3449" s="16">
        <v>7530.3608564388896</v>
      </c>
      <c r="S3449" s="17">
        <f>gp_need_index[[#This Row],[Normalised weighted population 2027/28]]/gp_need_index[[#This Row],[Registered population 2027/28]]</f>
        <v>1.1668229373021313</v>
      </c>
      <c r="T3449" s="99">
        <v>6472.3142322127196</v>
      </c>
      <c r="U3449" s="16">
        <v>7560.3989586022099</v>
      </c>
      <c r="V3449" s="17">
        <f>gp_need_index[[#This Row],[Normalised weighted population 2028/29]]/gp_need_index[[#This Row],[Registered population 2028/29]]</f>
        <v>1.1681137051371966</v>
      </c>
    </row>
    <row r="3450" spans="1:22" x14ac:dyDescent="0.2">
      <c r="A3450" s="6" t="s">
        <v>3987</v>
      </c>
      <c r="B3450" s="1" t="s">
        <v>9749</v>
      </c>
      <c r="C3450" s="95" t="s">
        <v>6272</v>
      </c>
      <c r="D3450" s="95" t="s">
        <v>6272</v>
      </c>
      <c r="E3450" s="95" t="s">
        <v>6652</v>
      </c>
      <c r="F3450" s="95" t="s">
        <v>6285</v>
      </c>
      <c r="G3450" s="95" t="s">
        <v>6285</v>
      </c>
      <c r="H3450" s="61">
        <v>5429.3303059895798</v>
      </c>
      <c r="I3450" s="61">
        <v>46.487776577180298</v>
      </c>
      <c r="J3450" s="123">
        <v>252397.494228558</v>
      </c>
      <c r="K3450" s="99">
        <v>4448.4166666666697</v>
      </c>
      <c r="L3450" s="16">
        <v>5081.6635241477197</v>
      </c>
      <c r="M3450" s="17">
        <f>gp_need_index[[#This Row],[Normalised weighted population (base year)]]/gp_need_index[[#This Row],[Registered population (base year)]]</f>
        <v>1.1423533146582603</v>
      </c>
      <c r="N3450" s="99">
        <v>4443.45125116298</v>
      </c>
      <c r="O3450" s="16">
        <v>5100.0310718517703</v>
      </c>
      <c r="P3450" s="17">
        <f>gp_need_index[[#This Row],[Normalised weighted population 2026/27]]/gp_need_index[[#This Row],[Registered population 2026/27]]</f>
        <v>1.1477634801365142</v>
      </c>
      <c r="Q3450" s="99">
        <v>4441.1717434577504</v>
      </c>
      <c r="R3450" s="16">
        <v>5117.9597006931299</v>
      </c>
      <c r="S3450" s="17">
        <f>gp_need_index[[#This Row],[Normalised weighted population 2027/28]]/gp_need_index[[#This Row],[Registered population 2027/28]]</f>
        <v>1.1523895035656637</v>
      </c>
      <c r="T3450" s="99">
        <v>4444.0336362431399</v>
      </c>
      <c r="U3450" s="16">
        <v>5138.3748971608702</v>
      </c>
      <c r="V3450" s="17">
        <f>gp_need_index[[#This Row],[Normalised weighted population 2028/29]]/gp_need_index[[#This Row],[Registered population 2028/29]]</f>
        <v>1.1562412253712613</v>
      </c>
    </row>
    <row r="3451" spans="1:22" x14ac:dyDescent="0.2">
      <c r="A3451" s="6" t="s">
        <v>4104</v>
      </c>
      <c r="B3451" s="1" t="s">
        <v>9750</v>
      </c>
      <c r="C3451" s="95" t="s">
        <v>6272</v>
      </c>
      <c r="D3451" s="95" t="s">
        <v>6272</v>
      </c>
      <c r="E3451" s="95" t="s">
        <v>6652</v>
      </c>
      <c r="F3451" s="95" t="s">
        <v>6271</v>
      </c>
      <c r="G3451" s="95" t="s">
        <v>6271</v>
      </c>
      <c r="H3451" s="61">
        <v>5563.6141581632701</v>
      </c>
      <c r="I3451" s="61">
        <v>38.213907160566499</v>
      </c>
      <c r="J3451" s="123">
        <v>212607.43491726401</v>
      </c>
      <c r="K3451" s="99">
        <v>4574.3333333333303</v>
      </c>
      <c r="L3451" s="16">
        <v>4280.5474368272398</v>
      </c>
      <c r="M3451" s="17">
        <f>gp_need_index[[#This Row],[Normalised weighted population (base year)]]/gp_need_index[[#This Row],[Registered population (base year)]]</f>
        <v>0.93577514468277545</v>
      </c>
      <c r="N3451" s="99">
        <v>4590.4702063618197</v>
      </c>
      <c r="O3451" s="16">
        <v>4296.0193701561202</v>
      </c>
      <c r="P3451" s="17">
        <f>gp_need_index[[#This Row],[Normalised weighted population 2026/27]]/gp_need_index[[#This Row],[Registered population 2026/27]]</f>
        <v>0.93585606202222438</v>
      </c>
      <c r="Q3451" s="99">
        <v>4602.5737344617401</v>
      </c>
      <c r="R3451" s="16">
        <v>4311.1215794755699</v>
      </c>
      <c r="S3451" s="17">
        <f>gp_need_index[[#This Row],[Normalised weighted population 2027/28]]/gp_need_index[[#This Row],[Registered population 2027/28]]</f>
        <v>0.93667626597615938</v>
      </c>
      <c r="T3451" s="99">
        <v>4617.7789403212</v>
      </c>
      <c r="U3451" s="16">
        <v>4328.31835303152</v>
      </c>
      <c r="V3451" s="17">
        <f>gp_need_index[[#This Row],[Normalised weighted population 2028/29]]/gp_need_index[[#This Row],[Registered population 2028/29]]</f>
        <v>0.93731605799442064</v>
      </c>
    </row>
    <row r="3452" spans="1:22" x14ac:dyDescent="0.2">
      <c r="A3452" s="6" t="s">
        <v>4086</v>
      </c>
      <c r="B3452" s="1" t="s">
        <v>9751</v>
      </c>
      <c r="C3452" s="95" t="s">
        <v>6272</v>
      </c>
      <c r="D3452" s="95" t="s">
        <v>6272</v>
      </c>
      <c r="E3452" s="95" t="s">
        <v>6652</v>
      </c>
      <c r="F3452" s="95" t="s">
        <v>6271</v>
      </c>
      <c r="G3452" s="95" t="s">
        <v>6271</v>
      </c>
      <c r="H3452" s="61">
        <v>5498.4071783371901</v>
      </c>
      <c r="I3452" s="61">
        <v>77.634876378628803</v>
      </c>
      <c r="J3452" s="123">
        <v>426868.16156957299</v>
      </c>
      <c r="K3452" s="99">
        <v>10302.666666666701</v>
      </c>
      <c r="L3452" s="16">
        <v>8594.3815444688207</v>
      </c>
      <c r="M3452" s="17">
        <f>gp_need_index[[#This Row],[Normalised weighted population (base year)]]/gp_need_index[[#This Row],[Registered population (base year)]]</f>
        <v>0.8341900036691593</v>
      </c>
      <c r="N3452" s="99">
        <v>10356.722039178499</v>
      </c>
      <c r="O3452" s="16">
        <v>8625.4457249787501</v>
      </c>
      <c r="P3452" s="17">
        <f>gp_need_index[[#This Row],[Normalised weighted population 2026/27]]/gp_need_index[[#This Row],[Registered population 2026/27]]</f>
        <v>0.832835494893993</v>
      </c>
      <c r="Q3452" s="99">
        <v>10403.563614139301</v>
      </c>
      <c r="R3452" s="16">
        <v>8655.7675823980007</v>
      </c>
      <c r="S3452" s="17">
        <f>gp_need_index[[#This Row],[Normalised weighted population 2027/28]]/gp_need_index[[#This Row],[Registered population 2027/28]]</f>
        <v>0.8320002552427419</v>
      </c>
      <c r="T3452" s="99">
        <v>10453.266871564099</v>
      </c>
      <c r="U3452" s="16">
        <v>8690.2948561766207</v>
      </c>
      <c r="V3452" s="17">
        <f>gp_need_index[[#This Row],[Normalised weighted population 2028/29]]/gp_need_index[[#This Row],[Registered population 2028/29]]</f>
        <v>0.83134726807910442</v>
      </c>
    </row>
    <row r="3453" spans="1:22" x14ac:dyDescent="0.2">
      <c r="A3453" s="6" t="s">
        <v>4097</v>
      </c>
      <c r="B3453" s="1" t="s">
        <v>9752</v>
      </c>
      <c r="C3453" s="95" t="s">
        <v>6272</v>
      </c>
      <c r="D3453" s="95" t="s">
        <v>6272</v>
      </c>
      <c r="E3453" s="95" t="s">
        <v>6652</v>
      </c>
      <c r="F3453" s="95" t="s">
        <v>6271</v>
      </c>
      <c r="G3453" s="95" t="s">
        <v>6271</v>
      </c>
      <c r="H3453" s="61">
        <v>5936.1297200520803</v>
      </c>
      <c r="I3453" s="61">
        <v>16.3700404219361</v>
      </c>
      <c r="J3453" s="123">
        <v>97174.683467109004</v>
      </c>
      <c r="K3453" s="99">
        <v>2456.6666666666702</v>
      </c>
      <c r="L3453" s="16">
        <v>1956.47364073369</v>
      </c>
      <c r="M3453" s="17">
        <f>gp_need_index[[#This Row],[Normalised weighted population (base year)]]/gp_need_index[[#This Row],[Registered population (base year)]]</f>
        <v>0.79639361223895</v>
      </c>
      <c r="N3453" s="99">
        <v>2467.7672473787702</v>
      </c>
      <c r="O3453" s="16">
        <v>1963.5452665422799</v>
      </c>
      <c r="P3453" s="17">
        <f>gp_need_index[[#This Row],[Normalised weighted population 2026/27]]/gp_need_index[[#This Row],[Registered population 2026/27]]</f>
        <v>0.79567684862822119</v>
      </c>
      <c r="Q3453" s="99">
        <v>2477.6987993661401</v>
      </c>
      <c r="R3453" s="16">
        <v>1970.4479057225301</v>
      </c>
      <c r="S3453" s="17">
        <f>gp_need_index[[#This Row],[Normalised weighted population 2027/28]]/gp_need_index[[#This Row],[Registered population 2027/28]]</f>
        <v>0.79527338279641657</v>
      </c>
      <c r="T3453" s="99">
        <v>2487.9010416258302</v>
      </c>
      <c r="U3453" s="16">
        <v>1978.3078896765501</v>
      </c>
      <c r="V3453" s="17">
        <f>gp_need_index[[#This Row],[Normalised weighted population 2028/29]]/gp_need_index[[#This Row],[Registered population 2028/29]]</f>
        <v>0.79517145440147263</v>
      </c>
    </row>
    <row r="3454" spans="1:22" x14ac:dyDescent="0.2">
      <c r="A3454" s="6" t="s">
        <v>3978</v>
      </c>
      <c r="B3454" s="1" t="s">
        <v>9753</v>
      </c>
      <c r="C3454" s="95" t="s">
        <v>6272</v>
      </c>
      <c r="D3454" s="95" t="s">
        <v>6272</v>
      </c>
      <c r="E3454" s="95" t="s">
        <v>6652</v>
      </c>
      <c r="F3454" s="95" t="s">
        <v>6285</v>
      </c>
      <c r="G3454" s="95" t="s">
        <v>6285</v>
      </c>
      <c r="H3454" s="61">
        <v>5596.4108338648002</v>
      </c>
      <c r="I3454" s="61">
        <v>118.425065736128</v>
      </c>
      <c r="J3454" s="123">
        <v>662755.32088681601</v>
      </c>
      <c r="K3454" s="99">
        <v>10923.666666666701</v>
      </c>
      <c r="L3454" s="16">
        <v>13343.6330256732</v>
      </c>
      <c r="M3454" s="17">
        <f>gp_need_index[[#This Row],[Normalised weighted population (base year)]]/gp_need_index[[#This Row],[Registered population (base year)]]</f>
        <v>1.2215342551957362</v>
      </c>
      <c r="N3454" s="99">
        <v>10904.7444000793</v>
      </c>
      <c r="O3454" s="16">
        <v>13391.8632587415</v>
      </c>
      <c r="P3454" s="17">
        <f>gp_need_index[[#This Row],[Normalised weighted population 2026/27]]/gp_need_index[[#This Row],[Registered population 2026/27]]</f>
        <v>1.2280767680023856</v>
      </c>
      <c r="Q3454" s="99">
        <v>10892.0109475433</v>
      </c>
      <c r="R3454" s="16">
        <v>13438.940961304001</v>
      </c>
      <c r="S3454" s="17">
        <f>gp_need_index[[#This Row],[Normalised weighted population 2027/28]]/gp_need_index[[#This Row],[Registered population 2027/28]]</f>
        <v>1.2338346909516431</v>
      </c>
      <c r="T3454" s="99">
        <v>10891.835838003801</v>
      </c>
      <c r="U3454" s="16">
        <v>13492.547991466099</v>
      </c>
      <c r="V3454" s="17">
        <f>gp_need_index[[#This Row],[Normalised weighted population 2028/29]]/gp_need_index[[#This Row],[Registered population 2028/29]]</f>
        <v>1.2387762900711277</v>
      </c>
    </row>
    <row r="3455" spans="1:22" x14ac:dyDescent="0.2">
      <c r="A3455" s="6" t="s">
        <v>3976</v>
      </c>
      <c r="B3455" s="1" t="s">
        <v>9754</v>
      </c>
      <c r="C3455" s="95" t="s">
        <v>6272</v>
      </c>
      <c r="D3455" s="95" t="s">
        <v>6272</v>
      </c>
      <c r="E3455" s="95" t="s">
        <v>6652</v>
      </c>
      <c r="F3455" s="95" t="s">
        <v>6285</v>
      </c>
      <c r="G3455" s="95" t="s">
        <v>6285</v>
      </c>
      <c r="H3455" s="61">
        <v>5393.5460651676804</v>
      </c>
      <c r="I3455" s="61">
        <v>63.114525273951998</v>
      </c>
      <c r="J3455" s="123">
        <v>340411.09944625001</v>
      </c>
      <c r="K3455" s="99">
        <v>6084.75</v>
      </c>
      <c r="L3455" s="16">
        <v>6853.6919217770301</v>
      </c>
      <c r="M3455" s="17">
        <f>gp_need_index[[#This Row],[Normalised weighted population (base year)]]/gp_need_index[[#This Row],[Registered population (base year)]]</f>
        <v>1.1263719827071006</v>
      </c>
      <c r="N3455" s="99">
        <v>6071.5852386316701</v>
      </c>
      <c r="O3455" s="16">
        <v>6878.4644224992599</v>
      </c>
      <c r="P3455" s="17">
        <f>gp_need_index[[#This Row],[Normalised weighted population 2026/27]]/gp_need_index[[#This Row],[Registered population 2026/27]]</f>
        <v>1.1328943187248135</v>
      </c>
      <c r="Q3455" s="99">
        <v>6057.6046913294504</v>
      </c>
      <c r="R3455" s="16">
        <v>6902.6449488317703</v>
      </c>
      <c r="S3455" s="17">
        <f>gp_need_index[[#This Row],[Normalised weighted population 2027/28]]/gp_need_index[[#This Row],[Registered population 2027/28]]</f>
        <v>1.1395007268651696</v>
      </c>
      <c r="T3455" s="99">
        <v>6052.5698606702699</v>
      </c>
      <c r="U3455" s="16">
        <v>6930.1791345265801</v>
      </c>
      <c r="V3455" s="17">
        <f>gp_need_index[[#This Row],[Normalised weighted population 2028/29]]/gp_need_index[[#This Row],[Registered population 2028/29]]</f>
        <v>1.1449977933437885</v>
      </c>
    </row>
    <row r="3456" spans="1:22" x14ac:dyDescent="0.2">
      <c r="A3456" s="6" t="s">
        <v>4005</v>
      </c>
      <c r="B3456" s="1" t="s">
        <v>12422</v>
      </c>
      <c r="C3456" s="95" t="s">
        <v>6272</v>
      </c>
      <c r="D3456" s="95" t="s">
        <v>6272</v>
      </c>
      <c r="E3456" s="95" t="s">
        <v>6652</v>
      </c>
      <c r="F3456" s="95" t="s">
        <v>6277</v>
      </c>
      <c r="G3456" s="95" t="s">
        <v>6277</v>
      </c>
      <c r="H3456" s="61">
        <v>5407.9903285435303</v>
      </c>
      <c r="I3456" s="61">
        <v>176.00384757307299</v>
      </c>
      <c r="J3456" s="123">
        <v>951827.10546162899</v>
      </c>
      <c r="K3456" s="99">
        <v>15373</v>
      </c>
      <c r="L3456" s="16">
        <v>19163.681073392301</v>
      </c>
      <c r="M3456" s="17">
        <f>gp_need_index[[#This Row],[Normalised weighted population (base year)]]/gp_need_index[[#This Row],[Registered population (base year)]]</f>
        <v>1.2465804380011904</v>
      </c>
      <c r="N3456" s="99">
        <v>15401.5461667196</v>
      </c>
      <c r="O3456" s="16">
        <v>19232.947726847098</v>
      </c>
      <c r="P3456" s="17">
        <f>gp_need_index[[#This Row],[Normalised weighted population 2026/27]]/gp_need_index[[#This Row],[Registered population 2026/27]]</f>
        <v>1.2487673327504336</v>
      </c>
      <c r="Q3456" s="99">
        <v>15427.746206595501</v>
      </c>
      <c r="R3456" s="16">
        <v>19300.559154397601</v>
      </c>
      <c r="S3456" s="17">
        <f>gp_need_index[[#This Row],[Normalised weighted population 2027/28]]/gp_need_index[[#This Row],[Registered population 2027/28]]</f>
        <v>1.2510290807186366</v>
      </c>
      <c r="T3456" s="99">
        <v>15454.3829252532</v>
      </c>
      <c r="U3456" s="16">
        <v>19377.547784655999</v>
      </c>
      <c r="V3456" s="17">
        <f>gp_need_index[[#This Row],[Normalised weighted population 2028/29]]/gp_need_index[[#This Row],[Registered population 2028/29]]</f>
        <v>1.2538545135304082</v>
      </c>
    </row>
    <row r="3457" spans="1:22" x14ac:dyDescent="0.2">
      <c r="A3457" s="6" t="s">
        <v>4114</v>
      </c>
      <c r="B3457" s="1" t="s">
        <v>12423</v>
      </c>
      <c r="C3457" s="95" t="s">
        <v>6272</v>
      </c>
      <c r="D3457" s="95" t="s">
        <v>6272</v>
      </c>
      <c r="E3457" s="95" t="s">
        <v>6652</v>
      </c>
      <c r="F3457" s="95" t="s">
        <v>6271</v>
      </c>
      <c r="G3457" s="95" t="s">
        <v>6271</v>
      </c>
      <c r="H3457" s="61">
        <v>5371.6306700414498</v>
      </c>
      <c r="I3457" s="61">
        <v>71.410817979162005</v>
      </c>
      <c r="J3457" s="123">
        <v>383592.540029614</v>
      </c>
      <c r="K3457" s="99">
        <v>7958.3333333333303</v>
      </c>
      <c r="L3457" s="16">
        <v>7723.0886335127097</v>
      </c>
      <c r="M3457" s="17">
        <f>gp_need_index[[#This Row],[Normalised weighted population (base year)]]/gp_need_index[[#This Row],[Registered population (base year)]]</f>
        <v>0.97044045656704248</v>
      </c>
      <c r="N3457" s="99">
        <v>7972.7428018516603</v>
      </c>
      <c r="O3457" s="16">
        <v>7751.0035472460904</v>
      </c>
      <c r="P3457" s="17">
        <f>gp_need_index[[#This Row],[Normalised weighted population 2026/27]]/gp_need_index[[#This Row],[Registered population 2026/27]]</f>
        <v>0.97218783295579647</v>
      </c>
      <c r="Q3457" s="99">
        <v>7983.12854406528</v>
      </c>
      <c r="R3457" s="16">
        <v>7778.2513941295401</v>
      </c>
      <c r="S3457" s="17">
        <f>gp_need_index[[#This Row],[Normalised weighted population 2027/28]]/gp_need_index[[#This Row],[Registered population 2027/28]]</f>
        <v>0.97433623311902606</v>
      </c>
      <c r="T3457" s="99">
        <v>7999.0010324467003</v>
      </c>
      <c r="U3457" s="16">
        <v>7809.2783149482202</v>
      </c>
      <c r="V3457" s="17">
        <f>gp_need_index[[#This Row],[Normalised weighted population 2028/29]]/gp_need_index[[#This Row],[Registered population 2028/29]]</f>
        <v>0.97628169858599845</v>
      </c>
    </row>
    <row r="3458" spans="1:22" x14ac:dyDescent="0.2">
      <c r="A3458" s="6" t="s">
        <v>3982</v>
      </c>
      <c r="B3458" s="1" t="s">
        <v>9755</v>
      </c>
      <c r="C3458" s="95" t="s">
        <v>6272</v>
      </c>
      <c r="D3458" s="95" t="s">
        <v>6272</v>
      </c>
      <c r="E3458" s="95" t="s">
        <v>6652</v>
      </c>
      <c r="F3458" s="95" t="s">
        <v>6285</v>
      </c>
      <c r="G3458" s="95" t="s">
        <v>6285</v>
      </c>
      <c r="H3458" s="61">
        <v>5427.0460128784198</v>
      </c>
      <c r="I3458" s="61">
        <v>82.038435387050995</v>
      </c>
      <c r="J3458" s="123">
        <v>445226.36367007898</v>
      </c>
      <c r="K3458" s="99">
        <v>9207.3333333333303</v>
      </c>
      <c r="L3458" s="16">
        <v>8963.9977574514796</v>
      </c>
      <c r="M3458" s="17">
        <f>gp_need_index[[#This Row],[Normalised weighted population (base year)]]/gp_need_index[[#This Row],[Registered population (base year)]]</f>
        <v>0.97357154704056359</v>
      </c>
      <c r="N3458" s="99">
        <v>9197.9048143953496</v>
      </c>
      <c r="O3458" s="16">
        <v>8996.3979066637694</v>
      </c>
      <c r="P3458" s="17">
        <f>gp_need_index[[#This Row],[Normalised weighted population 2026/27]]/gp_need_index[[#This Row],[Registered population 2026/27]]</f>
        <v>0.97809208599156106</v>
      </c>
      <c r="Q3458" s="99">
        <v>9186.1536322731499</v>
      </c>
      <c r="R3458" s="16">
        <v>9028.0238078995408</v>
      </c>
      <c r="S3458" s="17">
        <f>gp_need_index[[#This Row],[Normalised weighted population 2027/28]]/gp_need_index[[#This Row],[Registered population 2027/28]]</f>
        <v>0.98278606795579149</v>
      </c>
      <c r="T3458" s="99">
        <v>9185.0175440336097</v>
      </c>
      <c r="U3458" s="16">
        <v>9064.03598668413</v>
      </c>
      <c r="V3458" s="17">
        <f>gp_need_index[[#This Row],[Normalised weighted population 2028/29]]/gp_need_index[[#This Row],[Registered population 2028/29]]</f>
        <v>0.9868283803738549</v>
      </c>
    </row>
    <row r="3459" spans="1:22" x14ac:dyDescent="0.2">
      <c r="A3459" s="6" t="s">
        <v>3994</v>
      </c>
      <c r="B3459" s="1" t="s">
        <v>9756</v>
      </c>
      <c r="C3459" s="95" t="s">
        <v>6272</v>
      </c>
      <c r="D3459" s="95" t="s">
        <v>6272</v>
      </c>
      <c r="E3459" s="95" t="s">
        <v>6652</v>
      </c>
      <c r="F3459" s="95" t="s">
        <v>6277</v>
      </c>
      <c r="G3459" s="95" t="s">
        <v>6277</v>
      </c>
      <c r="H3459" s="61">
        <v>5437.5515290681296</v>
      </c>
      <c r="I3459" s="61">
        <v>121.986119126391</v>
      </c>
      <c r="J3459" s="123">
        <v>663305.80858079402</v>
      </c>
      <c r="K3459" s="99">
        <v>7466.4166666666697</v>
      </c>
      <c r="L3459" s="16">
        <v>13354.716310170699</v>
      </c>
      <c r="M3459" s="17">
        <f>gp_need_index[[#This Row],[Normalised weighted population (base year)]]/gp_need_index[[#This Row],[Registered population (base year)]]</f>
        <v>1.7886379646868571</v>
      </c>
      <c r="N3459" s="99">
        <v>7468.6308641748101</v>
      </c>
      <c r="O3459" s="16">
        <v>13402.9866034979</v>
      </c>
      <c r="P3459" s="17">
        <f>gp_need_index[[#This Row],[Normalised weighted population 2026/27]]/gp_need_index[[#This Row],[Registered population 2026/27]]</f>
        <v>1.7945707650097877</v>
      </c>
      <c r="Q3459" s="99">
        <v>7472.8838960970197</v>
      </c>
      <c r="R3459" s="16">
        <v>13450.1034090222</v>
      </c>
      <c r="S3459" s="17">
        <f>gp_need_index[[#This Row],[Normalised weighted population 2027/28]]/gp_need_index[[#This Row],[Registered population 2027/28]]</f>
        <v>1.7998544599424322</v>
      </c>
      <c r="T3459" s="99">
        <v>7479.1499233245904</v>
      </c>
      <c r="U3459" s="16">
        <v>13503.754965436199</v>
      </c>
      <c r="V3459" s="17">
        <f>gp_need_index[[#This Row],[Normalised weighted population 2028/29]]/gp_need_index[[#This Row],[Registered population 2028/29]]</f>
        <v>1.8055200261894984</v>
      </c>
    </row>
    <row r="3460" spans="1:22" x14ac:dyDescent="0.2">
      <c r="A3460" s="6" t="s">
        <v>4011</v>
      </c>
      <c r="B3460" s="1" t="s">
        <v>9757</v>
      </c>
      <c r="C3460" s="95" t="s">
        <v>6272</v>
      </c>
      <c r="D3460" s="95" t="s">
        <v>6272</v>
      </c>
      <c r="E3460" s="95" t="s">
        <v>6652</v>
      </c>
      <c r="F3460" s="95" t="s">
        <v>6277</v>
      </c>
      <c r="G3460" s="95" t="s">
        <v>6277</v>
      </c>
      <c r="H3460" s="61">
        <v>5320.7763197815502</v>
      </c>
      <c r="I3460" s="61">
        <v>112.02623836492501</v>
      </c>
      <c r="J3460" s="123">
        <v>596066.55628629902</v>
      </c>
      <c r="K3460" s="99">
        <v>13907.75</v>
      </c>
      <c r="L3460" s="16">
        <v>12000.949875918801</v>
      </c>
      <c r="M3460" s="17">
        <f>gp_need_index[[#This Row],[Normalised weighted population (base year)]]/gp_need_index[[#This Row],[Registered population (base year)]]</f>
        <v>0.86289657751388982</v>
      </c>
      <c r="N3460" s="99">
        <v>13961.861033630599</v>
      </c>
      <c r="O3460" s="16">
        <v>12044.3270137975</v>
      </c>
      <c r="P3460" s="17">
        <f>gp_need_index[[#This Row],[Normalised weighted population 2026/27]]/gp_need_index[[#This Row],[Registered population 2026/27]]</f>
        <v>0.86265913869116417</v>
      </c>
      <c r="Q3460" s="99">
        <v>14016.0598303479</v>
      </c>
      <c r="R3460" s="16">
        <v>12086.6675928316</v>
      </c>
      <c r="S3460" s="17">
        <f>gp_need_index[[#This Row],[Normalised weighted population 2027/28]]/gp_need_index[[#This Row],[Registered population 2027/28]]</f>
        <v>0.86234417797370311</v>
      </c>
      <c r="T3460" s="99">
        <v>14067.5348580339</v>
      </c>
      <c r="U3460" s="16">
        <v>12134.8804956246</v>
      </c>
      <c r="V3460" s="17">
        <f>gp_need_index[[#This Row],[Normalised weighted population 2028/29]]/gp_need_index[[#This Row],[Registered population 2028/29]]</f>
        <v>0.86261598909025838</v>
      </c>
    </row>
    <row r="3461" spans="1:22" x14ac:dyDescent="0.2">
      <c r="A3461" s="6" t="s">
        <v>3983</v>
      </c>
      <c r="B3461" s="1" t="s">
        <v>9758</v>
      </c>
      <c r="C3461" s="95" t="s">
        <v>6272</v>
      </c>
      <c r="D3461" s="95" t="s">
        <v>6272</v>
      </c>
      <c r="E3461" s="95" t="s">
        <v>6652</v>
      </c>
      <c r="F3461" s="95" t="s">
        <v>6285</v>
      </c>
      <c r="G3461" s="95" t="s">
        <v>6285</v>
      </c>
      <c r="H3461" s="61">
        <v>5515.3812304687499</v>
      </c>
      <c r="I3461" s="61">
        <v>50.937516427696302</v>
      </c>
      <c r="J3461" s="123">
        <v>280939.82203201001</v>
      </c>
      <c r="K3461" s="99">
        <v>5516.8333333333303</v>
      </c>
      <c r="L3461" s="16">
        <v>5656.32258142713</v>
      </c>
      <c r="M3461" s="17">
        <f>gp_need_index[[#This Row],[Normalised weighted population (base year)]]/gp_need_index[[#This Row],[Registered population (base year)]]</f>
        <v>1.0252842962014077</v>
      </c>
      <c r="N3461" s="99">
        <v>5515.4928312596503</v>
      </c>
      <c r="O3461" s="16">
        <v>5676.7672201463502</v>
      </c>
      <c r="P3461" s="17">
        <f>gp_need_index[[#This Row],[Normalised weighted population 2026/27]]/gp_need_index[[#This Row],[Registered population 2026/27]]</f>
        <v>1.0292402499324558</v>
      </c>
      <c r="Q3461" s="99">
        <v>5515.3538863677104</v>
      </c>
      <c r="R3461" s="16">
        <v>5696.7233049377801</v>
      </c>
      <c r="S3461" s="17">
        <f>gp_need_index[[#This Row],[Normalised weighted population 2027/28]]/gp_need_index[[#This Row],[Registered population 2027/28]]</f>
        <v>1.0328844571548454</v>
      </c>
      <c r="T3461" s="99">
        <v>5520.1278967242997</v>
      </c>
      <c r="U3461" s="16">
        <v>5719.4471504336598</v>
      </c>
      <c r="V3461" s="17">
        <f>gp_need_index[[#This Row],[Normalised weighted population 2028/29]]/gp_need_index[[#This Row],[Registered population 2028/29]]</f>
        <v>1.0361077238495937</v>
      </c>
    </row>
    <row r="3462" spans="1:22" x14ac:dyDescent="0.2">
      <c r="A3462" s="6" t="s">
        <v>4113</v>
      </c>
      <c r="B3462" s="1" t="s">
        <v>9759</v>
      </c>
      <c r="C3462" s="95" t="s">
        <v>6272</v>
      </c>
      <c r="D3462" s="95" t="s">
        <v>6272</v>
      </c>
      <c r="E3462" s="95" t="s">
        <v>6652</v>
      </c>
      <c r="F3462" s="95" t="s">
        <v>6271</v>
      </c>
      <c r="G3462" s="95" t="s">
        <v>6271</v>
      </c>
      <c r="H3462" s="61">
        <v>5406.87794041896</v>
      </c>
      <c r="I3462" s="61">
        <v>131.944627077219</v>
      </c>
      <c r="J3462" s="123">
        <v>713408.49350062001</v>
      </c>
      <c r="K3462" s="99">
        <v>14327.166666666701</v>
      </c>
      <c r="L3462" s="16">
        <v>14363.4624040934</v>
      </c>
      <c r="M3462" s="17">
        <f>gp_need_index[[#This Row],[Normalised weighted population (base year)]]/gp_need_index[[#This Row],[Registered population (base year)]]</f>
        <v>1.002533350680644</v>
      </c>
      <c r="N3462" s="99">
        <v>14373.4464893038</v>
      </c>
      <c r="O3462" s="16">
        <v>14415.3787853432</v>
      </c>
      <c r="P3462" s="17">
        <f>gp_need_index[[#This Row],[Normalised weighted population 2026/27]]/gp_need_index[[#This Row],[Registered population 2026/27]]</f>
        <v>1.0029173445680273</v>
      </c>
      <c r="Q3462" s="99">
        <v>14413.6131357332</v>
      </c>
      <c r="R3462" s="16">
        <v>14466.054550296099</v>
      </c>
      <c r="S3462" s="17">
        <f>gp_need_index[[#This Row],[Normalised weighted population 2027/28]]/gp_need_index[[#This Row],[Registered population 2027/28]]</f>
        <v>1.0036383253851104</v>
      </c>
      <c r="T3462" s="99">
        <v>14463.912738695301</v>
      </c>
      <c r="U3462" s="16">
        <v>14523.7586673718</v>
      </c>
      <c r="V3462" s="17">
        <f>gp_need_index[[#This Row],[Normalised weighted population 2028/29]]/gp_need_index[[#This Row],[Registered population 2028/29]]</f>
        <v>1.0041376029956537</v>
      </c>
    </row>
    <row r="3463" spans="1:22" x14ac:dyDescent="0.2">
      <c r="A3463" s="6" t="s">
        <v>3989</v>
      </c>
      <c r="B3463" s="1" t="s">
        <v>12424</v>
      </c>
      <c r="C3463" s="95" t="s">
        <v>6272</v>
      </c>
      <c r="D3463" s="95" t="s">
        <v>6272</v>
      </c>
      <c r="E3463" s="95" t="s">
        <v>6652</v>
      </c>
      <c r="F3463" s="95" t="s">
        <v>6285</v>
      </c>
      <c r="G3463" s="95" t="s">
        <v>6285</v>
      </c>
      <c r="H3463" s="61">
        <v>5364.0665838068198</v>
      </c>
      <c r="I3463" s="61">
        <v>73.795700396908401</v>
      </c>
      <c r="J3463" s="123">
        <v>395845.05052767601</v>
      </c>
      <c r="K3463" s="99">
        <v>6059.8333333333303</v>
      </c>
      <c r="L3463" s="16">
        <v>7969.7754552957103</v>
      </c>
      <c r="M3463" s="17">
        <f>gp_need_index[[#This Row],[Normalised weighted population (base year)]]/gp_need_index[[#This Row],[Registered population (base year)]]</f>
        <v>1.3151806356548388</v>
      </c>
      <c r="N3463" s="99">
        <v>6048.3177803466197</v>
      </c>
      <c r="O3463" s="16">
        <v>7998.58201247332</v>
      </c>
      <c r="P3463" s="17">
        <f>gp_need_index[[#This Row],[Normalised weighted population 2026/27]]/gp_need_index[[#This Row],[Registered population 2026/27]]</f>
        <v>1.3224473817271774</v>
      </c>
      <c r="Q3463" s="99">
        <v>6040.4066081929604</v>
      </c>
      <c r="R3463" s="16">
        <v>8026.70019570367</v>
      </c>
      <c r="S3463" s="17">
        <f>gp_need_index[[#This Row],[Normalised weighted population 2027/28]]/gp_need_index[[#This Row],[Registered population 2027/28]]</f>
        <v>1.3288344173414721</v>
      </c>
      <c r="T3463" s="99">
        <v>6044.0233689422303</v>
      </c>
      <c r="U3463" s="16">
        <v>8058.7181620547399</v>
      </c>
      <c r="V3463" s="17">
        <f>gp_need_index[[#This Row],[Normalised weighted population 2028/29]]/gp_need_index[[#This Row],[Registered population 2028/29]]</f>
        <v>1.3333366981115931</v>
      </c>
    </row>
    <row r="3464" spans="1:22" x14ac:dyDescent="0.2">
      <c r="A3464" s="6" t="s">
        <v>3996</v>
      </c>
      <c r="B3464" s="1" t="s">
        <v>12425</v>
      </c>
      <c r="C3464" s="95" t="s">
        <v>6272</v>
      </c>
      <c r="D3464" s="95" t="s">
        <v>6272</v>
      </c>
      <c r="E3464" s="95" t="s">
        <v>6652</v>
      </c>
      <c r="F3464" s="95" t="s">
        <v>6277</v>
      </c>
      <c r="G3464" s="95" t="s">
        <v>6277</v>
      </c>
      <c r="H3464" s="61">
        <v>5455.8149693080404</v>
      </c>
      <c r="I3464" s="61">
        <v>45.193597274680897</v>
      </c>
      <c r="J3464" s="123">
        <v>246567.90452808299</v>
      </c>
      <c r="K3464" s="99">
        <v>4639.3333333333303</v>
      </c>
      <c r="L3464" s="16">
        <v>4964.2930509098796</v>
      </c>
      <c r="M3464" s="17">
        <f>gp_need_index[[#This Row],[Normalised weighted population (base year)]]/gp_need_index[[#This Row],[Registered population (base year)]]</f>
        <v>1.0700444857543936</v>
      </c>
      <c r="N3464" s="99">
        <v>4658.38786640536</v>
      </c>
      <c r="O3464" s="16">
        <v>4982.2363659279199</v>
      </c>
      <c r="P3464" s="17">
        <f>gp_need_index[[#This Row],[Normalised weighted population 2026/27]]/gp_need_index[[#This Row],[Registered population 2026/27]]</f>
        <v>1.0695194365110816</v>
      </c>
      <c r="Q3464" s="99">
        <v>4674.9714636844301</v>
      </c>
      <c r="R3464" s="16">
        <v>4999.7508997309897</v>
      </c>
      <c r="S3464" s="17">
        <f>gp_need_index[[#This Row],[Normalised weighted population 2027/28]]/gp_need_index[[#This Row],[Registered population 2027/28]]</f>
        <v>1.0694719611808272</v>
      </c>
      <c r="T3464" s="99">
        <v>4689.8844542092502</v>
      </c>
      <c r="U3464" s="16">
        <v>5019.6945692549898</v>
      </c>
      <c r="V3464" s="17">
        <f>gp_need_index[[#This Row],[Normalised weighted population 2028/29]]/gp_need_index[[#This Row],[Registered population 2028/29]]</f>
        <v>1.070323718689856</v>
      </c>
    </row>
    <row r="3465" spans="1:22" x14ac:dyDescent="0.2">
      <c r="A3465" s="6" t="s">
        <v>4091</v>
      </c>
      <c r="B3465" s="1" t="s">
        <v>9760</v>
      </c>
      <c r="C3465" s="95" t="s">
        <v>6272</v>
      </c>
      <c r="D3465" s="95" t="s">
        <v>6272</v>
      </c>
      <c r="E3465" s="95" t="s">
        <v>6652</v>
      </c>
      <c r="F3465" s="95" t="s">
        <v>6271</v>
      </c>
      <c r="G3465" s="95" t="s">
        <v>6271</v>
      </c>
      <c r="H3465" s="61">
        <v>5271.0007324218795</v>
      </c>
      <c r="I3465" s="61">
        <v>94.9098039724785</v>
      </c>
      <c r="J3465" s="123">
        <v>500269.646252951</v>
      </c>
      <c r="K3465" s="99">
        <v>13285.5</v>
      </c>
      <c r="L3465" s="16">
        <v>10072.215738004999</v>
      </c>
      <c r="M3465" s="17">
        <f>gp_need_index[[#This Row],[Normalised weighted population (base year)]]/gp_need_index[[#This Row],[Registered population (base year)]]</f>
        <v>0.7581359932260735</v>
      </c>
      <c r="N3465" s="99">
        <v>13302.147236296199</v>
      </c>
      <c r="O3465" s="16">
        <v>10108.621513825099</v>
      </c>
      <c r="P3465" s="17">
        <f>gp_need_index[[#This Row],[Normalised weighted population 2026/27]]/gp_need_index[[#This Row],[Registered population 2026/27]]</f>
        <v>0.75992404340877717</v>
      </c>
      <c r="Q3465" s="99">
        <v>13303.553021335299</v>
      </c>
      <c r="R3465" s="16">
        <v>10144.157321483101</v>
      </c>
      <c r="S3465" s="17">
        <f>gp_need_index[[#This Row],[Normalised weighted population 2027/28]]/gp_need_index[[#This Row],[Registered population 2027/28]]</f>
        <v>0.76251489396964978</v>
      </c>
      <c r="T3465" s="99">
        <v>13314.615107253599</v>
      </c>
      <c r="U3465" s="16">
        <v>10184.621681663501</v>
      </c>
      <c r="V3465" s="17">
        <f>gp_need_index[[#This Row],[Normalised weighted population 2028/29]]/gp_need_index[[#This Row],[Registered population 2028/29]]</f>
        <v>0.76492047270033914</v>
      </c>
    </row>
    <row r="3466" spans="1:22" x14ac:dyDescent="0.2">
      <c r="A3466" s="6" t="s">
        <v>4012</v>
      </c>
      <c r="B3466" s="1" t="s">
        <v>9761</v>
      </c>
      <c r="C3466" s="95" t="s">
        <v>6272</v>
      </c>
      <c r="D3466" s="95" t="s">
        <v>6272</v>
      </c>
      <c r="E3466" s="95" t="s">
        <v>6652</v>
      </c>
      <c r="F3466" s="95" t="s">
        <v>6277</v>
      </c>
      <c r="G3466" s="95" t="s">
        <v>6277</v>
      </c>
      <c r="H3466" s="61">
        <v>5500.8765184355898</v>
      </c>
      <c r="I3466" s="61">
        <v>94.590414948577305</v>
      </c>
      <c r="J3466" s="123">
        <v>520330.19245970802</v>
      </c>
      <c r="K3466" s="99">
        <v>12355.416666666701</v>
      </c>
      <c r="L3466" s="16">
        <v>10476.1062213275</v>
      </c>
      <c r="M3466" s="17">
        <f>gp_need_index[[#This Row],[Normalised weighted population (base year)]]/gp_need_index[[#This Row],[Registered population (base year)]]</f>
        <v>0.84789582609469294</v>
      </c>
      <c r="N3466" s="99">
        <v>12426.2626835184</v>
      </c>
      <c r="O3466" s="16">
        <v>10513.9718493563</v>
      </c>
      <c r="P3466" s="17">
        <f>gp_need_index[[#This Row],[Normalised weighted population 2026/27]]/gp_need_index[[#This Row],[Registered population 2026/27]]</f>
        <v>0.84610893211693716</v>
      </c>
      <c r="Q3466" s="99">
        <v>12491.952953952199</v>
      </c>
      <c r="R3466" s="16">
        <v>10550.932623963299</v>
      </c>
      <c r="S3466" s="17">
        <f>gp_need_index[[#This Row],[Normalised weighted population 2027/28]]/gp_need_index[[#This Row],[Registered population 2027/28]]</f>
        <v>0.84461834453396656</v>
      </c>
      <c r="T3466" s="99">
        <v>12554.695653250999</v>
      </c>
      <c r="U3466" s="16">
        <v>10593.0195834224</v>
      </c>
      <c r="V3466" s="17">
        <f>gp_need_index[[#This Row],[Normalised weighted population 2028/29]]/gp_need_index[[#This Row],[Registered population 2028/29]]</f>
        <v>0.84374961177807362</v>
      </c>
    </row>
    <row r="3467" spans="1:22" x14ac:dyDescent="0.2">
      <c r="A3467" s="6" t="s">
        <v>4014</v>
      </c>
      <c r="B3467" s="1" t="s">
        <v>9762</v>
      </c>
      <c r="C3467" s="95" t="s">
        <v>6272</v>
      </c>
      <c r="D3467" s="95" t="s">
        <v>6272</v>
      </c>
      <c r="E3467" s="95" t="s">
        <v>6652</v>
      </c>
      <c r="F3467" s="95" t="s">
        <v>6277</v>
      </c>
      <c r="G3467" s="95" t="s">
        <v>6277</v>
      </c>
      <c r="H3467" s="61">
        <v>5550.5252024332704</v>
      </c>
      <c r="I3467" s="61">
        <v>132.17439600916899</v>
      </c>
      <c r="J3467" s="123">
        <v>733637.31616529101</v>
      </c>
      <c r="K3467" s="99">
        <v>12241.583333333299</v>
      </c>
      <c r="L3467" s="16">
        <v>14770.7408938649</v>
      </c>
      <c r="M3467" s="17">
        <f>gp_need_index[[#This Row],[Normalised weighted population (base year)]]/gp_need_index[[#This Row],[Registered population (base year)]]</f>
        <v>1.2066037939426362</v>
      </c>
      <c r="N3467" s="99">
        <v>12278.2597446158</v>
      </c>
      <c r="O3467" s="16">
        <v>14824.1293731892</v>
      </c>
      <c r="P3467" s="17">
        <f>gp_need_index[[#This Row],[Normalised weighted population 2026/27]]/gp_need_index[[#This Row],[Registered population 2026/27]]</f>
        <v>1.2073477578685206</v>
      </c>
      <c r="Q3467" s="99">
        <v>12309.5844985233</v>
      </c>
      <c r="R3467" s="16">
        <v>14876.2420583246</v>
      </c>
      <c r="S3467" s="17">
        <f>gp_need_index[[#This Row],[Normalised weighted population 2027/28]]/gp_need_index[[#This Row],[Registered population 2027/28]]</f>
        <v>1.2085088704748082</v>
      </c>
      <c r="T3467" s="99">
        <v>12338.8231115586</v>
      </c>
      <c r="U3467" s="16">
        <v>14935.582385737</v>
      </c>
      <c r="V3467" s="17">
        <f>gp_need_index[[#This Row],[Normalised weighted population 2028/29]]/gp_need_index[[#This Row],[Registered population 2028/29]]</f>
        <v>1.2104543724065417</v>
      </c>
    </row>
    <row r="3468" spans="1:22" x14ac:dyDescent="0.2">
      <c r="A3468" s="6" t="s">
        <v>3997</v>
      </c>
      <c r="B3468" s="1" t="s">
        <v>9763</v>
      </c>
      <c r="C3468" s="95" t="s">
        <v>6272</v>
      </c>
      <c r="D3468" s="95" t="s">
        <v>6272</v>
      </c>
      <c r="E3468" s="95" t="s">
        <v>6652</v>
      </c>
      <c r="F3468" s="95" t="s">
        <v>6277</v>
      </c>
      <c r="G3468" s="95" t="s">
        <v>6277</v>
      </c>
      <c r="H3468" s="61">
        <v>5379.4286284110904</v>
      </c>
      <c r="I3468" s="61">
        <v>83.732592465786297</v>
      </c>
      <c r="J3468" s="123">
        <v>450433.50504153001</v>
      </c>
      <c r="K3468" s="99">
        <v>9536.5833333333303</v>
      </c>
      <c r="L3468" s="16">
        <v>9068.8361214505403</v>
      </c>
      <c r="M3468" s="17">
        <f>gp_need_index[[#This Row],[Normalised weighted population (base year)]]/gp_need_index[[#This Row],[Registered population (base year)]]</f>
        <v>0.95095232794245421</v>
      </c>
      <c r="N3468" s="99">
        <v>9570.2251566362102</v>
      </c>
      <c r="O3468" s="16">
        <v>9101.6152063485097</v>
      </c>
      <c r="P3468" s="17">
        <f>gp_need_index[[#This Row],[Normalised weighted population 2026/27]]/gp_need_index[[#This Row],[Registered population 2026/27]]</f>
        <v>0.95103459504683063</v>
      </c>
      <c r="Q3468" s="99">
        <v>9599.6949239189598</v>
      </c>
      <c r="R3468" s="16">
        <v>9133.6109880589702</v>
      </c>
      <c r="S3468" s="17">
        <f>gp_need_index[[#This Row],[Normalised weighted population 2027/28]]/gp_need_index[[#This Row],[Registered population 2027/28]]</f>
        <v>0.95144804709380115</v>
      </c>
      <c r="T3468" s="99">
        <v>9625.1207204107195</v>
      </c>
      <c r="U3468" s="16">
        <v>9170.0443469921902</v>
      </c>
      <c r="V3468" s="17">
        <f>gp_need_index[[#This Row],[Normalised weighted population 2028/29]]/gp_need_index[[#This Row],[Registered population 2028/29]]</f>
        <v>0.95271993083125606</v>
      </c>
    </row>
    <row r="3469" spans="1:22" x14ac:dyDescent="0.2">
      <c r="A3469" s="6" t="s">
        <v>3973</v>
      </c>
      <c r="B3469" s="1" t="s">
        <v>12426</v>
      </c>
      <c r="C3469" s="95" t="s">
        <v>6272</v>
      </c>
      <c r="D3469" s="95" t="s">
        <v>6272</v>
      </c>
      <c r="E3469" s="95" t="s">
        <v>6652</v>
      </c>
      <c r="F3469" s="95" t="s">
        <v>6285</v>
      </c>
      <c r="G3469" s="95" t="s">
        <v>6285</v>
      </c>
      <c r="H3469" s="61">
        <v>5379.3860465706202</v>
      </c>
      <c r="I3469" s="61">
        <v>88.191777639230494</v>
      </c>
      <c r="J3469" s="123">
        <v>474417.61805473501</v>
      </c>
      <c r="K3469" s="99">
        <v>7724.5833333333303</v>
      </c>
      <c r="L3469" s="16">
        <v>9551.7220258084999</v>
      </c>
      <c r="M3469" s="17">
        <f>gp_need_index[[#This Row],[Normalised weighted population (base year)]]/gp_need_index[[#This Row],[Registered population (base year)]]</f>
        <v>1.2365355662085553</v>
      </c>
      <c r="N3469" s="99">
        <v>7701.5468474629497</v>
      </c>
      <c r="O3469" s="16">
        <v>9586.2464899197494</v>
      </c>
      <c r="P3469" s="17">
        <f>gp_need_index[[#This Row],[Normalised weighted population 2026/27]]/gp_need_index[[#This Row],[Registered population 2026/27]]</f>
        <v>1.244717026304613</v>
      </c>
      <c r="Q3469" s="99">
        <v>7682.2694880466697</v>
      </c>
      <c r="R3469" s="16">
        <v>9619.9459425070399</v>
      </c>
      <c r="S3469" s="17">
        <f>gp_need_index[[#This Row],[Normalised weighted population 2027/28]]/gp_need_index[[#This Row],[Registered population 2027/28]]</f>
        <v>1.2522270869923691</v>
      </c>
      <c r="T3469" s="99">
        <v>7674.7378335794201</v>
      </c>
      <c r="U3469" s="16">
        <v>9658.3192588109396</v>
      </c>
      <c r="V3469" s="17">
        <f>gp_need_index[[#This Row],[Normalised weighted population 2028/29]]/gp_need_index[[#This Row],[Registered population 2028/29]]</f>
        <v>1.2584559196996568</v>
      </c>
    </row>
    <row r="3470" spans="1:22" x14ac:dyDescent="0.2">
      <c r="A3470" s="6" t="s">
        <v>4121</v>
      </c>
      <c r="B3470" s="1" t="s">
        <v>9764</v>
      </c>
      <c r="C3470" s="95" t="s">
        <v>6272</v>
      </c>
      <c r="D3470" s="95" t="s">
        <v>6272</v>
      </c>
      <c r="E3470" s="95" t="s">
        <v>6652</v>
      </c>
      <c r="F3470" s="95" t="s">
        <v>6271</v>
      </c>
      <c r="G3470" s="95" t="s">
        <v>6271</v>
      </c>
      <c r="H3470" s="61">
        <v>5474.9362182617197</v>
      </c>
      <c r="I3470" s="61">
        <v>7.2048124434196099</v>
      </c>
      <c r="J3470" s="123">
        <v>39445.888592260701</v>
      </c>
      <c r="K3470" s="99">
        <v>1262.75</v>
      </c>
      <c r="L3470" s="16">
        <v>794.18670082107997</v>
      </c>
      <c r="M3470" s="17">
        <f>gp_need_index[[#This Row],[Normalised weighted population (base year)]]/gp_need_index[[#This Row],[Registered population (base year)]]</f>
        <v>0.62893423149560879</v>
      </c>
      <c r="N3470" s="99">
        <v>1269.8116516974501</v>
      </c>
      <c r="O3470" s="16">
        <v>797.05726909934901</v>
      </c>
      <c r="P3470" s="17">
        <f>gp_need_index[[#This Row],[Normalised weighted population 2026/27]]/gp_need_index[[#This Row],[Registered population 2026/27]]</f>
        <v>0.62769724000710203</v>
      </c>
      <c r="Q3470" s="99">
        <v>1275.0066655922201</v>
      </c>
      <c r="R3470" s="16">
        <v>799.85924103670902</v>
      </c>
      <c r="S3470" s="17">
        <f>gp_need_index[[#This Row],[Normalised weighted population 2027/28]]/gp_need_index[[#This Row],[Registered population 2027/28]]</f>
        <v>0.62733730153888045</v>
      </c>
      <c r="T3470" s="99">
        <v>1280.2081625916101</v>
      </c>
      <c r="U3470" s="16">
        <v>803.04982566559704</v>
      </c>
      <c r="V3470" s="17">
        <f>gp_need_index[[#This Row],[Normalised weighted population 2028/29]]/gp_need_index[[#This Row],[Registered population 2028/29]]</f>
        <v>0.62728066351329159</v>
      </c>
    </row>
    <row r="3471" spans="1:22" x14ac:dyDescent="0.2">
      <c r="A3471" s="6" t="s">
        <v>3985</v>
      </c>
      <c r="B3471" s="1" t="s">
        <v>9765</v>
      </c>
      <c r="C3471" s="95" t="s">
        <v>6272</v>
      </c>
      <c r="D3471" s="95" t="s">
        <v>6272</v>
      </c>
      <c r="E3471" s="95" t="s">
        <v>6652</v>
      </c>
      <c r="F3471" s="95" t="s">
        <v>6285</v>
      </c>
      <c r="G3471" s="95" t="s">
        <v>6285</v>
      </c>
      <c r="H3471" s="61">
        <v>5521.2881469726599</v>
      </c>
      <c r="I3471" s="61">
        <v>126.36472716646701</v>
      </c>
      <c r="J3471" s="123">
        <v>697696.07029964996</v>
      </c>
      <c r="K3471" s="99">
        <v>11280.916666666701</v>
      </c>
      <c r="L3471" s="16">
        <v>14047.1151752892</v>
      </c>
      <c r="M3471" s="17">
        <f>gp_need_index[[#This Row],[Normalised weighted population (base year)]]/gp_need_index[[#This Row],[Registered population (base year)]]</f>
        <v>1.2452104372684689</v>
      </c>
      <c r="N3471" s="99">
        <v>11272.133367627999</v>
      </c>
      <c r="O3471" s="16">
        <v>14097.888127268499</v>
      </c>
      <c r="P3471" s="17">
        <f>gp_need_index[[#This Row],[Normalised weighted population 2026/27]]/gp_need_index[[#This Row],[Registered population 2026/27]]</f>
        <v>1.2506850005657026</v>
      </c>
      <c r="Q3471" s="99">
        <v>11264.2892508765</v>
      </c>
      <c r="R3471" s="16">
        <v>14147.447786831301</v>
      </c>
      <c r="S3471" s="17">
        <f>gp_need_index[[#This Row],[Normalised weighted population 2027/28]]/gp_need_index[[#This Row],[Registered population 2027/28]]</f>
        <v>1.2559556552341247</v>
      </c>
      <c r="T3471" s="99">
        <v>11271.7740256036</v>
      </c>
      <c r="U3471" s="16">
        <v>14203.8810029909</v>
      </c>
      <c r="V3471" s="17">
        <f>gp_need_index[[#This Row],[Normalised weighted population 2028/29]]/gp_need_index[[#This Row],[Registered population 2028/29]]</f>
        <v>1.2601282611527769</v>
      </c>
    </row>
    <row r="3472" spans="1:22" x14ac:dyDescent="0.2">
      <c r="A3472" s="6" t="s">
        <v>4013</v>
      </c>
      <c r="B3472" s="1" t="s">
        <v>9766</v>
      </c>
      <c r="C3472" s="95" t="s">
        <v>6272</v>
      </c>
      <c r="D3472" s="95" t="s">
        <v>6272</v>
      </c>
      <c r="E3472" s="95" t="s">
        <v>6652</v>
      </c>
      <c r="F3472" s="95" t="s">
        <v>6277</v>
      </c>
      <c r="G3472" s="95" t="s">
        <v>6277</v>
      </c>
      <c r="H3472" s="61">
        <v>5442.4288645924398</v>
      </c>
      <c r="I3472" s="61">
        <v>175.890894631116</v>
      </c>
      <c r="J3472" s="123">
        <v>957273.68195937504</v>
      </c>
      <c r="K3472" s="99">
        <v>19638.416666666701</v>
      </c>
      <c r="L3472" s="16">
        <v>19273.3401221268</v>
      </c>
      <c r="M3472" s="17">
        <f>gp_need_index[[#This Row],[Normalised weighted population (base year)]]/gp_need_index[[#This Row],[Registered population (base year)]]</f>
        <v>0.98141008255723772</v>
      </c>
      <c r="N3472" s="99">
        <v>19714.617499190201</v>
      </c>
      <c r="O3472" s="16">
        <v>19343.003135513602</v>
      </c>
      <c r="P3472" s="17">
        <f>gp_need_index[[#This Row],[Normalised weighted population 2026/27]]/gp_need_index[[#This Row],[Registered population 2026/27]]</f>
        <v>0.9811503132793794</v>
      </c>
      <c r="Q3472" s="99">
        <v>19786.451415046999</v>
      </c>
      <c r="R3472" s="16">
        <v>19411.001451407701</v>
      </c>
      <c r="S3472" s="17">
        <f>gp_need_index[[#This Row],[Normalised weighted population 2027/28]]/gp_need_index[[#This Row],[Registered population 2027/28]]</f>
        <v>0.98102489649287095</v>
      </c>
      <c r="T3472" s="99">
        <v>19851.159153570399</v>
      </c>
      <c r="U3472" s="16">
        <v>19488.4306285489</v>
      </c>
      <c r="V3472" s="17">
        <f>gp_need_index[[#This Row],[Normalised weighted population 2028/29]]/gp_need_index[[#This Row],[Registered population 2028/29]]</f>
        <v>0.98172758969814322</v>
      </c>
    </row>
    <row r="3473" spans="1:22" x14ac:dyDescent="0.2">
      <c r="A3473" s="6" t="s">
        <v>3981</v>
      </c>
      <c r="B3473" s="1" t="s">
        <v>12427</v>
      </c>
      <c r="C3473" s="95" t="s">
        <v>6272</v>
      </c>
      <c r="D3473" s="95" t="s">
        <v>6272</v>
      </c>
      <c r="E3473" s="95" t="s">
        <v>6652</v>
      </c>
      <c r="F3473" s="95" t="s">
        <v>6285</v>
      </c>
      <c r="G3473" s="95" t="s">
        <v>6285</v>
      </c>
      <c r="H3473" s="61">
        <v>5404.4380074295304</v>
      </c>
      <c r="I3473" s="61">
        <v>56.846184528390097</v>
      </c>
      <c r="J3473" s="123">
        <v>307221.68024258403</v>
      </c>
      <c r="K3473" s="99">
        <v>5751.1666666666697</v>
      </c>
      <c r="L3473" s="16">
        <v>6185.4703078088996</v>
      </c>
      <c r="M3473" s="17">
        <f>gp_need_index[[#This Row],[Normalised weighted population (base year)]]/gp_need_index[[#This Row],[Registered population (base year)]]</f>
        <v>1.0755157459893174</v>
      </c>
      <c r="N3473" s="99">
        <v>5746.5649507744301</v>
      </c>
      <c r="O3473" s="16">
        <v>6207.8275379582001</v>
      </c>
      <c r="P3473" s="17">
        <f>gp_need_index[[#This Row],[Normalised weighted population 2026/27]]/gp_need_index[[#This Row],[Registered population 2026/27]]</f>
        <v>1.0802675321927073</v>
      </c>
      <c r="Q3473" s="99">
        <v>5743.3905630776999</v>
      </c>
      <c r="R3473" s="16">
        <v>6229.6505100678196</v>
      </c>
      <c r="S3473" s="17">
        <f>gp_need_index[[#This Row],[Normalised weighted population 2027/28]]/gp_need_index[[#This Row],[Registered population 2027/28]]</f>
        <v>1.0846642661072223</v>
      </c>
      <c r="T3473" s="99">
        <v>5747.6251089894304</v>
      </c>
      <c r="U3473" s="16">
        <v>6254.5001662835903</v>
      </c>
      <c r="V3473" s="17">
        <f>gp_need_index[[#This Row],[Normalised weighted population 2028/29]]/gp_need_index[[#This Row],[Registered population 2028/29]]</f>
        <v>1.0881886079350225</v>
      </c>
    </row>
    <row r="3474" spans="1:22" x14ac:dyDescent="0.2">
      <c r="A3474" s="6" t="s">
        <v>4117</v>
      </c>
      <c r="B3474" s="1" t="s">
        <v>12428</v>
      </c>
      <c r="C3474" s="95" t="s">
        <v>6272</v>
      </c>
      <c r="D3474" s="95" t="s">
        <v>6272</v>
      </c>
      <c r="E3474" s="95" t="s">
        <v>6652</v>
      </c>
      <c r="F3474" s="95" t="s">
        <v>6271</v>
      </c>
      <c r="G3474" s="95" t="s">
        <v>6271</v>
      </c>
      <c r="H3474" s="61">
        <v>5277.9601201596497</v>
      </c>
      <c r="I3474" s="61">
        <v>148.839650178743</v>
      </c>
      <c r="J3474" s="123">
        <v>785569.73794191703</v>
      </c>
      <c r="K3474" s="99">
        <v>11368.583333333299</v>
      </c>
      <c r="L3474" s="16">
        <v>15816.326129445601</v>
      </c>
      <c r="M3474" s="17">
        <f>gp_need_index[[#This Row],[Normalised weighted population (base year)]]/gp_need_index[[#This Row],[Registered population (base year)]]</f>
        <v>1.3912310501407223</v>
      </c>
      <c r="N3474" s="99">
        <v>11407.149066907399</v>
      </c>
      <c r="O3474" s="16">
        <v>15873.493850863</v>
      </c>
      <c r="P3474" s="17">
        <f>gp_need_index[[#This Row],[Normalised weighted population 2026/27]]/gp_need_index[[#This Row],[Registered population 2026/27]]</f>
        <v>1.3915390916484687</v>
      </c>
      <c r="Q3474" s="99">
        <v>11441.898574848899</v>
      </c>
      <c r="R3474" s="16">
        <v>15929.2954676881</v>
      </c>
      <c r="S3474" s="17">
        <f>gp_need_index[[#This Row],[Normalised weighted population 2027/28]]/gp_need_index[[#This Row],[Registered population 2027/28]]</f>
        <v>1.3921898855757389</v>
      </c>
      <c r="T3474" s="99">
        <v>11492.0972612608</v>
      </c>
      <c r="U3474" s="16">
        <v>15992.83635421</v>
      </c>
      <c r="V3474" s="17">
        <f>gp_need_index[[#This Row],[Normalised weighted population 2028/29]]/gp_need_index[[#This Row],[Registered population 2028/29]]</f>
        <v>1.3916377481524571</v>
      </c>
    </row>
    <row r="3475" spans="1:22" x14ac:dyDescent="0.2">
      <c r="A3475" s="6" t="s">
        <v>4008</v>
      </c>
      <c r="B3475" s="1" t="s">
        <v>12429</v>
      </c>
      <c r="C3475" s="95" t="s">
        <v>6272</v>
      </c>
      <c r="D3475" s="95" t="s">
        <v>6272</v>
      </c>
      <c r="E3475" s="95" t="s">
        <v>6652</v>
      </c>
      <c r="F3475" s="95" t="s">
        <v>6277</v>
      </c>
      <c r="G3475" s="95" t="s">
        <v>6277</v>
      </c>
      <c r="H3475" s="61">
        <v>5435.91015625</v>
      </c>
      <c r="I3475" s="61">
        <v>36.847969954128097</v>
      </c>
      <c r="J3475" s="123">
        <v>200302.25411084</v>
      </c>
      <c r="K3475" s="99">
        <v>5529.25</v>
      </c>
      <c r="L3475" s="16">
        <v>4032.80017351477</v>
      </c>
      <c r="M3475" s="17">
        <f>gp_need_index[[#This Row],[Normalised weighted population (base year)]]/gp_need_index[[#This Row],[Registered population (base year)]]</f>
        <v>0.72935753918067914</v>
      </c>
      <c r="N3475" s="99">
        <v>5557.1651933679004</v>
      </c>
      <c r="O3475" s="16">
        <v>4047.3766304596202</v>
      </c>
      <c r="P3475" s="17">
        <f>gp_need_index[[#This Row],[Normalised weighted population 2026/27]]/gp_need_index[[#This Row],[Registered population 2026/27]]</f>
        <v>0.72831677476312739</v>
      </c>
      <c r="Q3475" s="99">
        <v>5581.0862149963104</v>
      </c>
      <c r="R3475" s="16">
        <v>4061.6047620859599</v>
      </c>
      <c r="S3475" s="17">
        <f>gp_need_index[[#This Row],[Normalised weighted population 2027/28]]/gp_need_index[[#This Row],[Registered population 2027/28]]</f>
        <v>0.72774449374612371</v>
      </c>
      <c r="T3475" s="99">
        <v>5604.58660452811</v>
      </c>
      <c r="U3475" s="16">
        <v>4077.8062298663799</v>
      </c>
      <c r="V3475" s="17">
        <f>gp_need_index[[#This Row],[Normalised weighted population 2028/29]]/gp_need_index[[#This Row],[Registered population 2028/29]]</f>
        <v>0.72758376622671872</v>
      </c>
    </row>
    <row r="3476" spans="1:22" x14ac:dyDescent="0.2">
      <c r="A3476" s="6" t="s">
        <v>4092</v>
      </c>
      <c r="B3476" s="1" t="s">
        <v>9767</v>
      </c>
      <c r="C3476" s="95" t="s">
        <v>6272</v>
      </c>
      <c r="D3476" s="95" t="s">
        <v>6272</v>
      </c>
      <c r="E3476" s="95" t="s">
        <v>6652</v>
      </c>
      <c r="F3476" s="95" t="s">
        <v>6271</v>
      </c>
      <c r="G3476" s="95" t="s">
        <v>6271</v>
      </c>
      <c r="H3476" s="61">
        <v>5346.9977463942296</v>
      </c>
      <c r="I3476" s="61">
        <v>28.396155122124</v>
      </c>
      <c r="J3476" s="123">
        <v>151834.17744425801</v>
      </c>
      <c r="K3476" s="99">
        <v>1873.9166666666699</v>
      </c>
      <c r="L3476" s="16">
        <v>3056.9645851506202</v>
      </c>
      <c r="M3476" s="17">
        <f>gp_need_index[[#This Row],[Normalised weighted population (base year)]]/gp_need_index[[#This Row],[Registered population (base year)]]</f>
        <v>1.6313236546363401</v>
      </c>
      <c r="N3476" s="99">
        <v>1885.3474420759101</v>
      </c>
      <c r="O3476" s="16">
        <v>3068.01390838513</v>
      </c>
      <c r="P3476" s="17">
        <f>gp_need_index[[#This Row],[Normalised weighted population 2026/27]]/gp_need_index[[#This Row],[Registered population 2026/27]]</f>
        <v>1.6272936435562322</v>
      </c>
      <c r="Q3476" s="99">
        <v>1895.1254400264199</v>
      </c>
      <c r="R3476" s="16">
        <v>3078.7991922135302</v>
      </c>
      <c r="S3476" s="17">
        <f>gp_need_index[[#This Row],[Normalised weighted population 2027/28]]/gp_need_index[[#This Row],[Registered population 2027/28]]</f>
        <v>1.6245886035758186</v>
      </c>
      <c r="T3476" s="99">
        <v>1908.25274146639</v>
      </c>
      <c r="U3476" s="16">
        <v>3091.0803147837701</v>
      </c>
      <c r="V3476" s="17">
        <f>gp_need_index[[#This Row],[Normalised weighted population 2028/29]]/gp_need_index[[#This Row],[Registered population 2028/29]]</f>
        <v>1.6198484863218068</v>
      </c>
    </row>
    <row r="3477" spans="1:22" x14ac:dyDescent="0.2">
      <c r="A3477" s="6" t="s">
        <v>4100</v>
      </c>
      <c r="B3477" s="1" t="s">
        <v>9768</v>
      </c>
      <c r="C3477" s="95" t="s">
        <v>6272</v>
      </c>
      <c r="D3477" s="95" t="s">
        <v>6272</v>
      </c>
      <c r="E3477" s="95" t="s">
        <v>6652</v>
      </c>
      <c r="F3477" s="95" t="s">
        <v>6271</v>
      </c>
      <c r="G3477" s="95" t="s">
        <v>6271</v>
      </c>
      <c r="H3477" s="61">
        <v>5424.9481236726297</v>
      </c>
      <c r="I3477" s="61">
        <v>99.608263380626397</v>
      </c>
      <c r="J3477" s="123">
        <v>540369.66152901901</v>
      </c>
      <c r="K3477" s="99">
        <v>10052.75</v>
      </c>
      <c r="L3477" s="16">
        <v>10879.5723465521</v>
      </c>
      <c r="M3477" s="17">
        <f>gp_need_index[[#This Row],[Normalised weighted population (base year)]]/gp_need_index[[#This Row],[Registered population (base year)]]</f>
        <v>1.082248374479829</v>
      </c>
      <c r="N3477" s="99">
        <v>10068.6270086895</v>
      </c>
      <c r="O3477" s="16">
        <v>10918.896292957699</v>
      </c>
      <c r="P3477" s="17">
        <f>gp_need_index[[#This Row],[Normalised weighted population 2026/27]]/gp_need_index[[#This Row],[Registered population 2026/27]]</f>
        <v>1.0844473912415658</v>
      </c>
      <c r="Q3477" s="99">
        <v>10075.891894161199</v>
      </c>
      <c r="R3477" s="16">
        <v>10957.280537335</v>
      </c>
      <c r="S3477" s="17">
        <f>gp_need_index[[#This Row],[Normalised weighted population 2027/28]]/gp_need_index[[#This Row],[Registered population 2027/28]]</f>
        <v>1.0874749999734068</v>
      </c>
      <c r="T3477" s="99">
        <v>10089.9059406784</v>
      </c>
      <c r="U3477" s="16">
        <v>11000.988391246299</v>
      </c>
      <c r="V3477" s="17">
        <f>gp_need_index[[#This Row],[Normalised weighted population 2028/29]]/gp_need_index[[#This Row],[Registered population 2028/29]]</f>
        <v>1.0902964265399924</v>
      </c>
    </row>
    <row r="3478" spans="1:22" x14ac:dyDescent="0.2">
      <c r="A3478" s="6" t="s">
        <v>4087</v>
      </c>
      <c r="B3478" s="1" t="s">
        <v>9769</v>
      </c>
      <c r="C3478" s="95" t="s">
        <v>6272</v>
      </c>
      <c r="D3478" s="95" t="s">
        <v>6272</v>
      </c>
      <c r="E3478" s="95" t="s">
        <v>6652</v>
      </c>
      <c r="F3478" s="95" t="s">
        <v>6271</v>
      </c>
      <c r="G3478" s="95" t="s">
        <v>6271</v>
      </c>
      <c r="H3478" s="61">
        <v>5369.1477478656598</v>
      </c>
      <c r="I3478" s="61">
        <v>101.828245036848</v>
      </c>
      <c r="J3478" s="123">
        <v>546730.89250870503</v>
      </c>
      <c r="K3478" s="99">
        <v>10883.5</v>
      </c>
      <c r="L3478" s="16">
        <v>11007.646658608801</v>
      </c>
      <c r="M3478" s="17">
        <f>gp_need_index[[#This Row],[Normalised weighted population (base year)]]/gp_need_index[[#This Row],[Registered population (base year)]]</f>
        <v>1.0114068689859697</v>
      </c>
      <c r="N3478" s="99">
        <v>10901.8312418889</v>
      </c>
      <c r="O3478" s="16">
        <v>11047.433526462301</v>
      </c>
      <c r="P3478" s="17">
        <f>gp_need_index[[#This Row],[Normalised weighted population 2026/27]]/gp_need_index[[#This Row],[Registered population 2026/27]]</f>
        <v>1.0133557639393593</v>
      </c>
      <c r="Q3478" s="99">
        <v>10913.031934869799</v>
      </c>
      <c r="R3478" s="16">
        <v>11086.2696301164</v>
      </c>
      <c r="S3478" s="17">
        <f>gp_need_index[[#This Row],[Normalised weighted population 2027/28]]/gp_need_index[[#This Row],[Registered population 2027/28]]</f>
        <v>1.0158743872720708</v>
      </c>
      <c r="T3478" s="99">
        <v>10927.8524031127</v>
      </c>
      <c r="U3478" s="16">
        <v>11130.4920128293</v>
      </c>
      <c r="V3478" s="17">
        <f>gp_need_index[[#This Row],[Normalised weighted population 2028/29]]/gp_need_index[[#This Row],[Registered population 2028/29]]</f>
        <v>1.0185434065396857</v>
      </c>
    </row>
    <row r="3479" spans="1:22" x14ac:dyDescent="0.2">
      <c r="A3479" s="6" t="s">
        <v>4007</v>
      </c>
      <c r="B3479" s="1" t="s">
        <v>9770</v>
      </c>
      <c r="C3479" s="95" t="s">
        <v>6272</v>
      </c>
      <c r="D3479" s="95" t="s">
        <v>6272</v>
      </c>
      <c r="E3479" s="95" t="s">
        <v>6652</v>
      </c>
      <c r="F3479" s="95" t="s">
        <v>6285</v>
      </c>
      <c r="G3479" s="95" t="s">
        <v>6285</v>
      </c>
      <c r="H3479" s="61">
        <v>5400.2616527660502</v>
      </c>
      <c r="I3479" s="61">
        <v>38.3337904658027</v>
      </c>
      <c r="J3479" s="123">
        <v>207012.49865764301</v>
      </c>
      <c r="K3479" s="99">
        <v>4579.75</v>
      </c>
      <c r="L3479" s="16">
        <v>4167.9013759091304</v>
      </c>
      <c r="M3479" s="17">
        <f>gp_need_index[[#This Row],[Normalised weighted population (base year)]]/gp_need_index[[#This Row],[Registered population (base year)]]</f>
        <v>0.91007181088686728</v>
      </c>
      <c r="N3479" s="99">
        <v>4574.8186249594901</v>
      </c>
      <c r="O3479" s="16">
        <v>4182.9661528240104</v>
      </c>
      <c r="P3479" s="17">
        <f>gp_need_index[[#This Row],[Normalised weighted population 2026/27]]/gp_need_index[[#This Row],[Registered population 2026/27]]</f>
        <v>0.91434579067296917</v>
      </c>
      <c r="Q3479" s="99">
        <v>4569.1664561263697</v>
      </c>
      <c r="R3479" s="16">
        <v>4197.67093531521</v>
      </c>
      <c r="S3479" s="17">
        <f>gp_need_index[[#This Row],[Normalised weighted population 2027/28]]/gp_need_index[[#This Row],[Registered population 2027/28]]</f>
        <v>0.91869512210196325</v>
      </c>
      <c r="T3479" s="99">
        <v>4566.5749308587101</v>
      </c>
      <c r="U3479" s="16">
        <v>4214.4151618943697</v>
      </c>
      <c r="V3479" s="17">
        <f>gp_need_index[[#This Row],[Normalised weighted population 2028/29]]/gp_need_index[[#This Row],[Registered population 2028/29]]</f>
        <v>0.92288317299150957</v>
      </c>
    </row>
    <row r="3480" spans="1:22" x14ac:dyDescent="0.2">
      <c r="A3480" s="6" t="s">
        <v>3999</v>
      </c>
      <c r="B3480" s="1" t="s">
        <v>12430</v>
      </c>
      <c r="C3480" s="95" t="s">
        <v>6272</v>
      </c>
      <c r="D3480" s="95" t="s">
        <v>6272</v>
      </c>
      <c r="E3480" s="95" t="s">
        <v>6652</v>
      </c>
      <c r="F3480" s="95" t="s">
        <v>6277</v>
      </c>
      <c r="G3480" s="95" t="s">
        <v>6277</v>
      </c>
      <c r="H3480" s="61">
        <v>5436.9132468483704</v>
      </c>
      <c r="I3480" s="61">
        <v>108.56322242919499</v>
      </c>
      <c r="J3480" s="123">
        <v>590248.82214583596</v>
      </c>
      <c r="K3480" s="99">
        <v>11185.333333333299</v>
      </c>
      <c r="L3480" s="16">
        <v>11883.818097470899</v>
      </c>
      <c r="M3480" s="17">
        <f>gp_need_index[[#This Row],[Normalised weighted population (base year)]]/gp_need_index[[#This Row],[Registered population (base year)]]</f>
        <v>1.0624464862442724</v>
      </c>
      <c r="N3480" s="99">
        <v>11224.5044861405</v>
      </c>
      <c r="O3480" s="16">
        <v>11926.77186542</v>
      </c>
      <c r="P3480" s="17">
        <f>gp_need_index[[#This Row],[Normalised weighted population 2026/27]]/gp_need_index[[#This Row],[Registered population 2026/27]]</f>
        <v>1.0625655573612738</v>
      </c>
      <c r="Q3480" s="99">
        <v>11257.5343089179</v>
      </c>
      <c r="R3480" s="16">
        <v>11968.699191555501</v>
      </c>
      <c r="S3480" s="17">
        <f>gp_need_index[[#This Row],[Normalised weighted population 2027/28]]/gp_need_index[[#This Row],[Registered population 2027/28]]</f>
        <v>1.0631723486797846</v>
      </c>
      <c r="T3480" s="99">
        <v>11289.069296055</v>
      </c>
      <c r="U3480" s="16">
        <v>12016.4415263429</v>
      </c>
      <c r="V3480" s="17">
        <f>gp_need_index[[#This Row],[Normalised weighted population 2028/29]]/gp_need_index[[#This Row],[Registered population 2028/29]]</f>
        <v>1.0644315497772772</v>
      </c>
    </row>
    <row r="3481" spans="1:22" x14ac:dyDescent="0.2">
      <c r="A3481" s="6" t="s">
        <v>4099</v>
      </c>
      <c r="B3481" s="1" t="s">
        <v>12431</v>
      </c>
      <c r="C3481" s="95" t="s">
        <v>6272</v>
      </c>
      <c r="D3481" s="95" t="s">
        <v>6272</v>
      </c>
      <c r="E3481" s="95" t="s">
        <v>6652</v>
      </c>
      <c r="F3481" s="95" t="s">
        <v>6271</v>
      </c>
      <c r="G3481" s="95" t="s">
        <v>6271</v>
      </c>
      <c r="H3481" s="61">
        <v>5378.3345991327997</v>
      </c>
      <c r="I3481" s="61"/>
      <c r="J3481" s="123"/>
      <c r="K3481" s="99">
        <v>87</v>
      </c>
      <c r="L3481" s="16"/>
      <c r="M3481" s="17">
        <f>gp_need_index[[#This Row],[Normalised weighted population (base year)]]/gp_need_index[[#This Row],[Registered population (base year)]]</f>
        <v>0</v>
      </c>
      <c r="N3481" s="99">
        <v>88.115197263895197</v>
      </c>
      <c r="O3481" s="16"/>
      <c r="P3481" s="17">
        <f>gp_need_index[[#This Row],[Normalised weighted population 2026/27]]/gp_need_index[[#This Row],[Registered population 2026/27]]</f>
        <v>0</v>
      </c>
      <c r="Q3481" s="99">
        <v>90.492148183939605</v>
      </c>
      <c r="R3481" s="16"/>
      <c r="S3481" s="17">
        <f>gp_need_index[[#This Row],[Normalised weighted population 2027/28]]/gp_need_index[[#This Row],[Registered population 2027/28]]</f>
        <v>0</v>
      </c>
      <c r="T3481" s="99">
        <v>93.155121286525898</v>
      </c>
      <c r="U3481" s="16"/>
      <c r="V3481" s="17">
        <f>gp_need_index[[#This Row],[Normalised weighted population 2028/29]]/gp_need_index[[#This Row],[Registered population 2028/29]]</f>
        <v>0</v>
      </c>
    </row>
    <row r="3482" spans="1:22" x14ac:dyDescent="0.2">
      <c r="A3482" s="6" t="s">
        <v>3993</v>
      </c>
      <c r="B3482" s="1" t="s">
        <v>12432</v>
      </c>
      <c r="C3482" s="95" t="s">
        <v>6272</v>
      </c>
      <c r="D3482" s="95" t="s">
        <v>6272</v>
      </c>
      <c r="E3482" s="95" t="s">
        <v>6652</v>
      </c>
      <c r="F3482" s="95" t="s">
        <v>6277</v>
      </c>
      <c r="G3482" s="95" t="s">
        <v>6277</v>
      </c>
      <c r="H3482" s="61">
        <v>5431.5889675817798</v>
      </c>
      <c r="I3482" s="61">
        <v>106.617366665476</v>
      </c>
      <c r="J3482" s="123">
        <v>579101.71253282099</v>
      </c>
      <c r="K3482" s="99">
        <v>10412.083333333299</v>
      </c>
      <c r="L3482" s="16">
        <v>11659.3869457542</v>
      </c>
      <c r="M3482" s="17">
        <f>gp_need_index[[#This Row],[Normalised weighted population (base year)]]/gp_need_index[[#This Row],[Registered population (base year)]]</f>
        <v>1.1197938560890861</v>
      </c>
      <c r="N3482" s="99">
        <v>10444.114101860399</v>
      </c>
      <c r="O3482" s="16">
        <v>11701.529512830601</v>
      </c>
      <c r="P3482" s="17">
        <f>gp_need_index[[#This Row],[Normalised weighted population 2026/27]]/gp_need_index[[#This Row],[Registered population 2026/27]]</f>
        <v>1.1203946451280362</v>
      </c>
      <c r="Q3482" s="99">
        <v>10471.1425668784</v>
      </c>
      <c r="R3482" s="16">
        <v>11742.665022900301</v>
      </c>
      <c r="S3482" s="17">
        <f>gp_need_index[[#This Row],[Normalised weighted population 2027/28]]/gp_need_index[[#This Row],[Registered population 2027/28]]</f>
        <v>1.1214311091555467</v>
      </c>
      <c r="T3482" s="99">
        <v>10492.3358562296</v>
      </c>
      <c r="U3482" s="16">
        <v>11789.505722616001</v>
      </c>
      <c r="V3482" s="17">
        <f>gp_need_index[[#This Row],[Normalised weighted population 2028/29]]/gp_need_index[[#This Row],[Registered population 2028/29]]</f>
        <v>1.1236302272592842</v>
      </c>
    </row>
    <row r="3483" spans="1:22" x14ac:dyDescent="0.2">
      <c r="A3483" s="6" t="s">
        <v>4802</v>
      </c>
      <c r="B3483" s="1" t="s">
        <v>9771</v>
      </c>
      <c r="C3483" s="95" t="s">
        <v>6572</v>
      </c>
      <c r="D3483" s="95" t="s">
        <v>6572</v>
      </c>
      <c r="E3483" s="95" t="s">
        <v>6641</v>
      </c>
      <c r="F3483" s="95" t="s">
        <v>6571</v>
      </c>
      <c r="G3483" s="95" t="s">
        <v>6571</v>
      </c>
      <c r="H3483" s="61">
        <v>5295.3194312118903</v>
      </c>
      <c r="I3483" s="61">
        <v>47.9058900031064</v>
      </c>
      <c r="J3483" s="123">
        <v>253676.990202949</v>
      </c>
      <c r="K3483" s="99">
        <v>8669.9166666666697</v>
      </c>
      <c r="L3483" s="16">
        <v>5107.4243505070599</v>
      </c>
      <c r="M3483" s="17">
        <f>gp_need_index[[#This Row],[Normalised weighted population (base year)]]/gp_need_index[[#This Row],[Registered population (base year)]]</f>
        <v>0.58909728280822282</v>
      </c>
      <c r="N3483" s="99">
        <v>8736.3495912337094</v>
      </c>
      <c r="O3483" s="16">
        <v>5125.8850100837899</v>
      </c>
      <c r="P3483" s="17">
        <f>gp_need_index[[#This Row],[Normalised weighted population 2026/27]]/gp_need_index[[#This Row],[Registered population 2026/27]]</f>
        <v>0.5867307571147613</v>
      </c>
      <c r="Q3483" s="99">
        <v>8810.6654075454808</v>
      </c>
      <c r="R3483" s="16">
        <v>5143.9045257562602</v>
      </c>
      <c r="S3483" s="17">
        <f>gp_need_index[[#This Row],[Normalised weighted population 2027/28]]/gp_need_index[[#This Row],[Registered population 2027/28]]</f>
        <v>0.58382701961999428</v>
      </c>
      <c r="T3483" s="99">
        <v>8888.7426834653106</v>
      </c>
      <c r="U3483" s="16">
        <v>5164.4232143833697</v>
      </c>
      <c r="V3483" s="17">
        <f>gp_need_index[[#This Row],[Normalised weighted population 2028/29]]/gp_need_index[[#This Row],[Registered population 2028/29]]</f>
        <v>0.58100716808802921</v>
      </c>
    </row>
    <row r="3484" spans="1:22" x14ac:dyDescent="0.2">
      <c r="A3484" s="6" t="s">
        <v>4786</v>
      </c>
      <c r="B3484" s="1" t="s">
        <v>9772</v>
      </c>
      <c r="C3484" s="95" t="s">
        <v>6572</v>
      </c>
      <c r="D3484" s="95" t="s">
        <v>6572</v>
      </c>
      <c r="E3484" s="95" t="s">
        <v>6641</v>
      </c>
      <c r="F3484" s="95" t="s">
        <v>6573</v>
      </c>
      <c r="G3484" s="95" t="s">
        <v>6573</v>
      </c>
      <c r="H3484" s="61">
        <v>5454.02797601162</v>
      </c>
      <c r="I3484" s="61"/>
      <c r="J3484" s="123"/>
      <c r="K3484" s="99">
        <v>0.25</v>
      </c>
      <c r="L3484" s="16"/>
      <c r="M3484" s="17">
        <f>gp_need_index[[#This Row],[Normalised weighted population (base year)]]/gp_need_index[[#This Row],[Registered population (base year)]]</f>
        <v>0</v>
      </c>
      <c r="N3484" s="99">
        <v>0.24321449407724299</v>
      </c>
      <c r="O3484" s="16"/>
      <c r="P3484" s="17">
        <f>gp_need_index[[#This Row],[Normalised weighted population 2026/27]]/gp_need_index[[#This Row],[Registered population 2026/27]]</f>
        <v>0</v>
      </c>
      <c r="Q3484" s="99">
        <v>0.23569706405657601</v>
      </c>
      <c r="R3484" s="16"/>
      <c r="S3484" s="17">
        <f>gp_need_index[[#This Row],[Normalised weighted population 2027/28]]/gp_need_index[[#This Row],[Registered population 2027/28]]</f>
        <v>0</v>
      </c>
      <c r="T3484" s="99">
        <v>0.23023929967999901</v>
      </c>
      <c r="U3484" s="16"/>
      <c r="V3484" s="17">
        <f>gp_need_index[[#This Row],[Normalised weighted population 2028/29]]/gp_need_index[[#This Row],[Registered population 2028/29]]</f>
        <v>0</v>
      </c>
    </row>
    <row r="3485" spans="1:22" x14ac:dyDescent="0.2">
      <c r="A3485" s="6" t="s">
        <v>4767</v>
      </c>
      <c r="B3485" s="1" t="s">
        <v>9773</v>
      </c>
      <c r="C3485" s="95" t="s">
        <v>6572</v>
      </c>
      <c r="D3485" s="95" t="s">
        <v>6572</v>
      </c>
      <c r="E3485" s="95" t="s">
        <v>6641</v>
      </c>
      <c r="F3485" s="95" t="s">
        <v>6573</v>
      </c>
      <c r="G3485" s="95" t="s">
        <v>6573</v>
      </c>
      <c r="H3485" s="61">
        <v>5421.8088573847399</v>
      </c>
      <c r="I3485" s="61">
        <v>343.15300314861003</v>
      </c>
      <c r="J3485" s="123">
        <v>1860509.99190931</v>
      </c>
      <c r="K3485" s="99">
        <v>39830.166666666701</v>
      </c>
      <c r="L3485" s="16">
        <v>37458.714838255903</v>
      </c>
      <c r="M3485" s="17">
        <f>gp_need_index[[#This Row],[Normalised weighted population (base year)]]/gp_need_index[[#This Row],[Registered population (base year)]]</f>
        <v>0.94046091124204534</v>
      </c>
      <c r="N3485" s="99">
        <v>39889.997732509102</v>
      </c>
      <c r="O3485" s="16">
        <v>37594.108440853699</v>
      </c>
      <c r="P3485" s="17">
        <f>gp_need_index[[#This Row],[Normalised weighted population 2026/27]]/gp_need_index[[#This Row],[Registered population 2026/27]]</f>
        <v>0.94244448678460757</v>
      </c>
      <c r="Q3485" s="99">
        <v>39941.820538863802</v>
      </c>
      <c r="R3485" s="16">
        <v>37726.266619374997</v>
      </c>
      <c r="S3485" s="17">
        <f>gp_need_index[[#This Row],[Normalised weighted population 2027/28]]/gp_need_index[[#This Row],[Registered population 2027/28]]</f>
        <v>0.9445304723320499</v>
      </c>
      <c r="T3485" s="99">
        <v>40006.801463658099</v>
      </c>
      <c r="U3485" s="16">
        <v>37876.754155438401</v>
      </c>
      <c r="V3485" s="17">
        <f>gp_need_index[[#This Row],[Normalised weighted population 2028/29]]/gp_need_index[[#This Row],[Registered population 2028/29]]</f>
        <v>0.94675787040474557</v>
      </c>
    </row>
    <row r="3486" spans="1:22" x14ac:dyDescent="0.2">
      <c r="A3486" s="6" t="s">
        <v>4815</v>
      </c>
      <c r="B3486" s="1" t="s">
        <v>9774</v>
      </c>
      <c r="C3486" s="95" t="s">
        <v>6572</v>
      </c>
      <c r="D3486" s="95" t="s">
        <v>6572</v>
      </c>
      <c r="E3486" s="95" t="s">
        <v>6641</v>
      </c>
      <c r="F3486" s="95" t="s">
        <v>6571</v>
      </c>
      <c r="G3486" s="95" t="s">
        <v>6571</v>
      </c>
      <c r="H3486" s="61">
        <v>5424.0220870971698</v>
      </c>
      <c r="I3486" s="61">
        <v>94.137704539164005</v>
      </c>
      <c r="J3486" s="123">
        <v>510604.98864905298</v>
      </c>
      <c r="K3486" s="99">
        <v>12385.666666666701</v>
      </c>
      <c r="L3486" s="16">
        <v>10280.303114721501</v>
      </c>
      <c r="M3486" s="17">
        <f>gp_need_index[[#This Row],[Normalised weighted population (base year)]]/gp_need_index[[#This Row],[Registered population (base year)]]</f>
        <v>0.83001613004721631</v>
      </c>
      <c r="N3486" s="99">
        <v>12429.346088013701</v>
      </c>
      <c r="O3486" s="16">
        <v>10317.4610172419</v>
      </c>
      <c r="P3486" s="17">
        <f>gp_need_index[[#This Row],[Normalised weighted population 2026/27]]/gp_need_index[[#This Row],[Registered population 2026/27]]</f>
        <v>0.83008880307803101</v>
      </c>
      <c r="Q3486" s="99">
        <v>12461.1119707629</v>
      </c>
      <c r="R3486" s="16">
        <v>10353.7309784554</v>
      </c>
      <c r="S3486" s="17">
        <f>gp_need_index[[#This Row],[Normalised weighted population 2027/28]]/gp_need_index[[#This Row],[Registered population 2027/28]]</f>
        <v>0.83088339168671466</v>
      </c>
      <c r="T3486" s="99">
        <v>12497.266135996801</v>
      </c>
      <c r="U3486" s="16">
        <v>10395.031313835199</v>
      </c>
      <c r="V3486" s="17">
        <f>gp_need_index[[#This Row],[Normalised weighted population 2028/29]]/gp_need_index[[#This Row],[Registered population 2028/29]]</f>
        <v>0.83178442394641983</v>
      </c>
    </row>
    <row r="3487" spans="1:22" x14ac:dyDescent="0.2">
      <c r="A3487" s="6" t="s">
        <v>4804</v>
      </c>
      <c r="B3487" s="1" t="s">
        <v>9775</v>
      </c>
      <c r="C3487" s="95" t="s">
        <v>6572</v>
      </c>
      <c r="D3487" s="95" t="s">
        <v>6572</v>
      </c>
      <c r="E3487" s="95" t="s">
        <v>6641</v>
      </c>
      <c r="F3487" s="95" t="s">
        <v>6571</v>
      </c>
      <c r="G3487" s="95" t="s">
        <v>6571</v>
      </c>
      <c r="H3487" s="61">
        <v>5383.52294921875</v>
      </c>
      <c r="I3487" s="61">
        <v>57.337038865640501</v>
      </c>
      <c r="J3487" s="123">
        <v>308675.26457342302</v>
      </c>
      <c r="K3487" s="99">
        <v>10718.833333333299</v>
      </c>
      <c r="L3487" s="16">
        <v>6214.7361549040697</v>
      </c>
      <c r="M3487" s="17">
        <f>gp_need_index[[#This Row],[Normalised weighted population (base year)]]/gp_need_index[[#This Row],[Registered population (base year)]]</f>
        <v>0.57979594995451211</v>
      </c>
      <c r="N3487" s="99">
        <v>10790.569502087799</v>
      </c>
      <c r="O3487" s="16">
        <v>6237.19916573721</v>
      </c>
      <c r="P3487" s="17">
        <f>gp_need_index[[#This Row],[Normalised weighted population 2026/27]]/gp_need_index[[#This Row],[Registered population 2026/27]]</f>
        <v>0.57802316777908835</v>
      </c>
      <c r="Q3487" s="99">
        <v>10858.3048948915</v>
      </c>
      <c r="R3487" s="16">
        <v>6259.1253907497103</v>
      </c>
      <c r="S3487" s="17">
        <f>gp_need_index[[#This Row],[Normalised weighted population 2027/28]]/gp_need_index[[#This Row],[Registered population 2027/28]]</f>
        <v>0.57643669535329012</v>
      </c>
      <c r="T3487" s="99">
        <v>10929.423231295799</v>
      </c>
      <c r="U3487" s="16">
        <v>6284.0926202788996</v>
      </c>
      <c r="V3487" s="17">
        <f>gp_need_index[[#This Row],[Normalised weighted population 2028/29]]/gp_need_index[[#This Row],[Registered population 2028/29]]</f>
        <v>0.57497019625745194</v>
      </c>
    </row>
    <row r="3488" spans="1:22" x14ac:dyDescent="0.2">
      <c r="A3488" s="6" t="s">
        <v>4823</v>
      </c>
      <c r="B3488" s="1" t="s">
        <v>9776</v>
      </c>
      <c r="C3488" s="95" t="s">
        <v>6572</v>
      </c>
      <c r="D3488" s="95" t="s">
        <v>6572</v>
      </c>
      <c r="E3488" s="95" t="s">
        <v>6641</v>
      </c>
      <c r="F3488" s="95" t="s">
        <v>6571</v>
      </c>
      <c r="G3488" s="95" t="s">
        <v>6571</v>
      </c>
      <c r="H3488" s="61">
        <v>5284.4009765624996</v>
      </c>
      <c r="I3488" s="61">
        <v>53.306158108643302</v>
      </c>
      <c r="J3488" s="123">
        <v>281691.11396610999</v>
      </c>
      <c r="K3488" s="99">
        <v>8140.75</v>
      </c>
      <c r="L3488" s="16">
        <v>5671.4487728703898</v>
      </c>
      <c r="M3488" s="17">
        <f>gp_need_index[[#This Row],[Normalised weighted population (base year)]]/gp_need_index[[#This Row],[Registered population (base year)]]</f>
        <v>0.69667398862148944</v>
      </c>
      <c r="N3488" s="99">
        <v>8187.1942083716904</v>
      </c>
      <c r="O3488" s="16">
        <v>5691.9480848362</v>
      </c>
      <c r="P3488" s="17">
        <f>gp_need_index[[#This Row],[Normalised weighted population 2026/27]]/gp_need_index[[#This Row],[Registered population 2026/27]]</f>
        <v>0.69522573179172731</v>
      </c>
      <c r="Q3488" s="99">
        <v>8232.9662075545202</v>
      </c>
      <c r="R3488" s="16">
        <v>5711.9575363786798</v>
      </c>
      <c r="S3488" s="17">
        <f>gp_need_index[[#This Row],[Normalised weighted population 2027/28]]/gp_need_index[[#This Row],[Registered population 2027/28]]</f>
        <v>0.69379096092213055</v>
      </c>
      <c r="T3488" s="99">
        <v>8280.1397436139596</v>
      </c>
      <c r="U3488" s="16">
        <v>5734.7421501974904</v>
      </c>
      <c r="V3488" s="17">
        <f>gp_need_index[[#This Row],[Normalised weighted population 2028/29]]/gp_need_index[[#This Row],[Registered population 2028/29]]</f>
        <v>0.69259001994747715</v>
      </c>
    </row>
    <row r="3489" spans="1:22" x14ac:dyDescent="0.2">
      <c r="A3489" s="6" t="s">
        <v>4808</v>
      </c>
      <c r="B3489" s="1" t="s">
        <v>9777</v>
      </c>
      <c r="C3489" s="95" t="s">
        <v>6572</v>
      </c>
      <c r="D3489" s="95" t="s">
        <v>6572</v>
      </c>
      <c r="E3489" s="95" t="s">
        <v>6641</v>
      </c>
      <c r="F3489" s="95" t="s">
        <v>6573</v>
      </c>
      <c r="G3489" s="95" t="s">
        <v>6573</v>
      </c>
      <c r="H3489" s="61">
        <v>5371.8837203596104</v>
      </c>
      <c r="I3489" s="61">
        <v>459.85358618722398</v>
      </c>
      <c r="J3489" s="123">
        <v>2470279.9933881299</v>
      </c>
      <c r="K3489" s="99">
        <v>58528.416666666701</v>
      </c>
      <c r="L3489" s="16">
        <v>49735.564036404001</v>
      </c>
      <c r="M3489" s="17">
        <f>gp_need_index[[#This Row],[Normalised weighted population (base year)]]/gp_need_index[[#This Row],[Registered population (base year)]]</f>
        <v>0.84976780287189224</v>
      </c>
      <c r="N3489" s="99">
        <v>58599.923177703502</v>
      </c>
      <c r="O3489" s="16">
        <v>49915.332008188299</v>
      </c>
      <c r="P3489" s="17">
        <f>gp_need_index[[#This Row],[Normalised weighted population 2026/27]]/gp_need_index[[#This Row],[Registered population 2026/27]]</f>
        <v>0.85179859121693224</v>
      </c>
      <c r="Q3489" s="99">
        <v>58674.818511601297</v>
      </c>
      <c r="R3489" s="16">
        <v>50090.804166781098</v>
      </c>
      <c r="S3489" s="17">
        <f>gp_need_index[[#This Row],[Normalised weighted population 2027/28]]/gp_need_index[[#This Row],[Registered population 2027/28]]</f>
        <v>0.85370190206684748</v>
      </c>
      <c r="T3489" s="99">
        <v>58781.106344130203</v>
      </c>
      <c r="U3489" s="16">
        <v>50290.613010167202</v>
      </c>
      <c r="V3489" s="17">
        <f>gp_need_index[[#This Row],[Normalised weighted population 2028/29]]/gp_need_index[[#This Row],[Registered population 2028/29]]</f>
        <v>0.85555744248405341</v>
      </c>
    </row>
    <row r="3490" spans="1:22" x14ac:dyDescent="0.2">
      <c r="A3490" s="6" t="s">
        <v>4781</v>
      </c>
      <c r="B3490" s="1" t="s">
        <v>9778</v>
      </c>
      <c r="C3490" s="95" t="s">
        <v>6572</v>
      </c>
      <c r="D3490" s="95" t="s">
        <v>6572</v>
      </c>
      <c r="E3490" s="95" t="s">
        <v>6641</v>
      </c>
      <c r="F3490" s="95" t="s">
        <v>6573</v>
      </c>
      <c r="G3490" s="95" t="s">
        <v>6573</v>
      </c>
      <c r="H3490" s="61">
        <v>5407.8502112100296</v>
      </c>
      <c r="I3490" s="61">
        <v>105.301132379968</v>
      </c>
      <c r="J3490" s="123">
        <v>569452.750981663</v>
      </c>
      <c r="K3490" s="99">
        <v>12268.583333333299</v>
      </c>
      <c r="L3490" s="16">
        <v>11465.118868290499</v>
      </c>
      <c r="M3490" s="17">
        <f>gp_need_index[[#This Row],[Normalised weighted population (base year)]]/gp_need_index[[#This Row],[Registered population (base year)]]</f>
        <v>0.93451041222829567</v>
      </c>
      <c r="N3490" s="99">
        <v>12292.9798228365</v>
      </c>
      <c r="O3490" s="16">
        <v>11506.559258183601</v>
      </c>
      <c r="P3490" s="17">
        <f>gp_need_index[[#This Row],[Normalised weighted population 2026/27]]/gp_need_index[[#This Row],[Registered population 2026/27]]</f>
        <v>0.93602685630444327</v>
      </c>
      <c r="Q3490" s="99">
        <v>12307.101410457601</v>
      </c>
      <c r="R3490" s="16">
        <v>11547.0093705995</v>
      </c>
      <c r="S3490" s="17">
        <f>gp_need_index[[#This Row],[Normalised weighted population 2027/28]]/gp_need_index[[#This Row],[Registered population 2027/28]]</f>
        <v>0.93823955661791869</v>
      </c>
      <c r="T3490" s="99">
        <v>12322.5297815617</v>
      </c>
      <c r="U3490" s="16">
        <v>11593.0696130988</v>
      </c>
      <c r="V3490" s="17">
        <f>gp_need_index[[#This Row],[Normalised weighted population 2028/29]]/gp_need_index[[#This Row],[Registered population 2028/29]]</f>
        <v>0.94080272627505457</v>
      </c>
    </row>
    <row r="3491" spans="1:22" x14ac:dyDescent="0.2">
      <c r="A3491" s="6" t="s">
        <v>4795</v>
      </c>
      <c r="B3491" s="1" t="s">
        <v>6663</v>
      </c>
      <c r="C3491" s="95" t="s">
        <v>6572</v>
      </c>
      <c r="D3491" s="95" t="s">
        <v>6572</v>
      </c>
      <c r="E3491" s="95" t="s">
        <v>6641</v>
      </c>
      <c r="F3491" s="95" t="s">
        <v>6573</v>
      </c>
      <c r="G3491" s="95" t="s">
        <v>6573</v>
      </c>
      <c r="H3491" s="61">
        <v>5422.3444670563804</v>
      </c>
      <c r="I3491" s="61">
        <v>156.782060753102</v>
      </c>
      <c r="J3491" s="123">
        <v>850126.33965828002</v>
      </c>
      <c r="K3491" s="99">
        <v>21104.75</v>
      </c>
      <c r="L3491" s="16">
        <v>17116.081220864598</v>
      </c>
      <c r="M3491" s="17">
        <f>gp_need_index[[#This Row],[Normalised weighted population (base year)]]/gp_need_index[[#This Row],[Registered population (base year)]]</f>
        <v>0.81100611098755482</v>
      </c>
      <c r="N3491" s="99">
        <v>21130.136668767202</v>
      </c>
      <c r="O3491" s="16">
        <v>17177.9468750616</v>
      </c>
      <c r="P3491" s="17">
        <f>gp_need_index[[#This Row],[Normalised weighted population 2026/27]]/gp_need_index[[#This Row],[Registered population 2026/27]]</f>
        <v>0.81295957259247653</v>
      </c>
      <c r="Q3491" s="99">
        <v>21170.1291522383</v>
      </c>
      <c r="R3491" s="16">
        <v>17238.334160833201</v>
      </c>
      <c r="S3491" s="17">
        <f>gp_need_index[[#This Row],[Normalised weighted population 2027/28]]/gp_need_index[[#This Row],[Registered population 2027/28]]</f>
        <v>0.81427628697345977</v>
      </c>
      <c r="T3491" s="99">
        <v>21236.220586569401</v>
      </c>
      <c r="U3491" s="16">
        <v>17307.096714516902</v>
      </c>
      <c r="V3491" s="17">
        <f>gp_need_index[[#This Row],[Normalised weighted population 2028/29]]/gp_need_index[[#This Row],[Registered population 2028/29]]</f>
        <v>0.81498007820951779</v>
      </c>
    </row>
    <row r="3492" spans="1:22" x14ac:dyDescent="0.2">
      <c r="A3492" s="6" t="s">
        <v>4765</v>
      </c>
      <c r="B3492" s="1" t="s">
        <v>9779</v>
      </c>
      <c r="C3492" s="95" t="s">
        <v>6572</v>
      </c>
      <c r="D3492" s="95" t="s">
        <v>6572</v>
      </c>
      <c r="E3492" s="95" t="s">
        <v>6641</v>
      </c>
      <c r="F3492" s="95" t="s">
        <v>6571</v>
      </c>
      <c r="G3492" s="95" t="s">
        <v>6571</v>
      </c>
      <c r="H3492" s="61">
        <v>5320.5548967633904</v>
      </c>
      <c r="I3492" s="61">
        <v>59.394182184190797</v>
      </c>
      <c r="J3492" s="123">
        <v>316010.00685935299</v>
      </c>
      <c r="K3492" s="99">
        <v>8758.6666666666697</v>
      </c>
      <c r="L3492" s="16">
        <v>6362.4107284863403</v>
      </c>
      <c r="M3492" s="17">
        <f>gp_need_index[[#This Row],[Normalised weighted population (base year)]]/gp_need_index[[#This Row],[Registered population (base year)]]</f>
        <v>0.726413159744977</v>
      </c>
      <c r="N3492" s="99">
        <v>8791.9561057299106</v>
      </c>
      <c r="O3492" s="16">
        <v>6385.4075054301402</v>
      </c>
      <c r="P3492" s="17">
        <f>gp_need_index[[#This Row],[Normalised weighted population 2026/27]]/gp_need_index[[#This Row],[Registered population 2026/27]]</f>
        <v>0.72627836497825893</v>
      </c>
      <c r="Q3492" s="99">
        <v>8823.4402307023702</v>
      </c>
      <c r="R3492" s="16">
        <v>6407.8547414474897</v>
      </c>
      <c r="S3492" s="17">
        <f>gp_need_index[[#This Row],[Normalised weighted population 2027/28]]/gp_need_index[[#This Row],[Registered population 2027/28]]</f>
        <v>0.72623087751538007</v>
      </c>
      <c r="T3492" s="99">
        <v>8857.5756770542393</v>
      </c>
      <c r="U3492" s="16">
        <v>6433.4152423372598</v>
      </c>
      <c r="V3492" s="17">
        <f>gp_need_index[[#This Row],[Normalised weighted population 2028/29]]/gp_need_index[[#This Row],[Registered population 2028/29]]</f>
        <v>0.72631784100960883</v>
      </c>
    </row>
    <row r="3493" spans="1:22" x14ac:dyDescent="0.2">
      <c r="A3493" s="6" t="s">
        <v>4794</v>
      </c>
      <c r="B3493" s="1" t="s">
        <v>12747</v>
      </c>
      <c r="C3493" s="95" t="s">
        <v>6572</v>
      </c>
      <c r="D3493" s="95" t="s">
        <v>6572</v>
      </c>
      <c r="E3493" s="95" t="s">
        <v>6641</v>
      </c>
      <c r="F3493" s="95" t="s">
        <v>6571</v>
      </c>
      <c r="G3493" s="95" t="s">
        <v>6571</v>
      </c>
      <c r="H3493" s="61">
        <v>5246.1345563616096</v>
      </c>
      <c r="I3493" s="61">
        <v>19.948005430835501</v>
      </c>
      <c r="J3493" s="123">
        <v>104649.92062119499</v>
      </c>
      <c r="K3493" s="99">
        <v>4690.5</v>
      </c>
      <c r="L3493" s="16">
        <v>2106.97687808309</v>
      </c>
      <c r="M3493" s="17">
        <f>gp_need_index[[#This Row],[Normalised weighted population (base year)]]/gp_need_index[[#This Row],[Registered population (base year)]]</f>
        <v>0.44920091207399854</v>
      </c>
      <c r="N3493" s="99">
        <v>4718.7149221007703</v>
      </c>
      <c r="O3493" s="16">
        <v>2114.5924941378798</v>
      </c>
      <c r="P3493" s="17">
        <f>gp_need_index[[#This Row],[Normalised weighted population 2026/27]]/gp_need_index[[#This Row],[Registered population 2026/27]]</f>
        <v>0.44812889293944969</v>
      </c>
      <c r="Q3493" s="99">
        <v>4742.1145112616596</v>
      </c>
      <c r="R3493" s="16">
        <v>2122.02612413817</v>
      </c>
      <c r="S3493" s="17">
        <f>gp_need_index[[#This Row],[Normalised weighted population 2027/28]]/gp_need_index[[#This Row],[Registered population 2027/28]]</f>
        <v>0.44748521342087877</v>
      </c>
      <c r="T3493" s="99">
        <v>4764.56190568898</v>
      </c>
      <c r="U3493" s="16">
        <v>2130.4907433941698</v>
      </c>
      <c r="V3493" s="17">
        <f>gp_need_index[[#This Row],[Normalised weighted population 2028/29]]/gp_need_index[[#This Row],[Registered population 2028/29]]</f>
        <v>0.44715354434797505</v>
      </c>
    </row>
    <row r="3494" spans="1:22" x14ac:dyDescent="0.2">
      <c r="A3494" s="6" t="s">
        <v>4775</v>
      </c>
      <c r="B3494" s="1" t="s">
        <v>9780</v>
      </c>
      <c r="C3494" s="95" t="s">
        <v>6572</v>
      </c>
      <c r="D3494" s="95" t="s">
        <v>6572</v>
      </c>
      <c r="E3494" s="95" t="s">
        <v>6641</v>
      </c>
      <c r="F3494" s="95" t="s">
        <v>6573</v>
      </c>
      <c r="G3494" s="95" t="s">
        <v>6573</v>
      </c>
      <c r="H3494" s="61">
        <v>5347.9805620172001</v>
      </c>
      <c r="I3494" s="61">
        <v>94.510995376652602</v>
      </c>
      <c r="J3494" s="123">
        <v>505442.96617123601</v>
      </c>
      <c r="K3494" s="99">
        <v>11973.916666666701</v>
      </c>
      <c r="L3494" s="16">
        <v>10176.3731552878</v>
      </c>
      <c r="M3494" s="17">
        <f>gp_need_index[[#This Row],[Normalised weighted population (base year)]]/gp_need_index[[#This Row],[Registered population (base year)]]</f>
        <v>0.84987840141037985</v>
      </c>
      <c r="N3494" s="99">
        <v>11985.877354185201</v>
      </c>
      <c r="O3494" s="16">
        <v>10213.1554055284</v>
      </c>
      <c r="P3494" s="17">
        <f>gp_need_index[[#This Row],[Normalised weighted population 2026/27]]/gp_need_index[[#This Row],[Registered population 2026/27]]</f>
        <v>0.85209910828615265</v>
      </c>
      <c r="Q3494" s="99">
        <v>11996.319974917</v>
      </c>
      <c r="R3494" s="16">
        <v>10249.058691211399</v>
      </c>
      <c r="S3494" s="17">
        <f>gp_need_index[[#This Row],[Normalised weighted population 2027/28]]/gp_need_index[[#This Row],[Registered population 2027/28]]</f>
        <v>0.85435022678963768</v>
      </c>
      <c r="T3494" s="99">
        <v>12017.1302008365</v>
      </c>
      <c r="U3494" s="16">
        <v>10289.941495888899</v>
      </c>
      <c r="V3494" s="17">
        <f>gp_need_index[[#This Row],[Normalised weighted population 2028/29]]/gp_need_index[[#This Row],[Registered population 2028/29]]</f>
        <v>0.85627278093172587</v>
      </c>
    </row>
    <row r="3495" spans="1:22" x14ac:dyDescent="0.2">
      <c r="A3495" s="6" t="s">
        <v>4793</v>
      </c>
      <c r="B3495" s="1" t="s">
        <v>9781</v>
      </c>
      <c r="C3495" s="95" t="s">
        <v>6572</v>
      </c>
      <c r="D3495" s="95" t="s">
        <v>6572</v>
      </c>
      <c r="E3495" s="95" t="s">
        <v>6641</v>
      </c>
      <c r="F3495" s="95" t="s">
        <v>6571</v>
      </c>
      <c r="G3495" s="95" t="s">
        <v>6571</v>
      </c>
      <c r="H3495" s="61">
        <v>5366.7810718433302</v>
      </c>
      <c r="I3495" s="61">
        <v>175.737092016415</v>
      </c>
      <c r="J3495" s="123">
        <v>943142.49905448698</v>
      </c>
      <c r="K3495" s="99">
        <v>23684.416666666701</v>
      </c>
      <c r="L3495" s="16">
        <v>18988.828911188299</v>
      </c>
      <c r="M3495" s="17">
        <f>gp_need_index[[#This Row],[Normalised weighted population (base year)]]/gp_need_index[[#This Row],[Registered population (base year)]]</f>
        <v>0.80174357588941836</v>
      </c>
      <c r="N3495" s="99">
        <v>23780.819769299698</v>
      </c>
      <c r="O3495" s="16">
        <v>19057.4635658074</v>
      </c>
      <c r="P3495" s="17">
        <f>gp_need_index[[#This Row],[Normalised weighted population 2026/27]]/gp_need_index[[#This Row],[Registered population 2026/27]]</f>
        <v>0.80137958870576853</v>
      </c>
      <c r="Q3495" s="99">
        <v>23873.949600942</v>
      </c>
      <c r="R3495" s="16">
        <v>19124.4580970397</v>
      </c>
      <c r="S3495" s="17">
        <f>gp_need_index[[#This Row],[Normalised weighted population 2027/28]]/gp_need_index[[#This Row],[Registered population 2027/28]]</f>
        <v>0.80105966615113833</v>
      </c>
      <c r="T3495" s="99">
        <v>23970.535873124001</v>
      </c>
      <c r="U3495" s="16">
        <v>19200.744272043601</v>
      </c>
      <c r="V3495" s="17">
        <f>gp_need_index[[#This Row],[Normalised weighted population 2028/29]]/gp_need_index[[#This Row],[Registered population 2028/29]]</f>
        <v>0.80101439424104248</v>
      </c>
    </row>
    <row r="3496" spans="1:22" x14ac:dyDescent="0.2">
      <c r="A3496" s="6" t="s">
        <v>4764</v>
      </c>
      <c r="B3496" s="1" t="s">
        <v>9782</v>
      </c>
      <c r="C3496" s="95" t="s">
        <v>6572</v>
      </c>
      <c r="D3496" s="95" t="s">
        <v>6572</v>
      </c>
      <c r="E3496" s="95" t="s">
        <v>6641</v>
      </c>
      <c r="F3496" s="95" t="s">
        <v>6571</v>
      </c>
      <c r="G3496" s="95" t="s">
        <v>6571</v>
      </c>
      <c r="H3496" s="61">
        <v>5302.9671153192903</v>
      </c>
      <c r="I3496" s="61">
        <v>31.798774741387501</v>
      </c>
      <c r="J3496" s="123">
        <v>168627.85676102401</v>
      </c>
      <c r="K3496" s="99">
        <v>3866.1666666666702</v>
      </c>
      <c r="L3496" s="16">
        <v>3395.0813635325899</v>
      </c>
      <c r="M3496" s="17">
        <f>gp_need_index[[#This Row],[Normalised weighted population (base year)]]/gp_need_index[[#This Row],[Registered population (base year)]]</f>
        <v>0.87815183778917627</v>
      </c>
      <c r="N3496" s="99">
        <v>3882.2107739084399</v>
      </c>
      <c r="O3496" s="16">
        <v>3407.35280153856</v>
      </c>
      <c r="P3496" s="17">
        <f>gp_need_index[[#This Row],[Normalised weighted population 2026/27]]/gp_need_index[[#This Row],[Registered population 2026/27]]</f>
        <v>0.87768361894173674</v>
      </c>
      <c r="Q3496" s="99">
        <v>3895.4428790337101</v>
      </c>
      <c r="R3496" s="16">
        <v>3419.3309959553599</v>
      </c>
      <c r="S3496" s="17">
        <f>gp_need_index[[#This Row],[Normalised weighted population 2027/28]]/gp_need_index[[#This Row],[Registered population 2027/28]]</f>
        <v>0.87777721356385208</v>
      </c>
      <c r="T3496" s="99">
        <v>3909.1477249652298</v>
      </c>
      <c r="U3496" s="16">
        <v>3432.9704769503401</v>
      </c>
      <c r="V3496" s="17">
        <f>gp_need_index[[#This Row],[Normalised weighted population 2028/29]]/gp_need_index[[#This Row],[Registered population 2028/29]]</f>
        <v>0.87818898606111762</v>
      </c>
    </row>
    <row r="3497" spans="1:22" x14ac:dyDescent="0.2">
      <c r="A3497" s="6" t="s">
        <v>4820</v>
      </c>
      <c r="B3497" s="1" t="s">
        <v>9783</v>
      </c>
      <c r="C3497" s="95" t="s">
        <v>6572</v>
      </c>
      <c r="D3497" s="95" t="s">
        <v>6572</v>
      </c>
      <c r="E3497" s="95" t="s">
        <v>6641</v>
      </c>
      <c r="F3497" s="95" t="s">
        <v>6573</v>
      </c>
      <c r="G3497" s="95" t="s">
        <v>6573</v>
      </c>
      <c r="H3497" s="61">
        <v>5394.0483849566899</v>
      </c>
      <c r="I3497" s="61">
        <v>225.874225640882</v>
      </c>
      <c r="J3497" s="123">
        <v>1218376.50202154</v>
      </c>
      <c r="K3497" s="99">
        <v>26886.333333333299</v>
      </c>
      <c r="L3497" s="16">
        <v>24530.272964576201</v>
      </c>
      <c r="M3497" s="17">
        <f>gp_need_index[[#This Row],[Normalised weighted population (base year)]]/gp_need_index[[#This Row],[Registered population (base year)]]</f>
        <v>0.91236959166030696</v>
      </c>
      <c r="N3497" s="99">
        <v>26871.031120689298</v>
      </c>
      <c r="O3497" s="16">
        <v>24618.9370323031</v>
      </c>
      <c r="P3497" s="17">
        <f>gp_need_index[[#This Row],[Normalised weighted population 2026/27]]/gp_need_index[[#This Row],[Registered population 2026/27]]</f>
        <v>0.916188773022104</v>
      </c>
      <c r="Q3497" s="99">
        <v>26856.054572778601</v>
      </c>
      <c r="R3497" s="16">
        <v>24705.482345126198</v>
      </c>
      <c r="S3497" s="17">
        <f>gp_need_index[[#This Row],[Normalised weighted population 2027/28]]/gp_need_index[[#This Row],[Registered population 2027/28]]</f>
        <v>0.91992225731354338</v>
      </c>
      <c r="T3497" s="99">
        <v>26871.657117008701</v>
      </c>
      <c r="U3497" s="16">
        <v>24804.030849882402</v>
      </c>
      <c r="V3497" s="17">
        <f>gp_need_index[[#This Row],[Normalised weighted population 2028/29]]/gp_need_index[[#This Row],[Registered population 2028/29]]</f>
        <v>0.9230554982849356</v>
      </c>
    </row>
    <row r="3498" spans="1:22" x14ac:dyDescent="0.2">
      <c r="A3498" s="6" t="s">
        <v>4780</v>
      </c>
      <c r="B3498" s="1" t="s">
        <v>9784</v>
      </c>
      <c r="C3498" s="95" t="s">
        <v>6572</v>
      </c>
      <c r="D3498" s="95" t="s">
        <v>6572</v>
      </c>
      <c r="E3498" s="95" t="s">
        <v>6641</v>
      </c>
      <c r="F3498" s="95" t="s">
        <v>6571</v>
      </c>
      <c r="G3498" s="95" t="s">
        <v>6571</v>
      </c>
      <c r="H3498" s="61">
        <v>5327.2854654947896</v>
      </c>
      <c r="I3498" s="61">
        <v>33.492513015820599</v>
      </c>
      <c r="J3498" s="123">
        <v>178424.17779207599</v>
      </c>
      <c r="K3498" s="99">
        <v>5442.4166666666697</v>
      </c>
      <c r="L3498" s="16">
        <v>3592.31631392896</v>
      </c>
      <c r="M3498" s="17">
        <f>gp_need_index[[#This Row],[Normalised weighted population (base year)]]/gp_need_index[[#This Row],[Registered population (base year)]]</f>
        <v>0.6600590388330474</v>
      </c>
      <c r="N3498" s="99">
        <v>5484.9435548277497</v>
      </c>
      <c r="O3498" s="16">
        <v>3605.3006528074802</v>
      </c>
      <c r="P3498" s="17">
        <f>gp_need_index[[#This Row],[Normalised weighted population 2026/27]]/gp_need_index[[#This Row],[Registered population 2026/27]]</f>
        <v>0.65730861526080042</v>
      </c>
      <c r="Q3498" s="99">
        <v>5533.1786005308504</v>
      </c>
      <c r="R3498" s="16">
        <v>3617.9747123092902</v>
      </c>
      <c r="S3498" s="17">
        <f>gp_need_index[[#This Row],[Normalised weighted population 2027/28]]/gp_need_index[[#This Row],[Registered population 2027/28]]</f>
        <v>0.65386913626142185</v>
      </c>
      <c r="T3498" s="99">
        <v>5581.9747292250604</v>
      </c>
      <c r="U3498" s="16">
        <v>3632.40656970689</v>
      </c>
      <c r="V3498" s="17">
        <f>gp_need_index[[#This Row],[Normalised weighted population 2028/29]]/gp_need_index[[#This Row],[Registered population 2028/29]]</f>
        <v>0.65073862672451999</v>
      </c>
    </row>
    <row r="3499" spans="1:22" x14ac:dyDescent="0.2">
      <c r="A3499" s="6" t="s">
        <v>4828</v>
      </c>
      <c r="B3499" s="1" t="s">
        <v>9785</v>
      </c>
      <c r="C3499" s="95" t="s">
        <v>6572</v>
      </c>
      <c r="D3499" s="95" t="s">
        <v>6572</v>
      </c>
      <c r="E3499" s="95" t="s">
        <v>6641</v>
      </c>
      <c r="F3499" s="95" t="s">
        <v>6571</v>
      </c>
      <c r="G3499" s="95" t="s">
        <v>6571</v>
      </c>
      <c r="H3499" s="61">
        <v>5396.1819661458303</v>
      </c>
      <c r="I3499" s="61">
        <v>52.0223388312846</v>
      </c>
      <c r="J3499" s="123">
        <v>280722.00663810602</v>
      </c>
      <c r="K3499" s="99">
        <v>6214.6666666666697</v>
      </c>
      <c r="L3499" s="16">
        <v>5651.93717916479</v>
      </c>
      <c r="M3499" s="17">
        <f>gp_need_index[[#This Row],[Normalised weighted population (base year)]]/gp_need_index[[#This Row],[Registered population (base year)]]</f>
        <v>0.90945138047062657</v>
      </c>
      <c r="N3499" s="99">
        <v>6238.61487557075</v>
      </c>
      <c r="O3499" s="16">
        <v>5672.3659669555</v>
      </c>
      <c r="P3499" s="17">
        <f>gp_need_index[[#This Row],[Normalised weighted population 2026/27]]/gp_need_index[[#This Row],[Registered population 2026/27]]</f>
        <v>0.90923483498996305</v>
      </c>
      <c r="Q3499" s="99">
        <v>6258.8922661820197</v>
      </c>
      <c r="R3499" s="16">
        <v>5692.3065795990597</v>
      </c>
      <c r="S3499" s="17">
        <f>gp_need_index[[#This Row],[Normalised weighted population 2027/28]]/gp_need_index[[#This Row],[Registered population 2027/28]]</f>
        <v>0.90947508560830648</v>
      </c>
      <c r="T3499" s="99">
        <v>6280.1793117057696</v>
      </c>
      <c r="U3499" s="16">
        <v>5715.0128070750998</v>
      </c>
      <c r="V3499" s="17">
        <f>gp_need_index[[#This Row],[Normalised weighted population 2028/29]]/gp_need_index[[#This Row],[Registered population 2028/29]]</f>
        <v>0.91000790318562352</v>
      </c>
    </row>
    <row r="3500" spans="1:22" x14ac:dyDescent="0.2">
      <c r="A3500" s="6" t="s">
        <v>4769</v>
      </c>
      <c r="B3500" s="1" t="s">
        <v>12433</v>
      </c>
      <c r="C3500" s="95" t="s">
        <v>6572</v>
      </c>
      <c r="D3500" s="95" t="s">
        <v>6572</v>
      </c>
      <c r="E3500" s="95" t="s">
        <v>6641</v>
      </c>
      <c r="F3500" s="95" t="s">
        <v>6571</v>
      </c>
      <c r="G3500" s="95" t="s">
        <v>6571</v>
      </c>
      <c r="H3500" s="61">
        <v>5476.4276774878599</v>
      </c>
      <c r="I3500" s="61">
        <v>168.49601339767901</v>
      </c>
      <c r="J3500" s="123">
        <v>922756.23131741304</v>
      </c>
      <c r="K3500" s="99">
        <v>26663.333333333299</v>
      </c>
      <c r="L3500" s="16">
        <v>18578.3804894651</v>
      </c>
      <c r="M3500" s="17">
        <f>gp_need_index[[#This Row],[Normalised weighted population (base year)]]/gp_need_index[[#This Row],[Registered population (base year)]]</f>
        <v>0.69677636540061727</v>
      </c>
      <c r="N3500" s="99">
        <v>26796.804341091301</v>
      </c>
      <c r="O3500" s="16">
        <v>18645.531588368602</v>
      </c>
      <c r="P3500" s="17">
        <f>gp_need_index[[#This Row],[Normalised weighted population 2026/27]]/gp_need_index[[#This Row],[Registered population 2026/27]]</f>
        <v>0.69581175990365352</v>
      </c>
      <c r="Q3500" s="99">
        <v>26922.364333308498</v>
      </c>
      <c r="R3500" s="16">
        <v>18711.0780155742</v>
      </c>
      <c r="S3500" s="17">
        <f>gp_need_index[[#This Row],[Normalised weighted population 2027/28]]/gp_need_index[[#This Row],[Registered population 2027/28]]</f>
        <v>0.69500129275142264</v>
      </c>
      <c r="T3500" s="99">
        <v>27054.717806053599</v>
      </c>
      <c r="U3500" s="16">
        <v>18785.715245281099</v>
      </c>
      <c r="V3500" s="17">
        <f>gp_need_index[[#This Row],[Normalised weighted population 2028/29]]/gp_need_index[[#This Row],[Registered population 2028/29]]</f>
        <v>0.69436005135776069</v>
      </c>
    </row>
    <row r="3501" spans="1:22" x14ac:dyDescent="0.2">
      <c r="A3501" s="6" t="s">
        <v>4822</v>
      </c>
      <c r="B3501" s="1" t="s">
        <v>9787</v>
      </c>
      <c r="C3501" s="95" t="s">
        <v>6572</v>
      </c>
      <c r="D3501" s="95" t="s">
        <v>6572</v>
      </c>
      <c r="E3501" s="95" t="s">
        <v>6641</v>
      </c>
      <c r="F3501" s="95" t="s">
        <v>6573</v>
      </c>
      <c r="G3501" s="95" t="s">
        <v>6573</v>
      </c>
      <c r="H3501" s="61">
        <v>5370.6411872632598</v>
      </c>
      <c r="I3501" s="61">
        <v>83.735090429098705</v>
      </c>
      <c r="J3501" s="123">
        <v>449711.125477731</v>
      </c>
      <c r="K3501" s="99">
        <v>15259.083333333299</v>
      </c>
      <c r="L3501" s="16">
        <v>9054.2920393424101</v>
      </c>
      <c r="M3501" s="17">
        <f>gp_need_index[[#This Row],[Normalised weighted population (base year)]]/gp_need_index[[#This Row],[Registered population (base year)]]</f>
        <v>0.59337063973976789</v>
      </c>
      <c r="N3501" s="99">
        <v>15329.438305920001</v>
      </c>
      <c r="O3501" s="16">
        <v>9087.0185550136594</v>
      </c>
      <c r="P3501" s="17">
        <f>gp_need_index[[#This Row],[Normalised weighted population 2026/27]]/gp_need_index[[#This Row],[Registered population 2026/27]]</f>
        <v>0.59278222552383986</v>
      </c>
      <c r="Q3501" s="99">
        <v>15403.6288512108</v>
      </c>
      <c r="R3501" s="16">
        <v>9118.9630237143592</v>
      </c>
      <c r="S3501" s="17">
        <f>gp_need_index[[#This Row],[Normalised weighted population 2027/28]]/gp_need_index[[#This Row],[Registered population 2027/28]]</f>
        <v>0.59200095716390655</v>
      </c>
      <c r="T3501" s="99">
        <v>15482.9451745773</v>
      </c>
      <c r="U3501" s="16">
        <v>9155.3379529045997</v>
      </c>
      <c r="V3501" s="17">
        <f>gp_need_index[[#This Row],[Normalised weighted population 2028/29]]/gp_need_index[[#This Row],[Registered population 2028/29]]</f>
        <v>0.59131759814905815</v>
      </c>
    </row>
    <row r="3502" spans="1:22" x14ac:dyDescent="0.2">
      <c r="A3502" s="6" t="s">
        <v>4829</v>
      </c>
      <c r="B3502" s="1" t="s">
        <v>9788</v>
      </c>
      <c r="C3502" s="95" t="s">
        <v>6572</v>
      </c>
      <c r="D3502" s="95" t="s">
        <v>6572</v>
      </c>
      <c r="E3502" s="95" t="s">
        <v>6641</v>
      </c>
      <c r="F3502" s="95" t="s">
        <v>6571</v>
      </c>
      <c r="G3502" s="95" t="s">
        <v>6571</v>
      </c>
      <c r="H3502" s="61">
        <v>5313.1694498697898</v>
      </c>
      <c r="I3502" s="61">
        <v>26.297983279537899</v>
      </c>
      <c r="J3502" s="123">
        <v>139725.641354027</v>
      </c>
      <c r="K3502" s="99">
        <v>5486.1666666666697</v>
      </c>
      <c r="L3502" s="16">
        <v>2813.1764827028501</v>
      </c>
      <c r="M3502" s="17">
        <f>gp_need_index[[#This Row],[Normalised weighted population (base year)]]/gp_need_index[[#This Row],[Registered population (base year)]]</f>
        <v>0.51277634341577583</v>
      </c>
      <c r="N3502" s="99">
        <v>5525.3195713216701</v>
      </c>
      <c r="O3502" s="16">
        <v>2823.34463984281</v>
      </c>
      <c r="P3502" s="17">
        <f>gp_need_index[[#This Row],[Normalised weighted population 2026/27]]/gp_need_index[[#This Row],[Registered population 2026/27]]</f>
        <v>0.51098304874471889</v>
      </c>
      <c r="Q3502" s="99">
        <v>5565.4776543011803</v>
      </c>
      <c r="R3502" s="16">
        <v>2833.2698143027001</v>
      </c>
      <c r="S3502" s="17">
        <f>gp_need_index[[#This Row],[Normalised weighted population 2027/28]]/gp_need_index[[#This Row],[Registered population 2027/28]]</f>
        <v>0.50907936214837879</v>
      </c>
      <c r="T3502" s="99">
        <v>5605.1647601498898</v>
      </c>
      <c r="U3502" s="16">
        <v>2844.5715367248699</v>
      </c>
      <c r="V3502" s="17">
        <f>gp_need_index[[#This Row],[Normalised weighted population 2028/29]]/gp_need_index[[#This Row],[Registered population 2028/29]]</f>
        <v>0.50749115475577955</v>
      </c>
    </row>
    <row r="3503" spans="1:22" x14ac:dyDescent="0.2">
      <c r="A3503" s="6" t="s">
        <v>4763</v>
      </c>
      <c r="B3503" s="1" t="s">
        <v>9789</v>
      </c>
      <c r="C3503" s="95" t="s">
        <v>6572</v>
      </c>
      <c r="D3503" s="95" t="s">
        <v>6572</v>
      </c>
      <c r="E3503" s="95" t="s">
        <v>6641</v>
      </c>
      <c r="F3503" s="95" t="s">
        <v>6571</v>
      </c>
      <c r="G3503" s="95" t="s">
        <v>6571</v>
      </c>
      <c r="H3503" s="61">
        <v>5265.5775792738996</v>
      </c>
      <c r="I3503" s="61">
        <v>55.278987201643098</v>
      </c>
      <c r="J3503" s="123">
        <v>291075.79561394098</v>
      </c>
      <c r="K3503" s="99">
        <v>7907</v>
      </c>
      <c r="L3503" s="16">
        <v>5860.3959514518801</v>
      </c>
      <c r="M3503" s="17">
        <f>gp_need_index[[#This Row],[Normalised weighted population (base year)]]/gp_need_index[[#This Row],[Registered population (base year)]]</f>
        <v>0.7411655433731984</v>
      </c>
      <c r="N3503" s="99">
        <v>7944.3667641632001</v>
      </c>
      <c r="O3503" s="16">
        <v>5881.5782083430304</v>
      </c>
      <c r="P3503" s="17">
        <f>gp_need_index[[#This Row],[Normalised weighted population 2026/27]]/gp_need_index[[#This Row],[Registered population 2026/27]]</f>
        <v>0.74034575479000453</v>
      </c>
      <c r="Q3503" s="99">
        <v>7981.0112119797504</v>
      </c>
      <c r="R3503" s="16">
        <v>5902.2542848635903</v>
      </c>
      <c r="S3503" s="17">
        <f>gp_need_index[[#This Row],[Normalised weighted population 2027/28]]/gp_need_index[[#This Row],[Registered population 2027/28]]</f>
        <v>0.73953714987946884</v>
      </c>
      <c r="T3503" s="99">
        <v>8019.42286050657</v>
      </c>
      <c r="U3503" s="16">
        <v>5925.7979795925103</v>
      </c>
      <c r="V3503" s="17">
        <f>gp_need_index[[#This Row],[Normalised weighted population 2028/29]]/gp_need_index[[#This Row],[Registered population 2028/29]]</f>
        <v>0.73893072889015732</v>
      </c>
    </row>
    <row r="3504" spans="1:22" x14ac:dyDescent="0.2">
      <c r="A3504" s="6" t="s">
        <v>4778</v>
      </c>
      <c r="B3504" s="1" t="s">
        <v>6957</v>
      </c>
      <c r="C3504" s="95" t="s">
        <v>6572</v>
      </c>
      <c r="D3504" s="95" t="s">
        <v>6572</v>
      </c>
      <c r="E3504" s="95" t="s">
        <v>6641</v>
      </c>
      <c r="F3504" s="95" t="s">
        <v>6573</v>
      </c>
      <c r="G3504" s="95" t="s">
        <v>6573</v>
      </c>
      <c r="H3504" s="61">
        <v>5335.9063737896104</v>
      </c>
      <c r="I3504" s="61">
        <v>220.78266526168201</v>
      </c>
      <c r="J3504" s="123">
        <v>1178075.6307920699</v>
      </c>
      <c r="K3504" s="99">
        <v>25475.75</v>
      </c>
      <c r="L3504" s="16">
        <v>23718.872407909999</v>
      </c>
      <c r="M3504" s="17">
        <f>gp_need_index[[#This Row],[Normalised weighted population (base year)]]/gp_need_index[[#This Row],[Registered population (base year)]]</f>
        <v>0.93103725730979459</v>
      </c>
      <c r="N3504" s="99">
        <v>25572.0892720837</v>
      </c>
      <c r="O3504" s="16">
        <v>23804.603688300402</v>
      </c>
      <c r="P3504" s="17">
        <f>gp_need_index[[#This Row],[Normalised weighted population 2026/27]]/gp_need_index[[#This Row],[Registered population 2026/27]]</f>
        <v>0.93088223785794422</v>
      </c>
      <c r="Q3504" s="99">
        <v>25683.160266884599</v>
      </c>
      <c r="R3504" s="16">
        <v>23888.2862969415</v>
      </c>
      <c r="S3504" s="17">
        <f>gp_need_index[[#This Row],[Normalised weighted population 2027/28]]/gp_need_index[[#This Row],[Registered population 2027/28]]</f>
        <v>0.93011475413104139</v>
      </c>
      <c r="T3504" s="99">
        <v>25816.6361234869</v>
      </c>
      <c r="U3504" s="16">
        <v>23983.575061713102</v>
      </c>
      <c r="V3504" s="17">
        <f>gp_need_index[[#This Row],[Normalised weighted population 2028/29]]/gp_need_index[[#This Row],[Registered population 2028/29]]</f>
        <v>0.92899690521236589</v>
      </c>
    </row>
    <row r="3505" spans="1:22" x14ac:dyDescent="0.2">
      <c r="A3505" s="6" t="s">
        <v>4825</v>
      </c>
      <c r="B3505" s="1" t="s">
        <v>12434</v>
      </c>
      <c r="C3505" s="95" t="s">
        <v>6572</v>
      </c>
      <c r="D3505" s="95" t="s">
        <v>6572</v>
      </c>
      <c r="E3505" s="95" t="s">
        <v>6641</v>
      </c>
      <c r="F3505" s="95" t="s">
        <v>6571</v>
      </c>
      <c r="G3505" s="95" t="s">
        <v>6571</v>
      </c>
      <c r="H3505" s="61">
        <v>5424.1416015625</v>
      </c>
      <c r="I3505" s="61">
        <v>122.44562850018001</v>
      </c>
      <c r="J3505" s="123">
        <v>664162.42747729504</v>
      </c>
      <c r="K3505" s="99">
        <v>18279.583333333299</v>
      </c>
      <c r="L3505" s="16">
        <v>13371.963109762501</v>
      </c>
      <c r="M3505" s="17">
        <f>gp_need_index[[#This Row],[Normalised weighted population (base year)]]/gp_need_index[[#This Row],[Registered population (base year)]]</f>
        <v>0.73152450282487436</v>
      </c>
      <c r="N3505" s="99">
        <v>18365.125413120699</v>
      </c>
      <c r="O3505" s="16">
        <v>13420.2957412223</v>
      </c>
      <c r="P3505" s="17">
        <f>gp_need_index[[#This Row],[Normalised weighted population 2026/27]]/gp_need_index[[#This Row],[Registered population 2026/27]]</f>
        <v>0.73074892979681827</v>
      </c>
      <c r="Q3505" s="99">
        <v>18442.274277147899</v>
      </c>
      <c r="R3505" s="16">
        <v>13467.4733952201</v>
      </c>
      <c r="S3505" s="17">
        <f>gp_need_index[[#This Row],[Normalised weighted population 2027/28]]/gp_need_index[[#This Row],[Registered population 2027/28]]</f>
        <v>0.73025014121538423</v>
      </c>
      <c r="T3505" s="99">
        <v>18514.8555752432</v>
      </c>
      <c r="U3505" s="16">
        <v>13521.1942393389</v>
      </c>
      <c r="V3505" s="17">
        <f>gp_need_index[[#This Row],[Normalised weighted population 2028/29]]/gp_need_index[[#This Row],[Registered population 2028/29]]</f>
        <v>0.73028893930009997</v>
      </c>
    </row>
    <row r="3506" spans="1:22" x14ac:dyDescent="0.2">
      <c r="A3506" s="6" t="s">
        <v>4771</v>
      </c>
      <c r="B3506" s="1" t="s">
        <v>9790</v>
      </c>
      <c r="C3506" s="95" t="s">
        <v>6572</v>
      </c>
      <c r="D3506" s="95" t="s">
        <v>6572</v>
      </c>
      <c r="E3506" s="95" t="s">
        <v>6641</v>
      </c>
      <c r="F3506" s="95" t="s">
        <v>6571</v>
      </c>
      <c r="G3506" s="95" t="s">
        <v>6571</v>
      </c>
      <c r="H3506" s="61">
        <v>5368.3529947916704</v>
      </c>
      <c r="I3506" s="61">
        <v>31.023643339497699</v>
      </c>
      <c r="J3506" s="123">
        <v>166545.868630941</v>
      </c>
      <c r="K3506" s="99">
        <v>4826.0833333333303</v>
      </c>
      <c r="L3506" s="16">
        <v>3353.1635023006902</v>
      </c>
      <c r="M3506" s="17">
        <f>gp_need_index[[#This Row],[Normalised weighted population (base year)]]/gp_need_index[[#This Row],[Registered population (base year)]]</f>
        <v>0.69480016624261065</v>
      </c>
      <c r="N3506" s="99">
        <v>4851.6675078550297</v>
      </c>
      <c r="O3506" s="16">
        <v>3365.28342922921</v>
      </c>
      <c r="P3506" s="17">
        <f>gp_need_index[[#This Row],[Normalised weighted population 2026/27]]/gp_need_index[[#This Row],[Registered population 2026/27]]</f>
        <v>0.69363438936833388</v>
      </c>
      <c r="Q3506" s="99">
        <v>4873.2765438800498</v>
      </c>
      <c r="R3506" s="16">
        <v>3377.1137331427799</v>
      </c>
      <c r="S3506" s="17">
        <f>gp_need_index[[#This Row],[Normalised weighted population 2027/28]]/gp_need_index[[#This Row],[Registered population 2027/28]]</f>
        <v>0.69298626965543775</v>
      </c>
      <c r="T3506" s="99">
        <v>4892.22217423852</v>
      </c>
      <c r="U3506" s="16">
        <v>3390.58481232042</v>
      </c>
      <c r="V3506" s="17">
        <f>gp_need_index[[#This Row],[Normalised weighted population 2028/29]]/gp_need_index[[#This Row],[Registered population 2028/29]]</f>
        <v>0.69305618010861669</v>
      </c>
    </row>
    <row r="3507" spans="1:22" x14ac:dyDescent="0.2">
      <c r="A3507" s="6" t="s">
        <v>4789</v>
      </c>
      <c r="B3507" s="1" t="s">
        <v>9791</v>
      </c>
      <c r="C3507" s="95" t="s">
        <v>6572</v>
      </c>
      <c r="D3507" s="95" t="s">
        <v>6572</v>
      </c>
      <c r="E3507" s="95" t="s">
        <v>6641</v>
      </c>
      <c r="F3507" s="95" t="s">
        <v>6573</v>
      </c>
      <c r="G3507" s="95" t="s">
        <v>6573</v>
      </c>
      <c r="H3507" s="61">
        <v>5342.6704610188799</v>
      </c>
      <c r="I3507" s="61">
        <v>95.130724424022901</v>
      </c>
      <c r="J3507" s="123">
        <v>508252.11131555401</v>
      </c>
      <c r="K3507" s="99">
        <v>9490.1666666666697</v>
      </c>
      <c r="L3507" s="16">
        <v>10232.9312857777</v>
      </c>
      <c r="M3507" s="17">
        <f>gp_need_index[[#This Row],[Normalised weighted population (base year)]]/gp_need_index[[#This Row],[Registered population (base year)]]</f>
        <v>1.0782667623446407</v>
      </c>
      <c r="N3507" s="99">
        <v>9492.6954667617592</v>
      </c>
      <c r="O3507" s="16">
        <v>10269.917963988701</v>
      </c>
      <c r="P3507" s="17">
        <f>gp_need_index[[#This Row],[Normalised weighted population 2026/27]]/gp_need_index[[#This Row],[Registered population 2026/27]]</f>
        <v>1.0818758486404996</v>
      </c>
      <c r="Q3507" s="99">
        <v>9494.1052485946293</v>
      </c>
      <c r="R3507" s="16">
        <v>10306.0207925428</v>
      </c>
      <c r="S3507" s="17">
        <f>gp_need_index[[#This Row],[Normalised weighted population 2027/28]]/gp_need_index[[#This Row],[Registered population 2027/28]]</f>
        <v>1.0855178579433122</v>
      </c>
      <c r="T3507" s="99">
        <v>9501.3146734175607</v>
      </c>
      <c r="U3507" s="16">
        <v>10347.130815205101</v>
      </c>
      <c r="V3507" s="17">
        <f>gp_need_index[[#This Row],[Normalised weighted population 2028/29]]/gp_need_index[[#This Row],[Registered population 2028/29]]</f>
        <v>1.0890209587683624</v>
      </c>
    </row>
    <row r="3508" spans="1:22" x14ac:dyDescent="0.2">
      <c r="A3508" s="6" t="s">
        <v>4826</v>
      </c>
      <c r="B3508" s="1" t="s">
        <v>9792</v>
      </c>
      <c r="C3508" s="95" t="s">
        <v>6572</v>
      </c>
      <c r="D3508" s="95" t="s">
        <v>6572</v>
      </c>
      <c r="E3508" s="95" t="s">
        <v>6641</v>
      </c>
      <c r="F3508" s="95" t="s">
        <v>6573</v>
      </c>
      <c r="G3508" s="95" t="s">
        <v>6573</v>
      </c>
      <c r="H3508" s="61">
        <v>5244.74009232955</v>
      </c>
      <c r="I3508" s="61">
        <v>83.655718116386097</v>
      </c>
      <c r="J3508" s="123">
        <v>438752.49875762902</v>
      </c>
      <c r="K3508" s="99">
        <v>9956.9166666666697</v>
      </c>
      <c r="L3508" s="16">
        <v>8833.6557218207108</v>
      </c>
      <c r="M3508" s="17">
        <f>gp_need_index[[#This Row],[Normalised weighted population (base year)]]/gp_need_index[[#This Row],[Registered population (base year)]]</f>
        <v>0.88718787326940651</v>
      </c>
      <c r="N3508" s="99">
        <v>9967.1888912859104</v>
      </c>
      <c r="O3508" s="16">
        <v>8865.5847529540606</v>
      </c>
      <c r="P3508" s="17">
        <f>gp_need_index[[#This Row],[Normalised weighted population 2026/27]]/gp_need_index[[#This Row],[Registered population 2026/27]]</f>
        <v>0.88947694777863018</v>
      </c>
      <c r="Q3508" s="99">
        <v>9973.8201219806106</v>
      </c>
      <c r="R3508" s="16">
        <v>8896.7507941522399</v>
      </c>
      <c r="S3508" s="17">
        <f>gp_need_index[[#This Row],[Normalised weighted population 2027/28]]/gp_need_index[[#This Row],[Registered population 2027/28]]</f>
        <v>0.89201035163500775</v>
      </c>
      <c r="T3508" s="99">
        <v>9983.6992497932606</v>
      </c>
      <c r="U3508" s="16">
        <v>8932.2393337283793</v>
      </c>
      <c r="V3508" s="17">
        <f>gp_need_index[[#This Row],[Normalised weighted population 2028/29]]/gp_need_index[[#This Row],[Registered population 2028/29]]</f>
        <v>0.89468233269480202</v>
      </c>
    </row>
    <row r="3509" spans="1:22" x14ac:dyDescent="0.2">
      <c r="A3509" s="6" t="s">
        <v>4776</v>
      </c>
      <c r="B3509" s="1" t="s">
        <v>9793</v>
      </c>
      <c r="C3509" s="95" t="s">
        <v>6572</v>
      </c>
      <c r="D3509" s="95" t="s">
        <v>6572</v>
      </c>
      <c r="E3509" s="95" t="s">
        <v>6641</v>
      </c>
      <c r="F3509" s="95" t="s">
        <v>6573</v>
      </c>
      <c r="G3509" s="95" t="s">
        <v>6573</v>
      </c>
      <c r="H3509" s="61">
        <v>5297.14615218366</v>
      </c>
      <c r="I3509" s="61">
        <v>133.84842095024399</v>
      </c>
      <c r="J3509" s="123">
        <v>709014.64801244403</v>
      </c>
      <c r="K3509" s="99">
        <v>20510.75</v>
      </c>
      <c r="L3509" s="16">
        <v>14274.9985926113</v>
      </c>
      <c r="M3509" s="17">
        <f>gp_need_index[[#This Row],[Normalised weighted population (base year)]]/gp_need_index[[#This Row],[Registered population (base year)]]</f>
        <v>0.69597643151085653</v>
      </c>
      <c r="N3509" s="99">
        <v>20575.796846641999</v>
      </c>
      <c r="O3509" s="16">
        <v>14326.5952235923</v>
      </c>
      <c r="P3509" s="17">
        <f>gp_need_index[[#This Row],[Normalised weighted population 2026/27]]/gp_need_index[[#This Row],[Registered population 2026/27]]</f>
        <v>0.69628385867011622</v>
      </c>
      <c r="Q3509" s="99">
        <v>20637.497237764001</v>
      </c>
      <c r="R3509" s="16">
        <v>14376.958879167199</v>
      </c>
      <c r="S3509" s="17">
        <f>gp_need_index[[#This Row],[Normalised weighted population 2027/28]]/gp_need_index[[#This Row],[Registered population 2027/28]]</f>
        <v>0.69664255861700075</v>
      </c>
      <c r="T3509" s="99">
        <v>20706.951787293601</v>
      </c>
      <c r="U3509" s="16">
        <v>14434.307599612799</v>
      </c>
      <c r="V3509" s="17">
        <f>gp_need_index[[#This Row],[Normalised weighted population 2028/29]]/gp_need_index[[#This Row],[Registered population 2028/29]]</f>
        <v>0.69707544344938865</v>
      </c>
    </row>
    <row r="3510" spans="1:22" x14ac:dyDescent="0.2">
      <c r="A3510" s="6" t="s">
        <v>4797</v>
      </c>
      <c r="B3510" s="1" t="s">
        <v>7409</v>
      </c>
      <c r="C3510" s="95" t="s">
        <v>6572</v>
      </c>
      <c r="D3510" s="95" t="s">
        <v>6572</v>
      </c>
      <c r="E3510" s="95" t="s">
        <v>6641</v>
      </c>
      <c r="F3510" s="95" t="s">
        <v>6573</v>
      </c>
      <c r="G3510" s="95" t="s">
        <v>6573</v>
      </c>
      <c r="H3510" s="61">
        <v>5360.05198242188</v>
      </c>
      <c r="I3510" s="61">
        <v>66.1592720619945</v>
      </c>
      <c r="J3510" s="123">
        <v>354617.13737148198</v>
      </c>
      <c r="K3510" s="99">
        <v>9110.3333333333303</v>
      </c>
      <c r="L3510" s="16">
        <v>7139.7102317763201</v>
      </c>
      <c r="M3510" s="17">
        <f>gp_need_index[[#This Row],[Normalised weighted population (base year)]]/gp_need_index[[#This Row],[Registered population (base year)]]</f>
        <v>0.78369363343196252</v>
      </c>
      <c r="N3510" s="99">
        <v>9141.3066537678806</v>
      </c>
      <c r="O3510" s="16">
        <v>7165.5165386386498</v>
      </c>
      <c r="P3510" s="17">
        <f>gp_need_index[[#This Row],[Normalised weighted population 2026/27]]/gp_need_index[[#This Row],[Registered population 2026/27]]</f>
        <v>0.78386130233199802</v>
      </c>
      <c r="Q3510" s="99">
        <v>9173.1824107628599</v>
      </c>
      <c r="R3510" s="16">
        <v>7190.7061668326696</v>
      </c>
      <c r="S3510" s="17">
        <f>gp_need_index[[#This Row],[Normalised weighted population 2027/28]]/gp_need_index[[#This Row],[Registered population 2027/28]]</f>
        <v>0.78388348174520561</v>
      </c>
      <c r="T3510" s="99">
        <v>9214.5941750300208</v>
      </c>
      <c r="U3510" s="16">
        <v>7219.3894093204499</v>
      </c>
      <c r="V3510" s="17">
        <f>gp_need_index[[#This Row],[Normalised weighted population 2028/29]]/gp_need_index[[#This Row],[Registered population 2028/29]]</f>
        <v>0.78347339798032178</v>
      </c>
    </row>
    <row r="3511" spans="1:22" x14ac:dyDescent="0.2">
      <c r="A3511" s="6" t="s">
        <v>4796</v>
      </c>
      <c r="B3511" s="1" t="s">
        <v>9794</v>
      </c>
      <c r="C3511" s="95" t="s">
        <v>6572</v>
      </c>
      <c r="D3511" s="95" t="s">
        <v>6572</v>
      </c>
      <c r="E3511" s="95" t="s">
        <v>6641</v>
      </c>
      <c r="F3511" s="95" t="s">
        <v>6573</v>
      </c>
      <c r="G3511" s="95" t="s">
        <v>6573</v>
      </c>
      <c r="H3511" s="61">
        <v>5308.0188088613004</v>
      </c>
      <c r="I3511" s="61">
        <v>91.870889866548296</v>
      </c>
      <c r="J3511" s="123">
        <v>487652.411398464</v>
      </c>
      <c r="K3511" s="99">
        <v>10613.416666666701</v>
      </c>
      <c r="L3511" s="16">
        <v>9818.1857115515795</v>
      </c>
      <c r="M3511" s="17">
        <f>gp_need_index[[#This Row],[Normalised weighted population (base year)]]/gp_need_index[[#This Row],[Registered population (base year)]]</f>
        <v>0.92507304856760375</v>
      </c>
      <c r="N3511" s="99">
        <v>10631.587628564999</v>
      </c>
      <c r="O3511" s="16">
        <v>9853.6733020949596</v>
      </c>
      <c r="P3511" s="17">
        <f>gp_need_index[[#This Row],[Normalised weighted population 2026/27]]/gp_need_index[[#This Row],[Registered population 2026/27]]</f>
        <v>0.9268299003264634</v>
      </c>
      <c r="Q3511" s="99">
        <v>10646.4107473442</v>
      </c>
      <c r="R3511" s="16">
        <v>9888.3128658286605</v>
      </c>
      <c r="S3511" s="17">
        <f>gp_need_index[[#This Row],[Normalised weighted population 2027/28]]/gp_need_index[[#This Row],[Registered population 2027/28]]</f>
        <v>0.92879310224766121</v>
      </c>
      <c r="T3511" s="99">
        <v>10664.0889230663</v>
      </c>
      <c r="U3511" s="16">
        <v>9927.7566797107902</v>
      </c>
      <c r="V3511" s="17">
        <f>gp_need_index[[#This Row],[Normalised weighted population 2028/29]]/gp_need_index[[#This Row],[Registered population 2028/29]]</f>
        <v>0.93095216584673901</v>
      </c>
    </row>
    <row r="3512" spans="1:22" x14ac:dyDescent="0.2">
      <c r="A3512" s="6" t="s">
        <v>4766</v>
      </c>
      <c r="B3512" s="1" t="s">
        <v>9795</v>
      </c>
      <c r="C3512" s="95" t="s">
        <v>6572</v>
      </c>
      <c r="D3512" s="95" t="s">
        <v>6572</v>
      </c>
      <c r="E3512" s="95" t="s">
        <v>6641</v>
      </c>
      <c r="F3512" s="95" t="s">
        <v>6573</v>
      </c>
      <c r="G3512" s="95" t="s">
        <v>6573</v>
      </c>
      <c r="H3512" s="61">
        <v>5348.3940885416696</v>
      </c>
      <c r="I3512" s="61">
        <v>85.396555564039303</v>
      </c>
      <c r="J3512" s="123">
        <v>456734.43296052801</v>
      </c>
      <c r="K3512" s="99">
        <v>12981.916666666701</v>
      </c>
      <c r="L3512" s="16">
        <v>9195.6963173970998</v>
      </c>
      <c r="M3512" s="17">
        <f>gp_need_index[[#This Row],[Normalised weighted population (base year)]]/gp_need_index[[#This Row],[Registered population (base year)]]</f>
        <v>0.70834658344469492</v>
      </c>
      <c r="N3512" s="99">
        <v>13021.981069760899</v>
      </c>
      <c r="O3512" s="16">
        <v>9228.9339353501891</v>
      </c>
      <c r="P3512" s="17">
        <f>gp_need_index[[#This Row],[Normalised weighted population 2026/27]]/gp_need_index[[#This Row],[Registered population 2026/27]]</f>
        <v>0.70871965532043613</v>
      </c>
      <c r="Q3512" s="99">
        <v>13061.9811283776</v>
      </c>
      <c r="R3512" s="16">
        <v>9261.3772928115905</v>
      </c>
      <c r="S3512" s="17">
        <f>gp_need_index[[#This Row],[Normalised weighted population 2027/28]]/gp_need_index[[#This Row],[Registered population 2027/28]]</f>
        <v>0.70903312459171541</v>
      </c>
      <c r="T3512" s="99">
        <v>13107.1749664255</v>
      </c>
      <c r="U3512" s="16">
        <v>9298.3203029273209</v>
      </c>
      <c r="V3512" s="17">
        <f>gp_need_index[[#This Row],[Normalised weighted population 2028/29]]/gp_need_index[[#This Row],[Registered population 2028/29]]</f>
        <v>0.70940689559308567</v>
      </c>
    </row>
    <row r="3513" spans="1:22" x14ac:dyDescent="0.2">
      <c r="A3513" s="6" t="s">
        <v>4779</v>
      </c>
      <c r="B3513" s="1" t="s">
        <v>9796</v>
      </c>
      <c r="C3513" s="95" t="s">
        <v>6572</v>
      </c>
      <c r="D3513" s="95" t="s">
        <v>6572</v>
      </c>
      <c r="E3513" s="95" t="s">
        <v>6641</v>
      </c>
      <c r="F3513" s="95" t="s">
        <v>6573</v>
      </c>
      <c r="G3513" s="95" t="s">
        <v>6573</v>
      </c>
      <c r="H3513" s="61">
        <v>5372.8019707862404</v>
      </c>
      <c r="I3513" s="61">
        <v>98.828882658315806</v>
      </c>
      <c r="J3513" s="123">
        <v>530988.01551720104</v>
      </c>
      <c r="K3513" s="99">
        <v>12566.666666666701</v>
      </c>
      <c r="L3513" s="16">
        <v>10690.6862861717</v>
      </c>
      <c r="M3513" s="17">
        <f>gp_need_index[[#This Row],[Normalised weighted population (base year)]]/gp_need_index[[#This Row],[Registered population (base year)]]</f>
        <v>0.85071774160517277</v>
      </c>
      <c r="N3513" s="99">
        <v>12584.264537646201</v>
      </c>
      <c r="O3513" s="16">
        <v>10729.327508562201</v>
      </c>
      <c r="P3513" s="17">
        <f>gp_need_index[[#This Row],[Normalised weighted population 2026/27]]/gp_need_index[[#This Row],[Registered population 2026/27]]</f>
        <v>0.8525986939057979</v>
      </c>
      <c r="Q3513" s="99">
        <v>12595.2183845782</v>
      </c>
      <c r="R3513" s="16">
        <v>10767.045343592699</v>
      </c>
      <c r="S3513" s="17">
        <f>gp_need_index[[#This Row],[Normalised weighted population 2027/28]]/gp_need_index[[#This Row],[Registered population 2027/28]]</f>
        <v>0.8548518187486176</v>
      </c>
      <c r="T3513" s="99">
        <v>12610.301175430201</v>
      </c>
      <c r="U3513" s="16">
        <v>10809.9943621316</v>
      </c>
      <c r="V3513" s="17">
        <f>gp_need_index[[#This Row],[Normalised weighted population 2028/29]]/gp_need_index[[#This Row],[Registered population 2028/29]]</f>
        <v>0.85723522473782765</v>
      </c>
    </row>
    <row r="3514" spans="1:22" x14ac:dyDescent="0.2">
      <c r="A3514" s="6" t="s">
        <v>4799</v>
      </c>
      <c r="B3514" s="1" t="s">
        <v>9797</v>
      </c>
      <c r="C3514" s="95" t="s">
        <v>6572</v>
      </c>
      <c r="D3514" s="95" t="s">
        <v>6572</v>
      </c>
      <c r="E3514" s="95" t="s">
        <v>6641</v>
      </c>
      <c r="F3514" s="95" t="s">
        <v>6573</v>
      </c>
      <c r="G3514" s="95" t="s">
        <v>6573</v>
      </c>
      <c r="H3514" s="61">
        <v>5466.7416710486796</v>
      </c>
      <c r="I3514" s="61">
        <v>67.682263149651007</v>
      </c>
      <c r="J3514" s="123">
        <v>370001.44835107902</v>
      </c>
      <c r="K3514" s="99">
        <v>10078.583333333299</v>
      </c>
      <c r="L3514" s="16">
        <v>7449.4513890255803</v>
      </c>
      <c r="M3514" s="17">
        <f>gp_need_index[[#This Row],[Normalised weighted population (base year)]]/gp_need_index[[#This Row],[Registered population (base year)]]</f>
        <v>0.73913675589581262</v>
      </c>
      <c r="N3514" s="99">
        <v>10108.414670821399</v>
      </c>
      <c r="O3514" s="16">
        <v>7476.3772476753602</v>
      </c>
      <c r="P3514" s="17">
        <f>gp_need_index[[#This Row],[Normalised weighted population 2026/27]]/gp_need_index[[#This Row],[Registered population 2026/27]]</f>
        <v>0.73961916790537019</v>
      </c>
      <c r="Q3514" s="99">
        <v>10140.5327579963</v>
      </c>
      <c r="R3514" s="16">
        <v>7502.6596743631899</v>
      </c>
      <c r="S3514" s="17">
        <f>gp_need_index[[#This Row],[Normalised weighted population 2027/28]]/gp_need_index[[#This Row],[Registered population 2027/28]]</f>
        <v>0.73986839285608352</v>
      </c>
      <c r="T3514" s="99">
        <v>10177.0496541135</v>
      </c>
      <c r="U3514" s="16">
        <v>7532.5872783773302</v>
      </c>
      <c r="V3514" s="17">
        <f>gp_need_index[[#This Row],[Normalised weighted population 2028/29]]/gp_need_index[[#This Row],[Registered population 2028/29]]</f>
        <v>0.74015432118214197</v>
      </c>
    </row>
    <row r="3515" spans="1:22" x14ac:dyDescent="0.2">
      <c r="A3515" s="6" t="s">
        <v>4782</v>
      </c>
      <c r="B3515" s="1" t="s">
        <v>9798</v>
      </c>
      <c r="C3515" s="95" t="s">
        <v>6572</v>
      </c>
      <c r="D3515" s="95" t="s">
        <v>6572</v>
      </c>
      <c r="E3515" s="95" t="s">
        <v>6641</v>
      </c>
      <c r="F3515" s="95" t="s">
        <v>6571</v>
      </c>
      <c r="G3515" s="95" t="s">
        <v>6571</v>
      </c>
      <c r="H3515" s="61">
        <v>5402.7864691840296</v>
      </c>
      <c r="I3515" s="61">
        <v>81.839069867878905</v>
      </c>
      <c r="J3515" s="123">
        <v>442159.01933278202</v>
      </c>
      <c r="K3515" s="99">
        <v>13152.583333333299</v>
      </c>
      <c r="L3515" s="16">
        <v>8902.2411545086397</v>
      </c>
      <c r="M3515" s="17">
        <f>gp_need_index[[#This Row],[Normalised weighted population (base year)]]/gp_need_index[[#This Row],[Registered population (base year)]]</f>
        <v>0.67684354692109883</v>
      </c>
      <c r="N3515" s="99">
        <v>13204.8743654839</v>
      </c>
      <c r="O3515" s="16">
        <v>8934.4180859999597</v>
      </c>
      <c r="P3515" s="17">
        <f>gp_need_index[[#This Row],[Normalised weighted population 2026/27]]/gp_need_index[[#This Row],[Registered population 2026/27]]</f>
        <v>0.67660000683941024</v>
      </c>
      <c r="Q3515" s="99">
        <v>13254.789983086401</v>
      </c>
      <c r="R3515" s="16">
        <v>8965.8261036219501</v>
      </c>
      <c r="S3515" s="17">
        <f>gp_need_index[[#This Row],[Normalised weighted population 2027/28]]/gp_need_index[[#This Row],[Registered population 2027/28]]</f>
        <v>0.67642158910572503</v>
      </c>
      <c r="T3515" s="99">
        <v>13306.295336175401</v>
      </c>
      <c r="U3515" s="16">
        <v>9001.5901799542098</v>
      </c>
      <c r="V3515" s="17">
        <f>gp_need_index[[#This Row],[Normalised weighted population 2028/29]]/gp_need_index[[#This Row],[Registered population 2028/29]]</f>
        <v>0.67649108580070916</v>
      </c>
    </row>
    <row r="3516" spans="1:22" x14ac:dyDescent="0.2">
      <c r="A3516" s="6" t="s">
        <v>4818</v>
      </c>
      <c r="B3516" s="1" t="s">
        <v>9799</v>
      </c>
      <c r="C3516" s="95" t="s">
        <v>6572</v>
      </c>
      <c r="D3516" s="95" t="s">
        <v>6572</v>
      </c>
      <c r="E3516" s="95" t="s">
        <v>6641</v>
      </c>
      <c r="F3516" s="95" t="s">
        <v>6571</v>
      </c>
      <c r="G3516" s="95" t="s">
        <v>6571</v>
      </c>
      <c r="H3516" s="61">
        <v>5293.2235863095202</v>
      </c>
      <c r="I3516" s="61">
        <v>21.204839626563999</v>
      </c>
      <c r="J3516" s="123">
        <v>112241.957255239</v>
      </c>
      <c r="K3516" s="99">
        <v>4144.5</v>
      </c>
      <c r="L3516" s="16">
        <v>2259.8317063575701</v>
      </c>
      <c r="M3516" s="17">
        <f>gp_need_index[[#This Row],[Normalised weighted population (base year)]]/gp_need_index[[#This Row],[Registered population (base year)]]</f>
        <v>0.54526039482629274</v>
      </c>
      <c r="N3516" s="99">
        <v>4171.1538296896697</v>
      </c>
      <c r="O3516" s="16">
        <v>2267.9998124260701</v>
      </c>
      <c r="P3516" s="17">
        <f>gp_need_index[[#This Row],[Normalised weighted population 2026/27]]/gp_need_index[[#This Row],[Registered population 2026/27]]</f>
        <v>0.54373439701091231</v>
      </c>
      <c r="Q3516" s="99">
        <v>4194.3693019263501</v>
      </c>
      <c r="R3516" s="16">
        <v>2275.97272989979</v>
      </c>
      <c r="S3516" s="17">
        <f>gp_need_index[[#This Row],[Normalised weighted population 2027/28]]/gp_need_index[[#This Row],[Registered population 2027/28]]</f>
        <v>0.54262573609207532</v>
      </c>
      <c r="T3516" s="99">
        <v>4218.5962657223999</v>
      </c>
      <c r="U3516" s="16">
        <v>2285.0514317953598</v>
      </c>
      <c r="V3516" s="17">
        <f>gp_need_index[[#This Row],[Normalised weighted population 2028/29]]/gp_need_index[[#This Row],[Registered population 2028/29]]</f>
        <v>0.54166155940596117</v>
      </c>
    </row>
    <row r="3517" spans="1:22" x14ac:dyDescent="0.2">
      <c r="A3517" s="6" t="s">
        <v>4827</v>
      </c>
      <c r="B3517" s="1" t="s">
        <v>9800</v>
      </c>
      <c r="C3517" s="95" t="s">
        <v>6572</v>
      </c>
      <c r="D3517" s="95" t="s">
        <v>6572</v>
      </c>
      <c r="E3517" s="95" t="s">
        <v>6641</v>
      </c>
      <c r="F3517" s="95" t="s">
        <v>6573</v>
      </c>
      <c r="G3517" s="95" t="s">
        <v>6573</v>
      </c>
      <c r="H3517" s="61">
        <v>5356.8767384958801</v>
      </c>
      <c r="I3517" s="61">
        <v>104.451738613174</v>
      </c>
      <c r="J3517" s="123">
        <v>559535.08887236496</v>
      </c>
      <c r="K3517" s="99">
        <v>16441.5</v>
      </c>
      <c r="L3517" s="16">
        <v>11265.4408883657</v>
      </c>
      <c r="M3517" s="17">
        <f>gp_need_index[[#This Row],[Normalised weighted population (base year)]]/gp_need_index[[#This Row],[Registered population (base year)]]</f>
        <v>0.68518327940672685</v>
      </c>
      <c r="N3517" s="99">
        <v>16503.322301456399</v>
      </c>
      <c r="O3517" s="16">
        <v>11306.1595471161</v>
      </c>
      <c r="P3517" s="17">
        <f>gp_need_index[[#This Row],[Normalised weighted population 2026/27]]/gp_need_index[[#This Row],[Registered population 2026/27]]</f>
        <v>0.68508384800303779</v>
      </c>
      <c r="Q3517" s="99">
        <v>16563.7400501716</v>
      </c>
      <c r="R3517" s="16">
        <v>11345.9051751889</v>
      </c>
      <c r="S3517" s="17">
        <f>gp_need_index[[#This Row],[Normalised weighted population 2027/28]]/gp_need_index[[#This Row],[Registered population 2027/28]]</f>
        <v>0.68498449871962075</v>
      </c>
      <c r="T3517" s="99">
        <v>16625.209606313201</v>
      </c>
      <c r="U3517" s="16">
        <v>11391.1632266004</v>
      </c>
      <c r="V3517" s="17">
        <f>gp_need_index[[#This Row],[Normalised weighted population 2028/29]]/gp_need_index[[#This Row],[Registered population 2028/29]]</f>
        <v>0.68517411186652089</v>
      </c>
    </row>
    <row r="3518" spans="1:22" x14ac:dyDescent="0.2">
      <c r="A3518" s="6" t="s">
        <v>4806</v>
      </c>
      <c r="B3518" s="1" t="s">
        <v>9801</v>
      </c>
      <c r="C3518" s="95" t="s">
        <v>6572</v>
      </c>
      <c r="D3518" s="95" t="s">
        <v>6572</v>
      </c>
      <c r="E3518" s="95" t="s">
        <v>6641</v>
      </c>
      <c r="F3518" s="95" t="s">
        <v>6573</v>
      </c>
      <c r="G3518" s="95" t="s">
        <v>6573</v>
      </c>
      <c r="H3518" s="61">
        <v>5294.2786865234402</v>
      </c>
      <c r="I3518" s="61">
        <v>37.658603272134201</v>
      </c>
      <c r="J3518" s="123">
        <v>199375.14066790199</v>
      </c>
      <c r="K3518" s="99">
        <v>6002.25</v>
      </c>
      <c r="L3518" s="16">
        <v>4014.1340667844902</v>
      </c>
      <c r="M3518" s="17">
        <f>gp_need_index[[#This Row],[Normalised weighted population (base year)]]/gp_need_index[[#This Row],[Registered population (base year)]]</f>
        <v>0.66877155513090758</v>
      </c>
      <c r="N3518" s="99">
        <v>6021.7936351329499</v>
      </c>
      <c r="O3518" s="16">
        <v>4028.6430555461002</v>
      </c>
      <c r="P3518" s="17">
        <f>gp_need_index[[#This Row],[Normalised weighted population 2026/27]]/gp_need_index[[#This Row],[Registered population 2026/27]]</f>
        <v>0.66901048087097981</v>
      </c>
      <c r="Q3518" s="99">
        <v>6042.4215232654296</v>
      </c>
      <c r="R3518" s="16">
        <v>4042.8053312380698</v>
      </c>
      <c r="S3518" s="17">
        <f>gp_need_index[[#This Row],[Normalised weighted population 2027/28]]/gp_need_index[[#This Row],[Registered population 2027/28]]</f>
        <v>0.6690703910132485</v>
      </c>
      <c r="T3518" s="99">
        <v>6065.2014786782402</v>
      </c>
      <c r="U3518" s="16">
        <v>4058.9318093553002</v>
      </c>
      <c r="V3518" s="17">
        <f>gp_need_index[[#This Row],[Normalised weighted population 2028/29]]/gp_need_index[[#This Row],[Registered population 2028/29]]</f>
        <v>0.66921631929692194</v>
      </c>
    </row>
    <row r="3519" spans="1:22" x14ac:dyDescent="0.2">
      <c r="A3519" s="6" t="s">
        <v>4830</v>
      </c>
      <c r="B3519" s="1" t="s">
        <v>9802</v>
      </c>
      <c r="C3519" s="95" t="s">
        <v>6572</v>
      </c>
      <c r="D3519" s="95" t="s">
        <v>6572</v>
      </c>
      <c r="E3519" s="95" t="s">
        <v>6641</v>
      </c>
      <c r="F3519" s="95" t="s">
        <v>6571</v>
      </c>
      <c r="G3519" s="95" t="s">
        <v>6571</v>
      </c>
      <c r="H3519" s="61">
        <v>5295.5371272389502</v>
      </c>
      <c r="I3519" s="61">
        <v>111.873257400993</v>
      </c>
      <c r="J3519" s="123">
        <v>592428.98811211798</v>
      </c>
      <c r="K3519" s="99">
        <v>13200.083333333299</v>
      </c>
      <c r="L3519" s="16">
        <v>11927.7126293929</v>
      </c>
      <c r="M3519" s="17">
        <f>gp_need_index[[#This Row],[Normalised weighted population (base year)]]/gp_need_index[[#This Row],[Registered population (base year)]]</f>
        <v>0.90360888853425902</v>
      </c>
      <c r="N3519" s="99">
        <v>13240.948431572901</v>
      </c>
      <c r="O3519" s="16">
        <v>11970.825053047</v>
      </c>
      <c r="P3519" s="17">
        <f>gp_need_index[[#This Row],[Normalised weighted population 2026/27]]/gp_need_index[[#This Row],[Registered population 2026/27]]</f>
        <v>0.90407610262288274</v>
      </c>
      <c r="Q3519" s="99">
        <v>13277.428312759601</v>
      </c>
      <c r="R3519" s="16">
        <v>12012.9072435822</v>
      </c>
      <c r="S3519" s="17">
        <f>gp_need_index[[#This Row],[Normalised weighted population 2027/28]]/gp_need_index[[#This Row],[Registered population 2027/28]]</f>
        <v>0.90476159694553226</v>
      </c>
      <c r="T3519" s="99">
        <v>13319.200157531801</v>
      </c>
      <c r="U3519" s="16">
        <v>12060.825921311</v>
      </c>
      <c r="V3519" s="17">
        <f>gp_need_index[[#This Row],[Normalised weighted population 2028/29]]/gp_need_index[[#This Row],[Registered population 2028/29]]</f>
        <v>0.90552178649337212</v>
      </c>
    </row>
    <row r="3520" spans="1:22" x14ac:dyDescent="0.2">
      <c r="A3520" s="6" t="s">
        <v>4824</v>
      </c>
      <c r="B3520" s="1" t="s">
        <v>9803</v>
      </c>
      <c r="C3520" s="95" t="s">
        <v>6572</v>
      </c>
      <c r="D3520" s="95" t="s">
        <v>6572</v>
      </c>
      <c r="E3520" s="95" t="s">
        <v>6641</v>
      </c>
      <c r="F3520" s="95" t="s">
        <v>6573</v>
      </c>
      <c r="G3520" s="95" t="s">
        <v>6573</v>
      </c>
      <c r="H3520" s="61">
        <v>5350.3905777469799</v>
      </c>
      <c r="I3520" s="61">
        <v>58.464393105669899</v>
      </c>
      <c r="J3520" s="123">
        <v>312807.33800627099</v>
      </c>
      <c r="K3520" s="99">
        <v>9097.1666666666697</v>
      </c>
      <c r="L3520" s="16">
        <v>6297.9295594463201</v>
      </c>
      <c r="M3520" s="17">
        <f>gp_need_index[[#This Row],[Normalised weighted population (base year)]]/gp_need_index[[#This Row],[Registered population (base year)]]</f>
        <v>0.6922957213175881</v>
      </c>
      <c r="N3520" s="99">
        <v>9118.4775199406504</v>
      </c>
      <c r="O3520" s="16">
        <v>6320.6932707920596</v>
      </c>
      <c r="P3520" s="17">
        <f>gp_need_index[[#This Row],[Normalised weighted population 2026/27]]/gp_need_index[[#This Row],[Registered population 2026/27]]</f>
        <v>0.69317419020551574</v>
      </c>
      <c r="Q3520" s="99">
        <v>9138.3035726522503</v>
      </c>
      <c r="R3520" s="16">
        <v>6342.9130106476796</v>
      </c>
      <c r="S3520" s="17">
        <f>gp_need_index[[#This Row],[Normalised weighted population 2027/28]]/gp_need_index[[#This Row],[Registered population 2027/28]]</f>
        <v>0.69410180568194324</v>
      </c>
      <c r="T3520" s="99">
        <v>9159.2321523326209</v>
      </c>
      <c r="U3520" s="16">
        <v>6368.2144633481803</v>
      </c>
      <c r="V3520" s="17">
        <f>gp_need_index[[#This Row],[Normalised weighted population 2028/29]]/gp_need_index[[#This Row],[Registered population 2028/29]]</f>
        <v>0.69527820208447932</v>
      </c>
    </row>
    <row r="3521" spans="1:22" x14ac:dyDescent="0.2">
      <c r="A3521" s="6" t="s">
        <v>4805</v>
      </c>
      <c r="B3521" s="1" t="s">
        <v>9804</v>
      </c>
      <c r="C3521" s="95" t="s">
        <v>6572</v>
      </c>
      <c r="D3521" s="95" t="s">
        <v>6572</v>
      </c>
      <c r="E3521" s="95" t="s">
        <v>6641</v>
      </c>
      <c r="F3521" s="95" t="s">
        <v>6571</v>
      </c>
      <c r="G3521" s="95" t="s">
        <v>6571</v>
      </c>
      <c r="H3521" s="61">
        <v>5338.0206054687496</v>
      </c>
      <c r="I3521" s="61">
        <v>36.610803139607498</v>
      </c>
      <c r="J3521" s="123">
        <v>195429.221541985</v>
      </c>
      <c r="K3521" s="99">
        <v>7534.0833333333303</v>
      </c>
      <c r="L3521" s="16">
        <v>3934.6886136800699</v>
      </c>
      <c r="M3521" s="17">
        <f>gp_need_index[[#This Row],[Normalised weighted population (base year)]]/gp_need_index[[#This Row],[Registered population (base year)]]</f>
        <v>0.52225180418056671</v>
      </c>
      <c r="N3521" s="99">
        <v>7599.4828249685297</v>
      </c>
      <c r="O3521" s="16">
        <v>3948.9104488072799</v>
      </c>
      <c r="P3521" s="17">
        <f>gp_need_index[[#This Row],[Normalised weighted population 2026/27]]/gp_need_index[[#This Row],[Registered population 2026/27]]</f>
        <v>0.51962884050910829</v>
      </c>
      <c r="Q3521" s="99">
        <v>7672.5386698388702</v>
      </c>
      <c r="R3521" s="16">
        <v>3962.7924328122799</v>
      </c>
      <c r="S3521" s="17">
        <f>gp_need_index[[#This Row],[Normalised weighted population 2027/28]]/gp_need_index[[#This Row],[Registered population 2027/28]]</f>
        <v>0.51649038256271207</v>
      </c>
      <c r="T3521" s="99">
        <v>7748.7333620159498</v>
      </c>
      <c r="U3521" s="16">
        <v>3978.5997448678499</v>
      </c>
      <c r="V3521" s="17">
        <f>gp_need_index[[#This Row],[Normalised weighted population 2028/29]]/gp_need_index[[#This Row],[Registered population 2028/29]]</f>
        <v>0.51345162609037787</v>
      </c>
    </row>
    <row r="3522" spans="1:22" x14ac:dyDescent="0.2">
      <c r="A3522" s="6" t="s">
        <v>4813</v>
      </c>
      <c r="B3522" s="1" t="s">
        <v>7660</v>
      </c>
      <c r="C3522" s="95" t="s">
        <v>6572</v>
      </c>
      <c r="D3522" s="95" t="s">
        <v>6572</v>
      </c>
      <c r="E3522" s="95" t="s">
        <v>6641</v>
      </c>
      <c r="F3522" s="95" t="s">
        <v>6573</v>
      </c>
      <c r="G3522" s="95" t="s">
        <v>6573</v>
      </c>
      <c r="H3522" s="61">
        <v>5310.2440061707402</v>
      </c>
      <c r="I3522" s="61">
        <v>74.850699038009395</v>
      </c>
      <c r="J3522" s="123">
        <v>397475.47592428001</v>
      </c>
      <c r="K3522" s="99">
        <v>11232.583333333299</v>
      </c>
      <c r="L3522" s="16">
        <v>8002.6017450023101</v>
      </c>
      <c r="M3522" s="17">
        <f>gp_need_index[[#This Row],[Normalised weighted population (base year)]]/gp_need_index[[#This Row],[Registered population (base year)]]</f>
        <v>0.7124453482801375</v>
      </c>
      <c r="N3522" s="99">
        <v>11253.783376498801</v>
      </c>
      <c r="O3522" s="16">
        <v>8031.5269519959202</v>
      </c>
      <c r="P3522" s="17">
        <f>gp_need_index[[#This Row],[Normalised weighted population 2026/27]]/gp_need_index[[#This Row],[Registered population 2026/27]]</f>
        <v>0.71367349835150573</v>
      </c>
      <c r="Q3522" s="99">
        <v>11270.171256309901</v>
      </c>
      <c r="R3522" s="16">
        <v>8059.7609497349704</v>
      </c>
      <c r="S3522" s="17">
        <f>gp_need_index[[#This Row],[Normalised weighted population 2027/28]]/gp_need_index[[#This Row],[Registered population 2027/28]]</f>
        <v>0.71514094741217904</v>
      </c>
      <c r="T3522" s="99">
        <v>11289.8035820164</v>
      </c>
      <c r="U3522" s="16">
        <v>8091.91079320669</v>
      </c>
      <c r="V3522" s="17">
        <f>gp_need_index[[#This Row],[Normalised weighted population 2028/29]]/gp_need_index[[#This Row],[Registered population 2028/29]]</f>
        <v>0.71674504648569315</v>
      </c>
    </row>
    <row r="3523" spans="1:22" x14ac:dyDescent="0.2">
      <c r="A3523" s="6" t="s">
        <v>4821</v>
      </c>
      <c r="B3523" s="1" t="s">
        <v>9805</v>
      </c>
      <c r="C3523" s="95" t="s">
        <v>6572</v>
      </c>
      <c r="D3523" s="95" t="s">
        <v>6572</v>
      </c>
      <c r="E3523" s="95" t="s">
        <v>6641</v>
      </c>
      <c r="F3523" s="95" t="s">
        <v>6573</v>
      </c>
      <c r="G3523" s="95" t="s">
        <v>6573</v>
      </c>
      <c r="H3523" s="61">
        <v>5515.0216796875002</v>
      </c>
      <c r="I3523" s="61">
        <v>52.572760533195797</v>
      </c>
      <c r="J3523" s="123">
        <v>289939.91410159401</v>
      </c>
      <c r="K3523" s="99">
        <v>5218.9166666666697</v>
      </c>
      <c r="L3523" s="16">
        <v>5837.5265974327804</v>
      </c>
      <c r="M3523" s="17">
        <f>gp_need_index[[#This Row],[Normalised weighted population (base year)]]/gp_need_index[[#This Row],[Registered population (base year)]]</f>
        <v>1.118532249176766</v>
      </c>
      <c r="N3523" s="99">
        <v>5223.9729808609</v>
      </c>
      <c r="O3523" s="16">
        <v>5858.6261936068504</v>
      </c>
      <c r="P3523" s="17">
        <f>gp_need_index[[#This Row],[Normalised weighted population 2026/27]]/gp_need_index[[#This Row],[Registered population 2026/27]]</f>
        <v>1.1214886093536727</v>
      </c>
      <c r="Q3523" s="99">
        <v>5232.3575696908802</v>
      </c>
      <c r="R3523" s="16">
        <v>5879.22158470656</v>
      </c>
      <c r="S3523" s="17">
        <f>gp_need_index[[#This Row],[Normalised weighted population 2027/28]]/gp_need_index[[#This Row],[Registered population 2027/28]]</f>
        <v>1.1236276394340334</v>
      </c>
      <c r="T3523" s="99">
        <v>5244.3366094098301</v>
      </c>
      <c r="U3523" s="16">
        <v>5902.6734035461805</v>
      </c>
      <c r="V3523" s="17">
        <f>gp_need_index[[#This Row],[Normalised weighted population 2028/29]]/gp_need_index[[#This Row],[Registered population 2028/29]]</f>
        <v>1.1255329020938716</v>
      </c>
    </row>
    <row r="3524" spans="1:22" x14ac:dyDescent="0.2">
      <c r="A3524" s="6" t="s">
        <v>4762</v>
      </c>
      <c r="B3524" s="1" t="s">
        <v>9806</v>
      </c>
      <c r="C3524" s="95" t="s">
        <v>6572</v>
      </c>
      <c r="D3524" s="95" t="s">
        <v>6572</v>
      </c>
      <c r="E3524" s="95" t="s">
        <v>6641</v>
      </c>
      <c r="F3524" s="95" t="s">
        <v>6573</v>
      </c>
      <c r="G3524" s="95" t="s">
        <v>6573</v>
      </c>
      <c r="H3524" s="61">
        <v>5328.4336983817002</v>
      </c>
      <c r="I3524" s="61">
        <v>63.470831487642002</v>
      </c>
      <c r="J3524" s="123">
        <v>338200.11736305797</v>
      </c>
      <c r="K3524" s="99">
        <v>10646.833333333299</v>
      </c>
      <c r="L3524" s="16">
        <v>6809.1769512974497</v>
      </c>
      <c r="M3524" s="17">
        <f>gp_need_index[[#This Row],[Normalised weighted population (base year)]]/gp_need_index[[#This Row],[Registered population (base year)]]</f>
        <v>0.63954950153856116</v>
      </c>
      <c r="N3524" s="99">
        <v>10682.153684937501</v>
      </c>
      <c r="O3524" s="16">
        <v>6833.78855375479</v>
      </c>
      <c r="P3524" s="17">
        <f>gp_need_index[[#This Row],[Normalised weighted population 2026/27]]/gp_need_index[[#This Row],[Registered population 2026/27]]</f>
        <v>0.6397388350057962</v>
      </c>
      <c r="Q3524" s="99">
        <v>10713.5938127596</v>
      </c>
      <c r="R3524" s="16">
        <v>6857.8120267169097</v>
      </c>
      <c r="S3524" s="17">
        <f>gp_need_index[[#This Row],[Normalised weighted population 2027/28]]/gp_need_index[[#This Row],[Registered population 2027/28]]</f>
        <v>0.64010379211403756</v>
      </c>
      <c r="T3524" s="99">
        <v>10747.1843334198</v>
      </c>
      <c r="U3524" s="16">
        <v>6885.1673769056397</v>
      </c>
      <c r="V3524" s="17">
        <f>gp_need_index[[#This Row],[Normalised weighted population 2028/29]]/gp_need_index[[#This Row],[Registered population 2028/29]]</f>
        <v>0.64064848645940642</v>
      </c>
    </row>
    <row r="3525" spans="1:22" x14ac:dyDescent="0.2">
      <c r="A3525" s="6" t="s">
        <v>4784</v>
      </c>
      <c r="B3525" s="1" t="s">
        <v>9807</v>
      </c>
      <c r="C3525" s="95" t="s">
        <v>6572</v>
      </c>
      <c r="D3525" s="95" t="s">
        <v>6572</v>
      </c>
      <c r="E3525" s="95" t="s">
        <v>6641</v>
      </c>
      <c r="F3525" s="95" t="s">
        <v>6573</v>
      </c>
      <c r="G3525" s="95" t="s">
        <v>6573</v>
      </c>
      <c r="H3525" s="61">
        <v>5545.3288038300298</v>
      </c>
      <c r="I3525" s="61">
        <v>46.705352675121397</v>
      </c>
      <c r="J3525" s="123">
        <v>258996.537482391</v>
      </c>
      <c r="K3525" s="99">
        <v>6175.5833333333303</v>
      </c>
      <c r="L3525" s="16">
        <v>5214.5258471266798</v>
      </c>
      <c r="M3525" s="17">
        <f>gp_need_index[[#This Row],[Normalised weighted population (base year)]]/gp_need_index[[#This Row],[Registered population (base year)]]</f>
        <v>0.84437786127518577</v>
      </c>
      <c r="N3525" s="99">
        <v>6182.1354252701303</v>
      </c>
      <c r="O3525" s="16">
        <v>5233.3736224262402</v>
      </c>
      <c r="P3525" s="17">
        <f>gp_need_index[[#This Row],[Normalised weighted population 2026/27]]/gp_need_index[[#This Row],[Registered population 2026/27]]</f>
        <v>0.8465317018184807</v>
      </c>
      <c r="Q3525" s="99">
        <v>6185.9071712346004</v>
      </c>
      <c r="R3525" s="16">
        <v>5251.7710031368297</v>
      </c>
      <c r="S3525" s="17">
        <f>gp_need_index[[#This Row],[Normalised weighted population 2027/28]]/gp_need_index[[#This Row],[Registered population 2027/28]]</f>
        <v>0.84898962395658883</v>
      </c>
      <c r="T3525" s="99">
        <v>6193.4625547865098</v>
      </c>
      <c r="U3525" s="16">
        <v>5272.7199638756301</v>
      </c>
      <c r="V3525" s="17">
        <f>gp_need_index[[#This Row],[Normalised weighted population 2028/29]]/gp_need_index[[#This Row],[Registered population 2028/29]]</f>
        <v>0.8513363756111999</v>
      </c>
    </row>
    <row r="3526" spans="1:22" x14ac:dyDescent="0.2">
      <c r="A3526" s="6" t="s">
        <v>4816</v>
      </c>
      <c r="B3526" s="1" t="s">
        <v>9808</v>
      </c>
      <c r="C3526" s="95" t="s">
        <v>6572</v>
      </c>
      <c r="D3526" s="95" t="s">
        <v>6572</v>
      </c>
      <c r="E3526" s="95" t="s">
        <v>6641</v>
      </c>
      <c r="F3526" s="95" t="s">
        <v>6571</v>
      </c>
      <c r="G3526" s="95" t="s">
        <v>6571</v>
      </c>
      <c r="H3526" s="61">
        <v>5383.1330416932396</v>
      </c>
      <c r="I3526" s="61">
        <v>48.335735816805197</v>
      </c>
      <c r="J3526" s="123">
        <v>260197.69657</v>
      </c>
      <c r="K3526" s="99">
        <v>6855.8333333333303</v>
      </c>
      <c r="L3526" s="16">
        <v>5238.70947201114</v>
      </c>
      <c r="M3526" s="17">
        <f>gp_need_index[[#This Row],[Normalised weighted population (base year)]]/gp_need_index[[#This Row],[Registered population (base year)]]</f>
        <v>0.76412439120133346</v>
      </c>
      <c r="N3526" s="99">
        <v>6887.4620611420396</v>
      </c>
      <c r="O3526" s="16">
        <v>5257.64465842748</v>
      </c>
      <c r="P3526" s="17">
        <f>gp_need_index[[#This Row],[Normalised weighted population 2026/27]]/gp_need_index[[#This Row],[Registered population 2026/27]]</f>
        <v>0.76336459086871356</v>
      </c>
      <c r="Q3526" s="99">
        <v>6920.25912248431</v>
      </c>
      <c r="R3526" s="16">
        <v>5276.1273614409902</v>
      </c>
      <c r="S3526" s="17">
        <f>gp_need_index[[#This Row],[Normalised weighted population 2027/28]]/gp_need_index[[#This Row],[Registered population 2027/28]]</f>
        <v>0.76241760143035053</v>
      </c>
      <c r="T3526" s="99">
        <v>6954.2870798153499</v>
      </c>
      <c r="U3526" s="16">
        <v>5297.1734780522702</v>
      </c>
      <c r="V3526" s="17">
        <f>gp_need_index[[#This Row],[Normalised weighted population 2028/29]]/gp_need_index[[#This Row],[Registered population 2028/29]]</f>
        <v>0.76171337439134312</v>
      </c>
    </row>
    <row r="3527" spans="1:22" x14ac:dyDescent="0.2">
      <c r="A3527" s="6" t="s">
        <v>4791</v>
      </c>
      <c r="B3527" s="1" t="s">
        <v>9809</v>
      </c>
      <c r="C3527" s="95" t="s">
        <v>6572</v>
      </c>
      <c r="D3527" s="95" t="s">
        <v>6572</v>
      </c>
      <c r="E3527" s="95" t="s">
        <v>6641</v>
      </c>
      <c r="F3527" s="95" t="s">
        <v>6573</v>
      </c>
      <c r="G3527" s="95" t="s">
        <v>6573</v>
      </c>
      <c r="H3527" s="61">
        <v>5305.3843478732597</v>
      </c>
      <c r="I3527" s="61">
        <v>103.67577489662099</v>
      </c>
      <c r="J3527" s="123">
        <v>550039.83339016302</v>
      </c>
      <c r="K3527" s="99">
        <v>11612.083333333299</v>
      </c>
      <c r="L3527" s="16">
        <v>11074.2674633527</v>
      </c>
      <c r="M3527" s="17">
        <f>gp_need_index[[#This Row],[Normalised weighted population (base year)]]/gp_need_index[[#This Row],[Registered population (base year)]]</f>
        <v>0.9536848079244522</v>
      </c>
      <c r="N3527" s="99">
        <v>11613.33384254</v>
      </c>
      <c r="O3527" s="16">
        <v>11114.2951304649</v>
      </c>
      <c r="P3527" s="17">
        <f>gp_need_index[[#This Row],[Normalised weighted population 2026/27]]/gp_need_index[[#This Row],[Registered population 2026/27]]</f>
        <v>0.95702881542532547</v>
      </c>
      <c r="Q3527" s="99">
        <v>11615.0994191196</v>
      </c>
      <c r="R3527" s="16">
        <v>11153.3662791344</v>
      </c>
      <c r="S3527" s="17">
        <f>gp_need_index[[#This Row],[Normalised weighted population 2027/28]]/gp_need_index[[#This Row],[Registered population 2027/28]]</f>
        <v>0.96024716420204359</v>
      </c>
      <c r="T3527" s="99">
        <v>11625.0995651753</v>
      </c>
      <c r="U3527" s="16">
        <v>11197.856305860199</v>
      </c>
      <c r="V3527" s="17">
        <f>gp_need_index[[#This Row],[Normalised weighted population 2028/29]]/gp_need_index[[#This Row],[Registered population 2028/29]]</f>
        <v>0.9632482064416058</v>
      </c>
    </row>
    <row r="3528" spans="1:22" x14ac:dyDescent="0.2">
      <c r="A3528" s="6" t="s">
        <v>4774</v>
      </c>
      <c r="B3528" s="1" t="s">
        <v>9810</v>
      </c>
      <c r="C3528" s="95" t="s">
        <v>6572</v>
      </c>
      <c r="D3528" s="95" t="s">
        <v>6572</v>
      </c>
      <c r="E3528" s="95" t="s">
        <v>6641</v>
      </c>
      <c r="F3528" s="95" t="s">
        <v>6573</v>
      </c>
      <c r="G3528" s="95" t="s">
        <v>6573</v>
      </c>
      <c r="H3528" s="61">
        <v>5405.9525165264404</v>
      </c>
      <c r="I3528" s="61">
        <v>132.611225271541</v>
      </c>
      <c r="J3528" s="123">
        <v>716889.98697634297</v>
      </c>
      <c r="K3528" s="99">
        <v>17145.083333333299</v>
      </c>
      <c r="L3528" s="16">
        <v>14433.5573091923</v>
      </c>
      <c r="M3528" s="17">
        <f>gp_need_index[[#This Row],[Normalised weighted population (base year)]]/gp_need_index[[#This Row],[Registered population (base year)]]</f>
        <v>0.84184818636201797</v>
      </c>
      <c r="N3528" s="99">
        <v>17116.175083878701</v>
      </c>
      <c r="O3528" s="16">
        <v>14485.727046750801</v>
      </c>
      <c r="P3528" s="17">
        <f>gp_need_index[[#This Row],[Normalised weighted population 2026/27]]/gp_need_index[[#This Row],[Registered population 2026/27]]</f>
        <v>0.8463179989549503</v>
      </c>
      <c r="Q3528" s="99">
        <v>17100.045226183702</v>
      </c>
      <c r="R3528" s="16">
        <v>14536.6501137007</v>
      </c>
      <c r="S3528" s="17">
        <f>gp_need_index[[#This Row],[Normalised weighted population 2027/28]]/gp_need_index[[#This Row],[Registered population 2027/28]]</f>
        <v>0.85009424954280743</v>
      </c>
      <c r="T3528" s="99">
        <v>17108.014411801902</v>
      </c>
      <c r="U3528" s="16">
        <v>14594.635831723101</v>
      </c>
      <c r="V3528" s="17">
        <f>gp_need_index[[#This Row],[Normalised weighted population 2028/29]]/gp_need_index[[#This Row],[Registered population 2028/29]]</f>
        <v>0.85308765122707897</v>
      </c>
    </row>
    <row r="3529" spans="1:22" x14ac:dyDescent="0.2">
      <c r="A3529" s="6" t="s">
        <v>4811</v>
      </c>
      <c r="B3529" s="1" t="s">
        <v>9811</v>
      </c>
      <c r="C3529" s="95" t="s">
        <v>6572</v>
      </c>
      <c r="D3529" s="95" t="s">
        <v>6572</v>
      </c>
      <c r="E3529" s="95" t="s">
        <v>6641</v>
      </c>
      <c r="F3529" s="95" t="s">
        <v>6571</v>
      </c>
      <c r="G3529" s="95" t="s">
        <v>6571</v>
      </c>
      <c r="H3529" s="61">
        <v>5404.2938045467299</v>
      </c>
      <c r="I3529" s="61">
        <v>128.99063608958599</v>
      </c>
      <c r="J3529" s="123">
        <v>697103.295463491</v>
      </c>
      <c r="K3529" s="99">
        <v>17077.166666666701</v>
      </c>
      <c r="L3529" s="16">
        <v>14035.1804995027</v>
      </c>
      <c r="M3529" s="17">
        <f>gp_need_index[[#This Row],[Normalised weighted population (base year)]]/gp_need_index[[#This Row],[Registered population (base year)]]</f>
        <v>0.82186821581464553</v>
      </c>
      <c r="N3529" s="99">
        <v>17145.3543367522</v>
      </c>
      <c r="O3529" s="16">
        <v>14085.910313890099</v>
      </c>
      <c r="P3529" s="17">
        <f>gp_need_index[[#This Row],[Normalised weighted population 2026/27]]/gp_need_index[[#This Row],[Registered population 2026/27]]</f>
        <v>0.82155842552031833</v>
      </c>
      <c r="Q3529" s="99">
        <v>17212.453773429101</v>
      </c>
      <c r="R3529" s="16">
        <v>14135.4278666957</v>
      </c>
      <c r="S3529" s="17">
        <f>gp_need_index[[#This Row],[Normalised weighted population 2027/28]]/gp_need_index[[#This Row],[Registered population 2027/28]]</f>
        <v>0.82123258268478772</v>
      </c>
      <c r="T3529" s="99">
        <v>17284.373847374201</v>
      </c>
      <c r="U3529" s="16">
        <v>14191.8131362036</v>
      </c>
      <c r="V3529" s="17">
        <f>gp_need_index[[#This Row],[Normalised weighted population 2028/29]]/gp_need_index[[#This Row],[Registered population 2028/29]]</f>
        <v>0.82107765439010016</v>
      </c>
    </row>
    <row r="3530" spans="1:22" x14ac:dyDescent="0.2">
      <c r="A3530" s="6" t="s">
        <v>4792</v>
      </c>
      <c r="B3530" s="1" t="s">
        <v>9812</v>
      </c>
      <c r="C3530" s="95" t="s">
        <v>6572</v>
      </c>
      <c r="D3530" s="95" t="s">
        <v>6572</v>
      </c>
      <c r="E3530" s="95" t="s">
        <v>6641</v>
      </c>
      <c r="F3530" s="95" t="s">
        <v>6571</v>
      </c>
      <c r="G3530" s="95" t="s">
        <v>6571</v>
      </c>
      <c r="H3530" s="61">
        <v>5376.1166487069004</v>
      </c>
      <c r="I3530" s="61">
        <v>24.0552370474635</v>
      </c>
      <c r="J3530" s="123">
        <v>129323.760379459</v>
      </c>
      <c r="K3530" s="99">
        <v>5002.6666666666697</v>
      </c>
      <c r="L3530" s="16">
        <v>2603.7494466201501</v>
      </c>
      <c r="M3530" s="17">
        <f>gp_need_index[[#This Row],[Normalised weighted population (base year)]]/gp_need_index[[#This Row],[Registered population (base year)]]</f>
        <v>0.52047230409517897</v>
      </c>
      <c r="N3530" s="99">
        <v>5039.3410693436899</v>
      </c>
      <c r="O3530" s="16">
        <v>2613.1606348940099</v>
      </c>
      <c r="P3530" s="17">
        <f>gp_need_index[[#This Row],[Normalised weighted population 2026/27]]/gp_need_index[[#This Row],[Registered population 2026/27]]</f>
        <v>0.51855204855867021</v>
      </c>
      <c r="Q3530" s="99">
        <v>5075.7436761244198</v>
      </c>
      <c r="R3530" s="16">
        <v>2622.3469293431699</v>
      </c>
      <c r="S3530" s="17">
        <f>gp_need_index[[#This Row],[Normalised weighted population 2027/28]]/gp_need_index[[#This Row],[Registered population 2027/28]]</f>
        <v>0.51664289938010832</v>
      </c>
      <c r="T3530" s="99">
        <v>5112.9176294470799</v>
      </c>
      <c r="U3530" s="16">
        <v>2632.80729458634</v>
      </c>
      <c r="V3530" s="17">
        <f>gp_need_index[[#This Row],[Normalised weighted population 2028/29]]/gp_need_index[[#This Row],[Registered population 2028/29]]</f>
        <v>0.51493246819058502</v>
      </c>
    </row>
    <row r="3531" spans="1:22" x14ac:dyDescent="0.2">
      <c r="A3531" s="6" t="s">
        <v>4798</v>
      </c>
      <c r="B3531" s="1" t="s">
        <v>9813</v>
      </c>
      <c r="C3531" s="95" t="s">
        <v>6572</v>
      </c>
      <c r="D3531" s="95" t="s">
        <v>6572</v>
      </c>
      <c r="E3531" s="95" t="s">
        <v>6641</v>
      </c>
      <c r="F3531" s="95" t="s">
        <v>6571</v>
      </c>
      <c r="G3531" s="95" t="s">
        <v>6571</v>
      </c>
      <c r="H3531" s="61">
        <v>5393.0022434543898</v>
      </c>
      <c r="I3531" s="61">
        <v>51.685211081927598</v>
      </c>
      <c r="J3531" s="123">
        <v>278738.45931825001</v>
      </c>
      <c r="K3531" s="99">
        <v>7756.3333333333303</v>
      </c>
      <c r="L3531" s="16">
        <v>5612.0012832299099</v>
      </c>
      <c r="M3531" s="17">
        <f>gp_need_index[[#This Row],[Normalised weighted population (base year)]]/gp_need_index[[#This Row],[Registered population (base year)]]</f>
        <v>0.72353791953628155</v>
      </c>
      <c r="N3531" s="99">
        <v>7790.6538950877502</v>
      </c>
      <c r="O3531" s="16">
        <v>5632.2857237079397</v>
      </c>
      <c r="P3531" s="17">
        <f>gp_need_index[[#This Row],[Normalised weighted population 2026/27]]/gp_need_index[[#This Row],[Registered population 2026/27]]</f>
        <v>0.72295417041427945</v>
      </c>
      <c r="Q3531" s="99">
        <v>7817.4267942097804</v>
      </c>
      <c r="R3531" s="16">
        <v>5652.0854384246204</v>
      </c>
      <c r="S3531" s="17">
        <f>gp_need_index[[#This Row],[Normalised weighted population 2027/28]]/gp_need_index[[#This Row],[Registered population 2027/28]]</f>
        <v>0.72301098394819796</v>
      </c>
      <c r="T3531" s="99">
        <v>7848.3800612360201</v>
      </c>
      <c r="U3531" s="16">
        <v>5674.6312264780599</v>
      </c>
      <c r="V3531" s="17">
        <f>gp_need_index[[#This Row],[Normalised weighted population 2028/29]]/gp_need_index[[#This Row],[Registered population 2028/29]]</f>
        <v>0.72303216488019795</v>
      </c>
    </row>
    <row r="3532" spans="1:22" x14ac:dyDescent="0.2">
      <c r="A3532" s="6" t="s">
        <v>4812</v>
      </c>
      <c r="B3532" s="1" t="s">
        <v>9814</v>
      </c>
      <c r="C3532" s="95" t="s">
        <v>6572</v>
      </c>
      <c r="D3532" s="95" t="s">
        <v>6572</v>
      </c>
      <c r="E3532" s="95" t="s">
        <v>6641</v>
      </c>
      <c r="F3532" s="95" t="s">
        <v>6571</v>
      </c>
      <c r="G3532" s="95" t="s">
        <v>6571</v>
      </c>
      <c r="H3532" s="61">
        <v>5345.9454678622196</v>
      </c>
      <c r="I3532" s="61">
        <v>143.55156765069299</v>
      </c>
      <c r="J3532" s="123">
        <v>767418.85248673602</v>
      </c>
      <c r="K3532" s="99">
        <v>24441.75</v>
      </c>
      <c r="L3532" s="16">
        <v>15450.8839413981</v>
      </c>
      <c r="M3532" s="17">
        <f>gp_need_index[[#This Row],[Normalised weighted population (base year)]]/gp_need_index[[#This Row],[Registered population (base year)]]</f>
        <v>0.63215129609778764</v>
      </c>
      <c r="N3532" s="99">
        <v>24588.545112220501</v>
      </c>
      <c r="O3532" s="16">
        <v>15506.7307810235</v>
      </c>
      <c r="P3532" s="17">
        <f>gp_need_index[[#This Row],[Normalised weighted population 2026/27]]/gp_need_index[[#This Row],[Registered population 2026/27]]</f>
        <v>0.63064856868317343</v>
      </c>
      <c r="Q3532" s="99">
        <v>24728.024837642799</v>
      </c>
      <c r="R3532" s="16">
        <v>15561.243080419201</v>
      </c>
      <c r="S3532" s="17">
        <f>gp_need_index[[#This Row],[Normalised weighted population 2027/28]]/gp_need_index[[#This Row],[Registered population 2027/28]]</f>
        <v>0.62929583671117739</v>
      </c>
      <c r="T3532" s="99">
        <v>24868.3531809294</v>
      </c>
      <c r="U3532" s="16">
        <v>15623.3158307626</v>
      </c>
      <c r="V3532" s="17">
        <f>gp_need_index[[#This Row],[Normalised weighted population 2028/29]]/gp_need_index[[#This Row],[Registered population 2028/29]]</f>
        <v>0.62824086971482818</v>
      </c>
    </row>
    <row r="3533" spans="1:22" x14ac:dyDescent="0.2">
      <c r="A3533" s="6" t="s">
        <v>4803</v>
      </c>
      <c r="B3533" s="1" t="s">
        <v>9815</v>
      </c>
      <c r="C3533" s="95" t="s">
        <v>6572</v>
      </c>
      <c r="D3533" s="95" t="s">
        <v>6572</v>
      </c>
      <c r="E3533" s="95" t="s">
        <v>6641</v>
      </c>
      <c r="F3533" s="95" t="s">
        <v>6571</v>
      </c>
      <c r="G3533" s="95" t="s">
        <v>6571</v>
      </c>
      <c r="H3533" s="61">
        <v>5180.0262092141502</v>
      </c>
      <c r="I3533" s="61">
        <v>52.429839078006502</v>
      </c>
      <c r="J3533" s="123">
        <v>271587.94056895399</v>
      </c>
      <c r="K3533" s="99">
        <v>7827.9166666666697</v>
      </c>
      <c r="L3533" s="16">
        <v>5468.0357877796196</v>
      </c>
      <c r="M3533" s="17">
        <f>gp_need_index[[#This Row],[Normalised weighted population (base year)]]/gp_need_index[[#This Row],[Registered population (base year)]]</f>
        <v>0.69853014801038382</v>
      </c>
      <c r="N3533" s="99">
        <v>7858.3865697976898</v>
      </c>
      <c r="O3533" s="16">
        <v>5487.7998685185803</v>
      </c>
      <c r="P3533" s="17">
        <f>gp_need_index[[#This Row],[Normalised weighted population 2026/27]]/gp_need_index[[#This Row],[Registered population 2026/27]]</f>
        <v>0.69833671578463219</v>
      </c>
      <c r="Q3533" s="99">
        <v>7882.8590195221796</v>
      </c>
      <c r="R3533" s="16">
        <v>5507.0916582375403</v>
      </c>
      <c r="S3533" s="17">
        <f>gp_need_index[[#This Row],[Normalised weighted population 2027/28]]/gp_need_index[[#This Row],[Registered population 2027/28]]</f>
        <v>0.69861602809323786</v>
      </c>
      <c r="T3533" s="99">
        <v>7910.7860980838796</v>
      </c>
      <c r="U3533" s="16">
        <v>5529.0590758695198</v>
      </c>
      <c r="V3533" s="17">
        <f>gp_need_index[[#This Row],[Normalised weighted population 2028/29]]/gp_need_index[[#This Row],[Registered population 2028/29]]</f>
        <v>0.69892663097144636</v>
      </c>
    </row>
    <row r="3534" spans="1:22" x14ac:dyDescent="0.2">
      <c r="A3534" s="6" t="s">
        <v>4790</v>
      </c>
      <c r="B3534" s="1" t="s">
        <v>8270</v>
      </c>
      <c r="C3534" s="95" t="s">
        <v>6572</v>
      </c>
      <c r="D3534" s="95" t="s">
        <v>6572</v>
      </c>
      <c r="E3534" s="95" t="s">
        <v>6641</v>
      </c>
      <c r="F3534" s="95" t="s">
        <v>6571</v>
      </c>
      <c r="G3534" s="95" t="s">
        <v>6571</v>
      </c>
      <c r="H3534" s="61">
        <v>5315.9547172214698</v>
      </c>
      <c r="I3534" s="61">
        <v>82.8661295259176</v>
      </c>
      <c r="J3534" s="123">
        <v>440512.59215118701</v>
      </c>
      <c r="K3534" s="99">
        <v>13018.166666666701</v>
      </c>
      <c r="L3534" s="16">
        <v>8869.0926916863391</v>
      </c>
      <c r="M3534" s="17">
        <f>gp_need_index[[#This Row],[Normalised weighted population (base year)]]/gp_need_index[[#This Row],[Registered population (base year)]]</f>
        <v>0.68128584606278275</v>
      </c>
      <c r="N3534" s="99">
        <v>13082.8146603819</v>
      </c>
      <c r="O3534" s="16">
        <v>8901.1498088748504</v>
      </c>
      <c r="P3534" s="17">
        <f>gp_need_index[[#This Row],[Normalised weighted population 2026/27]]/gp_need_index[[#This Row],[Registered population 2026/27]]</f>
        <v>0.6803696329834743</v>
      </c>
      <c r="Q3534" s="99">
        <v>13145.897820044</v>
      </c>
      <c r="R3534" s="16">
        <v>8932.4408753284406</v>
      </c>
      <c r="S3534" s="17">
        <f>gp_need_index[[#This Row],[Normalised weighted population 2027/28]]/gp_need_index[[#This Row],[Registered population 2027/28]]</f>
        <v>0.67948503766010127</v>
      </c>
      <c r="T3534" s="99">
        <v>13208.028532095401</v>
      </c>
      <c r="U3534" s="16">
        <v>8968.0717802340805</v>
      </c>
      <c r="V3534" s="17">
        <f>gp_need_index[[#This Row],[Normalised weighted population 2028/29]]/gp_need_index[[#This Row],[Registered population 2028/29]]</f>
        <v>0.67898640273540745</v>
      </c>
    </row>
    <row r="3535" spans="1:22" x14ac:dyDescent="0.2">
      <c r="A3535" s="6" t="s">
        <v>4768</v>
      </c>
      <c r="B3535" s="1" t="s">
        <v>9816</v>
      </c>
      <c r="C3535" s="95" t="s">
        <v>6572</v>
      </c>
      <c r="D3535" s="95" t="s">
        <v>6572</v>
      </c>
      <c r="E3535" s="95" t="s">
        <v>6641</v>
      </c>
      <c r="F3535" s="95" t="s">
        <v>6571</v>
      </c>
      <c r="G3535" s="95" t="s">
        <v>6571</v>
      </c>
      <c r="H3535" s="61">
        <v>5446.90165514824</v>
      </c>
      <c r="I3535" s="61">
        <v>88.164513673898099</v>
      </c>
      <c r="J3535" s="123">
        <v>480223.43545569503</v>
      </c>
      <c r="K3535" s="99">
        <v>13282.583333333299</v>
      </c>
      <c r="L3535" s="16">
        <v>9668.6138777046399</v>
      </c>
      <c r="M3535" s="17">
        <f>gp_need_index[[#This Row],[Normalised weighted population (base year)]]/gp_need_index[[#This Row],[Registered population (base year)]]</f>
        <v>0.72791667366699486</v>
      </c>
      <c r="N3535" s="99">
        <v>13340.6748747232</v>
      </c>
      <c r="O3535" s="16">
        <v>9703.5608445368398</v>
      </c>
      <c r="P3535" s="17">
        <f>gp_need_index[[#This Row],[Normalised weighted population 2026/27]]/gp_need_index[[#This Row],[Registered population 2026/27]]</f>
        <v>0.7273665639601441</v>
      </c>
      <c r="Q3535" s="99">
        <v>13398.306626782</v>
      </c>
      <c r="R3535" s="16">
        <v>9737.6727035373606</v>
      </c>
      <c r="S3535" s="17">
        <f>gp_need_index[[#This Row],[Normalised weighted population 2027/28]]/gp_need_index[[#This Row],[Registered population 2027/28]]</f>
        <v>0.72678383730020302</v>
      </c>
      <c r="T3535" s="99">
        <v>13459.2320424552</v>
      </c>
      <c r="U3535" s="16">
        <v>9776.5156239601802</v>
      </c>
      <c r="V3535" s="17">
        <f>gp_need_index[[#This Row],[Normalised weighted population 2028/29]]/gp_need_index[[#This Row],[Registered population 2028/29]]</f>
        <v>0.72637989991714058</v>
      </c>
    </row>
    <row r="3536" spans="1:22" x14ac:dyDescent="0.2">
      <c r="A3536" s="6" t="s">
        <v>4770</v>
      </c>
      <c r="B3536" s="1" t="s">
        <v>9817</v>
      </c>
      <c r="C3536" s="95" t="s">
        <v>6572</v>
      </c>
      <c r="D3536" s="95" t="s">
        <v>6572</v>
      </c>
      <c r="E3536" s="95" t="s">
        <v>6641</v>
      </c>
      <c r="F3536" s="95" t="s">
        <v>6571</v>
      </c>
      <c r="G3536" s="95" t="s">
        <v>6571</v>
      </c>
      <c r="H3536" s="61">
        <v>5327.2554869571004</v>
      </c>
      <c r="I3536" s="61">
        <v>53.5218031917424</v>
      </c>
      <c r="J3536" s="123">
        <v>285124.31972504797</v>
      </c>
      <c r="K3536" s="99">
        <v>8048.25</v>
      </c>
      <c r="L3536" s="16">
        <v>5740.5714736698401</v>
      </c>
      <c r="M3536" s="17">
        <f>gp_need_index[[#This Row],[Normalised weighted population (base year)]]/gp_need_index[[#This Row],[Registered population (base year)]]</f>
        <v>0.71326952737176907</v>
      </c>
      <c r="N3536" s="99">
        <v>8085.8285636570499</v>
      </c>
      <c r="O3536" s="16">
        <v>5761.3206279359802</v>
      </c>
      <c r="P3536" s="17">
        <f>gp_need_index[[#This Row],[Normalised weighted population 2026/27]]/gp_need_index[[#This Row],[Registered population 2026/27]]</f>
        <v>0.71252074942957433</v>
      </c>
      <c r="Q3536" s="99">
        <v>8123.5338192073596</v>
      </c>
      <c r="R3536" s="16">
        <v>5781.5739514391298</v>
      </c>
      <c r="S3536" s="17">
        <f>gp_need_index[[#This Row],[Normalised weighted population 2027/28]]/gp_need_index[[#This Row],[Registered population 2027/28]]</f>
        <v>0.71170676211984518</v>
      </c>
      <c r="T3536" s="99">
        <v>8164.1858412318998</v>
      </c>
      <c r="U3536" s="16">
        <v>5804.63626044782</v>
      </c>
      <c r="V3536" s="17">
        <f>gp_need_index[[#This Row],[Normalised weighted population 2028/29]]/gp_need_index[[#This Row],[Registered population 2028/29]]</f>
        <v>0.71098776697762611</v>
      </c>
    </row>
    <row r="3537" spans="1:22" x14ac:dyDescent="0.2">
      <c r="A3537" s="6" t="s">
        <v>6083</v>
      </c>
      <c r="B3537" s="1" t="s">
        <v>9818</v>
      </c>
      <c r="C3537" s="95" t="s">
        <v>6422</v>
      </c>
      <c r="D3537" s="95" t="s">
        <v>6422</v>
      </c>
      <c r="E3537" s="95" t="s">
        <v>6641</v>
      </c>
      <c r="F3537" s="95" t="s">
        <v>6571</v>
      </c>
      <c r="G3537" s="95" t="s">
        <v>6571</v>
      </c>
      <c r="H3537" s="61">
        <v>5331.4002107319102</v>
      </c>
      <c r="I3537" s="61"/>
      <c r="J3537" s="123"/>
      <c r="K3537" s="99">
        <v>3034.4166666666702</v>
      </c>
      <c r="L3537" s="16"/>
      <c r="M3537" s="17">
        <f>gp_need_index[[#This Row],[Normalised weighted population (base year)]]/gp_need_index[[#This Row],[Registered population (base year)]]</f>
        <v>0</v>
      </c>
      <c r="N3537" s="99">
        <v>3050.07326973314</v>
      </c>
      <c r="O3537" s="16"/>
      <c r="P3537" s="17">
        <f>gp_need_index[[#This Row],[Normalised weighted population 2026/27]]/gp_need_index[[#This Row],[Registered population 2026/27]]</f>
        <v>0</v>
      </c>
      <c r="Q3537" s="99">
        <v>3062.9213996753801</v>
      </c>
      <c r="R3537" s="16"/>
      <c r="S3537" s="17">
        <f>gp_need_index[[#This Row],[Normalised weighted population 2027/28]]/gp_need_index[[#This Row],[Registered population 2027/28]]</f>
        <v>0</v>
      </c>
      <c r="T3537" s="99">
        <v>3075.97607216912</v>
      </c>
      <c r="U3537" s="16"/>
      <c r="V3537" s="17">
        <f>gp_need_index[[#This Row],[Normalised weighted population 2028/29]]/gp_need_index[[#This Row],[Registered population 2028/29]]</f>
        <v>0</v>
      </c>
    </row>
    <row r="3538" spans="1:22" x14ac:dyDescent="0.2">
      <c r="A3538" s="6" t="s">
        <v>4773</v>
      </c>
      <c r="B3538" s="1" t="s">
        <v>9819</v>
      </c>
      <c r="C3538" s="95" t="s">
        <v>6572</v>
      </c>
      <c r="D3538" s="95" t="s">
        <v>6572</v>
      </c>
      <c r="E3538" s="95" t="s">
        <v>6641</v>
      </c>
      <c r="F3538" s="95" t="s">
        <v>6573</v>
      </c>
      <c r="G3538" s="95" t="s">
        <v>6573</v>
      </c>
      <c r="H3538" s="61">
        <v>5244.7280564948696</v>
      </c>
      <c r="I3538" s="61">
        <v>77.505695705272004</v>
      </c>
      <c r="J3538" s="123">
        <v>406496.29680359398</v>
      </c>
      <c r="K3538" s="99">
        <v>7767</v>
      </c>
      <c r="L3538" s="16">
        <v>8184.2231060241002</v>
      </c>
      <c r="M3538" s="17">
        <f>gp_need_index[[#This Row],[Normalised weighted population (base year)]]/gp_need_index[[#This Row],[Registered population (base year)]]</f>
        <v>1.0537174077538431</v>
      </c>
      <c r="N3538" s="99">
        <v>7765.8696201165803</v>
      </c>
      <c r="O3538" s="16">
        <v>8213.8047789558404</v>
      </c>
      <c r="P3538" s="17">
        <f>gp_need_index[[#This Row],[Normalised weighted population 2026/27]]/gp_need_index[[#This Row],[Registered population 2026/27]]</f>
        <v>1.0576799741369514</v>
      </c>
      <c r="Q3538" s="99">
        <v>7762.73241361083</v>
      </c>
      <c r="R3538" s="16">
        <v>8242.6795554390792</v>
      </c>
      <c r="S3538" s="17">
        <f>gp_need_index[[#This Row],[Normalised weighted population 2027/28]]/gp_need_index[[#This Row],[Registered population 2027/28]]</f>
        <v>1.061827088228203</v>
      </c>
      <c r="T3538" s="99">
        <v>7766.0870049518899</v>
      </c>
      <c r="U3538" s="16">
        <v>8275.5590489063998</v>
      </c>
      <c r="V3538" s="17">
        <f>gp_need_index[[#This Row],[Normalised weighted population 2028/29]]/gp_need_index[[#This Row],[Registered population 2028/29]]</f>
        <v>1.0656021550659496</v>
      </c>
    </row>
    <row r="3539" spans="1:22" x14ac:dyDescent="0.2">
      <c r="A3539" s="6" t="s">
        <v>4810</v>
      </c>
      <c r="B3539" s="1" t="s">
        <v>9820</v>
      </c>
      <c r="C3539" s="95" t="s">
        <v>6572</v>
      </c>
      <c r="D3539" s="95" t="s">
        <v>6572</v>
      </c>
      <c r="E3539" s="95" t="s">
        <v>6641</v>
      </c>
      <c r="F3539" s="95" t="s">
        <v>6573</v>
      </c>
      <c r="G3539" s="95" t="s">
        <v>6573</v>
      </c>
      <c r="H3539" s="61">
        <v>5431.76530159294</v>
      </c>
      <c r="I3539" s="61">
        <v>94.643643827512406</v>
      </c>
      <c r="J3539" s="123">
        <v>514082.06055860303</v>
      </c>
      <c r="K3539" s="99">
        <v>10423.5</v>
      </c>
      <c r="L3539" s="16">
        <v>10350.3089978924</v>
      </c>
      <c r="M3539" s="17">
        <f>gp_need_index[[#This Row],[Normalised weighted population (base year)]]/gp_need_index[[#This Row],[Registered population (base year)]]</f>
        <v>0.99297827005251593</v>
      </c>
      <c r="N3539" s="99">
        <v>10430.284103718601</v>
      </c>
      <c r="O3539" s="16">
        <v>10387.719934954101</v>
      </c>
      <c r="P3539" s="17">
        <f>gp_need_index[[#This Row],[Normalised weighted population 2026/27]]/gp_need_index[[#This Row],[Registered population 2026/27]]</f>
        <v>0.99591917455543466</v>
      </c>
      <c r="Q3539" s="99">
        <v>10429.4237790591</v>
      </c>
      <c r="R3539" s="16">
        <v>10424.236884086</v>
      </c>
      <c r="S3539" s="17">
        <f>gp_need_index[[#This Row],[Normalised weighted population 2027/28]]/gp_need_index[[#This Row],[Registered population 2027/28]]</f>
        <v>0.99950266715755531</v>
      </c>
      <c r="T3539" s="99">
        <v>10435.4833353091</v>
      </c>
      <c r="U3539" s="16">
        <v>10465.818462773699</v>
      </c>
      <c r="V3539" s="17">
        <f>gp_need_index[[#This Row],[Normalised weighted population 2028/29]]/gp_need_index[[#This Row],[Registered population 2028/29]]</f>
        <v>1.0029069211736421</v>
      </c>
    </row>
    <row r="3540" spans="1:22" x14ac:dyDescent="0.2">
      <c r="A3540" s="6" t="s">
        <v>4807</v>
      </c>
      <c r="B3540" s="1" t="s">
        <v>12435</v>
      </c>
      <c r="C3540" s="95" t="s">
        <v>6572</v>
      </c>
      <c r="D3540" s="95" t="s">
        <v>6572</v>
      </c>
      <c r="E3540" s="95" t="s">
        <v>6641</v>
      </c>
      <c r="F3540" s="95" t="s">
        <v>6571</v>
      </c>
      <c r="G3540" s="95" t="s">
        <v>6571</v>
      </c>
      <c r="H3540" s="61">
        <v>5215.0467936197902</v>
      </c>
      <c r="I3540" s="61">
        <v>51.163930780331199</v>
      </c>
      <c r="J3540" s="123">
        <v>266822.29316495103</v>
      </c>
      <c r="K3540" s="99">
        <v>9764.5</v>
      </c>
      <c r="L3540" s="16">
        <v>5372.0862750640099</v>
      </c>
      <c r="M3540" s="17">
        <f>gp_need_index[[#This Row],[Normalised weighted population (base year)]]/gp_need_index[[#This Row],[Registered population (base year)]]</f>
        <v>0.55016501357611858</v>
      </c>
      <c r="N3540" s="99">
        <v>9818.5997663869493</v>
      </c>
      <c r="O3540" s="16">
        <v>5391.5035486514098</v>
      </c>
      <c r="P3540" s="17">
        <f>gp_need_index[[#This Row],[Normalised weighted population 2026/27]]/gp_need_index[[#This Row],[Registered population 2026/27]]</f>
        <v>0.54911124568991132</v>
      </c>
      <c r="Q3540" s="99">
        <v>9868.98165918019</v>
      </c>
      <c r="R3540" s="16">
        <v>5410.45681867248</v>
      </c>
      <c r="S3540" s="17">
        <f>gp_need_index[[#This Row],[Normalised weighted population 2027/28]]/gp_need_index[[#This Row],[Registered population 2027/28]]</f>
        <v>0.54822848045721495</v>
      </c>
      <c r="T3540" s="99">
        <v>9919.9892041373296</v>
      </c>
      <c r="U3540" s="16">
        <v>5432.0387664393802</v>
      </c>
      <c r="V3540" s="17">
        <f>gp_need_index[[#This Row],[Normalised weighted population 2028/29]]/gp_need_index[[#This Row],[Registered population 2028/29]]</f>
        <v>0.5475851490013558</v>
      </c>
    </row>
    <row r="3541" spans="1:22" x14ac:dyDescent="0.2">
      <c r="A3541" s="6" t="s">
        <v>4783</v>
      </c>
      <c r="B3541" s="1" t="s">
        <v>9821</v>
      </c>
      <c r="C3541" s="95" t="s">
        <v>6572</v>
      </c>
      <c r="D3541" s="95" t="s">
        <v>6572</v>
      </c>
      <c r="E3541" s="95" t="s">
        <v>6641</v>
      </c>
      <c r="F3541" s="95" t="s">
        <v>6571</v>
      </c>
      <c r="G3541" s="95" t="s">
        <v>6571</v>
      </c>
      <c r="H3541" s="61">
        <v>5171.2982991536501</v>
      </c>
      <c r="I3541" s="61">
        <v>15.128727993274399</v>
      </c>
      <c r="J3541" s="123">
        <v>78235.165339977801</v>
      </c>
      <c r="K3541" s="99">
        <v>3154.3333333333298</v>
      </c>
      <c r="L3541" s="16">
        <v>1575.1534587495401</v>
      </c>
      <c r="M3541" s="17">
        <f>gp_need_index[[#This Row],[Normalised weighted population (base year)]]/gp_need_index[[#This Row],[Registered population (base year)]]</f>
        <v>0.49936176437161844</v>
      </c>
      <c r="N3541" s="99">
        <v>3174.4930425446501</v>
      </c>
      <c r="O3541" s="16">
        <v>1580.84681214796</v>
      </c>
      <c r="P3541" s="17">
        <f>gp_need_index[[#This Row],[Normalised weighted population 2026/27]]/gp_need_index[[#This Row],[Registered population 2026/27]]</f>
        <v>0.49798402168831496</v>
      </c>
      <c r="Q3541" s="99">
        <v>3190.6010522761599</v>
      </c>
      <c r="R3541" s="16">
        <v>1586.4041147115599</v>
      </c>
      <c r="S3541" s="17">
        <f>gp_need_index[[#This Row],[Normalised weighted population 2027/28]]/gp_need_index[[#This Row],[Registered population 2027/28]]</f>
        <v>0.49721168166099194</v>
      </c>
      <c r="T3541" s="99">
        <v>3206.8876528573101</v>
      </c>
      <c r="U3541" s="16">
        <v>1592.7321738548701</v>
      </c>
      <c r="V3541" s="17">
        <f>gp_need_index[[#This Row],[Normalised weighted population 2028/29]]/gp_need_index[[#This Row],[Registered population 2028/29]]</f>
        <v>0.49665979799315985</v>
      </c>
    </row>
    <row r="3542" spans="1:22" x14ac:dyDescent="0.2">
      <c r="A3542" s="6" t="s">
        <v>4819</v>
      </c>
      <c r="B3542" s="1" t="s">
        <v>9822</v>
      </c>
      <c r="C3542" s="95" t="s">
        <v>6572</v>
      </c>
      <c r="D3542" s="95" t="s">
        <v>6572</v>
      </c>
      <c r="E3542" s="95" t="s">
        <v>6641</v>
      </c>
      <c r="F3542" s="95" t="s">
        <v>6571</v>
      </c>
      <c r="G3542" s="95" t="s">
        <v>6571</v>
      </c>
      <c r="H3542" s="61">
        <v>5363.0969122023798</v>
      </c>
      <c r="I3542" s="61">
        <v>25.822901746581699</v>
      </c>
      <c r="J3542" s="123">
        <v>138490.72462119799</v>
      </c>
      <c r="K3542" s="99">
        <v>4269</v>
      </c>
      <c r="L3542" s="16">
        <v>2788.3131957840901</v>
      </c>
      <c r="M3542" s="17">
        <f>gp_need_index[[#This Row],[Normalised weighted population (base year)]]/gp_need_index[[#This Row],[Registered population (base year)]]</f>
        <v>0.65315371182574145</v>
      </c>
      <c r="N3542" s="99">
        <v>4290.9356726096203</v>
      </c>
      <c r="O3542" s="16">
        <v>2798.3914851855902</v>
      </c>
      <c r="P3542" s="17">
        <f>gp_need_index[[#This Row],[Normalised weighted population 2026/27]]/gp_need_index[[#This Row],[Registered population 2026/27]]</f>
        <v>0.65216346706118089</v>
      </c>
      <c r="Q3542" s="99">
        <v>4309.6294020372097</v>
      </c>
      <c r="R3542" s="16">
        <v>2808.2289394253598</v>
      </c>
      <c r="S3542" s="17">
        <f>gp_need_index[[#This Row],[Normalised weighted population 2027/28]]/gp_need_index[[#This Row],[Registered population 2027/28]]</f>
        <v>0.65161726855164825</v>
      </c>
      <c r="T3542" s="99">
        <v>4328.46793998865</v>
      </c>
      <c r="U3542" s="16">
        <v>2819.4307754845599</v>
      </c>
      <c r="V3542" s="17">
        <f>gp_need_index[[#This Row],[Normalised weighted population 2028/29]]/gp_need_index[[#This Row],[Registered population 2028/29]]</f>
        <v>0.65136921760172561</v>
      </c>
    </row>
    <row r="3543" spans="1:22" x14ac:dyDescent="0.2">
      <c r="A3543" s="6" t="s">
        <v>4787</v>
      </c>
      <c r="B3543" s="1" t="s">
        <v>9823</v>
      </c>
      <c r="C3543" s="95" t="s">
        <v>6572</v>
      </c>
      <c r="D3543" s="95" t="s">
        <v>6572</v>
      </c>
      <c r="E3543" s="95" t="s">
        <v>6641</v>
      </c>
      <c r="F3543" s="95" t="s">
        <v>6571</v>
      </c>
      <c r="G3543" s="95" t="s">
        <v>6571</v>
      </c>
      <c r="H3543" s="61">
        <v>5396.8556194196399</v>
      </c>
      <c r="I3543" s="61">
        <v>189.16474473978101</v>
      </c>
      <c r="J3543" s="123">
        <v>1020894.81564497</v>
      </c>
      <c r="K3543" s="99">
        <v>26908.916666666701</v>
      </c>
      <c r="L3543" s="16">
        <v>20554.260899106699</v>
      </c>
      <c r="M3543" s="17">
        <f>gp_need_index[[#This Row],[Normalised weighted population (base year)]]/gp_need_index[[#This Row],[Registered population (base year)]]</f>
        <v>0.76384572272908324</v>
      </c>
      <c r="N3543" s="99">
        <v>27024.3738516212</v>
      </c>
      <c r="O3543" s="16">
        <v>20628.553769107199</v>
      </c>
      <c r="P3543" s="17">
        <f>gp_need_index[[#This Row],[Normalised weighted population 2026/27]]/gp_need_index[[#This Row],[Registered population 2026/27]]</f>
        <v>0.76333142378688956</v>
      </c>
      <c r="Q3543" s="99">
        <v>27137.439202384801</v>
      </c>
      <c r="R3543" s="16">
        <v>20701.071304559398</v>
      </c>
      <c r="S3543" s="17">
        <f>gp_need_index[[#This Row],[Normalised weighted population 2027/28]]/gp_need_index[[#This Row],[Registered population 2027/28]]</f>
        <v>0.76282331395293246</v>
      </c>
      <c r="T3543" s="99">
        <v>27260.390673931699</v>
      </c>
      <c r="U3543" s="16">
        <v>20783.646483437398</v>
      </c>
      <c r="V3543" s="17">
        <f>gp_need_index[[#This Row],[Normalised weighted population 2028/29]]/gp_need_index[[#This Row],[Registered population 2028/29]]</f>
        <v>0.76241190861993702</v>
      </c>
    </row>
    <row r="3544" spans="1:22" x14ac:dyDescent="0.2">
      <c r="A3544" s="6" t="s">
        <v>4814</v>
      </c>
      <c r="B3544" s="1" t="s">
        <v>9824</v>
      </c>
      <c r="C3544" s="95" t="s">
        <v>6572</v>
      </c>
      <c r="D3544" s="95" t="s">
        <v>6572</v>
      </c>
      <c r="E3544" s="95" t="s">
        <v>6641</v>
      </c>
      <c r="F3544" s="95" t="s">
        <v>6571</v>
      </c>
      <c r="G3544" s="95" t="s">
        <v>6571</v>
      </c>
      <c r="H3544" s="61">
        <v>5331.8073515050601</v>
      </c>
      <c r="I3544" s="61">
        <v>71.448447872369101</v>
      </c>
      <c r="J3544" s="123">
        <v>380949.35961952398</v>
      </c>
      <c r="K3544" s="99">
        <v>8529.5</v>
      </c>
      <c r="L3544" s="16">
        <v>7669.8719662127696</v>
      </c>
      <c r="M3544" s="17">
        <f>gp_need_index[[#This Row],[Normalised weighted population (base year)]]/gp_need_index[[#This Row],[Registered population (base year)]]</f>
        <v>0.89921706620701913</v>
      </c>
      <c r="N3544" s="99">
        <v>8567.5893310232696</v>
      </c>
      <c r="O3544" s="16">
        <v>7697.59452961232</v>
      </c>
      <c r="P3544" s="17">
        <f>gp_need_index[[#This Row],[Normalised weighted population 2026/27]]/gp_need_index[[#This Row],[Registered population 2026/27]]</f>
        <v>0.8984551233961815</v>
      </c>
      <c r="Q3544" s="99">
        <v>8605.2513964454993</v>
      </c>
      <c r="R3544" s="16">
        <v>7724.6546226486898</v>
      </c>
      <c r="S3544" s="17">
        <f>gp_need_index[[#This Row],[Normalised weighted population 2027/28]]/gp_need_index[[#This Row],[Registered population 2027/28]]</f>
        <v>0.89766751333255057</v>
      </c>
      <c r="T3544" s="99">
        <v>8644.6687586566204</v>
      </c>
      <c r="U3544" s="16">
        <v>7755.4677495565602</v>
      </c>
      <c r="V3544" s="17">
        <f>gp_need_index[[#This Row],[Normalised weighted population 2028/29]]/gp_need_index[[#This Row],[Registered population 2028/29]]</f>
        <v>0.89713879919231954</v>
      </c>
    </row>
    <row r="3545" spans="1:22" x14ac:dyDescent="0.2">
      <c r="A3545" s="6" t="s">
        <v>4772</v>
      </c>
      <c r="B3545" s="1" t="s">
        <v>9825</v>
      </c>
      <c r="C3545" s="95" t="s">
        <v>6572</v>
      </c>
      <c r="D3545" s="95" t="s">
        <v>6572</v>
      </c>
      <c r="E3545" s="95" t="s">
        <v>6641</v>
      </c>
      <c r="F3545" s="95" t="s">
        <v>6573</v>
      </c>
      <c r="G3545" s="95" t="s">
        <v>6573</v>
      </c>
      <c r="H3545" s="61">
        <v>5306.8333174542704</v>
      </c>
      <c r="I3545" s="61">
        <v>111.386230053143</v>
      </c>
      <c r="J3545" s="123">
        <v>591108.15675164701</v>
      </c>
      <c r="K3545" s="99">
        <v>14964.666666666701</v>
      </c>
      <c r="L3545" s="16">
        <v>11901.119573996</v>
      </c>
      <c r="M3545" s="17">
        <f>gp_need_index[[#This Row],[Normalised weighted population (base year)]]/gp_need_index[[#This Row],[Registered population (base year)]]</f>
        <v>0.7952813008862637</v>
      </c>
      <c r="N3545" s="99">
        <v>14967.184775358301</v>
      </c>
      <c r="O3545" s="16">
        <v>11944.1358777061</v>
      </c>
      <c r="P3545" s="17">
        <f>gp_need_index[[#This Row],[Normalised weighted population 2026/27]]/gp_need_index[[#This Row],[Registered population 2026/27]]</f>
        <v>0.7980215422589495</v>
      </c>
      <c r="Q3545" s="99">
        <v>14964.608722163601</v>
      </c>
      <c r="R3545" s="16">
        <v>11986.124245220901</v>
      </c>
      <c r="S3545" s="17">
        <f>gp_need_index[[#This Row],[Normalised weighted population 2027/28]]/gp_need_index[[#This Row],[Registered population 2027/28]]</f>
        <v>0.80096476077377399</v>
      </c>
      <c r="T3545" s="99">
        <v>14974.062309849</v>
      </c>
      <c r="U3545" s="16">
        <v>12033.9360873735</v>
      </c>
      <c r="V3545" s="17">
        <f>gp_need_index[[#This Row],[Normalised weighted population 2028/29]]/gp_need_index[[#This Row],[Registered population 2028/29]]</f>
        <v>0.80365206437389614</v>
      </c>
    </row>
    <row r="3546" spans="1:22" x14ac:dyDescent="0.2">
      <c r="A3546" s="6" t="s">
        <v>4809</v>
      </c>
      <c r="B3546" s="1" t="s">
        <v>9826</v>
      </c>
      <c r="C3546" s="95" t="s">
        <v>6572</v>
      </c>
      <c r="D3546" s="95" t="s">
        <v>6572</v>
      </c>
      <c r="E3546" s="95" t="s">
        <v>6641</v>
      </c>
      <c r="F3546" s="95" t="s">
        <v>6571</v>
      </c>
      <c r="G3546" s="95" t="s">
        <v>6571</v>
      </c>
      <c r="H3546" s="61">
        <v>5458.2880998883902</v>
      </c>
      <c r="I3546" s="61">
        <v>40.1053659717237</v>
      </c>
      <c r="J3546" s="123">
        <v>218906.64182512899</v>
      </c>
      <c r="K3546" s="99">
        <v>5212.3333333333303</v>
      </c>
      <c r="L3546" s="16">
        <v>4407.3729826694898</v>
      </c>
      <c r="M3546" s="17">
        <f>gp_need_index[[#This Row],[Normalised weighted population (base year)]]/gp_need_index[[#This Row],[Registered population (base year)]]</f>
        <v>0.84556621781725894</v>
      </c>
      <c r="N3546" s="99">
        <v>5231.3860831291504</v>
      </c>
      <c r="O3546" s="16">
        <v>4423.3033238115304</v>
      </c>
      <c r="P3546" s="17">
        <f>gp_need_index[[#This Row],[Normalised weighted population 2026/27]]/gp_need_index[[#This Row],[Registered population 2026/27]]</f>
        <v>0.84553180620263724</v>
      </c>
      <c r="Q3546" s="99">
        <v>5251.4528912834503</v>
      </c>
      <c r="R3546" s="16">
        <v>4438.8529866328199</v>
      </c>
      <c r="S3546" s="17">
        <f>gp_need_index[[#This Row],[Normalised weighted population 2027/28]]/gp_need_index[[#This Row],[Registered population 2027/28]]</f>
        <v>0.84526188819109227</v>
      </c>
      <c r="T3546" s="99">
        <v>5272.1188212421503</v>
      </c>
      <c r="U3546" s="16">
        <v>4456.5592721671201</v>
      </c>
      <c r="V3546" s="17">
        <f>gp_need_index[[#This Row],[Normalised weighted population 2028/29]]/gp_need_index[[#This Row],[Registered population 2028/29]]</f>
        <v>0.84530706216464246</v>
      </c>
    </row>
    <row r="3547" spans="1:22" x14ac:dyDescent="0.2">
      <c r="A3547" s="6" t="s">
        <v>4817</v>
      </c>
      <c r="B3547" s="1" t="s">
        <v>9827</v>
      </c>
      <c r="C3547" s="95" t="s">
        <v>6572</v>
      </c>
      <c r="D3547" s="95" t="s">
        <v>6572</v>
      </c>
      <c r="E3547" s="95" t="s">
        <v>6641</v>
      </c>
      <c r="F3547" s="95" t="s">
        <v>6571</v>
      </c>
      <c r="G3547" s="95" t="s">
        <v>6571</v>
      </c>
      <c r="H3547" s="61">
        <v>5243.3260498046902</v>
      </c>
      <c r="I3547" s="61">
        <v>14.1334209804671</v>
      </c>
      <c r="J3547" s="123">
        <v>74106.134399739094</v>
      </c>
      <c r="K3547" s="99">
        <v>2096.25</v>
      </c>
      <c r="L3547" s="16">
        <v>1492.0213104561501</v>
      </c>
      <c r="M3547" s="17">
        <f>gp_need_index[[#This Row],[Normalised weighted population (base year)]]/gp_need_index[[#This Row],[Registered population (base year)]]</f>
        <v>0.71175733355093629</v>
      </c>
      <c r="N3547" s="99">
        <v>2108.5906936210699</v>
      </c>
      <c r="O3547" s="16">
        <v>1497.4141847511601</v>
      </c>
      <c r="P3547" s="17">
        <f>gp_need_index[[#This Row],[Normalised weighted population 2026/27]]/gp_need_index[[#This Row],[Registered population 2026/27]]</f>
        <v>0.71014929036780472</v>
      </c>
      <c r="Q3547" s="99">
        <v>2118.4490881218999</v>
      </c>
      <c r="R3547" s="16">
        <v>1502.67818858996</v>
      </c>
      <c r="S3547" s="17">
        <f>gp_need_index[[#This Row],[Normalised weighted population 2027/28]]/gp_need_index[[#This Row],[Registered population 2027/28]]</f>
        <v>0.70932938488606856</v>
      </c>
      <c r="T3547" s="99">
        <v>2128.3360741027</v>
      </c>
      <c r="U3547" s="16">
        <v>1508.6722706542801</v>
      </c>
      <c r="V3547" s="17">
        <f>gp_need_index[[#This Row],[Normalised weighted population 2028/29]]/gp_need_index[[#This Row],[Registered population 2028/29]]</f>
        <v>0.7088505847415717</v>
      </c>
    </row>
    <row r="3548" spans="1:22" x14ac:dyDescent="0.2">
      <c r="A3548" s="6" t="s">
        <v>4800</v>
      </c>
      <c r="B3548" s="1" t="s">
        <v>9828</v>
      </c>
      <c r="C3548" s="95" t="s">
        <v>6572</v>
      </c>
      <c r="D3548" s="95" t="s">
        <v>6572</v>
      </c>
      <c r="E3548" s="95" t="s">
        <v>6641</v>
      </c>
      <c r="F3548" s="95" t="s">
        <v>6573</v>
      </c>
      <c r="G3548" s="95" t="s">
        <v>6573</v>
      </c>
      <c r="H3548" s="61">
        <v>5399.5339704241096</v>
      </c>
      <c r="I3548" s="61">
        <v>54.619434410924001</v>
      </c>
      <c r="J3548" s="123">
        <v>294919.491547135</v>
      </c>
      <c r="K3548" s="99">
        <v>6689.5</v>
      </c>
      <c r="L3548" s="16">
        <v>5937.7832863829599</v>
      </c>
      <c r="M3548" s="17">
        <f>gp_need_index[[#This Row],[Normalised weighted population (base year)]]/gp_need_index[[#This Row],[Registered population (base year)]]</f>
        <v>0.88762736921787277</v>
      </c>
      <c r="N3548" s="99">
        <v>6699.4855679341099</v>
      </c>
      <c r="O3548" s="16">
        <v>5959.2452578910497</v>
      </c>
      <c r="P3548" s="17">
        <f>gp_need_index[[#This Row],[Normalised weighted population 2026/27]]/gp_need_index[[#This Row],[Registered population 2026/27]]</f>
        <v>0.88950788795096625</v>
      </c>
      <c r="Q3548" s="99">
        <v>6709.20017201868</v>
      </c>
      <c r="R3548" s="16">
        <v>5980.1943648470897</v>
      </c>
      <c r="S3548" s="17">
        <f>gp_need_index[[#This Row],[Normalised weighted population 2027/28]]/gp_need_index[[#This Row],[Registered population 2027/28]]</f>
        <v>0.89134236742376916</v>
      </c>
      <c r="T3548" s="99">
        <v>6721.72011121182</v>
      </c>
      <c r="U3548" s="16">
        <v>6004.0489573045297</v>
      </c>
      <c r="V3548" s="17">
        <f>gp_need_index[[#This Row],[Normalised weighted population 2028/29]]/gp_need_index[[#This Row],[Registered population 2028/29]]</f>
        <v>0.89323102687506795</v>
      </c>
    </row>
    <row r="3549" spans="1:22" x14ac:dyDescent="0.2">
      <c r="A3549" s="6" t="s">
        <v>4801</v>
      </c>
      <c r="B3549" s="1" t="s">
        <v>9829</v>
      </c>
      <c r="C3549" s="95" t="s">
        <v>6572</v>
      </c>
      <c r="D3549" s="95" t="s">
        <v>6572</v>
      </c>
      <c r="E3549" s="95" t="s">
        <v>6641</v>
      </c>
      <c r="F3549" s="95" t="s">
        <v>6573</v>
      </c>
      <c r="G3549" s="95" t="s">
        <v>6573</v>
      </c>
      <c r="H3549" s="61">
        <v>5434.2869884246002</v>
      </c>
      <c r="I3549" s="61">
        <v>117.81146257981899</v>
      </c>
      <c r="J3549" s="123">
        <v>640221.29818478099</v>
      </c>
      <c r="K3549" s="99">
        <v>14489.916666666701</v>
      </c>
      <c r="L3549" s="16">
        <v>12889.942621308301</v>
      </c>
      <c r="M3549" s="17">
        <f>gp_need_index[[#This Row],[Normalised weighted population (base year)]]/gp_need_index[[#This Row],[Registered population (base year)]]</f>
        <v>0.88958017618975982</v>
      </c>
      <c r="N3549" s="99">
        <v>14465.875438455199</v>
      </c>
      <c r="O3549" s="16">
        <v>12936.533001579301</v>
      </c>
      <c r="P3549" s="17">
        <f>gp_need_index[[#This Row],[Normalised weighted population 2026/27]]/gp_need_index[[#This Row],[Registered population 2026/27]]</f>
        <v>0.89427930280594092</v>
      </c>
      <c r="Q3549" s="99">
        <v>14440.8785522777</v>
      </c>
      <c r="R3549" s="16">
        <v>12982.010037976101</v>
      </c>
      <c r="S3549" s="17">
        <f>gp_need_index[[#This Row],[Normalised weighted population 2027/28]]/gp_need_index[[#This Row],[Registered population 2027/28]]</f>
        <v>0.89897647092451327</v>
      </c>
      <c r="T3549" s="99">
        <v>14434.102739157501</v>
      </c>
      <c r="U3549" s="16">
        <v>13033.794401466799</v>
      </c>
      <c r="V3549" s="17">
        <f>gp_need_index[[#This Row],[Normalised weighted population 2028/29]]/gp_need_index[[#This Row],[Registered population 2028/29]]</f>
        <v>0.90298611815392715</v>
      </c>
    </row>
    <row r="3550" spans="1:22" x14ac:dyDescent="0.2">
      <c r="A3550" s="6" t="s">
        <v>4788</v>
      </c>
      <c r="B3550" s="1" t="s">
        <v>8003</v>
      </c>
      <c r="C3550" s="95" t="s">
        <v>6572</v>
      </c>
      <c r="D3550" s="95" t="s">
        <v>6572</v>
      </c>
      <c r="E3550" s="95" t="s">
        <v>6641</v>
      </c>
      <c r="F3550" s="95" t="s">
        <v>6573</v>
      </c>
      <c r="G3550" s="95" t="s">
        <v>6573</v>
      </c>
      <c r="H3550" s="61">
        <v>5284.2325613839303</v>
      </c>
      <c r="I3550" s="61">
        <v>41.5242121932936</v>
      </c>
      <c r="J3550" s="123">
        <v>219423.594157618</v>
      </c>
      <c r="K3550" s="99">
        <v>6491.5</v>
      </c>
      <c r="L3550" s="16">
        <v>4417.7810804985302</v>
      </c>
      <c r="M3550" s="17">
        <f>gp_need_index[[#This Row],[Normalised weighted population (base year)]]/gp_need_index[[#This Row],[Registered population (base year)]]</f>
        <v>0.68054857590672879</v>
      </c>
      <c r="N3550" s="99">
        <v>6507.9358318997101</v>
      </c>
      <c r="O3550" s="16">
        <v>4433.7490414539398</v>
      </c>
      <c r="P3550" s="17">
        <f>gp_need_index[[#This Row],[Normalised weighted population 2026/27]]/gp_need_index[[#This Row],[Registered population 2026/27]]</f>
        <v>0.68128346006750629</v>
      </c>
      <c r="Q3550" s="99">
        <v>6523.71032996553</v>
      </c>
      <c r="R3550" s="16">
        <v>4449.3354251092596</v>
      </c>
      <c r="S3550" s="17">
        <f>gp_need_index[[#This Row],[Normalised weighted population 2027/28]]/gp_need_index[[#This Row],[Registered population 2027/28]]</f>
        <v>0.68202528930078488</v>
      </c>
      <c r="T3550" s="99">
        <v>6542.3101104523003</v>
      </c>
      <c r="U3550" s="16">
        <v>4467.0835243844804</v>
      </c>
      <c r="V3550" s="17">
        <f>gp_need_index[[#This Row],[Normalised weighted population 2028/29]]/gp_need_index[[#This Row],[Registered population 2028/29]]</f>
        <v>0.68279911055387899</v>
      </c>
    </row>
    <row r="3551" spans="1:22" x14ac:dyDescent="0.2">
      <c r="A3551" s="6" t="s">
        <v>4777</v>
      </c>
      <c r="B3551" s="1" t="s">
        <v>9830</v>
      </c>
      <c r="C3551" s="95" t="s">
        <v>6572</v>
      </c>
      <c r="D3551" s="95" t="s">
        <v>6572</v>
      </c>
      <c r="E3551" s="95" t="s">
        <v>6641</v>
      </c>
      <c r="F3551" s="95" t="s">
        <v>6571</v>
      </c>
      <c r="G3551" s="95" t="s">
        <v>6571</v>
      </c>
      <c r="H3551" s="61">
        <v>5312.0396484374996</v>
      </c>
      <c r="I3551" s="61">
        <v>35.820386298054501</v>
      </c>
      <c r="J3551" s="123">
        <v>190279.31223761299</v>
      </c>
      <c r="K3551" s="99">
        <v>8806.75</v>
      </c>
      <c r="L3551" s="16">
        <v>3831.0025357152899</v>
      </c>
      <c r="M3551" s="17">
        <f>gp_need_index[[#This Row],[Normalised weighted population (base year)]]/gp_need_index[[#This Row],[Registered population (base year)]]</f>
        <v>0.4350075266943299</v>
      </c>
      <c r="N3551" s="99">
        <v>8868.9673957007399</v>
      </c>
      <c r="O3551" s="16">
        <v>3844.8496000663099</v>
      </c>
      <c r="P3551" s="17">
        <f>gp_need_index[[#This Row],[Normalised weighted population 2026/27]]/gp_need_index[[#This Row],[Registered population 2026/27]]</f>
        <v>0.43351716479757418</v>
      </c>
      <c r="Q3551" s="99">
        <v>8927.3234716650804</v>
      </c>
      <c r="R3551" s="16">
        <v>3858.3657689796501</v>
      </c>
      <c r="S3551" s="17">
        <f>gp_need_index[[#This Row],[Normalised weighted population 2027/28]]/gp_need_index[[#This Row],[Registered population 2027/28]]</f>
        <v>0.43219737485999338</v>
      </c>
      <c r="T3551" s="99">
        <v>8986.6796906692798</v>
      </c>
      <c r="U3551" s="16">
        <v>3873.7565301080499</v>
      </c>
      <c r="V3551" s="17">
        <f>gp_need_index[[#This Row],[Normalised weighted population 2028/29]]/gp_need_index[[#This Row],[Registered population 2028/29]]</f>
        <v>0.43105536899574898</v>
      </c>
    </row>
    <row r="3552" spans="1:22" x14ac:dyDescent="0.2">
      <c r="A3552" s="6" t="s">
        <v>4785</v>
      </c>
      <c r="B3552" s="1" t="s">
        <v>12436</v>
      </c>
      <c r="C3552" s="95" t="s">
        <v>6572</v>
      </c>
      <c r="D3552" s="95" t="s">
        <v>6572</v>
      </c>
      <c r="E3552" s="95" t="s">
        <v>6641</v>
      </c>
      <c r="F3552" s="95" t="s">
        <v>6573</v>
      </c>
      <c r="G3552" s="95" t="s">
        <v>6573</v>
      </c>
      <c r="H3552" s="61">
        <v>5446.7795247395798</v>
      </c>
      <c r="I3552" s="61">
        <v>52.071290863661602</v>
      </c>
      <c r="J3552" s="123">
        <v>283620.84090295102</v>
      </c>
      <c r="K3552" s="99">
        <v>5458.6666666666697</v>
      </c>
      <c r="L3552" s="16">
        <v>5710.3010721631699</v>
      </c>
      <c r="M3552" s="17">
        <f>gp_need_index[[#This Row],[Normalised weighted population (base year)]]/gp_need_index[[#This Row],[Registered population (base year)]]</f>
        <v>1.0460981446317477</v>
      </c>
      <c r="N3552" s="99">
        <v>5464.35005082323</v>
      </c>
      <c r="O3552" s="16">
        <v>5730.9408148082803</v>
      </c>
      <c r="P3552" s="17">
        <f>gp_need_index[[#This Row],[Normalised weighted population 2026/27]]/gp_need_index[[#This Row],[Registered population 2026/27]]</f>
        <v>1.0487872778108143</v>
      </c>
      <c r="Q3552" s="99">
        <v>5468.9021793371903</v>
      </c>
      <c r="R3552" s="16">
        <v>5751.0873412378096</v>
      </c>
      <c r="S3552" s="17">
        <f>gp_need_index[[#This Row],[Normalised weighted population 2027/28]]/gp_need_index[[#This Row],[Registered population 2027/28]]</f>
        <v>1.0515981366364133</v>
      </c>
      <c r="T3552" s="99">
        <v>5475.8401229105202</v>
      </c>
      <c r="U3552" s="16">
        <v>5774.0280412121801</v>
      </c>
      <c r="V3552" s="17">
        <f>gp_need_index[[#This Row],[Normalised weighted population 2028/29]]/gp_need_index[[#This Row],[Registered population 2028/29]]</f>
        <v>1.0544551907302886</v>
      </c>
    </row>
    <row r="3553" spans="1:22" x14ac:dyDescent="0.2">
      <c r="A3553" s="6" t="s">
        <v>4688</v>
      </c>
      <c r="B3553" s="1" t="s">
        <v>9831</v>
      </c>
      <c r="C3553" s="95" t="s">
        <v>6501</v>
      </c>
      <c r="D3553" s="95" t="s">
        <v>6501</v>
      </c>
      <c r="E3553" s="95" t="s">
        <v>6647</v>
      </c>
      <c r="F3553" s="95" t="s">
        <v>6588</v>
      </c>
      <c r="G3553" s="95" t="s">
        <v>6588</v>
      </c>
      <c r="H3553" s="61">
        <v>5425.4928405761702</v>
      </c>
      <c r="I3553" s="61">
        <v>58.474995997170303</v>
      </c>
      <c r="J3553" s="123">
        <v>317255.67213536799</v>
      </c>
      <c r="K3553" s="99">
        <v>10056.416666666701</v>
      </c>
      <c r="L3553" s="16">
        <v>6387.4904219903101</v>
      </c>
      <c r="M3553" s="17">
        <f>gp_need_index[[#This Row],[Normalised weighted population (base year)]]/gp_need_index[[#This Row],[Registered population (base year)]]</f>
        <v>0.63516564932740671</v>
      </c>
      <c r="N3553" s="99">
        <v>10063.128039211701</v>
      </c>
      <c r="O3553" s="16">
        <v>6410.5778488688402</v>
      </c>
      <c r="P3553" s="17">
        <f>gp_need_index[[#This Row],[Normalised weighted population 2026/27]]/gp_need_index[[#This Row],[Registered population 2026/27]]</f>
        <v>0.63703629963661035</v>
      </c>
      <c r="Q3553" s="99">
        <v>10075.084197501999</v>
      </c>
      <c r="R3553" s="16">
        <v>6433.1135686109001</v>
      </c>
      <c r="S3553" s="17">
        <f>gp_need_index[[#This Row],[Normalised weighted population 2027/28]]/gp_need_index[[#This Row],[Registered population 2027/28]]</f>
        <v>0.63851710243830184</v>
      </c>
      <c r="T3553" s="99">
        <v>10096.432018981301</v>
      </c>
      <c r="U3553" s="16">
        <v>6458.7748252606298</v>
      </c>
      <c r="V3553" s="17">
        <f>gp_need_index[[#This Row],[Normalised weighted population 2028/29]]/gp_need_index[[#This Row],[Registered population 2028/29]]</f>
        <v>0.63970864292634544</v>
      </c>
    </row>
    <row r="3554" spans="1:22" x14ac:dyDescent="0.2">
      <c r="A3554" s="6" t="s">
        <v>4677</v>
      </c>
      <c r="B3554" s="1" t="s">
        <v>9832</v>
      </c>
      <c r="C3554" s="95" t="s">
        <v>6501</v>
      </c>
      <c r="D3554" s="95" t="s">
        <v>6501</v>
      </c>
      <c r="E3554" s="95" t="s">
        <v>6647</v>
      </c>
      <c r="F3554" s="95" t="s">
        <v>6588</v>
      </c>
      <c r="G3554" s="95" t="s">
        <v>6588</v>
      </c>
      <c r="H3554" s="61">
        <v>5371.0284457736498</v>
      </c>
      <c r="I3554" s="61">
        <v>149.59788376440699</v>
      </c>
      <c r="J3554" s="123">
        <v>803494.48912617203</v>
      </c>
      <c r="K3554" s="99">
        <v>14481</v>
      </c>
      <c r="L3554" s="16">
        <v>16177.215426507901</v>
      </c>
      <c r="M3554" s="17">
        <f>gp_need_index[[#This Row],[Normalised weighted population (base year)]]/gp_need_index[[#This Row],[Registered population (base year)]]</f>
        <v>1.1171338599894967</v>
      </c>
      <c r="N3554" s="99">
        <v>14511.1207296258</v>
      </c>
      <c r="O3554" s="16">
        <v>16235.687573404901</v>
      </c>
      <c r="P3554" s="17">
        <f>gp_need_index[[#This Row],[Normalised weighted population 2026/27]]/gp_need_index[[#This Row],[Registered population 2026/27]]</f>
        <v>1.1188444969834919</v>
      </c>
      <c r="Q3554" s="99">
        <v>14543.9394704645</v>
      </c>
      <c r="R3554" s="16">
        <v>16292.7624445943</v>
      </c>
      <c r="S3554" s="17">
        <f>gp_need_index[[#This Row],[Normalised weighted population 2027/28]]/gp_need_index[[#This Row],[Registered population 2027/28]]</f>
        <v>1.1202441042663351</v>
      </c>
      <c r="T3554" s="99">
        <v>14591.230554793299</v>
      </c>
      <c r="U3554" s="16">
        <v>16357.7531764017</v>
      </c>
      <c r="V3554" s="17">
        <f>gp_need_index[[#This Row],[Normalised weighted population 2028/29]]/gp_need_index[[#This Row],[Registered population 2028/29]]</f>
        <v>1.1210674188838781</v>
      </c>
    </row>
    <row r="3555" spans="1:22" x14ac:dyDescent="0.2">
      <c r="A3555" s="6" t="s">
        <v>4663</v>
      </c>
      <c r="B3555" s="1" t="s">
        <v>9833</v>
      </c>
      <c r="C3555" s="95" t="s">
        <v>6501</v>
      </c>
      <c r="D3555" s="95" t="s">
        <v>6501</v>
      </c>
      <c r="E3555" s="95" t="s">
        <v>6647</v>
      </c>
      <c r="F3555" s="95" t="s">
        <v>6510</v>
      </c>
      <c r="G3555" s="95" t="s">
        <v>6510</v>
      </c>
      <c r="H3555" s="61">
        <v>5436.3009643554697</v>
      </c>
      <c r="I3555" s="61">
        <v>31.979949411629899</v>
      </c>
      <c r="J3555" s="123">
        <v>173852.629826483</v>
      </c>
      <c r="K3555" s="99">
        <v>4585.25</v>
      </c>
      <c r="L3555" s="16">
        <v>3500.2747165404799</v>
      </c>
      <c r="M3555" s="17">
        <f>gp_need_index[[#This Row],[Normalised weighted population (base year)]]/gp_need_index[[#This Row],[Registered population (base year)]]</f>
        <v>0.76337707137898259</v>
      </c>
      <c r="N3555" s="99">
        <v>4639.34042423954</v>
      </c>
      <c r="O3555" s="16">
        <v>3512.92637333118</v>
      </c>
      <c r="P3555" s="17">
        <f>gp_need_index[[#This Row],[Normalised weighted population 2026/27]]/gp_need_index[[#This Row],[Registered population 2026/27]]</f>
        <v>0.75720383763539045</v>
      </c>
      <c r="Q3555" s="99">
        <v>4688.93966754537</v>
      </c>
      <c r="R3555" s="16">
        <v>3525.2757006602101</v>
      </c>
      <c r="S3555" s="17">
        <f>gp_need_index[[#This Row],[Normalised weighted population 2027/28]]/gp_need_index[[#This Row],[Registered population 2027/28]]</f>
        <v>0.7518279079299115</v>
      </c>
      <c r="T3555" s="99">
        <v>4737.4159321569996</v>
      </c>
      <c r="U3555" s="16">
        <v>3539.33778794514</v>
      </c>
      <c r="V3555" s="17">
        <f>gp_need_index[[#This Row],[Normalised weighted population 2028/29]]/gp_need_index[[#This Row],[Registered population 2028/29]]</f>
        <v>0.74710302802853945</v>
      </c>
    </row>
    <row r="3556" spans="1:22" x14ac:dyDescent="0.2">
      <c r="A3556" s="6" t="s">
        <v>4714</v>
      </c>
      <c r="B3556" s="1" t="s">
        <v>9834</v>
      </c>
      <c r="C3556" s="95" t="s">
        <v>6501</v>
      </c>
      <c r="D3556" s="95" t="s">
        <v>6501</v>
      </c>
      <c r="E3556" s="95" t="s">
        <v>6647</v>
      </c>
      <c r="F3556" s="95" t="s">
        <v>6504</v>
      </c>
      <c r="G3556" s="95" t="s">
        <v>6504</v>
      </c>
      <c r="H3556" s="61">
        <v>5462.4959172627996</v>
      </c>
      <c r="I3556" s="61">
        <v>178.72638170183001</v>
      </c>
      <c r="J3556" s="123">
        <v>976292.130353402</v>
      </c>
      <c r="K3556" s="99">
        <v>33427.083333333299</v>
      </c>
      <c r="L3556" s="16">
        <v>19656.249452448101</v>
      </c>
      <c r="M3556" s="17">
        <f>gp_need_index[[#This Row],[Normalised weighted population (base year)]]/gp_need_index[[#This Row],[Registered population (base year)]]</f>
        <v>0.58803363896385774</v>
      </c>
      <c r="N3556" s="99">
        <v>33523.0166355607</v>
      </c>
      <c r="O3556" s="16">
        <v>19727.296482182501</v>
      </c>
      <c r="P3556" s="17">
        <f>gp_need_index[[#This Row],[Normalised weighted population 2026/27]]/gp_need_index[[#This Row],[Registered population 2026/27]]</f>
        <v>0.58847020531129912</v>
      </c>
      <c r="Q3556" s="99">
        <v>33627.957850909101</v>
      </c>
      <c r="R3556" s="16">
        <v>19796.6457413713</v>
      </c>
      <c r="S3556" s="17">
        <f>gp_need_index[[#This Row],[Normalised weighted population 2027/28]]/gp_need_index[[#This Row],[Registered population 2027/28]]</f>
        <v>0.58869604360575578</v>
      </c>
      <c r="T3556" s="99">
        <v>33737.069518546101</v>
      </c>
      <c r="U3556" s="16">
        <v>19875.613227605601</v>
      </c>
      <c r="V3556" s="17">
        <f>gp_need_index[[#This Row],[Normalised weighted population 2028/29]]/gp_need_index[[#This Row],[Registered population 2028/29]]</f>
        <v>0.58913277031010314</v>
      </c>
    </row>
    <row r="3557" spans="1:22" x14ac:dyDescent="0.2">
      <c r="A3557" s="6" t="s">
        <v>4671</v>
      </c>
      <c r="B3557" s="1" t="s">
        <v>9835</v>
      </c>
      <c r="C3557" s="95" t="s">
        <v>6501</v>
      </c>
      <c r="D3557" s="95" t="s">
        <v>6501</v>
      </c>
      <c r="E3557" s="95" t="s">
        <v>6647</v>
      </c>
      <c r="F3557" s="95" t="s">
        <v>6505</v>
      </c>
      <c r="G3557" s="95" t="s">
        <v>6505</v>
      </c>
      <c r="H3557" s="61">
        <v>5299.58291855679</v>
      </c>
      <c r="I3557" s="61">
        <v>121.080951958509</v>
      </c>
      <c r="J3557" s="123">
        <v>641678.54476191103</v>
      </c>
      <c r="K3557" s="99">
        <v>15274.75</v>
      </c>
      <c r="L3557" s="16">
        <v>12919.282202508701</v>
      </c>
      <c r="M3557" s="17">
        <f>gp_need_index[[#This Row],[Normalised weighted population (base year)]]/gp_need_index[[#This Row],[Registered population (base year)]]</f>
        <v>0.84579336503109381</v>
      </c>
      <c r="N3557" s="99">
        <v>15345.414316246201</v>
      </c>
      <c r="O3557" s="16">
        <v>12965.978629973601</v>
      </c>
      <c r="P3557" s="17">
        <f>gp_need_index[[#This Row],[Normalised weighted population 2026/27]]/gp_need_index[[#This Row],[Registered population 2026/27]]</f>
        <v>0.84494158077221215</v>
      </c>
      <c r="Q3557" s="99">
        <v>15417.0794127647</v>
      </c>
      <c r="R3557" s="16">
        <v>13011.5591794147</v>
      </c>
      <c r="S3557" s="17">
        <f>gp_need_index[[#This Row],[Normalised weighted population 2027/28]]/gp_need_index[[#This Row],[Registered population 2027/28]]</f>
        <v>0.8439704324699574</v>
      </c>
      <c r="T3557" s="99">
        <v>15494.4966660913</v>
      </c>
      <c r="U3557" s="16">
        <v>13063.46141244</v>
      </c>
      <c r="V3557" s="17">
        <f>gp_need_index[[#This Row],[Normalised weighted population 2028/29]]/gp_need_index[[#This Row],[Registered population 2028/29]]</f>
        <v>0.84310330912707454</v>
      </c>
    </row>
    <row r="3558" spans="1:22" x14ac:dyDescent="0.2">
      <c r="A3558" s="6" t="s">
        <v>4660</v>
      </c>
      <c r="B3558" s="1" t="s">
        <v>9836</v>
      </c>
      <c r="C3558" s="95" t="s">
        <v>6501</v>
      </c>
      <c r="D3558" s="95" t="s">
        <v>6501</v>
      </c>
      <c r="E3558" s="95" t="s">
        <v>6647</v>
      </c>
      <c r="F3558" s="95" t="s">
        <v>6505</v>
      </c>
      <c r="G3558" s="95" t="s">
        <v>6505</v>
      </c>
      <c r="H3558" s="61">
        <v>5472.4772766113301</v>
      </c>
      <c r="I3558" s="61">
        <v>180.75820144979099</v>
      </c>
      <c r="J3558" s="123">
        <v>989195.14999511396</v>
      </c>
      <c r="K3558" s="99">
        <v>19167.916666666701</v>
      </c>
      <c r="L3558" s="16">
        <v>19916.033347946101</v>
      </c>
      <c r="M3558" s="17">
        <f>gp_need_index[[#This Row],[Normalised weighted population (base year)]]/gp_need_index[[#This Row],[Registered population (base year)]]</f>
        <v>1.0390296292648427</v>
      </c>
      <c r="N3558" s="99">
        <v>19231.413142837901</v>
      </c>
      <c r="O3558" s="16">
        <v>19988.019360175302</v>
      </c>
      <c r="P3558" s="17">
        <f>gp_need_index[[#This Row],[Normalised weighted population 2026/27]]/gp_need_index[[#This Row],[Registered population 2026/27]]</f>
        <v>1.0393422059896402</v>
      </c>
      <c r="Q3558" s="99">
        <v>19286.467253918399</v>
      </c>
      <c r="R3558" s="16">
        <v>20058.2851635271</v>
      </c>
      <c r="S3558" s="17">
        <f>gp_need_index[[#This Row],[Normalised weighted population 2027/28]]/gp_need_index[[#This Row],[Registered population 2027/28]]</f>
        <v>1.0400186254666153</v>
      </c>
      <c r="T3558" s="99">
        <v>19342.436772278601</v>
      </c>
      <c r="U3558" s="16">
        <v>20138.296311790698</v>
      </c>
      <c r="V3558" s="17">
        <f>gp_need_index[[#This Row],[Normalised weighted population 2028/29]]/gp_need_index[[#This Row],[Registered population 2028/29]]</f>
        <v>1.0411457743862302</v>
      </c>
    </row>
    <row r="3559" spans="1:22" x14ac:dyDescent="0.2">
      <c r="A3559" s="6" t="s">
        <v>4566</v>
      </c>
      <c r="B3559" s="1" t="s">
        <v>9837</v>
      </c>
      <c r="C3559" s="95" t="s">
        <v>6501</v>
      </c>
      <c r="D3559" s="95" t="s">
        <v>6501</v>
      </c>
      <c r="E3559" s="95" t="s">
        <v>6647</v>
      </c>
      <c r="F3559" s="95" t="s">
        <v>6508</v>
      </c>
      <c r="G3559" s="95" t="s">
        <v>6508</v>
      </c>
      <c r="H3559" s="61">
        <v>5383.0196990966797</v>
      </c>
      <c r="I3559" s="61">
        <v>94.733626327272304</v>
      </c>
      <c r="J3559" s="123">
        <v>509952.97668656998</v>
      </c>
      <c r="K3559" s="99">
        <v>11201.5</v>
      </c>
      <c r="L3559" s="16">
        <v>10267.175783892901</v>
      </c>
      <c r="M3559" s="17">
        <f>gp_need_index[[#This Row],[Normalised weighted population (base year)]]/gp_need_index[[#This Row],[Registered population (base year)]]</f>
        <v>0.91658936605748342</v>
      </c>
      <c r="N3559" s="99">
        <v>11193.6252568733</v>
      </c>
      <c r="O3559" s="16">
        <v>10304.2862379992</v>
      </c>
      <c r="P3559" s="17">
        <f>gp_need_index[[#This Row],[Normalised weighted population 2026/27]]/gp_need_index[[#This Row],[Registered population 2026/27]]</f>
        <v>0.92054950934434643</v>
      </c>
      <c r="Q3559" s="99">
        <v>11182.357882677899</v>
      </c>
      <c r="R3559" s="16">
        <v>10340.509884646301</v>
      </c>
      <c r="S3559" s="17">
        <f>gp_need_index[[#This Row],[Normalised weighted population 2027/28]]/gp_need_index[[#This Row],[Registered population 2027/28]]</f>
        <v>0.92471641429615947</v>
      </c>
      <c r="T3559" s="99">
        <v>11175.624211439101</v>
      </c>
      <c r="U3559" s="16">
        <v>10381.7574819737</v>
      </c>
      <c r="V3559" s="17">
        <f>gp_need_index[[#This Row],[Normalised weighted population 2028/29]]/gp_need_index[[#This Row],[Registered population 2028/29]]</f>
        <v>0.9289644395296669</v>
      </c>
    </row>
    <row r="3560" spans="1:22" x14ac:dyDescent="0.2">
      <c r="A3560" s="6" t="s">
        <v>6066</v>
      </c>
      <c r="B3560" s="1" t="s">
        <v>9838</v>
      </c>
      <c r="C3560" s="95" t="s">
        <v>6393</v>
      </c>
      <c r="D3560" s="95" t="s">
        <v>6501</v>
      </c>
      <c r="E3560" s="95" t="s">
        <v>6647</v>
      </c>
      <c r="F3560" s="95" t="s">
        <v>6503</v>
      </c>
      <c r="G3560" s="95" t="s">
        <v>6503</v>
      </c>
      <c r="H3560" s="61">
        <v>5551.3559283088198</v>
      </c>
      <c r="I3560" s="61">
        <v>100.799534602826</v>
      </c>
      <c r="J3560" s="123">
        <v>559574.09398816898</v>
      </c>
      <c r="K3560" s="99">
        <v>9554.4166666666697</v>
      </c>
      <c r="L3560" s="16">
        <v>11266.2262007352</v>
      </c>
      <c r="M3560" s="17">
        <f>gp_need_index[[#This Row],[Normalised weighted population (base year)]]/gp_need_index[[#This Row],[Registered population (base year)]]</f>
        <v>1.1791642120905894</v>
      </c>
      <c r="N3560" s="99">
        <v>9550.9639806222094</v>
      </c>
      <c r="O3560" s="16">
        <v>11306.947697977799</v>
      </c>
      <c r="P3560" s="17">
        <f>gp_need_index[[#This Row],[Normalised weighted population 2026/27]]/gp_need_index[[#This Row],[Registered population 2026/27]]</f>
        <v>1.1838540822599977</v>
      </c>
      <c r="Q3560" s="99">
        <v>9552.5936647704693</v>
      </c>
      <c r="R3560" s="16">
        <v>11346.696096713</v>
      </c>
      <c r="S3560" s="17">
        <f>gp_need_index[[#This Row],[Normalised weighted population 2027/28]]/gp_need_index[[#This Row],[Registered population 2027/28]]</f>
        <v>1.1878131212216321</v>
      </c>
      <c r="T3560" s="99">
        <v>9555.0079950527997</v>
      </c>
      <c r="U3560" s="16">
        <v>11391.957303057099</v>
      </c>
      <c r="V3560" s="17">
        <f>gp_need_index[[#This Row],[Normalised weighted population 2028/29]]/gp_need_index[[#This Row],[Registered population 2028/29]]</f>
        <v>1.1922498975359725</v>
      </c>
    </row>
    <row r="3561" spans="1:22" x14ac:dyDescent="0.2">
      <c r="A3561" s="6" t="s">
        <v>4734</v>
      </c>
      <c r="B3561" s="1" t="s">
        <v>9839</v>
      </c>
      <c r="C3561" s="95" t="s">
        <v>6501</v>
      </c>
      <c r="D3561" s="95" t="s">
        <v>6501</v>
      </c>
      <c r="E3561" s="95" t="s">
        <v>6647</v>
      </c>
      <c r="F3561" s="95" t="s">
        <v>6502</v>
      </c>
      <c r="G3561" s="95" t="s">
        <v>6502</v>
      </c>
      <c r="H3561" s="61">
        <v>5192.6056970373402</v>
      </c>
      <c r="I3561" s="61">
        <v>69.943870271450905</v>
      </c>
      <c r="J3561" s="123">
        <v>363190.93924437702</v>
      </c>
      <c r="K3561" s="99">
        <v>9065.1666666666697</v>
      </c>
      <c r="L3561" s="16">
        <v>7312.3315027359504</v>
      </c>
      <c r="M3561" s="17">
        <f>gp_need_index[[#This Row],[Normalised weighted population (base year)]]/gp_need_index[[#This Row],[Registered population (base year)]]</f>
        <v>0.80664060260733739</v>
      </c>
      <c r="N3561" s="99">
        <v>9154.0884209251599</v>
      </c>
      <c r="O3561" s="16">
        <v>7338.7617449324498</v>
      </c>
      <c r="P3561" s="17">
        <f>gp_need_index[[#This Row],[Normalised weighted population 2026/27]]/gp_need_index[[#This Row],[Registered population 2026/27]]</f>
        <v>0.80169225022525581</v>
      </c>
      <c r="Q3561" s="99">
        <v>9233.8286467344406</v>
      </c>
      <c r="R3561" s="16">
        <v>7364.5603986320803</v>
      </c>
      <c r="S3561" s="17">
        <f>gp_need_index[[#This Row],[Normalised weighted population 2027/28]]/gp_need_index[[#This Row],[Registered population 2027/28]]</f>
        <v>0.79756303483458835</v>
      </c>
      <c r="T3561" s="99">
        <v>9313.9971263541993</v>
      </c>
      <c r="U3561" s="16">
        <v>7393.9371339385898</v>
      </c>
      <c r="V3561" s="17">
        <f>gp_need_index[[#This Row],[Normalised weighted population 2028/29]]/gp_need_index[[#This Row],[Registered population 2028/29]]</f>
        <v>0.79385220261849243</v>
      </c>
    </row>
    <row r="3562" spans="1:22" x14ac:dyDescent="0.2">
      <c r="A3562" s="6" t="s">
        <v>4739</v>
      </c>
      <c r="B3562" s="1" t="s">
        <v>9840</v>
      </c>
      <c r="C3562" s="95" t="s">
        <v>6501</v>
      </c>
      <c r="D3562" s="95" t="s">
        <v>6501</v>
      </c>
      <c r="E3562" s="95" t="s">
        <v>6647</v>
      </c>
      <c r="F3562" s="95" t="s">
        <v>6502</v>
      </c>
      <c r="G3562" s="95" t="s">
        <v>6502</v>
      </c>
      <c r="H3562" s="61">
        <v>5323.5872434585799</v>
      </c>
      <c r="I3562" s="61">
        <v>117.983555606948</v>
      </c>
      <c r="J3562" s="123">
        <v>628095.75156703405</v>
      </c>
      <c r="K3562" s="99">
        <v>13630.25</v>
      </c>
      <c r="L3562" s="16">
        <v>12645.812036153</v>
      </c>
      <c r="M3562" s="17">
        <f>gp_need_index[[#This Row],[Normalised weighted population (base year)]]/gp_need_index[[#This Row],[Registered population (base year)]]</f>
        <v>0.92777550200128389</v>
      </c>
      <c r="N3562" s="99">
        <v>13757.021485801501</v>
      </c>
      <c r="O3562" s="16">
        <v>12691.520012434101</v>
      </c>
      <c r="P3562" s="17">
        <f>gp_need_index[[#This Row],[Normalised weighted population 2026/27]]/gp_need_index[[#This Row],[Registered population 2026/27]]</f>
        <v>0.92254853461796982</v>
      </c>
      <c r="Q3562" s="99">
        <v>13873.821218453701</v>
      </c>
      <c r="R3562" s="16">
        <v>12736.135731148301</v>
      </c>
      <c r="S3562" s="17">
        <f>gp_need_index[[#This Row],[Normalised weighted population 2027/28]]/gp_need_index[[#This Row],[Registered population 2027/28]]</f>
        <v>0.9179976828739761</v>
      </c>
      <c r="T3562" s="99">
        <v>13991.986686188</v>
      </c>
      <c r="U3562" s="16">
        <v>12786.9393185928</v>
      </c>
      <c r="V3562" s="17">
        <f>gp_need_index[[#This Row],[Normalised weighted population 2028/29]]/gp_need_index[[#This Row],[Registered population 2028/29]]</f>
        <v>0.91387589235024458</v>
      </c>
    </row>
    <row r="3563" spans="1:22" x14ac:dyDescent="0.2">
      <c r="A3563" s="6" t="s">
        <v>4705</v>
      </c>
      <c r="B3563" s="1" t="s">
        <v>9841</v>
      </c>
      <c r="C3563" s="95" t="s">
        <v>6501</v>
      </c>
      <c r="D3563" s="95" t="s">
        <v>6501</v>
      </c>
      <c r="E3563" s="95" t="s">
        <v>6647</v>
      </c>
      <c r="F3563" s="95" t="s">
        <v>6509</v>
      </c>
      <c r="G3563" s="95" t="s">
        <v>6509</v>
      </c>
      <c r="H3563" s="61">
        <v>5289.9721406735298</v>
      </c>
      <c r="I3563" s="61">
        <v>174.67299962566801</v>
      </c>
      <c r="J3563" s="123">
        <v>924015.30174766004</v>
      </c>
      <c r="K3563" s="99">
        <v>18722.083333333299</v>
      </c>
      <c r="L3563" s="16">
        <v>18603.730076628301</v>
      </c>
      <c r="M3563" s="17">
        <f>gp_need_index[[#This Row],[Normalised weighted population (base year)]]/gp_need_index[[#This Row],[Registered population (base year)]]</f>
        <v>0.99367841417016456</v>
      </c>
      <c r="N3563" s="99">
        <v>18960.979736276899</v>
      </c>
      <c r="O3563" s="16">
        <v>18670.972800990501</v>
      </c>
      <c r="P3563" s="17">
        <f>gp_need_index[[#This Row],[Normalised weighted population 2026/27]]/gp_need_index[[#This Row],[Registered population 2026/27]]</f>
        <v>0.98470506591325846</v>
      </c>
      <c r="Q3563" s="99">
        <v>19187.693528604599</v>
      </c>
      <c r="R3563" s="16">
        <v>18736.608664133299</v>
      </c>
      <c r="S3563" s="17">
        <f>gp_need_index[[#This Row],[Normalised weighted population 2027/28]]/gp_need_index[[#This Row],[Registered population 2027/28]]</f>
        <v>0.97649092821923422</v>
      </c>
      <c r="T3563" s="99">
        <v>19406.645839560199</v>
      </c>
      <c r="U3563" s="16">
        <v>18811.347733877301</v>
      </c>
      <c r="V3563" s="17">
        <f>gp_need_index[[#This Row],[Normalised weighted population 2028/29]]/gp_need_index[[#This Row],[Registered population 2028/29]]</f>
        <v>0.96932503892716015</v>
      </c>
    </row>
    <row r="3564" spans="1:22" x14ac:dyDescent="0.2">
      <c r="A3564" s="6" t="s">
        <v>4718</v>
      </c>
      <c r="B3564" s="1" t="s">
        <v>9842</v>
      </c>
      <c r="C3564" s="95" t="s">
        <v>6501</v>
      </c>
      <c r="D3564" s="95" t="s">
        <v>6501</v>
      </c>
      <c r="E3564" s="95" t="s">
        <v>6647</v>
      </c>
      <c r="F3564" s="95" t="s">
        <v>6509</v>
      </c>
      <c r="G3564" s="95" t="s">
        <v>6509</v>
      </c>
      <c r="H3564" s="61">
        <v>5326.8027909128296</v>
      </c>
      <c r="I3564" s="61">
        <v>107.848796735619</v>
      </c>
      <c r="J3564" s="123">
        <v>574489.27144788497</v>
      </c>
      <c r="K3564" s="99">
        <v>15287.75</v>
      </c>
      <c r="L3564" s="16">
        <v>11566.5220237381</v>
      </c>
      <c r="M3564" s="17">
        <f>gp_need_index[[#This Row],[Normalised weighted population (base year)]]/gp_need_index[[#This Row],[Registered population (base year)]]</f>
        <v>0.75658759619552252</v>
      </c>
      <c r="N3564" s="99">
        <v>15488.411559837799</v>
      </c>
      <c r="O3564" s="16">
        <v>11608.328932840101</v>
      </c>
      <c r="P3564" s="17">
        <f>gp_need_index[[#This Row],[Normalised weighted population 2026/27]]/gp_need_index[[#This Row],[Registered population 2026/27]]</f>
        <v>0.74948479306561422</v>
      </c>
      <c r="Q3564" s="99">
        <v>15682.742573129601</v>
      </c>
      <c r="R3564" s="16">
        <v>11649.136805963401</v>
      </c>
      <c r="S3564" s="17">
        <f>gp_need_index[[#This Row],[Normalised weighted population 2027/28]]/gp_need_index[[#This Row],[Registered population 2027/28]]</f>
        <v>0.7427997208806274</v>
      </c>
      <c r="T3564" s="99">
        <v>15868.885506267899</v>
      </c>
      <c r="U3564" s="16">
        <v>11695.604427922401</v>
      </c>
      <c r="V3564" s="17">
        <f>gp_need_index[[#This Row],[Normalised weighted population 2028/29]]/gp_need_index[[#This Row],[Registered population 2028/29]]</f>
        <v>0.73701485988432303</v>
      </c>
    </row>
    <row r="3565" spans="1:22" x14ac:dyDescent="0.2">
      <c r="A3565" s="6" t="s">
        <v>4737</v>
      </c>
      <c r="B3565" s="1" t="s">
        <v>12748</v>
      </c>
      <c r="C3565" s="95" t="s">
        <v>6501</v>
      </c>
      <c r="D3565" s="95" t="s">
        <v>6501</v>
      </c>
      <c r="E3565" s="95" t="s">
        <v>6647</v>
      </c>
      <c r="F3565" s="95" t="s">
        <v>6509</v>
      </c>
      <c r="G3565" s="95" t="s">
        <v>6509</v>
      </c>
      <c r="H3565" s="61">
        <v>5386.4520760995401</v>
      </c>
      <c r="I3565" s="61">
        <v>138.14787258677899</v>
      </c>
      <c r="J3565" s="123">
        <v>744126.895103788</v>
      </c>
      <c r="K3565" s="99">
        <v>12637.75</v>
      </c>
      <c r="L3565" s="16">
        <v>14981.9336033581</v>
      </c>
      <c r="M3565" s="17">
        <f>gp_need_index[[#This Row],[Normalised weighted population (base year)]]/gp_need_index[[#This Row],[Registered population (base year)]]</f>
        <v>1.1854905820544084</v>
      </c>
      <c r="N3565" s="99">
        <v>12798.9690716473</v>
      </c>
      <c r="O3565" s="16">
        <v>15036.0854335316</v>
      </c>
      <c r="P3565" s="17">
        <f>gp_need_index[[#This Row],[Normalised weighted population 2026/27]]/gp_need_index[[#This Row],[Registered population 2026/27]]</f>
        <v>1.1747887934849406</v>
      </c>
      <c r="Q3565" s="99">
        <v>12950.115878873399</v>
      </c>
      <c r="R3565" s="16">
        <v>15088.943228154199</v>
      </c>
      <c r="S3565" s="17">
        <f>gp_need_index[[#This Row],[Normalised weighted population 2027/28]]/gp_need_index[[#This Row],[Registered population 2027/28]]</f>
        <v>1.1651589352007303</v>
      </c>
      <c r="T3565" s="99">
        <v>13092.139173162899</v>
      </c>
      <c r="U3565" s="16">
        <v>15149.1320062041</v>
      </c>
      <c r="V3565" s="17">
        <f>gp_need_index[[#This Row],[Normalised weighted population 2028/29]]/gp_need_index[[#This Row],[Registered population 2028/29]]</f>
        <v>1.1571166335641891</v>
      </c>
    </row>
    <row r="3566" spans="1:22" x14ac:dyDescent="0.2">
      <c r="A3566" s="6" t="s">
        <v>4667</v>
      </c>
      <c r="B3566" s="1" t="s">
        <v>9843</v>
      </c>
      <c r="C3566" s="95" t="s">
        <v>6501</v>
      </c>
      <c r="D3566" s="95" t="s">
        <v>6501</v>
      </c>
      <c r="E3566" s="95" t="s">
        <v>6647</v>
      </c>
      <c r="F3566" s="95" t="s">
        <v>6505</v>
      </c>
      <c r="G3566" s="95" t="s">
        <v>6505</v>
      </c>
      <c r="H3566" s="61">
        <v>5331.0879687500001</v>
      </c>
      <c r="I3566" s="61">
        <v>46.1891585860714</v>
      </c>
      <c r="J3566" s="123">
        <v>246238.467624891</v>
      </c>
      <c r="K3566" s="99">
        <v>8623.9166666666697</v>
      </c>
      <c r="L3566" s="16">
        <v>4957.6603087759904</v>
      </c>
      <c r="M3566" s="17">
        <f>gp_need_index[[#This Row],[Normalised weighted population (base year)]]/gp_need_index[[#This Row],[Registered population (base year)]]</f>
        <v>0.57487340154137101</v>
      </c>
      <c r="N3566" s="99">
        <v>8672.0503190060808</v>
      </c>
      <c r="O3566" s="16">
        <v>4975.5796499108801</v>
      </c>
      <c r="P3566" s="17">
        <f>gp_need_index[[#This Row],[Normalised weighted population 2026/27]]/gp_need_index[[#This Row],[Registered population 2026/27]]</f>
        <v>0.57374893674292471</v>
      </c>
      <c r="Q3566" s="99">
        <v>8719.4877302939203</v>
      </c>
      <c r="R3566" s="16">
        <v>4993.0707827210699</v>
      </c>
      <c r="S3566" s="17">
        <f>gp_need_index[[#This Row],[Normalised weighted population 2027/28]]/gp_need_index[[#This Row],[Registered population 2027/28]]</f>
        <v>0.57263350063258378</v>
      </c>
      <c r="T3566" s="99">
        <v>8768.6152654072303</v>
      </c>
      <c r="U3566" s="16">
        <v>5012.9878057083397</v>
      </c>
      <c r="V3566" s="17">
        <f>gp_need_index[[#This Row],[Normalised weighted population 2028/29]]/gp_need_index[[#This Row],[Registered population 2028/29]]</f>
        <v>0.57169663099314094</v>
      </c>
    </row>
    <row r="3567" spans="1:22" x14ac:dyDescent="0.2">
      <c r="A3567" s="6" t="s">
        <v>4690</v>
      </c>
      <c r="B3567" s="1" t="s">
        <v>9844</v>
      </c>
      <c r="C3567" s="95" t="s">
        <v>6501</v>
      </c>
      <c r="D3567" s="95" t="s">
        <v>6501</v>
      </c>
      <c r="E3567" s="95" t="s">
        <v>6647</v>
      </c>
      <c r="F3567" s="95" t="s">
        <v>6588</v>
      </c>
      <c r="G3567" s="95" t="s">
        <v>6588</v>
      </c>
      <c r="H3567" s="61">
        <v>5482.5322875976599</v>
      </c>
      <c r="I3567" s="61">
        <v>104.090304949524</v>
      </c>
      <c r="J3567" s="123">
        <v>570678.45771164901</v>
      </c>
      <c r="K3567" s="99">
        <v>11364.5</v>
      </c>
      <c r="L3567" s="16">
        <v>11489.7967249393</v>
      </c>
      <c r="M3567" s="17">
        <f>gp_need_index[[#This Row],[Normalised weighted population (base year)]]/gp_need_index[[#This Row],[Registered population (base year)]]</f>
        <v>1.0110252738738441</v>
      </c>
      <c r="N3567" s="99">
        <v>11393.729587948301</v>
      </c>
      <c r="O3567" s="16">
        <v>11531.3263123376</v>
      </c>
      <c r="P3567" s="17">
        <f>gp_need_index[[#This Row],[Normalised weighted population 2026/27]]/gp_need_index[[#This Row],[Registered population 2026/27]]</f>
        <v>1.0120765306326773</v>
      </c>
      <c r="Q3567" s="99">
        <v>11429.6948147575</v>
      </c>
      <c r="R3567" s="16">
        <v>11571.863490756699</v>
      </c>
      <c r="S3567" s="17">
        <f>gp_need_index[[#This Row],[Normalised weighted population 2027/28]]/gp_need_index[[#This Row],[Registered population 2027/28]]</f>
        <v>1.0124385364879243</v>
      </c>
      <c r="T3567" s="99">
        <v>11471.4707893711</v>
      </c>
      <c r="U3567" s="16">
        <v>11618.022874667</v>
      </c>
      <c r="V3567" s="17">
        <f>gp_need_index[[#This Row],[Normalised weighted population 2028/29]]/gp_need_index[[#This Row],[Registered population 2028/29]]</f>
        <v>1.0127753526977279</v>
      </c>
    </row>
    <row r="3568" spans="1:22" x14ac:dyDescent="0.2">
      <c r="A3568" s="6" t="s">
        <v>4687</v>
      </c>
      <c r="B3568" s="1" t="s">
        <v>9845</v>
      </c>
      <c r="C3568" s="95" t="s">
        <v>6501</v>
      </c>
      <c r="D3568" s="95" t="s">
        <v>6501</v>
      </c>
      <c r="E3568" s="95" t="s">
        <v>6647</v>
      </c>
      <c r="F3568" s="95" t="s">
        <v>6588</v>
      </c>
      <c r="G3568" s="95" t="s">
        <v>6588</v>
      </c>
      <c r="H3568" s="61">
        <v>5367.4780129219398</v>
      </c>
      <c r="I3568" s="61">
        <v>222.709532052593</v>
      </c>
      <c r="J3568" s="123">
        <v>1195388.5165604199</v>
      </c>
      <c r="K3568" s="99">
        <v>22558.833333333299</v>
      </c>
      <c r="L3568" s="16">
        <v>24067.442667593801</v>
      </c>
      <c r="M3568" s="17">
        <f>gp_need_index[[#This Row],[Normalised weighted population (base year)]]/gp_need_index[[#This Row],[Registered population (base year)]]</f>
        <v>1.0668744394698531</v>
      </c>
      <c r="N3568" s="99">
        <v>22521.930722966001</v>
      </c>
      <c r="O3568" s="16">
        <v>24154.4338466066</v>
      </c>
      <c r="P3568" s="17">
        <f>gp_need_index[[#This Row],[Normalised weighted population 2026/27]]/gp_need_index[[#This Row],[Registered population 2026/27]]</f>
        <v>1.0724850432994142</v>
      </c>
      <c r="Q3568" s="99">
        <v>22500.149118862901</v>
      </c>
      <c r="R3568" s="16">
        <v>24239.346246787602</v>
      </c>
      <c r="S3568" s="17">
        <f>gp_need_index[[#This Row],[Normalised weighted population 2027/28]]/gp_need_index[[#This Row],[Registered population 2027/28]]</f>
        <v>1.0772971378428178</v>
      </c>
      <c r="T3568" s="99">
        <v>22512.967511388099</v>
      </c>
      <c r="U3568" s="16">
        <v>24336.035366049498</v>
      </c>
      <c r="V3568" s="17">
        <f>gp_need_index[[#This Row],[Normalised weighted population 2028/29]]/gp_need_index[[#This Row],[Registered population 2028/29]]</f>
        <v>1.0809785672963463</v>
      </c>
    </row>
    <row r="3569" spans="1:22" x14ac:dyDescent="0.2">
      <c r="A3569" s="6" t="s">
        <v>4717</v>
      </c>
      <c r="B3569" s="1" t="s">
        <v>9846</v>
      </c>
      <c r="C3569" s="95" t="s">
        <v>6501</v>
      </c>
      <c r="D3569" s="95" t="s">
        <v>6501</v>
      </c>
      <c r="E3569" s="95" t="s">
        <v>6647</v>
      </c>
      <c r="F3569" s="95" t="s">
        <v>6502</v>
      </c>
      <c r="G3569" s="95" t="s">
        <v>6502</v>
      </c>
      <c r="H3569" s="61">
        <v>5315.4488014914796</v>
      </c>
      <c r="I3569" s="61">
        <v>167.89579925308999</v>
      </c>
      <c r="J3569" s="123">
        <v>892441.524915291</v>
      </c>
      <c r="K3569" s="99">
        <v>15406.25</v>
      </c>
      <c r="L3569" s="16">
        <v>17968.0371172388</v>
      </c>
      <c r="M3569" s="17">
        <f>gp_need_index[[#This Row],[Normalised weighted population (base year)]]/gp_need_index[[#This Row],[Registered population (base year)]]</f>
        <v>1.1662823280966361</v>
      </c>
      <c r="N3569" s="99">
        <v>15530.9792512693</v>
      </c>
      <c r="O3569" s="16">
        <v>18032.9821450493</v>
      </c>
      <c r="P3569" s="17">
        <f>gp_need_index[[#This Row],[Normalised weighted population 2026/27]]/gp_need_index[[#This Row],[Registered population 2026/27]]</f>
        <v>1.161097562059747</v>
      </c>
      <c r="Q3569" s="99">
        <v>15643.605048101401</v>
      </c>
      <c r="R3569" s="16">
        <v>18096.375218390702</v>
      </c>
      <c r="S3569" s="17">
        <f>gp_need_index[[#This Row],[Normalised weighted population 2027/28]]/gp_need_index[[#This Row],[Registered population 2027/28]]</f>
        <v>1.1567905967165149</v>
      </c>
      <c r="T3569" s="99">
        <v>15758.6807822259</v>
      </c>
      <c r="U3569" s="16">
        <v>18168.5604400499</v>
      </c>
      <c r="V3569" s="17">
        <f>gp_need_index[[#This Row],[Normalised weighted population 2028/29]]/gp_need_index[[#This Row],[Registered population 2028/29]]</f>
        <v>1.1529239465616998</v>
      </c>
    </row>
    <row r="3570" spans="1:22" x14ac:dyDescent="0.2">
      <c r="A3570" s="6" t="s">
        <v>4557</v>
      </c>
      <c r="B3570" s="1" t="s">
        <v>9847</v>
      </c>
      <c r="C3570" s="95" t="s">
        <v>6501</v>
      </c>
      <c r="D3570" s="95" t="s">
        <v>6501</v>
      </c>
      <c r="E3570" s="95" t="s">
        <v>6647</v>
      </c>
      <c r="F3570" s="95" t="s">
        <v>6508</v>
      </c>
      <c r="G3570" s="95" t="s">
        <v>6508</v>
      </c>
      <c r="H3570" s="61">
        <v>5411.9796057412796</v>
      </c>
      <c r="I3570" s="61">
        <v>137.703558186761</v>
      </c>
      <c r="J3570" s="123">
        <v>745248.84854475898</v>
      </c>
      <c r="K3570" s="99">
        <v>16430.25</v>
      </c>
      <c r="L3570" s="16">
        <v>15004.5225355272</v>
      </c>
      <c r="M3570" s="17">
        <f>gp_need_index[[#This Row],[Normalised weighted population (base year)]]/gp_need_index[[#This Row],[Registered population (base year)]]</f>
        <v>0.91322545521384035</v>
      </c>
      <c r="N3570" s="99">
        <v>16427.8686630907</v>
      </c>
      <c r="O3570" s="16">
        <v>15058.7560128399</v>
      </c>
      <c r="P3570" s="17">
        <f>gp_need_index[[#This Row],[Normalised weighted population 2026/27]]/gp_need_index[[#This Row],[Registered population 2026/27]]</f>
        <v>0.91665914317133224</v>
      </c>
      <c r="Q3570" s="99">
        <v>16427.746608290701</v>
      </c>
      <c r="R3570" s="16">
        <v>15111.6935035264</v>
      </c>
      <c r="S3570" s="17">
        <f>gp_need_index[[#This Row],[Normalised weighted population 2027/28]]/gp_need_index[[#This Row],[Registered population 2027/28]]</f>
        <v>0.91988839759068841</v>
      </c>
      <c r="T3570" s="99">
        <v>16433.2914876178</v>
      </c>
      <c r="U3570" s="16">
        <v>15171.973030892101</v>
      </c>
      <c r="V3570" s="17">
        <f>gp_need_index[[#This Row],[Normalised weighted population 2028/29]]/gp_need_index[[#This Row],[Registered population 2028/29]]</f>
        <v>0.92324614593028542</v>
      </c>
    </row>
    <row r="3571" spans="1:22" x14ac:dyDescent="0.2">
      <c r="A3571" s="6" t="s">
        <v>4651</v>
      </c>
      <c r="B3571" s="1" t="s">
        <v>9848</v>
      </c>
      <c r="C3571" s="95" t="s">
        <v>6501</v>
      </c>
      <c r="D3571" s="95" t="s">
        <v>6501</v>
      </c>
      <c r="E3571" s="95" t="s">
        <v>6647</v>
      </c>
      <c r="F3571" s="95" t="s">
        <v>6589</v>
      </c>
      <c r="G3571" s="95" t="s">
        <v>6589</v>
      </c>
      <c r="H3571" s="61">
        <v>5384.7389815481101</v>
      </c>
      <c r="I3571" s="61">
        <v>231.012334402823</v>
      </c>
      <c r="J3571" s="123">
        <v>1243941.1222773099</v>
      </c>
      <c r="K3571" s="99">
        <v>27529.666666666701</v>
      </c>
      <c r="L3571" s="16">
        <v>25044.980127812702</v>
      </c>
      <c r="M3571" s="17">
        <f>gp_need_index[[#This Row],[Normalised weighted population (base year)]]/gp_need_index[[#This Row],[Registered population (base year)]]</f>
        <v>0.90974512808531416</v>
      </c>
      <c r="N3571" s="99">
        <v>27487.923539570002</v>
      </c>
      <c r="O3571" s="16">
        <v>25135.504591909699</v>
      </c>
      <c r="P3571" s="17">
        <f>gp_need_index[[#This Row],[Normalised weighted population 2026/27]]/gp_need_index[[#This Row],[Registered population 2026/27]]</f>
        <v>0.91441991082833529</v>
      </c>
      <c r="Q3571" s="99">
        <v>27437.204851557599</v>
      </c>
      <c r="R3571" s="16">
        <v>25223.865844266798</v>
      </c>
      <c r="S3571" s="17">
        <f>gp_need_index[[#This Row],[Normalised weighted population 2027/28]]/gp_need_index[[#This Row],[Registered population 2027/28]]</f>
        <v>0.91933074016593386</v>
      </c>
      <c r="T3571" s="99">
        <v>27408.314848111899</v>
      </c>
      <c r="U3571" s="16">
        <v>25324.482145879501</v>
      </c>
      <c r="V3571" s="17">
        <f>gp_need_index[[#This Row],[Normalised weighted population 2028/29]]/gp_need_index[[#This Row],[Registered population 2028/29]]</f>
        <v>0.92397078354578421</v>
      </c>
    </row>
    <row r="3572" spans="1:22" x14ac:dyDescent="0.2">
      <c r="A3572" s="6" t="s">
        <v>4563</v>
      </c>
      <c r="B3572" s="1" t="s">
        <v>9849</v>
      </c>
      <c r="C3572" s="95" t="s">
        <v>6501</v>
      </c>
      <c r="D3572" s="95" t="s">
        <v>6501</v>
      </c>
      <c r="E3572" s="95" t="s">
        <v>6647</v>
      </c>
      <c r="F3572" s="95" t="s">
        <v>6508</v>
      </c>
      <c r="G3572" s="95" t="s">
        <v>6508</v>
      </c>
      <c r="H3572" s="61">
        <v>5282.68555290316</v>
      </c>
      <c r="I3572" s="61">
        <v>82.196633713490002</v>
      </c>
      <c r="J3572" s="123">
        <v>434218.96941552701</v>
      </c>
      <c r="K3572" s="99">
        <v>9473.5833333333303</v>
      </c>
      <c r="L3572" s="16">
        <v>8742.3795751861107</v>
      </c>
      <c r="M3572" s="17">
        <f>gp_need_index[[#This Row],[Normalised weighted population (base year)]]/gp_need_index[[#This Row],[Registered population (base year)]]</f>
        <v>0.92281655922374817</v>
      </c>
      <c r="N3572" s="99">
        <v>9459.7042466977</v>
      </c>
      <c r="O3572" s="16">
        <v>8773.9786909345403</v>
      </c>
      <c r="P3572" s="17">
        <f>gp_need_index[[#This Row],[Normalised weighted population 2026/27]]/gp_need_index[[#This Row],[Registered population 2026/27]]</f>
        <v>0.92751088851403141</v>
      </c>
      <c r="Q3572" s="99">
        <v>9444.4697205434404</v>
      </c>
      <c r="R3572" s="16">
        <v>8804.8227005485205</v>
      </c>
      <c r="S3572" s="17">
        <f>gp_need_index[[#This Row],[Normalised weighted population 2027/28]]/gp_need_index[[#This Row],[Registered population 2027/28]]</f>
        <v>0.93227284972881308</v>
      </c>
      <c r="T3572" s="99">
        <v>9432.3381979469705</v>
      </c>
      <c r="U3572" s="16">
        <v>8839.9445451521406</v>
      </c>
      <c r="V3572" s="17">
        <f>gp_need_index[[#This Row],[Normalised weighted population 2028/29]]/gp_need_index[[#This Row],[Registered population 2028/29]]</f>
        <v>0.93719546093843731</v>
      </c>
    </row>
    <row r="3573" spans="1:22" x14ac:dyDescent="0.2">
      <c r="A3573" s="6" t="s">
        <v>4712</v>
      </c>
      <c r="B3573" s="1" t="s">
        <v>9850</v>
      </c>
      <c r="C3573" s="95" t="s">
        <v>6501</v>
      </c>
      <c r="D3573" s="95" t="s">
        <v>6501</v>
      </c>
      <c r="E3573" s="95" t="s">
        <v>6647</v>
      </c>
      <c r="F3573" s="95" t="s">
        <v>6500</v>
      </c>
      <c r="G3573" s="95" t="s">
        <v>6500</v>
      </c>
      <c r="H3573" s="61">
        <v>5217.8223082903496</v>
      </c>
      <c r="I3573" s="61">
        <v>114.878100141511</v>
      </c>
      <c r="J3573" s="123">
        <v>599413.51365238999</v>
      </c>
      <c r="K3573" s="99">
        <v>14229.75</v>
      </c>
      <c r="L3573" s="16">
        <v>12068.336088353801</v>
      </c>
      <c r="M3573" s="17">
        <f>gp_need_index[[#This Row],[Normalised weighted population (base year)]]/gp_need_index[[#This Row],[Registered population (base year)]]</f>
        <v>0.8481059813667704</v>
      </c>
      <c r="N3573" s="99">
        <v>14325.2198668404</v>
      </c>
      <c r="O3573" s="16">
        <v>12111.9567920383</v>
      </c>
      <c r="P3573" s="17">
        <f>gp_need_index[[#This Row],[Normalised weighted population 2026/27]]/gp_need_index[[#This Row],[Registered population 2026/27]]</f>
        <v>0.84549884082929183</v>
      </c>
      <c r="Q3573" s="99">
        <v>14418.5118722558</v>
      </c>
      <c r="R3573" s="16">
        <v>12154.535116524499</v>
      </c>
      <c r="S3573" s="17">
        <f>gp_need_index[[#This Row],[Normalised weighted population 2027/28]]/gp_need_index[[#This Row],[Registered population 2027/28]]</f>
        <v>0.84298124690054455</v>
      </c>
      <c r="T3573" s="99">
        <v>14514.592763905601</v>
      </c>
      <c r="U3573" s="16">
        <v>12203.0187382975</v>
      </c>
      <c r="V3573" s="17">
        <f>gp_need_index[[#This Row],[Normalised weighted population 2028/29]]/gp_need_index[[#This Row],[Registered population 2028/29]]</f>
        <v>0.84074137916177405</v>
      </c>
    </row>
    <row r="3574" spans="1:22" x14ac:dyDescent="0.2">
      <c r="A3574" s="6" t="s">
        <v>4726</v>
      </c>
      <c r="B3574" s="1" t="s">
        <v>9851</v>
      </c>
      <c r="C3574" s="95" t="s">
        <v>6501</v>
      </c>
      <c r="D3574" s="95" t="s">
        <v>6501</v>
      </c>
      <c r="E3574" s="95" t="s">
        <v>6647</v>
      </c>
      <c r="F3574" s="95" t="s">
        <v>6500</v>
      </c>
      <c r="G3574" s="95" t="s">
        <v>6500</v>
      </c>
      <c r="H3574" s="61">
        <v>5486.8440153702404</v>
      </c>
      <c r="I3574" s="61">
        <v>115.82011592172501</v>
      </c>
      <c r="J3574" s="123">
        <v>635486.90990460594</v>
      </c>
      <c r="K3574" s="99">
        <v>15968.583333333299</v>
      </c>
      <c r="L3574" s="16">
        <v>12794.622466462701</v>
      </c>
      <c r="M3574" s="17">
        <f>gp_need_index[[#This Row],[Normalised weighted population (base year)]]/gp_need_index[[#This Row],[Registered population (base year)]]</f>
        <v>0.8012371667156486</v>
      </c>
      <c r="N3574" s="99">
        <v>16068.916456102999</v>
      </c>
      <c r="O3574" s="16">
        <v>12840.868314380599</v>
      </c>
      <c r="P3574" s="17">
        <f>gp_need_index[[#This Row],[Normalised weighted population 2026/27]]/gp_need_index[[#This Row],[Registered population 2026/27]]</f>
        <v>0.79911227054165301</v>
      </c>
      <c r="Q3574" s="99">
        <v>16174.5273864257</v>
      </c>
      <c r="R3574" s="16">
        <v>12886.0090515185</v>
      </c>
      <c r="S3574" s="17">
        <f>gp_need_index[[#This Row],[Normalised weighted population 2027/28]]/gp_need_index[[#This Row],[Registered population 2027/28]]</f>
        <v>0.79668535244701777</v>
      </c>
      <c r="T3574" s="99">
        <v>16288.2419366538</v>
      </c>
      <c r="U3574" s="16">
        <v>12937.4104735414</v>
      </c>
      <c r="V3574" s="17">
        <f>gp_need_index[[#This Row],[Normalised weighted population 2028/29]]/gp_need_index[[#This Row],[Registered population 2028/29]]</f>
        <v>0.79427912010737345</v>
      </c>
    </row>
    <row r="3575" spans="1:22" x14ac:dyDescent="0.2">
      <c r="A3575" s="6" t="s">
        <v>4699</v>
      </c>
      <c r="B3575" s="1" t="s">
        <v>9852</v>
      </c>
      <c r="C3575" s="95" t="s">
        <v>6501</v>
      </c>
      <c r="D3575" s="95" t="s">
        <v>6501</v>
      </c>
      <c r="E3575" s="95" t="s">
        <v>6647</v>
      </c>
      <c r="F3575" s="95" t="s">
        <v>6500</v>
      </c>
      <c r="G3575" s="95" t="s">
        <v>6500</v>
      </c>
      <c r="H3575" s="61">
        <v>5216.2869466145803</v>
      </c>
      <c r="I3575" s="61">
        <v>15.8485997667413</v>
      </c>
      <c r="J3575" s="123">
        <v>82670.844085371806</v>
      </c>
      <c r="K3575" s="99">
        <v>2739.3333333333298</v>
      </c>
      <c r="L3575" s="16">
        <v>1664.45952319444</v>
      </c>
      <c r="M3575" s="17">
        <f>gp_need_index[[#This Row],[Normalised weighted population (base year)]]/gp_need_index[[#This Row],[Registered population (base year)]]</f>
        <v>0.60761481742313539</v>
      </c>
      <c r="N3575" s="99">
        <v>2759.2114591636901</v>
      </c>
      <c r="O3575" s="16">
        <v>1670.4756711641901</v>
      </c>
      <c r="P3575" s="17">
        <f>gp_need_index[[#This Row],[Normalised weighted population 2026/27]]/gp_need_index[[#This Row],[Registered population 2026/27]]</f>
        <v>0.60541777819033382</v>
      </c>
      <c r="Q3575" s="99">
        <v>2777.4293607609802</v>
      </c>
      <c r="R3575" s="16">
        <v>1676.3480546604601</v>
      </c>
      <c r="S3575" s="17">
        <f>gp_need_index[[#This Row],[Normalised weighted population 2027/28]]/gp_need_index[[#This Row],[Registered population 2027/28]]</f>
        <v>0.60356100441062599</v>
      </c>
      <c r="T3575" s="99">
        <v>2796.9952384865201</v>
      </c>
      <c r="U3575" s="16">
        <v>1683.03489412103</v>
      </c>
      <c r="V3575" s="17">
        <f>gp_need_index[[#This Row],[Normalised weighted population 2028/29]]/gp_need_index[[#This Row],[Registered population 2028/29]]</f>
        <v>0.60172962433491151</v>
      </c>
    </row>
    <row r="3576" spans="1:22" x14ac:dyDescent="0.2">
      <c r="A3576" s="6" t="s">
        <v>4703</v>
      </c>
      <c r="B3576" s="1" t="s">
        <v>9853</v>
      </c>
      <c r="C3576" s="95" t="s">
        <v>6501</v>
      </c>
      <c r="D3576" s="95" t="s">
        <v>6501</v>
      </c>
      <c r="E3576" s="95" t="s">
        <v>6647</v>
      </c>
      <c r="F3576" s="95" t="s">
        <v>6504</v>
      </c>
      <c r="G3576" s="95" t="s">
        <v>6504</v>
      </c>
      <c r="H3576" s="61">
        <v>5340.4971099028699</v>
      </c>
      <c r="I3576" s="61">
        <v>82.948158358677105</v>
      </c>
      <c r="J3576" s="123">
        <v>442984.399986281</v>
      </c>
      <c r="K3576" s="99">
        <v>11107.083333333299</v>
      </c>
      <c r="L3576" s="16">
        <v>8918.8590166361591</v>
      </c>
      <c r="M3576" s="17">
        <f>gp_need_index[[#This Row],[Normalised weighted population (base year)]]/gp_need_index[[#This Row],[Registered population (base year)]]</f>
        <v>0.80298839479036832</v>
      </c>
      <c r="N3576" s="99">
        <v>11115.948950489799</v>
      </c>
      <c r="O3576" s="16">
        <v>8951.0960129810301</v>
      </c>
      <c r="P3576" s="17">
        <f>gp_need_index[[#This Row],[Normalised weighted population 2026/27]]/gp_need_index[[#This Row],[Registered population 2026/27]]</f>
        <v>0.80524803171092474</v>
      </c>
      <c r="Q3576" s="99">
        <v>11127.072597299801</v>
      </c>
      <c r="R3576" s="16">
        <v>8982.5626601208605</v>
      </c>
      <c r="S3576" s="17">
        <f>gp_need_index[[#This Row],[Normalised weighted population 2027/28]]/gp_need_index[[#This Row],[Registered population 2027/28]]</f>
        <v>0.80727096741515403</v>
      </c>
      <c r="T3576" s="99">
        <v>11142.398584708901</v>
      </c>
      <c r="U3576" s="16">
        <v>9018.3934974495096</v>
      </c>
      <c r="V3576" s="17">
        <f>gp_need_index[[#This Row],[Normalised weighted population 2028/29]]/gp_need_index[[#This Row],[Registered population 2028/29]]</f>
        <v>0.80937631416504552</v>
      </c>
    </row>
    <row r="3577" spans="1:22" x14ac:dyDescent="0.2">
      <c r="A3577" s="6" t="s">
        <v>4696</v>
      </c>
      <c r="B3577" s="1" t="s">
        <v>9854</v>
      </c>
      <c r="C3577" s="95" t="s">
        <v>6501</v>
      </c>
      <c r="D3577" s="95" t="s">
        <v>6501</v>
      </c>
      <c r="E3577" s="95" t="s">
        <v>6647</v>
      </c>
      <c r="F3577" s="95" t="s">
        <v>6588</v>
      </c>
      <c r="G3577" s="95" t="s">
        <v>6588</v>
      </c>
      <c r="H3577" s="61">
        <v>5359.8564514932796</v>
      </c>
      <c r="I3577" s="61">
        <v>206.634197059435</v>
      </c>
      <c r="J3577" s="123">
        <v>1107529.63420814</v>
      </c>
      <c r="K3577" s="99">
        <v>17485.833333333299</v>
      </c>
      <c r="L3577" s="16">
        <v>22298.5293941614</v>
      </c>
      <c r="M3577" s="17">
        <f>gp_need_index[[#This Row],[Normalised weighted population (base year)]]/gp_need_index[[#This Row],[Registered population (base year)]]</f>
        <v>1.2752340119617658</v>
      </c>
      <c r="N3577" s="99">
        <v>17519.346131386901</v>
      </c>
      <c r="O3577" s="16">
        <v>22379.126879695701</v>
      </c>
      <c r="P3577" s="17">
        <f>gp_need_index[[#This Row],[Normalised weighted population 2026/27]]/gp_need_index[[#This Row],[Registered population 2026/27]]</f>
        <v>1.277395098644819</v>
      </c>
      <c r="Q3577" s="99">
        <v>17562.008802889701</v>
      </c>
      <c r="R3577" s="16">
        <v>22457.7983728625</v>
      </c>
      <c r="S3577" s="17">
        <f>gp_need_index[[#This Row],[Normalised weighted population 2027/28]]/gp_need_index[[#This Row],[Registered population 2027/28]]</f>
        <v>1.278771615759994</v>
      </c>
      <c r="T3577" s="99">
        <v>17609.491505003702</v>
      </c>
      <c r="U3577" s="16">
        <v>22547.381017671702</v>
      </c>
      <c r="V3577" s="17">
        <f>gp_need_index[[#This Row],[Normalised weighted population 2028/29]]/gp_need_index[[#This Row],[Registered population 2028/29]]</f>
        <v>1.2804106814364804</v>
      </c>
    </row>
    <row r="3578" spans="1:22" x14ac:dyDescent="0.2">
      <c r="A3578" s="6" t="s">
        <v>4670</v>
      </c>
      <c r="B3578" s="1" t="s">
        <v>9855</v>
      </c>
      <c r="C3578" s="95" t="s">
        <v>6501</v>
      </c>
      <c r="D3578" s="95" t="s">
        <v>6501</v>
      </c>
      <c r="E3578" s="95" t="s">
        <v>6647</v>
      </c>
      <c r="F3578" s="95" t="s">
        <v>6510</v>
      </c>
      <c r="G3578" s="95" t="s">
        <v>6510</v>
      </c>
      <c r="H3578" s="61">
        <v>5523.4885076992796</v>
      </c>
      <c r="I3578" s="61">
        <v>176.29689188297201</v>
      </c>
      <c r="J3578" s="123">
        <v>973773.85625869804</v>
      </c>
      <c r="K3578" s="99">
        <v>16766.916666666701</v>
      </c>
      <c r="L3578" s="16">
        <v>19605.547595640899</v>
      </c>
      <c r="M3578" s="17">
        <f>gp_need_index[[#This Row],[Normalised weighted population (base year)]]/gp_need_index[[#This Row],[Registered population (base year)]]</f>
        <v>1.1692995191308793</v>
      </c>
      <c r="N3578" s="99">
        <v>16916.979097011499</v>
      </c>
      <c r="O3578" s="16">
        <v>19676.411364762102</v>
      </c>
      <c r="P3578" s="17">
        <f>gp_need_index[[#This Row],[Normalised weighted population 2026/27]]/gp_need_index[[#This Row],[Registered population 2026/27]]</f>
        <v>1.1631161362750679</v>
      </c>
      <c r="Q3578" s="99">
        <v>17055.581285074401</v>
      </c>
      <c r="R3578" s="16">
        <v>19745.5817426125</v>
      </c>
      <c r="S3578" s="17">
        <f>gp_need_index[[#This Row],[Normalised weighted population 2027/28]]/gp_need_index[[#This Row],[Registered population 2027/28]]</f>
        <v>1.1577196586018537</v>
      </c>
      <c r="T3578" s="99">
        <v>17191.1553891773</v>
      </c>
      <c r="U3578" s="16">
        <v>19824.3455379958</v>
      </c>
      <c r="V3578" s="17">
        <f>gp_need_index[[#This Row],[Normalised weighted population 2028/29]]/gp_need_index[[#This Row],[Registered population 2028/29]]</f>
        <v>1.153171214453464</v>
      </c>
    </row>
    <row r="3579" spans="1:22" x14ac:dyDescent="0.2">
      <c r="A3579" s="6" t="s">
        <v>6063</v>
      </c>
      <c r="B3579" s="1" t="s">
        <v>9856</v>
      </c>
      <c r="C3579" s="95" t="s">
        <v>6393</v>
      </c>
      <c r="D3579" s="95" t="s">
        <v>6501</v>
      </c>
      <c r="E3579" s="95" t="s">
        <v>6647</v>
      </c>
      <c r="F3579" s="95" t="s">
        <v>6506</v>
      </c>
      <c r="G3579" s="95" t="s">
        <v>6506</v>
      </c>
      <c r="H3579" s="61">
        <v>5272.5503943101403</v>
      </c>
      <c r="I3579" s="61">
        <v>268.16898673652503</v>
      </c>
      <c r="J3579" s="123">
        <v>1413934.49675942</v>
      </c>
      <c r="K3579" s="99">
        <v>29777.75</v>
      </c>
      <c r="L3579" s="16">
        <v>28467.5542428722</v>
      </c>
      <c r="M3579" s="17">
        <f>gp_need_index[[#This Row],[Normalised weighted population (base year)]]/gp_need_index[[#This Row],[Registered population (base year)]]</f>
        <v>0.95600084770918559</v>
      </c>
      <c r="N3579" s="99">
        <v>29944.982369738998</v>
      </c>
      <c r="O3579" s="16">
        <v>28570.449516848701</v>
      </c>
      <c r="P3579" s="17">
        <f>gp_need_index[[#This Row],[Normalised weighted population 2026/27]]/gp_need_index[[#This Row],[Registered population 2026/27]]</f>
        <v>0.95409805770066725</v>
      </c>
      <c r="Q3579" s="99">
        <v>30100.692427414</v>
      </c>
      <c r="R3579" s="16">
        <v>28670.885960862801</v>
      </c>
      <c r="S3579" s="17">
        <f>gp_need_index[[#This Row],[Normalised weighted population 2027/28]]/gp_need_index[[#This Row],[Registered population 2027/28]]</f>
        <v>0.95249921675393046</v>
      </c>
      <c r="T3579" s="99">
        <v>30258.690198014301</v>
      </c>
      <c r="U3579" s="16">
        <v>28785.2521935074</v>
      </c>
      <c r="V3579" s="17">
        <f>gp_need_index[[#This Row],[Normalised weighted population 2028/29]]/gp_need_index[[#This Row],[Registered population 2028/29]]</f>
        <v>0.95130529461570701</v>
      </c>
    </row>
    <row r="3580" spans="1:22" x14ac:dyDescent="0.2">
      <c r="A3580" s="6" t="s">
        <v>4728</v>
      </c>
      <c r="B3580" s="1" t="s">
        <v>9857</v>
      </c>
      <c r="C3580" s="95" t="s">
        <v>6501</v>
      </c>
      <c r="D3580" s="95" t="s">
        <v>6501</v>
      </c>
      <c r="E3580" s="95" t="s">
        <v>6647</v>
      </c>
      <c r="F3580" s="95" t="s">
        <v>6500</v>
      </c>
      <c r="G3580" s="95" t="s">
        <v>6500</v>
      </c>
      <c r="H3580" s="61">
        <v>5327.00536820451</v>
      </c>
      <c r="I3580" s="61">
        <v>193.70706790806199</v>
      </c>
      <c r="J3580" s="123">
        <v>1031878.5906054</v>
      </c>
      <c r="K3580" s="99">
        <v>24535.916666666701</v>
      </c>
      <c r="L3580" s="16">
        <v>20775.403540575699</v>
      </c>
      <c r="M3580" s="17">
        <f>gp_need_index[[#This Row],[Normalised weighted population (base year)]]/gp_need_index[[#This Row],[Registered population (base year)]]</f>
        <v>0.84673435367508187</v>
      </c>
      <c r="N3580" s="99">
        <v>24654.4164639847</v>
      </c>
      <c r="O3580" s="16">
        <v>20850.495725209599</v>
      </c>
      <c r="P3580" s="17">
        <f>gp_need_index[[#This Row],[Normalised weighted population 2026/27]]/gp_need_index[[#This Row],[Registered population 2026/27]]</f>
        <v>0.84571037224377676</v>
      </c>
      <c r="Q3580" s="99">
        <v>24774.3692739699</v>
      </c>
      <c r="R3580" s="16">
        <v>20923.793474526999</v>
      </c>
      <c r="S3580" s="17">
        <f>gp_need_index[[#This Row],[Normalised weighted population 2027/28]]/gp_need_index[[#This Row],[Registered population 2027/28]]</f>
        <v>0.84457421471114302</v>
      </c>
      <c r="T3580" s="99">
        <v>24911.468477845399</v>
      </c>
      <c r="U3580" s="16">
        <v>21007.257077137001</v>
      </c>
      <c r="V3580" s="17">
        <f>gp_need_index[[#This Row],[Normalised weighted population 2028/29]]/gp_need_index[[#This Row],[Registered population 2028/29]]</f>
        <v>0.8432765453316996</v>
      </c>
    </row>
    <row r="3581" spans="1:22" x14ac:dyDescent="0.2">
      <c r="A3581" s="6" t="s">
        <v>4704</v>
      </c>
      <c r="B3581" s="1" t="s">
        <v>12749</v>
      </c>
      <c r="C3581" s="95" t="s">
        <v>6501</v>
      </c>
      <c r="D3581" s="95" t="s">
        <v>6501</v>
      </c>
      <c r="E3581" s="95" t="s">
        <v>6647</v>
      </c>
      <c r="F3581" s="95" t="s">
        <v>6509</v>
      </c>
      <c r="G3581" s="95" t="s">
        <v>6509</v>
      </c>
      <c r="H3581" s="61">
        <v>5389.3149065290199</v>
      </c>
      <c r="I3581" s="61">
        <v>368.402039923058</v>
      </c>
      <c r="J3581" s="123">
        <v>1985434.6053530399</v>
      </c>
      <c r="K3581" s="99">
        <v>23233.333333333299</v>
      </c>
      <c r="L3581" s="16">
        <v>39973.893736309401</v>
      </c>
      <c r="M3581" s="17">
        <f>gp_need_index[[#This Row],[Normalised weighted population (base year)]]/gp_need_index[[#This Row],[Registered population (base year)]]</f>
        <v>1.7205406199272364</v>
      </c>
      <c r="N3581" s="99">
        <v>23515.976715418201</v>
      </c>
      <c r="O3581" s="16">
        <v>40118.378391113802</v>
      </c>
      <c r="P3581" s="17">
        <f>gp_need_index[[#This Row],[Normalised weighted population 2026/27]]/gp_need_index[[#This Row],[Registered population 2026/27]]</f>
        <v>1.7060051928359952</v>
      </c>
      <c r="Q3581" s="99">
        <v>23782.3734339615</v>
      </c>
      <c r="R3581" s="16">
        <v>40259.410378126799</v>
      </c>
      <c r="S3581" s="17">
        <f>gp_need_index[[#This Row],[Normalised weighted population 2027/28]]/gp_need_index[[#This Row],[Registered population 2027/28]]</f>
        <v>1.6928255916054158</v>
      </c>
      <c r="T3581" s="99">
        <v>24037.608280394099</v>
      </c>
      <c r="U3581" s="16">
        <v>40420.002453995199</v>
      </c>
      <c r="V3581" s="17">
        <f>gp_need_index[[#This Row],[Normalised weighted population 2028/29]]/gp_need_index[[#This Row],[Registered population 2028/29]]</f>
        <v>1.6815317889576871</v>
      </c>
    </row>
    <row r="3582" spans="1:22" x14ac:dyDescent="0.2">
      <c r="A3582" s="6" t="s">
        <v>4723</v>
      </c>
      <c r="B3582" s="1" t="s">
        <v>8867</v>
      </c>
      <c r="C3582" s="95" t="s">
        <v>6501</v>
      </c>
      <c r="D3582" s="95" t="s">
        <v>6501</v>
      </c>
      <c r="E3582" s="95" t="s">
        <v>6647</v>
      </c>
      <c r="F3582" s="95" t="s">
        <v>6502</v>
      </c>
      <c r="G3582" s="95" t="s">
        <v>6502</v>
      </c>
      <c r="H3582" s="61">
        <v>5349.5502364309204</v>
      </c>
      <c r="I3582" s="61">
        <v>133.70103644738401</v>
      </c>
      <c r="J3582" s="123">
        <v>715240.41113816295</v>
      </c>
      <c r="K3582" s="99">
        <v>10914.416666666701</v>
      </c>
      <c r="L3582" s="16">
        <v>14400.3454526609</v>
      </c>
      <c r="M3582" s="17">
        <f>gp_need_index[[#This Row],[Normalised weighted population (base year)]]/gp_need_index[[#This Row],[Registered population (base year)]]</f>
        <v>1.3193875488225075</v>
      </c>
      <c r="N3582" s="99">
        <v>11010.1426893594</v>
      </c>
      <c r="O3582" s="16">
        <v>14452.395146781701</v>
      </c>
      <c r="P3582" s="17">
        <f>gp_need_index[[#This Row],[Normalised weighted population 2026/27]]/gp_need_index[[#This Row],[Registered population 2026/27]]</f>
        <v>1.3126437644399485</v>
      </c>
      <c r="Q3582" s="99">
        <v>11094.4269664965</v>
      </c>
      <c r="R3582" s="16">
        <v>14503.2010389037</v>
      </c>
      <c r="S3582" s="17">
        <f>gp_need_index[[#This Row],[Normalised weighted population 2027/28]]/gp_need_index[[#This Row],[Registered population 2027/28]]</f>
        <v>1.3072510263667683</v>
      </c>
      <c r="T3582" s="99">
        <v>11177.3777230055</v>
      </c>
      <c r="U3582" s="16">
        <v>14561.053330819999</v>
      </c>
      <c r="V3582" s="17">
        <f>gp_need_index[[#This Row],[Normalised weighted population 2028/29]]/gp_need_index[[#This Row],[Registered population 2028/29]]</f>
        <v>1.3027253521950994</v>
      </c>
    </row>
    <row r="3583" spans="1:22" x14ac:dyDescent="0.2">
      <c r="A3583" s="6" t="s">
        <v>5300</v>
      </c>
      <c r="B3583" s="1" t="s">
        <v>9858</v>
      </c>
      <c r="C3583" s="95" t="s">
        <v>6420</v>
      </c>
      <c r="D3583" s="95" t="s">
        <v>12680</v>
      </c>
      <c r="E3583" s="95" t="s">
        <v>6647</v>
      </c>
      <c r="F3583" s="95" t="s">
        <v>6597</v>
      </c>
      <c r="G3583" s="95" t="s">
        <v>6597</v>
      </c>
      <c r="H3583" s="61">
        <v>5211.4202090992603</v>
      </c>
      <c r="I3583" s="61">
        <v>65.843441227163396</v>
      </c>
      <c r="J3583" s="123">
        <v>343137.84024787898</v>
      </c>
      <c r="K3583" s="99">
        <v>9530</v>
      </c>
      <c r="L3583" s="16">
        <v>6908.5909583692601</v>
      </c>
      <c r="M3583" s="17">
        <f>gp_need_index[[#This Row],[Normalised weighted population (base year)]]/gp_need_index[[#This Row],[Registered population (base year)]]</f>
        <v>0.72493084557914589</v>
      </c>
      <c r="N3583" s="99">
        <v>9539.9553231258596</v>
      </c>
      <c r="O3583" s="16">
        <v>6933.5618903077202</v>
      </c>
      <c r="P3583" s="17">
        <f>gp_need_index[[#This Row],[Normalised weighted population 2026/27]]/gp_need_index[[#This Row],[Registered population 2026/27]]</f>
        <v>0.72679186175013144</v>
      </c>
      <c r="Q3583" s="99">
        <v>9545.3010356224804</v>
      </c>
      <c r="R3583" s="16">
        <v>6957.9361060582896</v>
      </c>
      <c r="S3583" s="17">
        <f>gp_need_index[[#This Row],[Normalised weighted population 2027/28]]/gp_need_index[[#This Row],[Registered population 2027/28]]</f>
        <v>0.72893836245621768</v>
      </c>
      <c r="T3583" s="99">
        <v>9555.3478136804206</v>
      </c>
      <c r="U3583" s="16">
        <v>6985.6908444545097</v>
      </c>
      <c r="V3583" s="17">
        <f>gp_need_index[[#This Row],[Normalised weighted population 2028/29]]/gp_need_index[[#This Row],[Registered population 2028/29]]</f>
        <v>0.73107656368647045</v>
      </c>
    </row>
    <row r="3584" spans="1:22" x14ac:dyDescent="0.2">
      <c r="A3584" s="6" t="s">
        <v>4653</v>
      </c>
      <c r="B3584" s="1" t="s">
        <v>9859</v>
      </c>
      <c r="C3584" s="95" t="s">
        <v>6501</v>
      </c>
      <c r="D3584" s="95" t="s">
        <v>6501</v>
      </c>
      <c r="E3584" s="95" t="s">
        <v>6647</v>
      </c>
      <c r="F3584" s="95" t="s">
        <v>6589</v>
      </c>
      <c r="G3584" s="95" t="s">
        <v>6589</v>
      </c>
      <c r="H3584" s="61">
        <v>5446.3136708249303</v>
      </c>
      <c r="I3584" s="61">
        <v>78.304799761584604</v>
      </c>
      <c r="J3584" s="123">
        <v>426472.50143272697</v>
      </c>
      <c r="K3584" s="99">
        <v>11266.916666666701</v>
      </c>
      <c r="L3584" s="16">
        <v>8586.4154919867506</v>
      </c>
      <c r="M3584" s="17">
        <f>gp_need_index[[#This Row],[Normalised weighted population (base year)]]/gp_need_index[[#This Row],[Registered population (base year)]]</f>
        <v>0.76209097360147848</v>
      </c>
      <c r="N3584" s="99">
        <v>11256.2856095388</v>
      </c>
      <c r="O3584" s="16">
        <v>8617.4508793960904</v>
      </c>
      <c r="P3584" s="17">
        <f>gp_need_index[[#This Row],[Normalised weighted population 2026/27]]/gp_need_index[[#This Row],[Registered population 2026/27]]</f>
        <v>0.76556789498069344</v>
      </c>
      <c r="Q3584" s="99">
        <v>11248.5434592413</v>
      </c>
      <c r="R3584" s="16">
        <v>8647.7446317671493</v>
      </c>
      <c r="S3584" s="17">
        <f>gp_need_index[[#This Row],[Normalised weighted population 2027/28]]/gp_need_index[[#This Row],[Registered population 2027/28]]</f>
        <v>0.76878794691081087</v>
      </c>
      <c r="T3584" s="99">
        <v>11246.046341535101</v>
      </c>
      <c r="U3584" s="16">
        <v>8682.2399025361701</v>
      </c>
      <c r="V3584" s="17">
        <f>gp_need_index[[#This Row],[Normalised weighted population 2028/29]]/gp_need_index[[#This Row],[Registered population 2028/29]]</f>
        <v>0.77202597596188038</v>
      </c>
    </row>
    <row r="3585" spans="1:22" x14ac:dyDescent="0.2">
      <c r="A3585" s="6" t="s">
        <v>4731</v>
      </c>
      <c r="B3585" s="1" t="s">
        <v>9860</v>
      </c>
      <c r="C3585" s="95" t="s">
        <v>6501</v>
      </c>
      <c r="D3585" s="95" t="s">
        <v>6501</v>
      </c>
      <c r="E3585" s="95" t="s">
        <v>6647</v>
      </c>
      <c r="F3585" s="95" t="s">
        <v>6504</v>
      </c>
      <c r="G3585" s="95" t="s">
        <v>6504</v>
      </c>
      <c r="H3585" s="61">
        <v>5388.3657696063701</v>
      </c>
      <c r="I3585" s="61">
        <v>171.95508381293001</v>
      </c>
      <c r="J3585" s="123">
        <v>926556.88752738805</v>
      </c>
      <c r="K3585" s="99">
        <v>22076.833333333299</v>
      </c>
      <c r="L3585" s="16">
        <v>18654.9012809614</v>
      </c>
      <c r="M3585" s="17">
        <f>gp_need_index[[#This Row],[Normalised weighted population (base year)]]/gp_need_index[[#This Row],[Registered population (base year)]]</f>
        <v>0.84499896336105396</v>
      </c>
      <c r="N3585" s="99">
        <v>22085.109152597699</v>
      </c>
      <c r="O3585" s="16">
        <v>18722.3289623819</v>
      </c>
      <c r="P3585" s="17">
        <f>gp_need_index[[#This Row],[Normalised weighted population 2026/27]]/gp_need_index[[#This Row],[Registered population 2026/27]]</f>
        <v>0.84773540547250315</v>
      </c>
      <c r="Q3585" s="99">
        <v>22089.1544150792</v>
      </c>
      <c r="R3585" s="16">
        <v>18788.145362769101</v>
      </c>
      <c r="S3585" s="17">
        <f>gp_need_index[[#This Row],[Normalised weighted population 2027/28]]/gp_need_index[[#This Row],[Registered population 2027/28]]</f>
        <v>0.85055973667979523</v>
      </c>
      <c r="T3585" s="99">
        <v>22099.9129662456</v>
      </c>
      <c r="U3585" s="16">
        <v>18863.090008932199</v>
      </c>
      <c r="V3585" s="17">
        <f>gp_need_index[[#This Row],[Normalised weighted population 2028/29]]/gp_need_index[[#This Row],[Registered population 2028/29]]</f>
        <v>0.85353684594789236</v>
      </c>
    </row>
    <row r="3586" spans="1:22" x14ac:dyDescent="0.2">
      <c r="A3586" s="6" t="s">
        <v>4543</v>
      </c>
      <c r="B3586" s="1" t="s">
        <v>9861</v>
      </c>
      <c r="C3586" s="95" t="s">
        <v>6501</v>
      </c>
      <c r="D3586" s="95" t="s">
        <v>6501</v>
      </c>
      <c r="E3586" s="95" t="s">
        <v>6647</v>
      </c>
      <c r="F3586" s="95" t="s">
        <v>6511</v>
      </c>
      <c r="G3586" s="95" t="s">
        <v>6511</v>
      </c>
      <c r="H3586" s="61">
        <v>5414.6868312669803</v>
      </c>
      <c r="I3586" s="61">
        <v>231.67422771770001</v>
      </c>
      <c r="J3586" s="123">
        <v>1254443.3899669801</v>
      </c>
      <c r="K3586" s="99">
        <v>20237</v>
      </c>
      <c r="L3586" s="16">
        <v>25256.428307211499</v>
      </c>
      <c r="M3586" s="17">
        <f>gp_need_index[[#This Row],[Normalised weighted population (base year)]]/gp_need_index[[#This Row],[Registered population (base year)]]</f>
        <v>1.2480322333948461</v>
      </c>
      <c r="N3586" s="99">
        <v>20331.4472528361</v>
      </c>
      <c r="O3586" s="16">
        <v>25347.717045547299</v>
      </c>
      <c r="P3586" s="17">
        <f>gp_need_index[[#This Row],[Normalised weighted population 2026/27]]/gp_need_index[[#This Row],[Registered population 2026/27]]</f>
        <v>1.2467246787860349</v>
      </c>
      <c r="Q3586" s="99">
        <v>20421.562520556799</v>
      </c>
      <c r="R3586" s="16">
        <v>25436.824308715499</v>
      </c>
      <c r="S3586" s="17">
        <f>gp_need_index[[#This Row],[Normalised weighted population 2027/28]]/gp_need_index[[#This Row],[Registered population 2027/28]]</f>
        <v>1.2455865844305609</v>
      </c>
      <c r="T3586" s="99">
        <v>20513.660701212</v>
      </c>
      <c r="U3586" s="16">
        <v>25538.2900872967</v>
      </c>
      <c r="V3586" s="17">
        <f>gp_need_index[[#This Row],[Normalised weighted population 2028/29]]/gp_need_index[[#This Row],[Registered population 2028/29]]</f>
        <v>1.2449406500024558</v>
      </c>
    </row>
    <row r="3587" spans="1:22" x14ac:dyDescent="0.2">
      <c r="A3587" s="6" t="s">
        <v>4722</v>
      </c>
      <c r="B3587" s="1" t="s">
        <v>9862</v>
      </c>
      <c r="C3587" s="95" t="s">
        <v>6501</v>
      </c>
      <c r="D3587" s="95" t="s">
        <v>6501</v>
      </c>
      <c r="E3587" s="95" t="s">
        <v>6647</v>
      </c>
      <c r="F3587" s="95" t="s">
        <v>6510</v>
      </c>
      <c r="G3587" s="95" t="s">
        <v>6510</v>
      </c>
      <c r="H3587" s="61">
        <v>5323.0398559570303</v>
      </c>
      <c r="I3587" s="61">
        <v>42.520426221143701</v>
      </c>
      <c r="J3587" s="123">
        <v>226337.92346742799</v>
      </c>
      <c r="K3587" s="99">
        <v>6920.1666666666697</v>
      </c>
      <c r="L3587" s="16">
        <v>4556.9912384876197</v>
      </c>
      <c r="M3587" s="17">
        <f>gp_need_index[[#This Row],[Normalised weighted population (base year)]]/gp_need_index[[#This Row],[Registered population (base year)]]</f>
        <v>0.65850888540559493</v>
      </c>
      <c r="N3587" s="99">
        <v>6994.1549602987898</v>
      </c>
      <c r="O3587" s="16">
        <v>4573.46237113191</v>
      </c>
      <c r="P3587" s="17">
        <f>gp_need_index[[#This Row],[Normalised weighted population 2026/27]]/gp_need_index[[#This Row],[Registered population 2026/27]]</f>
        <v>0.65389777565587881</v>
      </c>
      <c r="Q3587" s="99">
        <v>7060.7628244343396</v>
      </c>
      <c r="R3587" s="16">
        <v>4589.53990246785</v>
      </c>
      <c r="S3587" s="17">
        <f>gp_need_index[[#This Row],[Normalised weighted population 2027/28]]/gp_need_index[[#This Row],[Registered population 2027/28]]</f>
        <v>0.65000624105165761</v>
      </c>
      <c r="T3587" s="99">
        <v>7126.9739869937202</v>
      </c>
      <c r="U3587" s="16">
        <v>4607.8472679581801</v>
      </c>
      <c r="V3587" s="17">
        <f>gp_need_index[[#This Row],[Normalised weighted population 2028/29]]/gp_need_index[[#This Row],[Registered population 2028/29]]</f>
        <v>0.64653628263091911</v>
      </c>
    </row>
    <row r="3588" spans="1:22" x14ac:dyDescent="0.2">
      <c r="A3588" s="6" t="s">
        <v>4652</v>
      </c>
      <c r="B3588" s="1" t="s">
        <v>9863</v>
      </c>
      <c r="C3588" s="95" t="s">
        <v>6501</v>
      </c>
      <c r="D3588" s="95" t="s">
        <v>6501</v>
      </c>
      <c r="E3588" s="95" t="s">
        <v>6647</v>
      </c>
      <c r="F3588" s="95" t="s">
        <v>6589</v>
      </c>
      <c r="G3588" s="95" t="s">
        <v>6589</v>
      </c>
      <c r="H3588" s="61">
        <v>5495.6595077514603</v>
      </c>
      <c r="I3588" s="61">
        <v>113.987439585567</v>
      </c>
      <c r="J3588" s="123">
        <v>626436.15612266597</v>
      </c>
      <c r="K3588" s="99">
        <v>13263.583333333299</v>
      </c>
      <c r="L3588" s="16">
        <v>12612.3984491431</v>
      </c>
      <c r="M3588" s="17">
        <f>gp_need_index[[#This Row],[Normalised weighted population (base year)]]/gp_need_index[[#This Row],[Registered population (base year)]]</f>
        <v>0.95090430181460261</v>
      </c>
      <c r="N3588" s="99">
        <v>13241.340573900699</v>
      </c>
      <c r="O3588" s="16">
        <v>12657.9856528366</v>
      </c>
      <c r="P3588" s="17">
        <f>gp_need_index[[#This Row],[Normalised weighted population 2026/27]]/gp_need_index[[#This Row],[Registered population 2026/27]]</f>
        <v>0.95594442135157232</v>
      </c>
      <c r="Q3588" s="99">
        <v>13218.9396641531</v>
      </c>
      <c r="R3588" s="16">
        <v>12702.483484997099</v>
      </c>
      <c r="S3588" s="17">
        <f>gp_need_index[[#This Row],[Normalised weighted population 2027/28]]/gp_need_index[[#This Row],[Registered population 2027/28]]</f>
        <v>0.96093058957243616</v>
      </c>
      <c r="T3588" s="99">
        <v>13203.4891787369</v>
      </c>
      <c r="U3588" s="16">
        <v>12753.1528358987</v>
      </c>
      <c r="V3588" s="17">
        <f>gp_need_index[[#This Row],[Normalised weighted population 2028/29]]/gp_need_index[[#This Row],[Registered population 2028/29]]</f>
        <v>0.96589262605195081</v>
      </c>
    </row>
    <row r="3589" spans="1:22" x14ac:dyDescent="0.2">
      <c r="A3589" s="6" t="s">
        <v>4548</v>
      </c>
      <c r="B3589" s="1" t="s">
        <v>9864</v>
      </c>
      <c r="C3589" s="95" t="s">
        <v>6501</v>
      </c>
      <c r="D3589" s="95" t="s">
        <v>6501</v>
      </c>
      <c r="E3589" s="95" t="s">
        <v>6647</v>
      </c>
      <c r="F3589" s="95" t="s">
        <v>6506</v>
      </c>
      <c r="G3589" s="95" t="s">
        <v>6506</v>
      </c>
      <c r="H3589" s="61">
        <v>5271.6189833818898</v>
      </c>
      <c r="I3589" s="61">
        <v>107.286845576817</v>
      </c>
      <c r="J3589" s="123">
        <v>565575.37180990796</v>
      </c>
      <c r="K3589" s="99">
        <v>13120.5</v>
      </c>
      <c r="L3589" s="16">
        <v>11387.053369397099</v>
      </c>
      <c r="M3589" s="17">
        <f>gp_need_index[[#This Row],[Normalised weighted population (base year)]]/gp_need_index[[#This Row],[Registered population (base year)]]</f>
        <v>0.86788257836188398</v>
      </c>
      <c r="N3589" s="99">
        <v>13194.6318924646</v>
      </c>
      <c r="O3589" s="16">
        <v>11428.2115934663</v>
      </c>
      <c r="P3589" s="17">
        <f>gp_need_index[[#This Row],[Normalised weighted population 2026/27]]/gp_need_index[[#This Row],[Registered population 2026/27]]</f>
        <v>0.86612583712872693</v>
      </c>
      <c r="Q3589" s="99">
        <v>13267.2065872809</v>
      </c>
      <c r="R3589" s="16">
        <v>11468.386282814899</v>
      </c>
      <c r="S3589" s="17">
        <f>gp_need_index[[#This Row],[Normalised weighted population 2027/28]]/gp_need_index[[#This Row],[Registered population 2027/28]]</f>
        <v>0.86441604774659153</v>
      </c>
      <c r="T3589" s="99">
        <v>13338.3399028684</v>
      </c>
      <c r="U3589" s="16">
        <v>11514.132903113599</v>
      </c>
      <c r="V3589" s="17">
        <f>gp_need_index[[#This Row],[Normalised weighted population 2028/29]]/gp_need_index[[#This Row],[Registered population 2028/29]]</f>
        <v>0.8632358289683032</v>
      </c>
    </row>
    <row r="3590" spans="1:22" x14ac:dyDescent="0.2">
      <c r="A3590" s="6" t="s">
        <v>4680</v>
      </c>
      <c r="B3590" s="1" t="s">
        <v>9865</v>
      </c>
      <c r="C3590" s="95" t="s">
        <v>6501</v>
      </c>
      <c r="D3590" s="95" t="s">
        <v>6501</v>
      </c>
      <c r="E3590" s="95" t="s">
        <v>6647</v>
      </c>
      <c r="F3590" s="95" t="s">
        <v>6588</v>
      </c>
      <c r="G3590" s="95" t="s">
        <v>6588</v>
      </c>
      <c r="H3590" s="61">
        <v>5422.6545911815101</v>
      </c>
      <c r="I3590" s="61">
        <v>158.17601413608</v>
      </c>
      <c r="J3590" s="123">
        <v>857733.88926980796</v>
      </c>
      <c r="K3590" s="99">
        <v>15613.583333333299</v>
      </c>
      <c r="L3590" s="16">
        <v>17269.248380812802</v>
      </c>
      <c r="M3590" s="17">
        <f>gp_need_index[[#This Row],[Normalised weighted population (base year)]]/gp_need_index[[#This Row],[Registered population (base year)]]</f>
        <v>1.1060400429634136</v>
      </c>
      <c r="N3590" s="99">
        <v>15643.457173398199</v>
      </c>
      <c r="O3590" s="16">
        <v>17331.667653938701</v>
      </c>
      <c r="P3590" s="17">
        <f>gp_need_index[[#This Row],[Normalised weighted population 2026/27]]/gp_need_index[[#This Row],[Registered population 2026/27]]</f>
        <v>1.1079179916451789</v>
      </c>
      <c r="Q3590" s="99">
        <v>15683.656619577599</v>
      </c>
      <c r="R3590" s="16">
        <v>17392.595329121799</v>
      </c>
      <c r="S3590" s="17">
        <f>gp_need_index[[#This Row],[Normalised weighted population 2027/28]]/gp_need_index[[#This Row],[Registered population 2027/28]]</f>
        <v>1.1089630276278151</v>
      </c>
      <c r="T3590" s="99">
        <v>15729.7471700531</v>
      </c>
      <c r="U3590" s="16">
        <v>17461.9732202138</v>
      </c>
      <c r="V3590" s="17">
        <f>gp_need_index[[#This Row],[Normalised weighted population 2028/29]]/gp_need_index[[#This Row],[Registered population 2028/29]]</f>
        <v>1.1101242144221224</v>
      </c>
    </row>
    <row r="3591" spans="1:22" x14ac:dyDescent="0.2">
      <c r="A3591" s="6" t="s">
        <v>4701</v>
      </c>
      <c r="B3591" s="1" t="s">
        <v>9866</v>
      </c>
      <c r="C3591" s="95" t="s">
        <v>6501</v>
      </c>
      <c r="D3591" s="95" t="s">
        <v>6501</v>
      </c>
      <c r="E3591" s="95" t="s">
        <v>6647</v>
      </c>
      <c r="F3591" s="95" t="s">
        <v>6509</v>
      </c>
      <c r="G3591" s="95" t="s">
        <v>6509</v>
      </c>
      <c r="H3591" s="61">
        <v>5429.5134895833298</v>
      </c>
      <c r="I3591" s="61"/>
      <c r="J3591" s="123"/>
      <c r="K3591" s="99">
        <v>1980.25</v>
      </c>
      <c r="L3591" s="16"/>
      <c r="M3591" s="17">
        <f>gp_need_index[[#This Row],[Normalised weighted population (base year)]]/gp_need_index[[#This Row],[Registered population (base year)]]</f>
        <v>0</v>
      </c>
      <c r="N3591" s="99">
        <v>2004.8084749534901</v>
      </c>
      <c r="O3591" s="16"/>
      <c r="P3591" s="17">
        <f>gp_need_index[[#This Row],[Normalised weighted population 2026/27]]/gp_need_index[[#This Row],[Registered population 2026/27]]</f>
        <v>0</v>
      </c>
      <c r="Q3591" s="99">
        <v>2028.06674256665</v>
      </c>
      <c r="R3591" s="16"/>
      <c r="S3591" s="17">
        <f>gp_need_index[[#This Row],[Normalised weighted population 2027/28]]/gp_need_index[[#This Row],[Registered population 2027/28]]</f>
        <v>0</v>
      </c>
      <c r="T3591" s="99">
        <v>2049.7160719150102</v>
      </c>
      <c r="U3591" s="16"/>
      <c r="V3591" s="17">
        <f>gp_need_index[[#This Row],[Normalised weighted population 2028/29]]/gp_need_index[[#This Row],[Registered population 2028/29]]</f>
        <v>0</v>
      </c>
    </row>
    <row r="3592" spans="1:22" x14ac:dyDescent="0.2">
      <c r="A3592" s="6" t="s">
        <v>4721</v>
      </c>
      <c r="B3592" s="1" t="s">
        <v>9867</v>
      </c>
      <c r="C3592" s="95" t="s">
        <v>6501</v>
      </c>
      <c r="D3592" s="95" t="s">
        <v>6501</v>
      </c>
      <c r="E3592" s="95" t="s">
        <v>6647</v>
      </c>
      <c r="F3592" s="95" t="s">
        <v>6500</v>
      </c>
      <c r="G3592" s="95" t="s">
        <v>6500</v>
      </c>
      <c r="H3592" s="61">
        <v>5288.0778435202201</v>
      </c>
      <c r="I3592" s="61">
        <v>111.258197395168</v>
      </c>
      <c r="J3592" s="123">
        <v>588342.00855538505</v>
      </c>
      <c r="K3592" s="99">
        <v>13902.166666666701</v>
      </c>
      <c r="L3592" s="16">
        <v>11845.4271257239</v>
      </c>
      <c r="M3592" s="17">
        <f>gp_need_index[[#This Row],[Normalised weighted population (base year)]]/gp_need_index[[#This Row],[Registered population (base year)]]</f>
        <v>0.85205618733702448</v>
      </c>
      <c r="N3592" s="99">
        <v>13996.360021387</v>
      </c>
      <c r="O3592" s="16">
        <v>11888.242130450801</v>
      </c>
      <c r="P3592" s="17">
        <f>gp_need_index[[#This Row],[Normalised weighted population 2026/27]]/gp_need_index[[#This Row],[Registered population 2026/27]]</f>
        <v>0.84938098993488953</v>
      </c>
      <c r="Q3592" s="99">
        <v>14079.0246219698</v>
      </c>
      <c r="R3592" s="16">
        <v>11930.03400931</v>
      </c>
      <c r="S3592" s="17">
        <f>gp_need_index[[#This Row],[Normalised weighted population 2027/28]]/gp_need_index[[#This Row],[Registered population 2027/28]]</f>
        <v>0.84736225197686077</v>
      </c>
      <c r="T3592" s="99">
        <v>14163.7130690869</v>
      </c>
      <c r="U3592" s="16">
        <v>11977.6221112901</v>
      </c>
      <c r="V3592" s="17">
        <f>gp_need_index[[#This Row],[Normalised weighted population 2028/29]]/gp_need_index[[#This Row],[Registered population 2028/29]]</f>
        <v>0.84565551793278937</v>
      </c>
    </row>
    <row r="3593" spans="1:22" x14ac:dyDescent="0.2">
      <c r="A3593" s="6" t="s">
        <v>6076</v>
      </c>
      <c r="B3593" s="1" t="s">
        <v>9868</v>
      </c>
      <c r="C3593" s="95" t="s">
        <v>6393</v>
      </c>
      <c r="D3593" s="95" t="s">
        <v>6501</v>
      </c>
      <c r="E3593" s="95" t="s">
        <v>6647</v>
      </c>
      <c r="F3593" s="95" t="s">
        <v>6503</v>
      </c>
      <c r="G3593" s="95" t="s">
        <v>6503</v>
      </c>
      <c r="H3593" s="61">
        <v>5539.0335388183603</v>
      </c>
      <c r="I3593" s="61">
        <v>245.19743115735301</v>
      </c>
      <c r="J3593" s="123">
        <v>1358156.79481269</v>
      </c>
      <c r="K3593" s="99">
        <v>22405</v>
      </c>
      <c r="L3593" s="16">
        <v>27344.549776010001</v>
      </c>
      <c r="M3593" s="17">
        <f>gp_need_index[[#This Row],[Normalised weighted population (base year)]]/gp_need_index[[#This Row],[Registered population (base year)]]</f>
        <v>1.2204664037496096</v>
      </c>
      <c r="N3593" s="99">
        <v>22375.9158942904</v>
      </c>
      <c r="O3593" s="16">
        <v>27443.385977988</v>
      </c>
      <c r="P3593" s="17">
        <f>gp_need_index[[#This Row],[Normalised weighted population 2026/27]]/gp_need_index[[#This Row],[Registered population 2026/27]]</f>
        <v>1.226469839609589</v>
      </c>
      <c r="Q3593" s="99">
        <v>22347.583901753798</v>
      </c>
      <c r="R3593" s="16">
        <v>27539.8603473433</v>
      </c>
      <c r="S3593" s="17">
        <f>gp_need_index[[#This Row],[Normalised weighted population 2027/28]]/gp_need_index[[#This Row],[Registered population 2027/28]]</f>
        <v>1.2323417362886384</v>
      </c>
      <c r="T3593" s="99">
        <v>22330.6758708093</v>
      </c>
      <c r="U3593" s="16">
        <v>27649.7149950087</v>
      </c>
      <c r="V3593" s="17">
        <f>gp_need_index[[#This Row],[Normalised weighted population 2028/29]]/gp_need_index[[#This Row],[Registered population 2028/29]]</f>
        <v>1.2381942738756266</v>
      </c>
    </row>
    <row r="3594" spans="1:22" x14ac:dyDescent="0.2">
      <c r="A3594" s="6" t="s">
        <v>6069</v>
      </c>
      <c r="B3594" s="1" t="s">
        <v>9869</v>
      </c>
      <c r="C3594" s="95" t="s">
        <v>6393</v>
      </c>
      <c r="D3594" s="95" t="s">
        <v>6501</v>
      </c>
      <c r="E3594" s="95" t="s">
        <v>6647</v>
      </c>
      <c r="F3594" s="95" t="s">
        <v>6503</v>
      </c>
      <c r="G3594" s="95" t="s">
        <v>6503</v>
      </c>
      <c r="H3594" s="61">
        <v>5442.7528754340301</v>
      </c>
      <c r="I3594" s="61">
        <v>206.62310723931699</v>
      </c>
      <c r="J3594" s="123">
        <v>1124598.51105791</v>
      </c>
      <c r="K3594" s="99">
        <v>19676.083333333299</v>
      </c>
      <c r="L3594" s="16">
        <v>22642.186882326001</v>
      </c>
      <c r="M3594" s="17">
        <f>gp_need_index[[#This Row],[Normalised weighted population (base year)]]/gp_need_index[[#This Row],[Registered population (base year)]]</f>
        <v>1.1507466449874106</v>
      </c>
      <c r="N3594" s="99">
        <v>19654.061222386001</v>
      </c>
      <c r="O3594" s="16">
        <v>22724.026509390798</v>
      </c>
      <c r="P3594" s="17">
        <f>gp_need_index[[#This Row],[Normalised weighted population 2026/27]]/gp_need_index[[#This Row],[Registered population 2026/27]]</f>
        <v>1.1562000470166494</v>
      </c>
      <c r="Q3594" s="99">
        <v>19630.7892830573</v>
      </c>
      <c r="R3594" s="16">
        <v>22803.910461337098</v>
      </c>
      <c r="S3594" s="17">
        <f>gp_need_index[[#This Row],[Normalised weighted population 2027/28]]/gp_need_index[[#This Row],[Registered population 2027/28]]</f>
        <v>1.1616400203031274</v>
      </c>
      <c r="T3594" s="99">
        <v>19620.1484378071</v>
      </c>
      <c r="U3594" s="16">
        <v>22894.873723950801</v>
      </c>
      <c r="V3594" s="17">
        <f>gp_need_index[[#This Row],[Normalised weighted population 2028/29]]/gp_need_index[[#This Row],[Registered population 2028/29]]</f>
        <v>1.166906244186892</v>
      </c>
    </row>
    <row r="3595" spans="1:22" x14ac:dyDescent="0.2">
      <c r="A3595" s="6" t="s">
        <v>4553</v>
      </c>
      <c r="B3595" s="1" t="s">
        <v>9870</v>
      </c>
      <c r="C3595" s="95" t="s">
        <v>6501</v>
      </c>
      <c r="D3595" s="95" t="s">
        <v>6501</v>
      </c>
      <c r="E3595" s="95" t="s">
        <v>6647</v>
      </c>
      <c r="F3595" s="95" t="s">
        <v>6511</v>
      </c>
      <c r="G3595" s="95" t="s">
        <v>6511</v>
      </c>
      <c r="H3595" s="61">
        <v>5358.7224825127196</v>
      </c>
      <c r="I3595" s="61">
        <v>516.31698274492499</v>
      </c>
      <c r="J3595" s="123">
        <v>2766799.4235383598</v>
      </c>
      <c r="K3595" s="99">
        <v>52141</v>
      </c>
      <c r="L3595" s="16">
        <v>55705.559804392797</v>
      </c>
      <c r="M3595" s="17">
        <f>gp_need_index[[#This Row],[Normalised weighted population (base year)]]/gp_need_index[[#This Row],[Registered population (base year)]]</f>
        <v>1.0683638557832185</v>
      </c>
      <c r="N3595" s="99">
        <v>52425.266591919601</v>
      </c>
      <c r="O3595" s="16">
        <v>55906.906178906902</v>
      </c>
      <c r="P3595" s="17">
        <f>gp_need_index[[#This Row],[Normalised weighted population 2026/27]]/gp_need_index[[#This Row],[Registered population 2026/27]]</f>
        <v>1.0664114808244758</v>
      </c>
      <c r="Q3595" s="99">
        <v>52686.949417482501</v>
      </c>
      <c r="R3595" s="16">
        <v>56103.441093386697</v>
      </c>
      <c r="S3595" s="17">
        <f>gp_need_index[[#This Row],[Normalised weighted population 2027/28]]/gp_need_index[[#This Row],[Registered population 2027/28]]</f>
        <v>1.0648451222490125</v>
      </c>
      <c r="T3595" s="99">
        <v>52947.019420406003</v>
      </c>
      <c r="U3595" s="16">
        <v>56327.233940423503</v>
      </c>
      <c r="V3595" s="17">
        <f>gp_need_index[[#This Row],[Normalised weighted population 2028/29]]/gp_need_index[[#This Row],[Registered population 2028/29]]</f>
        <v>1.063841450510711</v>
      </c>
    </row>
    <row r="3596" spans="1:22" x14ac:dyDescent="0.2">
      <c r="A3596" s="6" t="s">
        <v>4707</v>
      </c>
      <c r="B3596" s="1" t="s">
        <v>9871</v>
      </c>
      <c r="C3596" s="95" t="s">
        <v>6501</v>
      </c>
      <c r="D3596" s="95" t="s">
        <v>6501</v>
      </c>
      <c r="E3596" s="95" t="s">
        <v>6647</v>
      </c>
      <c r="F3596" s="95" t="s">
        <v>6509</v>
      </c>
      <c r="G3596" s="95" t="s">
        <v>6509</v>
      </c>
      <c r="H3596" s="61">
        <v>5375.3980626925604</v>
      </c>
      <c r="I3596" s="61">
        <v>165.35260516824101</v>
      </c>
      <c r="J3596" s="123">
        <v>888836.07348252798</v>
      </c>
      <c r="K3596" s="99">
        <v>13378.416666666701</v>
      </c>
      <c r="L3596" s="16">
        <v>17895.446495489799</v>
      </c>
      <c r="M3596" s="17">
        <f>gp_need_index[[#This Row],[Normalised weighted population (base year)]]/gp_need_index[[#This Row],[Registered population (base year)]]</f>
        <v>1.3376356067663528</v>
      </c>
      <c r="N3596" s="99">
        <v>13537.4324824827</v>
      </c>
      <c r="O3596" s="16">
        <v>17960.129146284999</v>
      </c>
      <c r="P3596" s="17">
        <f>gp_need_index[[#This Row],[Normalised weighted population 2026/27]]/gp_need_index[[#This Row],[Registered population 2026/27]]</f>
        <v>1.3267012906269504</v>
      </c>
      <c r="Q3596" s="99">
        <v>13686.3081273114</v>
      </c>
      <c r="R3596" s="16">
        <v>18023.266112485799</v>
      </c>
      <c r="S3596" s="17">
        <f>gp_need_index[[#This Row],[Normalised weighted population 2027/28]]/gp_need_index[[#This Row],[Registered population 2027/28]]</f>
        <v>1.3168829712754955</v>
      </c>
      <c r="T3596" s="99">
        <v>13826.240087022101</v>
      </c>
      <c r="U3596" s="16">
        <v>18095.1597068466</v>
      </c>
      <c r="V3596" s="17">
        <f>gp_need_index[[#This Row],[Normalised weighted population 2028/29]]/gp_need_index[[#This Row],[Registered population 2028/29]]</f>
        <v>1.3087549176750872</v>
      </c>
    </row>
    <row r="3597" spans="1:22" x14ac:dyDescent="0.2">
      <c r="A3597" s="6" t="s">
        <v>4725</v>
      </c>
      <c r="B3597" s="1" t="s">
        <v>9872</v>
      </c>
      <c r="C3597" s="95" t="s">
        <v>6501</v>
      </c>
      <c r="D3597" s="95" t="s">
        <v>6501</v>
      </c>
      <c r="E3597" s="95" t="s">
        <v>6647</v>
      </c>
      <c r="F3597" s="95" t="s">
        <v>6504</v>
      </c>
      <c r="G3597" s="95" t="s">
        <v>6504</v>
      </c>
      <c r="H3597" s="61">
        <v>5313.8085106382996</v>
      </c>
      <c r="I3597" s="61">
        <v>105.091353787066</v>
      </c>
      <c r="J3597" s="123">
        <v>558435.33014821401</v>
      </c>
      <c r="K3597" s="99">
        <v>11645.166666666701</v>
      </c>
      <c r="L3597" s="16">
        <v>11243.298815161101</v>
      </c>
      <c r="M3597" s="17">
        <f>gp_need_index[[#This Row],[Normalised weighted population (base year)]]/gp_need_index[[#This Row],[Registered population (base year)]]</f>
        <v>0.96549058824070655</v>
      </c>
      <c r="N3597" s="99">
        <v>11633.8049379694</v>
      </c>
      <c r="O3597" s="16">
        <v>11283.937441933</v>
      </c>
      <c r="P3597" s="17">
        <f>gp_need_index[[#This Row],[Normalised weighted population 2026/27]]/gp_need_index[[#This Row],[Registered population 2026/27]]</f>
        <v>0.96992664928612193</v>
      </c>
      <c r="Q3597" s="99">
        <v>11622.253132202401</v>
      </c>
      <c r="R3597" s="16">
        <v>11323.6049505061</v>
      </c>
      <c r="S3597" s="17">
        <f>gp_need_index[[#This Row],[Normalised weighted population 2027/28]]/gp_need_index[[#This Row],[Registered population 2027/28]]</f>
        <v>0.97430376207614855</v>
      </c>
      <c r="T3597" s="99">
        <v>11612.500684545499</v>
      </c>
      <c r="U3597" s="16">
        <v>11368.774047823599</v>
      </c>
      <c r="V3597" s="17">
        <f>gp_need_index[[#This Row],[Normalised weighted population 2028/29]]/gp_need_index[[#This Row],[Registered population 2028/29]]</f>
        <v>0.97901170098131718</v>
      </c>
    </row>
    <row r="3598" spans="1:22" x14ac:dyDescent="0.2">
      <c r="A3598" s="6" t="s">
        <v>4656</v>
      </c>
      <c r="B3598" s="1" t="s">
        <v>9873</v>
      </c>
      <c r="C3598" s="95" t="s">
        <v>6501</v>
      </c>
      <c r="D3598" s="95" t="s">
        <v>6501</v>
      </c>
      <c r="E3598" s="95" t="s">
        <v>6647</v>
      </c>
      <c r="F3598" s="95" t="s">
        <v>6589</v>
      </c>
      <c r="G3598" s="95" t="s">
        <v>6589</v>
      </c>
      <c r="H3598" s="61">
        <v>5378.7925522748201</v>
      </c>
      <c r="I3598" s="61">
        <v>96.299044096489894</v>
      </c>
      <c r="J3598" s="123">
        <v>517972.58117738401</v>
      </c>
      <c r="K3598" s="99">
        <v>9801.9166666666697</v>
      </c>
      <c r="L3598" s="16">
        <v>10428.639081076601</v>
      </c>
      <c r="M3598" s="17">
        <f>gp_need_index[[#This Row],[Normalised weighted population (base year)]]/gp_need_index[[#This Row],[Registered population (base year)]]</f>
        <v>1.0639387617465901</v>
      </c>
      <c r="N3598" s="99">
        <v>9788.2805115790306</v>
      </c>
      <c r="O3598" s="16">
        <v>10466.333140295599</v>
      </c>
      <c r="P3598" s="17">
        <f>gp_need_index[[#This Row],[Normalised weighted population 2026/27]]/gp_need_index[[#This Row],[Registered population 2026/27]]</f>
        <v>1.0692718836484576</v>
      </c>
      <c r="Q3598" s="99">
        <v>9772.78304344965</v>
      </c>
      <c r="R3598" s="16">
        <v>10503.1264459753</v>
      </c>
      <c r="S3598" s="17">
        <f>gp_need_index[[#This Row],[Normalised weighted population 2027/28]]/gp_need_index[[#This Row],[Registered population 2027/28]]</f>
        <v>1.0747323868010323</v>
      </c>
      <c r="T3598" s="99">
        <v>9757.6664734384103</v>
      </c>
      <c r="U3598" s="16">
        <v>10545.022709810801</v>
      </c>
      <c r="V3598" s="17">
        <f>gp_need_index[[#This Row],[Normalised weighted population 2028/29]]/gp_need_index[[#This Row],[Registered population 2028/29]]</f>
        <v>1.0806910380177139</v>
      </c>
    </row>
    <row r="3599" spans="1:22" x14ac:dyDescent="0.2">
      <c r="A3599" s="6" t="s">
        <v>4711</v>
      </c>
      <c r="B3599" s="1" t="s">
        <v>9874</v>
      </c>
      <c r="C3599" s="95" t="s">
        <v>6501</v>
      </c>
      <c r="D3599" s="95" t="s">
        <v>6501</v>
      </c>
      <c r="E3599" s="95" t="s">
        <v>6647</v>
      </c>
      <c r="F3599" s="95" t="s">
        <v>6502</v>
      </c>
      <c r="G3599" s="95" t="s">
        <v>6502</v>
      </c>
      <c r="H3599" s="61">
        <v>5237.9002674138401</v>
      </c>
      <c r="I3599" s="61">
        <v>135.00818675142099</v>
      </c>
      <c r="J3599" s="123">
        <v>707159.41748832504</v>
      </c>
      <c r="K3599" s="99">
        <v>15783.75</v>
      </c>
      <c r="L3599" s="16">
        <v>14237.6461723263</v>
      </c>
      <c r="M3599" s="17">
        <f>gp_need_index[[#This Row],[Normalised weighted population (base year)]]/gp_need_index[[#This Row],[Registered population (base year)]]</f>
        <v>0.90204458207500116</v>
      </c>
      <c r="N3599" s="99">
        <v>15944.262565274201</v>
      </c>
      <c r="O3599" s="16">
        <v>14289.1077939037</v>
      </c>
      <c r="P3599" s="17">
        <f>gp_need_index[[#This Row],[Normalised weighted population 2026/27]]/gp_need_index[[#This Row],[Registered population 2026/27]]</f>
        <v>0.89619119952431392</v>
      </c>
      <c r="Q3599" s="99">
        <v>16103.362921996801</v>
      </c>
      <c r="R3599" s="16">
        <v>14339.339666318199</v>
      </c>
      <c r="S3599" s="17">
        <f>gp_need_index[[#This Row],[Normalised weighted population 2027/28]]/gp_need_index[[#This Row],[Registered population 2027/28]]</f>
        <v>0.89045621934850705</v>
      </c>
      <c r="T3599" s="99">
        <v>16260.417096433701</v>
      </c>
      <c r="U3599" s="16">
        <v>14396.538326258</v>
      </c>
      <c r="V3599" s="17">
        <f>gp_need_index[[#This Row],[Normalised weighted population 2028/29]]/gp_need_index[[#This Row],[Registered population 2028/29]]</f>
        <v>0.88537324970682985</v>
      </c>
    </row>
    <row r="3600" spans="1:22" x14ac:dyDescent="0.2">
      <c r="A3600" s="6" t="s">
        <v>4730</v>
      </c>
      <c r="B3600" s="1" t="s">
        <v>9875</v>
      </c>
      <c r="C3600" s="95" t="s">
        <v>6501</v>
      </c>
      <c r="D3600" s="95" t="s">
        <v>6501</v>
      </c>
      <c r="E3600" s="95" t="s">
        <v>6647</v>
      </c>
      <c r="F3600" s="95" t="s">
        <v>6504</v>
      </c>
      <c r="G3600" s="95" t="s">
        <v>6504</v>
      </c>
      <c r="H3600" s="61">
        <v>5349.3405151367197</v>
      </c>
      <c r="I3600" s="61">
        <v>40.893805687186997</v>
      </c>
      <c r="J3600" s="123">
        <v>218754.89158059799</v>
      </c>
      <c r="K3600" s="99">
        <v>7007.8333333333303</v>
      </c>
      <c r="L3600" s="16">
        <v>4404.31770795384</v>
      </c>
      <c r="M3600" s="17">
        <f>gp_need_index[[#This Row],[Normalised weighted population (base year)]]/gp_need_index[[#This Row],[Registered population (base year)]]</f>
        <v>0.6284849394183426</v>
      </c>
      <c r="N3600" s="99">
        <v>7019.01876857549</v>
      </c>
      <c r="O3600" s="16">
        <v>4420.23700588063</v>
      </c>
      <c r="P3600" s="17">
        <f>gp_need_index[[#This Row],[Normalised weighted population 2026/27]]/gp_need_index[[#This Row],[Registered population 2026/27]]</f>
        <v>0.62975141563522519</v>
      </c>
      <c r="Q3600" s="99">
        <v>7031.1290087016496</v>
      </c>
      <c r="R3600" s="16">
        <v>4435.7758893801201</v>
      </c>
      <c r="S3600" s="17">
        <f>gp_need_index[[#This Row],[Normalised weighted population 2027/28]]/gp_need_index[[#This Row],[Registered population 2027/28]]</f>
        <v>0.63087676017471039</v>
      </c>
      <c r="T3600" s="99">
        <v>7045.5352730828499</v>
      </c>
      <c r="U3600" s="16">
        <v>4453.4699005807797</v>
      </c>
      <c r="V3600" s="17">
        <f>gp_need_index[[#This Row],[Normalised weighted population 2028/29]]/gp_need_index[[#This Row],[Registered population 2028/29]]</f>
        <v>0.63209816259029472</v>
      </c>
    </row>
    <row r="3601" spans="1:22" x14ac:dyDescent="0.2">
      <c r="A3601" s="6" t="s">
        <v>4686</v>
      </c>
      <c r="B3601" s="1" t="s">
        <v>12437</v>
      </c>
      <c r="C3601" s="95" t="s">
        <v>6501</v>
      </c>
      <c r="D3601" s="95" t="s">
        <v>6501</v>
      </c>
      <c r="E3601" s="95" t="s">
        <v>6647</v>
      </c>
      <c r="F3601" s="95" t="s">
        <v>6588</v>
      </c>
      <c r="G3601" s="95" t="s">
        <v>6588</v>
      </c>
      <c r="H3601" s="61">
        <v>5480.2189746692902</v>
      </c>
      <c r="I3601" s="61">
        <v>228.88043869416501</v>
      </c>
      <c r="J3601" s="123">
        <v>1254314.9230623899</v>
      </c>
      <c r="K3601" s="99">
        <v>22216.5</v>
      </c>
      <c r="L3601" s="16">
        <v>25253.841809334001</v>
      </c>
      <c r="M3601" s="17">
        <f>gp_need_index[[#This Row],[Normalised weighted population (base year)]]/gp_need_index[[#This Row],[Registered population (base year)]]</f>
        <v>1.1367155856833435</v>
      </c>
      <c r="N3601" s="99">
        <v>22272.610065357101</v>
      </c>
      <c r="O3601" s="16">
        <v>25345.121198837001</v>
      </c>
      <c r="P3601" s="17">
        <f>gp_need_index[[#This Row],[Normalised weighted population 2026/27]]/gp_need_index[[#This Row],[Registered population 2026/27]]</f>
        <v>1.1379502054076229</v>
      </c>
      <c r="Q3601" s="99">
        <v>22332.406795083501</v>
      </c>
      <c r="R3601" s="16">
        <v>25434.219336575999</v>
      </c>
      <c r="S3601" s="17">
        <f>gp_need_index[[#This Row],[Normalised weighted population 2027/28]]/gp_need_index[[#This Row],[Registered population 2027/28]]</f>
        <v>1.1388928909433695</v>
      </c>
      <c r="T3601" s="99">
        <v>22408.828773270401</v>
      </c>
      <c r="U3601" s="16">
        <v>25535.674724098801</v>
      </c>
      <c r="V3601" s="17">
        <f>gp_need_index[[#This Row],[Normalised weighted population 2028/29]]/gp_need_index[[#This Row],[Registered population 2028/29]]</f>
        <v>1.1395363400053353</v>
      </c>
    </row>
    <row r="3602" spans="1:22" x14ac:dyDescent="0.2">
      <c r="A3602" s="6" t="s">
        <v>4552</v>
      </c>
      <c r="B3602" s="1" t="s">
        <v>9876</v>
      </c>
      <c r="C3602" s="95" t="s">
        <v>6501</v>
      </c>
      <c r="D3602" s="95" t="s">
        <v>6501</v>
      </c>
      <c r="E3602" s="95" t="s">
        <v>6647</v>
      </c>
      <c r="F3602" s="95" t="s">
        <v>6511</v>
      </c>
      <c r="G3602" s="95" t="s">
        <v>6511</v>
      </c>
      <c r="H3602" s="61">
        <v>5180.5479853381803</v>
      </c>
      <c r="I3602" s="61">
        <v>87.054945271168194</v>
      </c>
      <c r="J3602" s="123">
        <v>450992.32133827702</v>
      </c>
      <c r="K3602" s="99">
        <v>7989.6666666666697</v>
      </c>
      <c r="L3602" s="16">
        <v>9080.0870904847507</v>
      </c>
      <c r="M3602" s="17">
        <f>gp_need_index[[#This Row],[Normalised weighted population (base year)]]/gp_need_index[[#This Row],[Registered population (base year)]]</f>
        <v>1.1364788381431949</v>
      </c>
      <c r="N3602" s="99">
        <v>8034.0223321481199</v>
      </c>
      <c r="O3602" s="16">
        <v>9112.9068417333092</v>
      </c>
      <c r="P3602" s="17">
        <f>gp_need_index[[#This Row],[Normalised weighted population 2026/27]]/gp_need_index[[#This Row],[Registered population 2026/27]]</f>
        <v>1.1342894586274719</v>
      </c>
      <c r="Q3602" s="99">
        <v>8074.6797854615197</v>
      </c>
      <c r="R3602" s="16">
        <v>9144.94231801366</v>
      </c>
      <c r="S3602" s="17">
        <f>gp_need_index[[#This Row],[Normalised weighted population 2027/28]]/gp_need_index[[#This Row],[Registered population 2027/28]]</f>
        <v>1.1325455078081426</v>
      </c>
      <c r="T3602" s="99">
        <v>8117.5372479409498</v>
      </c>
      <c r="U3602" s="16">
        <v>9181.4208768587196</v>
      </c>
      <c r="V3602" s="17">
        <f>gp_need_index[[#This Row],[Normalised weighted population 2028/29]]/gp_need_index[[#This Row],[Registered population 2028/29]]</f>
        <v>1.1310599011033338</v>
      </c>
    </row>
    <row r="3603" spans="1:22" x14ac:dyDescent="0.2">
      <c r="A3603" s="6" t="s">
        <v>4693</v>
      </c>
      <c r="B3603" s="1" t="s">
        <v>12438</v>
      </c>
      <c r="C3603" s="95" t="s">
        <v>6501</v>
      </c>
      <c r="D3603" s="95" t="s">
        <v>6501</v>
      </c>
      <c r="E3603" s="95" t="s">
        <v>6647</v>
      </c>
      <c r="F3603" s="95" t="s">
        <v>6588</v>
      </c>
      <c r="G3603" s="95" t="s">
        <v>6588</v>
      </c>
      <c r="H3603" s="61">
        <v>5369.0408112282003</v>
      </c>
      <c r="I3603" s="61">
        <v>286.36957884249</v>
      </c>
      <c r="J3603" s="123">
        <v>1537529.9558995599</v>
      </c>
      <c r="K3603" s="99">
        <v>37762</v>
      </c>
      <c r="L3603" s="16">
        <v>30955.972514941099</v>
      </c>
      <c r="M3603" s="17">
        <f>gp_need_index[[#This Row],[Normalised weighted population (base year)]]/gp_need_index[[#This Row],[Registered population (base year)]]</f>
        <v>0.81976517438009366</v>
      </c>
      <c r="N3603" s="99">
        <v>37632.6185968832</v>
      </c>
      <c r="O3603" s="16">
        <v>31067.862115500298</v>
      </c>
      <c r="P3603" s="17">
        <f>gp_need_index[[#This Row],[Normalised weighted population 2026/27]]/gp_need_index[[#This Row],[Registered population 2026/27]]</f>
        <v>0.82555674502208021</v>
      </c>
      <c r="Q3603" s="99">
        <v>37524.984561790399</v>
      </c>
      <c r="R3603" s="16">
        <v>31177.077953779699</v>
      </c>
      <c r="S3603" s="17">
        <f>gp_need_index[[#This Row],[Normalised weighted population 2027/28]]/gp_need_index[[#This Row],[Registered population 2027/28]]</f>
        <v>0.83083519734543954</v>
      </c>
      <c r="T3603" s="99">
        <v>37628.432679485799</v>
      </c>
      <c r="U3603" s="16">
        <v>31301.441217451102</v>
      </c>
      <c r="V3603" s="17">
        <f>gp_need_index[[#This Row],[Normalised weighted population 2028/29]]/gp_need_index[[#This Row],[Registered population 2028/29]]</f>
        <v>0.83185609892585199</v>
      </c>
    </row>
    <row r="3604" spans="1:22" x14ac:dyDescent="0.2">
      <c r="A3604" s="6" t="s">
        <v>4695</v>
      </c>
      <c r="B3604" s="1" t="s">
        <v>6761</v>
      </c>
      <c r="C3604" s="95" t="s">
        <v>6501</v>
      </c>
      <c r="D3604" s="95" t="s">
        <v>6501</v>
      </c>
      <c r="E3604" s="95" t="s">
        <v>6647</v>
      </c>
      <c r="F3604" s="95" t="s">
        <v>6588</v>
      </c>
      <c r="G3604" s="95" t="s">
        <v>6588</v>
      </c>
      <c r="H3604" s="61">
        <v>5488.3646220001701</v>
      </c>
      <c r="I3604" s="61">
        <v>199.26485269672</v>
      </c>
      <c r="J3604" s="123">
        <v>1093638.1679487501</v>
      </c>
      <c r="K3604" s="99">
        <v>27735.583333333299</v>
      </c>
      <c r="L3604" s="16">
        <v>22018.8445359459</v>
      </c>
      <c r="M3604" s="17">
        <f>gp_need_index[[#This Row],[Normalised weighted population (base year)]]/gp_need_index[[#This Row],[Registered population (base year)]]</f>
        <v>0.79388431356636069</v>
      </c>
      <c r="N3604" s="99">
        <v>27726.4370481031</v>
      </c>
      <c r="O3604" s="16">
        <v>22098.431107445602</v>
      </c>
      <c r="P3604" s="17">
        <f>gp_need_index[[#This Row],[Normalised weighted population 2026/27]]/gp_need_index[[#This Row],[Registered population 2026/27]]</f>
        <v>0.79701661879983465</v>
      </c>
      <c r="Q3604" s="99">
        <v>27730.401986942699</v>
      </c>
      <c r="R3604" s="16">
        <v>22176.115843816799</v>
      </c>
      <c r="S3604" s="17">
        <f>gp_need_index[[#This Row],[Normalised weighted population 2027/28]]/gp_need_index[[#This Row],[Registered population 2027/28]]</f>
        <v>0.79970408846791241</v>
      </c>
      <c r="T3604" s="99">
        <v>27785.534550115099</v>
      </c>
      <c r="U3604" s="16">
        <v>22264.5748759936</v>
      </c>
      <c r="V3604" s="17">
        <f>gp_need_index[[#This Row],[Normalised weighted population 2028/29]]/gp_need_index[[#This Row],[Registered population 2028/29]]</f>
        <v>0.80130093721379825</v>
      </c>
    </row>
    <row r="3605" spans="1:22" x14ac:dyDescent="0.2">
      <c r="A3605" s="6" t="s">
        <v>4713</v>
      </c>
      <c r="B3605" s="1" t="s">
        <v>9877</v>
      </c>
      <c r="C3605" s="95" t="s">
        <v>6501</v>
      </c>
      <c r="D3605" s="95" t="s">
        <v>6501</v>
      </c>
      <c r="E3605" s="95" t="s">
        <v>6647</v>
      </c>
      <c r="F3605" s="95" t="s">
        <v>6502</v>
      </c>
      <c r="G3605" s="95" t="s">
        <v>6502</v>
      </c>
      <c r="H3605" s="61">
        <v>5403.42797191723</v>
      </c>
      <c r="I3605" s="61">
        <v>158.771789206238</v>
      </c>
      <c r="J3605" s="123">
        <v>857911.92694833095</v>
      </c>
      <c r="K3605" s="99">
        <v>13367.5</v>
      </c>
      <c r="L3605" s="16">
        <v>17272.832915515301</v>
      </c>
      <c r="M3605" s="17">
        <f>gp_need_index[[#This Row],[Normalised weighted population (base year)]]/gp_need_index[[#This Row],[Registered population (base year)]]</f>
        <v>1.2921513308782719</v>
      </c>
      <c r="N3605" s="99">
        <v>13472.7825012098</v>
      </c>
      <c r="O3605" s="16">
        <v>17335.265144853602</v>
      </c>
      <c r="P3605" s="17">
        <f>gp_need_index[[#This Row],[Normalised weighted population 2026/27]]/gp_need_index[[#This Row],[Registered population 2026/27]]</f>
        <v>1.2866878199285832</v>
      </c>
      <c r="Q3605" s="99">
        <v>13565.1161586489</v>
      </c>
      <c r="R3605" s="16">
        <v>17396.205466641899</v>
      </c>
      <c r="S3605" s="17">
        <f>gp_need_index[[#This Row],[Normalised weighted population 2027/28]]/gp_need_index[[#This Row],[Registered population 2027/28]]</f>
        <v>1.2824221527620578</v>
      </c>
      <c r="T3605" s="99">
        <v>13654.743470757499</v>
      </c>
      <c r="U3605" s="16">
        <v>17465.597758329201</v>
      </c>
      <c r="V3605" s="17">
        <f>gp_need_index[[#This Row],[Normalised weighted population 2028/29]]/gp_need_index[[#This Row],[Registered population 2028/29]]</f>
        <v>1.2790864797813952</v>
      </c>
    </row>
    <row r="3606" spans="1:22" x14ac:dyDescent="0.2">
      <c r="A3606" s="6" t="s">
        <v>4555</v>
      </c>
      <c r="B3606" s="1" t="s">
        <v>9878</v>
      </c>
      <c r="C3606" s="95" t="s">
        <v>6501</v>
      </c>
      <c r="D3606" s="95" t="s">
        <v>6501</v>
      </c>
      <c r="E3606" s="95" t="s">
        <v>6647</v>
      </c>
      <c r="F3606" s="95" t="s">
        <v>6507</v>
      </c>
      <c r="G3606" s="95" t="s">
        <v>6507</v>
      </c>
      <c r="H3606" s="61">
        <v>5372.2618538718598</v>
      </c>
      <c r="I3606" s="61">
        <v>466.76679002341803</v>
      </c>
      <c r="J3606" s="123">
        <v>2507593.4206970199</v>
      </c>
      <c r="K3606" s="99">
        <v>48604.083333333299</v>
      </c>
      <c r="L3606" s="16">
        <v>50486.816671047098</v>
      </c>
      <c r="M3606" s="17">
        <f>gp_need_index[[#This Row],[Normalised weighted population (base year)]]/gp_need_index[[#This Row],[Registered population (base year)]]</f>
        <v>1.038736114511239</v>
      </c>
      <c r="N3606" s="99">
        <v>48437.998630739698</v>
      </c>
      <c r="O3606" s="16">
        <v>50669.3000269845</v>
      </c>
      <c r="P3606" s="17">
        <f>gp_need_index[[#This Row],[Normalised weighted population 2026/27]]/gp_need_index[[#This Row],[Registered population 2026/27]]</f>
        <v>1.0460651030042512</v>
      </c>
      <c r="Q3606" s="99">
        <v>48257.452029313899</v>
      </c>
      <c r="R3606" s="16">
        <v>50847.422681736403</v>
      </c>
      <c r="S3606" s="17">
        <f>gp_need_index[[#This Row],[Normalised weighted population 2027/28]]/gp_need_index[[#This Row],[Registered population 2027/28]]</f>
        <v>1.0536698591307563</v>
      </c>
      <c r="T3606" s="99">
        <v>48095.056967707802</v>
      </c>
      <c r="U3606" s="16">
        <v>51050.249625407901</v>
      </c>
      <c r="V3606" s="17">
        <f>gp_need_index[[#This Row],[Normalised weighted population 2028/29]]/gp_need_index[[#This Row],[Registered population 2028/29]]</f>
        <v>1.0614448312159042</v>
      </c>
    </row>
    <row r="3607" spans="1:22" x14ac:dyDescent="0.2">
      <c r="A3607" s="6" t="s">
        <v>4565</v>
      </c>
      <c r="B3607" s="1" t="s">
        <v>12439</v>
      </c>
      <c r="C3607" s="95" t="s">
        <v>6501</v>
      </c>
      <c r="D3607" s="95" t="s">
        <v>6501</v>
      </c>
      <c r="E3607" s="95" t="s">
        <v>6647</v>
      </c>
      <c r="F3607" s="95" t="s">
        <v>6507</v>
      </c>
      <c r="G3607" s="95" t="s">
        <v>6507</v>
      </c>
      <c r="H3607" s="61">
        <v>5338.3132195723701</v>
      </c>
      <c r="I3607" s="61">
        <v>47.4702323196707</v>
      </c>
      <c r="J3607" s="123">
        <v>253410.96872826901</v>
      </c>
      <c r="K3607" s="99">
        <v>5759.3333333333303</v>
      </c>
      <c r="L3607" s="16">
        <v>5102.0683875699096</v>
      </c>
      <c r="M3607" s="17">
        <f>gp_need_index[[#This Row],[Normalised weighted population (base year)]]/gp_need_index[[#This Row],[Registered population (base year)]]</f>
        <v>0.88587829394083439</v>
      </c>
      <c r="N3607" s="99">
        <v>5752.8394476352696</v>
      </c>
      <c r="O3607" s="16">
        <v>5120.5096881504596</v>
      </c>
      <c r="P3607" s="17">
        <f>gp_need_index[[#This Row],[Normalised weighted population 2026/27]]/gp_need_index[[#This Row],[Registered population 2026/27]]</f>
        <v>0.89008388548984585</v>
      </c>
      <c r="Q3607" s="99">
        <v>5744.6888269390101</v>
      </c>
      <c r="R3607" s="16">
        <v>5138.5103074376902</v>
      </c>
      <c r="S3607" s="17">
        <f>gp_need_index[[#This Row],[Normalised weighted population 2027/28]]/gp_need_index[[#This Row],[Registered population 2027/28]]</f>
        <v>0.89448018199720059</v>
      </c>
      <c r="T3607" s="99">
        <v>5737.8348640557797</v>
      </c>
      <c r="U3607" s="16">
        <v>5159.0074788913198</v>
      </c>
      <c r="V3607" s="17">
        <f>gp_need_index[[#This Row],[Normalised weighted population 2028/29]]/gp_need_index[[#This Row],[Registered population 2028/29]]</f>
        <v>0.89912094041073243</v>
      </c>
    </row>
    <row r="3608" spans="1:22" x14ac:dyDescent="0.2">
      <c r="A3608" s="6" t="s">
        <v>4649</v>
      </c>
      <c r="B3608" s="1" t="s">
        <v>12440</v>
      </c>
      <c r="C3608" s="95" t="s">
        <v>6501</v>
      </c>
      <c r="D3608" s="95" t="s">
        <v>6501</v>
      </c>
      <c r="E3608" s="95" t="s">
        <v>6647</v>
      </c>
      <c r="F3608" s="95" t="s">
        <v>6589</v>
      </c>
      <c r="G3608" s="95" t="s">
        <v>6589</v>
      </c>
      <c r="H3608" s="61">
        <v>5431.5305363581701</v>
      </c>
      <c r="I3608" s="61">
        <v>366.40586846344598</v>
      </c>
      <c r="J3608" s="123">
        <v>1990144.6632600499</v>
      </c>
      <c r="K3608" s="99">
        <v>37312.083333333299</v>
      </c>
      <c r="L3608" s="16">
        <v>40068.724033796498</v>
      </c>
      <c r="M3608" s="17">
        <f>gp_need_index[[#This Row],[Normalised weighted population (base year)]]/gp_need_index[[#This Row],[Registered population (base year)]]</f>
        <v>1.0738806427889946</v>
      </c>
      <c r="N3608" s="99">
        <v>37235.204345812999</v>
      </c>
      <c r="O3608" s="16">
        <v>40213.551450376501</v>
      </c>
      <c r="P3608" s="17">
        <f>gp_need_index[[#This Row],[Normalised weighted population 2026/27]]/gp_need_index[[#This Row],[Registered population 2026/27]]</f>
        <v>1.0799873978642045</v>
      </c>
      <c r="Q3608" s="99">
        <v>37143.992564230502</v>
      </c>
      <c r="R3608" s="16">
        <v>40354.918008381603</v>
      </c>
      <c r="S3608" s="17">
        <f>gp_need_index[[#This Row],[Normalised weighted population 2027/28]]/gp_need_index[[#This Row],[Registered population 2027/28]]</f>
        <v>1.0864453501760392</v>
      </c>
      <c r="T3608" s="99">
        <v>37073.369276740399</v>
      </c>
      <c r="U3608" s="16">
        <v>40515.891057752997</v>
      </c>
      <c r="V3608" s="17">
        <f>gp_need_index[[#This Row],[Normalised weighted population 2028/29]]/gp_need_index[[#This Row],[Registered population 2028/29]]</f>
        <v>1.0928569981140726</v>
      </c>
    </row>
    <row r="3609" spans="1:22" x14ac:dyDescent="0.2">
      <c r="A3609" s="6" t="s">
        <v>4675</v>
      </c>
      <c r="B3609" s="1" t="s">
        <v>9879</v>
      </c>
      <c r="C3609" s="95" t="s">
        <v>6501</v>
      </c>
      <c r="D3609" s="95" t="s">
        <v>6501</v>
      </c>
      <c r="E3609" s="95" t="s">
        <v>6647</v>
      </c>
      <c r="F3609" s="95" t="s">
        <v>6588</v>
      </c>
      <c r="G3609" s="95" t="s">
        <v>6588</v>
      </c>
      <c r="H3609" s="61">
        <v>5325.2244824218797</v>
      </c>
      <c r="I3609" s="61">
        <v>47.768930095391603</v>
      </c>
      <c r="J3609" s="123">
        <v>254380.27604307799</v>
      </c>
      <c r="K3609" s="99">
        <v>7489.25</v>
      </c>
      <c r="L3609" s="16">
        <v>5121.5840077245803</v>
      </c>
      <c r="M3609" s="17">
        <f>gp_need_index[[#This Row],[Normalised weighted population (base year)]]/gp_need_index[[#This Row],[Registered population (base year)]]</f>
        <v>0.68385806425537676</v>
      </c>
      <c r="N3609" s="99">
        <v>7509.1891766337203</v>
      </c>
      <c r="O3609" s="16">
        <v>5140.09584703373</v>
      </c>
      <c r="P3609" s="17">
        <f>gp_need_index[[#This Row],[Normalised weighted population 2026/27]]/gp_need_index[[#This Row],[Registered population 2026/27]]</f>
        <v>0.68450743830347516</v>
      </c>
      <c r="Q3609" s="99">
        <v>7530.3707009570999</v>
      </c>
      <c r="R3609" s="16">
        <v>5158.1653194255996</v>
      </c>
      <c r="S3609" s="17">
        <f>gp_need_index[[#This Row],[Normalised weighted population 2027/28]]/gp_need_index[[#This Row],[Registered population 2027/28]]</f>
        <v>0.68498159310669837</v>
      </c>
      <c r="T3609" s="99">
        <v>7558.02690912662</v>
      </c>
      <c r="U3609" s="16">
        <v>5178.7408933979495</v>
      </c>
      <c r="V3609" s="17">
        <f>gp_need_index[[#This Row],[Normalised weighted population 2028/29]]/gp_need_index[[#This Row],[Registered population 2028/29]]</f>
        <v>0.68519746696646611</v>
      </c>
    </row>
    <row r="3610" spans="1:22" x14ac:dyDescent="0.2">
      <c r="A3610" s="6" t="s">
        <v>4685</v>
      </c>
      <c r="B3610" s="1" t="s">
        <v>9880</v>
      </c>
      <c r="C3610" s="95" t="s">
        <v>6501</v>
      </c>
      <c r="D3610" s="95" t="s">
        <v>6501</v>
      </c>
      <c r="E3610" s="95" t="s">
        <v>6647</v>
      </c>
      <c r="F3610" s="95" t="s">
        <v>6588</v>
      </c>
      <c r="G3610" s="95" t="s">
        <v>6588</v>
      </c>
      <c r="H3610" s="61">
        <v>5378.2726636202797</v>
      </c>
      <c r="I3610" s="61">
        <v>125.496137827289</v>
      </c>
      <c r="J3610" s="123">
        <v>674952.44746642897</v>
      </c>
      <c r="K3610" s="99">
        <v>13826.916666666701</v>
      </c>
      <c r="L3610" s="16">
        <v>13589.204771258401</v>
      </c>
      <c r="M3610" s="17">
        <f>gp_need_index[[#This Row],[Normalised weighted population (base year)]]/gp_need_index[[#This Row],[Registered population (base year)]]</f>
        <v>0.9828080329737312</v>
      </c>
      <c r="N3610" s="99">
        <v>13861.3477334974</v>
      </c>
      <c r="O3610" s="16">
        <v>13638.322617355499</v>
      </c>
      <c r="P3610" s="17">
        <f>gp_need_index[[#This Row],[Normalised weighted population 2026/27]]/gp_need_index[[#This Row],[Registered population 2026/27]]</f>
        <v>0.98391028632786293</v>
      </c>
      <c r="Q3610" s="99">
        <v>13903.609064730201</v>
      </c>
      <c r="R3610" s="16">
        <v>13686.266722161999</v>
      </c>
      <c r="S3610" s="17">
        <f>gp_need_index[[#This Row],[Normalised weighted population 2027/28]]/gp_need_index[[#This Row],[Registered population 2027/28]]</f>
        <v>0.98436791903768772</v>
      </c>
      <c r="T3610" s="99">
        <v>13952.1100069558</v>
      </c>
      <c r="U3610" s="16">
        <v>13740.860318122701</v>
      </c>
      <c r="V3610" s="17">
        <f>gp_need_index[[#This Row],[Normalised weighted population 2028/29]]/gp_need_index[[#This Row],[Registered population 2028/29]]</f>
        <v>0.98485894329045709</v>
      </c>
    </row>
    <row r="3611" spans="1:22" x14ac:dyDescent="0.2">
      <c r="A3611" s="6" t="s">
        <v>4715</v>
      </c>
      <c r="B3611" s="1" t="s">
        <v>9881</v>
      </c>
      <c r="C3611" s="95" t="s">
        <v>6501</v>
      </c>
      <c r="D3611" s="95" t="s">
        <v>6501</v>
      </c>
      <c r="E3611" s="95" t="s">
        <v>6647</v>
      </c>
      <c r="F3611" s="95" t="s">
        <v>6509</v>
      </c>
      <c r="G3611" s="95" t="s">
        <v>6509</v>
      </c>
      <c r="H3611" s="61">
        <v>5317.7568384674596</v>
      </c>
      <c r="I3611" s="61"/>
      <c r="J3611" s="123"/>
      <c r="K3611" s="99">
        <v>14399.5</v>
      </c>
      <c r="L3611" s="16"/>
      <c r="M3611" s="17">
        <f>gp_need_index[[#This Row],[Normalised weighted population (base year)]]/gp_need_index[[#This Row],[Registered population (base year)]]</f>
        <v>0</v>
      </c>
      <c r="N3611" s="99">
        <v>14572.7337058177</v>
      </c>
      <c r="O3611" s="16"/>
      <c r="P3611" s="17">
        <f>gp_need_index[[#This Row],[Normalised weighted population 2026/27]]/gp_need_index[[#This Row],[Registered population 2026/27]]</f>
        <v>0</v>
      </c>
      <c r="Q3611" s="99">
        <v>14738.1775960415</v>
      </c>
      <c r="R3611" s="16"/>
      <c r="S3611" s="17">
        <f>gp_need_index[[#This Row],[Normalised weighted population 2027/28]]/gp_need_index[[#This Row],[Registered population 2027/28]]</f>
        <v>0</v>
      </c>
      <c r="T3611" s="99">
        <v>14895.661475307599</v>
      </c>
      <c r="U3611" s="16"/>
      <c r="V3611" s="17">
        <f>gp_need_index[[#This Row],[Normalised weighted population 2028/29]]/gp_need_index[[#This Row],[Registered population 2028/29]]</f>
        <v>0</v>
      </c>
    </row>
    <row r="3612" spans="1:22" x14ac:dyDescent="0.2">
      <c r="A3612" s="6" t="s">
        <v>4692</v>
      </c>
      <c r="B3612" s="1" t="s">
        <v>9882</v>
      </c>
      <c r="C3612" s="95" t="s">
        <v>6501</v>
      </c>
      <c r="D3612" s="95" t="s">
        <v>6501</v>
      </c>
      <c r="E3612" s="95" t="s">
        <v>6647</v>
      </c>
      <c r="F3612" s="95" t="s">
        <v>6588</v>
      </c>
      <c r="G3612" s="95" t="s">
        <v>6588</v>
      </c>
      <c r="H3612" s="61">
        <v>5423.3802885673404</v>
      </c>
      <c r="I3612" s="61">
        <v>79.079804571984397</v>
      </c>
      <c r="J3612" s="123">
        <v>428879.853339458</v>
      </c>
      <c r="K3612" s="99">
        <v>8466.75</v>
      </c>
      <c r="L3612" s="16">
        <v>8634.8840887595106</v>
      </c>
      <c r="M3612" s="17">
        <f>gp_need_index[[#This Row],[Normalised weighted population (base year)]]/gp_need_index[[#This Row],[Registered population (base year)]]</f>
        <v>1.0198581614857543</v>
      </c>
      <c r="N3612" s="99">
        <v>8486.1933594064594</v>
      </c>
      <c r="O3612" s="16">
        <v>8666.0946647186593</v>
      </c>
      <c r="P3612" s="17">
        <f>gp_need_index[[#This Row],[Normalised weighted population 2026/27]]/gp_need_index[[#This Row],[Registered population 2026/27]]</f>
        <v>1.0211992936871737</v>
      </c>
      <c r="Q3612" s="99">
        <v>8507.7114132960396</v>
      </c>
      <c r="R3612" s="16">
        <v>8696.5594192581702</v>
      </c>
      <c r="S3612" s="17">
        <f>gp_need_index[[#This Row],[Normalised weighted population 2027/28]]/gp_need_index[[#This Row],[Registered population 2027/28]]</f>
        <v>1.0221972745416581</v>
      </c>
      <c r="T3612" s="99">
        <v>8536.9291785076894</v>
      </c>
      <c r="U3612" s="16">
        <v>8731.2494089260308</v>
      </c>
      <c r="V3612" s="17">
        <f>gp_need_index[[#This Row],[Normalised weighted population 2028/29]]/gp_need_index[[#This Row],[Registered population 2028/29]]</f>
        <v>1.0227623102353427</v>
      </c>
    </row>
    <row r="3613" spans="1:22" x14ac:dyDescent="0.2">
      <c r="A3613" s="6" t="s">
        <v>4550</v>
      </c>
      <c r="B3613" s="1" t="s">
        <v>9883</v>
      </c>
      <c r="C3613" s="95" t="s">
        <v>6501</v>
      </c>
      <c r="D3613" s="95" t="s">
        <v>6501</v>
      </c>
      <c r="E3613" s="95" t="s">
        <v>6647</v>
      </c>
      <c r="F3613" s="95" t="s">
        <v>6511</v>
      </c>
      <c r="G3613" s="95" t="s">
        <v>6511</v>
      </c>
      <c r="H3613" s="61">
        <v>5323.9564124797998</v>
      </c>
      <c r="I3613" s="61">
        <v>161.35698178640899</v>
      </c>
      <c r="J3613" s="123">
        <v>859057.537880135</v>
      </c>
      <c r="K3613" s="99">
        <v>19629.583333333299</v>
      </c>
      <c r="L3613" s="16">
        <v>17295.898157517</v>
      </c>
      <c r="M3613" s="17">
        <f>gp_need_index[[#This Row],[Normalised weighted population (base year)]]/gp_need_index[[#This Row],[Registered population (base year)]]</f>
        <v>0.88111387102886529</v>
      </c>
      <c r="N3613" s="99">
        <v>19765.4334312182</v>
      </c>
      <c r="O3613" s="16">
        <v>17358.413755604699</v>
      </c>
      <c r="P3613" s="17">
        <f>gp_need_index[[#This Row],[Normalised weighted population 2026/27]]/gp_need_index[[#This Row],[Registered population 2026/27]]</f>
        <v>0.8782207491685069</v>
      </c>
      <c r="Q3613" s="99">
        <v>19895.797518197502</v>
      </c>
      <c r="R3613" s="16">
        <v>17419.435453926701</v>
      </c>
      <c r="S3613" s="17">
        <f>gp_need_index[[#This Row],[Normalised weighted population 2027/28]]/gp_need_index[[#This Row],[Registered population 2027/28]]</f>
        <v>0.87553341040961941</v>
      </c>
      <c r="T3613" s="99">
        <v>20021.104414228899</v>
      </c>
      <c r="U3613" s="16">
        <v>17488.920408468399</v>
      </c>
      <c r="V3613" s="17">
        <f>gp_need_index[[#This Row],[Normalised weighted population 2028/29]]/gp_need_index[[#This Row],[Registered population 2028/29]]</f>
        <v>0.87352425953281132</v>
      </c>
    </row>
    <row r="3614" spans="1:22" x14ac:dyDescent="0.2">
      <c r="A3614" s="6" t="s">
        <v>4661</v>
      </c>
      <c r="B3614" s="1" t="s">
        <v>9884</v>
      </c>
      <c r="C3614" s="95" t="s">
        <v>6501</v>
      </c>
      <c r="D3614" s="95" t="s">
        <v>6501</v>
      </c>
      <c r="E3614" s="95" t="s">
        <v>6647</v>
      </c>
      <c r="F3614" s="95" t="s">
        <v>6510</v>
      </c>
      <c r="G3614" s="95" t="s">
        <v>6510</v>
      </c>
      <c r="H3614" s="61">
        <v>5330.1934634937998</v>
      </c>
      <c r="I3614" s="61">
        <v>261.90061289747501</v>
      </c>
      <c r="J3614" s="123">
        <v>1395980.9349511401</v>
      </c>
      <c r="K3614" s="99">
        <v>37566</v>
      </c>
      <c r="L3614" s="16">
        <v>28106.084884990902</v>
      </c>
      <c r="M3614" s="17">
        <f>gp_need_index[[#This Row],[Normalised weighted population (base year)]]/gp_need_index[[#This Row],[Registered population (base year)]]</f>
        <v>0.7481788022411463</v>
      </c>
      <c r="N3614" s="99">
        <v>37943.866837297697</v>
      </c>
      <c r="O3614" s="16">
        <v>28207.673636872201</v>
      </c>
      <c r="P3614" s="17">
        <f>gp_need_index[[#This Row],[Normalised weighted population 2026/27]]/gp_need_index[[#This Row],[Registered population 2026/27]]</f>
        <v>0.74340535079953673</v>
      </c>
      <c r="Q3614" s="99">
        <v>38301.729742383199</v>
      </c>
      <c r="R3614" s="16">
        <v>28306.834780008201</v>
      </c>
      <c r="S3614" s="17">
        <f>gp_need_index[[#This Row],[Normalised weighted population 2027/28]]/gp_need_index[[#This Row],[Registered population 2027/28]]</f>
        <v>0.73904847040589294</v>
      </c>
      <c r="T3614" s="99">
        <v>38650.161936772303</v>
      </c>
      <c r="U3614" s="16">
        <v>28419.7488370172</v>
      </c>
      <c r="V3614" s="17">
        <f>gp_need_index[[#This Row],[Normalised weighted population 2028/29]]/gp_need_index[[#This Row],[Registered population 2028/29]]</f>
        <v>0.73530736775460326</v>
      </c>
    </row>
    <row r="3615" spans="1:22" x14ac:dyDescent="0.2">
      <c r="A3615" s="6" t="s">
        <v>6072</v>
      </c>
      <c r="B3615" s="1" t="s">
        <v>9885</v>
      </c>
      <c r="C3615" s="95" t="s">
        <v>6393</v>
      </c>
      <c r="D3615" s="95" t="s">
        <v>6501</v>
      </c>
      <c r="E3615" s="95" t="s">
        <v>6647</v>
      </c>
      <c r="F3615" s="95" t="s">
        <v>6506</v>
      </c>
      <c r="G3615" s="95" t="s">
        <v>6506</v>
      </c>
      <c r="H3615" s="61">
        <v>5398.2829499421296</v>
      </c>
      <c r="I3615" s="61">
        <v>126.539314300089</v>
      </c>
      <c r="J3615" s="123">
        <v>683095.02288354002</v>
      </c>
      <c r="K3615" s="99">
        <v>15182.75</v>
      </c>
      <c r="L3615" s="16">
        <v>13753.1439126363</v>
      </c>
      <c r="M3615" s="17">
        <f>gp_need_index[[#This Row],[Normalised weighted population (base year)]]/gp_need_index[[#This Row],[Registered population (base year)]]</f>
        <v>0.90584010884960231</v>
      </c>
      <c r="N3615" s="99">
        <v>15252.587991335</v>
      </c>
      <c r="O3615" s="16">
        <v>13802.854312723901</v>
      </c>
      <c r="P3615" s="17">
        <f>gp_need_index[[#This Row],[Normalised weighted population 2026/27]]/gp_need_index[[#This Row],[Registered population 2026/27]]</f>
        <v>0.90495162660692774</v>
      </c>
      <c r="Q3615" s="99">
        <v>15322.734145361201</v>
      </c>
      <c r="R3615" s="16">
        <v>13851.3768115945</v>
      </c>
      <c r="S3615" s="17">
        <f>gp_need_index[[#This Row],[Normalised weighted population 2027/28]]/gp_need_index[[#This Row],[Registered population 2027/28]]</f>
        <v>0.90397553597103042</v>
      </c>
      <c r="T3615" s="99">
        <v>15390.2845343424</v>
      </c>
      <c r="U3615" s="16">
        <v>13906.629020579099</v>
      </c>
      <c r="V3615" s="17">
        <f>gp_need_index[[#This Row],[Normalised weighted population 2028/29]]/gp_need_index[[#This Row],[Registered population 2028/29]]</f>
        <v>0.90359791526578848</v>
      </c>
    </row>
    <row r="3616" spans="1:22" x14ac:dyDescent="0.2">
      <c r="A3616" s="6" t="s">
        <v>4694</v>
      </c>
      <c r="B3616" s="1" t="s">
        <v>9886</v>
      </c>
      <c r="C3616" s="95" t="s">
        <v>6501</v>
      </c>
      <c r="D3616" s="95" t="s">
        <v>6501</v>
      </c>
      <c r="E3616" s="95" t="s">
        <v>6647</v>
      </c>
      <c r="F3616" s="95" t="s">
        <v>6588</v>
      </c>
      <c r="G3616" s="95" t="s">
        <v>6588</v>
      </c>
      <c r="H3616" s="61">
        <v>5432.6664747551304</v>
      </c>
      <c r="I3616" s="61">
        <v>191.10668131706799</v>
      </c>
      <c r="J3616" s="123">
        <v>1038218.86069295</v>
      </c>
      <c r="K3616" s="99">
        <v>19421.333333333299</v>
      </c>
      <c r="L3616" s="16">
        <v>20903.055834968</v>
      </c>
      <c r="M3616" s="17">
        <f>gp_need_index[[#This Row],[Normalised weighted population (base year)]]/gp_need_index[[#This Row],[Registered population (base year)]]</f>
        <v>1.0762935518485532</v>
      </c>
      <c r="N3616" s="99">
        <v>19480.562942136901</v>
      </c>
      <c r="O3616" s="16">
        <v>20978.6094156773</v>
      </c>
      <c r="P3616" s="17">
        <f>gp_need_index[[#This Row],[Normalised weighted population 2026/27]]/gp_need_index[[#This Row],[Registered population 2026/27]]</f>
        <v>1.0768995474099001</v>
      </c>
      <c r="Q3616" s="99">
        <v>19545.707789301301</v>
      </c>
      <c r="R3616" s="16">
        <v>21052.357535349998</v>
      </c>
      <c r="S3616" s="17">
        <f>gp_need_index[[#This Row],[Normalised weighted population 2027/28]]/gp_need_index[[#This Row],[Registered population 2027/28]]</f>
        <v>1.0770834068681507</v>
      </c>
      <c r="T3616" s="99">
        <v>19619.513234624301</v>
      </c>
      <c r="U3616" s="16">
        <v>21136.333971337801</v>
      </c>
      <c r="V3616" s="17">
        <f>gp_need_index[[#This Row],[Normalised weighted population 2028/29]]/gp_need_index[[#This Row],[Registered population 2028/29]]</f>
        <v>1.0773118434985753</v>
      </c>
    </row>
    <row r="3617" spans="1:22" x14ac:dyDescent="0.2">
      <c r="A3617" s="6" t="s">
        <v>4654</v>
      </c>
      <c r="B3617" s="1" t="s">
        <v>9887</v>
      </c>
      <c r="C3617" s="95" t="s">
        <v>6501</v>
      </c>
      <c r="D3617" s="95" t="s">
        <v>6501</v>
      </c>
      <c r="E3617" s="95" t="s">
        <v>6647</v>
      </c>
      <c r="F3617" s="95" t="s">
        <v>6589</v>
      </c>
      <c r="G3617" s="95" t="s">
        <v>6589</v>
      </c>
      <c r="H3617" s="61">
        <v>5339.1570975167397</v>
      </c>
      <c r="I3617" s="61">
        <v>221.31857787071499</v>
      </c>
      <c r="J3617" s="123">
        <v>1181654.6558507399</v>
      </c>
      <c r="K3617" s="99">
        <v>23980.75</v>
      </c>
      <c r="L3617" s="16">
        <v>23790.930972311598</v>
      </c>
      <c r="M3617" s="17">
        <f>gp_need_index[[#This Row],[Normalised weighted population (base year)]]/gp_need_index[[#This Row],[Registered population (base year)]]</f>
        <v>0.99208452497572419</v>
      </c>
      <c r="N3617" s="99">
        <v>23970.447424932499</v>
      </c>
      <c r="O3617" s="16">
        <v>23876.922706609101</v>
      </c>
      <c r="P3617" s="17">
        <f>gp_need_index[[#This Row],[Normalised weighted population 2026/27]]/gp_need_index[[#This Row],[Registered population 2026/27]]</f>
        <v>0.9960983323896524</v>
      </c>
      <c r="Q3617" s="99">
        <v>23958.888414539499</v>
      </c>
      <c r="R3617" s="16">
        <v>23960.859545238</v>
      </c>
      <c r="S3617" s="17">
        <f>gp_need_index[[#This Row],[Normalised weighted population 2027/28]]/gp_need_index[[#This Row],[Registered population 2027/28]]</f>
        <v>1.0000822713752155</v>
      </c>
      <c r="T3617" s="99">
        <v>23950.151396180601</v>
      </c>
      <c r="U3617" s="16">
        <v>24056.437799808002</v>
      </c>
      <c r="V3617" s="17">
        <f>gp_need_index[[#This Row],[Normalised weighted population 2028/29]]/gp_need_index[[#This Row],[Registered population 2028/29]]</f>
        <v>1.0044378176099693</v>
      </c>
    </row>
    <row r="3618" spans="1:22" x14ac:dyDescent="0.2">
      <c r="A3618" s="6" t="s">
        <v>4724</v>
      </c>
      <c r="B3618" s="1" t="s">
        <v>7952</v>
      </c>
      <c r="C3618" s="95" t="s">
        <v>6501</v>
      </c>
      <c r="D3618" s="95" t="s">
        <v>6501</v>
      </c>
      <c r="E3618" s="95" t="s">
        <v>6647</v>
      </c>
      <c r="F3618" s="95" t="s">
        <v>6502</v>
      </c>
      <c r="G3618" s="95" t="s">
        <v>6502</v>
      </c>
      <c r="H3618" s="61">
        <v>5341.9353770380403</v>
      </c>
      <c r="I3618" s="61">
        <v>121.82788212762701</v>
      </c>
      <c r="J3618" s="123">
        <v>650796.673447193</v>
      </c>
      <c r="K3618" s="99">
        <v>12791.333333333299</v>
      </c>
      <c r="L3618" s="16">
        <v>13102.862717402901</v>
      </c>
      <c r="M3618" s="17">
        <f>gp_need_index[[#This Row],[Normalised weighted population (base year)]]/gp_need_index[[#This Row],[Registered population (base year)]]</f>
        <v>1.0243547233076773</v>
      </c>
      <c r="N3618" s="99">
        <v>12908.3145427526</v>
      </c>
      <c r="O3618" s="16">
        <v>13150.2226921194</v>
      </c>
      <c r="P3618" s="17">
        <f>gp_need_index[[#This Row],[Normalised weighted population 2026/27]]/gp_need_index[[#This Row],[Registered population 2026/27]]</f>
        <v>1.0187404907562172</v>
      </c>
      <c r="Q3618" s="99">
        <v>13015.614918388899</v>
      </c>
      <c r="R3618" s="16">
        <v>13196.450932399999</v>
      </c>
      <c r="S3618" s="17">
        <f>gp_need_index[[#This Row],[Normalised weighted population 2027/28]]/gp_need_index[[#This Row],[Registered population 2027/28]]</f>
        <v>1.0138937741432108</v>
      </c>
      <c r="T3618" s="99">
        <v>13119.009834787599</v>
      </c>
      <c r="U3618" s="16">
        <v>13249.0906861725</v>
      </c>
      <c r="V3618" s="17">
        <f>gp_need_index[[#This Row],[Normalised weighted population 2028/29]]/gp_need_index[[#This Row],[Registered population 2028/29]]</f>
        <v>1.0099154473563978</v>
      </c>
    </row>
    <row r="3619" spans="1:22" x14ac:dyDescent="0.2">
      <c r="A3619" s="6" t="s">
        <v>4564</v>
      </c>
      <c r="B3619" s="1" t="s">
        <v>9888</v>
      </c>
      <c r="C3619" s="95" t="s">
        <v>6501</v>
      </c>
      <c r="D3619" s="95" t="s">
        <v>6501</v>
      </c>
      <c r="E3619" s="95" t="s">
        <v>6647</v>
      </c>
      <c r="F3619" s="95" t="s">
        <v>6508</v>
      </c>
      <c r="G3619" s="95" t="s">
        <v>6508</v>
      </c>
      <c r="H3619" s="61">
        <v>5287.9813974417903</v>
      </c>
      <c r="I3619" s="61">
        <v>63.9889191950734</v>
      </c>
      <c r="J3619" s="123">
        <v>338372.21434595401</v>
      </c>
      <c r="K3619" s="99">
        <v>12672.416666666701</v>
      </c>
      <c r="L3619" s="16">
        <v>6812.6418785673304</v>
      </c>
      <c r="M3619" s="17">
        <f>gp_need_index[[#This Row],[Normalised weighted population (base year)]]/gp_need_index[[#This Row],[Registered population (base year)]]</f>
        <v>0.53759610796945956</v>
      </c>
      <c r="N3619" s="99">
        <v>12697.4848605425</v>
      </c>
      <c r="O3619" s="16">
        <v>6837.2660049189799</v>
      </c>
      <c r="P3619" s="17">
        <f>gp_need_index[[#This Row],[Normalised weighted population 2026/27]]/gp_need_index[[#This Row],[Registered population 2026/27]]</f>
        <v>0.53847404269532306</v>
      </c>
      <c r="Q3619" s="99">
        <v>12717.1937752584</v>
      </c>
      <c r="R3619" s="16">
        <v>6861.3017024990204</v>
      </c>
      <c r="S3619" s="17">
        <f>gp_need_index[[#This Row],[Normalised weighted population 2027/28]]/gp_need_index[[#This Row],[Registered population 2027/28]]</f>
        <v>0.53952953959448546</v>
      </c>
      <c r="T3619" s="99">
        <v>12738.6316209328</v>
      </c>
      <c r="U3619" s="16">
        <v>6888.6709727693597</v>
      </c>
      <c r="V3619" s="17">
        <f>gp_need_index[[#This Row],[Normalised weighted population 2028/29]]/gp_need_index[[#This Row],[Registered population 2028/29]]</f>
        <v>0.54077009036430002</v>
      </c>
    </row>
    <row r="3620" spans="1:22" x14ac:dyDescent="0.2">
      <c r="A3620" s="6" t="s">
        <v>4706</v>
      </c>
      <c r="B3620" s="1" t="s">
        <v>9889</v>
      </c>
      <c r="C3620" s="95" t="s">
        <v>6501</v>
      </c>
      <c r="D3620" s="95" t="s">
        <v>6501</v>
      </c>
      <c r="E3620" s="95" t="s">
        <v>6647</v>
      </c>
      <c r="F3620" s="95" t="s">
        <v>6500</v>
      </c>
      <c r="G3620" s="95" t="s">
        <v>6500</v>
      </c>
      <c r="H3620" s="61">
        <v>5295.8271766075704</v>
      </c>
      <c r="I3620" s="61">
        <v>61.879099998265801</v>
      </c>
      <c r="J3620" s="123">
        <v>327701.01943483402</v>
      </c>
      <c r="K3620" s="99">
        <v>7212.9166666666697</v>
      </c>
      <c r="L3620" s="16">
        <v>6597.79259052406</v>
      </c>
      <c r="M3620" s="17">
        <f>gp_need_index[[#This Row],[Normalised weighted population (base year)]]/gp_need_index[[#This Row],[Registered population (base year)]]</f>
        <v>0.91471909290380315</v>
      </c>
      <c r="N3620" s="99">
        <v>7260.8679798761896</v>
      </c>
      <c r="O3620" s="16">
        <v>6621.6401494133897</v>
      </c>
      <c r="P3620" s="17">
        <f>gp_need_index[[#This Row],[Normalised weighted population 2026/27]]/gp_need_index[[#This Row],[Registered population 2026/27]]</f>
        <v>0.91196261490575958</v>
      </c>
      <c r="Q3620" s="99">
        <v>7306.8398138356597</v>
      </c>
      <c r="R3620" s="16">
        <v>6644.9178367230097</v>
      </c>
      <c r="S3620" s="17">
        <f>gp_need_index[[#This Row],[Normalised weighted population 2027/28]]/gp_need_index[[#This Row],[Registered population 2027/28]]</f>
        <v>0.90941063524353083</v>
      </c>
      <c r="T3620" s="99">
        <v>7353.2033740098204</v>
      </c>
      <c r="U3620" s="16">
        <v>6671.4239663297503</v>
      </c>
      <c r="V3620" s="17">
        <f>gp_need_index[[#This Row],[Normalised weighted population 2028/29]]/gp_need_index[[#This Row],[Registered population 2028/29]]</f>
        <v>0.9072813067989054</v>
      </c>
    </row>
    <row r="3621" spans="1:22" x14ac:dyDescent="0.2">
      <c r="A3621" s="6" t="s">
        <v>6078</v>
      </c>
      <c r="B3621" s="1" t="s">
        <v>12441</v>
      </c>
      <c r="C3621" s="95" t="s">
        <v>6393</v>
      </c>
      <c r="D3621" s="95" t="s">
        <v>6501</v>
      </c>
      <c r="E3621" s="95" t="s">
        <v>6647</v>
      </c>
      <c r="F3621" s="95" t="s">
        <v>6506</v>
      </c>
      <c r="G3621" s="95" t="s">
        <v>6506</v>
      </c>
      <c r="H3621" s="61">
        <v>5196.93605041504</v>
      </c>
      <c r="I3621" s="61">
        <v>214.78603153792301</v>
      </c>
      <c r="J3621" s="123">
        <v>1116229.27042502</v>
      </c>
      <c r="K3621" s="99">
        <v>28413.333333333299</v>
      </c>
      <c r="L3621" s="16">
        <v>22473.6841601458</v>
      </c>
      <c r="M3621" s="17">
        <f>gp_need_index[[#This Row],[Normalised weighted population (base year)]]/gp_need_index[[#This Row],[Registered population (base year)]]</f>
        <v>0.79095556640588316</v>
      </c>
      <c r="N3621" s="99">
        <v>28556.217378704401</v>
      </c>
      <c r="O3621" s="16">
        <v>22554.914738269599</v>
      </c>
      <c r="P3621" s="17">
        <f>gp_need_index[[#This Row],[Normalised weighted population 2026/27]]/gp_need_index[[#This Row],[Registered population 2026/27]]</f>
        <v>0.78984252147799405</v>
      </c>
      <c r="Q3621" s="99">
        <v>28697.832241139</v>
      </c>
      <c r="R3621" s="16">
        <v>22634.204195371702</v>
      </c>
      <c r="S3621" s="17">
        <f>gp_need_index[[#This Row],[Normalised weighted population 2027/28]]/gp_need_index[[#This Row],[Registered population 2027/28]]</f>
        <v>0.78870780221946701</v>
      </c>
      <c r="T3621" s="99">
        <v>28835.725306829601</v>
      </c>
      <c r="U3621" s="16">
        <v>22724.490511123</v>
      </c>
      <c r="V3621" s="17">
        <f>gp_need_index[[#This Row],[Normalised weighted population 2028/29]]/gp_need_index[[#This Row],[Registered population 2028/29]]</f>
        <v>0.78806724191330868</v>
      </c>
    </row>
    <row r="3622" spans="1:22" x14ac:dyDescent="0.2">
      <c r="A3622" s="6" t="s">
        <v>4729</v>
      </c>
      <c r="B3622" s="1" t="s">
        <v>9890</v>
      </c>
      <c r="C3622" s="95" t="s">
        <v>6501</v>
      </c>
      <c r="D3622" s="95" t="s">
        <v>6501</v>
      </c>
      <c r="E3622" s="95" t="s">
        <v>6647</v>
      </c>
      <c r="F3622" s="95" t="s">
        <v>6504</v>
      </c>
      <c r="G3622" s="95" t="s">
        <v>6504</v>
      </c>
      <c r="H3622" s="61">
        <v>5360.8351533777604</v>
      </c>
      <c r="I3622" s="61">
        <v>192.71333200448601</v>
      </c>
      <c r="J3622" s="123">
        <v>1033104.40473421</v>
      </c>
      <c r="K3622" s="99">
        <v>23523.75</v>
      </c>
      <c r="L3622" s="16">
        <v>20800.0835595465</v>
      </c>
      <c r="M3622" s="17">
        <f>gp_need_index[[#This Row],[Normalised weighted population (base year)]]/gp_need_index[[#This Row],[Registered population (base year)]]</f>
        <v>0.88421631583172322</v>
      </c>
      <c r="N3622" s="99">
        <v>23507.510300440499</v>
      </c>
      <c r="O3622" s="16">
        <v>20875.264949501299</v>
      </c>
      <c r="P3622" s="17">
        <f>gp_need_index[[#This Row],[Normalised weighted population 2026/27]]/gp_need_index[[#This Row],[Registered population 2026/27]]</f>
        <v>0.88802534520680931</v>
      </c>
      <c r="Q3622" s="99">
        <v>23489.126998335101</v>
      </c>
      <c r="R3622" s="16">
        <v>20948.649772450801</v>
      </c>
      <c r="S3622" s="17">
        <f>gp_need_index[[#This Row],[Normalised weighted population 2027/28]]/gp_need_index[[#This Row],[Registered population 2027/28]]</f>
        <v>0.89184454466679974</v>
      </c>
      <c r="T3622" s="99">
        <v>23482.421804284</v>
      </c>
      <c r="U3622" s="16">
        <v>21032.2125251588</v>
      </c>
      <c r="V3622" s="17">
        <f>gp_need_index[[#This Row],[Normalised weighted population 2028/29]]/gp_need_index[[#This Row],[Registered population 2028/29]]</f>
        <v>0.89565772646677366</v>
      </c>
    </row>
    <row r="3623" spans="1:22" x14ac:dyDescent="0.2">
      <c r="A3623" s="6" t="s">
        <v>4678</v>
      </c>
      <c r="B3623" s="1" t="s">
        <v>9891</v>
      </c>
      <c r="C3623" s="95" t="s">
        <v>6501</v>
      </c>
      <c r="D3623" s="95" t="s">
        <v>6501</v>
      </c>
      <c r="E3623" s="95" t="s">
        <v>6647</v>
      </c>
      <c r="F3623" s="95" t="s">
        <v>6588</v>
      </c>
      <c r="G3623" s="95" t="s">
        <v>6588</v>
      </c>
      <c r="H3623" s="61">
        <v>5417.1193429129498</v>
      </c>
      <c r="I3623" s="61">
        <v>58.200176613948102</v>
      </c>
      <c r="J3623" s="123">
        <v>315277.30249636801</v>
      </c>
      <c r="K3623" s="99">
        <v>5818.4166666666697</v>
      </c>
      <c r="L3623" s="16">
        <v>6347.6587712739902</v>
      </c>
      <c r="M3623" s="17">
        <f>gp_need_index[[#This Row],[Normalised weighted population (base year)]]/gp_need_index[[#This Row],[Registered population (base year)]]</f>
        <v>1.0909598151743436</v>
      </c>
      <c r="N3623" s="99">
        <v>5819.37520698352</v>
      </c>
      <c r="O3623" s="16">
        <v>6370.6022276316098</v>
      </c>
      <c r="P3623" s="17">
        <f>gp_need_index[[#This Row],[Normalised weighted population 2026/27]]/gp_need_index[[#This Row],[Registered population 2026/27]]</f>
        <v>1.0947227152472643</v>
      </c>
      <c r="Q3623" s="99">
        <v>5822.5911720609902</v>
      </c>
      <c r="R3623" s="16">
        <v>6392.9974172345801</v>
      </c>
      <c r="S3623" s="17">
        <f>gp_need_index[[#This Row],[Normalised weighted population 2027/28]]/gp_need_index[[#This Row],[Registered population 2027/28]]</f>
        <v>1.0979643303673141</v>
      </c>
      <c r="T3623" s="99">
        <v>5832.0027027922597</v>
      </c>
      <c r="U3623" s="16">
        <v>6418.4986532589501</v>
      </c>
      <c r="V3623" s="17">
        <f>gp_need_index[[#This Row],[Normalised weighted population 2028/29]]/gp_need_index[[#This Row],[Registered population 2028/29]]</f>
        <v>1.1005651026509105</v>
      </c>
    </row>
    <row r="3624" spans="1:22" x14ac:dyDescent="0.2">
      <c r="A3624" s="6" t="s">
        <v>4708</v>
      </c>
      <c r="B3624" s="1" t="s">
        <v>9892</v>
      </c>
      <c r="C3624" s="95" t="s">
        <v>6501</v>
      </c>
      <c r="D3624" s="95" t="s">
        <v>6501</v>
      </c>
      <c r="E3624" s="95" t="s">
        <v>6647</v>
      </c>
      <c r="F3624" s="95" t="s">
        <v>6500</v>
      </c>
      <c r="G3624" s="95" t="s">
        <v>6500</v>
      </c>
      <c r="H3624" s="61">
        <v>5269.9305158342604</v>
      </c>
      <c r="I3624" s="61">
        <v>68.610740596860694</v>
      </c>
      <c r="J3624" s="123">
        <v>361573.83558538498</v>
      </c>
      <c r="K3624" s="99">
        <v>10139.25</v>
      </c>
      <c r="L3624" s="16">
        <v>7279.7734272139196</v>
      </c>
      <c r="M3624" s="17">
        <f>gp_need_index[[#This Row],[Normalised weighted population (base year)]]/gp_need_index[[#This Row],[Registered population (base year)]]</f>
        <v>0.71797947848350907</v>
      </c>
      <c r="N3624" s="99">
        <v>10209.913277080799</v>
      </c>
      <c r="O3624" s="16">
        <v>7306.0859890479796</v>
      </c>
      <c r="P3624" s="17">
        <f>gp_need_index[[#This Row],[Normalised weighted population 2026/27]]/gp_need_index[[#This Row],[Registered population 2026/27]]</f>
        <v>0.7155874678630888</v>
      </c>
      <c r="Q3624" s="99">
        <v>10278.6033706613</v>
      </c>
      <c r="R3624" s="16">
        <v>7331.7697745260102</v>
      </c>
      <c r="S3624" s="17">
        <f>gp_need_index[[#This Row],[Normalised weighted population 2027/28]]/gp_need_index[[#This Row],[Registered population 2027/28]]</f>
        <v>0.7133040852080571</v>
      </c>
      <c r="T3624" s="99">
        <v>10347.105035362099</v>
      </c>
      <c r="U3624" s="16">
        <v>7361.0157102419398</v>
      </c>
      <c r="V3624" s="17">
        <f>gp_need_index[[#This Row],[Normalised weighted population 2028/29]]/gp_need_index[[#This Row],[Registered population 2028/29]]</f>
        <v>0.71140823303571876</v>
      </c>
    </row>
    <row r="3625" spans="1:22" x14ac:dyDescent="0.2">
      <c r="A3625" s="6" t="s">
        <v>4664</v>
      </c>
      <c r="B3625" s="1" t="s">
        <v>9893</v>
      </c>
      <c r="C3625" s="95" t="s">
        <v>6501</v>
      </c>
      <c r="D3625" s="95" t="s">
        <v>6501</v>
      </c>
      <c r="E3625" s="95" t="s">
        <v>6647</v>
      </c>
      <c r="F3625" s="95" t="s">
        <v>6500</v>
      </c>
      <c r="G3625" s="95" t="s">
        <v>6500</v>
      </c>
      <c r="H3625" s="61">
        <v>5243.8148896188404</v>
      </c>
      <c r="I3625" s="61">
        <v>77.876489553487303</v>
      </c>
      <c r="J3625" s="123">
        <v>408369.89547182299</v>
      </c>
      <c r="K3625" s="99">
        <v>10408.333333333299</v>
      </c>
      <c r="L3625" s="16">
        <v>8221.9453426902492</v>
      </c>
      <c r="M3625" s="17">
        <f>gp_need_index[[#This Row],[Normalised weighted population (base year)]]/gp_need_index[[#This Row],[Registered population (base year)]]</f>
        <v>0.78993870386135556</v>
      </c>
      <c r="N3625" s="99">
        <v>10490.839791370399</v>
      </c>
      <c r="O3625" s="16">
        <v>8251.6633617177504</v>
      </c>
      <c r="P3625" s="17">
        <f>gp_need_index[[#This Row],[Normalised weighted population 2026/27]]/gp_need_index[[#This Row],[Registered population 2026/27]]</f>
        <v>0.78655889574306903</v>
      </c>
      <c r="Q3625" s="99">
        <v>10569.9584589651</v>
      </c>
      <c r="R3625" s="16">
        <v>8280.6712261114808</v>
      </c>
      <c r="S3625" s="17">
        <f>gp_need_index[[#This Row],[Normalised weighted population 2027/28]]/gp_need_index[[#This Row],[Registered population 2027/28]]</f>
        <v>0.78341568306619791</v>
      </c>
      <c r="T3625" s="99">
        <v>10648.3121761282</v>
      </c>
      <c r="U3625" s="16">
        <v>8313.7022657937396</v>
      </c>
      <c r="V3625" s="17">
        <f>gp_need_index[[#This Row],[Normalised weighted population 2028/29]]/gp_need_index[[#This Row],[Registered population 2028/29]]</f>
        <v>0.78075305534634121</v>
      </c>
    </row>
    <row r="3626" spans="1:22" x14ac:dyDescent="0.2">
      <c r="A3626" s="6" t="s">
        <v>6064</v>
      </c>
      <c r="B3626" s="1" t="s">
        <v>9894</v>
      </c>
      <c r="C3626" s="95" t="s">
        <v>6393</v>
      </c>
      <c r="D3626" s="95" t="s">
        <v>6501</v>
      </c>
      <c r="E3626" s="95" t="s">
        <v>6647</v>
      </c>
      <c r="F3626" s="95" t="s">
        <v>6503</v>
      </c>
      <c r="G3626" s="95" t="s">
        <v>6503</v>
      </c>
      <c r="H3626" s="61">
        <v>5348.3211167279396</v>
      </c>
      <c r="I3626" s="61">
        <v>95.440950281764799</v>
      </c>
      <c r="J3626" s="123">
        <v>510448.84979254397</v>
      </c>
      <c r="K3626" s="99">
        <v>9995.6666666666697</v>
      </c>
      <c r="L3626" s="16">
        <v>10277.1594815637</v>
      </c>
      <c r="M3626" s="17">
        <f>gp_need_index[[#This Row],[Normalised weighted population (base year)]]/gp_need_index[[#This Row],[Registered population (base year)]]</f>
        <v>1.0281614847997829</v>
      </c>
      <c r="N3626" s="99">
        <v>10001.0700387868</v>
      </c>
      <c r="O3626" s="16">
        <v>10314.3060214994</v>
      </c>
      <c r="P3626" s="17">
        <f>gp_need_index[[#This Row],[Normalised weighted population 2026/27]]/gp_need_index[[#This Row],[Registered population 2026/27]]</f>
        <v>1.0313202468833622</v>
      </c>
      <c r="Q3626" s="99">
        <v>10010.146459031301</v>
      </c>
      <c r="R3626" s="16">
        <v>10350.564891653399</v>
      </c>
      <c r="S3626" s="17">
        <f>gp_need_index[[#This Row],[Normalised weighted population 2027/28]]/gp_need_index[[#This Row],[Registered population 2027/28]]</f>
        <v>1.0340073378561776</v>
      </c>
      <c r="T3626" s="99">
        <v>10024.3605075511</v>
      </c>
      <c r="U3626" s="16">
        <v>10391.8525977263</v>
      </c>
      <c r="V3626" s="17">
        <f>gp_need_index[[#This Row],[Normalised weighted population 2028/29]]/gp_need_index[[#This Row],[Registered population 2028/29]]</f>
        <v>1.036659903631596</v>
      </c>
    </row>
    <row r="3627" spans="1:22" x14ac:dyDescent="0.2">
      <c r="A3627" s="6" t="s">
        <v>4702</v>
      </c>
      <c r="B3627" s="1" t="s">
        <v>9895</v>
      </c>
      <c r="C3627" s="95" t="s">
        <v>6501</v>
      </c>
      <c r="D3627" s="95" t="s">
        <v>6501</v>
      </c>
      <c r="E3627" s="95" t="s">
        <v>6647</v>
      </c>
      <c r="F3627" s="95" t="s">
        <v>6502</v>
      </c>
      <c r="G3627" s="95" t="s">
        <v>6502</v>
      </c>
      <c r="H3627" s="61">
        <v>5338.4183417426202</v>
      </c>
      <c r="I3627" s="61">
        <v>78.682278737879003</v>
      </c>
      <c r="J3627" s="123">
        <v>420038.91998439899</v>
      </c>
      <c r="K3627" s="99">
        <v>9713.4166666666697</v>
      </c>
      <c r="L3627" s="16">
        <v>8456.8845064453599</v>
      </c>
      <c r="M3627" s="17">
        <f>gp_need_index[[#This Row],[Normalised weighted population (base year)]]/gp_need_index[[#This Row],[Registered population (base year)]]</f>
        <v>0.87063952846444592</v>
      </c>
      <c r="N3627" s="99">
        <v>9808.5485388919005</v>
      </c>
      <c r="O3627" s="16">
        <v>8487.4517072963499</v>
      </c>
      <c r="P3627" s="17">
        <f>gp_need_index[[#This Row],[Normalised weighted population 2026/27]]/gp_need_index[[#This Row],[Registered population 2026/27]]</f>
        <v>0.86531168945565529</v>
      </c>
      <c r="Q3627" s="99">
        <v>9896.0847336855895</v>
      </c>
      <c r="R3627" s="16">
        <v>8517.2884610975107</v>
      </c>
      <c r="S3627" s="17">
        <f>gp_need_index[[#This Row],[Normalised weighted population 2027/28]]/gp_need_index[[#This Row],[Registered population 2027/28]]</f>
        <v>0.86067254781128222</v>
      </c>
      <c r="T3627" s="99">
        <v>9981.1407915814107</v>
      </c>
      <c r="U3627" s="16">
        <v>8551.2633509900897</v>
      </c>
      <c r="V3627" s="17">
        <f>gp_need_index[[#This Row],[Normalised weighted population 2028/29]]/gp_need_index[[#This Row],[Registered population 2028/29]]</f>
        <v>0.85674208284915188</v>
      </c>
    </row>
    <row r="3628" spans="1:22" x14ac:dyDescent="0.2">
      <c r="A3628" s="6" t="s">
        <v>4681</v>
      </c>
      <c r="B3628" s="1" t="s">
        <v>9874</v>
      </c>
      <c r="C3628" s="95" t="s">
        <v>6501</v>
      </c>
      <c r="D3628" s="95" t="s">
        <v>6501</v>
      </c>
      <c r="E3628" s="95" t="s">
        <v>6647</v>
      </c>
      <c r="F3628" s="95" t="s">
        <v>6588</v>
      </c>
      <c r="G3628" s="95" t="s">
        <v>6588</v>
      </c>
      <c r="H3628" s="61">
        <v>5528.5070363898003</v>
      </c>
      <c r="I3628" s="61">
        <v>80.387387465754301</v>
      </c>
      <c r="J3628" s="123">
        <v>444422.23724141601</v>
      </c>
      <c r="K3628" s="99">
        <v>11176.333333333299</v>
      </c>
      <c r="L3628" s="16">
        <v>8947.8078188238196</v>
      </c>
      <c r="M3628" s="17">
        <f>gp_need_index[[#This Row],[Normalised weighted population (base year)]]/gp_need_index[[#This Row],[Registered population (base year)]]</f>
        <v>0.80060316312659308</v>
      </c>
      <c r="N3628" s="99">
        <v>11178.002964535201</v>
      </c>
      <c r="O3628" s="16">
        <v>8980.1494499015007</v>
      </c>
      <c r="P3628" s="17">
        <f>gp_need_index[[#This Row],[Normalised weighted population 2026/27]]/gp_need_index[[#This Row],[Registered population 2026/27]]</f>
        <v>0.80337690716249599</v>
      </c>
      <c r="Q3628" s="99">
        <v>11183.4513462949</v>
      </c>
      <c r="R3628" s="16">
        <v>9011.7182313773392</v>
      </c>
      <c r="S3628" s="17">
        <f>gp_need_index[[#This Row],[Normalised weighted population 2027/28]]/gp_need_index[[#This Row],[Registered population 2027/28]]</f>
        <v>0.80580832806707203</v>
      </c>
      <c r="T3628" s="99">
        <v>11209.216145838</v>
      </c>
      <c r="U3628" s="16">
        <v>9047.6653683156292</v>
      </c>
      <c r="V3628" s="17">
        <f>gp_need_index[[#This Row],[Normalised weighted population 2028/29]]/gp_need_index[[#This Row],[Registered population 2028/29]]</f>
        <v>0.80716307461651027</v>
      </c>
    </row>
    <row r="3629" spans="1:22" x14ac:dyDescent="0.2">
      <c r="A3629" s="6" t="s">
        <v>4727</v>
      </c>
      <c r="B3629" s="1" t="s">
        <v>9896</v>
      </c>
      <c r="C3629" s="95" t="s">
        <v>6501</v>
      </c>
      <c r="D3629" s="95" t="s">
        <v>6501</v>
      </c>
      <c r="E3629" s="95" t="s">
        <v>6647</v>
      </c>
      <c r="F3629" s="95" t="s">
        <v>6500</v>
      </c>
      <c r="G3629" s="95" t="s">
        <v>6500</v>
      </c>
      <c r="H3629" s="61">
        <v>5215.3117804276299</v>
      </c>
      <c r="I3629" s="61">
        <v>61.625700202455697</v>
      </c>
      <c r="J3629" s="123">
        <v>321397.24024296802</v>
      </c>
      <c r="K3629" s="99">
        <v>10139.333333333299</v>
      </c>
      <c r="L3629" s="16">
        <v>6470.8749882653901</v>
      </c>
      <c r="M3629" s="17">
        <f>gp_need_index[[#This Row],[Normalised weighted population (base year)]]/gp_need_index[[#This Row],[Registered population (base year)]]</f>
        <v>0.63819531082899061</v>
      </c>
      <c r="N3629" s="99">
        <v>10223.7938618187</v>
      </c>
      <c r="O3629" s="16">
        <v>6494.2638066059098</v>
      </c>
      <c r="P3629" s="17">
        <f>gp_need_index[[#This Row],[Normalised weighted population 2026/27]]/gp_need_index[[#This Row],[Registered population 2026/27]]</f>
        <v>0.63521075389235715</v>
      </c>
      <c r="Q3629" s="99">
        <v>10310.432029515699</v>
      </c>
      <c r="R3629" s="16">
        <v>6517.0937156292403</v>
      </c>
      <c r="S3629" s="17">
        <f>gp_need_index[[#This Row],[Normalised weighted population 2027/28]]/gp_need_index[[#This Row],[Registered population 2027/28]]</f>
        <v>0.63208735550292561</v>
      </c>
      <c r="T3629" s="99">
        <v>10391.8962897859</v>
      </c>
      <c r="U3629" s="16">
        <v>6543.0899634279904</v>
      </c>
      <c r="V3629" s="17">
        <f>gp_need_index[[#This Row],[Normalised weighted population 2028/29]]/gp_need_index[[#This Row],[Registered population 2028/29]]</f>
        <v>0.62963387826138462</v>
      </c>
    </row>
    <row r="3630" spans="1:22" x14ac:dyDescent="0.2">
      <c r="A3630" s="6" t="s">
        <v>6067</v>
      </c>
      <c r="B3630" s="1" t="s">
        <v>9897</v>
      </c>
      <c r="C3630" s="95" t="s">
        <v>6393</v>
      </c>
      <c r="D3630" s="95" t="s">
        <v>6501</v>
      </c>
      <c r="E3630" s="95" t="s">
        <v>6647</v>
      </c>
      <c r="F3630" s="95" t="s">
        <v>6503</v>
      </c>
      <c r="G3630" s="95" t="s">
        <v>6503</v>
      </c>
      <c r="H3630" s="61">
        <v>5373.9377746582004</v>
      </c>
      <c r="I3630" s="61">
        <v>74.406497301661005</v>
      </c>
      <c r="J3630" s="123">
        <v>399855.88652940001</v>
      </c>
      <c r="K3630" s="99">
        <v>8063.5833333333303</v>
      </c>
      <c r="L3630" s="16">
        <v>8050.5279170964704</v>
      </c>
      <c r="M3630" s="17">
        <f>gp_need_index[[#This Row],[Normalised weighted population (base year)]]/gp_need_index[[#This Row],[Registered population (base year)]]</f>
        <v>0.99838094111548503</v>
      </c>
      <c r="N3630" s="99">
        <v>8069.33979387412</v>
      </c>
      <c r="O3630" s="16">
        <v>8079.6263520592302</v>
      </c>
      <c r="P3630" s="17">
        <f>gp_need_index[[#This Row],[Normalised weighted population 2026/27]]/gp_need_index[[#This Row],[Registered population 2026/27]]</f>
        <v>1.0012747707306759</v>
      </c>
      <c r="Q3630" s="99">
        <v>8073.8909573792998</v>
      </c>
      <c r="R3630" s="16">
        <v>8108.0294382369702</v>
      </c>
      <c r="S3630" s="17">
        <f>gp_need_index[[#This Row],[Normalised weighted population 2027/28]]/gp_need_index[[#This Row],[Registered population 2027/28]]</f>
        <v>1.0042282563683214</v>
      </c>
      <c r="T3630" s="99">
        <v>8081.9367588852301</v>
      </c>
      <c r="U3630" s="16">
        <v>8140.3718214576502</v>
      </c>
      <c r="V3630" s="17">
        <f>gp_need_index[[#This Row],[Normalised weighted population 2028/29]]/gp_need_index[[#This Row],[Registered population 2028/29]]</f>
        <v>1.0072303291049856</v>
      </c>
    </row>
    <row r="3631" spans="1:22" x14ac:dyDescent="0.2">
      <c r="A3631" s="6" t="s">
        <v>4674</v>
      </c>
      <c r="B3631" s="1" t="s">
        <v>9898</v>
      </c>
      <c r="C3631" s="95" t="s">
        <v>6501</v>
      </c>
      <c r="D3631" s="95" t="s">
        <v>6501</v>
      </c>
      <c r="E3631" s="95" t="s">
        <v>6647</v>
      </c>
      <c r="F3631" s="95" t="s">
        <v>6588</v>
      </c>
      <c r="G3631" s="95" t="s">
        <v>6588</v>
      </c>
      <c r="H3631" s="61">
        <v>5435.88045654297</v>
      </c>
      <c r="I3631" s="61">
        <v>34.447687125012699</v>
      </c>
      <c r="J3631" s="123">
        <v>187253.509215964</v>
      </c>
      <c r="K3631" s="99">
        <v>4701.5</v>
      </c>
      <c r="L3631" s="16">
        <v>3770.0823079080901</v>
      </c>
      <c r="M3631" s="17">
        <f>gp_need_index[[#This Row],[Normalised weighted population (base year)]]/gp_need_index[[#This Row],[Registered population (base year)]]</f>
        <v>0.80188924979434018</v>
      </c>
      <c r="N3631" s="99">
        <v>4714.3506250891996</v>
      </c>
      <c r="O3631" s="16">
        <v>3783.70917759548</v>
      </c>
      <c r="P3631" s="17">
        <f>gp_need_index[[#This Row],[Normalised weighted population 2026/27]]/gp_need_index[[#This Row],[Registered population 2026/27]]</f>
        <v>0.80259392618339431</v>
      </c>
      <c r="Q3631" s="99">
        <v>4733.2348224368798</v>
      </c>
      <c r="R3631" s="16">
        <v>3797.0104137120902</v>
      </c>
      <c r="S3631" s="17">
        <f>gp_need_index[[#This Row],[Normalised weighted population 2027/28]]/gp_need_index[[#This Row],[Registered population 2027/28]]</f>
        <v>0.80220199422880534</v>
      </c>
      <c r="T3631" s="99">
        <v>4755.8933300935696</v>
      </c>
      <c r="U3631" s="16">
        <v>3812.1564324616102</v>
      </c>
      <c r="V3631" s="17">
        <f>gp_need_index[[#This Row],[Normalised weighted population 2028/29]]/gp_need_index[[#This Row],[Registered population 2028/29]]</f>
        <v>0.80156474669851518</v>
      </c>
    </row>
    <row r="3632" spans="1:22" x14ac:dyDescent="0.2">
      <c r="A3632" s="6" t="s">
        <v>4676</v>
      </c>
      <c r="B3632" s="1" t="s">
        <v>7036</v>
      </c>
      <c r="C3632" s="95" t="s">
        <v>6501</v>
      </c>
      <c r="D3632" s="95" t="s">
        <v>6501</v>
      </c>
      <c r="E3632" s="95" t="s">
        <v>6647</v>
      </c>
      <c r="F3632" s="95" t="s">
        <v>6588</v>
      </c>
      <c r="G3632" s="95" t="s">
        <v>6588</v>
      </c>
      <c r="H3632" s="61">
        <v>5470.4890700120204</v>
      </c>
      <c r="I3632" s="61">
        <v>85.328077921001807</v>
      </c>
      <c r="J3632" s="123">
        <v>466786.317631974</v>
      </c>
      <c r="K3632" s="99">
        <v>8644.8333333333303</v>
      </c>
      <c r="L3632" s="16">
        <v>9398.0766771544495</v>
      </c>
      <c r="M3632" s="17">
        <f>gp_need_index[[#This Row],[Normalised weighted population (base year)]]/gp_need_index[[#This Row],[Registered population (base year)]]</f>
        <v>1.0871321996361356</v>
      </c>
      <c r="N3632" s="99">
        <v>8669.8924290187497</v>
      </c>
      <c r="O3632" s="16">
        <v>9432.0457939355401</v>
      </c>
      <c r="P3632" s="17">
        <f>gp_need_index[[#This Row],[Normalised weighted population 2026/27]]/gp_need_index[[#This Row],[Registered population 2026/27]]</f>
        <v>1.0879080532032679</v>
      </c>
      <c r="Q3632" s="99">
        <v>8696.7770825128191</v>
      </c>
      <c r="R3632" s="16">
        <v>9465.2031700126208</v>
      </c>
      <c r="S3632" s="17">
        <f>gp_need_index[[#This Row],[Normalised weighted population 2027/28]]/gp_need_index[[#This Row],[Registered population 2027/28]]</f>
        <v>1.088357569730622</v>
      </c>
      <c r="T3632" s="99">
        <v>8729.4784002316592</v>
      </c>
      <c r="U3632" s="16">
        <v>9502.9592278215005</v>
      </c>
      <c r="V3632" s="17">
        <f>gp_need_index[[#This Row],[Normalised weighted population 2028/29]]/gp_need_index[[#This Row],[Registered population 2028/29]]</f>
        <v>1.0886056178991537</v>
      </c>
    </row>
    <row r="3633" spans="1:22" x14ac:dyDescent="0.2">
      <c r="A3633" s="6" t="s">
        <v>4733</v>
      </c>
      <c r="B3633" s="1" t="s">
        <v>9899</v>
      </c>
      <c r="C3633" s="95" t="s">
        <v>6501</v>
      </c>
      <c r="D3633" s="95" t="s">
        <v>6501</v>
      </c>
      <c r="E3633" s="95" t="s">
        <v>6647</v>
      </c>
      <c r="F3633" s="95" t="s">
        <v>6504</v>
      </c>
      <c r="G3633" s="95" t="s">
        <v>6504</v>
      </c>
      <c r="H3633" s="61">
        <v>5225.1747898910999</v>
      </c>
      <c r="I3633" s="61">
        <v>32.433199799835201</v>
      </c>
      <c r="J3633" s="123">
        <v>169469.1379496</v>
      </c>
      <c r="K3633" s="99">
        <v>7546.5</v>
      </c>
      <c r="L3633" s="16">
        <v>3412.0193602532199</v>
      </c>
      <c r="M3633" s="17">
        <f>gp_need_index[[#This Row],[Normalised weighted population (base year)]]/gp_need_index[[#This Row],[Registered population (base year)]]</f>
        <v>0.45213269200996753</v>
      </c>
      <c r="N3633" s="99">
        <v>7563.0012649922901</v>
      </c>
      <c r="O3633" s="16">
        <v>3424.3520202313498</v>
      </c>
      <c r="P3633" s="17">
        <f>gp_need_index[[#This Row],[Normalised weighted population 2026/27]]/gp_need_index[[#This Row],[Registered population 2026/27]]</f>
        <v>0.45277686731086919</v>
      </c>
      <c r="Q3633" s="99">
        <v>7581.0526971986501</v>
      </c>
      <c r="R3633" s="16">
        <v>3436.3899736335802</v>
      </c>
      <c r="S3633" s="17">
        <f>gp_need_index[[#This Row],[Normalised weighted population 2027/28]]/gp_need_index[[#This Row],[Registered population 2027/28]]</f>
        <v>0.45328664908283711</v>
      </c>
      <c r="T3633" s="99">
        <v>7601.4143791674496</v>
      </c>
      <c r="U3633" s="16">
        <v>3450.0975017413198</v>
      </c>
      <c r="V3633" s="17">
        <f>gp_need_index[[#This Row],[Normalised weighted population 2028/29]]/gp_need_index[[#This Row],[Registered population 2028/29]]</f>
        <v>0.4538757301794662</v>
      </c>
    </row>
    <row r="3634" spans="1:22" x14ac:dyDescent="0.2">
      <c r="A3634" s="6" t="s">
        <v>4719</v>
      </c>
      <c r="B3634" s="1" t="s">
        <v>9900</v>
      </c>
      <c r="C3634" s="95" t="s">
        <v>6501</v>
      </c>
      <c r="D3634" s="95" t="s">
        <v>6501</v>
      </c>
      <c r="E3634" s="95" t="s">
        <v>6647</v>
      </c>
      <c r="F3634" s="95" t="s">
        <v>6500</v>
      </c>
      <c r="G3634" s="95" t="s">
        <v>6500</v>
      </c>
      <c r="H3634" s="61">
        <v>5288.1822541065703</v>
      </c>
      <c r="I3634" s="61">
        <v>164.92438184940099</v>
      </c>
      <c r="J3634" s="123">
        <v>872150.1893655</v>
      </c>
      <c r="K3634" s="99">
        <v>24809.166666666701</v>
      </c>
      <c r="L3634" s="16">
        <v>17559.500019694398</v>
      </c>
      <c r="M3634" s="17">
        <f>gp_need_index[[#This Row],[Normalised weighted population (base year)]]/gp_need_index[[#This Row],[Registered population (base year)]]</f>
        <v>0.70778274238800343</v>
      </c>
      <c r="N3634" s="99">
        <v>24956.458939334301</v>
      </c>
      <c r="O3634" s="16">
        <v>17622.968400223399</v>
      </c>
      <c r="P3634" s="17">
        <f>gp_need_index[[#This Row],[Normalised weighted population 2026/27]]/gp_need_index[[#This Row],[Registered population 2026/27]]</f>
        <v>0.70614859436037769</v>
      </c>
      <c r="Q3634" s="99">
        <v>25100.7146489552</v>
      </c>
      <c r="R3634" s="16">
        <v>17684.9201128854</v>
      </c>
      <c r="S3634" s="17">
        <f>gp_need_index[[#This Row],[Normalised weighted population 2027/28]]/gp_need_index[[#This Row],[Registered population 2027/28]]</f>
        <v>0.70455843031630672</v>
      </c>
      <c r="T3634" s="99">
        <v>25247.423510541201</v>
      </c>
      <c r="U3634" s="16">
        <v>17755.464067846999</v>
      </c>
      <c r="V3634" s="17">
        <f>gp_need_index[[#This Row],[Normalised weighted population 2028/29]]/gp_need_index[[#This Row],[Registered population 2028/29]]</f>
        <v>0.70325845567702427</v>
      </c>
    </row>
    <row r="3635" spans="1:22" x14ac:dyDescent="0.2">
      <c r="A3635" s="6" t="s">
        <v>4716</v>
      </c>
      <c r="B3635" s="1" t="s">
        <v>9901</v>
      </c>
      <c r="C3635" s="95" t="s">
        <v>6501</v>
      </c>
      <c r="D3635" s="95" t="s">
        <v>6501</v>
      </c>
      <c r="E3635" s="95" t="s">
        <v>6647</v>
      </c>
      <c r="F3635" s="95" t="s">
        <v>6504</v>
      </c>
      <c r="G3635" s="95" t="s">
        <v>6504</v>
      </c>
      <c r="H3635" s="61">
        <v>5427.1219001538802</v>
      </c>
      <c r="I3635" s="61">
        <v>75.560927190061307</v>
      </c>
      <c r="J3635" s="123">
        <v>410078.36274911498</v>
      </c>
      <c r="K3635" s="99">
        <v>12228.25</v>
      </c>
      <c r="L3635" s="16">
        <v>8256.3428943448198</v>
      </c>
      <c r="M3635" s="17">
        <f>gp_need_index[[#This Row],[Normalised weighted population (base year)]]/gp_need_index[[#This Row],[Registered population (base year)]]</f>
        <v>0.67518597463617602</v>
      </c>
      <c r="N3635" s="99">
        <v>12244.387034819099</v>
      </c>
      <c r="O3635" s="16">
        <v>8286.1852424759509</v>
      </c>
      <c r="P3635" s="17">
        <f>gp_need_index[[#This Row],[Normalised weighted population 2026/27]]/gp_need_index[[#This Row],[Registered population 2026/27]]</f>
        <v>0.67673336516664362</v>
      </c>
      <c r="Q3635" s="99">
        <v>12256.572735567501</v>
      </c>
      <c r="R3635" s="16">
        <v>8315.3144649512906</v>
      </c>
      <c r="S3635" s="17">
        <f>gp_need_index[[#This Row],[Normalised weighted population 2027/28]]/gp_need_index[[#This Row],[Registered population 2027/28]]</f>
        <v>0.6784371654582505</v>
      </c>
      <c r="T3635" s="99">
        <v>12274.183266256499</v>
      </c>
      <c r="U3635" s="16">
        <v>8348.4836941795002</v>
      </c>
      <c r="V3635" s="17">
        <f>gp_need_index[[#This Row],[Normalised weighted population 2028/29]]/gp_need_index[[#This Row],[Registered population 2028/29]]</f>
        <v>0.68016612699035428</v>
      </c>
    </row>
    <row r="3636" spans="1:22" x14ac:dyDescent="0.2">
      <c r="A3636" s="6" t="s">
        <v>4697</v>
      </c>
      <c r="B3636" s="1" t="s">
        <v>9902</v>
      </c>
      <c r="C3636" s="95" t="s">
        <v>6501</v>
      </c>
      <c r="D3636" s="95" t="s">
        <v>6501</v>
      </c>
      <c r="E3636" s="95" t="s">
        <v>6647</v>
      </c>
      <c r="F3636" s="95" t="s">
        <v>6504</v>
      </c>
      <c r="G3636" s="95" t="s">
        <v>6504</v>
      </c>
      <c r="H3636" s="61">
        <v>5396.3820651307396</v>
      </c>
      <c r="I3636" s="61">
        <v>127.21179049913199</v>
      </c>
      <c r="J3636" s="123">
        <v>686483.42472268303</v>
      </c>
      <c r="K3636" s="99">
        <v>13631.25</v>
      </c>
      <c r="L3636" s="16">
        <v>13821.364550419399</v>
      </c>
      <c r="M3636" s="17">
        <f>gp_need_index[[#This Row],[Normalised weighted population (base year)]]/gp_need_index[[#This Row],[Registered population (base year)]]</f>
        <v>1.013946963808851</v>
      </c>
      <c r="N3636" s="99">
        <v>13620.054368465801</v>
      </c>
      <c r="O3636" s="16">
        <v>13871.3215323228</v>
      </c>
      <c r="P3636" s="17">
        <f>gp_need_index[[#This Row],[Normalised weighted population 2026/27]]/gp_need_index[[#This Row],[Registered population 2026/27]]</f>
        <v>1.0184483231167383</v>
      </c>
      <c r="Q3636" s="99">
        <v>13605.084025591899</v>
      </c>
      <c r="R3636" s="16">
        <v>13920.0847205835</v>
      </c>
      <c r="S3636" s="17">
        <f>gp_need_index[[#This Row],[Normalised weighted population 2027/28]]/gp_need_index[[#This Row],[Registered population 2027/28]]</f>
        <v>1.0231531605684365</v>
      </c>
      <c r="T3636" s="99">
        <v>13596.8163811045</v>
      </c>
      <c r="U3636" s="16">
        <v>13975.6110007884</v>
      </c>
      <c r="V3636" s="17">
        <f>gp_need_index[[#This Row],[Normalised weighted population 2028/29]]/gp_need_index[[#This Row],[Registered population 2028/29]]</f>
        <v>1.0278590670835499</v>
      </c>
    </row>
    <row r="3637" spans="1:22" x14ac:dyDescent="0.2">
      <c r="A3637" s="6" t="s">
        <v>4658</v>
      </c>
      <c r="B3637" s="1" t="s">
        <v>9903</v>
      </c>
      <c r="C3637" s="95" t="s">
        <v>6501</v>
      </c>
      <c r="D3637" s="95" t="s">
        <v>6501</v>
      </c>
      <c r="E3637" s="95" t="s">
        <v>6647</v>
      </c>
      <c r="F3637" s="95" t="s">
        <v>6505</v>
      </c>
      <c r="G3637" s="95" t="s">
        <v>6505</v>
      </c>
      <c r="H3637" s="61">
        <v>5453.27641085493</v>
      </c>
      <c r="I3637" s="61">
        <v>241.82014001701799</v>
      </c>
      <c r="J3637" s="123">
        <v>1318712.0652244401</v>
      </c>
      <c r="K3637" s="99">
        <v>25614.583333333299</v>
      </c>
      <c r="L3637" s="16">
        <v>26550.386410081599</v>
      </c>
      <c r="M3637" s="17">
        <f>gp_need_index[[#This Row],[Normalised weighted population (base year)]]/gp_need_index[[#This Row],[Registered population (base year)]]</f>
        <v>1.036533995676225</v>
      </c>
      <c r="N3637" s="99">
        <v>25709.180931566902</v>
      </c>
      <c r="O3637" s="16">
        <v>26646.352128124701</v>
      </c>
      <c r="P3637" s="17">
        <f>gp_need_index[[#This Row],[Normalised weighted population 2026/27]]/gp_need_index[[#This Row],[Registered population 2026/27]]</f>
        <v>1.0364527831148094</v>
      </c>
      <c r="Q3637" s="99">
        <v>25797.0930214047</v>
      </c>
      <c r="R3637" s="16">
        <v>26740.0246078706</v>
      </c>
      <c r="S3637" s="17">
        <f>gp_need_index[[#This Row],[Normalised weighted population 2027/28]]/gp_need_index[[#This Row],[Registered population 2027/28]]</f>
        <v>1.0365518543381427</v>
      </c>
      <c r="T3637" s="99">
        <v>25886.179797350302</v>
      </c>
      <c r="U3637" s="16">
        <v>26846.688764653201</v>
      </c>
      <c r="V3637" s="17">
        <f>gp_need_index[[#This Row],[Normalised weighted population 2028/29]]/gp_need_index[[#This Row],[Registered population 2028/29]]</f>
        <v>1.0371050875340524</v>
      </c>
    </row>
    <row r="3638" spans="1:22" x14ac:dyDescent="0.2">
      <c r="A3638" s="6" t="s">
        <v>4554</v>
      </c>
      <c r="B3638" s="1" t="s">
        <v>9904</v>
      </c>
      <c r="C3638" s="95" t="s">
        <v>6501</v>
      </c>
      <c r="D3638" s="95" t="s">
        <v>6501</v>
      </c>
      <c r="E3638" s="95" t="s">
        <v>6647</v>
      </c>
      <c r="F3638" s="95" t="s">
        <v>6510</v>
      </c>
      <c r="G3638" s="95" t="s">
        <v>6510</v>
      </c>
      <c r="H3638" s="61">
        <v>5336.4874141298496</v>
      </c>
      <c r="I3638" s="61">
        <v>77.727267362551004</v>
      </c>
      <c r="J3638" s="123">
        <v>414790.58401495899</v>
      </c>
      <c r="K3638" s="99">
        <v>11239.75</v>
      </c>
      <c r="L3638" s="16">
        <v>8351.2167479761592</v>
      </c>
      <c r="M3638" s="17">
        <f>gp_need_index[[#This Row],[Normalised weighted population (base year)]]/gp_need_index[[#This Row],[Registered population (base year)]]</f>
        <v>0.74300733984084688</v>
      </c>
      <c r="N3638" s="99">
        <v>11347.5573921704</v>
      </c>
      <c r="O3638" s="16">
        <v>8381.4020153155707</v>
      </c>
      <c r="P3638" s="17">
        <f>gp_need_index[[#This Row],[Normalised weighted population 2026/27]]/gp_need_index[[#This Row],[Registered population 2026/27]]</f>
        <v>0.73860847102642369</v>
      </c>
      <c r="Q3638" s="99">
        <v>11444.944773146601</v>
      </c>
      <c r="R3638" s="16">
        <v>8410.8659624534903</v>
      </c>
      <c r="S3638" s="17">
        <f>gp_need_index[[#This Row],[Normalised weighted population 2027/28]]/gp_need_index[[#This Row],[Registered population 2027/28]]</f>
        <v>0.73489790725666038</v>
      </c>
      <c r="T3638" s="99">
        <v>11543.7067956378</v>
      </c>
      <c r="U3638" s="16">
        <v>8444.4163401682799</v>
      </c>
      <c r="V3638" s="17">
        <f>gp_need_index[[#This Row],[Normalised weighted population 2028/29]]/gp_need_index[[#This Row],[Registered population 2028/29]]</f>
        <v>0.73151687665519216</v>
      </c>
    </row>
    <row r="3639" spans="1:22" x14ac:dyDescent="0.2">
      <c r="A3639" s="6" t="s">
        <v>4551</v>
      </c>
      <c r="B3639" s="1" t="s">
        <v>9905</v>
      </c>
      <c r="C3639" s="95" t="s">
        <v>6501</v>
      </c>
      <c r="D3639" s="95" t="s">
        <v>6501</v>
      </c>
      <c r="E3639" s="95" t="s">
        <v>6647</v>
      </c>
      <c r="F3639" s="95" t="s">
        <v>6506</v>
      </c>
      <c r="G3639" s="95" t="s">
        <v>6506</v>
      </c>
      <c r="H3639" s="61">
        <v>5289.4835841219201</v>
      </c>
      <c r="I3639" s="61">
        <v>152.91719602226999</v>
      </c>
      <c r="J3639" s="123">
        <v>808852.99808974902</v>
      </c>
      <c r="K3639" s="99">
        <v>17980</v>
      </c>
      <c r="L3639" s="16">
        <v>16285.101361062299</v>
      </c>
      <c r="M3639" s="17">
        <f>gp_need_index[[#This Row],[Normalised weighted population (base year)]]/gp_need_index[[#This Row],[Registered population (base year)]]</f>
        <v>0.90573422475318688</v>
      </c>
      <c r="N3639" s="99">
        <v>18076.156468914302</v>
      </c>
      <c r="O3639" s="16">
        <v>16343.963459013699</v>
      </c>
      <c r="P3639" s="17">
        <f>gp_need_index[[#This Row],[Normalised weighted population 2026/27]]/gp_need_index[[#This Row],[Registered population 2026/27]]</f>
        <v>0.90417249303636715</v>
      </c>
      <c r="Q3639" s="99">
        <v>18162.0520824788</v>
      </c>
      <c r="R3639" s="16">
        <v>16401.4189628186</v>
      </c>
      <c r="S3639" s="17">
        <f>gp_need_index[[#This Row],[Normalised weighted population 2027/28]]/gp_need_index[[#This Row],[Registered population 2027/28]]</f>
        <v>0.90305979127993419</v>
      </c>
      <c r="T3639" s="99">
        <v>18248.878907285402</v>
      </c>
      <c r="U3639" s="16">
        <v>16466.8431181573</v>
      </c>
      <c r="V3639" s="17">
        <f>gp_need_index[[#This Row],[Normalised weighted population 2028/29]]/gp_need_index[[#This Row],[Registered population 2028/29]]</f>
        <v>0.90234820461126142</v>
      </c>
    </row>
    <row r="3640" spans="1:22" x14ac:dyDescent="0.2">
      <c r="A3640" s="6" t="s">
        <v>4700</v>
      </c>
      <c r="B3640" s="1" t="s">
        <v>9906</v>
      </c>
      <c r="C3640" s="95" t="s">
        <v>6501</v>
      </c>
      <c r="D3640" s="95" t="s">
        <v>6501</v>
      </c>
      <c r="E3640" s="95" t="s">
        <v>6647</v>
      </c>
      <c r="F3640" s="95" t="s">
        <v>6504</v>
      </c>
      <c r="G3640" s="95" t="s">
        <v>6504</v>
      </c>
      <c r="H3640" s="61">
        <v>5327.9640897863101</v>
      </c>
      <c r="I3640" s="61">
        <v>76.672245918614095</v>
      </c>
      <c r="J3640" s="123">
        <v>408506.97293764103</v>
      </c>
      <c r="K3640" s="99">
        <v>15732.5</v>
      </c>
      <c r="L3640" s="16">
        <v>8224.7052019358998</v>
      </c>
      <c r="M3640" s="17">
        <f>gp_need_index[[#This Row],[Normalised weighted population (base year)]]/gp_need_index[[#This Row],[Registered population (base year)]]</f>
        <v>0.52278437641416808</v>
      </c>
      <c r="N3640" s="99">
        <v>15781.9322523967</v>
      </c>
      <c r="O3640" s="16">
        <v>8254.4331964067005</v>
      </c>
      <c r="P3640" s="17">
        <f>gp_need_index[[#This Row],[Normalised weighted population 2026/27]]/gp_need_index[[#This Row],[Registered population 2026/27]]</f>
        <v>0.5230305810717919</v>
      </c>
      <c r="Q3640" s="99">
        <v>15833.2647470583</v>
      </c>
      <c r="R3640" s="16">
        <v>8283.4507978662295</v>
      </c>
      <c r="S3640" s="17">
        <f>gp_need_index[[#This Row],[Normalised weighted population 2027/28]]/gp_need_index[[#This Row],[Registered population 2027/28]]</f>
        <v>0.52316757978832074</v>
      </c>
      <c r="T3640" s="99">
        <v>15887.5703740434</v>
      </c>
      <c r="U3640" s="16">
        <v>8316.4929250729692</v>
      </c>
      <c r="V3640" s="17">
        <f>gp_need_index[[#This Row],[Normalised weighted population 2028/29]]/gp_need_index[[#This Row],[Registered population 2028/29]]</f>
        <v>0.52345907708205575</v>
      </c>
    </row>
    <row r="3641" spans="1:22" x14ac:dyDescent="0.2">
      <c r="A3641" s="6" t="s">
        <v>6068</v>
      </c>
      <c r="B3641" s="1" t="s">
        <v>9907</v>
      </c>
      <c r="C3641" s="95" t="s">
        <v>6393</v>
      </c>
      <c r="D3641" s="95" t="s">
        <v>6501</v>
      </c>
      <c r="E3641" s="95" t="s">
        <v>6647</v>
      </c>
      <c r="F3641" s="95" t="s">
        <v>6503</v>
      </c>
      <c r="G3641" s="95" t="s">
        <v>6503</v>
      </c>
      <c r="H3641" s="61">
        <v>5381.7822766426298</v>
      </c>
      <c r="I3641" s="61">
        <v>128.04326389775201</v>
      </c>
      <c r="J3641" s="123">
        <v>689100.96828839404</v>
      </c>
      <c r="K3641" s="99">
        <v>11723.5</v>
      </c>
      <c r="L3641" s="16">
        <v>13874.0650564264</v>
      </c>
      <c r="M3641" s="17">
        <f>gp_need_index[[#This Row],[Normalised weighted population (base year)]]/gp_need_index[[#This Row],[Registered population (base year)]]</f>
        <v>1.1834405302534567</v>
      </c>
      <c r="N3641" s="99">
        <v>11708.2349836536</v>
      </c>
      <c r="O3641" s="16">
        <v>13924.2125230113</v>
      </c>
      <c r="P3641" s="17">
        <f>gp_need_index[[#This Row],[Normalised weighted population 2026/27]]/gp_need_index[[#This Row],[Registered population 2026/27]]</f>
        <v>1.1892665754019738</v>
      </c>
      <c r="Q3641" s="99">
        <v>11691.755368721801</v>
      </c>
      <c r="R3641" s="16">
        <v>13973.1616440492</v>
      </c>
      <c r="S3641" s="17">
        <f>gp_need_index[[#This Row],[Normalised weighted population 2027/28]]/gp_need_index[[#This Row],[Registered population 2027/28]]</f>
        <v>1.1951294911139432</v>
      </c>
      <c r="T3641" s="99">
        <v>11683.8644602943</v>
      </c>
      <c r="U3641" s="16">
        <v>14028.8996445263</v>
      </c>
      <c r="V3641" s="17">
        <f>gp_need_index[[#This Row],[Normalised weighted population 2028/29]]/gp_need_index[[#This Row],[Registered population 2028/29]]</f>
        <v>1.2007071540585923</v>
      </c>
    </row>
    <row r="3642" spans="1:22" x14ac:dyDescent="0.2">
      <c r="A3642" s="6" t="s">
        <v>4735</v>
      </c>
      <c r="B3642" s="1" t="s">
        <v>6666</v>
      </c>
      <c r="C3642" s="95" t="s">
        <v>6501</v>
      </c>
      <c r="D3642" s="95" t="s">
        <v>6501</v>
      </c>
      <c r="E3642" s="95" t="s">
        <v>6647</v>
      </c>
      <c r="F3642" s="95" t="s">
        <v>6509</v>
      </c>
      <c r="G3642" s="95" t="s">
        <v>6509</v>
      </c>
      <c r="H3642" s="61">
        <v>5233.8429608012402</v>
      </c>
      <c r="I3642" s="61">
        <v>113.800766666192</v>
      </c>
      <c r="J3642" s="123">
        <v>595615.34154963098</v>
      </c>
      <c r="K3642" s="99">
        <v>16590.75</v>
      </c>
      <c r="L3642" s="16">
        <v>11991.8653108129</v>
      </c>
      <c r="M3642" s="17">
        <f>gp_need_index[[#This Row],[Normalised weighted population (base year)]]/gp_need_index[[#This Row],[Registered population (base year)]]</f>
        <v>0.72280429219974385</v>
      </c>
      <c r="N3642" s="99">
        <v>16803.521017953</v>
      </c>
      <c r="O3642" s="16">
        <v>12035.209612754599</v>
      </c>
      <c r="P3642" s="17">
        <f>gp_need_index[[#This Row],[Normalised weighted population 2026/27]]/gp_need_index[[#This Row],[Registered population 2026/27]]</f>
        <v>0.71623141363623111</v>
      </c>
      <c r="Q3642" s="99">
        <v>17008.071272588899</v>
      </c>
      <c r="R3642" s="16">
        <v>12077.518140513601</v>
      </c>
      <c r="S3642" s="17">
        <f>gp_need_index[[#This Row],[Normalised weighted population 2027/28]]/gp_need_index[[#This Row],[Registered population 2027/28]]</f>
        <v>0.710105099334712</v>
      </c>
      <c r="T3642" s="99">
        <v>17202.2363361633</v>
      </c>
      <c r="U3642" s="16">
        <v>12125.694546757701</v>
      </c>
      <c r="V3642" s="17">
        <f>gp_need_index[[#This Row],[Normalised weighted population 2028/29]]/gp_need_index[[#This Row],[Registered population 2028/29]]</f>
        <v>0.70489059153701605</v>
      </c>
    </row>
    <row r="3643" spans="1:22" x14ac:dyDescent="0.2">
      <c r="A3643" s="6" t="s">
        <v>4545</v>
      </c>
      <c r="B3643" s="1" t="s">
        <v>9908</v>
      </c>
      <c r="C3643" s="95" t="s">
        <v>6501</v>
      </c>
      <c r="D3643" s="95" t="s">
        <v>6501</v>
      </c>
      <c r="E3643" s="95" t="s">
        <v>6647</v>
      </c>
      <c r="F3643" s="95" t="s">
        <v>6511</v>
      </c>
      <c r="G3643" s="95" t="s">
        <v>6511</v>
      </c>
      <c r="H3643" s="61">
        <v>5474.5258189728102</v>
      </c>
      <c r="I3643" s="61">
        <v>286.48680405250002</v>
      </c>
      <c r="J3643" s="123">
        <v>1568379.40558042</v>
      </c>
      <c r="K3643" s="99">
        <v>27620.5</v>
      </c>
      <c r="L3643" s="16">
        <v>31577.082180321901</v>
      </c>
      <c r="M3643" s="17">
        <f>gp_need_index[[#This Row],[Normalised weighted population (base year)]]/gp_need_index[[#This Row],[Registered population (base year)]]</f>
        <v>1.1432480288308287</v>
      </c>
      <c r="N3643" s="99">
        <v>27774.350314379699</v>
      </c>
      <c r="O3643" s="16">
        <v>31691.2167664757</v>
      </c>
      <c r="P3643" s="17">
        <f>gp_need_index[[#This Row],[Normalised weighted population 2026/27]]/gp_need_index[[#This Row],[Registered population 2026/27]]</f>
        <v>1.1410245931141767</v>
      </c>
      <c r="Q3643" s="99">
        <v>27926.980272802299</v>
      </c>
      <c r="R3643" s="16">
        <v>31802.623943203202</v>
      </c>
      <c r="S3643" s="17">
        <f>gp_need_index[[#This Row],[Normalised weighted population 2027/28]]/gp_need_index[[#This Row],[Registered population 2027/28]]</f>
        <v>1.1387777565831325</v>
      </c>
      <c r="T3643" s="99">
        <v>28084.593775634999</v>
      </c>
      <c r="U3643" s="16">
        <v>31929.482467685499</v>
      </c>
      <c r="V3643" s="17">
        <f>gp_need_index[[#This Row],[Normalised weighted population 2028/29]]/gp_need_index[[#This Row],[Registered population 2028/29]]</f>
        <v>1.1369038385517316</v>
      </c>
    </row>
    <row r="3644" spans="1:22" x14ac:dyDescent="0.2">
      <c r="A3644" s="6" t="s">
        <v>4710</v>
      </c>
      <c r="B3644" s="1" t="s">
        <v>9909</v>
      </c>
      <c r="C3644" s="95" t="s">
        <v>6501</v>
      </c>
      <c r="D3644" s="95" t="s">
        <v>6501</v>
      </c>
      <c r="E3644" s="95" t="s">
        <v>6647</v>
      </c>
      <c r="F3644" s="95" t="s">
        <v>6502</v>
      </c>
      <c r="G3644" s="95" t="s">
        <v>6502</v>
      </c>
      <c r="H3644" s="61">
        <v>5370.7935164741803</v>
      </c>
      <c r="I3644" s="61">
        <v>129.04701789156499</v>
      </c>
      <c r="J3644" s="123">
        <v>693084.887012347</v>
      </c>
      <c r="K3644" s="99">
        <v>17383.25</v>
      </c>
      <c r="L3644" s="16">
        <v>13954.275577234301</v>
      </c>
      <c r="M3644" s="17">
        <f>gp_need_index[[#This Row],[Normalised weighted population (base year)]]/gp_need_index[[#This Row],[Registered population (base year)]]</f>
        <v>0.80274261586494478</v>
      </c>
      <c r="N3644" s="99">
        <v>17565.873366937401</v>
      </c>
      <c r="O3644" s="16">
        <v>14004.712962772001</v>
      </c>
      <c r="P3644" s="17">
        <f>gp_need_index[[#This Row],[Normalised weighted population 2026/27]]/gp_need_index[[#This Row],[Registered population 2026/27]]</f>
        <v>0.79726824110731442</v>
      </c>
      <c r="Q3644" s="99">
        <v>17739.3718373355</v>
      </c>
      <c r="R3644" s="16">
        <v>14053.945074734</v>
      </c>
      <c r="S3644" s="17">
        <f>gp_need_index[[#This Row],[Normalised weighted population 2027/28]]/gp_need_index[[#This Row],[Registered population 2027/28]]</f>
        <v>0.79224592638365587</v>
      </c>
      <c r="T3644" s="99">
        <v>17909.135434494801</v>
      </c>
      <c r="U3644" s="16">
        <v>14110.005314874001</v>
      </c>
      <c r="V3644" s="17">
        <f>gp_need_index[[#This Row],[Normalised weighted population 2028/29]]/gp_need_index[[#This Row],[Registered population 2028/29]]</f>
        <v>0.78786635828867024</v>
      </c>
    </row>
    <row r="3645" spans="1:22" x14ac:dyDescent="0.2">
      <c r="A3645" s="6" t="s">
        <v>4698</v>
      </c>
      <c r="B3645" s="1" t="s">
        <v>9910</v>
      </c>
      <c r="C3645" s="95" t="s">
        <v>6501</v>
      </c>
      <c r="D3645" s="95" t="s">
        <v>6501</v>
      </c>
      <c r="E3645" s="95" t="s">
        <v>6647</v>
      </c>
      <c r="F3645" s="95" t="s">
        <v>6504</v>
      </c>
      <c r="G3645" s="95" t="s">
        <v>6504</v>
      </c>
      <c r="H3645" s="61">
        <v>5376.0315755208303</v>
      </c>
      <c r="I3645" s="61">
        <v>28.1460504032102</v>
      </c>
      <c r="J3645" s="123">
        <v>151314.055693859</v>
      </c>
      <c r="K3645" s="99">
        <v>5627.0833333333303</v>
      </c>
      <c r="L3645" s="16">
        <v>3046.4926756128598</v>
      </c>
      <c r="M3645" s="17">
        <f>gp_need_index[[#This Row],[Normalised weighted population (base year)]]/gp_need_index[[#This Row],[Registered population (base year)]]</f>
        <v>0.5413981800422708</v>
      </c>
      <c r="N3645" s="99">
        <v>5633.9685179240196</v>
      </c>
      <c r="O3645" s="16">
        <v>3057.50414838815</v>
      </c>
      <c r="P3645" s="17">
        <f>gp_need_index[[#This Row],[Normalised weighted population 2026/27]]/gp_need_index[[#This Row],[Registered population 2026/27]]</f>
        <v>0.54269102474764375</v>
      </c>
      <c r="Q3645" s="99">
        <v>5640.4470319913999</v>
      </c>
      <c r="R3645" s="16">
        <v>3068.2524862482701</v>
      </c>
      <c r="S3645" s="17">
        <f>gp_need_index[[#This Row],[Normalised weighted population 2027/28]]/gp_need_index[[#This Row],[Registered population 2027/28]]</f>
        <v>0.5439732824093203</v>
      </c>
      <c r="T3645" s="99">
        <v>5649.8422706963402</v>
      </c>
      <c r="U3645" s="16">
        <v>3080.4915387189099</v>
      </c>
      <c r="V3645" s="17">
        <f>gp_need_index[[#This Row],[Normalised weighted population 2028/29]]/gp_need_index[[#This Row],[Registered population 2028/29]]</f>
        <v>0.54523496252210257</v>
      </c>
    </row>
    <row r="3646" spans="1:22" x14ac:dyDescent="0.2">
      <c r="A3646" s="6" t="s">
        <v>4673</v>
      </c>
      <c r="B3646" s="1" t="s">
        <v>9911</v>
      </c>
      <c r="C3646" s="95" t="s">
        <v>6501</v>
      </c>
      <c r="D3646" s="95" t="s">
        <v>6501</v>
      </c>
      <c r="E3646" s="95" t="s">
        <v>6647</v>
      </c>
      <c r="F3646" s="95" t="s">
        <v>6510</v>
      </c>
      <c r="G3646" s="95" t="s">
        <v>6510</v>
      </c>
      <c r="H3646" s="61">
        <v>5266.7174056412296</v>
      </c>
      <c r="I3646" s="61">
        <v>65.625295755153999</v>
      </c>
      <c r="J3646" s="123">
        <v>345629.88740402297</v>
      </c>
      <c r="K3646" s="99">
        <v>7970.3333333333303</v>
      </c>
      <c r="L3646" s="16">
        <v>6958.7647731788802</v>
      </c>
      <c r="M3646" s="17">
        <f>gp_need_index[[#This Row],[Normalised weighted population (base year)]]/gp_need_index[[#This Row],[Registered population (base year)]]</f>
        <v>0.87308328047913719</v>
      </c>
      <c r="N3646" s="99">
        <v>8050.7284960276402</v>
      </c>
      <c r="O3646" s="16">
        <v>6983.9170571357499</v>
      </c>
      <c r="P3646" s="17">
        <f>gp_need_index[[#This Row],[Normalised weighted population 2026/27]]/gp_need_index[[#This Row],[Registered population 2026/27]]</f>
        <v>0.86748883167302537</v>
      </c>
      <c r="Q3646" s="99">
        <v>8121.62951522806</v>
      </c>
      <c r="R3646" s="16">
        <v>7008.4682912384797</v>
      </c>
      <c r="S3646" s="17">
        <f>gp_need_index[[#This Row],[Normalised weighted population 2027/28]]/gp_need_index[[#This Row],[Registered population 2027/28]]</f>
        <v>0.86293868466883372</v>
      </c>
      <c r="T3646" s="99">
        <v>8192.8143180490697</v>
      </c>
      <c r="U3646" s="16">
        <v>7036.4245991172202</v>
      </c>
      <c r="V3646" s="17">
        <f>gp_need_index[[#This Row],[Normalised weighted population 2028/29]]/gp_need_index[[#This Row],[Registered population 2028/29]]</f>
        <v>0.85885317620536317</v>
      </c>
    </row>
    <row r="3647" spans="1:22" x14ac:dyDescent="0.2">
      <c r="A3647" s="6" t="s">
        <v>4646</v>
      </c>
      <c r="B3647" s="1" t="s">
        <v>12442</v>
      </c>
      <c r="C3647" s="95" t="s">
        <v>6501</v>
      </c>
      <c r="D3647" s="95" t="s">
        <v>6501</v>
      </c>
      <c r="E3647" s="95" t="s">
        <v>6647</v>
      </c>
      <c r="F3647" s="95" t="s">
        <v>6589</v>
      </c>
      <c r="G3647" s="95" t="s">
        <v>6589</v>
      </c>
      <c r="H3647" s="61">
        <v>5438.92576998197</v>
      </c>
      <c r="I3647" s="61">
        <v>185.644504952228</v>
      </c>
      <c r="J3647" s="123">
        <v>1009706.68204022</v>
      </c>
      <c r="K3647" s="99">
        <v>16874.583333333299</v>
      </c>
      <c r="L3647" s="16">
        <v>20329.003787833401</v>
      </c>
      <c r="M3647" s="17">
        <f>gp_need_index[[#This Row],[Normalised weighted population (base year)]]/gp_need_index[[#This Row],[Registered population (base year)]]</f>
        <v>1.2047114519074609</v>
      </c>
      <c r="N3647" s="99">
        <v>16836.612740768302</v>
      </c>
      <c r="O3647" s="16">
        <v>20402.482471550698</v>
      </c>
      <c r="P3647" s="17">
        <f>gp_need_index[[#This Row],[Normalised weighted population 2026/27]]/gp_need_index[[#This Row],[Registered population 2026/27]]</f>
        <v>1.2117925847488298</v>
      </c>
      <c r="Q3647" s="99">
        <v>16793.548255559901</v>
      </c>
      <c r="R3647" s="16">
        <v>20474.205276867298</v>
      </c>
      <c r="S3647" s="17">
        <f>gp_need_index[[#This Row],[Normalised weighted population 2027/28]]/gp_need_index[[#This Row],[Registered population 2027/28]]</f>
        <v>1.2191708961856127</v>
      </c>
      <c r="T3647" s="99">
        <v>16755.900704591299</v>
      </c>
      <c r="U3647" s="16">
        <v>20555.875502444</v>
      </c>
      <c r="V3647" s="17">
        <f>gp_need_index[[#This Row],[Normalised weighted population 2028/29]]/gp_need_index[[#This Row],[Registered population 2028/29]]</f>
        <v>1.2267842752739317</v>
      </c>
    </row>
    <row r="3648" spans="1:22" x14ac:dyDescent="0.2">
      <c r="A3648" s="6" t="s">
        <v>4709</v>
      </c>
      <c r="B3648" s="1" t="s">
        <v>9912</v>
      </c>
      <c r="C3648" s="95" t="s">
        <v>6501</v>
      </c>
      <c r="D3648" s="95" t="s">
        <v>6501</v>
      </c>
      <c r="E3648" s="95" t="s">
        <v>6647</v>
      </c>
      <c r="F3648" s="95" t="s">
        <v>6504</v>
      </c>
      <c r="G3648" s="95" t="s">
        <v>6504</v>
      </c>
      <c r="H3648" s="61">
        <v>5230.2811003654197</v>
      </c>
      <c r="I3648" s="61">
        <v>70.352514454438804</v>
      </c>
      <c r="J3648" s="123">
        <v>367963.42671423597</v>
      </c>
      <c r="K3648" s="99">
        <v>11970.916666666701</v>
      </c>
      <c r="L3648" s="16">
        <v>7408.4187304208499</v>
      </c>
      <c r="M3648" s="17">
        <f>gp_need_index[[#This Row],[Normalised weighted population (base year)]]/gp_need_index[[#This Row],[Registered population (base year)]]</f>
        <v>0.61886812319475637</v>
      </c>
      <c r="N3648" s="99">
        <v>11988.5811947069</v>
      </c>
      <c r="O3648" s="16">
        <v>7435.1962775362799</v>
      </c>
      <c r="P3648" s="17">
        <f>gp_need_index[[#This Row],[Normalised weighted population 2026/27]]/gp_need_index[[#This Row],[Registered population 2026/27]]</f>
        <v>0.62018984204894967</v>
      </c>
      <c r="Q3648" s="99">
        <v>12003.0838521562</v>
      </c>
      <c r="R3648" s="16">
        <v>7461.3339368062998</v>
      </c>
      <c r="S3648" s="17">
        <f>gp_need_index[[#This Row],[Normalised weighted population 2027/28]]/gp_need_index[[#This Row],[Registered population 2027/28]]</f>
        <v>0.62161807987919426</v>
      </c>
      <c r="T3648" s="99">
        <v>12021.718037569301</v>
      </c>
      <c r="U3648" s="16">
        <v>7491.0966952373001</v>
      </c>
      <c r="V3648" s="17">
        <f>gp_need_index[[#This Row],[Normalised weighted population 2028/29]]/gp_need_index[[#This Row],[Registered population 2028/29]]</f>
        <v>0.62313029400845454</v>
      </c>
    </row>
    <row r="3649" spans="1:22" x14ac:dyDescent="0.2">
      <c r="A3649" s="6" t="s">
        <v>4738</v>
      </c>
      <c r="B3649" s="1" t="s">
        <v>9913</v>
      </c>
      <c r="C3649" s="95" t="s">
        <v>6501</v>
      </c>
      <c r="D3649" s="95" t="s">
        <v>6501</v>
      </c>
      <c r="E3649" s="95" t="s">
        <v>6647</v>
      </c>
      <c r="F3649" s="95" t="s">
        <v>6504</v>
      </c>
      <c r="G3649" s="95" t="s">
        <v>6504</v>
      </c>
      <c r="H3649" s="61">
        <v>5230.3383532072403</v>
      </c>
      <c r="I3649" s="61">
        <v>24.974759457088101</v>
      </c>
      <c r="J3649" s="123">
        <v>130626.442250533</v>
      </c>
      <c r="K3649" s="99">
        <v>5380.5833333333303</v>
      </c>
      <c r="L3649" s="16">
        <v>2629.9770879366201</v>
      </c>
      <c r="M3649" s="17">
        <f>gp_need_index[[#This Row],[Normalised weighted population (base year)]]/gp_need_index[[#This Row],[Registered population (base year)]]</f>
        <v>0.48879032718322762</v>
      </c>
      <c r="N3649" s="99">
        <v>5389.3379362600499</v>
      </c>
      <c r="O3649" s="16">
        <v>2639.4830753743299</v>
      </c>
      <c r="P3649" s="17">
        <f>gp_need_index[[#This Row],[Normalised weighted population 2026/27]]/gp_need_index[[#This Row],[Registered population 2026/27]]</f>
        <v>0.48976017213832551</v>
      </c>
      <c r="Q3649" s="99">
        <v>5394.1521175892503</v>
      </c>
      <c r="R3649" s="16">
        <v>2648.7619036255201</v>
      </c>
      <c r="S3649" s="17">
        <f>gp_need_index[[#This Row],[Normalised weighted population 2027/28]]/gp_need_index[[#This Row],[Registered population 2027/28]]</f>
        <v>0.49104323457776389</v>
      </c>
      <c r="T3649" s="99">
        <v>5401.9823642105403</v>
      </c>
      <c r="U3649" s="16">
        <v>2659.3276364216299</v>
      </c>
      <c r="V3649" s="17">
        <f>gp_need_index[[#This Row],[Normalised weighted population 2028/29]]/gp_need_index[[#This Row],[Registered population 2028/29]]</f>
        <v>0.49228735992185546</v>
      </c>
    </row>
    <row r="3650" spans="1:22" x14ac:dyDescent="0.2">
      <c r="A3650" s="6" t="s">
        <v>4558</v>
      </c>
      <c r="B3650" s="1" t="s">
        <v>9914</v>
      </c>
      <c r="C3650" s="95" t="s">
        <v>6501</v>
      </c>
      <c r="D3650" s="95" t="s">
        <v>6501</v>
      </c>
      <c r="E3650" s="95" t="s">
        <v>6647</v>
      </c>
      <c r="F3650" s="95" t="s">
        <v>6507</v>
      </c>
      <c r="G3650" s="95" t="s">
        <v>6507</v>
      </c>
      <c r="H3650" s="61">
        <v>5445.3953450520803</v>
      </c>
      <c r="I3650" s="61">
        <v>69.232011058798406</v>
      </c>
      <c r="J3650" s="123">
        <v>376995.67074817501</v>
      </c>
      <c r="K3650" s="99">
        <v>8416.9166666666697</v>
      </c>
      <c r="L3650" s="16">
        <v>7590.2700803669204</v>
      </c>
      <c r="M3650" s="17">
        <f>gp_need_index[[#This Row],[Normalised weighted population (base year)]]/gp_need_index[[#This Row],[Registered population (base year)]]</f>
        <v>0.90178748120751873</v>
      </c>
      <c r="N3650" s="99">
        <v>8394.9633550731196</v>
      </c>
      <c r="O3650" s="16">
        <v>7617.7049247097802</v>
      </c>
      <c r="P3650" s="17">
        <f>gp_need_index[[#This Row],[Normalised weighted population 2026/27]]/gp_need_index[[#This Row],[Registered population 2026/27]]</f>
        <v>0.90741371969257756</v>
      </c>
      <c r="Q3650" s="99">
        <v>8371.2345146760708</v>
      </c>
      <c r="R3650" s="16">
        <v>7644.4841741484597</v>
      </c>
      <c r="S3650" s="17">
        <f>gp_need_index[[#This Row],[Normalised weighted population 2027/28]]/gp_need_index[[#This Row],[Registered population 2027/28]]</f>
        <v>0.91318480694173543</v>
      </c>
      <c r="T3650" s="99">
        <v>8349.33379945864</v>
      </c>
      <c r="U3650" s="16">
        <v>7674.97750653805</v>
      </c>
      <c r="V3650" s="17">
        <f>gp_need_index[[#This Row],[Normalised weighted population 2028/29]]/gp_need_index[[#This Row],[Registered population 2028/29]]</f>
        <v>0.9192323233065236</v>
      </c>
    </row>
    <row r="3651" spans="1:22" x14ac:dyDescent="0.2">
      <c r="A3651" s="6" t="s">
        <v>4560</v>
      </c>
      <c r="B3651" s="1" t="s">
        <v>12443</v>
      </c>
      <c r="C3651" s="95" t="s">
        <v>6501</v>
      </c>
      <c r="D3651" s="95" t="s">
        <v>6501</v>
      </c>
      <c r="E3651" s="95" t="s">
        <v>6647</v>
      </c>
      <c r="F3651" s="95" t="s">
        <v>6508</v>
      </c>
      <c r="G3651" s="95" t="s">
        <v>6508</v>
      </c>
      <c r="H3651" s="61">
        <v>5281.8734243194003</v>
      </c>
      <c r="I3651" s="61">
        <v>301.20218584774898</v>
      </c>
      <c r="J3651" s="123">
        <v>1590911.8207761401</v>
      </c>
      <c r="K3651" s="99">
        <v>36723.583333333299</v>
      </c>
      <c r="L3651" s="16">
        <v>32030.7402198401</v>
      </c>
      <c r="M3651" s="17">
        <f>gp_need_index[[#This Row],[Normalised weighted population (base year)]]/gp_need_index[[#This Row],[Registered population (base year)]]</f>
        <v>0.87221173187547862</v>
      </c>
      <c r="N3651" s="99">
        <v>36647.6240251251</v>
      </c>
      <c r="O3651" s="16">
        <v>32146.5145418094</v>
      </c>
      <c r="P3651" s="17">
        <f>gp_need_index[[#This Row],[Normalised weighted population 2026/27]]/gp_need_index[[#This Row],[Registered population 2026/27]]</f>
        <v>0.87717868202779525</v>
      </c>
      <c r="Q3651" s="99">
        <v>36572.801438284499</v>
      </c>
      <c r="R3651" s="16">
        <v>32259.5222705161</v>
      </c>
      <c r="S3651" s="17">
        <f>gp_need_index[[#This Row],[Normalised weighted population 2027/28]]/gp_need_index[[#This Row],[Registered population 2027/28]]</f>
        <v>0.88206320002456118</v>
      </c>
      <c r="T3651" s="99">
        <v>36507.010839028997</v>
      </c>
      <c r="U3651" s="16">
        <v>32388.203331646499</v>
      </c>
      <c r="V3651" s="17">
        <f>gp_need_index[[#This Row],[Normalised weighted population 2028/29]]/gp_need_index[[#This Row],[Registered population 2028/29]]</f>
        <v>0.88717762937251621</v>
      </c>
    </row>
    <row r="3652" spans="1:22" x14ac:dyDescent="0.2">
      <c r="A3652" s="6" t="s">
        <v>4648</v>
      </c>
      <c r="B3652" s="1" t="s">
        <v>9915</v>
      </c>
      <c r="C3652" s="95" t="s">
        <v>6501</v>
      </c>
      <c r="D3652" s="95" t="s">
        <v>6501</v>
      </c>
      <c r="E3652" s="95" t="s">
        <v>6647</v>
      </c>
      <c r="F3652" s="95" t="s">
        <v>6589</v>
      </c>
      <c r="G3652" s="95" t="s">
        <v>6589</v>
      </c>
      <c r="H3652" s="61">
        <v>5435.8355577256898</v>
      </c>
      <c r="I3652" s="61">
        <v>632.89671105032301</v>
      </c>
      <c r="J3652" s="123">
        <v>3440322.4462949899</v>
      </c>
      <c r="K3652" s="99">
        <v>62656.75</v>
      </c>
      <c r="L3652" s="16">
        <v>69265.985148064196</v>
      </c>
      <c r="M3652" s="17">
        <f>gp_need_index[[#This Row],[Normalised weighted population (base year)]]/gp_need_index[[#This Row],[Registered population (base year)]]</f>
        <v>1.1054832104771504</v>
      </c>
      <c r="N3652" s="99">
        <v>62535.427726276997</v>
      </c>
      <c r="O3652" s="16">
        <v>69516.345346142902</v>
      </c>
      <c r="P3652" s="17">
        <f>gp_need_index[[#This Row],[Normalised weighted population 2026/27]]/gp_need_index[[#This Row],[Registered population 2026/27]]</f>
        <v>1.1116314043684483</v>
      </c>
      <c r="Q3652" s="99">
        <v>62385.989540590599</v>
      </c>
      <c r="R3652" s="16">
        <v>69760.722828664104</v>
      </c>
      <c r="S3652" s="17">
        <f>gp_need_index[[#This Row],[Normalised weighted population 2027/28]]/gp_need_index[[#This Row],[Registered population 2027/28]]</f>
        <v>1.1182113699306675</v>
      </c>
      <c r="T3652" s="99">
        <v>62275.511860364</v>
      </c>
      <c r="U3652" s="16">
        <v>70038.993652501493</v>
      </c>
      <c r="V3652" s="17">
        <f>gp_need_index[[#This Row],[Normalised weighted population 2028/29]]/gp_need_index[[#This Row],[Registered population 2028/29]]</f>
        <v>1.1246634762239289</v>
      </c>
    </row>
    <row r="3653" spans="1:22" x14ac:dyDescent="0.2">
      <c r="A3653" s="6" t="s">
        <v>4732</v>
      </c>
      <c r="B3653" s="1" t="s">
        <v>9916</v>
      </c>
      <c r="C3653" s="95" t="s">
        <v>6501</v>
      </c>
      <c r="D3653" s="95" t="s">
        <v>6501</v>
      </c>
      <c r="E3653" s="95" t="s">
        <v>6647</v>
      </c>
      <c r="F3653" s="95" t="s">
        <v>6504</v>
      </c>
      <c r="G3653" s="95" t="s">
        <v>6504</v>
      </c>
      <c r="H3653" s="61">
        <v>5264.1665147569402</v>
      </c>
      <c r="I3653" s="61">
        <v>63.223122714304203</v>
      </c>
      <c r="J3653" s="123">
        <v>332817.04555100901</v>
      </c>
      <c r="K3653" s="99">
        <v>7887.5833333333303</v>
      </c>
      <c r="L3653" s="16">
        <v>6700.7964788257996</v>
      </c>
      <c r="M3653" s="17">
        <f>gp_need_index[[#This Row],[Normalised weighted population (base year)]]/gp_need_index[[#This Row],[Registered population (base year)]]</f>
        <v>0.84953732919789149</v>
      </c>
      <c r="N3653" s="99">
        <v>7897.82082034819</v>
      </c>
      <c r="O3653" s="16">
        <v>6725.0163427335701</v>
      </c>
      <c r="P3653" s="17">
        <f>gp_need_index[[#This Row],[Normalised weighted population 2026/27]]/gp_need_index[[#This Row],[Registered population 2026/27]]</f>
        <v>0.85150277471565705</v>
      </c>
      <c r="Q3653" s="99">
        <v>7906.6653649528498</v>
      </c>
      <c r="R3653" s="16">
        <v>6748.6574382999097</v>
      </c>
      <c r="S3653" s="17">
        <f>gp_need_index[[#This Row],[Normalised weighted population 2027/28]]/gp_need_index[[#This Row],[Registered population 2027/28]]</f>
        <v>0.853540288705535</v>
      </c>
      <c r="T3653" s="99">
        <v>7921.4318059808202</v>
      </c>
      <c r="U3653" s="16">
        <v>6775.5773781887901</v>
      </c>
      <c r="V3653" s="17">
        <f>gp_need_index[[#This Row],[Normalised weighted population 2028/29]]/gp_need_index[[#This Row],[Registered population 2028/29]]</f>
        <v>0.85534756141851909</v>
      </c>
    </row>
    <row r="3654" spans="1:22" x14ac:dyDescent="0.2">
      <c r="A3654" s="6" t="s">
        <v>4547</v>
      </c>
      <c r="B3654" s="1" t="s">
        <v>9917</v>
      </c>
      <c r="C3654" s="95" t="s">
        <v>6501</v>
      </c>
      <c r="D3654" s="95" t="s">
        <v>6501</v>
      </c>
      <c r="E3654" s="95" t="s">
        <v>6647</v>
      </c>
      <c r="F3654" s="95" t="s">
        <v>6510</v>
      </c>
      <c r="G3654" s="95" t="s">
        <v>6510</v>
      </c>
      <c r="H3654" s="61">
        <v>5382.4395419034099</v>
      </c>
      <c r="I3654" s="61">
        <v>142.16329945650699</v>
      </c>
      <c r="J3654" s="123">
        <v>765185.36440215702</v>
      </c>
      <c r="K3654" s="99">
        <v>17220.416666666701</v>
      </c>
      <c r="L3654" s="16">
        <v>15405.915844683401</v>
      </c>
      <c r="M3654" s="17">
        <f>gp_need_index[[#This Row],[Normalised weighted population (base year)]]/gp_need_index[[#This Row],[Registered population (base year)]]</f>
        <v>0.89463084098913814</v>
      </c>
      <c r="N3654" s="99">
        <v>17386.526399587499</v>
      </c>
      <c r="O3654" s="16">
        <v>15461.6001482303</v>
      </c>
      <c r="P3654" s="17">
        <f>gp_need_index[[#This Row],[Normalised weighted population 2026/27]]/gp_need_index[[#This Row],[Registered population 2026/27]]</f>
        <v>0.88928632395468776</v>
      </c>
      <c r="Q3654" s="99">
        <v>17548.892507872799</v>
      </c>
      <c r="R3654" s="16">
        <v>15515.9537955798</v>
      </c>
      <c r="S3654" s="17">
        <f>gp_need_index[[#This Row],[Normalised weighted population 2027/28]]/gp_need_index[[#This Row],[Registered population 2027/28]]</f>
        <v>0.88415572598778069</v>
      </c>
      <c r="T3654" s="99">
        <v>17710.142104116501</v>
      </c>
      <c r="U3654" s="16">
        <v>15577.845890017001</v>
      </c>
      <c r="V3654" s="17">
        <f>gp_need_index[[#This Row],[Normalised weighted population 2028/29]]/gp_need_index[[#This Row],[Registered population 2028/29]]</f>
        <v>0.87960027640863059</v>
      </c>
    </row>
    <row r="3655" spans="1:22" x14ac:dyDescent="0.2">
      <c r="A3655" s="6" t="s">
        <v>4562</v>
      </c>
      <c r="B3655" s="1" t="s">
        <v>9918</v>
      </c>
      <c r="C3655" s="95" t="s">
        <v>6501</v>
      </c>
      <c r="D3655" s="95" t="s">
        <v>6501</v>
      </c>
      <c r="E3655" s="95" t="s">
        <v>6647</v>
      </c>
      <c r="F3655" s="95" t="s">
        <v>6508</v>
      </c>
      <c r="G3655" s="95" t="s">
        <v>6508</v>
      </c>
      <c r="H3655" s="61">
        <v>5376.34079777644</v>
      </c>
      <c r="I3655" s="61">
        <v>72.106531038253806</v>
      </c>
      <c r="J3655" s="123">
        <v>387669.28460709797</v>
      </c>
      <c r="K3655" s="99">
        <v>10448.083333333299</v>
      </c>
      <c r="L3655" s="16">
        <v>7805.1680704737701</v>
      </c>
      <c r="M3655" s="17">
        <f>gp_need_index[[#This Row],[Normalised weighted population (base year)]]/gp_need_index[[#This Row],[Registered population (base year)]]</f>
        <v>0.74704305291788398</v>
      </c>
      <c r="N3655" s="99">
        <v>10445.679172787401</v>
      </c>
      <c r="O3655" s="16">
        <v>7833.3796583113599</v>
      </c>
      <c r="P3655" s="17">
        <f>gp_need_index[[#This Row],[Normalised weighted population 2026/27]]/gp_need_index[[#This Row],[Registered population 2026/27]]</f>
        <v>0.7499157813231061</v>
      </c>
      <c r="Q3655" s="99">
        <v>10439.4462370034</v>
      </c>
      <c r="R3655" s="16">
        <v>7860.9170898463299</v>
      </c>
      <c r="S3655" s="17">
        <f>gp_need_index[[#This Row],[Normalised weighted population 2027/28]]/gp_need_index[[#This Row],[Registered population 2027/28]]</f>
        <v>0.75300134809667585</v>
      </c>
      <c r="T3655" s="99">
        <v>10434.9495976785</v>
      </c>
      <c r="U3655" s="16">
        <v>7892.27375855634</v>
      </c>
      <c r="V3655" s="17">
        <f>gp_need_index[[#This Row],[Normalised weighted population 2028/29]]/gp_need_index[[#This Row],[Registered population 2028/29]]</f>
        <v>0.75633079821604143</v>
      </c>
    </row>
    <row r="3656" spans="1:22" x14ac:dyDescent="0.2">
      <c r="A3656" s="6" t="s">
        <v>4659</v>
      </c>
      <c r="B3656" s="1" t="s">
        <v>9919</v>
      </c>
      <c r="C3656" s="95" t="s">
        <v>6501</v>
      </c>
      <c r="D3656" s="95" t="s">
        <v>6501</v>
      </c>
      <c r="E3656" s="95" t="s">
        <v>6647</v>
      </c>
      <c r="F3656" s="95" t="s">
        <v>6505</v>
      </c>
      <c r="G3656" s="95" t="s">
        <v>6505</v>
      </c>
      <c r="H3656" s="61">
        <v>5388.2365104578703</v>
      </c>
      <c r="I3656" s="61">
        <v>161.12279352830799</v>
      </c>
      <c r="J3656" s="123">
        <v>868167.71875619399</v>
      </c>
      <c r="K3656" s="99">
        <v>16783.25</v>
      </c>
      <c r="L3656" s="16">
        <v>17479.3186546094</v>
      </c>
      <c r="M3656" s="17">
        <f>gp_need_index[[#This Row],[Normalised weighted population (base year)]]/gp_need_index[[#This Row],[Registered population (base year)]]</f>
        <v>1.0414740085865015</v>
      </c>
      <c r="N3656" s="99">
        <v>16849.303178998201</v>
      </c>
      <c r="O3656" s="16">
        <v>17542.497221568199</v>
      </c>
      <c r="P3656" s="17">
        <f>gp_need_index[[#This Row],[Normalised weighted population 2026/27]]/gp_need_index[[#This Row],[Registered population 2026/27]]</f>
        <v>1.0411408136708009</v>
      </c>
      <c r="Q3656" s="99">
        <v>16914.155848640399</v>
      </c>
      <c r="R3656" s="16">
        <v>17604.1660461705</v>
      </c>
      <c r="S3656" s="17">
        <f>gp_need_index[[#This Row],[Normalised weighted population 2027/28]]/gp_need_index[[#This Row],[Registered population 2027/28]]</f>
        <v>1.0407948350307747</v>
      </c>
      <c r="T3656" s="99">
        <v>16978.863725065999</v>
      </c>
      <c r="U3656" s="16">
        <v>17674.387878599999</v>
      </c>
      <c r="V3656" s="17">
        <f>gp_need_index[[#This Row],[Normalised weighted population 2028/29]]/gp_need_index[[#This Row],[Registered population 2028/29]]</f>
        <v>1.0409641166097112</v>
      </c>
    </row>
    <row r="3657" spans="1:22" x14ac:dyDescent="0.2">
      <c r="A3657" s="6" t="s">
        <v>4736</v>
      </c>
      <c r="B3657" s="1" t="s">
        <v>9920</v>
      </c>
      <c r="C3657" s="95" t="s">
        <v>6501</v>
      </c>
      <c r="D3657" s="95" t="s">
        <v>6501</v>
      </c>
      <c r="E3657" s="95" t="s">
        <v>6647</v>
      </c>
      <c r="F3657" s="95" t="s">
        <v>6509</v>
      </c>
      <c r="G3657" s="95" t="s">
        <v>6509</v>
      </c>
      <c r="H3657" s="61">
        <v>5352.5144118476201</v>
      </c>
      <c r="I3657" s="61">
        <v>95.090062435513204</v>
      </c>
      <c r="J3657" s="123">
        <v>508970.92960957403</v>
      </c>
      <c r="K3657" s="99">
        <v>8637.8333333333303</v>
      </c>
      <c r="L3657" s="16">
        <v>10247.4036667987</v>
      </c>
      <c r="M3657" s="17">
        <f>gp_need_index[[#This Row],[Normalised weighted population (base year)]]/gp_need_index[[#This Row],[Registered population (base year)]]</f>
        <v>1.1863395913479888</v>
      </c>
      <c r="N3657" s="99">
        <v>8742.1696711818604</v>
      </c>
      <c r="O3657" s="16">
        <v>10284.442655074499</v>
      </c>
      <c r="P3657" s="17">
        <f>gp_need_index[[#This Row],[Normalised weighted population 2026/27]]/gp_need_index[[#This Row],[Registered population 2026/27]]</f>
        <v>1.1764176448069485</v>
      </c>
      <c r="Q3657" s="99">
        <v>8839.8611183279409</v>
      </c>
      <c r="R3657" s="16">
        <v>10320.596543669601</v>
      </c>
      <c r="S3657" s="17">
        <f>gp_need_index[[#This Row],[Normalised weighted population 2027/28]]/gp_need_index[[#This Row],[Registered population 2027/28]]</f>
        <v>1.1675066390207882</v>
      </c>
      <c r="T3657" s="99">
        <v>8931.3621248057698</v>
      </c>
      <c r="U3657" s="16">
        <v>10361.764708021299</v>
      </c>
      <c r="V3657" s="17">
        <f>gp_need_index[[#This Row],[Normalised weighted population 2028/29]]/gp_need_index[[#This Row],[Registered population 2028/29]]</f>
        <v>1.1601550315872604</v>
      </c>
    </row>
    <row r="3658" spans="1:22" x14ac:dyDescent="0.2">
      <c r="A3658" s="6" t="s">
        <v>4561</v>
      </c>
      <c r="B3658" s="1" t="s">
        <v>9921</v>
      </c>
      <c r="C3658" s="95" t="s">
        <v>6501</v>
      </c>
      <c r="D3658" s="95" t="s">
        <v>6501</v>
      </c>
      <c r="E3658" s="95" t="s">
        <v>6647</v>
      </c>
      <c r="F3658" s="95" t="s">
        <v>6508</v>
      </c>
      <c r="G3658" s="95" t="s">
        <v>6508</v>
      </c>
      <c r="H3658" s="61">
        <v>5277.86700080423</v>
      </c>
      <c r="I3658" s="61">
        <v>93.907258945314297</v>
      </c>
      <c r="J3658" s="123">
        <v>495630.02312345197</v>
      </c>
      <c r="K3658" s="99">
        <v>13744.166666666701</v>
      </c>
      <c r="L3658" s="16">
        <v>9978.8035442943092</v>
      </c>
      <c r="M3658" s="17">
        <f>gp_need_index[[#This Row],[Normalised weighted population (base year)]]/gp_need_index[[#This Row],[Registered population (base year)]]</f>
        <v>0.72603918348106111</v>
      </c>
      <c r="N3658" s="99">
        <v>13736.581715644301</v>
      </c>
      <c r="O3658" s="16">
        <v>10014.871684039899</v>
      </c>
      <c r="P3658" s="17">
        <f>gp_need_index[[#This Row],[Normalised weighted population 2026/27]]/gp_need_index[[#This Row],[Registered population 2026/27]]</f>
        <v>0.72906578152803292</v>
      </c>
      <c r="Q3658" s="99">
        <v>13724.2530349849</v>
      </c>
      <c r="R3658" s="16">
        <v>10050.077923921101</v>
      </c>
      <c r="S3658" s="17">
        <f>gp_need_index[[#This Row],[Normalised weighted population 2027/28]]/gp_need_index[[#This Row],[Registered population 2027/28]]</f>
        <v>0.73228596837308002</v>
      </c>
      <c r="T3658" s="99">
        <v>13711.8091430077</v>
      </c>
      <c r="U3658" s="16">
        <v>10090.167007722401</v>
      </c>
      <c r="V3658" s="17">
        <f>gp_need_index[[#This Row],[Normalised weighted population 2028/29]]/gp_need_index[[#This Row],[Registered population 2028/29]]</f>
        <v>0.73587423092654802</v>
      </c>
    </row>
    <row r="3659" spans="1:22" x14ac:dyDescent="0.2">
      <c r="A3659" s="6" t="s">
        <v>6062</v>
      </c>
      <c r="B3659" s="1" t="s">
        <v>9922</v>
      </c>
      <c r="C3659" s="95" t="s">
        <v>6393</v>
      </c>
      <c r="D3659" s="95" t="s">
        <v>6501</v>
      </c>
      <c r="E3659" s="95" t="s">
        <v>6647</v>
      </c>
      <c r="F3659" s="95" t="s">
        <v>6503</v>
      </c>
      <c r="G3659" s="95" t="s">
        <v>6503</v>
      </c>
      <c r="H3659" s="61">
        <v>5456.6116672092003</v>
      </c>
      <c r="I3659" s="61">
        <v>146.503430443165</v>
      </c>
      <c r="J3659" s="123">
        <v>799412.32784234604</v>
      </c>
      <c r="K3659" s="99">
        <v>12513.666666666701</v>
      </c>
      <c r="L3659" s="16">
        <v>16095.0269318911</v>
      </c>
      <c r="M3659" s="17">
        <f>gp_need_index[[#This Row],[Normalised weighted population (base year)]]/gp_need_index[[#This Row],[Registered population (base year)]]</f>
        <v>1.2861959136856549</v>
      </c>
      <c r="N3659" s="99">
        <v>12495.0071419576</v>
      </c>
      <c r="O3659" s="16">
        <v>16153.2020104977</v>
      </c>
      <c r="P3659" s="17">
        <f>gp_need_index[[#This Row],[Normalised weighted population 2026/27]]/gp_need_index[[#This Row],[Registered population 2026/27]]</f>
        <v>1.292772531218175</v>
      </c>
      <c r="Q3659" s="99">
        <v>12478.598575792001</v>
      </c>
      <c r="R3659" s="16">
        <v>16209.986912269</v>
      </c>
      <c r="S3659" s="17">
        <f>gp_need_index[[#This Row],[Normalised weighted population 2027/28]]/gp_need_index[[#This Row],[Registered population 2027/28]]</f>
        <v>1.2990230284124813</v>
      </c>
      <c r="T3659" s="99">
        <v>12470.6301223016</v>
      </c>
      <c r="U3659" s="16">
        <v>16274.6474580542</v>
      </c>
      <c r="V3659" s="17">
        <f>gp_need_index[[#This Row],[Normalised weighted population 2028/29]]/gp_need_index[[#This Row],[Registered population 2028/29]]</f>
        <v>1.3050381013987227</v>
      </c>
    </row>
    <row r="3660" spans="1:22" x14ac:dyDescent="0.2">
      <c r="A3660" s="6" t="s">
        <v>6079</v>
      </c>
      <c r="B3660" s="1" t="s">
        <v>9923</v>
      </c>
      <c r="C3660" s="95" t="s">
        <v>6393</v>
      </c>
      <c r="D3660" s="95" t="s">
        <v>6501</v>
      </c>
      <c r="E3660" s="95" t="s">
        <v>6647</v>
      </c>
      <c r="F3660" s="95" t="s">
        <v>6503</v>
      </c>
      <c r="G3660" s="95" t="s">
        <v>6503</v>
      </c>
      <c r="H3660" s="61">
        <v>5293.0617300180302</v>
      </c>
      <c r="I3660" s="61">
        <v>92.654487239218298</v>
      </c>
      <c r="J3660" s="123">
        <v>490425.92052034999</v>
      </c>
      <c r="K3660" s="99">
        <v>9349.4166666666697</v>
      </c>
      <c r="L3660" s="16">
        <v>9874.0263615614494</v>
      </c>
      <c r="M3660" s="17">
        <f>gp_need_index[[#This Row],[Normalised weighted population (base year)]]/gp_need_index[[#This Row],[Registered population (base year)]]</f>
        <v>1.0561114894756121</v>
      </c>
      <c r="N3660" s="99">
        <v>9338.8413655244494</v>
      </c>
      <c r="O3660" s="16">
        <v>9909.7157867595597</v>
      </c>
      <c r="P3660" s="17">
        <f>gp_need_index[[#This Row],[Normalised weighted population 2026/27]]/gp_need_index[[#This Row],[Registered population 2026/27]]</f>
        <v>1.0611290414828725</v>
      </c>
      <c r="Q3660" s="99">
        <v>9325.4962142510904</v>
      </c>
      <c r="R3660" s="16">
        <v>9944.5523620198092</v>
      </c>
      <c r="S3660" s="17">
        <f>gp_need_index[[#This Row],[Normalised weighted population 2027/28]]/gp_need_index[[#This Row],[Registered population 2027/28]]</f>
        <v>1.0663831857893724</v>
      </c>
      <c r="T3660" s="99">
        <v>9316.8727715480709</v>
      </c>
      <c r="U3660" s="16">
        <v>9984.2205114635908</v>
      </c>
      <c r="V3660" s="17">
        <f>gp_need_index[[#This Row],[Normalised weighted population 2028/29]]/gp_need_index[[#This Row],[Registered population 2028/29]]</f>
        <v>1.0716278687365433</v>
      </c>
    </row>
    <row r="3661" spans="1:22" x14ac:dyDescent="0.2">
      <c r="A3661" s="6" t="s">
        <v>4665</v>
      </c>
      <c r="B3661" s="1" t="s">
        <v>9924</v>
      </c>
      <c r="C3661" s="95" t="s">
        <v>6501</v>
      </c>
      <c r="D3661" s="95" t="s">
        <v>6501</v>
      </c>
      <c r="E3661" s="95" t="s">
        <v>6647</v>
      </c>
      <c r="F3661" s="95" t="s">
        <v>6510</v>
      </c>
      <c r="G3661" s="95" t="s">
        <v>6510</v>
      </c>
      <c r="H3661" s="61">
        <v>5370.3415779902998</v>
      </c>
      <c r="I3661" s="61">
        <v>54.244315334379301</v>
      </c>
      <c r="J3661" s="123">
        <v>291310.50200983399</v>
      </c>
      <c r="K3661" s="99">
        <v>4319.4166666666697</v>
      </c>
      <c r="L3661" s="16">
        <v>5865.1214299457897</v>
      </c>
      <c r="M3661" s="17">
        <f>gp_need_index[[#This Row],[Normalised weighted population (base year)]]/gp_need_index[[#This Row],[Registered population (base year)]]</f>
        <v>1.357850349378763</v>
      </c>
      <c r="N3661" s="99">
        <v>4350.32179375337</v>
      </c>
      <c r="O3661" s="16">
        <v>5886.3207669626299</v>
      </c>
      <c r="P3661" s="17">
        <f>gp_need_index[[#This Row],[Normalised weighted population 2026/27]]/gp_need_index[[#This Row],[Registered population 2026/27]]</f>
        <v>1.3530770931508564</v>
      </c>
      <c r="Q3661" s="99">
        <v>4376.2589069066598</v>
      </c>
      <c r="R3661" s="16">
        <v>5907.0135154547997</v>
      </c>
      <c r="S3661" s="17">
        <f>gp_need_index[[#This Row],[Normalised weighted population 2027/28]]/gp_need_index[[#This Row],[Registered population 2027/28]]</f>
        <v>1.3497861166605765</v>
      </c>
      <c r="T3661" s="99">
        <v>4405.10207710954</v>
      </c>
      <c r="U3661" s="16">
        <v>5930.5761944339401</v>
      </c>
      <c r="V3661" s="17">
        <f>gp_need_index[[#This Row],[Normalised weighted population 2028/29]]/gp_need_index[[#This Row],[Registered population 2028/29]]</f>
        <v>1.3462971097199541</v>
      </c>
    </row>
    <row r="3662" spans="1:22" x14ac:dyDescent="0.2">
      <c r="A3662" s="6" t="s">
        <v>4655</v>
      </c>
      <c r="B3662" s="1" t="s">
        <v>9925</v>
      </c>
      <c r="C3662" s="95" t="s">
        <v>6501</v>
      </c>
      <c r="D3662" s="95" t="s">
        <v>6501</v>
      </c>
      <c r="E3662" s="95" t="s">
        <v>6647</v>
      </c>
      <c r="F3662" s="95" t="s">
        <v>6589</v>
      </c>
      <c r="G3662" s="95" t="s">
        <v>6589</v>
      </c>
      <c r="H3662" s="61">
        <v>5432.0273312299696</v>
      </c>
      <c r="I3662" s="61">
        <v>116.40019267981801</v>
      </c>
      <c r="J3662" s="123">
        <v>632289.02799720794</v>
      </c>
      <c r="K3662" s="99">
        <v>13485.833333333299</v>
      </c>
      <c r="L3662" s="16">
        <v>12730.237675745801</v>
      </c>
      <c r="M3662" s="17">
        <f>gp_need_index[[#This Row],[Normalised weighted population (base year)]]/gp_need_index[[#This Row],[Registered population (base year)]]</f>
        <v>0.94397115558888955</v>
      </c>
      <c r="N3662" s="99">
        <v>13478.4528488744</v>
      </c>
      <c r="O3662" s="16">
        <v>12776.2508064228</v>
      </c>
      <c r="P3662" s="17">
        <f>gp_need_index[[#This Row],[Normalised weighted population 2026/27]]/gp_need_index[[#This Row],[Registered population 2026/27]]</f>
        <v>0.94790188085198213</v>
      </c>
      <c r="Q3662" s="99">
        <v>13465.3483304333</v>
      </c>
      <c r="R3662" s="16">
        <v>12821.1643874315</v>
      </c>
      <c r="S3662" s="17">
        <f>gp_need_index[[#This Row],[Normalised weighted population 2027/28]]/gp_need_index[[#This Row],[Registered population 2027/28]]</f>
        <v>0.95215987531894231</v>
      </c>
      <c r="T3662" s="99">
        <v>13457.250630587499</v>
      </c>
      <c r="U3662" s="16">
        <v>12872.307148457799</v>
      </c>
      <c r="V3662" s="17">
        <f>gp_need_index[[#This Row],[Normalised weighted population 2028/29]]/gp_need_index[[#This Row],[Registered population 2028/29]]</f>
        <v>0.95653321037209793</v>
      </c>
    </row>
    <row r="3663" spans="1:22" x14ac:dyDescent="0.2">
      <c r="A3663" s="6" t="s">
        <v>4657</v>
      </c>
      <c r="B3663" s="1" t="s">
        <v>12444</v>
      </c>
      <c r="C3663" s="95" t="s">
        <v>6501</v>
      </c>
      <c r="D3663" s="95" t="s">
        <v>6501</v>
      </c>
      <c r="E3663" s="95" t="s">
        <v>6647</v>
      </c>
      <c r="F3663" s="95" t="s">
        <v>6505</v>
      </c>
      <c r="G3663" s="95" t="s">
        <v>6505</v>
      </c>
      <c r="H3663" s="61">
        <v>5367.1632486979197</v>
      </c>
      <c r="I3663" s="61">
        <v>165.30285105554401</v>
      </c>
      <c r="J3663" s="123">
        <v>887207.387090303</v>
      </c>
      <c r="K3663" s="99">
        <v>15318.416666666701</v>
      </c>
      <c r="L3663" s="16">
        <v>17862.6552181558</v>
      </c>
      <c r="M3663" s="17">
        <f>gp_need_index[[#This Row],[Normalised weighted population (base year)]]/gp_need_index[[#This Row],[Registered population (base year)]]</f>
        <v>1.1660901780420578</v>
      </c>
      <c r="N3663" s="99">
        <v>15364.1648410666</v>
      </c>
      <c r="O3663" s="16">
        <v>17927.219345686401</v>
      </c>
      <c r="P3663" s="17">
        <f>gp_need_index[[#This Row],[Normalised weighted population 2026/27]]/gp_need_index[[#This Row],[Registered population 2026/27]]</f>
        <v>1.166820294570718</v>
      </c>
      <c r="Q3663" s="99">
        <v>15403.400205775701</v>
      </c>
      <c r="R3663" s="16">
        <v>17990.240620905701</v>
      </c>
      <c r="S3663" s="17">
        <f>gp_need_index[[#This Row],[Normalised weighted population 2027/28]]/gp_need_index[[#This Row],[Registered population 2027/28]]</f>
        <v>1.1679395705215807</v>
      </c>
      <c r="T3663" s="99">
        <v>15446.2459063228</v>
      </c>
      <c r="U3663" s="16">
        <v>18062.002478805502</v>
      </c>
      <c r="V3663" s="17">
        <f>gp_need_index[[#This Row],[Normalised weighted population 2028/29]]/gp_need_index[[#This Row],[Registered population 2028/29]]</f>
        <v>1.1693457807383452</v>
      </c>
    </row>
    <row r="3664" spans="1:22" x14ac:dyDescent="0.2">
      <c r="A3664" s="6" t="s">
        <v>6065</v>
      </c>
      <c r="B3664" s="1" t="s">
        <v>9926</v>
      </c>
      <c r="C3664" s="95" t="s">
        <v>6393</v>
      </c>
      <c r="D3664" s="95" t="s">
        <v>6501</v>
      </c>
      <c r="E3664" s="95" t="s">
        <v>6647</v>
      </c>
      <c r="F3664" s="95" t="s">
        <v>6503</v>
      </c>
      <c r="G3664" s="95" t="s">
        <v>6503</v>
      </c>
      <c r="H3664" s="61">
        <v>5751.3748914930602</v>
      </c>
      <c r="I3664" s="61">
        <v>96.752093691190098</v>
      </c>
      <c r="J3664" s="123">
        <v>556457.56235489505</v>
      </c>
      <c r="K3664" s="99">
        <v>6118.1666666666697</v>
      </c>
      <c r="L3664" s="16">
        <v>11203.479281749</v>
      </c>
      <c r="M3664" s="17">
        <f>gp_need_index[[#This Row],[Normalised weighted population (base year)]]/gp_need_index[[#This Row],[Registered population (base year)]]</f>
        <v>1.8311824263939078</v>
      </c>
      <c r="N3664" s="99">
        <v>6095.2128068969896</v>
      </c>
      <c r="O3664" s="16">
        <v>11243.973981797801</v>
      </c>
      <c r="P3664" s="17">
        <f>gp_need_index[[#This Row],[Normalised weighted population 2026/27]]/gp_need_index[[#This Row],[Registered population 2026/27]]</f>
        <v>1.8447221348981895</v>
      </c>
      <c r="Q3664" s="99">
        <v>6073.9279807809298</v>
      </c>
      <c r="R3664" s="16">
        <v>11283.501002982801</v>
      </c>
      <c r="S3664" s="17">
        <f>gp_need_index[[#This Row],[Normalised weighted population 2027/28]]/gp_need_index[[#This Row],[Registered population 2027/28]]</f>
        <v>1.857694236527986</v>
      </c>
      <c r="T3664" s="99">
        <v>6058.7562356296003</v>
      </c>
      <c r="U3664" s="16">
        <v>11328.510128355299</v>
      </c>
      <c r="V3664" s="17">
        <f>gp_need_index[[#This Row],[Normalised weighted population 2028/29]]/gp_need_index[[#This Row],[Registered population 2028/29]]</f>
        <v>1.8697748659594471</v>
      </c>
    </row>
    <row r="3665" spans="1:22" x14ac:dyDescent="0.2">
      <c r="A3665" s="6" t="s">
        <v>4650</v>
      </c>
      <c r="B3665" s="1" t="s">
        <v>12445</v>
      </c>
      <c r="C3665" s="95" t="s">
        <v>6501</v>
      </c>
      <c r="D3665" s="95" t="s">
        <v>6501</v>
      </c>
      <c r="E3665" s="95" t="s">
        <v>6647</v>
      </c>
      <c r="F3665" s="95" t="s">
        <v>6589</v>
      </c>
      <c r="G3665" s="95" t="s">
        <v>6589</v>
      </c>
      <c r="H3665" s="61">
        <v>5479.9333436547304</v>
      </c>
      <c r="I3665" s="61">
        <v>208.02326893155299</v>
      </c>
      <c r="J3665" s="123">
        <v>1139953.64767407</v>
      </c>
      <c r="K3665" s="99">
        <v>19349.5</v>
      </c>
      <c r="L3665" s="16">
        <v>22951.340655382101</v>
      </c>
      <c r="M3665" s="17">
        <f>gp_need_index[[#This Row],[Normalised weighted population (base year)]]/gp_need_index[[#This Row],[Registered population (base year)]]</f>
        <v>1.1861464459227422</v>
      </c>
      <c r="N3665" s="99">
        <v>19228.627068330199</v>
      </c>
      <c r="O3665" s="16">
        <v>23034.2977111486</v>
      </c>
      <c r="P3665" s="17">
        <f>gp_need_index[[#This Row],[Normalised weighted population 2026/27]]/gp_need_index[[#This Row],[Registered population 2026/27]]</f>
        <v>1.1979169198765309</v>
      </c>
      <c r="Q3665" s="99">
        <v>19100.695483487401</v>
      </c>
      <c r="R3665" s="16">
        <v>23115.2723892371</v>
      </c>
      <c r="S3665" s="17">
        <f>gp_need_index[[#This Row],[Normalised weighted population 2027/28]]/gp_need_index[[#This Row],[Registered population 2027/28]]</f>
        <v>1.21017961933482</v>
      </c>
      <c r="T3665" s="99">
        <v>19065.289168527601</v>
      </c>
      <c r="U3665" s="16">
        <v>23207.477653606002</v>
      </c>
      <c r="V3665" s="17">
        <f>gp_need_index[[#This Row],[Normalised weighted population 2028/29]]/gp_need_index[[#This Row],[Registered population 2028/29]]</f>
        <v>1.2172633443145566</v>
      </c>
    </row>
    <row r="3666" spans="1:22" x14ac:dyDescent="0.2">
      <c r="A3666" s="6" t="s">
        <v>4666</v>
      </c>
      <c r="B3666" s="1" t="s">
        <v>9927</v>
      </c>
      <c r="C3666" s="95" t="s">
        <v>6501</v>
      </c>
      <c r="D3666" s="95" t="s">
        <v>6501</v>
      </c>
      <c r="E3666" s="95" t="s">
        <v>6647</v>
      </c>
      <c r="F3666" s="95" t="s">
        <v>6510</v>
      </c>
      <c r="G3666" s="95" t="s">
        <v>6510</v>
      </c>
      <c r="H3666" s="61">
        <v>5354.7620239257803</v>
      </c>
      <c r="I3666" s="61">
        <v>51.614423555623503</v>
      </c>
      <c r="J3666" s="123">
        <v>276382.95514247299</v>
      </c>
      <c r="K3666" s="99">
        <v>7843.8333333333303</v>
      </c>
      <c r="L3666" s="16">
        <v>5564.5765665638201</v>
      </c>
      <c r="M3666" s="17">
        <f>gp_need_index[[#This Row],[Normalised weighted population (base year)]]/gp_need_index[[#This Row],[Registered population (base year)]]</f>
        <v>0.70942055116297165</v>
      </c>
      <c r="N3666" s="99">
        <v>7921.8999567183801</v>
      </c>
      <c r="O3666" s="16">
        <v>5584.6895915709902</v>
      </c>
      <c r="P3666" s="17">
        <f>gp_need_index[[#This Row],[Normalised weighted population 2026/27]]/gp_need_index[[#This Row],[Registered population 2026/27]]</f>
        <v>0.70496845732503155</v>
      </c>
      <c r="Q3666" s="99">
        <v>7992.9942247396903</v>
      </c>
      <c r="R3666" s="16">
        <v>5604.3219870350304</v>
      </c>
      <c r="S3666" s="17">
        <f>gp_need_index[[#This Row],[Normalised weighted population 2027/28]]/gp_need_index[[#This Row],[Registered population 2027/28]]</f>
        <v>0.70115426452939134</v>
      </c>
      <c r="T3666" s="99">
        <v>8062.8318251371302</v>
      </c>
      <c r="U3666" s="16">
        <v>5626.6772498985301</v>
      </c>
      <c r="V3666" s="17">
        <f>gp_need_index[[#This Row],[Normalised weighted population 2028/29]]/gp_need_index[[#This Row],[Registered population 2028/29]]</f>
        <v>0.69785372830876746</v>
      </c>
    </row>
    <row r="3667" spans="1:22" x14ac:dyDescent="0.2">
      <c r="A3667" s="6" t="s">
        <v>4679</v>
      </c>
      <c r="B3667" s="1" t="s">
        <v>9928</v>
      </c>
      <c r="C3667" s="95" t="s">
        <v>6501</v>
      </c>
      <c r="D3667" s="95" t="s">
        <v>6501</v>
      </c>
      <c r="E3667" s="95" t="s">
        <v>6647</v>
      </c>
      <c r="F3667" s="95" t="s">
        <v>6588</v>
      </c>
      <c r="G3667" s="95" t="s">
        <v>6588</v>
      </c>
      <c r="H3667" s="61">
        <v>5425.04494900174</v>
      </c>
      <c r="I3667" s="61">
        <v>96.376891212172296</v>
      </c>
      <c r="J3667" s="123">
        <v>522848.96687108499</v>
      </c>
      <c r="K3667" s="99">
        <v>11486.5</v>
      </c>
      <c r="L3667" s="16">
        <v>10526.818151297201</v>
      </c>
      <c r="M3667" s="17">
        <f>gp_need_index[[#This Row],[Normalised weighted population (base year)]]/gp_need_index[[#This Row],[Registered population (base year)]]</f>
        <v>0.91645132558196152</v>
      </c>
      <c r="N3667" s="99">
        <v>11488.463256098599</v>
      </c>
      <c r="O3667" s="16">
        <v>10564.867076348401</v>
      </c>
      <c r="P3667" s="17">
        <f>gp_need_index[[#This Row],[Normalised weighted population 2026/27]]/gp_need_index[[#This Row],[Registered population 2026/27]]</f>
        <v>0.91960663848927648</v>
      </c>
      <c r="Q3667" s="99">
        <v>11494.6594377742</v>
      </c>
      <c r="R3667" s="16">
        <v>10602.006767833</v>
      </c>
      <c r="S3667" s="17">
        <f>gp_need_index[[#This Row],[Normalised weighted population 2027/28]]/gp_need_index[[#This Row],[Registered population 2027/28]]</f>
        <v>0.92234196456419315</v>
      </c>
      <c r="T3667" s="99">
        <v>11520.6468443698</v>
      </c>
      <c r="U3667" s="16">
        <v>10644.2974586112</v>
      </c>
      <c r="V3667" s="17">
        <f>gp_need_index[[#This Row],[Normalised weighted population 2028/29]]/gp_need_index[[#This Row],[Registered population 2028/29]]</f>
        <v>0.92393227588719318</v>
      </c>
    </row>
    <row r="3668" spans="1:22" x14ac:dyDescent="0.2">
      <c r="A3668" s="6" t="s">
        <v>4689</v>
      </c>
      <c r="B3668" s="1" t="s">
        <v>9929</v>
      </c>
      <c r="C3668" s="95" t="s">
        <v>6501</v>
      </c>
      <c r="D3668" s="95" t="s">
        <v>6501</v>
      </c>
      <c r="E3668" s="95" t="s">
        <v>6647</v>
      </c>
      <c r="F3668" s="95" t="s">
        <v>6588</v>
      </c>
      <c r="G3668" s="95" t="s">
        <v>6588</v>
      </c>
      <c r="H3668" s="61">
        <v>5443.8428446451799</v>
      </c>
      <c r="I3668" s="61">
        <v>86.245999084897207</v>
      </c>
      <c r="J3668" s="123">
        <v>469509.66499759298</v>
      </c>
      <c r="K3668" s="99">
        <v>7000.8333333333303</v>
      </c>
      <c r="L3668" s="16">
        <v>9452.9073917530495</v>
      </c>
      <c r="M3668" s="17">
        <f>gp_need_index[[#This Row],[Normalised weighted population (base year)]]/gp_need_index[[#This Row],[Registered population (base year)]]</f>
        <v>1.3502545970841167</v>
      </c>
      <c r="N3668" s="99">
        <v>7009.2088210278398</v>
      </c>
      <c r="O3668" s="16">
        <v>9487.0746928021908</v>
      </c>
      <c r="P3668" s="17">
        <f>gp_need_index[[#This Row],[Normalised weighted population 2026/27]]/gp_need_index[[#This Row],[Registered population 2026/27]]</f>
        <v>1.3535157726134051</v>
      </c>
      <c r="Q3668" s="99">
        <v>7021.9960663826096</v>
      </c>
      <c r="R3668" s="16">
        <v>9520.4255172503599</v>
      </c>
      <c r="S3668" s="17">
        <f>gp_need_index[[#This Row],[Normalised weighted population 2027/28]]/gp_need_index[[#This Row],[Registered population 2027/28]]</f>
        <v>1.3558004628952776</v>
      </c>
      <c r="T3668" s="99">
        <v>7040.1137461889602</v>
      </c>
      <c r="U3668" s="16">
        <v>9558.4018532822392</v>
      </c>
      <c r="V3668" s="17">
        <f>gp_need_index[[#This Row],[Normalised weighted population 2028/29]]/gp_need_index[[#This Row],[Registered population 2028/29]]</f>
        <v>1.3577055993529237</v>
      </c>
    </row>
    <row r="3669" spans="1:22" x14ac:dyDescent="0.2">
      <c r="A3669" s="6" t="s">
        <v>4662</v>
      </c>
      <c r="B3669" s="1" t="s">
        <v>9930</v>
      </c>
      <c r="C3669" s="95" t="s">
        <v>6501</v>
      </c>
      <c r="D3669" s="95" t="s">
        <v>6501</v>
      </c>
      <c r="E3669" s="95" t="s">
        <v>6647</v>
      </c>
      <c r="F3669" s="95" t="s">
        <v>6505</v>
      </c>
      <c r="G3669" s="95" t="s">
        <v>6505</v>
      </c>
      <c r="H3669" s="61">
        <v>5374.4467964920304</v>
      </c>
      <c r="I3669" s="61">
        <v>52.116875792995302</v>
      </c>
      <c r="J3669" s="123">
        <v>280099.37614883698</v>
      </c>
      <c r="K3669" s="99">
        <v>9370.1666666666697</v>
      </c>
      <c r="L3669" s="16">
        <v>5639.4014023892996</v>
      </c>
      <c r="M3669" s="17">
        <f>gp_need_index[[#This Row],[Normalised weighted population (base year)]]/gp_need_index[[#This Row],[Registered population (base year)]]</f>
        <v>0.60184643486127576</v>
      </c>
      <c r="N3669" s="99">
        <v>9418.9357888057893</v>
      </c>
      <c r="O3669" s="16">
        <v>5659.7848799234698</v>
      </c>
      <c r="P3669" s="17">
        <f>gp_need_index[[#This Row],[Normalised weighted population 2026/27]]/gp_need_index[[#This Row],[Registered population 2026/27]]</f>
        <v>0.60089430555944623</v>
      </c>
      <c r="Q3669" s="99">
        <v>9467.04455702634</v>
      </c>
      <c r="R3669" s="16">
        <v>5679.6812650639804</v>
      </c>
      <c r="S3669" s="17">
        <f>gp_need_index[[#This Row],[Normalised weighted population 2027/28]]/gp_need_index[[#This Row],[Registered population 2027/28]]</f>
        <v>0.59994238231915586</v>
      </c>
      <c r="T3669" s="99">
        <v>9515.0313432788007</v>
      </c>
      <c r="U3669" s="16">
        <v>5702.3371310108496</v>
      </c>
      <c r="V3669" s="17">
        <f>gp_need_index[[#This Row],[Normalised weighted population 2028/29]]/gp_need_index[[#This Row],[Registered population 2028/29]]</f>
        <v>0.59929777688424002</v>
      </c>
    </row>
    <row r="3670" spans="1:22" x14ac:dyDescent="0.2">
      <c r="A3670" s="6" t="s">
        <v>4691</v>
      </c>
      <c r="B3670" s="1" t="s">
        <v>9931</v>
      </c>
      <c r="C3670" s="95" t="s">
        <v>6501</v>
      </c>
      <c r="D3670" s="95" t="s">
        <v>6501</v>
      </c>
      <c r="E3670" s="95" t="s">
        <v>6647</v>
      </c>
      <c r="F3670" s="95" t="s">
        <v>6588</v>
      </c>
      <c r="G3670" s="95" t="s">
        <v>6588</v>
      </c>
      <c r="H3670" s="61">
        <v>5411.9029494659799</v>
      </c>
      <c r="I3670" s="61">
        <v>72.027455404740806</v>
      </c>
      <c r="J3670" s="123">
        <v>389805.59834744601</v>
      </c>
      <c r="K3670" s="99">
        <v>6359.8333333333303</v>
      </c>
      <c r="L3670" s="16">
        <v>7848.1797003778101</v>
      </c>
      <c r="M3670" s="17">
        <f>gp_need_index[[#This Row],[Normalised weighted population (base year)]]/gp_need_index[[#This Row],[Registered population (base year)]]</f>
        <v>1.234022857052514</v>
      </c>
      <c r="N3670" s="99">
        <v>6368.0918476525003</v>
      </c>
      <c r="O3670" s="16">
        <v>7876.5467526927996</v>
      </c>
      <c r="P3670" s="17">
        <f>gp_need_index[[#This Row],[Normalised weighted population 2026/27]]/gp_need_index[[#This Row],[Registered population 2026/27]]</f>
        <v>1.2368770647672691</v>
      </c>
      <c r="Q3670" s="99">
        <v>6379.4233028377002</v>
      </c>
      <c r="R3670" s="16">
        <v>7904.2359336587897</v>
      </c>
      <c r="S3670" s="17">
        <f>gp_need_index[[#This Row],[Normalised weighted population 2027/28]]/gp_need_index[[#This Row],[Registered population 2027/28]]</f>
        <v>1.2390204503505546</v>
      </c>
      <c r="T3670" s="99">
        <v>6393.2557084783803</v>
      </c>
      <c r="U3670" s="16">
        <v>7935.7653983185301</v>
      </c>
      <c r="V3670" s="17">
        <f>gp_need_index[[#This Row],[Normalised weighted population 2028/29]]/gp_need_index[[#This Row],[Registered population 2028/29]]</f>
        <v>1.2412713897544501</v>
      </c>
    </row>
    <row r="3671" spans="1:22" x14ac:dyDescent="0.2">
      <c r="A3671" s="6" t="s">
        <v>4720</v>
      </c>
      <c r="B3671" s="1" t="s">
        <v>9932</v>
      </c>
      <c r="C3671" s="95" t="s">
        <v>6501</v>
      </c>
      <c r="D3671" s="95" t="s">
        <v>6501</v>
      </c>
      <c r="E3671" s="95" t="s">
        <v>6647</v>
      </c>
      <c r="F3671" s="95" t="s">
        <v>6511</v>
      </c>
      <c r="G3671" s="95" t="s">
        <v>6511</v>
      </c>
      <c r="H3671" s="61">
        <v>5317.0042438271603</v>
      </c>
      <c r="I3671" s="61">
        <v>99.975344127506403</v>
      </c>
      <c r="J3671" s="123">
        <v>531569.32900403196</v>
      </c>
      <c r="K3671" s="99">
        <v>9923.4166666666697</v>
      </c>
      <c r="L3671" s="16">
        <v>10702.3902040381</v>
      </c>
      <c r="M3671" s="17">
        <f>gp_need_index[[#This Row],[Normalised weighted population (base year)]]/gp_need_index[[#This Row],[Registered population (base year)]]</f>
        <v>1.0784985215815888</v>
      </c>
      <c r="N3671" s="99">
        <v>9985.4073670812995</v>
      </c>
      <c r="O3671" s="16">
        <v>10741.0737299516</v>
      </c>
      <c r="P3671" s="17">
        <f>gp_need_index[[#This Row],[Normalised weighted population 2026/27]]/gp_need_index[[#This Row],[Registered population 2026/27]]</f>
        <v>1.0756770690559396</v>
      </c>
      <c r="Q3671" s="99">
        <v>10047.201734869601</v>
      </c>
      <c r="R3671" s="16">
        <v>10778.832857601699</v>
      </c>
      <c r="S3671" s="17">
        <f>gp_need_index[[#This Row],[Normalised weighted population 2027/28]]/gp_need_index[[#This Row],[Registered population 2027/28]]</f>
        <v>1.0728193921092393</v>
      </c>
      <c r="T3671" s="99">
        <v>10109.739407589699</v>
      </c>
      <c r="U3671" s="16">
        <v>10821.82889574</v>
      </c>
      <c r="V3671" s="17">
        <f>gp_need_index[[#This Row],[Normalised weighted population 2028/29]]/gp_need_index[[#This Row],[Registered population 2028/29]]</f>
        <v>1.0704359884504751</v>
      </c>
    </row>
    <row r="3672" spans="1:22" x14ac:dyDescent="0.2">
      <c r="A3672" s="6" t="s">
        <v>4567</v>
      </c>
      <c r="B3672" s="1" t="s">
        <v>9933</v>
      </c>
      <c r="C3672" s="95" t="s">
        <v>6501</v>
      </c>
      <c r="D3672" s="95" t="s">
        <v>6501</v>
      </c>
      <c r="E3672" s="95" t="s">
        <v>6647</v>
      </c>
      <c r="F3672" s="95" t="s">
        <v>6507</v>
      </c>
      <c r="G3672" s="95" t="s">
        <v>6507</v>
      </c>
      <c r="H3672" s="61">
        <v>5426.4822148862104</v>
      </c>
      <c r="I3672" s="61">
        <v>89.295924957939306</v>
      </c>
      <c r="J3672" s="123">
        <v>484562.74864607101</v>
      </c>
      <c r="K3672" s="99">
        <v>13084.5</v>
      </c>
      <c r="L3672" s="16">
        <v>9755.9797591559909</v>
      </c>
      <c r="M3672" s="17">
        <f>gp_need_index[[#This Row],[Normalised weighted population (base year)]]/gp_need_index[[#This Row],[Registered population (base year)]]</f>
        <v>0.74561349376407127</v>
      </c>
      <c r="N3672" s="99">
        <v>13076.8560533768</v>
      </c>
      <c r="O3672" s="16">
        <v>9791.2425078158594</v>
      </c>
      <c r="P3672" s="17">
        <f>gp_need_index[[#This Row],[Normalised weighted population 2026/27]]/gp_need_index[[#This Row],[Registered population 2026/27]]</f>
        <v>0.74874591169698579</v>
      </c>
      <c r="Q3672" s="99">
        <v>13064.810141015299</v>
      </c>
      <c r="R3672" s="16">
        <v>9825.66260258494</v>
      </c>
      <c r="S3672" s="17">
        <f>gp_need_index[[#This Row],[Normalised weighted population 2027/28]]/gp_need_index[[#This Row],[Registered population 2027/28]]</f>
        <v>0.75207082969683037</v>
      </c>
      <c r="T3672" s="99">
        <v>13054.759882460299</v>
      </c>
      <c r="U3672" s="16">
        <v>9864.8565087875104</v>
      </c>
      <c r="V3672" s="17">
        <f>gp_need_index[[#This Row],[Normalised weighted population 2028/29]]/gp_need_index[[#This Row],[Registered population 2028/29]]</f>
        <v>0.75565208380748705</v>
      </c>
    </row>
    <row r="3673" spans="1:22" x14ac:dyDescent="0.2">
      <c r="A3673" s="6" t="s">
        <v>4556</v>
      </c>
      <c r="B3673" s="1" t="s">
        <v>9934</v>
      </c>
      <c r="C3673" s="95" t="s">
        <v>6501</v>
      </c>
      <c r="D3673" s="95" t="s">
        <v>6501</v>
      </c>
      <c r="E3673" s="95" t="s">
        <v>6647</v>
      </c>
      <c r="F3673" s="95" t="s">
        <v>6508</v>
      </c>
      <c r="G3673" s="95" t="s">
        <v>6508</v>
      </c>
      <c r="H3673" s="61">
        <v>5348.6119210379502</v>
      </c>
      <c r="I3673" s="61">
        <v>107.769484978272</v>
      </c>
      <c r="J3673" s="123">
        <v>576417.15207890596</v>
      </c>
      <c r="K3673" s="99">
        <v>13414.25</v>
      </c>
      <c r="L3673" s="16">
        <v>11605.3371502967</v>
      </c>
      <c r="M3673" s="17">
        <f>gp_need_index[[#This Row],[Normalised weighted population (base year)]]/gp_need_index[[#This Row],[Registered population (base year)]]</f>
        <v>0.86514990776947653</v>
      </c>
      <c r="N3673" s="99">
        <v>13406.1548010406</v>
      </c>
      <c r="O3673" s="16">
        <v>11647.2843557181</v>
      </c>
      <c r="P3673" s="17">
        <f>gp_need_index[[#This Row],[Normalised weighted population 2026/27]]/gp_need_index[[#This Row],[Registered population 2026/27]]</f>
        <v>0.86880127289101761</v>
      </c>
      <c r="Q3673" s="99">
        <v>13399.8465561136</v>
      </c>
      <c r="R3673" s="16">
        <v>11688.2291725793</v>
      </c>
      <c r="S3673" s="17">
        <f>gp_need_index[[#This Row],[Normalised weighted population 2027/28]]/gp_need_index[[#This Row],[Registered population 2027/28]]</f>
        <v>0.87226589674988597</v>
      </c>
      <c r="T3673" s="99">
        <v>13396.6120106992</v>
      </c>
      <c r="U3673" s="16">
        <v>11734.8527313552</v>
      </c>
      <c r="V3673" s="17">
        <f>gp_need_index[[#This Row],[Normalised weighted population 2028/29]]/gp_need_index[[#This Row],[Registered population 2028/29]]</f>
        <v>0.87595675100414672</v>
      </c>
    </row>
    <row r="3674" spans="1:22" x14ac:dyDescent="0.2">
      <c r="A3674" s="6" t="s">
        <v>4682</v>
      </c>
      <c r="B3674" s="1" t="s">
        <v>9935</v>
      </c>
      <c r="C3674" s="95" t="s">
        <v>6501</v>
      </c>
      <c r="D3674" s="95" t="s">
        <v>6501</v>
      </c>
      <c r="E3674" s="95" t="s">
        <v>6647</v>
      </c>
      <c r="F3674" s="95" t="s">
        <v>6588</v>
      </c>
      <c r="G3674" s="95" t="s">
        <v>6588</v>
      </c>
      <c r="H3674" s="61">
        <v>5859.60595703125</v>
      </c>
      <c r="I3674" s="61">
        <v>3.29140096345093</v>
      </c>
      <c r="J3674" s="123">
        <v>19286.3126924155</v>
      </c>
      <c r="K3674" s="99">
        <v>554.66666666666697</v>
      </c>
      <c r="L3674" s="16">
        <v>388.30239588514002</v>
      </c>
      <c r="M3674" s="17">
        <f>gp_need_index[[#This Row],[Normalised weighted population (base year)]]/gp_need_index[[#This Row],[Registered population (base year)]]</f>
        <v>0.70006441565830491</v>
      </c>
      <c r="N3674" s="99">
        <v>554.71342262731298</v>
      </c>
      <c r="O3674" s="16">
        <v>389.70590533556498</v>
      </c>
      <c r="P3674" s="17">
        <f>gp_need_index[[#This Row],[Normalised weighted population 2026/27]]/gp_need_index[[#This Row],[Registered population 2026/27]]</f>
        <v>0.70253556059592748</v>
      </c>
      <c r="Q3674" s="99">
        <v>555.11505550281004</v>
      </c>
      <c r="R3674" s="16">
        <v>391.07587591723598</v>
      </c>
      <c r="S3674" s="17">
        <f>gp_need_index[[#This Row],[Normalised weighted population 2027/28]]/gp_need_index[[#This Row],[Registered population 2027/28]]</f>
        <v>0.70449517093894842</v>
      </c>
      <c r="T3674" s="99">
        <v>556.89037390657495</v>
      </c>
      <c r="U3674" s="16">
        <v>392.63585124091099</v>
      </c>
      <c r="V3674" s="17">
        <f>gp_need_index[[#This Row],[Normalised weighted population 2028/29]]/gp_need_index[[#This Row],[Registered population 2028/29]]</f>
        <v>0.70505052634790266</v>
      </c>
    </row>
    <row r="3675" spans="1:22" x14ac:dyDescent="0.2">
      <c r="A3675" s="6" t="s">
        <v>4546</v>
      </c>
      <c r="B3675" s="1" t="s">
        <v>9936</v>
      </c>
      <c r="C3675" s="95" t="s">
        <v>6501</v>
      </c>
      <c r="D3675" s="95" t="s">
        <v>6501</v>
      </c>
      <c r="E3675" s="95" t="s">
        <v>6647</v>
      </c>
      <c r="F3675" s="95" t="s">
        <v>6511</v>
      </c>
      <c r="G3675" s="95" t="s">
        <v>6511</v>
      </c>
      <c r="H3675" s="61">
        <v>5345.7580289793696</v>
      </c>
      <c r="I3675" s="61">
        <v>228.390932435813</v>
      </c>
      <c r="J3675" s="123">
        <v>1220922.6608148301</v>
      </c>
      <c r="K3675" s="99">
        <v>17925.416666666701</v>
      </c>
      <c r="L3675" s="16">
        <v>24581.5362400144</v>
      </c>
      <c r="M3675" s="17">
        <f>gp_need_index[[#This Row],[Normalised weighted population (base year)]]/gp_need_index[[#This Row],[Registered population (base year)]]</f>
        <v>1.371323004486982</v>
      </c>
      <c r="N3675" s="99">
        <v>17998.988633405799</v>
      </c>
      <c r="O3675" s="16">
        <v>24670.385597588302</v>
      </c>
      <c r="P3675" s="17">
        <f>gp_need_index[[#This Row],[Normalised weighted population 2026/27]]/gp_need_index[[#This Row],[Registered population 2026/27]]</f>
        <v>1.3706539906248127</v>
      </c>
      <c r="Q3675" s="99">
        <v>18063.502315230799</v>
      </c>
      <c r="R3675" s="16">
        <v>24757.111772492201</v>
      </c>
      <c r="S3675" s="17">
        <f>gp_need_index[[#This Row],[Normalised weighted population 2027/28]]/gp_need_index[[#This Row],[Registered population 2027/28]]</f>
        <v>1.37055989145679</v>
      </c>
      <c r="T3675" s="99">
        <v>18138.815249741099</v>
      </c>
      <c r="U3675" s="16">
        <v>24855.866223556099</v>
      </c>
      <c r="V3675" s="17">
        <f>gp_need_index[[#This Row],[Normalised weighted population 2028/29]]/gp_need_index[[#This Row],[Registered population 2028/29]]</f>
        <v>1.3703136550724213</v>
      </c>
    </row>
    <row r="3676" spans="1:22" x14ac:dyDescent="0.2">
      <c r="A3676" s="6" t="s">
        <v>4684</v>
      </c>
      <c r="B3676" s="1" t="s">
        <v>9937</v>
      </c>
      <c r="C3676" s="95" t="s">
        <v>6501</v>
      </c>
      <c r="D3676" s="95" t="s">
        <v>6501</v>
      </c>
      <c r="E3676" s="95" t="s">
        <v>6647</v>
      </c>
      <c r="F3676" s="95" t="s">
        <v>6588</v>
      </c>
      <c r="G3676" s="95" t="s">
        <v>6588</v>
      </c>
      <c r="H3676" s="61">
        <v>5445.8751534598196</v>
      </c>
      <c r="I3676" s="61">
        <v>31.975807025217001</v>
      </c>
      <c r="J3676" s="123">
        <v>174136.25299045499</v>
      </c>
      <c r="K3676" s="99">
        <v>4695.5833333333303</v>
      </c>
      <c r="L3676" s="16">
        <v>3505.9850643843401</v>
      </c>
      <c r="M3676" s="17">
        <f>gp_need_index[[#This Row],[Normalised weighted population (base year)]]/gp_need_index[[#This Row],[Registered population (base year)]]</f>
        <v>0.74665591375959872</v>
      </c>
      <c r="N3676" s="99">
        <v>4678.47657063529</v>
      </c>
      <c r="O3676" s="16">
        <v>3518.6573610867399</v>
      </c>
      <c r="P3676" s="17">
        <f>gp_need_index[[#This Row],[Normalised weighted population 2026/27]]/gp_need_index[[#This Row],[Registered population 2026/27]]</f>
        <v>0.75209468466119556</v>
      </c>
      <c r="Q3676" s="99">
        <v>4662.18732848735</v>
      </c>
      <c r="R3676" s="16">
        <v>3531.02683510721</v>
      </c>
      <c r="S3676" s="17">
        <f>gp_need_index[[#This Row],[Normalised weighted population 2027/28]]/gp_need_index[[#This Row],[Registered population 2027/28]]</f>
        <v>0.75737558067038335</v>
      </c>
      <c r="T3676" s="99">
        <v>4661.33414517854</v>
      </c>
      <c r="U3676" s="16">
        <v>3545.1118632800199</v>
      </c>
      <c r="V3676" s="17">
        <f>gp_need_index[[#This Row],[Normalised weighted population 2028/29]]/gp_need_index[[#This Row],[Registered population 2028/29]]</f>
        <v>0.76053587939987377</v>
      </c>
    </row>
    <row r="3677" spans="1:22" x14ac:dyDescent="0.2">
      <c r="A3677" s="6" t="s">
        <v>4683</v>
      </c>
      <c r="B3677" s="1" t="s">
        <v>9938</v>
      </c>
      <c r="C3677" s="95" t="s">
        <v>6501</v>
      </c>
      <c r="D3677" s="95" t="s">
        <v>6501</v>
      </c>
      <c r="E3677" s="95" t="s">
        <v>6647</v>
      </c>
      <c r="F3677" s="95" t="s">
        <v>6588</v>
      </c>
      <c r="G3677" s="95" t="s">
        <v>6588</v>
      </c>
      <c r="H3677" s="61">
        <v>5378.3278576413904</v>
      </c>
      <c r="I3677" s="61">
        <v>480.564767844409</v>
      </c>
      <c r="J3677" s="123">
        <v>2584634.8782985499</v>
      </c>
      <c r="K3677" s="99">
        <v>46708.416666666701</v>
      </c>
      <c r="L3677" s="16">
        <v>52037.936527198799</v>
      </c>
      <c r="M3677" s="17">
        <f>gp_need_index[[#This Row],[Normalised weighted population (base year)]]/gp_need_index[[#This Row],[Registered population (base year)]]</f>
        <v>1.1141019165467771</v>
      </c>
      <c r="N3677" s="99">
        <v>46804.867894242401</v>
      </c>
      <c r="O3677" s="16">
        <v>52226.0263676697</v>
      </c>
      <c r="P3677" s="17">
        <f>gp_need_index[[#This Row],[Normalised weighted population 2026/27]]/gp_need_index[[#This Row],[Registered population 2026/27]]</f>
        <v>1.1158246720336149</v>
      </c>
      <c r="Q3677" s="99">
        <v>46922.995818959498</v>
      </c>
      <c r="R3677" s="16">
        <v>52409.6215319763</v>
      </c>
      <c r="S3677" s="17">
        <f>gp_need_index[[#This Row],[Normalised weighted population 2027/28]]/gp_need_index[[#This Row],[Registered population 2027/28]]</f>
        <v>1.1169282910704499</v>
      </c>
      <c r="T3677" s="99">
        <v>47061.976250154497</v>
      </c>
      <c r="U3677" s="16">
        <v>52618.679981621797</v>
      </c>
      <c r="V3677" s="17">
        <f>gp_need_index[[#This Row],[Normalised weighted population 2028/29]]/gp_need_index[[#This Row],[Registered population 2028/29]]</f>
        <v>1.1180720440198058</v>
      </c>
    </row>
    <row r="3678" spans="1:22" x14ac:dyDescent="0.2">
      <c r="A3678" s="6" t="s">
        <v>4549</v>
      </c>
      <c r="B3678" s="1" t="s">
        <v>9939</v>
      </c>
      <c r="C3678" s="95" t="s">
        <v>6501</v>
      </c>
      <c r="D3678" s="95" t="s">
        <v>6501</v>
      </c>
      <c r="E3678" s="95" t="s">
        <v>6647</v>
      </c>
      <c r="F3678" s="95" t="s">
        <v>6510</v>
      </c>
      <c r="G3678" s="95" t="s">
        <v>6510</v>
      </c>
      <c r="H3678" s="61">
        <v>5459.4804974724302</v>
      </c>
      <c r="I3678" s="61">
        <v>36.622067809840701</v>
      </c>
      <c r="J3678" s="123">
        <v>199937.46498493801</v>
      </c>
      <c r="K3678" s="99">
        <v>4756</v>
      </c>
      <c r="L3678" s="16">
        <v>4025.4556648033599</v>
      </c>
      <c r="M3678" s="17">
        <f>gp_need_index[[#This Row],[Normalised weighted population (base year)]]/gp_need_index[[#This Row],[Registered population (base year)]]</f>
        <v>0.8463952196811102</v>
      </c>
      <c r="N3678" s="99">
        <v>4806.1591455548196</v>
      </c>
      <c r="O3678" s="16">
        <v>4040.0055752022799</v>
      </c>
      <c r="P3678" s="17">
        <f>gp_need_index[[#This Row],[Normalised weighted population 2026/27]]/gp_need_index[[#This Row],[Registered population 2026/27]]</f>
        <v>0.84058922163217398</v>
      </c>
      <c r="Q3678" s="99">
        <v>4851.5102314189598</v>
      </c>
      <c r="R3678" s="16">
        <v>4054.2077946504401</v>
      </c>
      <c r="S3678" s="17">
        <f>gp_need_index[[#This Row],[Normalised weighted population 2027/28]]/gp_need_index[[#This Row],[Registered population 2027/28]]</f>
        <v>0.83565891882385535</v>
      </c>
      <c r="T3678" s="99">
        <v>4896.81324628317</v>
      </c>
      <c r="U3678" s="16">
        <v>4070.3797564260699</v>
      </c>
      <c r="V3678" s="17">
        <f>gp_need_index[[#This Row],[Normalised weighted population 2028/29]]/gp_need_index[[#This Row],[Registered population 2028/29]]</f>
        <v>0.83123034343113078</v>
      </c>
    </row>
    <row r="3679" spans="1:22" x14ac:dyDescent="0.2">
      <c r="A3679" s="6" t="s">
        <v>6071</v>
      </c>
      <c r="B3679" s="1" t="s">
        <v>9940</v>
      </c>
      <c r="C3679" s="95" t="s">
        <v>6393</v>
      </c>
      <c r="D3679" s="95" t="s">
        <v>6501</v>
      </c>
      <c r="E3679" s="95" t="s">
        <v>6647</v>
      </c>
      <c r="F3679" s="95" t="s">
        <v>6506</v>
      </c>
      <c r="G3679" s="95" t="s">
        <v>6506</v>
      </c>
      <c r="H3679" s="61">
        <v>5253.2694091796902</v>
      </c>
      <c r="I3679" s="61">
        <v>49.113305806401897</v>
      </c>
      <c r="J3679" s="123">
        <v>258005.42697645799</v>
      </c>
      <c r="K3679" s="99">
        <v>5966.1666666666697</v>
      </c>
      <c r="L3679" s="16">
        <v>5194.57125081902</v>
      </c>
      <c r="M3679" s="17">
        <f>gp_need_index[[#This Row],[Normalised weighted population (base year)]]/gp_need_index[[#This Row],[Registered population (base year)]]</f>
        <v>0.87067149495527851</v>
      </c>
      <c r="N3679" s="99">
        <v>5996.4108362720299</v>
      </c>
      <c r="O3679" s="16">
        <v>5213.3469007214799</v>
      </c>
      <c r="P3679" s="17">
        <f>gp_need_index[[#This Row],[Normalised weighted population 2026/27]]/gp_need_index[[#This Row],[Registered population 2026/27]]</f>
        <v>0.86941122666014969</v>
      </c>
      <c r="Q3679" s="99">
        <v>6028.8694670393998</v>
      </c>
      <c r="R3679" s="16">
        <v>5231.6738795746396</v>
      </c>
      <c r="S3679" s="17">
        <f>gp_need_index[[#This Row],[Normalised weighted population 2027/28]]/gp_need_index[[#This Row],[Registered population 2027/28]]</f>
        <v>0.86777030223939489</v>
      </c>
      <c r="T3679" s="99">
        <v>6060.7376925777198</v>
      </c>
      <c r="U3679" s="16">
        <v>5252.5426742414302</v>
      </c>
      <c r="V3679" s="17">
        <f>gp_need_index[[#This Row],[Normalised weighted population 2028/29]]/gp_need_index[[#This Row],[Registered population 2028/29]]</f>
        <v>0.86665071822427731</v>
      </c>
    </row>
    <row r="3680" spans="1:22" x14ac:dyDescent="0.2">
      <c r="A3680" s="6" t="s">
        <v>6075</v>
      </c>
      <c r="B3680" s="1" t="s">
        <v>9941</v>
      </c>
      <c r="C3680" s="95" t="s">
        <v>6393</v>
      </c>
      <c r="D3680" s="95" t="s">
        <v>6501</v>
      </c>
      <c r="E3680" s="95" t="s">
        <v>6647</v>
      </c>
      <c r="F3680" s="95" t="s">
        <v>6503</v>
      </c>
      <c r="G3680" s="95" t="s">
        <v>6503</v>
      </c>
      <c r="H3680" s="61">
        <v>5310.9343377976202</v>
      </c>
      <c r="I3680" s="61">
        <v>86.458597541426002</v>
      </c>
      <c r="J3680" s="123">
        <v>459175.93448058399</v>
      </c>
      <c r="K3680" s="99">
        <v>6487.5833333333303</v>
      </c>
      <c r="L3680" s="16">
        <v>9244.8524679228594</v>
      </c>
      <c r="M3680" s="17">
        <f>gp_need_index[[#This Row],[Normalised weighted population (base year)]]/gp_need_index[[#This Row],[Registered population (base year)]]</f>
        <v>1.4250071240584496</v>
      </c>
      <c r="N3680" s="99">
        <v>6467.3867706344899</v>
      </c>
      <c r="O3680" s="16">
        <v>9278.2677595718596</v>
      </c>
      <c r="P3680" s="17">
        <f>gp_need_index[[#This Row],[Normalised weighted population 2026/27]]/gp_need_index[[#This Row],[Registered population 2026/27]]</f>
        <v>1.4346239197724069</v>
      </c>
      <c r="Q3680" s="99">
        <v>6451.31312424317</v>
      </c>
      <c r="R3680" s="16">
        <v>9310.8845449617002</v>
      </c>
      <c r="S3680" s="17">
        <f>gp_need_index[[#This Row],[Normalised weighted population 2027/28]]/gp_need_index[[#This Row],[Registered population 2027/28]]</f>
        <v>1.4432541663452427</v>
      </c>
      <c r="T3680" s="99">
        <v>6437.9751290479198</v>
      </c>
      <c r="U3680" s="16">
        <v>9348.0250361711405</v>
      </c>
      <c r="V3680" s="17">
        <f>gp_need_index[[#This Row],[Normalised weighted population 2028/29]]/gp_need_index[[#This Row],[Registered population 2028/29]]</f>
        <v>1.4520132260208922</v>
      </c>
    </row>
    <row r="3681" spans="1:22" x14ac:dyDescent="0.2">
      <c r="A3681" s="6" t="s">
        <v>4544</v>
      </c>
      <c r="B3681" s="1" t="s">
        <v>9942</v>
      </c>
      <c r="C3681" s="95" t="s">
        <v>6501</v>
      </c>
      <c r="D3681" s="95" t="s">
        <v>6501</v>
      </c>
      <c r="E3681" s="95" t="s">
        <v>6647</v>
      </c>
      <c r="F3681" s="95" t="s">
        <v>6511</v>
      </c>
      <c r="G3681" s="95" t="s">
        <v>6511</v>
      </c>
      <c r="H3681" s="61">
        <v>5227.9893614886596</v>
      </c>
      <c r="I3681" s="61">
        <v>142.925445161992</v>
      </c>
      <c r="J3681" s="123">
        <v>747212.70679292595</v>
      </c>
      <c r="K3681" s="99">
        <v>19053.416666666701</v>
      </c>
      <c r="L3681" s="16">
        <v>15044.0620200883</v>
      </c>
      <c r="M3681" s="17">
        <f>gp_need_index[[#This Row],[Normalised weighted population (base year)]]/gp_need_index[[#This Row],[Registered population (base year)]]</f>
        <v>0.7895729297941283</v>
      </c>
      <c r="N3681" s="99">
        <v>19191.4370834859</v>
      </c>
      <c r="O3681" s="16">
        <v>15098.4384118945</v>
      </c>
      <c r="P3681" s="17">
        <f>gp_need_index[[#This Row],[Normalised weighted population 2026/27]]/gp_need_index[[#This Row],[Registered population 2026/27]]</f>
        <v>0.78672786963341079</v>
      </c>
      <c r="Q3681" s="99">
        <v>19324.336707747902</v>
      </c>
      <c r="R3681" s="16">
        <v>15151.515401928</v>
      </c>
      <c r="S3681" s="17">
        <f>gp_need_index[[#This Row],[Normalised weighted population 2027/28]]/gp_need_index[[#This Row],[Registered population 2027/28]]</f>
        <v>0.78406393094222737</v>
      </c>
      <c r="T3681" s="99">
        <v>19453.058494747798</v>
      </c>
      <c r="U3681" s="16">
        <v>15211.9537761638</v>
      </c>
      <c r="V3681" s="17">
        <f>gp_need_index[[#This Row],[Normalised weighted population 2028/29]]/gp_need_index[[#This Row],[Registered population 2028/29]]</f>
        <v>0.78198262655052064</v>
      </c>
    </row>
    <row r="3682" spans="1:22" x14ac:dyDescent="0.2">
      <c r="A3682" s="6" t="s">
        <v>4668</v>
      </c>
      <c r="B3682" s="1" t="s">
        <v>9943</v>
      </c>
      <c r="C3682" s="95" t="s">
        <v>6501</v>
      </c>
      <c r="D3682" s="95" t="s">
        <v>6501</v>
      </c>
      <c r="E3682" s="95" t="s">
        <v>6647</v>
      </c>
      <c r="F3682" s="95" t="s">
        <v>6510</v>
      </c>
      <c r="G3682" s="95" t="s">
        <v>6510</v>
      </c>
      <c r="H3682" s="61">
        <v>5194.0863108915401</v>
      </c>
      <c r="I3682" s="61">
        <v>64.766711422379004</v>
      </c>
      <c r="J3682" s="123">
        <v>336403.889200442</v>
      </c>
      <c r="K3682" s="99">
        <v>6936.75</v>
      </c>
      <c r="L3682" s="16">
        <v>6773.0124593998098</v>
      </c>
      <c r="M3682" s="17">
        <f>gp_need_index[[#This Row],[Normalised weighted population (base year)]]/gp_need_index[[#This Row],[Registered population (base year)]]</f>
        <v>0.97639564052327243</v>
      </c>
      <c r="N3682" s="99">
        <v>6999.8931858689002</v>
      </c>
      <c r="O3682" s="16">
        <v>6797.4933461915098</v>
      </c>
      <c r="P3682" s="17">
        <f>gp_need_index[[#This Row],[Normalised weighted population 2026/27]]/gp_need_index[[#This Row],[Registered population 2026/27]]</f>
        <v>0.97108529597480331</v>
      </c>
      <c r="Q3682" s="99">
        <v>7057.3640263349098</v>
      </c>
      <c r="R3682" s="16">
        <v>6821.3892271260602</v>
      </c>
      <c r="S3682" s="17">
        <f>gp_need_index[[#This Row],[Normalised weighted population 2027/28]]/gp_need_index[[#This Row],[Registered population 2027/28]]</f>
        <v>0.96656332331330819</v>
      </c>
      <c r="T3682" s="99">
        <v>7114.41129508021</v>
      </c>
      <c r="U3682" s="16">
        <v>6848.5992892208897</v>
      </c>
      <c r="V3682" s="17">
        <f>gp_need_index[[#This Row],[Normalised weighted population 2028/29]]/gp_need_index[[#This Row],[Registered population 2028/29]]</f>
        <v>0.96263752616563847</v>
      </c>
    </row>
    <row r="3683" spans="1:22" x14ac:dyDescent="0.2">
      <c r="A3683" s="6" t="s">
        <v>4669</v>
      </c>
      <c r="B3683" s="1" t="s">
        <v>12446</v>
      </c>
      <c r="C3683" s="95" t="s">
        <v>6501</v>
      </c>
      <c r="D3683" s="95" t="s">
        <v>6501</v>
      </c>
      <c r="E3683" s="95" t="s">
        <v>6647</v>
      </c>
      <c r="F3683" s="95" t="s">
        <v>6505</v>
      </c>
      <c r="G3683" s="95" t="s">
        <v>6505</v>
      </c>
      <c r="H3683" s="61">
        <v>5364.9653814080102</v>
      </c>
      <c r="I3683" s="61">
        <v>176.75583116745401</v>
      </c>
      <c r="J3683" s="123">
        <v>948288.91517538601</v>
      </c>
      <c r="K3683" s="99">
        <v>16806.583333333299</v>
      </c>
      <c r="L3683" s="16">
        <v>19092.444658886499</v>
      </c>
      <c r="M3683" s="17">
        <f>gp_need_index[[#This Row],[Normalised weighted population (base year)]]/gp_need_index[[#This Row],[Registered population (base year)]]</f>
        <v>1.1360098766189759</v>
      </c>
      <c r="N3683" s="99">
        <v>16856.759265811401</v>
      </c>
      <c r="O3683" s="16">
        <v>19161.453830074799</v>
      </c>
      <c r="P3683" s="17">
        <f>gp_need_index[[#This Row],[Normalised weighted population 2026/27]]/gp_need_index[[#This Row],[Registered population 2026/27]]</f>
        <v>1.136722280239105</v>
      </c>
      <c r="Q3683" s="99">
        <v>16900.482461746698</v>
      </c>
      <c r="R3683" s="16">
        <v>19228.813928266401</v>
      </c>
      <c r="S3683" s="17">
        <f>gp_need_index[[#This Row],[Normalised weighted population 2027/28]]/gp_need_index[[#This Row],[Registered population 2027/28]]</f>
        <v>1.1377671597121415</v>
      </c>
      <c r="T3683" s="99">
        <v>16935.3082604302</v>
      </c>
      <c r="U3683" s="16">
        <v>19305.516371651</v>
      </c>
      <c r="V3683" s="17">
        <f>gp_need_index[[#This Row],[Normalised weighted population 2028/29]]/gp_need_index[[#This Row],[Registered population 2028/29]]</f>
        <v>1.1399565968786558</v>
      </c>
    </row>
    <row r="3684" spans="1:22" x14ac:dyDescent="0.2">
      <c r="A3684" s="6" t="s">
        <v>4559</v>
      </c>
      <c r="B3684" s="1" t="s">
        <v>9944</v>
      </c>
      <c r="C3684" s="95" t="s">
        <v>6501</v>
      </c>
      <c r="D3684" s="95" t="s">
        <v>6501</v>
      </c>
      <c r="E3684" s="95" t="s">
        <v>6647</v>
      </c>
      <c r="F3684" s="95" t="s">
        <v>6507</v>
      </c>
      <c r="G3684" s="95" t="s">
        <v>6507</v>
      </c>
      <c r="H3684" s="61">
        <v>5367.5574365903303</v>
      </c>
      <c r="I3684" s="61">
        <v>112.58302457152</v>
      </c>
      <c r="J3684" s="123">
        <v>604295.85077269096</v>
      </c>
      <c r="K3684" s="99">
        <v>9268.9166666666697</v>
      </c>
      <c r="L3684" s="16">
        <v>12166.634982059801</v>
      </c>
      <c r="M3684" s="17">
        <f>gp_need_index[[#This Row],[Normalised weighted population (base year)]]/gp_need_index[[#This Row],[Registered population (base year)]]</f>
        <v>1.3126275075720604</v>
      </c>
      <c r="N3684" s="99">
        <v>9213.5233544889106</v>
      </c>
      <c r="O3684" s="16">
        <v>12210.610984675601</v>
      </c>
      <c r="P3684" s="17">
        <f>gp_need_index[[#This Row],[Normalised weighted population 2026/27]]/gp_need_index[[#This Row],[Registered population 2026/27]]</f>
        <v>1.3252922378198002</v>
      </c>
      <c r="Q3684" s="99">
        <v>9155.3714967359192</v>
      </c>
      <c r="R3684" s="16">
        <v>12253.536117716199</v>
      </c>
      <c r="S3684" s="17">
        <f>gp_need_index[[#This Row],[Normalised weighted population 2027/28]]/gp_need_index[[#This Row],[Registered population 2027/28]]</f>
        <v>1.3383985698543026</v>
      </c>
      <c r="T3684" s="99">
        <v>9103.0492686141006</v>
      </c>
      <c r="U3684" s="16">
        <v>12302.414647813601</v>
      </c>
      <c r="V3684" s="17">
        <f>gp_need_index[[#This Row],[Normalised weighted population 2028/29]]/gp_need_index[[#This Row],[Registered population 2028/29]]</f>
        <v>1.3514608440306277</v>
      </c>
    </row>
    <row r="3685" spans="1:22" x14ac:dyDescent="0.2">
      <c r="A3685" s="6" t="s">
        <v>5033</v>
      </c>
      <c r="B3685" s="1" t="s">
        <v>9945</v>
      </c>
      <c r="C3685" s="95" t="s">
        <v>6422</v>
      </c>
      <c r="D3685" s="95" t="s">
        <v>6422</v>
      </c>
      <c r="E3685" s="95" t="s">
        <v>6641</v>
      </c>
      <c r="F3685" s="95" t="s">
        <v>6606</v>
      </c>
      <c r="G3685" s="95" t="s">
        <v>6606</v>
      </c>
      <c r="H3685" s="61">
        <v>5237.3250795344702</v>
      </c>
      <c r="I3685" s="61">
        <v>108.60768699785901</v>
      </c>
      <c r="J3685" s="123">
        <v>568813.76294411905</v>
      </c>
      <c r="K3685" s="99">
        <v>13506.833333333299</v>
      </c>
      <c r="L3685" s="16">
        <v>11452.253755613099</v>
      </c>
      <c r="M3685" s="17">
        <f>gp_need_index[[#This Row],[Normalised weighted population (base year)]]/gp_need_index[[#This Row],[Registered population (base year)]]</f>
        <v>0.84788591618660636</v>
      </c>
      <c r="N3685" s="99">
        <v>13585.9811292828</v>
      </c>
      <c r="O3685" s="16">
        <v>11493.647644873099</v>
      </c>
      <c r="P3685" s="17">
        <f>gp_need_index[[#This Row],[Normalised weighted population 2026/27]]/gp_need_index[[#This Row],[Registered population 2026/27]]</f>
        <v>0.84599319957099373</v>
      </c>
      <c r="Q3685" s="99">
        <v>13665.780084022999</v>
      </c>
      <c r="R3685" s="16">
        <v>11534.0523678552</v>
      </c>
      <c r="S3685" s="17">
        <f>gp_need_index[[#This Row],[Normalised weighted population 2027/28]]/gp_need_index[[#This Row],[Registered population 2027/28]]</f>
        <v>0.84400980382670909</v>
      </c>
      <c r="T3685" s="99">
        <v>13747.8396743514</v>
      </c>
      <c r="U3685" s="16">
        <v>11580.060925743401</v>
      </c>
      <c r="V3685" s="17">
        <f>gp_need_index[[#This Row],[Normalised weighted population 2028/29]]/gp_need_index[[#This Row],[Registered population 2028/29]]</f>
        <v>0.84231858968705409</v>
      </c>
    </row>
    <row r="3686" spans="1:22" x14ac:dyDescent="0.2">
      <c r="A3686" s="6" t="s">
        <v>5031</v>
      </c>
      <c r="B3686" s="1" t="s">
        <v>9946</v>
      </c>
      <c r="C3686" s="95" t="s">
        <v>6422</v>
      </c>
      <c r="D3686" s="95" t="s">
        <v>6422</v>
      </c>
      <c r="E3686" s="95" t="s">
        <v>6641</v>
      </c>
      <c r="F3686" s="95" t="s">
        <v>6606</v>
      </c>
      <c r="G3686" s="95" t="s">
        <v>6606</v>
      </c>
      <c r="H3686" s="61">
        <v>5297.2353880013998</v>
      </c>
      <c r="I3686" s="61">
        <v>497.63715404052999</v>
      </c>
      <c r="J3686" s="123">
        <v>2636101.1427678</v>
      </c>
      <c r="K3686" s="99">
        <v>48798.916666666701</v>
      </c>
      <c r="L3686" s="16">
        <v>53074.136350326597</v>
      </c>
      <c r="M3686" s="17">
        <f>gp_need_index[[#This Row],[Normalised weighted population (base year)]]/gp_need_index[[#This Row],[Registered population (base year)]]</f>
        <v>1.0876089056005662</v>
      </c>
      <c r="N3686" s="99">
        <v>48938.042168098997</v>
      </c>
      <c r="O3686" s="16">
        <v>53265.971509548297</v>
      </c>
      <c r="P3686" s="17">
        <f>gp_need_index[[#This Row],[Normalised weighted population 2026/27]]/gp_need_index[[#This Row],[Registered population 2026/27]]</f>
        <v>1.088436912261082</v>
      </c>
      <c r="Q3686" s="99">
        <v>49050.840864653997</v>
      </c>
      <c r="R3686" s="16">
        <v>53453.2224928492</v>
      </c>
      <c r="S3686" s="17">
        <f>gp_need_index[[#This Row],[Normalised weighted population 2027/28]]/gp_need_index[[#This Row],[Registered population 2027/28]]</f>
        <v>1.0897513997842094</v>
      </c>
      <c r="T3686" s="99">
        <v>49176.673608407698</v>
      </c>
      <c r="U3686" s="16">
        <v>53666.443796423999</v>
      </c>
      <c r="V3686" s="17">
        <f>gp_need_index[[#This Row],[Normalised weighted population 2028/29]]/gp_need_index[[#This Row],[Registered population 2028/29]]</f>
        <v>1.0912987776230698</v>
      </c>
    </row>
    <row r="3687" spans="1:22" x14ac:dyDescent="0.2">
      <c r="A3687" s="6" t="s">
        <v>6087</v>
      </c>
      <c r="B3687" s="1" t="s">
        <v>9947</v>
      </c>
      <c r="C3687" s="95" t="s">
        <v>6422</v>
      </c>
      <c r="D3687" s="95" t="s">
        <v>6422</v>
      </c>
      <c r="E3687" s="95" t="s">
        <v>6641</v>
      </c>
      <c r="F3687" s="95" t="s">
        <v>6578</v>
      </c>
      <c r="G3687" s="95" t="s">
        <v>6578</v>
      </c>
      <c r="H3687" s="61">
        <v>5361.5547227367897</v>
      </c>
      <c r="I3687" s="61">
        <v>100.64358318750099</v>
      </c>
      <c r="J3687" s="123">
        <v>539606.07875209802</v>
      </c>
      <c r="K3687" s="99">
        <v>13073</v>
      </c>
      <c r="L3687" s="16">
        <v>10864.1986965204</v>
      </c>
      <c r="M3687" s="17">
        <f>gp_need_index[[#This Row],[Normalised weighted population (base year)]]/gp_need_index[[#This Row],[Registered population (base year)]]</f>
        <v>0.83104097732122695</v>
      </c>
      <c r="N3687" s="99">
        <v>13155.414634413601</v>
      </c>
      <c r="O3687" s="16">
        <v>10903.467075246501</v>
      </c>
      <c r="P3687" s="17">
        <f>gp_need_index[[#This Row],[Normalised weighted population 2026/27]]/gp_need_index[[#This Row],[Registered population 2026/27]]</f>
        <v>0.82881972011158278</v>
      </c>
      <c r="Q3687" s="99">
        <v>13240.118105387501</v>
      </c>
      <c r="R3687" s="16">
        <v>10941.797079813499</v>
      </c>
      <c r="S3687" s="17">
        <f>gp_need_index[[#This Row],[Normalised weighted population 2027/28]]/gp_need_index[[#This Row],[Registered population 2027/28]]</f>
        <v>0.82641234713466805</v>
      </c>
      <c r="T3687" s="99">
        <v>13329.8274393554</v>
      </c>
      <c r="U3687" s="16">
        <v>10985.4431712558</v>
      </c>
      <c r="V3687" s="17">
        <f>gp_need_index[[#This Row],[Normalised weighted population 2028/29]]/gp_need_index[[#This Row],[Registered population 2028/29]]</f>
        <v>0.82412493494267103</v>
      </c>
    </row>
    <row r="3688" spans="1:22" x14ac:dyDescent="0.2">
      <c r="A3688" s="6" t="s">
        <v>6115</v>
      </c>
      <c r="B3688" s="1" t="s">
        <v>9948</v>
      </c>
      <c r="C3688" s="95" t="s">
        <v>6422</v>
      </c>
      <c r="D3688" s="95" t="s">
        <v>6422</v>
      </c>
      <c r="E3688" s="95" t="s">
        <v>6641</v>
      </c>
      <c r="F3688" s="95" t="s">
        <v>6578</v>
      </c>
      <c r="G3688" s="95" t="s">
        <v>6578</v>
      </c>
      <c r="H3688" s="61">
        <v>5181.4277935606096</v>
      </c>
      <c r="I3688" s="61">
        <v>43.398900228542097</v>
      </c>
      <c r="J3688" s="123">
        <v>224868.26785413199</v>
      </c>
      <c r="K3688" s="99">
        <v>7679.5</v>
      </c>
      <c r="L3688" s="16">
        <v>4527.4018190444003</v>
      </c>
      <c r="M3688" s="17">
        <f>gp_need_index[[#This Row],[Normalised weighted population (base year)]]/gp_need_index[[#This Row],[Registered population (base year)]]</f>
        <v>0.58954382694763985</v>
      </c>
      <c r="N3688" s="99">
        <v>7732.11735980921</v>
      </c>
      <c r="O3688" s="16">
        <v>4543.7660014605599</v>
      </c>
      <c r="P3688" s="17">
        <f>gp_need_index[[#This Row],[Normalised weighted population 2026/27]]/gp_need_index[[#This Row],[Registered population 2026/27]]</f>
        <v>0.58764834908981223</v>
      </c>
      <c r="Q3688" s="99">
        <v>7781.02841723864</v>
      </c>
      <c r="R3688" s="16">
        <v>4559.7391382972801</v>
      </c>
      <c r="S3688" s="17">
        <f>gp_need_index[[#This Row],[Normalised weighted population 2027/28]]/gp_need_index[[#This Row],[Registered population 2027/28]]</f>
        <v>0.58600725942541376</v>
      </c>
      <c r="T3688" s="99">
        <v>7831.1409699129099</v>
      </c>
      <c r="U3688" s="16">
        <v>4577.9276305469102</v>
      </c>
      <c r="V3688" s="17">
        <f>gp_need_index[[#This Row],[Normalised weighted population 2028/29]]/gp_need_index[[#This Row],[Registered population 2028/29]]</f>
        <v>0.58457990325231257</v>
      </c>
    </row>
    <row r="3689" spans="1:22" x14ac:dyDescent="0.2">
      <c r="A3689" s="6" t="s">
        <v>6111</v>
      </c>
      <c r="B3689" s="1" t="s">
        <v>9949</v>
      </c>
      <c r="C3689" s="95" t="s">
        <v>6422</v>
      </c>
      <c r="D3689" s="95" t="s">
        <v>6422</v>
      </c>
      <c r="E3689" s="95" t="s">
        <v>6641</v>
      </c>
      <c r="F3689" s="95" t="s">
        <v>6578</v>
      </c>
      <c r="G3689" s="95" t="s">
        <v>6578</v>
      </c>
      <c r="H3689" s="61">
        <v>5534.9133107018897</v>
      </c>
      <c r="I3689" s="61">
        <v>100.7198811512</v>
      </c>
      <c r="J3689" s="123">
        <v>557475.81083609001</v>
      </c>
      <c r="K3689" s="99">
        <v>10960.333333333299</v>
      </c>
      <c r="L3689" s="16">
        <v>11223.980262478801</v>
      </c>
      <c r="M3689" s="17">
        <f>gp_need_index[[#This Row],[Normalised weighted population (base year)]]/gp_need_index[[#This Row],[Registered population (base year)]]</f>
        <v>1.0240546451578878</v>
      </c>
      <c r="N3689" s="99">
        <v>11009.302932899</v>
      </c>
      <c r="O3689" s="16">
        <v>11264.549062817599</v>
      </c>
      <c r="P3689" s="17">
        <f>gp_need_index[[#This Row],[Normalised weighted population 2026/27]]/gp_need_index[[#This Row],[Registered population 2026/27]]</f>
        <v>1.0231845859337607</v>
      </c>
      <c r="Q3689" s="99">
        <v>11053.7508320138</v>
      </c>
      <c r="R3689" s="16">
        <v>11304.1484135603</v>
      </c>
      <c r="S3689" s="17">
        <f>gp_need_index[[#This Row],[Normalised weighted population 2027/28]]/gp_need_index[[#This Row],[Registered population 2027/28]]</f>
        <v>1.0226527253374755</v>
      </c>
      <c r="T3689" s="99">
        <v>11102.8191155188</v>
      </c>
      <c r="U3689" s="16">
        <v>11349.239900062599</v>
      </c>
      <c r="V3689" s="17">
        <f>gp_need_index[[#This Row],[Normalised weighted population 2028/29]]/gp_need_index[[#This Row],[Registered population 2028/29]]</f>
        <v>1.0221944338622404</v>
      </c>
    </row>
    <row r="3690" spans="1:22" x14ac:dyDescent="0.2">
      <c r="A3690" s="6" t="s">
        <v>6107</v>
      </c>
      <c r="B3690" s="1" t="s">
        <v>9950</v>
      </c>
      <c r="C3690" s="95" t="s">
        <v>6422</v>
      </c>
      <c r="D3690" s="95" t="s">
        <v>6422</v>
      </c>
      <c r="E3690" s="95" t="s">
        <v>6641</v>
      </c>
      <c r="F3690" s="95" t="s">
        <v>6578</v>
      </c>
      <c r="G3690" s="95" t="s">
        <v>6578</v>
      </c>
      <c r="H3690" s="61">
        <v>5230.5741373697902</v>
      </c>
      <c r="I3690" s="61">
        <v>76.823570359496699</v>
      </c>
      <c r="J3690" s="123">
        <v>401831.38026279199</v>
      </c>
      <c r="K3690" s="99">
        <v>10888.25</v>
      </c>
      <c r="L3690" s="16">
        <v>8090.3016655556003</v>
      </c>
      <c r="M3690" s="17">
        <f>gp_need_index[[#This Row],[Normalised weighted population (base year)]]/gp_need_index[[#This Row],[Registered population (base year)]]</f>
        <v>0.7430304838294125</v>
      </c>
      <c r="N3690" s="99">
        <v>10946.3955033769</v>
      </c>
      <c r="O3690" s="16">
        <v>8119.5438617529899</v>
      </c>
      <c r="P3690" s="17">
        <f>gp_need_index[[#This Row],[Normalised weighted population 2026/27]]/gp_need_index[[#This Row],[Registered population 2026/27]]</f>
        <v>0.74175502422218875</v>
      </c>
      <c r="Q3690" s="99">
        <v>11000.9019185135</v>
      </c>
      <c r="R3690" s="16">
        <v>8148.0872737847303</v>
      </c>
      <c r="S3690" s="17">
        <f>gp_need_index[[#This Row],[Normalised weighted population 2027/28]]/gp_need_index[[#This Row],[Registered population 2027/28]]</f>
        <v>0.7406744768874135</v>
      </c>
      <c r="T3690" s="99">
        <v>11058.0148999144</v>
      </c>
      <c r="U3690" s="16">
        <v>8180.5894450128599</v>
      </c>
      <c r="V3690" s="17">
        <f>gp_need_index[[#This Row],[Normalised weighted population 2028/29]]/gp_need_index[[#This Row],[Registered population 2028/29]]</f>
        <v>0.7397882458158187</v>
      </c>
    </row>
    <row r="3691" spans="1:22" x14ac:dyDescent="0.2">
      <c r="A3691" s="6" t="s">
        <v>6117</v>
      </c>
      <c r="B3691" s="1" t="s">
        <v>9951</v>
      </c>
      <c r="C3691" s="95" t="s">
        <v>6422</v>
      </c>
      <c r="D3691" s="95" t="s">
        <v>6422</v>
      </c>
      <c r="E3691" s="95" t="s">
        <v>6641</v>
      </c>
      <c r="F3691" s="95" t="s">
        <v>6578</v>
      </c>
      <c r="G3691" s="95" t="s">
        <v>6578</v>
      </c>
      <c r="H3691" s="61">
        <v>5336.2901067803396</v>
      </c>
      <c r="I3691" s="61">
        <v>130.51078667078301</v>
      </c>
      <c r="J3691" s="123">
        <v>696443.41973942099</v>
      </c>
      <c r="K3691" s="99">
        <v>15733</v>
      </c>
      <c r="L3691" s="16">
        <v>14021.894843051399</v>
      </c>
      <c r="M3691" s="17">
        <f>gp_need_index[[#This Row],[Normalised weighted population (base year)]]/gp_need_index[[#This Row],[Registered population (base year)]]</f>
        <v>0.891241012079794</v>
      </c>
      <c r="N3691" s="99">
        <v>15791.665605218001</v>
      </c>
      <c r="O3691" s="16">
        <v>14072.576636760699</v>
      </c>
      <c r="P3691" s="17">
        <f>gp_need_index[[#This Row],[Normalised weighted population 2026/27]]/gp_need_index[[#This Row],[Registered population 2026/27]]</f>
        <v>0.89113947752988976</v>
      </c>
      <c r="Q3691" s="99">
        <v>15849.2395685801</v>
      </c>
      <c r="R3691" s="16">
        <v>14122.047316411001</v>
      </c>
      <c r="S3691" s="17">
        <f>gp_need_index[[#This Row],[Normalised weighted population 2027/28]]/gp_need_index[[#This Row],[Registered population 2027/28]]</f>
        <v>0.89102365165877573</v>
      </c>
      <c r="T3691" s="99">
        <v>15911.113372394801</v>
      </c>
      <c r="U3691" s="16">
        <v>14178.379211805201</v>
      </c>
      <c r="V3691" s="17">
        <f>gp_need_index[[#This Row],[Normalised weighted population 2028/29]]/gp_need_index[[#This Row],[Registered population 2028/29]]</f>
        <v>0.89109912549577897</v>
      </c>
    </row>
    <row r="3692" spans="1:22" x14ac:dyDescent="0.2">
      <c r="A3692" s="6" t="s">
        <v>6116</v>
      </c>
      <c r="B3692" s="1" t="s">
        <v>9952</v>
      </c>
      <c r="C3692" s="95" t="s">
        <v>6422</v>
      </c>
      <c r="D3692" s="95" t="s">
        <v>6422</v>
      </c>
      <c r="E3692" s="95" t="s">
        <v>6641</v>
      </c>
      <c r="F3692" s="95" t="s">
        <v>6578</v>
      </c>
      <c r="G3692" s="95" t="s">
        <v>6578</v>
      </c>
      <c r="H3692" s="61">
        <v>5263.1464255042101</v>
      </c>
      <c r="I3692" s="61">
        <v>171.43517690747001</v>
      </c>
      <c r="J3692" s="123">
        <v>902288.43854623102</v>
      </c>
      <c r="K3692" s="99">
        <v>19382.083333333299</v>
      </c>
      <c r="L3692" s="16">
        <v>18166.290677468201</v>
      </c>
      <c r="M3692" s="17">
        <f>gp_need_index[[#This Row],[Normalised weighted population (base year)]]/gp_need_index[[#This Row],[Registered population (base year)]]</f>
        <v>0.93727234400162862</v>
      </c>
      <c r="N3692" s="99">
        <v>19465.620115022601</v>
      </c>
      <c r="O3692" s="16">
        <v>18231.952287891301</v>
      </c>
      <c r="P3692" s="17">
        <f>gp_need_index[[#This Row],[Normalised weighted population 2026/27]]/gp_need_index[[#This Row],[Registered population 2026/27]]</f>
        <v>0.93662324550455933</v>
      </c>
      <c r="Q3692" s="99">
        <v>19541.104699057101</v>
      </c>
      <c r="R3692" s="16">
        <v>18296.044820077499</v>
      </c>
      <c r="S3692" s="17">
        <f>gp_need_index[[#This Row],[Normalised weighted population 2027/28]]/gp_need_index[[#This Row],[Registered population 2027/28]]</f>
        <v>0.93628508223285456</v>
      </c>
      <c r="T3692" s="99">
        <v>19624.019372295901</v>
      </c>
      <c r="U3692" s="16">
        <v>18369.026510326799</v>
      </c>
      <c r="V3692" s="17">
        <f>gp_need_index[[#This Row],[Normalised weighted population 2028/29]]/gp_need_index[[#This Row],[Registered population 2028/29]]</f>
        <v>0.93604812356938294</v>
      </c>
    </row>
    <row r="3693" spans="1:22" x14ac:dyDescent="0.2">
      <c r="A3693" s="6" t="s">
        <v>5017</v>
      </c>
      <c r="B3693" s="1" t="s">
        <v>9953</v>
      </c>
      <c r="C3693" s="95" t="s">
        <v>6422</v>
      </c>
      <c r="D3693" s="95" t="s">
        <v>6422</v>
      </c>
      <c r="E3693" s="95" t="s">
        <v>6641</v>
      </c>
      <c r="F3693" s="95" t="s">
        <v>6606</v>
      </c>
      <c r="G3693" s="95" t="s">
        <v>6606</v>
      </c>
      <c r="H3693" s="61">
        <v>5242.2851227404999</v>
      </c>
      <c r="I3693" s="61">
        <v>104.551470132612</v>
      </c>
      <c r="J3693" s="123">
        <v>548088.61643683806</v>
      </c>
      <c r="K3693" s="99">
        <v>14883.25</v>
      </c>
      <c r="L3693" s="16">
        <v>11034.982493231601</v>
      </c>
      <c r="M3693" s="17">
        <f>gp_need_index[[#This Row],[Normalised weighted population (base year)]]/gp_need_index[[#This Row],[Registered population (base year)]]</f>
        <v>0.74143634577337614</v>
      </c>
      <c r="N3693" s="99">
        <v>14966.5688484447</v>
      </c>
      <c r="O3693" s="16">
        <v>11074.8681657864</v>
      </c>
      <c r="P3693" s="17">
        <f>gp_need_index[[#This Row],[Normalised weighted population 2026/27]]/gp_need_index[[#This Row],[Registered population 2026/27]]</f>
        <v>0.7399737560380969</v>
      </c>
      <c r="Q3693" s="99">
        <v>15051.7202168762</v>
      </c>
      <c r="R3693" s="16">
        <v>11113.800713061901</v>
      </c>
      <c r="S3693" s="17">
        <f>gp_need_index[[#This Row],[Normalised weighted population 2027/28]]/gp_need_index[[#This Row],[Registered population 2027/28]]</f>
        <v>0.73837412288603077</v>
      </c>
      <c r="T3693" s="99">
        <v>15136.450148162399</v>
      </c>
      <c r="U3693" s="16">
        <v>11158.13291541</v>
      </c>
      <c r="V3693" s="17">
        <f>gp_need_index[[#This Row],[Normalised weighted population 2028/29]]/gp_need_index[[#This Row],[Registered population 2028/29]]</f>
        <v>0.7371697330740804</v>
      </c>
    </row>
    <row r="3694" spans="1:22" x14ac:dyDescent="0.2">
      <c r="A3694" s="6" t="s">
        <v>6090</v>
      </c>
      <c r="B3694" s="1" t="s">
        <v>9954</v>
      </c>
      <c r="C3694" s="95" t="s">
        <v>6422</v>
      </c>
      <c r="D3694" s="95" t="s">
        <v>6422</v>
      </c>
      <c r="E3694" s="95" t="s">
        <v>6641</v>
      </c>
      <c r="F3694" s="95" t="s">
        <v>6578</v>
      </c>
      <c r="G3694" s="95" t="s">
        <v>6578</v>
      </c>
      <c r="H3694" s="61">
        <v>5259.5955435875603</v>
      </c>
      <c r="I3694" s="61">
        <v>101.23776152185</v>
      </c>
      <c r="J3694" s="123">
        <v>532469.67934310099</v>
      </c>
      <c r="K3694" s="99">
        <v>11748</v>
      </c>
      <c r="L3694" s="16">
        <v>10720.5174738471</v>
      </c>
      <c r="M3694" s="17">
        <f>gp_need_index[[#This Row],[Normalised weighted population (base year)]]/gp_need_index[[#This Row],[Registered population (base year)]]</f>
        <v>0.91253979178133293</v>
      </c>
      <c r="N3694" s="99">
        <v>11806.7737408255</v>
      </c>
      <c r="O3694" s="16">
        <v>10759.266520331001</v>
      </c>
      <c r="P3694" s="17">
        <f>gp_need_index[[#This Row],[Normalised weighted population 2026/27]]/gp_need_index[[#This Row],[Registered population 2026/27]]</f>
        <v>0.91127913149784301</v>
      </c>
      <c r="Q3694" s="99">
        <v>11862.3195787571</v>
      </c>
      <c r="R3694" s="16">
        <v>10797.0896028438</v>
      </c>
      <c r="S3694" s="17">
        <f>gp_need_index[[#This Row],[Normalised weighted population 2027/28]]/gp_need_index[[#This Row],[Registered population 2027/28]]</f>
        <v>0.91020053296988379</v>
      </c>
      <c r="T3694" s="99">
        <v>11922.741793782199</v>
      </c>
      <c r="U3694" s="16">
        <v>10840.1584659089</v>
      </c>
      <c r="V3694" s="17">
        <f>gp_need_index[[#This Row],[Normalised weighted population 2028/29]]/gp_need_index[[#This Row],[Registered population 2028/29]]</f>
        <v>0.90920013646207831</v>
      </c>
    </row>
    <row r="3695" spans="1:22" x14ac:dyDescent="0.2">
      <c r="A3695" s="6" t="s">
        <v>6125</v>
      </c>
      <c r="B3695" s="1" t="s">
        <v>9955</v>
      </c>
      <c r="C3695" s="95" t="s">
        <v>6422</v>
      </c>
      <c r="D3695" s="95" t="s">
        <v>6422</v>
      </c>
      <c r="E3695" s="95" t="s">
        <v>6641</v>
      </c>
      <c r="F3695" s="95" t="s">
        <v>6578</v>
      </c>
      <c r="G3695" s="95" t="s">
        <v>6578</v>
      </c>
      <c r="H3695" s="61">
        <v>5261.1127471923801</v>
      </c>
      <c r="I3695" s="61">
        <v>121.82297533897</v>
      </c>
      <c r="J3695" s="123">
        <v>640924.40845675801</v>
      </c>
      <c r="K3695" s="99">
        <v>14403.333333333299</v>
      </c>
      <c r="L3695" s="16">
        <v>12904.0987437115</v>
      </c>
      <c r="M3695" s="17">
        <f>gp_need_index[[#This Row],[Normalised weighted population (base year)]]/gp_need_index[[#This Row],[Registered population (base year)]]</f>
        <v>0.89591058160459591</v>
      </c>
      <c r="N3695" s="99">
        <v>14483.203811142899</v>
      </c>
      <c r="O3695" s="16">
        <v>12950.7402909384</v>
      </c>
      <c r="P3695" s="17">
        <f>gp_need_index[[#This Row],[Normalised weighted population 2026/27]]/gp_need_index[[#This Row],[Registered population 2026/27]]</f>
        <v>0.89419029517312509</v>
      </c>
      <c r="Q3695" s="99">
        <v>14559.689597328301</v>
      </c>
      <c r="R3695" s="16">
        <v>12996.2672715834</v>
      </c>
      <c r="S3695" s="17">
        <f>gp_need_index[[#This Row],[Normalised weighted population 2027/28]]/gp_need_index[[#This Row],[Registered population 2027/28]]</f>
        <v>0.89261980378813921</v>
      </c>
      <c r="T3695" s="99">
        <v>14640.087216490399</v>
      </c>
      <c r="U3695" s="16">
        <v>13048.108506218499</v>
      </c>
      <c r="V3695" s="17">
        <f>gp_need_index[[#This Row],[Normalised weighted population 2028/29]]/gp_need_index[[#This Row],[Registered population 2028/29]]</f>
        <v>0.89125893263267475</v>
      </c>
    </row>
    <row r="3696" spans="1:22" x14ac:dyDescent="0.2">
      <c r="A3696" s="6" t="s">
        <v>6091</v>
      </c>
      <c r="B3696" s="1" t="s">
        <v>9956</v>
      </c>
      <c r="C3696" s="95" t="s">
        <v>6422</v>
      </c>
      <c r="D3696" s="95" t="s">
        <v>6422</v>
      </c>
      <c r="E3696" s="95" t="s">
        <v>6641</v>
      </c>
      <c r="F3696" s="95" t="s">
        <v>6578</v>
      </c>
      <c r="G3696" s="95" t="s">
        <v>6578</v>
      </c>
      <c r="H3696" s="61">
        <v>5181.1779492187497</v>
      </c>
      <c r="I3696" s="61">
        <v>64.916483314879599</v>
      </c>
      <c r="J3696" s="123">
        <v>336343.85189188097</v>
      </c>
      <c r="K3696" s="99">
        <v>7815</v>
      </c>
      <c r="L3696" s="16">
        <v>6771.80369382972</v>
      </c>
      <c r="M3696" s="17">
        <f>gp_need_index[[#This Row],[Normalised weighted population (base year)]]/gp_need_index[[#This Row],[Registered population (base year)]]</f>
        <v>0.86651358846189641</v>
      </c>
      <c r="N3696" s="99">
        <v>7857.3962210739401</v>
      </c>
      <c r="O3696" s="16">
        <v>6796.2802115680297</v>
      </c>
      <c r="P3696" s="17">
        <f>gp_need_index[[#This Row],[Normalised weighted population 2026/27]]/gp_need_index[[#This Row],[Registered population 2026/27]]</f>
        <v>0.86495322627870763</v>
      </c>
      <c r="Q3696" s="99">
        <v>7899.3080420176502</v>
      </c>
      <c r="R3696" s="16">
        <v>6820.1718278539702</v>
      </c>
      <c r="S3696" s="17">
        <f>gp_need_index[[#This Row],[Normalised weighted population 2027/28]]/gp_need_index[[#This Row],[Registered population 2027/28]]</f>
        <v>0.86338851347186529</v>
      </c>
      <c r="T3696" s="99">
        <v>7943.42857162777</v>
      </c>
      <c r="U3696" s="16">
        <v>6847.3770338251197</v>
      </c>
      <c r="V3696" s="17">
        <f>gp_need_index[[#This Row],[Normalised weighted population 2028/29]]/gp_need_index[[#This Row],[Registered population 2028/29]]</f>
        <v>0.8620178266954508</v>
      </c>
    </row>
    <row r="3697" spans="1:22" x14ac:dyDescent="0.2">
      <c r="A3697" s="6" t="s">
        <v>6088</v>
      </c>
      <c r="B3697" s="1" t="s">
        <v>9957</v>
      </c>
      <c r="C3697" s="95" t="s">
        <v>6422</v>
      </c>
      <c r="D3697" s="95" t="s">
        <v>6422</v>
      </c>
      <c r="E3697" s="95" t="s">
        <v>6641</v>
      </c>
      <c r="F3697" s="95" t="s">
        <v>6578</v>
      </c>
      <c r="G3697" s="95" t="s">
        <v>6578</v>
      </c>
      <c r="H3697" s="61">
        <v>5445.0185625208896</v>
      </c>
      <c r="I3697" s="61">
        <v>229.426334846034</v>
      </c>
      <c r="J3697" s="123">
        <v>1249230.65196779</v>
      </c>
      <c r="K3697" s="99">
        <v>16443.833333333299</v>
      </c>
      <c r="L3697" s="16">
        <v>25151.477263096</v>
      </c>
      <c r="M3697" s="17">
        <f>gp_need_index[[#This Row],[Normalised weighted population (base year)]]/gp_need_index[[#This Row],[Registered population (base year)]]</f>
        <v>1.5295385664187822</v>
      </c>
      <c r="N3697" s="99">
        <v>16481.041073038799</v>
      </c>
      <c r="O3697" s="16">
        <v>25242.386658466701</v>
      </c>
      <c r="P3697" s="17">
        <f>gp_need_index[[#This Row],[Normalised weighted population 2026/27]]/gp_need_index[[#This Row],[Registered population 2026/27]]</f>
        <v>1.531601465380759</v>
      </c>
      <c r="Q3697" s="99">
        <v>16510.067947392399</v>
      </c>
      <c r="R3697" s="16">
        <v>25331.123643613199</v>
      </c>
      <c r="S3697" s="17">
        <f>gp_need_index[[#This Row],[Normalised weighted population 2027/28]]/gp_need_index[[#This Row],[Registered population 2027/28]]</f>
        <v>1.5342834278046686</v>
      </c>
      <c r="T3697" s="99">
        <v>16548.881523247099</v>
      </c>
      <c r="U3697" s="16">
        <v>25432.167789361902</v>
      </c>
      <c r="V3697" s="17">
        <f>gp_need_index[[#This Row],[Normalised weighted population 2028/29]]/gp_need_index[[#This Row],[Registered population 2028/29]]</f>
        <v>1.5367907343850384</v>
      </c>
    </row>
    <row r="3698" spans="1:22" x14ac:dyDescent="0.2">
      <c r="A3698" s="6" t="s">
        <v>6103</v>
      </c>
      <c r="B3698" s="1" t="s">
        <v>9958</v>
      </c>
      <c r="C3698" s="95" t="s">
        <v>6422</v>
      </c>
      <c r="D3698" s="95" t="s">
        <v>6422</v>
      </c>
      <c r="E3698" s="95" t="s">
        <v>6641</v>
      </c>
      <c r="F3698" s="95" t="s">
        <v>6578</v>
      </c>
      <c r="G3698" s="95" t="s">
        <v>6578</v>
      </c>
      <c r="H3698" s="61">
        <v>5342.9538404815003</v>
      </c>
      <c r="I3698" s="61">
        <v>278.86957360903398</v>
      </c>
      <c r="J3698" s="123">
        <v>1489987.2593078299</v>
      </c>
      <c r="K3698" s="99">
        <v>31767.416666666701</v>
      </c>
      <c r="L3698" s="16">
        <v>29998.768134413302</v>
      </c>
      <c r="M3698" s="17">
        <f>gp_need_index[[#This Row],[Normalised weighted population (base year)]]/gp_need_index[[#This Row],[Registered population (base year)]]</f>
        <v>0.94432507525519915</v>
      </c>
      <c r="N3698" s="99">
        <v>31904.353956318399</v>
      </c>
      <c r="O3698" s="16">
        <v>30107.1979433042</v>
      </c>
      <c r="P3698" s="17">
        <f>gp_need_index[[#This Row],[Normalised weighted population 2026/27]]/gp_need_index[[#This Row],[Registered population 2026/27]]</f>
        <v>0.94367050918897277</v>
      </c>
      <c r="Q3698" s="99">
        <v>32029.5452562766</v>
      </c>
      <c r="R3698" s="16">
        <v>30213.036666593202</v>
      </c>
      <c r="S3698" s="17">
        <f>gp_need_index[[#This Row],[Normalised weighted population 2027/28]]/gp_need_index[[#This Row],[Registered population 2027/28]]</f>
        <v>0.94328646956586337</v>
      </c>
      <c r="T3698" s="99">
        <v>32163.6925189494</v>
      </c>
      <c r="U3698" s="16">
        <v>30333.554434513899</v>
      </c>
      <c r="V3698" s="17">
        <f>gp_need_index[[#This Row],[Normalised weighted population 2028/29]]/gp_need_index[[#This Row],[Registered population 2028/29]]</f>
        <v>0.94309925443550158</v>
      </c>
    </row>
    <row r="3699" spans="1:22" x14ac:dyDescent="0.2">
      <c r="A3699" s="6" t="s">
        <v>6124</v>
      </c>
      <c r="B3699" s="1" t="s">
        <v>9959</v>
      </c>
      <c r="C3699" s="95" t="s">
        <v>6422</v>
      </c>
      <c r="D3699" s="95" t="s">
        <v>6422</v>
      </c>
      <c r="E3699" s="95" t="s">
        <v>6641</v>
      </c>
      <c r="F3699" s="95" t="s">
        <v>6578</v>
      </c>
      <c r="G3699" s="95" t="s">
        <v>6578</v>
      </c>
      <c r="H3699" s="61">
        <v>5372.0170934340504</v>
      </c>
      <c r="I3699" s="61">
        <v>140.55783274678299</v>
      </c>
      <c r="J3699" s="123">
        <v>755079.08013176196</v>
      </c>
      <c r="K3699" s="99">
        <v>18146.75</v>
      </c>
      <c r="L3699" s="16">
        <v>15202.4402265973</v>
      </c>
      <c r="M3699" s="17">
        <f>gp_need_index[[#This Row],[Normalised weighted population (base year)]]/gp_need_index[[#This Row],[Registered population (base year)]]</f>
        <v>0.83775002281936439</v>
      </c>
      <c r="N3699" s="99">
        <v>18264.570288253701</v>
      </c>
      <c r="O3699" s="16">
        <v>15257.3890725319</v>
      </c>
      <c r="P3699" s="17">
        <f>gp_need_index[[#This Row],[Normalised weighted population 2026/27]]/gp_need_index[[#This Row],[Registered population 2026/27]]</f>
        <v>0.83535439551754598</v>
      </c>
      <c r="Q3699" s="99">
        <v>18377.901738984299</v>
      </c>
      <c r="R3699" s="16">
        <v>15311.024837082299</v>
      </c>
      <c r="S3699" s="17">
        <f>gp_need_index[[#This Row],[Normalised weighted population 2027/28]]/gp_need_index[[#This Row],[Registered population 2027/28]]</f>
        <v>0.83312148767253669</v>
      </c>
      <c r="T3699" s="99">
        <v>18495.0386966236</v>
      </c>
      <c r="U3699" s="16">
        <v>15372.0994837094</v>
      </c>
      <c r="V3699" s="17">
        <f>gp_need_index[[#This Row],[Normalised weighted population 2028/29]]/gp_need_index[[#This Row],[Registered population 2028/29]]</f>
        <v>0.83114719227463341</v>
      </c>
    </row>
    <row r="3700" spans="1:22" x14ac:dyDescent="0.2">
      <c r="A3700" s="6" t="s">
        <v>6109</v>
      </c>
      <c r="B3700" s="1" t="s">
        <v>9960</v>
      </c>
      <c r="C3700" s="95" t="s">
        <v>6422</v>
      </c>
      <c r="D3700" s="95" t="s">
        <v>6422</v>
      </c>
      <c r="E3700" s="95" t="s">
        <v>6641</v>
      </c>
      <c r="F3700" s="95" t="s">
        <v>6578</v>
      </c>
      <c r="G3700" s="95" t="s">
        <v>6578</v>
      </c>
      <c r="H3700" s="61">
        <v>5349.2360552619502</v>
      </c>
      <c r="I3700" s="61">
        <v>78.642475821536607</v>
      </c>
      <c r="J3700" s="123">
        <v>420677.16713962902</v>
      </c>
      <c r="K3700" s="99">
        <v>12336.25</v>
      </c>
      <c r="L3700" s="16">
        <v>8469.7347025142208</v>
      </c>
      <c r="M3700" s="17">
        <f>gp_need_index[[#This Row],[Normalised weighted population (base year)]]/gp_need_index[[#This Row],[Registered population (base year)]]</f>
        <v>0.68657288094147095</v>
      </c>
      <c r="N3700" s="99">
        <v>12430.560166819299</v>
      </c>
      <c r="O3700" s="16">
        <v>8500.3483500825496</v>
      </c>
      <c r="P3700" s="17">
        <f>gp_need_index[[#This Row],[Normalised weighted population 2026/27]]/gp_need_index[[#This Row],[Registered population 2026/27]]</f>
        <v>0.68382665270165355</v>
      </c>
      <c r="Q3700" s="99">
        <v>12519.597812378101</v>
      </c>
      <c r="R3700" s="16">
        <v>8530.2304406902003</v>
      </c>
      <c r="S3700" s="17">
        <f>gp_need_index[[#This Row],[Normalised weighted population 2027/28]]/gp_need_index[[#This Row],[Registered population 2027/28]]</f>
        <v>0.68135019738863967</v>
      </c>
      <c r="T3700" s="99">
        <v>12607.9485689844</v>
      </c>
      <c r="U3700" s="16">
        <v>8564.2569552675195</v>
      </c>
      <c r="V3700" s="17">
        <f>gp_need_index[[#This Row],[Normalised weighted population 2028/29]]/gp_need_index[[#This Row],[Registered population 2028/29]]</f>
        <v>0.67927442029194363</v>
      </c>
    </row>
    <row r="3701" spans="1:22" x14ac:dyDescent="0.2">
      <c r="A3701" s="6" t="s">
        <v>6081</v>
      </c>
      <c r="B3701" s="1" t="s">
        <v>9961</v>
      </c>
      <c r="C3701" s="95" t="s">
        <v>6422</v>
      </c>
      <c r="D3701" s="95" t="s">
        <v>6422</v>
      </c>
      <c r="E3701" s="95" t="s">
        <v>6641</v>
      </c>
      <c r="F3701" s="95" t="s">
        <v>6578</v>
      </c>
      <c r="G3701" s="95" t="s">
        <v>6578</v>
      </c>
      <c r="H3701" s="61">
        <v>5441.0294596354197</v>
      </c>
      <c r="I3701" s="61">
        <v>240.53166313608801</v>
      </c>
      <c r="J3701" s="123">
        <v>1308739.86509856</v>
      </c>
      <c r="K3701" s="99">
        <v>24368.25</v>
      </c>
      <c r="L3701" s="16">
        <v>26349.610384986401</v>
      </c>
      <c r="M3701" s="17">
        <f>gp_need_index[[#This Row],[Normalised weighted population (base year)]]/gp_need_index[[#This Row],[Registered population (base year)]]</f>
        <v>1.0813090962619967</v>
      </c>
      <c r="N3701" s="99">
        <v>24467.697839647299</v>
      </c>
      <c r="O3701" s="16">
        <v>26444.850403029599</v>
      </c>
      <c r="P3701" s="17">
        <f>gp_need_index[[#This Row],[Normalised weighted population 2026/27]]/gp_need_index[[#This Row],[Registered population 2026/27]]</f>
        <v>1.0808066445948394</v>
      </c>
      <c r="Q3701" s="99">
        <v>24562.6997975103</v>
      </c>
      <c r="R3701" s="16">
        <v>26537.814524416699</v>
      </c>
      <c r="S3701" s="17">
        <f>gp_need_index[[#This Row],[Normalised weighted population 2027/28]]/gp_need_index[[#This Row],[Registered population 2027/28]]</f>
        <v>1.0804111414131519</v>
      </c>
      <c r="T3701" s="99">
        <v>24663.897418590801</v>
      </c>
      <c r="U3701" s="16">
        <v>26643.6720787985</v>
      </c>
      <c r="V3701" s="17">
        <f>gp_need_index[[#This Row],[Normalised weighted population 2028/29]]/gp_need_index[[#This Row],[Registered population 2028/29]]</f>
        <v>1.080270146546888</v>
      </c>
    </row>
    <row r="3702" spans="1:22" x14ac:dyDescent="0.2">
      <c r="A3702" s="6" t="s">
        <v>5027</v>
      </c>
      <c r="B3702" s="1" t="s">
        <v>9962</v>
      </c>
      <c r="C3702" s="95" t="s">
        <v>6422</v>
      </c>
      <c r="D3702" s="95" t="s">
        <v>6422</v>
      </c>
      <c r="E3702" s="95" t="s">
        <v>6641</v>
      </c>
      <c r="F3702" s="95" t="s">
        <v>6606</v>
      </c>
      <c r="G3702" s="95" t="s">
        <v>6606</v>
      </c>
      <c r="H3702" s="61">
        <v>5277.0048426010999</v>
      </c>
      <c r="I3702" s="61">
        <v>85.569296164494403</v>
      </c>
      <c r="J3702" s="123">
        <v>451549.59023800498</v>
      </c>
      <c r="K3702" s="99">
        <v>9393.25</v>
      </c>
      <c r="L3702" s="16">
        <v>9091.3069048872094</v>
      </c>
      <c r="M3702" s="17">
        <f>gp_need_index[[#This Row],[Normalised weighted population (base year)]]/gp_need_index[[#This Row],[Registered population (base year)]]</f>
        <v>0.96785531151488668</v>
      </c>
      <c r="N3702" s="99">
        <v>9421.6307224522607</v>
      </c>
      <c r="O3702" s="16">
        <v>9124.1672098787094</v>
      </c>
      <c r="P3702" s="17">
        <f>gp_need_index[[#This Row],[Normalised weighted population 2026/27]]/gp_need_index[[#This Row],[Registered population 2026/27]]</f>
        <v>0.96842759800968647</v>
      </c>
      <c r="Q3702" s="99">
        <v>9448.2922129694507</v>
      </c>
      <c r="R3702" s="16">
        <v>9156.2422708122194</v>
      </c>
      <c r="S3702" s="17">
        <f>gp_need_index[[#This Row],[Normalised weighted population 2027/28]]/gp_need_index[[#This Row],[Registered population 2027/28]]</f>
        <v>0.96908965815469372</v>
      </c>
      <c r="T3702" s="99">
        <v>9477.4574359907292</v>
      </c>
      <c r="U3702" s="16">
        <v>9192.7659044077609</v>
      </c>
      <c r="V3702" s="17">
        <f>gp_need_index[[#This Row],[Normalised weighted population 2028/29]]/gp_need_index[[#This Row],[Registered population 2028/29]]</f>
        <v>0.96996119122605085</v>
      </c>
    </row>
    <row r="3703" spans="1:22" x14ac:dyDescent="0.2">
      <c r="A3703" s="6" t="s">
        <v>6114</v>
      </c>
      <c r="B3703" s="1" t="s">
        <v>9963</v>
      </c>
      <c r="C3703" s="95" t="s">
        <v>6422</v>
      </c>
      <c r="D3703" s="95" t="s">
        <v>6422</v>
      </c>
      <c r="E3703" s="95" t="s">
        <v>6641</v>
      </c>
      <c r="F3703" s="95" t="s">
        <v>6578</v>
      </c>
      <c r="G3703" s="95" t="s">
        <v>6578</v>
      </c>
      <c r="H3703" s="61">
        <v>5463.5602776943097</v>
      </c>
      <c r="I3703" s="61">
        <v>89.528440903510301</v>
      </c>
      <c r="J3703" s="123">
        <v>489144.03344432201</v>
      </c>
      <c r="K3703" s="99">
        <v>8666.8333333333303</v>
      </c>
      <c r="L3703" s="16">
        <v>9848.2173937813095</v>
      </c>
      <c r="M3703" s="17">
        <f>gp_need_index[[#This Row],[Normalised weighted population (base year)]]/gp_need_index[[#This Row],[Registered population (base year)]]</f>
        <v>1.1363109240723808</v>
      </c>
      <c r="N3703" s="99">
        <v>8706.5580921836299</v>
      </c>
      <c r="O3703" s="16">
        <v>9883.8135331007597</v>
      </c>
      <c r="P3703" s="17">
        <f>gp_need_index[[#This Row],[Normalised weighted population 2026/27]]/gp_need_index[[#This Row],[Registered population 2026/27]]</f>
        <v>1.135214791936439</v>
      </c>
      <c r="Q3703" s="99">
        <v>8743.1750382288592</v>
      </c>
      <c r="R3703" s="16">
        <v>9918.5590516820503</v>
      </c>
      <c r="S3703" s="17">
        <f>gp_need_index[[#This Row],[Normalised weighted population 2027/28]]/gp_need_index[[#This Row],[Registered population 2027/28]]</f>
        <v>1.1344344598288283</v>
      </c>
      <c r="T3703" s="99">
        <v>8780.3262180603906</v>
      </c>
      <c r="U3703" s="16">
        <v>9958.1235155619797</v>
      </c>
      <c r="V3703" s="17">
        <f>gp_need_index[[#This Row],[Normalised weighted population 2028/29]]/gp_need_index[[#This Row],[Registered population 2028/29]]</f>
        <v>1.1341404941286759</v>
      </c>
    </row>
    <row r="3704" spans="1:22" x14ac:dyDescent="0.2">
      <c r="A3704" s="6" t="s">
        <v>5016</v>
      </c>
      <c r="B3704" s="1" t="s">
        <v>9964</v>
      </c>
      <c r="C3704" s="95" t="s">
        <v>6422</v>
      </c>
      <c r="D3704" s="95" t="s">
        <v>6422</v>
      </c>
      <c r="E3704" s="95" t="s">
        <v>6641</v>
      </c>
      <c r="F3704" s="95" t="s">
        <v>6606</v>
      </c>
      <c r="G3704" s="95" t="s">
        <v>6606</v>
      </c>
      <c r="H3704" s="61">
        <v>5500.6012505425397</v>
      </c>
      <c r="I3704" s="61">
        <v>78.798859968006894</v>
      </c>
      <c r="J3704" s="123">
        <v>433441.10768134502</v>
      </c>
      <c r="K3704" s="99">
        <v>8853.1666666666606</v>
      </c>
      <c r="L3704" s="16">
        <v>8726.7184387176003</v>
      </c>
      <c r="M3704" s="17">
        <f>gp_need_index[[#This Row],[Normalised weighted population (base year)]]/gp_need_index[[#This Row],[Registered population (base year)]]</f>
        <v>0.98571717525378189</v>
      </c>
      <c r="N3704" s="99">
        <v>8888.8213928982295</v>
      </c>
      <c r="O3704" s="16">
        <v>8758.2609476738307</v>
      </c>
      <c r="P3704" s="17">
        <f>gp_need_index[[#This Row],[Normalised weighted population 2026/27]]/gp_need_index[[#This Row],[Registered population 2026/27]]</f>
        <v>0.98531183838065295</v>
      </c>
      <c r="Q3704" s="99">
        <v>8916.8008189377306</v>
      </c>
      <c r="R3704" s="16">
        <v>8789.0497031959803</v>
      </c>
      <c r="S3704" s="17">
        <f>gp_need_index[[#This Row],[Normalised weighted population 2027/28]]/gp_need_index[[#This Row],[Registered population 2027/28]]</f>
        <v>0.98567298761788769</v>
      </c>
      <c r="T3704" s="99">
        <v>8947.11842648522</v>
      </c>
      <c r="U3704" s="16">
        <v>8824.1086303757293</v>
      </c>
      <c r="V3704" s="17">
        <f>gp_need_index[[#This Row],[Normalised weighted population 2028/29]]/gp_need_index[[#This Row],[Registered population 2028/29]]</f>
        <v>0.98625146217520077</v>
      </c>
    </row>
    <row r="3705" spans="1:22" x14ac:dyDescent="0.2">
      <c r="A3705" s="6" t="s">
        <v>6082</v>
      </c>
      <c r="B3705" s="1" t="s">
        <v>9965</v>
      </c>
      <c r="C3705" s="95" t="s">
        <v>6422</v>
      </c>
      <c r="D3705" s="95" t="s">
        <v>6422</v>
      </c>
      <c r="E3705" s="95" t="s">
        <v>6641</v>
      </c>
      <c r="F3705" s="95" t="s">
        <v>6578</v>
      </c>
      <c r="G3705" s="95" t="s">
        <v>6578</v>
      </c>
      <c r="H3705" s="61">
        <v>5387.2286206981798</v>
      </c>
      <c r="I3705" s="61">
        <v>175.46750448968601</v>
      </c>
      <c r="J3705" s="123">
        <v>945283.56218932301</v>
      </c>
      <c r="K3705" s="99">
        <v>23810.916666666701</v>
      </c>
      <c r="L3705" s="16">
        <v>19031.9361633757</v>
      </c>
      <c r="M3705" s="17">
        <f>gp_need_index[[#This Row],[Normalised weighted population (base year)]]/gp_need_index[[#This Row],[Registered population (base year)]]</f>
        <v>0.79929456013001066</v>
      </c>
      <c r="N3705" s="99">
        <v>23961.579883197301</v>
      </c>
      <c r="O3705" s="16">
        <v>19100.7266280966</v>
      </c>
      <c r="P3705" s="17">
        <f>gp_need_index[[#This Row],[Normalised weighted population 2026/27]]/gp_need_index[[#This Row],[Registered population 2026/27]]</f>
        <v>0.79713970118851385</v>
      </c>
      <c r="Q3705" s="99">
        <v>24111.684965823599</v>
      </c>
      <c r="R3705" s="16">
        <v>19167.8732461252</v>
      </c>
      <c r="S3705" s="17">
        <f>gp_need_index[[#This Row],[Normalised weighted population 2027/28]]/gp_need_index[[#This Row],[Registered population 2027/28]]</f>
        <v>0.79496199760797059</v>
      </c>
      <c r="T3705" s="99">
        <v>24265.610430282199</v>
      </c>
      <c r="U3705" s="16">
        <v>19244.332601234099</v>
      </c>
      <c r="V3705" s="17">
        <f>gp_need_index[[#This Row],[Normalised weighted population 2028/29]]/gp_need_index[[#This Row],[Registered population 2028/29]]</f>
        <v>0.79307020346861701</v>
      </c>
    </row>
    <row r="3706" spans="1:22" x14ac:dyDescent="0.2">
      <c r="A3706" s="6" t="s">
        <v>5030</v>
      </c>
      <c r="B3706" s="1" t="s">
        <v>9966</v>
      </c>
      <c r="C3706" s="95" t="s">
        <v>6422</v>
      </c>
      <c r="D3706" s="95" t="s">
        <v>6422</v>
      </c>
      <c r="E3706" s="95" t="s">
        <v>6641</v>
      </c>
      <c r="F3706" s="95" t="s">
        <v>6606</v>
      </c>
      <c r="G3706" s="95" t="s">
        <v>6606</v>
      </c>
      <c r="H3706" s="61">
        <v>5369.2762221184303</v>
      </c>
      <c r="I3706" s="61">
        <v>121.673084466863</v>
      </c>
      <c r="J3706" s="123">
        <v>653296.39929973497</v>
      </c>
      <c r="K3706" s="99">
        <v>12451.833333333299</v>
      </c>
      <c r="L3706" s="16">
        <v>13153.1911318115</v>
      </c>
      <c r="M3706" s="17">
        <f>gp_need_index[[#This Row],[Normalised weighted population (base year)]]/gp_need_index[[#This Row],[Registered population (base year)]]</f>
        <v>1.0563256654424278</v>
      </c>
      <c r="N3706" s="99">
        <v>12498.719989478601</v>
      </c>
      <c r="O3706" s="16">
        <v>13200.7330173429</v>
      </c>
      <c r="P3706" s="17">
        <f>gp_need_index[[#This Row],[Normalised weighted population 2026/27]]/gp_need_index[[#This Row],[Registered population 2026/27]]</f>
        <v>1.0561667937561008</v>
      </c>
      <c r="Q3706" s="99">
        <v>12542.845062083899</v>
      </c>
      <c r="R3706" s="16">
        <v>13247.138821418899</v>
      </c>
      <c r="S3706" s="17">
        <f>gp_need_index[[#This Row],[Normalised weighted population 2027/28]]/gp_need_index[[#This Row],[Registered population 2027/28]]</f>
        <v>1.0561510371729002</v>
      </c>
      <c r="T3706" s="99">
        <v>12589.3831762338</v>
      </c>
      <c r="U3706" s="16">
        <v>13299.980765766</v>
      </c>
      <c r="V3706" s="17">
        <f>gp_need_index[[#This Row],[Normalised weighted population 2028/29]]/gp_need_index[[#This Row],[Registered population 2028/29]]</f>
        <v>1.0564441942535887</v>
      </c>
    </row>
    <row r="3707" spans="1:22" x14ac:dyDescent="0.2">
      <c r="A3707" s="6" t="s">
        <v>6113</v>
      </c>
      <c r="B3707" s="1" t="s">
        <v>9967</v>
      </c>
      <c r="C3707" s="95" t="s">
        <v>6422</v>
      </c>
      <c r="D3707" s="95" t="s">
        <v>6422</v>
      </c>
      <c r="E3707" s="95" t="s">
        <v>6641</v>
      </c>
      <c r="F3707" s="95" t="s">
        <v>6578</v>
      </c>
      <c r="G3707" s="95" t="s">
        <v>6578</v>
      </c>
      <c r="H3707" s="61">
        <v>5293.3713684082004</v>
      </c>
      <c r="I3707" s="61">
        <v>76.550931888906803</v>
      </c>
      <c r="J3707" s="123">
        <v>405212.51108570601</v>
      </c>
      <c r="K3707" s="99">
        <v>8869.5</v>
      </c>
      <c r="L3707" s="16">
        <v>8158.37591179837</v>
      </c>
      <c r="M3707" s="17">
        <f>gp_need_index[[#This Row],[Normalised weighted population (base year)]]/gp_need_index[[#This Row],[Registered population (base year)]]</f>
        <v>0.91982365542571398</v>
      </c>
      <c r="N3707" s="99">
        <v>8922.9752800846709</v>
      </c>
      <c r="O3707" s="16">
        <v>8187.8641606829096</v>
      </c>
      <c r="P3707" s="17">
        <f>gp_need_index[[#This Row],[Normalised weighted population 2026/27]]/gp_need_index[[#This Row],[Registered population 2026/27]]</f>
        <v>0.91761591886929605</v>
      </c>
      <c r="Q3707" s="99">
        <v>8975.4080026920401</v>
      </c>
      <c r="R3707" s="16">
        <v>8216.6477456203702</v>
      </c>
      <c r="S3707" s="17">
        <f>gp_need_index[[#This Row],[Normalised weighted population 2027/28]]/gp_need_index[[#This Row],[Registered population 2027/28]]</f>
        <v>0.91546231025440949</v>
      </c>
      <c r="T3707" s="99">
        <v>9027.2945185448607</v>
      </c>
      <c r="U3707" s="16">
        <v>8249.4233999519893</v>
      </c>
      <c r="V3707" s="17">
        <f>gp_need_index[[#This Row],[Normalised weighted population 2028/29]]/gp_need_index[[#This Row],[Registered population 2028/29]]</f>
        <v>0.91383120191826206</v>
      </c>
    </row>
    <row r="3708" spans="1:22" x14ac:dyDescent="0.2">
      <c r="A3708" s="6" t="s">
        <v>6126</v>
      </c>
      <c r="B3708" s="1" t="s">
        <v>9968</v>
      </c>
      <c r="C3708" s="95" t="s">
        <v>6422</v>
      </c>
      <c r="D3708" s="95" t="s">
        <v>6422</v>
      </c>
      <c r="E3708" s="95" t="s">
        <v>6641</v>
      </c>
      <c r="F3708" s="95" t="s">
        <v>6578</v>
      </c>
      <c r="G3708" s="95" t="s">
        <v>6578</v>
      </c>
      <c r="H3708" s="61">
        <v>5254.9850385617001</v>
      </c>
      <c r="I3708" s="61">
        <v>133.610589795566</v>
      </c>
      <c r="J3708" s="123">
        <v>702121.65036910505</v>
      </c>
      <c r="K3708" s="99">
        <v>19392.333333333299</v>
      </c>
      <c r="L3708" s="16">
        <v>14136.2179172989</v>
      </c>
      <c r="M3708" s="17">
        <f>gp_need_index[[#This Row],[Normalised weighted population (base year)]]/gp_need_index[[#This Row],[Registered population (base year)]]</f>
        <v>0.72895910328646674</v>
      </c>
      <c r="N3708" s="99">
        <v>19518.7815894952</v>
      </c>
      <c r="O3708" s="16">
        <v>14187.312928945599</v>
      </c>
      <c r="P3708" s="17">
        <f>gp_need_index[[#This Row],[Normalised weighted population 2026/27]]/gp_need_index[[#This Row],[Registered population 2026/27]]</f>
        <v>0.72685443319787235</v>
      </c>
      <c r="Q3708" s="99">
        <v>19636.7482734492</v>
      </c>
      <c r="R3708" s="16">
        <v>14237.1869520987</v>
      </c>
      <c r="S3708" s="17">
        <f>gp_need_index[[#This Row],[Normalised weighted population 2027/28]]/gp_need_index[[#This Row],[Registered population 2027/28]]</f>
        <v>0.72502772627323264</v>
      </c>
      <c r="T3708" s="99">
        <v>19759.596679647399</v>
      </c>
      <c r="U3708" s="16">
        <v>14293.978131743101</v>
      </c>
      <c r="V3708" s="17">
        <f>gp_need_index[[#This Row],[Normalised weighted population 2028/29]]/gp_need_index[[#This Row],[Registered population 2028/29]]</f>
        <v>0.72339422527110864</v>
      </c>
    </row>
    <row r="3709" spans="1:22" x14ac:dyDescent="0.2">
      <c r="A3709" s="6" t="s">
        <v>5015</v>
      </c>
      <c r="B3709" s="1" t="s">
        <v>9969</v>
      </c>
      <c r="C3709" s="95" t="s">
        <v>6422</v>
      </c>
      <c r="D3709" s="95" t="s">
        <v>6422</v>
      </c>
      <c r="E3709" s="95" t="s">
        <v>6641</v>
      </c>
      <c r="F3709" s="95" t="s">
        <v>6606</v>
      </c>
      <c r="G3709" s="95" t="s">
        <v>6606</v>
      </c>
      <c r="H3709" s="61">
        <v>5460.7592006138402</v>
      </c>
      <c r="I3709" s="61">
        <v>231.52861419069899</v>
      </c>
      <c r="J3709" s="123">
        <v>1264322.01014723</v>
      </c>
      <c r="K3709" s="99">
        <v>21443.666666666701</v>
      </c>
      <c r="L3709" s="16">
        <v>25455.3202335848</v>
      </c>
      <c r="M3709" s="17">
        <f>gp_need_index[[#This Row],[Normalised weighted population (base year)]]/gp_need_index[[#This Row],[Registered population (base year)]]</f>
        <v>1.1870787132293028</v>
      </c>
      <c r="N3709" s="99">
        <v>21488.1214083997</v>
      </c>
      <c r="O3709" s="16">
        <v>25547.327861892001</v>
      </c>
      <c r="P3709" s="17">
        <f>gp_need_index[[#This Row],[Normalised weighted population 2026/27]]/gp_need_index[[#This Row],[Registered population 2026/27]]</f>
        <v>1.1889046686000926</v>
      </c>
      <c r="Q3709" s="99">
        <v>21526.9528976806</v>
      </c>
      <c r="R3709" s="16">
        <v>25637.136836125999</v>
      </c>
      <c r="S3709" s="17">
        <f>gp_need_index[[#This Row],[Normalised weighted population 2027/28]]/gp_need_index[[#This Row],[Registered population 2027/28]]</f>
        <v>1.1909319892128463</v>
      </c>
      <c r="T3709" s="99">
        <v>21568.853815121402</v>
      </c>
      <c r="U3709" s="16">
        <v>25739.401647884701</v>
      </c>
      <c r="V3709" s="17">
        <f>gp_need_index[[#This Row],[Normalised weighted population 2028/29]]/gp_need_index[[#This Row],[Registered population 2028/29]]</f>
        <v>1.1933597338324686</v>
      </c>
    </row>
    <row r="3710" spans="1:22" x14ac:dyDescent="0.2">
      <c r="A3710" s="6" t="s">
        <v>6085</v>
      </c>
      <c r="B3710" s="1" t="s">
        <v>9970</v>
      </c>
      <c r="C3710" s="95" t="s">
        <v>6422</v>
      </c>
      <c r="D3710" s="95" t="s">
        <v>6422</v>
      </c>
      <c r="E3710" s="95" t="s">
        <v>6641</v>
      </c>
      <c r="F3710" s="95" t="s">
        <v>6578</v>
      </c>
      <c r="G3710" s="95" t="s">
        <v>6578</v>
      </c>
      <c r="H3710" s="61">
        <v>5332.0339843749998</v>
      </c>
      <c r="I3710" s="61">
        <v>44.464916072026803</v>
      </c>
      <c r="J3710" s="123">
        <v>237088.44360842899</v>
      </c>
      <c r="K3710" s="99">
        <v>6867</v>
      </c>
      <c r="L3710" s="16">
        <v>4773.4376268842798</v>
      </c>
      <c r="M3710" s="17">
        <f>gp_need_index[[#This Row],[Normalised weighted population (base year)]]/gp_need_index[[#This Row],[Registered population (base year)]]</f>
        <v>0.69512707541637975</v>
      </c>
      <c r="N3710" s="99">
        <v>6919.5305424329999</v>
      </c>
      <c r="O3710" s="16">
        <v>4790.6910996708002</v>
      </c>
      <c r="P3710" s="17">
        <f>gp_need_index[[#This Row],[Normalised weighted population 2026/27]]/gp_need_index[[#This Row],[Registered population 2026/27]]</f>
        <v>0.69234337073773922</v>
      </c>
      <c r="Q3710" s="99">
        <v>6968.05614413902</v>
      </c>
      <c r="R3710" s="16">
        <v>4807.5322760106201</v>
      </c>
      <c r="S3710" s="17">
        <f>gp_need_index[[#This Row],[Normalised weighted population 2027/28]]/gp_need_index[[#This Row],[Registered population 2027/28]]</f>
        <v>0.6899387973580462</v>
      </c>
      <c r="T3710" s="99">
        <v>7015.6992216267399</v>
      </c>
      <c r="U3710" s="16">
        <v>4826.7091983936698</v>
      </c>
      <c r="V3710" s="17">
        <f>gp_need_index[[#This Row],[Normalised weighted population 2028/29]]/gp_need_index[[#This Row],[Registered population 2028/29]]</f>
        <v>0.6879869056408171</v>
      </c>
    </row>
    <row r="3711" spans="1:22" x14ac:dyDescent="0.2">
      <c r="A3711" s="6" t="s">
        <v>5021</v>
      </c>
      <c r="B3711" s="1" t="s">
        <v>9971</v>
      </c>
      <c r="C3711" s="95" t="s">
        <v>6422</v>
      </c>
      <c r="D3711" s="95" t="s">
        <v>6422</v>
      </c>
      <c r="E3711" s="95" t="s">
        <v>6641</v>
      </c>
      <c r="F3711" s="95" t="s">
        <v>6606</v>
      </c>
      <c r="G3711" s="95" t="s">
        <v>6606</v>
      </c>
      <c r="H3711" s="61">
        <v>5416.94135016364</v>
      </c>
      <c r="I3711" s="61">
        <v>157.01882294619199</v>
      </c>
      <c r="J3711" s="123">
        <v>850561.75477125298</v>
      </c>
      <c r="K3711" s="99">
        <v>14529.583333333299</v>
      </c>
      <c r="L3711" s="16">
        <v>17124.847683084099</v>
      </c>
      <c r="M3711" s="17">
        <f>gp_need_index[[#This Row],[Normalised weighted population (base year)]]/gp_need_index[[#This Row],[Registered population (base year)]]</f>
        <v>1.1786193237762592</v>
      </c>
      <c r="N3711" s="99">
        <v>14558.833963233001</v>
      </c>
      <c r="O3711" s="16">
        <v>17186.745023443</v>
      </c>
      <c r="P3711" s="17">
        <f>gp_need_index[[#This Row],[Normalised weighted population 2026/27]]/gp_need_index[[#This Row],[Registered population 2026/27]]</f>
        <v>1.1805028525530648</v>
      </c>
      <c r="Q3711" s="99">
        <v>14574.6643195989</v>
      </c>
      <c r="R3711" s="16">
        <v>17247.163238190202</v>
      </c>
      <c r="S3711" s="17">
        <f>gp_need_index[[#This Row],[Normalised weighted population 2027/28]]/gp_need_index[[#This Row],[Registered population 2027/28]]</f>
        <v>1.1833660700505828</v>
      </c>
      <c r="T3711" s="99">
        <v>14594.8887912138</v>
      </c>
      <c r="U3711" s="16">
        <v>17315.961010468702</v>
      </c>
      <c r="V3711" s="17">
        <f>gp_need_index[[#This Row],[Normalised weighted population 2028/29]]/gp_need_index[[#This Row],[Registered population 2028/29]]</f>
        <v>1.1864400790016982</v>
      </c>
    </row>
    <row r="3712" spans="1:22" x14ac:dyDescent="0.2">
      <c r="A3712" s="6" t="s">
        <v>5026</v>
      </c>
      <c r="B3712" s="1" t="s">
        <v>9972</v>
      </c>
      <c r="C3712" s="95" t="s">
        <v>6422</v>
      </c>
      <c r="D3712" s="95" t="s">
        <v>6422</v>
      </c>
      <c r="E3712" s="95" t="s">
        <v>6641</v>
      </c>
      <c r="F3712" s="95" t="s">
        <v>6606</v>
      </c>
      <c r="G3712" s="95" t="s">
        <v>6606</v>
      </c>
      <c r="H3712" s="61">
        <v>5270.2209554950796</v>
      </c>
      <c r="I3712" s="61">
        <v>99.867889708071701</v>
      </c>
      <c r="J3712" s="123">
        <v>526325.84512055095</v>
      </c>
      <c r="K3712" s="99">
        <v>10353.333333333299</v>
      </c>
      <c r="L3712" s="16">
        <v>10596.820135398601</v>
      </c>
      <c r="M3712" s="17">
        <f>gp_need_index[[#This Row],[Normalised weighted population (base year)]]/gp_need_index[[#This Row],[Registered population (base year)]]</f>
        <v>1.0235177207403705</v>
      </c>
      <c r="N3712" s="99">
        <v>10399.848021551599</v>
      </c>
      <c r="O3712" s="16">
        <v>10635.122080898</v>
      </c>
      <c r="P3712" s="17">
        <f>gp_need_index[[#This Row],[Normalised weighted population 2026/27]]/gp_need_index[[#This Row],[Registered population 2026/27]]</f>
        <v>1.0226228363009577</v>
      </c>
      <c r="Q3712" s="99">
        <v>10437.629826815901</v>
      </c>
      <c r="R3712" s="16">
        <v>10672.5087465447</v>
      </c>
      <c r="S3712" s="17">
        <f>gp_need_index[[#This Row],[Normalised weighted population 2027/28]]/gp_need_index[[#This Row],[Registered population 2027/28]]</f>
        <v>1.0225030896502345</v>
      </c>
      <c r="T3712" s="99">
        <v>10477.2408136011</v>
      </c>
      <c r="U3712" s="16">
        <v>10715.080664966499</v>
      </c>
      <c r="V3712" s="17">
        <f>gp_need_index[[#This Row],[Normalised weighted population 2028/29]]/gp_need_index[[#This Row],[Registered population 2028/29]]</f>
        <v>1.0227006189508068</v>
      </c>
    </row>
    <row r="3713" spans="1:22" x14ac:dyDescent="0.2">
      <c r="A3713" s="6" t="s">
        <v>6110</v>
      </c>
      <c r="B3713" s="1" t="s">
        <v>9973</v>
      </c>
      <c r="C3713" s="95" t="s">
        <v>6422</v>
      </c>
      <c r="D3713" s="95" t="s">
        <v>6422</v>
      </c>
      <c r="E3713" s="95" t="s">
        <v>6641</v>
      </c>
      <c r="F3713" s="95" t="s">
        <v>6578</v>
      </c>
      <c r="G3713" s="95" t="s">
        <v>6578</v>
      </c>
      <c r="H3713" s="61">
        <v>5242.6822862413201</v>
      </c>
      <c r="I3713" s="61">
        <v>94.586044176244201</v>
      </c>
      <c r="J3713" s="123">
        <v>495884.57832843403</v>
      </c>
      <c r="K3713" s="99">
        <v>17150.166666666701</v>
      </c>
      <c r="L3713" s="16">
        <v>9983.9286502467094</v>
      </c>
      <c r="M3713" s="17">
        <f>gp_need_index[[#This Row],[Normalised weighted population (base year)]]/gp_need_index[[#This Row],[Registered population (base year)]]</f>
        <v>0.58214761665562176</v>
      </c>
      <c r="N3713" s="99">
        <v>17268.649807106001</v>
      </c>
      <c r="O3713" s="16">
        <v>10020.0153145616</v>
      </c>
      <c r="P3713" s="17">
        <f>gp_need_index[[#This Row],[Normalised weighted population 2026/27]]/gp_need_index[[#This Row],[Registered population 2026/27]]</f>
        <v>0.58024312418672086</v>
      </c>
      <c r="Q3713" s="99">
        <v>17381.9391882005</v>
      </c>
      <c r="R3713" s="16">
        <v>10055.239636341001</v>
      </c>
      <c r="S3713" s="17">
        <f>gp_need_index[[#This Row],[Normalised weighted population 2027/28]]/gp_need_index[[#This Row],[Registered population 2027/28]]</f>
        <v>0.57848779284459051</v>
      </c>
      <c r="T3713" s="99">
        <v>17489.916372449599</v>
      </c>
      <c r="U3713" s="16">
        <v>10095.3493098654</v>
      </c>
      <c r="V3713" s="17">
        <f>gp_need_index[[#This Row],[Normalised weighted population 2028/29]]/gp_need_index[[#This Row],[Registered population 2028/29]]</f>
        <v>0.57720969585467874</v>
      </c>
    </row>
    <row r="3714" spans="1:22" x14ac:dyDescent="0.2">
      <c r="A3714" s="6" t="s">
        <v>5029</v>
      </c>
      <c r="B3714" s="1" t="s">
        <v>7086</v>
      </c>
      <c r="C3714" s="95" t="s">
        <v>6422</v>
      </c>
      <c r="D3714" s="95" t="s">
        <v>6422</v>
      </c>
      <c r="E3714" s="95" t="s">
        <v>6641</v>
      </c>
      <c r="F3714" s="95" t="s">
        <v>6606</v>
      </c>
      <c r="G3714" s="95" t="s">
        <v>6606</v>
      </c>
      <c r="H3714" s="61">
        <v>5380.1089225559099</v>
      </c>
      <c r="I3714" s="61">
        <v>301.47702134307701</v>
      </c>
      <c r="J3714" s="123">
        <v>1621979.21247347</v>
      </c>
      <c r="K3714" s="99">
        <v>29030.916666666701</v>
      </c>
      <c r="L3714" s="16">
        <v>32656.237836847999</v>
      </c>
      <c r="M3714" s="17">
        <f>gp_need_index[[#This Row],[Normalised weighted population (base year)]]/gp_need_index[[#This Row],[Registered population (base year)]]</f>
        <v>1.1248779434630767</v>
      </c>
      <c r="N3714" s="99">
        <v>29070.492386924401</v>
      </c>
      <c r="O3714" s="16">
        <v>32774.273004554998</v>
      </c>
      <c r="P3714" s="17">
        <f>gp_need_index[[#This Row],[Normalised weighted population 2026/27]]/gp_need_index[[#This Row],[Registered population 2026/27]]</f>
        <v>1.1274068759597797</v>
      </c>
      <c r="Q3714" s="99">
        <v>29104.917976776898</v>
      </c>
      <c r="R3714" s="16">
        <v>32889.487552851999</v>
      </c>
      <c r="S3714" s="17">
        <f>gp_need_index[[#This Row],[Normalised weighted population 2027/28]]/gp_need_index[[#This Row],[Registered population 2027/28]]</f>
        <v>1.1300319615775878</v>
      </c>
      <c r="T3714" s="99">
        <v>29141.2471905231</v>
      </c>
      <c r="U3714" s="16">
        <v>33020.681503055202</v>
      </c>
      <c r="V3714" s="17">
        <f>gp_need_index[[#This Row],[Normalised weighted population 2028/29]]/gp_need_index[[#This Row],[Registered population 2028/29]]</f>
        <v>1.1331251983543695</v>
      </c>
    </row>
    <row r="3715" spans="1:22" x14ac:dyDescent="0.2">
      <c r="A3715" s="6" t="s">
        <v>6106</v>
      </c>
      <c r="B3715" s="1" t="s">
        <v>9974</v>
      </c>
      <c r="C3715" s="95" t="s">
        <v>6422</v>
      </c>
      <c r="D3715" s="95" t="s">
        <v>6422</v>
      </c>
      <c r="E3715" s="95" t="s">
        <v>6641</v>
      </c>
      <c r="F3715" s="95" t="s">
        <v>6578</v>
      </c>
      <c r="G3715" s="95" t="s">
        <v>6578</v>
      </c>
      <c r="H3715" s="61">
        <v>5245.1346267560202</v>
      </c>
      <c r="I3715" s="61">
        <v>130.42638078468599</v>
      </c>
      <c r="J3715" s="123">
        <v>684103.92609622504</v>
      </c>
      <c r="K3715" s="99">
        <v>13883</v>
      </c>
      <c r="L3715" s="16">
        <v>13773.4567397147</v>
      </c>
      <c r="M3715" s="17">
        <f>gp_need_index[[#This Row],[Normalised weighted population (base year)]]/gp_need_index[[#This Row],[Registered population (base year)]]</f>
        <v>0.99210953970429305</v>
      </c>
      <c r="N3715" s="99">
        <v>13946.7280153334</v>
      </c>
      <c r="O3715" s="16">
        <v>13823.2405600157</v>
      </c>
      <c r="P3715" s="17">
        <f>gp_need_index[[#This Row],[Normalised weighted population 2026/27]]/gp_need_index[[#This Row],[Registered population 2026/27]]</f>
        <v>0.99114577589941277</v>
      </c>
      <c r="Q3715" s="99">
        <v>14004.494222167301</v>
      </c>
      <c r="R3715" s="16">
        <v>13871.8347246186</v>
      </c>
      <c r="S3715" s="17">
        <f>gp_need_index[[#This Row],[Normalised weighted population 2027/28]]/gp_need_index[[#This Row],[Registered population 2027/28]]</f>
        <v>0.99052736247063333</v>
      </c>
      <c r="T3715" s="99">
        <v>14065.221258414</v>
      </c>
      <c r="U3715" s="16">
        <v>13927.1685388401</v>
      </c>
      <c r="V3715" s="17">
        <f>gp_need_index[[#This Row],[Normalised weighted population 2028/29]]/gp_need_index[[#This Row],[Registered population 2028/29]]</f>
        <v>0.99018481707201622</v>
      </c>
    </row>
    <row r="3716" spans="1:22" x14ac:dyDescent="0.2">
      <c r="A3716" s="6" t="s">
        <v>6093</v>
      </c>
      <c r="B3716" s="1" t="s">
        <v>9975</v>
      </c>
      <c r="C3716" s="95" t="s">
        <v>6422</v>
      </c>
      <c r="D3716" s="95" t="s">
        <v>6422</v>
      </c>
      <c r="E3716" s="95" t="s">
        <v>6641</v>
      </c>
      <c r="F3716" s="95" t="s">
        <v>6578</v>
      </c>
      <c r="G3716" s="95" t="s">
        <v>6578</v>
      </c>
      <c r="H3716" s="61">
        <v>5331.8411287006602</v>
      </c>
      <c r="I3716" s="61">
        <v>231.06322446484199</v>
      </c>
      <c r="J3716" s="123">
        <v>1231992.4035318301</v>
      </c>
      <c r="K3716" s="99">
        <v>24677.416666666701</v>
      </c>
      <c r="L3716" s="16">
        <v>24804.4097196367</v>
      </c>
      <c r="M3716" s="17">
        <f>gp_need_index[[#This Row],[Normalised weighted population (base year)]]/gp_need_index[[#This Row],[Registered population (base year)]]</f>
        <v>1.005146124275704</v>
      </c>
      <c r="N3716" s="99">
        <v>24785.925230599099</v>
      </c>
      <c r="O3716" s="16">
        <v>24894.0646479159</v>
      </c>
      <c r="P3716" s="17">
        <f>gp_need_index[[#This Row],[Normalised weighted population 2026/27]]/gp_need_index[[#This Row],[Registered population 2026/27]]</f>
        <v>1.0043629364774851</v>
      </c>
      <c r="Q3716" s="99">
        <v>24888.280124087101</v>
      </c>
      <c r="R3716" s="16">
        <v>24981.577143259001</v>
      </c>
      <c r="S3716" s="17">
        <f>gp_need_index[[#This Row],[Normalised weighted population 2027/28]]/gp_need_index[[#This Row],[Registered population 2027/28]]</f>
        <v>1.0037486326378016</v>
      </c>
      <c r="T3716" s="99">
        <v>24996.660898272101</v>
      </c>
      <c r="U3716" s="16">
        <v>25081.226971565498</v>
      </c>
      <c r="V3716" s="17">
        <f>gp_need_index[[#This Row],[Normalised weighted population 2028/29]]/gp_need_index[[#This Row],[Registered population 2028/29]]</f>
        <v>1.0033830947916424</v>
      </c>
    </row>
    <row r="3717" spans="1:22" x14ac:dyDescent="0.2">
      <c r="A3717" s="6" t="s">
        <v>6094</v>
      </c>
      <c r="B3717" s="1" t="s">
        <v>9976</v>
      </c>
      <c r="C3717" s="95" t="s">
        <v>6422</v>
      </c>
      <c r="D3717" s="95" t="s">
        <v>6422</v>
      </c>
      <c r="E3717" s="95" t="s">
        <v>6641</v>
      </c>
      <c r="F3717" s="95" t="s">
        <v>6578</v>
      </c>
      <c r="G3717" s="95" t="s">
        <v>6578</v>
      </c>
      <c r="H3717" s="61">
        <v>5134.29940566196</v>
      </c>
      <c r="I3717" s="61">
        <v>112.839220660346</v>
      </c>
      <c r="J3717" s="123">
        <v>579350.34357177396</v>
      </c>
      <c r="K3717" s="99">
        <v>16729.916666666701</v>
      </c>
      <c r="L3717" s="16">
        <v>11664.392777073899</v>
      </c>
      <c r="M3717" s="17">
        <f>gp_need_index[[#This Row],[Normalised weighted population (base year)]]/gp_need_index[[#This Row],[Registered population (base year)]]</f>
        <v>0.69721762573476909</v>
      </c>
      <c r="N3717" s="99">
        <v>16826.8872387995</v>
      </c>
      <c r="O3717" s="16">
        <v>11706.5534376043</v>
      </c>
      <c r="P3717" s="17">
        <f>gp_need_index[[#This Row],[Normalised weighted population 2026/27]]/gp_need_index[[#This Row],[Registered population 2026/27]]</f>
        <v>0.69570522886795638</v>
      </c>
      <c r="Q3717" s="99">
        <v>16919.498747404399</v>
      </c>
      <c r="R3717" s="16">
        <v>11747.706608759099</v>
      </c>
      <c r="S3717" s="17">
        <f>gp_need_index[[#This Row],[Normalised weighted population 2027/28]]/gp_need_index[[#This Row],[Registered population 2027/28]]</f>
        <v>0.6943294706387978</v>
      </c>
      <c r="T3717" s="99">
        <v>17011.4293614731</v>
      </c>
      <c r="U3717" s="16">
        <v>11794.567419021199</v>
      </c>
      <c r="V3717" s="17">
        <f>gp_need_index[[#This Row],[Normalised weighted population 2028/29]]/gp_need_index[[#This Row],[Registered population 2028/29]]</f>
        <v>0.6933319457407342</v>
      </c>
    </row>
    <row r="3718" spans="1:22" x14ac:dyDescent="0.2">
      <c r="A3718" s="6" t="s">
        <v>6123</v>
      </c>
      <c r="B3718" s="1" t="s">
        <v>9977</v>
      </c>
      <c r="C3718" s="95" t="s">
        <v>6422</v>
      </c>
      <c r="D3718" s="95" t="s">
        <v>6422</v>
      </c>
      <c r="E3718" s="95" t="s">
        <v>6641</v>
      </c>
      <c r="F3718" s="95" t="s">
        <v>6578</v>
      </c>
      <c r="G3718" s="95" t="s">
        <v>6578</v>
      </c>
      <c r="H3718" s="61">
        <v>5295.6584354523702</v>
      </c>
      <c r="I3718" s="61">
        <v>177.57238682404801</v>
      </c>
      <c r="J3718" s="123">
        <v>940362.70818817895</v>
      </c>
      <c r="K3718" s="99">
        <v>19470.416666666701</v>
      </c>
      <c r="L3718" s="16">
        <v>18932.861787214799</v>
      </c>
      <c r="M3718" s="17">
        <f>gp_need_index[[#This Row],[Normalised weighted population (base year)]]/gp_need_index[[#This Row],[Registered population (base year)]]</f>
        <v>0.97239119795663165</v>
      </c>
      <c r="N3718" s="99">
        <v>19555.963832891499</v>
      </c>
      <c r="O3718" s="16">
        <v>19001.2941500421</v>
      </c>
      <c r="P3718" s="17">
        <f>gp_need_index[[#This Row],[Normalised weighted population 2026/27]]/gp_need_index[[#This Row],[Registered population 2026/27]]</f>
        <v>0.97163680156145049</v>
      </c>
      <c r="Q3718" s="99">
        <v>19638.110986289899</v>
      </c>
      <c r="R3718" s="16">
        <v>19068.091223534899</v>
      </c>
      <c r="S3718" s="17">
        <f>gp_need_index[[#This Row],[Normalised weighted population 2027/28]]/gp_need_index[[#This Row],[Registered population 2027/28]]</f>
        <v>0.97097379869413347</v>
      </c>
      <c r="T3718" s="99">
        <v>19729.264340670699</v>
      </c>
      <c r="U3718" s="16">
        <v>19144.152554877601</v>
      </c>
      <c r="V3718" s="17">
        <f>gp_need_index[[#This Row],[Normalised weighted population 2028/29]]/gp_need_index[[#This Row],[Registered population 2028/29]]</f>
        <v>0.97034294965641843</v>
      </c>
    </row>
    <row r="3719" spans="1:22" x14ac:dyDescent="0.2">
      <c r="A3719" s="6" t="s">
        <v>6104</v>
      </c>
      <c r="B3719" s="1" t="s">
        <v>9978</v>
      </c>
      <c r="C3719" s="95" t="s">
        <v>6422</v>
      </c>
      <c r="D3719" s="95" t="s">
        <v>6422</v>
      </c>
      <c r="E3719" s="95" t="s">
        <v>6641</v>
      </c>
      <c r="F3719" s="95" t="s">
        <v>6578</v>
      </c>
      <c r="G3719" s="95" t="s">
        <v>6578</v>
      </c>
      <c r="H3719" s="61">
        <v>5293.9675882273696</v>
      </c>
      <c r="I3719" s="61">
        <v>38.718362138956302</v>
      </c>
      <c r="J3719" s="123">
        <v>204973.75423288401</v>
      </c>
      <c r="K3719" s="99">
        <v>6725.25</v>
      </c>
      <c r="L3719" s="16">
        <v>4126.8541650007101</v>
      </c>
      <c r="M3719" s="17">
        <f>gp_need_index[[#This Row],[Normalised weighted population (base year)]]/gp_need_index[[#This Row],[Registered population (base year)]]</f>
        <v>0.61363580015623365</v>
      </c>
      <c r="N3719" s="99">
        <v>6778.3090703719899</v>
      </c>
      <c r="O3719" s="16">
        <v>4141.7705777822903</v>
      </c>
      <c r="P3719" s="17">
        <f>gp_need_index[[#This Row],[Normalised weighted population 2026/27]]/gp_need_index[[#This Row],[Registered population 2026/27]]</f>
        <v>0.61103300761040569</v>
      </c>
      <c r="Q3719" s="99">
        <v>6833.0110198524899</v>
      </c>
      <c r="R3719" s="16">
        <v>4156.3305415136902</v>
      </c>
      <c r="S3719" s="17">
        <f>gp_need_index[[#This Row],[Normalised weighted population 2027/28]]/gp_need_index[[#This Row],[Registered population 2027/28]]</f>
        <v>0.60827218475690625</v>
      </c>
      <c r="T3719" s="99">
        <v>6885.75466515679</v>
      </c>
      <c r="U3719" s="16">
        <v>4172.9098640469201</v>
      </c>
      <c r="V3719" s="17">
        <f>gp_need_index[[#This Row],[Normalised weighted population 2028/29]]/gp_need_index[[#This Row],[Registered population 2028/29]]</f>
        <v>0.60602070026726729</v>
      </c>
    </row>
    <row r="3720" spans="1:22" x14ac:dyDescent="0.2">
      <c r="A3720" s="6" t="s">
        <v>6119</v>
      </c>
      <c r="B3720" s="1" t="s">
        <v>9979</v>
      </c>
      <c r="C3720" s="95" t="s">
        <v>6422</v>
      </c>
      <c r="D3720" s="95" t="s">
        <v>6422</v>
      </c>
      <c r="E3720" s="95" t="s">
        <v>6641</v>
      </c>
      <c r="F3720" s="95" t="s">
        <v>6578</v>
      </c>
      <c r="G3720" s="95" t="s">
        <v>6578</v>
      </c>
      <c r="H3720" s="61">
        <v>5180.9689727247796</v>
      </c>
      <c r="I3720" s="61">
        <v>61.610555252904703</v>
      </c>
      <c r="J3720" s="123">
        <v>319202.37515764497</v>
      </c>
      <c r="K3720" s="99">
        <v>10169.916666666701</v>
      </c>
      <c r="L3720" s="16">
        <v>6426.6845105484799</v>
      </c>
      <c r="M3720" s="17">
        <f>gp_need_index[[#This Row],[Normalised weighted population (base year)]]/gp_need_index[[#This Row],[Registered population (base year)]]</f>
        <v>0.63193089198191976</v>
      </c>
      <c r="N3720" s="99">
        <v>10227.3550827405</v>
      </c>
      <c r="O3720" s="16">
        <v>6449.9136034951998</v>
      </c>
      <c r="P3720" s="17">
        <f>gp_need_index[[#This Row],[Normalised weighted population 2026/27]]/gp_need_index[[#This Row],[Registered population 2026/27]]</f>
        <v>0.63065314065216704</v>
      </c>
      <c r="Q3720" s="99">
        <v>10280.1133997655</v>
      </c>
      <c r="R3720" s="16">
        <v>6472.5876039918103</v>
      </c>
      <c r="S3720" s="17">
        <f>gp_need_index[[#This Row],[Normalised weighted population 2027/28]]/gp_need_index[[#This Row],[Registered population 2027/28]]</f>
        <v>0.62962219892821969</v>
      </c>
      <c r="T3720" s="99">
        <v>10333.341075414</v>
      </c>
      <c r="U3720" s="16">
        <v>6498.4063199094498</v>
      </c>
      <c r="V3720" s="17">
        <f>gp_need_index[[#This Row],[Normalised weighted population 2028/29]]/gp_need_index[[#This Row],[Registered population 2028/29]]</f>
        <v>0.62887755978277282</v>
      </c>
    </row>
    <row r="3721" spans="1:22" x14ac:dyDescent="0.2">
      <c r="A3721" s="6" t="s">
        <v>6084</v>
      </c>
      <c r="B3721" s="1" t="s">
        <v>9980</v>
      </c>
      <c r="C3721" s="95" t="s">
        <v>6422</v>
      </c>
      <c r="D3721" s="95" t="s">
        <v>6422</v>
      </c>
      <c r="E3721" s="95" t="s">
        <v>6641</v>
      </c>
      <c r="F3721" s="95" t="s">
        <v>6578</v>
      </c>
      <c r="G3721" s="95" t="s">
        <v>6578</v>
      </c>
      <c r="H3721" s="61">
        <v>5276.2478267482102</v>
      </c>
      <c r="I3721" s="61">
        <v>141.999447107001</v>
      </c>
      <c r="J3721" s="123">
        <v>749224.27419776202</v>
      </c>
      <c r="K3721" s="99">
        <v>15236.166666666701</v>
      </c>
      <c r="L3721" s="16">
        <v>15084.5620604661</v>
      </c>
      <c r="M3721" s="17">
        <f>gp_need_index[[#This Row],[Normalised weighted population (base year)]]/gp_need_index[[#This Row],[Registered population (base year)]]</f>
        <v>0.99004968838177143</v>
      </c>
      <c r="N3721" s="99">
        <v>15305.1528967873</v>
      </c>
      <c r="O3721" s="16">
        <v>15139.084838671301</v>
      </c>
      <c r="P3721" s="17">
        <f>gp_need_index[[#This Row],[Normalised weighted population 2026/27]]/gp_need_index[[#This Row],[Registered population 2026/27]]</f>
        <v>0.98914953289026863</v>
      </c>
      <c r="Q3721" s="99">
        <v>15371.271601827901</v>
      </c>
      <c r="R3721" s="16">
        <v>15192.3047169909</v>
      </c>
      <c r="S3721" s="17">
        <f>gp_need_index[[#This Row],[Normalised weighted population 2027/28]]/gp_need_index[[#This Row],[Registered population 2027/28]]</f>
        <v>0.98835705402435814</v>
      </c>
      <c r="T3721" s="99">
        <v>15439.7342140491</v>
      </c>
      <c r="U3721" s="16">
        <v>15252.905797056699</v>
      </c>
      <c r="V3721" s="17">
        <f>gp_need_index[[#This Row],[Normalised weighted population 2028/29]]/gp_need_index[[#This Row],[Registered population 2028/29]]</f>
        <v>0.98789950562604889</v>
      </c>
    </row>
    <row r="3722" spans="1:22" x14ac:dyDescent="0.2">
      <c r="A3722" s="6" t="s">
        <v>5024</v>
      </c>
      <c r="B3722" s="1" t="s">
        <v>9981</v>
      </c>
      <c r="C3722" s="95" t="s">
        <v>6422</v>
      </c>
      <c r="D3722" s="95" t="s">
        <v>6422</v>
      </c>
      <c r="E3722" s="95" t="s">
        <v>6641</v>
      </c>
      <c r="F3722" s="95" t="s">
        <v>6606</v>
      </c>
      <c r="G3722" s="95" t="s">
        <v>6606</v>
      </c>
      <c r="H3722" s="61">
        <v>5367.53156217982</v>
      </c>
      <c r="I3722" s="61">
        <v>79.292137470661999</v>
      </c>
      <c r="J3722" s="123">
        <v>425603.05050647899</v>
      </c>
      <c r="K3722" s="99">
        <v>8418.5833333333303</v>
      </c>
      <c r="L3722" s="16">
        <v>8568.9103377796691</v>
      </c>
      <c r="M3722" s="17">
        <f>gp_need_index[[#This Row],[Normalised weighted population (base year)]]/gp_need_index[[#This Row],[Registered population (base year)]]</f>
        <v>1.0178565678445113</v>
      </c>
      <c r="N3722" s="99">
        <v>8448.6411464913708</v>
      </c>
      <c r="O3722" s="16">
        <v>8599.8824532400904</v>
      </c>
      <c r="P3722" s="17">
        <f>gp_need_index[[#This Row],[Normalised weighted population 2026/27]]/gp_need_index[[#This Row],[Registered population 2026/27]]</f>
        <v>1.0179012582173086</v>
      </c>
      <c r="Q3722" s="99">
        <v>8477.6264861319505</v>
      </c>
      <c r="R3722" s="16">
        <v>8630.1144456360707</v>
      </c>
      <c r="S3722" s="17">
        <f>gp_need_index[[#This Row],[Normalised weighted population 2027/28]]/gp_need_index[[#This Row],[Registered population 2027/28]]</f>
        <v>1.0179871052061054</v>
      </c>
      <c r="T3722" s="99">
        <v>8508.3300238269694</v>
      </c>
      <c r="U3722" s="16">
        <v>8664.5393907803009</v>
      </c>
      <c r="V3722" s="17">
        <f>gp_need_index[[#This Row],[Normalised weighted population 2028/29]]/gp_need_index[[#This Row],[Registered population 2028/29]]</f>
        <v>1.0183595801427399</v>
      </c>
    </row>
    <row r="3723" spans="1:22" x14ac:dyDescent="0.2">
      <c r="A3723" s="6" t="s">
        <v>6112</v>
      </c>
      <c r="B3723" s="1" t="s">
        <v>9982</v>
      </c>
      <c r="C3723" s="95" t="s">
        <v>6422</v>
      </c>
      <c r="D3723" s="95" t="s">
        <v>6422</v>
      </c>
      <c r="E3723" s="95" t="s">
        <v>6641</v>
      </c>
      <c r="F3723" s="95" t="s">
        <v>6578</v>
      </c>
      <c r="G3723" s="95" t="s">
        <v>6578</v>
      </c>
      <c r="H3723" s="61">
        <v>5402.77202248087</v>
      </c>
      <c r="I3723" s="61">
        <v>69.832242166277297</v>
      </c>
      <c r="J3723" s="123">
        <v>377287.684243072</v>
      </c>
      <c r="K3723" s="99">
        <v>6805</v>
      </c>
      <c r="L3723" s="16">
        <v>7596.14935555588</v>
      </c>
      <c r="M3723" s="17">
        <f>gp_need_index[[#This Row],[Normalised weighted population (base year)]]/gp_need_index[[#This Row],[Registered population (base year)]]</f>
        <v>1.1162600081639795</v>
      </c>
      <c r="N3723" s="99">
        <v>6834.8420142310697</v>
      </c>
      <c r="O3723" s="16">
        <v>7623.6054503941696</v>
      </c>
      <c r="P3723" s="17">
        <f>gp_need_index[[#This Row],[Normalised weighted population 2026/27]]/gp_need_index[[#This Row],[Registered population 2026/27]]</f>
        <v>1.1154033164952148</v>
      </c>
      <c r="Q3723" s="99">
        <v>6863.6861823818699</v>
      </c>
      <c r="R3723" s="16">
        <v>7650.4054425172499</v>
      </c>
      <c r="S3723" s="17">
        <f>gp_need_index[[#This Row],[Normalised weighted population 2027/28]]/gp_need_index[[#This Row],[Registered population 2027/28]]</f>
        <v>1.1146205172017887</v>
      </c>
      <c r="T3723" s="99">
        <v>6894.8465904578097</v>
      </c>
      <c r="U3723" s="16">
        <v>7680.9223944474697</v>
      </c>
      <c r="V3723" s="17">
        <f>gp_need_index[[#This Row],[Normalised weighted population 2028/29]]/gp_need_index[[#This Row],[Registered population 2028/29]]</f>
        <v>1.1140091797078644</v>
      </c>
    </row>
    <row r="3724" spans="1:22" x14ac:dyDescent="0.2">
      <c r="A3724" s="6" t="s">
        <v>6118</v>
      </c>
      <c r="B3724" s="1" t="s">
        <v>9983</v>
      </c>
      <c r="C3724" s="95" t="s">
        <v>6422</v>
      </c>
      <c r="D3724" s="95" t="s">
        <v>6422</v>
      </c>
      <c r="E3724" s="95" t="s">
        <v>6641</v>
      </c>
      <c r="F3724" s="95" t="s">
        <v>6578</v>
      </c>
      <c r="G3724" s="95" t="s">
        <v>6578</v>
      </c>
      <c r="H3724" s="61">
        <v>5382.2271343030397</v>
      </c>
      <c r="I3724" s="61">
        <v>95.922810975229396</v>
      </c>
      <c r="J3724" s="123">
        <v>516278.356029502</v>
      </c>
      <c r="K3724" s="99">
        <v>12374.833333333299</v>
      </c>
      <c r="L3724" s="16">
        <v>10394.528274382599</v>
      </c>
      <c r="M3724" s="17">
        <f>gp_need_index[[#This Row],[Normalised weighted population (base year)]]/gp_need_index[[#This Row],[Registered population (base year)]]</f>
        <v>0.83997319352847533</v>
      </c>
      <c r="N3724" s="99">
        <v>12444.8358167429</v>
      </c>
      <c r="O3724" s="16">
        <v>10432.0990409305</v>
      </c>
      <c r="P3724" s="17">
        <f>gp_need_index[[#This Row],[Normalised weighted population 2026/27]]/gp_need_index[[#This Row],[Registered population 2026/27]]</f>
        <v>0.83826730979411346</v>
      </c>
      <c r="Q3724" s="99">
        <v>12508.295240306299</v>
      </c>
      <c r="R3724" s="16">
        <v>10468.7720001941</v>
      </c>
      <c r="S3724" s="17">
        <f>gp_need_index[[#This Row],[Normalised weighted population 2027/28]]/gp_need_index[[#This Row],[Registered population 2027/28]]</f>
        <v>0.83694634633022491</v>
      </c>
      <c r="T3724" s="99">
        <v>12572.722390434699</v>
      </c>
      <c r="U3724" s="16">
        <v>10510.5312264598</v>
      </c>
      <c r="V3724" s="17">
        <f>gp_need_index[[#This Row],[Normalised weighted population 2028/29]]/gp_need_index[[#This Row],[Registered population 2028/29]]</f>
        <v>0.83597894712573861</v>
      </c>
    </row>
    <row r="3725" spans="1:22" x14ac:dyDescent="0.2">
      <c r="A3725" s="6" t="s">
        <v>6080</v>
      </c>
      <c r="B3725" s="1" t="s">
        <v>9984</v>
      </c>
      <c r="C3725" s="95" t="s">
        <v>6422</v>
      </c>
      <c r="D3725" s="95" t="s">
        <v>6422</v>
      </c>
      <c r="E3725" s="95" t="s">
        <v>6641</v>
      </c>
      <c r="F3725" s="95" t="s">
        <v>6578</v>
      </c>
      <c r="G3725" s="95" t="s">
        <v>6578</v>
      </c>
      <c r="H3725" s="61">
        <v>5277.0311579469799</v>
      </c>
      <c r="I3725" s="61">
        <v>119.483855529023</v>
      </c>
      <c r="J3725" s="123">
        <v>630520.02849829197</v>
      </c>
      <c r="K3725" s="99">
        <v>14775</v>
      </c>
      <c r="L3725" s="16">
        <v>12694.6213941526</v>
      </c>
      <c r="M3725" s="17">
        <f>gp_need_index[[#This Row],[Normalised weighted population (base year)]]/gp_need_index[[#This Row],[Registered population (base year)]]</f>
        <v>0.85919603344518447</v>
      </c>
      <c r="N3725" s="99">
        <v>14831.449288277099</v>
      </c>
      <c r="O3725" s="16">
        <v>12740.5057906566</v>
      </c>
      <c r="P3725" s="17">
        <f>gp_need_index[[#This Row],[Normalised weighted population 2026/27]]/gp_need_index[[#This Row],[Registered population 2026/27]]</f>
        <v>0.85901961049260378</v>
      </c>
      <c r="Q3725" s="99">
        <v>14880.151584274699</v>
      </c>
      <c r="R3725" s="16">
        <v>12785.2937137797</v>
      </c>
      <c r="S3725" s="17">
        <f>gp_need_index[[#This Row],[Normalised weighted population 2027/28]]/gp_need_index[[#This Row],[Registered population 2027/28]]</f>
        <v>0.85921797512406806</v>
      </c>
      <c r="T3725" s="99">
        <v>14930.2056969351</v>
      </c>
      <c r="U3725" s="16">
        <v>12836.2933891053</v>
      </c>
      <c r="V3725" s="17">
        <f>gp_need_index[[#This Row],[Normalised weighted population 2028/29]]/gp_need_index[[#This Row],[Registered population 2028/29]]</f>
        <v>0.85975328469455436</v>
      </c>
    </row>
    <row r="3726" spans="1:22" x14ac:dyDescent="0.2">
      <c r="A3726" s="6" t="s">
        <v>6120</v>
      </c>
      <c r="B3726" s="1" t="s">
        <v>12447</v>
      </c>
      <c r="C3726" s="95" t="s">
        <v>6422</v>
      </c>
      <c r="D3726" s="95" t="s">
        <v>6422</v>
      </c>
      <c r="E3726" s="95" t="s">
        <v>6641</v>
      </c>
      <c r="F3726" s="95" t="s">
        <v>6578</v>
      </c>
      <c r="G3726" s="95" t="s">
        <v>6578</v>
      </c>
      <c r="H3726" s="61">
        <v>5474.1731160481804</v>
      </c>
      <c r="I3726" s="61">
        <v>172.967217400029</v>
      </c>
      <c r="J3726" s="123">
        <v>946852.49144889798</v>
      </c>
      <c r="K3726" s="99">
        <v>13627.416666666701</v>
      </c>
      <c r="L3726" s="16">
        <v>19063.524316081901</v>
      </c>
      <c r="M3726" s="17">
        <f>gp_need_index[[#This Row],[Normalised weighted population (base year)]]/gp_need_index[[#This Row],[Registered population (base year)]]</f>
        <v>1.3989096233266407</v>
      </c>
      <c r="N3726" s="99">
        <v>13664.8452642634</v>
      </c>
      <c r="O3726" s="16">
        <v>19132.428955403098</v>
      </c>
      <c r="P3726" s="17">
        <f>gp_need_index[[#This Row],[Normalised weighted population 2026/27]]/gp_need_index[[#This Row],[Registered population 2026/27]]</f>
        <v>1.4001204247397254</v>
      </c>
      <c r="Q3726" s="99">
        <v>13696.026333965599</v>
      </c>
      <c r="R3726" s="16">
        <v>19199.6870196663</v>
      </c>
      <c r="S3726" s="17">
        <f>gp_need_index[[#This Row],[Normalised weighted population 2027/28]]/gp_need_index[[#This Row],[Registered population 2027/28]]</f>
        <v>1.4018436115336492</v>
      </c>
      <c r="T3726" s="99">
        <v>13730.9565688608</v>
      </c>
      <c r="U3726" s="16">
        <v>19276.273277774701</v>
      </c>
      <c r="V3726" s="17">
        <f>gp_need_index[[#This Row],[Normalised weighted population 2028/29]]/gp_need_index[[#This Row],[Registered population 2028/29]]</f>
        <v>1.403855090583392</v>
      </c>
    </row>
    <row r="3727" spans="1:22" x14ac:dyDescent="0.2">
      <c r="A3727" s="6" t="s">
        <v>6098</v>
      </c>
      <c r="B3727" s="1" t="s">
        <v>8662</v>
      </c>
      <c r="C3727" s="95" t="s">
        <v>6422</v>
      </c>
      <c r="D3727" s="95" t="s">
        <v>6422</v>
      </c>
      <c r="E3727" s="95" t="s">
        <v>6641</v>
      </c>
      <c r="F3727" s="95" t="s">
        <v>6578</v>
      </c>
      <c r="G3727" s="95" t="s">
        <v>6578</v>
      </c>
      <c r="H3727" s="61">
        <v>5299.8649658203103</v>
      </c>
      <c r="I3727" s="61">
        <v>58.233475628148803</v>
      </c>
      <c r="J3727" s="123">
        <v>308629.55731957703</v>
      </c>
      <c r="K3727" s="99">
        <v>7427.6666666666697</v>
      </c>
      <c r="L3727" s="16">
        <v>6213.8159045451303</v>
      </c>
      <c r="M3727" s="17">
        <f>gp_need_index[[#This Row],[Normalised weighted population (base year)]]/gp_need_index[[#This Row],[Registered population (base year)]]</f>
        <v>0.83657710872123969</v>
      </c>
      <c r="N3727" s="99">
        <v>7472.3425285181502</v>
      </c>
      <c r="O3727" s="16">
        <v>6236.275589156</v>
      </c>
      <c r="P3727" s="17">
        <f>gp_need_index[[#This Row],[Normalised weighted population 2026/27]]/gp_need_index[[#This Row],[Registered population 2026/27]]</f>
        <v>0.83458106548987709</v>
      </c>
      <c r="Q3727" s="99">
        <v>7513.1091504771903</v>
      </c>
      <c r="R3727" s="16">
        <v>6258.1985674310799</v>
      </c>
      <c r="S3727" s="17">
        <f>gp_need_index[[#This Row],[Normalised weighted population 2027/28]]/gp_need_index[[#This Row],[Registered population 2027/28]]</f>
        <v>0.83297053750824246</v>
      </c>
      <c r="T3727" s="99">
        <v>7555.7907199180399</v>
      </c>
      <c r="U3727" s="16">
        <v>6283.1620999244897</v>
      </c>
      <c r="V3727" s="17">
        <f>gp_need_index[[#This Row],[Normalised weighted population 2028/29]]/gp_need_index[[#This Row],[Registered population 2028/29]]</f>
        <v>0.83156910147885155</v>
      </c>
    </row>
    <row r="3728" spans="1:22" x14ac:dyDescent="0.2">
      <c r="A3728" s="6" t="s">
        <v>6108</v>
      </c>
      <c r="B3728" s="1" t="s">
        <v>9985</v>
      </c>
      <c r="C3728" s="95" t="s">
        <v>6422</v>
      </c>
      <c r="D3728" s="95" t="s">
        <v>6422</v>
      </c>
      <c r="E3728" s="95" t="s">
        <v>6641</v>
      </c>
      <c r="F3728" s="95" t="s">
        <v>6578</v>
      </c>
      <c r="G3728" s="95" t="s">
        <v>6578</v>
      </c>
      <c r="H3728" s="61">
        <v>5283.89992947049</v>
      </c>
      <c r="I3728" s="61">
        <v>73.692260423159397</v>
      </c>
      <c r="J3728" s="123">
        <v>389382.52965245303</v>
      </c>
      <c r="K3728" s="99">
        <v>9908.3333333333303</v>
      </c>
      <c r="L3728" s="16">
        <v>7839.6618156732502</v>
      </c>
      <c r="M3728" s="17">
        <f>gp_need_index[[#This Row],[Normalised weighted population (base year)]]/gp_need_index[[#This Row],[Registered population (base year)]]</f>
        <v>0.79121902260789767</v>
      </c>
      <c r="N3728" s="99">
        <v>9961.3044600531193</v>
      </c>
      <c r="O3728" s="16">
        <v>7867.9980803036797</v>
      </c>
      <c r="P3728" s="17">
        <f>gp_need_index[[#This Row],[Normalised weighted population 2026/27]]/gp_need_index[[#This Row],[Registered population 2026/27]]</f>
        <v>0.78985619924137151</v>
      </c>
      <c r="Q3728" s="99">
        <v>10009.8043237482</v>
      </c>
      <c r="R3728" s="16">
        <v>7895.6572093009199</v>
      </c>
      <c r="S3728" s="17">
        <f>gp_need_index[[#This Row],[Normalised weighted population 2027/28]]/gp_need_index[[#This Row],[Registered population 2027/28]]</f>
        <v>0.78879236336004299</v>
      </c>
      <c r="T3728" s="99">
        <v>10059.4933602251</v>
      </c>
      <c r="U3728" s="16">
        <v>7927.1524540071196</v>
      </c>
      <c r="V3728" s="17">
        <f>gp_need_index[[#This Row],[Normalised weighted population 2028/29]]/gp_need_index[[#This Row],[Registered population 2028/29]]</f>
        <v>0.78802700793568936</v>
      </c>
    </row>
    <row r="3729" spans="1:22" x14ac:dyDescent="0.2">
      <c r="A3729" s="6" t="s">
        <v>6092</v>
      </c>
      <c r="B3729" s="1" t="s">
        <v>9986</v>
      </c>
      <c r="C3729" s="95" t="s">
        <v>6422</v>
      </c>
      <c r="D3729" s="95" t="s">
        <v>6422</v>
      </c>
      <c r="E3729" s="95" t="s">
        <v>6641</v>
      </c>
      <c r="F3729" s="95" t="s">
        <v>6578</v>
      </c>
      <c r="G3729" s="95" t="s">
        <v>6578</v>
      </c>
      <c r="H3729" s="61">
        <v>5273.1732421875004</v>
      </c>
      <c r="I3729" s="61">
        <v>29.390455865701199</v>
      </c>
      <c r="J3729" s="123">
        <v>154980.965446708</v>
      </c>
      <c r="K3729" s="99">
        <v>5505.6666666666697</v>
      </c>
      <c r="L3729" s="16">
        <v>3120.3206729721401</v>
      </c>
      <c r="M3729" s="17">
        <f>gp_need_index[[#This Row],[Normalised weighted population (base year)]]/gp_need_index[[#This Row],[Registered population (base year)]]</f>
        <v>0.56674711018444124</v>
      </c>
      <c r="N3729" s="99">
        <v>5543.0175041737903</v>
      </c>
      <c r="O3729" s="16">
        <v>3131.5989952263399</v>
      </c>
      <c r="P3729" s="17">
        <f>gp_need_index[[#This Row],[Normalised weighted population 2026/27]]/gp_need_index[[#This Row],[Registered population 2026/27]]</f>
        <v>0.56496285513590805</v>
      </c>
      <c r="Q3729" s="99">
        <v>5576.6895402933797</v>
      </c>
      <c r="R3729" s="16">
        <v>3142.60780581483</v>
      </c>
      <c r="S3729" s="17">
        <f>gp_need_index[[#This Row],[Normalised weighted population 2027/28]]/gp_need_index[[#This Row],[Registered population 2027/28]]</f>
        <v>0.56352568725737295</v>
      </c>
      <c r="T3729" s="99">
        <v>5609.6177024561302</v>
      </c>
      <c r="U3729" s="16">
        <v>3155.1434566461699</v>
      </c>
      <c r="V3729" s="17">
        <f>gp_need_index[[#This Row],[Normalised weighted population 2028/29]]/gp_need_index[[#This Row],[Registered population 2028/29]]</f>
        <v>0.56245249213056236</v>
      </c>
    </row>
    <row r="3730" spans="1:22" x14ac:dyDescent="0.2">
      <c r="A3730" s="6" t="s">
        <v>5022</v>
      </c>
      <c r="B3730" s="1" t="s">
        <v>9987</v>
      </c>
      <c r="C3730" s="95" t="s">
        <v>6422</v>
      </c>
      <c r="D3730" s="95" t="s">
        <v>6422</v>
      </c>
      <c r="E3730" s="95" t="s">
        <v>6641</v>
      </c>
      <c r="F3730" s="95" t="s">
        <v>6606</v>
      </c>
      <c r="G3730" s="95" t="s">
        <v>6606</v>
      </c>
      <c r="H3730" s="61">
        <v>5275.7907379748804</v>
      </c>
      <c r="I3730" s="61">
        <v>186.46366467141601</v>
      </c>
      <c r="J3730" s="123">
        <v>983743.27504230896</v>
      </c>
      <c r="K3730" s="99">
        <v>20030.916666666701</v>
      </c>
      <c r="L3730" s="16">
        <v>19806.267622376799</v>
      </c>
      <c r="M3730" s="17">
        <f>gp_need_index[[#This Row],[Normalised weighted population (base year)]]/gp_need_index[[#This Row],[Registered population (base year)]]</f>
        <v>0.98878488448490542</v>
      </c>
      <c r="N3730" s="99">
        <v>20111.8881338016</v>
      </c>
      <c r="O3730" s="16">
        <v>19877.8568890932</v>
      </c>
      <c r="P3730" s="17">
        <f>gp_need_index[[#This Row],[Normalised weighted population 2026/27]]/gp_need_index[[#This Row],[Registered population 2026/27]]</f>
        <v>0.98836353687175349</v>
      </c>
      <c r="Q3730" s="99">
        <v>20186.2418594683</v>
      </c>
      <c r="R3730" s="16">
        <v>19947.7354277345</v>
      </c>
      <c r="S3730" s="17">
        <f>gp_need_index[[#This Row],[Normalised weighted population 2027/28]]/gp_need_index[[#This Row],[Registered population 2027/28]]</f>
        <v>0.98818470355233912</v>
      </c>
      <c r="T3730" s="99">
        <v>20264.282686342998</v>
      </c>
      <c r="U3730" s="16">
        <v>20027.3056005494</v>
      </c>
      <c r="V3730" s="17">
        <f>gp_need_index[[#This Row],[Normalised weighted population 2028/29]]/gp_need_index[[#This Row],[Registered population 2028/29]]</f>
        <v>0.98830567607738184</v>
      </c>
    </row>
    <row r="3731" spans="1:22" x14ac:dyDescent="0.2">
      <c r="A3731" s="6" t="s">
        <v>6121</v>
      </c>
      <c r="B3731" s="1" t="s">
        <v>9988</v>
      </c>
      <c r="C3731" s="95" t="s">
        <v>6422</v>
      </c>
      <c r="D3731" s="95" t="s">
        <v>6422</v>
      </c>
      <c r="E3731" s="95" t="s">
        <v>6641</v>
      </c>
      <c r="F3731" s="95" t="s">
        <v>6578</v>
      </c>
      <c r="G3731" s="95" t="s">
        <v>6578</v>
      </c>
      <c r="H3731" s="61">
        <v>5296.1134440104197</v>
      </c>
      <c r="I3731" s="61">
        <v>24.140779427379499</v>
      </c>
      <c r="J3731" s="123">
        <v>127852.306474235</v>
      </c>
      <c r="K3731" s="99">
        <v>4233.75</v>
      </c>
      <c r="L3731" s="16">
        <v>2574.1238211340501</v>
      </c>
      <c r="M3731" s="17">
        <f>gp_need_index[[#This Row],[Normalised weighted population (base year)]]/gp_need_index[[#This Row],[Registered population (base year)]]</f>
        <v>0.60800090254125783</v>
      </c>
      <c r="N3731" s="99">
        <v>4267.9994772346799</v>
      </c>
      <c r="O3731" s="16">
        <v>2583.4279283139399</v>
      </c>
      <c r="P3731" s="17">
        <f>gp_need_index[[#This Row],[Normalised weighted population 2026/27]]/gp_need_index[[#This Row],[Registered population 2026/27]]</f>
        <v>0.6053018380376638</v>
      </c>
      <c r="Q3731" s="99">
        <v>4302.1018634072898</v>
      </c>
      <c r="R3731" s="16">
        <v>2592.5097005252401</v>
      </c>
      <c r="S3731" s="17">
        <f>gp_need_index[[#This Row],[Normalised weighted population 2027/28]]/gp_need_index[[#This Row],[Registered population 2027/28]]</f>
        <v>0.60261467134856661</v>
      </c>
      <c r="T3731" s="99">
        <v>4335.5067405136897</v>
      </c>
      <c r="U3731" s="16">
        <v>2602.8510470726901</v>
      </c>
      <c r="V3731" s="17">
        <f>gp_need_index[[#This Row],[Normalised weighted population 2028/29]]/gp_need_index[[#This Row],[Registered population 2028/29]]</f>
        <v>0.60035682167208282</v>
      </c>
    </row>
    <row r="3732" spans="1:22" x14ac:dyDescent="0.2">
      <c r="A3732" s="6" t="s">
        <v>5018</v>
      </c>
      <c r="B3732" s="1" t="s">
        <v>9989</v>
      </c>
      <c r="C3732" s="95" t="s">
        <v>6422</v>
      </c>
      <c r="D3732" s="95" t="s">
        <v>6422</v>
      </c>
      <c r="E3732" s="95" t="s">
        <v>6641</v>
      </c>
      <c r="F3732" s="95" t="s">
        <v>6606</v>
      </c>
      <c r="G3732" s="95" t="s">
        <v>6606</v>
      </c>
      <c r="H3732" s="61">
        <v>5284.1215347782299</v>
      </c>
      <c r="I3732" s="61">
        <v>93.2090938728048</v>
      </c>
      <c r="J3732" s="123">
        <v>492528.18017045298</v>
      </c>
      <c r="K3732" s="99">
        <v>9399.4166666666697</v>
      </c>
      <c r="L3732" s="16">
        <v>9916.3523609334497</v>
      </c>
      <c r="M3732" s="17">
        <f>gp_need_index[[#This Row],[Normalised weighted population (base year)]]/gp_need_index[[#This Row],[Registered population (base year)]]</f>
        <v>1.0549965718723799</v>
      </c>
      <c r="N3732" s="99">
        <v>9437.0784799927897</v>
      </c>
      <c r="O3732" s="16">
        <v>9952.1947724142792</v>
      </c>
      <c r="P3732" s="17">
        <f>gp_need_index[[#This Row],[Normalised weighted population 2026/27]]/gp_need_index[[#This Row],[Registered population 2026/27]]</f>
        <v>1.054584296772944</v>
      </c>
      <c r="Q3732" s="99">
        <v>9474.0374144185498</v>
      </c>
      <c r="R3732" s="16">
        <v>9987.1806781308806</v>
      </c>
      <c r="S3732" s="17">
        <f>gp_need_index[[#This Row],[Normalised weighted population 2027/28]]/gp_need_index[[#This Row],[Registered population 2027/28]]</f>
        <v>1.0541631029376533</v>
      </c>
      <c r="T3732" s="99">
        <v>9511.9029577330402</v>
      </c>
      <c r="U3732" s="16">
        <v>10027.018869055901</v>
      </c>
      <c r="V3732" s="17">
        <f>gp_need_index[[#This Row],[Normalised weighted population 2028/29]]/gp_need_index[[#This Row],[Registered population 2028/29]]</f>
        <v>1.0541548745410694</v>
      </c>
    </row>
    <row r="3733" spans="1:22" x14ac:dyDescent="0.2">
      <c r="A3733" s="6" t="s">
        <v>6102</v>
      </c>
      <c r="B3733" s="1" t="s">
        <v>9990</v>
      </c>
      <c r="C3733" s="95" t="s">
        <v>6422</v>
      </c>
      <c r="D3733" s="95" t="s">
        <v>6422</v>
      </c>
      <c r="E3733" s="95" t="s">
        <v>6641</v>
      </c>
      <c r="F3733" s="95" t="s">
        <v>6578</v>
      </c>
      <c r="G3733" s="95" t="s">
        <v>6578</v>
      </c>
      <c r="H3733" s="61">
        <v>5376.0709263392901</v>
      </c>
      <c r="I3733" s="61">
        <v>28.9050428812577</v>
      </c>
      <c r="J3733" s="123">
        <v>155395.56065852</v>
      </c>
      <c r="K3733" s="99">
        <v>5017.5</v>
      </c>
      <c r="L3733" s="16">
        <v>3128.6679561794799</v>
      </c>
      <c r="M3733" s="17">
        <f>gp_need_index[[#This Row],[Normalised weighted population (base year)]]/gp_need_index[[#This Row],[Registered population (base year)]]</f>
        <v>0.62355116216830686</v>
      </c>
      <c r="N3733" s="99">
        <v>5059.4835714296696</v>
      </c>
      <c r="O3733" s="16">
        <v>3139.9764494833398</v>
      </c>
      <c r="P3733" s="17">
        <f>gp_need_index[[#This Row],[Normalised weighted population 2026/27]]/gp_need_index[[#This Row],[Registered population 2026/27]]</f>
        <v>0.62061204570648887</v>
      </c>
      <c r="Q3733" s="99">
        <v>5101.5654179634103</v>
      </c>
      <c r="R3733" s="16">
        <v>3151.0147101410198</v>
      </c>
      <c r="S3733" s="17">
        <f>gp_need_index[[#This Row],[Normalised weighted population 2027/28]]/gp_need_index[[#This Row],[Registered population 2027/28]]</f>
        <v>0.6176564352278624</v>
      </c>
      <c r="T3733" s="99">
        <v>5142.6372184453003</v>
      </c>
      <c r="U3733" s="16">
        <v>3163.5838955473801</v>
      </c>
      <c r="V3733" s="17">
        <f>gp_need_index[[#This Row],[Normalised weighted population 2028/29]]/gp_need_index[[#This Row],[Registered population 2028/29]]</f>
        <v>0.61516761948527665</v>
      </c>
    </row>
    <row r="3734" spans="1:22" x14ac:dyDescent="0.2">
      <c r="A3734" s="6" t="s">
        <v>5032</v>
      </c>
      <c r="B3734" s="1" t="s">
        <v>9991</v>
      </c>
      <c r="C3734" s="95" t="s">
        <v>6422</v>
      </c>
      <c r="D3734" s="95" t="s">
        <v>6422</v>
      </c>
      <c r="E3734" s="95" t="s">
        <v>6641</v>
      </c>
      <c r="F3734" s="95" t="s">
        <v>6606</v>
      </c>
      <c r="G3734" s="95" t="s">
        <v>6606</v>
      </c>
      <c r="H3734" s="61">
        <v>5402.5963094522704</v>
      </c>
      <c r="I3734" s="61">
        <v>123.561449143904</v>
      </c>
      <c r="J3734" s="123">
        <v>667552.62913542998</v>
      </c>
      <c r="K3734" s="99">
        <v>12151.75</v>
      </c>
      <c r="L3734" s="16">
        <v>13440.2199843338</v>
      </c>
      <c r="M3734" s="17">
        <f>gp_need_index[[#This Row],[Normalised weighted population (base year)]]/gp_need_index[[#This Row],[Registered population (base year)]]</f>
        <v>1.106031640243899</v>
      </c>
      <c r="N3734" s="99">
        <v>12187.818083738901</v>
      </c>
      <c r="O3734" s="16">
        <v>13488.799328586299</v>
      </c>
      <c r="P3734" s="17">
        <f>gp_need_index[[#This Row],[Normalised weighted population 2026/27]]/gp_need_index[[#This Row],[Registered population 2026/27]]</f>
        <v>1.1067443931234238</v>
      </c>
      <c r="Q3734" s="99">
        <v>12215.3705511484</v>
      </c>
      <c r="R3734" s="16">
        <v>13536.217799821199</v>
      </c>
      <c r="S3734" s="17">
        <f>gp_need_index[[#This Row],[Normalised weighted population 2027/28]]/gp_need_index[[#This Row],[Registered population 2027/28]]</f>
        <v>1.1081299370446542</v>
      </c>
      <c r="T3734" s="99">
        <v>12241.755209664099</v>
      </c>
      <c r="U3734" s="16">
        <v>13590.212860739</v>
      </c>
      <c r="V3734" s="17">
        <f>gp_need_index[[#This Row],[Normalised weighted population 2028/29]]/gp_need_index[[#This Row],[Registered population 2028/29]]</f>
        <v>1.1101523129632895</v>
      </c>
    </row>
    <row r="3735" spans="1:22" x14ac:dyDescent="0.2">
      <c r="A3735" s="6" t="s">
        <v>6097</v>
      </c>
      <c r="B3735" s="1" t="s">
        <v>9992</v>
      </c>
      <c r="C3735" s="95" t="s">
        <v>6422</v>
      </c>
      <c r="D3735" s="95" t="s">
        <v>6422</v>
      </c>
      <c r="E3735" s="95" t="s">
        <v>6641</v>
      </c>
      <c r="F3735" s="95" t="s">
        <v>6578</v>
      </c>
      <c r="G3735" s="95" t="s">
        <v>6578</v>
      </c>
      <c r="H3735" s="61">
        <v>5235.7961588541702</v>
      </c>
      <c r="I3735" s="61">
        <v>24.154280093686001</v>
      </c>
      <c r="J3735" s="123">
        <v>126466.88693440901</v>
      </c>
      <c r="K3735" s="99">
        <v>4149</v>
      </c>
      <c r="L3735" s="16">
        <v>2546.2303748750301</v>
      </c>
      <c r="M3735" s="17">
        <f>gp_need_index[[#This Row],[Normalised weighted population (base year)]]/gp_need_index[[#This Row],[Registered population (base year)]]</f>
        <v>0.61369736680526155</v>
      </c>
      <c r="N3735" s="99">
        <v>4174.0163764357903</v>
      </c>
      <c r="O3735" s="16">
        <v>2555.4336618801199</v>
      </c>
      <c r="P3735" s="17">
        <f>gp_need_index[[#This Row],[Normalised weighted population 2026/27]]/gp_need_index[[#This Row],[Registered population 2026/27]]</f>
        <v>0.61222415808109865</v>
      </c>
      <c r="Q3735" s="99">
        <v>4195.7911385944099</v>
      </c>
      <c r="R3735" s="16">
        <v>2564.4170231591202</v>
      </c>
      <c r="S3735" s="17">
        <f>gp_need_index[[#This Row],[Normalised weighted population 2027/28]]/gp_need_index[[#This Row],[Registered population 2027/28]]</f>
        <v>0.61118795918383106</v>
      </c>
      <c r="T3735" s="99">
        <v>4217.5345623365301</v>
      </c>
      <c r="U3735" s="16">
        <v>2574.6463099090602</v>
      </c>
      <c r="V3735" s="17">
        <f>gp_need_index[[#This Row],[Normalised weighted population 2028/29]]/gp_need_index[[#This Row],[Registered population 2028/29]]</f>
        <v>0.61046240922390838</v>
      </c>
    </row>
    <row r="3736" spans="1:22" x14ac:dyDescent="0.2">
      <c r="A3736" s="6" t="s">
        <v>6099</v>
      </c>
      <c r="B3736" s="1" t="s">
        <v>9993</v>
      </c>
      <c r="C3736" s="95" t="s">
        <v>6422</v>
      </c>
      <c r="D3736" s="95" t="s">
        <v>6422</v>
      </c>
      <c r="E3736" s="95" t="s">
        <v>6641</v>
      </c>
      <c r="F3736" s="95" t="s">
        <v>6578</v>
      </c>
      <c r="G3736" s="95" t="s">
        <v>6578</v>
      </c>
      <c r="H3736" s="61">
        <v>5216.1169181034502</v>
      </c>
      <c r="I3736" s="61">
        <v>34.781971790383999</v>
      </c>
      <c r="J3736" s="123">
        <v>181426.83150081901</v>
      </c>
      <c r="K3736" s="99">
        <v>4883.1666666666697</v>
      </c>
      <c r="L3736" s="16">
        <v>3652.7704633412</v>
      </c>
      <c r="M3736" s="17">
        <f>gp_need_index[[#This Row],[Normalised weighted population (base year)]]/gp_need_index[[#This Row],[Registered population (base year)]]</f>
        <v>0.7480331335556567</v>
      </c>
      <c r="N3736" s="99">
        <v>4910.4083412529399</v>
      </c>
      <c r="O3736" s="16">
        <v>3665.9733122544599</v>
      </c>
      <c r="P3736" s="17">
        <f>gp_need_index[[#This Row],[Normalised weighted population 2026/27]]/gp_need_index[[#This Row],[Registered population 2026/27]]</f>
        <v>0.74657198698857086</v>
      </c>
      <c r="Q3736" s="99">
        <v>4935.2984386329399</v>
      </c>
      <c r="R3736" s="16">
        <v>3678.8606601807301</v>
      </c>
      <c r="S3736" s="17">
        <f>gp_need_index[[#This Row],[Normalised weighted population 2027/28]]/gp_need_index[[#This Row],[Registered population 2027/28]]</f>
        <v>0.74541807469697041</v>
      </c>
      <c r="T3736" s="99">
        <v>4959.1147414123998</v>
      </c>
      <c r="U3736" s="16">
        <v>3693.5353875227402</v>
      </c>
      <c r="V3736" s="17">
        <f>gp_need_index[[#This Row],[Normalised weighted population 2028/29]]/gp_need_index[[#This Row],[Registered population 2028/29]]</f>
        <v>0.7447973237398392</v>
      </c>
    </row>
    <row r="3737" spans="1:22" x14ac:dyDescent="0.2">
      <c r="A3737" s="6" t="s">
        <v>6105</v>
      </c>
      <c r="B3737" s="1" t="s">
        <v>9994</v>
      </c>
      <c r="C3737" s="95" t="s">
        <v>6422</v>
      </c>
      <c r="D3737" s="95" t="s">
        <v>6422</v>
      </c>
      <c r="E3737" s="95" t="s">
        <v>6641</v>
      </c>
      <c r="F3737" s="95" t="s">
        <v>6578</v>
      </c>
      <c r="G3737" s="95" t="s">
        <v>6578</v>
      </c>
      <c r="H3737" s="61">
        <v>5267.3320124699503</v>
      </c>
      <c r="I3737" s="61">
        <v>26.839590157745299</v>
      </c>
      <c r="J3737" s="123">
        <v>141373.03243946499</v>
      </c>
      <c r="K3737" s="99">
        <v>3463</v>
      </c>
      <c r="L3737" s="16">
        <v>2846.3443523541</v>
      </c>
      <c r="M3737" s="17">
        <f>gp_need_index[[#This Row],[Normalised weighted population (base year)]]/gp_need_index[[#This Row],[Registered population (base year)]]</f>
        <v>0.8219302201426798</v>
      </c>
      <c r="N3737" s="99">
        <v>3477.8885548752201</v>
      </c>
      <c r="O3737" s="16">
        <v>2856.6323939423701</v>
      </c>
      <c r="P3737" s="17">
        <f>gp_need_index[[#This Row],[Normalised weighted population 2026/27]]/gp_need_index[[#This Row],[Registered population 2026/27]]</f>
        <v>0.82136973306347383</v>
      </c>
      <c r="Q3737" s="99">
        <v>3489.7906127413498</v>
      </c>
      <c r="R3737" s="16">
        <v>2866.6745880399399</v>
      </c>
      <c r="S3737" s="17">
        <f>gp_need_index[[#This Row],[Normalised weighted population 2027/28]]/gp_need_index[[#This Row],[Registered population 2027/28]]</f>
        <v>0.82144601385928684</v>
      </c>
      <c r="T3737" s="99">
        <v>3503.95883634557</v>
      </c>
      <c r="U3737" s="16">
        <v>2878.1095598542001</v>
      </c>
      <c r="V3737" s="17">
        <f>gp_need_index[[#This Row],[Normalised weighted population 2028/29]]/gp_need_index[[#This Row],[Registered population 2028/29]]</f>
        <v>0.82138794839722062</v>
      </c>
    </row>
    <row r="3738" spans="1:22" x14ac:dyDescent="0.2">
      <c r="A3738" s="6" t="s">
        <v>6101</v>
      </c>
      <c r="B3738" s="1" t="s">
        <v>9995</v>
      </c>
      <c r="C3738" s="95" t="s">
        <v>6422</v>
      </c>
      <c r="D3738" s="95" t="s">
        <v>6422</v>
      </c>
      <c r="E3738" s="95" t="s">
        <v>6641</v>
      </c>
      <c r="F3738" s="95" t="s">
        <v>6578</v>
      </c>
      <c r="G3738" s="95" t="s">
        <v>6578</v>
      </c>
      <c r="H3738" s="61">
        <v>5230.8018880208301</v>
      </c>
      <c r="I3738" s="61">
        <v>19.246395533529402</v>
      </c>
      <c r="J3738" s="123">
        <v>100674.082094381</v>
      </c>
      <c r="K3738" s="99">
        <v>3517</v>
      </c>
      <c r="L3738" s="16">
        <v>2026.9290405189199</v>
      </c>
      <c r="M3738" s="17">
        <f>gp_need_index[[#This Row],[Normalised weighted population (base year)]]/gp_need_index[[#This Row],[Registered population (base year)]]</f>
        <v>0.57632329841311347</v>
      </c>
      <c r="N3738" s="99">
        <v>3537.0417971439401</v>
      </c>
      <c r="O3738" s="16">
        <v>2034.25532563551</v>
      </c>
      <c r="P3738" s="17">
        <f>gp_need_index[[#This Row],[Normalised weighted population 2026/27]]/gp_need_index[[#This Row],[Registered population 2026/27]]</f>
        <v>0.57512900392585486</v>
      </c>
      <c r="Q3738" s="99">
        <v>3556.2626733987299</v>
      </c>
      <c r="R3738" s="16">
        <v>2041.40653867481</v>
      </c>
      <c r="S3738" s="17">
        <f>gp_need_index[[#This Row],[Normalised weighted population 2027/28]]/gp_need_index[[#This Row],[Registered population 2027/28]]</f>
        <v>0.57403142741529611</v>
      </c>
      <c r="T3738" s="99">
        <v>3575.4637269455702</v>
      </c>
      <c r="U3738" s="16">
        <v>2049.54957183545</v>
      </c>
      <c r="V3738" s="17">
        <f>gp_need_index[[#This Row],[Normalised weighted population 2028/29]]/gp_need_index[[#This Row],[Registered population 2028/29]]</f>
        <v>0.57322622416486635</v>
      </c>
    </row>
    <row r="3739" spans="1:22" x14ac:dyDescent="0.2">
      <c r="A3739" s="6" t="s">
        <v>6095</v>
      </c>
      <c r="B3739" s="1" t="s">
        <v>12448</v>
      </c>
      <c r="C3739" s="95" t="s">
        <v>6422</v>
      </c>
      <c r="D3739" s="95" t="s">
        <v>6422</v>
      </c>
      <c r="E3739" s="95" t="s">
        <v>6641</v>
      </c>
      <c r="F3739" s="95" t="s">
        <v>6578</v>
      </c>
      <c r="G3739" s="95" t="s">
        <v>6578</v>
      </c>
      <c r="H3739" s="61">
        <v>5152.7823893229197</v>
      </c>
      <c r="I3739" s="61">
        <v>22.3150107435014</v>
      </c>
      <c r="J3739" s="123">
        <v>114984.39437666599</v>
      </c>
      <c r="K3739" s="99">
        <v>3435.8333333333298</v>
      </c>
      <c r="L3739" s="16">
        <v>2315.0467659595602</v>
      </c>
      <c r="M3739" s="17">
        <f>gp_need_index[[#This Row],[Normalised weighted population (base year)]]/gp_need_index[[#This Row],[Registered population (base year)]]</f>
        <v>0.67379483850387456</v>
      </c>
      <c r="N3739" s="99">
        <v>3455.04779967987</v>
      </c>
      <c r="O3739" s="16">
        <v>2323.4144455016599</v>
      </c>
      <c r="P3739" s="17">
        <f>gp_need_index[[#This Row],[Normalised weighted population 2026/27]]/gp_need_index[[#This Row],[Registered population 2026/27]]</f>
        <v>0.67246955185885926</v>
      </c>
      <c r="Q3739" s="99">
        <v>3470.2544008836298</v>
      </c>
      <c r="R3739" s="16">
        <v>2331.5821673549599</v>
      </c>
      <c r="S3739" s="17">
        <f>gp_need_index[[#This Row],[Normalised weighted population 2027/28]]/gp_need_index[[#This Row],[Registered population 2027/28]]</f>
        <v>0.67187643844245826</v>
      </c>
      <c r="T3739" s="99">
        <v>3485.0251840938599</v>
      </c>
      <c r="U3739" s="16">
        <v>2340.88269155033</v>
      </c>
      <c r="V3739" s="17">
        <f>gp_need_index[[#This Row],[Normalised weighted population 2028/29]]/gp_need_index[[#This Row],[Registered population 2028/29]]</f>
        <v>0.67169749654448541</v>
      </c>
    </row>
    <row r="3740" spans="1:22" x14ac:dyDescent="0.2">
      <c r="A3740" s="6" t="s">
        <v>6086</v>
      </c>
      <c r="B3740" s="1" t="s">
        <v>9996</v>
      </c>
      <c r="C3740" s="95" t="s">
        <v>6422</v>
      </c>
      <c r="D3740" s="95" t="s">
        <v>6422</v>
      </c>
      <c r="E3740" s="95" t="s">
        <v>6641</v>
      </c>
      <c r="F3740" s="95" t="s">
        <v>6578</v>
      </c>
      <c r="G3740" s="95" t="s">
        <v>6578</v>
      </c>
      <c r="H3740" s="61">
        <v>5274.9484299879796</v>
      </c>
      <c r="I3740" s="61">
        <v>18.047133458365099</v>
      </c>
      <c r="J3740" s="123">
        <v>95197.698301986602</v>
      </c>
      <c r="K3740" s="99">
        <v>3209.0833333333298</v>
      </c>
      <c r="L3740" s="16">
        <v>1916.6698644240701</v>
      </c>
      <c r="M3740" s="17">
        <f>gp_need_index[[#This Row],[Normalised weighted population (base year)]]/gp_need_index[[#This Row],[Registered population (base year)]]</f>
        <v>0.59726397395644826</v>
      </c>
      <c r="N3740" s="99">
        <v>3230.48253717134</v>
      </c>
      <c r="O3740" s="16">
        <v>1923.5976204630999</v>
      </c>
      <c r="P3740" s="17">
        <f>gp_need_index[[#This Row],[Normalised weighted population 2026/27]]/gp_need_index[[#This Row],[Registered population 2026/27]]</f>
        <v>0.5954521029998916</v>
      </c>
      <c r="Q3740" s="99">
        <v>3249.51723928606</v>
      </c>
      <c r="R3740" s="16">
        <v>1930.3598278480199</v>
      </c>
      <c r="S3740" s="17">
        <f>gp_need_index[[#This Row],[Normalised weighted population 2027/28]]/gp_need_index[[#This Row],[Registered population 2027/28]]</f>
        <v>0.59404511061222509</v>
      </c>
      <c r="T3740" s="99">
        <v>3267.5964362838199</v>
      </c>
      <c r="U3740" s="16">
        <v>1938.05990315999</v>
      </c>
      <c r="V3740" s="17">
        <f>gp_need_index[[#This Row],[Normalised weighted population 2028/29]]/gp_need_index[[#This Row],[Registered population 2028/29]]</f>
        <v>0.59311482949348282</v>
      </c>
    </row>
    <row r="3741" spans="1:22" x14ac:dyDescent="0.2">
      <c r="A3741" s="6" t="s">
        <v>6096</v>
      </c>
      <c r="B3741" s="1" t="s">
        <v>9997</v>
      </c>
      <c r="C3741" s="95" t="s">
        <v>6422</v>
      </c>
      <c r="D3741" s="95" t="s">
        <v>6422</v>
      </c>
      <c r="E3741" s="95" t="s">
        <v>6641</v>
      </c>
      <c r="F3741" s="95" t="s">
        <v>6578</v>
      </c>
      <c r="G3741" s="95" t="s">
        <v>6578</v>
      </c>
      <c r="H3741" s="61">
        <v>5228.1694993239198</v>
      </c>
      <c r="I3741" s="61">
        <v>72.659671257462705</v>
      </c>
      <c r="J3741" s="123">
        <v>379877.07709916902</v>
      </c>
      <c r="K3741" s="99">
        <v>8374.6666666666697</v>
      </c>
      <c r="L3741" s="16">
        <v>7648.2830871792403</v>
      </c>
      <c r="M3741" s="17">
        <f>gp_need_index[[#This Row],[Normalised weighted population (base year)]]/gp_need_index[[#This Row],[Registered population (base year)]]</f>
        <v>0.91326418012807331</v>
      </c>
      <c r="N3741" s="99">
        <v>8408.0548328551595</v>
      </c>
      <c r="O3741" s="16">
        <v>7675.92761810702</v>
      </c>
      <c r="P3741" s="17">
        <f>gp_need_index[[#This Row],[Normalised weighted population 2026/27]]/gp_need_index[[#This Row],[Registered population 2026/27]]</f>
        <v>0.91292549474257789</v>
      </c>
      <c r="Q3741" s="99">
        <v>8436.4346445851206</v>
      </c>
      <c r="R3741" s="16">
        <v>7702.9115433693096</v>
      </c>
      <c r="S3741" s="17">
        <f>gp_need_index[[#This Row],[Normalised weighted population 2027/28]]/gp_need_index[[#This Row],[Registered population 2027/28]]</f>
        <v>0.9130529504324888</v>
      </c>
      <c r="T3741" s="99">
        <v>8465.6328468581996</v>
      </c>
      <c r="U3741" s="16">
        <v>7733.6379385986802</v>
      </c>
      <c r="V3741" s="17">
        <f>gp_need_index[[#This Row],[Normalised weighted population 2028/29]]/gp_need_index[[#This Row],[Registered population 2028/29]]</f>
        <v>0.913533350488832</v>
      </c>
    </row>
    <row r="3742" spans="1:22" x14ac:dyDescent="0.2">
      <c r="A3742" s="6" t="s">
        <v>6122</v>
      </c>
      <c r="B3742" s="1" t="s">
        <v>9998</v>
      </c>
      <c r="C3742" s="95" t="s">
        <v>6422</v>
      </c>
      <c r="D3742" s="95" t="s">
        <v>6422</v>
      </c>
      <c r="E3742" s="95" t="s">
        <v>6641</v>
      </c>
      <c r="F3742" s="95" t="s">
        <v>6571</v>
      </c>
      <c r="G3742" s="95" t="s">
        <v>6571</v>
      </c>
      <c r="H3742" s="61">
        <v>5114.6956054687498</v>
      </c>
      <c r="I3742" s="61">
        <v>11.4072740376641</v>
      </c>
      <c r="J3742" s="123">
        <v>58344.734390818201</v>
      </c>
      <c r="K3742" s="99">
        <v>2293.3333333333298</v>
      </c>
      <c r="L3742" s="16">
        <v>1174.68800348479</v>
      </c>
      <c r="M3742" s="17">
        <f>gp_need_index[[#This Row],[Normalised weighted population (base year)]]/gp_need_index[[#This Row],[Registered population (base year)]]</f>
        <v>0.51221860617069404</v>
      </c>
      <c r="N3742" s="99">
        <v>2307.2816144548001</v>
      </c>
      <c r="O3742" s="16">
        <v>1178.93388435408</v>
      </c>
      <c r="P3742" s="17">
        <f>gp_need_index[[#This Row],[Normalised weighted population 2026/27]]/gp_need_index[[#This Row],[Registered population 2026/27]]</f>
        <v>0.51096228434718249</v>
      </c>
      <c r="Q3742" s="99">
        <v>2321.1170892042501</v>
      </c>
      <c r="R3742" s="16">
        <v>1183.07830381806</v>
      </c>
      <c r="S3742" s="17">
        <f>gp_need_index[[#This Row],[Normalised weighted population 2027/28]]/gp_need_index[[#This Row],[Registered population 2027/28]]</f>
        <v>0.50970212115566105</v>
      </c>
      <c r="T3742" s="99">
        <v>2334.79899113992</v>
      </c>
      <c r="U3742" s="16">
        <v>1187.7975234723101</v>
      </c>
      <c r="V3742" s="17">
        <f>gp_need_index[[#This Row],[Normalised weighted population 2028/29]]/gp_need_index[[#This Row],[Registered population 2028/29]]</f>
        <v>0.50873652420604787</v>
      </c>
    </row>
    <row r="3743" spans="1:22" x14ac:dyDescent="0.2">
      <c r="A3743" s="6" t="s">
        <v>6089</v>
      </c>
      <c r="B3743" s="1" t="s">
        <v>9999</v>
      </c>
      <c r="C3743" s="95" t="s">
        <v>6422</v>
      </c>
      <c r="D3743" s="95" t="s">
        <v>6422</v>
      </c>
      <c r="E3743" s="95" t="s">
        <v>6641</v>
      </c>
      <c r="F3743" s="95" t="s">
        <v>6578</v>
      </c>
      <c r="G3743" s="95" t="s">
        <v>6578</v>
      </c>
      <c r="H3743" s="61">
        <v>5603.6594726562498</v>
      </c>
      <c r="I3743" s="61">
        <v>14.087441230011301</v>
      </c>
      <c r="J3743" s="123">
        <v>78941.223494040794</v>
      </c>
      <c r="K3743" s="99">
        <v>2533.3333333333298</v>
      </c>
      <c r="L3743" s="16">
        <v>1589.36893255365</v>
      </c>
      <c r="M3743" s="17">
        <f>gp_need_index[[#This Row],[Normalised weighted population (base year)]]/gp_need_index[[#This Row],[Registered population (base year)]]</f>
        <v>0.6273824733764416</v>
      </c>
      <c r="N3743" s="99">
        <v>2554.51315961612</v>
      </c>
      <c r="O3743" s="16">
        <v>1595.1136674321599</v>
      </c>
      <c r="P3743" s="17">
        <f>gp_need_index[[#This Row],[Normalised weighted population 2026/27]]/gp_need_index[[#This Row],[Registered population 2026/27]]</f>
        <v>0.62442961447568579</v>
      </c>
      <c r="Q3743" s="99">
        <v>2574.7280657542301</v>
      </c>
      <c r="R3743" s="16">
        <v>1600.72112364179</v>
      </c>
      <c r="S3743" s="17">
        <f>gp_need_index[[#This Row],[Normalised weighted population 2027/28]]/gp_need_index[[#This Row],[Registered population 2027/28]]</f>
        <v>0.62170492679695144</v>
      </c>
      <c r="T3743" s="99">
        <v>2594.8342719481998</v>
      </c>
      <c r="U3743" s="16">
        <v>1607.10629236924</v>
      </c>
      <c r="V3743" s="17">
        <f>gp_need_index[[#This Row],[Normalised weighted population 2028/29]]/gp_need_index[[#This Row],[Registered population 2028/29]]</f>
        <v>0.61934833748076934</v>
      </c>
    </row>
    <row r="3744" spans="1:22" x14ac:dyDescent="0.2">
      <c r="A3744" s="6" t="s">
        <v>5028</v>
      </c>
      <c r="B3744" s="1" t="s">
        <v>10000</v>
      </c>
      <c r="C3744" s="95" t="s">
        <v>6422</v>
      </c>
      <c r="D3744" s="95" t="s">
        <v>6422</v>
      </c>
      <c r="E3744" s="95" t="s">
        <v>6641</v>
      </c>
      <c r="F3744" s="95" t="s">
        <v>6606</v>
      </c>
      <c r="G3744" s="95" t="s">
        <v>6606</v>
      </c>
      <c r="H3744" s="61">
        <v>5338.8877600244696</v>
      </c>
      <c r="I3744" s="61">
        <v>96.341224290140502</v>
      </c>
      <c r="J3744" s="123">
        <v>514354.983148403</v>
      </c>
      <c r="K3744" s="99">
        <v>10330.333333333299</v>
      </c>
      <c r="L3744" s="16">
        <v>10355.803904938801</v>
      </c>
      <c r="M3744" s="17">
        <f>gp_need_index[[#This Row],[Normalised weighted population (base year)]]/gp_need_index[[#This Row],[Registered population (base year)]]</f>
        <v>1.0024656098485529</v>
      </c>
      <c r="N3744" s="99">
        <v>10364.2116947988</v>
      </c>
      <c r="O3744" s="16">
        <v>10393.234703206699</v>
      </c>
      <c r="P3744" s="17">
        <f>gp_need_index[[#This Row],[Normalised weighted population 2026/27]]/gp_need_index[[#This Row],[Registered population 2026/27]]</f>
        <v>1.0028003102659959</v>
      </c>
      <c r="Q3744" s="99">
        <v>10392.396306078001</v>
      </c>
      <c r="R3744" s="16">
        <v>10429.7710389328</v>
      </c>
      <c r="S3744" s="17">
        <f>gp_need_index[[#This Row],[Normalised weighted population 2027/28]]/gp_need_index[[#This Row],[Registered population 2027/28]]</f>
        <v>1.003596353694955</v>
      </c>
      <c r="T3744" s="99">
        <v>10425.400735405499</v>
      </c>
      <c r="U3744" s="16">
        <v>10471.3746929914</v>
      </c>
      <c r="V3744" s="17">
        <f>gp_need_index[[#This Row],[Normalised weighted population 2028/29]]/gp_need_index[[#This Row],[Registered population 2028/29]]</f>
        <v>1.0044098024385546</v>
      </c>
    </row>
    <row r="3745" spans="1:22" x14ac:dyDescent="0.2">
      <c r="A3745" s="6" t="s">
        <v>5019</v>
      </c>
      <c r="B3745" s="1" t="s">
        <v>10001</v>
      </c>
      <c r="C3745" s="95" t="s">
        <v>6422</v>
      </c>
      <c r="D3745" s="95" t="s">
        <v>6422</v>
      </c>
      <c r="E3745" s="95" t="s">
        <v>6641</v>
      </c>
      <c r="F3745" s="95" t="s">
        <v>6606</v>
      </c>
      <c r="G3745" s="95" t="s">
        <v>6606</v>
      </c>
      <c r="H3745" s="61">
        <v>5277.3709019252201</v>
      </c>
      <c r="I3745" s="61">
        <v>41.180769274079204</v>
      </c>
      <c r="J3745" s="123">
        <v>217326.19348592201</v>
      </c>
      <c r="K3745" s="99">
        <v>4316.5</v>
      </c>
      <c r="L3745" s="16">
        <v>4375.5529097258504</v>
      </c>
      <c r="M3745" s="17">
        <f>gp_need_index[[#This Row],[Normalised weighted population (base year)]]/gp_need_index[[#This Row],[Registered population (base year)]]</f>
        <v>1.0136807389611608</v>
      </c>
      <c r="N3745" s="99">
        <v>4331.3498837987299</v>
      </c>
      <c r="O3745" s="16">
        <v>4391.3682379975999</v>
      </c>
      <c r="P3745" s="17">
        <f>gp_need_index[[#This Row],[Normalised weighted population 2026/27]]/gp_need_index[[#This Row],[Registered population 2026/27]]</f>
        <v>1.0138567319216965</v>
      </c>
      <c r="Q3745" s="99">
        <v>4342.1917735741999</v>
      </c>
      <c r="R3745" s="16">
        <v>4406.80563634588</v>
      </c>
      <c r="S3745" s="17">
        <f>gp_need_index[[#This Row],[Normalised weighted population 2027/28]]/gp_need_index[[#This Row],[Registered population 2027/28]]</f>
        <v>1.0148804719231677</v>
      </c>
      <c r="T3745" s="99">
        <v>4355.0337393829104</v>
      </c>
      <c r="U3745" s="16">
        <v>4424.3840871588</v>
      </c>
      <c r="V3745" s="17">
        <f>gp_need_index[[#This Row],[Normalised weighted population 2028/29]]/gp_need_index[[#This Row],[Registered population 2028/29]]</f>
        <v>1.0159241815163793</v>
      </c>
    </row>
    <row r="3746" spans="1:22" x14ac:dyDescent="0.2">
      <c r="A3746" s="6" t="s">
        <v>5020</v>
      </c>
      <c r="B3746" s="1" t="s">
        <v>6997</v>
      </c>
      <c r="C3746" s="95" t="s">
        <v>6422</v>
      </c>
      <c r="D3746" s="95" t="s">
        <v>6422</v>
      </c>
      <c r="E3746" s="95" t="s">
        <v>6641</v>
      </c>
      <c r="F3746" s="95" t="s">
        <v>6606</v>
      </c>
      <c r="G3746" s="95" t="s">
        <v>6606</v>
      </c>
      <c r="H3746" s="61">
        <v>5329.3711762764096</v>
      </c>
      <c r="I3746" s="61">
        <v>86.279005905024803</v>
      </c>
      <c r="J3746" s="123">
        <v>459812.847188021</v>
      </c>
      <c r="K3746" s="99">
        <v>7631.25</v>
      </c>
      <c r="L3746" s="16">
        <v>9257.6757967888607</v>
      </c>
      <c r="M3746" s="17">
        <f>gp_need_index[[#This Row],[Normalised weighted population (base year)]]/gp_need_index[[#This Row],[Registered population (base year)]]</f>
        <v>1.2131270495382618</v>
      </c>
      <c r="N3746" s="99">
        <v>7643.9286177514396</v>
      </c>
      <c r="O3746" s="16">
        <v>9291.1374380443594</v>
      </c>
      <c r="P3746" s="17">
        <f>gp_need_index[[#This Row],[Normalised weighted population 2026/27]]/gp_need_index[[#This Row],[Registered population 2026/27]]</f>
        <v>1.2154924388576338</v>
      </c>
      <c r="Q3746" s="99">
        <v>7653.3270276231196</v>
      </c>
      <c r="R3746" s="16">
        <v>9323.7994654504491</v>
      </c>
      <c r="S3746" s="17">
        <f>gp_need_index[[#This Row],[Normalised weighted population 2027/28]]/gp_need_index[[#This Row],[Registered population 2027/28]]</f>
        <v>1.2182674844284191</v>
      </c>
      <c r="T3746" s="99">
        <v>7665.8967413197497</v>
      </c>
      <c r="U3746" s="16">
        <v>9360.9914734076901</v>
      </c>
      <c r="V3746" s="17">
        <f>gp_need_index[[#This Row],[Normalised weighted population 2028/29]]/gp_need_index[[#This Row],[Registered population 2028/29]]</f>
        <v>1.221121519019589</v>
      </c>
    </row>
    <row r="3747" spans="1:22" x14ac:dyDescent="0.2">
      <c r="A3747" s="6" t="s">
        <v>4573</v>
      </c>
      <c r="B3747" s="1" t="s">
        <v>10002</v>
      </c>
      <c r="C3747" s="95" t="s">
        <v>6501</v>
      </c>
      <c r="D3747" s="95" t="s">
        <v>6501</v>
      </c>
      <c r="E3747" s="95" t="s">
        <v>6647</v>
      </c>
      <c r="F3747" s="95" t="s">
        <v>6587</v>
      </c>
      <c r="G3747" s="95" t="s">
        <v>6587</v>
      </c>
      <c r="H3747" s="61">
        <v>5300.6873618071904</v>
      </c>
      <c r="I3747" s="61">
        <v>42.5158929559679</v>
      </c>
      <c r="J3747" s="123">
        <v>225363.456467646</v>
      </c>
      <c r="K3747" s="99">
        <v>8229.0833333333303</v>
      </c>
      <c r="L3747" s="16">
        <v>4537.3717354358496</v>
      </c>
      <c r="M3747" s="17">
        <f>gp_need_index[[#This Row],[Normalised weighted population (base year)]]/gp_need_index[[#This Row],[Registered population (base year)]]</f>
        <v>0.5513824021026057</v>
      </c>
      <c r="N3747" s="99">
        <v>8259.9517011318494</v>
      </c>
      <c r="O3747" s="16">
        <v>4553.77195386936</v>
      </c>
      <c r="P3747" s="17">
        <f>gp_need_index[[#This Row],[Normalised weighted population 2026/27]]/gp_need_index[[#This Row],[Registered population 2026/27]]</f>
        <v>0.55130733430866952</v>
      </c>
      <c r="Q3747" s="99">
        <v>8285.1398912454497</v>
      </c>
      <c r="R3747" s="16">
        <v>4569.7802655911701</v>
      </c>
      <c r="S3747" s="17">
        <f>gp_need_index[[#This Row],[Normalised weighted population 2027/28]]/gp_need_index[[#This Row],[Registered population 2027/28]]</f>
        <v>0.55156344075974628</v>
      </c>
      <c r="T3747" s="99">
        <v>8311.7579777521096</v>
      </c>
      <c r="U3747" s="16">
        <v>4588.0088112211397</v>
      </c>
      <c r="V3747" s="17">
        <f>gp_need_index[[#This Row],[Normalised weighted population 2028/29]]/gp_need_index[[#This Row],[Registered population 2028/29]]</f>
        <v>0.55199018348486051</v>
      </c>
    </row>
    <row r="3748" spans="1:22" x14ac:dyDescent="0.2">
      <c r="A3748" s="6" t="s">
        <v>4571</v>
      </c>
      <c r="B3748" s="1" t="s">
        <v>10003</v>
      </c>
      <c r="C3748" s="95" t="s">
        <v>6501</v>
      </c>
      <c r="D3748" s="95" t="s">
        <v>6501</v>
      </c>
      <c r="E3748" s="95" t="s">
        <v>6647</v>
      </c>
      <c r="F3748" s="95" t="s">
        <v>6587</v>
      </c>
      <c r="G3748" s="95" t="s">
        <v>6587</v>
      </c>
      <c r="H3748" s="61">
        <v>5309.5130395107599</v>
      </c>
      <c r="I3748" s="61">
        <v>74.656185151199097</v>
      </c>
      <c r="J3748" s="123">
        <v>396387.98854042101</v>
      </c>
      <c r="K3748" s="99">
        <v>8764.0833333333303</v>
      </c>
      <c r="L3748" s="16">
        <v>7980.7067377304802</v>
      </c>
      <c r="M3748" s="17">
        <f>gp_need_index[[#This Row],[Normalised weighted population (base year)]]/gp_need_index[[#This Row],[Registered population (base year)]]</f>
        <v>0.91061511332013989</v>
      </c>
      <c r="N3748" s="99">
        <v>8775.4184505172998</v>
      </c>
      <c r="O3748" s="16">
        <v>8009.5528057593401</v>
      </c>
      <c r="P3748" s="17">
        <f>gp_need_index[[#This Row],[Normalised weighted population 2026/27]]/gp_need_index[[#This Row],[Registered population 2026/27]]</f>
        <v>0.91272602565034233</v>
      </c>
      <c r="Q3748" s="99">
        <v>8783.5473859281301</v>
      </c>
      <c r="R3748" s="16">
        <v>8037.7095556725499</v>
      </c>
      <c r="S3748" s="17">
        <f>gp_need_index[[#This Row],[Normalised weighted population 2027/28]]/gp_need_index[[#This Row],[Registered population 2027/28]]</f>
        <v>0.91508694636856336</v>
      </c>
      <c r="T3748" s="99">
        <v>8790.6715108750996</v>
      </c>
      <c r="U3748" s="16">
        <v>8069.7714376188796</v>
      </c>
      <c r="V3748" s="17">
        <f>gp_need_index[[#This Row],[Normalised weighted population 2028/29]]/gp_need_index[[#This Row],[Registered population 2028/29]]</f>
        <v>0.91799260473282596</v>
      </c>
    </row>
    <row r="3749" spans="1:22" x14ac:dyDescent="0.2">
      <c r="A3749" s="6" t="s">
        <v>4578</v>
      </c>
      <c r="B3749" s="1" t="s">
        <v>10004</v>
      </c>
      <c r="C3749" s="95" t="s">
        <v>6501</v>
      </c>
      <c r="D3749" s="95" t="s">
        <v>6501</v>
      </c>
      <c r="E3749" s="95" t="s">
        <v>6647</v>
      </c>
      <c r="F3749" s="95" t="s">
        <v>6587</v>
      </c>
      <c r="G3749" s="95" t="s">
        <v>6587</v>
      </c>
      <c r="H3749" s="61">
        <v>5226.36767578125</v>
      </c>
      <c r="I3749" s="61">
        <v>51.4507460303358</v>
      </c>
      <c r="J3749" s="123">
        <v>268900.51594777702</v>
      </c>
      <c r="K3749" s="99">
        <v>8718.8333333333303</v>
      </c>
      <c r="L3749" s="16">
        <v>5413.9283263998104</v>
      </c>
      <c r="M3749" s="17">
        <f>gp_need_index[[#This Row],[Normalised weighted population (base year)]]/gp_need_index[[#This Row],[Registered population (base year)]]</f>
        <v>0.62094641787698801</v>
      </c>
      <c r="N3749" s="99">
        <v>8736.6453518185808</v>
      </c>
      <c r="O3749" s="16">
        <v>5433.4968370516699</v>
      </c>
      <c r="P3749" s="17">
        <f>gp_need_index[[#This Row],[Normalised weighted population 2026/27]]/gp_need_index[[#This Row],[Registered population 2026/27]]</f>
        <v>0.62192027010924256</v>
      </c>
      <c r="Q3749" s="99">
        <v>8761.5522751862209</v>
      </c>
      <c r="R3749" s="16">
        <v>5452.5977301109097</v>
      </c>
      <c r="S3749" s="17">
        <f>gp_need_index[[#This Row],[Normalised weighted population 2027/28]]/gp_need_index[[#This Row],[Registered population 2027/28]]</f>
        <v>0.62233238572956162</v>
      </c>
      <c r="T3749" s="99">
        <v>8786.1528810310792</v>
      </c>
      <c r="U3749" s="16">
        <v>5474.34777513465</v>
      </c>
      <c r="V3749" s="17">
        <f>gp_need_index[[#This Row],[Normalised weighted population 2028/29]]/gp_need_index[[#This Row],[Registered population 2028/29]]</f>
        <v>0.62306539042286957</v>
      </c>
    </row>
    <row r="3750" spans="1:22" x14ac:dyDescent="0.2">
      <c r="A3750" s="6" t="s">
        <v>4572</v>
      </c>
      <c r="B3750" s="1" t="s">
        <v>10005</v>
      </c>
      <c r="C3750" s="95" t="s">
        <v>6501</v>
      </c>
      <c r="D3750" s="95" t="s">
        <v>6501</v>
      </c>
      <c r="E3750" s="95" t="s">
        <v>6647</v>
      </c>
      <c r="F3750" s="95" t="s">
        <v>6587</v>
      </c>
      <c r="G3750" s="95" t="s">
        <v>6587</v>
      </c>
      <c r="H3750" s="61">
        <v>5189.0183648003504</v>
      </c>
      <c r="I3750" s="61">
        <v>25.474070614208699</v>
      </c>
      <c r="J3750" s="123">
        <v>132185.42024335</v>
      </c>
      <c r="K3750" s="99">
        <v>6533</v>
      </c>
      <c r="L3750" s="16">
        <v>2661.3648860812</v>
      </c>
      <c r="M3750" s="17">
        <f>gp_need_index[[#This Row],[Normalised weighted population (base year)]]/gp_need_index[[#This Row],[Registered population (base year)]]</f>
        <v>0.4073725525916424</v>
      </c>
      <c r="N3750" s="99">
        <v>6569.5697815761296</v>
      </c>
      <c r="O3750" s="16">
        <v>2670.98432394258</v>
      </c>
      <c r="P3750" s="17">
        <f>gp_need_index[[#This Row],[Normalised weighted population 2026/27]]/gp_need_index[[#This Row],[Registered population 2026/27]]</f>
        <v>0.40656913812425849</v>
      </c>
      <c r="Q3750" s="99">
        <v>6613.4328799096502</v>
      </c>
      <c r="R3750" s="16">
        <v>2680.3738915570598</v>
      </c>
      <c r="S3750" s="17">
        <f>gp_need_index[[#This Row],[Normalised weighted population 2027/28]]/gp_need_index[[#This Row],[Registered population 2027/28]]</f>
        <v>0.40529237088041298</v>
      </c>
      <c r="T3750" s="99">
        <v>6657.7192004718599</v>
      </c>
      <c r="U3750" s="16">
        <v>2691.0657224434399</v>
      </c>
      <c r="V3750" s="17">
        <f>gp_need_index[[#This Row],[Normalised weighted population 2028/29]]/gp_need_index[[#This Row],[Registered population 2028/29]]</f>
        <v>0.4042023463910453</v>
      </c>
    </row>
    <row r="3751" spans="1:22" x14ac:dyDescent="0.2">
      <c r="A3751" s="6" t="s">
        <v>4576</v>
      </c>
      <c r="B3751" s="1" t="s">
        <v>10006</v>
      </c>
      <c r="C3751" s="95" t="s">
        <v>6501</v>
      </c>
      <c r="D3751" s="95" t="s">
        <v>6501</v>
      </c>
      <c r="E3751" s="95" t="s">
        <v>6647</v>
      </c>
      <c r="F3751" s="95" t="s">
        <v>6587</v>
      </c>
      <c r="G3751" s="95" t="s">
        <v>6587</v>
      </c>
      <c r="H3751" s="61">
        <v>5228.3031962626701</v>
      </c>
      <c r="I3751" s="61">
        <v>35.092340093410897</v>
      </c>
      <c r="J3751" s="123">
        <v>183473.393874717</v>
      </c>
      <c r="K3751" s="99">
        <v>5342.5833333333303</v>
      </c>
      <c r="L3751" s="16">
        <v>3693.9750775039402</v>
      </c>
      <c r="M3751" s="17">
        <f>gp_need_index[[#This Row],[Normalised weighted population (base year)]]/gp_need_index[[#This Row],[Registered population (base year)]]</f>
        <v>0.69142114348625516</v>
      </c>
      <c r="N3751" s="99">
        <v>5354.03093403614</v>
      </c>
      <c r="O3751" s="16">
        <v>3707.32685948069</v>
      </c>
      <c r="P3751" s="17">
        <f>gp_need_index[[#This Row],[Normalised weighted population 2026/27]]/gp_need_index[[#This Row],[Registered population 2026/27]]</f>
        <v>0.69243657818874782</v>
      </c>
      <c r="Q3751" s="99">
        <v>5368.4246563718698</v>
      </c>
      <c r="R3751" s="16">
        <v>3720.3595815015601</v>
      </c>
      <c r="S3751" s="17">
        <f>gp_need_index[[#This Row],[Normalised weighted population 2027/28]]/gp_need_index[[#This Row],[Registered population 2027/28]]</f>
        <v>0.69300769213288771</v>
      </c>
      <c r="T3751" s="99">
        <v>5380.99435145179</v>
      </c>
      <c r="U3751" s="16">
        <v>3735.1998452450798</v>
      </c>
      <c r="V3751" s="17">
        <f>gp_need_index[[#This Row],[Normalised weighted population 2028/29]]/gp_need_index[[#This Row],[Registered population 2028/29]]</f>
        <v>0.6941467694046779</v>
      </c>
    </row>
    <row r="3752" spans="1:22" x14ac:dyDescent="0.2">
      <c r="A3752" s="6" t="s">
        <v>4575</v>
      </c>
      <c r="B3752" s="1" t="s">
        <v>10007</v>
      </c>
      <c r="C3752" s="95" t="s">
        <v>6501</v>
      </c>
      <c r="D3752" s="95" t="s">
        <v>6501</v>
      </c>
      <c r="E3752" s="95" t="s">
        <v>6647</v>
      </c>
      <c r="F3752" s="95" t="s">
        <v>6587</v>
      </c>
      <c r="G3752" s="95" t="s">
        <v>6587</v>
      </c>
      <c r="H3752" s="61">
        <v>5319.2757477262103</v>
      </c>
      <c r="I3752" s="61">
        <v>224.06276591058</v>
      </c>
      <c r="J3752" s="123">
        <v>1191851.6366766</v>
      </c>
      <c r="K3752" s="99">
        <v>24794.666666666701</v>
      </c>
      <c r="L3752" s="16">
        <v>23996.2326361716</v>
      </c>
      <c r="M3752" s="17">
        <f>gp_need_index[[#This Row],[Normalised weighted population (base year)]]/gp_need_index[[#This Row],[Registered population (base year)]]</f>
        <v>0.96779815428741001</v>
      </c>
      <c r="N3752" s="99">
        <v>24791.4578745088</v>
      </c>
      <c r="O3752" s="16">
        <v>24082.9664282788</v>
      </c>
      <c r="P3752" s="17">
        <f>gp_need_index[[#This Row],[Normalised weighted population 2026/27]]/gp_need_index[[#This Row],[Registered population 2026/27]]</f>
        <v>0.97142195308495793</v>
      </c>
      <c r="Q3752" s="99">
        <v>24793.6616340853</v>
      </c>
      <c r="R3752" s="16">
        <v>24167.627592183198</v>
      </c>
      <c r="S3752" s="17">
        <f>gp_need_index[[#This Row],[Normalised weighted population 2027/28]]/gp_need_index[[#This Row],[Registered population 2027/28]]</f>
        <v>0.97475023854316634</v>
      </c>
      <c r="T3752" s="99">
        <v>24793.769420328201</v>
      </c>
      <c r="U3752" s="16">
        <v>24264.030630563298</v>
      </c>
      <c r="V3752" s="17">
        <f>gp_need_index[[#This Row],[Normalised weighted population 2028/29]]/gp_need_index[[#This Row],[Registered population 2028/29]]</f>
        <v>0.97863419713298716</v>
      </c>
    </row>
    <row r="3753" spans="1:22" x14ac:dyDescent="0.2">
      <c r="A3753" s="6" t="s">
        <v>4569</v>
      </c>
      <c r="B3753" s="1" t="s">
        <v>10008</v>
      </c>
      <c r="C3753" s="95" t="s">
        <v>6501</v>
      </c>
      <c r="D3753" s="95" t="s">
        <v>6501</v>
      </c>
      <c r="E3753" s="95" t="s">
        <v>6647</v>
      </c>
      <c r="F3753" s="95" t="s">
        <v>6587</v>
      </c>
      <c r="G3753" s="95" t="s">
        <v>6587</v>
      </c>
      <c r="H3753" s="61">
        <v>5290.32103832348</v>
      </c>
      <c r="I3753" s="61">
        <v>117.613052157261</v>
      </c>
      <c r="J3753" s="123">
        <v>622210.80420899601</v>
      </c>
      <c r="K3753" s="99">
        <v>14629</v>
      </c>
      <c r="L3753" s="16">
        <v>12527.327015442799</v>
      </c>
      <c r="M3753" s="17">
        <f>gp_need_index[[#This Row],[Normalised weighted population (base year)]]/gp_need_index[[#This Row],[Registered population (base year)]]</f>
        <v>0.85633515725222498</v>
      </c>
      <c r="N3753" s="99">
        <v>14632.8979111728</v>
      </c>
      <c r="O3753" s="16">
        <v>12572.6067305335</v>
      </c>
      <c r="P3753" s="17">
        <f>gp_need_index[[#This Row],[Normalised weighted population 2026/27]]/gp_need_index[[#This Row],[Registered population 2026/27]]</f>
        <v>0.85920142454720561</v>
      </c>
      <c r="Q3753" s="99">
        <v>14634.4384062069</v>
      </c>
      <c r="R3753" s="16">
        <v>12616.8044219719</v>
      </c>
      <c r="S3753" s="17">
        <f>gp_need_index[[#This Row],[Normalised weighted population 2027/28]]/gp_need_index[[#This Row],[Registered population 2027/28]]</f>
        <v>0.8621310959647579</v>
      </c>
      <c r="T3753" s="99">
        <v>14640.610373072799</v>
      </c>
      <c r="U3753" s="16">
        <v>12667.132004863</v>
      </c>
      <c r="V3753" s="17">
        <f>gp_need_index[[#This Row],[Normalised weighted population 2028/29]]/gp_need_index[[#This Row],[Registered population 2028/29]]</f>
        <v>0.86520518489861287</v>
      </c>
    </row>
    <row r="3754" spans="1:22" x14ac:dyDescent="0.2">
      <c r="A3754" s="6" t="s">
        <v>4577</v>
      </c>
      <c r="B3754" s="1" t="s">
        <v>10009</v>
      </c>
      <c r="C3754" s="95" t="s">
        <v>6501</v>
      </c>
      <c r="D3754" s="95" t="s">
        <v>6501</v>
      </c>
      <c r="E3754" s="95" t="s">
        <v>6647</v>
      </c>
      <c r="F3754" s="95" t="s">
        <v>6587</v>
      </c>
      <c r="G3754" s="95" t="s">
        <v>6587</v>
      </c>
      <c r="H3754" s="61">
        <v>5358.6531481620596</v>
      </c>
      <c r="I3754" s="61">
        <v>163.066260416272</v>
      </c>
      <c r="J3754" s="123">
        <v>873815.52973867196</v>
      </c>
      <c r="K3754" s="99">
        <v>27196.166666666701</v>
      </c>
      <c r="L3754" s="16">
        <v>17593.029272651202</v>
      </c>
      <c r="M3754" s="17">
        <f>gp_need_index[[#This Row],[Normalised weighted population (base year)]]/gp_need_index[[#This Row],[Registered population (base year)]]</f>
        <v>0.64689371440771115</v>
      </c>
      <c r="N3754" s="99">
        <v>27279.187119165199</v>
      </c>
      <c r="O3754" s="16">
        <v>17656.618843839598</v>
      </c>
      <c r="P3754" s="17">
        <f>gp_need_index[[#This Row],[Normalised weighted population 2026/27]]/gp_need_index[[#This Row],[Registered population 2026/27]]</f>
        <v>0.64725604786935931</v>
      </c>
      <c r="Q3754" s="99">
        <v>27363.106021681098</v>
      </c>
      <c r="R3754" s="16">
        <v>17718.6888511365</v>
      </c>
      <c r="S3754" s="17">
        <f>gp_need_index[[#This Row],[Normalised weighted population 2027/28]]/gp_need_index[[#This Row],[Registered population 2027/28]]</f>
        <v>0.64753938522538834</v>
      </c>
      <c r="T3754" s="99">
        <v>27446.0354456245</v>
      </c>
      <c r="U3754" s="16">
        <v>17789.367507320101</v>
      </c>
      <c r="V3754" s="17">
        <f>gp_need_index[[#This Row],[Normalised weighted population 2028/29]]/gp_need_index[[#This Row],[Registered population 2028/29]]</f>
        <v>0.64815800236664478</v>
      </c>
    </row>
    <row r="3755" spans="1:22" x14ac:dyDescent="0.2">
      <c r="A3755" s="6" t="s">
        <v>4574</v>
      </c>
      <c r="B3755" s="1" t="s">
        <v>10010</v>
      </c>
      <c r="C3755" s="95" t="s">
        <v>6501</v>
      </c>
      <c r="D3755" s="95" t="s">
        <v>6501</v>
      </c>
      <c r="E3755" s="95" t="s">
        <v>6647</v>
      </c>
      <c r="F3755" s="95" t="s">
        <v>6587</v>
      </c>
      <c r="G3755" s="95" t="s">
        <v>6587</v>
      </c>
      <c r="H3755" s="61">
        <v>5288.4548389668398</v>
      </c>
      <c r="I3755" s="61">
        <v>108.831654244334</v>
      </c>
      <c r="J3755" s="123">
        <v>575551.28852121497</v>
      </c>
      <c r="K3755" s="99">
        <v>15589.916666666701</v>
      </c>
      <c r="L3755" s="16">
        <v>11587.904222638501</v>
      </c>
      <c r="M3755" s="17">
        <f>gp_need_index[[#This Row],[Normalised weighted population (base year)]]/gp_need_index[[#This Row],[Registered population (base year)]]</f>
        <v>0.74329481487319105</v>
      </c>
      <c r="N3755" s="99">
        <v>15607.143595326599</v>
      </c>
      <c r="O3755" s="16">
        <v>11629.788417172</v>
      </c>
      <c r="P3755" s="17">
        <f>gp_need_index[[#This Row],[Normalised weighted population 2026/27]]/gp_need_index[[#This Row],[Registered population 2026/27]]</f>
        <v>0.74515803267514125</v>
      </c>
      <c r="Q3755" s="99">
        <v>15628.451982762301</v>
      </c>
      <c r="R3755" s="16">
        <v>11670.671728880799</v>
      </c>
      <c r="S3755" s="17">
        <f>gp_need_index[[#This Row],[Normalised weighted population 2027/28]]/gp_need_index[[#This Row],[Registered population 2027/28]]</f>
        <v>0.74675801171819123</v>
      </c>
      <c r="T3755" s="99">
        <v>15648.615000276501</v>
      </c>
      <c r="U3755" s="16">
        <v>11717.2252521966</v>
      </c>
      <c r="V3755" s="17">
        <f>gp_need_index[[#This Row],[Normalised weighted population 2028/29]]/gp_need_index[[#This Row],[Registered population 2028/29]]</f>
        <v>0.7487707539606262</v>
      </c>
    </row>
    <row r="3756" spans="1:22" x14ac:dyDescent="0.2">
      <c r="A3756" s="6" t="s">
        <v>4570</v>
      </c>
      <c r="B3756" s="1" t="s">
        <v>10011</v>
      </c>
      <c r="C3756" s="95" t="s">
        <v>6501</v>
      </c>
      <c r="D3756" s="95" t="s">
        <v>6501</v>
      </c>
      <c r="E3756" s="95" t="s">
        <v>6647</v>
      </c>
      <c r="F3756" s="95" t="s">
        <v>6587</v>
      </c>
      <c r="G3756" s="95" t="s">
        <v>6587</v>
      </c>
      <c r="H3756" s="61">
        <v>5282.3206787109402</v>
      </c>
      <c r="I3756" s="61">
        <v>27.6420476524554</v>
      </c>
      <c r="J3756" s="123">
        <v>146014.15991647801</v>
      </c>
      <c r="K3756" s="99">
        <v>6448.8333333333303</v>
      </c>
      <c r="L3756" s="16">
        <v>2939.7868339561501</v>
      </c>
      <c r="M3756" s="17">
        <f>gp_need_index[[#This Row],[Normalised weighted population (base year)]]/gp_need_index[[#This Row],[Registered population (base year)]]</f>
        <v>0.45586336039430669</v>
      </c>
      <c r="N3756" s="99">
        <v>6476.8757691424498</v>
      </c>
      <c r="O3756" s="16">
        <v>2950.4126210937402</v>
      </c>
      <c r="P3756" s="17">
        <f>gp_need_index[[#This Row],[Normalised weighted population 2026/27]]/gp_need_index[[#This Row],[Registered population 2026/27]]</f>
        <v>0.45553021645872638</v>
      </c>
      <c r="Q3756" s="99">
        <v>6501.3013501344403</v>
      </c>
      <c r="R3756" s="16">
        <v>2960.78448982693</v>
      </c>
      <c r="S3756" s="17">
        <f>gp_need_index[[#This Row],[Normalised weighted population 2027/28]]/gp_need_index[[#This Row],[Registered population 2027/28]]</f>
        <v>0.45541412870604803</v>
      </c>
      <c r="T3756" s="99">
        <v>6527.7257060484399</v>
      </c>
      <c r="U3756" s="16">
        <v>2972.59485969957</v>
      </c>
      <c r="V3756" s="17">
        <f>gp_need_index[[#This Row],[Normalised weighted population 2028/29]]/gp_need_index[[#This Row],[Registered population 2028/29]]</f>
        <v>0.45537986636681627</v>
      </c>
    </row>
    <row r="3757" spans="1:22" x14ac:dyDescent="0.2">
      <c r="A3757" s="6" t="s">
        <v>4579</v>
      </c>
      <c r="B3757" s="1" t="s">
        <v>12750</v>
      </c>
      <c r="C3757" s="95" t="s">
        <v>6501</v>
      </c>
      <c r="D3757" s="95" t="s">
        <v>6501</v>
      </c>
      <c r="E3757" s="95" t="s">
        <v>6647</v>
      </c>
      <c r="F3757" s="95" t="s">
        <v>6587</v>
      </c>
      <c r="G3757" s="95" t="s">
        <v>6587</v>
      </c>
      <c r="H3757" s="61">
        <v>5351.8496507547698</v>
      </c>
      <c r="I3757" s="61">
        <v>58.720125471792201</v>
      </c>
      <c r="J3757" s="123">
        <v>314261.282998487</v>
      </c>
      <c r="K3757" s="99">
        <v>8632.0833333333303</v>
      </c>
      <c r="L3757" s="16">
        <v>6327.2026679438604</v>
      </c>
      <c r="M3757" s="17">
        <f>gp_need_index[[#This Row],[Normalised weighted population (base year)]]/gp_need_index[[#This Row],[Registered population (base year)]]</f>
        <v>0.73298674533307284</v>
      </c>
      <c r="N3757" s="99">
        <v>8655.1850230827804</v>
      </c>
      <c r="O3757" s="16">
        <v>6350.0721862195996</v>
      </c>
      <c r="P3757" s="17">
        <f>gp_need_index[[#This Row],[Normalised weighted population 2026/27]]/gp_need_index[[#This Row],[Registered population 2026/27]]</f>
        <v>0.73367261003483997</v>
      </c>
      <c r="Q3757" s="99">
        <v>8682.8627412410206</v>
      </c>
      <c r="R3757" s="16">
        <v>6372.39520459707</v>
      </c>
      <c r="S3757" s="17">
        <f>gp_need_index[[#This Row],[Normalised weighted population 2027/28]]/gp_need_index[[#This Row],[Registered population 2027/28]]</f>
        <v>0.73390486461683702</v>
      </c>
      <c r="T3757" s="99">
        <v>8708.2723130591803</v>
      </c>
      <c r="U3757" s="16">
        <v>6397.8142597831202</v>
      </c>
      <c r="V3757" s="17">
        <f>gp_need_index[[#This Row],[Normalised weighted population 2028/29]]/gp_need_index[[#This Row],[Registered population 2028/29]]</f>
        <v>0.73468238357553084</v>
      </c>
    </row>
    <row r="3758" spans="1:22" x14ac:dyDescent="0.2">
      <c r="A3758" s="6" t="s">
        <v>4568</v>
      </c>
      <c r="B3758" s="1" t="s">
        <v>10012</v>
      </c>
      <c r="C3758" s="95" t="s">
        <v>6501</v>
      </c>
      <c r="D3758" s="95" t="s">
        <v>6501</v>
      </c>
      <c r="E3758" s="95" t="s">
        <v>6647</v>
      </c>
      <c r="F3758" s="95" t="s">
        <v>6587</v>
      </c>
      <c r="G3758" s="95" t="s">
        <v>6587</v>
      </c>
      <c r="H3758" s="61">
        <v>5276.0398485137202</v>
      </c>
      <c r="I3758" s="61">
        <v>58.570695625030403</v>
      </c>
      <c r="J3758" s="123">
        <v>309021.32407282799</v>
      </c>
      <c r="K3758" s="99">
        <v>11099.416666666701</v>
      </c>
      <c r="L3758" s="16">
        <v>6221.7035693020998</v>
      </c>
      <c r="M3758" s="17">
        <f>gp_need_index[[#This Row],[Normalised weighted population (base year)]]/gp_need_index[[#This Row],[Registered population (base year)]]</f>
        <v>0.56054329305312567</v>
      </c>
      <c r="N3758" s="99">
        <v>11156.045903365201</v>
      </c>
      <c r="O3758" s="16">
        <v>6244.1917636830503</v>
      </c>
      <c r="P3758" s="17">
        <f>gp_need_index[[#This Row],[Normalised weighted population 2026/27]]/gp_need_index[[#This Row],[Registered population 2026/27]]</f>
        <v>0.55971370302442924</v>
      </c>
      <c r="Q3758" s="99">
        <v>11215.364878489099</v>
      </c>
      <c r="R3758" s="16">
        <v>6266.14257044641</v>
      </c>
      <c r="S3758" s="17">
        <f>gp_need_index[[#This Row],[Normalised weighted population 2027/28]]/gp_need_index[[#This Row],[Registered population 2027/28]]</f>
        <v>0.55871054025756905</v>
      </c>
      <c r="T3758" s="99">
        <v>11275.554015854999</v>
      </c>
      <c r="U3758" s="16">
        <v>6291.1377910326901</v>
      </c>
      <c r="V3758" s="17">
        <f>gp_need_index[[#This Row],[Normalised weighted population 2028/29]]/gp_need_index[[#This Row],[Registered population 2028/29]]</f>
        <v>0.5579448940767322</v>
      </c>
    </row>
    <row r="3759" spans="1:22" x14ac:dyDescent="0.2">
      <c r="A3759" s="6" t="s">
        <v>5393</v>
      </c>
      <c r="B3759" s="1" t="s">
        <v>10013</v>
      </c>
      <c r="C3759" s="95" t="s">
        <v>6393</v>
      </c>
      <c r="D3759" s="95" t="s">
        <v>12680</v>
      </c>
      <c r="E3759" s="95" t="s">
        <v>6647</v>
      </c>
      <c r="F3759" s="95" t="s">
        <v>6598</v>
      </c>
      <c r="G3759" s="95" t="s">
        <v>6598</v>
      </c>
      <c r="H3759" s="61">
        <v>5329.2798682679504</v>
      </c>
      <c r="I3759" s="61">
        <v>177.41377361818499</v>
      </c>
      <c r="J3759" s="123">
        <v>945487.65209684102</v>
      </c>
      <c r="K3759" s="99">
        <v>15658.333333333299</v>
      </c>
      <c r="L3759" s="16">
        <v>19036.045222547898</v>
      </c>
      <c r="M3759" s="17">
        <f>gp_need_index[[#This Row],[Normalised weighted population (base year)]]/gp_need_index[[#This Row],[Registered population (base year)]]</f>
        <v>1.2157133723819866</v>
      </c>
      <c r="N3759" s="99">
        <v>15753.530962876999</v>
      </c>
      <c r="O3759" s="16">
        <v>19104.850539361902</v>
      </c>
      <c r="P3759" s="17">
        <f>gp_need_index[[#This Row],[Normalised weighted population 2026/27]]/gp_need_index[[#This Row],[Registered population 2026/27]]</f>
        <v>1.2127345027843119</v>
      </c>
      <c r="Q3759" s="99">
        <v>15843.9531664151</v>
      </c>
      <c r="R3759" s="16">
        <v>19172.011654571699</v>
      </c>
      <c r="S3759" s="17">
        <f>gp_need_index[[#This Row],[Normalised weighted population 2027/28]]/gp_need_index[[#This Row],[Registered population 2027/28]]</f>
        <v>1.2100522800844415</v>
      </c>
      <c r="T3759" s="99">
        <v>15938.8278304426</v>
      </c>
      <c r="U3759" s="16">
        <v>19248.487517513098</v>
      </c>
      <c r="V3759" s="17">
        <f>gp_need_index[[#This Row],[Normalised weighted population 2028/29]]/gp_need_index[[#This Row],[Registered population 2028/29]]</f>
        <v>1.2076476214109775</v>
      </c>
    </row>
    <row r="3760" spans="1:22" x14ac:dyDescent="0.2">
      <c r="A3760" s="6" t="s">
        <v>5276</v>
      </c>
      <c r="B3760" s="1" t="s">
        <v>10014</v>
      </c>
      <c r="C3760" s="95" t="s">
        <v>6420</v>
      </c>
      <c r="D3760" s="95" t="s">
        <v>12680</v>
      </c>
      <c r="E3760" s="95" t="s">
        <v>6647</v>
      </c>
      <c r="F3760" s="95" t="s">
        <v>6597</v>
      </c>
      <c r="G3760" s="95" t="s">
        <v>6597</v>
      </c>
      <c r="H3760" s="61">
        <v>5340.45586853027</v>
      </c>
      <c r="I3760" s="61">
        <v>169.72851342699599</v>
      </c>
      <c r="J3760" s="123">
        <v>906427.63558812102</v>
      </c>
      <c r="K3760" s="99">
        <v>15530.166666666701</v>
      </c>
      <c r="L3760" s="16">
        <v>18249.627505717301</v>
      </c>
      <c r="M3760" s="17">
        <f>gp_need_index[[#This Row],[Normalised weighted population (base year)]]/gp_need_index[[#This Row],[Registered population (base year)]]</f>
        <v>1.1751082842457536</v>
      </c>
      <c r="N3760" s="99">
        <v>15498.3717081492</v>
      </c>
      <c r="O3760" s="16">
        <v>18315.590335054501</v>
      </c>
      <c r="P3760" s="17">
        <f>gp_need_index[[#This Row],[Normalised weighted population 2026/27]]/gp_need_index[[#This Row],[Registered population 2026/27]]</f>
        <v>1.1817751361211695</v>
      </c>
      <c r="Q3760" s="99">
        <v>15464.5750371658</v>
      </c>
      <c r="R3760" s="16">
        <v>18379.976888097299</v>
      </c>
      <c r="S3760" s="17">
        <f>gp_need_index[[#This Row],[Normalised weighted population 2027/28]]/gp_need_index[[#This Row],[Registered population 2027/28]]</f>
        <v>1.1885213039430411</v>
      </c>
      <c r="T3760" s="99">
        <v>15449.7037832038</v>
      </c>
      <c r="U3760" s="16">
        <v>18453.2933777117</v>
      </c>
      <c r="V3760" s="17">
        <f>gp_need_index[[#This Row],[Normalised weighted population 2028/29]]/gp_need_index[[#This Row],[Registered population 2028/29]]</f>
        <v>1.194410820858149</v>
      </c>
    </row>
    <row r="3761" spans="1:22" x14ac:dyDescent="0.2">
      <c r="A3761" s="6" t="s">
        <v>5265</v>
      </c>
      <c r="B3761" s="1" t="s">
        <v>10015</v>
      </c>
      <c r="C3761" s="95" t="s">
        <v>6420</v>
      </c>
      <c r="D3761" s="95" t="s">
        <v>12680</v>
      </c>
      <c r="E3761" s="95" t="s">
        <v>6647</v>
      </c>
      <c r="F3761" s="95" t="s">
        <v>6593</v>
      </c>
      <c r="G3761" s="95" t="s">
        <v>6593</v>
      </c>
      <c r="H3761" s="61">
        <v>5276.0796712239598</v>
      </c>
      <c r="I3761" s="61">
        <v>168.71690127631899</v>
      </c>
      <c r="J3761" s="123">
        <v>890163.81301588798</v>
      </c>
      <c r="K3761" s="99">
        <v>15870.666666666701</v>
      </c>
      <c r="L3761" s="16">
        <v>17922.178637093901</v>
      </c>
      <c r="M3761" s="17">
        <f>gp_need_index[[#This Row],[Normalised weighted population (base year)]]/gp_need_index[[#This Row],[Registered population (base year)]]</f>
        <v>1.1292643852659328</v>
      </c>
      <c r="N3761" s="99">
        <v>16034.356645542401</v>
      </c>
      <c r="O3761" s="16">
        <v>17986.957910556801</v>
      </c>
      <c r="P3761" s="17">
        <f>gp_need_index[[#This Row],[Normalised weighted population 2026/27]]/gp_need_index[[#This Row],[Registered population 2026/27]]</f>
        <v>1.1217760904399758</v>
      </c>
      <c r="Q3761" s="99">
        <v>16181.205617060999</v>
      </c>
      <c r="R3761" s="16">
        <v>18050.189190488301</v>
      </c>
      <c r="S3761" s="17">
        <f>gp_need_index[[#This Row],[Normalised weighted population 2027/28]]/gp_need_index[[#This Row],[Registered population 2027/28]]</f>
        <v>1.1155033572687996</v>
      </c>
      <c r="T3761" s="99">
        <v>16324.463424121899</v>
      </c>
      <c r="U3761" s="16">
        <v>18122.1901791936</v>
      </c>
      <c r="V3761" s="17">
        <f>gp_need_index[[#This Row],[Normalised weighted population 2028/29]]/gp_need_index[[#This Row],[Registered population 2028/29]]</f>
        <v>1.1101247072179588</v>
      </c>
    </row>
    <row r="3762" spans="1:22" x14ac:dyDescent="0.2">
      <c r="A3762" s="6" t="s">
        <v>5261</v>
      </c>
      <c r="B3762" s="1" t="s">
        <v>12449</v>
      </c>
      <c r="C3762" s="95" t="s">
        <v>6420</v>
      </c>
      <c r="D3762" s="95" t="s">
        <v>12680</v>
      </c>
      <c r="E3762" s="95" t="s">
        <v>6647</v>
      </c>
      <c r="F3762" s="95" t="s">
        <v>6596</v>
      </c>
      <c r="G3762" s="95" t="s">
        <v>6596</v>
      </c>
      <c r="H3762" s="61">
        <v>5376.6839673913</v>
      </c>
      <c r="I3762" s="61">
        <v>136.67015867115501</v>
      </c>
      <c r="J3762" s="123">
        <v>734832.250948022</v>
      </c>
      <c r="K3762" s="99">
        <v>14595.75</v>
      </c>
      <c r="L3762" s="16">
        <v>14794.799201248999</v>
      </c>
      <c r="M3762" s="17">
        <f>gp_need_index[[#This Row],[Normalised weighted population (base year)]]/gp_need_index[[#This Row],[Registered population (base year)]]</f>
        <v>1.0136374767483001</v>
      </c>
      <c r="N3762" s="99">
        <v>14589.195397847599</v>
      </c>
      <c r="O3762" s="16">
        <v>14848.274638733101</v>
      </c>
      <c r="P3762" s="17">
        <f>gp_need_index[[#This Row],[Normalised weighted population 2026/27]]/gp_need_index[[#This Row],[Registered population 2026/27]]</f>
        <v>1.0177582953562829</v>
      </c>
      <c r="Q3762" s="99">
        <v>14583.736666889599</v>
      </c>
      <c r="R3762" s="16">
        <v>14900.4722040385</v>
      </c>
      <c r="S3762" s="17">
        <f>gp_need_index[[#This Row],[Normalised weighted population 2027/28]]/gp_need_index[[#This Row],[Registered population 2027/28]]</f>
        <v>1.0217184075922054</v>
      </c>
      <c r="T3762" s="99">
        <v>14585.3734938876</v>
      </c>
      <c r="U3762" s="16">
        <v>14959.9091838698</v>
      </c>
      <c r="V3762" s="17">
        <f>gp_need_index[[#This Row],[Normalised weighted population 2028/29]]/gp_need_index[[#This Row],[Registered population 2028/29]]</f>
        <v>1.0256788549253921</v>
      </c>
    </row>
    <row r="3763" spans="1:22" x14ac:dyDescent="0.2">
      <c r="A3763" s="6" t="s">
        <v>5418</v>
      </c>
      <c r="B3763" s="1" t="s">
        <v>10016</v>
      </c>
      <c r="C3763" s="95" t="s">
        <v>6393</v>
      </c>
      <c r="D3763" s="95" t="s">
        <v>12680</v>
      </c>
      <c r="E3763" s="95" t="s">
        <v>6647</v>
      </c>
      <c r="F3763" s="95" t="s">
        <v>6595</v>
      </c>
      <c r="G3763" s="95" t="s">
        <v>6595</v>
      </c>
      <c r="H3763" s="61">
        <v>5557.3213334517004</v>
      </c>
      <c r="I3763" s="61">
        <v>9.9342037872453298E-2</v>
      </c>
      <c r="J3763" s="123">
        <v>552.07562637715205</v>
      </c>
      <c r="K3763" s="99">
        <v>1286.0833333333301</v>
      </c>
      <c r="L3763" s="16">
        <v>11.1152552512716</v>
      </c>
      <c r="M3763" s="17">
        <f>gp_need_index[[#This Row],[Normalised weighted population (base year)]]/gp_need_index[[#This Row],[Registered population (base year)]]</f>
        <v>8.6427177486722954E-3</v>
      </c>
      <c r="N3763" s="99">
        <v>1284.6241957904799</v>
      </c>
      <c r="O3763" s="16">
        <v>11.155431067734099</v>
      </c>
      <c r="P3763" s="17">
        <f>gp_need_index[[#This Row],[Normalised weighted population 2026/27]]/gp_need_index[[#This Row],[Registered population 2026/27]]</f>
        <v>8.6838089336077947E-3</v>
      </c>
      <c r="Q3763" s="99">
        <v>1283.3510690743799</v>
      </c>
      <c r="R3763" s="16">
        <v>11.1946468255131</v>
      </c>
      <c r="S3763" s="17">
        <f>gp_need_index[[#This Row],[Normalised weighted population 2027/28]]/gp_need_index[[#This Row],[Registered population 2027/28]]</f>
        <v>8.7229808703765416E-3</v>
      </c>
      <c r="T3763" s="99">
        <v>1283.13806134881</v>
      </c>
      <c r="U3763" s="16">
        <v>11.239301517557401</v>
      </c>
      <c r="V3763" s="17">
        <f>gp_need_index[[#This Row],[Normalised weighted population 2028/29]]/gp_need_index[[#This Row],[Registered population 2028/29]]</f>
        <v>8.7592300907533387E-3</v>
      </c>
    </row>
    <row r="3764" spans="1:22" x14ac:dyDescent="0.2">
      <c r="A3764" s="6" t="s">
        <v>5268</v>
      </c>
      <c r="B3764" s="1" t="s">
        <v>10017</v>
      </c>
      <c r="C3764" s="95" t="s">
        <v>6420</v>
      </c>
      <c r="D3764" s="95" t="s">
        <v>12680</v>
      </c>
      <c r="E3764" s="95" t="s">
        <v>6647</v>
      </c>
      <c r="F3764" s="95" t="s">
        <v>6596</v>
      </c>
      <c r="G3764" s="95" t="s">
        <v>6596</v>
      </c>
      <c r="H3764" s="61">
        <v>5339.6003158244703</v>
      </c>
      <c r="I3764" s="61">
        <v>50.499047766199403</v>
      </c>
      <c r="J3764" s="123">
        <v>269644.731401233</v>
      </c>
      <c r="K3764" s="99">
        <v>5766.1666666666697</v>
      </c>
      <c r="L3764" s="16">
        <v>5428.9120429992699</v>
      </c>
      <c r="M3764" s="17">
        <f>gp_need_index[[#This Row],[Normalised weighted population (base year)]]/gp_need_index[[#This Row],[Registered population (base year)]]</f>
        <v>0.94151146798842678</v>
      </c>
      <c r="N3764" s="99">
        <v>5743.4610331819504</v>
      </c>
      <c r="O3764" s="16">
        <v>5448.5347119259004</v>
      </c>
      <c r="P3764" s="17">
        <f>gp_need_index[[#This Row],[Normalised weighted population 2026/27]]/gp_need_index[[#This Row],[Registered population 2026/27]]</f>
        <v>0.94865007013155322</v>
      </c>
      <c r="Q3764" s="99">
        <v>5720.0004878134096</v>
      </c>
      <c r="R3764" s="16">
        <v>5467.68846907035</v>
      </c>
      <c r="S3764" s="17">
        <f>gp_need_index[[#This Row],[Normalised weighted population 2027/28]]/gp_need_index[[#This Row],[Registered population 2027/28]]</f>
        <v>0.95588951097458541</v>
      </c>
      <c r="T3764" s="99">
        <v>5708.3448474126099</v>
      </c>
      <c r="U3764" s="16">
        <v>5489.49871003519</v>
      </c>
      <c r="V3764" s="17">
        <f>gp_need_index[[#This Row],[Normalised weighted population 2028/29]]/gp_need_index[[#This Row],[Registered population 2028/29]]</f>
        <v>0.96166206786252317</v>
      </c>
    </row>
    <row r="3765" spans="1:22" x14ac:dyDescent="0.2">
      <c r="A3765" s="6" t="s">
        <v>5412</v>
      </c>
      <c r="B3765" s="1" t="s">
        <v>10018</v>
      </c>
      <c r="C3765" s="95" t="s">
        <v>6393</v>
      </c>
      <c r="D3765" s="95" t="s">
        <v>12680</v>
      </c>
      <c r="E3765" s="95" t="s">
        <v>6647</v>
      </c>
      <c r="F3765" s="95" t="s">
        <v>6594</v>
      </c>
      <c r="G3765" s="95" t="s">
        <v>6594</v>
      </c>
      <c r="H3765" s="61">
        <v>5288.2727050781205</v>
      </c>
      <c r="I3765" s="61">
        <v>36.047634727149898</v>
      </c>
      <c r="J3765" s="123">
        <v>190629.72281021299</v>
      </c>
      <c r="K3765" s="99">
        <v>7273.5</v>
      </c>
      <c r="L3765" s="16">
        <v>3838.0575527656802</v>
      </c>
      <c r="M3765" s="17">
        <f>gp_need_index[[#This Row],[Normalised weighted population (base year)]]/gp_need_index[[#This Row],[Registered population (base year)]]</f>
        <v>0.52767684784019797</v>
      </c>
      <c r="N3765" s="99">
        <v>7275.5956227440101</v>
      </c>
      <c r="O3765" s="16">
        <v>3851.9301173021399</v>
      </c>
      <c r="P3765" s="17">
        <f>gp_need_index[[#This Row],[Normalised weighted population 2026/27]]/gp_need_index[[#This Row],[Registered population 2026/27]]</f>
        <v>0.52943158430366066</v>
      </c>
      <c r="Q3765" s="99">
        <v>7273.7868236905497</v>
      </c>
      <c r="R3765" s="16">
        <v>3865.4711770374702</v>
      </c>
      <c r="S3765" s="17">
        <f>gp_need_index[[#This Row],[Normalised weighted population 2027/28]]/gp_need_index[[#This Row],[Registered population 2027/28]]</f>
        <v>0.53142486448018011</v>
      </c>
      <c r="T3765" s="99">
        <v>7278.9188555409701</v>
      </c>
      <c r="U3765" s="16">
        <v>3880.8902811599401</v>
      </c>
      <c r="V3765" s="17">
        <f>gp_need_index[[#This Row],[Normalised weighted population 2028/29]]/gp_need_index[[#This Row],[Registered population 2028/29]]</f>
        <v>0.53316850457890042</v>
      </c>
    </row>
    <row r="3766" spans="1:22" x14ac:dyDescent="0.2">
      <c r="A3766" s="6" t="s">
        <v>5290</v>
      </c>
      <c r="B3766" s="1" t="s">
        <v>10019</v>
      </c>
      <c r="C3766" s="95" t="s">
        <v>6420</v>
      </c>
      <c r="D3766" s="95" t="s">
        <v>12680</v>
      </c>
      <c r="E3766" s="95" t="s">
        <v>6647</v>
      </c>
      <c r="F3766" s="95" t="s">
        <v>6597</v>
      </c>
      <c r="G3766" s="95" t="s">
        <v>6597</v>
      </c>
      <c r="H3766" s="61">
        <v>5366.9284237132397</v>
      </c>
      <c r="I3766" s="61">
        <v>79.956540091364502</v>
      </c>
      <c r="J3766" s="123">
        <v>429121.02767811099</v>
      </c>
      <c r="K3766" s="99">
        <v>12161</v>
      </c>
      <c r="L3766" s="16">
        <v>8639.7397900549695</v>
      </c>
      <c r="M3766" s="17">
        <f>gp_need_index[[#This Row],[Normalised weighted population (base year)]]/gp_need_index[[#This Row],[Registered population (base year)]]</f>
        <v>0.71044649206931743</v>
      </c>
      <c r="N3766" s="99">
        <v>12171.5866886572</v>
      </c>
      <c r="O3766" s="16">
        <v>8670.9679168269104</v>
      </c>
      <c r="P3766" s="17">
        <f>gp_need_index[[#This Row],[Normalised weighted population 2026/27]]/gp_need_index[[#This Row],[Registered population 2026/27]]</f>
        <v>0.71239421273706705</v>
      </c>
      <c r="Q3766" s="99">
        <v>12174.6745318551</v>
      </c>
      <c r="R3766" s="16">
        <v>8701.4498027774007</v>
      </c>
      <c r="S3766" s="17">
        <f>gp_need_index[[#This Row],[Normalised weighted population 2027/28]]/gp_need_index[[#This Row],[Registered population 2027/28]]</f>
        <v>0.71471724192790631</v>
      </c>
      <c r="T3766" s="99">
        <v>12184.769227066699</v>
      </c>
      <c r="U3766" s="16">
        <v>8736.1592998556607</v>
      </c>
      <c r="V3766" s="17">
        <f>gp_need_index[[#This Row],[Normalised weighted population 2028/29]]/gp_need_index[[#This Row],[Registered population 2028/29]]</f>
        <v>0.71697371834088974</v>
      </c>
    </row>
    <row r="3767" spans="1:22" x14ac:dyDescent="0.2">
      <c r="A3767" s="6" t="s">
        <v>5294</v>
      </c>
      <c r="B3767" s="1" t="s">
        <v>10020</v>
      </c>
      <c r="C3767" s="95" t="s">
        <v>6420</v>
      </c>
      <c r="D3767" s="95" t="s">
        <v>12680</v>
      </c>
      <c r="E3767" s="95" t="s">
        <v>6647</v>
      </c>
      <c r="F3767" s="95" t="s">
        <v>6596</v>
      </c>
      <c r="G3767" s="95" t="s">
        <v>6596</v>
      </c>
      <c r="H3767" s="61">
        <v>5375.6839192708303</v>
      </c>
      <c r="I3767" s="61">
        <v>176.91042476739801</v>
      </c>
      <c r="J3767" s="123">
        <v>951014.52557347296</v>
      </c>
      <c r="K3767" s="99">
        <v>20630.333333333299</v>
      </c>
      <c r="L3767" s="16">
        <v>19147.320936415901</v>
      </c>
      <c r="M3767" s="17">
        <f>gp_need_index[[#This Row],[Normalised weighted population (base year)]]/gp_need_index[[#This Row],[Registered population (base year)]]</f>
        <v>0.92811495708984826</v>
      </c>
      <c r="N3767" s="99">
        <v>20614.040230420502</v>
      </c>
      <c r="O3767" s="16">
        <v>19216.528456558299</v>
      </c>
      <c r="P3767" s="17">
        <f>gp_need_index[[#This Row],[Normalised weighted population 2026/27]]/gp_need_index[[#This Row],[Registered population 2026/27]]</f>
        <v>0.93220582873415225</v>
      </c>
      <c r="Q3767" s="99">
        <v>20606.841053075299</v>
      </c>
      <c r="R3767" s="16">
        <v>19284.082163871699</v>
      </c>
      <c r="S3767" s="17">
        <f>gp_need_index[[#This Row],[Normalised weighted population 2027/28]]/gp_need_index[[#This Row],[Registered population 2027/28]]</f>
        <v>0.93580972038379484</v>
      </c>
      <c r="T3767" s="99">
        <v>20605.3168693521</v>
      </c>
      <c r="U3767" s="16">
        <v>19361.005068524901</v>
      </c>
      <c r="V3767" s="17">
        <f>gp_need_index[[#This Row],[Normalised weighted population 2028/29]]/gp_need_index[[#This Row],[Registered population 2028/29]]</f>
        <v>0.93961210066718448</v>
      </c>
    </row>
    <row r="3768" spans="1:22" x14ac:dyDescent="0.2">
      <c r="A3768" s="6" t="s">
        <v>5382</v>
      </c>
      <c r="B3768" s="1" t="s">
        <v>10021</v>
      </c>
      <c r="C3768" s="95" t="s">
        <v>6393</v>
      </c>
      <c r="D3768" s="95" t="s">
        <v>12680</v>
      </c>
      <c r="E3768" s="95" t="s">
        <v>6647</v>
      </c>
      <c r="F3768" s="95" t="s">
        <v>6594</v>
      </c>
      <c r="G3768" s="95" t="s">
        <v>6594</v>
      </c>
      <c r="H3768" s="61">
        <v>5562.9541558159699</v>
      </c>
      <c r="I3768" s="61">
        <v>31.277236375218401</v>
      </c>
      <c r="J3768" s="123">
        <v>173993.83207596</v>
      </c>
      <c r="K3768" s="99">
        <v>3570.25</v>
      </c>
      <c r="L3768" s="16">
        <v>3503.1176224214901</v>
      </c>
      <c r="M3768" s="17">
        <f>gp_need_index[[#This Row],[Normalised weighted population (base year)]]/gp_need_index[[#This Row],[Registered population (base year)]]</f>
        <v>0.98119672919865275</v>
      </c>
      <c r="N3768" s="99">
        <v>3565.05549073668</v>
      </c>
      <c r="O3768" s="16">
        <v>3515.7795548255099</v>
      </c>
      <c r="P3768" s="17">
        <f>gp_need_index[[#This Row],[Normalised weighted population 2026/27]]/gp_need_index[[#This Row],[Registered population 2026/27]]</f>
        <v>0.98617807323358442</v>
      </c>
      <c r="Q3768" s="99">
        <v>3556.3935544887399</v>
      </c>
      <c r="R3768" s="16">
        <v>3528.13891221736</v>
      </c>
      <c r="S3768" s="17">
        <f>gp_need_index[[#This Row],[Normalised weighted population 2027/28]]/gp_need_index[[#This Row],[Registered population 2027/28]]</f>
        <v>0.99205525433603436</v>
      </c>
      <c r="T3768" s="99">
        <v>3553.3519939012099</v>
      </c>
      <c r="U3768" s="16">
        <v>3542.2124206603098</v>
      </c>
      <c r="V3768" s="17">
        <f>gp_need_index[[#This Row],[Normalised weighted population 2028/29]]/gp_need_index[[#This Row],[Registered population 2028/29]]</f>
        <v>0.9968650521366812</v>
      </c>
    </row>
    <row r="3769" spans="1:22" x14ac:dyDescent="0.2">
      <c r="A3769" s="6" t="s">
        <v>5299</v>
      </c>
      <c r="B3769" s="1" t="s">
        <v>10022</v>
      </c>
      <c r="C3769" s="95" t="s">
        <v>6420</v>
      </c>
      <c r="D3769" s="95" t="s">
        <v>12680</v>
      </c>
      <c r="E3769" s="95" t="s">
        <v>6647</v>
      </c>
      <c r="F3769" s="95" t="s">
        <v>6597</v>
      </c>
      <c r="G3769" s="95" t="s">
        <v>6597</v>
      </c>
      <c r="H3769" s="61">
        <v>5328.0972936649096</v>
      </c>
      <c r="I3769" s="61">
        <v>109.84434948029001</v>
      </c>
      <c r="J3769" s="123">
        <v>585261.38119031698</v>
      </c>
      <c r="K3769" s="99">
        <v>14397</v>
      </c>
      <c r="L3769" s="16">
        <v>11783.403087963899</v>
      </c>
      <c r="M3769" s="17">
        <f>gp_need_index[[#This Row],[Normalised weighted population (base year)]]/gp_need_index[[#This Row],[Registered population (base year)]]</f>
        <v>0.81846239410737653</v>
      </c>
      <c r="N3769" s="99">
        <v>14413.864377083401</v>
      </c>
      <c r="O3769" s="16">
        <v>11825.993908333199</v>
      </c>
      <c r="P3769" s="17">
        <f>gp_need_index[[#This Row],[Normalised weighted population 2026/27]]/gp_need_index[[#This Row],[Registered population 2026/27]]</f>
        <v>0.8204596351784289</v>
      </c>
      <c r="Q3769" s="99">
        <v>14419.503820449299</v>
      </c>
      <c r="R3769" s="16">
        <v>11867.5669600413</v>
      </c>
      <c r="S3769" s="17">
        <f>gp_need_index[[#This Row],[Normalised weighted population 2027/28]]/gp_need_index[[#This Row],[Registered population 2027/28]]</f>
        <v>0.8230218673135673</v>
      </c>
      <c r="T3769" s="99">
        <v>14437.7869842173</v>
      </c>
      <c r="U3769" s="16">
        <v>11914.905885170099</v>
      </c>
      <c r="V3769" s="17">
        <f>gp_need_index[[#This Row],[Normalised weighted population 2028/29]]/gp_need_index[[#This Row],[Registered population 2028/29]]</f>
        <v>0.82525846226952271</v>
      </c>
    </row>
    <row r="3770" spans="1:22" x14ac:dyDescent="0.2">
      <c r="A3770" s="6" t="s">
        <v>5387</v>
      </c>
      <c r="B3770" s="1" t="s">
        <v>10023</v>
      </c>
      <c r="C3770" s="95" t="s">
        <v>6393</v>
      </c>
      <c r="D3770" s="95" t="s">
        <v>12680</v>
      </c>
      <c r="E3770" s="95" t="s">
        <v>6647</v>
      </c>
      <c r="F3770" s="95" t="s">
        <v>6594</v>
      </c>
      <c r="G3770" s="95" t="s">
        <v>6594</v>
      </c>
      <c r="H3770" s="61">
        <v>5287.2978125</v>
      </c>
      <c r="I3770" s="61">
        <v>81.958107150846899</v>
      </c>
      <c r="J3770" s="123">
        <v>433336.92065531301</v>
      </c>
      <c r="K3770" s="99">
        <v>10390.25</v>
      </c>
      <c r="L3770" s="16">
        <v>8724.6207815618</v>
      </c>
      <c r="M3770" s="17">
        <f>gp_need_index[[#This Row],[Normalised weighted population (base year)]]/gp_need_index[[#This Row],[Registered population (base year)]]</f>
        <v>0.83969305662152494</v>
      </c>
      <c r="N3770" s="99">
        <v>10382.894236627801</v>
      </c>
      <c r="O3770" s="16">
        <v>8756.1557085878794</v>
      </c>
      <c r="P3770" s="17">
        <f>gp_need_index[[#This Row],[Normalised weighted population 2026/27]]/gp_need_index[[#This Row],[Registered population 2026/27]]</f>
        <v>0.84332513738787152</v>
      </c>
      <c r="Q3770" s="99">
        <v>10372.3709779483</v>
      </c>
      <c r="R3770" s="16">
        <v>8786.9370633609706</v>
      </c>
      <c r="S3770" s="17">
        <f>gp_need_index[[#This Row],[Normalised weighted population 2027/28]]/gp_need_index[[#This Row],[Registered population 2027/28]]</f>
        <v>0.84714836000775828</v>
      </c>
      <c r="T3770" s="99">
        <v>10375.774268794299</v>
      </c>
      <c r="U3770" s="16">
        <v>8821.9875633627307</v>
      </c>
      <c r="V3770" s="17">
        <f>gp_need_index[[#This Row],[Normalised weighted population 2028/29]]/gp_need_index[[#This Row],[Registered population 2028/29]]</f>
        <v>0.8502486016774029</v>
      </c>
    </row>
    <row r="3771" spans="1:22" x14ac:dyDescent="0.2">
      <c r="A3771" s="6" t="s">
        <v>5398</v>
      </c>
      <c r="B3771" s="1" t="s">
        <v>10024</v>
      </c>
      <c r="C3771" s="95" t="s">
        <v>6393</v>
      </c>
      <c r="D3771" s="95" t="s">
        <v>12680</v>
      </c>
      <c r="E3771" s="95" t="s">
        <v>6647</v>
      </c>
      <c r="F3771" s="95" t="s">
        <v>6594</v>
      </c>
      <c r="G3771" s="95" t="s">
        <v>6594</v>
      </c>
      <c r="H3771" s="61">
        <v>5412.3697374131898</v>
      </c>
      <c r="I3771" s="61">
        <v>72.788579812004897</v>
      </c>
      <c r="J3771" s="123">
        <v>393958.70660377998</v>
      </c>
      <c r="K3771" s="99">
        <v>5613.9166666666697</v>
      </c>
      <c r="L3771" s="16">
        <v>7931.7966110866701</v>
      </c>
      <c r="M3771" s="17">
        <f>gp_need_index[[#This Row],[Normalised weighted population (base year)]]/gp_need_index[[#This Row],[Registered population (base year)]]</f>
        <v>1.4128810743099736</v>
      </c>
      <c r="N3771" s="99">
        <v>5588.8240273225601</v>
      </c>
      <c r="O3771" s="16">
        <v>7960.4658946668796</v>
      </c>
      <c r="P3771" s="17">
        <f>gp_need_index[[#This Row],[Normalised weighted population 2026/27]]/gp_need_index[[#This Row],[Registered population 2026/27]]</f>
        <v>1.4243543643081034</v>
      </c>
      <c r="Q3771" s="99">
        <v>5567.5812955437596</v>
      </c>
      <c r="R3771" s="16">
        <v>7988.45008464907</v>
      </c>
      <c r="S3771" s="17">
        <f>gp_need_index[[#This Row],[Normalised weighted population 2027/28]]/gp_need_index[[#This Row],[Registered population 2027/28]]</f>
        <v>1.4348151666941893</v>
      </c>
      <c r="T3771" s="99">
        <v>5556.1558954004804</v>
      </c>
      <c r="U3771" s="16">
        <v>8020.3154738839203</v>
      </c>
      <c r="V3771" s="17">
        <f>gp_need_index[[#This Row],[Normalised weighted population 2028/29]]/gp_need_index[[#This Row],[Registered population 2028/29]]</f>
        <v>1.4435007989108677</v>
      </c>
    </row>
    <row r="3772" spans="1:22" x14ac:dyDescent="0.2">
      <c r="A3772" s="6" t="s">
        <v>5410</v>
      </c>
      <c r="B3772" s="1" t="s">
        <v>10025</v>
      </c>
      <c r="C3772" s="95" t="s">
        <v>6393</v>
      </c>
      <c r="D3772" s="95" t="s">
        <v>12680</v>
      </c>
      <c r="E3772" s="95" t="s">
        <v>6647</v>
      </c>
      <c r="F3772" s="95" t="s">
        <v>6594</v>
      </c>
      <c r="G3772" s="95" t="s">
        <v>6594</v>
      </c>
      <c r="H3772" s="61">
        <v>5339.3382991868602</v>
      </c>
      <c r="I3772" s="61">
        <v>162.891235573004</v>
      </c>
      <c r="J3772" s="123">
        <v>869731.41269680799</v>
      </c>
      <c r="K3772" s="99">
        <v>19364.916666666701</v>
      </c>
      <c r="L3772" s="16">
        <v>17510.801401635999</v>
      </c>
      <c r="M3772" s="17">
        <f>gp_need_index[[#This Row],[Normalised weighted population (base year)]]/gp_need_index[[#This Row],[Registered population (base year)]]</f>
        <v>0.90425389910289489</v>
      </c>
      <c r="N3772" s="99">
        <v>19346.670430323102</v>
      </c>
      <c r="O3772" s="16">
        <v>17574.0937622089</v>
      </c>
      <c r="P3772" s="17">
        <f>gp_need_index[[#This Row],[Normalised weighted population 2026/27]]/gp_need_index[[#This Row],[Registered population 2026/27]]</f>
        <v>0.90837820520600054</v>
      </c>
      <c r="Q3772" s="99">
        <v>19333.8145195164</v>
      </c>
      <c r="R3772" s="16">
        <v>17635.873661163801</v>
      </c>
      <c r="S3772" s="17">
        <f>gp_need_index[[#This Row],[Normalised weighted population 2027/28]]/gp_need_index[[#This Row],[Registered population 2027/28]]</f>
        <v>0.91217765864885991</v>
      </c>
      <c r="T3772" s="99">
        <v>19340.8982864215</v>
      </c>
      <c r="U3772" s="16">
        <v>17706.221973133601</v>
      </c>
      <c r="V3772" s="17">
        <f>gp_need_index[[#This Row],[Normalised weighted population 2028/29]]/gp_need_index[[#This Row],[Registered population 2028/29]]</f>
        <v>0.91548084845492717</v>
      </c>
    </row>
    <row r="3773" spans="1:22" x14ac:dyDescent="0.2">
      <c r="A3773" s="6" t="s">
        <v>5385</v>
      </c>
      <c r="B3773" s="1" t="s">
        <v>10026</v>
      </c>
      <c r="C3773" s="95" t="s">
        <v>6393</v>
      </c>
      <c r="D3773" s="95" t="s">
        <v>12680</v>
      </c>
      <c r="E3773" s="95" t="s">
        <v>6647</v>
      </c>
      <c r="F3773" s="95" t="s">
        <v>6594</v>
      </c>
      <c r="G3773" s="95" t="s">
        <v>6594</v>
      </c>
      <c r="H3773" s="61">
        <v>5300.2534805689102</v>
      </c>
      <c r="I3773" s="61">
        <v>95.406748198475796</v>
      </c>
      <c r="J3773" s="123">
        <v>505679.94920873299</v>
      </c>
      <c r="K3773" s="99">
        <v>10089.333333333299</v>
      </c>
      <c r="L3773" s="16">
        <v>10181.144470712999</v>
      </c>
      <c r="M3773" s="17">
        <f>gp_need_index[[#This Row],[Normalised weighted population (base year)]]/gp_need_index[[#This Row],[Registered population (base year)]]</f>
        <v>1.0090998219948164</v>
      </c>
      <c r="N3773" s="99">
        <v>10087.473907170201</v>
      </c>
      <c r="O3773" s="16">
        <v>10217.9439667558</v>
      </c>
      <c r="P3773" s="17">
        <f>gp_need_index[[#This Row],[Normalised weighted population 2026/27]]/gp_need_index[[#This Row],[Registered population 2026/27]]</f>
        <v>1.0129338683585452</v>
      </c>
      <c r="Q3773" s="99">
        <v>10083.000098574001</v>
      </c>
      <c r="R3773" s="16">
        <v>10253.8640861277</v>
      </c>
      <c r="S3773" s="17">
        <f>gp_need_index[[#This Row],[Normalised weighted population 2027/28]]/gp_need_index[[#This Row],[Registered population 2027/28]]</f>
        <v>1.0169457488726856</v>
      </c>
      <c r="T3773" s="99">
        <v>10090.207347659099</v>
      </c>
      <c r="U3773" s="16">
        <v>10294.7660592018</v>
      </c>
      <c r="V3773" s="17">
        <f>gp_need_index[[#This Row],[Normalised weighted population 2028/29]]/gp_need_index[[#This Row],[Registered population 2028/29]]</f>
        <v>1.020272993853804</v>
      </c>
    </row>
    <row r="3774" spans="1:22" x14ac:dyDescent="0.2">
      <c r="A3774" s="6" t="s">
        <v>5284</v>
      </c>
      <c r="B3774" s="1" t="s">
        <v>10027</v>
      </c>
      <c r="C3774" s="95" t="s">
        <v>6420</v>
      </c>
      <c r="D3774" s="95" t="s">
        <v>12680</v>
      </c>
      <c r="E3774" s="95" t="s">
        <v>6647</v>
      </c>
      <c r="F3774" s="95" t="s">
        <v>6593</v>
      </c>
      <c r="G3774" s="95" t="s">
        <v>6593</v>
      </c>
      <c r="H3774" s="61">
        <v>5280.6927621384302</v>
      </c>
      <c r="I3774" s="61">
        <v>248.588744496869</v>
      </c>
      <c r="J3774" s="123">
        <v>1312720.7838137001</v>
      </c>
      <c r="K3774" s="99">
        <v>29243.916666666701</v>
      </c>
      <c r="L3774" s="16">
        <v>26429.760504895999</v>
      </c>
      <c r="M3774" s="17">
        <f>gp_need_index[[#This Row],[Normalised weighted population (base year)]]/gp_need_index[[#This Row],[Registered population (base year)]]</f>
        <v>0.9037695191841939</v>
      </c>
      <c r="N3774" s="99">
        <v>29602.023582226098</v>
      </c>
      <c r="O3774" s="16">
        <v>26525.290223574499</v>
      </c>
      <c r="P3774" s="17">
        <f>gp_need_index[[#This Row],[Normalised weighted population 2026/27]]/gp_need_index[[#This Row],[Registered population 2026/27]]</f>
        <v>0.89606341099941023</v>
      </c>
      <c r="Q3774" s="99">
        <v>29924.942188356901</v>
      </c>
      <c r="R3774" s="16">
        <v>26618.537122785099</v>
      </c>
      <c r="S3774" s="17">
        <f>gp_need_index[[#This Row],[Normalised weighted population 2027/28]]/gp_need_index[[#This Row],[Registered population 2027/28]]</f>
        <v>0.88951006004421795</v>
      </c>
      <c r="T3774" s="99">
        <v>30224.461047552999</v>
      </c>
      <c r="U3774" s="16">
        <v>26724.7166741738</v>
      </c>
      <c r="V3774" s="17">
        <f>gp_need_index[[#This Row],[Normalised weighted population 2028/29]]/gp_need_index[[#This Row],[Registered population 2028/29]]</f>
        <v>0.88420821241864489</v>
      </c>
    </row>
    <row r="3775" spans="1:22" x14ac:dyDescent="0.2">
      <c r="A3775" s="6" t="s">
        <v>5402</v>
      </c>
      <c r="B3775" s="1" t="s">
        <v>10028</v>
      </c>
      <c r="C3775" s="95" t="s">
        <v>6393</v>
      </c>
      <c r="D3775" s="95" t="s">
        <v>12680</v>
      </c>
      <c r="E3775" s="95" t="s">
        <v>6647</v>
      </c>
      <c r="F3775" s="95" t="s">
        <v>6595</v>
      </c>
      <c r="G3775" s="95" t="s">
        <v>6595</v>
      </c>
      <c r="H3775" s="61">
        <v>5337.7298932756703</v>
      </c>
      <c r="I3775" s="61">
        <v>256.14652824792199</v>
      </c>
      <c r="J3775" s="123">
        <v>1367240.9808877199</v>
      </c>
      <c r="K3775" s="99">
        <v>23134.833333333299</v>
      </c>
      <c r="L3775" s="16">
        <v>27527.4469048629</v>
      </c>
      <c r="M3775" s="17">
        <f>gp_need_index[[#This Row],[Normalised weighted population (base year)]]/gp_need_index[[#This Row],[Registered population (base year)]]</f>
        <v>1.1898701195828632</v>
      </c>
      <c r="N3775" s="99">
        <v>23136.252308357201</v>
      </c>
      <c r="O3775" s="16">
        <v>27626.944184010401</v>
      </c>
      <c r="P3775" s="17">
        <f>gp_need_index[[#This Row],[Normalised weighted population 2026/27]]/gp_need_index[[#This Row],[Registered population 2026/27]]</f>
        <v>1.1940976358574324</v>
      </c>
      <c r="Q3775" s="99">
        <v>23133.857312399199</v>
      </c>
      <c r="R3775" s="16">
        <v>27724.063833149299</v>
      </c>
      <c r="S3775" s="17">
        <f>gp_need_index[[#This Row],[Normalised weighted population 2027/28]]/gp_need_index[[#This Row],[Registered population 2027/28]]</f>
        <v>1.198419418723131</v>
      </c>
      <c r="T3775" s="99">
        <v>23144.465995828101</v>
      </c>
      <c r="U3775" s="16">
        <v>27834.6532561104</v>
      </c>
      <c r="V3775" s="17">
        <f>gp_need_index[[#This Row],[Normalised weighted population 2028/29]]/gp_need_index[[#This Row],[Registered population 2028/29]]</f>
        <v>1.2026483247065509</v>
      </c>
    </row>
    <row r="3776" spans="1:22" x14ac:dyDescent="0.2">
      <c r="A3776" s="6" t="s">
        <v>5270</v>
      </c>
      <c r="B3776" s="1" t="s">
        <v>10029</v>
      </c>
      <c r="C3776" s="95" t="s">
        <v>6420</v>
      </c>
      <c r="D3776" s="95" t="s">
        <v>12680</v>
      </c>
      <c r="E3776" s="95" t="s">
        <v>6647</v>
      </c>
      <c r="F3776" s="95" t="s">
        <v>6593</v>
      </c>
      <c r="G3776" s="95" t="s">
        <v>6593</v>
      </c>
      <c r="H3776" s="61">
        <v>5144.8208590834902</v>
      </c>
      <c r="I3776" s="61">
        <v>137.740735214387</v>
      </c>
      <c r="J3776" s="123">
        <v>708651.40767647303</v>
      </c>
      <c r="K3776" s="99">
        <v>18942.333333333299</v>
      </c>
      <c r="L3776" s="16">
        <v>14267.6852665759</v>
      </c>
      <c r="M3776" s="17">
        <f>gp_need_index[[#This Row],[Normalised weighted population (base year)]]/gp_need_index[[#This Row],[Registered population (base year)]]</f>
        <v>0.75321688281499599</v>
      </c>
      <c r="N3776" s="99">
        <v>19162.147432459598</v>
      </c>
      <c r="O3776" s="16">
        <v>14319.255463719999</v>
      </c>
      <c r="P3776" s="17">
        <f>gp_need_index[[#This Row],[Normalised weighted population 2026/27]]/gp_need_index[[#This Row],[Registered population 2026/27]]</f>
        <v>0.74726778479242817</v>
      </c>
      <c r="Q3776" s="99">
        <v>19357.150436068001</v>
      </c>
      <c r="R3776" s="16">
        <v>14369.5933171324</v>
      </c>
      <c r="S3776" s="17">
        <f>gp_need_index[[#This Row],[Normalised weighted population 2027/28]]/gp_need_index[[#This Row],[Registered population 2027/28]]</f>
        <v>0.74234032351981249</v>
      </c>
      <c r="T3776" s="99">
        <v>19542.977007235098</v>
      </c>
      <c r="U3776" s="16">
        <v>14426.9126568472</v>
      </c>
      <c r="V3776" s="17">
        <f>gp_need_index[[#This Row],[Normalised weighted population 2028/29]]/gp_need_index[[#This Row],[Registered population 2028/29]]</f>
        <v>0.73821468712295701</v>
      </c>
    </row>
    <row r="3777" spans="1:22" x14ac:dyDescent="0.2">
      <c r="A3777" s="6" t="s">
        <v>5269</v>
      </c>
      <c r="B3777" s="1" t="s">
        <v>10030</v>
      </c>
      <c r="C3777" s="95" t="s">
        <v>6420</v>
      </c>
      <c r="D3777" s="95" t="s">
        <v>12680</v>
      </c>
      <c r="E3777" s="95" t="s">
        <v>6647</v>
      </c>
      <c r="F3777" s="95" t="s">
        <v>6596</v>
      </c>
      <c r="G3777" s="95" t="s">
        <v>6596</v>
      </c>
      <c r="H3777" s="61">
        <v>5475.3629752604202</v>
      </c>
      <c r="I3777" s="61">
        <v>82.5246081416621</v>
      </c>
      <c r="J3777" s="123">
        <v>451852.18396673101</v>
      </c>
      <c r="K3777" s="99">
        <v>8002.5833333333303</v>
      </c>
      <c r="L3777" s="16">
        <v>9097.3991979925904</v>
      </c>
      <c r="M3777" s="17">
        <f>gp_need_index[[#This Row],[Normalised weighted population (base year)]]/gp_need_index[[#This Row],[Registered population (base year)]]</f>
        <v>1.1368078055618616</v>
      </c>
      <c r="N3777" s="99">
        <v>7972.1397006636098</v>
      </c>
      <c r="O3777" s="16">
        <v>9130.2815234275295</v>
      </c>
      <c r="P3777" s="17">
        <f>gp_need_index[[#This Row],[Normalised weighted population 2026/27]]/gp_need_index[[#This Row],[Registered population 2026/27]]</f>
        <v>1.1452736487630184</v>
      </c>
      <c r="Q3777" s="99">
        <v>7943.70338112217</v>
      </c>
      <c r="R3777" s="16">
        <v>9162.3780785944491</v>
      </c>
      <c r="S3777" s="17">
        <f>gp_need_index[[#This Row],[Normalised weighted population 2027/28]]/gp_need_index[[#This Row],[Registered population 2027/28]]</f>
        <v>1.1534139228270281</v>
      </c>
      <c r="T3777" s="99">
        <v>7928.9277925512597</v>
      </c>
      <c r="U3777" s="16">
        <v>9198.9261875138909</v>
      </c>
      <c r="V3777" s="17">
        <f>gp_need_index[[#This Row],[Normalised weighted population 2028/29]]/gp_need_index[[#This Row],[Registered population 2028/29]]</f>
        <v>1.1601727784878704</v>
      </c>
    </row>
    <row r="3778" spans="1:22" x14ac:dyDescent="0.2">
      <c r="A3778" s="6" t="s">
        <v>5273</v>
      </c>
      <c r="B3778" s="1" t="s">
        <v>10031</v>
      </c>
      <c r="C3778" s="95" t="s">
        <v>6420</v>
      </c>
      <c r="D3778" s="95" t="s">
        <v>12680</v>
      </c>
      <c r="E3778" s="95" t="s">
        <v>6647</v>
      </c>
      <c r="F3778" s="95" t="s">
        <v>6597</v>
      </c>
      <c r="G3778" s="95" t="s">
        <v>6597</v>
      </c>
      <c r="H3778" s="61">
        <v>5361.2223510742197</v>
      </c>
      <c r="I3778" s="61">
        <v>83.940492214156905</v>
      </c>
      <c r="J3778" s="123">
        <v>450023.64301870897</v>
      </c>
      <c r="K3778" s="99">
        <v>11201.583333333299</v>
      </c>
      <c r="L3778" s="16">
        <v>9060.5841342520707</v>
      </c>
      <c r="M3778" s="17">
        <f>gp_need_index[[#This Row],[Normalised weighted population (base year)]]/gp_need_index[[#This Row],[Registered population (base year)]]</f>
        <v>0.80886637760305591</v>
      </c>
      <c r="N3778" s="99">
        <v>11209.5944428602</v>
      </c>
      <c r="O3778" s="16">
        <v>9093.3333925454608</v>
      </c>
      <c r="P3778" s="17">
        <f>gp_need_index[[#This Row],[Normalised weighted population 2026/27]]/gp_need_index[[#This Row],[Registered population 2026/27]]</f>
        <v>0.81120984696617071</v>
      </c>
      <c r="Q3778" s="99">
        <v>11212.311883180901</v>
      </c>
      <c r="R3778" s="16">
        <v>9125.3000604007793</v>
      </c>
      <c r="S3778" s="17">
        <f>gp_need_index[[#This Row],[Normalised weighted population 2027/28]]/gp_need_index[[#This Row],[Registered population 2027/28]]</f>
        <v>0.81386427308441567</v>
      </c>
      <c r="T3778" s="99">
        <v>11221.8986511192</v>
      </c>
      <c r="U3778" s="16">
        <v>9161.7002676034608</v>
      </c>
      <c r="V3778" s="17">
        <f>gp_need_index[[#This Row],[Normalised weighted population 2028/29]]/gp_need_index[[#This Row],[Registered population 2028/29]]</f>
        <v>0.81641267243932314</v>
      </c>
    </row>
    <row r="3779" spans="1:22" x14ac:dyDescent="0.2">
      <c r="A3779" s="6" t="s">
        <v>5381</v>
      </c>
      <c r="B3779" s="1" t="s">
        <v>10032</v>
      </c>
      <c r="C3779" s="95" t="s">
        <v>6393</v>
      </c>
      <c r="D3779" s="95" t="s">
        <v>12680</v>
      </c>
      <c r="E3779" s="95" t="s">
        <v>6647</v>
      </c>
      <c r="F3779" s="95" t="s">
        <v>6594</v>
      </c>
      <c r="G3779" s="95" t="s">
        <v>6594</v>
      </c>
      <c r="H3779" s="61">
        <v>5267.5122477213499</v>
      </c>
      <c r="I3779" s="61">
        <v>48.4751136412116</v>
      </c>
      <c r="J3779" s="123">
        <v>255343.25481476699</v>
      </c>
      <c r="K3779" s="99">
        <v>9279.25</v>
      </c>
      <c r="L3779" s="16">
        <v>5140.9722116905996</v>
      </c>
      <c r="M3779" s="17">
        <f>gp_need_index[[#This Row],[Normalised weighted population (base year)]]/gp_need_index[[#This Row],[Registered population (base year)]]</f>
        <v>0.55402885057419504</v>
      </c>
      <c r="N3779" s="99">
        <v>9285.0154539756604</v>
      </c>
      <c r="O3779" s="16">
        <v>5159.5541291856798</v>
      </c>
      <c r="P3779" s="17">
        <f>gp_need_index[[#This Row],[Normalised weighted population 2026/27]]/gp_need_index[[#This Row],[Registered population 2026/27]]</f>
        <v>0.55568611110673605</v>
      </c>
      <c r="Q3779" s="99">
        <v>9292.0795839964194</v>
      </c>
      <c r="R3779" s="16">
        <v>5177.6920051448296</v>
      </c>
      <c r="S3779" s="17">
        <f>gp_need_index[[#This Row],[Normalised weighted population 2027/28]]/gp_need_index[[#This Row],[Registered population 2027/28]]</f>
        <v>0.55721563276989949</v>
      </c>
      <c r="T3779" s="99">
        <v>9303.63076189194</v>
      </c>
      <c r="U3779" s="16">
        <v>5198.3454697510797</v>
      </c>
      <c r="V3779" s="17">
        <f>gp_need_index[[#This Row],[Normalised weighted population 2028/29]]/gp_need_index[[#This Row],[Registered population 2028/29]]</f>
        <v>0.55874374239396085</v>
      </c>
    </row>
    <row r="3780" spans="1:22" x14ac:dyDescent="0.2">
      <c r="A3780" s="6" t="s">
        <v>5389</v>
      </c>
      <c r="B3780" s="1" t="s">
        <v>10033</v>
      </c>
      <c r="C3780" s="95" t="s">
        <v>6393</v>
      </c>
      <c r="D3780" s="95" t="s">
        <v>12680</v>
      </c>
      <c r="E3780" s="95" t="s">
        <v>6647</v>
      </c>
      <c r="F3780" s="95" t="s">
        <v>6598</v>
      </c>
      <c r="G3780" s="95" t="s">
        <v>6598</v>
      </c>
      <c r="H3780" s="61">
        <v>5392.6594069908397</v>
      </c>
      <c r="I3780" s="61">
        <v>353.815050827459</v>
      </c>
      <c r="J3780" s="123">
        <v>1908004.0621796399</v>
      </c>
      <c r="K3780" s="99">
        <v>40545.5</v>
      </c>
      <c r="L3780" s="16">
        <v>38414.9401971634</v>
      </c>
      <c r="M3780" s="17">
        <f>gp_need_index[[#This Row],[Normalised weighted population (base year)]]/gp_need_index[[#This Row],[Registered population (base year)]]</f>
        <v>0.9474526198262051</v>
      </c>
      <c r="N3780" s="99">
        <v>40854.462468243997</v>
      </c>
      <c r="O3780" s="16">
        <v>38553.790052779899</v>
      </c>
      <c r="P3780" s="17">
        <f>gp_need_index[[#This Row],[Normalised weighted population 2026/27]]/gp_need_index[[#This Row],[Registered population 2026/27]]</f>
        <v>0.94368614157505071</v>
      </c>
      <c r="Q3780" s="99">
        <v>41132.187387895603</v>
      </c>
      <c r="R3780" s="16">
        <v>38689.321892203203</v>
      </c>
      <c r="S3780" s="17">
        <f>gp_need_index[[#This Row],[Normalised weighted population 2027/28]]/gp_need_index[[#This Row],[Registered population 2027/28]]</f>
        <v>0.94060939495740781</v>
      </c>
      <c r="T3780" s="99">
        <v>41420.551153450702</v>
      </c>
      <c r="U3780" s="16">
        <v>38843.650990872397</v>
      </c>
      <c r="V3780" s="17">
        <f>gp_need_index[[#This Row],[Normalised weighted population 2028/29]]/gp_need_index[[#This Row],[Registered population 2028/29]]</f>
        <v>0.93778691758514598</v>
      </c>
    </row>
    <row r="3781" spans="1:22" x14ac:dyDescent="0.2">
      <c r="A3781" s="6" t="s">
        <v>5395</v>
      </c>
      <c r="B3781" s="1" t="s">
        <v>10034</v>
      </c>
      <c r="C3781" s="95" t="s">
        <v>6393</v>
      </c>
      <c r="D3781" s="95" t="s">
        <v>12680</v>
      </c>
      <c r="E3781" s="95" t="s">
        <v>6647</v>
      </c>
      <c r="F3781" s="95" t="s">
        <v>6595</v>
      </c>
      <c r="G3781" s="95" t="s">
        <v>6595</v>
      </c>
      <c r="H3781" s="61">
        <v>5445.4495768229199</v>
      </c>
      <c r="I3781" s="61">
        <v>129.30940827448001</v>
      </c>
      <c r="J3781" s="123">
        <v>704147.86256748799</v>
      </c>
      <c r="K3781" s="99">
        <v>12040.333333333299</v>
      </c>
      <c r="L3781" s="16">
        <v>14177.0128097053</v>
      </c>
      <c r="M3781" s="17">
        <f>gp_need_index[[#This Row],[Normalised weighted population (base year)]]/gp_need_index[[#This Row],[Registered population (base year)]]</f>
        <v>1.1774601597163983</v>
      </c>
      <c r="N3781" s="99">
        <v>12033.824061110399</v>
      </c>
      <c r="O3781" s="16">
        <v>14228.2552734863</v>
      </c>
      <c r="P3781" s="17">
        <f>gp_need_index[[#This Row],[Normalised weighted population 2026/27]]/gp_need_index[[#This Row],[Registered population 2026/27]]</f>
        <v>1.1823552680537872</v>
      </c>
      <c r="Q3781" s="99">
        <v>12028.6459208469</v>
      </c>
      <c r="R3781" s="16">
        <v>14278.2732251937</v>
      </c>
      <c r="S3781" s="17">
        <f>gp_need_index[[#This Row],[Normalised weighted population 2027/28]]/gp_need_index[[#This Row],[Registered population 2027/28]]</f>
        <v>1.1870224894098811</v>
      </c>
      <c r="T3781" s="99">
        <v>12032.8918169432</v>
      </c>
      <c r="U3781" s="16">
        <v>14335.228295213699</v>
      </c>
      <c r="V3781" s="17">
        <f>gp_need_index[[#This Row],[Normalised weighted population 2028/29]]/gp_need_index[[#This Row],[Registered population 2028/29]]</f>
        <v>1.1913369216058802</v>
      </c>
    </row>
    <row r="3782" spans="1:22" x14ac:dyDescent="0.2">
      <c r="A3782" s="6" t="s">
        <v>5409</v>
      </c>
      <c r="B3782" s="1" t="s">
        <v>9199</v>
      </c>
      <c r="C3782" s="95" t="s">
        <v>6393</v>
      </c>
      <c r="D3782" s="95" t="s">
        <v>12680</v>
      </c>
      <c r="E3782" s="95" t="s">
        <v>6647</v>
      </c>
      <c r="F3782" s="95" t="s">
        <v>6594</v>
      </c>
      <c r="G3782" s="95" t="s">
        <v>6594</v>
      </c>
      <c r="H3782" s="61">
        <v>5493.8278556034502</v>
      </c>
      <c r="I3782" s="61">
        <v>130.66306472888601</v>
      </c>
      <c r="J3782" s="123">
        <v>717840.38470606995</v>
      </c>
      <c r="K3782" s="99">
        <v>12071.166666666701</v>
      </c>
      <c r="L3782" s="16">
        <v>14452.6922118241</v>
      </c>
      <c r="M3782" s="17">
        <f>gp_need_index[[#This Row],[Normalised weighted population (base year)]]/gp_need_index[[#This Row],[Registered population (base year)]]</f>
        <v>1.1972904202982915</v>
      </c>
      <c r="N3782" s="99">
        <v>12047.676963653101</v>
      </c>
      <c r="O3782" s="16">
        <v>14504.931112017201</v>
      </c>
      <c r="P3782" s="17">
        <f>gp_need_index[[#This Row],[Normalised weighted population 2026/27]]/gp_need_index[[#This Row],[Registered population 2026/27]]</f>
        <v>1.2039608262885404</v>
      </c>
      <c r="Q3782" s="99">
        <v>12029.586015307999</v>
      </c>
      <c r="R3782" s="16">
        <v>14555.921688861299</v>
      </c>
      <c r="S3782" s="17">
        <f>gp_need_index[[#This Row],[Normalised weighted population 2027/28]]/gp_need_index[[#This Row],[Registered population 2027/28]]</f>
        <v>1.210010192398846</v>
      </c>
      <c r="T3782" s="99">
        <v>12026.877854091999</v>
      </c>
      <c r="U3782" s="16">
        <v>14613.984279898699</v>
      </c>
      <c r="V3782" s="17">
        <f>gp_need_index[[#This Row],[Normalised weighted population 2028/29]]/gp_need_index[[#This Row],[Registered population 2028/29]]</f>
        <v>1.2151103933367435</v>
      </c>
    </row>
    <row r="3783" spans="1:22" x14ac:dyDescent="0.2">
      <c r="A3783" s="6" t="s">
        <v>5260</v>
      </c>
      <c r="B3783" s="1" t="s">
        <v>10036</v>
      </c>
      <c r="C3783" s="95" t="s">
        <v>6420</v>
      </c>
      <c r="D3783" s="95" t="s">
        <v>12680</v>
      </c>
      <c r="E3783" s="95" t="s">
        <v>6647</v>
      </c>
      <c r="F3783" s="95" t="s">
        <v>6596</v>
      </c>
      <c r="G3783" s="95" t="s">
        <v>6596</v>
      </c>
      <c r="H3783" s="61">
        <v>5494.3026216947101</v>
      </c>
      <c r="I3783" s="61">
        <v>191.56320904251501</v>
      </c>
      <c r="J3783" s="123">
        <v>1052506.24166254</v>
      </c>
      <c r="K3783" s="99">
        <v>20286.333333333299</v>
      </c>
      <c r="L3783" s="16">
        <v>21190.711871136999</v>
      </c>
      <c r="M3783" s="17">
        <f>gp_need_index[[#This Row],[Normalised weighted population (base year)]]/gp_need_index[[#This Row],[Registered population (base year)]]</f>
        <v>1.044580680152666</v>
      </c>
      <c r="N3783" s="99">
        <v>20228.7635474175</v>
      </c>
      <c r="O3783" s="16">
        <v>21267.305177507398</v>
      </c>
      <c r="P3783" s="17">
        <f>gp_need_index[[#This Row],[Normalised weighted population 2026/27]]/gp_need_index[[#This Row],[Registered population 2026/27]]</f>
        <v>1.0513398472257334</v>
      </c>
      <c r="Q3783" s="99">
        <v>20172.649741374302</v>
      </c>
      <c r="R3783" s="16">
        <v>21342.068177107099</v>
      </c>
      <c r="S3783" s="17">
        <f>gp_need_index[[#This Row],[Normalised weighted population 2027/28]]/gp_need_index[[#This Row],[Registered population 2027/28]]</f>
        <v>1.0579704922618227</v>
      </c>
      <c r="T3783" s="99">
        <v>20139.512629802401</v>
      </c>
      <c r="U3783" s="16">
        <v>21427.2002493281</v>
      </c>
      <c r="V3783" s="17">
        <f>gp_need_index[[#This Row],[Normalised weighted population 2028/29]]/gp_need_index[[#This Row],[Registered population 2028/29]]</f>
        <v>1.0639383704658365</v>
      </c>
    </row>
    <row r="3784" spans="1:22" x14ac:dyDescent="0.2">
      <c r="A3784" s="6" t="s">
        <v>5279</v>
      </c>
      <c r="B3784" s="1" t="s">
        <v>10037</v>
      </c>
      <c r="C3784" s="95" t="s">
        <v>6420</v>
      </c>
      <c r="D3784" s="95" t="s">
        <v>12680</v>
      </c>
      <c r="E3784" s="95" t="s">
        <v>6647</v>
      </c>
      <c r="F3784" s="95" t="s">
        <v>6596</v>
      </c>
      <c r="G3784" s="95" t="s">
        <v>6596</v>
      </c>
      <c r="H3784" s="61">
        <v>5261.1681509444998</v>
      </c>
      <c r="I3784" s="61">
        <v>90.080729425902405</v>
      </c>
      <c r="J3784" s="123">
        <v>473929.86466940597</v>
      </c>
      <c r="K3784" s="99">
        <v>11632.583333333299</v>
      </c>
      <c r="L3784" s="16">
        <v>9541.9018071309001</v>
      </c>
      <c r="M3784" s="17">
        <f>gp_need_index[[#This Row],[Normalised weighted population (base year)]]/gp_need_index[[#This Row],[Registered population (base year)]]</f>
        <v>0.8202736686861698</v>
      </c>
      <c r="N3784" s="99">
        <v>11635.4050396762</v>
      </c>
      <c r="O3784" s="16">
        <v>9576.3907763034895</v>
      </c>
      <c r="P3784" s="17">
        <f>gp_need_index[[#This Row],[Normalised weighted population 2026/27]]/gp_need_index[[#This Row],[Registered population 2026/27]]</f>
        <v>0.82303888379033086</v>
      </c>
      <c r="Q3784" s="99">
        <v>11636.1793961233</v>
      </c>
      <c r="R3784" s="16">
        <v>9610.0555821545404</v>
      </c>
      <c r="S3784" s="17">
        <f>gp_need_index[[#This Row],[Normalised weighted population 2027/28]]/gp_need_index[[#This Row],[Registered population 2027/28]]</f>
        <v>0.82587722782584627</v>
      </c>
      <c r="T3784" s="99">
        <v>11639.7102387615</v>
      </c>
      <c r="U3784" s="16">
        <v>9648.3894464772693</v>
      </c>
      <c r="V3784" s="17">
        <f>gp_need_index[[#This Row],[Normalised weighted population 2028/29]]/gp_need_index[[#This Row],[Registered population 2028/29]]</f>
        <v>0.82892007176837479</v>
      </c>
    </row>
    <row r="3785" spans="1:22" x14ac:dyDescent="0.2">
      <c r="A3785" s="6" t="s">
        <v>5379</v>
      </c>
      <c r="B3785" s="1" t="s">
        <v>10038</v>
      </c>
      <c r="C3785" s="95" t="s">
        <v>6393</v>
      </c>
      <c r="D3785" s="95" t="s">
        <v>12680</v>
      </c>
      <c r="E3785" s="95" t="s">
        <v>6647</v>
      </c>
      <c r="F3785" s="95" t="s">
        <v>6594</v>
      </c>
      <c r="G3785" s="95" t="s">
        <v>6594</v>
      </c>
      <c r="H3785" s="61">
        <v>5353.41357421875</v>
      </c>
      <c r="I3785" s="61">
        <v>61.156398098292399</v>
      </c>
      <c r="J3785" s="123">
        <v>327395.49172972399</v>
      </c>
      <c r="K3785" s="99">
        <v>8035.25</v>
      </c>
      <c r="L3785" s="16">
        <v>6591.6412259892504</v>
      </c>
      <c r="M3785" s="17">
        <f>gp_need_index[[#This Row],[Normalised weighted population (base year)]]/gp_need_index[[#This Row],[Registered population (base year)]]</f>
        <v>0.82034052779804612</v>
      </c>
      <c r="N3785" s="99">
        <v>8040.63738571469</v>
      </c>
      <c r="O3785" s="16">
        <v>6615.4665509229098</v>
      </c>
      <c r="P3785" s="17">
        <f>gp_need_index[[#This Row],[Normalised weighted population 2026/27]]/gp_need_index[[#This Row],[Registered population 2026/27]]</f>
        <v>0.82275399742266775</v>
      </c>
      <c r="Q3785" s="99">
        <v>8045.1206516345501</v>
      </c>
      <c r="R3785" s="16">
        <v>6638.7225355890696</v>
      </c>
      <c r="S3785" s="17">
        <f>gp_need_index[[#This Row],[Normalised weighted population 2027/28]]/gp_need_index[[#This Row],[Registered population 2027/28]]</f>
        <v>0.82518619956808992</v>
      </c>
      <c r="T3785" s="99">
        <v>8055.9159777633004</v>
      </c>
      <c r="U3785" s="16">
        <v>6665.2039525569498</v>
      </c>
      <c r="V3785" s="17">
        <f>gp_need_index[[#This Row],[Normalised weighted population 2028/29]]/gp_need_index[[#This Row],[Registered population 2028/29]]</f>
        <v>0.82736761045607665</v>
      </c>
    </row>
    <row r="3786" spans="1:22" x14ac:dyDescent="0.2">
      <c r="A3786" s="6" t="s">
        <v>5399</v>
      </c>
      <c r="B3786" s="1" t="s">
        <v>10039</v>
      </c>
      <c r="C3786" s="95" t="s">
        <v>6393</v>
      </c>
      <c r="D3786" s="95" t="s">
        <v>12680</v>
      </c>
      <c r="E3786" s="95" t="s">
        <v>6647</v>
      </c>
      <c r="F3786" s="95" t="s">
        <v>6595</v>
      </c>
      <c r="G3786" s="95" t="s">
        <v>6595</v>
      </c>
      <c r="H3786" s="61">
        <v>5468.31724076705</v>
      </c>
      <c r="I3786" s="61">
        <v>244.10685861086199</v>
      </c>
      <c r="J3786" s="123">
        <v>1334853.7435312599</v>
      </c>
      <c r="K3786" s="99">
        <v>18045.833333333299</v>
      </c>
      <c r="L3786" s="16">
        <v>26875.3760781487</v>
      </c>
      <c r="M3786" s="17">
        <f>gp_need_index[[#This Row],[Normalised weighted population (base year)]]/gp_need_index[[#This Row],[Registered population (base year)]]</f>
        <v>1.489284289715008</v>
      </c>
      <c r="N3786" s="99">
        <v>18020.182045825801</v>
      </c>
      <c r="O3786" s="16">
        <v>26972.516463346099</v>
      </c>
      <c r="P3786" s="17">
        <f>gp_need_index[[#This Row],[Normalised weighted population 2026/27]]/gp_need_index[[#This Row],[Registered population 2026/27]]</f>
        <v>1.4967948933453765</v>
      </c>
      <c r="Q3786" s="99">
        <v>17996.508428506</v>
      </c>
      <c r="R3786" s="16">
        <v>27067.335539892101</v>
      </c>
      <c r="S3786" s="17">
        <f>gp_need_index[[#This Row],[Normalised weighted population 2027/28]]/gp_need_index[[#This Row],[Registered population 2027/28]]</f>
        <v>1.5040326098488164</v>
      </c>
      <c r="T3786" s="99">
        <v>17990.419283974701</v>
      </c>
      <c r="U3786" s="16">
        <v>27175.305317932802</v>
      </c>
      <c r="V3786" s="17">
        <f>gp_need_index[[#This Row],[Normalised weighted population 2028/29]]/gp_need_index[[#This Row],[Registered population 2028/29]]</f>
        <v>1.5105431890706242</v>
      </c>
    </row>
    <row r="3787" spans="1:22" x14ac:dyDescent="0.2">
      <c r="A3787" s="6" t="s">
        <v>5267</v>
      </c>
      <c r="B3787" s="1" t="s">
        <v>9866</v>
      </c>
      <c r="C3787" s="95" t="s">
        <v>6420</v>
      </c>
      <c r="D3787" s="95" t="s">
        <v>12680</v>
      </c>
      <c r="E3787" s="95" t="s">
        <v>6647</v>
      </c>
      <c r="F3787" s="95" t="s">
        <v>6596</v>
      </c>
      <c r="G3787" s="95" t="s">
        <v>6596</v>
      </c>
      <c r="H3787" s="61">
        <v>5348.4105468750004</v>
      </c>
      <c r="I3787" s="61">
        <v>132.13092888422901</v>
      </c>
      <c r="J3787" s="123">
        <v>706690.45361280104</v>
      </c>
      <c r="K3787" s="99">
        <v>17330.333333333299</v>
      </c>
      <c r="L3787" s="16">
        <v>14228.2042536271</v>
      </c>
      <c r="M3787" s="17">
        <f>gp_need_index[[#This Row],[Normalised weighted population (base year)]]/gp_need_index[[#This Row],[Registered population (base year)]]</f>
        <v>0.82100003386896547</v>
      </c>
      <c r="N3787" s="99">
        <v>17302.637818755898</v>
      </c>
      <c r="O3787" s="16">
        <v>14279.631747621799</v>
      </c>
      <c r="P3787" s="17">
        <f>gp_need_index[[#This Row],[Normalised weighted population 2026/27]]/gp_need_index[[#This Row],[Registered population 2026/27]]</f>
        <v>0.82528640414254129</v>
      </c>
      <c r="Q3787" s="99">
        <v>17280.320167401602</v>
      </c>
      <c r="R3787" s="16">
        <v>14329.830307981099</v>
      </c>
      <c r="S3787" s="17">
        <f>gp_need_index[[#This Row],[Normalised weighted population 2027/28]]/gp_need_index[[#This Row],[Registered population 2027/28]]</f>
        <v>0.82925722261868484</v>
      </c>
      <c r="T3787" s="99">
        <v>17265.048231202702</v>
      </c>
      <c r="U3787" s="16">
        <v>14386.9910357311</v>
      </c>
      <c r="V3787" s="17">
        <f>gp_need_index[[#This Row],[Normalised weighted population 2028/29]]/gp_need_index[[#This Row],[Registered population 2028/29]]</f>
        <v>0.83330152589610729</v>
      </c>
    </row>
    <row r="3788" spans="1:22" x14ac:dyDescent="0.2">
      <c r="A3788" s="6" t="s">
        <v>5407</v>
      </c>
      <c r="B3788" s="1" t="s">
        <v>10040</v>
      </c>
      <c r="C3788" s="95" t="s">
        <v>6393</v>
      </c>
      <c r="D3788" s="95" t="s">
        <v>12680</v>
      </c>
      <c r="E3788" s="95" t="s">
        <v>6647</v>
      </c>
      <c r="F3788" s="95" t="s">
        <v>6594</v>
      </c>
      <c r="G3788" s="95" t="s">
        <v>6594</v>
      </c>
      <c r="H3788" s="61">
        <v>5353.1797762784099</v>
      </c>
      <c r="I3788" s="61">
        <v>90.475288513310701</v>
      </c>
      <c r="J3788" s="123">
        <v>484330.48472240899</v>
      </c>
      <c r="K3788" s="99">
        <v>8260.4166666666697</v>
      </c>
      <c r="L3788" s="16">
        <v>9751.3034563564797</v>
      </c>
      <c r="M3788" s="17">
        <f>gp_need_index[[#This Row],[Normalised weighted population (base year)]]/gp_need_index[[#This Row],[Registered population (base year)]]</f>
        <v>1.1804856643256263</v>
      </c>
      <c r="N3788" s="99">
        <v>8245.70152739074</v>
      </c>
      <c r="O3788" s="16">
        <v>9786.5493026350105</v>
      </c>
      <c r="P3788" s="17">
        <f>gp_need_index[[#This Row],[Normalised weighted population 2026/27]]/gp_need_index[[#This Row],[Registered population 2026/27]]</f>
        <v>1.1868667899421113</v>
      </c>
      <c r="Q3788" s="99">
        <v>8233.6976020030907</v>
      </c>
      <c r="R3788" s="16">
        <v>9820.9528989293594</v>
      </c>
      <c r="S3788" s="17">
        <f>gp_need_index[[#This Row],[Normalised weighted population 2027/28]]/gp_need_index[[#This Row],[Registered population 2027/28]]</f>
        <v>1.1927755151634574</v>
      </c>
      <c r="T3788" s="99">
        <v>8232.6836765264507</v>
      </c>
      <c r="U3788" s="16">
        <v>9860.1280184413208</v>
      </c>
      <c r="V3788" s="17">
        <f>gp_need_index[[#This Row],[Normalised weighted population 2028/29]]/gp_need_index[[#This Row],[Registered population 2028/29]]</f>
        <v>1.1976809028330753</v>
      </c>
    </row>
    <row r="3789" spans="1:22" x14ac:dyDescent="0.2">
      <c r="A3789" s="6" t="s">
        <v>5291</v>
      </c>
      <c r="B3789" s="1" t="s">
        <v>12450</v>
      </c>
      <c r="C3789" s="95" t="s">
        <v>6420</v>
      </c>
      <c r="D3789" s="95" t="s">
        <v>12680</v>
      </c>
      <c r="E3789" s="95" t="s">
        <v>6647</v>
      </c>
      <c r="F3789" s="95" t="s">
        <v>6593</v>
      </c>
      <c r="G3789" s="95" t="s">
        <v>6593</v>
      </c>
      <c r="H3789" s="61">
        <v>5306.0392489346596</v>
      </c>
      <c r="I3789" s="61">
        <v>217.791120199506</v>
      </c>
      <c r="J3789" s="123">
        <v>1155608.2318480201</v>
      </c>
      <c r="K3789" s="99">
        <v>30729</v>
      </c>
      <c r="L3789" s="16">
        <v>23266.523377879501</v>
      </c>
      <c r="M3789" s="17">
        <f>gp_need_index[[#This Row],[Normalised weighted population (base year)]]/gp_need_index[[#This Row],[Registered population (base year)]]</f>
        <v>0.75715198600278244</v>
      </c>
      <c r="N3789" s="99">
        <v>31091.184486399601</v>
      </c>
      <c r="O3789" s="16">
        <v>23350.6196538371</v>
      </c>
      <c r="P3789" s="17">
        <f>gp_need_index[[#This Row],[Normalised weighted population 2026/27]]/gp_need_index[[#This Row],[Registered population 2026/27]]</f>
        <v>0.75103666970460703</v>
      </c>
      <c r="Q3789" s="99">
        <v>31412.006535975401</v>
      </c>
      <c r="R3789" s="16">
        <v>23432.7063288184</v>
      </c>
      <c r="S3789" s="17">
        <f>gp_need_index[[#This Row],[Normalised weighted population 2027/28]]/gp_need_index[[#This Row],[Registered population 2027/28]]</f>
        <v>0.74597928986107576</v>
      </c>
      <c r="T3789" s="99">
        <v>31718.272556282802</v>
      </c>
      <c r="U3789" s="16">
        <v>23526.177815787902</v>
      </c>
      <c r="V3789" s="17">
        <f>gp_need_index[[#This Row],[Normalised weighted population 2028/29]]/gp_need_index[[#This Row],[Registered population 2028/29]]</f>
        <v>0.74172317467925286</v>
      </c>
    </row>
    <row r="3790" spans="1:22" x14ac:dyDescent="0.2">
      <c r="A3790" s="6" t="s">
        <v>5281</v>
      </c>
      <c r="B3790" s="1" t="s">
        <v>10041</v>
      </c>
      <c r="C3790" s="95" t="s">
        <v>6420</v>
      </c>
      <c r="D3790" s="95" t="s">
        <v>12680</v>
      </c>
      <c r="E3790" s="95" t="s">
        <v>6647</v>
      </c>
      <c r="F3790" s="95" t="s">
        <v>6596</v>
      </c>
      <c r="G3790" s="95" t="s">
        <v>6596</v>
      </c>
      <c r="H3790" s="61">
        <v>5457.7736816406205</v>
      </c>
      <c r="I3790" s="61">
        <v>106.243887638526</v>
      </c>
      <c r="J3790" s="123">
        <v>579855.09378872905</v>
      </c>
      <c r="K3790" s="99">
        <v>8939.4166666666697</v>
      </c>
      <c r="L3790" s="16">
        <v>11674.555202711799</v>
      </c>
      <c r="M3790" s="17">
        <f>gp_need_index[[#This Row],[Normalised weighted population (base year)]]/gp_need_index[[#This Row],[Registered population (base year)]]</f>
        <v>1.3059638719206281</v>
      </c>
      <c r="N3790" s="99">
        <v>8903.0282811929192</v>
      </c>
      <c r="O3790" s="16">
        <v>11716.752595079601</v>
      </c>
      <c r="P3790" s="17">
        <f>gp_need_index[[#This Row],[Normalised weighted population 2026/27]]/gp_need_index[[#This Row],[Registered population 2026/27]]</f>
        <v>1.316041264277515</v>
      </c>
      <c r="Q3790" s="99">
        <v>8868.8788471706594</v>
      </c>
      <c r="R3790" s="16">
        <v>11757.9416203117</v>
      </c>
      <c r="S3790" s="17">
        <f>gp_need_index[[#This Row],[Normalised weighted population 2027/28]]/gp_need_index[[#This Row],[Registered population 2027/28]]</f>
        <v>1.3257528739455839</v>
      </c>
      <c r="T3790" s="99">
        <v>8848.3823317109109</v>
      </c>
      <c r="U3790" s="16">
        <v>11804.843257345399</v>
      </c>
      <c r="V3790" s="17">
        <f>gp_need_index[[#This Row],[Normalised weighted population 2028/29]]/gp_need_index[[#This Row],[Registered population 2028/29]]</f>
        <v>1.3341244551604758</v>
      </c>
    </row>
    <row r="3791" spans="1:22" x14ac:dyDescent="0.2">
      <c r="A3791" s="6" t="s">
        <v>5285</v>
      </c>
      <c r="B3791" s="1" t="s">
        <v>10042</v>
      </c>
      <c r="C3791" s="95" t="s">
        <v>6420</v>
      </c>
      <c r="D3791" s="95" t="s">
        <v>12680</v>
      </c>
      <c r="E3791" s="95" t="s">
        <v>6647</v>
      </c>
      <c r="F3791" s="95" t="s">
        <v>6597</v>
      </c>
      <c r="G3791" s="95" t="s">
        <v>6597</v>
      </c>
      <c r="H3791" s="61">
        <v>5261.7964409722199</v>
      </c>
      <c r="I3791" s="61">
        <v>74.355595620538494</v>
      </c>
      <c r="J3791" s="123">
        <v>391244.00840251899</v>
      </c>
      <c r="K3791" s="99">
        <v>11070.666666666701</v>
      </c>
      <c r="L3791" s="16">
        <v>7877.1400350751701</v>
      </c>
      <c r="M3791" s="17">
        <f>gp_need_index[[#This Row],[Normalised weighted population (base year)]]/gp_need_index[[#This Row],[Registered population (base year)]]</f>
        <v>0.71153258175434897</v>
      </c>
      <c r="N3791" s="99">
        <v>11070.056402747499</v>
      </c>
      <c r="O3791" s="16">
        <v>7905.61176380695</v>
      </c>
      <c r="P3791" s="17">
        <f>gp_need_index[[#This Row],[Normalised weighted population 2026/27]]/gp_need_index[[#This Row],[Registered population 2026/27]]</f>
        <v>0.7141437655046492</v>
      </c>
      <c r="Q3791" s="99">
        <v>11057.8397897795</v>
      </c>
      <c r="R3791" s="16">
        <v>7933.4031197968097</v>
      </c>
      <c r="S3791" s="17">
        <f>gp_need_index[[#This Row],[Normalised weighted population 2027/28]]/gp_need_index[[#This Row],[Registered population 2027/28]]</f>
        <v>0.71744601754218451</v>
      </c>
      <c r="T3791" s="99">
        <v>11051.4548450645</v>
      </c>
      <c r="U3791" s="16">
        <v>7965.0489303971799</v>
      </c>
      <c r="V3791" s="17">
        <f>gp_need_index[[#This Row],[Normalised weighted population 2028/29]]/gp_need_index[[#This Row],[Registered population 2028/29]]</f>
        <v>0.7207240170695095</v>
      </c>
    </row>
    <row r="3792" spans="1:22" x14ac:dyDescent="0.2">
      <c r="A3792" s="6" t="s">
        <v>5292</v>
      </c>
      <c r="B3792" s="1" t="s">
        <v>10043</v>
      </c>
      <c r="C3792" s="95" t="s">
        <v>6420</v>
      </c>
      <c r="D3792" s="95" t="s">
        <v>12680</v>
      </c>
      <c r="E3792" s="95" t="s">
        <v>6647</v>
      </c>
      <c r="F3792" s="95" t="s">
        <v>6593</v>
      </c>
      <c r="G3792" s="95" t="s">
        <v>6593</v>
      </c>
      <c r="H3792" s="61">
        <v>5267.4117238897998</v>
      </c>
      <c r="I3792" s="61">
        <v>133.860768983236</v>
      </c>
      <c r="J3792" s="123">
        <v>705099.78391120303</v>
      </c>
      <c r="K3792" s="99">
        <v>13817</v>
      </c>
      <c r="L3792" s="16">
        <v>14196.1783881315</v>
      </c>
      <c r="M3792" s="17">
        <f>gp_need_index[[#This Row],[Normalised weighted population (base year)]]/gp_need_index[[#This Row],[Registered population (base year)]]</f>
        <v>1.0274428883354925</v>
      </c>
      <c r="N3792" s="99">
        <v>13964.9990249455</v>
      </c>
      <c r="O3792" s="16">
        <v>14247.490125423899</v>
      </c>
      <c r="P3792" s="17">
        <f>gp_need_index[[#This Row],[Normalised weighted population 2026/27]]/gp_need_index[[#This Row],[Registered population 2026/27]]</f>
        <v>1.020228508428378</v>
      </c>
      <c r="Q3792" s="99">
        <v>14099.7585174219</v>
      </c>
      <c r="R3792" s="16">
        <v>14297.575695252899</v>
      </c>
      <c r="S3792" s="17">
        <f>gp_need_index[[#This Row],[Normalised weighted population 2027/28]]/gp_need_index[[#This Row],[Registered population 2027/28]]</f>
        <v>1.0140298273609845</v>
      </c>
      <c r="T3792" s="99">
        <v>14225.9823203794</v>
      </c>
      <c r="U3792" s="16">
        <v>14354.6077615256</v>
      </c>
      <c r="V3792" s="17">
        <f>gp_need_index[[#This Row],[Normalised weighted population 2028/29]]/gp_need_index[[#This Row],[Registered population 2028/29]]</f>
        <v>1.0090415858989181</v>
      </c>
    </row>
    <row r="3793" spans="1:22" x14ac:dyDescent="0.2">
      <c r="A3793" s="6" t="s">
        <v>5275</v>
      </c>
      <c r="B3793" s="1" t="s">
        <v>10044</v>
      </c>
      <c r="C3793" s="95" t="s">
        <v>6420</v>
      </c>
      <c r="D3793" s="95" t="s">
        <v>12680</v>
      </c>
      <c r="E3793" s="95" t="s">
        <v>6647</v>
      </c>
      <c r="F3793" s="95" t="s">
        <v>6597</v>
      </c>
      <c r="G3793" s="95" t="s">
        <v>6597</v>
      </c>
      <c r="H3793" s="61">
        <v>5242.5953690378301</v>
      </c>
      <c r="I3793" s="61">
        <v>45.946156346383603</v>
      </c>
      <c r="J3793" s="123">
        <v>240877.10648663901</v>
      </c>
      <c r="K3793" s="99">
        <v>6270.1666666666697</v>
      </c>
      <c r="L3793" s="16">
        <v>4849.7169497529003</v>
      </c>
      <c r="M3793" s="17">
        <f>gp_need_index[[#This Row],[Normalised weighted population (base year)]]/gp_need_index[[#This Row],[Registered population (base year)]]</f>
        <v>0.77345901753056501</v>
      </c>
      <c r="N3793" s="99">
        <v>6279.5596986055098</v>
      </c>
      <c r="O3793" s="16">
        <v>4867.2461322740301</v>
      </c>
      <c r="P3793" s="17">
        <f>gp_need_index[[#This Row],[Normalised weighted population 2026/27]]/gp_need_index[[#This Row],[Registered population 2026/27]]</f>
        <v>0.7750935361526845</v>
      </c>
      <c r="Q3793" s="99">
        <v>6284.85942688052</v>
      </c>
      <c r="R3793" s="16">
        <v>4884.35642986941</v>
      </c>
      <c r="S3793" s="17">
        <f>gp_need_index[[#This Row],[Normalised weighted population 2027/28]]/gp_need_index[[#This Row],[Registered population 2027/28]]</f>
        <v>0.77716239904728512</v>
      </c>
      <c r="T3793" s="99">
        <v>6293.0963004728301</v>
      </c>
      <c r="U3793" s="16">
        <v>4903.8397986268401</v>
      </c>
      <c r="V3793" s="17">
        <f>gp_need_index[[#This Row],[Normalised weighted population 2028/29]]/gp_need_index[[#This Row],[Registered population 2028/29]]</f>
        <v>0.77924118184213886</v>
      </c>
    </row>
    <row r="3794" spans="1:22" x14ac:dyDescent="0.2">
      <c r="A3794" s="6" t="s">
        <v>5266</v>
      </c>
      <c r="B3794" s="1" t="s">
        <v>10045</v>
      </c>
      <c r="C3794" s="95" t="s">
        <v>6420</v>
      </c>
      <c r="D3794" s="95" t="s">
        <v>12680</v>
      </c>
      <c r="E3794" s="95" t="s">
        <v>6647</v>
      </c>
      <c r="F3794" s="95" t="s">
        <v>6593</v>
      </c>
      <c r="G3794" s="95" t="s">
        <v>6593</v>
      </c>
      <c r="H3794" s="61">
        <v>5334.1340128580696</v>
      </c>
      <c r="I3794" s="61">
        <v>55.598585870077201</v>
      </c>
      <c r="J3794" s="123">
        <v>296570.30795638898</v>
      </c>
      <c r="K3794" s="99">
        <v>7701.4166666666697</v>
      </c>
      <c r="L3794" s="16">
        <v>5971.0201200433303</v>
      </c>
      <c r="M3794" s="17">
        <f>gp_need_index[[#This Row],[Normalised weighted population (base year)]]/gp_need_index[[#This Row],[Registered population (base year)]]</f>
        <v>0.7753145140019686</v>
      </c>
      <c r="N3794" s="99">
        <v>7794.1972482696801</v>
      </c>
      <c r="O3794" s="16">
        <v>5992.6022252684397</v>
      </c>
      <c r="P3794" s="17">
        <f>gp_need_index[[#This Row],[Normalised weighted population 2026/27]]/gp_need_index[[#This Row],[Registered population 2026/27]]</f>
        <v>0.76885432000053677</v>
      </c>
      <c r="Q3794" s="99">
        <v>7881.6206874160098</v>
      </c>
      <c r="R3794" s="16">
        <v>6013.6685951742502</v>
      </c>
      <c r="S3794" s="17">
        <f>gp_need_index[[#This Row],[Normalised weighted population 2027/28]]/gp_need_index[[#This Row],[Registered population 2027/28]]</f>
        <v>0.76299898633485652</v>
      </c>
      <c r="T3794" s="99">
        <v>7965.82024333971</v>
      </c>
      <c r="U3794" s="16">
        <v>6037.6567140814204</v>
      </c>
      <c r="V3794" s="17">
        <f>gp_need_index[[#This Row],[Normalised weighted population 2028/29]]/gp_need_index[[#This Row],[Registered population 2028/29]]</f>
        <v>0.75794538787509758</v>
      </c>
    </row>
    <row r="3795" spans="1:22" x14ac:dyDescent="0.2">
      <c r="A3795" s="6" t="s">
        <v>5289</v>
      </c>
      <c r="B3795" s="1" t="s">
        <v>10046</v>
      </c>
      <c r="C3795" s="95" t="s">
        <v>6420</v>
      </c>
      <c r="D3795" s="95" t="s">
        <v>12680</v>
      </c>
      <c r="E3795" s="95" t="s">
        <v>6647</v>
      </c>
      <c r="F3795" s="95" t="s">
        <v>6596</v>
      </c>
      <c r="G3795" s="95" t="s">
        <v>6596</v>
      </c>
      <c r="H3795" s="61">
        <v>5547.1619601779503</v>
      </c>
      <c r="I3795" s="61">
        <v>68.951005243243003</v>
      </c>
      <c r="J3795" s="123">
        <v>382482.39340134797</v>
      </c>
      <c r="K3795" s="99">
        <v>5805.5</v>
      </c>
      <c r="L3795" s="16">
        <v>7700.7374146760903</v>
      </c>
      <c r="M3795" s="17">
        <f>gp_need_index[[#This Row],[Normalised weighted population (base year)]]/gp_need_index[[#This Row],[Registered population (base year)]]</f>
        <v>1.3264555016236483</v>
      </c>
      <c r="N3795" s="99">
        <v>5796.2626813037296</v>
      </c>
      <c r="O3795" s="16">
        <v>7728.57154047924</v>
      </c>
      <c r="P3795" s="17">
        <f>gp_need_index[[#This Row],[Normalised weighted population 2026/27]]/gp_need_index[[#This Row],[Registered population 2026/27]]</f>
        <v>1.3333715128902481</v>
      </c>
      <c r="Q3795" s="99">
        <v>5787.3058703627203</v>
      </c>
      <c r="R3795" s="16">
        <v>7755.7405299757802</v>
      </c>
      <c r="S3795" s="17">
        <f>gp_need_index[[#This Row],[Normalised weighted population 2027/28]]/gp_need_index[[#This Row],[Registered population 2027/28]]</f>
        <v>1.3401297086600483</v>
      </c>
      <c r="T3795" s="99">
        <v>5785.9186956021204</v>
      </c>
      <c r="U3795" s="16">
        <v>7786.6776564738302</v>
      </c>
      <c r="V3795" s="17">
        <f>gp_need_index[[#This Row],[Normalised weighted population 2028/29]]/gp_need_index[[#This Row],[Registered population 2028/29]]</f>
        <v>1.3457979736895522</v>
      </c>
    </row>
    <row r="3796" spans="1:22" x14ac:dyDescent="0.2">
      <c r="A3796" s="6" t="s">
        <v>5283</v>
      </c>
      <c r="B3796" s="1" t="s">
        <v>10047</v>
      </c>
      <c r="C3796" s="95" t="s">
        <v>6420</v>
      </c>
      <c r="D3796" s="95" t="s">
        <v>12680</v>
      </c>
      <c r="E3796" s="95" t="s">
        <v>6647</v>
      </c>
      <c r="F3796" s="95" t="s">
        <v>6597</v>
      </c>
      <c r="G3796" s="95" t="s">
        <v>6597</v>
      </c>
      <c r="H3796" s="61">
        <v>5261.1304671490798</v>
      </c>
      <c r="I3796" s="61">
        <v>59.506983073365902</v>
      </c>
      <c r="J3796" s="123">
        <v>313074.00165540999</v>
      </c>
      <c r="K3796" s="99">
        <v>7263.4166666666697</v>
      </c>
      <c r="L3796" s="16">
        <v>6303.2984516501901</v>
      </c>
      <c r="M3796" s="17">
        <f>gp_need_index[[#This Row],[Normalised weighted population (base year)]]/gp_need_index[[#This Row],[Registered population (base year)]]</f>
        <v>0.8678145204828106</v>
      </c>
      <c r="N3796" s="99">
        <v>7274.3310226720796</v>
      </c>
      <c r="O3796" s="16">
        <v>6326.0815687246304</v>
      </c>
      <c r="P3796" s="17">
        <f>gp_need_index[[#This Row],[Normalised weighted population 2026/27]]/gp_need_index[[#This Row],[Registered population 2026/27]]</f>
        <v>0.86964444551780529</v>
      </c>
      <c r="Q3796" s="99">
        <v>7284.1058020192304</v>
      </c>
      <c r="R3796" s="16">
        <v>6348.3202505812596</v>
      </c>
      <c r="S3796" s="17">
        <f>gp_need_index[[#This Row],[Normalised weighted population 2027/28]]/gp_need_index[[#This Row],[Registered population 2027/28]]</f>
        <v>0.87153048337401129</v>
      </c>
      <c r="T3796" s="99">
        <v>7297.9942663895499</v>
      </c>
      <c r="U3796" s="16">
        <v>6373.6432723975904</v>
      </c>
      <c r="V3796" s="17">
        <f>gp_need_index[[#This Row],[Normalised weighted population 2028/29]]/gp_need_index[[#This Row],[Registered population 2028/29]]</f>
        <v>0.87334177580146921</v>
      </c>
    </row>
    <row r="3797" spans="1:22" x14ac:dyDescent="0.2">
      <c r="A3797" s="6" t="s">
        <v>5384</v>
      </c>
      <c r="B3797" s="1" t="s">
        <v>10048</v>
      </c>
      <c r="C3797" s="95" t="s">
        <v>6393</v>
      </c>
      <c r="D3797" s="95" t="s">
        <v>12680</v>
      </c>
      <c r="E3797" s="95" t="s">
        <v>6647</v>
      </c>
      <c r="F3797" s="95" t="s">
        <v>6598</v>
      </c>
      <c r="G3797" s="95" t="s">
        <v>6598</v>
      </c>
      <c r="H3797" s="61">
        <v>5297.8687499999996</v>
      </c>
      <c r="I3797" s="61">
        <v>131.31772989579699</v>
      </c>
      <c r="J3797" s="123">
        <v>695704.09753588599</v>
      </c>
      <c r="K3797" s="99">
        <v>12702</v>
      </c>
      <c r="L3797" s="16">
        <v>14007.009645059299</v>
      </c>
      <c r="M3797" s="17">
        <f>gp_need_index[[#This Row],[Normalised weighted population (base year)]]/gp_need_index[[#This Row],[Registered population (base year)]]</f>
        <v>1.1027404853613052</v>
      </c>
      <c r="N3797" s="99">
        <v>12782.5161955641</v>
      </c>
      <c r="O3797" s="16">
        <v>14057.6376365869</v>
      </c>
      <c r="P3797" s="17">
        <f>gp_need_index[[#This Row],[Normalised weighted population 2026/27]]/gp_need_index[[#This Row],[Registered population 2026/27]]</f>
        <v>1.099755120315459</v>
      </c>
      <c r="Q3797" s="99">
        <v>12855.6801856774</v>
      </c>
      <c r="R3797" s="16">
        <v>14107.055799735699</v>
      </c>
      <c r="S3797" s="17">
        <f>gp_need_index[[#This Row],[Normalised weighted population 2027/28]]/gp_need_index[[#This Row],[Registered population 2027/28]]</f>
        <v>1.0973402881826873</v>
      </c>
      <c r="T3797" s="99">
        <v>12927.878738826899</v>
      </c>
      <c r="U3797" s="16">
        <v>14163.327894979901</v>
      </c>
      <c r="V3797" s="17">
        <f>gp_need_index[[#This Row],[Normalised weighted population 2028/29]]/gp_need_index[[#This Row],[Registered population 2028/29]]</f>
        <v>1.0955647234253922</v>
      </c>
    </row>
    <row r="3798" spans="1:22" x14ac:dyDescent="0.2">
      <c r="A3798" s="6" t="s">
        <v>5280</v>
      </c>
      <c r="B3798" s="1" t="s">
        <v>10049</v>
      </c>
      <c r="C3798" s="95" t="s">
        <v>6420</v>
      </c>
      <c r="D3798" s="95" t="s">
        <v>12680</v>
      </c>
      <c r="E3798" s="95" t="s">
        <v>6647</v>
      </c>
      <c r="F3798" s="95" t="s">
        <v>6596</v>
      </c>
      <c r="G3798" s="95" t="s">
        <v>6596</v>
      </c>
      <c r="H3798" s="61">
        <v>5441.8837358645396</v>
      </c>
      <c r="I3798" s="61">
        <v>280.06626821048599</v>
      </c>
      <c r="J3798" s="123">
        <v>1524088.06993892</v>
      </c>
      <c r="K3798" s="99">
        <v>27849.166666666701</v>
      </c>
      <c r="L3798" s="16">
        <v>30685.339314755402</v>
      </c>
      <c r="M3798" s="17">
        <f>gp_need_index[[#This Row],[Normalised weighted population (base year)]]/gp_need_index[[#This Row],[Registered population (base year)]]</f>
        <v>1.1018404852840131</v>
      </c>
      <c r="N3798" s="99">
        <v>27780.871775096399</v>
      </c>
      <c r="O3798" s="16">
        <v>30796.2507182753</v>
      </c>
      <c r="P3798" s="17">
        <f>gp_need_index[[#This Row],[Normalised weighted population 2026/27]]/gp_need_index[[#This Row],[Registered population 2026/27]]</f>
        <v>1.1085415521726707</v>
      </c>
      <c r="Q3798" s="99">
        <v>27718.804999612301</v>
      </c>
      <c r="R3798" s="16">
        <v>30904.511734934698</v>
      </c>
      <c r="S3798" s="17">
        <f>gp_need_index[[#This Row],[Normalised weighted population 2027/28]]/gp_need_index[[#This Row],[Registered population 2027/28]]</f>
        <v>1.1149294399728615</v>
      </c>
      <c r="T3798" s="99">
        <v>27681.766669078101</v>
      </c>
      <c r="U3798" s="16">
        <v>31027.7877503208</v>
      </c>
      <c r="V3798" s="17">
        <f>gp_need_index[[#This Row],[Normalised weighted population 2028/29]]/gp_need_index[[#This Row],[Registered population 2028/29]]</f>
        <v>1.1208745497078541</v>
      </c>
    </row>
    <row r="3799" spans="1:22" x14ac:dyDescent="0.2">
      <c r="A3799" s="6" t="s">
        <v>5286</v>
      </c>
      <c r="B3799" s="1" t="s">
        <v>10050</v>
      </c>
      <c r="C3799" s="95" t="s">
        <v>6420</v>
      </c>
      <c r="D3799" s="95" t="s">
        <v>12680</v>
      </c>
      <c r="E3799" s="95" t="s">
        <v>6647</v>
      </c>
      <c r="F3799" s="95" t="s">
        <v>6597</v>
      </c>
      <c r="G3799" s="95" t="s">
        <v>6597</v>
      </c>
      <c r="H3799" s="61">
        <v>5329.0280346160198</v>
      </c>
      <c r="I3799" s="61">
        <v>215.44458276001899</v>
      </c>
      <c r="J3799" s="123">
        <v>1148110.2214342901</v>
      </c>
      <c r="K3799" s="99">
        <v>22482.25</v>
      </c>
      <c r="L3799" s="16">
        <v>23115.5616334312</v>
      </c>
      <c r="M3799" s="17">
        <f>gp_need_index[[#This Row],[Normalised weighted population (base year)]]/gp_need_index[[#This Row],[Registered population (base year)]]</f>
        <v>1.0281694062396425</v>
      </c>
      <c r="N3799" s="99">
        <v>22475.005232425501</v>
      </c>
      <c r="O3799" s="16">
        <v>23199.11226188</v>
      </c>
      <c r="P3799" s="17">
        <f>gp_need_index[[#This Row],[Normalised weighted population 2026/27]]/gp_need_index[[#This Row],[Registered population 2026/27]]</f>
        <v>1.0322183252891886</v>
      </c>
      <c r="Q3799" s="99">
        <v>22468.0250760698</v>
      </c>
      <c r="R3799" s="16">
        <v>23280.666328381201</v>
      </c>
      <c r="S3799" s="17">
        <f>gp_need_index[[#This Row],[Normalised weighted population 2027/28]]/gp_need_index[[#This Row],[Registered population 2027/28]]</f>
        <v>1.0361687887368849</v>
      </c>
      <c r="T3799" s="99">
        <v>22482.029124595199</v>
      </c>
      <c r="U3799" s="16">
        <v>23373.5313380314</v>
      </c>
      <c r="V3799" s="17">
        <f>gp_need_index[[#This Row],[Normalised weighted population 2028/29]]/gp_need_index[[#This Row],[Registered population 2028/29]]</f>
        <v>1.0396539924619572</v>
      </c>
    </row>
    <row r="3800" spans="1:22" x14ac:dyDescent="0.2">
      <c r="A3800" s="6" t="s">
        <v>5397</v>
      </c>
      <c r="B3800" s="1" t="s">
        <v>10051</v>
      </c>
      <c r="C3800" s="95" t="s">
        <v>6393</v>
      </c>
      <c r="D3800" s="95" t="s">
        <v>12680</v>
      </c>
      <c r="E3800" s="95" t="s">
        <v>6647</v>
      </c>
      <c r="F3800" s="95" t="s">
        <v>6594</v>
      </c>
      <c r="G3800" s="95" t="s">
        <v>6594</v>
      </c>
      <c r="H3800" s="61">
        <v>5121.1025716145796</v>
      </c>
      <c r="I3800" s="61">
        <v>96.974111258210101</v>
      </c>
      <c r="J3800" s="123">
        <v>496614.37054445897</v>
      </c>
      <c r="K3800" s="99">
        <v>11509.166666666701</v>
      </c>
      <c r="L3800" s="16">
        <v>9998.6219755339207</v>
      </c>
      <c r="M3800" s="17">
        <f>gp_need_index[[#This Row],[Normalised weighted population (base year)]]/gp_need_index[[#This Row],[Registered population (base year)]]</f>
        <v>0.86875290497724056</v>
      </c>
      <c r="N3800" s="99">
        <v>11495.6180783407</v>
      </c>
      <c r="O3800" s="16">
        <v>10034.761748511401</v>
      </c>
      <c r="P3800" s="17">
        <f>gp_need_index[[#This Row],[Normalised weighted population 2026/27]]/gp_need_index[[#This Row],[Registered population 2026/27]]</f>
        <v>0.87292059288384416</v>
      </c>
      <c r="Q3800" s="99">
        <v>11483.952005356399</v>
      </c>
      <c r="R3800" s="16">
        <v>10070.0379098456</v>
      </c>
      <c r="S3800" s="17">
        <f>gp_need_index[[#This Row],[Normalised weighted population 2027/28]]/gp_need_index[[#This Row],[Registered population 2027/28]]</f>
        <v>0.87687913578432619</v>
      </c>
      <c r="T3800" s="99">
        <v>11486.892719276701</v>
      </c>
      <c r="U3800" s="16">
        <v>10110.206612686199</v>
      </c>
      <c r="V3800" s="17">
        <f>gp_need_index[[#This Row],[Normalised weighted population 2028/29]]/gp_need_index[[#This Row],[Registered population 2028/29]]</f>
        <v>0.88015156576850251</v>
      </c>
    </row>
    <row r="3801" spans="1:22" x14ac:dyDescent="0.2">
      <c r="A3801" s="6" t="s">
        <v>5405</v>
      </c>
      <c r="B3801" s="1" t="s">
        <v>10052</v>
      </c>
      <c r="C3801" s="95" t="s">
        <v>6393</v>
      </c>
      <c r="D3801" s="95" t="s">
        <v>12680</v>
      </c>
      <c r="E3801" s="95" t="s">
        <v>6647</v>
      </c>
      <c r="F3801" s="95" t="s">
        <v>6594</v>
      </c>
      <c r="G3801" s="95" t="s">
        <v>6594</v>
      </c>
      <c r="H3801" s="61">
        <v>5270.0332728794601</v>
      </c>
      <c r="I3801" s="61">
        <v>68.370281503309002</v>
      </c>
      <c r="J3801" s="123">
        <v>360313.65839857399</v>
      </c>
      <c r="K3801" s="99">
        <v>9143.4166666666606</v>
      </c>
      <c r="L3801" s="16">
        <v>7254.4015570860001</v>
      </c>
      <c r="M3801" s="17">
        <f>gp_need_index[[#This Row],[Normalised weighted population (base year)]]/gp_need_index[[#This Row],[Registered population (base year)]]</f>
        <v>0.79340161578031609</v>
      </c>
      <c r="N3801" s="99">
        <v>9146.8286498304406</v>
      </c>
      <c r="O3801" s="16">
        <v>7280.62241292011</v>
      </c>
      <c r="P3801" s="17">
        <f>gp_need_index[[#This Row],[Normalised weighted population 2026/27]]/gp_need_index[[#This Row],[Registered population 2026/27]]</f>
        <v>0.79597231911139765</v>
      </c>
      <c r="Q3801" s="99">
        <v>9147.4831291849405</v>
      </c>
      <c r="R3801" s="16">
        <v>7306.21668384441</v>
      </c>
      <c r="S3801" s="17">
        <f>gp_need_index[[#This Row],[Normalised weighted population 2027/28]]/gp_need_index[[#This Row],[Registered population 2027/28]]</f>
        <v>0.79871332700620234</v>
      </c>
      <c r="T3801" s="99">
        <v>9158.5244991029303</v>
      </c>
      <c r="U3801" s="16">
        <v>7335.36069000303</v>
      </c>
      <c r="V3801" s="17">
        <f>gp_need_index[[#This Row],[Normalised weighted population 2028/29]]/gp_need_index[[#This Row],[Registered population 2028/29]]</f>
        <v>0.8009325837061988</v>
      </c>
    </row>
    <row r="3802" spans="1:22" x14ac:dyDescent="0.2">
      <c r="A3802" s="6" t="s">
        <v>5272</v>
      </c>
      <c r="B3802" s="1" t="s">
        <v>10053</v>
      </c>
      <c r="C3802" s="95" t="s">
        <v>6420</v>
      </c>
      <c r="D3802" s="95" t="s">
        <v>12680</v>
      </c>
      <c r="E3802" s="95" t="s">
        <v>6647</v>
      </c>
      <c r="F3802" s="95" t="s">
        <v>6593</v>
      </c>
      <c r="G3802" s="95" t="s">
        <v>6593</v>
      </c>
      <c r="H3802" s="61">
        <v>5302.4051706414502</v>
      </c>
      <c r="I3802" s="61">
        <v>118.813804194943</v>
      </c>
      <c r="J3802" s="123">
        <v>629998.92970684904</v>
      </c>
      <c r="K3802" s="99">
        <v>14645.75</v>
      </c>
      <c r="L3802" s="16">
        <v>12684.129813287</v>
      </c>
      <c r="M3802" s="17">
        <f>gp_need_index[[#This Row],[Normalised weighted population (base year)]]/gp_need_index[[#This Row],[Registered population (base year)]]</f>
        <v>0.86606215545718035</v>
      </c>
      <c r="N3802" s="99">
        <v>14818.794148647999</v>
      </c>
      <c r="O3802" s="16">
        <v>12729.9762882303</v>
      </c>
      <c r="P3802" s="17">
        <f>gp_need_index[[#This Row],[Normalised weighted population 2026/27]]/gp_need_index[[#This Row],[Registered population 2026/27]]</f>
        <v>0.85904265627387277</v>
      </c>
      <c r="Q3802" s="99">
        <v>14980.341769631599</v>
      </c>
      <c r="R3802" s="16">
        <v>12774.727195982699</v>
      </c>
      <c r="S3802" s="17">
        <f>gp_need_index[[#This Row],[Normalised weighted population 2027/28]]/gp_need_index[[#This Row],[Registered population 2027/28]]</f>
        <v>0.85276607119070147</v>
      </c>
      <c r="T3802" s="99">
        <v>15135.452284569599</v>
      </c>
      <c r="U3802" s="16">
        <v>12825.6847221806</v>
      </c>
      <c r="V3802" s="17">
        <f>gp_need_index[[#This Row],[Normalised weighted population 2028/29]]/gp_need_index[[#This Row],[Registered population 2028/29]]</f>
        <v>0.84739355527923155</v>
      </c>
    </row>
    <row r="3803" spans="1:22" x14ac:dyDescent="0.2">
      <c r="A3803" s="6" t="s">
        <v>5274</v>
      </c>
      <c r="B3803" s="1" t="s">
        <v>9892</v>
      </c>
      <c r="C3803" s="95" t="s">
        <v>6420</v>
      </c>
      <c r="D3803" s="95" t="s">
        <v>12680</v>
      </c>
      <c r="E3803" s="95" t="s">
        <v>6647</v>
      </c>
      <c r="F3803" s="95" t="s">
        <v>6593</v>
      </c>
      <c r="G3803" s="95" t="s">
        <v>6593</v>
      </c>
      <c r="H3803" s="61">
        <v>5204.6826869419601</v>
      </c>
      <c r="I3803" s="61">
        <v>97.115588218608806</v>
      </c>
      <c r="J3803" s="123">
        <v>505455.820633578</v>
      </c>
      <c r="K3803" s="99">
        <v>12263.083333333299</v>
      </c>
      <c r="L3803" s="16">
        <v>10176.6319615513</v>
      </c>
      <c r="M3803" s="17">
        <f>gp_need_index[[#This Row],[Normalised weighted population (base year)]]/gp_need_index[[#This Row],[Registered population (base year)]]</f>
        <v>0.82985915409131705</v>
      </c>
      <c r="N3803" s="99">
        <v>12409.296617189601</v>
      </c>
      <c r="O3803" s="16">
        <v>10213.415147240799</v>
      </c>
      <c r="P3803" s="17">
        <f>gp_need_index[[#This Row],[Normalised weighted population 2026/27]]/gp_need_index[[#This Row],[Registered population 2026/27]]</f>
        <v>0.82304545231781923</v>
      </c>
      <c r="Q3803" s="99">
        <v>12545.256048005</v>
      </c>
      <c r="R3803" s="16">
        <v>10249.319346018799</v>
      </c>
      <c r="S3803" s="17">
        <f>gp_need_index[[#This Row],[Normalised weighted population 2027/28]]/gp_need_index[[#This Row],[Registered population 2027/28]]</f>
        <v>0.81698765707127119</v>
      </c>
      <c r="T3803" s="99">
        <v>12674.2141646615</v>
      </c>
      <c r="U3803" s="16">
        <v>10290.2031904307</v>
      </c>
      <c r="V3803" s="17">
        <f>gp_need_index[[#This Row],[Normalised weighted population 2028/29]]/gp_need_index[[#This Row],[Registered population 2028/29]]</f>
        <v>0.81190068723330022</v>
      </c>
    </row>
    <row r="3804" spans="1:22" x14ac:dyDescent="0.2">
      <c r="A3804" s="6" t="s">
        <v>5282</v>
      </c>
      <c r="B3804" s="1" t="s">
        <v>10054</v>
      </c>
      <c r="C3804" s="95" t="s">
        <v>6420</v>
      </c>
      <c r="D3804" s="95" t="s">
        <v>12680</v>
      </c>
      <c r="E3804" s="95" t="s">
        <v>6647</v>
      </c>
      <c r="F3804" s="95" t="s">
        <v>6597</v>
      </c>
      <c r="G3804" s="95" t="s">
        <v>6597</v>
      </c>
      <c r="H3804" s="61">
        <v>5257.3047956820701</v>
      </c>
      <c r="I3804" s="61">
        <v>165.86237905757901</v>
      </c>
      <c r="J3804" s="123">
        <v>871989.08084264898</v>
      </c>
      <c r="K3804" s="99">
        <v>18356.666666666701</v>
      </c>
      <c r="L3804" s="16">
        <v>17556.256329393502</v>
      </c>
      <c r="M3804" s="17">
        <f>gp_need_index[[#This Row],[Normalised weighted population (base year)]]/gp_need_index[[#This Row],[Registered population (base year)]]</f>
        <v>0.95639674937680053</v>
      </c>
      <c r="N3804" s="99">
        <v>18356.787721614</v>
      </c>
      <c r="O3804" s="16">
        <v>17619.7129856838</v>
      </c>
      <c r="P3804" s="17">
        <f>gp_need_index[[#This Row],[Normalised weighted population 2026/27]]/gp_need_index[[#This Row],[Registered population 2026/27]]</f>
        <v>0.95984729206938857</v>
      </c>
      <c r="Q3804" s="99">
        <v>18345.6492620875</v>
      </c>
      <c r="R3804" s="16">
        <v>17681.653254274599</v>
      </c>
      <c r="S3804" s="17">
        <f>gp_need_index[[#This Row],[Normalised weighted population 2027/28]]/gp_need_index[[#This Row],[Registered population 2027/28]]</f>
        <v>0.96380635003280624</v>
      </c>
      <c r="T3804" s="99">
        <v>18350.9035277812</v>
      </c>
      <c r="U3804" s="16">
        <v>17752.184177957199</v>
      </c>
      <c r="V3804" s="17">
        <f>gp_need_index[[#This Row],[Normalised weighted population 2028/29]]/gp_need_index[[#This Row],[Registered population 2028/29]]</f>
        <v>0.9673738489814625</v>
      </c>
    </row>
    <row r="3805" spans="1:22" x14ac:dyDescent="0.2">
      <c r="A3805" s="6" t="s">
        <v>5378</v>
      </c>
      <c r="B3805" s="1" t="s">
        <v>10055</v>
      </c>
      <c r="C3805" s="95" t="s">
        <v>6393</v>
      </c>
      <c r="D3805" s="95" t="s">
        <v>12680</v>
      </c>
      <c r="E3805" s="95" t="s">
        <v>6647</v>
      </c>
      <c r="F3805" s="95" t="s">
        <v>6594</v>
      </c>
      <c r="G3805" s="95" t="s">
        <v>6594</v>
      </c>
      <c r="H3805" s="61">
        <v>5370.9029208096599</v>
      </c>
      <c r="I3805" s="61">
        <v>134.98097905013199</v>
      </c>
      <c r="J3805" s="123">
        <v>724969.73463410302</v>
      </c>
      <c r="K3805" s="99">
        <v>16093.25</v>
      </c>
      <c r="L3805" s="16">
        <v>14596.231503253701</v>
      </c>
      <c r="M3805" s="17">
        <f>gp_need_index[[#This Row],[Normalised weighted population (base year)]]/gp_need_index[[#This Row],[Registered population (base year)]]</f>
        <v>0.90697848497063682</v>
      </c>
      <c r="N3805" s="99">
        <v>16017.7663312678</v>
      </c>
      <c r="O3805" s="16">
        <v>14648.989222681899</v>
      </c>
      <c r="P3805" s="17">
        <f>gp_need_index[[#This Row],[Normalised weighted population 2026/27]]/gp_need_index[[#This Row],[Registered population 2026/27]]</f>
        <v>0.91454631811465803</v>
      </c>
      <c r="Q3805" s="99">
        <v>15970.3785637279</v>
      </c>
      <c r="R3805" s="16">
        <v>14700.486220832399</v>
      </c>
      <c r="S3805" s="17">
        <f>gp_need_index[[#This Row],[Normalised weighted population 2027/28]]/gp_need_index[[#This Row],[Registered population 2027/28]]</f>
        <v>0.92048451839584478</v>
      </c>
      <c r="T3805" s="99">
        <v>15940.678583250199</v>
      </c>
      <c r="U3805" s="16">
        <v>14759.125470049001</v>
      </c>
      <c r="V3805" s="17">
        <f>gp_need_index[[#This Row],[Normalised weighted population 2028/29]]/gp_need_index[[#This Row],[Registered population 2028/29]]</f>
        <v>0.92587811698036959</v>
      </c>
    </row>
    <row r="3806" spans="1:22" x14ac:dyDescent="0.2">
      <c r="A3806" s="6" t="s">
        <v>5394</v>
      </c>
      <c r="B3806" s="1" t="s">
        <v>10056</v>
      </c>
      <c r="C3806" s="95" t="s">
        <v>6393</v>
      </c>
      <c r="D3806" s="95" t="s">
        <v>12680</v>
      </c>
      <c r="E3806" s="95" t="s">
        <v>6647</v>
      </c>
      <c r="F3806" s="95" t="s">
        <v>6595</v>
      </c>
      <c r="G3806" s="95" t="s">
        <v>6595</v>
      </c>
      <c r="H3806" s="61">
        <v>5359.0206035539204</v>
      </c>
      <c r="I3806" s="61">
        <v>420.438936101992</v>
      </c>
      <c r="J3806" s="123">
        <v>2253140.9211068698</v>
      </c>
      <c r="K3806" s="99">
        <v>37163.083333333299</v>
      </c>
      <c r="L3806" s="16">
        <v>45363.778545222398</v>
      </c>
      <c r="M3806" s="17">
        <f>gp_need_index[[#This Row],[Normalised weighted population (base year)]]/gp_need_index[[#This Row],[Registered population (base year)]]</f>
        <v>1.2206677830882109</v>
      </c>
      <c r="N3806" s="99">
        <v>37170.979890413102</v>
      </c>
      <c r="O3806" s="16">
        <v>45527.744805976603</v>
      </c>
      <c r="P3806" s="17">
        <f>gp_need_index[[#This Row],[Normalised weighted population 2026/27]]/gp_need_index[[#This Row],[Registered population 2026/27]]</f>
        <v>1.2248196022865361</v>
      </c>
      <c r="Q3806" s="99">
        <v>37165.055591759599</v>
      </c>
      <c r="R3806" s="16">
        <v>45687.792858059198</v>
      </c>
      <c r="S3806" s="17">
        <f>gp_need_index[[#This Row],[Normalised weighted population 2027/28]]/gp_need_index[[#This Row],[Registered population 2027/28]]</f>
        <v>1.2293212570409635</v>
      </c>
      <c r="T3806" s="99">
        <v>37181.6648257325</v>
      </c>
      <c r="U3806" s="16">
        <v>45870.0383859496</v>
      </c>
      <c r="V3806" s="17">
        <f>gp_need_index[[#This Row],[Normalised weighted population 2028/29]]/gp_need_index[[#This Row],[Registered population 2028/29]]</f>
        <v>1.2336736023235866</v>
      </c>
    </row>
    <row r="3807" spans="1:22" x14ac:dyDescent="0.2">
      <c r="A3807" s="6" t="s">
        <v>5383</v>
      </c>
      <c r="B3807" s="1" t="s">
        <v>10057</v>
      </c>
      <c r="C3807" s="95" t="s">
        <v>6393</v>
      </c>
      <c r="D3807" s="95" t="s">
        <v>12680</v>
      </c>
      <c r="E3807" s="95" t="s">
        <v>6647</v>
      </c>
      <c r="F3807" s="95" t="s">
        <v>6594</v>
      </c>
      <c r="G3807" s="95" t="s">
        <v>6594</v>
      </c>
      <c r="H3807" s="61">
        <v>5608.7419211647702</v>
      </c>
      <c r="I3807" s="61">
        <v>51.521968969353402</v>
      </c>
      <c r="J3807" s="123">
        <v>288973.42721936299</v>
      </c>
      <c r="K3807" s="99">
        <v>9158.5833333333303</v>
      </c>
      <c r="L3807" s="16">
        <v>5818.0677626649804</v>
      </c>
      <c r="M3807" s="17">
        <f>gp_need_index[[#This Row],[Normalised weighted population (base year)]]/gp_need_index[[#This Row],[Registered population (base year)]]</f>
        <v>0.63525848386285899</v>
      </c>
      <c r="N3807" s="99">
        <v>9177.1735905985606</v>
      </c>
      <c r="O3807" s="16">
        <v>5839.0970253598298</v>
      </c>
      <c r="P3807" s="17">
        <f>gp_need_index[[#This Row],[Normalised weighted population 2026/27]]/gp_need_index[[#This Row],[Registered population 2026/27]]</f>
        <v>0.63626311169940375</v>
      </c>
      <c r="Q3807" s="99">
        <v>9193.4329048873697</v>
      </c>
      <c r="R3807" s="16">
        <v>5859.6237636995602</v>
      </c>
      <c r="S3807" s="17">
        <f>gp_need_index[[#This Row],[Normalised weighted population 2027/28]]/gp_need_index[[#This Row],[Registered population 2027/28]]</f>
        <v>0.63737059097744597</v>
      </c>
      <c r="T3807" s="99">
        <v>9215.5933514952794</v>
      </c>
      <c r="U3807" s="16">
        <v>5882.9974081514201</v>
      </c>
      <c r="V3807" s="17">
        <f>gp_need_index[[#This Row],[Normalised weighted population 2028/29]]/gp_need_index[[#This Row],[Registered population 2028/29]]</f>
        <v>0.63837424067728343</v>
      </c>
    </row>
    <row r="3808" spans="1:22" x14ac:dyDescent="0.2">
      <c r="A3808" s="6" t="s">
        <v>5277</v>
      </c>
      <c r="B3808" s="1" t="s">
        <v>10058</v>
      </c>
      <c r="C3808" s="95" t="s">
        <v>6420</v>
      </c>
      <c r="D3808" s="95" t="s">
        <v>12680</v>
      </c>
      <c r="E3808" s="95" t="s">
        <v>6647</v>
      </c>
      <c r="F3808" s="95" t="s">
        <v>6597</v>
      </c>
      <c r="G3808" s="95" t="s">
        <v>6597</v>
      </c>
      <c r="H3808" s="61">
        <v>5350.0152250249303</v>
      </c>
      <c r="I3808" s="61">
        <v>108.766326255062</v>
      </c>
      <c r="J3808" s="123">
        <v>581901.50143461104</v>
      </c>
      <c r="K3808" s="99">
        <v>10994.666666666701</v>
      </c>
      <c r="L3808" s="16">
        <v>11715.7567016467</v>
      </c>
      <c r="M3808" s="17">
        <f>gp_need_index[[#This Row],[Normalised weighted population (base year)]]/gp_need_index[[#This Row],[Registered population (base year)]]</f>
        <v>1.0655854385441423</v>
      </c>
      <c r="N3808" s="99">
        <v>10987.4204944637</v>
      </c>
      <c r="O3808" s="16">
        <v>11758.103015818</v>
      </c>
      <c r="P3808" s="17">
        <f>gp_need_index[[#This Row],[Normalised weighted population 2026/27]]/gp_need_index[[#This Row],[Registered population 2026/27]]</f>
        <v>1.0701422614837239</v>
      </c>
      <c r="Q3808" s="99">
        <v>10977.100743418199</v>
      </c>
      <c r="R3808" s="16">
        <v>11799.437404153899</v>
      </c>
      <c r="S3808" s="17">
        <f>gp_need_index[[#This Row],[Normalised weighted population 2027/28]]/gp_need_index[[#This Row],[Registered population 2027/28]]</f>
        <v>1.0749138301594587</v>
      </c>
      <c r="T3808" s="99">
        <v>10978.1712327232</v>
      </c>
      <c r="U3808" s="16">
        <v>11846.504565073899</v>
      </c>
      <c r="V3808" s="17">
        <f>gp_need_index[[#This Row],[Normalised weighted population 2028/29]]/gp_need_index[[#This Row],[Registered population 2028/29]]</f>
        <v>1.0790963552984503</v>
      </c>
    </row>
    <row r="3809" spans="1:22" x14ac:dyDescent="0.2">
      <c r="A3809" s="6" t="s">
        <v>5287</v>
      </c>
      <c r="B3809" s="1" t="s">
        <v>9034</v>
      </c>
      <c r="C3809" s="95" t="s">
        <v>6420</v>
      </c>
      <c r="D3809" s="95" t="s">
        <v>12680</v>
      </c>
      <c r="E3809" s="95" t="s">
        <v>6647</v>
      </c>
      <c r="F3809" s="95" t="s">
        <v>6596</v>
      </c>
      <c r="G3809" s="95" t="s">
        <v>6596</v>
      </c>
      <c r="H3809" s="61">
        <v>5433.3456826089796</v>
      </c>
      <c r="I3809" s="61">
        <v>139.70524493059901</v>
      </c>
      <c r="J3809" s="123">
        <v>759066.88938150299</v>
      </c>
      <c r="K3809" s="99">
        <v>13923.166666666701</v>
      </c>
      <c r="L3809" s="16">
        <v>15282.729077592499</v>
      </c>
      <c r="M3809" s="17">
        <f>gp_need_index[[#This Row],[Normalised weighted population (base year)]]/gp_need_index[[#This Row],[Registered population (base year)]]</f>
        <v>1.0976474995577488</v>
      </c>
      <c r="N3809" s="99">
        <v>13896.768681171199</v>
      </c>
      <c r="O3809" s="16">
        <v>15337.9681256024</v>
      </c>
      <c r="P3809" s="17">
        <f>gp_need_index[[#This Row],[Normalised weighted population 2026/27]]/gp_need_index[[#This Row],[Registered population 2026/27]]</f>
        <v>1.1037075220503518</v>
      </c>
      <c r="Q3809" s="99">
        <v>13877.8849103796</v>
      </c>
      <c r="R3809" s="16">
        <v>15391.887157433801</v>
      </c>
      <c r="S3809" s="17">
        <f>gp_need_index[[#This Row],[Normalised weighted population 2027/28]]/gp_need_index[[#This Row],[Registered population 2027/28]]</f>
        <v>1.1090945959583396</v>
      </c>
      <c r="T3809" s="99">
        <v>13867.0491662736</v>
      </c>
      <c r="U3809" s="16">
        <v>15453.284358409401</v>
      </c>
      <c r="V3809" s="17">
        <f>gp_need_index[[#This Row],[Normalised weighted population 2028/29]]/gp_need_index[[#This Row],[Registered population 2028/29]]</f>
        <v>1.1143888056583604</v>
      </c>
    </row>
    <row r="3810" spans="1:22" x14ac:dyDescent="0.2">
      <c r="A3810" s="6" t="s">
        <v>5263</v>
      </c>
      <c r="B3810" s="1" t="s">
        <v>10059</v>
      </c>
      <c r="C3810" s="95" t="s">
        <v>6420</v>
      </c>
      <c r="D3810" s="95" t="s">
        <v>12680</v>
      </c>
      <c r="E3810" s="95" t="s">
        <v>6647</v>
      </c>
      <c r="F3810" s="95" t="s">
        <v>6598</v>
      </c>
      <c r="G3810" s="95" t="s">
        <v>6598</v>
      </c>
      <c r="H3810" s="61">
        <v>5573.60989040799</v>
      </c>
      <c r="I3810" s="61">
        <v>67.786036920761006</v>
      </c>
      <c r="J3810" s="123">
        <v>377812.92581311503</v>
      </c>
      <c r="K3810" s="99">
        <v>9715.9166666666697</v>
      </c>
      <c r="L3810" s="16">
        <v>7606.72434535921</v>
      </c>
      <c r="M3810" s="17">
        <f>gp_need_index[[#This Row],[Normalised weighted population (base year)]]/gp_need_index[[#This Row],[Registered population (base year)]]</f>
        <v>0.78291370812764705</v>
      </c>
      <c r="N3810" s="99">
        <v>9795.2025370406809</v>
      </c>
      <c r="O3810" s="16">
        <v>7634.2186632377998</v>
      </c>
      <c r="P3810" s="17">
        <f>gp_need_index[[#This Row],[Normalised weighted population 2026/27]]/gp_need_index[[#This Row],[Registered population 2026/27]]</f>
        <v>0.7793834414723847</v>
      </c>
      <c r="Q3810" s="99">
        <v>9874.2957350486195</v>
      </c>
      <c r="R3810" s="16">
        <v>7661.0559650068899</v>
      </c>
      <c r="S3810" s="17">
        <f>gp_need_index[[#This Row],[Normalised weighted population 2027/28]]/gp_need_index[[#This Row],[Registered population 2027/28]]</f>
        <v>0.77585846834768391</v>
      </c>
      <c r="T3810" s="99">
        <v>9950.7099454736999</v>
      </c>
      <c r="U3810" s="16">
        <v>7691.6154011538301</v>
      </c>
      <c r="V3810" s="17">
        <f>gp_need_index[[#This Row],[Normalised weighted population 2028/29]]/gp_need_index[[#This Row],[Registered population 2028/29]]</f>
        <v>0.77297152095690735</v>
      </c>
    </row>
    <row r="3811" spans="1:22" x14ac:dyDescent="0.2">
      <c r="A3811" s="6" t="s">
        <v>5262</v>
      </c>
      <c r="B3811" s="1" t="s">
        <v>7703</v>
      </c>
      <c r="C3811" s="95" t="s">
        <v>6420</v>
      </c>
      <c r="D3811" s="95" t="s">
        <v>12680</v>
      </c>
      <c r="E3811" s="95" t="s">
        <v>6647</v>
      </c>
      <c r="F3811" s="95" t="s">
        <v>6596</v>
      </c>
      <c r="G3811" s="95" t="s">
        <v>6596</v>
      </c>
      <c r="H3811" s="61">
        <v>5552.4611816406205</v>
      </c>
      <c r="I3811" s="61">
        <v>24.012561203975999</v>
      </c>
      <c r="J3811" s="123">
        <v>133328.81395684701</v>
      </c>
      <c r="K3811" s="99">
        <v>2372.6666666666702</v>
      </c>
      <c r="L3811" s="16">
        <v>2684.38548755499</v>
      </c>
      <c r="M3811" s="17">
        <f>gp_need_index[[#This Row],[Normalised weighted population (base year)]]/gp_need_index[[#This Row],[Registered population (base year)]]</f>
        <v>1.1313791040552064</v>
      </c>
      <c r="N3811" s="99">
        <v>2364.9468566647201</v>
      </c>
      <c r="O3811" s="16">
        <v>2694.0881328136602</v>
      </c>
      <c r="P3811" s="17">
        <f>gp_need_index[[#This Row],[Normalised weighted population 2026/27]]/gp_need_index[[#This Row],[Registered population 2026/27]]</f>
        <v>1.1391749143205387</v>
      </c>
      <c r="Q3811" s="99">
        <v>2356.7883133557798</v>
      </c>
      <c r="R3811" s="16">
        <v>2703.5589194654699</v>
      </c>
      <c r="S3811" s="17">
        <f>gp_need_index[[#This Row],[Normalised weighted population 2027/28]]/gp_need_index[[#This Row],[Registered population 2027/28]]</f>
        <v>1.1471369338283637</v>
      </c>
      <c r="T3811" s="99">
        <v>2351.7524562661501</v>
      </c>
      <c r="U3811" s="16">
        <v>2714.3432338662901</v>
      </c>
      <c r="V3811" s="17">
        <f>gp_need_index[[#This Row],[Normalised weighted population 2028/29]]/gp_need_index[[#This Row],[Registered population 2028/29]]</f>
        <v>1.1541789726355047</v>
      </c>
    </row>
    <row r="3812" spans="1:22" x14ac:dyDescent="0.2">
      <c r="A3812" s="6" t="s">
        <v>5404</v>
      </c>
      <c r="B3812" s="1" t="s">
        <v>10060</v>
      </c>
      <c r="C3812" s="95" t="s">
        <v>6393</v>
      </c>
      <c r="D3812" s="95" t="s">
        <v>12680</v>
      </c>
      <c r="E3812" s="95" t="s">
        <v>6647</v>
      </c>
      <c r="F3812" s="95" t="s">
        <v>6595</v>
      </c>
      <c r="G3812" s="95" t="s">
        <v>6595</v>
      </c>
      <c r="H3812" s="61">
        <v>5302.0186212713097</v>
      </c>
      <c r="I3812" s="61">
        <v>108.851497872058</v>
      </c>
      <c r="J3812" s="123">
        <v>577132.66867092403</v>
      </c>
      <c r="K3812" s="99">
        <v>10950.416666666701</v>
      </c>
      <c r="L3812" s="16">
        <v>11619.743056257499</v>
      </c>
      <c r="M3812" s="17">
        <f>gp_need_index[[#This Row],[Normalised weighted population (base year)]]/gp_need_index[[#This Row],[Registered population (base year)]]</f>
        <v>1.0611233718282376</v>
      </c>
      <c r="N3812" s="99">
        <v>10960.659969857799</v>
      </c>
      <c r="O3812" s="16">
        <v>11661.7423314713</v>
      </c>
      <c r="P3812" s="17">
        <f>gp_need_index[[#This Row],[Normalised weighted population 2026/27]]/gp_need_index[[#This Row],[Registered population 2026/27]]</f>
        <v>1.0639635171186317</v>
      </c>
      <c r="Q3812" s="99">
        <v>10963.3864928073</v>
      </c>
      <c r="R3812" s="16">
        <v>11702.737973842601</v>
      </c>
      <c r="S3812" s="17">
        <f>gp_need_index[[#This Row],[Normalised weighted population 2027/28]]/gp_need_index[[#This Row],[Registered population 2027/28]]</f>
        <v>1.0674382392265716</v>
      </c>
      <c r="T3812" s="99">
        <v>10969.3355001489</v>
      </c>
      <c r="U3812" s="16">
        <v>11749.419407249399</v>
      </c>
      <c r="V3812" s="17">
        <f>gp_need_index[[#This Row],[Normalised weighted population 2028/29]]/gp_need_index[[#This Row],[Registered population 2028/29]]</f>
        <v>1.0711149647205074</v>
      </c>
    </row>
    <row r="3813" spans="1:22" x14ac:dyDescent="0.2">
      <c r="A3813" s="6" t="s">
        <v>5392</v>
      </c>
      <c r="B3813" s="1" t="s">
        <v>10061</v>
      </c>
      <c r="C3813" s="95" t="s">
        <v>6393</v>
      </c>
      <c r="D3813" s="95" t="s">
        <v>12680</v>
      </c>
      <c r="E3813" s="95" t="s">
        <v>6647</v>
      </c>
      <c r="F3813" s="95" t="s">
        <v>6595</v>
      </c>
      <c r="G3813" s="95" t="s">
        <v>6595</v>
      </c>
      <c r="H3813" s="61">
        <v>5310.4810168207896</v>
      </c>
      <c r="I3813" s="61">
        <v>209.22977808559301</v>
      </c>
      <c r="J3813" s="123">
        <v>1111110.76467717</v>
      </c>
      <c r="K3813" s="99">
        <v>18069.166666666701</v>
      </c>
      <c r="L3813" s="16">
        <v>22370.630347997299</v>
      </c>
      <c r="M3813" s="17">
        <f>gp_need_index[[#This Row],[Normalised weighted population (base year)]]/gp_need_index[[#This Row],[Registered population (base year)]]</f>
        <v>1.2380554543926905</v>
      </c>
      <c r="N3813" s="99">
        <v>18053.534574315199</v>
      </c>
      <c r="O3813" s="16">
        <v>22451.488440654201</v>
      </c>
      <c r="P3813" s="17">
        <f>gp_need_index[[#This Row],[Normalised weighted population 2026/27]]/gp_need_index[[#This Row],[Registered population 2026/27]]</f>
        <v>1.2436062505231513</v>
      </c>
      <c r="Q3813" s="99">
        <v>18038.212210873498</v>
      </c>
      <c r="R3813" s="16">
        <v>22530.414313363101</v>
      </c>
      <c r="S3813" s="17">
        <f>gp_need_index[[#This Row],[Normalised weighted population 2027/28]]/gp_need_index[[#This Row],[Registered population 2027/28]]</f>
        <v>1.2490381003379973</v>
      </c>
      <c r="T3813" s="99">
        <v>18034.0694348709</v>
      </c>
      <c r="U3813" s="16">
        <v>22620.286618267099</v>
      </c>
      <c r="V3813" s="17">
        <f>gp_need_index[[#This Row],[Normalised weighted population 2028/29]]/gp_need_index[[#This Row],[Registered population 2028/29]]</f>
        <v>1.2543085020249636</v>
      </c>
    </row>
    <row r="3814" spans="1:22" x14ac:dyDescent="0.2">
      <c r="A3814" s="6" t="s">
        <v>5414</v>
      </c>
      <c r="B3814" s="1" t="s">
        <v>10062</v>
      </c>
      <c r="C3814" s="95" t="s">
        <v>6393</v>
      </c>
      <c r="D3814" s="95" t="s">
        <v>12680</v>
      </c>
      <c r="E3814" s="95" t="s">
        <v>6647</v>
      </c>
      <c r="F3814" s="95" t="s">
        <v>6594</v>
      </c>
      <c r="G3814" s="95" t="s">
        <v>6594</v>
      </c>
      <c r="H3814" s="61">
        <v>5363.69453568892</v>
      </c>
      <c r="I3814" s="61">
        <v>76.474198671942304</v>
      </c>
      <c r="J3814" s="123">
        <v>410184.24153788597</v>
      </c>
      <c r="K3814" s="99">
        <v>7560</v>
      </c>
      <c r="L3814" s="16">
        <v>8258.4746127302406</v>
      </c>
      <c r="M3814" s="17">
        <f>gp_need_index[[#This Row],[Normalised weighted population (base year)]]/gp_need_index[[#This Row],[Registered population (base year)]]</f>
        <v>1.0923908217897143</v>
      </c>
      <c r="N3814" s="99">
        <v>7552.6305311570104</v>
      </c>
      <c r="O3814" s="16">
        <v>8288.3246659049892</v>
      </c>
      <c r="P3814" s="17">
        <f>gp_need_index[[#This Row],[Normalised weighted population 2026/27]]/gp_need_index[[#This Row],[Registered population 2026/27]]</f>
        <v>1.0974089930273969</v>
      </c>
      <c r="Q3814" s="99">
        <v>7546.4199132513704</v>
      </c>
      <c r="R3814" s="16">
        <v>8317.4614093009004</v>
      </c>
      <c r="S3814" s="17">
        <f>gp_need_index[[#This Row],[Normalised weighted population 2027/28]]/gp_need_index[[#This Row],[Registered population 2027/28]]</f>
        <v>1.1021731503034433</v>
      </c>
      <c r="T3814" s="99">
        <v>7550.1883904641099</v>
      </c>
      <c r="U3814" s="16">
        <v>8350.6392025454898</v>
      </c>
      <c r="V3814" s="17">
        <f>gp_need_index[[#This Row],[Normalised weighted population 2028/29]]/gp_need_index[[#This Row],[Registered population 2028/29]]</f>
        <v>1.1060173297254874</v>
      </c>
    </row>
    <row r="3815" spans="1:22" x14ac:dyDescent="0.2">
      <c r="A3815" s="6" t="s">
        <v>5390</v>
      </c>
      <c r="B3815" s="1" t="s">
        <v>10063</v>
      </c>
      <c r="C3815" s="95" t="s">
        <v>6393</v>
      </c>
      <c r="D3815" s="95" t="s">
        <v>12680</v>
      </c>
      <c r="E3815" s="95" t="s">
        <v>6647</v>
      </c>
      <c r="F3815" s="95" t="s">
        <v>6595</v>
      </c>
      <c r="G3815" s="95" t="s">
        <v>6595</v>
      </c>
      <c r="H3815" s="61">
        <v>5345.5729108537898</v>
      </c>
      <c r="I3815" s="61">
        <v>140.22880271154401</v>
      </c>
      <c r="J3815" s="123">
        <v>749603.28909628897</v>
      </c>
      <c r="K3815" s="99">
        <v>9754.0833333333303</v>
      </c>
      <c r="L3815" s="16">
        <v>15092.1929848175</v>
      </c>
      <c r="M3815" s="17">
        <f>gp_need_index[[#This Row],[Normalised weighted population (base year)]]/gp_need_index[[#This Row],[Registered population (base year)]]</f>
        <v>1.5472692275697362</v>
      </c>
      <c r="N3815" s="99">
        <v>9743.4879069603394</v>
      </c>
      <c r="O3815" s="16">
        <v>15146.7433448109</v>
      </c>
      <c r="P3815" s="17">
        <f>gp_need_index[[#This Row],[Normalised weighted population 2026/27]]/gp_need_index[[#This Row],[Registered population 2026/27]]</f>
        <v>1.554550433011848</v>
      </c>
      <c r="Q3815" s="99">
        <v>9733.6681540293503</v>
      </c>
      <c r="R3815" s="16">
        <v>15199.9901458124</v>
      </c>
      <c r="S3815" s="17">
        <f>gp_need_index[[#This Row],[Normalised weighted population 2027/28]]/gp_need_index[[#This Row],[Registered population 2027/28]]</f>
        <v>1.5615891054925897</v>
      </c>
      <c r="T3815" s="99">
        <v>9736.9222454409792</v>
      </c>
      <c r="U3815" s="16">
        <v>15260.621882535999</v>
      </c>
      <c r="V3815" s="17">
        <f>gp_need_index[[#This Row],[Normalised weighted population 2028/29]]/gp_need_index[[#This Row],[Registered population 2028/29]]</f>
        <v>1.5672942124685576</v>
      </c>
    </row>
    <row r="3816" spans="1:22" x14ac:dyDescent="0.2">
      <c r="A3816" s="6" t="s">
        <v>5377</v>
      </c>
      <c r="B3816" s="1" t="s">
        <v>9149</v>
      </c>
      <c r="C3816" s="95" t="s">
        <v>6393</v>
      </c>
      <c r="D3816" s="95" t="s">
        <v>12680</v>
      </c>
      <c r="E3816" s="95" t="s">
        <v>6647</v>
      </c>
      <c r="F3816" s="95" t="s">
        <v>6595</v>
      </c>
      <c r="G3816" s="95" t="s">
        <v>6595</v>
      </c>
      <c r="H3816" s="61">
        <v>5447.39165790264</v>
      </c>
      <c r="I3816" s="61">
        <v>137.890089163798</v>
      </c>
      <c r="J3816" s="123">
        <v>751141.32141832495</v>
      </c>
      <c r="K3816" s="99">
        <v>11711.25</v>
      </c>
      <c r="L3816" s="16">
        <v>15123.1590717581</v>
      </c>
      <c r="M3816" s="17">
        <f>gp_need_index[[#This Row],[Normalised weighted population (base year)]]/gp_need_index[[#This Row],[Registered population (base year)]]</f>
        <v>1.2913360291820344</v>
      </c>
      <c r="N3816" s="99">
        <v>11709.645047505701</v>
      </c>
      <c r="O3816" s="16">
        <v>15177.821357910299</v>
      </c>
      <c r="P3816" s="17">
        <f>gp_need_index[[#This Row],[Normalised weighted population 2026/27]]/gp_need_index[[#This Row],[Registered population 2026/27]]</f>
        <v>1.2961811648717194</v>
      </c>
      <c r="Q3816" s="99">
        <v>11708.399477041101</v>
      </c>
      <c r="R3816" s="16">
        <v>15231.177410434901</v>
      </c>
      <c r="S3816" s="17">
        <f>gp_need_index[[#This Row],[Normalised weighted population 2027/28]]/gp_need_index[[#This Row],[Registered population 2027/28]]</f>
        <v>1.3008761308752392</v>
      </c>
      <c r="T3816" s="99">
        <v>11716.2736128504</v>
      </c>
      <c r="U3816" s="16">
        <v>15291.9335510561</v>
      </c>
      <c r="V3816" s="17">
        <f>gp_need_index[[#This Row],[Normalised weighted population 2028/29]]/gp_need_index[[#This Row],[Registered population 2028/29]]</f>
        <v>1.305187473112946</v>
      </c>
    </row>
    <row r="3817" spans="1:22" x14ac:dyDescent="0.2">
      <c r="A3817" s="6" t="s">
        <v>5406</v>
      </c>
      <c r="B3817" s="1" t="s">
        <v>10064</v>
      </c>
      <c r="C3817" s="95" t="s">
        <v>6393</v>
      </c>
      <c r="D3817" s="95" t="s">
        <v>12680</v>
      </c>
      <c r="E3817" s="95" t="s">
        <v>6647</v>
      </c>
      <c r="F3817" s="95" t="s">
        <v>6598</v>
      </c>
      <c r="G3817" s="95" t="s">
        <v>6598</v>
      </c>
      <c r="H3817" s="61">
        <v>5354.2377343750004</v>
      </c>
      <c r="I3817" s="61">
        <v>79.915831267482304</v>
      </c>
      <c r="J3817" s="123">
        <v>427888.35934629902</v>
      </c>
      <c r="K3817" s="99">
        <v>6833.5</v>
      </c>
      <c r="L3817" s="16">
        <v>8614.9217714835595</v>
      </c>
      <c r="M3817" s="17">
        <f>gp_need_index[[#This Row],[Normalised weighted population (base year)]]/gp_need_index[[#This Row],[Registered population (base year)]]</f>
        <v>1.260689510716845</v>
      </c>
      <c r="N3817" s="99">
        <v>6870.0400911439001</v>
      </c>
      <c r="O3817" s="16">
        <v>8646.0601941383593</v>
      </c>
      <c r="P3817" s="17">
        <f>gp_need_index[[#This Row],[Normalised weighted population 2026/27]]/gp_need_index[[#This Row],[Registered population 2026/27]]</f>
        <v>1.2585167014212784</v>
      </c>
      <c r="Q3817" s="99">
        <v>6901.6983136942799</v>
      </c>
      <c r="R3817" s="16">
        <v>8676.4545195800893</v>
      </c>
      <c r="S3817" s="17">
        <f>gp_need_index[[#This Row],[Normalised weighted population 2027/28]]/gp_need_index[[#This Row],[Registered population 2027/28]]</f>
        <v>1.2571477519329346</v>
      </c>
      <c r="T3817" s="99">
        <v>6936.1276277199204</v>
      </c>
      <c r="U3817" s="16">
        <v>8711.0643121575195</v>
      </c>
      <c r="V3817" s="17">
        <f>gp_need_index[[#This Row],[Normalised weighted population 2028/29]]/gp_need_index[[#This Row],[Registered population 2028/29]]</f>
        <v>1.2558973507557942</v>
      </c>
    </row>
    <row r="3818" spans="1:22" x14ac:dyDescent="0.2">
      <c r="A3818" s="6" t="s">
        <v>5264</v>
      </c>
      <c r="B3818" s="1" t="s">
        <v>10065</v>
      </c>
      <c r="C3818" s="95" t="s">
        <v>6420</v>
      </c>
      <c r="D3818" s="95" t="s">
        <v>12680</v>
      </c>
      <c r="E3818" s="95" t="s">
        <v>6647</v>
      </c>
      <c r="F3818" s="95" t="s">
        <v>6593</v>
      </c>
      <c r="G3818" s="95" t="s">
        <v>6593</v>
      </c>
      <c r="H3818" s="61">
        <v>5264.6979534190205</v>
      </c>
      <c r="I3818" s="61">
        <v>124.81837086802901</v>
      </c>
      <c r="J3818" s="123">
        <v>657131.02165800706</v>
      </c>
      <c r="K3818" s="99">
        <v>15397.083333333299</v>
      </c>
      <c r="L3818" s="16">
        <v>13230.3957832541</v>
      </c>
      <c r="M3818" s="17">
        <f>gp_need_index[[#This Row],[Normalised weighted population (base year)]]/gp_need_index[[#This Row],[Registered population (base year)]]</f>
        <v>0.85927935160365632</v>
      </c>
      <c r="N3818" s="99">
        <v>15567.611268398599</v>
      </c>
      <c r="O3818" s="16">
        <v>13278.216723097499</v>
      </c>
      <c r="P3818" s="17">
        <f>gp_need_index[[#This Row],[Normalised weighted population 2026/27]]/gp_need_index[[#This Row],[Registered population 2026/27]]</f>
        <v>0.85293861043739927</v>
      </c>
      <c r="Q3818" s="99">
        <v>15717.983709975601</v>
      </c>
      <c r="R3818" s="16">
        <v>13324.894913082901</v>
      </c>
      <c r="S3818" s="17">
        <f>gp_need_index[[#This Row],[Normalised weighted population 2027/28]]/gp_need_index[[#This Row],[Registered population 2027/28]]</f>
        <v>0.84774836002827136</v>
      </c>
      <c r="T3818" s="99">
        <v>15862.615713360199</v>
      </c>
      <c r="U3818" s="16">
        <v>13378.0470212415</v>
      </c>
      <c r="V3818" s="17">
        <f>gp_need_index[[#This Row],[Normalised weighted population 2028/29]]/gp_need_index[[#This Row],[Registered population 2028/29]]</f>
        <v>0.84336954654798291</v>
      </c>
    </row>
    <row r="3819" spans="1:22" x14ac:dyDescent="0.2">
      <c r="A3819" s="6" t="s">
        <v>5413</v>
      </c>
      <c r="B3819" s="1" t="s">
        <v>10066</v>
      </c>
      <c r="C3819" s="95" t="s">
        <v>6393</v>
      </c>
      <c r="D3819" s="95" t="s">
        <v>12680</v>
      </c>
      <c r="E3819" s="95" t="s">
        <v>6647</v>
      </c>
      <c r="F3819" s="95" t="s">
        <v>6598</v>
      </c>
      <c r="G3819" s="95" t="s">
        <v>6598</v>
      </c>
      <c r="H3819" s="61">
        <v>5396.0059244791701</v>
      </c>
      <c r="I3819" s="61">
        <v>52.6425750040898</v>
      </c>
      <c r="J3819" s="123">
        <v>284059.64660190803</v>
      </c>
      <c r="K3819" s="99">
        <v>4562</v>
      </c>
      <c r="L3819" s="16">
        <v>5719.1357989951002</v>
      </c>
      <c r="M3819" s="17">
        <f>gp_need_index[[#This Row],[Normalised weighted population (base year)]]/gp_need_index[[#This Row],[Registered population (base year)]]</f>
        <v>1.2536466021471067</v>
      </c>
      <c r="N3819" s="99">
        <v>4587.1270405947598</v>
      </c>
      <c r="O3819" s="16">
        <v>5739.8074745428503</v>
      </c>
      <c r="P3819" s="17">
        <f>gp_need_index[[#This Row],[Normalised weighted population 2026/27]]/gp_need_index[[#This Row],[Registered population 2026/27]]</f>
        <v>1.2512859189961818</v>
      </c>
      <c r="Q3819" s="99">
        <v>4609.8259890130803</v>
      </c>
      <c r="R3819" s="16">
        <v>5759.98517079257</v>
      </c>
      <c r="S3819" s="17">
        <f>gp_need_index[[#This Row],[Normalised weighted population 2027/28]]/gp_need_index[[#This Row],[Registered population 2027/28]]</f>
        <v>1.2495016481144288</v>
      </c>
      <c r="T3819" s="99">
        <v>4633.4476367388797</v>
      </c>
      <c r="U3819" s="16">
        <v>5782.9613636096101</v>
      </c>
      <c r="V3819" s="17">
        <f>gp_need_index[[#This Row],[Normalised weighted population 2028/29]]/gp_need_index[[#This Row],[Registered population 2028/29]]</f>
        <v>1.2480903674741393</v>
      </c>
    </row>
    <row r="3820" spans="1:22" x14ac:dyDescent="0.2">
      <c r="A3820" s="6" t="s">
        <v>5408</v>
      </c>
      <c r="B3820" s="1" t="s">
        <v>10067</v>
      </c>
      <c r="C3820" s="95" t="s">
        <v>6393</v>
      </c>
      <c r="D3820" s="95" t="s">
        <v>12680</v>
      </c>
      <c r="E3820" s="95" t="s">
        <v>6647</v>
      </c>
      <c r="F3820" s="95" t="s">
        <v>6594</v>
      </c>
      <c r="G3820" s="95" t="s">
        <v>6594</v>
      </c>
      <c r="H3820" s="61">
        <v>5260.9396972656205</v>
      </c>
      <c r="I3820" s="61">
        <v>44.550562387652398</v>
      </c>
      <c r="J3820" s="123">
        <v>234377.82220070899</v>
      </c>
      <c r="K3820" s="99">
        <v>5882.0833333333303</v>
      </c>
      <c r="L3820" s="16">
        <v>4718.8631312955504</v>
      </c>
      <c r="M3820" s="17">
        <f>gp_need_index[[#This Row],[Normalised weighted population (base year)]]/gp_need_index[[#This Row],[Registered population (base year)]]</f>
        <v>0.80224350181407711</v>
      </c>
      <c r="N3820" s="99">
        <v>5874.0326797213302</v>
      </c>
      <c r="O3820" s="16">
        <v>4735.9193459113203</v>
      </c>
      <c r="P3820" s="17">
        <f>gp_need_index[[#This Row],[Normalised weighted population 2026/27]]/gp_need_index[[#This Row],[Registered population 2026/27]]</f>
        <v>0.80624667994458565</v>
      </c>
      <c r="Q3820" s="99">
        <v>5864.9998065186401</v>
      </c>
      <c r="R3820" s="16">
        <v>4752.5679778469303</v>
      </c>
      <c r="S3820" s="17">
        <f>gp_need_index[[#This Row],[Normalised weighted population 2027/28]]/gp_need_index[[#This Row],[Registered population 2027/28]]</f>
        <v>0.81032704767776798</v>
      </c>
      <c r="T3820" s="99">
        <v>5861.5962261903996</v>
      </c>
      <c r="U3820" s="16">
        <v>4771.5256513473496</v>
      </c>
      <c r="V3820" s="17">
        <f>gp_need_index[[#This Row],[Normalised weighted population 2028/29]]/gp_need_index[[#This Row],[Registered population 2028/29]]</f>
        <v>0.81403178711415358</v>
      </c>
    </row>
    <row r="3821" spans="1:22" x14ac:dyDescent="0.2">
      <c r="A3821" s="6" t="s">
        <v>5295</v>
      </c>
      <c r="B3821" s="1" t="s">
        <v>10068</v>
      </c>
      <c r="C3821" s="95" t="s">
        <v>6420</v>
      </c>
      <c r="D3821" s="95" t="s">
        <v>12680</v>
      </c>
      <c r="E3821" s="95" t="s">
        <v>6647</v>
      </c>
      <c r="F3821" s="95" t="s">
        <v>6596</v>
      </c>
      <c r="G3821" s="95" t="s">
        <v>6596</v>
      </c>
      <c r="H3821" s="61">
        <v>5494.8120323503499</v>
      </c>
      <c r="I3821" s="61">
        <v>61.893044306985701</v>
      </c>
      <c r="J3821" s="123">
        <v>340090.64457681897</v>
      </c>
      <c r="K3821" s="99">
        <v>6850.5833333333303</v>
      </c>
      <c r="L3821" s="16">
        <v>6847.2400200808497</v>
      </c>
      <c r="M3821" s="17">
        <f>gp_need_index[[#This Row],[Normalised weighted population (base year)]]/gp_need_index[[#This Row],[Registered population (base year)]]</f>
        <v>0.99951196663264974</v>
      </c>
      <c r="N3821" s="99">
        <v>6821.9702049631296</v>
      </c>
      <c r="O3821" s="16">
        <v>6871.98920056324</v>
      </c>
      <c r="P3821" s="17">
        <f>gp_need_index[[#This Row],[Normalised weighted population 2026/27]]/gp_need_index[[#This Row],[Registered population 2026/27]]</f>
        <v>1.0073320454498205</v>
      </c>
      <c r="Q3821" s="99">
        <v>6795.55985510964</v>
      </c>
      <c r="R3821" s="16">
        <v>6896.1469639264296</v>
      </c>
      <c r="S3821" s="17">
        <f>gp_need_index[[#This Row],[Normalised weighted population 2027/28]]/gp_need_index[[#This Row],[Registered population 2027/28]]</f>
        <v>1.0148018869616986</v>
      </c>
      <c r="T3821" s="99">
        <v>6780.9051973877104</v>
      </c>
      <c r="U3821" s="16">
        <v>6923.6552295972097</v>
      </c>
      <c r="V3821" s="17">
        <f>gp_need_index[[#This Row],[Normalised weighted population 2028/29]]/gp_need_index[[#This Row],[Registered population 2028/29]]</f>
        <v>1.0210517664019978</v>
      </c>
    </row>
    <row r="3822" spans="1:22" x14ac:dyDescent="0.2">
      <c r="A3822" s="6" t="s">
        <v>5301</v>
      </c>
      <c r="B3822" s="1" t="s">
        <v>10069</v>
      </c>
      <c r="C3822" s="95" t="s">
        <v>6420</v>
      </c>
      <c r="D3822" s="95" t="s">
        <v>12680</v>
      </c>
      <c r="E3822" s="95" t="s">
        <v>6647</v>
      </c>
      <c r="F3822" s="95" t="s">
        <v>6597</v>
      </c>
      <c r="G3822" s="95" t="s">
        <v>6597</v>
      </c>
      <c r="H3822" s="61">
        <v>5390.4160960477902</v>
      </c>
      <c r="I3822" s="61">
        <v>106.862136950513</v>
      </c>
      <c r="J3822" s="123">
        <v>576031.38307610794</v>
      </c>
      <c r="K3822" s="99">
        <v>10337</v>
      </c>
      <c r="L3822" s="16">
        <v>11597.5702416899</v>
      </c>
      <c r="M3822" s="17">
        <f>gp_need_index[[#This Row],[Normalised weighted population (base year)]]/gp_need_index[[#This Row],[Registered population (base year)]]</f>
        <v>1.1219473968936733</v>
      </c>
      <c r="N3822" s="99">
        <v>10324.2146998237</v>
      </c>
      <c r="O3822" s="16">
        <v>11639.489373811301</v>
      </c>
      <c r="P3822" s="17">
        <f>gp_need_index[[#This Row],[Normalised weighted population 2026/27]]/gp_need_index[[#This Row],[Registered population 2026/27]]</f>
        <v>1.1273970672084201</v>
      </c>
      <c r="Q3822" s="99">
        <v>10301.0051870233</v>
      </c>
      <c r="R3822" s="16">
        <v>11680.4067882243</v>
      </c>
      <c r="S3822" s="17">
        <f>gp_need_index[[#This Row],[Normalised weighted population 2027/28]]/gp_need_index[[#This Row],[Registered population 2027/28]]</f>
        <v>1.1339094172031583</v>
      </c>
      <c r="T3822" s="99">
        <v>10285.721295478699</v>
      </c>
      <c r="U3822" s="16">
        <v>11726.999144036001</v>
      </c>
      <c r="V3822" s="17">
        <f>gp_need_index[[#This Row],[Normalised weighted population 2028/29]]/gp_need_index[[#This Row],[Registered population 2028/29]]</f>
        <v>1.1401241397811201</v>
      </c>
    </row>
    <row r="3823" spans="1:22" x14ac:dyDescent="0.2">
      <c r="A3823" s="6" t="s">
        <v>5297</v>
      </c>
      <c r="B3823" s="1" t="s">
        <v>10070</v>
      </c>
      <c r="C3823" s="95" t="s">
        <v>6420</v>
      </c>
      <c r="D3823" s="95" t="s">
        <v>12680</v>
      </c>
      <c r="E3823" s="95" t="s">
        <v>6647</v>
      </c>
      <c r="F3823" s="95" t="s">
        <v>6597</v>
      </c>
      <c r="G3823" s="95" t="s">
        <v>6597</v>
      </c>
      <c r="H3823" s="61">
        <v>5296.26179534314</v>
      </c>
      <c r="I3823" s="61">
        <v>54.508668383208899</v>
      </c>
      <c r="J3823" s="123">
        <v>288692.17787301802</v>
      </c>
      <c r="K3823" s="99">
        <v>8841.5833333333303</v>
      </c>
      <c r="L3823" s="16">
        <v>5812.4052082530097</v>
      </c>
      <c r="M3823" s="17">
        <f>gp_need_index[[#This Row],[Normalised weighted population (base year)]]/gp_need_index[[#This Row],[Registered population (base year)]]</f>
        <v>0.65739415544949664</v>
      </c>
      <c r="N3823" s="99">
        <v>8851.3830881044396</v>
      </c>
      <c r="O3823" s="16">
        <v>5833.4140037843499</v>
      </c>
      <c r="P3823" s="17">
        <f>gp_need_index[[#This Row],[Normalised weighted population 2026/27]]/gp_need_index[[#This Row],[Registered population 2026/27]]</f>
        <v>0.65903982978931264</v>
      </c>
      <c r="Q3823" s="99">
        <v>8849.3414826335702</v>
      </c>
      <c r="R3823" s="16">
        <v>5853.9207640527502</v>
      </c>
      <c r="S3823" s="17">
        <f>gp_need_index[[#This Row],[Normalised weighted population 2027/28]]/gp_need_index[[#This Row],[Registered population 2027/28]]</f>
        <v>0.66150919540632525</v>
      </c>
      <c r="T3823" s="99">
        <v>8849.0836788931592</v>
      </c>
      <c r="U3823" s="16">
        <v>5877.2716596232103</v>
      </c>
      <c r="V3823" s="17">
        <f>gp_need_index[[#This Row],[Normalised weighted population 2028/29]]/gp_need_index[[#This Row],[Registered population 2028/29]]</f>
        <v>0.66416725989852288</v>
      </c>
    </row>
    <row r="3824" spans="1:22" x14ac:dyDescent="0.2">
      <c r="A3824" s="6" t="s">
        <v>5298</v>
      </c>
      <c r="B3824" s="1" t="s">
        <v>10071</v>
      </c>
      <c r="C3824" s="95" t="s">
        <v>6420</v>
      </c>
      <c r="D3824" s="95" t="s">
        <v>12680</v>
      </c>
      <c r="E3824" s="95" t="s">
        <v>6647</v>
      </c>
      <c r="F3824" s="95" t="s">
        <v>6596</v>
      </c>
      <c r="G3824" s="95" t="s">
        <v>6596</v>
      </c>
      <c r="H3824" s="61">
        <v>5404.1209950360999</v>
      </c>
      <c r="I3824" s="61">
        <v>311.86010147622301</v>
      </c>
      <c r="J3824" s="123">
        <v>1685329.7219017399</v>
      </c>
      <c r="K3824" s="99">
        <v>31928.75</v>
      </c>
      <c r="L3824" s="16">
        <v>33931.709980427702</v>
      </c>
      <c r="M3824" s="17">
        <f>gp_need_index[[#This Row],[Normalised weighted population (base year)]]/gp_need_index[[#This Row],[Registered population (base year)]]</f>
        <v>1.0627321765001041</v>
      </c>
      <c r="N3824" s="99">
        <v>31796.407099225202</v>
      </c>
      <c r="O3824" s="16">
        <v>34054.355310797197</v>
      </c>
      <c r="P3824" s="17">
        <f>gp_need_index[[#This Row],[Normalised weighted population 2026/27]]/gp_need_index[[#This Row],[Registered population 2026/27]]</f>
        <v>1.0710126840597349</v>
      </c>
      <c r="Q3824" s="99">
        <v>31697.958031742099</v>
      </c>
      <c r="R3824" s="16">
        <v>34174.069855316098</v>
      </c>
      <c r="S3824" s="17">
        <f>gp_need_index[[#This Row],[Normalised weighted population 2027/28]]/gp_need_index[[#This Row],[Registered population 2027/28]]</f>
        <v>1.0781158149397019</v>
      </c>
      <c r="T3824" s="99">
        <v>31685.725846643501</v>
      </c>
      <c r="U3824" s="16">
        <v>34310.387917786204</v>
      </c>
      <c r="V3824" s="17">
        <f>gp_need_index[[#This Row],[Normalised weighted population 2028/29]]/gp_need_index[[#This Row],[Registered population 2028/29]]</f>
        <v>1.0828342100744628</v>
      </c>
    </row>
    <row r="3825" spans="1:22" x14ac:dyDescent="0.2">
      <c r="A3825" s="6" t="s">
        <v>5386</v>
      </c>
      <c r="B3825" s="1" t="s">
        <v>10072</v>
      </c>
      <c r="C3825" s="95" t="s">
        <v>6393</v>
      </c>
      <c r="D3825" s="95" t="s">
        <v>12680</v>
      </c>
      <c r="E3825" s="95" t="s">
        <v>6647</v>
      </c>
      <c r="F3825" s="95" t="s">
        <v>6594</v>
      </c>
      <c r="G3825" s="95" t="s">
        <v>6594</v>
      </c>
      <c r="H3825" s="61">
        <v>5595.7250488281297</v>
      </c>
      <c r="I3825" s="61">
        <v>34.244145605473499</v>
      </c>
      <c r="J3825" s="123">
        <v>191620.82334026499</v>
      </c>
      <c r="K3825" s="99">
        <v>3362</v>
      </c>
      <c r="L3825" s="16">
        <v>3858.0119482232299</v>
      </c>
      <c r="M3825" s="17">
        <f>gp_need_index[[#This Row],[Normalised weighted population (base year)]]/gp_need_index[[#This Row],[Registered population (base year)]]</f>
        <v>1.1475347853132747</v>
      </c>
      <c r="N3825" s="99">
        <v>3347.6286601585498</v>
      </c>
      <c r="O3825" s="16">
        <v>3871.9566374308201</v>
      </c>
      <c r="P3825" s="17">
        <f>gp_need_index[[#This Row],[Normalised weighted population 2026/27]]/gp_need_index[[#This Row],[Registered population 2026/27]]</f>
        <v>1.1566266842892416</v>
      </c>
      <c r="Q3825" s="99">
        <v>3336.4273765147</v>
      </c>
      <c r="R3825" s="16">
        <v>3885.56809831495</v>
      </c>
      <c r="S3825" s="17">
        <f>gp_need_index[[#This Row],[Normalised weighted population 2027/28]]/gp_need_index[[#This Row],[Registered population 2027/28]]</f>
        <v>1.164589442487399</v>
      </c>
      <c r="T3825" s="99">
        <v>3330.6925110325701</v>
      </c>
      <c r="U3825" s="16">
        <v>3901.0673677025402</v>
      </c>
      <c r="V3825" s="17">
        <f>gp_need_index[[#This Row],[Normalised weighted population 2028/29]]/gp_need_index[[#This Row],[Registered population 2028/29]]</f>
        <v>1.1712481277634195</v>
      </c>
    </row>
    <row r="3826" spans="1:22" x14ac:dyDescent="0.2">
      <c r="A3826" s="6" t="s">
        <v>5411</v>
      </c>
      <c r="B3826" s="1" t="s">
        <v>10073</v>
      </c>
      <c r="C3826" s="95" t="s">
        <v>6393</v>
      </c>
      <c r="D3826" s="95" t="s">
        <v>12680</v>
      </c>
      <c r="E3826" s="95" t="s">
        <v>6647</v>
      </c>
      <c r="F3826" s="95" t="s">
        <v>6595</v>
      </c>
      <c r="G3826" s="95" t="s">
        <v>6595</v>
      </c>
      <c r="H3826" s="61">
        <v>5562.6505784254796</v>
      </c>
      <c r="I3826" s="61">
        <v>55.288979802334403</v>
      </c>
      <c r="J3826" s="123">
        <v>307553.27547801001</v>
      </c>
      <c r="K3826" s="99">
        <v>5159.25</v>
      </c>
      <c r="L3826" s="16">
        <v>6192.1465048836599</v>
      </c>
      <c r="M3826" s="17">
        <f>gp_need_index[[#This Row],[Normalised weighted population (base year)]]/gp_need_index[[#This Row],[Registered population (base year)]]</f>
        <v>1.2002028405065968</v>
      </c>
      <c r="N3826" s="99">
        <v>5155.9127754516303</v>
      </c>
      <c r="O3826" s="16">
        <v>6214.5278659829301</v>
      </c>
      <c r="P3826" s="17">
        <f>gp_need_index[[#This Row],[Normalised weighted population 2026/27]]/gp_need_index[[#This Row],[Registered population 2026/27]]</f>
        <v>1.205320597270688</v>
      </c>
      <c r="Q3826" s="99">
        <v>5152.3431082356601</v>
      </c>
      <c r="R3826" s="16">
        <v>6236.3743923989095</v>
      </c>
      <c r="S3826" s="17">
        <f>gp_need_index[[#This Row],[Normalised weighted population 2027/28]]/gp_need_index[[#This Row],[Registered population 2027/28]]</f>
        <v>1.2103957871964119</v>
      </c>
      <c r="T3826" s="99">
        <v>5149.4620041316002</v>
      </c>
      <c r="U3826" s="16">
        <v>6261.2508697283301</v>
      </c>
      <c r="V3826" s="17">
        <f>gp_need_index[[#This Row],[Normalised weighted population 2028/29]]/gp_need_index[[#This Row],[Registered population 2028/29]]</f>
        <v>1.2159038875720807</v>
      </c>
    </row>
    <row r="3827" spans="1:22" x14ac:dyDescent="0.2">
      <c r="A3827" s="6" t="s">
        <v>5388</v>
      </c>
      <c r="B3827" s="1" t="s">
        <v>12751</v>
      </c>
      <c r="C3827" s="95" t="s">
        <v>6393</v>
      </c>
      <c r="D3827" s="95" t="s">
        <v>12680</v>
      </c>
      <c r="E3827" s="95" t="s">
        <v>6647</v>
      </c>
      <c r="F3827" s="95" t="s">
        <v>6598</v>
      </c>
      <c r="G3827" s="95" t="s">
        <v>6598</v>
      </c>
      <c r="H3827" s="61">
        <v>5453.8849339978497</v>
      </c>
      <c r="I3827" s="61">
        <v>319.029400139085</v>
      </c>
      <c r="J3827" s="123">
        <v>1739949.63892093</v>
      </c>
      <c r="K3827" s="99">
        <v>31138.666666666701</v>
      </c>
      <c r="L3827" s="16">
        <v>35031.404099248903</v>
      </c>
      <c r="M3827" s="17">
        <f>gp_need_index[[#This Row],[Normalised weighted population (base year)]]/gp_need_index[[#This Row],[Registered population (base year)]]</f>
        <v>1.1250129774101503</v>
      </c>
      <c r="N3827" s="99">
        <v>31338.659693275898</v>
      </c>
      <c r="O3827" s="16">
        <v>35158.024246937799</v>
      </c>
      <c r="P3827" s="17">
        <f>gp_need_index[[#This Row],[Normalised weighted population 2026/27]]/gp_need_index[[#This Row],[Registered population 2026/27]]</f>
        <v>1.1218738960454455</v>
      </c>
      <c r="Q3827" s="99">
        <v>31520.554092478102</v>
      </c>
      <c r="R3827" s="16">
        <v>35281.618624822702</v>
      </c>
      <c r="S3827" s="17">
        <f>gp_need_index[[#This Row],[Normalised weighted population 2027/28]]/gp_need_index[[#This Row],[Registered population 2027/28]]</f>
        <v>1.1193210157825912</v>
      </c>
      <c r="T3827" s="99">
        <v>31703.482656897799</v>
      </c>
      <c r="U3827" s="16">
        <v>35422.354624722801</v>
      </c>
      <c r="V3827" s="17">
        <f>gp_need_index[[#This Row],[Normalised weighted population 2028/29]]/gp_need_index[[#This Row],[Registered population 2028/29]]</f>
        <v>1.1173016860031268</v>
      </c>
    </row>
    <row r="3828" spans="1:22" x14ac:dyDescent="0.2">
      <c r="A3828" s="6" t="s">
        <v>5417</v>
      </c>
      <c r="B3828" s="1" t="s">
        <v>10074</v>
      </c>
      <c r="C3828" s="95" t="s">
        <v>6393</v>
      </c>
      <c r="D3828" s="95" t="s">
        <v>12680</v>
      </c>
      <c r="E3828" s="95" t="s">
        <v>6647</v>
      </c>
      <c r="F3828" s="95" t="s">
        <v>6595</v>
      </c>
      <c r="G3828" s="95" t="s">
        <v>6595</v>
      </c>
      <c r="H3828" s="61">
        <v>5331.0553481158104</v>
      </c>
      <c r="I3828" s="61">
        <v>61.759852842817502</v>
      </c>
      <c r="J3828" s="123">
        <v>329245.193796548</v>
      </c>
      <c r="K3828" s="99">
        <v>5629.25</v>
      </c>
      <c r="L3828" s="16">
        <v>6628.8823386724298</v>
      </c>
      <c r="M3828" s="17">
        <f>gp_need_index[[#This Row],[Normalised weighted population (base year)]]/gp_need_index[[#This Row],[Registered population (base year)]]</f>
        <v>1.1775782455340285</v>
      </c>
      <c r="N3828" s="99">
        <v>5631.0273468417299</v>
      </c>
      <c r="O3828" s="16">
        <v>6652.8422706910496</v>
      </c>
      <c r="P3828" s="17">
        <f>gp_need_index[[#This Row],[Normalised weighted population 2026/27]]/gp_need_index[[#This Row],[Registered population 2026/27]]</f>
        <v>1.1814615452760009</v>
      </c>
      <c r="Q3828" s="99">
        <v>5629.9417620782096</v>
      </c>
      <c r="R3828" s="16">
        <v>6676.2296458130704</v>
      </c>
      <c r="S3828" s="17">
        <f>gp_need_index[[#This Row],[Normalised weighted population 2027/28]]/gp_need_index[[#This Row],[Registered population 2027/28]]</f>
        <v>1.185843464808531</v>
      </c>
      <c r="T3828" s="99">
        <v>5634.6446545824401</v>
      </c>
      <c r="U3828" s="16">
        <v>6702.8606761169203</v>
      </c>
      <c r="V3828" s="17">
        <f>gp_need_index[[#This Row],[Normalised weighted population 2028/29]]/gp_need_index[[#This Row],[Registered population 2028/29]]</f>
        <v>1.189580015603245</v>
      </c>
    </row>
    <row r="3829" spans="1:22" x14ac:dyDescent="0.2">
      <c r="A3829" s="6" t="s">
        <v>5416</v>
      </c>
      <c r="B3829" s="1" t="s">
        <v>10075</v>
      </c>
      <c r="C3829" s="95" t="s">
        <v>6393</v>
      </c>
      <c r="D3829" s="95" t="s">
        <v>12680</v>
      </c>
      <c r="E3829" s="95" t="s">
        <v>6647</v>
      </c>
      <c r="F3829" s="95" t="s">
        <v>6594</v>
      </c>
      <c r="G3829" s="95" t="s">
        <v>6594</v>
      </c>
      <c r="H3829" s="61">
        <v>5544.1091064453103</v>
      </c>
      <c r="I3829" s="61">
        <v>128.696150325509</v>
      </c>
      <c r="J3829" s="123">
        <v>713505.49898410798</v>
      </c>
      <c r="K3829" s="99">
        <v>14249.25</v>
      </c>
      <c r="L3829" s="16">
        <v>14365.4154711339</v>
      </c>
      <c r="M3829" s="17">
        <f>gp_need_index[[#This Row],[Normalised weighted population (base year)]]/gp_need_index[[#This Row],[Registered population (base year)]]</f>
        <v>1.0081523919598505</v>
      </c>
      <c r="N3829" s="99">
        <v>14223.0725538688</v>
      </c>
      <c r="O3829" s="16">
        <v>14417.338911696401</v>
      </c>
      <c r="P3829" s="17">
        <f>gp_need_index[[#This Row],[Normalised weighted population 2026/27]]/gp_need_index[[#This Row],[Registered population 2026/27]]</f>
        <v>1.0136585366552713</v>
      </c>
      <c r="Q3829" s="99">
        <v>14197.614827874801</v>
      </c>
      <c r="R3829" s="16">
        <v>14468.0215672697</v>
      </c>
      <c r="S3829" s="17">
        <f>gp_need_index[[#This Row],[Normalised weighted population 2027/28]]/gp_need_index[[#This Row],[Registered population 2027/28]]</f>
        <v>1.0190459272682899</v>
      </c>
      <c r="T3829" s="99">
        <v>14190.7296563695</v>
      </c>
      <c r="U3829" s="16">
        <v>14525.7335306436</v>
      </c>
      <c r="V3829" s="17">
        <f>gp_need_index[[#This Row],[Normalised weighted population 2028/29]]/gp_need_index[[#This Row],[Registered population 2028/29]]</f>
        <v>1.0236072339045466</v>
      </c>
    </row>
    <row r="3830" spans="1:22" x14ac:dyDescent="0.2">
      <c r="A3830" s="6" t="s">
        <v>5288</v>
      </c>
      <c r="B3830" s="1" t="s">
        <v>10076</v>
      </c>
      <c r="C3830" s="95" t="s">
        <v>6420</v>
      </c>
      <c r="D3830" s="95" t="s">
        <v>12680</v>
      </c>
      <c r="E3830" s="95" t="s">
        <v>6647</v>
      </c>
      <c r="F3830" s="95" t="s">
        <v>6593</v>
      </c>
      <c r="G3830" s="95" t="s">
        <v>6593</v>
      </c>
      <c r="H3830" s="61">
        <v>5353.1766117454599</v>
      </c>
      <c r="I3830" s="61">
        <v>140.454269431352</v>
      </c>
      <c r="J3830" s="123">
        <v>751876.51013970701</v>
      </c>
      <c r="K3830" s="99">
        <v>11437.333333333299</v>
      </c>
      <c r="L3830" s="16">
        <v>15137.961047983001</v>
      </c>
      <c r="M3830" s="17">
        <f>gp_need_index[[#This Row],[Normalised weighted population (base year)]]/gp_need_index[[#This Row],[Registered population (base year)]]</f>
        <v>1.3235568647688605</v>
      </c>
      <c r="N3830" s="99">
        <v>11553.78682824</v>
      </c>
      <c r="O3830" s="16">
        <v>15192.676835513999</v>
      </c>
      <c r="P3830" s="17">
        <f>gp_need_index[[#This Row],[Normalised weighted population 2026/27]]/gp_need_index[[#This Row],[Registered population 2026/27]]</f>
        <v>1.314952150439521</v>
      </c>
      <c r="Q3830" s="99">
        <v>11656.901537702901</v>
      </c>
      <c r="R3830" s="16">
        <v>15246.0851109251</v>
      </c>
      <c r="S3830" s="17">
        <f>gp_need_index[[#This Row],[Normalised weighted population 2027/28]]/gp_need_index[[#This Row],[Registered population 2027/28]]</f>
        <v>1.3079020236735637</v>
      </c>
      <c r="T3830" s="99">
        <v>11757.242179765</v>
      </c>
      <c r="U3830" s="16">
        <v>15306.9007173593</v>
      </c>
      <c r="V3830" s="17">
        <f>gp_need_index[[#This Row],[Normalised weighted population 2028/29]]/gp_need_index[[#This Row],[Registered population 2028/29]]</f>
        <v>1.3019125134381853</v>
      </c>
    </row>
    <row r="3831" spans="1:22" x14ac:dyDescent="0.2">
      <c r="A3831" s="6" t="s">
        <v>5271</v>
      </c>
      <c r="B3831" s="1" t="s">
        <v>10077</v>
      </c>
      <c r="C3831" s="95" t="s">
        <v>6420</v>
      </c>
      <c r="D3831" s="95" t="s">
        <v>12680</v>
      </c>
      <c r="E3831" s="95" t="s">
        <v>6647</v>
      </c>
      <c r="F3831" s="95" t="s">
        <v>6596</v>
      </c>
      <c r="G3831" s="95" t="s">
        <v>6596</v>
      </c>
      <c r="H3831" s="61">
        <v>5450.2800763331397</v>
      </c>
      <c r="I3831" s="61">
        <v>90.380962659484496</v>
      </c>
      <c r="J3831" s="123">
        <v>492601.56006279797</v>
      </c>
      <c r="K3831" s="99">
        <v>8943</v>
      </c>
      <c r="L3831" s="16">
        <v>9917.8297603960491</v>
      </c>
      <c r="M3831" s="17">
        <f>gp_need_index[[#This Row],[Normalised weighted population (base year)]]/gp_need_index[[#This Row],[Registered population (base year)]]</f>
        <v>1.1090047814375543</v>
      </c>
      <c r="N3831" s="99">
        <v>8905.7335539920605</v>
      </c>
      <c r="O3831" s="16">
        <v>9953.6775119008707</v>
      </c>
      <c r="P3831" s="17">
        <f>gp_need_index[[#This Row],[Normalised weighted population 2026/27]]/gp_need_index[[#This Row],[Registered population 2026/27]]</f>
        <v>1.1176707063551281</v>
      </c>
      <c r="Q3831" s="99">
        <v>8867.6716718304506</v>
      </c>
      <c r="R3831" s="16">
        <v>9988.6686300339406</v>
      </c>
      <c r="S3831" s="17">
        <f>gp_need_index[[#This Row],[Normalised weighted population 2027/28]]/gp_need_index[[#This Row],[Registered population 2027/28]]</f>
        <v>1.1264138998024151</v>
      </c>
      <c r="T3831" s="99">
        <v>8837.5679658374902</v>
      </c>
      <c r="U3831" s="16">
        <v>10028.5127562989</v>
      </c>
      <c r="V3831" s="17">
        <f>gp_need_index[[#This Row],[Normalised weighted population 2028/29]]/gp_need_index[[#This Row],[Registered population 2028/29]]</f>
        <v>1.1347593359468495</v>
      </c>
    </row>
    <row r="3832" spans="1:22" x14ac:dyDescent="0.2">
      <c r="A3832" s="6" t="s">
        <v>5296</v>
      </c>
      <c r="B3832" s="1" t="s">
        <v>10078</v>
      </c>
      <c r="C3832" s="95" t="s">
        <v>6420</v>
      </c>
      <c r="D3832" s="95" t="s">
        <v>12680</v>
      </c>
      <c r="E3832" s="95" t="s">
        <v>6647</v>
      </c>
      <c r="F3832" s="95" t="s">
        <v>6596</v>
      </c>
      <c r="G3832" s="95" t="s">
        <v>6596</v>
      </c>
      <c r="H3832" s="61">
        <v>5329.71211906608</v>
      </c>
      <c r="I3832" s="61">
        <v>144.366179553189</v>
      </c>
      <c r="J3832" s="123">
        <v>769430.17674789799</v>
      </c>
      <c r="K3832" s="99">
        <v>15552.583333333299</v>
      </c>
      <c r="L3832" s="16">
        <v>15491.3790864249</v>
      </c>
      <c r="M3832" s="17">
        <f>gp_need_index[[#This Row],[Normalised weighted population (base year)]]/gp_need_index[[#This Row],[Registered population (base year)]]</f>
        <v>0.99606468934474557</v>
      </c>
      <c r="N3832" s="99">
        <v>15529.0352395111</v>
      </c>
      <c r="O3832" s="16">
        <v>15547.3722947551</v>
      </c>
      <c r="P3832" s="17">
        <f>gp_need_index[[#This Row],[Normalised weighted population 2026/27]]/gp_need_index[[#This Row],[Registered population 2026/27]]</f>
        <v>1.0011808238542304</v>
      </c>
      <c r="Q3832" s="99">
        <v>15510.8663773434</v>
      </c>
      <c r="R3832" s="16">
        <v>15602.0274651656</v>
      </c>
      <c r="S3832" s="17">
        <f>gp_need_index[[#This Row],[Normalised weighted population 2027/28]]/gp_need_index[[#This Row],[Registered population 2027/28]]</f>
        <v>1.005877240226591</v>
      </c>
      <c r="T3832" s="99">
        <v>15512.3720203833</v>
      </c>
      <c r="U3832" s="16">
        <v>15664.2629016723</v>
      </c>
      <c r="V3832" s="17">
        <f>gp_need_index[[#This Row],[Normalised weighted population 2028/29]]/gp_need_index[[#This Row],[Registered population 2028/29]]</f>
        <v>1.0097915960943571</v>
      </c>
    </row>
    <row r="3833" spans="1:22" x14ac:dyDescent="0.2">
      <c r="A3833" s="6" t="s">
        <v>5396</v>
      </c>
      <c r="B3833" s="1" t="s">
        <v>10079</v>
      </c>
      <c r="C3833" s="95" t="s">
        <v>6393</v>
      </c>
      <c r="D3833" s="95" t="s">
        <v>12680</v>
      </c>
      <c r="E3833" s="95" t="s">
        <v>6647</v>
      </c>
      <c r="F3833" s="95" t="s">
        <v>6595</v>
      </c>
      <c r="G3833" s="95" t="s">
        <v>6595</v>
      </c>
      <c r="H3833" s="61">
        <v>5476.7644958496103</v>
      </c>
      <c r="I3833" s="61">
        <v>97.117642252376299</v>
      </c>
      <c r="J3833" s="123">
        <v>531890.45500843797</v>
      </c>
      <c r="K3833" s="99">
        <v>7621.6666666666697</v>
      </c>
      <c r="L3833" s="16">
        <v>10708.8556180796</v>
      </c>
      <c r="M3833" s="17">
        <f>gp_need_index[[#This Row],[Normalised weighted population (base year)]]/gp_need_index[[#This Row],[Registered population (base year)]]</f>
        <v>1.4050543124530412</v>
      </c>
      <c r="N3833" s="99">
        <v>7600.7099704864904</v>
      </c>
      <c r="O3833" s="16">
        <v>10747.562513073</v>
      </c>
      <c r="P3833" s="17">
        <f>gp_need_index[[#This Row],[Normalised weighted population 2026/27]]/gp_need_index[[#This Row],[Registered population 2026/27]]</f>
        <v>1.4140208684196238</v>
      </c>
      <c r="Q3833" s="99">
        <v>7582.01443603606</v>
      </c>
      <c r="R3833" s="16">
        <v>10785.344451365499</v>
      </c>
      <c r="S3833" s="17">
        <f>gp_need_index[[#This Row],[Normalised weighted population 2027/28]]/gp_need_index[[#This Row],[Registered population 2027/28]]</f>
        <v>1.4224906246688931</v>
      </c>
      <c r="T3833" s="99">
        <v>7570.8399464465401</v>
      </c>
      <c r="U3833" s="16">
        <v>10828.366463812499</v>
      </c>
      <c r="V3833" s="17">
        <f>gp_need_index[[#This Row],[Normalised weighted population 2028/29]]/gp_need_index[[#This Row],[Registered population 2028/29]]</f>
        <v>1.4302728020151736</v>
      </c>
    </row>
    <row r="3834" spans="1:22" x14ac:dyDescent="0.2">
      <c r="A3834" s="6" t="s">
        <v>5278</v>
      </c>
      <c r="B3834" s="1" t="s">
        <v>6699</v>
      </c>
      <c r="C3834" s="95" t="s">
        <v>6420</v>
      </c>
      <c r="D3834" s="95" t="s">
        <v>12680</v>
      </c>
      <c r="E3834" s="95" t="s">
        <v>6647</v>
      </c>
      <c r="F3834" s="95" t="s">
        <v>6596</v>
      </c>
      <c r="G3834" s="95" t="s">
        <v>6596</v>
      </c>
      <c r="H3834" s="61">
        <v>5475.8386495199502</v>
      </c>
      <c r="I3834" s="61">
        <v>167.59748110192501</v>
      </c>
      <c r="J3834" s="123">
        <v>917736.76458010997</v>
      </c>
      <c r="K3834" s="99">
        <v>16173.916666666701</v>
      </c>
      <c r="L3834" s="16">
        <v>18477.320686523701</v>
      </c>
      <c r="M3834" s="17">
        <f>gp_need_index[[#This Row],[Normalised weighted population (base year)]]/gp_need_index[[#This Row],[Registered population (base year)]]</f>
        <v>1.1424147327656358</v>
      </c>
      <c r="N3834" s="99">
        <v>16099.6258010903</v>
      </c>
      <c r="O3834" s="16">
        <v>18544.106507257398</v>
      </c>
      <c r="P3834" s="17">
        <f>gp_need_index[[#This Row],[Normalised weighted population 2026/27]]/gp_need_index[[#This Row],[Registered population 2026/27]]</f>
        <v>1.1518346287279269</v>
      </c>
      <c r="Q3834" s="99">
        <v>16028.6366513665</v>
      </c>
      <c r="R3834" s="16">
        <v>18609.296385138401</v>
      </c>
      <c r="S3834" s="17">
        <f>gp_need_index[[#This Row],[Normalised weighted population 2027/28]]/gp_need_index[[#This Row],[Registered population 2027/28]]</f>
        <v>1.1610030715589208</v>
      </c>
      <c r="T3834" s="99">
        <v>15981.9692316607</v>
      </c>
      <c r="U3834" s="16">
        <v>18683.527614778199</v>
      </c>
      <c r="V3834" s="17">
        <f>gp_need_index[[#This Row],[Normalised weighted population 2028/29]]/gp_need_index[[#This Row],[Registered population 2028/29]]</f>
        <v>1.1690378916363848</v>
      </c>
    </row>
    <row r="3835" spans="1:22" x14ac:dyDescent="0.2">
      <c r="A3835" s="6" t="s">
        <v>5415</v>
      </c>
      <c r="B3835" s="1" t="s">
        <v>10080</v>
      </c>
      <c r="C3835" s="95" t="s">
        <v>6393</v>
      </c>
      <c r="D3835" s="95" t="s">
        <v>12680</v>
      </c>
      <c r="E3835" s="95" t="s">
        <v>6647</v>
      </c>
      <c r="F3835" s="95" t="s">
        <v>6594</v>
      </c>
      <c r="G3835" s="95" t="s">
        <v>6594</v>
      </c>
      <c r="H3835" s="61">
        <v>5551.7263183593795</v>
      </c>
      <c r="I3835" s="61">
        <v>56.158706135485701</v>
      </c>
      <c r="J3835" s="123">
        <v>311777.76685738598</v>
      </c>
      <c r="K3835" s="99">
        <v>6792.3333333333303</v>
      </c>
      <c r="L3835" s="16">
        <v>6277.2006129534202</v>
      </c>
      <c r="M3835" s="17">
        <f>gp_need_index[[#This Row],[Normalised weighted population (base year)]]/gp_need_index[[#This Row],[Registered population (base year)]]</f>
        <v>0.9241596819384732</v>
      </c>
      <c r="N3835" s="99">
        <v>6778.4601807131903</v>
      </c>
      <c r="O3835" s="16">
        <v>6299.8894000323799</v>
      </c>
      <c r="P3835" s="17">
        <f>gp_need_index[[#This Row],[Normalised weighted population 2026/27]]/gp_need_index[[#This Row],[Registered population 2026/27]]</f>
        <v>0.92939830464114959</v>
      </c>
      <c r="Q3835" s="99">
        <v>6764.0450510601004</v>
      </c>
      <c r="R3835" s="16">
        <v>6322.0360060438998</v>
      </c>
      <c r="S3835" s="17">
        <f>gp_need_index[[#This Row],[Normalised weighted population 2027/28]]/gp_need_index[[#This Row],[Registered population 2027/28]]</f>
        <v>0.93465314886586592</v>
      </c>
      <c r="T3835" s="99">
        <v>6760.2176132009899</v>
      </c>
      <c r="U3835" s="16">
        <v>6347.2541817794499</v>
      </c>
      <c r="V3835" s="17">
        <f>gp_need_index[[#This Row],[Normalised weighted population 2028/29]]/gp_need_index[[#This Row],[Registered population 2028/29]]</f>
        <v>0.93891270147648398</v>
      </c>
    </row>
    <row r="3836" spans="1:22" x14ac:dyDescent="0.2">
      <c r="A3836" s="6" t="s">
        <v>5380</v>
      </c>
      <c r="B3836" s="1" t="s">
        <v>10081</v>
      </c>
      <c r="C3836" s="95" t="s">
        <v>6393</v>
      </c>
      <c r="D3836" s="95" t="s">
        <v>12680</v>
      </c>
      <c r="E3836" s="95" t="s">
        <v>6647</v>
      </c>
      <c r="F3836" s="95" t="s">
        <v>6598</v>
      </c>
      <c r="G3836" s="95" t="s">
        <v>6598</v>
      </c>
      <c r="H3836" s="61">
        <v>5481.6075654871302</v>
      </c>
      <c r="I3836" s="61">
        <v>83.624274379100697</v>
      </c>
      <c r="J3836" s="123">
        <v>458395.45509484998</v>
      </c>
      <c r="K3836" s="99">
        <v>6875.8333333333303</v>
      </c>
      <c r="L3836" s="16">
        <v>9229.1386287741898</v>
      </c>
      <c r="M3836" s="17">
        <f>gp_need_index[[#This Row],[Normalised weighted population (base year)]]/gp_need_index[[#This Row],[Registered population (base year)]]</f>
        <v>1.342257466310633</v>
      </c>
      <c r="N3836" s="99">
        <v>6915.2558878104201</v>
      </c>
      <c r="O3836" s="16">
        <v>9262.4971231384407</v>
      </c>
      <c r="P3836" s="17">
        <f>gp_need_index[[#This Row],[Normalised weighted population 2026/27]]/gp_need_index[[#This Row],[Registered population 2026/27]]</f>
        <v>1.339429411349119</v>
      </c>
      <c r="Q3836" s="99">
        <v>6954.0044565359703</v>
      </c>
      <c r="R3836" s="16">
        <v>9295.0584684960195</v>
      </c>
      <c r="S3836" s="17">
        <f>gp_need_index[[#This Row],[Normalised weighted population 2027/28]]/gp_need_index[[#This Row],[Registered population 2027/28]]</f>
        <v>1.3366483335741504</v>
      </c>
      <c r="T3836" s="99">
        <v>6989.6080216734799</v>
      </c>
      <c r="U3836" s="16">
        <v>9332.1358305525791</v>
      </c>
      <c r="V3836" s="17">
        <f>gp_need_index[[#This Row],[Normalised weighted population 2028/29]]/gp_need_index[[#This Row],[Registered population 2028/29]]</f>
        <v>1.3351443745651193</v>
      </c>
    </row>
    <row r="3837" spans="1:22" x14ac:dyDescent="0.2">
      <c r="A3837" s="6" t="s">
        <v>5391</v>
      </c>
      <c r="B3837" s="1" t="s">
        <v>10082</v>
      </c>
      <c r="C3837" s="95" t="s">
        <v>6393</v>
      </c>
      <c r="D3837" s="95" t="s">
        <v>12680</v>
      </c>
      <c r="E3837" s="95" t="s">
        <v>6647</v>
      </c>
      <c r="F3837" s="95" t="s">
        <v>6598</v>
      </c>
      <c r="G3837" s="95" t="s">
        <v>6598</v>
      </c>
      <c r="H3837" s="61">
        <v>5497.4207430752804</v>
      </c>
      <c r="I3837" s="61">
        <v>71.713921912542503</v>
      </c>
      <c r="J3837" s="123">
        <v>394241.60188929201</v>
      </c>
      <c r="K3837" s="99">
        <v>6024.9166666666697</v>
      </c>
      <c r="L3837" s="16">
        <v>7937.4923041359798</v>
      </c>
      <c r="M3837" s="17">
        <f>gp_need_index[[#This Row],[Normalised weighted population (base year)]]/gp_need_index[[#This Row],[Registered population (base year)]]</f>
        <v>1.3174443304835712</v>
      </c>
      <c r="N3837" s="99">
        <v>6052.2863288528797</v>
      </c>
      <c r="O3837" s="16">
        <v>7966.1821746584801</v>
      </c>
      <c r="P3837" s="17">
        <f>gp_need_index[[#This Row],[Normalised weighted population 2026/27]]/gp_need_index[[#This Row],[Registered population 2026/27]]</f>
        <v>1.3162269168729746</v>
      </c>
      <c r="Q3837" s="99">
        <v>6077.3890020614999</v>
      </c>
      <c r="R3837" s="16">
        <v>7994.1864596285104</v>
      </c>
      <c r="S3837" s="17">
        <f>gp_need_index[[#This Row],[Normalised weighted population 2027/28]]/gp_need_index[[#This Row],[Registered population 2027/28]]</f>
        <v>1.3153981844698137</v>
      </c>
      <c r="T3837" s="99">
        <v>6102.4182582420499</v>
      </c>
      <c r="U3837" s="16">
        <v>8026.0747308767104</v>
      </c>
      <c r="V3837" s="17">
        <f>gp_need_index[[#This Row],[Normalised weighted population 2028/29]]/gp_need_index[[#This Row],[Registered population 2028/29]]</f>
        <v>1.3152285522278861</v>
      </c>
    </row>
    <row r="3838" spans="1:22" x14ac:dyDescent="0.2">
      <c r="A3838" s="6" t="s">
        <v>5230</v>
      </c>
      <c r="B3838" s="1" t="s">
        <v>10083</v>
      </c>
      <c r="C3838" s="95" t="s">
        <v>6420</v>
      </c>
      <c r="D3838" s="95" t="s">
        <v>12680</v>
      </c>
      <c r="E3838" s="95" t="s">
        <v>6647</v>
      </c>
      <c r="F3838" s="95" t="s">
        <v>6570</v>
      </c>
      <c r="G3838" s="95" t="s">
        <v>6570</v>
      </c>
      <c r="H3838" s="61">
        <v>5197.3477601396298</v>
      </c>
      <c r="I3838" s="61">
        <v>69.987502423740196</v>
      </c>
      <c r="J3838" s="123">
        <v>363749.38895979302</v>
      </c>
      <c r="K3838" s="99">
        <v>10568.166666666701</v>
      </c>
      <c r="L3838" s="16">
        <v>7323.5750911779696</v>
      </c>
      <c r="M3838" s="17">
        <f>gp_need_index[[#This Row],[Normalised weighted population (base year)]]/gp_need_index[[#This Row],[Registered population (base year)]]</f>
        <v>0.69298444301388884</v>
      </c>
      <c r="N3838" s="99">
        <v>10637.7502527586</v>
      </c>
      <c r="O3838" s="16">
        <v>7350.0459730480898</v>
      </c>
      <c r="P3838" s="17">
        <f>gp_need_index[[#This Row],[Normalised weighted population 2026/27]]/gp_need_index[[#This Row],[Registered population 2026/27]]</f>
        <v>0.69093988845452192</v>
      </c>
      <c r="Q3838" s="99">
        <v>10704.710798433</v>
      </c>
      <c r="R3838" s="16">
        <v>7375.8842952781297</v>
      </c>
      <c r="S3838" s="17">
        <f>gp_need_index[[#This Row],[Normalised weighted population 2027/28]]/gp_need_index[[#This Row],[Registered population 2027/28]]</f>
        <v>0.68903162674491336</v>
      </c>
      <c r="T3838" s="99">
        <v>10771.9476681295</v>
      </c>
      <c r="U3838" s="16">
        <v>7405.3062008454999</v>
      </c>
      <c r="V3838" s="17">
        <f>gp_need_index[[#This Row],[Normalised weighted population 2028/29]]/gp_need_index[[#This Row],[Registered population 2028/29]]</f>
        <v>0.68746214045907983</v>
      </c>
    </row>
    <row r="3839" spans="1:22" x14ac:dyDescent="0.2">
      <c r="A3839" s="6" t="s">
        <v>1701</v>
      </c>
      <c r="B3839" s="1" t="s">
        <v>10084</v>
      </c>
      <c r="C3839" s="95" t="s">
        <v>6576</v>
      </c>
      <c r="D3839" s="95" t="s">
        <v>12671</v>
      </c>
      <c r="E3839" s="95" t="s">
        <v>6643</v>
      </c>
      <c r="F3839" s="95" t="s">
        <v>6591</v>
      </c>
      <c r="G3839" s="95" t="s">
        <v>6591</v>
      </c>
      <c r="H3839" s="61">
        <v>5375.7885968543096</v>
      </c>
      <c r="I3839" s="61">
        <v>187.33771316966801</v>
      </c>
      <c r="J3839" s="123">
        <v>1007087.94221826</v>
      </c>
      <c r="K3839" s="99">
        <v>16394</v>
      </c>
      <c r="L3839" s="16">
        <v>20276.279196913201</v>
      </c>
      <c r="M3839" s="17">
        <f>gp_need_index[[#This Row],[Normalised weighted population (base year)]]/gp_need_index[[#This Row],[Registered population (base year)]]</f>
        <v>1.2368109794384043</v>
      </c>
      <c r="N3839" s="99">
        <v>16464.711805052499</v>
      </c>
      <c r="O3839" s="16">
        <v>20349.567308894701</v>
      </c>
      <c r="P3839" s="17">
        <f>gp_need_index[[#This Row],[Normalised weighted population 2026/27]]/gp_need_index[[#This Row],[Registered population 2026/27]]</f>
        <v>1.2359504101766339</v>
      </c>
      <c r="Q3839" s="99">
        <v>16526.1153331647</v>
      </c>
      <c r="R3839" s="16">
        <v>20421.10409646</v>
      </c>
      <c r="S3839" s="17">
        <f>gp_need_index[[#This Row],[Normalised weighted population 2027/28]]/gp_need_index[[#This Row],[Registered population 2027/28]]</f>
        <v>1.2356868922171209</v>
      </c>
      <c r="T3839" s="99">
        <v>16593.378434869301</v>
      </c>
      <c r="U3839" s="16">
        <v>20502.562505005299</v>
      </c>
      <c r="V3839" s="17">
        <f>gp_need_index[[#This Row],[Normalised weighted population 2028/29]]/gp_need_index[[#This Row],[Registered population 2028/29]]</f>
        <v>1.2355869894415983</v>
      </c>
    </row>
    <row r="3840" spans="1:22" x14ac:dyDescent="0.2">
      <c r="A3840" s="6" t="s">
        <v>5216</v>
      </c>
      <c r="B3840" s="1" t="s">
        <v>10085</v>
      </c>
      <c r="C3840" s="95" t="s">
        <v>6420</v>
      </c>
      <c r="D3840" s="95" t="s">
        <v>12680</v>
      </c>
      <c r="E3840" s="95" t="s">
        <v>6647</v>
      </c>
      <c r="F3840" s="95" t="s">
        <v>6570</v>
      </c>
      <c r="G3840" s="95" t="s">
        <v>6570</v>
      </c>
      <c r="H3840" s="61">
        <v>5300.8522949218795</v>
      </c>
      <c r="I3840" s="61">
        <v>103.84050215679299</v>
      </c>
      <c r="J3840" s="123">
        <v>550443.16416367504</v>
      </c>
      <c r="K3840" s="99">
        <v>14407.25</v>
      </c>
      <c r="L3840" s="16">
        <v>11082.387953162601</v>
      </c>
      <c r="M3840" s="17">
        <f>gp_need_index[[#This Row],[Normalised weighted population (base year)]]/gp_need_index[[#This Row],[Registered population (base year)]]</f>
        <v>0.76922299211595557</v>
      </c>
      <c r="N3840" s="99">
        <v>14493.913184274499</v>
      </c>
      <c r="O3840" s="16">
        <v>11122.444971585301</v>
      </c>
      <c r="P3840" s="17">
        <f>gp_need_index[[#This Row],[Normalised weighted population 2026/27]]/gp_need_index[[#This Row],[Registered population 2026/27]]</f>
        <v>0.76738730459989579</v>
      </c>
      <c r="Q3840" s="99">
        <v>14575.5400517533</v>
      </c>
      <c r="R3840" s="16">
        <v>11161.544770173699</v>
      </c>
      <c r="S3840" s="17">
        <f>gp_need_index[[#This Row],[Normalised weighted population 2027/28]]/gp_need_index[[#This Row],[Registered population 2027/28]]</f>
        <v>0.76577229595215379</v>
      </c>
      <c r="T3840" s="99">
        <v>14661.109017741601</v>
      </c>
      <c r="U3840" s="16">
        <v>11206.0674203492</v>
      </c>
      <c r="V3840" s="17">
        <f>gp_need_index[[#This Row],[Normalised weighted population 2028/29]]/gp_need_index[[#This Row],[Registered population 2028/29]]</f>
        <v>0.76433968308867972</v>
      </c>
    </row>
    <row r="3841" spans="1:22" x14ac:dyDescent="0.2">
      <c r="A3841" s="6" t="s">
        <v>5220</v>
      </c>
      <c r="B3841" s="1" t="s">
        <v>12451</v>
      </c>
      <c r="C3841" s="95" t="s">
        <v>6420</v>
      </c>
      <c r="D3841" s="95" t="s">
        <v>12680</v>
      </c>
      <c r="E3841" s="95" t="s">
        <v>6647</v>
      </c>
      <c r="F3841" s="95" t="s">
        <v>6570</v>
      </c>
      <c r="G3841" s="95" t="s">
        <v>6570</v>
      </c>
      <c r="H3841" s="61">
        <v>5404.5518663194398</v>
      </c>
      <c r="I3841" s="61">
        <v>102.18176849778899</v>
      </c>
      <c r="J3841" s="123">
        <v>552246.667638549</v>
      </c>
      <c r="K3841" s="99">
        <v>9340.9166666666697</v>
      </c>
      <c r="L3841" s="16">
        <v>11118.698923095</v>
      </c>
      <c r="M3841" s="17">
        <f>gp_need_index[[#This Row],[Normalised weighted population (base year)]]/gp_need_index[[#This Row],[Registered population (base year)]]</f>
        <v>1.1903220336792424</v>
      </c>
      <c r="N3841" s="99">
        <v>9391.3191652149508</v>
      </c>
      <c r="O3841" s="16">
        <v>11158.887186624601</v>
      </c>
      <c r="P3841" s="17">
        <f>gp_need_index[[#This Row],[Normalised weighted population 2026/27]]/gp_need_index[[#This Row],[Registered population 2026/27]]</f>
        <v>1.1882129645808064</v>
      </c>
      <c r="Q3841" s="99">
        <v>9438.2954633847803</v>
      </c>
      <c r="R3841" s="16">
        <v>11198.115094029999</v>
      </c>
      <c r="S3841" s="17">
        <f>gp_need_index[[#This Row],[Normalised weighted population 2027/28]]/gp_need_index[[#This Row],[Registered population 2027/28]]</f>
        <v>1.1864552383926015</v>
      </c>
      <c r="T3841" s="99">
        <v>9487.5040879047592</v>
      </c>
      <c r="U3841" s="16">
        <v>11242.783620763799</v>
      </c>
      <c r="V3841" s="17">
        <f>gp_need_index[[#This Row],[Normalised weighted population 2028/29]]/gp_need_index[[#This Row],[Registered population 2028/29]]</f>
        <v>1.1850096207175052</v>
      </c>
    </row>
    <row r="3842" spans="1:22" x14ac:dyDescent="0.2">
      <c r="A3842" s="6" t="s">
        <v>5250</v>
      </c>
      <c r="B3842" s="1" t="s">
        <v>10086</v>
      </c>
      <c r="C3842" s="95" t="s">
        <v>6420</v>
      </c>
      <c r="D3842" s="95" t="s">
        <v>12680</v>
      </c>
      <c r="E3842" s="95" t="s">
        <v>6647</v>
      </c>
      <c r="F3842" s="95" t="s">
        <v>6570</v>
      </c>
      <c r="G3842" s="95" t="s">
        <v>6570</v>
      </c>
      <c r="H3842" s="61">
        <v>5233.5959679555099</v>
      </c>
      <c r="I3842" s="61">
        <v>216.747900309503</v>
      </c>
      <c r="J3842" s="123">
        <v>1134370.93712263</v>
      </c>
      <c r="K3842" s="99">
        <v>31281</v>
      </c>
      <c r="L3842" s="16">
        <v>22838.9407416594</v>
      </c>
      <c r="M3842" s="17">
        <f>gp_need_index[[#This Row],[Normalised weighted population (base year)]]/gp_need_index[[#This Row],[Registered population (base year)]]</f>
        <v>0.7301218228847991</v>
      </c>
      <c r="N3842" s="99">
        <v>31456.3234648955</v>
      </c>
      <c r="O3842" s="16">
        <v>22921.491530705</v>
      </c>
      <c r="P3842" s="17">
        <f>gp_need_index[[#This Row],[Normalised weighted population 2026/27]]/gp_need_index[[#This Row],[Registered population 2026/27]]</f>
        <v>0.72867674940731175</v>
      </c>
      <c r="Q3842" s="99">
        <v>31610.749854285899</v>
      </c>
      <c r="R3842" s="16">
        <v>23002.069650397701</v>
      </c>
      <c r="S3842" s="17">
        <f>gp_need_index[[#This Row],[Normalised weighted population 2027/28]]/gp_need_index[[#This Row],[Registered population 2027/28]]</f>
        <v>0.72766605526376016</v>
      </c>
      <c r="T3842" s="99">
        <v>31771.351059263401</v>
      </c>
      <c r="U3842" s="16">
        <v>23093.823356667399</v>
      </c>
      <c r="V3842" s="17">
        <f>gp_need_index[[#This Row],[Normalised weighted population 2028/29]]/gp_need_index[[#This Row],[Registered population 2028/29]]</f>
        <v>0.72687570993094608</v>
      </c>
    </row>
    <row r="3843" spans="1:22" x14ac:dyDescent="0.2">
      <c r="A3843" s="6" t="s">
        <v>5223</v>
      </c>
      <c r="B3843" s="1" t="s">
        <v>10087</v>
      </c>
      <c r="C3843" s="95" t="s">
        <v>6420</v>
      </c>
      <c r="D3843" s="95" t="s">
        <v>12680</v>
      </c>
      <c r="E3843" s="95" t="s">
        <v>6647</v>
      </c>
      <c r="F3843" s="95" t="s">
        <v>6570</v>
      </c>
      <c r="G3843" s="95" t="s">
        <v>6570</v>
      </c>
      <c r="H3843" s="61">
        <v>5218.7312011718795</v>
      </c>
      <c r="I3843" s="61">
        <v>78.480902025761694</v>
      </c>
      <c r="J3843" s="123">
        <v>409570.732097956</v>
      </c>
      <c r="K3843" s="99">
        <v>10474.5</v>
      </c>
      <c r="L3843" s="16">
        <v>8246.1224752728394</v>
      </c>
      <c r="M3843" s="17">
        <f>gp_need_index[[#This Row],[Normalised weighted population (base year)]]/gp_need_index[[#This Row],[Registered population (base year)]]</f>
        <v>0.78725690727699071</v>
      </c>
      <c r="N3843" s="99">
        <v>10540.6797009725</v>
      </c>
      <c r="O3843" s="16">
        <v>8275.9278819508509</v>
      </c>
      <c r="P3843" s="17">
        <f>gp_need_index[[#This Row],[Normalised weighted population 2026/27]]/gp_need_index[[#This Row],[Registered population 2026/27]]</f>
        <v>0.78514176663458435</v>
      </c>
      <c r="Q3843" s="99">
        <v>10604.739240279099</v>
      </c>
      <c r="R3843" s="16">
        <v>8305.0210457420108</v>
      </c>
      <c r="S3843" s="17">
        <f>gp_need_index[[#This Row],[Normalised weighted population 2027/28]]/gp_need_index[[#This Row],[Registered population 2027/28]]</f>
        <v>0.78314240997060447</v>
      </c>
      <c r="T3843" s="99">
        <v>10669.598210579999</v>
      </c>
      <c r="U3843" s="16">
        <v>8338.1492152144201</v>
      </c>
      <c r="V3843" s="17">
        <f>gp_need_index[[#This Row],[Normalised weighted population 2028/29]]/gp_need_index[[#This Row],[Registered population 2028/29]]</f>
        <v>0.78148671118152235</v>
      </c>
    </row>
    <row r="3844" spans="1:22" x14ac:dyDescent="0.2">
      <c r="A3844" s="6" t="s">
        <v>1695</v>
      </c>
      <c r="B3844" s="1" t="s">
        <v>12452</v>
      </c>
      <c r="C3844" s="95" t="s">
        <v>6576</v>
      </c>
      <c r="D3844" s="95" t="s">
        <v>12671</v>
      </c>
      <c r="E3844" s="95" t="s">
        <v>6643</v>
      </c>
      <c r="F3844" s="95" t="s">
        <v>6591</v>
      </c>
      <c r="G3844" s="95" t="s">
        <v>6591</v>
      </c>
      <c r="H3844" s="61">
        <v>5225.9206355168299</v>
      </c>
      <c r="I3844" s="61">
        <v>327.49123765197498</v>
      </c>
      <c r="J3844" s="123">
        <v>1711443.2167964</v>
      </c>
      <c r="K3844" s="99">
        <v>40437</v>
      </c>
      <c r="L3844" s="16">
        <v>34457.467951598497</v>
      </c>
      <c r="M3844" s="17">
        <f>gp_need_index[[#This Row],[Normalised weighted population (base year)]]/gp_need_index[[#This Row],[Registered population (base year)]]</f>
        <v>0.85212720903129557</v>
      </c>
      <c r="N3844" s="99">
        <v>40746.018246475702</v>
      </c>
      <c r="O3844" s="16">
        <v>34582.013621211299</v>
      </c>
      <c r="P3844" s="17">
        <f>gp_need_index[[#This Row],[Normalised weighted population 2026/27]]/gp_need_index[[#This Row],[Registered population 2026/27]]</f>
        <v>0.84872130111026112</v>
      </c>
      <c r="Q3844" s="99">
        <v>41026.492334748298</v>
      </c>
      <c r="R3844" s="16">
        <v>34703.583093645197</v>
      </c>
      <c r="S3844" s="17">
        <f>gp_need_index[[#This Row],[Normalised weighted population 2027/28]]/gp_need_index[[#This Row],[Registered population 2027/28]]</f>
        <v>0.84588228529233112</v>
      </c>
      <c r="T3844" s="99">
        <v>41304.564779263397</v>
      </c>
      <c r="U3844" s="16">
        <v>34842.0133487516</v>
      </c>
      <c r="V3844" s="17">
        <f>gp_need_index[[#This Row],[Normalised weighted population 2028/29]]/gp_need_index[[#This Row],[Registered population 2028/29]]</f>
        <v>0.84353905034350429</v>
      </c>
    </row>
    <row r="3845" spans="1:22" x14ac:dyDescent="0.2">
      <c r="A3845" s="6" t="s">
        <v>5231</v>
      </c>
      <c r="B3845" s="1" t="s">
        <v>10008</v>
      </c>
      <c r="C3845" s="95" t="s">
        <v>6420</v>
      </c>
      <c r="D3845" s="95" t="s">
        <v>12680</v>
      </c>
      <c r="E3845" s="95" t="s">
        <v>6647</v>
      </c>
      <c r="F3845" s="95" t="s">
        <v>6570</v>
      </c>
      <c r="G3845" s="95" t="s">
        <v>6570</v>
      </c>
      <c r="H3845" s="61">
        <v>5243.3664907391103</v>
      </c>
      <c r="I3845" s="61">
        <v>102.711349682332</v>
      </c>
      <c r="J3845" s="123">
        <v>538553.24914292502</v>
      </c>
      <c r="K3845" s="99">
        <v>10153</v>
      </c>
      <c r="L3845" s="16">
        <v>10843.0014741057</v>
      </c>
      <c r="M3845" s="17">
        <f>gp_need_index[[#This Row],[Normalised weighted population (base year)]]/gp_need_index[[#This Row],[Registered population (base year)]]</f>
        <v>1.0679603539944549</v>
      </c>
      <c r="N3845" s="99">
        <v>10201.540744640701</v>
      </c>
      <c r="O3845" s="16">
        <v>10882.1932359932</v>
      </c>
      <c r="P3845" s="17">
        <f>gp_need_index[[#This Row],[Normalised weighted population 2026/27]]/gp_need_index[[#This Row],[Registered population 2026/27]]</f>
        <v>1.066720558040223</v>
      </c>
      <c r="Q3845" s="99">
        <v>10243.816362796601</v>
      </c>
      <c r="R3845" s="16">
        <v>10920.4484545908</v>
      </c>
      <c r="S3845" s="17">
        <f>gp_need_index[[#This Row],[Normalised weighted population 2027/28]]/gp_need_index[[#This Row],[Registered population 2027/28]]</f>
        <v>1.0660527354093916</v>
      </c>
      <c r="T3845" s="99">
        <v>10286.9995404782</v>
      </c>
      <c r="U3845" s="16">
        <v>10964.009387805299</v>
      </c>
      <c r="V3845" s="17">
        <f>gp_need_index[[#This Row],[Normalised weighted population 2028/29]]/gp_need_index[[#This Row],[Registered population 2028/29]]</f>
        <v>1.065812178241395</v>
      </c>
    </row>
    <row r="3846" spans="1:22" x14ac:dyDescent="0.2">
      <c r="A3846" s="6" t="s">
        <v>5226</v>
      </c>
      <c r="B3846" s="1" t="s">
        <v>10088</v>
      </c>
      <c r="C3846" s="95" t="s">
        <v>6420</v>
      </c>
      <c r="D3846" s="95" t="s">
        <v>12680</v>
      </c>
      <c r="E3846" s="95" t="s">
        <v>6647</v>
      </c>
      <c r="F3846" s="95" t="s">
        <v>6570</v>
      </c>
      <c r="G3846" s="95" t="s">
        <v>6570</v>
      </c>
      <c r="H3846" s="61">
        <v>5283.4325561523401</v>
      </c>
      <c r="I3846" s="61">
        <v>92.067631971455597</v>
      </c>
      <c r="J3846" s="123">
        <v>486433.12412584102</v>
      </c>
      <c r="K3846" s="99">
        <v>9785</v>
      </c>
      <c r="L3846" s="16">
        <v>9793.6371015200803</v>
      </c>
      <c r="M3846" s="17">
        <f>gp_need_index[[#This Row],[Normalised weighted population (base year)]]/gp_need_index[[#This Row],[Registered population (base year)]]</f>
        <v>1.0008826879427777</v>
      </c>
      <c r="N3846" s="99">
        <v>9831.9473285201893</v>
      </c>
      <c r="O3846" s="16">
        <v>9829.0359617168597</v>
      </c>
      <c r="P3846" s="17">
        <f>gp_need_index[[#This Row],[Normalised weighted population 2026/27]]/gp_need_index[[#This Row],[Registered population 2026/27]]</f>
        <v>0.9997038870626489</v>
      </c>
      <c r="Q3846" s="99">
        <v>9876.4389889875092</v>
      </c>
      <c r="R3846" s="16">
        <v>9863.5889154426895</v>
      </c>
      <c r="S3846" s="17">
        <f>gp_need_index[[#This Row],[Normalised weighted population 2027/28]]/gp_need_index[[#This Row],[Registered population 2027/28]]</f>
        <v>0.99869891632407715</v>
      </c>
      <c r="T3846" s="99">
        <v>9925.0595888794105</v>
      </c>
      <c r="U3846" s="16">
        <v>9902.9341071522904</v>
      </c>
      <c r="V3846" s="17">
        <f>gp_need_index[[#This Row],[Normalised weighted population 2028/29]]/gp_need_index[[#This Row],[Registered population 2028/29]]</f>
        <v>0.99777074570394408</v>
      </c>
    </row>
    <row r="3847" spans="1:22" x14ac:dyDescent="0.2">
      <c r="A3847" s="6" t="s">
        <v>5241</v>
      </c>
      <c r="B3847" s="1" t="s">
        <v>7273</v>
      </c>
      <c r="C3847" s="95" t="s">
        <v>6420</v>
      </c>
      <c r="D3847" s="95" t="s">
        <v>12680</v>
      </c>
      <c r="E3847" s="95" t="s">
        <v>6647</v>
      </c>
      <c r="F3847" s="95" t="s">
        <v>6570</v>
      </c>
      <c r="G3847" s="95" t="s">
        <v>6570</v>
      </c>
      <c r="H3847" s="61">
        <v>5250.2524838654899</v>
      </c>
      <c r="I3847" s="61">
        <v>46.508002436709504</v>
      </c>
      <c r="J3847" s="123">
        <v>244178.755312956</v>
      </c>
      <c r="K3847" s="99">
        <v>7081.4166666666697</v>
      </c>
      <c r="L3847" s="16">
        <v>4916.1909393680698</v>
      </c>
      <c r="M3847" s="17">
        <f>gp_need_index[[#This Row],[Normalised weighted population (base year)]]/gp_need_index[[#This Row],[Registered population (base year)]]</f>
        <v>0.69423833828467485</v>
      </c>
      <c r="N3847" s="99">
        <v>7130.9144669048801</v>
      </c>
      <c r="O3847" s="16">
        <v>4933.9603904881596</v>
      </c>
      <c r="P3847" s="17">
        <f>gp_need_index[[#This Row],[Normalised weighted population 2026/27]]/gp_need_index[[#This Row],[Registered population 2026/27]]</f>
        <v>0.69191131283190221</v>
      </c>
      <c r="Q3847" s="99">
        <v>7178.1989042670002</v>
      </c>
      <c r="R3847" s="16">
        <v>4951.30521512016</v>
      </c>
      <c r="S3847" s="17">
        <f>gp_need_index[[#This Row],[Normalised weighted population 2027/28]]/gp_need_index[[#This Row],[Registered population 2027/28]]</f>
        <v>0.68976985468832741</v>
      </c>
      <c r="T3847" s="99">
        <v>7225.7640250519098</v>
      </c>
      <c r="U3847" s="16">
        <v>4971.0556380718599</v>
      </c>
      <c r="V3847" s="17">
        <f>gp_need_index[[#This Row],[Normalised weighted population 2028/29]]/gp_need_index[[#This Row],[Registered population 2028/29]]</f>
        <v>0.68796263216416731</v>
      </c>
    </row>
    <row r="3848" spans="1:22" x14ac:dyDescent="0.2">
      <c r="A3848" s="6" t="s">
        <v>1693</v>
      </c>
      <c r="B3848" s="1" t="s">
        <v>10089</v>
      </c>
      <c r="C3848" s="95" t="s">
        <v>6576</v>
      </c>
      <c r="D3848" s="95" t="s">
        <v>12671</v>
      </c>
      <c r="E3848" s="95" t="s">
        <v>6643</v>
      </c>
      <c r="F3848" s="95" t="s">
        <v>6591</v>
      </c>
      <c r="G3848" s="95" t="s">
        <v>6591</v>
      </c>
      <c r="H3848" s="61">
        <v>5343.82470172385</v>
      </c>
      <c r="I3848" s="61">
        <v>124.108053117464</v>
      </c>
      <c r="J3848" s="123">
        <v>663211.679931961</v>
      </c>
      <c r="K3848" s="99">
        <v>13937.916666666701</v>
      </c>
      <c r="L3848" s="16">
        <v>13352.8211640924</v>
      </c>
      <c r="M3848" s="17">
        <f>gp_need_index[[#This Row],[Normalised weighted population (base year)]]/gp_need_index[[#This Row],[Registered population (base year)]]</f>
        <v>0.95802130859530898</v>
      </c>
      <c r="N3848" s="99">
        <v>14056.724344038001</v>
      </c>
      <c r="O3848" s="16">
        <v>13401.0846074608</v>
      </c>
      <c r="P3848" s="17">
        <f>gp_need_index[[#This Row],[Normalised weighted population 2026/27]]/gp_need_index[[#This Row],[Registered population 2026/27]]</f>
        <v>0.95335757317775938</v>
      </c>
      <c r="Q3848" s="99">
        <v>14170.3676260639</v>
      </c>
      <c r="R3848" s="16">
        <v>13448.194726715799</v>
      </c>
      <c r="S3848" s="17">
        <f>gp_need_index[[#This Row],[Normalised weighted population 2027/28]]/gp_need_index[[#This Row],[Registered population 2027/28]]</f>
        <v>0.94903640340143391</v>
      </c>
      <c r="T3848" s="99">
        <v>14285.314806344601</v>
      </c>
      <c r="U3848" s="16">
        <v>13501.838669524701</v>
      </c>
      <c r="V3848" s="17">
        <f>gp_need_index[[#This Row],[Normalised weighted population 2028/29]]/gp_need_index[[#This Row],[Registered population 2028/29]]</f>
        <v>0.94515513676520935</v>
      </c>
    </row>
    <row r="3849" spans="1:22" x14ac:dyDescent="0.2">
      <c r="A3849" s="6" t="s">
        <v>5229</v>
      </c>
      <c r="B3849" s="1" t="s">
        <v>8132</v>
      </c>
      <c r="C3849" s="95" t="s">
        <v>6420</v>
      </c>
      <c r="D3849" s="95" t="s">
        <v>12680</v>
      </c>
      <c r="E3849" s="95" t="s">
        <v>6647</v>
      </c>
      <c r="F3849" s="95" t="s">
        <v>6570</v>
      </c>
      <c r="G3849" s="95" t="s">
        <v>6570</v>
      </c>
      <c r="H3849" s="61">
        <v>5355.2739534198099</v>
      </c>
      <c r="I3849" s="61">
        <v>56.771901252465398</v>
      </c>
      <c r="J3849" s="123">
        <v>304029.084063449</v>
      </c>
      <c r="K3849" s="99">
        <v>5927.5833333333303</v>
      </c>
      <c r="L3849" s="16">
        <v>6121.19193769105</v>
      </c>
      <c r="M3849" s="17">
        <f>gp_need_index[[#This Row],[Normalised weighted population (base year)]]/gp_need_index[[#This Row],[Registered population (base year)]]</f>
        <v>1.0326623167436511</v>
      </c>
      <c r="N3849" s="99">
        <v>5957.7864592484502</v>
      </c>
      <c r="O3849" s="16">
        <v>6143.3168352540097</v>
      </c>
      <c r="P3849" s="17">
        <f>gp_need_index[[#This Row],[Normalised weighted population 2026/27]]/gp_need_index[[#This Row],[Registered population 2026/27]]</f>
        <v>1.0311408234038928</v>
      </c>
      <c r="Q3849" s="99">
        <v>5985.38301008904</v>
      </c>
      <c r="R3849" s="16">
        <v>6164.9130266972397</v>
      </c>
      <c r="S3849" s="17">
        <f>gp_need_index[[#This Row],[Normalised weighted population 2027/28]]/gp_need_index[[#This Row],[Registered population 2027/28]]</f>
        <v>1.0299947415738611</v>
      </c>
      <c r="T3849" s="99">
        <v>6013.94615996209</v>
      </c>
      <c r="U3849" s="16">
        <v>6189.5044494529702</v>
      </c>
      <c r="V3849" s="17">
        <f>gp_need_index[[#This Row],[Normalised weighted population 2028/29]]/gp_need_index[[#This Row],[Registered population 2028/29]]</f>
        <v>1.0291918625177694</v>
      </c>
    </row>
    <row r="3850" spans="1:22" x14ac:dyDescent="0.2">
      <c r="A3850" s="6" t="s">
        <v>1704</v>
      </c>
      <c r="B3850" s="1" t="s">
        <v>7588</v>
      </c>
      <c r="C3850" s="95" t="s">
        <v>6576</v>
      </c>
      <c r="D3850" s="95" t="s">
        <v>12671</v>
      </c>
      <c r="E3850" s="95" t="s">
        <v>6643</v>
      </c>
      <c r="F3850" s="95" t="s">
        <v>6591</v>
      </c>
      <c r="G3850" s="95" t="s">
        <v>6591</v>
      </c>
      <c r="H3850" s="61">
        <v>5420.1689046224001</v>
      </c>
      <c r="I3850" s="61">
        <v>93.650379767602701</v>
      </c>
      <c r="J3850" s="123">
        <v>507600.876322439</v>
      </c>
      <c r="K3850" s="99">
        <v>10366.25</v>
      </c>
      <c r="L3850" s="16">
        <v>10219.819598119</v>
      </c>
      <c r="M3850" s="17">
        <f>gp_need_index[[#This Row],[Normalised weighted population (base year)]]/gp_need_index[[#This Row],[Registered population (base year)]]</f>
        <v>0.98587431309480289</v>
      </c>
      <c r="N3850" s="99">
        <v>10441.3597149499</v>
      </c>
      <c r="O3850" s="16">
        <v>10256.7588844577</v>
      </c>
      <c r="P3850" s="17">
        <f>gp_need_index[[#This Row],[Normalised weighted population 2026/27]]/gp_need_index[[#This Row],[Registered population 2026/27]]</f>
        <v>0.98232023074275576</v>
      </c>
      <c r="Q3850" s="99">
        <v>10515.144862532899</v>
      </c>
      <c r="R3850" s="16">
        <v>10292.8154536362</v>
      </c>
      <c r="S3850" s="17">
        <f>gp_need_index[[#This Row],[Normalised weighted population 2027/28]]/gp_need_index[[#This Row],[Registered population 2027/28]]</f>
        <v>0.97885626762129607</v>
      </c>
      <c r="T3850" s="99">
        <v>10586.620216593899</v>
      </c>
      <c r="U3850" s="16">
        <v>10333.8728010912</v>
      </c>
      <c r="V3850" s="17">
        <f>gp_need_index[[#This Row],[Normalised weighted population 2028/29]]/gp_need_index[[#This Row],[Registered population 2028/29]]</f>
        <v>0.97612576909989335</v>
      </c>
    </row>
    <row r="3851" spans="1:22" x14ac:dyDescent="0.2">
      <c r="A3851" s="6" t="s">
        <v>1688</v>
      </c>
      <c r="B3851" s="1" t="s">
        <v>10090</v>
      </c>
      <c r="C3851" s="95" t="s">
        <v>6576</v>
      </c>
      <c r="D3851" s="95" t="s">
        <v>12671</v>
      </c>
      <c r="E3851" s="95" t="s">
        <v>6643</v>
      </c>
      <c r="F3851" s="95" t="s">
        <v>6591</v>
      </c>
      <c r="G3851" s="95" t="s">
        <v>6591</v>
      </c>
      <c r="H3851" s="61">
        <v>5273.6158964004999</v>
      </c>
      <c r="I3851" s="61">
        <v>252.037205848893</v>
      </c>
      <c r="J3851" s="123">
        <v>1329147.4152490899</v>
      </c>
      <c r="K3851" s="99">
        <v>29466</v>
      </c>
      <c r="L3851" s="16">
        <v>26760.487297747</v>
      </c>
      <c r="M3851" s="17">
        <f>gp_need_index[[#This Row],[Normalised weighted population (base year)]]/gp_need_index[[#This Row],[Registered population (base year)]]</f>
        <v>0.90818188073532213</v>
      </c>
      <c r="N3851" s="99">
        <v>29691.742861520899</v>
      </c>
      <c r="O3851" s="16">
        <v>26857.212420276199</v>
      </c>
      <c r="P3851" s="17">
        <f>gp_need_index[[#This Row],[Normalised weighted population 2026/27]]/gp_need_index[[#This Row],[Registered population 2026/27]]</f>
        <v>0.90453472352685238</v>
      </c>
      <c r="Q3851" s="99">
        <v>29905.043815777801</v>
      </c>
      <c r="R3851" s="16">
        <v>26951.6261574501</v>
      </c>
      <c r="S3851" s="17">
        <f>gp_need_index[[#This Row],[Normalised weighted population 2027/28]]/gp_need_index[[#This Row],[Registered population 2027/28]]</f>
        <v>0.9012401494369493</v>
      </c>
      <c r="T3851" s="99">
        <v>30121.215344836699</v>
      </c>
      <c r="U3851" s="16">
        <v>27059.1343785592</v>
      </c>
      <c r="V3851" s="17">
        <f>gp_need_index[[#This Row],[Normalised weighted population 2028/29]]/gp_need_index[[#This Row],[Registered population 2028/29]]</f>
        <v>0.89834138725075074</v>
      </c>
    </row>
    <row r="3852" spans="1:22" x14ac:dyDescent="0.2">
      <c r="A3852" s="6" t="s">
        <v>5252</v>
      </c>
      <c r="B3852" s="1" t="s">
        <v>10091</v>
      </c>
      <c r="C3852" s="95" t="s">
        <v>6420</v>
      </c>
      <c r="D3852" s="95" t="s">
        <v>12680</v>
      </c>
      <c r="E3852" s="95" t="s">
        <v>6647</v>
      </c>
      <c r="F3852" s="95" t="s">
        <v>6570</v>
      </c>
      <c r="G3852" s="95" t="s">
        <v>6570</v>
      </c>
      <c r="H3852" s="61">
        <v>5261.3079726905198</v>
      </c>
      <c r="I3852" s="61">
        <v>144.19802680025899</v>
      </c>
      <c r="J3852" s="123">
        <v>758670.22805044195</v>
      </c>
      <c r="K3852" s="99">
        <v>14183.583333333299</v>
      </c>
      <c r="L3852" s="16">
        <v>15274.742867493</v>
      </c>
      <c r="M3852" s="17">
        <f>gp_need_index[[#This Row],[Normalised weighted population (base year)]]/gp_need_index[[#This Row],[Registered population (base year)]]</f>
        <v>1.0769311610836263</v>
      </c>
      <c r="N3852" s="99">
        <v>14254.469095103301</v>
      </c>
      <c r="O3852" s="16">
        <v>15329.953049543101</v>
      </c>
      <c r="P3852" s="17">
        <f>gp_need_index[[#This Row],[Normalised weighted population 2026/27]]/gp_need_index[[#This Row],[Registered population 2026/27]]</f>
        <v>1.0754488958700854</v>
      </c>
      <c r="Q3852" s="99">
        <v>14320.873461815399</v>
      </c>
      <c r="R3852" s="16">
        <v>15383.843905208199</v>
      </c>
      <c r="S3852" s="17">
        <f>gp_need_index[[#This Row],[Normalised weighted population 2027/28]]/gp_need_index[[#This Row],[Registered population 2027/28]]</f>
        <v>1.0742252521277464</v>
      </c>
      <c r="T3852" s="99">
        <v>14390.6675376444</v>
      </c>
      <c r="U3852" s="16">
        <v>15445.209022192499</v>
      </c>
      <c r="V3852" s="17">
        <f>gp_need_index[[#This Row],[Normalised weighted population 2028/29]]/gp_need_index[[#This Row],[Registered population 2028/29]]</f>
        <v>1.0732795391033485</v>
      </c>
    </row>
    <row r="3853" spans="1:22" x14ac:dyDescent="0.2">
      <c r="A3853" s="6" t="s">
        <v>5248</v>
      </c>
      <c r="B3853" s="1" t="s">
        <v>10092</v>
      </c>
      <c r="C3853" s="95" t="s">
        <v>6420</v>
      </c>
      <c r="D3853" s="95" t="s">
        <v>12680</v>
      </c>
      <c r="E3853" s="95" t="s">
        <v>6647</v>
      </c>
      <c r="F3853" s="95" t="s">
        <v>6570</v>
      </c>
      <c r="G3853" s="95" t="s">
        <v>6570</v>
      </c>
      <c r="H3853" s="61">
        <v>5462.3091735839798</v>
      </c>
      <c r="I3853" s="61">
        <v>216.00700214779201</v>
      </c>
      <c r="J3853" s="123">
        <v>1179897.0293902601</v>
      </c>
      <c r="K3853" s="99">
        <v>16490.333333333299</v>
      </c>
      <c r="L3853" s="16">
        <v>23755.543670624698</v>
      </c>
      <c r="M3853" s="17">
        <f>gp_need_index[[#This Row],[Normalised weighted population (base year)]]/gp_need_index[[#This Row],[Registered population (base year)]]</f>
        <v>1.4405738920150035</v>
      </c>
      <c r="N3853" s="99">
        <v>16555.740042792499</v>
      </c>
      <c r="O3853" s="16">
        <v>23841.4074983914</v>
      </c>
      <c r="P3853" s="17">
        <f>gp_need_index[[#This Row],[Normalised weighted population 2026/27]]/gp_need_index[[#This Row],[Registered population 2026/27]]</f>
        <v>1.4400689692376933</v>
      </c>
      <c r="Q3853" s="99">
        <v>16611.264601487699</v>
      </c>
      <c r="R3853" s="16">
        <v>23925.219486999398</v>
      </c>
      <c r="S3853" s="17">
        <f>gp_need_index[[#This Row],[Normalised weighted population 2027/28]]/gp_need_index[[#This Row],[Registered population 2027/28]]</f>
        <v>1.4403009079065938</v>
      </c>
      <c r="T3853" s="99">
        <v>16672.231613858301</v>
      </c>
      <c r="U3853" s="16">
        <v>24020.655575778001</v>
      </c>
      <c r="V3853" s="17">
        <f>gp_need_index[[#This Row],[Normalised weighted population 2028/29]]/gp_need_index[[#This Row],[Registered population 2028/29]]</f>
        <v>1.4407582699253974</v>
      </c>
    </row>
    <row r="3854" spans="1:22" x14ac:dyDescent="0.2">
      <c r="A3854" s="6" t="s">
        <v>5246</v>
      </c>
      <c r="B3854" s="1" t="s">
        <v>10093</v>
      </c>
      <c r="C3854" s="95" t="s">
        <v>6420</v>
      </c>
      <c r="D3854" s="95" t="s">
        <v>12680</v>
      </c>
      <c r="E3854" s="95" t="s">
        <v>6647</v>
      </c>
      <c r="F3854" s="95" t="s">
        <v>6570</v>
      </c>
      <c r="G3854" s="95" t="s">
        <v>6570</v>
      </c>
      <c r="H3854" s="61">
        <v>5299.5475385617001</v>
      </c>
      <c r="I3854" s="61">
        <v>70.017453618473297</v>
      </c>
      <c r="J3854" s="123">
        <v>371060.823980138</v>
      </c>
      <c r="K3854" s="99">
        <v>6223.4166666666697</v>
      </c>
      <c r="L3854" s="16">
        <v>7470.78040621338</v>
      </c>
      <c r="M3854" s="17">
        <f>gp_need_index[[#This Row],[Normalised weighted population (base year)]]/gp_need_index[[#This Row],[Registered population (base year)]]</f>
        <v>1.2004306968915859</v>
      </c>
      <c r="N3854" s="99">
        <v>6253.0832155594999</v>
      </c>
      <c r="O3854" s="16">
        <v>7497.7833580706902</v>
      </c>
      <c r="P3854" s="17">
        <f>gp_need_index[[#This Row],[Normalised weighted population 2026/27]]/gp_need_index[[#This Row],[Registered population 2026/27]]</f>
        <v>1.1990538266649022</v>
      </c>
      <c r="Q3854" s="99">
        <v>6281.33460057311</v>
      </c>
      <c r="R3854" s="16">
        <v>7524.14103571342</v>
      </c>
      <c r="S3854" s="17">
        <f>gp_need_index[[#This Row],[Normalised weighted population 2027/28]]/gp_need_index[[#This Row],[Registered population 2027/28]]</f>
        <v>1.1978570660806569</v>
      </c>
      <c r="T3854" s="99">
        <v>6312.9094243080399</v>
      </c>
      <c r="U3854" s="16">
        <v>7554.1543274308797</v>
      </c>
      <c r="V3854" s="17">
        <f>gp_need_index[[#This Row],[Normalised weighted population 2028/29]]/gp_need_index[[#This Row],[Registered population 2028/29]]</f>
        <v>1.1966201032987089</v>
      </c>
    </row>
    <row r="3855" spans="1:22" x14ac:dyDescent="0.2">
      <c r="A3855" s="6" t="s">
        <v>5225</v>
      </c>
      <c r="B3855" s="1" t="s">
        <v>10094</v>
      </c>
      <c r="C3855" s="95" t="s">
        <v>6420</v>
      </c>
      <c r="D3855" s="95" t="s">
        <v>12680</v>
      </c>
      <c r="E3855" s="95" t="s">
        <v>6647</v>
      </c>
      <c r="F3855" s="95" t="s">
        <v>6570</v>
      </c>
      <c r="G3855" s="95" t="s">
        <v>6570</v>
      </c>
      <c r="H3855" s="61">
        <v>5230.9271385822803</v>
      </c>
      <c r="I3855" s="61">
        <v>125.977249629996</v>
      </c>
      <c r="J3855" s="123">
        <v>658977.81393349997</v>
      </c>
      <c r="K3855" s="99">
        <v>15127.666666666701</v>
      </c>
      <c r="L3855" s="16">
        <v>13267.5783114394</v>
      </c>
      <c r="M3855" s="17">
        <f>gp_need_index[[#This Row],[Normalised weighted population (base year)]]/gp_need_index[[#This Row],[Registered population (base year)]]</f>
        <v>0.8770406305074171</v>
      </c>
      <c r="N3855" s="99">
        <v>15230.070022149201</v>
      </c>
      <c r="O3855" s="16">
        <v>13315.5336466155</v>
      </c>
      <c r="P3855" s="17">
        <f>gp_need_index[[#This Row],[Normalised weighted population 2026/27]]/gp_need_index[[#This Row],[Registered population 2026/27]]</f>
        <v>0.87429234581657367</v>
      </c>
      <c r="Q3855" s="99">
        <v>15328.314119614901</v>
      </c>
      <c r="R3855" s="16">
        <v>13362.3430203647</v>
      </c>
      <c r="S3855" s="17">
        <f>gp_need_index[[#This Row],[Normalised weighted population 2027/28]]/gp_need_index[[#This Row],[Registered population 2027/28]]</f>
        <v>0.87174250971707046</v>
      </c>
      <c r="T3855" s="99">
        <v>15427.8621968345</v>
      </c>
      <c r="U3855" s="16">
        <v>13415.644506500499</v>
      </c>
      <c r="V3855" s="17">
        <f>gp_need_index[[#This Row],[Normalised weighted population 2028/29]]/gp_need_index[[#This Row],[Registered population 2028/29]]</f>
        <v>0.86957248744762128</v>
      </c>
    </row>
    <row r="3856" spans="1:22" x14ac:dyDescent="0.2">
      <c r="A3856" s="6" t="s">
        <v>5222</v>
      </c>
      <c r="B3856" s="1" t="s">
        <v>7086</v>
      </c>
      <c r="C3856" s="95" t="s">
        <v>6420</v>
      </c>
      <c r="D3856" s="95" t="s">
        <v>12680</v>
      </c>
      <c r="E3856" s="95" t="s">
        <v>6647</v>
      </c>
      <c r="F3856" s="95" t="s">
        <v>6570</v>
      </c>
      <c r="G3856" s="95" t="s">
        <v>6570</v>
      </c>
      <c r="H3856" s="61">
        <v>5372.73733585439</v>
      </c>
      <c r="I3856" s="61">
        <v>118.633140970144</v>
      </c>
      <c r="J3856" s="123">
        <v>637384.70575997105</v>
      </c>
      <c r="K3856" s="99">
        <v>10450</v>
      </c>
      <c r="L3856" s="16">
        <v>12832.8318789767</v>
      </c>
      <c r="M3856" s="17">
        <f>gp_need_index[[#This Row],[Normalised weighted population (base year)]]/gp_need_index[[#This Row],[Registered population (base year)]]</f>
        <v>1.2280221893757608</v>
      </c>
      <c r="N3856" s="99">
        <v>10498.7891121301</v>
      </c>
      <c r="O3856" s="16">
        <v>12879.2158338755</v>
      </c>
      <c r="P3856" s="17">
        <f>gp_need_index[[#This Row],[Normalised weighted population 2026/27]]/gp_need_index[[#This Row],[Registered population 2026/27]]</f>
        <v>1.2267334543366626</v>
      </c>
      <c r="Q3856" s="99">
        <v>10543.4977167296</v>
      </c>
      <c r="R3856" s="16">
        <v>12924.491377730101</v>
      </c>
      <c r="S3856" s="17">
        <f>gp_need_index[[#This Row],[Normalised weighted population 2027/28]]/gp_need_index[[#This Row],[Registered population 2027/28]]</f>
        <v>1.2258257861831303</v>
      </c>
      <c r="T3856" s="99">
        <v>10588.848345086401</v>
      </c>
      <c r="U3856" s="16">
        <v>12976.046303159899</v>
      </c>
      <c r="V3856" s="17">
        <f>gp_need_index[[#This Row],[Normalised weighted population 2028/29]]/gp_need_index[[#This Row],[Registered population 2028/29]]</f>
        <v>1.2254445318580129</v>
      </c>
    </row>
    <row r="3857" spans="1:22" x14ac:dyDescent="0.2">
      <c r="A3857" s="6" t="s">
        <v>5239</v>
      </c>
      <c r="B3857" s="1" t="s">
        <v>12752</v>
      </c>
      <c r="C3857" s="95" t="s">
        <v>6420</v>
      </c>
      <c r="D3857" s="95" t="s">
        <v>12680</v>
      </c>
      <c r="E3857" s="95" t="s">
        <v>6647</v>
      </c>
      <c r="F3857" s="95" t="s">
        <v>6570</v>
      </c>
      <c r="G3857" s="95" t="s">
        <v>6570</v>
      </c>
      <c r="H3857" s="61">
        <v>5290.7547336154503</v>
      </c>
      <c r="I3857" s="61">
        <v>311.60229263488498</v>
      </c>
      <c r="J3857" s="123">
        <v>1648611.30476344</v>
      </c>
      <c r="K3857" s="99">
        <v>30165.166666666701</v>
      </c>
      <c r="L3857" s="16">
        <v>33192.437026841399</v>
      </c>
      <c r="M3857" s="17">
        <f>gp_need_index[[#This Row],[Normalised weighted population (base year)]]/gp_need_index[[#This Row],[Registered population (base year)]]</f>
        <v>1.1003564937540993</v>
      </c>
      <c r="N3857" s="99">
        <v>30363.351624212701</v>
      </c>
      <c r="O3857" s="16">
        <v>33312.4102733201</v>
      </c>
      <c r="P3857" s="17">
        <f>gp_need_index[[#This Row],[Normalised weighted population 2026/27]]/gp_need_index[[#This Row],[Registered population 2026/27]]</f>
        <v>1.0971255968578819</v>
      </c>
      <c r="Q3857" s="99">
        <v>30552.273297218399</v>
      </c>
      <c r="R3857" s="16">
        <v>33429.516587220402</v>
      </c>
      <c r="S3857" s="17">
        <f>gp_need_index[[#This Row],[Normalised weighted population 2027/28]]/gp_need_index[[#This Row],[Registered population 2027/28]]</f>
        <v>1.0941744420132546</v>
      </c>
      <c r="T3857" s="99">
        <v>30737.976504137801</v>
      </c>
      <c r="U3857" s="16">
        <v>33562.8646768619</v>
      </c>
      <c r="V3857" s="17">
        <f>gp_need_index[[#This Row],[Normalised weighted population 2028/29]]/gp_need_index[[#This Row],[Registered population 2028/29]]</f>
        <v>1.0919022165412817</v>
      </c>
    </row>
    <row r="3858" spans="1:22" x14ac:dyDescent="0.2">
      <c r="A3858" s="6" t="s">
        <v>5242</v>
      </c>
      <c r="B3858" s="1" t="s">
        <v>12453</v>
      </c>
      <c r="C3858" s="95" t="s">
        <v>6420</v>
      </c>
      <c r="D3858" s="95" t="s">
        <v>12680</v>
      </c>
      <c r="E3858" s="95" t="s">
        <v>6647</v>
      </c>
      <c r="F3858" s="95" t="s">
        <v>6570</v>
      </c>
      <c r="G3858" s="95" t="s">
        <v>6570</v>
      </c>
      <c r="H3858" s="61">
        <v>5308.5688032670496</v>
      </c>
      <c r="I3858" s="61">
        <v>105.806238600239</v>
      </c>
      <c r="J3858" s="123">
        <v>561679.69742425601</v>
      </c>
      <c r="K3858" s="99">
        <v>10970.583333333299</v>
      </c>
      <c r="L3858" s="16">
        <v>11308.6195224684</v>
      </c>
      <c r="M3858" s="17">
        <f>gp_need_index[[#This Row],[Normalised weighted population (base year)]]/gp_need_index[[#This Row],[Registered population (base year)]]</f>
        <v>1.0308129639841486</v>
      </c>
      <c r="N3858" s="99">
        <v>11028.6422642995</v>
      </c>
      <c r="O3858" s="16">
        <v>11349.4942493288</v>
      </c>
      <c r="P3858" s="17">
        <f>gp_need_index[[#This Row],[Normalised weighted population 2026/27]]/gp_need_index[[#This Row],[Registered population 2026/27]]</f>
        <v>1.029092609710256</v>
      </c>
      <c r="Q3858" s="99">
        <v>11083.229396995701</v>
      </c>
      <c r="R3858" s="16">
        <v>11389.3922160405</v>
      </c>
      <c r="S3858" s="17">
        <f>gp_need_index[[#This Row],[Normalised weighted population 2027/28]]/gp_need_index[[#This Row],[Registered population 2027/28]]</f>
        <v>1.0276239720462512</v>
      </c>
      <c r="T3858" s="99">
        <v>11143.529528528799</v>
      </c>
      <c r="U3858" s="16">
        <v>11434.8237343283</v>
      </c>
      <c r="V3858" s="17">
        <f>gp_need_index[[#This Row],[Normalised weighted population 2028/29]]/gp_need_index[[#This Row],[Registered population 2028/29]]</f>
        <v>1.0261402103394397</v>
      </c>
    </row>
    <row r="3859" spans="1:22" x14ac:dyDescent="0.2">
      <c r="A3859" s="6" t="s">
        <v>1702</v>
      </c>
      <c r="B3859" s="1" t="s">
        <v>10095</v>
      </c>
      <c r="C3859" s="95" t="s">
        <v>6576</v>
      </c>
      <c r="D3859" s="95" t="s">
        <v>12671</v>
      </c>
      <c r="E3859" s="95" t="s">
        <v>6643</v>
      </c>
      <c r="F3859" s="95" t="s">
        <v>6591</v>
      </c>
      <c r="G3859" s="95" t="s">
        <v>6591</v>
      </c>
      <c r="H3859" s="61">
        <v>5398.9809114583304</v>
      </c>
      <c r="I3859" s="61">
        <v>77.760608544983</v>
      </c>
      <c r="J3859" s="123">
        <v>419828.04119774699</v>
      </c>
      <c r="K3859" s="99">
        <v>10879.666666666701</v>
      </c>
      <c r="L3859" s="16">
        <v>8452.6387628755892</v>
      </c>
      <c r="M3859" s="17">
        <f>gp_need_index[[#This Row],[Normalised weighted population (base year)]]/gp_need_index[[#This Row],[Registered population (base year)]]</f>
        <v>0.77692074783622933</v>
      </c>
      <c r="N3859" s="99">
        <v>10976.4413236567</v>
      </c>
      <c r="O3859" s="16">
        <v>8483.1906175909808</v>
      </c>
      <c r="P3859" s="17">
        <f>gp_need_index[[#This Row],[Normalised weighted population 2026/27]]/gp_need_index[[#This Row],[Registered population 2026/27]]</f>
        <v>0.77285436759068693</v>
      </c>
      <c r="Q3859" s="99">
        <v>11062.0416545098</v>
      </c>
      <c r="R3859" s="16">
        <v>8513.0123919744201</v>
      </c>
      <c r="S3859" s="17">
        <f>gp_need_index[[#This Row],[Normalised weighted population 2027/28]]/gp_need_index[[#This Row],[Registered population 2027/28]]</f>
        <v>0.76956972843288962</v>
      </c>
      <c r="T3859" s="99">
        <v>11150.8195186789</v>
      </c>
      <c r="U3859" s="16">
        <v>8546.9702249153306</v>
      </c>
      <c r="V3859" s="17">
        <f>gp_need_index[[#This Row],[Normalised weighted population 2028/29]]/gp_need_index[[#This Row],[Registered population 2028/29]]</f>
        <v>0.76648807835138721</v>
      </c>
    </row>
    <row r="3860" spans="1:22" x14ac:dyDescent="0.2">
      <c r="A3860" s="6" t="s">
        <v>1707</v>
      </c>
      <c r="B3860" s="1" t="s">
        <v>10096</v>
      </c>
      <c r="C3860" s="95" t="s">
        <v>6576</v>
      </c>
      <c r="D3860" s="95" t="s">
        <v>12671</v>
      </c>
      <c r="E3860" s="95" t="s">
        <v>6643</v>
      </c>
      <c r="F3860" s="95" t="s">
        <v>6591</v>
      </c>
      <c r="G3860" s="95" t="s">
        <v>6591</v>
      </c>
      <c r="H3860" s="61">
        <v>5380.4182878248803</v>
      </c>
      <c r="I3860" s="61">
        <v>218.876495881393</v>
      </c>
      <c r="J3860" s="123">
        <v>1177647.1012152701</v>
      </c>
      <c r="K3860" s="99">
        <v>21949.5</v>
      </c>
      <c r="L3860" s="16">
        <v>23710.244576139801</v>
      </c>
      <c r="M3860" s="17">
        <f>gp_need_index[[#This Row],[Normalised weighted population (base year)]]/gp_need_index[[#This Row],[Registered population (base year)]]</f>
        <v>1.0802179810993326</v>
      </c>
      <c r="N3860" s="99">
        <v>22077.3621460709</v>
      </c>
      <c r="O3860" s="16">
        <v>23795.9446714447</v>
      </c>
      <c r="P3860" s="17">
        <f>gp_need_index[[#This Row],[Normalised weighted population 2026/27]]/gp_need_index[[#This Row],[Registered population 2026/27]]</f>
        <v>1.0778436533315487</v>
      </c>
      <c r="Q3860" s="99">
        <v>22193.016598452599</v>
      </c>
      <c r="R3860" s="16">
        <v>23879.596840212598</v>
      </c>
      <c r="S3860" s="17">
        <f>gp_need_index[[#This Row],[Normalised weighted population 2027/28]]/gp_need_index[[#This Row],[Registered population 2027/28]]</f>
        <v>1.0759959888408137</v>
      </c>
      <c r="T3860" s="99">
        <v>22309.324430284902</v>
      </c>
      <c r="U3860" s="16">
        <v>23974.850943326601</v>
      </c>
      <c r="V3860" s="17">
        <f>gp_need_index[[#This Row],[Normalised weighted population 2028/29]]/gp_need_index[[#This Row],[Registered population 2028/29]]</f>
        <v>1.0746560711977791</v>
      </c>
    </row>
    <row r="3861" spans="1:22" x14ac:dyDescent="0.2">
      <c r="A3861" s="6" t="s">
        <v>1697</v>
      </c>
      <c r="B3861" s="1" t="s">
        <v>10097</v>
      </c>
      <c r="C3861" s="95" t="s">
        <v>6576</v>
      </c>
      <c r="D3861" s="95" t="s">
        <v>12671</v>
      </c>
      <c r="E3861" s="95" t="s">
        <v>6643</v>
      </c>
      <c r="F3861" s="95" t="s">
        <v>6591</v>
      </c>
      <c r="G3861" s="95" t="s">
        <v>6591</v>
      </c>
      <c r="H3861" s="61">
        <v>5385.39793904622</v>
      </c>
      <c r="I3861" s="61">
        <v>57.8464367881191</v>
      </c>
      <c r="J3861" s="123">
        <v>311526.08145990397</v>
      </c>
      <c r="K3861" s="99">
        <v>6011.1666666666697</v>
      </c>
      <c r="L3861" s="16">
        <v>6272.1332864815204</v>
      </c>
      <c r="M3861" s="17">
        <f>gp_need_index[[#This Row],[Normalised weighted population (base year)]]/gp_need_index[[#This Row],[Registered population (base year)]]</f>
        <v>1.0434136390298363</v>
      </c>
      <c r="N3861" s="99">
        <v>6051.4385815517498</v>
      </c>
      <c r="O3861" s="16">
        <v>6294.8037578336998</v>
      </c>
      <c r="P3861" s="17">
        <f>gp_need_index[[#This Row],[Normalised weighted population 2026/27]]/gp_need_index[[#This Row],[Registered population 2026/27]]</f>
        <v>1.0402160863077858</v>
      </c>
      <c r="Q3861" s="99">
        <v>6087.0515825787597</v>
      </c>
      <c r="R3861" s="16">
        <v>6316.9324857989704</v>
      </c>
      <c r="S3861" s="17">
        <f>gp_need_index[[#This Row],[Normalised weighted population 2027/28]]/gp_need_index[[#This Row],[Registered population 2027/28]]</f>
        <v>1.0377655585962395</v>
      </c>
      <c r="T3861" s="99">
        <v>6123.3552993587</v>
      </c>
      <c r="U3861" s="16">
        <v>6342.13030393606</v>
      </c>
      <c r="V3861" s="17">
        <f>gp_need_index[[#This Row],[Normalised weighted population 2028/29]]/gp_need_index[[#This Row],[Registered population 2028/29]]</f>
        <v>1.0357279618578188</v>
      </c>
    </row>
    <row r="3862" spans="1:22" x14ac:dyDescent="0.2">
      <c r="A3862" s="6" t="s">
        <v>5214</v>
      </c>
      <c r="B3862" s="1" t="s">
        <v>10098</v>
      </c>
      <c r="C3862" s="95" t="s">
        <v>6420</v>
      </c>
      <c r="D3862" s="95" t="s">
        <v>12680</v>
      </c>
      <c r="E3862" s="95" t="s">
        <v>6647</v>
      </c>
      <c r="F3862" s="95" t="s">
        <v>6570</v>
      </c>
      <c r="G3862" s="95" t="s">
        <v>6570</v>
      </c>
      <c r="H3862" s="61">
        <v>5204.6609386097298</v>
      </c>
      <c r="I3862" s="61">
        <v>91.678207719737401</v>
      </c>
      <c r="J3862" s="123">
        <v>477153.98664066597</v>
      </c>
      <c r="K3862" s="99">
        <v>9841.6666666666606</v>
      </c>
      <c r="L3862" s="16">
        <v>9606.8149041045108</v>
      </c>
      <c r="M3862" s="17">
        <f>gp_need_index[[#This Row],[Normalised weighted population (base year)]]/gp_need_index[[#This Row],[Registered population (base year)]]</f>
        <v>0.97613699279639454</v>
      </c>
      <c r="N3862" s="99">
        <v>9900.6764682002904</v>
      </c>
      <c r="O3862" s="16">
        <v>9641.5385000680508</v>
      </c>
      <c r="P3862" s="17">
        <f>gp_need_index[[#This Row],[Normalised weighted population 2026/27]]/gp_need_index[[#This Row],[Registered population 2026/27]]</f>
        <v>0.9738262361198694</v>
      </c>
      <c r="Q3862" s="99">
        <v>9956.7869946145001</v>
      </c>
      <c r="R3862" s="16">
        <v>9675.4323259667708</v>
      </c>
      <c r="S3862" s="17">
        <f>gp_need_index[[#This Row],[Normalised weighted population 2027/28]]/gp_need_index[[#This Row],[Registered population 2027/28]]</f>
        <v>0.9717424236553508</v>
      </c>
      <c r="T3862" s="99">
        <v>10013.934124703799</v>
      </c>
      <c r="U3862" s="16">
        <v>9714.0269737163708</v>
      </c>
      <c r="V3862" s="17">
        <f>gp_need_index[[#This Row],[Normalised weighted population 2028/29]]/gp_need_index[[#This Row],[Registered population 2028/29]]</f>
        <v>0.97005101618877487</v>
      </c>
    </row>
    <row r="3863" spans="1:22" x14ac:dyDescent="0.2">
      <c r="A3863" s="6" t="s">
        <v>5255</v>
      </c>
      <c r="B3863" s="1" t="s">
        <v>10099</v>
      </c>
      <c r="C3863" s="95" t="s">
        <v>6420</v>
      </c>
      <c r="D3863" s="95" t="s">
        <v>12680</v>
      </c>
      <c r="E3863" s="95" t="s">
        <v>6647</v>
      </c>
      <c r="F3863" s="95" t="s">
        <v>6570</v>
      </c>
      <c r="G3863" s="95" t="s">
        <v>6570</v>
      </c>
      <c r="H3863" s="61">
        <v>5246.25857747396</v>
      </c>
      <c r="I3863" s="61"/>
      <c r="J3863" s="123"/>
      <c r="K3863" s="99">
        <v>8556.9166666666697</v>
      </c>
      <c r="L3863" s="16"/>
      <c r="M3863" s="17">
        <f>gp_need_index[[#This Row],[Normalised weighted population (base year)]]/gp_need_index[[#This Row],[Registered population (base year)]]</f>
        <v>0</v>
      </c>
      <c r="N3863" s="99">
        <v>8601.2363667517693</v>
      </c>
      <c r="O3863" s="16"/>
      <c r="P3863" s="17">
        <f>gp_need_index[[#This Row],[Normalised weighted population 2026/27]]/gp_need_index[[#This Row],[Registered population 2026/27]]</f>
        <v>0</v>
      </c>
      <c r="Q3863" s="99">
        <v>8642.7652676057896</v>
      </c>
      <c r="R3863" s="16"/>
      <c r="S3863" s="17">
        <f>gp_need_index[[#This Row],[Normalised weighted population 2027/28]]/gp_need_index[[#This Row],[Registered population 2027/28]]</f>
        <v>0</v>
      </c>
      <c r="T3863" s="99">
        <v>8686.1862859397006</v>
      </c>
      <c r="U3863" s="16"/>
      <c r="V3863" s="17">
        <f>gp_need_index[[#This Row],[Normalised weighted population 2028/29]]/gp_need_index[[#This Row],[Registered population 2028/29]]</f>
        <v>0</v>
      </c>
    </row>
    <row r="3864" spans="1:22" x14ac:dyDescent="0.2">
      <c r="A3864" s="6" t="s">
        <v>5238</v>
      </c>
      <c r="B3864" s="1" t="s">
        <v>10100</v>
      </c>
      <c r="C3864" s="95" t="s">
        <v>6420</v>
      </c>
      <c r="D3864" s="95" t="s">
        <v>12680</v>
      </c>
      <c r="E3864" s="95" t="s">
        <v>6647</v>
      </c>
      <c r="F3864" s="95" t="s">
        <v>6570</v>
      </c>
      <c r="G3864" s="95" t="s">
        <v>6570</v>
      </c>
      <c r="H3864" s="61">
        <v>5339.0735721072597</v>
      </c>
      <c r="I3864" s="61">
        <v>134.45808283421999</v>
      </c>
      <c r="J3864" s="123">
        <v>717881.596616394</v>
      </c>
      <c r="K3864" s="99">
        <v>11742</v>
      </c>
      <c r="L3864" s="16">
        <v>14453.521954853401</v>
      </c>
      <c r="M3864" s="17">
        <f>gp_need_index[[#This Row],[Normalised weighted population (base year)]]/gp_need_index[[#This Row],[Registered population (base year)]]</f>
        <v>1.2309250515119572</v>
      </c>
      <c r="N3864" s="99">
        <v>11799.9129018568</v>
      </c>
      <c r="O3864" s="16">
        <v>14505.763854132199</v>
      </c>
      <c r="P3864" s="17">
        <f>gp_need_index[[#This Row],[Normalised weighted population 2026/27]]/gp_need_index[[#This Row],[Registered population 2026/27]]</f>
        <v>1.2293110953259336</v>
      </c>
      <c r="Q3864" s="99">
        <v>11852.8455334554</v>
      </c>
      <c r="R3864" s="16">
        <v>14556.7573583947</v>
      </c>
      <c r="S3864" s="17">
        <f>gp_need_index[[#This Row],[Normalised weighted population 2027/28]]/gp_need_index[[#This Row],[Registered population 2027/28]]</f>
        <v>1.2281234339304716</v>
      </c>
      <c r="T3864" s="99">
        <v>11905.383787463001</v>
      </c>
      <c r="U3864" s="16">
        <v>14614.8232828616</v>
      </c>
      <c r="V3864" s="17">
        <f>gp_need_index[[#This Row],[Normalised weighted population 2028/29]]/gp_need_index[[#This Row],[Registered population 2028/29]]</f>
        <v>1.2275810292022491</v>
      </c>
    </row>
    <row r="3865" spans="1:22" x14ac:dyDescent="0.2">
      <c r="A3865" s="6" t="s">
        <v>5253</v>
      </c>
      <c r="B3865" s="1" t="s">
        <v>10101</v>
      </c>
      <c r="C3865" s="95" t="s">
        <v>6420</v>
      </c>
      <c r="D3865" s="95" t="s">
        <v>12680</v>
      </c>
      <c r="E3865" s="95" t="s">
        <v>6647</v>
      </c>
      <c r="F3865" s="95" t="s">
        <v>6570</v>
      </c>
      <c r="G3865" s="95" t="s">
        <v>6570</v>
      </c>
      <c r="H3865" s="61">
        <v>5305.4918518066397</v>
      </c>
      <c r="I3865" s="61">
        <v>53.584204599581099</v>
      </c>
      <c r="J3865" s="123">
        <v>284290.56088861701</v>
      </c>
      <c r="K3865" s="99">
        <v>6273.4166666666697</v>
      </c>
      <c r="L3865" s="16">
        <v>5723.7849287797098</v>
      </c>
      <c r="M3865" s="17">
        <f>gp_need_index[[#This Row],[Normalised weighted population (base year)]]/gp_need_index[[#This Row],[Registered population (base year)]]</f>
        <v>0.91238717797792912</v>
      </c>
      <c r="N3865" s="99">
        <v>6313.7277131585897</v>
      </c>
      <c r="O3865" s="16">
        <v>5744.4734084926004</v>
      </c>
      <c r="P3865" s="17">
        <f>gp_need_index[[#This Row],[Normalised weighted population 2026/27]]/gp_need_index[[#This Row],[Registered population 2026/27]]</f>
        <v>0.90983863566374701</v>
      </c>
      <c r="Q3865" s="99">
        <v>6351.7350010720402</v>
      </c>
      <c r="R3865" s="16">
        <v>5764.66750734787</v>
      </c>
      <c r="S3865" s="17">
        <f>gp_need_index[[#This Row],[Normalised weighted population 2027/28]]/gp_need_index[[#This Row],[Registered population 2027/28]]</f>
        <v>0.90757367969144098</v>
      </c>
      <c r="T3865" s="99">
        <v>6388.5614339306803</v>
      </c>
      <c r="U3865" s="16">
        <v>5787.6623776900096</v>
      </c>
      <c r="V3865" s="17">
        <f>gp_need_index[[#This Row],[Normalised weighted population 2028/29]]/gp_need_index[[#This Row],[Registered population 2028/29]]</f>
        <v>0.90594141381357018</v>
      </c>
    </row>
    <row r="3866" spans="1:22" x14ac:dyDescent="0.2">
      <c r="A3866" s="6" t="s">
        <v>1708</v>
      </c>
      <c r="B3866" s="1" t="s">
        <v>10102</v>
      </c>
      <c r="C3866" s="95" t="s">
        <v>6576</v>
      </c>
      <c r="D3866" s="95" t="s">
        <v>12671</v>
      </c>
      <c r="E3866" s="95" t="s">
        <v>6643</v>
      </c>
      <c r="F3866" s="95" t="s">
        <v>6591</v>
      </c>
      <c r="G3866" s="95" t="s">
        <v>6591</v>
      </c>
      <c r="H3866" s="61">
        <v>5409.1251162574399</v>
      </c>
      <c r="I3866" s="61">
        <v>120.63552589818801</v>
      </c>
      <c r="J3866" s="123">
        <v>652532.65304881602</v>
      </c>
      <c r="K3866" s="99">
        <v>12220</v>
      </c>
      <c r="L3866" s="16">
        <v>13137.814190464</v>
      </c>
      <c r="M3866" s="17">
        <f>gp_need_index[[#This Row],[Normalised weighted population (base year)]]/gp_need_index[[#This Row],[Registered population (base year)]]</f>
        <v>1.0751075442278233</v>
      </c>
      <c r="N3866" s="99">
        <v>12291.6841556118</v>
      </c>
      <c r="O3866" s="16">
        <v>13185.300496419501</v>
      </c>
      <c r="P3866" s="17">
        <f>gp_need_index[[#This Row],[Normalised weighted population 2026/27]]/gp_need_index[[#This Row],[Registered population 2026/27]]</f>
        <v>1.0727008869976307</v>
      </c>
      <c r="Q3866" s="99">
        <v>12356.209093366901</v>
      </c>
      <c r="R3866" s="16">
        <v>13231.6520490731</v>
      </c>
      <c r="S3866" s="17">
        <f>gp_need_index[[#This Row],[Normalised weighted population 2027/28]]/gp_need_index[[#This Row],[Registered population 2027/28]]</f>
        <v>1.0708504484742134</v>
      </c>
      <c r="T3866" s="99">
        <v>12421.6829821028</v>
      </c>
      <c r="U3866" s="16">
        <v>13284.432217728599</v>
      </c>
      <c r="V3866" s="17">
        <f>gp_need_index[[#This Row],[Normalised weighted population 2028/29]]/gp_need_index[[#This Row],[Registered population 2028/29]]</f>
        <v>1.0694551001558203</v>
      </c>
    </row>
    <row r="3867" spans="1:22" x14ac:dyDescent="0.2">
      <c r="A3867" s="6" t="s">
        <v>5219</v>
      </c>
      <c r="B3867" s="1" t="s">
        <v>10103</v>
      </c>
      <c r="C3867" s="95" t="s">
        <v>6420</v>
      </c>
      <c r="D3867" s="95" t="s">
        <v>12680</v>
      </c>
      <c r="E3867" s="95" t="s">
        <v>6647</v>
      </c>
      <c r="F3867" s="95" t="s">
        <v>6570</v>
      </c>
      <c r="G3867" s="95" t="s">
        <v>6570</v>
      </c>
      <c r="H3867" s="61">
        <v>5366.1579711914101</v>
      </c>
      <c r="I3867" s="61">
        <v>171.999958041448</v>
      </c>
      <c r="J3867" s="123">
        <v>922978.94588870404</v>
      </c>
      <c r="K3867" s="99">
        <v>19250.25</v>
      </c>
      <c r="L3867" s="16">
        <v>18582.864529675899</v>
      </c>
      <c r="M3867" s="17">
        <f>gp_need_index[[#This Row],[Normalised weighted population (base year)]]/gp_need_index[[#This Row],[Registered population (base year)]]</f>
        <v>0.96533107516400563</v>
      </c>
      <c r="N3867" s="99">
        <v>19361.725022478098</v>
      </c>
      <c r="O3867" s="16">
        <v>18650.0318360323</v>
      </c>
      <c r="P3867" s="17">
        <f>gp_need_index[[#This Row],[Normalised weighted population 2026/27]]/gp_need_index[[#This Row],[Registered population 2026/27]]</f>
        <v>0.96324226350598641</v>
      </c>
      <c r="Q3867" s="99">
        <v>19466.5551239462</v>
      </c>
      <c r="R3867" s="16">
        <v>18715.594083390599</v>
      </c>
      <c r="S3867" s="17">
        <f>gp_need_index[[#This Row],[Normalised weighted population 2027/28]]/gp_need_index[[#This Row],[Registered population 2027/28]]</f>
        <v>0.96142301317443535</v>
      </c>
      <c r="T3867" s="99">
        <v>19572.3489830951</v>
      </c>
      <c r="U3867" s="16">
        <v>18790.249327387799</v>
      </c>
      <c r="V3867" s="17">
        <f>gp_need_index[[#This Row],[Normalised weighted population 2028/29]]/gp_need_index[[#This Row],[Registered population 2028/29]]</f>
        <v>0.96004058294776928</v>
      </c>
    </row>
    <row r="3868" spans="1:22" x14ac:dyDescent="0.2">
      <c r="A3868" s="6" t="s">
        <v>5215</v>
      </c>
      <c r="B3868" s="1" t="s">
        <v>10104</v>
      </c>
      <c r="C3868" s="95" t="s">
        <v>6420</v>
      </c>
      <c r="D3868" s="95" t="s">
        <v>12680</v>
      </c>
      <c r="E3868" s="95" t="s">
        <v>6647</v>
      </c>
      <c r="F3868" s="95" t="s">
        <v>6570</v>
      </c>
      <c r="G3868" s="95" t="s">
        <v>6570</v>
      </c>
      <c r="H3868" s="61">
        <v>5362.1712582236796</v>
      </c>
      <c r="I3868" s="61">
        <v>28.0968439271231</v>
      </c>
      <c r="J3868" s="123">
        <v>150660.088952816</v>
      </c>
      <c r="K3868" s="99">
        <v>3789.6666666666702</v>
      </c>
      <c r="L3868" s="16">
        <v>3033.3259881062299</v>
      </c>
      <c r="M3868" s="17">
        <f>gp_need_index[[#This Row],[Normalised weighted population (base year)]]/gp_need_index[[#This Row],[Registered population (base year)]]</f>
        <v>0.80042026249614584</v>
      </c>
      <c r="N3868" s="99">
        <v>3811.77149535437</v>
      </c>
      <c r="O3868" s="16">
        <v>3044.2898702136799</v>
      </c>
      <c r="P3868" s="17">
        <f>gp_need_index[[#This Row],[Normalised weighted population 2026/27]]/gp_need_index[[#This Row],[Registered population 2026/27]]</f>
        <v>0.79865487055662565</v>
      </c>
      <c r="Q3868" s="99">
        <v>3831.4416876330001</v>
      </c>
      <c r="R3868" s="16">
        <v>3054.9917546531301</v>
      </c>
      <c r="S3868" s="17">
        <f>gp_need_index[[#This Row],[Normalised weighted population 2027/28]]/gp_need_index[[#This Row],[Registered population 2027/28]]</f>
        <v>0.79734784024351213</v>
      </c>
      <c r="T3868" s="99">
        <v>3852.2112178544098</v>
      </c>
      <c r="U3868" s="16">
        <v>3067.1779109587601</v>
      </c>
      <c r="V3868" s="17">
        <f>gp_need_index[[#This Row],[Normalised weighted population 2028/29]]/gp_need_index[[#This Row],[Registered population 2028/29]]</f>
        <v>0.79621228886486273</v>
      </c>
    </row>
    <row r="3869" spans="1:22" x14ac:dyDescent="0.2">
      <c r="A3869" s="6" t="s">
        <v>5227</v>
      </c>
      <c r="B3869" s="1" t="s">
        <v>7057</v>
      </c>
      <c r="C3869" s="95" t="s">
        <v>6420</v>
      </c>
      <c r="D3869" s="95" t="s">
        <v>12680</v>
      </c>
      <c r="E3869" s="95" t="s">
        <v>6647</v>
      </c>
      <c r="F3869" s="95" t="s">
        <v>6570</v>
      </c>
      <c r="G3869" s="95" t="s">
        <v>6570</v>
      </c>
      <c r="H3869" s="61">
        <v>5344.4773610908296</v>
      </c>
      <c r="I3869" s="61">
        <v>138.27533669305299</v>
      </c>
      <c r="J3869" s="123">
        <v>739009.40655323199</v>
      </c>
      <c r="K3869" s="99">
        <v>11184.5</v>
      </c>
      <c r="L3869" s="16">
        <v>14878.900271026199</v>
      </c>
      <c r="M3869" s="17">
        <f>gp_need_index[[#This Row],[Normalised weighted population (base year)]]/gp_need_index[[#This Row],[Registered population (base year)]]</f>
        <v>1.3303142984510885</v>
      </c>
      <c r="N3869" s="99">
        <v>11237.8441188007</v>
      </c>
      <c r="O3869" s="16">
        <v>14932.6796897565</v>
      </c>
      <c r="P3869" s="17">
        <f>gp_need_index[[#This Row],[Normalised weighted population 2026/27]]/gp_need_index[[#This Row],[Registered population 2026/27]]</f>
        <v>1.3287850883048298</v>
      </c>
      <c r="Q3869" s="99">
        <v>11288.170609634401</v>
      </c>
      <c r="R3869" s="16">
        <v>14985.1739722408</v>
      </c>
      <c r="S3869" s="17">
        <f>gp_need_index[[#This Row],[Normalised weighted population 2027/28]]/gp_need_index[[#This Row],[Registered population 2027/28]]</f>
        <v>1.3275112939426186</v>
      </c>
      <c r="T3869" s="99">
        <v>11343.2366149348</v>
      </c>
      <c r="U3869" s="16">
        <v>15044.948821719399</v>
      </c>
      <c r="V3869" s="17">
        <f>gp_need_index[[#This Row],[Normalised weighted population 2028/29]]/gp_need_index[[#This Row],[Registered population 2028/29]]</f>
        <v>1.326336506276421</v>
      </c>
    </row>
    <row r="3870" spans="1:22" x14ac:dyDescent="0.2">
      <c r="A3870" s="6" t="s">
        <v>5256</v>
      </c>
      <c r="B3870" s="1" t="s">
        <v>10105</v>
      </c>
      <c r="C3870" s="95" t="s">
        <v>6420</v>
      </c>
      <c r="D3870" s="95" t="s">
        <v>12680</v>
      </c>
      <c r="E3870" s="95" t="s">
        <v>6647</v>
      </c>
      <c r="F3870" s="95" t="s">
        <v>6570</v>
      </c>
      <c r="G3870" s="95" t="s">
        <v>6570</v>
      </c>
      <c r="H3870" s="61">
        <v>5281.9344269283201</v>
      </c>
      <c r="I3870" s="61">
        <v>124.365272471718</v>
      </c>
      <c r="J3870" s="123">
        <v>656889.21418268897</v>
      </c>
      <c r="K3870" s="99">
        <v>13543.916666666701</v>
      </c>
      <c r="L3870" s="16">
        <v>13225.527334655</v>
      </c>
      <c r="M3870" s="17">
        <f>gp_need_index[[#This Row],[Normalised weighted population (base year)]]/gp_need_index[[#This Row],[Registered population (base year)]]</f>
        <v>0.97649207833688934</v>
      </c>
      <c r="N3870" s="99">
        <v>13622.663401302299</v>
      </c>
      <c r="O3870" s="16">
        <v>13273.3306776108</v>
      </c>
      <c r="P3870" s="17">
        <f>gp_need_index[[#This Row],[Normalised weighted population 2026/27]]/gp_need_index[[#This Row],[Registered population 2026/27]]</f>
        <v>0.9743565033209215</v>
      </c>
      <c r="Q3870" s="99">
        <v>13699.998398624801</v>
      </c>
      <c r="R3870" s="16">
        <v>13319.9916912114</v>
      </c>
      <c r="S3870" s="17">
        <f>gp_need_index[[#This Row],[Normalised weighted population 2027/28]]/gp_need_index[[#This Row],[Registered population 2027/28]]</f>
        <v>0.97226228088818278</v>
      </c>
      <c r="T3870" s="99">
        <v>13778.585469248001</v>
      </c>
      <c r="U3870" s="16">
        <v>13373.124240748301</v>
      </c>
      <c r="V3870" s="17">
        <f>gp_need_index[[#This Row],[Normalised weighted population 2028/29]]/gp_need_index[[#This Row],[Registered population 2028/29]]</f>
        <v>0.97057308753466487</v>
      </c>
    </row>
    <row r="3871" spans="1:22" x14ac:dyDescent="0.2">
      <c r="A3871" s="6" t="s">
        <v>5234</v>
      </c>
      <c r="B3871" s="1" t="s">
        <v>10106</v>
      </c>
      <c r="C3871" s="95" t="s">
        <v>6420</v>
      </c>
      <c r="D3871" s="95" t="s">
        <v>12680</v>
      </c>
      <c r="E3871" s="95" t="s">
        <v>6647</v>
      </c>
      <c r="F3871" s="95" t="s">
        <v>6570</v>
      </c>
      <c r="G3871" s="95" t="s">
        <v>6570</v>
      </c>
      <c r="H3871" s="61">
        <v>5356.2935138993498</v>
      </c>
      <c r="I3871" s="61">
        <v>264.79685964846902</v>
      </c>
      <c r="J3871" s="123">
        <v>1418329.70183601</v>
      </c>
      <c r="K3871" s="99">
        <v>23851.666666666701</v>
      </c>
      <c r="L3871" s="16">
        <v>28556.0454277278</v>
      </c>
      <c r="M3871" s="17">
        <f>gp_need_index[[#This Row],[Normalised weighted population (base year)]]/gp_need_index[[#This Row],[Registered population (base year)]]</f>
        <v>1.1972348023643808</v>
      </c>
      <c r="N3871" s="99">
        <v>23958.625483467698</v>
      </c>
      <c r="O3871" s="16">
        <v>28659.260550913499</v>
      </c>
      <c r="P3871" s="17">
        <f>gp_need_index[[#This Row],[Normalised weighted population 2026/27]]/gp_need_index[[#This Row],[Registered population 2026/27]]</f>
        <v>1.1961980277495221</v>
      </c>
      <c r="Q3871" s="99">
        <v>24057.515001202701</v>
      </c>
      <c r="R3871" s="16">
        <v>28760.009200881701</v>
      </c>
      <c r="S3871" s="17">
        <f>gp_need_index[[#This Row],[Normalised weighted population 2027/28]]/gp_need_index[[#This Row],[Registered population 2027/28]]</f>
        <v>1.1954688254145913</v>
      </c>
      <c r="T3871" s="99">
        <v>24161.779554189299</v>
      </c>
      <c r="U3871" s="16">
        <v>28874.730940126901</v>
      </c>
      <c r="V3871" s="17">
        <f>gp_need_index[[#This Row],[Normalised weighted population 2028/29]]/gp_need_index[[#This Row],[Registered population 2028/29]]</f>
        <v>1.1950581237349485</v>
      </c>
    </row>
    <row r="3872" spans="1:22" x14ac:dyDescent="0.2">
      <c r="A3872" s="6" t="s">
        <v>1698</v>
      </c>
      <c r="B3872" s="1" t="s">
        <v>10107</v>
      </c>
      <c r="C3872" s="95" t="s">
        <v>6576</v>
      </c>
      <c r="D3872" s="95" t="s">
        <v>12671</v>
      </c>
      <c r="E3872" s="95" t="s">
        <v>6643</v>
      </c>
      <c r="F3872" s="95" t="s">
        <v>6591</v>
      </c>
      <c r="G3872" s="95" t="s">
        <v>6591</v>
      </c>
      <c r="H3872" s="61">
        <v>5334.5422178071103</v>
      </c>
      <c r="I3872" s="61">
        <v>173.4098795052</v>
      </c>
      <c r="J3872" s="123">
        <v>925062.32320533204</v>
      </c>
      <c r="K3872" s="99">
        <v>16047.916666666701</v>
      </c>
      <c r="L3872" s="16">
        <v>18624.810360197302</v>
      </c>
      <c r="M3872" s="17">
        <f>gp_need_index[[#This Row],[Normalised weighted population (base year)]]/gp_need_index[[#This Row],[Registered population (base year)]]</f>
        <v>1.1605749672718013</v>
      </c>
      <c r="N3872" s="99">
        <v>16130.8451114215</v>
      </c>
      <c r="O3872" s="16">
        <v>18692.129278725501</v>
      </c>
      <c r="P3872" s="17">
        <f>gp_need_index[[#This Row],[Normalised weighted population 2026/27]]/gp_need_index[[#This Row],[Registered population 2026/27]]</f>
        <v>1.1587817717926305</v>
      </c>
      <c r="Q3872" s="99">
        <v>16211.806584338799</v>
      </c>
      <c r="R3872" s="16">
        <v>18757.839515265601</v>
      </c>
      <c r="S3872" s="17">
        <f>gp_need_index[[#This Row],[Normalised weighted population 2027/28]]/gp_need_index[[#This Row],[Registered population 2027/28]]</f>
        <v>1.1570480697312515</v>
      </c>
      <c r="T3872" s="99">
        <v>16296.2622490547</v>
      </c>
      <c r="U3872" s="16">
        <v>18832.663273444599</v>
      </c>
      <c r="V3872" s="17">
        <f>gp_need_index[[#This Row],[Normalised weighted population 2028/29]]/gp_need_index[[#This Row],[Registered population 2028/29]]</f>
        <v>1.155643115312349</v>
      </c>
    </row>
    <row r="3873" spans="1:22" x14ac:dyDescent="0.2">
      <c r="A3873" s="6" t="s">
        <v>5257</v>
      </c>
      <c r="B3873" s="1" t="s">
        <v>10108</v>
      </c>
      <c r="C3873" s="95" t="s">
        <v>6420</v>
      </c>
      <c r="D3873" s="95" t="s">
        <v>12680</v>
      </c>
      <c r="E3873" s="95" t="s">
        <v>6647</v>
      </c>
      <c r="F3873" s="95" t="s">
        <v>6570</v>
      </c>
      <c r="G3873" s="95" t="s">
        <v>6570</v>
      </c>
      <c r="H3873" s="61">
        <v>5390.8410349416199</v>
      </c>
      <c r="I3873" s="61">
        <v>185.179294327901</v>
      </c>
      <c r="J3873" s="123">
        <v>998272.13868437998</v>
      </c>
      <c r="K3873" s="99">
        <v>14041.5</v>
      </c>
      <c r="L3873" s="16">
        <v>20098.785567702998</v>
      </c>
      <c r="M3873" s="17">
        <f>gp_need_index[[#This Row],[Normalised weighted population (base year)]]/gp_need_index[[#This Row],[Registered population (base year)]]</f>
        <v>1.4313845079017911</v>
      </c>
      <c r="N3873" s="99">
        <v>14099.9475033379</v>
      </c>
      <c r="O3873" s="16">
        <v>20171.4321333314</v>
      </c>
      <c r="P3873" s="17">
        <f>gp_need_index[[#This Row],[Normalised weighted population 2026/27]]/gp_need_index[[#This Row],[Registered population 2026/27]]</f>
        <v>1.4306033500164586</v>
      </c>
      <c r="Q3873" s="99">
        <v>14153.989383374001</v>
      </c>
      <c r="R3873" s="16">
        <v>20242.342705212599</v>
      </c>
      <c r="S3873" s="17">
        <f>gp_need_index[[#This Row],[Normalised weighted population 2027/28]]/gp_need_index[[#This Row],[Registered population 2027/28]]</f>
        <v>1.4301510448347721</v>
      </c>
      <c r="T3873" s="99">
        <v>14210.278504009801</v>
      </c>
      <c r="U3873" s="16">
        <v>20323.088046610799</v>
      </c>
      <c r="V3873" s="17">
        <f>gp_need_index[[#This Row],[Normalised weighted population 2028/29]]/gp_need_index[[#This Row],[Registered population 2028/29]]</f>
        <v>1.4301681730499589</v>
      </c>
    </row>
    <row r="3874" spans="1:22" x14ac:dyDescent="0.2">
      <c r="A3874" s="6" t="s">
        <v>5217</v>
      </c>
      <c r="B3874" s="1" t="s">
        <v>10109</v>
      </c>
      <c r="C3874" s="95" t="s">
        <v>6420</v>
      </c>
      <c r="D3874" s="95" t="s">
        <v>12680</v>
      </c>
      <c r="E3874" s="95" t="s">
        <v>6647</v>
      </c>
      <c r="F3874" s="95" t="s">
        <v>6570</v>
      </c>
      <c r="G3874" s="95" t="s">
        <v>6570</v>
      </c>
      <c r="H3874" s="61">
        <v>5259.1906834022702</v>
      </c>
      <c r="I3874" s="61">
        <v>118.839826199011</v>
      </c>
      <c r="J3874" s="123">
        <v>625001.30676298402</v>
      </c>
      <c r="K3874" s="99">
        <v>10307.833333333299</v>
      </c>
      <c r="L3874" s="16">
        <v>12583.5098039684</v>
      </c>
      <c r="M3874" s="17">
        <f>gp_need_index[[#This Row],[Normalised weighted population (base year)]]/gp_need_index[[#This Row],[Registered population (base year)]]</f>
        <v>1.220771562465611</v>
      </c>
      <c r="N3874" s="99">
        <v>10351.751731173999</v>
      </c>
      <c r="O3874" s="16">
        <v>12628.9925903651</v>
      </c>
      <c r="P3874" s="17">
        <f>gp_need_index[[#This Row],[Normalised weighted population 2026/27]]/gp_need_index[[#This Row],[Registered population 2026/27]]</f>
        <v>1.2199860389168005</v>
      </c>
      <c r="Q3874" s="99">
        <v>10392.350780139101</v>
      </c>
      <c r="R3874" s="16">
        <v>12673.388500429801</v>
      </c>
      <c r="S3874" s="17">
        <f>gp_need_index[[#This Row],[Normalised weighted population 2027/28]]/gp_need_index[[#This Row],[Registered population 2027/28]]</f>
        <v>1.2194919868034102</v>
      </c>
      <c r="T3874" s="99">
        <v>10433.9768437435</v>
      </c>
      <c r="U3874" s="16">
        <v>12723.9417933979</v>
      </c>
      <c r="V3874" s="17">
        <f>gp_need_index[[#This Row],[Normalised weighted population 2028/29]]/gp_need_index[[#This Row],[Registered population 2028/29]]</f>
        <v>1.2194719217752077</v>
      </c>
    </row>
    <row r="3875" spans="1:22" x14ac:dyDescent="0.2">
      <c r="A3875" s="6" t="s">
        <v>5235</v>
      </c>
      <c r="B3875" s="1" t="s">
        <v>10110</v>
      </c>
      <c r="C3875" s="95" t="s">
        <v>6420</v>
      </c>
      <c r="D3875" s="95" t="s">
        <v>12680</v>
      </c>
      <c r="E3875" s="95" t="s">
        <v>6647</v>
      </c>
      <c r="F3875" s="95" t="s">
        <v>6570</v>
      </c>
      <c r="G3875" s="95" t="s">
        <v>6570</v>
      </c>
      <c r="H3875" s="61">
        <v>5363.5900390625002</v>
      </c>
      <c r="I3875" s="61">
        <v>51.558187554496001</v>
      </c>
      <c r="J3875" s="123">
        <v>276536.98119941098</v>
      </c>
      <c r="K3875" s="99">
        <v>6960.75</v>
      </c>
      <c r="L3875" s="16">
        <v>5567.6776615160497</v>
      </c>
      <c r="M3875" s="17">
        <f>gp_need_index[[#This Row],[Normalised weighted population (base year)]]/gp_need_index[[#This Row],[Registered population (base year)]]</f>
        <v>0.7998674943815034</v>
      </c>
      <c r="N3875" s="99">
        <v>7006.6964004579604</v>
      </c>
      <c r="O3875" s="16">
        <v>5587.8018953545798</v>
      </c>
      <c r="P3875" s="17">
        <f>gp_need_index[[#This Row],[Normalised weighted population 2026/27]]/gp_need_index[[#This Row],[Registered population 2026/27]]</f>
        <v>0.79749450753843976</v>
      </c>
      <c r="Q3875" s="99">
        <v>7049.8097631176997</v>
      </c>
      <c r="R3875" s="16">
        <v>5607.4452317988998</v>
      </c>
      <c r="S3875" s="17">
        <f>gp_need_index[[#This Row],[Normalised weighted population 2027/28]]/gp_need_index[[#This Row],[Registered population 2027/28]]</f>
        <v>0.79540376552218761</v>
      </c>
      <c r="T3875" s="99">
        <v>7094.9160585424897</v>
      </c>
      <c r="U3875" s="16">
        <v>5629.8129530753604</v>
      </c>
      <c r="V3875" s="17">
        <f>gp_need_index[[#This Row],[Normalised weighted population 2028/29]]/gp_need_index[[#This Row],[Registered population 2028/29]]</f>
        <v>0.79349958570642964</v>
      </c>
    </row>
    <row r="3876" spans="1:22" x14ac:dyDescent="0.2">
      <c r="A3876" s="6" t="s">
        <v>5232</v>
      </c>
      <c r="B3876" s="1" t="s">
        <v>10111</v>
      </c>
      <c r="C3876" s="95" t="s">
        <v>6420</v>
      </c>
      <c r="D3876" s="95" t="s">
        <v>12680</v>
      </c>
      <c r="E3876" s="95" t="s">
        <v>6647</v>
      </c>
      <c r="F3876" s="95" t="s">
        <v>6570</v>
      </c>
      <c r="G3876" s="95" t="s">
        <v>6570</v>
      </c>
      <c r="H3876" s="61">
        <v>5276.2416143002702</v>
      </c>
      <c r="I3876" s="61">
        <v>135.38843595526899</v>
      </c>
      <c r="J3876" s="123">
        <v>714342.09988221701</v>
      </c>
      <c r="K3876" s="99">
        <v>18546.916666666701</v>
      </c>
      <c r="L3876" s="16">
        <v>14382.259236882001</v>
      </c>
      <c r="M3876" s="17">
        <f>gp_need_index[[#This Row],[Normalised weighted population (base year)]]/gp_need_index[[#This Row],[Registered population (base year)]]</f>
        <v>0.77545284185863639</v>
      </c>
      <c r="N3876" s="99">
        <v>18657.977800413701</v>
      </c>
      <c r="O3876" s="16">
        <v>14434.243558821099</v>
      </c>
      <c r="P3876" s="17">
        <f>gp_need_index[[#This Row],[Normalised weighted population 2026/27]]/gp_need_index[[#This Row],[Registered population 2026/27]]</f>
        <v>0.77362315001259407</v>
      </c>
      <c r="Q3876" s="99">
        <v>18762.466078131201</v>
      </c>
      <c r="R3876" s="16">
        <v>14484.9856409233</v>
      </c>
      <c r="S3876" s="17">
        <f>gp_need_index[[#This Row],[Normalised weighted population 2027/28]]/gp_need_index[[#This Row],[Registered population 2027/28]]</f>
        <v>0.77201928470407388</v>
      </c>
      <c r="T3876" s="99">
        <v>18870.890091970999</v>
      </c>
      <c r="U3876" s="16">
        <v>14542.765272844201</v>
      </c>
      <c r="V3876" s="17">
        <f>gp_need_index[[#This Row],[Normalised weighted population 2028/29]]/gp_need_index[[#This Row],[Registered population 2028/29]]</f>
        <v>0.7706454333614986</v>
      </c>
    </row>
    <row r="3877" spans="1:22" x14ac:dyDescent="0.2">
      <c r="A3877" s="6" t="s">
        <v>5245</v>
      </c>
      <c r="B3877" s="1" t="s">
        <v>7110</v>
      </c>
      <c r="C3877" s="95" t="s">
        <v>6420</v>
      </c>
      <c r="D3877" s="95" t="s">
        <v>12680</v>
      </c>
      <c r="E3877" s="95" t="s">
        <v>6647</v>
      </c>
      <c r="F3877" s="95" t="s">
        <v>6570</v>
      </c>
      <c r="G3877" s="95" t="s">
        <v>6570</v>
      </c>
      <c r="H3877" s="61">
        <v>5252.1309184663596</v>
      </c>
      <c r="I3877" s="61">
        <v>196.46998351332499</v>
      </c>
      <c r="J3877" s="123">
        <v>1031886.07496091</v>
      </c>
      <c r="K3877" s="99">
        <v>22862.75</v>
      </c>
      <c r="L3877" s="16">
        <v>20775.554227398101</v>
      </c>
      <c r="M3877" s="17">
        <f>gp_need_index[[#This Row],[Normalised weighted population (base year)]]/gp_need_index[[#This Row],[Registered population (base year)]]</f>
        <v>0.90870758012041863</v>
      </c>
      <c r="N3877" s="99">
        <v>23004.392021254898</v>
      </c>
      <c r="O3877" s="16">
        <v>20850.6469566858</v>
      </c>
      <c r="P3877" s="17">
        <f>gp_need_index[[#This Row],[Normalised weighted population 2026/27]]/gp_need_index[[#This Row],[Registered population 2026/27]]</f>
        <v>0.90637678828550883</v>
      </c>
      <c r="Q3877" s="99">
        <v>23129.352557475398</v>
      </c>
      <c r="R3877" s="16">
        <v>20923.945237641801</v>
      </c>
      <c r="S3877" s="17">
        <f>gp_need_index[[#This Row],[Normalised weighted population 2027/28]]/gp_need_index[[#This Row],[Registered population 2027/28]]</f>
        <v>0.90464898166287799</v>
      </c>
      <c r="T3877" s="99">
        <v>23258.9511882283</v>
      </c>
      <c r="U3877" s="16">
        <v>21007.409445624598</v>
      </c>
      <c r="V3877" s="17">
        <f>gp_need_index[[#This Row],[Normalised weighted population 2028/29]]/gp_need_index[[#This Row],[Registered population 2028/29]]</f>
        <v>0.90319676393047166</v>
      </c>
    </row>
    <row r="3878" spans="1:22" x14ac:dyDescent="0.2">
      <c r="A3878" s="6" t="s">
        <v>5233</v>
      </c>
      <c r="B3878" s="1" t="s">
        <v>10112</v>
      </c>
      <c r="C3878" s="95" t="s">
        <v>6420</v>
      </c>
      <c r="D3878" s="95" t="s">
        <v>12680</v>
      </c>
      <c r="E3878" s="95" t="s">
        <v>6647</v>
      </c>
      <c r="F3878" s="95" t="s">
        <v>6570</v>
      </c>
      <c r="G3878" s="95" t="s">
        <v>6570</v>
      </c>
      <c r="H3878" s="61">
        <v>5337.3265569982404</v>
      </c>
      <c r="I3878" s="61">
        <v>66.833647633521394</v>
      </c>
      <c r="J3878" s="123">
        <v>356713.00241545599</v>
      </c>
      <c r="K3878" s="99">
        <v>6848.5833333333303</v>
      </c>
      <c r="L3878" s="16">
        <v>7181.9074848752598</v>
      </c>
      <c r="M3878" s="17">
        <f>gp_need_index[[#This Row],[Normalised weighted population (base year)]]/gp_need_index[[#This Row],[Registered population (base year)]]</f>
        <v>1.0486705257596236</v>
      </c>
      <c r="N3878" s="99">
        <v>6889.8318278125398</v>
      </c>
      <c r="O3878" s="16">
        <v>7207.8663126700703</v>
      </c>
      <c r="P3878" s="17">
        <f>gp_need_index[[#This Row],[Normalised weighted population 2026/27]]/gp_need_index[[#This Row],[Registered population 2026/27]]</f>
        <v>1.0461599778928863</v>
      </c>
      <c r="Q3878" s="99">
        <v>6927.5011354508797</v>
      </c>
      <c r="R3878" s="16">
        <v>7233.20481709042</v>
      </c>
      <c r="S3878" s="17">
        <f>gp_need_index[[#This Row],[Normalised weighted population 2027/28]]/gp_need_index[[#This Row],[Registered population 2027/28]]</f>
        <v>1.0441289976951615</v>
      </c>
      <c r="T3878" s="99">
        <v>6966.3492291371504</v>
      </c>
      <c r="U3878" s="16">
        <v>7262.0575838310997</v>
      </c>
      <c r="V3878" s="17">
        <f>gp_need_index[[#This Row],[Normalised weighted population 2028/29]]/gp_need_index[[#This Row],[Registered population 2028/29]]</f>
        <v>1.0424481094713329</v>
      </c>
    </row>
    <row r="3879" spans="1:22" x14ac:dyDescent="0.2">
      <c r="A3879" s="6" t="s">
        <v>5258</v>
      </c>
      <c r="B3879" s="1" t="s">
        <v>10113</v>
      </c>
      <c r="C3879" s="95" t="s">
        <v>6420</v>
      </c>
      <c r="D3879" s="95" t="s">
        <v>12680</v>
      </c>
      <c r="E3879" s="95" t="s">
        <v>6647</v>
      </c>
      <c r="F3879" s="95" t="s">
        <v>6570</v>
      </c>
      <c r="G3879" s="95" t="s">
        <v>6570</v>
      </c>
      <c r="H3879" s="61">
        <v>5161.82559663955</v>
      </c>
      <c r="I3879" s="61">
        <v>82.420801641666003</v>
      </c>
      <c r="J3879" s="123">
        <v>425441.80360950303</v>
      </c>
      <c r="K3879" s="99">
        <v>12186.5</v>
      </c>
      <c r="L3879" s="16">
        <v>8565.6638615131396</v>
      </c>
      <c r="M3879" s="17">
        <f>gp_need_index[[#This Row],[Normalised weighted population (base year)]]/gp_need_index[[#This Row],[Registered population (base year)]]</f>
        <v>0.70288137377533666</v>
      </c>
      <c r="N3879" s="99">
        <v>12270.348782781901</v>
      </c>
      <c r="O3879" s="16">
        <v>8596.6242426650206</v>
      </c>
      <c r="P3879" s="17">
        <f>gp_need_index[[#This Row],[Normalised weighted population 2026/27]]/gp_need_index[[#This Row],[Registered population 2026/27]]</f>
        <v>0.7006014576152918</v>
      </c>
      <c r="Q3879" s="99">
        <v>12349.325781760101</v>
      </c>
      <c r="R3879" s="16">
        <v>8626.8447811605693</v>
      </c>
      <c r="S3879" s="17">
        <f>gp_need_index[[#This Row],[Normalised weighted population 2027/28]]/gp_need_index[[#This Row],[Registered population 2027/28]]</f>
        <v>0.69856807842112167</v>
      </c>
      <c r="T3879" s="99">
        <v>12429.4745937519</v>
      </c>
      <c r="U3879" s="16">
        <v>8661.2566838334697</v>
      </c>
      <c r="V3879" s="17">
        <f>gp_need_index[[#This Row],[Normalised weighted population 2028/29]]/gp_need_index[[#This Row],[Registered population 2028/29]]</f>
        <v>0.69683208397138086</v>
      </c>
    </row>
    <row r="3880" spans="1:22" x14ac:dyDescent="0.2">
      <c r="A3880" s="6" t="s">
        <v>5249</v>
      </c>
      <c r="B3880" s="1" t="s">
        <v>10114</v>
      </c>
      <c r="C3880" s="95" t="s">
        <v>6420</v>
      </c>
      <c r="D3880" s="95" t="s">
        <v>12680</v>
      </c>
      <c r="E3880" s="95" t="s">
        <v>6647</v>
      </c>
      <c r="F3880" s="95" t="s">
        <v>6570</v>
      </c>
      <c r="G3880" s="95" t="s">
        <v>6570</v>
      </c>
      <c r="H3880" s="61">
        <v>5235.4595875459599</v>
      </c>
      <c r="I3880" s="61">
        <v>75.7151647540759</v>
      </c>
      <c r="J3880" s="123">
        <v>396403.68523434899</v>
      </c>
      <c r="K3880" s="99">
        <v>11265.166666666701</v>
      </c>
      <c r="L3880" s="16">
        <v>7981.0227682728</v>
      </c>
      <c r="M3880" s="17">
        <f>gp_need_index[[#This Row],[Normalised weighted population (base year)]]/gp_need_index[[#This Row],[Registered population (base year)]]</f>
        <v>0.7084691247301661</v>
      </c>
      <c r="N3880" s="99">
        <v>11343.4042304344</v>
      </c>
      <c r="O3880" s="16">
        <v>8009.86997858627</v>
      </c>
      <c r="P3880" s="17">
        <f>gp_need_index[[#This Row],[Normalised weighted population 2026/27]]/gp_need_index[[#This Row],[Registered population 2026/27]]</f>
        <v>0.7061257640008769</v>
      </c>
      <c r="Q3880" s="99">
        <v>11416.187106616901</v>
      </c>
      <c r="R3880" s="16">
        <v>8038.02784348757</v>
      </c>
      <c r="S3880" s="17">
        <f>gp_need_index[[#This Row],[Normalised weighted population 2027/28]]/gp_need_index[[#This Row],[Registered population 2027/28]]</f>
        <v>0.70409040850676607</v>
      </c>
      <c r="T3880" s="99">
        <v>11489.5279806699</v>
      </c>
      <c r="U3880" s="16">
        <v>8070.0909950625501</v>
      </c>
      <c r="V3880" s="17">
        <f>gp_need_index[[#This Row],[Normalised weighted population 2028/29]]/gp_need_index[[#This Row],[Registered population 2028/29]]</f>
        <v>0.70238664361492953</v>
      </c>
    </row>
    <row r="3881" spans="1:22" x14ac:dyDescent="0.2">
      <c r="A3881" s="6" t="s">
        <v>5254</v>
      </c>
      <c r="B3881" s="1" t="s">
        <v>10115</v>
      </c>
      <c r="C3881" s="95" t="s">
        <v>6420</v>
      </c>
      <c r="D3881" s="95" t="s">
        <v>12680</v>
      </c>
      <c r="E3881" s="95" t="s">
        <v>6647</v>
      </c>
      <c r="F3881" s="95" t="s">
        <v>6570</v>
      </c>
      <c r="G3881" s="95" t="s">
        <v>6570</v>
      </c>
      <c r="H3881" s="61">
        <v>5309.4042044974703</v>
      </c>
      <c r="I3881" s="61">
        <v>113.746566603728</v>
      </c>
      <c r="J3881" s="123">
        <v>603926.49897298403</v>
      </c>
      <c r="K3881" s="99">
        <v>11683.083333333299</v>
      </c>
      <c r="L3881" s="16">
        <v>12159.1986104195</v>
      </c>
      <c r="M3881" s="17">
        <f>gp_need_index[[#This Row],[Normalised weighted population (base year)]]/gp_need_index[[#This Row],[Registered population (base year)]]</f>
        <v>1.0407525362528045</v>
      </c>
      <c r="N3881" s="99">
        <v>11741.0336649201</v>
      </c>
      <c r="O3881" s="16">
        <v>12203.147734453099</v>
      </c>
      <c r="P3881" s="17">
        <f>gp_need_index[[#This Row],[Normalised weighted population 2026/27]]/gp_need_index[[#This Row],[Registered population 2026/27]]</f>
        <v>1.0393588914503931</v>
      </c>
      <c r="Q3881" s="99">
        <v>11799.4952525472</v>
      </c>
      <c r="R3881" s="16">
        <v>12246.0466312137</v>
      </c>
      <c r="S3881" s="17">
        <f>gp_need_index[[#This Row],[Normalised weighted population 2027/28]]/gp_need_index[[#This Row],[Registered population 2027/28]]</f>
        <v>1.0378449560009866</v>
      </c>
      <c r="T3881" s="99">
        <v>11861.0087044678</v>
      </c>
      <c r="U3881" s="16">
        <v>12294.895286254099</v>
      </c>
      <c r="V3881" s="17">
        <f>gp_need_index[[#This Row],[Normalised weighted population 2028/29]]/gp_need_index[[#This Row],[Registered population 2028/29]]</f>
        <v>1.0365809175759952</v>
      </c>
    </row>
    <row r="3882" spans="1:22" x14ac:dyDescent="0.2">
      <c r="A3882" s="6" t="s">
        <v>1705</v>
      </c>
      <c r="B3882" s="1" t="s">
        <v>7308</v>
      </c>
      <c r="C3882" s="95" t="s">
        <v>6576</v>
      </c>
      <c r="D3882" s="95" t="s">
        <v>12671</v>
      </c>
      <c r="E3882" s="95" t="s">
        <v>6643</v>
      </c>
      <c r="F3882" s="95" t="s">
        <v>6591</v>
      </c>
      <c r="G3882" s="95" t="s">
        <v>6591</v>
      </c>
      <c r="H3882" s="61">
        <v>5379.0700048159197</v>
      </c>
      <c r="I3882" s="61">
        <v>92.366025471659498</v>
      </c>
      <c r="J3882" s="123">
        <v>496843.31707866699</v>
      </c>
      <c r="K3882" s="99">
        <v>10583.75</v>
      </c>
      <c r="L3882" s="16">
        <v>10003.2314874287</v>
      </c>
      <c r="M3882" s="17">
        <f>gp_need_index[[#This Row],[Normalised weighted population (base year)]]/gp_need_index[[#This Row],[Registered population (base year)]]</f>
        <v>0.94515001652804542</v>
      </c>
      <c r="N3882" s="99">
        <v>10652.545685543</v>
      </c>
      <c r="O3882" s="16">
        <v>10039.3879213734</v>
      </c>
      <c r="P3882" s="17">
        <f>gp_need_index[[#This Row],[Normalised weighted population 2026/27]]/gp_need_index[[#This Row],[Registered population 2026/27]]</f>
        <v>0.94244025960839184</v>
      </c>
      <c r="Q3882" s="99">
        <v>10711.3543121978</v>
      </c>
      <c r="R3882" s="16">
        <v>10074.680345537299</v>
      </c>
      <c r="S3882" s="17">
        <f>gp_need_index[[#This Row],[Normalised weighted population 2027/28]]/gp_need_index[[#This Row],[Registered population 2027/28]]</f>
        <v>0.94056083403613366</v>
      </c>
      <c r="T3882" s="99">
        <v>10772.8979237567</v>
      </c>
      <c r="U3882" s="16">
        <v>10114.867566741101</v>
      </c>
      <c r="V3882" s="17">
        <f>gp_need_index[[#This Row],[Normalised weighted population 2028/29]]/gp_need_index[[#This Row],[Registered population 2028/29]]</f>
        <v>0.93891798087453404</v>
      </c>
    </row>
    <row r="3883" spans="1:22" x14ac:dyDescent="0.2">
      <c r="A3883" s="6" t="s">
        <v>5221</v>
      </c>
      <c r="B3883" s="1" t="s">
        <v>10116</v>
      </c>
      <c r="C3883" s="95" t="s">
        <v>6420</v>
      </c>
      <c r="D3883" s="95" t="s">
        <v>12680</v>
      </c>
      <c r="E3883" s="95" t="s">
        <v>6647</v>
      </c>
      <c r="F3883" s="95" t="s">
        <v>6570</v>
      </c>
      <c r="G3883" s="95" t="s">
        <v>6570</v>
      </c>
      <c r="H3883" s="61">
        <v>5331.7003719248696</v>
      </c>
      <c r="I3883" s="61">
        <v>111.540929347439</v>
      </c>
      <c r="J3883" s="123">
        <v>594702.81448658695</v>
      </c>
      <c r="K3883" s="99">
        <v>10678.166666666701</v>
      </c>
      <c r="L3883" s="16">
        <v>11973.492880035699</v>
      </c>
      <c r="M3883" s="17">
        <f>gp_need_index[[#This Row],[Normalised weighted population (base year)]]/gp_need_index[[#This Row],[Registered population (base year)]]</f>
        <v>1.1213060494188136</v>
      </c>
      <c r="N3883" s="99">
        <v>10737.910127290899</v>
      </c>
      <c r="O3883" s="16">
        <v>12016.770775278599</v>
      </c>
      <c r="P3883" s="17">
        <f>gp_need_index[[#This Row],[Normalised weighted population 2026/27]]/gp_need_index[[#This Row],[Registered population 2026/27]]</f>
        <v>1.1190977231907926</v>
      </c>
      <c r="Q3883" s="99">
        <v>10798.420865125499</v>
      </c>
      <c r="R3883" s="16">
        <v>12059.014483222099</v>
      </c>
      <c r="S3883" s="17">
        <f>gp_need_index[[#This Row],[Normalised weighted population 2027/28]]/gp_need_index[[#This Row],[Registered population 2027/28]]</f>
        <v>1.116738700393481</v>
      </c>
      <c r="T3883" s="99">
        <v>10858.760912444999</v>
      </c>
      <c r="U3883" s="16">
        <v>12107.1170796237</v>
      </c>
      <c r="V3883" s="17">
        <f>gp_need_index[[#This Row],[Normalised weighted population 2028/29]]/gp_need_index[[#This Row],[Registered population 2028/29]]</f>
        <v>1.1149630401888659</v>
      </c>
    </row>
    <row r="3884" spans="1:22" x14ac:dyDescent="0.2">
      <c r="A3884" s="6" t="s">
        <v>1691</v>
      </c>
      <c r="B3884" s="1" t="s">
        <v>10117</v>
      </c>
      <c r="C3884" s="95" t="s">
        <v>6576</v>
      </c>
      <c r="D3884" s="95" t="s">
        <v>12671</v>
      </c>
      <c r="E3884" s="95" t="s">
        <v>6643</v>
      </c>
      <c r="F3884" s="95" t="s">
        <v>6591</v>
      </c>
      <c r="G3884" s="95" t="s">
        <v>6591</v>
      </c>
      <c r="H3884" s="61">
        <v>5133.8061290922597</v>
      </c>
      <c r="I3884" s="61">
        <v>55.327949476613398</v>
      </c>
      <c r="J3884" s="123">
        <v>284042.96613314498</v>
      </c>
      <c r="K3884" s="99">
        <v>8876.9166666666697</v>
      </c>
      <c r="L3884" s="16">
        <v>5718.7999615497401</v>
      </c>
      <c r="M3884" s="17">
        <f>gp_need_index[[#This Row],[Normalised weighted population (base year)]]/gp_need_index[[#This Row],[Registered population (base year)]]</f>
        <v>0.64423269658756188</v>
      </c>
      <c r="N3884" s="99">
        <v>8967.7277953433895</v>
      </c>
      <c r="O3884" s="16">
        <v>5739.4704232213098</v>
      </c>
      <c r="P3884" s="17">
        <f>gp_need_index[[#This Row],[Normalised weighted population 2026/27]]/gp_need_index[[#This Row],[Registered population 2026/27]]</f>
        <v>0.64001389808035936</v>
      </c>
      <c r="Q3884" s="99">
        <v>9050.1984748713003</v>
      </c>
      <c r="R3884" s="16">
        <v>5759.6469346021604</v>
      </c>
      <c r="S3884" s="17">
        <f>gp_need_index[[#This Row],[Normalised weighted population 2027/28]]/gp_need_index[[#This Row],[Registered population 2027/28]]</f>
        <v>0.63641111856213362</v>
      </c>
      <c r="T3884" s="99">
        <v>9133.9069481379302</v>
      </c>
      <c r="U3884" s="16">
        <v>5782.6217782178301</v>
      </c>
      <c r="V3884" s="17">
        <f>gp_need_index[[#This Row],[Normalised weighted population 2028/29]]/gp_need_index[[#This Row],[Registered population 2028/29]]</f>
        <v>0.63309401015922273</v>
      </c>
    </row>
    <row r="3885" spans="1:22" x14ac:dyDescent="0.2">
      <c r="A3885" s="6" t="s">
        <v>5243</v>
      </c>
      <c r="B3885" s="1" t="s">
        <v>10118</v>
      </c>
      <c r="C3885" s="95" t="s">
        <v>6420</v>
      </c>
      <c r="D3885" s="95" t="s">
        <v>12680</v>
      </c>
      <c r="E3885" s="95" t="s">
        <v>6647</v>
      </c>
      <c r="F3885" s="95" t="s">
        <v>6570</v>
      </c>
      <c r="G3885" s="95" t="s">
        <v>6570</v>
      </c>
      <c r="H3885" s="61">
        <v>5278.7246293048502</v>
      </c>
      <c r="I3885" s="61">
        <v>64.587598213892093</v>
      </c>
      <c r="J3885" s="123">
        <v>340940.14543931797</v>
      </c>
      <c r="K3885" s="99">
        <v>5910.1666666666697</v>
      </c>
      <c r="L3885" s="16">
        <v>6864.3435082113001</v>
      </c>
      <c r="M3885" s="17">
        <f>gp_need_index[[#This Row],[Normalised weighted population (base year)]]/gp_need_index[[#This Row],[Registered population (base year)]]</f>
        <v>1.1614466893000135</v>
      </c>
      <c r="N3885" s="99">
        <v>5941.8665845087598</v>
      </c>
      <c r="O3885" s="16">
        <v>6889.1545088304701</v>
      </c>
      <c r="P3885" s="17">
        <f>gp_need_index[[#This Row],[Normalised weighted population 2026/27]]/gp_need_index[[#This Row],[Registered population 2026/27]]</f>
        <v>1.1594259835438609</v>
      </c>
      <c r="Q3885" s="99">
        <v>5970.6691655752902</v>
      </c>
      <c r="R3885" s="16">
        <v>6913.3726150497296</v>
      </c>
      <c r="S3885" s="17">
        <f>gp_need_index[[#This Row],[Normalised weighted population 2027/28]]/gp_need_index[[#This Row],[Registered population 2027/28]]</f>
        <v>1.1578890779796887</v>
      </c>
      <c r="T3885" s="99">
        <v>6000.7177165195799</v>
      </c>
      <c r="U3885" s="16">
        <v>6940.9495926824002</v>
      </c>
      <c r="V3885" s="17">
        <f>gp_need_index[[#This Row],[Normalised weighted population 2028/29]]/gp_need_index[[#This Row],[Registered population 2028/29]]</f>
        <v>1.1566865699371967</v>
      </c>
    </row>
    <row r="3886" spans="1:22" x14ac:dyDescent="0.2">
      <c r="A3886" s="6" t="s">
        <v>1696</v>
      </c>
      <c r="B3886" s="1" t="s">
        <v>10119</v>
      </c>
      <c r="C3886" s="95" t="s">
        <v>6576</v>
      </c>
      <c r="D3886" s="95" t="s">
        <v>12671</v>
      </c>
      <c r="E3886" s="95" t="s">
        <v>6643</v>
      </c>
      <c r="F3886" s="95" t="s">
        <v>6591</v>
      </c>
      <c r="G3886" s="95" t="s">
        <v>6591</v>
      </c>
      <c r="H3886" s="61">
        <v>5364.8078708400999</v>
      </c>
      <c r="I3886" s="61">
        <v>113.54173161487201</v>
      </c>
      <c r="J3886" s="123">
        <v>609129.57543627999</v>
      </c>
      <c r="K3886" s="99">
        <v>8760</v>
      </c>
      <c r="L3886" s="16">
        <v>12263.9551332911</v>
      </c>
      <c r="M3886" s="17">
        <f>gp_need_index[[#This Row],[Normalised weighted population (base year)]]/gp_need_index[[#This Row],[Registered population (base year)]]</f>
        <v>1.3999948782295777</v>
      </c>
      <c r="N3886" s="99">
        <v>8800.0918094558292</v>
      </c>
      <c r="O3886" s="16">
        <v>12308.2828971977</v>
      </c>
      <c r="P3886" s="17">
        <f>gp_need_index[[#This Row],[Normalised weighted population 2026/27]]/gp_need_index[[#This Row],[Registered population 2026/27]]</f>
        <v>1.3986539190389204</v>
      </c>
      <c r="Q3886" s="99">
        <v>8837.4732814264098</v>
      </c>
      <c r="R3886" s="16">
        <v>12351.551385689099</v>
      </c>
      <c r="S3886" s="17">
        <f>gp_need_index[[#This Row],[Normalised weighted population 2027/28]]/gp_need_index[[#This Row],[Registered population 2027/28]]</f>
        <v>1.3976338023729222</v>
      </c>
      <c r="T3886" s="99">
        <v>8877.8557809863796</v>
      </c>
      <c r="U3886" s="16">
        <v>12400.8208920875</v>
      </c>
      <c r="V3886" s="17">
        <f>gp_need_index[[#This Row],[Normalised weighted population 2028/29]]/gp_need_index[[#This Row],[Registered population 2028/29]]</f>
        <v>1.3968261253630885</v>
      </c>
    </row>
    <row r="3887" spans="1:22" x14ac:dyDescent="0.2">
      <c r="A3887" s="6" t="s">
        <v>5218</v>
      </c>
      <c r="B3887" s="1" t="s">
        <v>7178</v>
      </c>
      <c r="C3887" s="95" t="s">
        <v>6420</v>
      </c>
      <c r="D3887" s="95" t="s">
        <v>12680</v>
      </c>
      <c r="E3887" s="95" t="s">
        <v>6647</v>
      </c>
      <c r="F3887" s="95" t="s">
        <v>6570</v>
      </c>
      <c r="G3887" s="95" t="s">
        <v>6570</v>
      </c>
      <c r="H3887" s="61">
        <v>5235.1774508568597</v>
      </c>
      <c r="I3887" s="61">
        <v>34.2715417650289</v>
      </c>
      <c r="J3887" s="123">
        <v>179417.60265437799</v>
      </c>
      <c r="K3887" s="99">
        <v>4669.4166666666697</v>
      </c>
      <c r="L3887" s="16">
        <v>3612.31750650092</v>
      </c>
      <c r="M3887" s="17">
        <f>gp_need_index[[#This Row],[Normalised weighted population (base year)]]/gp_need_index[[#This Row],[Registered population (base year)]]</f>
        <v>0.7736121585139295</v>
      </c>
      <c r="N3887" s="99">
        <v>4698.3756837172104</v>
      </c>
      <c r="O3887" s="16">
        <v>3625.37413919758</v>
      </c>
      <c r="P3887" s="17">
        <f>gp_need_index[[#This Row],[Normalised weighted population 2026/27]]/gp_need_index[[#This Row],[Registered population 2026/27]]</f>
        <v>0.77162287208359115</v>
      </c>
      <c r="Q3887" s="99">
        <v>4722.2864611272798</v>
      </c>
      <c r="R3887" s="16">
        <v>3638.1187649531898</v>
      </c>
      <c r="S3887" s="17">
        <f>gp_need_index[[#This Row],[Normalised weighted population 2027/28]]/gp_need_index[[#This Row],[Registered population 2027/28]]</f>
        <v>0.77041466986412277</v>
      </c>
      <c r="T3887" s="99">
        <v>4747.2386692254804</v>
      </c>
      <c r="U3887" s="16">
        <v>3652.6309756197702</v>
      </c>
      <c r="V3887" s="17">
        <f>gp_need_index[[#This Row],[Normalised weighted population 2028/29]]/gp_need_index[[#This Row],[Registered population 2028/29]]</f>
        <v>0.76942223261248055</v>
      </c>
    </row>
    <row r="3888" spans="1:22" x14ac:dyDescent="0.2">
      <c r="A3888" s="6" t="s">
        <v>1694</v>
      </c>
      <c r="B3888" s="1" t="s">
        <v>10120</v>
      </c>
      <c r="C3888" s="95" t="s">
        <v>6576</v>
      </c>
      <c r="D3888" s="95" t="s">
        <v>12671</v>
      </c>
      <c r="E3888" s="95" t="s">
        <v>6643</v>
      </c>
      <c r="F3888" s="95" t="s">
        <v>6591</v>
      </c>
      <c r="G3888" s="95" t="s">
        <v>6591</v>
      </c>
      <c r="H3888" s="61">
        <v>5369.8385416666697</v>
      </c>
      <c r="I3888" s="61">
        <v>81.434574231768906</v>
      </c>
      <c r="J3888" s="123">
        <v>437290.51533396798</v>
      </c>
      <c r="K3888" s="99">
        <v>7446.25</v>
      </c>
      <c r="L3888" s="16">
        <v>8804.2207709721206</v>
      </c>
      <c r="M3888" s="17">
        <f>gp_need_index[[#This Row],[Normalised weighted population (base year)]]/gp_need_index[[#This Row],[Registered population (base year)]]</f>
        <v>1.1823697526905652</v>
      </c>
      <c r="N3888" s="99">
        <v>7474.1564299932597</v>
      </c>
      <c r="O3888" s="16">
        <v>8836.0434102002691</v>
      </c>
      <c r="P3888" s="17">
        <f>gp_need_index[[#This Row],[Normalised weighted population 2026/27]]/gp_need_index[[#This Row],[Registered population 2026/27]]</f>
        <v>1.1822128012656858</v>
      </c>
      <c r="Q3888" s="99">
        <v>7497.9053376871798</v>
      </c>
      <c r="R3888" s="16">
        <v>8867.1056018802392</v>
      </c>
      <c r="S3888" s="17">
        <f>gp_need_index[[#This Row],[Normalised weighted population 2027/28]]/gp_need_index[[#This Row],[Registered population 2027/28]]</f>
        <v>1.1826110363531752</v>
      </c>
      <c r="T3888" s="99">
        <v>7524.3462592480701</v>
      </c>
      <c r="U3888" s="16">
        <v>8902.4758887814896</v>
      </c>
      <c r="V3888" s="17">
        <f>gp_need_index[[#This Row],[Normalised weighted population 2028/29]]/gp_need_index[[#This Row],[Registered population 2028/29]]</f>
        <v>1.1831560619422026</v>
      </c>
    </row>
    <row r="3889" spans="1:22" x14ac:dyDescent="0.2">
      <c r="A3889" s="6" t="s">
        <v>1690</v>
      </c>
      <c r="B3889" s="1" t="s">
        <v>10121</v>
      </c>
      <c r="C3889" s="95" t="s">
        <v>6576</v>
      </c>
      <c r="D3889" s="95" t="s">
        <v>12671</v>
      </c>
      <c r="E3889" s="95" t="s">
        <v>6643</v>
      </c>
      <c r="F3889" s="95" t="s">
        <v>6591</v>
      </c>
      <c r="G3889" s="95" t="s">
        <v>6591</v>
      </c>
      <c r="H3889" s="61">
        <v>5406.1749085174197</v>
      </c>
      <c r="I3889" s="61">
        <v>205.90886862785101</v>
      </c>
      <c r="J3889" s="123">
        <v>1113179.3590171</v>
      </c>
      <c r="K3889" s="99">
        <v>21607.833333333299</v>
      </c>
      <c r="L3889" s="16">
        <v>22412.278544369499</v>
      </c>
      <c r="M3889" s="17">
        <f>gp_need_index[[#This Row],[Normalised weighted population (base year)]]/gp_need_index[[#This Row],[Registered population (base year)]]</f>
        <v>1.0372293324659823</v>
      </c>
      <c r="N3889" s="99">
        <v>21704.005291108901</v>
      </c>
      <c r="O3889" s="16">
        <v>22493.287173406799</v>
      </c>
      <c r="P3889" s="17">
        <f>gp_need_index[[#This Row],[Normalised weighted population 2026/27]]/gp_need_index[[#This Row],[Registered population 2026/27]]</f>
        <v>1.036365724745802</v>
      </c>
      <c r="Q3889" s="99">
        <v>21794.564960063701</v>
      </c>
      <c r="R3889" s="16">
        <v>22572.3599852138</v>
      </c>
      <c r="S3889" s="17">
        <f>gp_need_index[[#This Row],[Normalised weighted population 2027/28]]/gp_need_index[[#This Row],[Registered population 2027/28]]</f>
        <v>1.0356875682802262</v>
      </c>
      <c r="T3889" s="99">
        <v>21890.776717008001</v>
      </c>
      <c r="U3889" s="16">
        <v>22662.399608577001</v>
      </c>
      <c r="V3889" s="17">
        <f>gp_need_index[[#This Row],[Normalised weighted population 2028/29]]/gp_need_index[[#This Row],[Registered population 2028/29]]</f>
        <v>1.0352487671654651</v>
      </c>
    </row>
    <row r="3890" spans="1:22" x14ac:dyDescent="0.2">
      <c r="A3890" s="6" t="s">
        <v>5259</v>
      </c>
      <c r="B3890" s="1" t="s">
        <v>10122</v>
      </c>
      <c r="C3890" s="95" t="s">
        <v>6420</v>
      </c>
      <c r="D3890" s="95" t="s">
        <v>12680</v>
      </c>
      <c r="E3890" s="95" t="s">
        <v>6647</v>
      </c>
      <c r="F3890" s="95" t="s">
        <v>6570</v>
      </c>
      <c r="G3890" s="95" t="s">
        <v>6570</v>
      </c>
      <c r="H3890" s="61">
        <v>5300.5755060369302</v>
      </c>
      <c r="I3890" s="61">
        <v>114.551185998685</v>
      </c>
      <c r="J3890" s="123">
        <v>607187.21069210803</v>
      </c>
      <c r="K3890" s="99">
        <v>13766.666666666701</v>
      </c>
      <c r="L3890" s="16">
        <v>12224.848389774401</v>
      </c>
      <c r="M3890" s="17">
        <f>gp_need_index[[#This Row],[Normalised weighted population (base year)]]/gp_need_index[[#This Row],[Registered population (base year)]]</f>
        <v>0.88800351499571695</v>
      </c>
      <c r="N3890" s="99">
        <v>13856.1902105511</v>
      </c>
      <c r="O3890" s="16">
        <v>12269.0348033193</v>
      </c>
      <c r="P3890" s="17">
        <f>gp_need_index[[#This Row],[Normalised weighted population 2026/27]]/gp_need_index[[#This Row],[Registered population 2026/27]]</f>
        <v>0.88545513715427893</v>
      </c>
      <c r="Q3890" s="99">
        <v>13941.0554703322</v>
      </c>
      <c r="R3890" s="16">
        <v>12312.1653192184</v>
      </c>
      <c r="S3890" s="17">
        <f>gp_need_index[[#This Row],[Normalised weighted population 2027/28]]/gp_need_index[[#This Row],[Registered population 2027/28]]</f>
        <v>0.88315876408495597</v>
      </c>
      <c r="T3890" s="99">
        <v>14027.7500273159</v>
      </c>
      <c r="U3890" s="16">
        <v>12361.277717251</v>
      </c>
      <c r="V3890" s="17">
        <f>gp_need_index[[#This Row],[Normalised weighted population 2028/29]]/gp_need_index[[#This Row],[Registered population 2028/29]]</f>
        <v>0.88120173892321862</v>
      </c>
    </row>
    <row r="3891" spans="1:22" x14ac:dyDescent="0.2">
      <c r="A3891" s="6" t="s">
        <v>5228</v>
      </c>
      <c r="B3891" s="1" t="s">
        <v>10123</v>
      </c>
      <c r="C3891" s="95" t="s">
        <v>6420</v>
      </c>
      <c r="D3891" s="95" t="s">
        <v>12680</v>
      </c>
      <c r="E3891" s="95" t="s">
        <v>6647</v>
      </c>
      <c r="F3891" s="95" t="s">
        <v>6570</v>
      </c>
      <c r="G3891" s="95" t="s">
        <v>6570</v>
      </c>
      <c r="H3891" s="61">
        <v>5179.61546107701</v>
      </c>
      <c r="I3891" s="61">
        <v>36.132316762698203</v>
      </c>
      <c r="J3891" s="123">
        <v>187151.506548604</v>
      </c>
      <c r="K3891" s="99">
        <v>5594.6666666666697</v>
      </c>
      <c r="L3891" s="16">
        <v>3768.02862969836</v>
      </c>
      <c r="M3891" s="17">
        <f>gp_need_index[[#This Row],[Normalised weighted population (base year)]]/gp_need_index[[#This Row],[Registered population (base year)]]</f>
        <v>0.67350368738650346</v>
      </c>
      <c r="N3891" s="99">
        <v>5628.4585916613796</v>
      </c>
      <c r="O3891" s="16">
        <v>3781.6480764164098</v>
      </c>
      <c r="P3891" s="17">
        <f>gp_need_index[[#This Row],[Normalised weighted population 2026/27]]/gp_need_index[[#This Row],[Registered population 2026/27]]</f>
        <v>0.6718798788035788</v>
      </c>
      <c r="Q3891" s="99">
        <v>5657.5116844673803</v>
      </c>
      <c r="R3891" s="16">
        <v>3794.9420669461801</v>
      </c>
      <c r="S3891" s="17">
        <f>gp_need_index[[#This Row],[Normalised weighted population 2027/28]]/gp_need_index[[#This Row],[Registered population 2027/28]]</f>
        <v>0.6707793600082419</v>
      </c>
      <c r="T3891" s="99">
        <v>5685.5474739469</v>
      </c>
      <c r="U3891" s="16">
        <v>3810.0798351997901</v>
      </c>
      <c r="V3891" s="17">
        <f>gp_need_index[[#This Row],[Normalised weighted population 2028/29]]/gp_need_index[[#This Row],[Registered population 2028/29]]</f>
        <v>0.67013420478130969</v>
      </c>
    </row>
    <row r="3892" spans="1:22" x14ac:dyDescent="0.2">
      <c r="A3892" s="6" t="s">
        <v>5236</v>
      </c>
      <c r="B3892" s="1" t="s">
        <v>10124</v>
      </c>
      <c r="C3892" s="95" t="s">
        <v>6420</v>
      </c>
      <c r="D3892" s="95" t="s">
        <v>12680</v>
      </c>
      <c r="E3892" s="95" t="s">
        <v>6647</v>
      </c>
      <c r="F3892" s="95" t="s">
        <v>6570</v>
      </c>
      <c r="G3892" s="95" t="s">
        <v>6570</v>
      </c>
      <c r="H3892" s="61">
        <v>5239.6529179687504</v>
      </c>
      <c r="I3892" s="61">
        <v>146.02817554940401</v>
      </c>
      <c r="J3892" s="123">
        <v>765136.95612308499</v>
      </c>
      <c r="K3892" s="99">
        <v>19509.416666666701</v>
      </c>
      <c r="L3892" s="16">
        <v>15404.941213034301</v>
      </c>
      <c r="M3892" s="17">
        <f>gp_need_index[[#This Row],[Normalised weighted population (base year)]]/gp_need_index[[#This Row],[Registered population (base year)]]</f>
        <v>0.78961567515008257</v>
      </c>
      <c r="N3892" s="99">
        <v>19636.491003008501</v>
      </c>
      <c r="O3892" s="16">
        <v>15460.621993799101</v>
      </c>
      <c r="P3892" s="17">
        <f>gp_need_index[[#This Row],[Normalised weighted population 2026/27]]/gp_need_index[[#This Row],[Registered population 2026/27]]</f>
        <v>0.78734138352062921</v>
      </c>
      <c r="Q3892" s="99">
        <v>19746.164148498301</v>
      </c>
      <c r="R3892" s="16">
        <v>15514.972202548401</v>
      </c>
      <c r="S3892" s="17">
        <f>gp_need_index[[#This Row],[Normalised weighted population 2027/28]]/gp_need_index[[#This Row],[Registered population 2027/28]]</f>
        <v>0.78572081574275365</v>
      </c>
      <c r="T3892" s="99">
        <v>19859.615487670701</v>
      </c>
      <c r="U3892" s="16">
        <v>15576.8603814772</v>
      </c>
      <c r="V3892" s="17">
        <f>gp_need_index[[#This Row],[Normalised weighted population 2028/29]]/gp_need_index[[#This Row],[Registered population 2028/29]]</f>
        <v>0.78434853842702379</v>
      </c>
    </row>
    <row r="3893" spans="1:22" x14ac:dyDescent="0.2">
      <c r="A3893" s="6" t="s">
        <v>5244</v>
      </c>
      <c r="B3893" s="1" t="s">
        <v>10125</v>
      </c>
      <c r="C3893" s="95" t="s">
        <v>6420</v>
      </c>
      <c r="D3893" s="95" t="s">
        <v>12680</v>
      </c>
      <c r="E3893" s="95" t="s">
        <v>6647</v>
      </c>
      <c r="F3893" s="95" t="s">
        <v>6570</v>
      </c>
      <c r="G3893" s="95" t="s">
        <v>6570</v>
      </c>
      <c r="H3893" s="61">
        <v>5224.78790983607</v>
      </c>
      <c r="I3893" s="61">
        <v>277.91063932652202</v>
      </c>
      <c r="J3893" s="123">
        <v>1452024.1483680301</v>
      </c>
      <c r="K3893" s="99">
        <v>33183.583333333299</v>
      </c>
      <c r="L3893" s="16">
        <v>29234.435046576498</v>
      </c>
      <c r="M3893" s="17">
        <f>gp_need_index[[#This Row],[Normalised weighted population (base year)]]/gp_need_index[[#This Row],[Registered population (base year)]]</f>
        <v>0.88099090302915428</v>
      </c>
      <c r="N3893" s="99">
        <v>33377.68502728</v>
      </c>
      <c r="O3893" s="16">
        <v>29340.1021923384</v>
      </c>
      <c r="P3893" s="17">
        <f>gp_need_index[[#This Row],[Normalised weighted population 2026/27]]/gp_need_index[[#This Row],[Registered population 2026/27]]</f>
        <v>0.8790334670711395</v>
      </c>
      <c r="Q3893" s="99">
        <v>33562.610227032601</v>
      </c>
      <c r="R3893" s="16">
        <v>29443.244270291099</v>
      </c>
      <c r="S3893" s="17">
        <f>gp_need_index[[#This Row],[Normalised weighted population 2027/28]]/gp_need_index[[#This Row],[Registered population 2027/28]]</f>
        <v>0.87726324237369335</v>
      </c>
      <c r="T3893" s="99">
        <v>33749.182032159799</v>
      </c>
      <c r="U3893" s="16">
        <v>29560.691388201001</v>
      </c>
      <c r="V3893" s="17">
        <f>gp_need_index[[#This Row],[Normalised weighted population 2028/29]]/gp_need_index[[#This Row],[Registered population 2028/29]]</f>
        <v>0.8758935656583452</v>
      </c>
    </row>
    <row r="3894" spans="1:22" x14ac:dyDescent="0.2">
      <c r="A3894" s="6" t="s">
        <v>5247</v>
      </c>
      <c r="B3894" s="1" t="s">
        <v>10126</v>
      </c>
      <c r="C3894" s="95" t="s">
        <v>6420</v>
      </c>
      <c r="D3894" s="95" t="s">
        <v>12680</v>
      </c>
      <c r="E3894" s="95" t="s">
        <v>6647</v>
      </c>
      <c r="F3894" s="95" t="s">
        <v>6570</v>
      </c>
      <c r="G3894" s="95" t="s">
        <v>6570</v>
      </c>
      <c r="H3894" s="61">
        <v>5289.1952514648401</v>
      </c>
      <c r="I3894" s="61">
        <v>83.861544302646905</v>
      </c>
      <c r="J3894" s="123">
        <v>443560.08190606901</v>
      </c>
      <c r="K3894" s="99">
        <v>9970.3333333333303</v>
      </c>
      <c r="L3894" s="16">
        <v>8930.4495509330209</v>
      </c>
      <c r="M3894" s="17">
        <f>gp_need_index[[#This Row],[Normalised weighted population (base year)]]/gp_need_index[[#This Row],[Registered population (base year)]]</f>
        <v>0.89570220496804087</v>
      </c>
      <c r="N3894" s="99">
        <v>10033.677932593</v>
      </c>
      <c r="O3894" s="16">
        <v>8962.7284409787608</v>
      </c>
      <c r="P3894" s="17">
        <f>gp_need_index[[#This Row],[Normalised weighted population 2026/27]]/gp_need_index[[#This Row],[Registered population 2026/27]]</f>
        <v>0.89326451388922801</v>
      </c>
      <c r="Q3894" s="99">
        <v>10096.7871823242</v>
      </c>
      <c r="R3894" s="16">
        <v>8994.2359807094708</v>
      </c>
      <c r="S3894" s="17">
        <f>gp_need_index[[#This Row],[Normalised weighted population 2027/28]]/gp_need_index[[#This Row],[Registered population 2027/28]]</f>
        <v>0.89080177865441246</v>
      </c>
      <c r="T3894" s="99">
        <v>10159.6162591054</v>
      </c>
      <c r="U3894" s="16">
        <v>9030.1133821275598</v>
      </c>
      <c r="V3894" s="17">
        <f>gp_need_index[[#This Row],[Normalised weighted population 2028/29]]/gp_need_index[[#This Row],[Registered population 2028/29]]</f>
        <v>0.88882425790781805</v>
      </c>
    </row>
    <row r="3895" spans="1:22" x14ac:dyDescent="0.2">
      <c r="A3895" s="6" t="s">
        <v>5237</v>
      </c>
      <c r="B3895" s="1" t="s">
        <v>10127</v>
      </c>
      <c r="C3895" s="95" t="s">
        <v>6420</v>
      </c>
      <c r="D3895" s="95" t="s">
        <v>12680</v>
      </c>
      <c r="E3895" s="95" t="s">
        <v>6647</v>
      </c>
      <c r="F3895" s="95" t="s">
        <v>6570</v>
      </c>
      <c r="G3895" s="95" t="s">
        <v>6570</v>
      </c>
      <c r="H3895" s="61">
        <v>5278.0969726562498</v>
      </c>
      <c r="I3895" s="61">
        <v>67.670918038722107</v>
      </c>
      <c r="J3895" s="123">
        <v>357173.66763704899</v>
      </c>
      <c r="K3895" s="99">
        <v>8657.5833333333303</v>
      </c>
      <c r="L3895" s="16">
        <v>7191.1823220148499</v>
      </c>
      <c r="M3895" s="17">
        <f>gp_need_index[[#This Row],[Normalised weighted population (base year)]]/gp_need_index[[#This Row],[Registered population (base year)]]</f>
        <v>0.83062236251627408</v>
      </c>
      <c r="N3895" s="99">
        <v>8712.8738581366997</v>
      </c>
      <c r="O3895" s="16">
        <v>7217.17467348017</v>
      </c>
      <c r="P3895" s="17">
        <f>gp_need_index[[#This Row],[Normalised weighted population 2026/27]]/gp_need_index[[#This Row],[Registered population 2026/27]]</f>
        <v>0.82833457605268324</v>
      </c>
      <c r="Q3895" s="99">
        <v>8764.1095762418499</v>
      </c>
      <c r="R3895" s="16">
        <v>7242.54590047489</v>
      </c>
      <c r="S3895" s="17">
        <f>gp_need_index[[#This Row],[Normalised weighted population 2027/28]]/gp_need_index[[#This Row],[Registered population 2027/28]]</f>
        <v>0.8263869634980735</v>
      </c>
      <c r="T3895" s="99">
        <v>8814.6322995434602</v>
      </c>
      <c r="U3895" s="16">
        <v>7271.4359281679199</v>
      </c>
      <c r="V3895" s="17">
        <f>gp_need_index[[#This Row],[Normalised weighted population 2028/29]]/gp_need_index[[#This Row],[Registered population 2028/29]]</f>
        <v>0.82492787912940313</v>
      </c>
    </row>
    <row r="3896" spans="1:22" x14ac:dyDescent="0.2">
      <c r="A3896" s="6" t="s">
        <v>5240</v>
      </c>
      <c r="B3896" s="1" t="s">
        <v>10128</v>
      </c>
      <c r="C3896" s="95" t="s">
        <v>6420</v>
      </c>
      <c r="D3896" s="95" t="s">
        <v>12680</v>
      </c>
      <c r="E3896" s="95" t="s">
        <v>6647</v>
      </c>
      <c r="F3896" s="95" t="s">
        <v>6570</v>
      </c>
      <c r="G3896" s="95" t="s">
        <v>6570</v>
      </c>
      <c r="H3896" s="61">
        <v>5405.4737413194398</v>
      </c>
      <c r="I3896" s="61">
        <v>145.14711232009901</v>
      </c>
      <c r="J3896" s="123">
        <v>784588.90427464002</v>
      </c>
      <c r="K3896" s="99">
        <v>11594.333333333299</v>
      </c>
      <c r="L3896" s="16">
        <v>15796.578442625199</v>
      </c>
      <c r="M3896" s="17">
        <f>gp_need_index[[#This Row],[Normalised weighted population (base year)]]/gp_need_index[[#This Row],[Registered population (base year)]]</f>
        <v>1.3624395632313411</v>
      </c>
      <c r="N3896" s="99">
        <v>11639.821370801301</v>
      </c>
      <c r="O3896" s="16">
        <v>15853.674786514801</v>
      </c>
      <c r="P3896" s="17">
        <f>gp_need_index[[#This Row],[Normalised weighted population 2026/27]]/gp_need_index[[#This Row],[Registered population 2026/27]]</f>
        <v>1.3620204538777567</v>
      </c>
      <c r="Q3896" s="99">
        <v>11681.8467988272</v>
      </c>
      <c r="R3896" s="16">
        <v>15909.4067314803</v>
      </c>
      <c r="S3896" s="17">
        <f>gp_need_index[[#This Row],[Normalised weighted population 2027/28]]/gp_need_index[[#This Row],[Registered population 2027/28]]</f>
        <v>1.3618914034275407</v>
      </c>
      <c r="T3896" s="99">
        <v>11727.695164181199</v>
      </c>
      <c r="U3896" s="16">
        <v>15972.8682831734</v>
      </c>
      <c r="V3896" s="17">
        <f>gp_need_index[[#This Row],[Normalised weighted population 2028/29]]/gp_need_index[[#This Row],[Registered population 2028/29]]</f>
        <v>1.3619784671721205</v>
      </c>
    </row>
    <row r="3897" spans="1:22" x14ac:dyDescent="0.2">
      <c r="A3897" s="6" t="s">
        <v>1706</v>
      </c>
      <c r="B3897" s="1" t="s">
        <v>10129</v>
      </c>
      <c r="C3897" s="95" t="s">
        <v>6576</v>
      </c>
      <c r="D3897" s="95" t="s">
        <v>12671</v>
      </c>
      <c r="E3897" s="95" t="s">
        <v>6643</v>
      </c>
      <c r="F3897" s="95" t="s">
        <v>6591</v>
      </c>
      <c r="G3897" s="95" t="s">
        <v>6591</v>
      </c>
      <c r="H3897" s="61">
        <v>5497.0481654575897</v>
      </c>
      <c r="I3897" s="61">
        <v>100.995949000704</v>
      </c>
      <c r="J3897" s="123">
        <v>555179.59617296699</v>
      </c>
      <c r="K3897" s="99">
        <v>8820.4166666666697</v>
      </c>
      <c r="L3897" s="16">
        <v>11177.749255578799</v>
      </c>
      <c r="M3897" s="17">
        <f>gp_need_index[[#This Row],[Normalised weighted population (base year)]]/gp_need_index[[#This Row],[Registered population (base year)]]</f>
        <v>1.2672586429868729</v>
      </c>
      <c r="N3897" s="99">
        <v>8853.2166880157001</v>
      </c>
      <c r="O3897" s="16">
        <v>11218.150955081401</v>
      </c>
      <c r="P3897" s="17">
        <f>gp_need_index[[#This Row],[Normalised weighted population 2026/27]]/gp_need_index[[#This Row],[Registered population 2026/27]]</f>
        <v>1.26712711892244</v>
      </c>
      <c r="Q3897" s="99">
        <v>8879.6927635638694</v>
      </c>
      <c r="R3897" s="16">
        <v>11257.587198101601</v>
      </c>
      <c r="S3897" s="17">
        <f>gp_need_index[[#This Row],[Normalised weighted population 2027/28]]/gp_need_index[[#This Row],[Registered population 2027/28]]</f>
        <v>1.26779016998144</v>
      </c>
      <c r="T3897" s="99">
        <v>8909.4829894751692</v>
      </c>
      <c r="U3897" s="16">
        <v>11302.492955052099</v>
      </c>
      <c r="V3897" s="17">
        <f>gp_need_index[[#This Row],[Normalised weighted population 2028/29]]/gp_need_index[[#This Row],[Registered population 2028/29]]</f>
        <v>1.2685913389591528</v>
      </c>
    </row>
    <row r="3898" spans="1:22" x14ac:dyDescent="0.2">
      <c r="A3898" s="6" t="s">
        <v>1703</v>
      </c>
      <c r="B3898" s="1" t="s">
        <v>10130</v>
      </c>
      <c r="C3898" s="95" t="s">
        <v>6576</v>
      </c>
      <c r="D3898" s="95" t="s">
        <v>12671</v>
      </c>
      <c r="E3898" s="95" t="s">
        <v>6643</v>
      </c>
      <c r="F3898" s="95" t="s">
        <v>6591</v>
      </c>
      <c r="G3898" s="95" t="s">
        <v>6591</v>
      </c>
      <c r="H3898" s="61">
        <v>5351.8867612092399</v>
      </c>
      <c r="I3898" s="61">
        <v>148.29380065424499</v>
      </c>
      <c r="J3898" s="123">
        <v>793651.62849085801</v>
      </c>
      <c r="K3898" s="99">
        <v>14821.5</v>
      </c>
      <c r="L3898" s="16">
        <v>15979.043467564299</v>
      </c>
      <c r="M3898" s="17">
        <f>gp_need_index[[#This Row],[Normalised weighted population (base year)]]/gp_need_index[[#This Row],[Registered population (base year)]]</f>
        <v>1.078098941913052</v>
      </c>
      <c r="N3898" s="99">
        <v>14883.2444430171</v>
      </c>
      <c r="O3898" s="16">
        <v>16036.7993267944</v>
      </c>
      <c r="P3898" s="17">
        <f>gp_need_index[[#This Row],[Normalised weighted population 2026/27]]/gp_need_index[[#This Row],[Registered population 2026/27]]</f>
        <v>1.0775069500601075</v>
      </c>
      <c r="Q3898" s="99">
        <v>14938.267675139101</v>
      </c>
      <c r="R3898" s="16">
        <v>16093.175027036799</v>
      </c>
      <c r="S3898" s="17">
        <f>gp_need_index[[#This Row],[Normalised weighted population 2027/28]]/gp_need_index[[#This Row],[Registered population 2027/28]]</f>
        <v>1.0773120000935412</v>
      </c>
      <c r="T3898" s="99">
        <v>14997.3965512986</v>
      </c>
      <c r="U3898" s="16">
        <v>16157.369618081</v>
      </c>
      <c r="V3898" s="17">
        <f>gp_need_index[[#This Row],[Normalised weighted population 2028/29]]/gp_need_index[[#This Row],[Registered population 2028/29]]</f>
        <v>1.0773449620282236</v>
      </c>
    </row>
    <row r="3899" spans="1:22" x14ac:dyDescent="0.2">
      <c r="A3899" s="6" t="s">
        <v>1692</v>
      </c>
      <c r="B3899" s="1" t="s">
        <v>10131</v>
      </c>
      <c r="C3899" s="95" t="s">
        <v>6576</v>
      </c>
      <c r="D3899" s="95" t="s">
        <v>12671</v>
      </c>
      <c r="E3899" s="95" t="s">
        <v>6643</v>
      </c>
      <c r="F3899" s="95" t="s">
        <v>6591</v>
      </c>
      <c r="G3899" s="95" t="s">
        <v>6591</v>
      </c>
      <c r="H3899" s="61">
        <v>5284.6516163105898</v>
      </c>
      <c r="I3899" s="61">
        <v>78.131075928042904</v>
      </c>
      <c r="J3899" s="123">
        <v>412895.51668721699</v>
      </c>
      <c r="K3899" s="99">
        <v>8059.3333333333303</v>
      </c>
      <c r="L3899" s="16">
        <v>8313.0622704738198</v>
      </c>
      <c r="M3899" s="17">
        <f>gp_need_index[[#This Row],[Normalised weighted population (base year)]]/gp_need_index[[#This Row],[Registered population (base year)]]</f>
        <v>1.0314826210365402</v>
      </c>
      <c r="N3899" s="99">
        <v>8117.6752689484201</v>
      </c>
      <c r="O3899" s="16">
        <v>8343.1096293936098</v>
      </c>
      <c r="P3899" s="17">
        <f>gp_need_index[[#This Row],[Normalised weighted population 2026/27]]/gp_need_index[[#This Row],[Registered population 2026/27]]</f>
        <v>1.0277708029671397</v>
      </c>
      <c r="Q3899" s="99">
        <v>8169.8396388566198</v>
      </c>
      <c r="R3899" s="16">
        <v>8372.4389636311498</v>
      </c>
      <c r="S3899" s="17">
        <f>gp_need_index[[#This Row],[Normalised weighted population 2027/28]]/gp_need_index[[#This Row],[Registered population 2027/28]]</f>
        <v>1.0247984457137869</v>
      </c>
      <c r="T3899" s="99">
        <v>8222.7629711504196</v>
      </c>
      <c r="U3899" s="16">
        <v>8405.8360586363196</v>
      </c>
      <c r="V3899" s="17">
        <f>gp_need_index[[#This Row],[Normalised weighted population 2028/29]]/gp_need_index[[#This Row],[Registered population 2028/29]]</f>
        <v>1.0222641815321944</v>
      </c>
    </row>
    <row r="3900" spans="1:22" x14ac:dyDescent="0.2">
      <c r="A3900" s="6" t="s">
        <v>5213</v>
      </c>
      <c r="B3900" s="1" t="s">
        <v>10132</v>
      </c>
      <c r="C3900" s="95" t="s">
        <v>6420</v>
      </c>
      <c r="D3900" s="95" t="s">
        <v>12680</v>
      </c>
      <c r="E3900" s="95" t="s">
        <v>6647</v>
      </c>
      <c r="F3900" s="95" t="s">
        <v>6570</v>
      </c>
      <c r="G3900" s="95" t="s">
        <v>6570</v>
      </c>
      <c r="H3900" s="61">
        <v>5311.3056640625</v>
      </c>
      <c r="I3900" s="61">
        <v>19.752145438442898</v>
      </c>
      <c r="J3900" s="123">
        <v>104909.681944588</v>
      </c>
      <c r="K3900" s="99">
        <v>3491.5833333333298</v>
      </c>
      <c r="L3900" s="16">
        <v>2112.2068018036298</v>
      </c>
      <c r="M3900" s="17">
        <f>gp_need_index[[#This Row],[Normalised weighted population (base year)]]/gp_need_index[[#This Row],[Registered population (base year)]]</f>
        <v>0.6049424000965079</v>
      </c>
      <c r="N3900" s="99">
        <v>3515.80611506582</v>
      </c>
      <c r="O3900" s="16">
        <v>2119.84132128895</v>
      </c>
      <c r="P3900" s="17">
        <f>gp_need_index[[#This Row],[Normalised weighted population 2026/27]]/gp_need_index[[#This Row],[Registered population 2026/27]]</f>
        <v>0.6029460248689692</v>
      </c>
      <c r="Q3900" s="99">
        <v>3537.5903237847401</v>
      </c>
      <c r="R3900" s="16">
        <v>2127.2934029952198</v>
      </c>
      <c r="S3900" s="17">
        <f>gp_need_index[[#This Row],[Normalised weighted population 2027/28]]/gp_need_index[[#This Row],[Registered population 2027/28]]</f>
        <v>0.60133967144033384</v>
      </c>
      <c r="T3900" s="99">
        <v>3557.66901517828</v>
      </c>
      <c r="U3900" s="16">
        <v>2135.7790330717498</v>
      </c>
      <c r="V3900" s="17">
        <f>gp_need_index[[#This Row],[Normalised weighted population 2028/29]]/gp_need_index[[#This Row],[Registered population 2028/29]]</f>
        <v>0.60033100998427835</v>
      </c>
    </row>
    <row r="3901" spans="1:22" x14ac:dyDescent="0.2">
      <c r="A3901" s="6" t="s">
        <v>5224</v>
      </c>
      <c r="B3901" s="1" t="s">
        <v>10133</v>
      </c>
      <c r="C3901" s="95" t="s">
        <v>6420</v>
      </c>
      <c r="D3901" s="95" t="s">
        <v>12680</v>
      </c>
      <c r="E3901" s="95" t="s">
        <v>6647</v>
      </c>
      <c r="F3901" s="95" t="s">
        <v>6570</v>
      </c>
      <c r="G3901" s="95" t="s">
        <v>6570</v>
      </c>
      <c r="H3901" s="61">
        <v>5212.0514322916697</v>
      </c>
      <c r="I3901" s="61">
        <v>31.171366773265699</v>
      </c>
      <c r="J3901" s="123">
        <v>162466.76683708801</v>
      </c>
      <c r="K3901" s="99">
        <v>4707.1666666666697</v>
      </c>
      <c r="L3901" s="16">
        <v>3271.0366061503901</v>
      </c>
      <c r="M3901" s="17">
        <f>gp_need_index[[#This Row],[Normalised weighted population (base year)]]/gp_need_index[[#This Row],[Registered population (base year)]]</f>
        <v>0.69490562747945783</v>
      </c>
      <c r="N3901" s="99">
        <v>4734.9094588526596</v>
      </c>
      <c r="O3901" s="16">
        <v>3282.8596874346299</v>
      </c>
      <c r="P3901" s="17">
        <f>gp_need_index[[#This Row],[Normalised weighted population 2026/27]]/gp_need_index[[#This Row],[Registered population 2026/27]]</f>
        <v>0.69333103747037994</v>
      </c>
      <c r="Q3901" s="99">
        <v>4760.2976654425602</v>
      </c>
      <c r="R3901" s="16">
        <v>3294.4002392558</v>
      </c>
      <c r="S3901" s="17">
        <f>gp_need_index[[#This Row],[Normalised weighted population 2027/28]]/gp_need_index[[#This Row],[Registered population 2027/28]]</f>
        <v>0.6920576129454129</v>
      </c>
      <c r="T3901" s="99">
        <v>4786.1092557147804</v>
      </c>
      <c r="U3901" s="16">
        <v>3307.5413798784298</v>
      </c>
      <c r="V3901" s="17">
        <f>gp_need_index[[#This Row],[Normalised weighted population 2028/29]]/gp_need_index[[#This Row],[Registered population 2028/29]]</f>
        <v>0.69107101471390586</v>
      </c>
    </row>
    <row r="3902" spans="1:22" x14ac:dyDescent="0.2">
      <c r="A3902" s="6" t="s">
        <v>1689</v>
      </c>
      <c r="B3902" s="1" t="s">
        <v>10134</v>
      </c>
      <c r="C3902" s="95" t="s">
        <v>6576</v>
      </c>
      <c r="D3902" s="95" t="s">
        <v>12671</v>
      </c>
      <c r="E3902" s="95" t="s">
        <v>6643</v>
      </c>
      <c r="F3902" s="95" t="s">
        <v>6591</v>
      </c>
      <c r="G3902" s="95" t="s">
        <v>6591</v>
      </c>
      <c r="H3902" s="61">
        <v>5342.6194091796897</v>
      </c>
      <c r="I3902" s="61">
        <v>132.89574718933201</v>
      </c>
      <c r="J3902" s="123">
        <v>710011.39833116299</v>
      </c>
      <c r="K3902" s="99">
        <v>16454.333333333299</v>
      </c>
      <c r="L3902" s="16">
        <v>14295.0667385047</v>
      </c>
      <c r="M3902" s="17">
        <f>gp_need_index[[#This Row],[Normalised weighted population (base year)]]/gp_need_index[[#This Row],[Registered population (base year)]]</f>
        <v>0.86877216164970095</v>
      </c>
      <c r="N3902" s="99">
        <v>16545.996166137302</v>
      </c>
      <c r="O3902" s="16">
        <v>14346.735905305</v>
      </c>
      <c r="P3902" s="17">
        <f>gp_need_index[[#This Row],[Normalised weighted population 2026/27]]/gp_need_index[[#This Row],[Registered population 2026/27]]</f>
        <v>0.86708202765492826</v>
      </c>
      <c r="Q3902" s="99">
        <v>16616.829133089501</v>
      </c>
      <c r="R3902" s="16">
        <v>14397.170363351899</v>
      </c>
      <c r="S3902" s="17">
        <f>gp_need_index[[#This Row],[Normalised weighted population 2027/28]]/gp_need_index[[#This Row],[Registered population 2027/28]]</f>
        <v>0.86642103905867696</v>
      </c>
      <c r="T3902" s="99">
        <v>16692.154511475299</v>
      </c>
      <c r="U3902" s="16">
        <v>14454.5997060463</v>
      </c>
      <c r="V3902" s="17">
        <f>gp_need_index[[#This Row],[Normalised weighted population 2028/29]]/gp_need_index[[#This Row],[Registered population 2028/29]]</f>
        <v>0.86595170779836983</v>
      </c>
    </row>
    <row r="3903" spans="1:22" x14ac:dyDescent="0.2">
      <c r="A3903" s="6" t="s">
        <v>1700</v>
      </c>
      <c r="B3903" s="1" t="s">
        <v>10135</v>
      </c>
      <c r="C3903" s="95" t="s">
        <v>6576</v>
      </c>
      <c r="D3903" s="95" t="s">
        <v>12671</v>
      </c>
      <c r="E3903" s="95" t="s">
        <v>6643</v>
      </c>
      <c r="F3903" s="95" t="s">
        <v>6591</v>
      </c>
      <c r="G3903" s="95" t="s">
        <v>6591</v>
      </c>
      <c r="H3903" s="61">
        <v>5348.0930553318303</v>
      </c>
      <c r="I3903" s="61">
        <v>132.92253091759</v>
      </c>
      <c r="J3903" s="123">
        <v>710882.06449749495</v>
      </c>
      <c r="K3903" s="99">
        <v>16373.416666666701</v>
      </c>
      <c r="L3903" s="16">
        <v>14312.5963598374</v>
      </c>
      <c r="M3903" s="17">
        <f>gp_need_index[[#This Row],[Normalised weighted population (base year)]]/gp_need_index[[#This Row],[Registered population (base year)]]</f>
        <v>0.87413620817304694</v>
      </c>
      <c r="N3903" s="99">
        <v>16455.978357997999</v>
      </c>
      <c r="O3903" s="16">
        <v>14364.328887022501</v>
      </c>
      <c r="P3903" s="17">
        <f>gp_need_index[[#This Row],[Normalised weighted population 2026/27]]/gp_need_index[[#This Row],[Registered population 2026/27]]</f>
        <v>0.87289425001225118</v>
      </c>
      <c r="Q3903" s="99">
        <v>16526.895460140498</v>
      </c>
      <c r="R3903" s="16">
        <v>14414.825191366999</v>
      </c>
      <c r="S3903" s="17">
        <f>gp_need_index[[#This Row],[Normalised weighted population 2027/28]]/gp_need_index[[#This Row],[Registered population 2027/28]]</f>
        <v>0.87220405224517927</v>
      </c>
      <c r="T3903" s="99">
        <v>16598.204836209101</v>
      </c>
      <c r="U3903" s="16">
        <v>14472.324957981</v>
      </c>
      <c r="V3903" s="17">
        <f>gp_need_index[[#This Row],[Normalised weighted population 2028/29]]/gp_need_index[[#This Row],[Registered population 2028/29]]</f>
        <v>0.87192109633503989</v>
      </c>
    </row>
    <row r="3904" spans="1:22" x14ac:dyDescent="0.2">
      <c r="A3904" s="6" t="s">
        <v>1553</v>
      </c>
      <c r="B3904" s="1" t="s">
        <v>10136</v>
      </c>
      <c r="C3904" s="95" t="s">
        <v>6568</v>
      </c>
      <c r="D3904" s="95" t="s">
        <v>6568</v>
      </c>
      <c r="E3904" s="95" t="s">
        <v>6645</v>
      </c>
      <c r="F3904" s="95" t="s">
        <v>6569</v>
      </c>
      <c r="G3904" s="95" t="s">
        <v>6569</v>
      </c>
      <c r="H3904" s="61">
        <v>5463.3351819490099</v>
      </c>
      <c r="I3904" s="61">
        <v>456.96512746321599</v>
      </c>
      <c r="J3904" s="123">
        <v>2496553.6577936001</v>
      </c>
      <c r="K3904" s="99">
        <v>46624.166666666701</v>
      </c>
      <c r="L3904" s="16">
        <v>50264.5467922077</v>
      </c>
      <c r="M3904" s="17">
        <f>gp_need_index[[#This Row],[Normalised weighted population (base year)]]/gp_need_index[[#This Row],[Registered population (base year)]]</f>
        <v>1.0780792534388317</v>
      </c>
      <c r="N3904" s="99">
        <v>46882.675199041099</v>
      </c>
      <c r="O3904" s="16">
        <v>50446.226759140103</v>
      </c>
      <c r="P3904" s="17">
        <f>gp_need_index[[#This Row],[Normalised weighted population 2026/27]]/gp_need_index[[#This Row],[Registered population 2026/27]]</f>
        <v>1.0760099875907227</v>
      </c>
      <c r="Q3904" s="99">
        <v>47133.992659481402</v>
      </c>
      <c r="R3904" s="16">
        <v>50623.565223017999</v>
      </c>
      <c r="S3904" s="17">
        <f>gp_need_index[[#This Row],[Normalised weighted population 2027/28]]/gp_need_index[[#This Row],[Registered population 2027/28]]</f>
        <v>1.07403515735972</v>
      </c>
      <c r="T3904" s="99">
        <v>47390.948316772599</v>
      </c>
      <c r="U3904" s="16">
        <v>50825.499214367199</v>
      </c>
      <c r="V3904" s="17">
        <f>gp_need_index[[#This Row],[Normalised weighted population 2028/29]]/gp_need_index[[#This Row],[Registered population 2028/29]]</f>
        <v>1.0724727193606094</v>
      </c>
    </row>
    <row r="3905" spans="1:22" x14ac:dyDescent="0.2">
      <c r="A3905" s="6" t="s">
        <v>1727</v>
      </c>
      <c r="B3905" s="1" t="s">
        <v>10137</v>
      </c>
      <c r="C3905" s="95" t="s">
        <v>6568</v>
      </c>
      <c r="D3905" s="95" t="s">
        <v>6568</v>
      </c>
      <c r="E3905" s="95" t="s">
        <v>6645</v>
      </c>
      <c r="F3905" s="95" t="s">
        <v>6567</v>
      </c>
      <c r="G3905" s="95" t="s">
        <v>6567</v>
      </c>
      <c r="H3905" s="61">
        <v>5592.66408503606</v>
      </c>
      <c r="I3905" s="61">
        <v>93.797123927302096</v>
      </c>
      <c r="J3905" s="123">
        <v>524575.806267899</v>
      </c>
      <c r="K3905" s="99">
        <v>9663.9166666666697</v>
      </c>
      <c r="L3905" s="16">
        <v>10561.5855993722</v>
      </c>
      <c r="M3905" s="17">
        <f>gp_need_index[[#This Row],[Normalised weighted population (base year)]]/gp_need_index[[#This Row],[Registered population (base year)]]</f>
        <v>1.0928887286250948</v>
      </c>
      <c r="N3905" s="99">
        <v>9709.4876052223699</v>
      </c>
      <c r="O3905" s="16">
        <v>10599.760190508499</v>
      </c>
      <c r="P3905" s="17">
        <f>gp_need_index[[#This Row],[Normalised weighted population 2026/27]]/gp_need_index[[#This Row],[Registered population 2026/27]]</f>
        <v>1.0916909955997354</v>
      </c>
      <c r="Q3905" s="99">
        <v>9754.5075646904897</v>
      </c>
      <c r="R3905" s="16">
        <v>10637.0225451071</v>
      </c>
      <c r="S3905" s="17">
        <f>gp_need_index[[#This Row],[Normalised weighted population 2027/28]]/gp_need_index[[#This Row],[Registered population 2027/28]]</f>
        <v>1.0904725302188654</v>
      </c>
      <c r="T3905" s="99">
        <v>9799.8063563088308</v>
      </c>
      <c r="U3905" s="16">
        <v>10679.452911462</v>
      </c>
      <c r="V3905" s="17">
        <f>gp_need_index[[#This Row],[Normalised weighted population 2028/29]]/gp_need_index[[#This Row],[Registered population 2028/29]]</f>
        <v>1.0897616262169179</v>
      </c>
    </row>
    <row r="3906" spans="1:22" x14ac:dyDescent="0.2">
      <c r="A3906" s="6" t="s">
        <v>1742</v>
      </c>
      <c r="B3906" s="1" t="s">
        <v>10138</v>
      </c>
      <c r="C3906" s="95" t="s">
        <v>6568</v>
      </c>
      <c r="D3906" s="95" t="s">
        <v>6568</v>
      </c>
      <c r="E3906" s="95" t="s">
        <v>6645</v>
      </c>
      <c r="F3906" s="95" t="s">
        <v>6569</v>
      </c>
      <c r="G3906" s="95" t="s">
        <v>6569</v>
      </c>
      <c r="H3906" s="61">
        <v>5506.7698029891299</v>
      </c>
      <c r="I3906" s="61">
        <v>146.982541122393</v>
      </c>
      <c r="J3906" s="123">
        <v>809399.0190194</v>
      </c>
      <c r="K3906" s="99">
        <v>14637.833333333299</v>
      </c>
      <c r="L3906" s="16">
        <v>16296.094713631501</v>
      </c>
      <c r="M3906" s="17">
        <f>gp_need_index[[#This Row],[Normalised weighted population (base year)]]/gp_need_index[[#This Row],[Registered population (base year)]]</f>
        <v>1.113285985878935</v>
      </c>
      <c r="N3906" s="99">
        <v>14707.599282311799</v>
      </c>
      <c r="O3906" s="16">
        <v>16354.9965467851</v>
      </c>
      <c r="P3906" s="17">
        <f>gp_need_index[[#This Row],[Normalised weighted population 2026/27]]/gp_need_index[[#This Row],[Registered population 2026/27]]</f>
        <v>1.1120099366899774</v>
      </c>
      <c r="Q3906" s="99">
        <v>14772.854858966501</v>
      </c>
      <c r="R3906" s="16">
        <v>16412.490836262601</v>
      </c>
      <c r="S3906" s="17">
        <f>gp_need_index[[#This Row],[Normalised weighted population 2027/28]]/gp_need_index[[#This Row],[Registered population 2027/28]]</f>
        <v>1.1109897845033596</v>
      </c>
      <c r="T3906" s="99">
        <v>14840.9728263915</v>
      </c>
      <c r="U3906" s="16">
        <v>16477.959156558602</v>
      </c>
      <c r="V3906" s="17">
        <f>gp_need_index[[#This Row],[Normalised weighted population 2028/29]]/gp_need_index[[#This Row],[Registered population 2028/29]]</f>
        <v>1.1103018211350721</v>
      </c>
    </row>
    <row r="3907" spans="1:22" x14ac:dyDescent="0.2">
      <c r="A3907" s="6" t="s">
        <v>1717</v>
      </c>
      <c r="B3907" s="1" t="s">
        <v>10139</v>
      </c>
      <c r="C3907" s="95" t="s">
        <v>6568</v>
      </c>
      <c r="D3907" s="95" t="s">
        <v>6568</v>
      </c>
      <c r="E3907" s="95" t="s">
        <v>6645</v>
      </c>
      <c r="F3907" s="95" t="s">
        <v>6569</v>
      </c>
      <c r="G3907" s="95" t="s">
        <v>6569</v>
      </c>
      <c r="H3907" s="61">
        <v>5494.7820064920797</v>
      </c>
      <c r="I3907" s="61">
        <v>80.873674815731405</v>
      </c>
      <c r="J3907" s="123">
        <v>444383.213176372</v>
      </c>
      <c r="K3907" s="99">
        <v>9629.8333333333303</v>
      </c>
      <c r="L3907" s="16">
        <v>8947.0221249384504</v>
      </c>
      <c r="M3907" s="17">
        <f>gp_need_index[[#This Row],[Normalised weighted population (base year)]]/gp_need_index[[#This Row],[Registered population (base year)]]</f>
        <v>0.92909418213590955</v>
      </c>
      <c r="N3907" s="99">
        <v>9679.54857367146</v>
      </c>
      <c r="O3907" s="16">
        <v>8979.3609161449294</v>
      </c>
      <c r="P3907" s="17">
        <f>gp_need_index[[#This Row],[Normalised weighted population 2026/27]]/gp_need_index[[#This Row],[Registered population 2026/27]]</f>
        <v>0.92766319088154037</v>
      </c>
      <c r="Q3907" s="99">
        <v>9725.9270306007402</v>
      </c>
      <c r="R3907" s="16">
        <v>9010.9269256123498</v>
      </c>
      <c r="S3907" s="17">
        <f>gp_need_index[[#This Row],[Normalised weighted population 2027/28]]/gp_need_index[[#This Row],[Registered population 2027/28]]</f>
        <v>0.92648514607000632</v>
      </c>
      <c r="T3907" s="99">
        <v>9780.7450919445291</v>
      </c>
      <c r="U3907" s="16">
        <v>9046.8709060852507</v>
      </c>
      <c r="V3907" s="17">
        <f>gp_need_index[[#This Row],[Normalised weighted population 2028/29]]/gp_need_index[[#This Row],[Registered population 2028/29]]</f>
        <v>0.92496745606183917</v>
      </c>
    </row>
    <row r="3908" spans="1:22" x14ac:dyDescent="0.2">
      <c r="A3908" s="6" t="s">
        <v>1768</v>
      </c>
      <c r="B3908" s="1" t="s">
        <v>10140</v>
      </c>
      <c r="C3908" s="95" t="s">
        <v>6568</v>
      </c>
      <c r="D3908" s="95" t="s">
        <v>6568</v>
      </c>
      <c r="E3908" s="95" t="s">
        <v>6645</v>
      </c>
      <c r="F3908" s="95" t="s">
        <v>6569</v>
      </c>
      <c r="G3908" s="95" t="s">
        <v>6569</v>
      </c>
      <c r="H3908" s="61">
        <v>5505.8096442945098</v>
      </c>
      <c r="I3908" s="61">
        <v>136.469419218409</v>
      </c>
      <c r="J3908" s="123">
        <v>751374.64448398503</v>
      </c>
      <c r="K3908" s="99">
        <v>13837.666666666701</v>
      </c>
      <c r="L3908" s="16">
        <v>15127.856698870901</v>
      </c>
      <c r="M3908" s="17">
        <f>gp_need_index[[#This Row],[Normalised weighted population (base year)]]/gp_need_index[[#This Row],[Registered population (base year)]]</f>
        <v>1.0932375423749812</v>
      </c>
      <c r="N3908" s="99">
        <v>13910.817128627499</v>
      </c>
      <c r="O3908" s="16">
        <v>15182.535964480699</v>
      </c>
      <c r="P3908" s="17">
        <f>gp_need_index[[#This Row],[Normalised weighted population 2026/27]]/gp_need_index[[#This Row],[Registered population 2026/27]]</f>
        <v>1.0914194201601637</v>
      </c>
      <c r="Q3908" s="99">
        <v>13975.220255934</v>
      </c>
      <c r="R3908" s="16">
        <v>15235.9085907144</v>
      </c>
      <c r="S3908" s="17">
        <f>gp_need_index[[#This Row],[Normalised weighted population 2027/28]]/gp_need_index[[#This Row],[Registered population 2027/28]]</f>
        <v>1.0902088347584433</v>
      </c>
      <c r="T3908" s="99">
        <v>14048.6049219209</v>
      </c>
      <c r="U3908" s="16">
        <v>15296.683603695001</v>
      </c>
      <c r="V3908" s="17">
        <f>gp_need_index[[#This Row],[Normalised weighted population 2028/29]]/gp_need_index[[#This Row],[Registered population 2028/29]]</f>
        <v>1.0888400441688446</v>
      </c>
    </row>
    <row r="3909" spans="1:22" x14ac:dyDescent="0.2">
      <c r="A3909" s="6" t="s">
        <v>1756</v>
      </c>
      <c r="B3909" s="1" t="s">
        <v>10141</v>
      </c>
      <c r="C3909" s="95" t="s">
        <v>6568</v>
      </c>
      <c r="D3909" s="95" t="s">
        <v>6568</v>
      </c>
      <c r="E3909" s="95" t="s">
        <v>6645</v>
      </c>
      <c r="F3909" s="95" t="s">
        <v>6567</v>
      </c>
      <c r="G3909" s="95" t="s">
        <v>6567</v>
      </c>
      <c r="H3909" s="61">
        <v>5436.3722040085604</v>
      </c>
      <c r="I3909" s="61">
        <v>103.712788888476</v>
      </c>
      <c r="J3909" s="123">
        <v>563821.322713517</v>
      </c>
      <c r="K3909" s="99">
        <v>10453.583333333299</v>
      </c>
      <c r="L3909" s="16">
        <v>11351.7380928333</v>
      </c>
      <c r="M3909" s="17">
        <f>gp_need_index[[#This Row],[Normalised weighted population (base year)]]/gp_need_index[[#This Row],[Registered population (base year)]]</f>
        <v>1.0859183622362352</v>
      </c>
      <c r="N3909" s="99">
        <v>10506.6045490576</v>
      </c>
      <c r="O3909" s="16">
        <v>11392.7686707048</v>
      </c>
      <c r="P3909" s="17">
        <f>gp_need_index[[#This Row],[Normalised weighted population 2026/27]]/gp_need_index[[#This Row],[Registered population 2026/27]]</f>
        <v>1.0843435305392439</v>
      </c>
      <c r="Q3909" s="99">
        <v>10554.9271275264</v>
      </c>
      <c r="R3909" s="16">
        <v>11432.8187641444</v>
      </c>
      <c r="S3909" s="17">
        <f>gp_need_index[[#This Row],[Normalised weighted population 2027/28]]/gp_need_index[[#This Row],[Registered population 2027/28]]</f>
        <v>1.0831736331299275</v>
      </c>
      <c r="T3909" s="99">
        <v>10606.877848955501</v>
      </c>
      <c r="U3909" s="16">
        <v>11478.423508007099</v>
      </c>
      <c r="V3909" s="17">
        <f>gp_need_index[[#This Row],[Normalised weighted population 2028/29]]/gp_need_index[[#This Row],[Registered population 2028/29]]</f>
        <v>1.0821679735981331</v>
      </c>
    </row>
    <row r="3910" spans="1:22" x14ac:dyDescent="0.2">
      <c r="A3910" s="6" t="s">
        <v>1741</v>
      </c>
      <c r="B3910" s="1" t="s">
        <v>10142</v>
      </c>
      <c r="C3910" s="95" t="s">
        <v>6568</v>
      </c>
      <c r="D3910" s="95" t="s">
        <v>6568</v>
      </c>
      <c r="E3910" s="95" t="s">
        <v>6645</v>
      </c>
      <c r="F3910" s="95" t="s">
        <v>6567</v>
      </c>
      <c r="G3910" s="95" t="s">
        <v>6567</v>
      </c>
      <c r="H3910" s="61">
        <v>5524.3609954498597</v>
      </c>
      <c r="I3910" s="61">
        <v>145.09643347542999</v>
      </c>
      <c r="J3910" s="123">
        <v>801565.077670553</v>
      </c>
      <c r="K3910" s="99">
        <v>14053.25</v>
      </c>
      <c r="L3910" s="16">
        <v>16138.369478979601</v>
      </c>
      <c r="M3910" s="17">
        <f>gp_need_index[[#This Row],[Normalised weighted population (base year)]]/gp_need_index[[#This Row],[Registered population (base year)]]</f>
        <v>1.1483727592535251</v>
      </c>
      <c r="N3910" s="99">
        <v>14102.644813683701</v>
      </c>
      <c r="O3910" s="16">
        <v>16196.7012181556</v>
      </c>
      <c r="P3910" s="17">
        <f>gp_need_index[[#This Row],[Normalised weighted population 2026/27]]/gp_need_index[[#This Row],[Registered population 2026/27]]</f>
        <v>1.1484867861409975</v>
      </c>
      <c r="Q3910" s="99">
        <v>14159.9261272042</v>
      </c>
      <c r="R3910" s="16">
        <v>16253.6390368676</v>
      </c>
      <c r="S3910" s="17">
        <f>gp_need_index[[#This Row],[Normalised weighted population 2027/28]]/gp_need_index[[#This Row],[Registered population 2027/28]]</f>
        <v>1.1478618525869946</v>
      </c>
      <c r="T3910" s="99">
        <v>14235.5265823601</v>
      </c>
      <c r="U3910" s="16">
        <v>16318.4737080371</v>
      </c>
      <c r="V3910" s="17">
        <f>gp_need_index[[#This Row],[Normalised weighted population 2028/29]]/gp_need_index[[#This Row],[Registered population 2028/29]]</f>
        <v>1.1463203425335931</v>
      </c>
    </row>
    <row r="3911" spans="1:22" x14ac:dyDescent="0.2">
      <c r="A3911" s="6" t="s">
        <v>1737</v>
      </c>
      <c r="B3911" s="1" t="s">
        <v>10143</v>
      </c>
      <c r="C3911" s="95" t="s">
        <v>6568</v>
      </c>
      <c r="D3911" s="95" t="s">
        <v>6568</v>
      </c>
      <c r="E3911" s="95" t="s">
        <v>6645</v>
      </c>
      <c r="F3911" s="95" t="s">
        <v>6567</v>
      </c>
      <c r="G3911" s="95" t="s">
        <v>6567</v>
      </c>
      <c r="H3911" s="61">
        <v>5511.1911775914596</v>
      </c>
      <c r="I3911" s="61">
        <v>207.459227054758</v>
      </c>
      <c r="J3911" s="123">
        <v>1143347.46185413</v>
      </c>
      <c r="K3911" s="99">
        <v>19556.5</v>
      </c>
      <c r="L3911" s="16">
        <v>23019.670262929201</v>
      </c>
      <c r="M3911" s="17">
        <f>gp_need_index[[#This Row],[Normalised weighted population (base year)]]/gp_need_index[[#This Row],[Registered population (base year)]]</f>
        <v>1.1770853814807967</v>
      </c>
      <c r="N3911" s="99">
        <v>19628.476492266302</v>
      </c>
      <c r="O3911" s="16">
        <v>23102.874294380101</v>
      </c>
      <c r="P3911" s="17">
        <f>gp_need_index[[#This Row],[Normalised weighted population 2026/27]]/gp_need_index[[#This Row],[Registered population 2026/27]]</f>
        <v>1.1770080221703771</v>
      </c>
      <c r="Q3911" s="99">
        <v>19692.000261108202</v>
      </c>
      <c r="R3911" s="16">
        <v>23184.090046315199</v>
      </c>
      <c r="S3911" s="17">
        <f>gp_need_index[[#This Row],[Normalised weighted population 2027/28]]/gp_need_index[[#This Row],[Registered population 2027/28]]</f>
        <v>1.1773354529201328</v>
      </c>
      <c r="T3911" s="99">
        <v>19760.420039766799</v>
      </c>
      <c r="U3911" s="16">
        <v>23276.569819682099</v>
      </c>
      <c r="V3911" s="17">
        <f>gp_need_index[[#This Row],[Normalised weighted population 2028/29]]/gp_need_index[[#This Row],[Registered population 2028/29]]</f>
        <v>1.1779390201645124</v>
      </c>
    </row>
    <row r="3912" spans="1:22" x14ac:dyDescent="0.2">
      <c r="A3912" s="6" t="s">
        <v>1728</v>
      </c>
      <c r="B3912" s="1" t="s">
        <v>10144</v>
      </c>
      <c r="C3912" s="95" t="s">
        <v>6568</v>
      </c>
      <c r="D3912" s="95" t="s">
        <v>6568</v>
      </c>
      <c r="E3912" s="95" t="s">
        <v>6645</v>
      </c>
      <c r="F3912" s="95" t="s">
        <v>6569</v>
      </c>
      <c r="G3912" s="95" t="s">
        <v>6569</v>
      </c>
      <c r="H3912" s="61">
        <v>5614.7792278787401</v>
      </c>
      <c r="I3912" s="61">
        <v>93.305725625150998</v>
      </c>
      <c r="J3912" s="123">
        <v>523891.05008225102</v>
      </c>
      <c r="K3912" s="99">
        <v>12314.666666666701</v>
      </c>
      <c r="L3912" s="16">
        <v>10547.799010316799</v>
      </c>
      <c r="M3912" s="17">
        <f>gp_need_index[[#This Row],[Normalised weighted population (base year)]]/gp_need_index[[#This Row],[Registered population (base year)]]</f>
        <v>0.85652330638128815</v>
      </c>
      <c r="N3912" s="99">
        <v>12387.115268514501</v>
      </c>
      <c r="O3912" s="16">
        <v>10585.923770166401</v>
      </c>
      <c r="P3912" s="17">
        <f>gp_need_index[[#This Row],[Normalised weighted population 2026/27]]/gp_need_index[[#This Row],[Registered population 2026/27]]</f>
        <v>0.85459152843064612</v>
      </c>
      <c r="Q3912" s="99">
        <v>12459.2180699608</v>
      </c>
      <c r="R3912" s="16">
        <v>10623.1374842682</v>
      </c>
      <c r="S3912" s="17">
        <f>gp_need_index[[#This Row],[Normalised weighted population 2027/28]]/gp_need_index[[#This Row],[Registered population 2027/28]]</f>
        <v>0.85263275950523787</v>
      </c>
      <c r="T3912" s="99">
        <v>12536.266646920199</v>
      </c>
      <c r="U3912" s="16">
        <v>10665.5124640508</v>
      </c>
      <c r="V3912" s="17">
        <f>gp_need_index[[#This Row],[Normalised weighted population 2028/29]]/gp_need_index[[#This Row],[Registered population 2028/29]]</f>
        <v>0.8507726234964067</v>
      </c>
    </row>
    <row r="3913" spans="1:22" x14ac:dyDescent="0.2">
      <c r="A3913" s="6" t="s">
        <v>1714</v>
      </c>
      <c r="B3913" s="1" t="s">
        <v>10145</v>
      </c>
      <c r="C3913" s="95" t="s">
        <v>6568</v>
      </c>
      <c r="D3913" s="95" t="s">
        <v>6568</v>
      </c>
      <c r="E3913" s="95" t="s">
        <v>6645</v>
      </c>
      <c r="F3913" s="95" t="s">
        <v>6567</v>
      </c>
      <c r="G3913" s="95" t="s">
        <v>6567</v>
      </c>
      <c r="H3913" s="61">
        <v>5545.76663608744</v>
      </c>
      <c r="I3913" s="61">
        <v>100.614890080343</v>
      </c>
      <c r="J3913" s="123">
        <v>557986.70050117199</v>
      </c>
      <c r="K3913" s="99">
        <v>12055.333333333299</v>
      </c>
      <c r="L3913" s="16">
        <v>11234.2662971474</v>
      </c>
      <c r="M3913" s="17">
        <f>gp_need_index[[#This Row],[Normalised weighted population (base year)]]/gp_need_index[[#This Row],[Registered population (base year)]]</f>
        <v>0.93189180145557415</v>
      </c>
      <c r="N3913" s="99">
        <v>12114.2785329324</v>
      </c>
      <c r="O3913" s="16">
        <v>11274.8722761054</v>
      </c>
      <c r="P3913" s="17">
        <f>gp_need_index[[#This Row],[Normalised weighted population 2026/27]]/gp_need_index[[#This Row],[Registered population 2026/27]]</f>
        <v>0.93070934810149097</v>
      </c>
      <c r="Q3913" s="99">
        <v>12173.420044001799</v>
      </c>
      <c r="R3913" s="16">
        <v>11314.5079170307</v>
      </c>
      <c r="S3913" s="17">
        <f>gp_need_index[[#This Row],[Normalised weighted population 2027/28]]/gp_need_index[[#This Row],[Registered population 2027/28]]</f>
        <v>0.92944364657865308</v>
      </c>
      <c r="T3913" s="99">
        <v>12236.9360024627</v>
      </c>
      <c r="U3913" s="16">
        <v>11359.6407268945</v>
      </c>
      <c r="V3913" s="17">
        <f>gp_need_index[[#This Row],[Normalised weighted population 2028/29]]/gp_need_index[[#This Row],[Registered population 2028/29]]</f>
        <v>0.92830760286793668</v>
      </c>
    </row>
    <row r="3914" spans="1:22" x14ac:dyDescent="0.2">
      <c r="A3914" s="6" t="s">
        <v>1712</v>
      </c>
      <c r="B3914" s="1" t="s">
        <v>10146</v>
      </c>
      <c r="C3914" s="95" t="s">
        <v>6568</v>
      </c>
      <c r="D3914" s="95" t="s">
        <v>6568</v>
      </c>
      <c r="E3914" s="95" t="s">
        <v>6645</v>
      </c>
      <c r="F3914" s="95" t="s">
        <v>6569</v>
      </c>
      <c r="G3914" s="95" t="s">
        <v>6569</v>
      </c>
      <c r="H3914" s="61">
        <v>5606.9812544055403</v>
      </c>
      <c r="I3914" s="61">
        <v>150.32873623902299</v>
      </c>
      <c r="J3914" s="123">
        <v>842890.40609067504</v>
      </c>
      <c r="K3914" s="99">
        <v>15042.916666666701</v>
      </c>
      <c r="L3914" s="16">
        <v>16970.396019884101</v>
      </c>
      <c r="M3914" s="17">
        <f>gp_need_index[[#This Row],[Normalised weighted population (base year)]]/gp_need_index[[#This Row],[Registered population (base year)]]</f>
        <v>1.1281320235914398</v>
      </c>
      <c r="N3914" s="99">
        <v>15117.548792182901</v>
      </c>
      <c r="O3914" s="16">
        <v>17031.735098508801</v>
      </c>
      <c r="P3914" s="17">
        <f>gp_need_index[[#This Row],[Normalised weighted population 2026/27]]/gp_need_index[[#This Row],[Registered population 2026/27]]</f>
        <v>1.1266201507029832</v>
      </c>
      <c r="Q3914" s="99">
        <v>15189.7159312286</v>
      </c>
      <c r="R3914" s="16">
        <v>17091.608391985599</v>
      </c>
      <c r="S3914" s="17">
        <f>gp_need_index[[#This Row],[Normalised weighted population 2027/28]]/gp_need_index[[#This Row],[Registered population 2027/28]]</f>
        <v>1.1252092184849152</v>
      </c>
      <c r="T3914" s="99">
        <v>15265.2764905985</v>
      </c>
      <c r="U3914" s="16">
        <v>17159.785666461699</v>
      </c>
      <c r="V3914" s="17">
        <f>gp_need_index[[#This Row],[Normalised weighted population 2028/29]]/gp_need_index[[#This Row],[Registered population 2028/29]]</f>
        <v>1.1241057885214185</v>
      </c>
    </row>
    <row r="3915" spans="1:22" x14ac:dyDescent="0.2">
      <c r="A3915" s="6" t="s">
        <v>1723</v>
      </c>
      <c r="B3915" s="1" t="s">
        <v>10147</v>
      </c>
      <c r="C3915" s="95" t="s">
        <v>6568</v>
      </c>
      <c r="D3915" s="95" t="s">
        <v>6568</v>
      </c>
      <c r="E3915" s="95" t="s">
        <v>6645</v>
      </c>
      <c r="F3915" s="95" t="s">
        <v>6567</v>
      </c>
      <c r="G3915" s="95" t="s">
        <v>6567</v>
      </c>
      <c r="H3915" s="61">
        <v>5564.2695880268902</v>
      </c>
      <c r="I3915" s="61">
        <v>183.830294357555</v>
      </c>
      <c r="J3915" s="123">
        <v>1022881.31625178</v>
      </c>
      <c r="K3915" s="99">
        <v>18358.666666666701</v>
      </c>
      <c r="L3915" s="16">
        <v>20594.256255261698</v>
      </c>
      <c r="M3915" s="17">
        <f>gp_need_index[[#This Row],[Normalised weighted population (base year)]]/gp_need_index[[#This Row],[Registered population (base year)]]</f>
        <v>1.1217729821661881</v>
      </c>
      <c r="N3915" s="99">
        <v>18430.699799837301</v>
      </c>
      <c r="O3915" s="16">
        <v>20668.693687492399</v>
      </c>
      <c r="P3915" s="17">
        <f>gp_need_index[[#This Row],[Normalised weighted population 2026/27]]/gp_need_index[[#This Row],[Registered population 2026/27]]</f>
        <v>1.1214275047589271</v>
      </c>
      <c r="Q3915" s="99">
        <v>18499.20597635</v>
      </c>
      <c r="R3915" s="16">
        <v>20741.352330653201</v>
      </c>
      <c r="S3915" s="17">
        <f>gp_need_index[[#This Row],[Normalised weighted population 2027/28]]/gp_need_index[[#This Row],[Registered population 2027/28]]</f>
        <v>1.1212023022593314</v>
      </c>
      <c r="T3915" s="99">
        <v>18571.644071674698</v>
      </c>
      <c r="U3915" s="16">
        <v>20824.088187830799</v>
      </c>
      <c r="V3915" s="17">
        <f>gp_need_index[[#This Row],[Normalised weighted population 2028/29]]/gp_need_index[[#This Row],[Registered population 2028/29]]</f>
        <v>1.1212840450453985</v>
      </c>
    </row>
    <row r="3916" spans="1:22" x14ac:dyDescent="0.2">
      <c r="A3916" s="6" t="s">
        <v>1761</v>
      </c>
      <c r="B3916" s="1" t="s">
        <v>10148</v>
      </c>
      <c r="C3916" s="95" t="s">
        <v>6568</v>
      </c>
      <c r="D3916" s="95" t="s">
        <v>6568</v>
      </c>
      <c r="E3916" s="95" t="s">
        <v>6645</v>
      </c>
      <c r="F3916" s="95" t="s">
        <v>6567</v>
      </c>
      <c r="G3916" s="95" t="s">
        <v>6567</v>
      </c>
      <c r="H3916" s="61">
        <v>5518.4223925781298</v>
      </c>
      <c r="I3916" s="61">
        <v>118.052235734795</v>
      </c>
      <c r="J3916" s="123">
        <v>651462.10117280402</v>
      </c>
      <c r="K3916" s="99">
        <v>12559.5</v>
      </c>
      <c r="L3916" s="16">
        <v>13116.260155485699</v>
      </c>
      <c r="M3916" s="17">
        <f>gp_need_index[[#This Row],[Normalised weighted population (base year)]]/gp_need_index[[#This Row],[Registered population (base year)]]</f>
        <v>1.0443298025785819</v>
      </c>
      <c r="N3916" s="99">
        <v>12623.5822039589</v>
      </c>
      <c r="O3916" s="16">
        <v>13163.668554912399</v>
      </c>
      <c r="P3916" s="17">
        <f>gp_need_index[[#This Row],[Normalised weighted population 2026/27]]/gp_need_index[[#This Row],[Registered population 2026/27]]</f>
        <v>1.0427839215705446</v>
      </c>
      <c r="Q3916" s="99">
        <v>12680.879564380901</v>
      </c>
      <c r="R3916" s="16">
        <v>13209.944062725301</v>
      </c>
      <c r="S3916" s="17">
        <f>gp_need_index[[#This Row],[Normalised weighted population 2027/28]]/gp_need_index[[#This Row],[Registered population 2027/28]]</f>
        <v>1.0417214354618176</v>
      </c>
      <c r="T3916" s="99">
        <v>12743.1571193905</v>
      </c>
      <c r="U3916" s="16">
        <v>13262.637639685599</v>
      </c>
      <c r="V3916" s="17">
        <f>gp_need_index[[#This Row],[Normalised weighted population 2028/29]]/gp_need_index[[#This Row],[Registered population 2028/29]]</f>
        <v>1.0407654488937155</v>
      </c>
    </row>
    <row r="3917" spans="1:22" x14ac:dyDescent="0.2">
      <c r="A3917" s="6" t="s">
        <v>2563</v>
      </c>
      <c r="B3917" s="1" t="s">
        <v>10149</v>
      </c>
      <c r="C3917" s="95" t="s">
        <v>6496</v>
      </c>
      <c r="D3917" s="95" t="s">
        <v>12671</v>
      </c>
      <c r="E3917" s="95" t="s">
        <v>6643</v>
      </c>
      <c r="F3917" s="95" t="s">
        <v>6569</v>
      </c>
      <c r="G3917" s="95" t="s">
        <v>6569</v>
      </c>
      <c r="H3917" s="61">
        <v>5215.84943327357</v>
      </c>
      <c r="I3917" s="61">
        <v>73.925520410478995</v>
      </c>
      <c r="J3917" s="123">
        <v>385584.38373745</v>
      </c>
      <c r="K3917" s="99">
        <v>10297.166666666701</v>
      </c>
      <c r="L3917" s="16">
        <v>7763.1915653855103</v>
      </c>
      <c r="M3917" s="17">
        <f>gp_need_index[[#This Row],[Normalised weighted population (base year)]]/gp_need_index[[#This Row],[Registered population (base year)]]</f>
        <v>0.75391530667518425</v>
      </c>
      <c r="N3917" s="99">
        <v>10371.435901642501</v>
      </c>
      <c r="O3917" s="16">
        <v>7791.2514301788697</v>
      </c>
      <c r="P3917" s="17">
        <f>gp_need_index[[#This Row],[Normalised weighted population 2026/27]]/gp_need_index[[#This Row],[Registered population 2026/27]]</f>
        <v>0.75122205874549997</v>
      </c>
      <c r="Q3917" s="99">
        <v>10438.860283367399</v>
      </c>
      <c r="R3917" s="16">
        <v>7818.6407643090797</v>
      </c>
      <c r="S3917" s="17">
        <f>gp_need_index[[#This Row],[Normalised weighted population 2027/28]]/gp_need_index[[#This Row],[Registered population 2027/28]]</f>
        <v>0.74899371694501871</v>
      </c>
      <c r="T3917" s="99">
        <v>10510.710973601001</v>
      </c>
      <c r="U3917" s="16">
        <v>7849.8287956045197</v>
      </c>
      <c r="V3917" s="17">
        <f>gp_need_index[[#This Row],[Normalised weighted population 2028/29]]/gp_need_index[[#This Row],[Registered population 2028/29]]</f>
        <v>0.74684089547513688</v>
      </c>
    </row>
    <row r="3918" spans="1:22" x14ac:dyDescent="0.2">
      <c r="A3918" s="6" t="s">
        <v>1713</v>
      </c>
      <c r="B3918" s="1" t="s">
        <v>9535</v>
      </c>
      <c r="C3918" s="95" t="s">
        <v>6568</v>
      </c>
      <c r="D3918" s="95" t="s">
        <v>6568</v>
      </c>
      <c r="E3918" s="95" t="s">
        <v>6645</v>
      </c>
      <c r="F3918" s="95" t="s">
        <v>6567</v>
      </c>
      <c r="G3918" s="95" t="s">
        <v>6567</v>
      </c>
      <c r="H3918" s="61">
        <v>5217.9103206712398</v>
      </c>
      <c r="I3918" s="61">
        <v>111.851558925834</v>
      </c>
      <c r="J3918" s="123">
        <v>583631.40370227594</v>
      </c>
      <c r="K3918" s="99">
        <v>12626.75</v>
      </c>
      <c r="L3918" s="16">
        <v>11750.5858162573</v>
      </c>
      <c r="M3918" s="17">
        <f>gp_need_index[[#This Row],[Normalised weighted population (base year)]]/gp_need_index[[#This Row],[Registered population (base year)]]</f>
        <v>0.93061047508324002</v>
      </c>
      <c r="N3918" s="99">
        <v>12688.783447695199</v>
      </c>
      <c r="O3918" s="16">
        <v>11793.058019406</v>
      </c>
      <c r="P3918" s="17">
        <f>gp_need_index[[#This Row],[Normalised weighted population 2026/27]]/gp_need_index[[#This Row],[Registered population 2026/27]]</f>
        <v>0.92940809243206846</v>
      </c>
      <c r="Q3918" s="99">
        <v>12743.4733270871</v>
      </c>
      <c r="R3918" s="16">
        <v>11834.515288421801</v>
      </c>
      <c r="S3918" s="17">
        <f>gp_need_index[[#This Row],[Normalised weighted population 2027/28]]/gp_need_index[[#This Row],[Registered population 2027/28]]</f>
        <v>0.92867266126470804</v>
      </c>
      <c r="T3918" s="99">
        <v>12796.6132560402</v>
      </c>
      <c r="U3918" s="16">
        <v>11881.722372659</v>
      </c>
      <c r="V3918" s="17">
        <f>gp_need_index[[#This Row],[Normalised weighted population 2028/29]]/gp_need_index[[#This Row],[Registered population 2028/29]]</f>
        <v>0.92850523298034682</v>
      </c>
    </row>
    <row r="3919" spans="1:22" x14ac:dyDescent="0.2">
      <c r="A3919" s="6" t="s">
        <v>1730</v>
      </c>
      <c r="B3919" s="1" t="s">
        <v>10150</v>
      </c>
      <c r="C3919" s="95" t="s">
        <v>6568</v>
      </c>
      <c r="D3919" s="95" t="s">
        <v>6568</v>
      </c>
      <c r="E3919" s="95" t="s">
        <v>6645</v>
      </c>
      <c r="F3919" s="95" t="s">
        <v>6567</v>
      </c>
      <c r="G3919" s="95" t="s">
        <v>6567</v>
      </c>
      <c r="H3919" s="61">
        <v>5310.8929417386998</v>
      </c>
      <c r="I3919" s="61">
        <v>48.596289115846297</v>
      </c>
      <c r="J3919" s="123">
        <v>258089.688860041</v>
      </c>
      <c r="K3919" s="99">
        <v>6556</v>
      </c>
      <c r="L3919" s="16">
        <v>5196.2677436530203</v>
      </c>
      <c r="M3919" s="17">
        <f>gp_need_index[[#This Row],[Normalised weighted population (base year)]]/gp_need_index[[#This Row],[Registered population (base year)]]</f>
        <v>0.79259727633511601</v>
      </c>
      <c r="N3919" s="99">
        <v>6596.1259246877398</v>
      </c>
      <c r="O3919" s="16">
        <v>5215.0495254870602</v>
      </c>
      <c r="P3919" s="17">
        <f>gp_need_index[[#This Row],[Normalised weighted population 2026/27]]/gp_need_index[[#This Row],[Registered population 2026/27]]</f>
        <v>0.79062309983627854</v>
      </c>
      <c r="Q3919" s="99">
        <v>6632.4162528492898</v>
      </c>
      <c r="R3919" s="16">
        <v>5233.3824897405202</v>
      </c>
      <c r="S3919" s="17">
        <f>gp_need_index[[#This Row],[Normalised weighted population 2027/28]]/gp_need_index[[#This Row],[Registered population 2027/28]]</f>
        <v>0.78906122448093574</v>
      </c>
      <c r="T3919" s="99">
        <v>6671.0729195567301</v>
      </c>
      <c r="U3919" s="16">
        <v>5254.2580999381598</v>
      </c>
      <c r="V3919" s="17">
        <f>gp_need_index[[#This Row],[Normalised weighted population 2028/29]]/gp_need_index[[#This Row],[Registered population 2028/29]]</f>
        <v>0.78761814827940557</v>
      </c>
    </row>
    <row r="3920" spans="1:22" x14ac:dyDescent="0.2">
      <c r="A3920" s="6" t="s">
        <v>1711</v>
      </c>
      <c r="B3920" s="1" t="s">
        <v>10151</v>
      </c>
      <c r="C3920" s="95" t="s">
        <v>6568</v>
      </c>
      <c r="D3920" s="95" t="s">
        <v>6568</v>
      </c>
      <c r="E3920" s="95" t="s">
        <v>6645</v>
      </c>
      <c r="F3920" s="95" t="s">
        <v>6567</v>
      </c>
      <c r="G3920" s="95" t="s">
        <v>6567</v>
      </c>
      <c r="H3920" s="61">
        <v>5885.6619698660697</v>
      </c>
      <c r="I3920" s="61"/>
      <c r="J3920" s="123"/>
      <c r="K3920" s="99">
        <v>3050.4166666666702</v>
      </c>
      <c r="L3920" s="16"/>
      <c r="M3920" s="17">
        <f>gp_need_index[[#This Row],[Normalised weighted population (base year)]]/gp_need_index[[#This Row],[Registered population (base year)]]</f>
        <v>0</v>
      </c>
      <c r="N3920" s="99">
        <v>3058.94788995104</v>
      </c>
      <c r="O3920" s="16"/>
      <c r="P3920" s="17">
        <f>gp_need_index[[#This Row],[Normalised weighted population 2026/27]]/gp_need_index[[#This Row],[Registered population 2026/27]]</f>
        <v>0</v>
      </c>
      <c r="Q3920" s="99">
        <v>3066.2544355538398</v>
      </c>
      <c r="R3920" s="16"/>
      <c r="S3920" s="17">
        <f>gp_need_index[[#This Row],[Normalised weighted population 2027/28]]/gp_need_index[[#This Row],[Registered population 2027/28]]</f>
        <v>0</v>
      </c>
      <c r="T3920" s="99">
        <v>3074.6908470676699</v>
      </c>
      <c r="U3920" s="16"/>
      <c r="V3920" s="17">
        <f>gp_need_index[[#This Row],[Normalised weighted population 2028/29]]/gp_need_index[[#This Row],[Registered population 2028/29]]</f>
        <v>0</v>
      </c>
    </row>
    <row r="3921" spans="1:22" x14ac:dyDescent="0.2">
      <c r="A3921" s="6" t="s">
        <v>1715</v>
      </c>
      <c r="B3921" s="1" t="s">
        <v>10152</v>
      </c>
      <c r="C3921" s="95" t="s">
        <v>6568</v>
      </c>
      <c r="D3921" s="95" t="s">
        <v>6568</v>
      </c>
      <c r="E3921" s="95" t="s">
        <v>6645</v>
      </c>
      <c r="F3921" s="95" t="s">
        <v>6569</v>
      </c>
      <c r="G3921" s="95" t="s">
        <v>6569</v>
      </c>
      <c r="H3921" s="61">
        <v>5541.0041742739504</v>
      </c>
      <c r="I3921" s="61">
        <v>196.588307453787</v>
      </c>
      <c r="J3921" s="123">
        <v>1089296.6322148801</v>
      </c>
      <c r="K3921" s="99">
        <v>21430.666666666701</v>
      </c>
      <c r="L3921" s="16">
        <v>21931.433906751601</v>
      </c>
      <c r="M3921" s="17">
        <f>gp_need_index[[#This Row],[Normalised weighted population (base year)]]/gp_need_index[[#This Row],[Registered population (base year)]]</f>
        <v>1.0233668531116578</v>
      </c>
      <c r="N3921" s="99">
        <v>21551.8608626389</v>
      </c>
      <c r="O3921" s="16">
        <v>22010.704534683999</v>
      </c>
      <c r="P3921" s="17">
        <f>gp_need_index[[#This Row],[Normalised weighted population 2026/27]]/gp_need_index[[#This Row],[Registered population 2026/27]]</f>
        <v>1.0212902113172291</v>
      </c>
      <c r="Q3921" s="99">
        <v>21661.362018016</v>
      </c>
      <c r="R3921" s="16">
        <v>22088.080877412001</v>
      </c>
      <c r="S3921" s="17">
        <f>gp_need_index[[#This Row],[Normalised weighted population 2027/28]]/gp_need_index[[#This Row],[Registered population 2027/28]]</f>
        <v>1.0196995396245672</v>
      </c>
      <c r="T3921" s="99">
        <v>21785.880990586</v>
      </c>
      <c r="U3921" s="16">
        <v>22176.188744038402</v>
      </c>
      <c r="V3921" s="17">
        <f>gp_need_index[[#This Row],[Normalised weighted population 2028/29]]/gp_need_index[[#This Row],[Registered population 2028/29]]</f>
        <v>1.0179156286413691</v>
      </c>
    </row>
    <row r="3922" spans="1:22" x14ac:dyDescent="0.2">
      <c r="A3922" s="6" t="s">
        <v>1747</v>
      </c>
      <c r="B3922" s="1" t="s">
        <v>10153</v>
      </c>
      <c r="C3922" s="95" t="s">
        <v>6568</v>
      </c>
      <c r="D3922" s="95" t="s">
        <v>6568</v>
      </c>
      <c r="E3922" s="95" t="s">
        <v>6645</v>
      </c>
      <c r="F3922" s="95" t="s">
        <v>6567</v>
      </c>
      <c r="G3922" s="95" t="s">
        <v>6567</v>
      </c>
      <c r="H3922" s="61">
        <v>5376.2837044852104</v>
      </c>
      <c r="I3922" s="61">
        <v>112.227644946211</v>
      </c>
      <c r="J3922" s="123">
        <v>603367.65871706395</v>
      </c>
      <c r="K3922" s="99">
        <v>11333.75</v>
      </c>
      <c r="L3922" s="16">
        <v>12147.9471590015</v>
      </c>
      <c r="M3922" s="17">
        <f>gp_need_index[[#This Row],[Normalised weighted population (base year)]]/gp_need_index[[#This Row],[Registered population (base year)]]</f>
        <v>1.0718382846808425</v>
      </c>
      <c r="N3922" s="99">
        <v>11376.990071578401</v>
      </c>
      <c r="O3922" s="16">
        <v>12191.855614941</v>
      </c>
      <c r="P3922" s="17">
        <f>gp_need_index[[#This Row],[Normalised weighted population 2026/27]]/gp_need_index[[#This Row],[Registered population 2026/27]]</f>
        <v>1.0716240005692075</v>
      </c>
      <c r="Q3922" s="99">
        <v>11410.854922774701</v>
      </c>
      <c r="R3922" s="16">
        <v>12234.714815429799</v>
      </c>
      <c r="S3922" s="17">
        <f>gp_need_index[[#This Row],[Normalised weighted population 2027/28]]/gp_need_index[[#This Row],[Registered population 2027/28]]</f>
        <v>1.0721996641120004</v>
      </c>
      <c r="T3922" s="99">
        <v>11453.610493386301</v>
      </c>
      <c r="U3922" s="16">
        <v>12283.518268620301</v>
      </c>
      <c r="V3922" s="17">
        <f>gp_need_index[[#This Row],[Normalised weighted population 2028/29]]/gp_need_index[[#This Row],[Registered population 2028/29]]</f>
        <v>1.0724581803889015</v>
      </c>
    </row>
    <row r="3923" spans="1:22" x14ac:dyDescent="0.2">
      <c r="A3923" s="6" t="s">
        <v>2592</v>
      </c>
      <c r="B3923" s="1" t="s">
        <v>10154</v>
      </c>
      <c r="C3923" s="95" t="s">
        <v>6568</v>
      </c>
      <c r="D3923" s="95" t="s">
        <v>6568</v>
      </c>
      <c r="E3923" s="95" t="s">
        <v>6645</v>
      </c>
      <c r="F3923" s="95" t="s">
        <v>6569</v>
      </c>
      <c r="G3923" s="95" t="s">
        <v>6569</v>
      </c>
      <c r="H3923" s="61">
        <v>5243.2511843417597</v>
      </c>
      <c r="I3923" s="61">
        <v>56.698658523556098</v>
      </c>
      <c r="J3923" s="123">
        <v>297285.30845422402</v>
      </c>
      <c r="K3923" s="99">
        <v>10604.5</v>
      </c>
      <c r="L3923" s="16">
        <v>5985.4156351838501</v>
      </c>
      <c r="M3923" s="17">
        <f>gp_need_index[[#This Row],[Normalised weighted population (base year)]]/gp_need_index[[#This Row],[Registered population (base year)]]</f>
        <v>0.56442223916109668</v>
      </c>
      <c r="N3923" s="99">
        <v>10687.4247691952</v>
      </c>
      <c r="O3923" s="16">
        <v>6007.0497726440299</v>
      </c>
      <c r="P3923" s="17">
        <f>gp_need_index[[#This Row],[Normalised weighted population 2026/27]]/gp_need_index[[#This Row],[Registered population 2026/27]]</f>
        <v>0.56206709309041347</v>
      </c>
      <c r="Q3923" s="99">
        <v>10768.1630013507</v>
      </c>
      <c r="R3923" s="16">
        <v>6028.1669314001301</v>
      </c>
      <c r="S3923" s="17">
        <f>gp_need_index[[#This Row],[Normalised weighted population 2027/28]]/gp_need_index[[#This Row],[Registered population 2027/28]]</f>
        <v>0.55981386339006844</v>
      </c>
      <c r="T3923" s="99">
        <v>10847.1577493736</v>
      </c>
      <c r="U3923" s="16">
        <v>6052.2128831938098</v>
      </c>
      <c r="V3923" s="17">
        <f>gp_need_index[[#This Row],[Normalised weighted population 2028/29]]/gp_need_index[[#This Row],[Registered population 2028/29]]</f>
        <v>0.55795379979085413</v>
      </c>
    </row>
    <row r="3924" spans="1:22" x14ac:dyDescent="0.2">
      <c r="A3924" s="6" t="s">
        <v>1745</v>
      </c>
      <c r="B3924" s="1" t="s">
        <v>10155</v>
      </c>
      <c r="C3924" s="95" t="s">
        <v>6568</v>
      </c>
      <c r="D3924" s="95" t="s">
        <v>6568</v>
      </c>
      <c r="E3924" s="95" t="s">
        <v>6645</v>
      </c>
      <c r="F3924" s="95" t="s">
        <v>6569</v>
      </c>
      <c r="G3924" s="95" t="s">
        <v>6569</v>
      </c>
      <c r="H3924" s="61">
        <v>5491.4718267601702</v>
      </c>
      <c r="I3924" s="61">
        <v>86.521741263200397</v>
      </c>
      <c r="J3924" s="123">
        <v>475131.70454909699</v>
      </c>
      <c r="K3924" s="99">
        <v>9754.4166666666697</v>
      </c>
      <c r="L3924" s="16">
        <v>9566.0991387928407</v>
      </c>
      <c r="M3924" s="17">
        <f>gp_need_index[[#This Row],[Normalised weighted population (base year)]]/gp_need_index[[#This Row],[Registered population (base year)]]</f>
        <v>0.98069412715192306</v>
      </c>
      <c r="N3924" s="99">
        <v>9806.9773436573505</v>
      </c>
      <c r="O3924" s="16">
        <v>9600.6755686250199</v>
      </c>
      <c r="P3924" s="17">
        <f>gp_need_index[[#This Row],[Normalised weighted population 2026/27]]/gp_need_index[[#This Row],[Registered population 2026/27]]</f>
        <v>0.97896377570753179</v>
      </c>
      <c r="Q3924" s="99">
        <v>9855.6785700274795</v>
      </c>
      <c r="R3924" s="16">
        <v>9634.4257451379108</v>
      </c>
      <c r="S3924" s="17">
        <f>gp_need_index[[#This Row],[Normalised weighted population 2027/28]]/gp_need_index[[#This Row],[Registered population 2027/28]]</f>
        <v>0.97755072638403306</v>
      </c>
      <c r="T3924" s="99">
        <v>9909.3297297325698</v>
      </c>
      <c r="U3924" s="16">
        <v>9672.8568203990508</v>
      </c>
      <c r="V3924" s="17">
        <f>gp_need_index[[#This Row],[Normalised weighted population 2028/29]]/gp_need_index[[#This Row],[Registered population 2028/29]]</f>
        <v>0.9761363365855118</v>
      </c>
    </row>
    <row r="3925" spans="1:22" x14ac:dyDescent="0.2">
      <c r="A3925" s="6" t="s">
        <v>1731</v>
      </c>
      <c r="B3925" s="1" t="s">
        <v>10156</v>
      </c>
      <c r="C3925" s="95" t="s">
        <v>6568</v>
      </c>
      <c r="D3925" s="95" t="s">
        <v>6568</v>
      </c>
      <c r="E3925" s="95" t="s">
        <v>6645</v>
      </c>
      <c r="F3925" s="95" t="s">
        <v>6567</v>
      </c>
      <c r="G3925" s="95" t="s">
        <v>6567</v>
      </c>
      <c r="H3925" s="61">
        <v>5639.8942466689005</v>
      </c>
      <c r="I3925" s="61">
        <v>197.70180410793699</v>
      </c>
      <c r="J3925" s="123">
        <v>1115017.26754441</v>
      </c>
      <c r="K3925" s="99">
        <v>17548.25</v>
      </c>
      <c r="L3925" s="16">
        <v>22449.282210957099</v>
      </c>
      <c r="M3925" s="17">
        <f>gp_need_index[[#This Row],[Normalised weighted population (base year)]]/gp_need_index[[#This Row],[Registered population (base year)]]</f>
        <v>1.2792889439663271</v>
      </c>
      <c r="N3925" s="99">
        <v>17596.531553576799</v>
      </c>
      <c r="O3925" s="16">
        <v>22530.4245888363</v>
      </c>
      <c r="P3925" s="17">
        <f>gp_need_index[[#This Row],[Normalised weighted population 2026/27]]/gp_need_index[[#This Row],[Registered population 2026/27]]</f>
        <v>1.280390088253307</v>
      </c>
      <c r="Q3925" s="99">
        <v>17638.5085627101</v>
      </c>
      <c r="R3925" s="16">
        <v>22609.627953365001</v>
      </c>
      <c r="S3925" s="17">
        <f>gp_need_index[[#This Row],[Normalised weighted population 2027/28]]/gp_need_index[[#This Row],[Registered population 2027/28]]</f>
        <v>1.2818333178783856</v>
      </c>
      <c r="T3925" s="99">
        <v>17690.5618080598</v>
      </c>
      <c r="U3925" s="16">
        <v>22699.8162361426</v>
      </c>
      <c r="V3925" s="17">
        <f>gp_need_index[[#This Row],[Normalised weighted population 2028/29]]/gp_need_index[[#This Row],[Registered population 2028/29]]</f>
        <v>1.2831597143399138</v>
      </c>
    </row>
    <row r="3926" spans="1:22" x14ac:dyDescent="0.2">
      <c r="A3926" s="6" t="s">
        <v>1724</v>
      </c>
      <c r="B3926" s="1" t="s">
        <v>10157</v>
      </c>
      <c r="C3926" s="95" t="s">
        <v>6568</v>
      </c>
      <c r="D3926" s="95" t="s">
        <v>6568</v>
      </c>
      <c r="E3926" s="95" t="s">
        <v>6645</v>
      </c>
      <c r="F3926" s="95" t="s">
        <v>6569</v>
      </c>
      <c r="G3926" s="95" t="s">
        <v>6569</v>
      </c>
      <c r="H3926" s="61">
        <v>5532.63000628592</v>
      </c>
      <c r="I3926" s="61">
        <v>206.43581149913001</v>
      </c>
      <c r="J3926" s="123">
        <v>1142132.96507207</v>
      </c>
      <c r="K3926" s="99">
        <v>20380.083333333299</v>
      </c>
      <c r="L3926" s="16">
        <v>22995.218102592102</v>
      </c>
      <c r="M3926" s="17">
        <f>gp_need_index[[#This Row],[Normalised weighted population (base year)]]/gp_need_index[[#This Row],[Registered population (base year)]]</f>
        <v>1.1283181587869926</v>
      </c>
      <c r="N3926" s="99">
        <v>20474.087652586</v>
      </c>
      <c r="O3926" s="16">
        <v>23078.333752311399</v>
      </c>
      <c r="P3926" s="17">
        <f>gp_need_index[[#This Row],[Normalised weighted population 2026/27]]/gp_need_index[[#This Row],[Registered population 2026/27]]</f>
        <v>1.1271971744927285</v>
      </c>
      <c r="Q3926" s="99">
        <v>20562.044676436501</v>
      </c>
      <c r="R3926" s="16">
        <v>23159.463234522998</v>
      </c>
      <c r="S3926" s="17">
        <f>gp_need_index[[#This Row],[Normalised weighted population 2027/28]]/gp_need_index[[#This Row],[Registered population 2027/28]]</f>
        <v>1.1263210249252626</v>
      </c>
      <c r="T3926" s="99">
        <v>20659.421867508299</v>
      </c>
      <c r="U3926" s="16">
        <v>23251.844773196699</v>
      </c>
      <c r="V3926" s="17">
        <f>gp_need_index[[#This Row],[Normalised weighted population 2028/29]]/gp_need_index[[#This Row],[Registered population 2028/29]]</f>
        <v>1.1254838069677826</v>
      </c>
    </row>
    <row r="3927" spans="1:22" x14ac:dyDescent="0.2">
      <c r="A3927" s="6" t="s">
        <v>1766</v>
      </c>
      <c r="B3927" s="1" t="s">
        <v>10158</v>
      </c>
      <c r="C3927" s="95" t="s">
        <v>6568</v>
      </c>
      <c r="D3927" s="95" t="s">
        <v>6568</v>
      </c>
      <c r="E3927" s="95" t="s">
        <v>6645</v>
      </c>
      <c r="F3927" s="95" t="s">
        <v>6567</v>
      </c>
      <c r="G3927" s="95" t="s">
        <v>6567</v>
      </c>
      <c r="H3927" s="61">
        <v>5550.1921066130099</v>
      </c>
      <c r="I3927" s="61">
        <v>108.541017301396</v>
      </c>
      <c r="J3927" s="123">
        <v>602423.49746995606</v>
      </c>
      <c r="K3927" s="99">
        <v>10397.333333333299</v>
      </c>
      <c r="L3927" s="16">
        <v>12128.9378190514</v>
      </c>
      <c r="M3927" s="17">
        <f>gp_need_index[[#This Row],[Normalised weighted population (base year)]]/gp_need_index[[#This Row],[Registered population (base year)]]</f>
        <v>1.1665431346869171</v>
      </c>
      <c r="N3927" s="99">
        <v>10436.566226246499</v>
      </c>
      <c r="O3927" s="16">
        <v>12172.7775661996</v>
      </c>
      <c r="P3927" s="17">
        <f>gp_need_index[[#This Row],[Normalised weighted population 2026/27]]/gp_need_index[[#This Row],[Registered population 2026/27]]</f>
        <v>1.1663584844205532</v>
      </c>
      <c r="Q3927" s="99">
        <v>10472.530363981499</v>
      </c>
      <c r="R3927" s="16">
        <v>12215.5696997922</v>
      </c>
      <c r="S3927" s="17">
        <f>gp_need_index[[#This Row],[Normalised weighted population 2027/28]]/gp_need_index[[#This Row],[Registered population 2027/28]]</f>
        <v>1.1664391770880504</v>
      </c>
      <c r="T3927" s="99">
        <v>10513.3100918611</v>
      </c>
      <c r="U3927" s="16">
        <v>12264.2967844062</v>
      </c>
      <c r="V3927" s="17">
        <f>gp_need_index[[#This Row],[Normalised weighted population 2028/29]]/gp_need_index[[#This Row],[Registered population 2028/29]]</f>
        <v>1.1665495145910925</v>
      </c>
    </row>
    <row r="3928" spans="1:22" x14ac:dyDescent="0.2">
      <c r="A3928" s="6" t="s">
        <v>1769</v>
      </c>
      <c r="B3928" s="1" t="s">
        <v>10159</v>
      </c>
      <c r="C3928" s="95" t="s">
        <v>6568</v>
      </c>
      <c r="D3928" s="95" t="s">
        <v>6568</v>
      </c>
      <c r="E3928" s="95" t="s">
        <v>6645</v>
      </c>
      <c r="F3928" s="95" t="s">
        <v>6569</v>
      </c>
      <c r="G3928" s="95" t="s">
        <v>6569</v>
      </c>
      <c r="H3928" s="61">
        <v>5446.9953113234196</v>
      </c>
      <c r="I3928" s="61">
        <v>109.665470519713</v>
      </c>
      <c r="J3928" s="123">
        <v>597347.303734952</v>
      </c>
      <c r="K3928" s="99">
        <v>11573.666666666701</v>
      </c>
      <c r="L3928" s="16">
        <v>12026.7358989273</v>
      </c>
      <c r="M3928" s="17">
        <f>gp_need_index[[#This Row],[Normalised weighted population (base year)]]/gp_need_index[[#This Row],[Registered population (base year)]]</f>
        <v>1.0391465596262146</v>
      </c>
      <c r="N3928" s="99">
        <v>11637.961807904599</v>
      </c>
      <c r="O3928" s="16">
        <v>12070.2062397513</v>
      </c>
      <c r="P3928" s="17">
        <f>gp_need_index[[#This Row],[Normalised weighted population 2026/27]]/gp_need_index[[#This Row],[Registered population 2026/27]]</f>
        <v>1.0371409048234819</v>
      </c>
      <c r="Q3928" s="99">
        <v>11695.894169927</v>
      </c>
      <c r="R3928" s="16">
        <v>12112.637794512901</v>
      </c>
      <c r="S3928" s="17">
        <f>gp_need_index[[#This Row],[Normalised weighted population 2027/28]]/gp_need_index[[#This Row],[Registered population 2027/28]]</f>
        <v>1.0356316172608204</v>
      </c>
      <c r="T3928" s="99">
        <v>11759.2583382667</v>
      </c>
      <c r="U3928" s="16">
        <v>12160.954290690899</v>
      </c>
      <c r="V3928" s="17">
        <f>gp_need_index[[#This Row],[Normalised weighted population 2028/29]]/gp_need_index[[#This Row],[Registered population 2028/29]]</f>
        <v>1.034159973432764</v>
      </c>
    </row>
    <row r="3929" spans="1:22" x14ac:dyDescent="0.2">
      <c r="A3929" s="6" t="s">
        <v>1733</v>
      </c>
      <c r="B3929" s="1" t="s">
        <v>10160</v>
      </c>
      <c r="C3929" s="95" t="s">
        <v>6568</v>
      </c>
      <c r="D3929" s="95" t="s">
        <v>6568</v>
      </c>
      <c r="E3929" s="95" t="s">
        <v>6645</v>
      </c>
      <c r="F3929" s="95" t="s">
        <v>6567</v>
      </c>
      <c r="G3929" s="95" t="s">
        <v>6567</v>
      </c>
      <c r="H3929" s="61">
        <v>5537.1215196974699</v>
      </c>
      <c r="I3929" s="61">
        <v>102.000125332911</v>
      </c>
      <c r="J3929" s="123">
        <v>564787.08899270196</v>
      </c>
      <c r="K3929" s="99">
        <v>12758.416666666701</v>
      </c>
      <c r="L3929" s="16">
        <v>11371.182419286701</v>
      </c>
      <c r="M3929" s="17">
        <f>gp_need_index[[#This Row],[Normalised weighted population (base year)]]/gp_need_index[[#This Row],[Registered population (base year)]]</f>
        <v>0.89126909054441217</v>
      </c>
      <c r="N3929" s="99">
        <v>12818.7564243386</v>
      </c>
      <c r="O3929" s="16">
        <v>11412.283278197399</v>
      </c>
      <c r="P3929" s="17">
        <f>gp_need_index[[#This Row],[Normalised weighted population 2026/27]]/gp_need_index[[#This Row],[Registered population 2026/27]]</f>
        <v>0.89028006309014718</v>
      </c>
      <c r="Q3929" s="99">
        <v>12878.3586898345</v>
      </c>
      <c r="R3929" s="16">
        <v>11452.401973210201</v>
      </c>
      <c r="S3929" s="17">
        <f>gp_need_index[[#This Row],[Normalised weighted population 2027/28]]/gp_need_index[[#This Row],[Registered population 2027/28]]</f>
        <v>0.88927496500389647</v>
      </c>
      <c r="T3929" s="99">
        <v>12943.908579479499</v>
      </c>
      <c r="U3929" s="16">
        <v>11498.0848331746</v>
      </c>
      <c r="V3929" s="17">
        <f>gp_need_index[[#This Row],[Normalised weighted population 2028/29]]/gp_need_index[[#This Row],[Registered population 2028/29]]</f>
        <v>0.88830083761584799</v>
      </c>
    </row>
    <row r="3930" spans="1:22" x14ac:dyDescent="0.2">
      <c r="A3930" s="6" t="s">
        <v>1746</v>
      </c>
      <c r="B3930" s="1" t="s">
        <v>10161</v>
      </c>
      <c r="C3930" s="95" t="s">
        <v>6568</v>
      </c>
      <c r="D3930" s="95" t="s">
        <v>6568</v>
      </c>
      <c r="E3930" s="95" t="s">
        <v>6645</v>
      </c>
      <c r="F3930" s="95" t="s">
        <v>6569</v>
      </c>
      <c r="G3930" s="95" t="s">
        <v>6569</v>
      </c>
      <c r="H3930" s="61">
        <v>5398.4914358038604</v>
      </c>
      <c r="I3930" s="61">
        <v>86.377601016150194</v>
      </c>
      <c r="J3930" s="123">
        <v>466308.73933096998</v>
      </c>
      <c r="K3930" s="99">
        <v>9682.5833333333303</v>
      </c>
      <c r="L3930" s="16">
        <v>9388.4613192858797</v>
      </c>
      <c r="M3930" s="17">
        <f>gp_need_index[[#This Row],[Normalised weighted population (base year)]]/gp_need_index[[#This Row],[Registered population (base year)]]</f>
        <v>0.9696236010657503</v>
      </c>
      <c r="N3930" s="99">
        <v>9738.4777885324002</v>
      </c>
      <c r="O3930" s="16">
        <v>9422.3956815926704</v>
      </c>
      <c r="P3930" s="17">
        <f>gp_need_index[[#This Row],[Normalised weighted population 2026/27]]/gp_need_index[[#This Row],[Registered population 2026/27]]</f>
        <v>0.9675429657690513</v>
      </c>
      <c r="Q3930" s="99">
        <v>9788.1546873933094</v>
      </c>
      <c r="R3930" s="16">
        <v>9455.5191337033993</v>
      </c>
      <c r="S3930" s="17">
        <f>gp_need_index[[#This Row],[Normalised weighted population 2027/28]]/gp_need_index[[#This Row],[Registered population 2027/28]]</f>
        <v>0.96601652054821641</v>
      </c>
      <c r="T3930" s="99">
        <v>9842.8389605801294</v>
      </c>
      <c r="U3930" s="16">
        <v>9493.2365625438197</v>
      </c>
      <c r="V3930" s="17">
        <f>gp_need_index[[#This Row],[Normalised weighted population 2028/29]]/gp_need_index[[#This Row],[Registered population 2028/29]]</f>
        <v>0.96448154852106771</v>
      </c>
    </row>
    <row r="3931" spans="1:22" x14ac:dyDescent="0.2">
      <c r="A3931" s="6" t="s">
        <v>1722</v>
      </c>
      <c r="B3931" s="1" t="s">
        <v>10162</v>
      </c>
      <c r="C3931" s="95" t="s">
        <v>6568</v>
      </c>
      <c r="D3931" s="95" t="s">
        <v>6568</v>
      </c>
      <c r="E3931" s="95" t="s">
        <v>6645</v>
      </c>
      <c r="F3931" s="95" t="s">
        <v>6567</v>
      </c>
      <c r="G3931" s="95" t="s">
        <v>6567</v>
      </c>
      <c r="H3931" s="61">
        <v>5148.8802705652597</v>
      </c>
      <c r="I3931" s="61">
        <v>72.160008847524395</v>
      </c>
      <c r="J3931" s="123">
        <v>371543.245878833</v>
      </c>
      <c r="K3931" s="99">
        <v>8254.75</v>
      </c>
      <c r="L3931" s="16">
        <v>7480.4932830124899</v>
      </c>
      <c r="M3931" s="17">
        <f>gp_need_index[[#This Row],[Normalised weighted population (base year)]]/gp_need_index[[#This Row],[Registered population (base year)]]</f>
        <v>0.90620470432326716</v>
      </c>
      <c r="N3931" s="99">
        <v>8303.0103336465108</v>
      </c>
      <c r="O3931" s="16">
        <v>7507.5313418238702</v>
      </c>
      <c r="P3931" s="17">
        <f>gp_need_index[[#This Row],[Normalised weighted population 2026/27]]/gp_need_index[[#This Row],[Registered population 2026/27]]</f>
        <v>0.90419390560082769</v>
      </c>
      <c r="Q3931" s="99">
        <v>8345.5283937368604</v>
      </c>
      <c r="R3931" s="16">
        <v>7533.9232874897198</v>
      </c>
      <c r="S3931" s="17">
        <f>gp_need_index[[#This Row],[Normalised weighted population 2027/28]]/gp_need_index[[#This Row],[Registered population 2027/28]]</f>
        <v>0.90274970403836474</v>
      </c>
      <c r="T3931" s="99">
        <v>8388.5847202126497</v>
      </c>
      <c r="U3931" s="16">
        <v>7563.9755999505196</v>
      </c>
      <c r="V3931" s="17">
        <f>gp_need_index[[#This Row],[Normalised weighted population 2028/29]]/gp_need_index[[#This Row],[Registered population 2028/29]]</f>
        <v>0.90169865981383013</v>
      </c>
    </row>
    <row r="3932" spans="1:22" x14ac:dyDescent="0.2">
      <c r="A3932" s="6" t="s">
        <v>1725</v>
      </c>
      <c r="B3932" s="1" t="s">
        <v>10163</v>
      </c>
      <c r="C3932" s="95" t="s">
        <v>6568</v>
      </c>
      <c r="D3932" s="95" t="s">
        <v>6568</v>
      </c>
      <c r="E3932" s="95" t="s">
        <v>6645</v>
      </c>
      <c r="F3932" s="95" t="s">
        <v>6567</v>
      </c>
      <c r="G3932" s="95" t="s">
        <v>6567</v>
      </c>
      <c r="H3932" s="61">
        <v>5494.3596770296399</v>
      </c>
      <c r="I3932" s="61">
        <v>227.99197106170899</v>
      </c>
      <c r="J3932" s="123">
        <v>1252669.8924879599</v>
      </c>
      <c r="K3932" s="99">
        <v>22423.333333333299</v>
      </c>
      <c r="L3932" s="16">
        <v>25220.721465204901</v>
      </c>
      <c r="M3932" s="17">
        <f>gp_need_index[[#This Row],[Normalised weighted population (base year)]]/gp_need_index[[#This Row],[Registered population (base year)]]</f>
        <v>1.1247534472367298</v>
      </c>
      <c r="N3932" s="99">
        <v>22520.445529054999</v>
      </c>
      <c r="O3932" s="16">
        <v>25311.881142039299</v>
      </c>
      <c r="P3932" s="17">
        <f>gp_need_index[[#This Row],[Normalised weighted population 2026/27]]/gp_need_index[[#This Row],[Registered population 2026/27]]</f>
        <v>1.1239511718088746</v>
      </c>
      <c r="Q3932" s="99">
        <v>22608.033420706699</v>
      </c>
      <c r="R3932" s="16">
        <v>25400.862427815598</v>
      </c>
      <c r="S3932" s="17">
        <f>gp_need_index[[#This Row],[Normalised weighted population 2027/28]]/gp_need_index[[#This Row],[Registered population 2027/28]]</f>
        <v>1.1235325937085243</v>
      </c>
      <c r="T3932" s="99">
        <v>22700.576106249398</v>
      </c>
      <c r="U3932" s="16">
        <v>25502.184756876501</v>
      </c>
      <c r="V3932" s="17">
        <f>gp_need_index[[#This Row],[Normalised weighted population 2028/29]]/gp_need_index[[#This Row],[Registered population 2028/29]]</f>
        <v>1.1234157511031551</v>
      </c>
    </row>
    <row r="3933" spans="1:22" x14ac:dyDescent="0.2">
      <c r="A3933" s="6" t="s">
        <v>1739</v>
      </c>
      <c r="B3933" s="1" t="s">
        <v>10164</v>
      </c>
      <c r="C3933" s="95" t="s">
        <v>6568</v>
      </c>
      <c r="D3933" s="95" t="s">
        <v>6568</v>
      </c>
      <c r="E3933" s="95" t="s">
        <v>6645</v>
      </c>
      <c r="F3933" s="95" t="s">
        <v>6567</v>
      </c>
      <c r="G3933" s="95" t="s">
        <v>6567</v>
      </c>
      <c r="H3933" s="61">
        <v>5539.2883194633196</v>
      </c>
      <c r="I3933" s="61">
        <v>76.069500458080697</v>
      </c>
      <c r="J3933" s="123">
        <v>421370.89535485598</v>
      </c>
      <c r="K3933" s="99">
        <v>7008.75</v>
      </c>
      <c r="L3933" s="16">
        <v>8483.7019305873891</v>
      </c>
      <c r="M3933" s="17">
        <f>gp_need_index[[#This Row],[Normalised weighted population (base year)]]/gp_need_index[[#This Row],[Registered population (base year)]]</f>
        <v>1.2104443632013395</v>
      </c>
      <c r="N3933" s="99">
        <v>7034.0989692373796</v>
      </c>
      <c r="O3933" s="16">
        <v>8514.3660623577307</v>
      </c>
      <c r="P3933" s="17">
        <f>gp_need_index[[#This Row],[Normalised weighted population 2026/27]]/gp_need_index[[#This Row],[Registered population 2026/27]]</f>
        <v>1.2104416073180213</v>
      </c>
      <c r="Q3933" s="99">
        <v>7058.0159828670803</v>
      </c>
      <c r="R3933" s="16">
        <v>8544.2974307750701</v>
      </c>
      <c r="S3933" s="17">
        <f>gp_need_index[[#This Row],[Normalised weighted population 2027/28]]/gp_need_index[[#This Row],[Registered population 2027/28]]</f>
        <v>1.2105806293887476</v>
      </c>
      <c r="T3933" s="99">
        <v>7085.5821897057303</v>
      </c>
      <c r="U3933" s="16">
        <v>8578.3800576281992</v>
      </c>
      <c r="V3933" s="17">
        <f>gp_need_index[[#This Row],[Normalised weighted population 2028/29]]/gp_need_index[[#This Row],[Registered population 2028/29]]</f>
        <v>1.2106810460954467</v>
      </c>
    </row>
    <row r="3934" spans="1:22" x14ac:dyDescent="0.2">
      <c r="A3934" s="6" t="s">
        <v>1751</v>
      </c>
      <c r="B3934" s="1" t="s">
        <v>12454</v>
      </c>
      <c r="C3934" s="95" t="s">
        <v>6568</v>
      </c>
      <c r="D3934" s="95" t="s">
        <v>6568</v>
      </c>
      <c r="E3934" s="95" t="s">
        <v>6645</v>
      </c>
      <c r="F3934" s="95" t="s">
        <v>6569</v>
      </c>
      <c r="G3934" s="95" t="s">
        <v>6569</v>
      </c>
      <c r="H3934" s="61">
        <v>5505.4000706028301</v>
      </c>
      <c r="I3934" s="61">
        <v>159.92720703834101</v>
      </c>
      <c r="J3934" s="123">
        <v>880463.25692019798</v>
      </c>
      <c r="K3934" s="99">
        <v>17115.666666666701</v>
      </c>
      <c r="L3934" s="16">
        <v>17726.871777070999</v>
      </c>
      <c r="M3934" s="17">
        <f>gp_need_index[[#This Row],[Normalised weighted population (base year)]]/gp_need_index[[#This Row],[Registered population (base year)]]</f>
        <v>1.035710271899291</v>
      </c>
      <c r="N3934" s="99">
        <v>17201.5396883254</v>
      </c>
      <c r="O3934" s="16">
        <v>17790.9451186966</v>
      </c>
      <c r="P3934" s="17">
        <f>gp_need_index[[#This Row],[Normalised weighted population 2026/27]]/gp_need_index[[#This Row],[Registered population 2026/27]]</f>
        <v>1.034264690315555</v>
      </c>
      <c r="Q3934" s="99">
        <v>17285.226448456899</v>
      </c>
      <c r="R3934" s="16">
        <v>17853.487336043199</v>
      </c>
      <c r="S3934" s="17">
        <f>gp_need_index[[#This Row],[Normalised weighted population 2027/28]]/gp_need_index[[#This Row],[Registered population 2027/28]]</f>
        <v>1.0328755246152435</v>
      </c>
      <c r="T3934" s="99">
        <v>17371.125763773001</v>
      </c>
      <c r="U3934" s="16">
        <v>17924.703694302199</v>
      </c>
      <c r="V3934" s="17">
        <f>gp_need_index[[#This Row],[Normalised weighted population 2028/29]]/gp_need_index[[#This Row],[Registered population 2028/29]]</f>
        <v>1.031867706103635</v>
      </c>
    </row>
    <row r="3935" spans="1:22" x14ac:dyDescent="0.2">
      <c r="A3935" s="6" t="s">
        <v>1738</v>
      </c>
      <c r="B3935" s="1" t="s">
        <v>10165</v>
      </c>
      <c r="C3935" s="95" t="s">
        <v>6568</v>
      </c>
      <c r="D3935" s="95" t="s">
        <v>6568</v>
      </c>
      <c r="E3935" s="95" t="s">
        <v>6645</v>
      </c>
      <c r="F3935" s="95" t="s">
        <v>6569</v>
      </c>
      <c r="G3935" s="95" t="s">
        <v>6569</v>
      </c>
      <c r="H3935" s="61">
        <v>5588.4850987025702</v>
      </c>
      <c r="I3935" s="61">
        <v>130.09629964346101</v>
      </c>
      <c r="J3935" s="123">
        <v>727041.23195382406</v>
      </c>
      <c r="K3935" s="99">
        <v>14031.833333333299</v>
      </c>
      <c r="L3935" s="16">
        <v>14637.938146983201</v>
      </c>
      <c r="M3935" s="17">
        <f>gp_need_index[[#This Row],[Normalised weighted population (base year)]]/gp_need_index[[#This Row],[Registered population (base year)]]</f>
        <v>1.0431949838094263</v>
      </c>
      <c r="N3935" s="99">
        <v>14109.2729878836</v>
      </c>
      <c r="O3935" s="16">
        <v>14690.8466140483</v>
      </c>
      <c r="P3935" s="17">
        <f>gp_need_index[[#This Row],[Normalised weighted population 2026/27]]/gp_need_index[[#This Row],[Registered population 2026/27]]</f>
        <v>1.0412192482677265</v>
      </c>
      <c r="Q3935" s="99">
        <v>14181.3534438033</v>
      </c>
      <c r="R3935" s="16">
        <v>14742.4907575051</v>
      </c>
      <c r="S3935" s="17">
        <f>gp_need_index[[#This Row],[Normalised weighted population 2027/28]]/gp_need_index[[#This Row],[Registered population 2027/28]]</f>
        <v>1.0395686713489956</v>
      </c>
      <c r="T3935" s="99">
        <v>14257.7882594482</v>
      </c>
      <c r="U3935" s="16">
        <v>14801.2975599888</v>
      </c>
      <c r="V3935" s="17">
        <f>gp_need_index[[#This Row],[Normalised weighted population 2028/29]]/gp_need_index[[#This Row],[Registered population 2028/29]]</f>
        <v>1.0381201691770414</v>
      </c>
    </row>
    <row r="3936" spans="1:22" x14ac:dyDescent="0.2">
      <c r="A3936" s="6" t="s">
        <v>1743</v>
      </c>
      <c r="B3936" s="1" t="s">
        <v>10166</v>
      </c>
      <c r="C3936" s="95" t="s">
        <v>6568</v>
      </c>
      <c r="D3936" s="95" t="s">
        <v>6568</v>
      </c>
      <c r="E3936" s="95" t="s">
        <v>6645</v>
      </c>
      <c r="F3936" s="95" t="s">
        <v>6569</v>
      </c>
      <c r="G3936" s="95" t="s">
        <v>6569</v>
      </c>
      <c r="H3936" s="61">
        <v>5514.1355162663203</v>
      </c>
      <c r="I3936" s="61">
        <v>103.050578189958</v>
      </c>
      <c r="J3936" s="123">
        <v>568234.85316902795</v>
      </c>
      <c r="K3936" s="99">
        <v>11983.25</v>
      </c>
      <c r="L3936" s="16">
        <v>11440.598233053899</v>
      </c>
      <c r="M3936" s="17">
        <f>gp_need_index[[#This Row],[Normalised weighted population (base year)]]/gp_need_index[[#This Row],[Registered population (base year)]]</f>
        <v>0.95471581023961771</v>
      </c>
      <c r="N3936" s="99">
        <v>12059.9496624983</v>
      </c>
      <c r="O3936" s="16">
        <v>11481.949993714599</v>
      </c>
      <c r="P3936" s="17">
        <f>gp_need_index[[#This Row],[Normalised weighted population 2026/27]]/gp_need_index[[#This Row],[Registered population 2026/27]]</f>
        <v>0.95207279591049598</v>
      </c>
      <c r="Q3936" s="99">
        <v>12141.9147091</v>
      </c>
      <c r="R3936" s="16">
        <v>11522.3135948206</v>
      </c>
      <c r="S3936" s="17">
        <f>gp_need_index[[#This Row],[Normalised weighted population 2027/28]]/gp_need_index[[#This Row],[Registered population 2027/28]]</f>
        <v>0.94897006533779826</v>
      </c>
      <c r="T3936" s="99">
        <v>12226.422886093</v>
      </c>
      <c r="U3936" s="16">
        <v>11568.275327534</v>
      </c>
      <c r="V3936" s="17">
        <f>gp_need_index[[#This Row],[Normalised weighted population 2028/29]]/gp_need_index[[#This Row],[Registered population 2028/29]]</f>
        <v>0.94617006423787187</v>
      </c>
    </row>
    <row r="3937" spans="1:22" x14ac:dyDescent="0.2">
      <c r="A3937" s="6" t="s">
        <v>1757</v>
      </c>
      <c r="B3937" s="1" t="s">
        <v>10167</v>
      </c>
      <c r="C3937" s="95" t="s">
        <v>6568</v>
      </c>
      <c r="D3937" s="95" t="s">
        <v>6568</v>
      </c>
      <c r="E3937" s="95" t="s">
        <v>6645</v>
      </c>
      <c r="F3937" s="95" t="s">
        <v>6567</v>
      </c>
      <c r="G3937" s="95" t="s">
        <v>6567</v>
      </c>
      <c r="H3937" s="61">
        <v>5525.1111832503402</v>
      </c>
      <c r="I3937" s="61">
        <v>109.69658314299799</v>
      </c>
      <c r="J3937" s="123">
        <v>606085.81828773103</v>
      </c>
      <c r="K3937" s="99">
        <v>10744.666666666701</v>
      </c>
      <c r="L3937" s="16">
        <v>12202.6734247487</v>
      </c>
      <c r="M3937" s="17">
        <f>gp_need_index[[#This Row],[Normalised weighted population (base year)]]/gp_need_index[[#This Row],[Registered population (base year)]]</f>
        <v>1.1356958576114036</v>
      </c>
      <c r="N3937" s="99">
        <v>10786.437197728699</v>
      </c>
      <c r="O3937" s="16">
        <v>12246.779687428399</v>
      </c>
      <c r="P3937" s="17">
        <f>gp_need_index[[#This Row],[Normalised weighted population 2026/27]]/gp_need_index[[#This Row],[Registered population 2026/27]]</f>
        <v>1.135386918120397</v>
      </c>
      <c r="Q3937" s="99">
        <v>10821.8324318454</v>
      </c>
      <c r="R3937" s="16">
        <v>12289.8319677821</v>
      </c>
      <c r="S3937" s="17">
        <f>gp_need_index[[#This Row],[Normalised weighted population 2027/28]]/gp_need_index[[#This Row],[Registered population 2027/28]]</f>
        <v>1.1356516602139226</v>
      </c>
      <c r="T3937" s="99">
        <v>10859.5382677218</v>
      </c>
      <c r="U3937" s="16">
        <v>12338.855279580301</v>
      </c>
      <c r="V3937" s="17">
        <f>gp_need_index[[#This Row],[Normalised weighted population 2028/29]]/gp_need_index[[#This Row],[Registered population 2028/29]]</f>
        <v>1.1362228278393316</v>
      </c>
    </row>
    <row r="3938" spans="1:22" x14ac:dyDescent="0.2">
      <c r="A3938" s="6" t="s">
        <v>1760</v>
      </c>
      <c r="B3938" s="1" t="s">
        <v>10168</v>
      </c>
      <c r="C3938" s="95" t="s">
        <v>6568</v>
      </c>
      <c r="D3938" s="95" t="s">
        <v>6568</v>
      </c>
      <c r="E3938" s="95" t="s">
        <v>6645</v>
      </c>
      <c r="F3938" s="95" t="s">
        <v>6567</v>
      </c>
      <c r="G3938" s="95" t="s">
        <v>6567</v>
      </c>
      <c r="H3938" s="61">
        <v>5490.5059076665502</v>
      </c>
      <c r="I3938" s="61">
        <v>243.37900732211801</v>
      </c>
      <c r="J3938" s="123">
        <v>1336273.8775041101</v>
      </c>
      <c r="K3938" s="99">
        <v>23529.833333333299</v>
      </c>
      <c r="L3938" s="16">
        <v>26903.9684499996</v>
      </c>
      <c r="M3938" s="17">
        <f>gp_need_index[[#This Row],[Normalised weighted population (base year)]]/gp_need_index[[#This Row],[Registered population (base year)]]</f>
        <v>1.1433981732410474</v>
      </c>
      <c r="N3938" s="99">
        <v>23639.208725364399</v>
      </c>
      <c r="O3938" s="16">
        <v>27001.212181621198</v>
      </c>
      <c r="P3938" s="17">
        <f>gp_need_index[[#This Row],[Normalised weighted population 2026/27]]/gp_need_index[[#This Row],[Registered population 2026/27]]</f>
        <v>1.1422214886850015</v>
      </c>
      <c r="Q3938" s="99">
        <v>23748.484975171901</v>
      </c>
      <c r="R3938" s="16">
        <v>27096.1321349805</v>
      </c>
      <c r="S3938" s="17">
        <f>gp_need_index[[#This Row],[Normalised weighted population 2027/28]]/gp_need_index[[#This Row],[Registered population 2027/28]]</f>
        <v>1.1409625566981823</v>
      </c>
      <c r="T3938" s="99">
        <v>23861.8266291201</v>
      </c>
      <c r="U3938" s="16">
        <v>27204.216780699098</v>
      </c>
      <c r="V3938" s="17">
        <f>gp_need_index[[#This Row],[Normalised weighted population 2028/29]]/gp_need_index[[#This Row],[Registered population 2028/29]]</f>
        <v>1.1400726861161612</v>
      </c>
    </row>
    <row r="3939" spans="1:22" x14ac:dyDescent="0.2">
      <c r="A3939" s="6" t="s">
        <v>1729</v>
      </c>
      <c r="B3939" s="1" t="s">
        <v>10169</v>
      </c>
      <c r="C3939" s="95" t="s">
        <v>6568</v>
      </c>
      <c r="D3939" s="95" t="s">
        <v>6568</v>
      </c>
      <c r="E3939" s="95" t="s">
        <v>6645</v>
      </c>
      <c r="F3939" s="95" t="s">
        <v>6567</v>
      </c>
      <c r="G3939" s="95" t="s">
        <v>6567</v>
      </c>
      <c r="H3939" s="61">
        <v>5553.59915489784</v>
      </c>
      <c r="I3939" s="61">
        <v>151.08118276795901</v>
      </c>
      <c r="J3939" s="123">
        <v>839044.328941104</v>
      </c>
      <c r="K3939" s="99">
        <v>15377.75</v>
      </c>
      <c r="L3939" s="16">
        <v>16892.960742557902</v>
      </c>
      <c r="M3939" s="17">
        <f>gp_need_index[[#This Row],[Normalised weighted population (base year)]]/gp_need_index[[#This Row],[Registered population (base year)]]</f>
        <v>1.0985326684695682</v>
      </c>
      <c r="N3939" s="99">
        <v>15436.9393765145</v>
      </c>
      <c r="O3939" s="16">
        <v>16954.019933279</v>
      </c>
      <c r="P3939" s="17">
        <f>gp_need_index[[#This Row],[Normalised weighted population 2026/27]]/gp_need_index[[#This Row],[Registered population 2026/27]]</f>
        <v>1.0982759936903399</v>
      </c>
      <c r="Q3939" s="99">
        <v>15494.0828987442</v>
      </c>
      <c r="R3939" s="16">
        <v>17013.620027174598</v>
      </c>
      <c r="S3939" s="17">
        <f>gp_need_index[[#This Row],[Normalised weighted population 2027/28]]/gp_need_index[[#This Row],[Registered population 2027/28]]</f>
        <v>1.09807209231813</v>
      </c>
      <c r="T3939" s="99">
        <v>15556.341797380001</v>
      </c>
      <c r="U3939" s="16">
        <v>17081.4862113173</v>
      </c>
      <c r="V3939" s="17">
        <f>gp_need_index[[#This Row],[Normalised weighted population 2028/29]]/gp_need_index[[#This Row],[Registered population 2028/29]]</f>
        <v>1.0980400426914099</v>
      </c>
    </row>
    <row r="3940" spans="1:22" x14ac:dyDescent="0.2">
      <c r="A3940" s="6" t="s">
        <v>1752</v>
      </c>
      <c r="B3940" s="1" t="s">
        <v>10170</v>
      </c>
      <c r="C3940" s="95" t="s">
        <v>6568</v>
      </c>
      <c r="D3940" s="95" t="s">
        <v>6568</v>
      </c>
      <c r="E3940" s="95" t="s">
        <v>6645</v>
      </c>
      <c r="F3940" s="95" t="s">
        <v>6567</v>
      </c>
      <c r="G3940" s="95" t="s">
        <v>6567</v>
      </c>
      <c r="H3940" s="61">
        <v>5519.7641762977801</v>
      </c>
      <c r="I3940" s="61">
        <v>133.53494904005399</v>
      </c>
      <c r="J3940" s="123">
        <v>737081.42799503903</v>
      </c>
      <c r="K3940" s="99">
        <v>14676.5</v>
      </c>
      <c r="L3940" s="16">
        <v>14840.083172843601</v>
      </c>
      <c r="M3940" s="17">
        <f>gp_need_index[[#This Row],[Normalised weighted population (base year)]]/gp_need_index[[#This Row],[Registered population (base year)]]</f>
        <v>1.0111459253121384</v>
      </c>
      <c r="N3940" s="99">
        <v>14744.515981266601</v>
      </c>
      <c r="O3940" s="16">
        <v>14893.7222881282</v>
      </c>
      <c r="P3940" s="17">
        <f>gp_need_index[[#This Row],[Normalised weighted population 2026/27]]/gp_need_index[[#This Row],[Registered population 2026/27]]</f>
        <v>1.0101194442090313</v>
      </c>
      <c r="Q3940" s="99">
        <v>14809.9440891294</v>
      </c>
      <c r="R3940" s="16">
        <v>14946.079619918501</v>
      </c>
      <c r="S3940" s="17">
        <f>gp_need_index[[#This Row],[Normalised weighted population 2027/28]]/gp_need_index[[#This Row],[Registered population 2027/28]]</f>
        <v>1.0091921704747708</v>
      </c>
      <c r="T3940" s="99">
        <v>14877.243984767299</v>
      </c>
      <c r="U3940" s="16">
        <v>15005.698524659399</v>
      </c>
      <c r="V3940" s="17">
        <f>gp_need_index[[#This Row],[Normalised weighted population 2028/29]]/gp_need_index[[#This Row],[Registered population 2028/29]]</f>
        <v>1.0086342967839759</v>
      </c>
    </row>
    <row r="3941" spans="1:22" x14ac:dyDescent="0.2">
      <c r="A3941" s="6" t="s">
        <v>1762</v>
      </c>
      <c r="B3941" s="1" t="s">
        <v>10171</v>
      </c>
      <c r="C3941" s="95" t="s">
        <v>6568</v>
      </c>
      <c r="D3941" s="95" t="s">
        <v>6568</v>
      </c>
      <c r="E3941" s="95" t="s">
        <v>6645</v>
      </c>
      <c r="F3941" s="95" t="s">
        <v>6569</v>
      </c>
      <c r="G3941" s="95" t="s">
        <v>6569</v>
      </c>
      <c r="H3941" s="61">
        <v>5491.8702331543</v>
      </c>
      <c r="I3941" s="61">
        <v>127.73892583263201</v>
      </c>
      <c r="J3941" s="123">
        <v>701525.60439533903</v>
      </c>
      <c r="K3941" s="99">
        <v>13383.916666666701</v>
      </c>
      <c r="L3941" s="16">
        <v>14124.2173818226</v>
      </c>
      <c r="M3941" s="17">
        <f>gp_need_index[[#This Row],[Normalised weighted population (base year)]]/gp_need_index[[#This Row],[Registered population (base year)]]</f>
        <v>1.0553127110391873</v>
      </c>
      <c r="N3941" s="99">
        <v>13464.722702265601</v>
      </c>
      <c r="O3941" s="16">
        <v>14175.2690178293</v>
      </c>
      <c r="P3941" s="17">
        <f>gp_need_index[[#This Row],[Normalised weighted population 2026/27]]/gp_need_index[[#This Row],[Registered population 2026/27]]</f>
        <v>1.0527709579525273</v>
      </c>
      <c r="Q3941" s="99">
        <v>13546.178149031</v>
      </c>
      <c r="R3941" s="16">
        <v>14225.1007018654</v>
      </c>
      <c r="S3941" s="17">
        <f>gp_need_index[[#This Row],[Normalised weighted population 2027/28]]/gp_need_index[[#This Row],[Registered population 2027/28]]</f>
        <v>1.0501191218190915</v>
      </c>
      <c r="T3941" s="99">
        <v>13628.155848251699</v>
      </c>
      <c r="U3941" s="16">
        <v>14281.843670271899</v>
      </c>
      <c r="V3941" s="17">
        <f>gp_need_index[[#This Row],[Normalised weighted population 2028/29]]/gp_need_index[[#This Row],[Registered population 2028/29]]</f>
        <v>1.0479659778842387</v>
      </c>
    </row>
    <row r="3942" spans="1:22" x14ac:dyDescent="0.2">
      <c r="A3942" s="6" t="s">
        <v>1763</v>
      </c>
      <c r="B3942" s="1" t="s">
        <v>7622</v>
      </c>
      <c r="C3942" s="95" t="s">
        <v>6568</v>
      </c>
      <c r="D3942" s="95" t="s">
        <v>6568</v>
      </c>
      <c r="E3942" s="95" t="s">
        <v>6645</v>
      </c>
      <c r="F3942" s="95" t="s">
        <v>6569</v>
      </c>
      <c r="G3942" s="95" t="s">
        <v>6569</v>
      </c>
      <c r="H3942" s="61">
        <v>5493.6776116519004</v>
      </c>
      <c r="I3942" s="61">
        <v>276.01326490239501</v>
      </c>
      <c r="J3942" s="123">
        <v>1516327.8939132299</v>
      </c>
      <c r="K3942" s="99">
        <v>27019.916666666701</v>
      </c>
      <c r="L3942" s="16">
        <v>30529.0992396658</v>
      </c>
      <c r="M3942" s="17">
        <f>gp_need_index[[#This Row],[Normalised weighted population (base year)]]/gp_need_index[[#This Row],[Registered population (base year)]]</f>
        <v>1.129873922865507</v>
      </c>
      <c r="N3942" s="99">
        <v>27157.200260241701</v>
      </c>
      <c r="O3942" s="16">
        <v>30639.445917280598</v>
      </c>
      <c r="P3942" s="17">
        <f>gp_need_index[[#This Row],[Normalised weighted population 2026/27]]/gp_need_index[[#This Row],[Registered population 2026/27]]</f>
        <v>1.1282255027642494</v>
      </c>
      <c r="Q3942" s="99">
        <v>27290.509927663399</v>
      </c>
      <c r="R3942" s="16">
        <v>30747.1557029695</v>
      </c>
      <c r="S3942" s="17">
        <f>gp_need_index[[#This Row],[Normalised weighted population 2027/28]]/gp_need_index[[#This Row],[Registered population 2027/28]]</f>
        <v>1.1266610915101378</v>
      </c>
      <c r="T3942" s="99">
        <v>27435.328008660501</v>
      </c>
      <c r="U3942" s="16">
        <v>30869.804035744699</v>
      </c>
      <c r="V3942" s="17">
        <f>gp_need_index[[#This Row],[Normalised weighted population 2028/29]]/gp_need_index[[#This Row],[Registered population 2028/29]]</f>
        <v>1.1251844346821747</v>
      </c>
    </row>
    <row r="3943" spans="1:22" x14ac:dyDescent="0.2">
      <c r="A3943" s="6" t="s">
        <v>1750</v>
      </c>
      <c r="B3943" s="1" t="s">
        <v>7474</v>
      </c>
      <c r="C3943" s="95" t="s">
        <v>6568</v>
      </c>
      <c r="D3943" s="95" t="s">
        <v>6568</v>
      </c>
      <c r="E3943" s="95" t="s">
        <v>6645</v>
      </c>
      <c r="F3943" s="95" t="s">
        <v>6567</v>
      </c>
      <c r="G3943" s="95" t="s">
        <v>6567</v>
      </c>
      <c r="H3943" s="61">
        <v>5510.1103593130001</v>
      </c>
      <c r="I3943" s="61">
        <v>53.032878962713397</v>
      </c>
      <c r="J3943" s="123">
        <v>292217.01575663901</v>
      </c>
      <c r="K3943" s="99">
        <v>6078.4166666666697</v>
      </c>
      <c r="L3943" s="16">
        <v>5883.3727911780397</v>
      </c>
      <c r="M3943" s="17">
        <f>gp_need_index[[#This Row],[Normalised weighted population (base year)]]/gp_need_index[[#This Row],[Registered population (base year)]]</f>
        <v>0.96791205898104549</v>
      </c>
      <c r="N3943" s="99">
        <v>6107.2713883636397</v>
      </c>
      <c r="O3943" s="16">
        <v>5904.63809729073</v>
      </c>
      <c r="P3943" s="17">
        <f>gp_need_index[[#This Row],[Normalised weighted population 2026/27]]/gp_need_index[[#This Row],[Registered population 2026/27]]</f>
        <v>0.96682097811160106</v>
      </c>
      <c r="Q3943" s="99">
        <v>6130.6052978807102</v>
      </c>
      <c r="R3943" s="16">
        <v>5925.3952384527001</v>
      </c>
      <c r="S3943" s="17">
        <f>gp_need_index[[#This Row],[Normalised weighted population 2027/28]]/gp_need_index[[#This Row],[Registered population 2027/28]]</f>
        <v>0.96652694971262476</v>
      </c>
      <c r="T3943" s="99">
        <v>6155.4998478908001</v>
      </c>
      <c r="U3943" s="16">
        <v>5949.0312408865702</v>
      </c>
      <c r="V3943" s="17">
        <f>gp_need_index[[#This Row],[Normalised weighted population 2028/29]]/gp_need_index[[#This Row],[Registered population 2028/29]]</f>
        <v>0.96645786498151298</v>
      </c>
    </row>
    <row r="3944" spans="1:22" x14ac:dyDescent="0.2">
      <c r="A3944" s="6" t="s">
        <v>1770</v>
      </c>
      <c r="B3944" s="1" t="s">
        <v>10172</v>
      </c>
      <c r="C3944" s="95" t="s">
        <v>6568</v>
      </c>
      <c r="D3944" s="95" t="s">
        <v>6568</v>
      </c>
      <c r="E3944" s="95" t="s">
        <v>6645</v>
      </c>
      <c r="F3944" s="95" t="s">
        <v>6567</v>
      </c>
      <c r="G3944" s="95" t="s">
        <v>6567</v>
      </c>
      <c r="H3944" s="61">
        <v>5238.87328917998</v>
      </c>
      <c r="I3944" s="61">
        <v>154.88924321107299</v>
      </c>
      <c r="J3944" s="123">
        <v>811445.11903979105</v>
      </c>
      <c r="K3944" s="99">
        <v>16148.166666666701</v>
      </c>
      <c r="L3944" s="16">
        <v>16337.290018965799</v>
      </c>
      <c r="M3944" s="17">
        <f>gp_need_index[[#This Row],[Normalised weighted population (base year)]]/gp_need_index[[#This Row],[Registered population (base year)]]</f>
        <v>1.0117117537986211</v>
      </c>
      <c r="N3944" s="99">
        <v>16224.8829893028</v>
      </c>
      <c r="O3944" s="16">
        <v>16396.3407515365</v>
      </c>
      <c r="P3944" s="17">
        <f>gp_need_index[[#This Row],[Normalised weighted population 2026/27]]/gp_need_index[[#This Row],[Registered population 2026/27]]</f>
        <v>1.010567580816869</v>
      </c>
      <c r="Q3944" s="99">
        <v>16285.306221078399</v>
      </c>
      <c r="R3944" s="16">
        <v>16453.980382266</v>
      </c>
      <c r="S3944" s="17">
        <f>gp_need_index[[#This Row],[Normalised weighted population 2027/28]]/gp_need_index[[#This Row],[Registered population 2027/28]]</f>
        <v>1.0103574448584383</v>
      </c>
      <c r="T3944" s="99">
        <v>16352.230880667301</v>
      </c>
      <c r="U3944" s="16">
        <v>16519.614201566099</v>
      </c>
      <c r="V3944" s="17">
        <f>gp_need_index[[#This Row],[Normalised weighted population 2028/29]]/gp_need_index[[#This Row],[Registered population 2028/29]]</f>
        <v>1.0102361153117456</v>
      </c>
    </row>
    <row r="3945" spans="1:22" x14ac:dyDescent="0.2">
      <c r="A3945" s="6" t="s">
        <v>1764</v>
      </c>
      <c r="B3945" s="1" t="s">
        <v>10173</v>
      </c>
      <c r="C3945" s="95" t="s">
        <v>6568</v>
      </c>
      <c r="D3945" s="95" t="s">
        <v>6568</v>
      </c>
      <c r="E3945" s="95" t="s">
        <v>6645</v>
      </c>
      <c r="F3945" s="95" t="s">
        <v>6567</v>
      </c>
      <c r="G3945" s="95" t="s">
        <v>6567</v>
      </c>
      <c r="H3945" s="61">
        <v>5571.4423645019497</v>
      </c>
      <c r="I3945" s="61">
        <v>84.935057764242501</v>
      </c>
      <c r="J3945" s="123">
        <v>473210.77905912098</v>
      </c>
      <c r="K3945" s="99">
        <v>7057.75</v>
      </c>
      <c r="L3945" s="16">
        <v>9527.4240440782396</v>
      </c>
      <c r="M3945" s="17">
        <f>gp_need_index[[#This Row],[Normalised weighted population (base year)]]/gp_need_index[[#This Row],[Registered population (base year)]]</f>
        <v>1.3499237071415451</v>
      </c>
      <c r="N3945" s="99">
        <v>7076.6250903985701</v>
      </c>
      <c r="O3945" s="16">
        <v>9561.8606837327097</v>
      </c>
      <c r="P3945" s="17">
        <f>gp_need_index[[#This Row],[Normalised weighted population 2026/27]]/gp_need_index[[#This Row],[Registered population 2026/27]]</f>
        <v>1.3511893821683532</v>
      </c>
      <c r="Q3945" s="99">
        <v>7094.0413323767898</v>
      </c>
      <c r="R3945" s="16">
        <v>9595.4744105544196</v>
      </c>
      <c r="S3945" s="17">
        <f>gp_need_index[[#This Row],[Normalised weighted population 2027/28]]/gp_need_index[[#This Row],[Registered population 2027/28]]</f>
        <v>1.352610446003639</v>
      </c>
      <c r="T3945" s="99">
        <v>7117.1670814612398</v>
      </c>
      <c r="U3945" s="16">
        <v>9633.7501115659197</v>
      </c>
      <c r="V3945" s="17">
        <f>gp_need_index[[#This Row],[Normalised weighted population 2028/29]]/gp_need_index[[#This Row],[Registered population 2028/29]]</f>
        <v>1.3535933611366049</v>
      </c>
    </row>
    <row r="3946" spans="1:22" x14ac:dyDescent="0.2">
      <c r="A3946" s="6" t="s">
        <v>1753</v>
      </c>
      <c r="B3946" s="1" t="s">
        <v>10174</v>
      </c>
      <c r="C3946" s="95" t="s">
        <v>6568</v>
      </c>
      <c r="D3946" s="95" t="s">
        <v>6568</v>
      </c>
      <c r="E3946" s="95" t="s">
        <v>6645</v>
      </c>
      <c r="F3946" s="95" t="s">
        <v>6569</v>
      </c>
      <c r="G3946" s="95" t="s">
        <v>6569</v>
      </c>
      <c r="H3946" s="61">
        <v>5648.7361567570597</v>
      </c>
      <c r="I3946" s="61">
        <v>299.463147268949</v>
      </c>
      <c r="J3946" s="123">
        <v>1691588.3075943801</v>
      </c>
      <c r="K3946" s="99">
        <v>28419.5</v>
      </c>
      <c r="L3946" s="16">
        <v>34057.717676043801</v>
      </c>
      <c r="M3946" s="17">
        <f>gp_need_index[[#This Row],[Normalised weighted population (base year)]]/gp_need_index[[#This Row],[Registered population (base year)]]</f>
        <v>1.1983925711586694</v>
      </c>
      <c r="N3946" s="99">
        <v>28552.077296182099</v>
      </c>
      <c r="O3946" s="16">
        <v>34180.818458126902</v>
      </c>
      <c r="P3946" s="17">
        <f>gp_need_index[[#This Row],[Normalised weighted population 2026/27]]/gp_need_index[[#This Row],[Registered population 2026/27]]</f>
        <v>1.1971394621678704</v>
      </c>
      <c r="Q3946" s="99">
        <v>28680.689123384</v>
      </c>
      <c r="R3946" s="16">
        <v>34300.977570688403</v>
      </c>
      <c r="S3946" s="17">
        <f>gp_need_index[[#This Row],[Normalised weighted population 2027/28]]/gp_need_index[[#This Row],[Registered population 2027/28]]</f>
        <v>1.1959607184864347</v>
      </c>
      <c r="T3946" s="99">
        <v>28819.053897944901</v>
      </c>
      <c r="U3946" s="16">
        <v>34437.8018594858</v>
      </c>
      <c r="V3946" s="17">
        <f>gp_need_index[[#This Row],[Normalised weighted population 2028/29]]/gp_need_index[[#This Row],[Registered population 2028/29]]</f>
        <v>1.1949664267757789</v>
      </c>
    </row>
    <row r="3947" spans="1:22" x14ac:dyDescent="0.2">
      <c r="A3947" s="6" t="s">
        <v>1740</v>
      </c>
      <c r="B3947" s="1" t="s">
        <v>10175</v>
      </c>
      <c r="C3947" s="95" t="s">
        <v>6568</v>
      </c>
      <c r="D3947" s="95" t="s">
        <v>6568</v>
      </c>
      <c r="E3947" s="95" t="s">
        <v>6645</v>
      </c>
      <c r="F3947" s="95" t="s">
        <v>6567</v>
      </c>
      <c r="G3947" s="95" t="s">
        <v>6567</v>
      </c>
      <c r="H3947" s="61">
        <v>5337.52416455615</v>
      </c>
      <c r="I3947" s="61">
        <v>180.06793470184999</v>
      </c>
      <c r="J3947" s="123">
        <v>961116.95273284195</v>
      </c>
      <c r="K3947" s="99">
        <v>22725.666666666701</v>
      </c>
      <c r="L3947" s="16">
        <v>19350.718897073199</v>
      </c>
      <c r="M3947" s="17">
        <f>gp_need_index[[#This Row],[Normalised weighted population (base year)]]/gp_need_index[[#This Row],[Registered population (base year)]]</f>
        <v>0.85149180355867093</v>
      </c>
      <c r="N3947" s="99">
        <v>22833.544645993399</v>
      </c>
      <c r="O3947" s="16">
        <v>19420.661594137098</v>
      </c>
      <c r="P3947" s="17">
        <f>gp_need_index[[#This Row],[Normalised weighted population 2026/27]]/gp_need_index[[#This Row],[Registered population 2026/27]]</f>
        <v>0.85053205252320907</v>
      </c>
      <c r="Q3947" s="99">
        <v>22931.983628419399</v>
      </c>
      <c r="R3947" s="16">
        <v>19488.932910266201</v>
      </c>
      <c r="S3947" s="17">
        <f>gp_need_index[[#This Row],[Normalised weighted population 2027/28]]/gp_need_index[[#This Row],[Registered population 2027/28]]</f>
        <v>0.84985813813828748</v>
      </c>
      <c r="T3947" s="99">
        <v>23037.0348288932</v>
      </c>
      <c r="U3947" s="16">
        <v>19566.672950746801</v>
      </c>
      <c r="V3947" s="17">
        <f>gp_need_index[[#This Row],[Normalised weighted population 2028/29]]/gp_need_index[[#This Row],[Registered population 2028/29]]</f>
        <v>0.84935726737740358</v>
      </c>
    </row>
    <row r="3948" spans="1:22" x14ac:dyDescent="0.2">
      <c r="A3948" s="6" t="s">
        <v>1721</v>
      </c>
      <c r="B3948" s="1" t="s">
        <v>10176</v>
      </c>
      <c r="C3948" s="95" t="s">
        <v>6568</v>
      </c>
      <c r="D3948" s="95" t="s">
        <v>6568</v>
      </c>
      <c r="E3948" s="95" t="s">
        <v>6645</v>
      </c>
      <c r="F3948" s="95" t="s">
        <v>6567</v>
      </c>
      <c r="G3948" s="95" t="s">
        <v>6567</v>
      </c>
      <c r="H3948" s="61">
        <v>5510.4665912828996</v>
      </c>
      <c r="I3948" s="61">
        <v>45.496936550907499</v>
      </c>
      <c r="J3948" s="123">
        <v>250709.348869493</v>
      </c>
      <c r="K3948" s="99">
        <v>6232.4166666666697</v>
      </c>
      <c r="L3948" s="16">
        <v>5047.6751253292696</v>
      </c>
      <c r="M3948" s="17">
        <f>gp_need_index[[#This Row],[Normalised weighted population (base year)]]/gp_need_index[[#This Row],[Registered population (base year)]]</f>
        <v>0.80990655716684545</v>
      </c>
      <c r="N3948" s="99">
        <v>6268.0197115794999</v>
      </c>
      <c r="O3948" s="16">
        <v>5065.9198228025398</v>
      </c>
      <c r="P3948" s="17">
        <f>gp_need_index[[#This Row],[Normalised weighted population 2026/27]]/gp_need_index[[#This Row],[Registered population 2026/27]]</f>
        <v>0.80821695781265523</v>
      </c>
      <c r="Q3948" s="99">
        <v>6301.0239377932603</v>
      </c>
      <c r="R3948" s="16">
        <v>5083.7285370953696</v>
      </c>
      <c r="S3948" s="17">
        <f>gp_need_index[[#This Row],[Normalised weighted population 2027/28]]/gp_need_index[[#This Row],[Registered population 2027/28]]</f>
        <v>0.80680990697454624</v>
      </c>
      <c r="T3948" s="99">
        <v>6335.1373623175896</v>
      </c>
      <c r="U3948" s="16">
        <v>5104.0071877575401</v>
      </c>
      <c r="V3948" s="17">
        <f>gp_need_index[[#This Row],[Normalised weighted population 2028/29]]/gp_need_index[[#This Row],[Registered population 2028/29]]</f>
        <v>0.805666380356169</v>
      </c>
    </row>
    <row r="3949" spans="1:22" x14ac:dyDescent="0.2">
      <c r="A3949" s="6" t="s">
        <v>1736</v>
      </c>
      <c r="B3949" s="1" t="s">
        <v>10177</v>
      </c>
      <c r="C3949" s="95" t="s">
        <v>6568</v>
      </c>
      <c r="D3949" s="95" t="s">
        <v>6568</v>
      </c>
      <c r="E3949" s="95" t="s">
        <v>6645</v>
      </c>
      <c r="F3949" s="95" t="s">
        <v>6567</v>
      </c>
      <c r="G3949" s="95" t="s">
        <v>6567</v>
      </c>
      <c r="H3949" s="61">
        <v>5430.9483154296904</v>
      </c>
      <c r="I3949" s="61">
        <v>56.678822790716801</v>
      </c>
      <c r="J3949" s="123">
        <v>307819.75715578097</v>
      </c>
      <c r="K3949" s="99">
        <v>7881.4166666666697</v>
      </c>
      <c r="L3949" s="16">
        <v>6197.51173335363</v>
      </c>
      <c r="M3949" s="17">
        <f>gp_need_index[[#This Row],[Normalised weighted population (base year)]]/gp_need_index[[#This Row],[Registered population (base year)]]</f>
        <v>0.78634489146667297</v>
      </c>
      <c r="N3949" s="99">
        <v>7915.09474123775</v>
      </c>
      <c r="O3949" s="16">
        <v>6219.9124869391098</v>
      </c>
      <c r="P3949" s="17">
        <f>gp_need_index[[#This Row],[Normalised weighted population 2026/27]]/gp_need_index[[#This Row],[Registered population 2026/27]]</f>
        <v>0.78582918970423465</v>
      </c>
      <c r="Q3949" s="99">
        <v>7946.3089829461796</v>
      </c>
      <c r="R3949" s="16">
        <v>6241.7779424300697</v>
      </c>
      <c r="S3949" s="17">
        <f>gp_need_index[[#This Row],[Normalised weighted population 2027/28]]/gp_need_index[[#This Row],[Registered population 2027/28]]</f>
        <v>0.78549398919998492</v>
      </c>
      <c r="T3949" s="99">
        <v>7979.00679352103</v>
      </c>
      <c r="U3949" s="16">
        <v>6266.6759741565502</v>
      </c>
      <c r="V3949" s="17">
        <f>gp_need_index[[#This Row],[Normalised weighted population 2028/29]]/gp_need_index[[#This Row],[Registered population 2028/29]]</f>
        <v>0.78539549298856393</v>
      </c>
    </row>
    <row r="3950" spans="1:22" x14ac:dyDescent="0.2">
      <c r="A3950" s="6" t="s">
        <v>1718</v>
      </c>
      <c r="B3950" s="1" t="s">
        <v>10178</v>
      </c>
      <c r="C3950" s="95" t="s">
        <v>6568</v>
      </c>
      <c r="D3950" s="95" t="s">
        <v>6568</v>
      </c>
      <c r="E3950" s="95" t="s">
        <v>6645</v>
      </c>
      <c r="F3950" s="95" t="s">
        <v>6567</v>
      </c>
      <c r="G3950" s="95" t="s">
        <v>6567</v>
      </c>
      <c r="H3950" s="61">
        <v>5626.3688327955197</v>
      </c>
      <c r="I3950" s="61">
        <v>41.869511064418099</v>
      </c>
      <c r="J3950" s="123">
        <v>235573.31209722901</v>
      </c>
      <c r="K3950" s="99">
        <v>4449.6666666666697</v>
      </c>
      <c r="L3950" s="16">
        <v>4742.9326151040104</v>
      </c>
      <c r="M3950" s="17">
        <f>gp_need_index[[#This Row],[Normalised weighted population (base year)]]/gp_need_index[[#This Row],[Registered population (base year)]]</f>
        <v>1.0659073972066837</v>
      </c>
      <c r="N3950" s="99">
        <v>4465.5383440258001</v>
      </c>
      <c r="O3950" s="16">
        <v>4760.07582827644</v>
      </c>
      <c r="P3950" s="17">
        <f>gp_need_index[[#This Row],[Normalised weighted population 2026/27]]/gp_need_index[[#This Row],[Registered population 2026/27]]</f>
        <v>1.0659578894098369</v>
      </c>
      <c r="Q3950" s="99">
        <v>4479.3867235937696</v>
      </c>
      <c r="R3950" s="16">
        <v>4776.8093798135897</v>
      </c>
      <c r="S3950" s="17">
        <f>gp_need_index[[#This Row],[Normalised weighted population 2027/28]]/gp_need_index[[#This Row],[Registered population 2027/28]]</f>
        <v>1.066398075132303</v>
      </c>
      <c r="T3950" s="99">
        <v>4495.7915642662601</v>
      </c>
      <c r="U3950" s="16">
        <v>4795.8637506333998</v>
      </c>
      <c r="V3950" s="17">
        <f>gp_need_index[[#This Row],[Normalised weighted population 2028/29]]/gp_need_index[[#This Row],[Registered population 2028/29]]</f>
        <v>1.0667451286559173</v>
      </c>
    </row>
    <row r="3951" spans="1:22" x14ac:dyDescent="0.2">
      <c r="A3951" s="6" t="s">
        <v>1555</v>
      </c>
      <c r="B3951" s="1" t="s">
        <v>12455</v>
      </c>
      <c r="C3951" s="95" t="s">
        <v>6568</v>
      </c>
      <c r="D3951" s="95" t="s">
        <v>6568</v>
      </c>
      <c r="E3951" s="95" t="s">
        <v>6645</v>
      </c>
      <c r="F3951" s="95" t="s">
        <v>6569</v>
      </c>
      <c r="G3951" s="95" t="s">
        <v>6569</v>
      </c>
      <c r="H3951" s="61">
        <v>5506.5917169744298</v>
      </c>
      <c r="I3951" s="61">
        <v>236.77622248537901</v>
      </c>
      <c r="J3951" s="123">
        <v>1303829.9855144899</v>
      </c>
      <c r="K3951" s="99">
        <v>22229.666666666701</v>
      </c>
      <c r="L3951" s="16">
        <v>26250.756963059201</v>
      </c>
      <c r="M3951" s="17">
        <f>gp_need_index[[#This Row],[Normalised weighted population (base year)]]/gp_need_index[[#This Row],[Registered population (base year)]]</f>
        <v>1.1808884657016521</v>
      </c>
      <c r="N3951" s="99">
        <v>22332.292433257098</v>
      </c>
      <c r="O3951" s="16">
        <v>26345.639677842501</v>
      </c>
      <c r="P3951" s="17">
        <f>gp_need_index[[#This Row],[Normalised weighted population 2026/27]]/gp_need_index[[#This Row],[Registered population 2026/27]]</f>
        <v>1.1797104912798273</v>
      </c>
      <c r="Q3951" s="99">
        <v>22426.400481574499</v>
      </c>
      <c r="R3951" s="16">
        <v>26438.2550342428</v>
      </c>
      <c r="S3951" s="17">
        <f>gp_need_index[[#This Row],[Normalised weighted population 2027/28]]/gp_need_index[[#This Row],[Registered population 2027/28]]</f>
        <v>1.1788898114061788</v>
      </c>
      <c r="T3951" s="99">
        <v>22525.206539307499</v>
      </c>
      <c r="U3951" s="16">
        <v>26543.715452525401</v>
      </c>
      <c r="V3951" s="17">
        <f>gp_need_index[[#This Row],[Normalised weighted population 2028/29]]/gp_need_index[[#This Row],[Registered population 2028/29]]</f>
        <v>1.1784005356934431</v>
      </c>
    </row>
    <row r="3952" spans="1:22" x14ac:dyDescent="0.2">
      <c r="A3952" s="6" t="s">
        <v>1749</v>
      </c>
      <c r="B3952" s="1" t="s">
        <v>10179</v>
      </c>
      <c r="C3952" s="95" t="s">
        <v>6568</v>
      </c>
      <c r="D3952" s="95" t="s">
        <v>6568</v>
      </c>
      <c r="E3952" s="95" t="s">
        <v>6645</v>
      </c>
      <c r="F3952" s="95" t="s">
        <v>6567</v>
      </c>
      <c r="G3952" s="95" t="s">
        <v>6567</v>
      </c>
      <c r="H3952" s="61">
        <v>5380.6270024010901</v>
      </c>
      <c r="I3952" s="61">
        <v>119.78202263515</v>
      </c>
      <c r="J3952" s="123">
        <v>644502.38539290603</v>
      </c>
      <c r="K3952" s="99">
        <v>16396.416666666701</v>
      </c>
      <c r="L3952" s="16">
        <v>12976.1362056611</v>
      </c>
      <c r="M3952" s="17">
        <f>gp_need_index[[#This Row],[Normalised weighted population (base year)]]/gp_need_index[[#This Row],[Registered population (base year)]]</f>
        <v>0.79140073526193666</v>
      </c>
      <c r="N3952" s="99">
        <v>16487.508953650398</v>
      </c>
      <c r="O3952" s="16">
        <v>13023.038130520799</v>
      </c>
      <c r="P3952" s="17">
        <f>gp_need_index[[#This Row],[Normalised weighted population 2026/27]]/gp_need_index[[#This Row],[Registered population 2026/27]]</f>
        <v>0.78987299822739132</v>
      </c>
      <c r="Q3952" s="99">
        <v>16565.6012674333</v>
      </c>
      <c r="R3952" s="16">
        <v>13068.819266701999</v>
      </c>
      <c r="S3952" s="17">
        <f>gp_need_index[[#This Row],[Normalised weighted population 2027/28]]/gp_need_index[[#This Row],[Registered population 2027/28]]</f>
        <v>0.78891306483358947</v>
      </c>
      <c r="T3952" s="99">
        <v>16647.1862452737</v>
      </c>
      <c r="U3952" s="16">
        <v>13120.949906358101</v>
      </c>
      <c r="V3952" s="17">
        <f>gp_need_index[[#This Row],[Normalised weighted population 2028/29]]/gp_need_index[[#This Row],[Registered population 2028/29]]</f>
        <v>0.78817823703289602</v>
      </c>
    </row>
    <row r="3953" spans="1:22" x14ac:dyDescent="0.2">
      <c r="A3953" s="6" t="s">
        <v>1732</v>
      </c>
      <c r="B3953" s="1" t="s">
        <v>10180</v>
      </c>
      <c r="C3953" s="95" t="s">
        <v>6568</v>
      </c>
      <c r="D3953" s="95" t="s">
        <v>6568</v>
      </c>
      <c r="E3953" s="95" t="s">
        <v>6645</v>
      </c>
      <c r="F3953" s="95" t="s">
        <v>6569</v>
      </c>
      <c r="G3953" s="95" t="s">
        <v>6569</v>
      </c>
      <c r="H3953" s="61">
        <v>5404.84918309772</v>
      </c>
      <c r="I3953" s="61">
        <v>55.7163835586909</v>
      </c>
      <c r="J3953" s="123">
        <v>301138.65016234998</v>
      </c>
      <c r="K3953" s="99">
        <v>7133.75</v>
      </c>
      <c r="L3953" s="16">
        <v>6062.9971740343299</v>
      </c>
      <c r="M3953" s="17">
        <f>gp_need_index[[#This Row],[Normalised weighted population (base year)]]/gp_need_index[[#This Row],[Registered population (base year)]]</f>
        <v>0.8499032309843112</v>
      </c>
      <c r="N3953" s="99">
        <v>7176.9335256927798</v>
      </c>
      <c r="O3953" s="16">
        <v>6084.9117280567398</v>
      </c>
      <c r="P3953" s="17">
        <f>gp_need_index[[#This Row],[Normalised weighted population 2026/27]]/gp_need_index[[#This Row],[Registered population 2026/27]]</f>
        <v>0.84784284350318984</v>
      </c>
      <c r="Q3953" s="99">
        <v>7216.4024848240197</v>
      </c>
      <c r="R3953" s="16">
        <v>6106.3026024196197</v>
      </c>
      <c r="S3953" s="17">
        <f>gp_need_index[[#This Row],[Normalised weighted population 2027/28]]/gp_need_index[[#This Row],[Registered population 2027/28]]</f>
        <v>0.84616990463892194</v>
      </c>
      <c r="T3953" s="99">
        <v>7259.4760879486903</v>
      </c>
      <c r="U3953" s="16">
        <v>6130.6602321412802</v>
      </c>
      <c r="V3953" s="17">
        <f>gp_need_index[[#This Row],[Normalised weighted population 2028/29]]/gp_need_index[[#This Row],[Registered population 2028/29]]</f>
        <v>0.84450450113316933</v>
      </c>
    </row>
    <row r="3954" spans="1:22" x14ac:dyDescent="0.2">
      <c r="A3954" s="6" t="s">
        <v>1710</v>
      </c>
      <c r="B3954" s="1" t="s">
        <v>10181</v>
      </c>
      <c r="C3954" s="95" t="s">
        <v>6568</v>
      </c>
      <c r="D3954" s="95" t="s">
        <v>6568</v>
      </c>
      <c r="E3954" s="95" t="s">
        <v>6645</v>
      </c>
      <c r="F3954" s="95" t="s">
        <v>6567</v>
      </c>
      <c r="G3954" s="95" t="s">
        <v>6567</v>
      </c>
      <c r="H3954" s="61">
        <v>5392.8079548287897</v>
      </c>
      <c r="I3954" s="61">
        <v>106.620473136404</v>
      </c>
      <c r="J3954" s="123">
        <v>574983.73567760701</v>
      </c>
      <c r="K3954" s="99">
        <v>14677.5</v>
      </c>
      <c r="L3954" s="16">
        <v>11576.4773556951</v>
      </c>
      <c r="M3954" s="17">
        <f>gp_need_index[[#This Row],[Normalised weighted population (base year)]]/gp_need_index[[#This Row],[Registered population (base year)]]</f>
        <v>0.78872269498859482</v>
      </c>
      <c r="N3954" s="99">
        <v>14771.661952169599</v>
      </c>
      <c r="O3954" s="16">
        <v>11618.3202480994</v>
      </c>
      <c r="P3954" s="17">
        <f>gp_need_index[[#This Row],[Normalised weighted population 2026/27]]/gp_need_index[[#This Row],[Registered population 2026/27]]</f>
        <v>0.78652762876102444</v>
      </c>
      <c r="Q3954" s="99">
        <v>14858.795570473199</v>
      </c>
      <c r="R3954" s="16">
        <v>11659.1632446525</v>
      </c>
      <c r="S3954" s="17">
        <f>gp_need_index[[#This Row],[Normalised weighted population 2027/28]]/gp_need_index[[#This Row],[Registered population 2027/28]]</f>
        <v>0.78466408595196768</v>
      </c>
      <c r="T3954" s="99">
        <v>14947.409779853901</v>
      </c>
      <c r="U3954" s="16">
        <v>11705.6708614</v>
      </c>
      <c r="V3954" s="17">
        <f>gp_need_index[[#This Row],[Normalised weighted population 2028/29]]/gp_need_index[[#This Row],[Registered population 2028/29]]</f>
        <v>0.78312370061446279</v>
      </c>
    </row>
    <row r="3955" spans="1:22" x14ac:dyDescent="0.2">
      <c r="A3955" s="6" t="s">
        <v>1765</v>
      </c>
      <c r="B3955" s="1" t="s">
        <v>10182</v>
      </c>
      <c r="C3955" s="95" t="s">
        <v>6568</v>
      </c>
      <c r="D3955" s="95" t="s">
        <v>6568</v>
      </c>
      <c r="E3955" s="95" t="s">
        <v>6645</v>
      </c>
      <c r="F3955" s="95" t="s">
        <v>6567</v>
      </c>
      <c r="G3955" s="95" t="s">
        <v>6567</v>
      </c>
      <c r="H3955" s="61">
        <v>5422.2991832386397</v>
      </c>
      <c r="I3955" s="61">
        <v>35.5534874068574</v>
      </c>
      <c r="J3955" s="123">
        <v>192781.64572748801</v>
      </c>
      <c r="K3955" s="99">
        <v>6262.6666666666697</v>
      </c>
      <c r="L3955" s="16">
        <v>3881.3834511820601</v>
      </c>
      <c r="M3955" s="17">
        <f>gp_need_index[[#This Row],[Normalised weighted population (base year)]]/gp_need_index[[#This Row],[Registered population (base year)]]</f>
        <v>0.61976529452555751</v>
      </c>
      <c r="N3955" s="99">
        <v>6306.7302058765299</v>
      </c>
      <c r="O3955" s="16">
        <v>3895.4126161117201</v>
      </c>
      <c r="P3955" s="17">
        <f>gp_need_index[[#This Row],[Normalised weighted population 2026/27]]/gp_need_index[[#This Row],[Registered population 2026/27]]</f>
        <v>0.61765962534468732</v>
      </c>
      <c r="Q3955" s="99">
        <v>6347.7451938356699</v>
      </c>
      <c r="R3955" s="16">
        <v>3909.1065340495302</v>
      </c>
      <c r="S3955" s="17">
        <f>gp_need_index[[#This Row],[Normalised weighted population 2027/28]]/gp_need_index[[#This Row],[Registered population 2027/28]]</f>
        <v>0.61582600036398516</v>
      </c>
      <c r="T3955" s="99">
        <v>6389.0406622260898</v>
      </c>
      <c r="U3955" s="16">
        <v>3924.6996966715701</v>
      </c>
      <c r="V3955" s="17">
        <f>gp_need_index[[#This Row],[Normalised weighted population 2028/29]]/gp_need_index[[#This Row],[Registered population 2028/29]]</f>
        <v>0.61428622921052345</v>
      </c>
    </row>
    <row r="3956" spans="1:22" x14ac:dyDescent="0.2">
      <c r="A3956" s="6" t="s">
        <v>1709</v>
      </c>
      <c r="B3956" s="1" t="s">
        <v>10183</v>
      </c>
      <c r="C3956" s="95" t="s">
        <v>6568</v>
      </c>
      <c r="D3956" s="95" t="s">
        <v>6568</v>
      </c>
      <c r="E3956" s="95" t="s">
        <v>6645</v>
      </c>
      <c r="F3956" s="95" t="s">
        <v>6569</v>
      </c>
      <c r="G3956" s="95" t="s">
        <v>6569</v>
      </c>
      <c r="H3956" s="61">
        <v>5589.9449965533104</v>
      </c>
      <c r="I3956" s="61">
        <v>30.967610824484598</v>
      </c>
      <c r="J3956" s="123">
        <v>173107.24118353799</v>
      </c>
      <c r="K3956" s="99">
        <v>3049</v>
      </c>
      <c r="L3956" s="16">
        <v>3485.2673794441098</v>
      </c>
      <c r="M3956" s="17">
        <f>gp_need_index[[#This Row],[Normalised weighted population (base year)]]/gp_need_index[[#This Row],[Registered population (base year)]]</f>
        <v>1.1430853983089897</v>
      </c>
      <c r="N3956" s="99">
        <v>3068.8866651086601</v>
      </c>
      <c r="O3956" s="16">
        <v>3497.8647925843402</v>
      </c>
      <c r="P3956" s="17">
        <f>gp_need_index[[#This Row],[Normalised weighted population 2026/27]]/gp_need_index[[#This Row],[Registered population 2026/27]]</f>
        <v>1.1397829813504994</v>
      </c>
      <c r="Q3956" s="99">
        <v>3088.26997150119</v>
      </c>
      <c r="R3956" s="16">
        <v>3510.1611724926202</v>
      </c>
      <c r="S3956" s="17">
        <f>gp_need_index[[#This Row],[Normalised weighted population 2027/28]]/gp_need_index[[#This Row],[Registered population 2027/28]]</f>
        <v>1.1366108549073355</v>
      </c>
      <c r="T3956" s="99">
        <v>3107.1866797715302</v>
      </c>
      <c r="U3956" s="16">
        <v>3524.1629689429001</v>
      </c>
      <c r="V3956" s="17">
        <f>gp_need_index[[#This Row],[Normalised weighted population 2028/29]]/gp_need_index[[#This Row],[Registered population 2028/29]]</f>
        <v>1.1341973727829027</v>
      </c>
    </row>
    <row r="3957" spans="1:22" x14ac:dyDescent="0.2">
      <c r="A3957" s="6" t="s">
        <v>1754</v>
      </c>
      <c r="B3957" s="1" t="s">
        <v>10184</v>
      </c>
      <c r="C3957" s="95" t="s">
        <v>6568</v>
      </c>
      <c r="D3957" s="95" t="s">
        <v>6568</v>
      </c>
      <c r="E3957" s="95" t="s">
        <v>6645</v>
      </c>
      <c r="F3957" s="95" t="s">
        <v>6567</v>
      </c>
      <c r="G3957" s="95" t="s">
        <v>6567</v>
      </c>
      <c r="H3957" s="61">
        <v>5437.92891235352</v>
      </c>
      <c r="I3957" s="61">
        <v>84.506018945099299</v>
      </c>
      <c r="J3957" s="123">
        <v>459537.72368944902</v>
      </c>
      <c r="K3957" s="99">
        <v>10762.666666666701</v>
      </c>
      <c r="L3957" s="16">
        <v>9252.1365775838494</v>
      </c>
      <c r="M3957" s="17">
        <f>gp_need_index[[#This Row],[Normalised weighted population (base year)]]/gp_need_index[[#This Row],[Registered population (base year)]]</f>
        <v>0.85965094563774347</v>
      </c>
      <c r="N3957" s="99">
        <v>10821.387855482901</v>
      </c>
      <c r="O3957" s="16">
        <v>9285.5781974678994</v>
      </c>
      <c r="P3957" s="17">
        <f>gp_need_index[[#This Row],[Normalised weighted population 2026/27]]/gp_need_index[[#This Row],[Registered population 2026/27]]</f>
        <v>0.85807646130742388</v>
      </c>
      <c r="Q3957" s="99">
        <v>10877.3667636992</v>
      </c>
      <c r="R3957" s="16">
        <v>9318.2206819418898</v>
      </c>
      <c r="S3957" s="17">
        <f>gp_need_index[[#This Row],[Normalised weighted population 2027/28]]/gp_need_index[[#This Row],[Registered population 2027/28]]</f>
        <v>0.85666144061992888</v>
      </c>
      <c r="T3957" s="99">
        <v>10932.390325398201</v>
      </c>
      <c r="U3957" s="16">
        <v>9355.3904365075305</v>
      </c>
      <c r="V3957" s="17">
        <f>gp_need_index[[#This Row],[Normalised weighted population 2028/29]]/gp_need_index[[#This Row],[Registered population 2028/29]]</f>
        <v>0.85574976359680699</v>
      </c>
    </row>
    <row r="3958" spans="1:22" x14ac:dyDescent="0.2">
      <c r="A3958" s="6" t="s">
        <v>1755</v>
      </c>
      <c r="B3958" s="1" t="s">
        <v>9726</v>
      </c>
      <c r="C3958" s="95" t="s">
        <v>6568</v>
      </c>
      <c r="D3958" s="95" t="s">
        <v>6568</v>
      </c>
      <c r="E3958" s="95" t="s">
        <v>6645</v>
      </c>
      <c r="F3958" s="95" t="s">
        <v>6567</v>
      </c>
      <c r="G3958" s="95" t="s">
        <v>6567</v>
      </c>
      <c r="H3958" s="61">
        <v>5505.0488891601599</v>
      </c>
      <c r="I3958" s="61">
        <v>98.3640285061377</v>
      </c>
      <c r="J3958" s="123">
        <v>541498.78586103104</v>
      </c>
      <c r="K3958" s="99">
        <v>9010.9166666666697</v>
      </c>
      <c r="L3958" s="16">
        <v>10902.305654383699</v>
      </c>
      <c r="M3958" s="17">
        <f>gp_need_index[[#This Row],[Normalised weighted population (base year)]]/gp_need_index[[#This Row],[Registered population (base year)]]</f>
        <v>1.209899731368473</v>
      </c>
      <c r="N3958" s="99">
        <v>9038.6372941317804</v>
      </c>
      <c r="O3958" s="16">
        <v>10941.7117697708</v>
      </c>
      <c r="P3958" s="17">
        <f>gp_need_index[[#This Row],[Normalised weighted population 2026/27]]/gp_need_index[[#This Row],[Registered population 2026/27]]</f>
        <v>1.2105488265221758</v>
      </c>
      <c r="Q3958" s="99">
        <v>9061.1720032158501</v>
      </c>
      <c r="R3958" s="16">
        <v>10980.1762195841</v>
      </c>
      <c r="S3958" s="17">
        <f>gp_need_index[[#This Row],[Normalised weighted population 2027/28]]/gp_need_index[[#This Row],[Registered population 2027/28]]</f>
        <v>1.21178322359262</v>
      </c>
      <c r="T3958" s="99">
        <v>9088.3867608869405</v>
      </c>
      <c r="U3958" s="16">
        <v>11023.975402829499</v>
      </c>
      <c r="V3958" s="17">
        <f>gp_need_index[[#This Row],[Normalised weighted population 2028/29]]/gp_need_index[[#This Row],[Registered population 2028/29]]</f>
        <v>1.2129738415482731</v>
      </c>
    </row>
    <row r="3959" spans="1:22" x14ac:dyDescent="0.2">
      <c r="A3959" s="6" t="s">
        <v>1719</v>
      </c>
      <c r="B3959" s="1" t="s">
        <v>10185</v>
      </c>
      <c r="C3959" s="95" t="s">
        <v>6568</v>
      </c>
      <c r="D3959" s="95" t="s">
        <v>6568</v>
      </c>
      <c r="E3959" s="95" t="s">
        <v>6645</v>
      </c>
      <c r="F3959" s="95" t="s">
        <v>6567</v>
      </c>
      <c r="G3959" s="95" t="s">
        <v>6567</v>
      </c>
      <c r="H3959" s="61">
        <v>5592.7733746519198</v>
      </c>
      <c r="I3959" s="61">
        <v>88.247403292196495</v>
      </c>
      <c r="J3959" s="123">
        <v>493547.72751476697</v>
      </c>
      <c r="K3959" s="99">
        <v>9553.5833333333303</v>
      </c>
      <c r="L3959" s="16">
        <v>9936.8794924193498</v>
      </c>
      <c r="M3959" s="17">
        <f>gp_need_index[[#This Row],[Normalised weighted population (base year)]]/gp_need_index[[#This Row],[Registered population (base year)]]</f>
        <v>1.0401206694611291</v>
      </c>
      <c r="N3959" s="99">
        <v>9599.3602934519295</v>
      </c>
      <c r="O3959" s="16">
        <v>9972.7960987115803</v>
      </c>
      <c r="P3959" s="17">
        <f>gp_need_index[[#This Row],[Normalised weighted population 2026/27]]/gp_need_index[[#This Row],[Registered population 2026/27]]</f>
        <v>1.0389021553357451</v>
      </c>
      <c r="Q3959" s="99">
        <v>9642.9147673772895</v>
      </c>
      <c r="R3959" s="16">
        <v>10007.854426248299</v>
      </c>
      <c r="S3959" s="17">
        <f>gp_need_index[[#This Row],[Normalised weighted population 2027/28]]/gp_need_index[[#This Row],[Registered population 2027/28]]</f>
        <v>1.0378453680940567</v>
      </c>
      <c r="T3959" s="99">
        <v>9689.2519632408003</v>
      </c>
      <c r="U3959" s="16">
        <v>10047.775083361899</v>
      </c>
      <c r="V3959" s="17">
        <f>gp_need_index[[#This Row],[Normalised weighted population 2028/29]]/gp_need_index[[#This Row],[Registered population 2028/29]]</f>
        <v>1.0370021464485875</v>
      </c>
    </row>
    <row r="3960" spans="1:22" x14ac:dyDescent="0.2">
      <c r="A3960" s="6" t="s">
        <v>1720</v>
      </c>
      <c r="B3960" s="1" t="s">
        <v>10186</v>
      </c>
      <c r="C3960" s="95" t="s">
        <v>6568</v>
      </c>
      <c r="D3960" s="95" t="s">
        <v>6568</v>
      </c>
      <c r="E3960" s="95" t="s">
        <v>6645</v>
      </c>
      <c r="F3960" s="95" t="s">
        <v>6569</v>
      </c>
      <c r="G3960" s="95" t="s">
        <v>6569</v>
      </c>
      <c r="H3960" s="61">
        <v>5441.27411247702</v>
      </c>
      <c r="I3960" s="61">
        <v>52.049008984734897</v>
      </c>
      <c r="J3960" s="123">
        <v>283212.92516872199</v>
      </c>
      <c r="K3960" s="99">
        <v>5602.4166666666697</v>
      </c>
      <c r="L3960" s="16">
        <v>5702.0882707092796</v>
      </c>
      <c r="M3960" s="17">
        <f>gp_need_index[[#This Row],[Normalised weighted population (base year)]]/gp_need_index[[#This Row],[Registered population (base year)]]</f>
        <v>1.0177908231345301</v>
      </c>
      <c r="N3960" s="99">
        <v>5632.1171117224903</v>
      </c>
      <c r="O3960" s="16">
        <v>5722.6983283857198</v>
      </c>
      <c r="P3960" s="17">
        <f>gp_need_index[[#This Row],[Normalised weighted population 2026/27]]/gp_need_index[[#This Row],[Registered population 2026/27]]</f>
        <v>1.0160829781885568</v>
      </c>
      <c r="Q3960" s="99">
        <v>5662.3215961974402</v>
      </c>
      <c r="R3960" s="16">
        <v>5742.81587921143</v>
      </c>
      <c r="S3960" s="17">
        <f>gp_need_index[[#This Row],[Normalised weighted population 2027/28]]/gp_need_index[[#This Row],[Registered population 2027/28]]</f>
        <v>1.0142157738034601</v>
      </c>
      <c r="T3960" s="99">
        <v>5696.7129945987199</v>
      </c>
      <c r="U3960" s="16">
        <v>5765.7235848809996</v>
      </c>
      <c r="V3960" s="17">
        <f>gp_need_index[[#This Row],[Normalised weighted population 2028/29]]/gp_need_index[[#This Row],[Registered population 2028/29]]</f>
        <v>1.0121141069152881</v>
      </c>
    </row>
    <row r="3961" spans="1:22" x14ac:dyDescent="0.2">
      <c r="A3961" s="6" t="s">
        <v>1748</v>
      </c>
      <c r="B3961" s="1" t="s">
        <v>10187</v>
      </c>
      <c r="C3961" s="95" t="s">
        <v>6568</v>
      </c>
      <c r="D3961" s="95" t="s">
        <v>6568</v>
      </c>
      <c r="E3961" s="95" t="s">
        <v>6645</v>
      </c>
      <c r="F3961" s="95" t="s">
        <v>6569</v>
      </c>
      <c r="G3961" s="95" t="s">
        <v>6569</v>
      </c>
      <c r="H3961" s="61">
        <v>5623.8817545572902</v>
      </c>
      <c r="I3961" s="61">
        <v>16.700442657873101</v>
      </c>
      <c r="J3961" s="123">
        <v>93921.314756642998</v>
      </c>
      <c r="K3961" s="99">
        <v>1797.1666666666699</v>
      </c>
      <c r="L3961" s="16">
        <v>1890.9717023839901</v>
      </c>
      <c r="M3961" s="17">
        <f>gp_need_index[[#This Row],[Normalised weighted population (base year)]]/gp_need_index[[#This Row],[Registered population (base year)]]</f>
        <v>1.0521960692111583</v>
      </c>
      <c r="N3961" s="99">
        <v>1804.8346868004101</v>
      </c>
      <c r="O3961" s="16">
        <v>1897.80657304898</v>
      </c>
      <c r="P3961" s="17">
        <f>gp_need_index[[#This Row],[Normalised weighted population 2026/27]]/gp_need_index[[#This Row],[Registered population 2026/27]]</f>
        <v>1.0515126880752661</v>
      </c>
      <c r="Q3961" s="99">
        <v>1811.3774165939101</v>
      </c>
      <c r="R3961" s="16">
        <v>1904.47811468893</v>
      </c>
      <c r="S3961" s="17">
        <f>gp_need_index[[#This Row],[Normalised weighted population 2027/28]]/gp_need_index[[#This Row],[Registered population 2027/28]]</f>
        <v>1.0513977359119808</v>
      </c>
      <c r="T3961" s="99">
        <v>1818.91597718445</v>
      </c>
      <c r="U3961" s="16">
        <v>1912.07494959066</v>
      </c>
      <c r="V3961" s="17">
        <f>gp_need_index[[#This Row],[Normalised weighted population 2028/29]]/gp_need_index[[#This Row],[Registered population 2028/29]]</f>
        <v>1.0512167541407895</v>
      </c>
    </row>
    <row r="3962" spans="1:22" x14ac:dyDescent="0.2">
      <c r="A3962" s="6" t="s">
        <v>1734</v>
      </c>
      <c r="B3962" s="1" t="s">
        <v>10188</v>
      </c>
      <c r="C3962" s="95" t="s">
        <v>6568</v>
      </c>
      <c r="D3962" s="95" t="s">
        <v>6568</v>
      </c>
      <c r="E3962" s="95" t="s">
        <v>6645</v>
      </c>
      <c r="F3962" s="95" t="s">
        <v>6569</v>
      </c>
      <c r="G3962" s="95" t="s">
        <v>6569</v>
      </c>
      <c r="H3962" s="61">
        <v>5437.4947309351701</v>
      </c>
      <c r="I3962" s="61">
        <v>70.794275309662794</v>
      </c>
      <c r="J3962" s="123">
        <v>384943.49897666503</v>
      </c>
      <c r="K3962" s="99">
        <v>8645.4166666666697</v>
      </c>
      <c r="L3962" s="16">
        <v>7750.28826489111</v>
      </c>
      <c r="M3962" s="17">
        <f>gp_need_index[[#This Row],[Normalised weighted population (base year)]]/gp_need_index[[#This Row],[Registered population (base year)]]</f>
        <v>0.89646208664218308</v>
      </c>
      <c r="N3962" s="99">
        <v>8696.4789487644393</v>
      </c>
      <c r="O3962" s="16">
        <v>7778.3014910224902</v>
      </c>
      <c r="P3962" s="17">
        <f>gp_need_index[[#This Row],[Normalised weighted population 2026/27]]/gp_need_index[[#This Row],[Registered population 2026/27]]</f>
        <v>0.89441963084698772</v>
      </c>
      <c r="Q3962" s="99">
        <v>8744.1949870682802</v>
      </c>
      <c r="R3962" s="16">
        <v>7805.6453009883598</v>
      </c>
      <c r="S3962" s="17">
        <f>gp_need_index[[#This Row],[Normalised weighted population 2027/28]]/gp_need_index[[#This Row],[Registered population 2027/28]]</f>
        <v>0.89266597011297966</v>
      </c>
      <c r="T3962" s="99">
        <v>8793.8766160120194</v>
      </c>
      <c r="U3962" s="16">
        <v>7836.7814942560699</v>
      </c>
      <c r="V3962" s="17">
        <f>gp_need_index[[#This Row],[Normalised weighted population 2028/29]]/gp_need_index[[#This Row],[Registered population 2028/29]]</f>
        <v>0.89116345798924934</v>
      </c>
    </row>
    <row r="3963" spans="1:22" x14ac:dyDescent="0.2">
      <c r="A3963" s="6" t="s">
        <v>1759</v>
      </c>
      <c r="B3963" s="1" t="s">
        <v>10189</v>
      </c>
      <c r="C3963" s="95" t="s">
        <v>6568</v>
      </c>
      <c r="D3963" s="95" t="s">
        <v>6568</v>
      </c>
      <c r="E3963" s="95" t="s">
        <v>6645</v>
      </c>
      <c r="F3963" s="95" t="s">
        <v>6567</v>
      </c>
      <c r="G3963" s="95" t="s">
        <v>6567</v>
      </c>
      <c r="H3963" s="61">
        <v>5491.1943896484399</v>
      </c>
      <c r="I3963" s="61">
        <v>150.33167211735901</v>
      </c>
      <c r="J3963" s="123">
        <v>825500.43451731</v>
      </c>
      <c r="K3963" s="99">
        <v>11556.333333333299</v>
      </c>
      <c r="L3963" s="16">
        <v>16620.273747472402</v>
      </c>
      <c r="M3963" s="17">
        <f>gp_need_index[[#This Row],[Normalised weighted population (base year)]]/gp_need_index[[#This Row],[Registered population (base year)]]</f>
        <v>1.438196118792505</v>
      </c>
      <c r="N3963" s="99">
        <v>11597.0079768593</v>
      </c>
      <c r="O3963" s="16">
        <v>16680.347317763</v>
      </c>
      <c r="P3963" s="17">
        <f>gp_need_index[[#This Row],[Normalised weighted population 2026/27]]/gp_need_index[[#This Row],[Registered population 2026/27]]</f>
        <v>1.4383319689912266</v>
      </c>
      <c r="Q3963" s="99">
        <v>11630.6893483196</v>
      </c>
      <c r="R3963" s="16">
        <v>16738.98534404</v>
      </c>
      <c r="S3963" s="17">
        <f>gp_need_index[[#This Row],[Normalised weighted population 2027/28]]/gp_need_index[[#This Row],[Registered population 2027/28]]</f>
        <v>1.439208360118263</v>
      </c>
      <c r="T3963" s="99">
        <v>11669.397289890099</v>
      </c>
      <c r="U3963" s="16">
        <v>16805.756028932901</v>
      </c>
      <c r="V3963" s="17">
        <f>gp_need_index[[#This Row],[Normalised weighted population 2028/29]]/gp_need_index[[#This Row],[Registered population 2028/29]]</f>
        <v>1.4401563004023128</v>
      </c>
    </row>
    <row r="3964" spans="1:22" x14ac:dyDescent="0.2">
      <c r="A3964" s="6" t="s">
        <v>1554</v>
      </c>
      <c r="B3964" s="1" t="s">
        <v>12456</v>
      </c>
      <c r="C3964" s="95" t="s">
        <v>6568</v>
      </c>
      <c r="D3964" s="95" t="s">
        <v>6568</v>
      </c>
      <c r="E3964" s="95" t="s">
        <v>6645</v>
      </c>
      <c r="F3964" s="95" t="s">
        <v>6569</v>
      </c>
      <c r="G3964" s="95" t="s">
        <v>6569</v>
      </c>
      <c r="H3964" s="61">
        <v>5400.4534755609002</v>
      </c>
      <c r="I3964" s="61">
        <v>81.285264631887699</v>
      </c>
      <c r="J3964" s="123">
        <v>438977.289893165</v>
      </c>
      <c r="K3964" s="99">
        <v>8338</v>
      </c>
      <c r="L3964" s="16">
        <v>8838.18157069056</v>
      </c>
      <c r="M3964" s="17">
        <f>gp_need_index[[#This Row],[Normalised weighted population (base year)]]/gp_need_index[[#This Row],[Registered population (base year)]]</f>
        <v>1.0599881950936147</v>
      </c>
      <c r="N3964" s="99">
        <v>8387.3216138453608</v>
      </c>
      <c r="O3964" s="16">
        <v>8870.1269603932305</v>
      </c>
      <c r="P3964" s="17">
        <f>gp_need_index[[#This Row],[Normalised weighted population 2026/27]]/gp_need_index[[#This Row],[Registered population 2026/27]]</f>
        <v>1.0575637097009467</v>
      </c>
      <c r="Q3964" s="99">
        <v>8431.3950210661606</v>
      </c>
      <c r="R3964" s="16">
        <v>8901.3089692492795</v>
      </c>
      <c r="S3964" s="17">
        <f>gp_need_index[[#This Row],[Normalised weighted population 2027/28]]/gp_need_index[[#This Row],[Registered population 2027/28]]</f>
        <v>1.0557338313540074</v>
      </c>
      <c r="T3964" s="99">
        <v>8474.9784698032399</v>
      </c>
      <c r="U3964" s="16">
        <v>8936.8156910788202</v>
      </c>
      <c r="V3964" s="17">
        <f>gp_need_index[[#This Row],[Normalised weighted population 2028/29]]/gp_need_index[[#This Row],[Registered population 2028/29]]</f>
        <v>1.054494205846201</v>
      </c>
    </row>
    <row r="3965" spans="1:22" x14ac:dyDescent="0.2">
      <c r="A3965" s="6" t="s">
        <v>1758</v>
      </c>
      <c r="B3965" s="1" t="s">
        <v>10190</v>
      </c>
      <c r="C3965" s="95" t="s">
        <v>6568</v>
      </c>
      <c r="D3965" s="95" t="s">
        <v>6568</v>
      </c>
      <c r="E3965" s="95" t="s">
        <v>6645</v>
      </c>
      <c r="F3965" s="95" t="s">
        <v>6569</v>
      </c>
      <c r="G3965" s="95" t="s">
        <v>6569</v>
      </c>
      <c r="H3965" s="61">
        <v>5499.1311723757999</v>
      </c>
      <c r="I3965" s="61">
        <v>61.752267714486699</v>
      </c>
      <c r="J3965" s="123">
        <v>339583.82035363</v>
      </c>
      <c r="K3965" s="99">
        <v>5989.9166666666697</v>
      </c>
      <c r="L3965" s="16">
        <v>6837.0358372857399</v>
      </c>
      <c r="M3965" s="17">
        <f>gp_need_index[[#This Row],[Normalised weighted population (base year)]]/gp_need_index[[#This Row],[Registered population (base year)]]</f>
        <v>1.1414241996609418</v>
      </c>
      <c r="N3965" s="99">
        <v>6015.9605443486998</v>
      </c>
      <c r="O3965" s="16">
        <v>6861.7481350006401</v>
      </c>
      <c r="P3965" s="17">
        <f>gp_need_index[[#This Row],[Normalised weighted population 2026/27]]/gp_need_index[[#This Row],[Registered population 2026/27]]</f>
        <v>1.1405906146519629</v>
      </c>
      <c r="Q3965" s="99">
        <v>6038.0952240031402</v>
      </c>
      <c r="R3965" s="16">
        <v>6885.8698969628904</v>
      </c>
      <c r="S3965" s="17">
        <f>gp_need_index[[#This Row],[Normalised weighted population 2027/28]]/gp_need_index[[#This Row],[Registered population 2027/28]]</f>
        <v>1.1404043231364762</v>
      </c>
      <c r="T3965" s="99">
        <v>6062.5642683306396</v>
      </c>
      <c r="U3965" s="16">
        <v>6913.3371681058798</v>
      </c>
      <c r="V3965" s="17">
        <f>gp_need_index[[#This Row],[Normalised weighted population 2028/29]]/gp_need_index[[#This Row],[Registered population 2028/29]]</f>
        <v>1.1403321865335878</v>
      </c>
    </row>
    <row r="3966" spans="1:22" x14ac:dyDescent="0.2">
      <c r="A3966" s="6" t="s">
        <v>1726</v>
      </c>
      <c r="B3966" s="1" t="s">
        <v>10191</v>
      </c>
      <c r="C3966" s="95" t="s">
        <v>6568</v>
      </c>
      <c r="D3966" s="95" t="s">
        <v>6568</v>
      </c>
      <c r="E3966" s="95" t="s">
        <v>6645</v>
      </c>
      <c r="F3966" s="95" t="s">
        <v>6567</v>
      </c>
      <c r="G3966" s="95" t="s">
        <v>6567</v>
      </c>
      <c r="H3966" s="61">
        <v>5521.5323342150596</v>
      </c>
      <c r="I3966" s="61">
        <v>140.33735529851</v>
      </c>
      <c r="J3966" s="123">
        <v>774877.24497895001</v>
      </c>
      <c r="K3966" s="99">
        <v>12680</v>
      </c>
      <c r="L3966" s="16">
        <v>15601.0480355081</v>
      </c>
      <c r="M3966" s="17">
        <f>gp_need_index[[#This Row],[Normalised weighted population (base year)]]/gp_need_index[[#This Row],[Registered population (base year)]]</f>
        <v>1.230366564314519</v>
      </c>
      <c r="N3966" s="99">
        <v>12718.110543558199</v>
      </c>
      <c r="O3966" s="16">
        <v>15657.437639554801</v>
      </c>
      <c r="P3966" s="17">
        <f>gp_need_index[[#This Row],[Normalised weighted population 2026/27]]/gp_need_index[[#This Row],[Registered population 2026/27]]</f>
        <v>1.2311135043157326</v>
      </c>
      <c r="Q3966" s="99">
        <v>12749.890274216699</v>
      </c>
      <c r="R3966" s="16">
        <v>15712.479733238401</v>
      </c>
      <c r="S3966" s="17">
        <f>gp_need_index[[#This Row],[Normalised weighted population 2027/28]]/gp_need_index[[#This Row],[Registered population 2027/28]]</f>
        <v>1.2323619572642723</v>
      </c>
      <c r="T3966" s="99">
        <v>12784.6439244967</v>
      </c>
      <c r="U3966" s="16">
        <v>15775.1557564017</v>
      </c>
      <c r="V3966" s="17">
        <f>gp_need_index[[#This Row],[Normalised weighted population 2028/29]]/gp_need_index[[#This Row],[Registered population 2028/29]]</f>
        <v>1.2339143623839901</v>
      </c>
    </row>
    <row r="3967" spans="1:22" x14ac:dyDescent="0.2">
      <c r="A3967" s="6" t="s">
        <v>1716</v>
      </c>
      <c r="B3967" s="1" t="s">
        <v>10192</v>
      </c>
      <c r="C3967" s="95" t="s">
        <v>6568</v>
      </c>
      <c r="D3967" s="95" t="s">
        <v>6568</v>
      </c>
      <c r="E3967" s="95" t="s">
        <v>6645</v>
      </c>
      <c r="F3967" s="95" t="s">
        <v>6567</v>
      </c>
      <c r="G3967" s="95" t="s">
        <v>6567</v>
      </c>
      <c r="H3967" s="61">
        <v>5451.8067608173096</v>
      </c>
      <c r="I3967" s="61">
        <v>72.240615523456697</v>
      </c>
      <c r="J3967" s="123">
        <v>393841.87611638498</v>
      </c>
      <c r="K3967" s="99">
        <v>8983.6666666666697</v>
      </c>
      <c r="L3967" s="16">
        <v>7929.4443958710699</v>
      </c>
      <c r="M3967" s="17">
        <f>gp_need_index[[#This Row],[Normalised weighted population (base year)]]/gp_need_index[[#This Row],[Registered population (base year)]]</f>
        <v>0.88265122583997635</v>
      </c>
      <c r="N3967" s="99">
        <v>9030.0663545790194</v>
      </c>
      <c r="O3967" s="16">
        <v>7958.1051774272901</v>
      </c>
      <c r="P3967" s="17">
        <f>gp_need_index[[#This Row],[Normalised weighted population 2026/27]]/gp_need_index[[#This Row],[Registered population 2026/27]]</f>
        <v>0.88128977849557522</v>
      </c>
      <c r="Q3967" s="99">
        <v>9067.2519275419909</v>
      </c>
      <c r="R3967" s="16">
        <v>7986.0810685535298</v>
      </c>
      <c r="S3967" s="17">
        <f>gp_need_index[[#This Row],[Normalised weighted population 2027/28]]/gp_need_index[[#This Row],[Registered population 2027/28]]</f>
        <v>0.88076091106453336</v>
      </c>
      <c r="T3967" s="99">
        <v>9108.5186237165108</v>
      </c>
      <c r="U3967" s="16">
        <v>8017.9370079427699</v>
      </c>
      <c r="V3967" s="17">
        <f>gp_need_index[[#This Row],[Normalised weighted population 2028/29]]/gp_need_index[[#This Row],[Registered population 2028/29]]</f>
        <v>0.88026794906757788</v>
      </c>
    </row>
    <row r="3968" spans="1:22" x14ac:dyDescent="0.2">
      <c r="A3968" s="6" t="s">
        <v>1735</v>
      </c>
      <c r="B3968" s="1" t="s">
        <v>10193</v>
      </c>
      <c r="C3968" s="95" t="s">
        <v>6568</v>
      </c>
      <c r="D3968" s="95" t="s">
        <v>6568</v>
      </c>
      <c r="E3968" s="95" t="s">
        <v>6645</v>
      </c>
      <c r="F3968" s="95" t="s">
        <v>6567</v>
      </c>
      <c r="G3968" s="95" t="s">
        <v>6567</v>
      </c>
      <c r="H3968" s="61">
        <v>5531.1973656344098</v>
      </c>
      <c r="I3968" s="61">
        <v>202.98669266368299</v>
      </c>
      <c r="J3968" s="123">
        <v>1122759.4597202099</v>
      </c>
      <c r="K3968" s="99">
        <v>15066.333333333299</v>
      </c>
      <c r="L3968" s="16">
        <v>22605.160206881399</v>
      </c>
      <c r="M3968" s="17">
        <f>gp_need_index[[#This Row],[Normalised weighted population (base year)]]/gp_need_index[[#This Row],[Registered population (base year)]]</f>
        <v>1.5003756857595156</v>
      </c>
      <c r="N3968" s="99">
        <v>15075.2208384972</v>
      </c>
      <c r="O3968" s="16">
        <v>22686.866001939401</v>
      </c>
      <c r="P3968" s="17">
        <f>gp_need_index[[#This Row],[Normalised weighted population 2026/27]]/gp_need_index[[#This Row],[Registered population 2026/27]]</f>
        <v>1.5049110221990607</v>
      </c>
      <c r="Q3968" s="99">
        <v>15082.084631003199</v>
      </c>
      <c r="R3968" s="16">
        <v>22766.619319986301</v>
      </c>
      <c r="S3968" s="17">
        <f>gp_need_index[[#This Row],[Normalised weighted population 2027/28]]/gp_need_index[[#This Row],[Registered population 2027/28]]</f>
        <v>1.5095140941714738</v>
      </c>
      <c r="T3968" s="99">
        <v>15102.033357034799</v>
      </c>
      <c r="U3968" s="16">
        <v>22857.4338307494</v>
      </c>
      <c r="V3968" s="17">
        <f>gp_need_index[[#This Row],[Normalised weighted population 2028/29]]/gp_need_index[[#This Row],[Registered population 2028/29]]</f>
        <v>1.5135335282584312</v>
      </c>
    </row>
    <row r="3969" spans="1:22" x14ac:dyDescent="0.2">
      <c r="A3969" s="6" t="s">
        <v>1556</v>
      </c>
      <c r="B3969" s="1" t="s">
        <v>10194</v>
      </c>
      <c r="C3969" s="95" t="s">
        <v>6568</v>
      </c>
      <c r="D3969" s="95" t="s">
        <v>6568</v>
      </c>
      <c r="E3969" s="95" t="s">
        <v>6645</v>
      </c>
      <c r="F3969" s="95" t="s">
        <v>6569</v>
      </c>
      <c r="G3969" s="95" t="s">
        <v>6569</v>
      </c>
      <c r="H3969" s="61">
        <v>5416.8120459841002</v>
      </c>
      <c r="I3969" s="61">
        <v>153.802472708187</v>
      </c>
      <c r="J3969" s="123">
        <v>833119.08686785097</v>
      </c>
      <c r="K3969" s="99">
        <v>15361.333333333299</v>
      </c>
      <c r="L3969" s="16">
        <v>16773.6644452336</v>
      </c>
      <c r="M3969" s="17">
        <f>gp_need_index[[#This Row],[Normalised weighted population (base year)]]/gp_need_index[[#This Row],[Registered population (base year)]]</f>
        <v>1.0919406591376815</v>
      </c>
      <c r="N3969" s="99">
        <v>15437.247783186</v>
      </c>
      <c r="O3969" s="16">
        <v>16834.292442425001</v>
      </c>
      <c r="P3969" s="17">
        <f>gp_need_index[[#This Row],[Normalised weighted population 2026/27]]/gp_need_index[[#This Row],[Registered population 2026/27]]</f>
        <v>1.0904982985866587</v>
      </c>
      <c r="Q3969" s="99">
        <v>15504.102740222599</v>
      </c>
      <c r="R3969" s="16">
        <v>16893.4716467779</v>
      </c>
      <c r="S3969" s="17">
        <f>gp_need_index[[#This Row],[Normalised weighted population 2027/28]]/gp_need_index[[#This Row],[Registered population 2027/28]]</f>
        <v>1.0896129837266129</v>
      </c>
      <c r="T3969" s="99">
        <v>15576.4215111049</v>
      </c>
      <c r="U3969" s="16">
        <v>16960.858567125098</v>
      </c>
      <c r="V3969" s="17">
        <f>gp_need_index[[#This Row],[Normalised weighted population 2028/29]]/gp_need_index[[#This Row],[Registered population 2028/29]]</f>
        <v>1.0888803025157732</v>
      </c>
    </row>
    <row r="3970" spans="1:22" x14ac:dyDescent="0.2">
      <c r="A3970" s="6" t="s">
        <v>1744</v>
      </c>
      <c r="B3970" s="1" t="s">
        <v>12457</v>
      </c>
      <c r="C3970" s="95" t="s">
        <v>6568</v>
      </c>
      <c r="D3970" s="95" t="s">
        <v>6568</v>
      </c>
      <c r="E3970" s="95" t="s">
        <v>6645</v>
      </c>
      <c r="F3970" s="95" t="s">
        <v>6569</v>
      </c>
      <c r="G3970" s="95" t="s">
        <v>6569</v>
      </c>
      <c r="H3970" s="61">
        <v>5481.6684966216199</v>
      </c>
      <c r="I3970" s="61"/>
      <c r="J3970" s="123"/>
      <c r="K3970" s="99">
        <v>490.25</v>
      </c>
      <c r="L3970" s="16"/>
      <c r="M3970" s="17">
        <f>gp_need_index[[#This Row],[Normalised weighted population (base year)]]/gp_need_index[[#This Row],[Registered population (base year)]]</f>
        <v>0</v>
      </c>
      <c r="N3970" s="99">
        <v>492.39893679747797</v>
      </c>
      <c r="O3970" s="16"/>
      <c r="P3970" s="17">
        <f>gp_need_index[[#This Row],[Normalised weighted population 2026/27]]/gp_need_index[[#This Row],[Registered population 2026/27]]</f>
        <v>0</v>
      </c>
      <c r="Q3970" s="99">
        <v>494.26577232611203</v>
      </c>
      <c r="R3970" s="16"/>
      <c r="S3970" s="17">
        <f>gp_need_index[[#This Row],[Normalised weighted population 2027/28]]/gp_need_index[[#This Row],[Registered population 2027/28]]</f>
        <v>0</v>
      </c>
      <c r="T3970" s="99">
        <v>496.40257961495797</v>
      </c>
      <c r="U3970" s="16"/>
      <c r="V3970" s="17">
        <f>gp_need_index[[#This Row],[Normalised weighted population 2028/29]]/gp_need_index[[#This Row],[Registered population 2028/29]]</f>
        <v>0</v>
      </c>
    </row>
    <row r="3971" spans="1:22" x14ac:dyDescent="0.2">
      <c r="A3971" s="6" t="s">
        <v>4635</v>
      </c>
      <c r="B3971" s="1" t="s">
        <v>10195</v>
      </c>
      <c r="C3971" s="95" t="s">
        <v>6420</v>
      </c>
      <c r="D3971" s="95" t="s">
        <v>12680</v>
      </c>
      <c r="E3971" s="95" t="s">
        <v>6647</v>
      </c>
      <c r="F3971" s="95" t="s">
        <v>6423</v>
      </c>
      <c r="G3971" s="95" t="s">
        <v>6423</v>
      </c>
      <c r="H3971" s="61">
        <v>5317.5842982700897</v>
      </c>
      <c r="I3971" s="61">
        <v>64.6269744343887</v>
      </c>
      <c r="J3971" s="123">
        <v>343659.384497008</v>
      </c>
      <c r="K3971" s="99">
        <v>10578.833333333299</v>
      </c>
      <c r="L3971" s="16">
        <v>6919.0915078898897</v>
      </c>
      <c r="M3971" s="17">
        <f>gp_need_index[[#This Row],[Normalised weighted population (base year)]]/gp_need_index[[#This Row],[Registered population (base year)]]</f>
        <v>0.65405052616607806</v>
      </c>
      <c r="N3971" s="99">
        <v>10694.066194221599</v>
      </c>
      <c r="O3971" s="16">
        <v>6944.1003938060703</v>
      </c>
      <c r="P3971" s="17">
        <f>gp_need_index[[#This Row],[Normalised weighted population 2026/27]]/gp_need_index[[#This Row],[Registered population 2026/27]]</f>
        <v>0.64934144484333056</v>
      </c>
      <c r="Q3971" s="99">
        <v>10800.3667579292</v>
      </c>
      <c r="R3971" s="16">
        <v>6968.5116565697099</v>
      </c>
      <c r="S3971" s="17">
        <f>gp_need_index[[#This Row],[Normalised weighted population 2027/28]]/gp_need_index[[#This Row],[Registered population 2027/28]]</f>
        <v>0.64521065004146327</v>
      </c>
      <c r="T3971" s="99">
        <v>10909.8815125654</v>
      </c>
      <c r="U3971" s="16">
        <v>6996.3085801244897</v>
      </c>
      <c r="V3971" s="17">
        <f>gp_need_index[[#This Row],[Normalised weighted population 2028/29]]/gp_need_index[[#This Row],[Registered population 2028/29]]</f>
        <v>0.64128181154548081</v>
      </c>
    </row>
    <row r="3972" spans="1:22" x14ac:dyDescent="0.2">
      <c r="A3972" s="6" t="s">
        <v>4622</v>
      </c>
      <c r="B3972" s="1" t="s">
        <v>10196</v>
      </c>
      <c r="C3972" s="95" t="s">
        <v>6420</v>
      </c>
      <c r="D3972" s="95" t="s">
        <v>12680</v>
      </c>
      <c r="E3972" s="95" t="s">
        <v>6647</v>
      </c>
      <c r="F3972" s="95" t="s">
        <v>6423</v>
      </c>
      <c r="G3972" s="95" t="s">
        <v>6423</v>
      </c>
      <c r="H3972" s="61">
        <v>5255.2861938476599</v>
      </c>
      <c r="I3972" s="61">
        <v>216.96474032660399</v>
      </c>
      <c r="J3972" s="123">
        <v>1140211.8043901499</v>
      </c>
      <c r="K3972" s="99">
        <v>19231.666666666701</v>
      </c>
      <c r="L3972" s="16">
        <v>22956.5382726231</v>
      </c>
      <c r="M3972" s="17">
        <f>gp_need_index[[#This Row],[Normalised weighted population (base year)]]/gp_need_index[[#This Row],[Registered population (base year)]]</f>
        <v>1.19368428490977</v>
      </c>
      <c r="N3972" s="99">
        <v>19407.062987880199</v>
      </c>
      <c r="O3972" s="16">
        <v>23039.514115049202</v>
      </c>
      <c r="P3972" s="17">
        <f>gp_need_index[[#This Row],[Normalised weighted population 2026/27]]/gp_need_index[[#This Row],[Registered population 2026/27]]</f>
        <v>1.1871716049686387</v>
      </c>
      <c r="Q3972" s="99">
        <v>19569.1536901529</v>
      </c>
      <c r="R3972" s="16">
        <v>23120.5071308632</v>
      </c>
      <c r="S3972" s="17">
        <f>gp_need_index[[#This Row],[Normalised weighted population 2027/28]]/gp_need_index[[#This Row],[Registered population 2027/28]]</f>
        <v>1.1814771091760254</v>
      </c>
      <c r="T3972" s="99">
        <v>19728.112791520402</v>
      </c>
      <c r="U3972" s="16">
        <v>23212.733276263702</v>
      </c>
      <c r="V3972" s="17">
        <f>gp_need_index[[#This Row],[Normalised weighted population 2028/29]]/gp_need_index[[#This Row],[Registered population 2028/29]]</f>
        <v>1.1766322263851345</v>
      </c>
    </row>
    <row r="3973" spans="1:22" x14ac:dyDescent="0.2">
      <c r="A3973" s="6" t="s">
        <v>4587</v>
      </c>
      <c r="B3973" s="1" t="s">
        <v>10197</v>
      </c>
      <c r="C3973" s="95" t="s">
        <v>6420</v>
      </c>
      <c r="D3973" s="95" t="s">
        <v>12680</v>
      </c>
      <c r="E3973" s="95" t="s">
        <v>6647</v>
      </c>
      <c r="F3973" s="95" t="s">
        <v>6425</v>
      </c>
      <c r="G3973" s="95" t="s">
        <v>6425</v>
      </c>
      <c r="H3973" s="61">
        <v>5213.9239169034099</v>
      </c>
      <c r="I3973" s="61">
        <v>49.867529580268503</v>
      </c>
      <c r="J3973" s="123">
        <v>260005.50515545</v>
      </c>
      <c r="K3973" s="99">
        <v>6923.75</v>
      </c>
      <c r="L3973" s="16">
        <v>5234.8399720228099</v>
      </c>
      <c r="M3973" s="17">
        <f>gp_need_index[[#This Row],[Normalised weighted population (base year)]]/gp_need_index[[#This Row],[Registered population (base year)]]</f>
        <v>0.75607004470450401</v>
      </c>
      <c r="N3973" s="99">
        <v>7012.2423629389004</v>
      </c>
      <c r="O3973" s="16">
        <v>5253.7611722267002</v>
      </c>
      <c r="P3973" s="17">
        <f>gp_need_index[[#This Row],[Normalised weighted population 2026/27]]/gp_need_index[[#This Row],[Registered population 2026/27]]</f>
        <v>0.74922698051537351</v>
      </c>
      <c r="Q3973" s="99">
        <v>7097.0106488659903</v>
      </c>
      <c r="R3973" s="16">
        <v>5272.2302232483498</v>
      </c>
      <c r="S3973" s="17">
        <f>gp_need_index[[#This Row],[Normalised weighted population 2027/28]]/gp_need_index[[#This Row],[Registered population 2027/28]]</f>
        <v>0.74288041600878585</v>
      </c>
      <c r="T3973" s="99">
        <v>7180.2546984554801</v>
      </c>
      <c r="U3973" s="16">
        <v>5293.2607944379197</v>
      </c>
      <c r="V3973" s="17">
        <f>gp_need_index[[#This Row],[Normalised weighted population 2028/29]]/gp_need_index[[#This Row],[Registered population 2028/29]]</f>
        <v>0.73719680105171403</v>
      </c>
    </row>
    <row r="3974" spans="1:22" x14ac:dyDescent="0.2">
      <c r="A3974" s="6" t="s">
        <v>4589</v>
      </c>
      <c r="B3974" s="1" t="s">
        <v>10198</v>
      </c>
      <c r="C3974" s="95" t="s">
        <v>6420</v>
      </c>
      <c r="D3974" s="95" t="s">
        <v>12680</v>
      </c>
      <c r="E3974" s="95" t="s">
        <v>6647</v>
      </c>
      <c r="F3974" s="95" t="s">
        <v>6424</v>
      </c>
      <c r="G3974" s="95" t="s">
        <v>6424</v>
      </c>
      <c r="H3974" s="61">
        <v>5401.8058449074097</v>
      </c>
      <c r="I3974" s="61">
        <v>119.73221660085299</v>
      </c>
      <c r="J3974" s="123">
        <v>646770.18745820597</v>
      </c>
      <c r="K3974" s="99">
        <v>13503.5</v>
      </c>
      <c r="L3974" s="16">
        <v>13021.7951654319</v>
      </c>
      <c r="M3974" s="17">
        <f>gp_need_index[[#This Row],[Normalised weighted population (base year)]]/gp_need_index[[#This Row],[Registered population (base year)]]</f>
        <v>0.96432740885191992</v>
      </c>
      <c r="N3974" s="99">
        <v>13438.0599243908</v>
      </c>
      <c r="O3974" s="16">
        <v>13068.8621234776</v>
      </c>
      <c r="P3974" s="17">
        <f>gp_need_index[[#This Row],[Normalised weighted population 2026/27]]/gp_need_index[[#This Row],[Registered population 2026/27]]</f>
        <v>0.9725259596258321</v>
      </c>
      <c r="Q3974" s="99">
        <v>13396.334531271301</v>
      </c>
      <c r="R3974" s="16">
        <v>13114.804349140401</v>
      </c>
      <c r="S3974" s="17">
        <f>gp_need_index[[#This Row],[Normalised weighted population 2027/28]]/gp_need_index[[#This Row],[Registered population 2027/28]]</f>
        <v>0.97898453629433335</v>
      </c>
      <c r="T3974" s="99">
        <v>13380.6278326062</v>
      </c>
      <c r="U3974" s="16">
        <v>13167.118420192501</v>
      </c>
      <c r="V3974" s="17">
        <f>gp_need_index[[#This Row],[Normalised weighted population 2028/29]]/gp_need_index[[#This Row],[Registered population 2028/29]]</f>
        <v>0.98404339354739279</v>
      </c>
    </row>
    <row r="3975" spans="1:22" x14ac:dyDescent="0.2">
      <c r="A3975" s="6" t="s">
        <v>4607</v>
      </c>
      <c r="B3975" s="1" t="s">
        <v>10199</v>
      </c>
      <c r="C3975" s="95" t="s">
        <v>6420</v>
      </c>
      <c r="D3975" s="95" t="s">
        <v>12680</v>
      </c>
      <c r="E3975" s="95" t="s">
        <v>6647</v>
      </c>
      <c r="F3975" s="95" t="s">
        <v>6419</v>
      </c>
      <c r="G3975" s="95" t="s">
        <v>6419</v>
      </c>
      <c r="H3975" s="61">
        <v>5236.6035874310701</v>
      </c>
      <c r="I3975" s="61">
        <v>115.03955870415599</v>
      </c>
      <c r="J3975" s="123">
        <v>602416.56580667</v>
      </c>
      <c r="K3975" s="99">
        <v>16295.833333333299</v>
      </c>
      <c r="L3975" s="16">
        <v>12128.7982598986</v>
      </c>
      <c r="M3975" s="17">
        <f>gp_need_index[[#This Row],[Normalised weighted population (base year)]]/gp_need_index[[#This Row],[Registered population (base year)]]</f>
        <v>0.74428831050260036</v>
      </c>
      <c r="N3975" s="99">
        <v>16440.8353018895</v>
      </c>
      <c r="O3975" s="16">
        <v>12172.637502613599</v>
      </c>
      <c r="P3975" s="17">
        <f>gp_need_index[[#This Row],[Normalised weighted population 2026/27]]/gp_need_index[[#This Row],[Registered population 2026/27]]</f>
        <v>0.74039045334969278</v>
      </c>
      <c r="Q3975" s="99">
        <v>16584.1708085682</v>
      </c>
      <c r="R3975" s="16">
        <v>12215.429143827199</v>
      </c>
      <c r="S3975" s="17">
        <f>gp_need_index[[#This Row],[Normalised weighted population 2027/28]]/gp_need_index[[#This Row],[Registered population 2027/28]]</f>
        <v>0.73657159497634372</v>
      </c>
      <c r="T3975" s="99">
        <v>16726.6473991282</v>
      </c>
      <c r="U3975" s="16">
        <v>12264.1556677729</v>
      </c>
      <c r="V3975" s="17">
        <f>gp_need_index[[#This Row],[Normalised weighted population 2028/29]]/gp_need_index[[#This Row],[Registered population 2028/29]]</f>
        <v>0.73321062943026549</v>
      </c>
    </row>
    <row r="3976" spans="1:22" x14ac:dyDescent="0.2">
      <c r="A3976" s="6" t="s">
        <v>4645</v>
      </c>
      <c r="B3976" s="1" t="s">
        <v>10200</v>
      </c>
      <c r="C3976" s="95" t="s">
        <v>6420</v>
      </c>
      <c r="D3976" s="95" t="s">
        <v>12680</v>
      </c>
      <c r="E3976" s="95" t="s">
        <v>6647</v>
      </c>
      <c r="F3976" s="95" t="s">
        <v>6424</v>
      </c>
      <c r="G3976" s="95" t="s">
        <v>6424</v>
      </c>
      <c r="H3976" s="61">
        <v>5413.4082980685798</v>
      </c>
      <c r="I3976" s="61">
        <v>81.781063732880398</v>
      </c>
      <c r="J3976" s="123">
        <v>442714.28903644998</v>
      </c>
      <c r="K3976" s="99">
        <v>8290.8333333333303</v>
      </c>
      <c r="L3976" s="16">
        <v>8913.42071795009</v>
      </c>
      <c r="M3976" s="17">
        <f>gp_need_index[[#This Row],[Normalised weighted population (base year)]]/gp_need_index[[#This Row],[Registered population (base year)]]</f>
        <v>1.0750934628143645</v>
      </c>
      <c r="N3976" s="99">
        <v>8244.6776277283607</v>
      </c>
      <c r="O3976" s="16">
        <v>8945.6380576982392</v>
      </c>
      <c r="P3976" s="17">
        <f>gp_need_index[[#This Row],[Normalised weighted population 2026/27]]/gp_need_index[[#This Row],[Registered population 2026/27]]</f>
        <v>1.0850197499065846</v>
      </c>
      <c r="Q3976" s="99">
        <v>8217.7454516890102</v>
      </c>
      <c r="R3976" s="16">
        <v>8977.0855179638893</v>
      </c>
      <c r="S3976" s="17">
        <f>gp_need_index[[#This Row],[Normalised weighted population 2027/28]]/gp_need_index[[#This Row],[Registered population 2027/28]]</f>
        <v>1.0924024807946333</v>
      </c>
      <c r="T3976" s="99">
        <v>8211.0983328642706</v>
      </c>
      <c r="U3976" s="16">
        <v>9012.8945073414507</v>
      </c>
      <c r="V3976" s="17">
        <f>gp_need_index[[#This Row],[Normalised weighted population 2028/29]]/gp_need_index[[#This Row],[Registered population 2028/29]]</f>
        <v>1.0976478592721335</v>
      </c>
    </row>
    <row r="3977" spans="1:22" x14ac:dyDescent="0.2">
      <c r="A3977" s="6" t="s">
        <v>4591</v>
      </c>
      <c r="B3977" s="1" t="s">
        <v>10201</v>
      </c>
      <c r="C3977" s="95" t="s">
        <v>6420</v>
      </c>
      <c r="D3977" s="95" t="s">
        <v>12680</v>
      </c>
      <c r="E3977" s="95" t="s">
        <v>6647</v>
      </c>
      <c r="F3977" s="95" t="s">
        <v>6423</v>
      </c>
      <c r="G3977" s="95" t="s">
        <v>6423</v>
      </c>
      <c r="H3977" s="61">
        <v>5182.8567881482704</v>
      </c>
      <c r="I3977" s="61">
        <v>55.099845369873101</v>
      </c>
      <c r="J3977" s="123">
        <v>285574.60760116699</v>
      </c>
      <c r="K3977" s="99">
        <v>7862.4166666666697</v>
      </c>
      <c r="L3977" s="16">
        <v>5749.6373777606696</v>
      </c>
      <c r="M3977" s="17">
        <f>gp_need_index[[#This Row],[Normalised weighted population (base year)]]/gp_need_index[[#This Row],[Registered population (base year)]]</f>
        <v>0.73128118510135776</v>
      </c>
      <c r="N3977" s="99">
        <v>7945.3464255839899</v>
      </c>
      <c r="O3977" s="16">
        <v>5770.4193005139496</v>
      </c>
      <c r="P3977" s="17">
        <f>gp_need_index[[#This Row],[Normalised weighted population 2026/27]]/gp_need_index[[#This Row],[Registered population 2026/27]]</f>
        <v>0.72626402820312752</v>
      </c>
      <c r="Q3977" s="99">
        <v>8020.2515024629201</v>
      </c>
      <c r="R3977" s="16">
        <v>5790.7046094543102</v>
      </c>
      <c r="S3977" s="17">
        <f>gp_need_index[[#This Row],[Normalised weighted population 2027/28]]/gp_need_index[[#This Row],[Registered population 2027/28]]</f>
        <v>0.72201035187937146</v>
      </c>
      <c r="T3977" s="99">
        <v>8094.1831743222501</v>
      </c>
      <c r="U3977" s="16">
        <v>5813.8033400427203</v>
      </c>
      <c r="V3977" s="17">
        <f>gp_need_index[[#This Row],[Normalised weighted population 2028/29]]/gp_need_index[[#This Row],[Registered population 2028/29]]</f>
        <v>0.71826930708539682</v>
      </c>
    </row>
    <row r="3978" spans="1:22" x14ac:dyDescent="0.2">
      <c r="A3978" s="6" t="s">
        <v>4625</v>
      </c>
      <c r="B3978" s="1" t="s">
        <v>10202</v>
      </c>
      <c r="C3978" s="95" t="s">
        <v>6420</v>
      </c>
      <c r="D3978" s="95" t="s">
        <v>12680</v>
      </c>
      <c r="E3978" s="95" t="s">
        <v>6647</v>
      </c>
      <c r="F3978" s="95" t="s">
        <v>6424</v>
      </c>
      <c r="G3978" s="95" t="s">
        <v>6424</v>
      </c>
      <c r="H3978" s="61">
        <v>5420.9937510672798</v>
      </c>
      <c r="I3978" s="61">
        <v>179.65647674414001</v>
      </c>
      <c r="J3978" s="123">
        <v>973916.63776874705</v>
      </c>
      <c r="K3978" s="99">
        <v>26461.083333333299</v>
      </c>
      <c r="L3978" s="16">
        <v>19608.4222976809</v>
      </c>
      <c r="M3978" s="17">
        <f>gp_need_index[[#This Row],[Normalised weighted population (base year)]]/gp_need_index[[#This Row],[Registered population (base year)]]</f>
        <v>0.74102870433048251</v>
      </c>
      <c r="N3978" s="99">
        <v>26303.319012254899</v>
      </c>
      <c r="O3978" s="16">
        <v>19679.296457341799</v>
      </c>
      <c r="P3978" s="17">
        <f>gp_need_index[[#This Row],[Normalised weighted population 2026/27]]/gp_need_index[[#This Row],[Registered population 2026/27]]</f>
        <v>0.74816780529381399</v>
      </c>
      <c r="Q3978" s="99">
        <v>26195.929955021202</v>
      </c>
      <c r="R3978" s="16">
        <v>19748.476977435199</v>
      </c>
      <c r="S3978" s="17">
        <f>gp_need_index[[#This Row],[Normalised weighted population 2027/28]]/gp_need_index[[#This Row],[Registered population 2027/28]]</f>
        <v>0.75387577426507191</v>
      </c>
      <c r="T3978" s="99">
        <v>26149.598528559301</v>
      </c>
      <c r="U3978" s="16">
        <v>19827.252321715099</v>
      </c>
      <c r="V3978" s="17">
        <f>gp_need_index[[#This Row],[Normalised weighted population 2028/29]]/gp_need_index[[#This Row],[Registered population 2028/29]]</f>
        <v>0.75822396661504199</v>
      </c>
    </row>
    <row r="3979" spans="1:22" x14ac:dyDescent="0.2">
      <c r="A3979" s="6" t="s">
        <v>4605</v>
      </c>
      <c r="B3979" s="1" t="s">
        <v>10203</v>
      </c>
      <c r="C3979" s="95" t="s">
        <v>6420</v>
      </c>
      <c r="D3979" s="95" t="s">
        <v>12680</v>
      </c>
      <c r="E3979" s="95" t="s">
        <v>6647</v>
      </c>
      <c r="F3979" s="95" t="s">
        <v>6419</v>
      </c>
      <c r="G3979" s="95" t="s">
        <v>6419</v>
      </c>
      <c r="H3979" s="61">
        <v>5246.4916457084801</v>
      </c>
      <c r="I3979" s="61">
        <v>86.605020057315201</v>
      </c>
      <c r="J3979" s="123">
        <v>454372.51420711901</v>
      </c>
      <c r="K3979" s="99">
        <v>9208</v>
      </c>
      <c r="L3979" s="16">
        <v>9148.1424523602</v>
      </c>
      <c r="M3979" s="17">
        <f>gp_need_index[[#This Row],[Normalised weighted population (base year)]]/gp_need_index[[#This Row],[Registered population (base year)]]</f>
        <v>0.99349939751956995</v>
      </c>
      <c r="N3979" s="99">
        <v>9293.1020406124408</v>
      </c>
      <c r="O3979" s="16">
        <v>9181.2081880388196</v>
      </c>
      <c r="P3979" s="17">
        <f>gp_need_index[[#This Row],[Normalised weighted population 2026/27]]/gp_need_index[[#This Row],[Registered population 2026/27]]</f>
        <v>0.98795947229626602</v>
      </c>
      <c r="Q3979" s="99">
        <v>9373.7486549050609</v>
      </c>
      <c r="R3979" s="16">
        <v>9213.4837705989194</v>
      </c>
      <c r="S3979" s="17">
        <f>gp_need_index[[#This Row],[Normalised weighted population 2027/28]]/gp_need_index[[#This Row],[Registered population 2027/28]]</f>
        <v>0.9829027969272166</v>
      </c>
      <c r="T3979" s="99">
        <v>9454.7057797090401</v>
      </c>
      <c r="U3979" s="16">
        <v>9250.2357366809592</v>
      </c>
      <c r="V3979" s="17">
        <f>gp_need_index[[#This Row],[Normalised weighted population 2028/29]]/gp_need_index[[#This Row],[Registered population 2028/29]]</f>
        <v>0.97837372756041774</v>
      </c>
    </row>
    <row r="3980" spans="1:22" x14ac:dyDescent="0.2">
      <c r="A3980" s="6" t="s">
        <v>4582</v>
      </c>
      <c r="B3980" s="1" t="s">
        <v>10204</v>
      </c>
      <c r="C3980" s="95" t="s">
        <v>6420</v>
      </c>
      <c r="D3980" s="95" t="s">
        <v>12680</v>
      </c>
      <c r="E3980" s="95" t="s">
        <v>6647</v>
      </c>
      <c r="F3980" s="95" t="s">
        <v>6424</v>
      </c>
      <c r="G3980" s="95" t="s">
        <v>6424</v>
      </c>
      <c r="H3980" s="61">
        <v>5277.5500877490904</v>
      </c>
      <c r="I3980" s="61">
        <v>84.239858061485904</v>
      </c>
      <c r="J3980" s="123">
        <v>444580.070304366</v>
      </c>
      <c r="K3980" s="99">
        <v>18803.5</v>
      </c>
      <c r="L3980" s="16">
        <v>8950.9855624117499</v>
      </c>
      <c r="M3980" s="17">
        <f>gp_need_index[[#This Row],[Normalised weighted population (base year)]]/gp_need_index[[#This Row],[Registered population (base year)]]</f>
        <v>0.47602763115439944</v>
      </c>
      <c r="N3980" s="99">
        <v>18681.899785060399</v>
      </c>
      <c r="O3980" s="16">
        <v>8983.3386793654099</v>
      </c>
      <c r="P3980" s="17">
        <f>gp_need_index[[#This Row],[Normalised weighted population 2026/27]]/gp_need_index[[#This Row],[Registered population 2026/27]]</f>
        <v>0.4808578775563947</v>
      </c>
      <c r="Q3980" s="99">
        <v>18603.489892966802</v>
      </c>
      <c r="R3980" s="16">
        <v>9014.9186722457507</v>
      </c>
      <c r="S3980" s="17">
        <f>gp_need_index[[#This Row],[Normalised weighted population 2027/28]]/gp_need_index[[#This Row],[Registered population 2027/28]]</f>
        <v>0.48458212540292844</v>
      </c>
      <c r="T3980" s="99">
        <v>18582.922292167801</v>
      </c>
      <c r="U3980" s="16">
        <v>9050.8785755270601</v>
      </c>
      <c r="V3980" s="17">
        <f>gp_need_index[[#This Row],[Normalised weighted population 2028/29]]/gp_need_index[[#This Row],[Registered population 2028/29]]</f>
        <v>0.48705356634579267</v>
      </c>
    </row>
    <row r="3981" spans="1:22" x14ac:dyDescent="0.2">
      <c r="A3981" s="6" t="s">
        <v>5023</v>
      </c>
      <c r="B3981" s="1" t="s">
        <v>6709</v>
      </c>
      <c r="C3981" s="95" t="s">
        <v>6422</v>
      </c>
      <c r="D3981" s="95" t="s">
        <v>6422</v>
      </c>
      <c r="E3981" s="95" t="s">
        <v>6641</v>
      </c>
      <c r="F3981" s="95" t="s">
        <v>6421</v>
      </c>
      <c r="G3981" s="95" t="s">
        <v>6421</v>
      </c>
      <c r="H3981" s="61">
        <v>5150.5818517348298</v>
      </c>
      <c r="I3981" s="61">
        <v>87.8137172426392</v>
      </c>
      <c r="J3981" s="123">
        <v>452291.73836331198</v>
      </c>
      <c r="K3981" s="99">
        <v>8660.1666666666697</v>
      </c>
      <c r="L3981" s="16">
        <v>9106.2489987832396</v>
      </c>
      <c r="M3981" s="17">
        <f>gp_need_index[[#This Row],[Normalised weighted population (base year)]]/gp_need_index[[#This Row],[Registered population (base year)]]</f>
        <v>1.0515096705740732</v>
      </c>
      <c r="N3981" s="99">
        <v>8766.5858806450906</v>
      </c>
      <c r="O3981" s="16">
        <v>9139.1633116052799</v>
      </c>
      <c r="P3981" s="17">
        <f>gp_need_index[[#This Row],[Normalised weighted population 2026/27]]/gp_need_index[[#This Row],[Registered population 2026/27]]</f>
        <v>1.0424997183661622</v>
      </c>
      <c r="Q3981" s="99">
        <v>8862.8307194079498</v>
      </c>
      <c r="R3981" s="16">
        <v>9171.2910897748407</v>
      </c>
      <c r="S3981" s="17">
        <f>gp_need_index[[#This Row],[Normalised weighted population 2027/28]]/gp_need_index[[#This Row],[Registered population 2027/28]]</f>
        <v>1.0348038206000505</v>
      </c>
      <c r="T3981" s="99">
        <v>8955.6760335111194</v>
      </c>
      <c r="U3981" s="16">
        <v>9207.8747520954403</v>
      </c>
      <c r="V3981" s="17">
        <f>gp_need_index[[#This Row],[Normalised weighted population 2028/29]]/gp_need_index[[#This Row],[Registered population 2028/29]]</f>
        <v>1.0281607683932092</v>
      </c>
    </row>
    <row r="3982" spans="1:22" x14ac:dyDescent="0.2">
      <c r="A3982" s="6" t="s">
        <v>4637</v>
      </c>
      <c r="B3982" s="1" t="s">
        <v>12458</v>
      </c>
      <c r="C3982" s="95" t="s">
        <v>6420</v>
      </c>
      <c r="D3982" s="95" t="s">
        <v>12680</v>
      </c>
      <c r="E3982" s="95" t="s">
        <v>6647</v>
      </c>
      <c r="F3982" s="95" t="s">
        <v>6424</v>
      </c>
      <c r="G3982" s="95" t="s">
        <v>6424</v>
      </c>
      <c r="H3982" s="61">
        <v>5396.7426713823197</v>
      </c>
      <c r="I3982" s="61">
        <v>245.75549433529</v>
      </c>
      <c r="J3982" s="123">
        <v>1326279.1630059199</v>
      </c>
      <c r="K3982" s="99">
        <v>29515.833333333299</v>
      </c>
      <c r="L3982" s="16">
        <v>26702.739130132599</v>
      </c>
      <c r="M3982" s="17">
        <f>gp_need_index[[#This Row],[Normalised weighted population (base year)]]/gp_need_index[[#This Row],[Registered population (base year)]]</f>
        <v>0.90469202846379504</v>
      </c>
      <c r="N3982" s="99">
        <v>29277.497947332799</v>
      </c>
      <c r="O3982" s="16">
        <v>26799.255523331602</v>
      </c>
      <c r="P3982" s="17">
        <f>gp_need_index[[#This Row],[Normalised weighted population 2026/27]]/gp_need_index[[#This Row],[Registered population 2026/27]]</f>
        <v>0.9153533396720136</v>
      </c>
      <c r="Q3982" s="99">
        <v>29107.2027149805</v>
      </c>
      <c r="R3982" s="16">
        <v>26893.465519061701</v>
      </c>
      <c r="S3982" s="17">
        <f>gp_need_index[[#This Row],[Normalised weighted population 2027/28]]/gp_need_index[[#This Row],[Registered population 2027/28]]</f>
        <v>0.92394538157459349</v>
      </c>
      <c r="T3982" s="99">
        <v>29063.7044873745</v>
      </c>
      <c r="U3982" s="16">
        <v>27000.741741302299</v>
      </c>
      <c r="V3982" s="17">
        <f>gp_need_index[[#This Row],[Normalised weighted population 2028/29]]/gp_need_index[[#This Row],[Registered population 2028/29]]</f>
        <v>0.92901927739568202</v>
      </c>
    </row>
    <row r="3983" spans="1:22" x14ac:dyDescent="0.2">
      <c r="A3983" s="6" t="s">
        <v>4639</v>
      </c>
      <c r="B3983" s="1" t="s">
        <v>10205</v>
      </c>
      <c r="C3983" s="95" t="s">
        <v>6420</v>
      </c>
      <c r="D3983" s="95" t="s">
        <v>12680</v>
      </c>
      <c r="E3983" s="95" t="s">
        <v>6647</v>
      </c>
      <c r="F3983" s="95" t="s">
        <v>6423</v>
      </c>
      <c r="G3983" s="95" t="s">
        <v>6423</v>
      </c>
      <c r="H3983" s="61">
        <v>5171.9094974578402</v>
      </c>
      <c r="I3983" s="61">
        <v>85.453011909105896</v>
      </c>
      <c r="J3983" s="123">
        <v>441955.24387908302</v>
      </c>
      <c r="K3983" s="99">
        <v>11299.25</v>
      </c>
      <c r="L3983" s="16">
        <v>8898.1384264156095</v>
      </c>
      <c r="M3983" s="17">
        <f>gp_need_index[[#This Row],[Normalised weighted population (base year)]]/gp_need_index[[#This Row],[Registered population (base year)]]</f>
        <v>0.78749814601992252</v>
      </c>
      <c r="N3983" s="99">
        <v>11418.3753218684</v>
      </c>
      <c r="O3983" s="16">
        <v>8930.3005286972402</v>
      </c>
      <c r="P3983" s="17">
        <f>gp_need_index[[#This Row],[Normalised weighted population 2026/27]]/gp_need_index[[#This Row],[Registered population 2026/27]]</f>
        <v>0.78209905323343032</v>
      </c>
      <c r="Q3983" s="99">
        <v>11525.9331999197</v>
      </c>
      <c r="R3983" s="16">
        <v>8961.6940714747507</v>
      </c>
      <c r="S3983" s="17">
        <f>gp_need_index[[#This Row],[Normalised weighted population 2027/28]]/gp_need_index[[#This Row],[Registered population 2027/28]]</f>
        <v>0.77752438054535888</v>
      </c>
      <c r="T3983" s="99">
        <v>11632.4862149113</v>
      </c>
      <c r="U3983" s="16">
        <v>8997.4416654091401</v>
      </c>
      <c r="V3983" s="17">
        <f>gp_need_index[[#This Row],[Normalised weighted population 2028/29]]/gp_need_index[[#This Row],[Registered population 2028/29]]</f>
        <v>0.77347537741980021</v>
      </c>
    </row>
    <row r="3984" spans="1:22" x14ac:dyDescent="0.2">
      <c r="A3984" s="6" t="s">
        <v>4629</v>
      </c>
      <c r="B3984" s="1" t="s">
        <v>10206</v>
      </c>
      <c r="C3984" s="95" t="s">
        <v>6420</v>
      </c>
      <c r="D3984" s="95" t="s">
        <v>12680</v>
      </c>
      <c r="E3984" s="95" t="s">
        <v>6647</v>
      </c>
      <c r="F3984" s="95" t="s">
        <v>6423</v>
      </c>
      <c r="G3984" s="95" t="s">
        <v>6423</v>
      </c>
      <c r="H3984" s="61">
        <v>5133.3394220525597</v>
      </c>
      <c r="I3984" s="61">
        <v>20.511585272611001</v>
      </c>
      <c r="J3984" s="123">
        <v>105292.929288687</v>
      </c>
      <c r="K3984" s="99">
        <v>4083.0833333333298</v>
      </c>
      <c r="L3984" s="16">
        <v>2119.9229404094599</v>
      </c>
      <c r="M3984" s="17">
        <f>gp_need_index[[#This Row],[Normalised weighted population (base year)]]/gp_need_index[[#This Row],[Registered population (base year)]]</f>
        <v>0.51919658927921175</v>
      </c>
      <c r="N3984" s="99">
        <v>4128.6888897543404</v>
      </c>
      <c r="O3984" s="16">
        <v>2127.5853496878099</v>
      </c>
      <c r="P3984" s="17">
        <f>gp_need_index[[#This Row],[Normalised weighted population 2026/27]]/gp_need_index[[#This Row],[Registered population 2026/27]]</f>
        <v>0.51531743042387546</v>
      </c>
      <c r="Q3984" s="99">
        <v>4170.16193321427</v>
      </c>
      <c r="R3984" s="16">
        <v>2135.0646547205602</v>
      </c>
      <c r="S3984" s="17">
        <f>gp_need_index[[#This Row],[Normalised weighted population 2027/28]]/gp_need_index[[#This Row],[Registered population 2027/28]]</f>
        <v>0.51198603049807678</v>
      </c>
      <c r="T3984" s="99">
        <v>4211.0946782628698</v>
      </c>
      <c r="U3984" s="16">
        <v>2143.5812837967001</v>
      </c>
      <c r="V3984" s="17">
        <f>gp_need_index[[#This Row],[Normalised weighted population 2028/29]]/gp_need_index[[#This Row],[Registered population 2028/29]]</f>
        <v>0.5090318426848941</v>
      </c>
    </row>
    <row r="3985" spans="1:22" x14ac:dyDescent="0.2">
      <c r="A3985" s="6" t="s">
        <v>4609</v>
      </c>
      <c r="B3985" s="1" t="s">
        <v>12459</v>
      </c>
      <c r="C3985" s="95" t="s">
        <v>6420</v>
      </c>
      <c r="D3985" s="95" t="s">
        <v>12680</v>
      </c>
      <c r="E3985" s="95" t="s">
        <v>6647</v>
      </c>
      <c r="F3985" s="95" t="s">
        <v>6424</v>
      </c>
      <c r="G3985" s="95" t="s">
        <v>6424</v>
      </c>
      <c r="H3985" s="61">
        <v>5418.1887003580696</v>
      </c>
      <c r="I3985" s="61">
        <v>106.417366968929</v>
      </c>
      <c r="J3985" s="123">
        <v>576589.37523291097</v>
      </c>
      <c r="K3985" s="99">
        <v>23694</v>
      </c>
      <c r="L3985" s="16">
        <v>11608.804617841901</v>
      </c>
      <c r="M3985" s="17">
        <f>gp_need_index[[#This Row],[Normalised weighted population (base year)]]/gp_need_index[[#This Row],[Registered population (base year)]]</f>
        <v>0.48994701687523851</v>
      </c>
      <c r="N3985" s="99">
        <v>23512.055390994399</v>
      </c>
      <c r="O3985" s="16">
        <v>11650.764356339299</v>
      </c>
      <c r="P3985" s="17">
        <f>gp_need_index[[#This Row],[Normalised weighted population 2026/27]]/gp_need_index[[#This Row],[Registered population 2026/27]]</f>
        <v>0.49552300564933943</v>
      </c>
      <c r="Q3985" s="99">
        <v>23392.855481430699</v>
      </c>
      <c r="R3985" s="16">
        <v>11691.7214067808</v>
      </c>
      <c r="S3985" s="17">
        <f>gp_need_index[[#This Row],[Normalised weighted population 2027/28]]/gp_need_index[[#This Row],[Registered population 2027/28]]</f>
        <v>0.49979881319156244</v>
      </c>
      <c r="T3985" s="99">
        <v>23383.486211022901</v>
      </c>
      <c r="U3985" s="16">
        <v>11738.358895843699</v>
      </c>
      <c r="V3985" s="17">
        <f>gp_need_index[[#This Row],[Normalised weighted population 2028/29]]/gp_need_index[[#This Row],[Registered population 2028/29]]</f>
        <v>0.50199353466423136</v>
      </c>
    </row>
    <row r="3986" spans="1:22" x14ac:dyDescent="0.2">
      <c r="A3986" s="6" t="s">
        <v>4641</v>
      </c>
      <c r="B3986" s="1" t="s">
        <v>10207</v>
      </c>
      <c r="C3986" s="95" t="s">
        <v>6420</v>
      </c>
      <c r="D3986" s="95" t="s">
        <v>12680</v>
      </c>
      <c r="E3986" s="95" t="s">
        <v>6647</v>
      </c>
      <c r="F3986" s="95" t="s">
        <v>6419</v>
      </c>
      <c r="G3986" s="95" t="s">
        <v>6419</v>
      </c>
      <c r="H3986" s="61">
        <v>5278.1553853352898</v>
      </c>
      <c r="I3986" s="61">
        <v>195.934594334189</v>
      </c>
      <c r="J3986" s="123">
        <v>1034173.23425849</v>
      </c>
      <c r="K3986" s="99">
        <v>21300.083333333299</v>
      </c>
      <c r="L3986" s="16">
        <v>20821.602917429402</v>
      </c>
      <c r="M3986" s="17">
        <f>gp_need_index[[#This Row],[Normalised weighted population (base year)]]/gp_need_index[[#This Row],[Registered population (base year)]]</f>
        <v>0.9775362185952059</v>
      </c>
      <c r="N3986" s="99">
        <v>21471.657725470999</v>
      </c>
      <c r="O3986" s="16">
        <v>20896.862088573602</v>
      </c>
      <c r="P3986" s="17">
        <f>gp_need_index[[#This Row],[Normalised weighted population 2026/27]]/gp_need_index[[#This Row],[Registered population 2026/27]]</f>
        <v>0.97323002982599061</v>
      </c>
      <c r="Q3986" s="99">
        <v>21637.708811917099</v>
      </c>
      <c r="R3986" s="16">
        <v>20970.3228340194</v>
      </c>
      <c r="S3986" s="17">
        <f>gp_need_index[[#This Row],[Normalised weighted population 2027/28]]/gp_need_index[[#This Row],[Registered population 2027/28]]</f>
        <v>0.96915634720390864</v>
      </c>
      <c r="T3986" s="99">
        <v>21807.1795441904</v>
      </c>
      <c r="U3986" s="16">
        <v>21053.972039110002</v>
      </c>
      <c r="V3986" s="17">
        <f>gp_need_index[[#This Row],[Normalised weighted population 2028/29]]/gp_need_index[[#This Row],[Registered population 2028/29]]</f>
        <v>0.96546057212240188</v>
      </c>
    </row>
    <row r="3987" spans="1:22" x14ac:dyDescent="0.2">
      <c r="A3987" s="6" t="s">
        <v>4638</v>
      </c>
      <c r="B3987" s="1" t="s">
        <v>10208</v>
      </c>
      <c r="C3987" s="95" t="s">
        <v>6420</v>
      </c>
      <c r="D3987" s="95" t="s">
        <v>12680</v>
      </c>
      <c r="E3987" s="95" t="s">
        <v>6647</v>
      </c>
      <c r="F3987" s="95" t="s">
        <v>6421</v>
      </c>
      <c r="G3987" s="95" t="s">
        <v>6421</v>
      </c>
      <c r="H3987" s="61">
        <v>5288.9202367810203</v>
      </c>
      <c r="I3987" s="61">
        <v>132.995090054521</v>
      </c>
      <c r="J3987" s="123">
        <v>703400.42318186804</v>
      </c>
      <c r="K3987" s="99">
        <v>15910</v>
      </c>
      <c r="L3987" s="16">
        <v>14161.9641838304</v>
      </c>
      <c r="M3987" s="17">
        <f>gp_need_index[[#This Row],[Normalised weighted population (base year)]]/gp_need_index[[#This Row],[Registered population (base year)]]</f>
        <v>0.89012974128412314</v>
      </c>
      <c r="N3987" s="99">
        <v>16128.489686098699</v>
      </c>
      <c r="O3987" s="16">
        <v>14213.1522547236</v>
      </c>
      <c r="P3987" s="17">
        <f>gp_need_index[[#This Row],[Normalised weighted population 2026/27]]/gp_need_index[[#This Row],[Registered population 2026/27]]</f>
        <v>0.88124508440328753</v>
      </c>
      <c r="Q3987" s="99">
        <v>16330.424222227701</v>
      </c>
      <c r="R3987" s="16">
        <v>14263.1171133393</v>
      </c>
      <c r="S3987" s="17">
        <f>gp_need_index[[#This Row],[Normalised weighted population 2027/28]]/gp_need_index[[#This Row],[Registered population 2027/28]]</f>
        <v>0.87340762978621567</v>
      </c>
      <c r="T3987" s="99">
        <v>16531.388036909</v>
      </c>
      <c r="U3987" s="16">
        <v>14320.0117266501</v>
      </c>
      <c r="V3987" s="17">
        <f>gp_need_index[[#This Row],[Normalised weighted population 2028/29]]/gp_need_index[[#This Row],[Registered population 2028/29]]</f>
        <v>0.86623166153249542</v>
      </c>
    </row>
    <row r="3988" spans="1:22" x14ac:dyDescent="0.2">
      <c r="A3988" s="6" t="s">
        <v>4598</v>
      </c>
      <c r="B3988" s="1" t="s">
        <v>10209</v>
      </c>
      <c r="C3988" s="95" t="s">
        <v>6420</v>
      </c>
      <c r="D3988" s="95" t="s">
        <v>12680</v>
      </c>
      <c r="E3988" s="95" t="s">
        <v>6647</v>
      </c>
      <c r="F3988" s="95" t="s">
        <v>6423</v>
      </c>
      <c r="G3988" s="95" t="s">
        <v>6423</v>
      </c>
      <c r="H3988" s="61">
        <v>5324.7126524390196</v>
      </c>
      <c r="I3988" s="61">
        <v>58.010125669649803</v>
      </c>
      <c r="J3988" s="123">
        <v>308887.25012276199</v>
      </c>
      <c r="K3988" s="99">
        <v>9820.4166666666697</v>
      </c>
      <c r="L3988" s="16">
        <v>6219.0041815618397</v>
      </c>
      <c r="M3988" s="17">
        <f>gp_need_index[[#This Row],[Normalised weighted population (base year)]]/gp_need_index[[#This Row],[Registered population (base year)]]</f>
        <v>0.63327294478969876</v>
      </c>
      <c r="N3988" s="99">
        <v>9928.1496632794006</v>
      </c>
      <c r="O3988" s="16">
        <v>6241.4826190722597</v>
      </c>
      <c r="P3988" s="17">
        <f>gp_need_index[[#This Row],[Normalised weighted population 2026/27]]/gp_need_index[[#This Row],[Registered population 2026/27]]</f>
        <v>0.62866524284552483</v>
      </c>
      <c r="Q3988" s="99">
        <v>10024.6074305655</v>
      </c>
      <c r="R3988" s="16">
        <v>6263.4239021194899</v>
      </c>
      <c r="S3988" s="17">
        <f>gp_need_index[[#This Row],[Normalised weighted population 2027/28]]/gp_need_index[[#This Row],[Registered population 2027/28]]</f>
        <v>0.62480490587811099</v>
      </c>
      <c r="T3988" s="99">
        <v>10123.1549797553</v>
      </c>
      <c r="U3988" s="16">
        <v>6288.4082781209599</v>
      </c>
      <c r="V3988" s="17">
        <f>gp_need_index[[#This Row],[Normalised weighted population 2028/29]]/gp_need_index[[#This Row],[Registered population 2028/29]]</f>
        <v>0.62119055676780377</v>
      </c>
    </row>
    <row r="3989" spans="1:22" x14ac:dyDescent="0.2">
      <c r="A3989" s="6" t="s">
        <v>4612</v>
      </c>
      <c r="B3989" s="1" t="s">
        <v>10210</v>
      </c>
      <c r="C3989" s="95" t="s">
        <v>6420</v>
      </c>
      <c r="D3989" s="95" t="s">
        <v>12680</v>
      </c>
      <c r="E3989" s="95" t="s">
        <v>6647</v>
      </c>
      <c r="F3989" s="95" t="s">
        <v>6424</v>
      </c>
      <c r="G3989" s="95" t="s">
        <v>6424</v>
      </c>
      <c r="H3989" s="61">
        <v>5376.4989166259802</v>
      </c>
      <c r="I3989" s="61">
        <v>49.005196048654199</v>
      </c>
      <c r="J3989" s="123">
        <v>263476.38346463302</v>
      </c>
      <c r="K3989" s="99">
        <v>10234.416666666701</v>
      </c>
      <c r="L3989" s="16">
        <v>5304.7211558849604</v>
      </c>
      <c r="M3989" s="17">
        <f>gp_need_index[[#This Row],[Normalised weighted population (base year)]]/gp_need_index[[#This Row],[Registered population (base year)]]</f>
        <v>0.51832178898503667</v>
      </c>
      <c r="N3989" s="99">
        <v>10163.653564393901</v>
      </c>
      <c r="O3989" s="16">
        <v>5323.89493990753</v>
      </c>
      <c r="P3989" s="17">
        <f>gp_need_index[[#This Row],[Normalised weighted population 2026/27]]/gp_need_index[[#This Row],[Registered population 2026/27]]</f>
        <v>0.52381704139922791</v>
      </c>
      <c r="Q3989" s="99">
        <v>10118.856998462001</v>
      </c>
      <c r="R3989" s="16">
        <v>5342.6105388957003</v>
      </c>
      <c r="S3989" s="17">
        <f>gp_need_index[[#This Row],[Normalised weighted population 2027/28]]/gp_need_index[[#This Row],[Registered population 2027/28]]</f>
        <v>0.5279855758123414</v>
      </c>
      <c r="T3989" s="99">
        <v>10109.3976915414</v>
      </c>
      <c r="U3989" s="16">
        <v>5363.9218524231301</v>
      </c>
      <c r="V3989" s="17">
        <f>gp_need_index[[#This Row],[Normalised weighted population 2028/29]]/gp_need_index[[#This Row],[Registered population 2028/29]]</f>
        <v>0.53058767852323774</v>
      </c>
    </row>
    <row r="3990" spans="1:22" x14ac:dyDescent="0.2">
      <c r="A3990" s="6" t="s">
        <v>4642</v>
      </c>
      <c r="B3990" s="1" t="s">
        <v>10211</v>
      </c>
      <c r="C3990" s="95" t="s">
        <v>6420</v>
      </c>
      <c r="D3990" s="95" t="s">
        <v>12680</v>
      </c>
      <c r="E3990" s="95" t="s">
        <v>6647</v>
      </c>
      <c r="F3990" s="95" t="s">
        <v>6423</v>
      </c>
      <c r="G3990" s="95" t="s">
        <v>6423</v>
      </c>
      <c r="H3990" s="61">
        <v>5237.1308327414799</v>
      </c>
      <c r="I3990" s="61">
        <v>59.601471375773201</v>
      </c>
      <c r="J3990" s="123">
        <v>312140.70341881999</v>
      </c>
      <c r="K3990" s="99">
        <v>6127.3333333333303</v>
      </c>
      <c r="L3990" s="16">
        <v>6284.5078229217897</v>
      </c>
      <c r="M3990" s="17">
        <f>gp_need_index[[#This Row],[Normalised weighted population (base year)]]/gp_need_index[[#This Row],[Registered population (base year)]]</f>
        <v>1.0256513692071254</v>
      </c>
      <c r="N3990" s="99">
        <v>6191.3633990914304</v>
      </c>
      <c r="O3990" s="16">
        <v>6307.2230217312899</v>
      </c>
      <c r="P3990" s="17">
        <f>gp_need_index[[#This Row],[Normalised weighted population 2026/27]]/gp_need_index[[#This Row],[Registered population 2026/27]]</f>
        <v>1.0187131032652454</v>
      </c>
      <c r="Q3990" s="99">
        <v>6249.8927607618298</v>
      </c>
      <c r="R3990" s="16">
        <v>6329.3954083272101</v>
      </c>
      <c r="S3990" s="17">
        <f>gp_need_index[[#This Row],[Normalised weighted population 2027/28]]/gp_need_index[[#This Row],[Registered population 2027/28]]</f>
        <v>1.0127206418747718</v>
      </c>
      <c r="T3990" s="99">
        <v>6309.54507040311</v>
      </c>
      <c r="U3990" s="16">
        <v>6354.6429402226904</v>
      </c>
      <c r="V3990" s="17">
        <f>gp_need_index[[#This Row],[Normalised weighted population 2028/29]]/gp_need_index[[#This Row],[Registered population 2028/29]]</f>
        <v>1.007147562830025</v>
      </c>
    </row>
    <row r="3991" spans="1:22" x14ac:dyDescent="0.2">
      <c r="A3991" s="6" t="s">
        <v>4627</v>
      </c>
      <c r="B3991" s="1" t="s">
        <v>10212</v>
      </c>
      <c r="C3991" s="95" t="s">
        <v>6420</v>
      </c>
      <c r="D3991" s="95" t="s">
        <v>12680</v>
      </c>
      <c r="E3991" s="95" t="s">
        <v>6647</v>
      </c>
      <c r="F3991" s="95" t="s">
        <v>6425</v>
      </c>
      <c r="G3991" s="95" t="s">
        <v>6425</v>
      </c>
      <c r="H3991" s="61">
        <v>5300.27872314453</v>
      </c>
      <c r="I3991" s="61">
        <v>83.734453676465094</v>
      </c>
      <c r="J3991" s="123">
        <v>443815.94321549899</v>
      </c>
      <c r="K3991" s="99">
        <v>8969.6666666666697</v>
      </c>
      <c r="L3991" s="16">
        <v>8935.6009534354398</v>
      </c>
      <c r="M3991" s="17">
        <f>gp_need_index[[#This Row],[Normalised weighted population (base year)]]/gp_need_index[[#This Row],[Registered population (base year)]]</f>
        <v>0.9962021204915199</v>
      </c>
      <c r="N3991" s="99">
        <v>9067.9125823268405</v>
      </c>
      <c r="O3991" s="16">
        <v>8967.8984630986997</v>
      </c>
      <c r="P3991" s="17">
        <f>gp_need_index[[#This Row],[Normalised weighted population 2026/27]]/gp_need_index[[#This Row],[Registered population 2026/27]]</f>
        <v>0.98897054660373918</v>
      </c>
      <c r="Q3991" s="99">
        <v>9160.9089484985798</v>
      </c>
      <c r="R3991" s="16">
        <v>8999.4241775044993</v>
      </c>
      <c r="S3991" s="17">
        <f>gp_need_index[[#This Row],[Normalised weighted population 2027/28]]/gp_need_index[[#This Row],[Registered population 2027/28]]</f>
        <v>0.98237240737770382</v>
      </c>
      <c r="T3991" s="99">
        <v>9254.6932307542302</v>
      </c>
      <c r="U3991" s="16">
        <v>9035.3222742900998</v>
      </c>
      <c r="V3991" s="17">
        <f>gp_need_index[[#This Row],[Normalised weighted population 2028/29]]/gp_need_index[[#This Row],[Registered population 2028/29]]</f>
        <v>0.97629624764490952</v>
      </c>
    </row>
    <row r="3992" spans="1:22" x14ac:dyDescent="0.2">
      <c r="A3992" s="6" t="s">
        <v>4633</v>
      </c>
      <c r="B3992" s="1" t="s">
        <v>10213</v>
      </c>
      <c r="C3992" s="95" t="s">
        <v>6420</v>
      </c>
      <c r="D3992" s="95" t="s">
        <v>12680</v>
      </c>
      <c r="E3992" s="95" t="s">
        <v>6647</v>
      </c>
      <c r="F3992" s="95" t="s">
        <v>6421</v>
      </c>
      <c r="G3992" s="95" t="s">
        <v>6421</v>
      </c>
      <c r="H3992" s="61">
        <v>5195.6936800373096</v>
      </c>
      <c r="I3992" s="61"/>
      <c r="J3992" s="123"/>
      <c r="K3992" s="99">
        <v>5.75</v>
      </c>
      <c r="L3992" s="16"/>
      <c r="M3992" s="17">
        <f>gp_need_index[[#This Row],[Normalised weighted population (base year)]]/gp_need_index[[#This Row],[Registered population (base year)]]</f>
        <v>0</v>
      </c>
      <c r="N3992" s="99">
        <v>5.8679837225922098</v>
      </c>
      <c r="O3992" s="16"/>
      <c r="P3992" s="17">
        <f>gp_need_index[[#This Row],[Normalised weighted population 2026/27]]/gp_need_index[[#This Row],[Registered population 2026/27]]</f>
        <v>0</v>
      </c>
      <c r="Q3992" s="99">
        <v>5.9654836266678997</v>
      </c>
      <c r="R3992" s="16"/>
      <c r="S3992" s="17">
        <f>gp_need_index[[#This Row],[Normalised weighted population 2027/28]]/gp_need_index[[#This Row],[Registered population 2027/28]]</f>
        <v>0</v>
      </c>
      <c r="T3992" s="99">
        <v>6.0470590529257997</v>
      </c>
      <c r="U3992" s="16"/>
      <c r="V3992" s="17">
        <f>gp_need_index[[#This Row],[Normalised weighted population 2028/29]]/gp_need_index[[#This Row],[Registered population 2028/29]]</f>
        <v>0</v>
      </c>
    </row>
    <row r="3993" spans="1:22" x14ac:dyDescent="0.2">
      <c r="A3993" s="6" t="s">
        <v>4590</v>
      </c>
      <c r="B3993" s="1" t="s">
        <v>10214</v>
      </c>
      <c r="C3993" s="95" t="s">
        <v>6420</v>
      </c>
      <c r="D3993" s="95" t="s">
        <v>12680</v>
      </c>
      <c r="E3993" s="95" t="s">
        <v>6647</v>
      </c>
      <c r="F3993" s="95" t="s">
        <v>6424</v>
      </c>
      <c r="G3993" s="95" t="s">
        <v>6424</v>
      </c>
      <c r="H3993" s="61">
        <v>5315.4060479525897</v>
      </c>
      <c r="I3993" s="61">
        <v>68.169115749430503</v>
      </c>
      <c r="J3993" s="123">
        <v>362346.530138103</v>
      </c>
      <c r="K3993" s="99">
        <v>12684.916666666701</v>
      </c>
      <c r="L3993" s="16">
        <v>7295.33052985417</v>
      </c>
      <c r="M3993" s="17">
        <f>gp_need_index[[#This Row],[Normalised weighted population (base year)]]/gp_need_index[[#This Row],[Registered population (base year)]]</f>
        <v>0.57511852238058192</v>
      </c>
      <c r="N3993" s="99">
        <v>12605.467281852199</v>
      </c>
      <c r="O3993" s="16">
        <v>7321.6993224527296</v>
      </c>
      <c r="P3993" s="17">
        <f>gp_need_index[[#This Row],[Normalised weighted population 2026/27]]/gp_need_index[[#This Row],[Registered population 2026/27]]</f>
        <v>0.58083521687399964</v>
      </c>
      <c r="Q3993" s="99">
        <v>12550.572195263299</v>
      </c>
      <c r="R3993" s="16">
        <v>7347.4379949805898</v>
      </c>
      <c r="S3993" s="17">
        <f>gp_need_index[[#This Row],[Normalised weighted population 2027/28]]/gp_need_index[[#This Row],[Registered population 2027/28]]</f>
        <v>0.58542653519443366</v>
      </c>
      <c r="T3993" s="99">
        <v>12535.1465833816</v>
      </c>
      <c r="U3993" s="16">
        <v>7376.7464301724003</v>
      </c>
      <c r="V3993" s="17">
        <f>gp_need_index[[#This Row],[Normalised weighted population 2028/29]]/gp_need_index[[#This Row],[Registered population 2028/29]]</f>
        <v>0.58848505528862982</v>
      </c>
    </row>
    <row r="3994" spans="1:22" x14ac:dyDescent="0.2">
      <c r="A3994" s="6" t="s">
        <v>4613</v>
      </c>
      <c r="B3994" s="1" t="s">
        <v>10215</v>
      </c>
      <c r="C3994" s="95" t="s">
        <v>6420</v>
      </c>
      <c r="D3994" s="95" t="s">
        <v>12680</v>
      </c>
      <c r="E3994" s="95" t="s">
        <v>6647</v>
      </c>
      <c r="F3994" s="95" t="s">
        <v>6421</v>
      </c>
      <c r="G3994" s="95" t="s">
        <v>6421</v>
      </c>
      <c r="H3994" s="61">
        <v>5297.8712081909198</v>
      </c>
      <c r="I3994" s="61">
        <v>114.37123748383</v>
      </c>
      <c r="J3994" s="123">
        <v>605924.08611074695</v>
      </c>
      <c r="K3994" s="99">
        <v>15175.583333333299</v>
      </c>
      <c r="L3994" s="16">
        <v>12199.4171780614</v>
      </c>
      <c r="M3994" s="17">
        <f>gp_need_index[[#This Row],[Normalised weighted population (base year)]]/gp_need_index[[#This Row],[Registered population (base year)]]</f>
        <v>0.8038845631235324</v>
      </c>
      <c r="N3994" s="99">
        <v>15397.7498536736</v>
      </c>
      <c r="O3994" s="16">
        <v>12243.5116711176</v>
      </c>
      <c r="P3994" s="17">
        <f>gp_need_index[[#This Row],[Normalised weighted population 2026/27]]/gp_need_index[[#This Row],[Registered population 2026/27]]</f>
        <v>0.79514940737893192</v>
      </c>
      <c r="Q3994" s="99">
        <v>15607.4165957593</v>
      </c>
      <c r="R3994" s="16">
        <v>12286.552463099801</v>
      </c>
      <c r="S3994" s="17">
        <f>gp_need_index[[#This Row],[Normalised weighted population 2027/28]]/gp_need_index[[#This Row],[Registered population 2027/28]]</f>
        <v>0.78722525202782034</v>
      </c>
      <c r="T3994" s="99">
        <v>15809.649008165101</v>
      </c>
      <c r="U3994" s="16">
        <v>12335.562693174799</v>
      </c>
      <c r="V3994" s="17">
        <f>gp_need_index[[#This Row],[Normalised weighted population 2028/29]]/gp_need_index[[#This Row],[Registered population 2028/29]]</f>
        <v>0.78025531666161185</v>
      </c>
    </row>
    <row r="3995" spans="1:22" x14ac:dyDescent="0.2">
      <c r="A3995" s="6" t="s">
        <v>4603</v>
      </c>
      <c r="B3995" s="1" t="s">
        <v>10216</v>
      </c>
      <c r="C3995" s="95" t="s">
        <v>6420</v>
      </c>
      <c r="D3995" s="95" t="s">
        <v>12680</v>
      </c>
      <c r="E3995" s="95" t="s">
        <v>6647</v>
      </c>
      <c r="F3995" s="95" t="s">
        <v>6425</v>
      </c>
      <c r="G3995" s="95" t="s">
        <v>6425</v>
      </c>
      <c r="H3995" s="61">
        <v>5368.4344568734195</v>
      </c>
      <c r="I3995" s="61">
        <v>449.75228573534798</v>
      </c>
      <c r="J3995" s="123">
        <v>2414465.66779922</v>
      </c>
      <c r="K3995" s="99">
        <v>42177.666666666701</v>
      </c>
      <c r="L3995" s="16">
        <v>48611.822204746801</v>
      </c>
      <c r="M3995" s="17">
        <f>gp_need_index[[#This Row],[Normalised weighted population (base year)]]/gp_need_index[[#This Row],[Registered population (base year)]]</f>
        <v>1.1525488735289631</v>
      </c>
      <c r="N3995" s="99">
        <v>42624.7481360686</v>
      </c>
      <c r="O3995" s="16">
        <v>48787.528439345697</v>
      </c>
      <c r="P3995" s="17">
        <f>gp_need_index[[#This Row],[Normalised weighted population 2026/27]]/gp_need_index[[#This Row],[Registered population 2026/27]]</f>
        <v>1.144582210400493</v>
      </c>
      <c r="Q3995" s="99">
        <v>43053.684735128401</v>
      </c>
      <c r="R3995" s="16">
        <v>48959.0359217812</v>
      </c>
      <c r="S3995" s="17">
        <f>gp_need_index[[#This Row],[Normalised weighted population 2027/28]]/gp_need_index[[#This Row],[Registered population 2027/28]]</f>
        <v>1.1371625035808957</v>
      </c>
      <c r="T3995" s="99">
        <v>43484.910135568702</v>
      </c>
      <c r="U3995" s="16">
        <v>49154.330217881099</v>
      </c>
      <c r="V3995" s="17">
        <f>gp_need_index[[#This Row],[Normalised weighted population 2028/29]]/gp_need_index[[#This Row],[Registered population 2028/29]]</f>
        <v>1.1303767229744155</v>
      </c>
    </row>
    <row r="3996" spans="1:22" x14ac:dyDescent="0.2">
      <c r="A3996" s="6" t="s">
        <v>4611</v>
      </c>
      <c r="B3996" s="1" t="s">
        <v>10217</v>
      </c>
      <c r="C3996" s="95" t="s">
        <v>6420</v>
      </c>
      <c r="D3996" s="95" t="s">
        <v>12680</v>
      </c>
      <c r="E3996" s="95" t="s">
        <v>6647</v>
      </c>
      <c r="F3996" s="95" t="s">
        <v>6419</v>
      </c>
      <c r="G3996" s="95" t="s">
        <v>6419</v>
      </c>
      <c r="H3996" s="61">
        <v>5257.0376395089297</v>
      </c>
      <c r="I3996" s="61">
        <v>119.69883220787401</v>
      </c>
      <c r="J3996" s="123">
        <v>629261.26632205595</v>
      </c>
      <c r="K3996" s="99">
        <v>15540.916666666701</v>
      </c>
      <c r="L3996" s="16">
        <v>12669.2780132442</v>
      </c>
      <c r="M3996" s="17">
        <f>gp_need_index[[#This Row],[Normalised weighted population (base year)]]/gp_need_index[[#This Row],[Registered population (base year)]]</f>
        <v>0.81522076753800488</v>
      </c>
      <c r="N3996" s="99">
        <v>15690.771201027001</v>
      </c>
      <c r="O3996" s="16">
        <v>12715.0708067218</v>
      </c>
      <c r="P3996" s="17">
        <f>gp_need_index[[#This Row],[Normalised weighted population 2026/27]]/gp_need_index[[#This Row],[Registered population 2026/27]]</f>
        <v>0.81035346470985226</v>
      </c>
      <c r="Q3996" s="99">
        <v>15834.017584281301</v>
      </c>
      <c r="R3996" s="16">
        <v>12759.7693158042</v>
      </c>
      <c r="S3996" s="17">
        <f>gp_need_index[[#This Row],[Normalised weighted population 2027/28]]/gp_need_index[[#This Row],[Registered population 2027/28]]</f>
        <v>0.80584534202305302</v>
      </c>
      <c r="T3996" s="99">
        <v>15974.2195835689</v>
      </c>
      <c r="U3996" s="16">
        <v>12810.6671760257</v>
      </c>
      <c r="V3996" s="17">
        <f>gp_need_index[[#This Row],[Normalised weighted population 2028/29]]/gp_need_index[[#This Row],[Registered population 2028/29]]</f>
        <v>0.80195887561247536</v>
      </c>
    </row>
    <row r="3997" spans="1:22" x14ac:dyDescent="0.2">
      <c r="A3997" s="6" t="s">
        <v>4608</v>
      </c>
      <c r="B3997" s="1" t="s">
        <v>10218</v>
      </c>
      <c r="C3997" s="95" t="s">
        <v>6420</v>
      </c>
      <c r="D3997" s="95" t="s">
        <v>12680</v>
      </c>
      <c r="E3997" s="95" t="s">
        <v>6647</v>
      </c>
      <c r="F3997" s="95" t="s">
        <v>6424</v>
      </c>
      <c r="G3997" s="95" t="s">
        <v>6424</v>
      </c>
      <c r="H3997" s="61">
        <v>5312.4069928552399</v>
      </c>
      <c r="I3997" s="61">
        <v>134.57196920572599</v>
      </c>
      <c r="J3997" s="123">
        <v>714901.07025079802</v>
      </c>
      <c r="K3997" s="99">
        <v>12319.833333333299</v>
      </c>
      <c r="L3997" s="16">
        <v>14393.513307932801</v>
      </c>
      <c r="M3997" s="17">
        <f>gp_need_index[[#This Row],[Normalised weighted population (base year)]]/gp_need_index[[#This Row],[Registered population (base year)]]</f>
        <v>1.1683204568189105</v>
      </c>
      <c r="N3997" s="99">
        <v>12237.012175527399</v>
      </c>
      <c r="O3997" s="16">
        <v>14445.538307434699</v>
      </c>
      <c r="P3997" s="17">
        <f>gp_need_index[[#This Row],[Normalised weighted population 2026/27]]/gp_need_index[[#This Row],[Registered population 2026/27]]</f>
        <v>1.1804791970644677</v>
      </c>
      <c r="Q3997" s="99">
        <v>12179.146769429901</v>
      </c>
      <c r="R3997" s="16">
        <v>14496.3200950511</v>
      </c>
      <c r="S3997" s="17">
        <f>gp_need_index[[#This Row],[Normalised weighted population 2027/28]]/gp_need_index[[#This Row],[Registered population 2027/28]]</f>
        <v>1.190257443274876</v>
      </c>
      <c r="T3997" s="99">
        <v>12147.6098247101</v>
      </c>
      <c r="U3997" s="16">
        <v>14554.144939345901</v>
      </c>
      <c r="V3997" s="17">
        <f>gp_need_index[[#This Row],[Normalised weighted population 2028/29]]/gp_need_index[[#This Row],[Registered population 2028/29]]</f>
        <v>1.1981077059077532</v>
      </c>
    </row>
    <row r="3998" spans="1:22" x14ac:dyDescent="0.2">
      <c r="A3998" s="6" t="s">
        <v>4583</v>
      </c>
      <c r="B3998" s="1" t="s">
        <v>10219</v>
      </c>
      <c r="C3998" s="95" t="s">
        <v>6420</v>
      </c>
      <c r="D3998" s="95" t="s">
        <v>12680</v>
      </c>
      <c r="E3998" s="95" t="s">
        <v>6647</v>
      </c>
      <c r="F3998" s="95" t="s">
        <v>6424</v>
      </c>
      <c r="G3998" s="95" t="s">
        <v>6424</v>
      </c>
      <c r="H3998" s="61">
        <v>5463.7172661938703</v>
      </c>
      <c r="I3998" s="61">
        <v>80.602847010598694</v>
      </c>
      <c r="J3998" s="123">
        <v>440391.166916191</v>
      </c>
      <c r="K3998" s="99">
        <v>10212.583333333299</v>
      </c>
      <c r="L3998" s="16">
        <v>8866.6479677817897</v>
      </c>
      <c r="M3998" s="17">
        <f>gp_need_index[[#This Row],[Normalised weighted population (base year)]]/gp_need_index[[#This Row],[Registered population (base year)]]</f>
        <v>0.86820813876167335</v>
      </c>
      <c r="N3998" s="99">
        <v>10139.885977055101</v>
      </c>
      <c r="O3998" s="16">
        <v>8898.6962485759395</v>
      </c>
      <c r="P3998" s="17">
        <f>gp_need_index[[#This Row],[Normalised weighted population 2026/27]]/gp_need_index[[#This Row],[Registered population 2026/27]]</f>
        <v>0.87759332488671271</v>
      </c>
      <c r="Q3998" s="99">
        <v>10089.4808008619</v>
      </c>
      <c r="R3998" s="16">
        <v>8929.9786897934591</v>
      </c>
      <c r="S3998" s="17">
        <f>gp_need_index[[#This Row],[Normalised weighted population 2027/28]]/gp_need_index[[#This Row],[Registered population 2027/28]]</f>
        <v>0.88507811908721901</v>
      </c>
      <c r="T3998" s="99">
        <v>10054.290125474699</v>
      </c>
      <c r="U3998" s="16">
        <v>8965.5997732068699</v>
      </c>
      <c r="V3998" s="17">
        <f>gp_need_index[[#This Row],[Normalised weighted population 2028/29]]/gp_need_index[[#This Row],[Registered population 2028/29]]</f>
        <v>0.89171882463293961</v>
      </c>
    </row>
    <row r="3999" spans="1:22" x14ac:dyDescent="0.2">
      <c r="A3999" s="6" t="s">
        <v>4600</v>
      </c>
      <c r="B3999" s="1" t="s">
        <v>9557</v>
      </c>
      <c r="C3999" s="95" t="s">
        <v>6420</v>
      </c>
      <c r="D3999" s="95" t="s">
        <v>12680</v>
      </c>
      <c r="E3999" s="95" t="s">
        <v>6647</v>
      </c>
      <c r="F3999" s="95" t="s">
        <v>6421</v>
      </c>
      <c r="G3999" s="95" t="s">
        <v>6421</v>
      </c>
      <c r="H3999" s="61">
        <v>5239.0034205522497</v>
      </c>
      <c r="I3999" s="61">
        <v>208.92668341856299</v>
      </c>
      <c r="J3999" s="123">
        <v>1094567.6090744899</v>
      </c>
      <c r="K3999" s="99">
        <v>19631.916666666701</v>
      </c>
      <c r="L3999" s="16">
        <v>22037.557507248999</v>
      </c>
      <c r="M3999" s="17">
        <f>gp_need_index[[#This Row],[Normalised weighted population (base year)]]/gp_need_index[[#This Row],[Registered population (base year)]]</f>
        <v>1.1225372377760174</v>
      </c>
      <c r="N3999" s="99">
        <v>19886.185460500499</v>
      </c>
      <c r="O3999" s="16">
        <v>22117.211716322799</v>
      </c>
      <c r="P3999" s="17">
        <f>gp_need_index[[#This Row],[Normalised weighted population 2026/27]]/gp_need_index[[#This Row],[Registered population 2026/27]]</f>
        <v>1.1121897540508077</v>
      </c>
      <c r="Q3999" s="99">
        <v>20122.240406617799</v>
      </c>
      <c r="R3999" s="16">
        <v>22194.962473971402</v>
      </c>
      <c r="S3999" s="17">
        <f>gp_need_index[[#This Row],[Normalised weighted population 2027/28]]/gp_need_index[[#This Row],[Registered population 2027/28]]</f>
        <v>1.1030065253902803</v>
      </c>
      <c r="T3999" s="99">
        <v>20359.448186486599</v>
      </c>
      <c r="U3999" s="16">
        <v>22283.4966840862</v>
      </c>
      <c r="V3999" s="17">
        <f>gp_need_index[[#This Row],[Normalised weighted population 2028/29]]/gp_need_index[[#This Row],[Registered population 2028/29]]</f>
        <v>1.094503961009939</v>
      </c>
    </row>
    <row r="4000" spans="1:22" x14ac:dyDescent="0.2">
      <c r="A4000" s="6" t="s">
        <v>4584</v>
      </c>
      <c r="B4000" s="1" t="s">
        <v>10220</v>
      </c>
      <c r="C4000" s="95" t="s">
        <v>6420</v>
      </c>
      <c r="D4000" s="95" t="s">
        <v>12680</v>
      </c>
      <c r="E4000" s="95" t="s">
        <v>6647</v>
      </c>
      <c r="F4000" s="95" t="s">
        <v>6423</v>
      </c>
      <c r="G4000" s="95" t="s">
        <v>6423</v>
      </c>
      <c r="H4000" s="61">
        <v>5334.3297293526803</v>
      </c>
      <c r="I4000" s="61">
        <v>22.0933339926098</v>
      </c>
      <c r="J4000" s="123">
        <v>117853.12833729701</v>
      </c>
      <c r="K4000" s="99">
        <v>3446.0833333333298</v>
      </c>
      <c r="L4000" s="16">
        <v>2372.8046322679302</v>
      </c>
      <c r="M4000" s="17">
        <f>gp_need_index[[#This Row],[Normalised weighted population (base year)]]/gp_need_index[[#This Row],[Registered population (base year)]]</f>
        <v>0.68855114712874976</v>
      </c>
      <c r="N4000" s="99">
        <v>3482.9640628625898</v>
      </c>
      <c r="O4000" s="16">
        <v>2381.3810761958798</v>
      </c>
      <c r="P4000" s="17">
        <f>gp_need_index[[#This Row],[Normalised weighted population 2026/27]]/gp_need_index[[#This Row],[Registered population 2026/27]]</f>
        <v>0.68372255160125384</v>
      </c>
      <c r="Q4000" s="99">
        <v>3515.99410290387</v>
      </c>
      <c r="R4000" s="16">
        <v>2389.75257371098</v>
      </c>
      <c r="S4000" s="17">
        <f>gp_need_index[[#This Row],[Normalised weighted population 2027/28]]/gp_need_index[[#This Row],[Registered population 2027/28]]</f>
        <v>0.67968048403075421</v>
      </c>
      <c r="T4000" s="99">
        <v>3549.5924219215999</v>
      </c>
      <c r="U4000" s="16">
        <v>2399.2851357385798</v>
      </c>
      <c r="V4000" s="17">
        <f>gp_need_index[[#This Row],[Normalised weighted population 2028/29]]/gp_need_index[[#This Row],[Registered population 2028/29]]</f>
        <v>0.67593257212322644</v>
      </c>
    </row>
    <row r="4001" spans="1:22" x14ac:dyDescent="0.2">
      <c r="A4001" s="6" t="s">
        <v>4617</v>
      </c>
      <c r="B4001" s="1" t="s">
        <v>10221</v>
      </c>
      <c r="C4001" s="95" t="s">
        <v>6420</v>
      </c>
      <c r="D4001" s="95" t="s">
        <v>12680</v>
      </c>
      <c r="E4001" s="95" t="s">
        <v>6647</v>
      </c>
      <c r="F4001" s="95" t="s">
        <v>6423</v>
      </c>
      <c r="G4001" s="95" t="s">
        <v>6423</v>
      </c>
      <c r="H4001" s="61">
        <v>5339.00007709704</v>
      </c>
      <c r="I4001" s="61">
        <v>85.538416301383293</v>
      </c>
      <c r="J4001" s="123">
        <v>456689.61122784403</v>
      </c>
      <c r="K4001" s="99">
        <v>10856.083333333299</v>
      </c>
      <c r="L4001" s="16">
        <v>9194.79389574366</v>
      </c>
      <c r="M4001" s="17">
        <f>gp_need_index[[#This Row],[Normalised weighted population (base year)]]/gp_need_index[[#This Row],[Registered population (base year)]]</f>
        <v>0.84697156547346164</v>
      </c>
      <c r="N4001" s="99">
        <v>10967.9462394983</v>
      </c>
      <c r="O4001" s="16">
        <v>9228.02825191589</v>
      </c>
      <c r="P4001" s="17">
        <f>gp_need_index[[#This Row],[Normalised weighted population 2026/27]]/gp_need_index[[#This Row],[Registered population 2026/27]]</f>
        <v>0.84136337381774051</v>
      </c>
      <c r="Q4001" s="99">
        <v>11070.7663618235</v>
      </c>
      <c r="R4001" s="16">
        <v>9260.4684255413704</v>
      </c>
      <c r="S4001" s="17">
        <f>gp_need_index[[#This Row],[Normalised weighted population 2027/28]]/gp_need_index[[#This Row],[Registered population 2027/28]]</f>
        <v>0.83647943808797443</v>
      </c>
      <c r="T4001" s="99">
        <v>11174.190498027299</v>
      </c>
      <c r="U4001" s="16">
        <v>9297.4078102467902</v>
      </c>
      <c r="V4001" s="17">
        <f>gp_need_index[[#This Row],[Normalised weighted population 2028/29]]/gp_need_index[[#This Row],[Registered population 2028/29]]</f>
        <v>0.8320430738931972</v>
      </c>
    </row>
    <row r="4002" spans="1:22" x14ac:dyDescent="0.2">
      <c r="A4002" s="6" t="s">
        <v>4631</v>
      </c>
      <c r="B4002" s="1" t="s">
        <v>10222</v>
      </c>
      <c r="C4002" s="95" t="s">
        <v>6420</v>
      </c>
      <c r="D4002" s="95" t="s">
        <v>12680</v>
      </c>
      <c r="E4002" s="95" t="s">
        <v>6647</v>
      </c>
      <c r="F4002" s="95" t="s">
        <v>6423</v>
      </c>
      <c r="G4002" s="95" t="s">
        <v>6423</v>
      </c>
      <c r="H4002" s="61">
        <v>5285.0458984375</v>
      </c>
      <c r="I4002" s="61">
        <v>53.0411865250353</v>
      </c>
      <c r="J4002" s="123">
        <v>280325.10529239598</v>
      </c>
      <c r="K4002" s="99">
        <v>5789.75</v>
      </c>
      <c r="L4002" s="16">
        <v>5643.9461367127096</v>
      </c>
      <c r="M4002" s="17">
        <f>gp_need_index[[#This Row],[Normalised weighted population (base year)]]/gp_need_index[[#This Row],[Registered population (base year)]]</f>
        <v>0.97481689826205098</v>
      </c>
      <c r="N4002" s="99">
        <v>5850.8649350817504</v>
      </c>
      <c r="O4002" s="16">
        <v>5664.3460410772104</v>
      </c>
      <c r="P4002" s="17">
        <f>gp_need_index[[#This Row],[Normalised weighted population 2026/27]]/gp_need_index[[#This Row],[Registered population 2026/27]]</f>
        <v>0.96812114173304975</v>
      </c>
      <c r="Q4002" s="99">
        <v>5908.5132596262401</v>
      </c>
      <c r="R4002" s="16">
        <v>5684.2584605053999</v>
      </c>
      <c r="S4002" s="17">
        <f>gp_need_index[[#This Row],[Normalised weighted population 2027/28]]/gp_need_index[[#This Row],[Registered population 2027/28]]</f>
        <v>0.96204547755639191</v>
      </c>
      <c r="T4002" s="99">
        <v>5965.0293751235604</v>
      </c>
      <c r="U4002" s="16">
        <v>5706.9325845765397</v>
      </c>
      <c r="V4002" s="17">
        <f>gp_need_index[[#This Row],[Normalised weighted population 2028/29]]/gp_need_index[[#This Row],[Registered population 2028/29]]</f>
        <v>0.95673168155325738</v>
      </c>
    </row>
    <row r="4003" spans="1:22" x14ac:dyDescent="0.2">
      <c r="A4003" s="6" t="s">
        <v>4630</v>
      </c>
      <c r="B4003" s="1" t="s">
        <v>10223</v>
      </c>
      <c r="C4003" s="95" t="s">
        <v>6420</v>
      </c>
      <c r="D4003" s="95" t="s">
        <v>12680</v>
      </c>
      <c r="E4003" s="95" t="s">
        <v>6647</v>
      </c>
      <c r="F4003" s="95" t="s">
        <v>6423</v>
      </c>
      <c r="G4003" s="95" t="s">
        <v>6423</v>
      </c>
      <c r="H4003" s="61">
        <v>5210.9276113122496</v>
      </c>
      <c r="I4003" s="61">
        <v>161.70985095976599</v>
      </c>
      <c r="J4003" s="123">
        <v>842658.32738743001</v>
      </c>
      <c r="K4003" s="99">
        <v>19006.416666666701</v>
      </c>
      <c r="L4003" s="16">
        <v>16965.7234462335</v>
      </c>
      <c r="M4003" s="17">
        <f>gp_need_index[[#This Row],[Normalised weighted population (base year)]]/gp_need_index[[#This Row],[Registered population (base year)]]</f>
        <v>0.89263135412514916</v>
      </c>
      <c r="N4003" s="99">
        <v>19190.9803070327</v>
      </c>
      <c r="O4003" s="16">
        <v>17027.045635955801</v>
      </c>
      <c r="P4003" s="17">
        <f>gp_need_index[[#This Row],[Normalised weighted population 2026/27]]/gp_need_index[[#This Row],[Registered population 2026/27]]</f>
        <v>0.88724209829531708</v>
      </c>
      <c r="Q4003" s="99">
        <v>19362.600769576002</v>
      </c>
      <c r="R4003" s="16">
        <v>17086.902444114599</v>
      </c>
      <c r="S4003" s="17">
        <f>gp_need_index[[#This Row],[Normalised weighted population 2027/28]]/gp_need_index[[#This Row],[Registered population 2027/28]]</f>
        <v>0.88246938763323812</v>
      </c>
      <c r="T4003" s="99">
        <v>19538.892183438998</v>
      </c>
      <c r="U4003" s="16">
        <v>17155.060946881698</v>
      </c>
      <c r="V4003" s="17">
        <f>gp_need_index[[#This Row],[Normalised weighted population 2028/29]]/gp_need_index[[#This Row],[Registered population 2028/29]]</f>
        <v>0.87799557855292254</v>
      </c>
    </row>
    <row r="4004" spans="1:22" x14ac:dyDescent="0.2">
      <c r="A4004" s="6" t="s">
        <v>4626</v>
      </c>
      <c r="B4004" s="1" t="s">
        <v>10224</v>
      </c>
      <c r="C4004" s="95" t="s">
        <v>6420</v>
      </c>
      <c r="D4004" s="95" t="s">
        <v>12680</v>
      </c>
      <c r="E4004" s="95" t="s">
        <v>6647</v>
      </c>
      <c r="F4004" s="95" t="s">
        <v>6425</v>
      </c>
      <c r="G4004" s="95" t="s">
        <v>6425</v>
      </c>
      <c r="H4004" s="61">
        <v>5310.7927872095397</v>
      </c>
      <c r="I4004" s="61">
        <v>180.37456830970001</v>
      </c>
      <c r="J4004" s="123">
        <v>957931.95637518796</v>
      </c>
      <c r="K4004" s="99">
        <v>16703.25</v>
      </c>
      <c r="L4004" s="16">
        <v>19286.593538520501</v>
      </c>
      <c r="M4004" s="17">
        <f>gp_need_index[[#This Row],[Normalised weighted population (base year)]]/gp_need_index[[#This Row],[Registered population (base year)]]</f>
        <v>1.1546611311284032</v>
      </c>
      <c r="N4004" s="99">
        <v>16886.8989588226</v>
      </c>
      <c r="O4004" s="16">
        <v>19356.304456054499</v>
      </c>
      <c r="P4004" s="17">
        <f>gp_need_index[[#This Row],[Normalised weighted population 2026/27]]/gp_need_index[[#This Row],[Registered population 2026/27]]</f>
        <v>1.1462320289387267</v>
      </c>
      <c r="Q4004" s="99">
        <v>17065.739339936699</v>
      </c>
      <c r="R4004" s="16">
        <v>19424.3495313577</v>
      </c>
      <c r="S4004" s="17">
        <f>gp_need_index[[#This Row],[Normalised weighted population 2027/28]]/gp_need_index[[#This Row],[Registered population 2027/28]]</f>
        <v>1.1382073254746987</v>
      </c>
      <c r="T4004" s="99">
        <v>17242.347929018</v>
      </c>
      <c r="U4004" s="16">
        <v>19501.831953090499</v>
      </c>
      <c r="V4004" s="17">
        <f>gp_need_index[[#This Row],[Normalised weighted population 2028/29]]/gp_need_index[[#This Row],[Registered population 2028/29]]</f>
        <v>1.131042711432003</v>
      </c>
    </row>
    <row r="4005" spans="1:22" x14ac:dyDescent="0.2">
      <c r="A4005" s="6" t="s">
        <v>4628</v>
      </c>
      <c r="B4005" s="1" t="s">
        <v>10225</v>
      </c>
      <c r="C4005" s="95" t="s">
        <v>6420</v>
      </c>
      <c r="D4005" s="95" t="s">
        <v>12680</v>
      </c>
      <c r="E4005" s="95" t="s">
        <v>6647</v>
      </c>
      <c r="F4005" s="95" t="s">
        <v>6421</v>
      </c>
      <c r="G4005" s="95" t="s">
        <v>6421</v>
      </c>
      <c r="H4005" s="61">
        <v>5195.0045483732902</v>
      </c>
      <c r="I4005" s="61">
        <v>141.7499838761</v>
      </c>
      <c r="J4005" s="123">
        <v>736391.810968181</v>
      </c>
      <c r="K4005" s="99">
        <v>14535.416666666701</v>
      </c>
      <c r="L4005" s="16">
        <v>14826.198717683999</v>
      </c>
      <c r="M4005" s="17">
        <f>gp_need_index[[#This Row],[Normalised weighted population (base year)]]/gp_need_index[[#This Row],[Registered population (base year)]]</f>
        <v>1.0200050715906985</v>
      </c>
      <c r="N4005" s="99">
        <v>14735.075495200599</v>
      </c>
      <c r="O4005" s="16">
        <v>14879.7876479472</v>
      </c>
      <c r="P4005" s="17">
        <f>gp_need_index[[#This Row],[Normalised weighted population 2026/27]]/gp_need_index[[#This Row],[Registered population 2026/27]]</f>
        <v>1.0098209305268735</v>
      </c>
      <c r="Q4005" s="99">
        <v>14918.1152932696</v>
      </c>
      <c r="R4005" s="16">
        <v>14932.095993959199</v>
      </c>
      <c r="S4005" s="17">
        <f>gp_need_index[[#This Row],[Normalised weighted population 2027/28]]/gp_need_index[[#This Row],[Registered population 2027/28]]</f>
        <v>1.0009371626653072</v>
      </c>
      <c r="T4005" s="99">
        <v>15099.543655364399</v>
      </c>
      <c r="U4005" s="16">
        <v>14991.659118958099</v>
      </c>
      <c r="V4005" s="17">
        <f>gp_need_index[[#This Row],[Normalised weighted population 2028/29]]/gp_need_index[[#This Row],[Registered population 2028/29]]</f>
        <v>0.99285511278561245</v>
      </c>
    </row>
    <row r="4006" spans="1:22" x14ac:dyDescent="0.2">
      <c r="A4006" s="6" t="s">
        <v>4594</v>
      </c>
      <c r="B4006" s="1" t="s">
        <v>10226</v>
      </c>
      <c r="C4006" s="95" t="s">
        <v>6420</v>
      </c>
      <c r="D4006" s="95" t="s">
        <v>12680</v>
      </c>
      <c r="E4006" s="95" t="s">
        <v>6647</v>
      </c>
      <c r="F4006" s="95" t="s">
        <v>6419</v>
      </c>
      <c r="G4006" s="95" t="s">
        <v>6419</v>
      </c>
      <c r="H4006" s="61">
        <v>5298.8948068926402</v>
      </c>
      <c r="I4006" s="61">
        <v>72.957336716741395</v>
      </c>
      <c r="J4006" s="123">
        <v>386593.25265305903</v>
      </c>
      <c r="K4006" s="99">
        <v>9679.8333333333303</v>
      </c>
      <c r="L4006" s="16">
        <v>7783.5037019412403</v>
      </c>
      <c r="M4006" s="17">
        <f>gp_need_index[[#This Row],[Normalised weighted population (base year)]]/gp_need_index[[#This Row],[Registered population (base year)]]</f>
        <v>0.80409480555187685</v>
      </c>
      <c r="N4006" s="99">
        <v>9766.2572455300997</v>
      </c>
      <c r="O4006" s="16">
        <v>7811.6369844521196</v>
      </c>
      <c r="P4006" s="17">
        <f>gp_need_index[[#This Row],[Normalised weighted population 2026/27]]/gp_need_index[[#This Row],[Registered population 2026/27]]</f>
        <v>0.79985984272812527</v>
      </c>
      <c r="Q4006" s="99">
        <v>9851.9288274374994</v>
      </c>
      <c r="R4006" s="16">
        <v>7839.0979818783198</v>
      </c>
      <c r="S4006" s="17">
        <f>gp_need_index[[#This Row],[Normalised weighted population 2027/28]]/gp_need_index[[#This Row],[Registered population 2027/28]]</f>
        <v>0.7956916984668555</v>
      </c>
      <c r="T4006" s="99">
        <v>9936.71761265651</v>
      </c>
      <c r="U4006" s="16">
        <v>7870.36761563652</v>
      </c>
      <c r="V4006" s="17">
        <f>gp_need_index[[#This Row],[Normalised weighted population 2028/29]]/gp_need_index[[#This Row],[Registered population 2028/29]]</f>
        <v>0.79204903695883877</v>
      </c>
    </row>
    <row r="4007" spans="1:22" x14ac:dyDescent="0.2">
      <c r="A4007" s="6" t="s">
        <v>4585</v>
      </c>
      <c r="B4007" s="1" t="s">
        <v>10227</v>
      </c>
      <c r="C4007" s="95" t="s">
        <v>6420</v>
      </c>
      <c r="D4007" s="95" t="s">
        <v>12680</v>
      </c>
      <c r="E4007" s="95" t="s">
        <v>6647</v>
      </c>
      <c r="F4007" s="95" t="s">
        <v>6423</v>
      </c>
      <c r="G4007" s="95" t="s">
        <v>6423</v>
      </c>
      <c r="H4007" s="61">
        <v>5242.0771136908897</v>
      </c>
      <c r="I4007" s="61">
        <v>259.67202627936001</v>
      </c>
      <c r="J4007" s="123">
        <v>1361220.78602477</v>
      </c>
      <c r="K4007" s="99">
        <v>18607.5</v>
      </c>
      <c r="L4007" s="16">
        <v>27406.2388685597</v>
      </c>
      <c r="M4007" s="17">
        <f>gp_need_index[[#This Row],[Normalised weighted population (base year)]]/gp_need_index[[#This Row],[Registered population (base year)]]</f>
        <v>1.4728598075270563</v>
      </c>
      <c r="N4007" s="99">
        <v>18777.395641210602</v>
      </c>
      <c r="O4007" s="16">
        <v>27505.298044243998</v>
      </c>
      <c r="P4007" s="17">
        <f>gp_need_index[[#This Row],[Normalised weighted population 2026/27]]/gp_need_index[[#This Row],[Registered population 2026/27]]</f>
        <v>1.4648089953368366</v>
      </c>
      <c r="Q4007" s="99">
        <v>18937.460380254</v>
      </c>
      <c r="R4007" s="16">
        <v>27601.9900590295</v>
      </c>
      <c r="S4007" s="17">
        <f>gp_need_index[[#This Row],[Normalised weighted population 2027/28]]/gp_need_index[[#This Row],[Registered population 2027/28]]</f>
        <v>1.4575338775525553</v>
      </c>
      <c r="T4007" s="99">
        <v>19095.462579325202</v>
      </c>
      <c r="U4007" s="16">
        <v>27712.092537929399</v>
      </c>
      <c r="V4007" s="17">
        <f>gp_need_index[[#This Row],[Normalised weighted population 2028/29]]/gp_need_index[[#This Row],[Registered population 2028/29]]</f>
        <v>1.4512396556412037</v>
      </c>
    </row>
    <row r="4008" spans="1:22" x14ac:dyDescent="0.2">
      <c r="A4008" s="6" t="s">
        <v>4623</v>
      </c>
      <c r="B4008" s="1" t="s">
        <v>10228</v>
      </c>
      <c r="C4008" s="95" t="s">
        <v>6420</v>
      </c>
      <c r="D4008" s="95" t="s">
        <v>12680</v>
      </c>
      <c r="E4008" s="95" t="s">
        <v>6647</v>
      </c>
      <c r="F4008" s="95" t="s">
        <v>6424</v>
      </c>
      <c r="G4008" s="95" t="s">
        <v>6424</v>
      </c>
      <c r="H4008" s="61">
        <v>5414.8381592862997</v>
      </c>
      <c r="I4008" s="61">
        <v>204.02104063968901</v>
      </c>
      <c r="J4008" s="123">
        <v>1104740.9161530901</v>
      </c>
      <c r="K4008" s="99">
        <v>25616.583333333299</v>
      </c>
      <c r="L4008" s="16">
        <v>22242.382533976401</v>
      </c>
      <c r="M4008" s="17">
        <f>gp_need_index[[#This Row],[Normalised weighted population (base year)]]/gp_need_index[[#This Row],[Registered population (base year)]]</f>
        <v>0.86828060731400281</v>
      </c>
      <c r="N4008" s="99">
        <v>25479.100153764</v>
      </c>
      <c r="O4008" s="16">
        <v>22322.7770780668</v>
      </c>
      <c r="P4008" s="17">
        <f>gp_need_index[[#This Row],[Normalised weighted population 2026/27]]/gp_need_index[[#This Row],[Registered population 2026/27]]</f>
        <v>0.87612109310575792</v>
      </c>
      <c r="Q4008" s="99">
        <v>25397.615519183601</v>
      </c>
      <c r="R4008" s="16">
        <v>22401.250479366299</v>
      </c>
      <c r="S4008" s="17">
        <f>gp_need_index[[#This Row],[Normalised weighted population 2027/28]]/gp_need_index[[#This Row],[Registered population 2027/28]]</f>
        <v>0.8820217969850731</v>
      </c>
      <c r="T4008" s="99">
        <v>25366.695776795899</v>
      </c>
      <c r="U4008" s="16">
        <v>22490.607558437699</v>
      </c>
      <c r="V4008" s="17">
        <f>gp_need_index[[#This Row],[Normalised weighted population 2028/29]]/gp_need_index[[#This Row],[Registered population 2028/29]]</f>
        <v>0.88661951703662201</v>
      </c>
    </row>
    <row r="4009" spans="1:22" x14ac:dyDescent="0.2">
      <c r="A4009" s="6" t="s">
        <v>4643</v>
      </c>
      <c r="B4009" s="1" t="s">
        <v>10229</v>
      </c>
      <c r="C4009" s="95" t="s">
        <v>6420</v>
      </c>
      <c r="D4009" s="95" t="s">
        <v>12680</v>
      </c>
      <c r="E4009" s="95" t="s">
        <v>6647</v>
      </c>
      <c r="F4009" s="95" t="s">
        <v>6425</v>
      </c>
      <c r="G4009" s="95" t="s">
        <v>6425</v>
      </c>
      <c r="H4009" s="61">
        <v>5307.8923416137704</v>
      </c>
      <c r="I4009" s="61">
        <v>60.568593916274502</v>
      </c>
      <c r="J4009" s="123">
        <v>321491.57579050801</v>
      </c>
      <c r="K4009" s="99">
        <v>7442.3333333333303</v>
      </c>
      <c r="L4009" s="16">
        <v>6472.7742999539896</v>
      </c>
      <c r="M4009" s="17">
        <f>gp_need_index[[#This Row],[Normalised weighted population (base year)]]/gp_need_index[[#This Row],[Registered population (base year)]]</f>
        <v>0.86972378285761531</v>
      </c>
      <c r="N4009" s="99">
        <v>7533.7345095678202</v>
      </c>
      <c r="O4009" s="16">
        <v>6496.1699833098501</v>
      </c>
      <c r="P4009" s="17">
        <f>gp_need_index[[#This Row],[Normalised weighted population 2026/27]]/gp_need_index[[#This Row],[Registered population 2026/27]]</f>
        <v>0.86227752983062167</v>
      </c>
      <c r="Q4009" s="99">
        <v>7624.3429256618801</v>
      </c>
      <c r="R4009" s="16">
        <v>6519.0065932991401</v>
      </c>
      <c r="S4009" s="17">
        <f>gp_need_index[[#This Row],[Normalised weighted population 2027/28]]/gp_need_index[[#This Row],[Registered population 2027/28]]</f>
        <v>0.85502536505245341</v>
      </c>
      <c r="T4009" s="99">
        <v>7717.3138804006803</v>
      </c>
      <c r="U4009" s="16">
        <v>6545.0104714380504</v>
      </c>
      <c r="V4009" s="17">
        <f>gp_need_index[[#This Row],[Normalised weighted population 2028/29]]/gp_need_index[[#This Row],[Registered population 2028/29]]</f>
        <v>0.84809437232559937</v>
      </c>
    </row>
    <row r="4010" spans="1:22" x14ac:dyDescent="0.2">
      <c r="A4010" s="6" t="s">
        <v>4616</v>
      </c>
      <c r="B4010" s="1" t="s">
        <v>10230</v>
      </c>
      <c r="C4010" s="95" t="s">
        <v>6420</v>
      </c>
      <c r="D4010" s="95" t="s">
        <v>12680</v>
      </c>
      <c r="E4010" s="95" t="s">
        <v>6647</v>
      </c>
      <c r="F4010" s="95" t="s">
        <v>6419</v>
      </c>
      <c r="G4010" s="95" t="s">
        <v>6419</v>
      </c>
      <c r="H4010" s="61">
        <v>5190.9289407169099</v>
      </c>
      <c r="I4010" s="61">
        <v>38.158820015783299</v>
      </c>
      <c r="J4010" s="123">
        <v>198079.723163538</v>
      </c>
      <c r="K4010" s="99">
        <v>6207.0833333333303</v>
      </c>
      <c r="L4010" s="16">
        <v>3988.0526831297502</v>
      </c>
      <c r="M4010" s="17">
        <f>gp_need_index[[#This Row],[Normalised weighted population (base year)]]/gp_need_index[[#This Row],[Registered population (base year)]]</f>
        <v>0.64250026444998354</v>
      </c>
      <c r="N4010" s="99">
        <v>6263.7004280040101</v>
      </c>
      <c r="O4010" s="16">
        <v>4002.4674013722301</v>
      </c>
      <c r="P4010" s="17">
        <f>gp_need_index[[#This Row],[Normalised weighted population 2026/27]]/gp_need_index[[#This Row],[Registered population 2026/27]]</f>
        <v>0.63899406546932447</v>
      </c>
      <c r="Q4010" s="99">
        <v>6319.3256448010097</v>
      </c>
      <c r="R4010" s="16">
        <v>4016.53765927417</v>
      </c>
      <c r="S4010" s="17">
        <f>gp_need_index[[#This Row],[Normalised weighted population 2027/28]]/gp_need_index[[#This Row],[Registered population 2027/28]]</f>
        <v>0.63559592985663382</v>
      </c>
      <c r="T4010" s="99">
        <v>6374.3559310361197</v>
      </c>
      <c r="U4010" s="16">
        <v>4032.55935741748</v>
      </c>
      <c r="V4010" s="17">
        <f>gp_need_index[[#This Row],[Normalised weighted population 2028/29]]/gp_need_index[[#This Row],[Registered population 2028/29]]</f>
        <v>0.63262224466998151</v>
      </c>
    </row>
    <row r="4011" spans="1:22" x14ac:dyDescent="0.2">
      <c r="A4011" s="6" t="s">
        <v>4581</v>
      </c>
      <c r="B4011" s="1" t="s">
        <v>10231</v>
      </c>
      <c r="C4011" s="95" t="s">
        <v>6420</v>
      </c>
      <c r="D4011" s="95" t="s">
        <v>12680</v>
      </c>
      <c r="E4011" s="95" t="s">
        <v>6647</v>
      </c>
      <c r="F4011" s="95" t="s">
        <v>6419</v>
      </c>
      <c r="G4011" s="95" t="s">
        <v>6419</v>
      </c>
      <c r="H4011" s="61">
        <v>5240.3439941406205</v>
      </c>
      <c r="I4011" s="61">
        <v>62.323933332648899</v>
      </c>
      <c r="J4011" s="123">
        <v>326598.84973096702</v>
      </c>
      <c r="K4011" s="99">
        <v>7709.75</v>
      </c>
      <c r="L4011" s="16">
        <v>6575.6019756818696</v>
      </c>
      <c r="M4011" s="17">
        <f>gp_need_index[[#This Row],[Normalised weighted population (base year)]]/gp_need_index[[#This Row],[Registered population (base year)]]</f>
        <v>0.85289431897037771</v>
      </c>
      <c r="N4011" s="99">
        <v>7783.48660113185</v>
      </c>
      <c r="O4011" s="16">
        <v>6599.3693271401598</v>
      </c>
      <c r="P4011" s="17">
        <f>gp_need_index[[#This Row],[Normalised weighted population 2026/27]]/gp_need_index[[#This Row],[Registered population 2026/27]]</f>
        <v>0.84786801408259638</v>
      </c>
      <c r="Q4011" s="99">
        <v>7853.0902484177504</v>
      </c>
      <c r="R4011" s="16">
        <v>6622.5687236901904</v>
      </c>
      <c r="S4011" s="17">
        <f>gp_need_index[[#This Row],[Normalised weighted population 2027/28]]/gp_need_index[[#This Row],[Registered population 2027/28]]</f>
        <v>0.84330734961622444</v>
      </c>
      <c r="T4011" s="99">
        <v>7919.1160557722196</v>
      </c>
      <c r="U4011" s="16">
        <v>6648.9857041906298</v>
      </c>
      <c r="V4011" s="17">
        <f>gp_need_index[[#This Row],[Normalised weighted population 2028/29]]/gp_need_index[[#This Row],[Registered population 2028/29]]</f>
        <v>0.83961210536170949</v>
      </c>
    </row>
    <row r="4012" spans="1:22" x14ac:dyDescent="0.2">
      <c r="A4012" s="6" t="s">
        <v>4644</v>
      </c>
      <c r="B4012" s="1" t="s">
        <v>10232</v>
      </c>
      <c r="C4012" s="95" t="s">
        <v>6420</v>
      </c>
      <c r="D4012" s="95" t="s">
        <v>12680</v>
      </c>
      <c r="E4012" s="95" t="s">
        <v>6647</v>
      </c>
      <c r="F4012" s="95" t="s">
        <v>6424</v>
      </c>
      <c r="G4012" s="95" t="s">
        <v>6424</v>
      </c>
      <c r="H4012" s="61">
        <v>5448.9933542352001</v>
      </c>
      <c r="I4012" s="61"/>
      <c r="J4012" s="123"/>
      <c r="K4012" s="99">
        <v>0.83333333333333304</v>
      </c>
      <c r="L4012" s="16"/>
      <c r="M4012" s="17">
        <f>gp_need_index[[#This Row],[Normalised weighted population (base year)]]/gp_need_index[[#This Row],[Registered population (base year)]]</f>
        <v>0</v>
      </c>
      <c r="N4012" s="99">
        <v>0.86452411325554301</v>
      </c>
      <c r="O4012" s="16"/>
      <c r="P4012" s="17">
        <f>gp_need_index[[#This Row],[Normalised weighted population 2026/27]]/gp_need_index[[#This Row],[Registered population 2026/27]]</f>
        <v>0</v>
      </c>
      <c r="Q4012" s="99">
        <v>0.86842121462658395</v>
      </c>
      <c r="R4012" s="16"/>
      <c r="S4012" s="17">
        <f>gp_need_index[[#This Row],[Normalised weighted population 2027/28]]/gp_need_index[[#This Row],[Registered population 2027/28]]</f>
        <v>0</v>
      </c>
      <c r="T4012" s="99">
        <v>0.87036218893033801</v>
      </c>
      <c r="U4012" s="16"/>
      <c r="V4012" s="17">
        <f>gp_need_index[[#This Row],[Normalised weighted population 2028/29]]/gp_need_index[[#This Row],[Registered population 2028/29]]</f>
        <v>0</v>
      </c>
    </row>
    <row r="4013" spans="1:22" x14ac:dyDescent="0.2">
      <c r="A4013" s="6" t="s">
        <v>4614</v>
      </c>
      <c r="B4013" s="1" t="s">
        <v>10233</v>
      </c>
      <c r="C4013" s="95" t="s">
        <v>6420</v>
      </c>
      <c r="D4013" s="95" t="s">
        <v>12680</v>
      </c>
      <c r="E4013" s="95" t="s">
        <v>6647</v>
      </c>
      <c r="F4013" s="95" t="s">
        <v>6423</v>
      </c>
      <c r="G4013" s="95" t="s">
        <v>6423</v>
      </c>
      <c r="H4013" s="61">
        <v>5299.4951357886903</v>
      </c>
      <c r="I4013" s="61">
        <v>127.93621784383799</v>
      </c>
      <c r="J4013" s="123">
        <v>677997.36415462196</v>
      </c>
      <c r="K4013" s="99">
        <v>13515.833333333299</v>
      </c>
      <c r="L4013" s="16">
        <v>13650.5098254775</v>
      </c>
      <c r="M4013" s="17">
        <f>gp_need_index[[#This Row],[Normalised weighted population (base year)]]/gp_need_index[[#This Row],[Registered population (base year)]]</f>
        <v>1.0099643498719428</v>
      </c>
      <c r="N4013" s="99">
        <v>13658.077976054299</v>
      </c>
      <c r="O4013" s="16">
        <v>13699.8492571838</v>
      </c>
      <c r="P4013" s="17">
        <f>gp_need_index[[#This Row],[Normalised weighted population 2026/27]]/gp_need_index[[#This Row],[Registered population 2026/27]]</f>
        <v>1.0030583572009719</v>
      </c>
      <c r="Q4013" s="99">
        <v>13788.4369607928</v>
      </c>
      <c r="R4013" s="16">
        <v>13748.009652494</v>
      </c>
      <c r="S4013" s="17">
        <f>gp_need_index[[#This Row],[Normalised weighted population 2027/28]]/gp_need_index[[#This Row],[Registered population 2027/28]]</f>
        <v>0.99706802820263418</v>
      </c>
      <c r="T4013" s="99">
        <v>13919.086108884399</v>
      </c>
      <c r="U4013" s="16">
        <v>13802.8495368444</v>
      </c>
      <c r="V4013" s="17">
        <f>gp_need_index[[#This Row],[Normalised weighted population 2028/29]]/gp_need_index[[#This Row],[Registered population 2028/29]]</f>
        <v>0.99164912328792865</v>
      </c>
    </row>
    <row r="4014" spans="1:22" x14ac:dyDescent="0.2">
      <c r="A4014" s="6" t="s">
        <v>4601</v>
      </c>
      <c r="B4014" s="1" t="s">
        <v>10234</v>
      </c>
      <c r="C4014" s="95" t="s">
        <v>6420</v>
      </c>
      <c r="D4014" s="95" t="s">
        <v>12680</v>
      </c>
      <c r="E4014" s="95" t="s">
        <v>6647</v>
      </c>
      <c r="F4014" s="95" t="s">
        <v>6421</v>
      </c>
      <c r="G4014" s="95" t="s">
        <v>6421</v>
      </c>
      <c r="H4014" s="61">
        <v>5247.9563357126799</v>
      </c>
      <c r="I4014" s="61">
        <v>173.64365710697501</v>
      </c>
      <c r="J4014" s="123">
        <v>911274.33047087002</v>
      </c>
      <c r="K4014" s="99">
        <v>19134.166666666701</v>
      </c>
      <c r="L4014" s="16">
        <v>18347.208793810601</v>
      </c>
      <c r="M4014" s="17">
        <f>gp_need_index[[#This Row],[Normalised weighted population (base year)]]/gp_need_index[[#This Row],[Registered population (base year)]]</f>
        <v>0.95887158889302215</v>
      </c>
      <c r="N4014" s="99">
        <v>19391.244494054001</v>
      </c>
      <c r="O4014" s="16">
        <v>18413.524328311301</v>
      </c>
      <c r="P4014" s="17">
        <f>gp_need_index[[#This Row],[Normalised weighted population 2026/27]]/gp_need_index[[#This Row],[Registered population 2026/27]]</f>
        <v>0.9495792977061116</v>
      </c>
      <c r="Q4014" s="99">
        <v>19620.3145129361</v>
      </c>
      <c r="R4014" s="16">
        <v>18478.2551581224</v>
      </c>
      <c r="S4014" s="17">
        <f>gp_need_index[[#This Row],[Normalised weighted population 2027/28]]/gp_need_index[[#This Row],[Registered population 2027/28]]</f>
        <v>0.94179199553296067</v>
      </c>
      <c r="T4014" s="99">
        <v>19845.403385193102</v>
      </c>
      <c r="U4014" s="16">
        <v>18551.9636731354</v>
      </c>
      <c r="V4014" s="17">
        <f>gp_need_index[[#This Row],[Normalised weighted population 2028/29]]/gp_need_index[[#This Row],[Registered population 2028/29]]</f>
        <v>0.93482421662324322</v>
      </c>
    </row>
    <row r="4015" spans="1:22" x14ac:dyDescent="0.2">
      <c r="A4015" s="6" t="s">
        <v>4596</v>
      </c>
      <c r="B4015" s="1" t="s">
        <v>10235</v>
      </c>
      <c r="C4015" s="95" t="s">
        <v>6420</v>
      </c>
      <c r="D4015" s="95" t="s">
        <v>12680</v>
      </c>
      <c r="E4015" s="95" t="s">
        <v>6647</v>
      </c>
      <c r="F4015" s="95" t="s">
        <v>6425</v>
      </c>
      <c r="G4015" s="95" t="s">
        <v>6425</v>
      </c>
      <c r="H4015" s="61">
        <v>5264.9059255292304</v>
      </c>
      <c r="I4015" s="61">
        <v>235.118561645694</v>
      </c>
      <c r="J4015" s="123">
        <v>1237877.10841033</v>
      </c>
      <c r="K4015" s="99">
        <v>19185.833333333299</v>
      </c>
      <c r="L4015" s="16">
        <v>24922.889858367202</v>
      </c>
      <c r="M4015" s="17">
        <f>gp_need_index[[#This Row],[Normalised weighted population (base year)]]/gp_need_index[[#This Row],[Registered population (base year)]]</f>
        <v>1.2990256626000389</v>
      </c>
      <c r="N4015" s="99">
        <v>19397.4775507417</v>
      </c>
      <c r="O4015" s="16">
        <v>25012.9730301909</v>
      </c>
      <c r="P4015" s="17">
        <f>gp_need_index[[#This Row],[Normalised weighted population 2026/27]]/gp_need_index[[#This Row],[Registered population 2026/27]]</f>
        <v>1.2894961710748045</v>
      </c>
      <c r="Q4015" s="99">
        <v>19601.2427465203</v>
      </c>
      <c r="R4015" s="16">
        <v>25100.9035355858</v>
      </c>
      <c r="S4015" s="17">
        <f>gp_need_index[[#This Row],[Normalised weighted population 2027/28]]/gp_need_index[[#This Row],[Registered population 2027/28]]</f>
        <v>1.2805771481015826</v>
      </c>
      <c r="T4015" s="99">
        <v>19804.865024746301</v>
      </c>
      <c r="U4015" s="16">
        <v>25201.029348832701</v>
      </c>
      <c r="V4015" s="17">
        <f>gp_need_index[[#This Row],[Normalised weighted population 2028/29]]/gp_need_index[[#This Row],[Registered population 2028/29]]</f>
        <v>1.2724666044097679</v>
      </c>
    </row>
    <row r="4016" spans="1:22" x14ac:dyDescent="0.2">
      <c r="A4016" s="6" t="s">
        <v>4580</v>
      </c>
      <c r="B4016" s="1" t="s">
        <v>10236</v>
      </c>
      <c r="C4016" s="95" t="s">
        <v>6420</v>
      </c>
      <c r="D4016" s="95" t="s">
        <v>12680</v>
      </c>
      <c r="E4016" s="95" t="s">
        <v>6647</v>
      </c>
      <c r="F4016" s="95" t="s">
        <v>6421</v>
      </c>
      <c r="G4016" s="95" t="s">
        <v>6421</v>
      </c>
      <c r="H4016" s="61">
        <v>5249.0725895579299</v>
      </c>
      <c r="I4016" s="61">
        <v>217.21217404076299</v>
      </c>
      <c r="J4016" s="123">
        <v>1140162.4688756501</v>
      </c>
      <c r="K4016" s="99">
        <v>19489.416666666701</v>
      </c>
      <c r="L4016" s="16">
        <v>22955.544972411499</v>
      </c>
      <c r="M4016" s="17">
        <f>gp_need_index[[#This Row],[Normalised weighted population (base year)]]/gp_need_index[[#This Row],[Registered population (base year)]]</f>
        <v>1.1778466931579854</v>
      </c>
      <c r="N4016" s="99">
        <v>19752.440390993201</v>
      </c>
      <c r="O4016" s="16">
        <v>23038.517224578402</v>
      </c>
      <c r="P4016" s="17">
        <f>gp_need_index[[#This Row],[Normalised weighted population 2026/27]]/gp_need_index[[#This Row],[Registered population 2026/27]]</f>
        <v>1.1663630806390688</v>
      </c>
      <c r="Q4016" s="99">
        <v>20000.304524596599</v>
      </c>
      <c r="R4016" s="16">
        <v>23119.5067359276</v>
      </c>
      <c r="S4016" s="17">
        <f>gp_need_index[[#This Row],[Normalised weighted population 2027/28]]/gp_need_index[[#This Row],[Registered population 2027/28]]</f>
        <v>1.1559577359182192</v>
      </c>
      <c r="T4016" s="99">
        <v>20241.867873608098</v>
      </c>
      <c r="U4016" s="16">
        <v>23211.728890820101</v>
      </c>
      <c r="V4016" s="17">
        <f>gp_need_index[[#This Row],[Normalised weighted population 2028/29]]/gp_need_index[[#This Row],[Registered population 2028/29]]</f>
        <v>1.1467187235761078</v>
      </c>
    </row>
    <row r="4017" spans="1:22" x14ac:dyDescent="0.2">
      <c r="A4017" s="6" t="s">
        <v>4610</v>
      </c>
      <c r="B4017" s="1" t="s">
        <v>10237</v>
      </c>
      <c r="C4017" s="95" t="s">
        <v>6420</v>
      </c>
      <c r="D4017" s="95" t="s">
        <v>12680</v>
      </c>
      <c r="E4017" s="95" t="s">
        <v>6647</v>
      </c>
      <c r="F4017" s="95" t="s">
        <v>6425</v>
      </c>
      <c r="G4017" s="95" t="s">
        <v>6425</v>
      </c>
      <c r="H4017" s="61">
        <v>5155.3658854166697</v>
      </c>
      <c r="I4017" s="61">
        <v>91.622356880753998</v>
      </c>
      <c r="J4017" s="123">
        <v>472346.77300450997</v>
      </c>
      <c r="K4017" s="99">
        <v>12067</v>
      </c>
      <c r="L4017" s="16">
        <v>9510.0285145949601</v>
      </c>
      <c r="M4017" s="17">
        <f>gp_need_index[[#This Row],[Normalised weighted population (base year)]]/gp_need_index[[#This Row],[Registered population (base year)]]</f>
        <v>0.78810213927197814</v>
      </c>
      <c r="N4017" s="99">
        <v>12212.1798245309</v>
      </c>
      <c r="O4017" s="16">
        <v>9544.4022785363704</v>
      </c>
      <c r="P4017" s="17">
        <f>gp_need_index[[#This Row],[Normalised weighted population 2026/27]]/gp_need_index[[#This Row],[Registered population 2026/27]]</f>
        <v>0.78154780028413107</v>
      </c>
      <c r="Q4017" s="99">
        <v>12356.7916551175</v>
      </c>
      <c r="R4017" s="16">
        <v>9577.9546321502403</v>
      </c>
      <c r="S4017" s="17">
        <f>gp_need_index[[#This Row],[Normalised weighted population 2027/28]]/gp_need_index[[#This Row],[Registered population 2027/28]]</f>
        <v>0.77511662407802928</v>
      </c>
      <c r="T4017" s="99">
        <v>12497.8135969091</v>
      </c>
      <c r="U4017" s="16">
        <v>9616.1604479459293</v>
      </c>
      <c r="V4017" s="17">
        <f>gp_need_index[[#This Row],[Normalised weighted population 2028/29]]/gp_need_index[[#This Row],[Registered population 2028/29]]</f>
        <v>0.76942741811448945</v>
      </c>
    </row>
    <row r="4018" spans="1:22" x14ac:dyDescent="0.2">
      <c r="A4018" s="6" t="s">
        <v>4606</v>
      </c>
      <c r="B4018" s="1" t="s">
        <v>10238</v>
      </c>
      <c r="C4018" s="95" t="s">
        <v>6420</v>
      </c>
      <c r="D4018" s="95" t="s">
        <v>12680</v>
      </c>
      <c r="E4018" s="95" t="s">
        <v>6647</v>
      </c>
      <c r="F4018" s="95" t="s">
        <v>6425</v>
      </c>
      <c r="G4018" s="95" t="s">
        <v>6425</v>
      </c>
      <c r="H4018" s="61">
        <v>5183.5958573190801</v>
      </c>
      <c r="I4018" s="61">
        <v>34.3846250235109</v>
      </c>
      <c r="J4018" s="123">
        <v>178235.999827341</v>
      </c>
      <c r="K4018" s="99">
        <v>5189.0833333333303</v>
      </c>
      <c r="L4018" s="16">
        <v>3588.52761902783</v>
      </c>
      <c r="M4018" s="17">
        <f>gp_need_index[[#This Row],[Normalised weighted population (base year)]]/gp_need_index[[#This Row],[Registered population (base year)]]</f>
        <v>0.69155328379023251</v>
      </c>
      <c r="N4018" s="99">
        <v>5255.2808974744803</v>
      </c>
      <c r="O4018" s="16">
        <v>3601.4982637619</v>
      </c>
      <c r="P4018" s="17">
        <f>gp_need_index[[#This Row],[Normalised weighted population 2026/27]]/gp_need_index[[#This Row],[Registered population 2026/27]]</f>
        <v>0.68531032575112494</v>
      </c>
      <c r="Q4018" s="99">
        <v>5320.3517112211402</v>
      </c>
      <c r="R4018" s="16">
        <v>3614.1589563604598</v>
      </c>
      <c r="S4018" s="17">
        <f>gp_need_index[[#This Row],[Normalised weighted population 2027/28]]/gp_need_index[[#This Row],[Registered population 2027/28]]</f>
        <v>0.67930827744674216</v>
      </c>
      <c r="T4018" s="99">
        <v>5384.1891287237204</v>
      </c>
      <c r="U4018" s="16">
        <v>3628.5755929646398</v>
      </c>
      <c r="V4018" s="17">
        <f>gp_need_index[[#This Row],[Normalised weighted population 2028/29]]/gp_need_index[[#This Row],[Registered population 2028/29]]</f>
        <v>0.67393167405781029</v>
      </c>
    </row>
    <row r="4019" spans="1:22" x14ac:dyDescent="0.2">
      <c r="A4019" s="6" t="s">
        <v>4595</v>
      </c>
      <c r="B4019" s="1" t="s">
        <v>10239</v>
      </c>
      <c r="C4019" s="95" t="s">
        <v>6420</v>
      </c>
      <c r="D4019" s="95" t="s">
        <v>12680</v>
      </c>
      <c r="E4019" s="95" t="s">
        <v>6647</v>
      </c>
      <c r="F4019" s="95" t="s">
        <v>6425</v>
      </c>
      <c r="G4019" s="95" t="s">
        <v>6425</v>
      </c>
      <c r="H4019" s="61">
        <v>5205.9693578603301</v>
      </c>
      <c r="I4019" s="61">
        <v>56.796905660356202</v>
      </c>
      <c r="J4019" s="123">
        <v>295682.95048909797</v>
      </c>
      <c r="K4019" s="99">
        <v>8101.25</v>
      </c>
      <c r="L4019" s="16">
        <v>5953.1544431744096</v>
      </c>
      <c r="M4019" s="17">
        <f>gp_need_index[[#This Row],[Normalised weighted population (base year)]]/gp_need_index[[#This Row],[Registered population (base year)]]</f>
        <v>0.73484393682140525</v>
      </c>
      <c r="N4019" s="99">
        <v>8201.0029700977302</v>
      </c>
      <c r="O4019" s="16">
        <v>5974.6719733502996</v>
      </c>
      <c r="P4019" s="17">
        <f>gp_need_index[[#This Row],[Normalised weighted population 2026/27]]/gp_need_index[[#This Row],[Registered population 2026/27]]</f>
        <v>0.72852942440515911</v>
      </c>
      <c r="Q4019" s="99">
        <v>8297.8994255051093</v>
      </c>
      <c r="R4019" s="16">
        <v>5995.6753113202003</v>
      </c>
      <c r="S4019" s="17">
        <f>gp_need_index[[#This Row],[Normalised weighted population 2027/28]]/gp_need_index[[#This Row],[Registered population 2027/28]]</f>
        <v>0.72255338416026071</v>
      </c>
      <c r="T4019" s="99">
        <v>8394.0623815437593</v>
      </c>
      <c r="U4019" s="16">
        <v>6019.59165623022</v>
      </c>
      <c r="V4019" s="17">
        <f>gp_need_index[[#This Row],[Normalised weighted population 2028/29]]/gp_need_index[[#This Row],[Registered population 2028/29]]</f>
        <v>0.71712496078962329</v>
      </c>
    </row>
    <row r="4020" spans="1:22" x14ac:dyDescent="0.2">
      <c r="A4020" s="6" t="s">
        <v>4599</v>
      </c>
      <c r="B4020" s="1" t="s">
        <v>10240</v>
      </c>
      <c r="C4020" s="95" t="s">
        <v>6420</v>
      </c>
      <c r="D4020" s="95" t="s">
        <v>12680</v>
      </c>
      <c r="E4020" s="95" t="s">
        <v>6647</v>
      </c>
      <c r="F4020" s="95" t="s">
        <v>6425</v>
      </c>
      <c r="G4020" s="95" t="s">
        <v>6425</v>
      </c>
      <c r="H4020" s="61">
        <v>5322.6864149305602</v>
      </c>
      <c r="I4020" s="61">
        <v>115.485918765875</v>
      </c>
      <c r="J4020" s="123">
        <v>614695.33093089401</v>
      </c>
      <c r="K4020" s="99">
        <v>12335.166666666701</v>
      </c>
      <c r="L4020" s="16">
        <v>12376.0136811295</v>
      </c>
      <c r="M4020" s="17">
        <f>gp_need_index[[#This Row],[Normalised weighted population (base year)]]/gp_need_index[[#This Row],[Registered population (base year)]]</f>
        <v>1.003311427852303</v>
      </c>
      <c r="N4020" s="99">
        <v>12477.6065272707</v>
      </c>
      <c r="O4020" s="16">
        <v>12420.7464778985</v>
      </c>
      <c r="P4020" s="17">
        <f>gp_need_index[[#This Row],[Normalised weighted population 2026/27]]/gp_need_index[[#This Row],[Registered population 2026/27]]</f>
        <v>0.99544303234374887</v>
      </c>
      <c r="Q4020" s="99">
        <v>12609.855243698001</v>
      </c>
      <c r="R4020" s="16">
        <v>12464.4103204119</v>
      </c>
      <c r="S4020" s="17">
        <f>gp_need_index[[#This Row],[Normalised weighted population 2027/28]]/gp_need_index[[#This Row],[Registered population 2027/28]]</f>
        <v>0.98846577375590494</v>
      </c>
      <c r="T4020" s="99">
        <v>12743.3050492778</v>
      </c>
      <c r="U4020" s="16">
        <v>12514.130013498099</v>
      </c>
      <c r="V4020" s="17">
        <f>gp_need_index[[#This Row],[Normalised weighted population 2028/29]]/gp_need_index[[#This Row],[Registered population 2028/29]]</f>
        <v>0.98201604411936372</v>
      </c>
    </row>
    <row r="4021" spans="1:22" x14ac:dyDescent="0.2">
      <c r="A4021" s="6" t="s">
        <v>4618</v>
      </c>
      <c r="B4021" s="1" t="s">
        <v>10241</v>
      </c>
      <c r="C4021" s="95" t="s">
        <v>6420</v>
      </c>
      <c r="D4021" s="95" t="s">
        <v>12680</v>
      </c>
      <c r="E4021" s="95" t="s">
        <v>6647</v>
      </c>
      <c r="F4021" s="95" t="s">
        <v>6424</v>
      </c>
      <c r="G4021" s="95" t="s">
        <v>6424</v>
      </c>
      <c r="H4021" s="61">
        <v>5319.3158255912203</v>
      </c>
      <c r="I4021" s="61">
        <v>50.2506780722522</v>
      </c>
      <c r="J4021" s="123">
        <v>267299.22711642098</v>
      </c>
      <c r="K4021" s="99">
        <v>6185.5833333333303</v>
      </c>
      <c r="L4021" s="16">
        <v>5381.6886598737901</v>
      </c>
      <c r="M4021" s="17">
        <f>gp_need_index[[#This Row],[Normalised weighted population (base year)]]/gp_need_index[[#This Row],[Registered population (base year)]]</f>
        <v>0.87003737074764587</v>
      </c>
      <c r="N4021" s="99">
        <v>6133.8003029501797</v>
      </c>
      <c r="O4021" s="16">
        <v>5401.1406410446998</v>
      </c>
      <c r="P4021" s="17">
        <f>gp_need_index[[#This Row],[Normalised weighted population 2026/27]]/gp_need_index[[#This Row],[Registered population 2026/27]]</f>
        <v>0.88055371454576181</v>
      </c>
      <c r="Q4021" s="99">
        <v>6095.02927255142</v>
      </c>
      <c r="R4021" s="16">
        <v>5420.12778926184</v>
      </c>
      <c r="S4021" s="17">
        <f>gp_need_index[[#This Row],[Normalised weighted population 2027/28]]/gp_need_index[[#This Row],[Registered population 2027/28]]</f>
        <v>0.88927018179732842</v>
      </c>
      <c r="T4021" s="99">
        <v>6084.3970444070001</v>
      </c>
      <c r="U4021" s="16">
        <v>5441.7483138789103</v>
      </c>
      <c r="V4021" s="17">
        <f>gp_need_index[[#This Row],[Normalised weighted population 2028/29]]/gp_need_index[[#This Row],[Registered population 2028/29]]</f>
        <v>0.89437758156844216</v>
      </c>
    </row>
    <row r="4022" spans="1:22" x14ac:dyDescent="0.2">
      <c r="A4022" s="6" t="s">
        <v>4632</v>
      </c>
      <c r="B4022" s="1" t="s">
        <v>7979</v>
      </c>
      <c r="C4022" s="95" t="s">
        <v>6420</v>
      </c>
      <c r="D4022" s="95" t="s">
        <v>12680</v>
      </c>
      <c r="E4022" s="95" t="s">
        <v>6647</v>
      </c>
      <c r="F4022" s="95" t="s">
        <v>6425</v>
      </c>
      <c r="G4022" s="95" t="s">
        <v>6425</v>
      </c>
      <c r="H4022" s="61">
        <v>5259.99478673453</v>
      </c>
      <c r="I4022" s="61">
        <v>118.514245439264</v>
      </c>
      <c r="J4022" s="123">
        <v>623384.31316430494</v>
      </c>
      <c r="K4022" s="99">
        <v>9554.6666666666697</v>
      </c>
      <c r="L4022" s="16">
        <v>12550.9539443538</v>
      </c>
      <c r="M4022" s="17">
        <f>gp_need_index[[#This Row],[Normalised weighted population (base year)]]/gp_need_index[[#This Row],[Registered population (base year)]]</f>
        <v>1.3135941192109053</v>
      </c>
      <c r="N4022" s="99">
        <v>9648.3067919749592</v>
      </c>
      <c r="O4022" s="16">
        <v>12596.319058397399</v>
      </c>
      <c r="P4022" s="17">
        <f>gp_need_index[[#This Row],[Normalised weighted population 2026/27]]/gp_need_index[[#This Row],[Registered population 2026/27]]</f>
        <v>1.3055471110096197</v>
      </c>
      <c r="Q4022" s="99">
        <v>9734.6496223510894</v>
      </c>
      <c r="R4022" s="16">
        <v>12640.600108058399</v>
      </c>
      <c r="S4022" s="17">
        <f>gp_need_index[[#This Row],[Normalised weighted population 2027/28]]/gp_need_index[[#This Row],[Registered population 2027/28]]</f>
        <v>1.2985161868625603</v>
      </c>
      <c r="T4022" s="99">
        <v>9821.9596758185908</v>
      </c>
      <c r="U4022" s="16">
        <v>12691.022610338199</v>
      </c>
      <c r="V4022" s="17">
        <f>gp_need_index[[#This Row],[Normalised weighted population 2028/29]]/gp_need_index[[#This Row],[Registered population 2028/29]]</f>
        <v>1.2921069755135695</v>
      </c>
    </row>
    <row r="4023" spans="1:22" x14ac:dyDescent="0.2">
      <c r="A4023" s="6" t="s">
        <v>4636</v>
      </c>
      <c r="B4023" s="1" t="s">
        <v>10242</v>
      </c>
      <c r="C4023" s="95" t="s">
        <v>6420</v>
      </c>
      <c r="D4023" s="95" t="s">
        <v>12680</v>
      </c>
      <c r="E4023" s="95" t="s">
        <v>6647</v>
      </c>
      <c r="F4023" s="95" t="s">
        <v>6424</v>
      </c>
      <c r="G4023" s="95" t="s">
        <v>6424</v>
      </c>
      <c r="H4023" s="61">
        <v>5310.2298797123003</v>
      </c>
      <c r="I4023" s="61">
        <v>115.77091349020201</v>
      </c>
      <c r="J4023" s="123">
        <v>614770.16401726101</v>
      </c>
      <c r="K4023" s="99">
        <v>12089.75</v>
      </c>
      <c r="L4023" s="16">
        <v>12377.5203385809</v>
      </c>
      <c r="M4023" s="17">
        <f>gp_need_index[[#This Row],[Normalised weighted population (base year)]]/gp_need_index[[#This Row],[Registered population (base year)]]</f>
        <v>1.0238028361695568</v>
      </c>
      <c r="N4023" s="99">
        <v>11972.8991301029</v>
      </c>
      <c r="O4023" s="16">
        <v>12422.2585811261</v>
      </c>
      <c r="P4023" s="17">
        <f>gp_need_index[[#This Row],[Normalised weighted population 2026/27]]/gp_need_index[[#This Row],[Registered population 2026/27]]</f>
        <v>1.0375313820103433</v>
      </c>
      <c r="Q4023" s="99">
        <v>11886.392466929099</v>
      </c>
      <c r="R4023" s="16">
        <v>12465.9277392812</v>
      </c>
      <c r="S4023" s="17">
        <f>gp_need_index[[#This Row],[Normalised weighted population 2027/28]]/gp_need_index[[#This Row],[Registered population 2027/28]]</f>
        <v>1.0487561952850297</v>
      </c>
      <c r="T4023" s="99">
        <v>11841.0849266727</v>
      </c>
      <c r="U4023" s="16">
        <v>12515.653485249</v>
      </c>
      <c r="V4023" s="17">
        <f>gp_need_index[[#This Row],[Normalised weighted population 2028/29]]/gp_need_index[[#This Row],[Registered population 2028/29]]</f>
        <v>1.0569684756720896</v>
      </c>
    </row>
    <row r="4024" spans="1:22" x14ac:dyDescent="0.2">
      <c r="A4024" s="6" t="s">
        <v>4619</v>
      </c>
      <c r="B4024" s="1" t="s">
        <v>10243</v>
      </c>
      <c r="C4024" s="95" t="s">
        <v>6420</v>
      </c>
      <c r="D4024" s="95" t="s">
        <v>12680</v>
      </c>
      <c r="E4024" s="95" t="s">
        <v>6647</v>
      </c>
      <c r="F4024" s="95" t="s">
        <v>6425</v>
      </c>
      <c r="G4024" s="95" t="s">
        <v>6425</v>
      </c>
      <c r="H4024" s="61">
        <v>5254.51708984375</v>
      </c>
      <c r="I4024" s="61">
        <v>18.010004643163398</v>
      </c>
      <c r="J4024" s="123">
        <v>94633.877185667399</v>
      </c>
      <c r="K4024" s="99">
        <v>3236.6666666666702</v>
      </c>
      <c r="L4024" s="16">
        <v>1905.3181304866901</v>
      </c>
      <c r="M4024" s="17">
        <f>gp_need_index[[#This Row],[Normalised weighted population (base year)]]/gp_need_index[[#This Row],[Registered population (base year)]]</f>
        <v>0.5886667756395535</v>
      </c>
      <c r="N4024" s="99">
        <v>3279.7226051110301</v>
      </c>
      <c r="O4024" s="16">
        <v>1912.2048559628699</v>
      </c>
      <c r="P4024" s="17">
        <f>gp_need_index[[#This Row],[Normalised weighted population 2026/27]]/gp_need_index[[#This Row],[Registered population 2026/27]]</f>
        <v>0.58303859386856138</v>
      </c>
      <c r="Q4024" s="99">
        <v>3320.49723490835</v>
      </c>
      <c r="R4024" s="16">
        <v>1918.9270132690101</v>
      </c>
      <c r="S4024" s="17">
        <f>gp_need_index[[#This Row],[Normalised weighted population 2027/28]]/gp_need_index[[#This Row],[Registered population 2027/28]]</f>
        <v>0.57790351188832567</v>
      </c>
      <c r="T4024" s="99">
        <v>3360.4352676521098</v>
      </c>
      <c r="U4024" s="16">
        <v>1926.5814838538099</v>
      </c>
      <c r="V4024" s="17">
        <f>gp_need_index[[#This Row],[Normalised weighted population 2028/29]]/gp_need_index[[#This Row],[Registered population 2028/29]]</f>
        <v>0.57331307714785595</v>
      </c>
    </row>
    <row r="4025" spans="1:22" x14ac:dyDescent="0.2">
      <c r="A4025" s="6" t="s">
        <v>4586</v>
      </c>
      <c r="B4025" s="1" t="s">
        <v>10244</v>
      </c>
      <c r="C4025" s="95" t="s">
        <v>6420</v>
      </c>
      <c r="D4025" s="95" t="s">
        <v>12680</v>
      </c>
      <c r="E4025" s="95" t="s">
        <v>6647</v>
      </c>
      <c r="F4025" s="95" t="s">
        <v>6424</v>
      </c>
      <c r="G4025" s="95" t="s">
        <v>6424</v>
      </c>
      <c r="H4025" s="61">
        <v>5454.15673828125</v>
      </c>
      <c r="I4025" s="61">
        <v>1.66976475681724</v>
      </c>
      <c r="J4025" s="123">
        <v>9107.1586997393206</v>
      </c>
      <c r="K4025" s="99">
        <v>522.16666666666697</v>
      </c>
      <c r="L4025" s="16">
        <v>183.35964988297999</v>
      </c>
      <c r="M4025" s="17">
        <f>gp_need_index[[#This Row],[Normalised weighted population (base year)]]/gp_need_index[[#This Row],[Registered population (base year)]]</f>
        <v>0.35115157973120947</v>
      </c>
      <c r="N4025" s="99">
        <v>520.92127080469095</v>
      </c>
      <c r="O4025" s="16">
        <v>184.02239882340501</v>
      </c>
      <c r="P4025" s="17">
        <f>gp_need_index[[#This Row],[Normalised weighted population 2026/27]]/gp_need_index[[#This Row],[Registered population 2026/27]]</f>
        <v>0.35326336077453158</v>
      </c>
      <c r="Q4025" s="99">
        <v>519.46454200885603</v>
      </c>
      <c r="R4025" s="16">
        <v>184.66931042855401</v>
      </c>
      <c r="S4025" s="17">
        <f>gp_need_index[[#This Row],[Normalised weighted population 2027/28]]/gp_need_index[[#This Row],[Registered population 2027/28]]</f>
        <v>0.35549935653819026</v>
      </c>
      <c r="T4025" s="99">
        <v>519.65954978306104</v>
      </c>
      <c r="U4025" s="16">
        <v>185.40594386735401</v>
      </c>
      <c r="V4025" s="17">
        <f>gp_need_index[[#This Row],[Normalised weighted population 2028/29]]/gp_need_index[[#This Row],[Registered population 2028/29]]</f>
        <v>0.35678348246415226</v>
      </c>
    </row>
    <row r="4026" spans="1:22" x14ac:dyDescent="0.2">
      <c r="A4026" s="6" t="s">
        <v>4615</v>
      </c>
      <c r="B4026" s="1" t="s">
        <v>10245</v>
      </c>
      <c r="C4026" s="95" t="s">
        <v>6420</v>
      </c>
      <c r="D4026" s="95" t="s">
        <v>12680</v>
      </c>
      <c r="E4026" s="95" t="s">
        <v>6647</v>
      </c>
      <c r="F4026" s="95" t="s">
        <v>6423</v>
      </c>
      <c r="G4026" s="95" t="s">
        <v>6423</v>
      </c>
      <c r="H4026" s="61">
        <v>5378.0216594192198</v>
      </c>
      <c r="I4026" s="61">
        <v>60.688182921148297</v>
      </c>
      <c r="J4026" s="123">
        <v>326382.36222073098</v>
      </c>
      <c r="K4026" s="99">
        <v>10567.083333333299</v>
      </c>
      <c r="L4026" s="16">
        <v>6571.2433084630702</v>
      </c>
      <c r="M4026" s="17">
        <f>gp_need_index[[#This Row],[Normalised weighted population (base year)]]/gp_need_index[[#This Row],[Registered population (base year)]]</f>
        <v>0.62185970349400332</v>
      </c>
      <c r="N4026" s="99">
        <v>10680.107199882101</v>
      </c>
      <c r="O4026" s="16">
        <v>6594.9949056260102</v>
      </c>
      <c r="P4026" s="17">
        <f>gp_need_index[[#This Row],[Normalised weighted population 2026/27]]/gp_need_index[[#This Row],[Registered population 2026/27]]</f>
        <v>0.61750268814706399</v>
      </c>
      <c r="Q4026" s="99">
        <v>10782.9096495663</v>
      </c>
      <c r="R4026" s="16">
        <v>6618.1789243521298</v>
      </c>
      <c r="S4026" s="17">
        <f>gp_need_index[[#This Row],[Normalised weighted population 2027/28]]/gp_need_index[[#This Row],[Registered population 2027/28]]</f>
        <v>0.61376559198178204</v>
      </c>
      <c r="T4026" s="99">
        <v>10885.7786895924</v>
      </c>
      <c r="U4026" s="16">
        <v>6644.5783942387397</v>
      </c>
      <c r="V4026" s="17">
        <f>gp_need_index[[#This Row],[Normalised weighted population 2028/29]]/gp_need_index[[#This Row],[Registered population 2028/29]]</f>
        <v>0.61039072938268002</v>
      </c>
    </row>
    <row r="4027" spans="1:22" x14ac:dyDescent="0.2">
      <c r="A4027" s="6" t="s">
        <v>4640</v>
      </c>
      <c r="B4027" s="1" t="s">
        <v>10246</v>
      </c>
      <c r="C4027" s="95" t="s">
        <v>6420</v>
      </c>
      <c r="D4027" s="95" t="s">
        <v>12680</v>
      </c>
      <c r="E4027" s="95" t="s">
        <v>6647</v>
      </c>
      <c r="F4027" s="95" t="s">
        <v>6419</v>
      </c>
      <c r="G4027" s="95" t="s">
        <v>6419</v>
      </c>
      <c r="H4027" s="61">
        <v>5405.8564284752201</v>
      </c>
      <c r="I4027" s="61">
        <v>90.450487187675094</v>
      </c>
      <c r="J4027" s="123">
        <v>488962.347622209</v>
      </c>
      <c r="K4027" s="99">
        <v>11989.833333333299</v>
      </c>
      <c r="L4027" s="16">
        <v>9844.5594089114202</v>
      </c>
      <c r="M4027" s="17">
        <f>gp_need_index[[#This Row],[Normalised weighted population (base year)]]/gp_need_index[[#This Row],[Registered population (base year)]]</f>
        <v>0.82107558422369908</v>
      </c>
      <c r="N4027" s="99">
        <v>12105.821643438399</v>
      </c>
      <c r="O4027" s="16">
        <v>9880.1423265346093</v>
      </c>
      <c r="P4027" s="17">
        <f>gp_need_index[[#This Row],[Normalised weighted population 2026/27]]/gp_need_index[[#This Row],[Registered population 2026/27]]</f>
        <v>0.81614801684195026</v>
      </c>
      <c r="Q4027" s="99">
        <v>12218.109159150001</v>
      </c>
      <c r="R4027" s="16">
        <v>9914.8749393710204</v>
      </c>
      <c r="S4027" s="17">
        <f>gp_need_index[[#This Row],[Normalised weighted population 2027/28]]/gp_need_index[[#This Row],[Registered population 2027/28]]</f>
        <v>0.81149012586336944</v>
      </c>
      <c r="T4027" s="99">
        <v>12331.900705604399</v>
      </c>
      <c r="U4027" s="16">
        <v>9954.4247075751191</v>
      </c>
      <c r="V4027" s="17">
        <f>gp_need_index[[#This Row],[Normalised weighted population 2028/29]]/gp_need_index[[#This Row],[Registered population 2028/29]]</f>
        <v>0.80720928145741522</v>
      </c>
    </row>
    <row r="4028" spans="1:22" x14ac:dyDescent="0.2">
      <c r="A4028" s="6" t="s">
        <v>4604</v>
      </c>
      <c r="B4028" s="1" t="s">
        <v>10247</v>
      </c>
      <c r="C4028" s="95" t="s">
        <v>6420</v>
      </c>
      <c r="D4028" s="95" t="s">
        <v>12680</v>
      </c>
      <c r="E4028" s="95" t="s">
        <v>6647</v>
      </c>
      <c r="F4028" s="95" t="s">
        <v>6419</v>
      </c>
      <c r="G4028" s="95" t="s">
        <v>6419</v>
      </c>
      <c r="H4028" s="61">
        <v>5317.4220067074402</v>
      </c>
      <c r="I4028" s="61">
        <v>160.79506598516201</v>
      </c>
      <c r="J4028" s="123">
        <v>855015.22243947699</v>
      </c>
      <c r="K4028" s="99">
        <v>12007.916666666701</v>
      </c>
      <c r="L4028" s="16">
        <v>17214.511902115901</v>
      </c>
      <c r="M4028" s="17">
        <f>gp_need_index[[#This Row],[Normalised weighted population (base year)]]/gp_need_index[[#This Row],[Registered population (base year)]]</f>
        <v>1.4335968827883703</v>
      </c>
      <c r="N4028" s="99">
        <v>12076.5299961039</v>
      </c>
      <c r="O4028" s="16">
        <v>17276.7333315871</v>
      </c>
      <c r="P4028" s="17">
        <f>gp_need_index[[#This Row],[Normalised weighted population 2026/27]]/gp_need_index[[#This Row],[Registered population 2026/27]]</f>
        <v>1.4306041004461445</v>
      </c>
      <c r="Q4028" s="99">
        <v>12142.5432610197</v>
      </c>
      <c r="R4028" s="16">
        <v>17337.467890872998</v>
      </c>
      <c r="S4028" s="17">
        <f>gp_need_index[[#This Row],[Normalised weighted population 2027/28]]/gp_need_index[[#This Row],[Registered population 2027/28]]</f>
        <v>1.4278283814339108</v>
      </c>
      <c r="T4028" s="99">
        <v>12208.8228311659</v>
      </c>
      <c r="U4028" s="16">
        <v>17406.625882327498</v>
      </c>
      <c r="V4028" s="17">
        <f>gp_need_index[[#This Row],[Normalised weighted population 2028/29]]/gp_need_index[[#This Row],[Registered population 2028/29]]</f>
        <v>1.4257415414279728</v>
      </c>
    </row>
    <row r="4029" spans="1:22" x14ac:dyDescent="0.2">
      <c r="A4029" s="6" t="s">
        <v>4602</v>
      </c>
      <c r="B4029" s="1" t="s">
        <v>10248</v>
      </c>
      <c r="C4029" s="95" t="s">
        <v>6420</v>
      </c>
      <c r="D4029" s="95" t="s">
        <v>12680</v>
      </c>
      <c r="E4029" s="95" t="s">
        <v>6647</v>
      </c>
      <c r="F4029" s="95" t="s">
        <v>6424</v>
      </c>
      <c r="G4029" s="95" t="s">
        <v>6424</v>
      </c>
      <c r="H4029" s="61">
        <v>5389.0372284679897</v>
      </c>
      <c r="I4029" s="61">
        <v>50.322151821726102</v>
      </c>
      <c r="J4029" s="123">
        <v>271187.94958389999</v>
      </c>
      <c r="K4029" s="99">
        <v>11309.833333333299</v>
      </c>
      <c r="L4029" s="16">
        <v>5459.98253984643</v>
      </c>
      <c r="M4029" s="17">
        <f>gp_need_index[[#This Row],[Normalised weighted population (base year)]]/gp_need_index[[#This Row],[Registered population (base year)]]</f>
        <v>0.48276419102961549</v>
      </c>
      <c r="N4029" s="99">
        <v>11181.7864196548</v>
      </c>
      <c r="O4029" s="16">
        <v>5479.717512319</v>
      </c>
      <c r="P4029" s="17">
        <f>gp_need_index[[#This Row],[Normalised weighted population 2026/27]]/gp_need_index[[#This Row],[Registered population 2026/27]]</f>
        <v>0.49005742970434663</v>
      </c>
      <c r="Q4029" s="99">
        <v>11088.892755095099</v>
      </c>
      <c r="R4029" s="16">
        <v>5498.9808893552899</v>
      </c>
      <c r="S4029" s="17">
        <f>gp_need_index[[#This Row],[Normalised weighted population 2027/28]]/gp_need_index[[#This Row],[Registered population 2027/28]]</f>
        <v>0.49589990730396688</v>
      </c>
      <c r="T4029" s="99">
        <v>11067.900300586</v>
      </c>
      <c r="U4029" s="16">
        <v>5520.9159536765901</v>
      </c>
      <c r="V4029" s="17">
        <f>gp_need_index[[#This Row],[Normalised weighted population 2028/29]]/gp_need_index[[#This Row],[Registered population 2028/29]]</f>
        <v>0.49882234242607704</v>
      </c>
    </row>
    <row r="4030" spans="1:22" x14ac:dyDescent="0.2">
      <c r="A4030" s="6" t="s">
        <v>4621</v>
      </c>
      <c r="B4030" s="1" t="s">
        <v>10249</v>
      </c>
      <c r="C4030" s="95" t="s">
        <v>6420</v>
      </c>
      <c r="D4030" s="95" t="s">
        <v>12680</v>
      </c>
      <c r="E4030" s="95" t="s">
        <v>6647</v>
      </c>
      <c r="F4030" s="95" t="s">
        <v>6421</v>
      </c>
      <c r="G4030" s="95" t="s">
        <v>6421</v>
      </c>
      <c r="H4030" s="61">
        <v>5368.0397879464299</v>
      </c>
      <c r="I4030" s="61">
        <v>66.085231998408901</v>
      </c>
      <c r="J4030" s="123">
        <v>354748.15476313001</v>
      </c>
      <c r="K4030" s="99">
        <v>9250.4166666666697</v>
      </c>
      <c r="L4030" s="16">
        <v>7142.3480800727202</v>
      </c>
      <c r="M4030" s="17">
        <f>gp_need_index[[#This Row],[Normalised weighted population (base year)]]/gp_need_index[[#This Row],[Registered population (base year)]]</f>
        <v>0.77211095861332923</v>
      </c>
      <c r="N4030" s="99">
        <v>9384.4719110619208</v>
      </c>
      <c r="O4030" s="16">
        <v>7168.1639213727804</v>
      </c>
      <c r="P4030" s="17">
        <f>gp_need_index[[#This Row],[Normalised weighted population 2026/27]]/gp_need_index[[#This Row],[Registered population 2026/27]]</f>
        <v>0.76383242331657752</v>
      </c>
      <c r="Q4030" s="99">
        <v>9497.7267103604008</v>
      </c>
      <c r="R4030" s="16">
        <v>7193.3628561654796</v>
      </c>
      <c r="S4030" s="17">
        <f>gp_need_index[[#This Row],[Normalised weighted population 2027/28]]/gp_need_index[[#This Row],[Registered population 2027/28]]</f>
        <v>0.75737732570455485</v>
      </c>
      <c r="T4030" s="99">
        <v>9598.7185921242999</v>
      </c>
      <c r="U4030" s="16">
        <v>7222.0566960080296</v>
      </c>
      <c r="V4030" s="17">
        <f>gp_need_index[[#This Row],[Normalised weighted population 2028/29]]/gp_need_index[[#This Row],[Registered population 2028/29]]</f>
        <v>0.75239800257647838</v>
      </c>
    </row>
    <row r="4031" spans="1:22" x14ac:dyDescent="0.2">
      <c r="A4031" s="6" t="s">
        <v>4593</v>
      </c>
      <c r="B4031" s="1" t="s">
        <v>12460</v>
      </c>
      <c r="C4031" s="95" t="s">
        <v>6420</v>
      </c>
      <c r="D4031" s="95" t="s">
        <v>12680</v>
      </c>
      <c r="E4031" s="95" t="s">
        <v>6647</v>
      </c>
      <c r="F4031" s="95" t="s">
        <v>6424</v>
      </c>
      <c r="G4031" s="95" t="s">
        <v>6424</v>
      </c>
      <c r="H4031" s="61">
        <v>5500.5851299579299</v>
      </c>
      <c r="I4031" s="61">
        <v>63.986718835253797</v>
      </c>
      <c r="J4031" s="123">
        <v>351964.39413999597</v>
      </c>
      <c r="K4031" s="99">
        <v>13410.333333333299</v>
      </c>
      <c r="L4031" s="16">
        <v>7086.3010307080904</v>
      </c>
      <c r="M4031" s="17">
        <f>gp_need_index[[#This Row],[Normalised weighted population (base year)]]/gp_need_index[[#This Row],[Registered population (base year)]]</f>
        <v>0.52842094633800618</v>
      </c>
      <c r="N4031" s="99">
        <v>13318.2824143049</v>
      </c>
      <c r="O4031" s="16">
        <v>7111.9142913280302</v>
      </c>
      <c r="P4031" s="17">
        <f>gp_need_index[[#This Row],[Normalised weighted population 2026/27]]/gp_need_index[[#This Row],[Registered population 2026/27]]</f>
        <v>0.53399635704445381</v>
      </c>
      <c r="Q4031" s="99">
        <v>13258.352509222001</v>
      </c>
      <c r="R4031" s="16">
        <v>7136.9154863961403</v>
      </c>
      <c r="S4031" s="17">
        <f>gp_need_index[[#This Row],[Normalised weighted population 2027/28]]/gp_need_index[[#This Row],[Registered population 2027/28]]</f>
        <v>0.53829580118887144</v>
      </c>
      <c r="T4031" s="99">
        <v>13259.736852542899</v>
      </c>
      <c r="U4031" s="16">
        <v>7165.38416148334</v>
      </c>
      <c r="V4031" s="17">
        <f>gp_need_index[[#This Row],[Normalised weighted population 2028/29]]/gp_need_index[[#This Row],[Registered population 2028/29]]</f>
        <v>0.54038660353272328</v>
      </c>
    </row>
    <row r="4032" spans="1:22" x14ac:dyDescent="0.2">
      <c r="A4032" s="6" t="s">
        <v>4620</v>
      </c>
      <c r="B4032" s="1" t="s">
        <v>10250</v>
      </c>
      <c r="C4032" s="95" t="s">
        <v>6420</v>
      </c>
      <c r="D4032" s="95" t="s">
        <v>12680</v>
      </c>
      <c r="E4032" s="95" t="s">
        <v>6647</v>
      </c>
      <c r="F4032" s="95" t="s">
        <v>6425</v>
      </c>
      <c r="G4032" s="95" t="s">
        <v>6425</v>
      </c>
      <c r="H4032" s="61">
        <v>5309.3150884789202</v>
      </c>
      <c r="I4032" s="61">
        <v>97.970288345198696</v>
      </c>
      <c r="J4032" s="123">
        <v>520155.13013379299</v>
      </c>
      <c r="K4032" s="99">
        <v>12899.666666666701</v>
      </c>
      <c r="L4032" s="16">
        <v>10472.5815911057</v>
      </c>
      <c r="M4032" s="17">
        <f>gp_need_index[[#This Row],[Normalised weighted population (base year)]]/gp_need_index[[#This Row],[Registered population (base year)]]</f>
        <v>0.81184900832882034</v>
      </c>
      <c r="N4032" s="99">
        <v>13061.1455405003</v>
      </c>
      <c r="O4032" s="16">
        <v>10510.434479445399</v>
      </c>
      <c r="P4032" s="17">
        <f>gp_need_index[[#This Row],[Normalised weighted population 2026/27]]/gp_need_index[[#This Row],[Registered population 2026/27]]</f>
        <v>0.80471000394677505</v>
      </c>
      <c r="Q4032" s="99">
        <v>13222.461842794</v>
      </c>
      <c r="R4032" s="16">
        <v>10547.382818796401</v>
      </c>
      <c r="S4032" s="17">
        <f>gp_need_index[[#This Row],[Normalised weighted population 2027/28]]/gp_need_index[[#This Row],[Registered population 2027/28]]</f>
        <v>0.79768676545998363</v>
      </c>
      <c r="T4032" s="99">
        <v>13381.925082543399</v>
      </c>
      <c r="U4032" s="16">
        <v>10589.455618321699</v>
      </c>
      <c r="V4032" s="17">
        <f>gp_need_index[[#This Row],[Normalised weighted population 2028/29]]/gp_need_index[[#This Row],[Registered population 2028/29]]</f>
        <v>0.79132528040644534</v>
      </c>
    </row>
    <row r="4033" spans="1:22" x14ac:dyDescent="0.2">
      <c r="A4033" s="6" t="s">
        <v>4634</v>
      </c>
      <c r="B4033" s="1" t="s">
        <v>12461</v>
      </c>
      <c r="C4033" s="95" t="s">
        <v>6420</v>
      </c>
      <c r="D4033" s="95" t="s">
        <v>12680</v>
      </c>
      <c r="E4033" s="95" t="s">
        <v>6647</v>
      </c>
      <c r="F4033" s="95" t="s">
        <v>6424</v>
      </c>
      <c r="G4033" s="95" t="s">
        <v>6424</v>
      </c>
      <c r="H4033" s="61">
        <v>5528.8265206473197</v>
      </c>
      <c r="I4033" s="61">
        <v>29.728957558824501</v>
      </c>
      <c r="J4033" s="123">
        <v>164366.24898242799</v>
      </c>
      <c r="K4033" s="99">
        <v>6625.5</v>
      </c>
      <c r="L4033" s="16">
        <v>3309.2799697077098</v>
      </c>
      <c r="M4033" s="17">
        <f>gp_need_index[[#This Row],[Normalised weighted population (base year)]]/gp_need_index[[#This Row],[Registered population (base year)]]</f>
        <v>0.49947626137011697</v>
      </c>
      <c r="N4033" s="99">
        <v>6559.0701838352697</v>
      </c>
      <c r="O4033" s="16">
        <v>3321.2412806880302</v>
      </c>
      <c r="P4033" s="17">
        <f>gp_need_index[[#This Row],[Normalised weighted population 2026/27]]/gp_need_index[[#This Row],[Registered population 2026/27]]</f>
        <v>0.50635855199006397</v>
      </c>
      <c r="Q4033" s="99">
        <v>6512.9218127096801</v>
      </c>
      <c r="R4033" s="16">
        <v>3332.9167590086799</v>
      </c>
      <c r="S4033" s="17">
        <f>gp_need_index[[#This Row],[Normalised weighted population 2027/28]]/gp_need_index[[#This Row],[Registered population 2027/28]]</f>
        <v>0.51173910187354621</v>
      </c>
      <c r="T4033" s="99">
        <v>6503.6399368537404</v>
      </c>
      <c r="U4033" s="16">
        <v>3346.2115394338898</v>
      </c>
      <c r="V4033" s="17">
        <f>gp_need_index[[#This Row],[Normalised weighted population 2028/29]]/gp_need_index[[#This Row],[Registered population 2028/29]]</f>
        <v>0.51451365265043925</v>
      </c>
    </row>
    <row r="4034" spans="1:22" x14ac:dyDescent="0.2">
      <c r="A4034" s="6" t="s">
        <v>4592</v>
      </c>
      <c r="B4034" s="1" t="s">
        <v>10251</v>
      </c>
      <c r="C4034" s="95" t="s">
        <v>6420</v>
      </c>
      <c r="D4034" s="95" t="s">
        <v>12680</v>
      </c>
      <c r="E4034" s="95" t="s">
        <v>6647</v>
      </c>
      <c r="F4034" s="95" t="s">
        <v>6419</v>
      </c>
      <c r="G4034" s="95" t="s">
        <v>6419</v>
      </c>
      <c r="H4034" s="61">
        <v>5113.4241790771503</v>
      </c>
      <c r="I4034" s="61">
        <v>38.7880564760002</v>
      </c>
      <c r="J4034" s="123">
        <v>198339.785843789</v>
      </c>
      <c r="K4034" s="99">
        <v>5480.5833333333303</v>
      </c>
      <c r="L4034" s="16">
        <v>3993.28867424078</v>
      </c>
      <c r="M4034" s="17">
        <f>gp_need_index[[#This Row],[Normalised weighted population (base year)]]/gp_need_index[[#This Row],[Registered population (base year)]]</f>
        <v>0.72862475239693747</v>
      </c>
      <c r="N4034" s="99">
        <v>5533.1821289071204</v>
      </c>
      <c r="O4034" s="16">
        <v>4007.72231784423</v>
      </c>
      <c r="P4034" s="17">
        <f>gp_need_index[[#This Row],[Normalised weighted population 2026/27]]/gp_need_index[[#This Row],[Registered population 2026/27]]</f>
        <v>0.7243069583606514</v>
      </c>
      <c r="Q4034" s="99">
        <v>5580.5503262474404</v>
      </c>
      <c r="R4034" s="16">
        <v>4021.8110488585198</v>
      </c>
      <c r="S4034" s="17">
        <f>gp_need_index[[#This Row],[Normalised weighted population 2027/28]]/gp_need_index[[#This Row],[Registered population 2027/28]]</f>
        <v>0.72068359099682699</v>
      </c>
      <c r="T4034" s="99">
        <v>5629.6921471656296</v>
      </c>
      <c r="U4034" s="16">
        <v>4037.8537821976402</v>
      </c>
      <c r="V4034" s="17">
        <f>gp_need_index[[#This Row],[Normalised weighted population 2028/29]]/gp_need_index[[#This Row],[Registered population 2028/29]]</f>
        <v>0.71724237785019396</v>
      </c>
    </row>
    <row r="4035" spans="1:22" x14ac:dyDescent="0.2">
      <c r="A4035" s="6" t="s">
        <v>4588</v>
      </c>
      <c r="B4035" s="1" t="s">
        <v>10252</v>
      </c>
      <c r="C4035" s="95" t="s">
        <v>6420</v>
      </c>
      <c r="D4035" s="95" t="s">
        <v>12680</v>
      </c>
      <c r="E4035" s="95" t="s">
        <v>6647</v>
      </c>
      <c r="F4035" s="95" t="s">
        <v>6425</v>
      </c>
      <c r="G4035" s="95" t="s">
        <v>6425</v>
      </c>
      <c r="H4035" s="61">
        <v>5238.7995874140297</v>
      </c>
      <c r="I4035" s="61">
        <v>229.15277548288799</v>
      </c>
      <c r="J4035" s="123">
        <v>1200485.4656545301</v>
      </c>
      <c r="K4035" s="99">
        <v>21744.416666666701</v>
      </c>
      <c r="L4035" s="16">
        <v>24170.062467267901</v>
      </c>
      <c r="M4035" s="17">
        <f>gp_need_index[[#This Row],[Normalised weighted population (base year)]]/gp_need_index[[#This Row],[Registered population (base year)]]</f>
        <v>1.1115525809583853</v>
      </c>
      <c r="N4035" s="99">
        <v>21962.8400250698</v>
      </c>
      <c r="O4035" s="16">
        <v>24257.424563020199</v>
      </c>
      <c r="P4035" s="17">
        <f>gp_need_index[[#This Row],[Normalised weighted population 2026/27]]/gp_need_index[[#This Row],[Registered population 2026/27]]</f>
        <v>1.1044757661272955</v>
      </c>
      <c r="Q4035" s="99">
        <v>22167.8579245279</v>
      </c>
      <c r="R4035" s="16">
        <v>24342.699016353999</v>
      </c>
      <c r="S4035" s="17">
        <f>gp_need_index[[#This Row],[Normalised weighted population 2027/28]]/gp_need_index[[#This Row],[Registered population 2027/28]]</f>
        <v>1.098107859551902</v>
      </c>
      <c r="T4035" s="99">
        <v>22374.035653974301</v>
      </c>
      <c r="U4035" s="16">
        <v>24439.8004028512</v>
      </c>
      <c r="V4035" s="17">
        <f>gp_need_index[[#This Row],[Normalised weighted population 2028/29]]/gp_need_index[[#This Row],[Registered population 2028/29]]</f>
        <v>1.0923286608113525</v>
      </c>
    </row>
    <row r="4036" spans="1:22" x14ac:dyDescent="0.2">
      <c r="A4036" s="6" t="s">
        <v>4597</v>
      </c>
      <c r="B4036" s="1" t="s">
        <v>10253</v>
      </c>
      <c r="C4036" s="95" t="s">
        <v>6420</v>
      </c>
      <c r="D4036" s="95" t="s">
        <v>12680</v>
      </c>
      <c r="E4036" s="95" t="s">
        <v>6647</v>
      </c>
      <c r="F4036" s="95" t="s">
        <v>6419</v>
      </c>
      <c r="G4036" s="95" t="s">
        <v>6419</v>
      </c>
      <c r="H4036" s="61">
        <v>5281.0383210358796</v>
      </c>
      <c r="I4036" s="61">
        <v>70.931429328884803</v>
      </c>
      <c r="J4036" s="123">
        <v>374591.59645168902</v>
      </c>
      <c r="K4036" s="99">
        <v>8532.4166666666697</v>
      </c>
      <c r="L4036" s="16">
        <v>7541.8674736012099</v>
      </c>
      <c r="M4036" s="17">
        <f>gp_need_index[[#This Row],[Normalised weighted population (base year)]]/gp_need_index[[#This Row],[Registered population (base year)]]</f>
        <v>0.88390754556851314</v>
      </c>
      <c r="N4036" s="99">
        <v>8592.2175986108596</v>
      </c>
      <c r="O4036" s="16">
        <v>7569.1273679135302</v>
      </c>
      <c r="P4036" s="17">
        <f>gp_need_index[[#This Row],[Normalised weighted population 2026/27]]/gp_need_index[[#This Row],[Registered population 2026/27]]</f>
        <v>0.88092826805704538</v>
      </c>
      <c r="Q4036" s="99">
        <v>8650.6150835120297</v>
      </c>
      <c r="R4036" s="16">
        <v>7595.7358480032399</v>
      </c>
      <c r="S4036" s="17">
        <f>gp_need_index[[#This Row],[Normalised weighted population 2027/28]]/gp_need_index[[#This Row],[Registered population 2027/28]]</f>
        <v>0.87805731438457169</v>
      </c>
      <c r="T4036" s="99">
        <v>8707.6810736596399</v>
      </c>
      <c r="U4036" s="16">
        <v>7626.0347266038398</v>
      </c>
      <c r="V4036" s="17">
        <f>gp_need_index[[#This Row],[Normalised weighted population 2028/29]]/gp_need_index[[#This Row],[Registered population 2028/29]]</f>
        <v>0.87578250306758088</v>
      </c>
    </row>
    <row r="4037" spans="1:22" x14ac:dyDescent="0.2">
      <c r="A4037" s="6" t="s">
        <v>4624</v>
      </c>
      <c r="B4037" s="1" t="s">
        <v>10254</v>
      </c>
      <c r="C4037" s="95" t="s">
        <v>6420</v>
      </c>
      <c r="D4037" s="95" t="s">
        <v>12680</v>
      </c>
      <c r="E4037" s="95" t="s">
        <v>6647</v>
      </c>
      <c r="F4037" s="95" t="s">
        <v>6423</v>
      </c>
      <c r="G4037" s="95" t="s">
        <v>6423</v>
      </c>
      <c r="H4037" s="61">
        <v>5282.4017007657803</v>
      </c>
      <c r="I4037" s="61">
        <v>111.081352904083</v>
      </c>
      <c r="J4037" s="123">
        <v>586776.32750388898</v>
      </c>
      <c r="K4037" s="99">
        <v>10741.083333333299</v>
      </c>
      <c r="L4037" s="16">
        <v>11813.904371054099</v>
      </c>
      <c r="M4037" s="17">
        <f>gp_need_index[[#This Row],[Normalised weighted population (base year)]]/gp_need_index[[#This Row],[Registered population (base year)]]</f>
        <v>1.0998801521622559</v>
      </c>
      <c r="N4037" s="99">
        <v>10822.872621426501</v>
      </c>
      <c r="O4037" s="16">
        <v>11856.6054375603</v>
      </c>
      <c r="P4037" s="17">
        <f>gp_need_index[[#This Row],[Normalised weighted population 2026/27]]/gp_need_index[[#This Row],[Registered population 2026/27]]</f>
        <v>1.0955137191661366</v>
      </c>
      <c r="Q4037" s="99">
        <v>10898.5547070268</v>
      </c>
      <c r="R4037" s="16">
        <v>11898.2861009158</v>
      </c>
      <c r="S4037" s="17">
        <f>gp_need_index[[#This Row],[Normalised weighted population 2027/28]]/gp_need_index[[#This Row],[Registered population 2027/28]]</f>
        <v>1.0917306395906263</v>
      </c>
      <c r="T4037" s="99">
        <v>10975.183467787299</v>
      </c>
      <c r="U4037" s="16">
        <v>11945.747562628099</v>
      </c>
      <c r="V4037" s="17">
        <f>gp_need_index[[#This Row],[Normalised weighted population 2028/29]]/gp_need_index[[#This Row],[Registered population 2028/29]]</f>
        <v>1.0884326077727495</v>
      </c>
    </row>
    <row r="4038" spans="1:22" x14ac:dyDescent="0.2">
      <c r="A4038" s="6" t="s">
        <v>5308</v>
      </c>
      <c r="B4038" s="1" t="s">
        <v>10255</v>
      </c>
      <c r="C4038" s="95" t="s">
        <v>6610</v>
      </c>
      <c r="D4038" s="95" t="s">
        <v>6610</v>
      </c>
      <c r="E4038" s="95" t="s">
        <v>6641</v>
      </c>
      <c r="F4038" s="95" t="s">
        <v>6611</v>
      </c>
      <c r="G4038" s="95" t="s">
        <v>6611</v>
      </c>
      <c r="H4038" s="61">
        <v>5502.5120316292496</v>
      </c>
      <c r="I4038" s="61">
        <v>115.665949697806</v>
      </c>
      <c r="J4038" s="123">
        <v>636453.27986200096</v>
      </c>
      <c r="K4038" s="99">
        <v>17811.583333333299</v>
      </c>
      <c r="L4038" s="16">
        <v>12814.0789471157</v>
      </c>
      <c r="M4038" s="17">
        <f>gp_need_index[[#This Row],[Normalised weighted population (base year)]]/gp_need_index[[#This Row],[Registered population (base year)]]</f>
        <v>0.71942391124403449</v>
      </c>
      <c r="N4038" s="99">
        <v>17929.424012429601</v>
      </c>
      <c r="O4038" s="16">
        <v>12860.395120003999</v>
      </c>
      <c r="P4038" s="17">
        <f>gp_need_index[[#This Row],[Normalised weighted population 2026/27]]/gp_need_index[[#This Row],[Registered population 2026/27]]</f>
        <v>0.71727876540197333</v>
      </c>
      <c r="Q4038" s="99">
        <v>18040.118019229099</v>
      </c>
      <c r="R4038" s="16">
        <v>12905.604501596201</v>
      </c>
      <c r="S4038" s="17">
        <f>gp_need_index[[#This Row],[Normalised weighted population 2027/28]]/gp_need_index[[#This Row],[Registered population 2027/28]]</f>
        <v>0.71538359604078083</v>
      </c>
      <c r="T4038" s="99">
        <v>18152.452056378199</v>
      </c>
      <c r="U4038" s="16">
        <v>12957.0840885495</v>
      </c>
      <c r="V4038" s="17">
        <f>gp_need_index[[#This Row],[Normalised weighted population 2028/29]]/gp_need_index[[#This Row],[Registered population 2028/29]]</f>
        <v>0.71379249747125983</v>
      </c>
    </row>
    <row r="4039" spans="1:22" x14ac:dyDescent="0.2">
      <c r="A4039" s="6" t="s">
        <v>5338</v>
      </c>
      <c r="B4039" s="1" t="s">
        <v>10256</v>
      </c>
      <c r="C4039" s="95" t="s">
        <v>6610</v>
      </c>
      <c r="D4039" s="95" t="s">
        <v>6610</v>
      </c>
      <c r="E4039" s="95" t="s">
        <v>6641</v>
      </c>
      <c r="F4039" s="95" t="s">
        <v>6612</v>
      </c>
      <c r="G4039" s="95" t="s">
        <v>6612</v>
      </c>
      <c r="H4039" s="61">
        <v>5565.12177438447</v>
      </c>
      <c r="I4039" s="61">
        <v>419.024916522875</v>
      </c>
      <c r="J4039" s="123">
        <v>2331924.6869510901</v>
      </c>
      <c r="K4039" s="99">
        <v>39052.333333333299</v>
      </c>
      <c r="L4039" s="16">
        <v>46949.977292595999</v>
      </c>
      <c r="M4039" s="17">
        <f>gp_need_index[[#This Row],[Normalised weighted population (base year)]]/gp_need_index[[#This Row],[Registered population (base year)]]</f>
        <v>1.2022323196888629</v>
      </c>
      <c r="N4039" s="99">
        <v>39274.900512734901</v>
      </c>
      <c r="O4039" s="16">
        <v>47119.676829672397</v>
      </c>
      <c r="P4039" s="17">
        <f>gp_need_index[[#This Row],[Normalised weighted population 2026/27]]/gp_need_index[[#This Row],[Registered population 2026/27]]</f>
        <v>1.1997401957617646</v>
      </c>
      <c r="Q4039" s="99">
        <v>39505.066527727897</v>
      </c>
      <c r="R4039" s="16">
        <v>47285.321153227</v>
      </c>
      <c r="S4039" s="17">
        <f>gp_need_index[[#This Row],[Normalised weighted population 2027/28]]/gp_need_index[[#This Row],[Registered population 2027/28]]</f>
        <v>1.1969432103104618</v>
      </c>
      <c r="T4039" s="99">
        <v>39779.9150118736</v>
      </c>
      <c r="U4039" s="16">
        <v>47473.939113867098</v>
      </c>
      <c r="V4039" s="17">
        <f>gp_need_index[[#This Row],[Normalised weighted population 2028/29]]/gp_need_index[[#This Row],[Registered population 2028/29]]</f>
        <v>1.1934147948706519</v>
      </c>
    </row>
    <row r="4040" spans="1:22" x14ac:dyDescent="0.2">
      <c r="A4040" s="6" t="s">
        <v>5335</v>
      </c>
      <c r="B4040" s="1" t="s">
        <v>10257</v>
      </c>
      <c r="C4040" s="95" t="s">
        <v>6610</v>
      </c>
      <c r="D4040" s="95" t="s">
        <v>6610</v>
      </c>
      <c r="E4040" s="95" t="s">
        <v>6641</v>
      </c>
      <c r="F4040" s="95" t="s">
        <v>6612</v>
      </c>
      <c r="G4040" s="95" t="s">
        <v>6612</v>
      </c>
      <c r="H4040" s="61">
        <v>5546.6848166136597</v>
      </c>
      <c r="I4040" s="61">
        <v>124.45374159886801</v>
      </c>
      <c r="J4040" s="123">
        <v>690305.67889720097</v>
      </c>
      <c r="K4040" s="99">
        <v>11389.083333333299</v>
      </c>
      <c r="L4040" s="16">
        <v>13898.3201861242</v>
      </c>
      <c r="M4040" s="17">
        <f>gp_need_index[[#This Row],[Normalised weighted population (base year)]]/gp_need_index[[#This Row],[Registered population (base year)]]</f>
        <v>1.2203194743028112</v>
      </c>
      <c r="N4040" s="99">
        <v>11437.3929030443</v>
      </c>
      <c r="O4040" s="16">
        <v>13948.5553222783</v>
      </c>
      <c r="P4040" s="17">
        <f>gp_need_index[[#This Row],[Normalised weighted population 2026/27]]/gp_need_index[[#This Row],[Registered population 2026/27]]</f>
        <v>1.219557240056482</v>
      </c>
      <c r="Q4040" s="99">
        <v>11486.785603704</v>
      </c>
      <c r="R4040" s="16">
        <v>13997.5900178954</v>
      </c>
      <c r="S4040" s="17">
        <f>gp_need_index[[#This Row],[Normalised weighted population 2027/28]]/gp_need_index[[#This Row],[Registered population 2027/28]]</f>
        <v>1.2185819863636849</v>
      </c>
      <c r="T4040" s="99">
        <v>11539.6903045862</v>
      </c>
      <c r="U4040" s="16">
        <v>14053.4254615101</v>
      </c>
      <c r="V4040" s="17">
        <f>gp_need_index[[#This Row],[Normalised weighted population 2028/29]]/gp_need_index[[#This Row],[Registered population 2028/29]]</f>
        <v>1.217833849139337</v>
      </c>
    </row>
    <row r="4041" spans="1:22" x14ac:dyDescent="0.2">
      <c r="A4041" s="6" t="s">
        <v>5323</v>
      </c>
      <c r="B4041" s="1" t="s">
        <v>10258</v>
      </c>
      <c r="C4041" s="95" t="s">
        <v>6610</v>
      </c>
      <c r="D4041" s="95" t="s">
        <v>6610</v>
      </c>
      <c r="E4041" s="95" t="s">
        <v>6641</v>
      </c>
      <c r="F4041" s="95" t="s">
        <v>6612</v>
      </c>
      <c r="G4041" s="95" t="s">
        <v>6612</v>
      </c>
      <c r="H4041" s="61">
        <v>5478.7328296703299</v>
      </c>
      <c r="I4041" s="61">
        <v>106.385761016308</v>
      </c>
      <c r="J4041" s="123">
        <v>582859.16148951103</v>
      </c>
      <c r="K4041" s="99">
        <v>10789.416666666701</v>
      </c>
      <c r="L4041" s="16">
        <v>11735.0378208368</v>
      </c>
      <c r="M4041" s="17">
        <f>gp_need_index[[#This Row],[Normalised weighted population (base year)]]/gp_need_index[[#This Row],[Registered population (base year)]]</f>
        <v>1.087643399396331</v>
      </c>
      <c r="N4041" s="99">
        <v>10835.419931672999</v>
      </c>
      <c r="O4041" s="16">
        <v>11777.453826138801</v>
      </c>
      <c r="P4041" s="17">
        <f>gp_need_index[[#This Row],[Normalised weighted population 2026/27]]/gp_need_index[[#This Row],[Registered population 2026/27]]</f>
        <v>1.0869402293963839</v>
      </c>
      <c r="Q4041" s="99">
        <v>10887.3026630114</v>
      </c>
      <c r="R4041" s="16">
        <v>11818.8562402359</v>
      </c>
      <c r="S4041" s="17">
        <f>gp_need_index[[#This Row],[Normalised weighted population 2027/28]]/gp_need_index[[#This Row],[Registered population 2027/28]]</f>
        <v>1.0855633030566301</v>
      </c>
      <c r="T4041" s="99">
        <v>10943.0094514219</v>
      </c>
      <c r="U4041" s="16">
        <v>11866.0008615849</v>
      </c>
      <c r="V4041" s="17">
        <f>gp_need_index[[#This Row],[Normalised weighted population 2028/29]]/gp_need_index[[#This Row],[Registered population 2028/29]]</f>
        <v>1.0843452995503966</v>
      </c>
    </row>
    <row r="4042" spans="1:22" x14ac:dyDescent="0.2">
      <c r="A4042" s="6" t="s">
        <v>4754</v>
      </c>
      <c r="B4042" s="1" t="s">
        <v>10259</v>
      </c>
      <c r="C4042" s="95" t="s">
        <v>6422</v>
      </c>
      <c r="D4042" s="95" t="s">
        <v>6422</v>
      </c>
      <c r="E4042" s="95" t="s">
        <v>6641</v>
      </c>
      <c r="F4042" s="95" t="s">
        <v>6613</v>
      </c>
      <c r="G4042" s="95" t="s">
        <v>6613</v>
      </c>
      <c r="H4042" s="61">
        <v>5350.3877622003401</v>
      </c>
      <c r="I4042" s="61">
        <v>94.203883337793997</v>
      </c>
      <c r="J4042" s="123">
        <v>504027.30456228199</v>
      </c>
      <c r="K4042" s="99">
        <v>7996.9166666666697</v>
      </c>
      <c r="L4042" s="16">
        <v>10147.8708281044</v>
      </c>
      <c r="M4042" s="17">
        <f>gp_need_index[[#This Row],[Normalised weighted population (base year)]]/gp_need_index[[#This Row],[Registered population (base year)]]</f>
        <v>1.2689729368324536</v>
      </c>
      <c r="N4042" s="99">
        <v>8029.2917030835997</v>
      </c>
      <c r="O4042" s="16">
        <v>10184.5500573852</v>
      </c>
      <c r="P4042" s="17">
        <f>gp_need_index[[#This Row],[Normalised weighted population 2026/27]]/gp_need_index[[#This Row],[Registered population 2026/27]]</f>
        <v>1.2684244680603505</v>
      </c>
      <c r="Q4042" s="99">
        <v>8060.9664526223296</v>
      </c>
      <c r="R4042" s="16">
        <v>10220.3527839417</v>
      </c>
      <c r="S4042" s="17">
        <f>gp_need_index[[#This Row],[Normalised weighted population 2027/28]]/gp_need_index[[#This Row],[Registered population 2027/28]]</f>
        <v>1.2678818159101626</v>
      </c>
      <c r="T4042" s="99">
        <v>8099.0326814856498</v>
      </c>
      <c r="U4042" s="16">
        <v>10261.1210826888</v>
      </c>
      <c r="V4042" s="17">
        <f>gp_need_index[[#This Row],[Normalised weighted population 2028/29]]/gp_need_index[[#This Row],[Registered population 2028/29]]</f>
        <v>1.2669563744502073</v>
      </c>
    </row>
    <row r="4043" spans="1:22" x14ac:dyDescent="0.2">
      <c r="A4043" s="6" t="s">
        <v>5332</v>
      </c>
      <c r="B4043" s="1" t="s">
        <v>10260</v>
      </c>
      <c r="C4043" s="95" t="s">
        <v>6610</v>
      </c>
      <c r="D4043" s="95" t="s">
        <v>6610</v>
      </c>
      <c r="E4043" s="95" t="s">
        <v>6641</v>
      </c>
      <c r="F4043" s="95" t="s">
        <v>6612</v>
      </c>
      <c r="G4043" s="95" t="s">
        <v>6612</v>
      </c>
      <c r="H4043" s="61">
        <v>5707.4023053458604</v>
      </c>
      <c r="I4043" s="61">
        <v>162.72053548405</v>
      </c>
      <c r="J4043" s="123">
        <v>928711.55934877903</v>
      </c>
      <c r="K4043" s="99">
        <v>19976.5</v>
      </c>
      <c r="L4043" s="16">
        <v>18698.282524641101</v>
      </c>
      <c r="M4043" s="17">
        <f>gp_need_index[[#This Row],[Normalised weighted population (base year)]]/gp_need_index[[#This Row],[Registered population (base year)]]</f>
        <v>0.93601394261462723</v>
      </c>
      <c r="N4043" s="99">
        <v>20101.108166494199</v>
      </c>
      <c r="O4043" s="16">
        <v>18765.867006498898</v>
      </c>
      <c r="P4043" s="17">
        <f>gp_need_index[[#This Row],[Normalised weighted population 2026/27]]/gp_need_index[[#This Row],[Registered population 2026/27]]</f>
        <v>0.93357375379826246</v>
      </c>
      <c r="Q4043" s="99">
        <v>20222.918762496702</v>
      </c>
      <c r="R4043" s="16">
        <v>18831.836460352399</v>
      </c>
      <c r="S4043" s="17">
        <f>gp_need_index[[#This Row],[Normalised weighted population 2027/28]]/gp_need_index[[#This Row],[Registered population 2027/28]]</f>
        <v>0.93121258516233285</v>
      </c>
      <c r="T4043" s="99">
        <v>20367.272569126599</v>
      </c>
      <c r="U4043" s="16">
        <v>18906.955387360402</v>
      </c>
      <c r="V4043" s="17">
        <f>gp_need_index[[#This Row],[Normalised weighted population 2028/29]]/gp_need_index[[#This Row],[Registered population 2028/29]]</f>
        <v>0.92830079841029889</v>
      </c>
    </row>
    <row r="4044" spans="1:22" x14ac:dyDescent="0.2">
      <c r="A4044" s="6" t="s">
        <v>5307</v>
      </c>
      <c r="B4044" s="1" t="s">
        <v>10261</v>
      </c>
      <c r="C4044" s="95" t="s">
        <v>6610</v>
      </c>
      <c r="D4044" s="95" t="s">
        <v>6610</v>
      </c>
      <c r="E4044" s="95" t="s">
        <v>6641</v>
      </c>
      <c r="F4044" s="95" t="s">
        <v>6612</v>
      </c>
      <c r="G4044" s="95" t="s">
        <v>6612</v>
      </c>
      <c r="H4044" s="61">
        <v>5504.5528658353396</v>
      </c>
      <c r="I4044" s="61">
        <v>100.130405264215</v>
      </c>
      <c r="J4044" s="123">
        <v>551173.10925438697</v>
      </c>
      <c r="K4044" s="99">
        <v>13227.666666666701</v>
      </c>
      <c r="L4044" s="16">
        <v>11097.084356363601</v>
      </c>
      <c r="M4044" s="17">
        <f>gp_need_index[[#This Row],[Normalised weighted population (base year)]]/gp_need_index[[#This Row],[Registered population (base year)]]</f>
        <v>0.83892984575487528</v>
      </c>
      <c r="N4044" s="99">
        <v>13291.1537006776</v>
      </c>
      <c r="O4044" s="16">
        <v>11137.1944945738</v>
      </c>
      <c r="P4044" s="17">
        <f>gp_need_index[[#This Row],[Normalised weighted population 2026/27]]/gp_need_index[[#This Row],[Registered population 2026/27]]</f>
        <v>0.83794038842587548</v>
      </c>
      <c r="Q4044" s="99">
        <v>13353.9955556555</v>
      </c>
      <c r="R4044" s="16">
        <v>11176.3461435764</v>
      </c>
      <c r="S4044" s="17">
        <f>gp_need_index[[#This Row],[Normalised weighted population 2027/28]]/gp_need_index[[#This Row],[Registered population 2027/28]]</f>
        <v>0.83692899978861746</v>
      </c>
      <c r="T4044" s="99">
        <v>13420.669014912701</v>
      </c>
      <c r="U4044" s="16">
        <v>11220.9278354333</v>
      </c>
      <c r="V4044" s="17">
        <f>gp_need_index[[#This Row],[Normalised weighted population 2028/29]]/gp_need_index[[#This Row],[Registered population 2028/29]]</f>
        <v>0.8360930310526915</v>
      </c>
    </row>
    <row r="4045" spans="1:22" x14ac:dyDescent="0.2">
      <c r="A4045" s="6" t="s">
        <v>5354</v>
      </c>
      <c r="B4045" s="1" t="s">
        <v>10262</v>
      </c>
      <c r="C4045" s="95" t="s">
        <v>6610</v>
      </c>
      <c r="D4045" s="95" t="s">
        <v>6610</v>
      </c>
      <c r="E4045" s="95" t="s">
        <v>6641</v>
      </c>
      <c r="F4045" s="95" t="s">
        <v>6609</v>
      </c>
      <c r="G4045" s="95" t="s">
        <v>6609</v>
      </c>
      <c r="H4045" s="61">
        <v>5369.2383383892902</v>
      </c>
      <c r="I4045" s="61">
        <v>106.76753649833699</v>
      </c>
      <c r="J4045" s="123">
        <v>573260.35026224901</v>
      </c>
      <c r="K4045" s="99">
        <v>14471.166666666701</v>
      </c>
      <c r="L4045" s="16">
        <v>11541.779448609899</v>
      </c>
      <c r="M4045" s="17">
        <f>gp_need_index[[#This Row],[Normalised weighted population (base year)]]/gp_need_index[[#This Row],[Registered population (base year)]]</f>
        <v>0.79757076360647305</v>
      </c>
      <c r="N4045" s="99">
        <v>14630.282968699499</v>
      </c>
      <c r="O4045" s="16">
        <v>11583.4969262833</v>
      </c>
      <c r="P4045" s="17">
        <f>gp_need_index[[#This Row],[Normalised weighted population 2026/27]]/gp_need_index[[#This Row],[Registered population 2026/27]]</f>
        <v>0.79174797582968204</v>
      </c>
      <c r="Q4045" s="99">
        <v>14785.7422796592</v>
      </c>
      <c r="R4045" s="16">
        <v>11624.217505070001</v>
      </c>
      <c r="S4045" s="17">
        <f>gp_need_index[[#This Row],[Normalised weighted population 2027/28]]/gp_need_index[[#This Row],[Registered population 2027/28]]</f>
        <v>0.78617747321766052</v>
      </c>
      <c r="T4045" s="99">
        <v>14940.529851464</v>
      </c>
      <c r="U4045" s="16">
        <v>11670.5857256165</v>
      </c>
      <c r="V4045" s="17">
        <f>gp_need_index[[#This Row],[Normalised weighted population 2028/29]]/gp_need_index[[#This Row],[Registered population 2028/29]]</f>
        <v>0.78113599997077188</v>
      </c>
    </row>
    <row r="4046" spans="1:22" x14ac:dyDescent="0.2">
      <c r="A4046" s="6" t="s">
        <v>5324</v>
      </c>
      <c r="B4046" s="1" t="s">
        <v>10263</v>
      </c>
      <c r="C4046" s="95" t="s">
        <v>6610</v>
      </c>
      <c r="D4046" s="95" t="s">
        <v>6610</v>
      </c>
      <c r="E4046" s="95" t="s">
        <v>6641</v>
      </c>
      <c r="F4046" s="95" t="s">
        <v>6612</v>
      </c>
      <c r="G4046" s="95" t="s">
        <v>6612</v>
      </c>
      <c r="H4046" s="61">
        <v>5688.2331207873804</v>
      </c>
      <c r="I4046" s="61">
        <v>206.50386792861801</v>
      </c>
      <c r="J4046" s="123">
        <v>1174642.1411222699</v>
      </c>
      <c r="K4046" s="99">
        <v>19452.25</v>
      </c>
      <c r="L4046" s="16">
        <v>23649.743990970401</v>
      </c>
      <c r="M4046" s="17">
        <f>gp_need_index[[#This Row],[Normalised weighted population (base year)]]/gp_need_index[[#This Row],[Registered population (base year)]]</f>
        <v>1.2157844974730636</v>
      </c>
      <c r="N4046" s="99">
        <v>19553.670770378299</v>
      </c>
      <c r="O4046" s="16">
        <v>23735.225408399601</v>
      </c>
      <c r="P4046" s="17">
        <f>gp_need_index[[#This Row],[Normalised weighted population 2026/27]]/gp_need_index[[#This Row],[Registered population 2026/27]]</f>
        <v>1.2138501096354708</v>
      </c>
      <c r="Q4046" s="99">
        <v>19660.022673256801</v>
      </c>
      <c r="R4046" s="16">
        <v>23818.664124912899</v>
      </c>
      <c r="S4046" s="17">
        <f>gp_need_index[[#This Row],[Normalised weighted population 2027/28]]/gp_need_index[[#This Row],[Registered population 2027/28]]</f>
        <v>1.2115278054746614</v>
      </c>
      <c r="T4046" s="99">
        <v>19781.7495931023</v>
      </c>
      <c r="U4046" s="16">
        <v>23913.6751715305</v>
      </c>
      <c r="V4046" s="17">
        <f>gp_need_index[[#This Row],[Normalised weighted population 2028/29]]/gp_need_index[[#This Row],[Registered population 2028/29]]</f>
        <v>1.2088756385769315</v>
      </c>
    </row>
    <row r="4047" spans="1:22" x14ac:dyDescent="0.2">
      <c r="A4047" s="6" t="s">
        <v>5373</v>
      </c>
      <c r="B4047" s="1" t="s">
        <v>10264</v>
      </c>
      <c r="C4047" s="95" t="s">
        <v>6610</v>
      </c>
      <c r="D4047" s="95" t="s">
        <v>6610</v>
      </c>
      <c r="E4047" s="95" t="s">
        <v>6641</v>
      </c>
      <c r="F4047" s="95" t="s">
        <v>6611</v>
      </c>
      <c r="G4047" s="95" t="s">
        <v>6611</v>
      </c>
      <c r="H4047" s="61">
        <v>5614.9059757598498</v>
      </c>
      <c r="I4047" s="61">
        <v>80.098735519600098</v>
      </c>
      <c r="J4047" s="123">
        <v>449746.86871980998</v>
      </c>
      <c r="K4047" s="99">
        <v>9772.75</v>
      </c>
      <c r="L4047" s="16">
        <v>9055.0116785371793</v>
      </c>
      <c r="M4047" s="17">
        <f>gp_need_index[[#This Row],[Normalised weighted population (base year)]]/gp_need_index[[#This Row],[Registered population (base year)]]</f>
        <v>0.92655717976385144</v>
      </c>
      <c r="N4047" s="99">
        <v>9832.5152966462501</v>
      </c>
      <c r="O4047" s="16">
        <v>9087.7407953265792</v>
      </c>
      <c r="P4047" s="17">
        <f>gp_need_index[[#This Row],[Normalised weighted population 2026/27]]/gp_need_index[[#This Row],[Registered population 2026/27]]</f>
        <v>0.92425391887529484</v>
      </c>
      <c r="Q4047" s="99">
        <v>9889.4980603093099</v>
      </c>
      <c r="R4047" s="16">
        <v>9119.6878029879899</v>
      </c>
      <c r="S4047" s="17">
        <f>gp_need_index[[#This Row],[Normalised weighted population 2027/28]]/gp_need_index[[#This Row],[Registered population 2027/28]]</f>
        <v>0.92215881406449829</v>
      </c>
      <c r="T4047" s="99">
        <v>9949.7547786553205</v>
      </c>
      <c r="U4047" s="16">
        <v>9156.0656232739293</v>
      </c>
      <c r="V4047" s="17">
        <f>gp_need_index[[#This Row],[Normalised weighted population 2028/29]]/gp_need_index[[#This Row],[Registered population 2028/29]]</f>
        <v>0.92023027973673777</v>
      </c>
    </row>
    <row r="4048" spans="1:22" x14ac:dyDescent="0.2">
      <c r="A4048" s="6" t="s">
        <v>5305</v>
      </c>
      <c r="B4048" s="1" t="s">
        <v>10265</v>
      </c>
      <c r="C4048" s="95" t="s">
        <v>6610</v>
      </c>
      <c r="D4048" s="95" t="s">
        <v>6610</v>
      </c>
      <c r="E4048" s="95" t="s">
        <v>6641</v>
      </c>
      <c r="F4048" s="95" t="s">
        <v>6612</v>
      </c>
      <c r="G4048" s="95" t="s">
        <v>6612</v>
      </c>
      <c r="H4048" s="61">
        <v>5447.3691241660799</v>
      </c>
      <c r="I4048" s="61">
        <v>97.186401133657995</v>
      </c>
      <c r="J4048" s="123">
        <v>529410.20082430798</v>
      </c>
      <c r="K4048" s="99">
        <v>12206.166666666701</v>
      </c>
      <c r="L4048" s="16">
        <v>10658.919237939899</v>
      </c>
      <c r="M4048" s="17">
        <f>gp_need_index[[#This Row],[Normalised weighted population (base year)]]/gp_need_index[[#This Row],[Registered population (base year)]]</f>
        <v>0.87324051268674596</v>
      </c>
      <c r="N4048" s="99">
        <v>12253.010327444301</v>
      </c>
      <c r="O4048" s="16">
        <v>10697.4456391167</v>
      </c>
      <c r="P4048" s="17">
        <f>gp_need_index[[#This Row],[Normalised weighted population 2026/27]]/gp_need_index[[#This Row],[Registered population 2026/27]]</f>
        <v>0.87304632520847181</v>
      </c>
      <c r="Q4048" s="99">
        <v>12299.454388977099</v>
      </c>
      <c r="R4048" s="16">
        <v>10735.051396750699</v>
      </c>
      <c r="S4048" s="17">
        <f>gp_need_index[[#This Row],[Normalised weighted population 2027/28]]/gp_need_index[[#This Row],[Registered population 2027/28]]</f>
        <v>0.87280712275916605</v>
      </c>
      <c r="T4048" s="99">
        <v>12349.5760007644</v>
      </c>
      <c r="U4048" s="16">
        <v>10777.872793590999</v>
      </c>
      <c r="V4048" s="17">
        <f>gp_need_index[[#This Row],[Normalised weighted population 2028/29]]/gp_need_index[[#This Row],[Registered population 2028/29]]</f>
        <v>0.87273221306738646</v>
      </c>
    </row>
    <row r="4049" spans="1:22" x14ac:dyDescent="0.2">
      <c r="A4049" s="6" t="s">
        <v>5361</v>
      </c>
      <c r="B4049" s="1" t="s">
        <v>12462</v>
      </c>
      <c r="C4049" s="95" t="s">
        <v>6610</v>
      </c>
      <c r="D4049" s="95" t="s">
        <v>6610</v>
      </c>
      <c r="E4049" s="95" t="s">
        <v>6641</v>
      </c>
      <c r="F4049" s="95" t="s">
        <v>6609</v>
      </c>
      <c r="G4049" s="95" t="s">
        <v>6609</v>
      </c>
      <c r="H4049" s="61">
        <v>5524.3485179227901</v>
      </c>
      <c r="I4049" s="61">
        <v>66.031574196871006</v>
      </c>
      <c r="J4049" s="123">
        <v>364781.429050593</v>
      </c>
      <c r="K4049" s="99">
        <v>8989.8333333333303</v>
      </c>
      <c r="L4049" s="16">
        <v>7344.3537462946097</v>
      </c>
      <c r="M4049" s="17">
        <f>gp_need_index[[#This Row],[Normalised weighted population (base year)]]/gp_need_index[[#This Row],[Registered population (base year)]]</f>
        <v>0.81696216981715775</v>
      </c>
      <c r="N4049" s="99">
        <v>9089.8588019181698</v>
      </c>
      <c r="O4049" s="16">
        <v>7370.8997321020997</v>
      </c>
      <c r="P4049" s="17">
        <f>gp_need_index[[#This Row],[Normalised weighted population 2026/27]]/gp_need_index[[#This Row],[Registered population 2026/27]]</f>
        <v>0.81089265441028302</v>
      </c>
      <c r="Q4049" s="99">
        <v>9185.0725763866794</v>
      </c>
      <c r="R4049" s="16">
        <v>7396.81136355335</v>
      </c>
      <c r="S4049" s="17">
        <f>gp_need_index[[#This Row],[Normalised weighted population 2027/28]]/gp_need_index[[#This Row],[Registered population 2027/28]]</f>
        <v>0.80530788429144728</v>
      </c>
      <c r="T4049" s="99">
        <v>9280.7951147147705</v>
      </c>
      <c r="U4049" s="16">
        <v>7426.3167457862901</v>
      </c>
      <c r="V4049" s="17">
        <f>gp_need_index[[#This Row],[Normalised weighted population 2028/29]]/gp_need_index[[#This Row],[Registered population 2028/29]]</f>
        <v>0.80018108944262856</v>
      </c>
    </row>
    <row r="4050" spans="1:22" x14ac:dyDescent="0.2">
      <c r="A4050" s="6" t="s">
        <v>5363</v>
      </c>
      <c r="B4050" s="1" t="s">
        <v>10266</v>
      </c>
      <c r="C4050" s="95" t="s">
        <v>6610</v>
      </c>
      <c r="D4050" s="95" t="s">
        <v>6610</v>
      </c>
      <c r="E4050" s="95" t="s">
        <v>6641</v>
      </c>
      <c r="F4050" s="95" t="s">
        <v>6609</v>
      </c>
      <c r="G4050" s="95" t="s">
        <v>6609</v>
      </c>
      <c r="H4050" s="61">
        <v>5555.5886112810604</v>
      </c>
      <c r="I4050" s="61">
        <v>175.92847848294599</v>
      </c>
      <c r="J4050" s="123">
        <v>977386.25145986106</v>
      </c>
      <c r="K4050" s="99">
        <v>18338.583333333299</v>
      </c>
      <c r="L4050" s="16">
        <v>19678.278020262002</v>
      </c>
      <c r="M4050" s="17">
        <f>gp_need_index[[#This Row],[Normalised weighted population (base year)]]/gp_need_index[[#This Row],[Registered population (base year)]]</f>
        <v>1.0730533358317593</v>
      </c>
      <c r="N4050" s="99">
        <v>18542.2625043396</v>
      </c>
      <c r="O4050" s="16">
        <v>19749.404671712498</v>
      </c>
      <c r="P4050" s="17">
        <f>gp_need_index[[#This Row],[Normalised weighted population 2026/27]]/gp_need_index[[#This Row],[Registered population 2026/27]]</f>
        <v>1.0651022046036929</v>
      </c>
      <c r="Q4050" s="99">
        <v>18739.389755394601</v>
      </c>
      <c r="R4050" s="16">
        <v>19818.8316499424</v>
      </c>
      <c r="S4050" s="17">
        <f>gp_need_index[[#This Row],[Normalised weighted population 2027/28]]/gp_need_index[[#This Row],[Registered population 2027/28]]</f>
        <v>1.0576028306491174</v>
      </c>
      <c r="T4050" s="99">
        <v>18942.782157120699</v>
      </c>
      <c r="U4050" s="16">
        <v>19897.887634271399</v>
      </c>
      <c r="V4050" s="17">
        <f>gp_need_index[[#This Row],[Normalised weighted population 2028/29]]/gp_need_index[[#This Row],[Registered population 2028/29]]</f>
        <v>1.0504205490634158</v>
      </c>
    </row>
    <row r="4051" spans="1:22" x14ac:dyDescent="0.2">
      <c r="A4051" s="6" t="s">
        <v>4750</v>
      </c>
      <c r="B4051" s="1" t="s">
        <v>10267</v>
      </c>
      <c r="C4051" s="95" t="s">
        <v>6422</v>
      </c>
      <c r="D4051" s="95" t="s">
        <v>6422</v>
      </c>
      <c r="E4051" s="95" t="s">
        <v>6641</v>
      </c>
      <c r="F4051" s="95" t="s">
        <v>6613</v>
      </c>
      <c r="G4051" s="95" t="s">
        <v>6613</v>
      </c>
      <c r="H4051" s="61">
        <v>5307.0092434353301</v>
      </c>
      <c r="I4051" s="61">
        <v>55.969591011491801</v>
      </c>
      <c r="J4051" s="123">
        <v>297031.13684928202</v>
      </c>
      <c r="K4051" s="99">
        <v>9215.0833333333303</v>
      </c>
      <c r="L4051" s="16">
        <v>5980.2982524710796</v>
      </c>
      <c r="M4051" s="17">
        <f>gp_need_index[[#This Row],[Normalised weighted population (base year)]]/gp_need_index[[#This Row],[Registered population (base year)]]</f>
        <v>0.6489684396926505</v>
      </c>
      <c r="N4051" s="99">
        <v>9241.5071823484104</v>
      </c>
      <c r="O4051" s="16">
        <v>6001.9138932774304</v>
      </c>
      <c r="P4051" s="17">
        <f>gp_need_index[[#This Row],[Normalised weighted population 2026/27]]/gp_need_index[[#This Row],[Registered population 2026/27]]</f>
        <v>0.64945184533766176</v>
      </c>
      <c r="Q4051" s="99">
        <v>9268.5377305463808</v>
      </c>
      <c r="R4051" s="16">
        <v>6023.0129973837402</v>
      </c>
      <c r="S4051" s="17">
        <f>gp_need_index[[#This Row],[Normalised weighted population 2027/28]]/gp_need_index[[#This Row],[Registered population 2027/28]]</f>
        <v>0.6498342211559065</v>
      </c>
      <c r="T4051" s="99">
        <v>9310.8087007036302</v>
      </c>
      <c r="U4051" s="16">
        <v>6047.03839048183</v>
      </c>
      <c r="V4051" s="17">
        <f>gp_need_index[[#This Row],[Normalised weighted population 2028/29]]/gp_need_index[[#This Row],[Registered population 2028/29]]</f>
        <v>0.64946435748646059</v>
      </c>
    </row>
    <row r="4052" spans="1:22" x14ac:dyDescent="0.2">
      <c r="A4052" s="6" t="s">
        <v>5330</v>
      </c>
      <c r="B4052" s="1" t="s">
        <v>10268</v>
      </c>
      <c r="C4052" s="95" t="s">
        <v>6610</v>
      </c>
      <c r="D4052" s="95" t="s">
        <v>6610</v>
      </c>
      <c r="E4052" s="95" t="s">
        <v>6641</v>
      </c>
      <c r="F4052" s="95" t="s">
        <v>6611</v>
      </c>
      <c r="G4052" s="95" t="s">
        <v>6611</v>
      </c>
      <c r="H4052" s="61">
        <v>5483.1017672631097</v>
      </c>
      <c r="I4052" s="61">
        <v>70.595646493337995</v>
      </c>
      <c r="J4052" s="123">
        <v>387083.11404870299</v>
      </c>
      <c r="K4052" s="99">
        <v>11284.583333333299</v>
      </c>
      <c r="L4052" s="16">
        <v>7793.3663623996599</v>
      </c>
      <c r="M4052" s="17">
        <f>gp_need_index[[#This Row],[Normalised weighted population (base year)]]/gp_need_index[[#This Row],[Registered population (base year)]]</f>
        <v>0.69062065759920388</v>
      </c>
      <c r="N4052" s="99">
        <v>11359.0456269236</v>
      </c>
      <c r="O4052" s="16">
        <v>7821.5352932539599</v>
      </c>
      <c r="P4052" s="17">
        <f>gp_need_index[[#This Row],[Normalised weighted population 2026/27]]/gp_need_index[[#This Row],[Registered population 2026/27]]</f>
        <v>0.68857327896589204</v>
      </c>
      <c r="Q4052" s="99">
        <v>11431.0406013512</v>
      </c>
      <c r="R4052" s="16">
        <v>7849.0310871553602</v>
      </c>
      <c r="S4052" s="17">
        <f>gp_need_index[[#This Row],[Normalised weighted population 2027/28]]/gp_need_index[[#This Row],[Registered population 2027/28]]</f>
        <v>0.6866418693524341</v>
      </c>
      <c r="T4052" s="99">
        <v>11500.350365635501</v>
      </c>
      <c r="U4052" s="16">
        <v>7880.3403434013499</v>
      </c>
      <c r="V4052" s="17">
        <f>gp_need_index[[#This Row],[Normalised weighted population 2028/29]]/gp_need_index[[#This Row],[Registered population 2028/29]]</f>
        <v>0.68522610988868671</v>
      </c>
    </row>
    <row r="4053" spans="1:22" x14ac:dyDescent="0.2">
      <c r="A4053" s="6" t="s">
        <v>5336</v>
      </c>
      <c r="B4053" s="1" t="s">
        <v>10269</v>
      </c>
      <c r="C4053" s="95" t="s">
        <v>6610</v>
      </c>
      <c r="D4053" s="95" t="s">
        <v>6610</v>
      </c>
      <c r="E4053" s="95" t="s">
        <v>6641</v>
      </c>
      <c r="F4053" s="95" t="s">
        <v>6612</v>
      </c>
      <c r="G4053" s="95" t="s">
        <v>6612</v>
      </c>
      <c r="H4053" s="61">
        <v>5618.1493193655297</v>
      </c>
      <c r="I4053" s="61">
        <v>173.576262580681</v>
      </c>
      <c r="J4053" s="123">
        <v>975177.36147566396</v>
      </c>
      <c r="K4053" s="99">
        <v>17926.583333333299</v>
      </c>
      <c r="L4053" s="16">
        <v>19633.805171211599</v>
      </c>
      <c r="M4053" s="17">
        <f>gp_need_index[[#This Row],[Normalised weighted population (base year)]]/gp_need_index[[#This Row],[Registered population (base year)]]</f>
        <v>1.0952340892926224</v>
      </c>
      <c r="N4053" s="99">
        <v>18021.040506998001</v>
      </c>
      <c r="O4053" s="16">
        <v>19704.771076644</v>
      </c>
      <c r="P4053" s="17">
        <f>gp_need_index[[#This Row],[Normalised weighted population 2026/27]]/gp_need_index[[#This Row],[Registered population 2026/27]]</f>
        <v>1.0934313736763517</v>
      </c>
      <c r="Q4053" s="99">
        <v>18116.1763146786</v>
      </c>
      <c r="R4053" s="16">
        <v>19774.0411501122</v>
      </c>
      <c r="S4053" s="17">
        <f>gp_need_index[[#This Row],[Normalised weighted population 2027/28]]/gp_need_index[[#This Row],[Registered population 2027/28]]</f>
        <v>1.0915129554182093</v>
      </c>
      <c r="T4053" s="99">
        <v>18225.142715815298</v>
      </c>
      <c r="U4053" s="16">
        <v>19852.918468154799</v>
      </c>
      <c r="V4053" s="17">
        <f>gp_need_index[[#This Row],[Normalised weighted population 2028/29]]/gp_need_index[[#This Row],[Registered population 2028/29]]</f>
        <v>1.0893148425623553</v>
      </c>
    </row>
    <row r="4054" spans="1:22" x14ac:dyDescent="0.2">
      <c r="A4054" s="6" t="s">
        <v>5302</v>
      </c>
      <c r="B4054" s="1" t="s">
        <v>10270</v>
      </c>
      <c r="C4054" s="95" t="s">
        <v>6610</v>
      </c>
      <c r="D4054" s="95" t="s">
        <v>6610</v>
      </c>
      <c r="E4054" s="95" t="s">
        <v>6641</v>
      </c>
      <c r="F4054" s="95" t="s">
        <v>6612</v>
      </c>
      <c r="G4054" s="95" t="s">
        <v>6612</v>
      </c>
      <c r="H4054" s="61">
        <v>5598.4845332140403</v>
      </c>
      <c r="I4054" s="61">
        <v>188.142112558012</v>
      </c>
      <c r="J4054" s="123">
        <v>1053310.7072022499</v>
      </c>
      <c r="K4054" s="99">
        <v>15707.75</v>
      </c>
      <c r="L4054" s="16">
        <v>21206.908637281798</v>
      </c>
      <c r="M4054" s="17">
        <f>gp_need_index[[#This Row],[Normalised weighted population (base year)]]/gp_need_index[[#This Row],[Registered population (base year)]]</f>
        <v>1.3500920652086899</v>
      </c>
      <c r="N4054" s="99">
        <v>15786.5487874179</v>
      </c>
      <c r="O4054" s="16">
        <v>21283.560486464699</v>
      </c>
      <c r="P4054" s="17">
        <f>gp_need_index[[#This Row],[Normalised weighted population 2026/27]]/gp_need_index[[#This Row],[Registered population 2026/27]]</f>
        <v>1.3482085776359172</v>
      </c>
      <c r="Q4054" s="99">
        <v>15874.1200120628</v>
      </c>
      <c r="R4054" s="16">
        <v>21358.380629912499</v>
      </c>
      <c r="S4054" s="17">
        <f>gp_need_index[[#This Row],[Normalised weighted population 2027/28]]/gp_need_index[[#This Row],[Registered population 2027/28]]</f>
        <v>1.3454843867680344</v>
      </c>
      <c r="T4054" s="99">
        <v>15973.0217163172</v>
      </c>
      <c r="U4054" s="16">
        <v>21443.5777714088</v>
      </c>
      <c r="V4054" s="17">
        <f>gp_need_index[[#This Row],[Normalised weighted population 2028/29]]/gp_need_index[[#This Row],[Registered population 2028/29]]</f>
        <v>1.3424872358060571</v>
      </c>
    </row>
    <row r="4055" spans="1:22" x14ac:dyDescent="0.2">
      <c r="A4055" s="6" t="s">
        <v>5318</v>
      </c>
      <c r="B4055" s="1" t="s">
        <v>10271</v>
      </c>
      <c r="C4055" s="95" t="s">
        <v>6610</v>
      </c>
      <c r="D4055" s="95" t="s">
        <v>6610</v>
      </c>
      <c r="E4055" s="95" t="s">
        <v>6641</v>
      </c>
      <c r="F4055" s="95" t="s">
        <v>6609</v>
      </c>
      <c r="G4055" s="95" t="s">
        <v>6609</v>
      </c>
      <c r="H4055" s="61">
        <v>5480.4133998325897</v>
      </c>
      <c r="I4055" s="61">
        <v>137.766418566667</v>
      </c>
      <c r="J4055" s="123">
        <v>755016.92635970702</v>
      </c>
      <c r="K4055" s="99">
        <v>15429.5</v>
      </c>
      <c r="L4055" s="16">
        <v>15201.1888490537</v>
      </c>
      <c r="M4055" s="17">
        <f>gp_need_index[[#This Row],[Normalised weighted population (base year)]]/gp_need_index[[#This Row],[Registered population (base year)]]</f>
        <v>0.98520294559471788</v>
      </c>
      <c r="N4055" s="99">
        <v>15591.306748527</v>
      </c>
      <c r="O4055" s="16">
        <v>15256.133171915</v>
      </c>
      <c r="P4055" s="17">
        <f>gp_need_index[[#This Row],[Normalised weighted population 2026/27]]/gp_need_index[[#This Row],[Registered population 2026/27]]</f>
        <v>0.97850253464844017</v>
      </c>
      <c r="Q4055" s="99">
        <v>15743.8479684049</v>
      </c>
      <c r="R4055" s="16">
        <v>15309.7645214774</v>
      </c>
      <c r="S4055" s="17">
        <f>gp_need_index[[#This Row],[Normalised weighted population 2027/28]]/gp_need_index[[#This Row],[Registered population 2027/28]]</f>
        <v>0.97242837660788972</v>
      </c>
      <c r="T4055" s="99">
        <v>15899.0040507137</v>
      </c>
      <c r="U4055" s="16">
        <v>15370.834140790501</v>
      </c>
      <c r="V4055" s="17">
        <f>gp_need_index[[#This Row],[Normalised weighted population 2028/29]]/gp_need_index[[#This Row],[Registered population 2028/29]]</f>
        <v>0.96677968580682949</v>
      </c>
    </row>
    <row r="4056" spans="1:22" x14ac:dyDescent="0.2">
      <c r="A4056" s="6" t="s">
        <v>4758</v>
      </c>
      <c r="B4056" s="1" t="s">
        <v>12463</v>
      </c>
      <c r="C4056" s="95" t="s">
        <v>6422</v>
      </c>
      <c r="D4056" s="95" t="s">
        <v>6422</v>
      </c>
      <c r="E4056" s="95" t="s">
        <v>6641</v>
      </c>
      <c r="F4056" s="95" t="s">
        <v>6613</v>
      </c>
      <c r="G4056" s="95" t="s">
        <v>6613</v>
      </c>
      <c r="H4056" s="61">
        <v>5279.0726583729602</v>
      </c>
      <c r="I4056" s="61">
        <v>150.064341996932</v>
      </c>
      <c r="J4056" s="123">
        <v>792200.56483273394</v>
      </c>
      <c r="K4056" s="99">
        <v>18907.25</v>
      </c>
      <c r="L4056" s="16">
        <v>15949.828370618699</v>
      </c>
      <c r="M4056" s="17">
        <f>gp_need_index[[#This Row],[Normalised weighted population (base year)]]/gp_need_index[[#This Row],[Registered population (base year)]]</f>
        <v>0.84358266647020053</v>
      </c>
      <c r="N4056" s="99">
        <v>19015.2337156043</v>
      </c>
      <c r="O4056" s="16">
        <v>16007.478632600199</v>
      </c>
      <c r="P4056" s="17">
        <f>gp_need_index[[#This Row],[Normalised weighted population 2026/27]]/gp_need_index[[#This Row],[Registered population 2026/27]]</f>
        <v>0.84182392244088622</v>
      </c>
      <c r="Q4056" s="99">
        <v>19126.871909597201</v>
      </c>
      <c r="R4056" s="16">
        <v>16063.7512589914</v>
      </c>
      <c r="S4056" s="17">
        <f>gp_need_index[[#This Row],[Normalised weighted population 2027/28]]/gp_need_index[[#This Row],[Registered population 2027/28]]</f>
        <v>0.83985250358325281</v>
      </c>
      <c r="T4056" s="99">
        <v>19245.355941488699</v>
      </c>
      <c r="U4056" s="16">
        <v>16127.828480607001</v>
      </c>
      <c r="V4056" s="17">
        <f>gp_need_index[[#This Row],[Normalised weighted population 2028/29]]/gp_need_index[[#This Row],[Registered population 2028/29]]</f>
        <v>0.83801144180653975</v>
      </c>
    </row>
    <row r="4057" spans="1:22" x14ac:dyDescent="0.2">
      <c r="A4057" s="6" t="s">
        <v>5309</v>
      </c>
      <c r="B4057" s="1" t="s">
        <v>10272</v>
      </c>
      <c r="C4057" s="95" t="s">
        <v>6610</v>
      </c>
      <c r="D4057" s="95" t="s">
        <v>6610</v>
      </c>
      <c r="E4057" s="95" t="s">
        <v>6641</v>
      </c>
      <c r="F4057" s="95" t="s">
        <v>6609</v>
      </c>
      <c r="G4057" s="95" t="s">
        <v>6609</v>
      </c>
      <c r="H4057" s="61">
        <v>5462.6112324617297</v>
      </c>
      <c r="I4057" s="61">
        <v>271.73623010297501</v>
      </c>
      <c r="J4057" s="123">
        <v>1484389.3828273199</v>
      </c>
      <c r="K4057" s="99">
        <v>27964.666666666701</v>
      </c>
      <c r="L4057" s="16">
        <v>29886.062876341501</v>
      </c>
      <c r="M4057" s="17">
        <f>gp_need_index[[#This Row],[Normalised weighted population (base year)]]/gp_need_index[[#This Row],[Registered population (base year)]]</f>
        <v>1.0687079961501942</v>
      </c>
      <c r="N4057" s="99">
        <v>28267.7653355203</v>
      </c>
      <c r="O4057" s="16">
        <v>29994.085314851902</v>
      </c>
      <c r="P4057" s="17">
        <f>gp_need_index[[#This Row],[Normalised weighted population 2026/27]]/gp_need_index[[#This Row],[Registered population 2026/27]]</f>
        <v>1.0610702670989831</v>
      </c>
      <c r="Q4057" s="99">
        <v>28564.2952874603</v>
      </c>
      <c r="R4057" s="16">
        <v>30099.526402459</v>
      </c>
      <c r="S4057" s="17">
        <f>gp_need_index[[#This Row],[Normalised weighted population 2027/28]]/gp_need_index[[#This Row],[Registered population 2027/28]]</f>
        <v>1.0537465076435009</v>
      </c>
      <c r="T4057" s="99">
        <v>28869.747945490599</v>
      </c>
      <c r="U4057" s="16">
        <v>30219.5913855828</v>
      </c>
      <c r="V4057" s="17">
        <f>gp_need_index[[#This Row],[Normalised weighted population 2028/29]]/gp_need_index[[#This Row],[Registered population 2028/29]]</f>
        <v>1.0467563292426683</v>
      </c>
    </row>
    <row r="4058" spans="1:22" x14ac:dyDescent="0.2">
      <c r="A4058" s="6" t="s">
        <v>4759</v>
      </c>
      <c r="B4058" s="1" t="s">
        <v>10273</v>
      </c>
      <c r="C4058" s="95" t="s">
        <v>6422</v>
      </c>
      <c r="D4058" s="95" t="s">
        <v>6422</v>
      </c>
      <c r="E4058" s="95" t="s">
        <v>6641</v>
      </c>
      <c r="F4058" s="95" t="s">
        <v>6613</v>
      </c>
      <c r="G4058" s="95" t="s">
        <v>6613</v>
      </c>
      <c r="H4058" s="61">
        <v>5329.7929006177301</v>
      </c>
      <c r="I4058" s="61">
        <v>52.533593283565303</v>
      </c>
      <c r="J4058" s="123">
        <v>279993.17252668599</v>
      </c>
      <c r="K4058" s="99">
        <v>8662</v>
      </c>
      <c r="L4058" s="16">
        <v>5637.2631439471297</v>
      </c>
      <c r="M4058" s="17">
        <f>gp_need_index[[#This Row],[Normalised weighted population (base year)]]/gp_need_index[[#This Row],[Registered population (base year)]]</f>
        <v>0.6508038725406522</v>
      </c>
      <c r="N4058" s="99">
        <v>8709.5635605562402</v>
      </c>
      <c r="O4058" s="16">
        <v>5657.6388927988</v>
      </c>
      <c r="P4058" s="17">
        <f>gp_need_index[[#This Row],[Normalised weighted population 2026/27]]/gp_need_index[[#This Row],[Registered population 2026/27]]</f>
        <v>0.64958925363620312</v>
      </c>
      <c r="Q4058" s="99">
        <v>8757.48869785241</v>
      </c>
      <c r="R4058" s="16">
        <v>5677.5277339447402</v>
      </c>
      <c r="S4058" s="17">
        <f>gp_need_index[[#This Row],[Normalised weighted population 2027/28]]/gp_need_index[[#This Row],[Registered population 2027/28]]</f>
        <v>0.64830545945632045</v>
      </c>
      <c r="T4058" s="99">
        <v>8810.3527326440599</v>
      </c>
      <c r="U4058" s="16">
        <v>5700.1750096010601</v>
      </c>
      <c r="V4058" s="17">
        <f>gp_need_index[[#This Row],[Normalised weighted population 2028/29]]/gp_need_index[[#This Row],[Registered population 2028/29]]</f>
        <v>0.64698601549524914</v>
      </c>
    </row>
    <row r="4059" spans="1:22" x14ac:dyDescent="0.2">
      <c r="A4059" s="6" t="s">
        <v>5365</v>
      </c>
      <c r="B4059" s="1" t="s">
        <v>10274</v>
      </c>
      <c r="C4059" s="95" t="s">
        <v>6610</v>
      </c>
      <c r="D4059" s="95" t="s">
        <v>6610</v>
      </c>
      <c r="E4059" s="95" t="s">
        <v>6641</v>
      </c>
      <c r="F4059" s="95" t="s">
        <v>6609</v>
      </c>
      <c r="G4059" s="95" t="s">
        <v>6609</v>
      </c>
      <c r="H4059" s="61">
        <v>5327.1990209651904</v>
      </c>
      <c r="I4059" s="61">
        <v>81.494173090702404</v>
      </c>
      <c r="J4059" s="123">
        <v>434135.67910315801</v>
      </c>
      <c r="K4059" s="99">
        <v>9677.0833333333303</v>
      </c>
      <c r="L4059" s="16">
        <v>8740.7026435526295</v>
      </c>
      <c r="M4059" s="17">
        <f>gp_need_index[[#This Row],[Normalised weighted population (base year)]]/gp_need_index[[#This Row],[Registered population (base year)]]</f>
        <v>0.90323730224009979</v>
      </c>
      <c r="N4059" s="99">
        <v>9784.5986316153703</v>
      </c>
      <c r="O4059" s="16">
        <v>8772.2956980729596</v>
      </c>
      <c r="P4059" s="17">
        <f>gp_need_index[[#This Row],[Normalised weighted population 2026/27]]/gp_need_index[[#This Row],[Registered population 2026/27]]</f>
        <v>0.89654118971507712</v>
      </c>
      <c r="Q4059" s="99">
        <v>9887.0689008734407</v>
      </c>
      <c r="R4059" s="16">
        <v>8803.1337913005591</v>
      </c>
      <c r="S4059" s="17">
        <f>gp_need_index[[#This Row],[Normalised weighted population 2027/28]]/gp_need_index[[#This Row],[Registered population 2027/28]]</f>
        <v>0.89036840741778134</v>
      </c>
      <c r="T4059" s="99">
        <v>9988.3378077651905</v>
      </c>
      <c r="U4059" s="16">
        <v>8838.2488989589601</v>
      </c>
      <c r="V4059" s="17">
        <f>gp_need_index[[#This Row],[Normalised weighted population 2028/29]]/gp_need_index[[#This Row],[Registered population 2028/29]]</f>
        <v>0.8848568269374989</v>
      </c>
    </row>
    <row r="4060" spans="1:22" x14ac:dyDescent="0.2">
      <c r="A4060" s="6" t="s">
        <v>4746</v>
      </c>
      <c r="B4060" s="1" t="s">
        <v>10275</v>
      </c>
      <c r="C4060" s="95" t="s">
        <v>6422</v>
      </c>
      <c r="D4060" s="95" t="s">
        <v>6422</v>
      </c>
      <c r="E4060" s="95" t="s">
        <v>6641</v>
      </c>
      <c r="F4060" s="95" t="s">
        <v>6613</v>
      </c>
      <c r="G4060" s="95" t="s">
        <v>6613</v>
      </c>
      <c r="H4060" s="61">
        <v>5220.83274808843</v>
      </c>
      <c r="I4060" s="61">
        <v>56.100613443432501</v>
      </c>
      <c r="J4060" s="123">
        <v>292891.91985332198</v>
      </c>
      <c r="K4060" s="99">
        <v>6764.8333333333303</v>
      </c>
      <c r="L4060" s="16">
        <v>5896.9610224752396</v>
      </c>
      <c r="M4060" s="17">
        <f>gp_need_index[[#This Row],[Normalised weighted population (base year)]]/gp_need_index[[#This Row],[Registered population (base year)]]</f>
        <v>0.87170824939888769</v>
      </c>
      <c r="N4060" s="99">
        <v>6802.1785215951004</v>
      </c>
      <c r="O4060" s="16">
        <v>5918.2754429154202</v>
      </c>
      <c r="P4060" s="17">
        <f>gp_need_index[[#This Row],[Normalised weighted population 2026/27]]/gp_need_index[[#This Row],[Registered population 2026/27]]</f>
        <v>0.87005588343888296</v>
      </c>
      <c r="Q4060" s="99">
        <v>6840.3661370781001</v>
      </c>
      <c r="R4060" s="16">
        <v>5939.0805247476901</v>
      </c>
      <c r="S4060" s="17">
        <f>gp_need_index[[#This Row],[Normalised weighted population 2027/28]]/gp_need_index[[#This Row],[Registered population 2027/28]]</f>
        <v>0.86824015056080039</v>
      </c>
      <c r="T4060" s="99">
        <v>6879.2391207587998</v>
      </c>
      <c r="U4060" s="16">
        <v>5962.7711168666601</v>
      </c>
      <c r="V4060" s="17">
        <f>gp_need_index[[#This Row],[Normalised weighted population 2028/29]]/gp_need_index[[#This Row],[Registered population 2028/29]]</f>
        <v>0.8667777078533867</v>
      </c>
    </row>
    <row r="4061" spans="1:22" x14ac:dyDescent="0.2">
      <c r="A4061" s="6" t="s">
        <v>5370</v>
      </c>
      <c r="B4061" s="1" t="s">
        <v>10276</v>
      </c>
      <c r="C4061" s="95" t="s">
        <v>6610</v>
      </c>
      <c r="D4061" s="95" t="s">
        <v>6610</v>
      </c>
      <c r="E4061" s="95" t="s">
        <v>6641</v>
      </c>
      <c r="F4061" s="95" t="s">
        <v>6612</v>
      </c>
      <c r="G4061" s="95" t="s">
        <v>6612</v>
      </c>
      <c r="H4061" s="61">
        <v>5587.2134689439299</v>
      </c>
      <c r="I4061" s="61">
        <v>155.526630846773</v>
      </c>
      <c r="J4061" s="123">
        <v>868960.48664656095</v>
      </c>
      <c r="K4061" s="99">
        <v>16263.916666666701</v>
      </c>
      <c r="L4061" s="16">
        <v>17495.279905270399</v>
      </c>
      <c r="M4061" s="17">
        <f>gp_need_index[[#This Row],[Normalised weighted population (base year)]]/gp_need_index[[#This Row],[Registered population (base year)]]</f>
        <v>1.0757113593140457</v>
      </c>
      <c r="N4061" s="99">
        <v>16341.385288777299</v>
      </c>
      <c r="O4061" s="16">
        <v>17558.5161637768</v>
      </c>
      <c r="P4061" s="17">
        <f>gp_need_index[[#This Row],[Normalised weighted population 2026/27]]/gp_need_index[[#This Row],[Registered population 2026/27]]</f>
        <v>1.0744814991808183</v>
      </c>
      <c r="Q4061" s="99">
        <v>16417.7014792464</v>
      </c>
      <c r="R4061" s="16">
        <v>17620.241301304501</v>
      </c>
      <c r="S4061" s="17">
        <f>gp_need_index[[#This Row],[Normalised weighted population 2027/28]]/gp_need_index[[#This Row],[Registered population 2027/28]]</f>
        <v>1.0732465396315209</v>
      </c>
      <c r="T4061" s="99">
        <v>16495.3288867419</v>
      </c>
      <c r="U4061" s="16">
        <v>17690.527256843801</v>
      </c>
      <c r="V4061" s="17">
        <f>gp_need_index[[#This Row],[Normalised weighted population 2028/29]]/gp_need_index[[#This Row],[Registered population 2028/29]]</f>
        <v>1.0724567772069427</v>
      </c>
    </row>
    <row r="4062" spans="1:22" x14ac:dyDescent="0.2">
      <c r="A4062" s="6" t="s">
        <v>5371</v>
      </c>
      <c r="B4062" s="1" t="s">
        <v>10277</v>
      </c>
      <c r="C4062" s="95" t="s">
        <v>6610</v>
      </c>
      <c r="D4062" s="95" t="s">
        <v>6610</v>
      </c>
      <c r="E4062" s="95" t="s">
        <v>6641</v>
      </c>
      <c r="F4062" s="95" t="s">
        <v>6612</v>
      </c>
      <c r="G4062" s="95" t="s">
        <v>6612</v>
      </c>
      <c r="H4062" s="61">
        <v>5546.5287432822497</v>
      </c>
      <c r="I4062" s="61">
        <v>158.59115855083101</v>
      </c>
      <c r="J4062" s="123">
        <v>879630.41933261906</v>
      </c>
      <c r="K4062" s="99">
        <v>14816.166666666701</v>
      </c>
      <c r="L4062" s="16">
        <v>17710.103780212401</v>
      </c>
      <c r="M4062" s="17">
        <f>gp_need_index[[#This Row],[Normalised weighted population (base year)]]/gp_need_index[[#This Row],[Registered population (base year)]]</f>
        <v>1.1953229319467942</v>
      </c>
      <c r="N4062" s="99">
        <v>14884.401295613099</v>
      </c>
      <c r="O4062" s="16">
        <v>17774.116514326201</v>
      </c>
      <c r="P4062" s="17">
        <f>gp_need_index[[#This Row],[Normalised weighted population 2026/27]]/gp_need_index[[#This Row],[Registered population 2026/27]]</f>
        <v>1.194143866543345</v>
      </c>
      <c r="Q4062" s="99">
        <v>14947.724190122401</v>
      </c>
      <c r="R4062" s="16">
        <v>17836.599572464202</v>
      </c>
      <c r="S4062" s="17">
        <f>gp_need_index[[#This Row],[Normalised weighted population 2027/28]]/gp_need_index[[#This Row],[Registered population 2027/28]]</f>
        <v>1.193265231924121</v>
      </c>
      <c r="T4062" s="99">
        <v>15021.1556029905</v>
      </c>
      <c r="U4062" s="16">
        <v>17907.748566572001</v>
      </c>
      <c r="V4062" s="17">
        <f>gp_need_index[[#This Row],[Normalised weighted population 2028/29]]/gp_need_index[[#This Row],[Registered population 2028/29]]</f>
        <v>1.1921685015370469</v>
      </c>
    </row>
    <row r="4063" spans="1:22" x14ac:dyDescent="0.2">
      <c r="A4063" s="6" t="s">
        <v>5346</v>
      </c>
      <c r="B4063" s="1" t="s">
        <v>10278</v>
      </c>
      <c r="C4063" s="95" t="s">
        <v>6610</v>
      </c>
      <c r="D4063" s="95" t="s">
        <v>6610</v>
      </c>
      <c r="E4063" s="95" t="s">
        <v>6641</v>
      </c>
      <c r="F4063" s="95" t="s">
        <v>6611</v>
      </c>
      <c r="G4063" s="95" t="s">
        <v>6611</v>
      </c>
      <c r="H4063" s="61">
        <v>5459.3160566521801</v>
      </c>
      <c r="I4063" s="61">
        <v>227.21704457814801</v>
      </c>
      <c r="J4063" s="123">
        <v>1240449.65981054</v>
      </c>
      <c r="K4063" s="99">
        <v>34300.166666666701</v>
      </c>
      <c r="L4063" s="16">
        <v>24974.6845112991</v>
      </c>
      <c r="M4063" s="17">
        <f>gp_need_index[[#This Row],[Normalised weighted population (base year)]]/gp_need_index[[#This Row],[Registered population (base year)]]</f>
        <v>0.72812137486112527</v>
      </c>
      <c r="N4063" s="99">
        <v>34508.235610992699</v>
      </c>
      <c r="O4063" s="16">
        <v>25064.954893620699</v>
      </c>
      <c r="P4063" s="17">
        <f>gp_need_index[[#This Row],[Normalised weighted population 2026/27]]/gp_need_index[[#This Row],[Registered population 2026/27]]</f>
        <v>0.72634704295447039</v>
      </c>
      <c r="Q4063" s="99">
        <v>34707.326802702599</v>
      </c>
      <c r="R4063" s="16">
        <v>25153.068135850499</v>
      </c>
      <c r="S4063" s="17">
        <f>gp_need_index[[#This Row],[Normalised weighted population 2027/28]]/gp_need_index[[#This Row],[Registered population 2027/28]]</f>
        <v>0.72471925823719374</v>
      </c>
      <c r="T4063" s="99">
        <v>34916.291225472298</v>
      </c>
      <c r="U4063" s="16">
        <v>25253.4020301737</v>
      </c>
      <c r="V4063" s="17">
        <f>gp_need_index[[#This Row],[Normalised weighted population 2028/29]]/gp_need_index[[#This Row],[Registered population 2028/29]]</f>
        <v>0.72325556764032028</v>
      </c>
    </row>
    <row r="4064" spans="1:22" x14ac:dyDescent="0.2">
      <c r="A4064" s="6" t="s">
        <v>5344</v>
      </c>
      <c r="B4064" s="1" t="s">
        <v>10279</v>
      </c>
      <c r="C4064" s="95" t="s">
        <v>6610</v>
      </c>
      <c r="D4064" s="95" t="s">
        <v>6610</v>
      </c>
      <c r="E4064" s="95" t="s">
        <v>6641</v>
      </c>
      <c r="F4064" s="95" t="s">
        <v>6612</v>
      </c>
      <c r="G4064" s="95" t="s">
        <v>6612</v>
      </c>
      <c r="H4064" s="61">
        <v>5666.7524723380902</v>
      </c>
      <c r="I4064" s="61">
        <v>244.19382205768699</v>
      </c>
      <c r="J4064" s="123">
        <v>1383785.9448750899</v>
      </c>
      <c r="K4064" s="99">
        <v>23221.583333333299</v>
      </c>
      <c r="L4064" s="16">
        <v>27860.556154857401</v>
      </c>
      <c r="M4064" s="17">
        <f>gp_need_index[[#This Row],[Normalised weighted population (base year)]]/gp_need_index[[#This Row],[Registered population (base year)]]</f>
        <v>1.1997698759354238</v>
      </c>
      <c r="N4064" s="99">
        <v>23318.275945905702</v>
      </c>
      <c r="O4064" s="16">
        <v>27961.257449188299</v>
      </c>
      <c r="P4064" s="17">
        <f>gp_need_index[[#This Row],[Normalised weighted population 2026/27]]/gp_need_index[[#This Row],[Registered population 2026/27]]</f>
        <v>1.199113412760596</v>
      </c>
      <c r="Q4064" s="99">
        <v>23412.4457583078</v>
      </c>
      <c r="R4064" s="16">
        <v>28059.5523418431</v>
      </c>
      <c r="S4064" s="17">
        <f>gp_need_index[[#This Row],[Normalised weighted population 2027/28]]/gp_need_index[[#This Row],[Registered population 2027/28]]</f>
        <v>1.1984887282391801</v>
      </c>
      <c r="T4064" s="99">
        <v>23521.368976121699</v>
      </c>
      <c r="U4064" s="16">
        <v>28171.4800058648</v>
      </c>
      <c r="V4064" s="17">
        <f>gp_need_index[[#This Row],[Normalised weighted population 2028/29]]/gp_need_index[[#This Row],[Registered population 2028/29]]</f>
        <v>1.1976972953599672</v>
      </c>
    </row>
    <row r="4065" spans="1:22" x14ac:dyDescent="0.2">
      <c r="A4065" s="6" t="s">
        <v>5376</v>
      </c>
      <c r="B4065" s="1" t="s">
        <v>10280</v>
      </c>
      <c r="C4065" s="95" t="s">
        <v>6610</v>
      </c>
      <c r="D4065" s="95" t="s">
        <v>6610</v>
      </c>
      <c r="E4065" s="95" t="s">
        <v>6641</v>
      </c>
      <c r="F4065" s="95" t="s">
        <v>6612</v>
      </c>
      <c r="G4065" s="95" t="s">
        <v>6612</v>
      </c>
      <c r="H4065" s="61">
        <v>5599.3696092174896</v>
      </c>
      <c r="I4065" s="61">
        <v>146.63839566697499</v>
      </c>
      <c r="J4065" s="123">
        <v>821082.57624207204</v>
      </c>
      <c r="K4065" s="99">
        <v>13363.333333333299</v>
      </c>
      <c r="L4065" s="16">
        <v>16531.326472774799</v>
      </c>
      <c r="M4065" s="17">
        <f>gp_need_index[[#This Row],[Normalised weighted population (base year)]]/gp_need_index[[#This Row],[Registered population (base year)]]</f>
        <v>1.2370660867628966</v>
      </c>
      <c r="N4065" s="99">
        <v>13428.2999443668</v>
      </c>
      <c r="O4065" s="16">
        <v>16591.0785453307</v>
      </c>
      <c r="P4065" s="17">
        <f>gp_need_index[[#This Row],[Normalised weighted population 2026/27]]/gp_need_index[[#This Row],[Registered population 2026/27]]</f>
        <v>1.2355308277345036</v>
      </c>
      <c r="Q4065" s="99">
        <v>13499.3121328745</v>
      </c>
      <c r="R4065" s="16">
        <v>16649.4027565221</v>
      </c>
      <c r="S4065" s="17">
        <f>gp_need_index[[#This Row],[Normalised weighted population 2027/28]]/gp_need_index[[#This Row],[Registered population 2027/28]]</f>
        <v>1.2333519362054213</v>
      </c>
      <c r="T4065" s="99">
        <v>13575.5542460957</v>
      </c>
      <c r="U4065" s="16">
        <v>16715.816102508201</v>
      </c>
      <c r="V4065" s="17">
        <f>gp_need_index[[#This Row],[Normalised weighted population 2028/29]]/gp_need_index[[#This Row],[Registered population 2028/29]]</f>
        <v>1.2313173959225741</v>
      </c>
    </row>
    <row r="4066" spans="1:22" x14ac:dyDescent="0.2">
      <c r="A4066" s="6" t="s">
        <v>4745</v>
      </c>
      <c r="B4066" s="1" t="s">
        <v>10281</v>
      </c>
      <c r="C4066" s="95" t="s">
        <v>6422</v>
      </c>
      <c r="D4066" s="95" t="s">
        <v>6422</v>
      </c>
      <c r="E4066" s="95" t="s">
        <v>6641</v>
      </c>
      <c r="F4066" s="95" t="s">
        <v>6613</v>
      </c>
      <c r="G4066" s="95" t="s">
        <v>6613</v>
      </c>
      <c r="H4066" s="61">
        <v>5353.56414930556</v>
      </c>
      <c r="I4066" s="61">
        <v>164.91577052250199</v>
      </c>
      <c r="J4066" s="123">
        <v>882887.15672436601</v>
      </c>
      <c r="K4066" s="99">
        <v>25789.333333333299</v>
      </c>
      <c r="L4066" s="16">
        <v>17775.6735421546</v>
      </c>
      <c r="M4066" s="17">
        <f>gp_need_index[[#This Row],[Normalised weighted population (base year)]]/gp_need_index[[#This Row],[Registered population (base year)]]</f>
        <v>0.6892645619178972</v>
      </c>
      <c r="N4066" s="99">
        <v>25903.483662561299</v>
      </c>
      <c r="O4066" s="16">
        <v>17839.9232765587</v>
      </c>
      <c r="P4066" s="17">
        <f>gp_need_index[[#This Row],[Normalised weighted population 2026/27]]/gp_need_index[[#This Row],[Registered population 2026/27]]</f>
        <v>0.68870749235721584</v>
      </c>
      <c r="Q4066" s="99">
        <v>26025.6716984095</v>
      </c>
      <c r="R4066" s="16">
        <v>17902.637671525601</v>
      </c>
      <c r="S4066" s="17">
        <f>gp_need_index[[#This Row],[Normalised weighted population 2027/28]]/gp_need_index[[#This Row],[Registered population 2027/28]]</f>
        <v>0.6878837894746701</v>
      </c>
      <c r="T4066" s="99">
        <v>26174.4264799017</v>
      </c>
      <c r="U4066" s="16">
        <v>17974.050087161799</v>
      </c>
      <c r="V4066" s="17">
        <f>gp_need_index[[#This Row],[Normalised weighted population 2028/29]]/gp_need_index[[#This Row],[Registered population 2028/29]]</f>
        <v>0.68670272874797678</v>
      </c>
    </row>
    <row r="4067" spans="1:22" x14ac:dyDescent="0.2">
      <c r="A4067" s="6" t="s">
        <v>5340</v>
      </c>
      <c r="B4067" s="1" t="s">
        <v>10282</v>
      </c>
      <c r="C4067" s="95" t="s">
        <v>6610</v>
      </c>
      <c r="D4067" s="95" t="s">
        <v>6610</v>
      </c>
      <c r="E4067" s="95" t="s">
        <v>6641</v>
      </c>
      <c r="F4067" s="95" t="s">
        <v>6611</v>
      </c>
      <c r="G4067" s="95" t="s">
        <v>6611</v>
      </c>
      <c r="H4067" s="61">
        <v>5462.0022310086397</v>
      </c>
      <c r="I4067" s="61">
        <v>141.59747137318499</v>
      </c>
      <c r="J4067" s="123">
        <v>773405.70454551897</v>
      </c>
      <c r="K4067" s="99">
        <v>16618.833333333299</v>
      </c>
      <c r="L4067" s="16">
        <v>15571.4206679</v>
      </c>
      <c r="M4067" s="17">
        <f>gp_need_index[[#This Row],[Normalised weighted population (base year)]]/gp_need_index[[#This Row],[Registered population (base year)]]</f>
        <v>0.93697435647709115</v>
      </c>
      <c r="N4067" s="99">
        <v>16727.4664521706</v>
      </c>
      <c r="O4067" s="16">
        <v>15627.703184555899</v>
      </c>
      <c r="P4067" s="17">
        <f>gp_need_index[[#This Row],[Normalised weighted population 2026/27]]/gp_need_index[[#This Row],[Registered population 2026/27]]</f>
        <v>0.93425404434321901</v>
      </c>
      <c r="Q4067" s="99">
        <v>16834.125543360002</v>
      </c>
      <c r="R4067" s="16">
        <v>15682.6407498553</v>
      </c>
      <c r="S4067" s="17">
        <f>gp_need_index[[#This Row],[Normalised weighted population 2027/28]]/gp_need_index[[#This Row],[Registered population 2027/28]]</f>
        <v>0.93159818188721477</v>
      </c>
      <c r="T4067" s="99">
        <v>16945.9016691078</v>
      </c>
      <c r="U4067" s="16">
        <v>15745.197747324</v>
      </c>
      <c r="V4067" s="17">
        <f>gp_need_index[[#This Row],[Normalised weighted population 2028/29]]/gp_need_index[[#This Row],[Registered population 2028/29]]</f>
        <v>0.92914487849456429</v>
      </c>
    </row>
    <row r="4068" spans="1:22" x14ac:dyDescent="0.2">
      <c r="A4068" s="6" t="s">
        <v>5348</v>
      </c>
      <c r="B4068" s="1" t="s">
        <v>10283</v>
      </c>
      <c r="C4068" s="95" t="s">
        <v>6610</v>
      </c>
      <c r="D4068" s="95" t="s">
        <v>6610</v>
      </c>
      <c r="E4068" s="95" t="s">
        <v>6641</v>
      </c>
      <c r="F4068" s="95" t="s">
        <v>6612</v>
      </c>
      <c r="G4068" s="95" t="s">
        <v>6612</v>
      </c>
      <c r="H4068" s="61">
        <v>5724.1192756815199</v>
      </c>
      <c r="I4068" s="61">
        <v>96.828126880003694</v>
      </c>
      <c r="J4068" s="123">
        <v>554255.74750196503</v>
      </c>
      <c r="K4068" s="99">
        <v>7410.6666666666697</v>
      </c>
      <c r="L4068" s="16">
        <v>11159.1488803746</v>
      </c>
      <c r="M4068" s="17">
        <f>gp_need_index[[#This Row],[Normalised weighted population (base year)]]/gp_need_index[[#This Row],[Registered population (base year)]]</f>
        <v>1.5058225369343192</v>
      </c>
      <c r="N4068" s="99">
        <v>7430.2946910688797</v>
      </c>
      <c r="O4068" s="16">
        <v>11199.4833492789</v>
      </c>
      <c r="P4068" s="17">
        <f>gp_need_index[[#This Row],[Normalised weighted population 2026/27]]/gp_need_index[[#This Row],[Registered population 2026/27]]</f>
        <v>1.5072731048932066</v>
      </c>
      <c r="Q4068" s="99">
        <v>7449.8630287795204</v>
      </c>
      <c r="R4068" s="16">
        <v>11238.8539682723</v>
      </c>
      <c r="S4068" s="17">
        <f>gp_need_index[[#This Row],[Normalised weighted population 2027/28]]/gp_need_index[[#This Row],[Registered population 2027/28]]</f>
        <v>1.5085987386419792</v>
      </c>
      <c r="T4068" s="99">
        <v>7473.0182297493902</v>
      </c>
      <c r="U4068" s="16">
        <v>11283.684999630999</v>
      </c>
      <c r="V4068" s="17">
        <f>gp_need_index[[#This Row],[Normalised weighted population 2028/29]]/gp_need_index[[#This Row],[Registered population 2028/29]]</f>
        <v>1.5099233874088116</v>
      </c>
    </row>
    <row r="4069" spans="1:22" x14ac:dyDescent="0.2">
      <c r="A4069" s="6" t="s">
        <v>5333</v>
      </c>
      <c r="B4069" s="1" t="s">
        <v>10284</v>
      </c>
      <c r="C4069" s="95" t="s">
        <v>6610</v>
      </c>
      <c r="D4069" s="95" t="s">
        <v>6610</v>
      </c>
      <c r="E4069" s="95" t="s">
        <v>6641</v>
      </c>
      <c r="F4069" s="95" t="s">
        <v>6609</v>
      </c>
      <c r="G4069" s="95" t="s">
        <v>6609</v>
      </c>
      <c r="H4069" s="61">
        <v>5470.7596996410502</v>
      </c>
      <c r="I4069" s="61">
        <v>108.77118118908901</v>
      </c>
      <c r="J4069" s="123">
        <v>595060.99453162204</v>
      </c>
      <c r="K4069" s="99">
        <v>12382.833333333299</v>
      </c>
      <c r="L4069" s="16">
        <v>11980.7043243311</v>
      </c>
      <c r="M4069" s="17">
        <f>gp_need_index[[#This Row],[Normalised weighted population (base year)]]/gp_need_index[[#This Row],[Registered population (base year)]]</f>
        <v>0.96752528293183837</v>
      </c>
      <c r="N4069" s="99">
        <v>12517.5010638041</v>
      </c>
      <c r="O4069" s="16">
        <v>12024.008285161901</v>
      </c>
      <c r="P4069" s="17">
        <f>gp_need_index[[#This Row],[Normalised weighted population 2026/27]]/gp_need_index[[#This Row],[Registered population 2026/27]]</f>
        <v>0.96057577497882585</v>
      </c>
      <c r="Q4069" s="99">
        <v>12642.0395812349</v>
      </c>
      <c r="R4069" s="16">
        <v>12066.2774358187</v>
      </c>
      <c r="S4069" s="17">
        <f>gp_need_index[[#This Row],[Normalised weighted population 2027/28]]/gp_need_index[[#This Row],[Registered population 2027/28]]</f>
        <v>0.9544565462149931</v>
      </c>
      <c r="T4069" s="99">
        <v>12766.606054797699</v>
      </c>
      <c r="U4069" s="16">
        <v>12114.4090036489</v>
      </c>
      <c r="V4069" s="17">
        <f>gp_need_index[[#This Row],[Normalised weighted population 2028/29]]/gp_need_index[[#This Row],[Registered population 2028/29]]</f>
        <v>0.94891382656052869</v>
      </c>
    </row>
    <row r="4070" spans="1:22" x14ac:dyDescent="0.2">
      <c r="A4070" s="6" t="s">
        <v>5316</v>
      </c>
      <c r="B4070" s="1" t="s">
        <v>10285</v>
      </c>
      <c r="C4070" s="95" t="s">
        <v>6610</v>
      </c>
      <c r="D4070" s="95" t="s">
        <v>6610</v>
      </c>
      <c r="E4070" s="95" t="s">
        <v>6641</v>
      </c>
      <c r="F4070" s="95" t="s">
        <v>6611</v>
      </c>
      <c r="G4070" s="95" t="s">
        <v>6611</v>
      </c>
      <c r="H4070" s="61">
        <v>5540.6862175910001</v>
      </c>
      <c r="I4070" s="61">
        <v>100.92969515970501</v>
      </c>
      <c r="J4070" s="123">
        <v>559219.77091703995</v>
      </c>
      <c r="K4070" s="99">
        <v>12186.416666666701</v>
      </c>
      <c r="L4070" s="16">
        <v>11259.0924111077</v>
      </c>
      <c r="M4070" s="17">
        <f>gp_need_index[[#This Row],[Normalised weighted population (base year)]]/gp_need_index[[#This Row],[Registered population (base year)]]</f>
        <v>0.92390509196230797</v>
      </c>
      <c r="N4070" s="99">
        <v>12258.806274733401</v>
      </c>
      <c r="O4070" s="16">
        <v>11299.788123443401</v>
      </c>
      <c r="P4070" s="17">
        <f>gp_need_index[[#This Row],[Normalised weighted population 2026/27]]/gp_need_index[[#This Row],[Registered population 2026/27]]</f>
        <v>0.92176904261333914</v>
      </c>
      <c r="Q4070" s="99">
        <v>12325.578381383601</v>
      </c>
      <c r="R4070" s="16">
        <v>11339.5113534389</v>
      </c>
      <c r="S4070" s="17">
        <f>gp_need_index[[#This Row],[Normalised weighted population 2027/28]]/gp_need_index[[#This Row],[Registered population 2027/28]]</f>
        <v>0.91999831590588532</v>
      </c>
      <c r="T4070" s="99">
        <v>12395.8701503919</v>
      </c>
      <c r="U4070" s="16">
        <v>11384.743900326101</v>
      </c>
      <c r="V4070" s="17">
        <f>gp_need_index[[#This Row],[Normalised weighted population 2028/29]]/gp_need_index[[#This Row],[Registered population 2028/29]]</f>
        <v>0.91843039352636069</v>
      </c>
    </row>
    <row r="4071" spans="1:22" x14ac:dyDescent="0.2">
      <c r="A4071" s="6" t="s">
        <v>4741</v>
      </c>
      <c r="B4071" s="1" t="s">
        <v>12464</v>
      </c>
      <c r="C4071" s="95" t="s">
        <v>6422</v>
      </c>
      <c r="D4071" s="95" t="s">
        <v>6422</v>
      </c>
      <c r="E4071" s="95" t="s">
        <v>6641</v>
      </c>
      <c r="F4071" s="95" t="s">
        <v>6613</v>
      </c>
      <c r="G4071" s="95" t="s">
        <v>6613</v>
      </c>
      <c r="H4071" s="61">
        <v>5372.9148736769203</v>
      </c>
      <c r="I4071" s="61">
        <v>179.817007711099</v>
      </c>
      <c r="J4071" s="123">
        <v>966141.47527103801</v>
      </c>
      <c r="K4071" s="99">
        <v>19671.666666666701</v>
      </c>
      <c r="L4071" s="16">
        <v>19451.880491353899</v>
      </c>
      <c r="M4071" s="17">
        <f>gp_need_index[[#This Row],[Normalised weighted population (base year)]]/gp_need_index[[#This Row],[Registered population (base year)]]</f>
        <v>0.98882727228775047</v>
      </c>
      <c r="N4071" s="99">
        <v>19789.738499102299</v>
      </c>
      <c r="O4071" s="16">
        <v>19522.188834509801</v>
      </c>
      <c r="P4071" s="17">
        <f>gp_need_index[[#This Row],[Normalised weighted population 2026/27]]/gp_need_index[[#This Row],[Registered population 2026/27]]</f>
        <v>0.98648038403313743</v>
      </c>
      <c r="Q4071" s="99">
        <v>19910.183770697</v>
      </c>
      <c r="R4071" s="16">
        <v>19590.817059093901</v>
      </c>
      <c r="S4071" s="17">
        <f>gp_need_index[[#This Row],[Normalised weighted population 2027/28]]/gp_need_index[[#This Row],[Registered population 2027/28]]</f>
        <v>0.98395963014298593</v>
      </c>
      <c r="T4071" s="99">
        <v>20039.117906576099</v>
      </c>
      <c r="U4071" s="16">
        <v>19668.963508580498</v>
      </c>
      <c r="V4071" s="17">
        <f>gp_need_index[[#This Row],[Normalised weighted population 2028/29]]/gp_need_index[[#This Row],[Registered population 2028/29]]</f>
        <v>0.9815284085995557</v>
      </c>
    </row>
    <row r="4072" spans="1:22" x14ac:dyDescent="0.2">
      <c r="A4072" s="6" t="s">
        <v>5317</v>
      </c>
      <c r="B4072" s="1" t="s">
        <v>10286</v>
      </c>
      <c r="C4072" s="95" t="s">
        <v>6610</v>
      </c>
      <c r="D4072" s="95" t="s">
        <v>6610</v>
      </c>
      <c r="E4072" s="95" t="s">
        <v>6641</v>
      </c>
      <c r="F4072" s="95" t="s">
        <v>6609</v>
      </c>
      <c r="G4072" s="95" t="s">
        <v>6609</v>
      </c>
      <c r="H4072" s="61">
        <v>5435.0052771935098</v>
      </c>
      <c r="I4072" s="61">
        <v>62.2551071880794</v>
      </c>
      <c r="J4072" s="123">
        <v>338356.83609945897</v>
      </c>
      <c r="K4072" s="99">
        <v>7788</v>
      </c>
      <c r="L4072" s="16">
        <v>6812.3322595098298</v>
      </c>
      <c r="M4072" s="17">
        <f>gp_need_index[[#This Row],[Normalised weighted population (base year)]]/gp_need_index[[#This Row],[Registered population (base year)]]</f>
        <v>0.87472165633151389</v>
      </c>
      <c r="N4072" s="99">
        <v>7868.73907409195</v>
      </c>
      <c r="O4072" s="16">
        <v>6836.9552667510197</v>
      </c>
      <c r="P4072" s="17">
        <f>gp_need_index[[#This Row],[Normalised weighted population 2026/27]]/gp_need_index[[#This Row],[Registered population 2026/27]]</f>
        <v>0.86887558506824702</v>
      </c>
      <c r="Q4072" s="99">
        <v>7948.3741893950601</v>
      </c>
      <c r="R4072" s="16">
        <v>6860.9898719633502</v>
      </c>
      <c r="S4072" s="17">
        <f>gp_need_index[[#This Row],[Normalised weighted population 2027/28]]/gp_need_index[[#This Row],[Registered population 2027/28]]</f>
        <v>0.86319412102131177</v>
      </c>
      <c r="T4072" s="99">
        <v>8030.6624315305298</v>
      </c>
      <c r="U4072" s="16">
        <v>6888.3578983626803</v>
      </c>
      <c r="V4072" s="17">
        <f>gp_need_index[[#This Row],[Normalised weighted population 2028/29]]/gp_need_index[[#This Row],[Registered population 2028/29]]</f>
        <v>0.85775712241584756</v>
      </c>
    </row>
    <row r="4073" spans="1:22" x14ac:dyDescent="0.2">
      <c r="A4073" s="6" t="s">
        <v>5368</v>
      </c>
      <c r="B4073" s="1" t="s">
        <v>10287</v>
      </c>
      <c r="C4073" s="95" t="s">
        <v>6610</v>
      </c>
      <c r="D4073" s="95" t="s">
        <v>6610</v>
      </c>
      <c r="E4073" s="95" t="s">
        <v>6641</v>
      </c>
      <c r="F4073" s="95" t="s">
        <v>6609</v>
      </c>
      <c r="G4073" s="95" t="s">
        <v>6609</v>
      </c>
      <c r="H4073" s="61">
        <v>5431.9768766983698</v>
      </c>
      <c r="I4073" s="61">
        <v>131.99596087396301</v>
      </c>
      <c r="J4073" s="123">
        <v>716999.00728495198</v>
      </c>
      <c r="K4073" s="99">
        <v>14804.083333333299</v>
      </c>
      <c r="L4073" s="16">
        <v>14435.7522775985</v>
      </c>
      <c r="M4073" s="17">
        <f>gp_need_index[[#This Row],[Normalised weighted population (base year)]]/gp_need_index[[#This Row],[Registered population (base year)]]</f>
        <v>0.97511963102062149</v>
      </c>
      <c r="N4073" s="99">
        <v>14965.6281528989</v>
      </c>
      <c r="O4073" s="16">
        <v>14487.9299488164</v>
      </c>
      <c r="P4073" s="17">
        <f>gp_need_index[[#This Row],[Normalised weighted population 2026/27]]/gp_need_index[[#This Row],[Registered population 2026/27]]</f>
        <v>0.9680803104819915</v>
      </c>
      <c r="Q4073" s="99">
        <v>15119.943797665899</v>
      </c>
      <c r="R4073" s="16">
        <v>14538.860759839399</v>
      </c>
      <c r="S4073" s="17">
        <f>gp_need_index[[#This Row],[Normalised weighted population 2027/28]]/gp_need_index[[#This Row],[Registered population 2027/28]]</f>
        <v>0.96156843930093161</v>
      </c>
      <c r="T4073" s="99">
        <v>15275.4865970756</v>
      </c>
      <c r="U4073" s="16">
        <v>14596.8552959802</v>
      </c>
      <c r="V4073" s="17">
        <f>gp_need_index[[#This Row],[Normalised weighted population 2028/29]]/gp_need_index[[#This Row],[Registered population 2028/29]]</f>
        <v>0.9555738341438289</v>
      </c>
    </row>
    <row r="4074" spans="1:22" x14ac:dyDescent="0.2">
      <c r="A4074" s="6" t="s">
        <v>5369</v>
      </c>
      <c r="B4074" s="1" t="s">
        <v>10288</v>
      </c>
      <c r="C4074" s="95" t="s">
        <v>6610</v>
      </c>
      <c r="D4074" s="95" t="s">
        <v>6610</v>
      </c>
      <c r="E4074" s="95" t="s">
        <v>6641</v>
      </c>
      <c r="F4074" s="95" t="s">
        <v>6609</v>
      </c>
      <c r="G4074" s="95" t="s">
        <v>6609</v>
      </c>
      <c r="H4074" s="61">
        <v>5462.7642962346299</v>
      </c>
      <c r="I4074" s="61">
        <v>65.491758888467601</v>
      </c>
      <c r="J4074" s="123">
        <v>357766.04215352802</v>
      </c>
      <c r="K4074" s="99">
        <v>7378.6666666666697</v>
      </c>
      <c r="L4074" s="16">
        <v>7203.1089379356099</v>
      </c>
      <c r="M4074" s="17">
        <f>gp_need_index[[#This Row],[Normalised weighted population (base year)]]/gp_need_index[[#This Row],[Registered population (base year)]]</f>
        <v>0.97620739129954914</v>
      </c>
      <c r="N4074" s="99">
        <v>7462.6322550252598</v>
      </c>
      <c r="O4074" s="16">
        <v>7229.1443978605603</v>
      </c>
      <c r="P4074" s="17">
        <f>gp_need_index[[#This Row],[Normalised weighted population 2026/27]]/gp_need_index[[#This Row],[Registered population 2026/27]]</f>
        <v>0.96871239943419818</v>
      </c>
      <c r="Q4074" s="99">
        <v>7541.4601311452097</v>
      </c>
      <c r="R4074" s="16">
        <v>7254.5577031765197</v>
      </c>
      <c r="S4074" s="17">
        <f>gp_need_index[[#This Row],[Normalised weighted population 2027/28]]/gp_need_index[[#This Row],[Registered population 2027/28]]</f>
        <v>0.96195664725670005</v>
      </c>
      <c r="T4074" s="99">
        <v>7618.0031329416797</v>
      </c>
      <c r="U4074" s="16">
        <v>7283.49564514133</v>
      </c>
      <c r="V4074" s="17">
        <f>gp_need_index[[#This Row],[Normalised weighted population 2028/29]]/gp_need_index[[#This Row],[Registered population 2028/29]]</f>
        <v>0.95608987263947476</v>
      </c>
    </row>
    <row r="4075" spans="1:22" x14ac:dyDescent="0.2">
      <c r="A4075" s="6" t="s">
        <v>5304</v>
      </c>
      <c r="B4075" s="1" t="s">
        <v>10289</v>
      </c>
      <c r="C4075" s="95" t="s">
        <v>6610</v>
      </c>
      <c r="D4075" s="95" t="s">
        <v>6610</v>
      </c>
      <c r="E4075" s="95" t="s">
        <v>6641</v>
      </c>
      <c r="F4075" s="95" t="s">
        <v>6611</v>
      </c>
      <c r="G4075" s="95" t="s">
        <v>6611</v>
      </c>
      <c r="H4075" s="61">
        <v>5570.9952148437496</v>
      </c>
      <c r="I4075" s="61">
        <v>226.389707106722</v>
      </c>
      <c r="J4075" s="123">
        <v>1261215.97498143</v>
      </c>
      <c r="K4075" s="99">
        <v>24113.833333333299</v>
      </c>
      <c r="L4075" s="16">
        <v>25392.784645998901</v>
      </c>
      <c r="M4075" s="17">
        <f>gp_need_index[[#This Row],[Normalised weighted population (base year)]]/gp_need_index[[#This Row],[Registered population (base year)]]</f>
        <v>1.0530380754891289</v>
      </c>
      <c r="N4075" s="99">
        <v>24257.7432479657</v>
      </c>
      <c r="O4075" s="16">
        <v>25484.566240964399</v>
      </c>
      <c r="P4075" s="17">
        <f>gp_need_index[[#This Row],[Normalised weighted population 2026/27]]/gp_need_index[[#This Row],[Registered population 2026/27]]</f>
        <v>1.0505744899868863</v>
      </c>
      <c r="Q4075" s="99">
        <v>24398.086511410402</v>
      </c>
      <c r="R4075" s="16">
        <v>25574.154583247</v>
      </c>
      <c r="S4075" s="17">
        <f>gp_need_index[[#This Row],[Normalised weighted population 2027/28]]/gp_need_index[[#This Row],[Registered population 2027/28]]</f>
        <v>1.0482032913231363</v>
      </c>
      <c r="T4075" s="99">
        <v>24548.6254767754</v>
      </c>
      <c r="U4075" s="16">
        <v>25676.168163041901</v>
      </c>
      <c r="V4075" s="17">
        <f>gp_need_index[[#This Row],[Normalised weighted population 2028/29]]/gp_need_index[[#This Row],[Registered population 2028/29]]</f>
        <v>1.0459309906101761</v>
      </c>
    </row>
    <row r="4076" spans="1:22" x14ac:dyDescent="0.2">
      <c r="A4076" s="6" t="s">
        <v>5358</v>
      </c>
      <c r="B4076" s="1" t="s">
        <v>10290</v>
      </c>
      <c r="C4076" s="95" t="s">
        <v>6610</v>
      </c>
      <c r="D4076" s="95" t="s">
        <v>6610</v>
      </c>
      <c r="E4076" s="95" t="s">
        <v>6641</v>
      </c>
      <c r="F4076" s="95" t="s">
        <v>6612</v>
      </c>
      <c r="G4076" s="95" t="s">
        <v>6612</v>
      </c>
      <c r="H4076" s="61">
        <v>5549.81088402158</v>
      </c>
      <c r="I4076" s="61">
        <v>87.505397333549993</v>
      </c>
      <c r="J4076" s="123">
        <v>485638.40653236798</v>
      </c>
      <c r="K4076" s="99">
        <v>8487.1666666666697</v>
      </c>
      <c r="L4076" s="16">
        <v>9777.6365963681092</v>
      </c>
      <c r="M4076" s="17">
        <f>gp_need_index[[#This Row],[Normalised weighted population (base year)]]/gp_need_index[[#This Row],[Registered population (base year)]]</f>
        <v>1.1520495567466298</v>
      </c>
      <c r="N4076" s="99">
        <v>8525.7068033802007</v>
      </c>
      <c r="O4076" s="16">
        <v>9812.9776231329306</v>
      </c>
      <c r="P4076" s="17">
        <f>gp_need_index[[#This Row],[Normalised weighted population 2026/27]]/gp_need_index[[#This Row],[Registered population 2026/27]]</f>
        <v>1.1509869913943513</v>
      </c>
      <c r="Q4076" s="99">
        <v>8563.8068184799595</v>
      </c>
      <c r="R4076" s="16">
        <v>9847.4741254394994</v>
      </c>
      <c r="S4076" s="17">
        <f>gp_need_index[[#This Row],[Normalised weighted population 2027/28]]/gp_need_index[[#This Row],[Registered population 2027/28]]</f>
        <v>1.1498944726531541</v>
      </c>
      <c r="T4076" s="99">
        <v>8608.2070501280996</v>
      </c>
      <c r="U4076" s="16">
        <v>9886.7550363373703</v>
      </c>
      <c r="V4076" s="17">
        <f>gp_need_index[[#This Row],[Normalised weighted population 2028/29]]/gp_need_index[[#This Row],[Registered population 2028/29]]</f>
        <v>1.1485266303149904</v>
      </c>
    </row>
    <row r="4077" spans="1:22" x14ac:dyDescent="0.2">
      <c r="A4077" s="6" t="s">
        <v>5315</v>
      </c>
      <c r="B4077" s="1" t="s">
        <v>10291</v>
      </c>
      <c r="C4077" s="95" t="s">
        <v>6610</v>
      </c>
      <c r="D4077" s="95" t="s">
        <v>6610</v>
      </c>
      <c r="E4077" s="95" t="s">
        <v>6641</v>
      </c>
      <c r="F4077" s="95" t="s">
        <v>6612</v>
      </c>
      <c r="G4077" s="95" t="s">
        <v>6612</v>
      </c>
      <c r="H4077" s="61">
        <v>5611.9006366581898</v>
      </c>
      <c r="I4077" s="61">
        <v>147.22300063198799</v>
      </c>
      <c r="J4077" s="123">
        <v>826200.85097738402</v>
      </c>
      <c r="K4077" s="99">
        <v>12164.583333333299</v>
      </c>
      <c r="L4077" s="16">
        <v>16634.375633815402</v>
      </c>
      <c r="M4077" s="17">
        <f>gp_need_index[[#This Row],[Normalised weighted population (base year)]]/gp_need_index[[#This Row],[Registered population (base year)]]</f>
        <v>1.3674431074210336</v>
      </c>
      <c r="N4077" s="99">
        <v>12211.3091356395</v>
      </c>
      <c r="O4077" s="16">
        <v>16694.500175026998</v>
      </c>
      <c r="P4077" s="17">
        <f>gp_need_index[[#This Row],[Normalised weighted population 2026/27]]/gp_need_index[[#This Row],[Registered population 2026/27]]</f>
        <v>1.3671343497727868</v>
      </c>
      <c r="Q4077" s="99">
        <v>12261.9192269782</v>
      </c>
      <c r="R4077" s="16">
        <v>16753.187954201901</v>
      </c>
      <c r="S4077" s="17">
        <f>gp_need_index[[#This Row],[Normalised weighted population 2027/28]]/gp_need_index[[#This Row],[Registered population 2027/28]]</f>
        <v>1.3662777942087716</v>
      </c>
      <c r="T4077" s="99">
        <v>12315.9636241727</v>
      </c>
      <c r="U4077" s="16">
        <v>16820.015292349901</v>
      </c>
      <c r="V4077" s="17">
        <f>gp_need_index[[#This Row],[Normalised weighted population 2028/29]]/gp_need_index[[#This Row],[Registered population 2028/29]]</f>
        <v>1.3657084257164449</v>
      </c>
    </row>
    <row r="4078" spans="1:22" x14ac:dyDescent="0.2">
      <c r="A4078" s="6" t="s">
        <v>5314</v>
      </c>
      <c r="B4078" s="1" t="s">
        <v>10292</v>
      </c>
      <c r="C4078" s="95" t="s">
        <v>6610</v>
      </c>
      <c r="D4078" s="95" t="s">
        <v>6610</v>
      </c>
      <c r="E4078" s="95" t="s">
        <v>6641</v>
      </c>
      <c r="F4078" s="95" t="s">
        <v>6609</v>
      </c>
      <c r="G4078" s="95" t="s">
        <v>6609</v>
      </c>
      <c r="H4078" s="61">
        <v>5550.2775457974103</v>
      </c>
      <c r="I4078" s="61">
        <v>134.42334125787599</v>
      </c>
      <c r="J4078" s="123">
        <v>746086.85261465295</v>
      </c>
      <c r="K4078" s="99">
        <v>12747.75</v>
      </c>
      <c r="L4078" s="16">
        <v>15021.394552137701</v>
      </c>
      <c r="M4078" s="17">
        <f>gp_need_index[[#This Row],[Normalised weighted population (base year)]]/gp_need_index[[#This Row],[Registered population (base year)]]</f>
        <v>1.178356537595866</v>
      </c>
      <c r="N4078" s="99">
        <v>12891.092558186299</v>
      </c>
      <c r="O4078" s="16">
        <v>15075.689012939099</v>
      </c>
      <c r="P4078" s="17">
        <f>gp_need_index[[#This Row],[Normalised weighted population 2026/27]]/gp_need_index[[#This Row],[Registered population 2026/27]]</f>
        <v>1.1694655782581829</v>
      </c>
      <c r="Q4078" s="99">
        <v>13027.5977962859</v>
      </c>
      <c r="R4078" s="16">
        <v>15128.6860298264</v>
      </c>
      <c r="S4078" s="17">
        <f>gp_need_index[[#This Row],[Normalised weighted population 2027/28]]/gp_need_index[[#This Row],[Registered population 2027/28]]</f>
        <v>1.16127978975061</v>
      </c>
      <c r="T4078" s="99">
        <v>13170.2286159832</v>
      </c>
      <c r="U4078" s="16">
        <v>15189.0333392348</v>
      </c>
      <c r="V4078" s="17">
        <f>gp_need_index[[#This Row],[Normalised weighted population 2028/29]]/gp_need_index[[#This Row],[Registered population 2028/29]]</f>
        <v>1.1532854730252449</v>
      </c>
    </row>
    <row r="4079" spans="1:22" x14ac:dyDescent="0.2">
      <c r="A4079" s="6" t="s">
        <v>5331</v>
      </c>
      <c r="B4079" s="1" t="s">
        <v>10293</v>
      </c>
      <c r="C4079" s="95" t="s">
        <v>6610</v>
      </c>
      <c r="D4079" s="95" t="s">
        <v>6610</v>
      </c>
      <c r="E4079" s="95" t="s">
        <v>6641</v>
      </c>
      <c r="F4079" s="95" t="s">
        <v>6611</v>
      </c>
      <c r="G4079" s="95" t="s">
        <v>6611</v>
      </c>
      <c r="H4079" s="61">
        <v>5607.6474902343798</v>
      </c>
      <c r="I4079" s="61">
        <v>69.932777229219695</v>
      </c>
      <c r="J4079" s="123">
        <v>392158.36271455302</v>
      </c>
      <c r="K4079" s="99">
        <v>9133.9166666666697</v>
      </c>
      <c r="L4079" s="16">
        <v>7895.5492549044402</v>
      </c>
      <c r="M4079" s="17">
        <f>gp_need_index[[#This Row],[Normalised weighted population (base year)]]/gp_need_index[[#This Row],[Registered population (base year)]]</f>
        <v>0.8644209864228859</v>
      </c>
      <c r="N4079" s="99">
        <v>9191.7628609290005</v>
      </c>
      <c r="O4079" s="16">
        <v>7924.0875233080797</v>
      </c>
      <c r="P4079" s="17">
        <f>gp_need_index[[#This Row],[Normalised weighted population 2026/27]]/gp_need_index[[#This Row],[Registered population 2026/27]]</f>
        <v>0.8620857220969691</v>
      </c>
      <c r="Q4079" s="99">
        <v>9244.8728618408895</v>
      </c>
      <c r="R4079" s="16">
        <v>7951.9438289090303</v>
      </c>
      <c r="S4079" s="17">
        <f>gp_need_index[[#This Row],[Normalised weighted population 2027/28]]/gp_need_index[[#This Row],[Registered population 2027/28]]</f>
        <v>0.86014636953326318</v>
      </c>
      <c r="T4079" s="99">
        <v>9300.1882925365098</v>
      </c>
      <c r="U4079" s="16">
        <v>7983.6635971490296</v>
      </c>
      <c r="V4079" s="17">
        <f>gp_need_index[[#This Row],[Normalised weighted population 2028/29]]/gp_need_index[[#This Row],[Registered population 2028/29]]</f>
        <v>0.85844107087122057</v>
      </c>
    </row>
    <row r="4080" spans="1:22" x14ac:dyDescent="0.2">
      <c r="A4080" s="6" t="s">
        <v>4744</v>
      </c>
      <c r="B4080" s="1" t="s">
        <v>10294</v>
      </c>
      <c r="C4080" s="95" t="s">
        <v>6422</v>
      </c>
      <c r="D4080" s="95" t="s">
        <v>6422</v>
      </c>
      <c r="E4080" s="95" t="s">
        <v>6641</v>
      </c>
      <c r="F4080" s="95" t="s">
        <v>6613</v>
      </c>
      <c r="G4080" s="95" t="s">
        <v>6613</v>
      </c>
      <c r="H4080" s="61">
        <v>5309.6956468665103</v>
      </c>
      <c r="I4080" s="61">
        <v>87.952892539292094</v>
      </c>
      <c r="J4080" s="123">
        <v>467003.09064519702</v>
      </c>
      <c r="K4080" s="99">
        <v>9000.5833333333303</v>
      </c>
      <c r="L4080" s="16">
        <v>9402.4410925686407</v>
      </c>
      <c r="M4080" s="17">
        <f>gp_need_index[[#This Row],[Normalised weighted population (base year)]]/gp_need_index[[#This Row],[Registered population (base year)]]</f>
        <v>1.0446479682874603</v>
      </c>
      <c r="N4080" s="99">
        <v>9048.9881818820704</v>
      </c>
      <c r="O4080" s="16">
        <v>9436.4259844217904</v>
      </c>
      <c r="P4080" s="17">
        <f>gp_need_index[[#This Row],[Normalised weighted population 2026/27]]/gp_need_index[[#This Row],[Registered population 2026/27]]</f>
        <v>1.0428155938268822</v>
      </c>
      <c r="Q4080" s="99">
        <v>9096.6536695908108</v>
      </c>
      <c r="R4080" s="16">
        <v>9469.5987586030005</v>
      </c>
      <c r="S4080" s="17">
        <f>gp_need_index[[#This Row],[Normalised weighted population 2027/28]]/gp_need_index[[#This Row],[Registered population 2027/28]]</f>
        <v>1.0409980529718206</v>
      </c>
      <c r="T4080" s="99">
        <v>9148.2262157121895</v>
      </c>
      <c r="U4080" s="16">
        <v>9507.3723501186505</v>
      </c>
      <c r="V4080" s="17">
        <f>gp_need_index[[#This Row],[Normalised weighted population 2028/29]]/gp_need_index[[#This Row],[Registered population 2028/29]]</f>
        <v>1.0392585541653554</v>
      </c>
    </row>
    <row r="4081" spans="1:22" x14ac:dyDescent="0.2">
      <c r="A4081" s="6" t="s">
        <v>5327</v>
      </c>
      <c r="B4081" s="1" t="s">
        <v>7707</v>
      </c>
      <c r="C4081" s="95" t="s">
        <v>6610</v>
      </c>
      <c r="D4081" s="95" t="s">
        <v>6610</v>
      </c>
      <c r="E4081" s="95" t="s">
        <v>6641</v>
      </c>
      <c r="F4081" s="95" t="s">
        <v>6612</v>
      </c>
      <c r="G4081" s="95" t="s">
        <v>6612</v>
      </c>
      <c r="H4081" s="61">
        <v>5658.3553449105502</v>
      </c>
      <c r="I4081" s="61">
        <v>157.60257317590799</v>
      </c>
      <c r="J4081" s="123">
        <v>891771.36230155802</v>
      </c>
      <c r="K4081" s="99">
        <v>11408.333333333299</v>
      </c>
      <c r="L4081" s="16">
        <v>17954.544348937499</v>
      </c>
      <c r="M4081" s="17">
        <f>gp_need_index[[#This Row],[Normalised weighted population (base year)]]/gp_need_index[[#This Row],[Registered population (base year)]]</f>
        <v>1.5738095850054832</v>
      </c>
      <c r="N4081" s="99">
        <v>11462.260839032901</v>
      </c>
      <c r="O4081" s="16">
        <v>18019.4406074691</v>
      </c>
      <c r="P4081" s="17">
        <f>gp_need_index[[#This Row],[Normalised weighted population 2026/27]]/gp_need_index[[#This Row],[Registered population 2026/27]]</f>
        <v>1.5720668776012119</v>
      </c>
      <c r="Q4081" s="99">
        <v>11522.3782957985</v>
      </c>
      <c r="R4081" s="16">
        <v>18082.786076943499</v>
      </c>
      <c r="S4081" s="17">
        <f>gp_need_index[[#This Row],[Normalised weighted population 2027/28]]/gp_need_index[[#This Row],[Registered population 2027/28]]</f>
        <v>1.5693622976722761</v>
      </c>
      <c r="T4081" s="99">
        <v>11592.4728696476</v>
      </c>
      <c r="U4081" s="16">
        <v>18154.917092432901</v>
      </c>
      <c r="V4081" s="17">
        <f>gp_need_index[[#This Row],[Normalised weighted population 2028/29]]/gp_need_index[[#This Row],[Registered population 2028/29]]</f>
        <v>1.5660952841190297</v>
      </c>
    </row>
    <row r="4082" spans="1:22" x14ac:dyDescent="0.2">
      <c r="A4082" s="6" t="s">
        <v>5326</v>
      </c>
      <c r="B4082" s="1" t="s">
        <v>10295</v>
      </c>
      <c r="C4082" s="95" t="s">
        <v>6610</v>
      </c>
      <c r="D4082" s="95" t="s">
        <v>6610</v>
      </c>
      <c r="E4082" s="95" t="s">
        <v>6641</v>
      </c>
      <c r="F4082" s="95" t="s">
        <v>6612</v>
      </c>
      <c r="G4082" s="95" t="s">
        <v>6612</v>
      </c>
      <c r="H4082" s="61">
        <v>5630.7309486126096</v>
      </c>
      <c r="I4082" s="61">
        <v>283.88854348945199</v>
      </c>
      <c r="J4082" s="123">
        <v>1598500.0077826099</v>
      </c>
      <c r="K4082" s="99">
        <v>24520.666666666701</v>
      </c>
      <c r="L4082" s="16">
        <v>32183.5175413547</v>
      </c>
      <c r="M4082" s="17">
        <f>gp_need_index[[#This Row],[Normalised weighted population (base year)]]/gp_need_index[[#This Row],[Registered population (base year)]]</f>
        <v>1.3125058131108993</v>
      </c>
      <c r="N4082" s="99">
        <v>24632.613826078901</v>
      </c>
      <c r="O4082" s="16">
        <v>32299.8440731913</v>
      </c>
      <c r="P4082" s="17">
        <f>gp_need_index[[#This Row],[Normalised weighted population 2026/27]]/gp_need_index[[#This Row],[Registered population 2026/27]]</f>
        <v>1.3112633641418514</v>
      </c>
      <c r="Q4082" s="99">
        <v>24751.563208335399</v>
      </c>
      <c r="R4082" s="16">
        <v>32413.390815919702</v>
      </c>
      <c r="S4082" s="17">
        <f>gp_need_index[[#This Row],[Normalised weighted population 2027/28]]/gp_need_index[[#This Row],[Registered population 2027/28]]</f>
        <v>1.3095492411163787</v>
      </c>
      <c r="T4082" s="99">
        <v>24881.067501430502</v>
      </c>
      <c r="U4082" s="16">
        <v>32542.685648312199</v>
      </c>
      <c r="V4082" s="17">
        <f>gp_need_index[[#This Row],[Normalised weighted population 2028/29]]/gp_need_index[[#This Row],[Registered population 2028/29]]</f>
        <v>1.3079296395317928</v>
      </c>
    </row>
    <row r="4083" spans="1:22" x14ac:dyDescent="0.2">
      <c r="A4083" s="6" t="s">
        <v>5329</v>
      </c>
      <c r="B4083" s="1" t="s">
        <v>10296</v>
      </c>
      <c r="C4083" s="95" t="s">
        <v>6610</v>
      </c>
      <c r="D4083" s="95" t="s">
        <v>6610</v>
      </c>
      <c r="E4083" s="95" t="s">
        <v>6641</v>
      </c>
      <c r="F4083" s="95" t="s">
        <v>6609</v>
      </c>
      <c r="G4083" s="95" t="s">
        <v>6609</v>
      </c>
      <c r="H4083" s="61">
        <v>5533.9524875217003</v>
      </c>
      <c r="I4083" s="61">
        <v>145.52317081258099</v>
      </c>
      <c r="J4083" s="123">
        <v>805318.31311032898</v>
      </c>
      <c r="K4083" s="99">
        <v>13072.75</v>
      </c>
      <c r="L4083" s="16">
        <v>16213.935520909399</v>
      </c>
      <c r="M4083" s="17">
        <f>gp_need_index[[#This Row],[Normalised weighted population (base year)]]/gp_need_index[[#This Row],[Registered population (base year)]]</f>
        <v>1.2402849837187584</v>
      </c>
      <c r="N4083" s="99">
        <v>13225.0058823281</v>
      </c>
      <c r="O4083" s="16">
        <v>16272.5403916836</v>
      </c>
      <c r="P4083" s="17">
        <f>gp_need_index[[#This Row],[Normalised weighted population 2026/27]]/gp_need_index[[#This Row],[Registered population 2026/27]]</f>
        <v>1.2304372895158984</v>
      </c>
      <c r="Q4083" s="99">
        <v>13376.902450256899</v>
      </c>
      <c r="R4083" s="16">
        <v>16329.744815123</v>
      </c>
      <c r="S4083" s="17">
        <f>gp_need_index[[#This Row],[Normalised weighted population 2027/28]]/gp_need_index[[#This Row],[Registered population 2027/28]]</f>
        <v>1.2207418627628097</v>
      </c>
      <c r="T4083" s="99">
        <v>13531.769719480601</v>
      </c>
      <c r="U4083" s="16">
        <v>16394.883067114999</v>
      </c>
      <c r="V4083" s="17">
        <f>gp_need_index[[#This Row],[Normalised weighted population 2028/29]]/gp_need_index[[#This Row],[Registered population 2028/29]]</f>
        <v>1.2115845456276575</v>
      </c>
    </row>
    <row r="4084" spans="1:22" x14ac:dyDescent="0.2">
      <c r="A4084" s="6" t="s">
        <v>4749</v>
      </c>
      <c r="B4084" s="1" t="s">
        <v>10297</v>
      </c>
      <c r="C4084" s="95" t="s">
        <v>6422</v>
      </c>
      <c r="D4084" s="95" t="s">
        <v>6422</v>
      </c>
      <c r="E4084" s="95" t="s">
        <v>6641</v>
      </c>
      <c r="F4084" s="95" t="s">
        <v>6613</v>
      </c>
      <c r="G4084" s="95" t="s">
        <v>6613</v>
      </c>
      <c r="H4084" s="61">
        <v>5359.7116389744697</v>
      </c>
      <c r="I4084" s="61"/>
      <c r="J4084" s="123"/>
      <c r="K4084" s="99">
        <v>0.83333333333333304</v>
      </c>
      <c r="L4084" s="16"/>
      <c r="M4084" s="17">
        <f>gp_need_index[[#This Row],[Normalised weighted population (base year)]]/gp_need_index[[#This Row],[Registered population (base year)]]</f>
        <v>0</v>
      </c>
      <c r="N4084" s="99">
        <v>0.82480726530505399</v>
      </c>
      <c r="O4084" s="16"/>
      <c r="P4084" s="17">
        <f>gp_need_index[[#This Row],[Normalised weighted population 2026/27]]/gp_need_index[[#This Row],[Registered population 2026/27]]</f>
        <v>0</v>
      </c>
      <c r="Q4084" s="99">
        <v>0.81787739075605004</v>
      </c>
      <c r="R4084" s="16"/>
      <c r="S4084" s="17">
        <f>gp_need_index[[#This Row],[Normalised weighted population 2027/28]]/gp_need_index[[#This Row],[Registered population 2027/28]]</f>
        <v>0</v>
      </c>
      <c r="T4084" s="99">
        <v>0.81959131446976596</v>
      </c>
      <c r="U4084" s="16"/>
      <c r="V4084" s="17">
        <f>gp_need_index[[#This Row],[Normalised weighted population 2028/29]]/gp_need_index[[#This Row],[Registered population 2028/29]]</f>
        <v>0</v>
      </c>
    </row>
    <row r="4085" spans="1:22" x14ac:dyDescent="0.2">
      <c r="A4085" s="6" t="s">
        <v>4752</v>
      </c>
      <c r="B4085" s="1" t="s">
        <v>10298</v>
      </c>
      <c r="C4085" s="95" t="s">
        <v>6422</v>
      </c>
      <c r="D4085" s="95" t="s">
        <v>6422</v>
      </c>
      <c r="E4085" s="95" t="s">
        <v>6641</v>
      </c>
      <c r="F4085" s="95" t="s">
        <v>6613</v>
      </c>
      <c r="G4085" s="95" t="s">
        <v>6613</v>
      </c>
      <c r="H4085" s="61">
        <v>5286.7906024639396</v>
      </c>
      <c r="I4085" s="61">
        <v>105.118080498458</v>
      </c>
      <c r="J4085" s="123">
        <v>555737.28012829495</v>
      </c>
      <c r="K4085" s="99">
        <v>13921.25</v>
      </c>
      <c r="L4085" s="16">
        <v>11188.9774265338</v>
      </c>
      <c r="M4085" s="17">
        <f>gp_need_index[[#This Row],[Normalised weighted population (base year)]]/gp_need_index[[#This Row],[Registered population (base year)]]</f>
        <v>0.80373367524710781</v>
      </c>
      <c r="N4085" s="99">
        <v>13989.9545253958</v>
      </c>
      <c r="O4085" s="16">
        <v>11229.4197099838</v>
      </c>
      <c r="P4085" s="17">
        <f>gp_need_index[[#This Row],[Normalised weighted population 2026/27]]/gp_need_index[[#This Row],[Registered population 2026/27]]</f>
        <v>0.80267735606996904</v>
      </c>
      <c r="Q4085" s="99">
        <v>14059.569961693</v>
      </c>
      <c r="R4085" s="16">
        <v>11268.8955671399</v>
      </c>
      <c r="S4085" s="17">
        <f>gp_need_index[[#This Row],[Normalised weighted population 2027/28]]/gp_need_index[[#This Row],[Registered population 2027/28]]</f>
        <v>0.80151068616204979</v>
      </c>
      <c r="T4085" s="99">
        <v>14134.9958268469</v>
      </c>
      <c r="U4085" s="16">
        <v>11313.8464324128</v>
      </c>
      <c r="V4085" s="17">
        <f>gp_need_index[[#This Row],[Normalised weighted population 2028/29]]/gp_need_index[[#This Row],[Registered population 2028/29]]</f>
        <v>0.8004138502060375</v>
      </c>
    </row>
    <row r="4086" spans="1:22" x14ac:dyDescent="0.2">
      <c r="A4086" s="6" t="s">
        <v>5372</v>
      </c>
      <c r="B4086" s="1" t="s">
        <v>10299</v>
      </c>
      <c r="C4086" s="95" t="s">
        <v>6610</v>
      </c>
      <c r="D4086" s="95" t="s">
        <v>6610</v>
      </c>
      <c r="E4086" s="95" t="s">
        <v>6641</v>
      </c>
      <c r="F4086" s="95" t="s">
        <v>6611</v>
      </c>
      <c r="G4086" s="95" t="s">
        <v>6611</v>
      </c>
      <c r="H4086" s="61">
        <v>5540.9595424107101</v>
      </c>
      <c r="I4086" s="61">
        <v>109.148503426449</v>
      </c>
      <c r="J4086" s="123">
        <v>604787.44160063204</v>
      </c>
      <c r="K4086" s="99">
        <v>10957.333333333299</v>
      </c>
      <c r="L4086" s="16">
        <v>12176.5324621706</v>
      </c>
      <c r="M4086" s="17">
        <f>gp_need_index[[#This Row],[Normalised weighted population (base year)]]/gp_need_index[[#This Row],[Registered population (base year)]]</f>
        <v>1.1112678689009465</v>
      </c>
      <c r="N4086" s="99">
        <v>11003.5806838345</v>
      </c>
      <c r="O4086" s="16">
        <v>12220.544238984599</v>
      </c>
      <c r="P4086" s="17">
        <f>gp_need_index[[#This Row],[Normalised weighted population 2026/27]]/gp_need_index[[#This Row],[Registered population 2026/27]]</f>
        <v>1.1105970492803272</v>
      </c>
      <c r="Q4086" s="99">
        <v>11045.6101930364</v>
      </c>
      <c r="R4086" s="16">
        <v>12263.504291347699</v>
      </c>
      <c r="S4086" s="17">
        <f>gp_need_index[[#This Row],[Normalised weighted population 2027/28]]/gp_need_index[[#This Row],[Registered population 2027/28]]</f>
        <v>1.1102604633901627</v>
      </c>
      <c r="T4086" s="99">
        <v>11092.276585343399</v>
      </c>
      <c r="U4086" s="16">
        <v>12312.422583818299</v>
      </c>
      <c r="V4086" s="17">
        <f>gp_need_index[[#This Row],[Normalised weighted population 2028/29]]/gp_need_index[[#This Row],[Registered population 2028/29]]</f>
        <v>1.109999600991479</v>
      </c>
    </row>
    <row r="4087" spans="1:22" x14ac:dyDescent="0.2">
      <c r="A4087" s="6" t="s">
        <v>5343</v>
      </c>
      <c r="B4087" s="1" t="s">
        <v>10300</v>
      </c>
      <c r="C4087" s="95" t="s">
        <v>6610</v>
      </c>
      <c r="D4087" s="95" t="s">
        <v>6610</v>
      </c>
      <c r="E4087" s="95" t="s">
        <v>6641</v>
      </c>
      <c r="F4087" s="95" t="s">
        <v>6612</v>
      </c>
      <c r="G4087" s="95" t="s">
        <v>6612</v>
      </c>
      <c r="H4087" s="61">
        <v>5641.2049877025502</v>
      </c>
      <c r="I4087" s="61"/>
      <c r="J4087" s="123"/>
      <c r="K4087" s="99">
        <v>1895.1666666666699</v>
      </c>
      <c r="L4087" s="16"/>
      <c r="M4087" s="17">
        <f>gp_need_index[[#This Row],[Normalised weighted population (base year)]]/gp_need_index[[#This Row],[Registered population (base year)]]</f>
        <v>0</v>
      </c>
      <c r="N4087" s="99">
        <v>1903.6883706461499</v>
      </c>
      <c r="O4087" s="16"/>
      <c r="P4087" s="17">
        <f>gp_need_index[[#This Row],[Normalised weighted population 2026/27]]/gp_need_index[[#This Row],[Registered population 2026/27]]</f>
        <v>0</v>
      </c>
      <c r="Q4087" s="99">
        <v>1912.32643147913</v>
      </c>
      <c r="R4087" s="16"/>
      <c r="S4087" s="17">
        <f>gp_need_index[[#This Row],[Normalised weighted population 2027/28]]/gp_need_index[[#This Row],[Registered population 2027/28]]</f>
        <v>0</v>
      </c>
      <c r="T4087" s="99">
        <v>1921.35127746991</v>
      </c>
      <c r="U4087" s="16"/>
      <c r="V4087" s="17">
        <f>gp_need_index[[#This Row],[Normalised weighted population 2028/29]]/gp_need_index[[#This Row],[Registered population 2028/29]]</f>
        <v>0</v>
      </c>
    </row>
    <row r="4088" spans="1:22" x14ac:dyDescent="0.2">
      <c r="A4088" s="6" t="s">
        <v>4740</v>
      </c>
      <c r="B4088" s="1" t="s">
        <v>10301</v>
      </c>
      <c r="C4088" s="95" t="s">
        <v>6422</v>
      </c>
      <c r="D4088" s="95" t="s">
        <v>6422</v>
      </c>
      <c r="E4088" s="95" t="s">
        <v>6641</v>
      </c>
      <c r="F4088" s="95" t="s">
        <v>6613</v>
      </c>
      <c r="G4088" s="95" t="s">
        <v>6613</v>
      </c>
      <c r="H4088" s="61">
        <v>5358.73389233118</v>
      </c>
      <c r="I4088" s="61">
        <v>67.405571543307403</v>
      </c>
      <c r="J4088" s="123">
        <v>361208.52076107502</v>
      </c>
      <c r="K4088" s="99">
        <v>12875.333333333299</v>
      </c>
      <c r="L4088" s="16">
        <v>7272.4183343149198</v>
      </c>
      <c r="M4088" s="17">
        <f>gp_need_index[[#This Row],[Normalised weighted population (base year)]]/gp_need_index[[#This Row],[Registered population (base year)]]</f>
        <v>0.56483340244769886</v>
      </c>
      <c r="N4088" s="99">
        <v>12931.746730619299</v>
      </c>
      <c r="O4088" s="16">
        <v>7298.7043113467798</v>
      </c>
      <c r="P4088" s="17">
        <f>gp_need_index[[#This Row],[Normalised weighted population 2026/27]]/gp_need_index[[#This Row],[Registered population 2026/27]]</f>
        <v>0.56440204586323861</v>
      </c>
      <c r="Q4088" s="99">
        <v>12991.198050740901</v>
      </c>
      <c r="R4088" s="16">
        <v>7324.3621473045196</v>
      </c>
      <c r="S4088" s="17">
        <f>gp_need_index[[#This Row],[Normalised weighted population 2027/28]]/gp_need_index[[#This Row],[Registered population 2027/28]]</f>
        <v>0.56379420271302871</v>
      </c>
      <c r="T4088" s="99">
        <v>13065.7506271689</v>
      </c>
      <c r="U4088" s="16">
        <v>7353.5785344944898</v>
      </c>
      <c r="V4088" s="17">
        <f>gp_need_index[[#This Row],[Normalised weighted population 2028/29]]/gp_need_index[[#This Row],[Registered population 2028/29]]</f>
        <v>0.5628133234996443</v>
      </c>
    </row>
    <row r="4089" spans="1:22" x14ac:dyDescent="0.2">
      <c r="A4089" s="6" t="s">
        <v>4753</v>
      </c>
      <c r="B4089" s="1" t="s">
        <v>10302</v>
      </c>
      <c r="C4089" s="95" t="s">
        <v>6422</v>
      </c>
      <c r="D4089" s="95" t="s">
        <v>6422</v>
      </c>
      <c r="E4089" s="95" t="s">
        <v>6641</v>
      </c>
      <c r="F4089" s="95" t="s">
        <v>6613</v>
      </c>
      <c r="G4089" s="95" t="s">
        <v>6613</v>
      </c>
      <c r="H4089" s="61">
        <v>5382.6722829311702</v>
      </c>
      <c r="I4089" s="61">
        <v>79.320816009172503</v>
      </c>
      <c r="J4089" s="123">
        <v>426957.95779205603</v>
      </c>
      <c r="K4089" s="99">
        <v>8264.5833333333303</v>
      </c>
      <c r="L4089" s="16">
        <v>8596.1894633223492</v>
      </c>
      <c r="M4089" s="17">
        <f>gp_need_index[[#This Row],[Normalised weighted population (base year)]]/gp_need_index[[#This Row],[Registered population (base year)]]</f>
        <v>1.0401237565905543</v>
      </c>
      <c r="N4089" s="99">
        <v>8296.2738795057794</v>
      </c>
      <c r="O4089" s="16">
        <v>8627.2601785104707</v>
      </c>
      <c r="P4089" s="17">
        <f>gp_need_index[[#This Row],[Normalised weighted population 2026/27]]/gp_need_index[[#This Row],[Registered population 2026/27]]</f>
        <v>1.0398957777686588</v>
      </c>
      <c r="Q4089" s="99">
        <v>8327.8310568156994</v>
      </c>
      <c r="R4089" s="16">
        <v>8657.5884144524098</v>
      </c>
      <c r="S4089" s="17">
        <f>gp_need_index[[#This Row],[Normalised weighted population 2027/28]]/gp_need_index[[#This Row],[Registered population 2027/28]]</f>
        <v>1.0395970277719346</v>
      </c>
      <c r="T4089" s="99">
        <v>8367.7235632698194</v>
      </c>
      <c r="U4089" s="16">
        <v>8692.1229514074294</v>
      </c>
      <c r="V4089" s="17">
        <f>gp_need_index[[#This Row],[Normalised weighted population 2028/29]]/gp_need_index[[#This Row],[Registered population 2028/29]]</f>
        <v>1.0387679379803563</v>
      </c>
    </row>
    <row r="4090" spans="1:22" x14ac:dyDescent="0.2">
      <c r="A4090" s="6" t="s">
        <v>4755</v>
      </c>
      <c r="B4090" s="1" t="s">
        <v>10303</v>
      </c>
      <c r="C4090" s="95" t="s">
        <v>6422</v>
      </c>
      <c r="D4090" s="95" t="s">
        <v>6422</v>
      </c>
      <c r="E4090" s="95" t="s">
        <v>6641</v>
      </c>
      <c r="F4090" s="95" t="s">
        <v>6613</v>
      </c>
      <c r="G4090" s="95" t="s">
        <v>6613</v>
      </c>
      <c r="H4090" s="61">
        <v>5321.7381546585602</v>
      </c>
      <c r="I4090" s="61">
        <v>58.887992943199201</v>
      </c>
      <c r="J4090" s="123">
        <v>313386.47889708698</v>
      </c>
      <c r="K4090" s="99">
        <v>8925.75</v>
      </c>
      <c r="L4090" s="16">
        <v>6309.5897351909198</v>
      </c>
      <c r="M4090" s="17">
        <f>gp_need_index[[#This Row],[Normalised weighted population (base year)]]/gp_need_index[[#This Row],[Registered population (base year)]]</f>
        <v>0.70689742992924065</v>
      </c>
      <c r="N4090" s="99">
        <v>8969.4120048940804</v>
      </c>
      <c r="O4090" s="16">
        <v>6332.3955919548298</v>
      </c>
      <c r="P4090" s="17">
        <f>gp_need_index[[#This Row],[Normalised weighted population 2026/27]]/gp_need_index[[#This Row],[Registered population 2026/27]]</f>
        <v>0.70599896498227688</v>
      </c>
      <c r="Q4090" s="99">
        <v>9013.4032506664298</v>
      </c>
      <c r="R4090" s="16">
        <v>6354.6564701034804</v>
      </c>
      <c r="S4090" s="17">
        <f>gp_need_index[[#This Row],[Normalised weighted population 2027/28]]/gp_need_index[[#This Row],[Registered population 2027/28]]</f>
        <v>0.70502298558911503</v>
      </c>
      <c r="T4090" s="99">
        <v>9065.6275758087995</v>
      </c>
      <c r="U4090" s="16">
        <v>6380.0047666726396</v>
      </c>
      <c r="V4090" s="17">
        <f>gp_need_index[[#This Row],[Normalised weighted population 2028/29]]/gp_need_index[[#This Row],[Registered population 2028/29]]</f>
        <v>0.70375765089858555</v>
      </c>
    </row>
    <row r="4091" spans="1:22" x14ac:dyDescent="0.2">
      <c r="A4091" s="6" t="s">
        <v>4756</v>
      </c>
      <c r="B4091" s="1" t="s">
        <v>10304</v>
      </c>
      <c r="C4091" s="95" t="s">
        <v>6422</v>
      </c>
      <c r="D4091" s="95" t="s">
        <v>6422</v>
      </c>
      <c r="E4091" s="95" t="s">
        <v>6641</v>
      </c>
      <c r="F4091" s="95" t="s">
        <v>6613</v>
      </c>
      <c r="G4091" s="95" t="s">
        <v>6613</v>
      </c>
      <c r="H4091" s="61">
        <v>5337.6241670496302</v>
      </c>
      <c r="I4091" s="61">
        <v>130.00010383983999</v>
      </c>
      <c r="J4091" s="123">
        <v>693891.69597449095</v>
      </c>
      <c r="K4091" s="99">
        <v>14250</v>
      </c>
      <c r="L4091" s="16">
        <v>13970.519524847199</v>
      </c>
      <c r="M4091" s="17">
        <f>gp_need_index[[#This Row],[Normalised weighted population (base year)]]/gp_need_index[[#This Row],[Registered population (base year)]]</f>
        <v>0.98038733507699638</v>
      </c>
      <c r="N4091" s="99">
        <v>14297.8718420759</v>
      </c>
      <c r="O4091" s="16">
        <v>14021.0156237336</v>
      </c>
      <c r="P4091" s="17">
        <f>gp_need_index[[#This Row],[Normalised weighted population 2026/27]]/gp_need_index[[#This Row],[Registered population 2026/27]]</f>
        <v>0.9806365435779355</v>
      </c>
      <c r="Q4091" s="99">
        <v>14356.4711190043</v>
      </c>
      <c r="R4091" s="16">
        <v>14070.3050460048</v>
      </c>
      <c r="S4091" s="17">
        <f>gp_need_index[[#This Row],[Normalised weighted population 2027/28]]/gp_need_index[[#This Row],[Registered population 2027/28]]</f>
        <v>0.98006710210138692</v>
      </c>
      <c r="T4091" s="99">
        <v>14433.984706638201</v>
      </c>
      <c r="U4091" s="16">
        <v>14126.4305449681</v>
      </c>
      <c r="V4091" s="17">
        <f>gp_need_index[[#This Row],[Normalised weighted population 2028/29]]/gp_need_index[[#This Row],[Registered population 2028/29]]</f>
        <v>0.97869235918417896</v>
      </c>
    </row>
    <row r="4092" spans="1:22" x14ac:dyDescent="0.2">
      <c r="A4092" s="6" t="s">
        <v>4761</v>
      </c>
      <c r="B4092" s="1" t="s">
        <v>10305</v>
      </c>
      <c r="C4092" s="95" t="s">
        <v>6422</v>
      </c>
      <c r="D4092" s="95" t="s">
        <v>6422</v>
      </c>
      <c r="E4092" s="95" t="s">
        <v>6641</v>
      </c>
      <c r="F4092" s="95" t="s">
        <v>6613</v>
      </c>
      <c r="G4092" s="95" t="s">
        <v>6613</v>
      </c>
      <c r="H4092" s="61">
        <v>5294.5548995168601</v>
      </c>
      <c r="I4092" s="61">
        <v>83.500281816040697</v>
      </c>
      <c r="J4092" s="123">
        <v>442096.826200157</v>
      </c>
      <c r="K4092" s="99">
        <v>10469</v>
      </c>
      <c r="L4092" s="16">
        <v>8900.9889844960908</v>
      </c>
      <c r="M4092" s="17">
        <f>gp_need_index[[#This Row],[Normalised weighted population (base year)]]/gp_need_index[[#This Row],[Registered population (base year)]]</f>
        <v>0.85022342004929707</v>
      </c>
      <c r="N4092" s="99">
        <v>10530.1080671408</v>
      </c>
      <c r="O4092" s="16">
        <v>8933.1613900497196</v>
      </c>
      <c r="P4092" s="17">
        <f>gp_need_index[[#This Row],[Normalised weighted population 2026/27]]/gp_need_index[[#This Row],[Registered population 2026/27]]</f>
        <v>0.84834470198132605</v>
      </c>
      <c r="Q4092" s="99">
        <v>10592.1931064613</v>
      </c>
      <c r="R4092" s="16">
        <v>8964.5649898877891</v>
      </c>
      <c r="S4092" s="17">
        <f>gp_need_index[[#This Row],[Normalised weighted population 2027/28]]/gp_need_index[[#This Row],[Registered population 2027/28]]</f>
        <v>0.84633700497957798</v>
      </c>
      <c r="T4092" s="99">
        <v>10655.3681854263</v>
      </c>
      <c r="U4092" s="16">
        <v>9000.3240357223294</v>
      </c>
      <c r="V4092" s="17">
        <f>gp_need_index[[#This Row],[Normalised weighted population 2028/29]]/gp_need_index[[#This Row],[Registered population 2028/29]]</f>
        <v>0.84467508574995753</v>
      </c>
    </row>
    <row r="4093" spans="1:22" x14ac:dyDescent="0.2">
      <c r="A4093" s="6" t="s">
        <v>4760</v>
      </c>
      <c r="B4093" s="1" t="s">
        <v>6963</v>
      </c>
      <c r="C4093" s="95" t="s">
        <v>6422</v>
      </c>
      <c r="D4093" s="95" t="s">
        <v>6422</v>
      </c>
      <c r="E4093" s="95" t="s">
        <v>6641</v>
      </c>
      <c r="F4093" s="95" t="s">
        <v>6613</v>
      </c>
      <c r="G4093" s="95" t="s">
        <v>6613</v>
      </c>
      <c r="H4093" s="61">
        <v>5487.1968598701596</v>
      </c>
      <c r="I4093" s="61">
        <v>90.234834749730595</v>
      </c>
      <c r="J4093" s="123">
        <v>495136.30188962398</v>
      </c>
      <c r="K4093" s="99">
        <v>8094.3333333333303</v>
      </c>
      <c r="L4093" s="16">
        <v>9968.86317149977</v>
      </c>
      <c r="M4093" s="17">
        <f>gp_need_index[[#This Row],[Normalised weighted population (base year)]]/gp_need_index[[#This Row],[Registered population (base year)]]</f>
        <v>1.2315854513239435</v>
      </c>
      <c r="N4093" s="99">
        <v>8138.0928454844197</v>
      </c>
      <c r="O4093" s="16">
        <v>10004.895382012601</v>
      </c>
      <c r="P4093" s="17">
        <f>gp_need_index[[#This Row],[Normalised weighted population 2026/27]]/gp_need_index[[#This Row],[Registered population 2026/27]]</f>
        <v>1.2293906658442724</v>
      </c>
      <c r="Q4093" s="99">
        <v>8183.2843972667297</v>
      </c>
      <c r="R4093" s="16">
        <v>10040.0665512415</v>
      </c>
      <c r="S4093" s="17">
        <f>gp_need_index[[#This Row],[Normalised weighted population 2027/28]]/gp_need_index[[#This Row],[Registered population 2027/28]]</f>
        <v>1.2268993797398691</v>
      </c>
      <c r="T4093" s="99">
        <v>8234.2264151382606</v>
      </c>
      <c r="U4093" s="16">
        <v>10080.1157003517</v>
      </c>
      <c r="V4093" s="17">
        <f>gp_need_index[[#This Row],[Normalised weighted population 2028/29]]/gp_need_index[[#This Row],[Registered population 2028/29]]</f>
        <v>1.2241727628256436</v>
      </c>
    </row>
    <row r="4094" spans="1:22" x14ac:dyDescent="0.2">
      <c r="A4094" s="6" t="s">
        <v>5310</v>
      </c>
      <c r="B4094" s="1" t="s">
        <v>7495</v>
      </c>
      <c r="C4094" s="95" t="s">
        <v>6610</v>
      </c>
      <c r="D4094" s="95" t="s">
        <v>6610</v>
      </c>
      <c r="E4094" s="95" t="s">
        <v>6641</v>
      </c>
      <c r="F4094" s="95" t="s">
        <v>6612</v>
      </c>
      <c r="G4094" s="95" t="s">
        <v>6612</v>
      </c>
      <c r="H4094" s="61">
        <v>5588.9648847507196</v>
      </c>
      <c r="I4094" s="61">
        <v>356.63763834926499</v>
      </c>
      <c r="J4094" s="123">
        <v>1993235.2373144701</v>
      </c>
      <c r="K4094" s="99">
        <v>31427.333333333299</v>
      </c>
      <c r="L4094" s="16">
        <v>40130.948333958499</v>
      </c>
      <c r="M4094" s="17">
        <f>gp_need_index[[#This Row],[Normalised weighted population (base year)]]/gp_need_index[[#This Row],[Registered population (base year)]]</f>
        <v>1.2769441144850091</v>
      </c>
      <c r="N4094" s="99">
        <v>31722.934865060299</v>
      </c>
      <c r="O4094" s="16">
        <v>40276.000658739598</v>
      </c>
      <c r="P4094" s="17">
        <f>gp_need_index[[#This Row],[Normalised weighted population 2026/27]]/gp_need_index[[#This Row],[Registered population 2026/27]]</f>
        <v>1.2696177333547931</v>
      </c>
      <c r="Q4094" s="99">
        <v>32007.0923677065</v>
      </c>
      <c r="R4094" s="16">
        <v>40417.586750442097</v>
      </c>
      <c r="S4094" s="17">
        <f>gp_need_index[[#This Row],[Normalised weighted population 2027/28]]/gp_need_index[[#This Row],[Registered population 2027/28]]</f>
        <v>1.262769710104044</v>
      </c>
      <c r="T4094" s="99">
        <v>32338.758648375901</v>
      </c>
      <c r="U4094" s="16">
        <v>40578.809781203898</v>
      </c>
      <c r="V4094" s="17">
        <f>gp_need_index[[#This Row],[Normalised weighted population 2028/29]]/gp_need_index[[#This Row],[Registered population 2028/29]]</f>
        <v>1.2548041878299439</v>
      </c>
    </row>
    <row r="4095" spans="1:22" x14ac:dyDescent="0.2">
      <c r="A4095" s="6" t="s">
        <v>5322</v>
      </c>
      <c r="B4095" s="1" t="s">
        <v>10306</v>
      </c>
      <c r="C4095" s="95" t="s">
        <v>6610</v>
      </c>
      <c r="D4095" s="95" t="s">
        <v>6610</v>
      </c>
      <c r="E4095" s="95" t="s">
        <v>6641</v>
      </c>
      <c r="F4095" s="95" t="s">
        <v>6612</v>
      </c>
      <c r="G4095" s="95" t="s">
        <v>6612</v>
      </c>
      <c r="H4095" s="61">
        <v>5721.9295605468797</v>
      </c>
      <c r="I4095" s="61"/>
      <c r="J4095" s="123"/>
      <c r="K4095" s="99">
        <v>697.25</v>
      </c>
      <c r="L4095" s="16"/>
      <c r="M4095" s="17">
        <f>gp_need_index[[#This Row],[Normalised weighted population (base year)]]/gp_need_index[[#This Row],[Registered population (base year)]]</f>
        <v>0</v>
      </c>
      <c r="N4095" s="99">
        <v>700.03504308843003</v>
      </c>
      <c r="O4095" s="16"/>
      <c r="P4095" s="17">
        <f>gp_need_index[[#This Row],[Normalised weighted population 2026/27]]/gp_need_index[[#This Row],[Registered population 2026/27]]</f>
        <v>0</v>
      </c>
      <c r="Q4095" s="99">
        <v>703.10666894517499</v>
      </c>
      <c r="R4095" s="16"/>
      <c r="S4095" s="17">
        <f>gp_need_index[[#This Row],[Normalised weighted population 2027/28]]/gp_need_index[[#This Row],[Registered population 2027/28]]</f>
        <v>0</v>
      </c>
      <c r="T4095" s="99">
        <v>706.591075351222</v>
      </c>
      <c r="U4095" s="16"/>
      <c r="V4095" s="17">
        <f>gp_need_index[[#This Row],[Normalised weighted population 2028/29]]/gp_need_index[[#This Row],[Registered population 2028/29]]</f>
        <v>0</v>
      </c>
    </row>
    <row r="4096" spans="1:22" x14ac:dyDescent="0.2">
      <c r="A4096" s="6" t="s">
        <v>5311</v>
      </c>
      <c r="B4096" s="1" t="s">
        <v>10307</v>
      </c>
      <c r="C4096" s="95" t="s">
        <v>6610</v>
      </c>
      <c r="D4096" s="95" t="s">
        <v>6610</v>
      </c>
      <c r="E4096" s="95" t="s">
        <v>6641</v>
      </c>
      <c r="F4096" s="95" t="s">
        <v>6612</v>
      </c>
      <c r="G4096" s="95" t="s">
        <v>6612</v>
      </c>
      <c r="H4096" s="61">
        <v>5459.1373239436598</v>
      </c>
      <c r="I4096" s="61">
        <v>183.197702950897</v>
      </c>
      <c r="J4096" s="123">
        <v>1000101.41783999</v>
      </c>
      <c r="K4096" s="99">
        <v>22443.083333333299</v>
      </c>
      <c r="L4096" s="16">
        <v>20135.615494200301</v>
      </c>
      <c r="M4096" s="17">
        <f>gp_need_index[[#This Row],[Normalised weighted population (base year)]]/gp_need_index[[#This Row],[Registered population (base year)]]</f>
        <v>0.89718579194927905</v>
      </c>
      <c r="N4096" s="99">
        <v>22546.060754300299</v>
      </c>
      <c r="O4096" s="16">
        <v>20208.395180691299</v>
      </c>
      <c r="P4096" s="17">
        <f>gp_need_index[[#This Row],[Normalised weighted population 2026/27]]/gp_need_index[[#This Row],[Registered population 2026/27]]</f>
        <v>0.89631600841121983</v>
      </c>
      <c r="Q4096" s="99">
        <v>22646.1759187469</v>
      </c>
      <c r="R4096" s="16">
        <v>20279.4356923214</v>
      </c>
      <c r="S4096" s="17">
        <f>gp_need_index[[#This Row],[Normalised weighted population 2027/28]]/gp_need_index[[#This Row],[Registered population 2027/28]]</f>
        <v>0.89549051305981109</v>
      </c>
      <c r="T4096" s="99">
        <v>22766.202786981801</v>
      </c>
      <c r="U4096" s="16">
        <v>20360.328995146301</v>
      </c>
      <c r="V4096" s="17">
        <f>gp_need_index[[#This Row],[Normalised weighted population 2028/29]]/gp_need_index[[#This Row],[Registered population 2028/29]]</f>
        <v>0.89432257041955066</v>
      </c>
    </row>
    <row r="4097" spans="1:22" x14ac:dyDescent="0.2">
      <c r="A4097" s="6" t="s">
        <v>5312</v>
      </c>
      <c r="B4097" s="1" t="s">
        <v>10308</v>
      </c>
      <c r="C4097" s="95" t="s">
        <v>6610</v>
      </c>
      <c r="D4097" s="95" t="s">
        <v>6610</v>
      </c>
      <c r="E4097" s="95" t="s">
        <v>6641</v>
      </c>
      <c r="F4097" s="95" t="s">
        <v>6609</v>
      </c>
      <c r="G4097" s="95" t="s">
        <v>6609</v>
      </c>
      <c r="H4097" s="61">
        <v>5443.7447304029101</v>
      </c>
      <c r="I4097" s="61">
        <v>180.40061474529301</v>
      </c>
      <c r="J4097" s="123">
        <v>982054.89588113502</v>
      </c>
      <c r="K4097" s="99">
        <v>21310.5</v>
      </c>
      <c r="L4097" s="16">
        <v>19772.274516286401</v>
      </c>
      <c r="M4097" s="17">
        <f>gp_need_index[[#This Row],[Normalised weighted population (base year)]]/gp_need_index[[#This Row],[Registered population (base year)]]</f>
        <v>0.92781842360744238</v>
      </c>
      <c r="N4097" s="99">
        <v>21539.594043297999</v>
      </c>
      <c r="O4097" s="16">
        <v>19843.740915757699</v>
      </c>
      <c r="P4097" s="17">
        <f>gp_need_index[[#This Row],[Normalised weighted population 2026/27]]/gp_need_index[[#This Row],[Registered population 2026/27]]</f>
        <v>0.92126810170463902</v>
      </c>
      <c r="Q4097" s="99">
        <v>21764.5963641255</v>
      </c>
      <c r="R4097" s="16">
        <v>19913.499523242699</v>
      </c>
      <c r="S4097" s="17">
        <f>gp_need_index[[#This Row],[Normalised weighted population 2027/28]]/gp_need_index[[#This Row],[Registered population 2027/28]]</f>
        <v>0.91494917663927111</v>
      </c>
      <c r="T4097" s="99">
        <v>21994.791745630901</v>
      </c>
      <c r="U4097" s="16">
        <v>19992.933131340898</v>
      </c>
      <c r="V4097" s="17">
        <f>gp_need_index[[#This Row],[Normalised weighted population 2028/29]]/gp_need_index[[#This Row],[Registered population 2028/29]]</f>
        <v>0.90898487980966425</v>
      </c>
    </row>
    <row r="4098" spans="1:22" x14ac:dyDescent="0.2">
      <c r="A4098" s="6" t="s">
        <v>5313</v>
      </c>
      <c r="B4098" s="1" t="s">
        <v>10309</v>
      </c>
      <c r="C4098" s="95" t="s">
        <v>6610</v>
      </c>
      <c r="D4098" s="95" t="s">
        <v>6610</v>
      </c>
      <c r="E4098" s="95" t="s">
        <v>6641</v>
      </c>
      <c r="F4098" s="95" t="s">
        <v>6612</v>
      </c>
      <c r="G4098" s="95" t="s">
        <v>6612</v>
      </c>
      <c r="H4098" s="61">
        <v>5503.08185734161</v>
      </c>
      <c r="I4098" s="61">
        <v>122.121747715399</v>
      </c>
      <c r="J4098" s="123">
        <v>672045.97423946206</v>
      </c>
      <c r="K4098" s="99">
        <v>19938.083333333299</v>
      </c>
      <c r="L4098" s="16">
        <v>13530.687078654</v>
      </c>
      <c r="M4098" s="17">
        <f>gp_need_index[[#This Row],[Normalised weighted population (base year)]]/gp_need_index[[#This Row],[Registered population (base year)]]</f>
        <v>0.67863529570231296</v>
      </c>
      <c r="N4098" s="99">
        <v>20067.764582603799</v>
      </c>
      <c r="O4098" s="16">
        <v>13579.593413991801</v>
      </c>
      <c r="P4098" s="17">
        <f>gp_need_index[[#This Row],[Normalised weighted population 2026/27]]/gp_need_index[[#This Row],[Registered population 2026/27]]</f>
        <v>0.67668690043153001</v>
      </c>
      <c r="Q4098" s="99">
        <v>20182.8798888331</v>
      </c>
      <c r="R4098" s="16">
        <v>13627.3310623916</v>
      </c>
      <c r="S4098" s="17">
        <f>gp_need_index[[#This Row],[Normalised weighted population 2027/28]]/gp_need_index[[#This Row],[Registered population 2027/28]]</f>
        <v>0.67519259577675084</v>
      </c>
      <c r="T4098" s="99">
        <v>20326.116470614601</v>
      </c>
      <c r="U4098" s="16">
        <v>13681.6895679757</v>
      </c>
      <c r="V4098" s="17">
        <f>gp_need_index[[#This Row],[Normalised weighted population 2028/29]]/gp_need_index[[#This Row],[Registered population 2028/29]]</f>
        <v>0.67310888372381772</v>
      </c>
    </row>
    <row r="4099" spans="1:22" x14ac:dyDescent="0.2">
      <c r="A4099" s="6" t="s">
        <v>5349</v>
      </c>
      <c r="B4099" s="1" t="s">
        <v>10310</v>
      </c>
      <c r="C4099" s="95" t="s">
        <v>6610</v>
      </c>
      <c r="D4099" s="95" t="s">
        <v>6610</v>
      </c>
      <c r="E4099" s="95" t="s">
        <v>6641</v>
      </c>
      <c r="F4099" s="95" t="s">
        <v>6612</v>
      </c>
      <c r="G4099" s="95" t="s">
        <v>6612</v>
      </c>
      <c r="H4099" s="61">
        <v>5609.2791992187504</v>
      </c>
      <c r="I4099" s="61">
        <v>141.01074952552099</v>
      </c>
      <c r="J4099" s="123">
        <v>790968.66417975305</v>
      </c>
      <c r="K4099" s="99">
        <v>13712.25</v>
      </c>
      <c r="L4099" s="16">
        <v>15925.025808165499</v>
      </c>
      <c r="M4099" s="17">
        <f>gp_need_index[[#This Row],[Normalised weighted population (base year)]]/gp_need_index[[#This Row],[Registered population (base year)]]</f>
        <v>1.1613721896964757</v>
      </c>
      <c r="N4099" s="99">
        <v>13794.793472175599</v>
      </c>
      <c r="O4099" s="16">
        <v>15982.586421895599</v>
      </c>
      <c r="P4099" s="17">
        <f>gp_need_index[[#This Row],[Normalised weighted population 2026/27]]/gp_need_index[[#This Row],[Registered population 2026/27]]</f>
        <v>1.1585955566593169</v>
      </c>
      <c r="Q4099" s="99">
        <v>13876.657269786599</v>
      </c>
      <c r="R4099" s="16">
        <v>16038.771542308799</v>
      </c>
      <c r="S4099" s="17">
        <f>gp_need_index[[#This Row],[Normalised weighted population 2027/28]]/gp_need_index[[#This Row],[Registered population 2027/28]]</f>
        <v>1.1558094453503389</v>
      </c>
      <c r="T4099" s="99">
        <v>13973.1302280815</v>
      </c>
      <c r="U4099" s="16">
        <v>16102.7491215174</v>
      </c>
      <c r="V4099" s="17">
        <f>gp_need_index[[#This Row],[Normalised weighted population 2028/29]]/gp_need_index[[#This Row],[Registered population 2028/29]]</f>
        <v>1.1524081475427783</v>
      </c>
    </row>
    <row r="4100" spans="1:22" x14ac:dyDescent="0.2">
      <c r="A4100" s="6" t="s">
        <v>5367</v>
      </c>
      <c r="B4100" s="1" t="s">
        <v>10311</v>
      </c>
      <c r="C4100" s="95" t="s">
        <v>6610</v>
      </c>
      <c r="D4100" s="95" t="s">
        <v>6610</v>
      </c>
      <c r="E4100" s="95" t="s">
        <v>6641</v>
      </c>
      <c r="F4100" s="95" t="s">
        <v>6612</v>
      </c>
      <c r="G4100" s="95" t="s">
        <v>6612</v>
      </c>
      <c r="H4100" s="61">
        <v>5739.5816080729201</v>
      </c>
      <c r="I4100" s="61">
        <v>107.883192684096</v>
      </c>
      <c r="J4100" s="123">
        <v>619204.38854982494</v>
      </c>
      <c r="K4100" s="99">
        <v>8662.4166666666697</v>
      </c>
      <c r="L4100" s="16">
        <v>12466.797124524801</v>
      </c>
      <c r="M4100" s="17">
        <f>gp_need_index[[#This Row],[Normalised weighted population (base year)]]/gp_need_index[[#This Row],[Registered population (base year)]]</f>
        <v>1.4391823441716376</v>
      </c>
      <c r="N4100" s="99">
        <v>8693.1987325006903</v>
      </c>
      <c r="O4100" s="16">
        <v>12511.858055814901</v>
      </c>
      <c r="P4100" s="17">
        <f>gp_need_index[[#This Row],[Normalised weighted population 2026/27]]/gp_need_index[[#This Row],[Registered population 2026/27]]</f>
        <v>1.4392697602825575</v>
      </c>
      <c r="Q4100" s="99">
        <v>8724.8374961110494</v>
      </c>
      <c r="R4100" s="16">
        <v>12555.842191605099</v>
      </c>
      <c r="S4100" s="17">
        <f>gp_need_index[[#This Row],[Normalised weighted population 2027/28]]/gp_need_index[[#This Row],[Registered population 2027/28]]</f>
        <v>1.4390918108448043</v>
      </c>
      <c r="T4100" s="99">
        <v>8758.6846988627804</v>
      </c>
      <c r="U4100" s="16">
        <v>12605.926600266001</v>
      </c>
      <c r="V4100" s="17">
        <f>gp_need_index[[#This Row],[Normalised weighted population 2028/29]]/gp_need_index[[#This Row],[Registered population 2028/29]]</f>
        <v>1.439248818022042</v>
      </c>
    </row>
    <row r="4101" spans="1:22" x14ac:dyDescent="0.2">
      <c r="A4101" s="6" t="s">
        <v>5320</v>
      </c>
      <c r="B4101" s="1" t="s">
        <v>10115</v>
      </c>
      <c r="C4101" s="95" t="s">
        <v>6610</v>
      </c>
      <c r="D4101" s="95" t="s">
        <v>6610</v>
      </c>
      <c r="E4101" s="95" t="s">
        <v>6641</v>
      </c>
      <c r="F4101" s="95" t="s">
        <v>6612</v>
      </c>
      <c r="G4101" s="95" t="s">
        <v>6612</v>
      </c>
      <c r="H4101" s="61">
        <v>5540.5367117026399</v>
      </c>
      <c r="I4101" s="61">
        <v>115.168287646604</v>
      </c>
      <c r="J4101" s="123">
        <v>638094.12572993699</v>
      </c>
      <c r="K4101" s="99">
        <v>11496.083333333299</v>
      </c>
      <c r="L4101" s="16">
        <v>12847.1150381487</v>
      </c>
      <c r="M4101" s="17">
        <f>gp_need_index[[#This Row],[Normalised weighted population (base year)]]/gp_need_index[[#This Row],[Registered population (base year)]]</f>
        <v>1.1175210430928277</v>
      </c>
      <c r="N4101" s="99">
        <v>11549.3522560485</v>
      </c>
      <c r="O4101" s="16">
        <v>12893.550619174701</v>
      </c>
      <c r="P4101" s="17">
        <f>gp_need_index[[#This Row],[Normalised weighted population 2026/27]]/gp_need_index[[#This Row],[Registered population 2026/27]]</f>
        <v>1.1163873378632323</v>
      </c>
      <c r="Q4101" s="99">
        <v>11601.481597501999</v>
      </c>
      <c r="R4101" s="16">
        <v>12938.876555476199</v>
      </c>
      <c r="S4101" s="17">
        <f>gp_need_index[[#This Row],[Normalised weighted population 2027/28]]/gp_need_index[[#This Row],[Registered population 2027/28]]</f>
        <v>1.1152779450395511</v>
      </c>
      <c r="T4101" s="99">
        <v>11659.941324952901</v>
      </c>
      <c r="U4101" s="16">
        <v>12990.488862411001</v>
      </c>
      <c r="V4101" s="17">
        <f>gp_need_index[[#This Row],[Normalised weighted population 2028/29]]/gp_need_index[[#This Row],[Registered population 2028/29]]</f>
        <v>1.114112712952565</v>
      </c>
    </row>
    <row r="4102" spans="1:22" x14ac:dyDescent="0.2">
      <c r="A4102" s="6" t="s">
        <v>5356</v>
      </c>
      <c r="B4102" s="1" t="s">
        <v>10312</v>
      </c>
      <c r="C4102" s="95" t="s">
        <v>6610</v>
      </c>
      <c r="D4102" s="95" t="s">
        <v>6610</v>
      </c>
      <c r="E4102" s="95" t="s">
        <v>6641</v>
      </c>
      <c r="F4102" s="95" t="s">
        <v>6611</v>
      </c>
      <c r="G4102" s="95" t="s">
        <v>6611</v>
      </c>
      <c r="H4102" s="61">
        <v>5558.8701660156203</v>
      </c>
      <c r="I4102" s="61">
        <v>53.418806132320597</v>
      </c>
      <c r="J4102" s="123">
        <v>296948.20771312999</v>
      </c>
      <c r="K4102" s="99">
        <v>6664.3333333333303</v>
      </c>
      <c r="L4102" s="16">
        <v>5978.6285926055498</v>
      </c>
      <c r="M4102" s="17">
        <f>gp_need_index[[#This Row],[Normalised weighted population (base year)]]/gp_need_index[[#This Row],[Registered population (base year)]]</f>
        <v>0.89710827678770855</v>
      </c>
      <c r="N4102" s="99">
        <v>6708.3559650935204</v>
      </c>
      <c r="O4102" s="16">
        <v>6000.2381984674303</v>
      </c>
      <c r="P4102" s="17">
        <f>gp_need_index[[#This Row],[Normalised weighted population 2026/27]]/gp_need_index[[#This Row],[Registered population 2026/27]]</f>
        <v>0.89444242817305264</v>
      </c>
      <c r="Q4102" s="99">
        <v>6751.4154304797403</v>
      </c>
      <c r="R4102" s="16">
        <v>6021.3314118428898</v>
      </c>
      <c r="S4102" s="17">
        <f>gp_need_index[[#This Row],[Normalised weighted population 2027/28]]/gp_need_index[[#This Row],[Registered population 2027/28]]</f>
        <v>0.89186208045488735</v>
      </c>
      <c r="T4102" s="99">
        <v>6794.2595917017397</v>
      </c>
      <c r="U4102" s="16">
        <v>6045.3500972095399</v>
      </c>
      <c r="V4102" s="17">
        <f>gp_need_index[[#This Row],[Normalised weighted population 2028/29]]/gp_need_index[[#This Row],[Registered population 2028/29]]</f>
        <v>0.8897731998043038</v>
      </c>
    </row>
    <row r="4103" spans="1:22" x14ac:dyDescent="0.2">
      <c r="A4103" s="6" t="s">
        <v>5328</v>
      </c>
      <c r="B4103" s="1" t="s">
        <v>10313</v>
      </c>
      <c r="C4103" s="95" t="s">
        <v>6610</v>
      </c>
      <c r="D4103" s="95" t="s">
        <v>6610</v>
      </c>
      <c r="E4103" s="95" t="s">
        <v>6641</v>
      </c>
      <c r="F4103" s="95" t="s">
        <v>6611</v>
      </c>
      <c r="G4103" s="95" t="s">
        <v>6611</v>
      </c>
      <c r="H4103" s="61">
        <v>5505.9102796617399</v>
      </c>
      <c r="I4103" s="61">
        <v>386.23899307008003</v>
      </c>
      <c r="J4103" s="123">
        <v>2126597.2423507599</v>
      </c>
      <c r="K4103" s="99">
        <v>46208.75</v>
      </c>
      <c r="L4103" s="16">
        <v>42816.002076554003</v>
      </c>
      <c r="M4103" s="17">
        <f>gp_need_index[[#This Row],[Normalised weighted population (base year)]]/gp_need_index[[#This Row],[Registered population (base year)]]</f>
        <v>0.926577803479947</v>
      </c>
      <c r="N4103" s="99">
        <v>46463.798346801399</v>
      </c>
      <c r="O4103" s="16">
        <v>42970.759461985203</v>
      </c>
      <c r="P4103" s="17">
        <f>gp_need_index[[#This Row],[Normalised weighted population 2026/27]]/gp_need_index[[#This Row],[Registered population 2026/27]]</f>
        <v>0.92482235613316666</v>
      </c>
      <c r="Q4103" s="99">
        <v>46704.601176364798</v>
      </c>
      <c r="R4103" s="16">
        <v>43121.818698011703</v>
      </c>
      <c r="S4103" s="17">
        <f>gp_need_index[[#This Row],[Normalised weighted population 2027/28]]/gp_need_index[[#This Row],[Registered population 2027/28]]</f>
        <v>0.92328844721692671</v>
      </c>
      <c r="T4103" s="99">
        <v>46958.977406332</v>
      </c>
      <c r="U4103" s="16">
        <v>43293.828727838001</v>
      </c>
      <c r="V4103" s="17">
        <f>gp_need_index[[#This Row],[Normalised weighted population 2028/29]]/gp_need_index[[#This Row],[Registered population 2028/29]]</f>
        <v>0.92194998952426532</v>
      </c>
    </row>
    <row r="4104" spans="1:22" x14ac:dyDescent="0.2">
      <c r="A4104" s="6" t="s">
        <v>5341</v>
      </c>
      <c r="B4104" s="1" t="s">
        <v>10314</v>
      </c>
      <c r="C4104" s="95" t="s">
        <v>6610</v>
      </c>
      <c r="D4104" s="95" t="s">
        <v>6610</v>
      </c>
      <c r="E4104" s="95" t="s">
        <v>6641</v>
      </c>
      <c r="F4104" s="95" t="s">
        <v>6612</v>
      </c>
      <c r="G4104" s="95" t="s">
        <v>6612</v>
      </c>
      <c r="H4104" s="61">
        <v>5645.8255158635502</v>
      </c>
      <c r="I4104" s="61">
        <v>122.503209010308</v>
      </c>
      <c r="J4104" s="123">
        <v>691631.74320556305</v>
      </c>
      <c r="K4104" s="99">
        <v>12841.833333333299</v>
      </c>
      <c r="L4104" s="16">
        <v>13925.018599462601</v>
      </c>
      <c r="M4104" s="17">
        <f>gp_need_index[[#This Row],[Normalised weighted population (base year)]]/gp_need_index[[#This Row],[Registered population (base year)]]</f>
        <v>1.0843481797351862</v>
      </c>
      <c r="N4104" s="99">
        <v>12905.3538339062</v>
      </c>
      <c r="O4104" s="16">
        <v>13975.350236374399</v>
      </c>
      <c r="P4104" s="17">
        <f>gp_need_index[[#This Row],[Normalised weighted population 2026/27]]/gp_need_index[[#This Row],[Registered population 2026/27]]</f>
        <v>1.0829110473249484</v>
      </c>
      <c r="Q4104" s="99">
        <v>12967.446412458899</v>
      </c>
      <c r="R4104" s="16">
        <v>14024.4791267254</v>
      </c>
      <c r="S4104" s="17">
        <f>gp_need_index[[#This Row],[Normalised weighted population 2027/28]]/gp_need_index[[#This Row],[Registered population 2027/28]]</f>
        <v>1.081514330628035</v>
      </c>
      <c r="T4104" s="99">
        <v>13034.8852482077</v>
      </c>
      <c r="U4104" s="16">
        <v>14080.421829183801</v>
      </c>
      <c r="V4104" s="17">
        <f>gp_need_index[[#This Row],[Normalised weighted population 2028/29]]/gp_need_index[[#This Row],[Registered population 2028/29]]</f>
        <v>1.0802106471263229</v>
      </c>
    </row>
    <row r="4105" spans="1:22" x14ac:dyDescent="0.2">
      <c r="A4105" s="6" t="s">
        <v>5359</v>
      </c>
      <c r="B4105" s="1" t="s">
        <v>10315</v>
      </c>
      <c r="C4105" s="95" t="s">
        <v>6610</v>
      </c>
      <c r="D4105" s="95" t="s">
        <v>6610</v>
      </c>
      <c r="E4105" s="95" t="s">
        <v>6641</v>
      </c>
      <c r="F4105" s="95" t="s">
        <v>6612</v>
      </c>
      <c r="G4105" s="95" t="s">
        <v>6612</v>
      </c>
      <c r="H4105" s="61">
        <v>5707.8797880006096</v>
      </c>
      <c r="I4105" s="61">
        <v>119.000067816414</v>
      </c>
      <c r="J4105" s="123">
        <v>679238.081860009</v>
      </c>
      <c r="K4105" s="99">
        <v>11382.583333333299</v>
      </c>
      <c r="L4105" s="16">
        <v>13675.489906704201</v>
      </c>
      <c r="M4105" s="17">
        <f>gp_need_index[[#This Row],[Normalised weighted population (base year)]]/gp_need_index[[#This Row],[Registered population (base year)]]</f>
        <v>1.201439910978402</v>
      </c>
      <c r="N4105" s="99">
        <v>11442.0827376691</v>
      </c>
      <c r="O4105" s="16">
        <v>13724.9196282991</v>
      </c>
      <c r="P4105" s="17">
        <f>gp_need_index[[#This Row],[Normalised weighted population 2026/27]]/gp_need_index[[#This Row],[Registered population 2026/27]]</f>
        <v>1.1995123565323076</v>
      </c>
      <c r="Q4105" s="99">
        <v>11501.5274111167</v>
      </c>
      <c r="R4105" s="16">
        <v>13773.168155891701</v>
      </c>
      <c r="S4105" s="17">
        <f>gp_need_index[[#This Row],[Normalised weighted population 2027/28]]/gp_need_index[[#This Row],[Registered population 2027/28]]</f>
        <v>1.1975077451521237</v>
      </c>
      <c r="T4105" s="99">
        <v>11572.0259096972</v>
      </c>
      <c r="U4105" s="16">
        <v>13828.1083958173</v>
      </c>
      <c r="V4105" s="17">
        <f>gp_need_index[[#This Row],[Normalised weighted population 2028/29]]/gp_need_index[[#This Row],[Registered population 2028/29]]</f>
        <v>1.1949600272005556</v>
      </c>
    </row>
    <row r="4106" spans="1:22" x14ac:dyDescent="0.2">
      <c r="A4106" s="6" t="s">
        <v>5351</v>
      </c>
      <c r="B4106" s="1" t="s">
        <v>6769</v>
      </c>
      <c r="C4106" s="95" t="s">
        <v>6610</v>
      </c>
      <c r="D4106" s="95" t="s">
        <v>6610</v>
      </c>
      <c r="E4106" s="95" t="s">
        <v>6641</v>
      </c>
      <c r="F4106" s="95" t="s">
        <v>6612</v>
      </c>
      <c r="G4106" s="95" t="s">
        <v>6612</v>
      </c>
      <c r="H4106" s="61">
        <v>5480.1643190545501</v>
      </c>
      <c r="I4106" s="61">
        <v>111.62602898808299</v>
      </c>
      <c r="J4106" s="123">
        <v>611728.98113824101</v>
      </c>
      <c r="K4106" s="99">
        <v>17305.333333333299</v>
      </c>
      <c r="L4106" s="16">
        <v>12316.2904592835</v>
      </c>
      <c r="M4106" s="17">
        <f>gp_need_index[[#This Row],[Normalised weighted population (base year)]]/gp_need_index[[#This Row],[Registered population (base year)]]</f>
        <v>0.71170489594442121</v>
      </c>
      <c r="N4106" s="99">
        <v>17418.0415272795</v>
      </c>
      <c r="O4106" s="16">
        <v>12360.807387937401</v>
      </c>
      <c r="P4106" s="17">
        <f>gp_need_index[[#This Row],[Normalised weighted population 2026/27]]/gp_need_index[[#This Row],[Registered population 2026/27]]</f>
        <v>0.70965540922487502</v>
      </c>
      <c r="Q4106" s="99">
        <v>17525.9235224402</v>
      </c>
      <c r="R4106" s="16">
        <v>12404.260520813599</v>
      </c>
      <c r="S4106" s="17">
        <f>gp_need_index[[#This Row],[Normalised weighted population 2027/28]]/gp_need_index[[#This Row],[Registered population 2027/28]]</f>
        <v>0.70776644123382026</v>
      </c>
      <c r="T4106" s="99">
        <v>17657.613584241801</v>
      </c>
      <c r="U4106" s="16">
        <v>12453.7402804013</v>
      </c>
      <c r="V4106" s="17">
        <f>gp_need_index[[#This Row],[Normalised weighted population 2028/29]]/gp_need_index[[#This Row],[Registered population 2028/29]]</f>
        <v>0.70529011301478484</v>
      </c>
    </row>
    <row r="4107" spans="1:22" x14ac:dyDescent="0.2">
      <c r="A4107" s="6" t="s">
        <v>5352</v>
      </c>
      <c r="B4107" s="1" t="s">
        <v>10316</v>
      </c>
      <c r="C4107" s="95" t="s">
        <v>6610</v>
      </c>
      <c r="D4107" s="95" t="s">
        <v>6610</v>
      </c>
      <c r="E4107" s="95" t="s">
        <v>6641</v>
      </c>
      <c r="F4107" s="95" t="s">
        <v>6612</v>
      </c>
      <c r="G4107" s="95" t="s">
        <v>6612</v>
      </c>
      <c r="H4107" s="61">
        <v>5590.6355879934199</v>
      </c>
      <c r="I4107" s="61">
        <v>86.137752344097706</v>
      </c>
      <c r="J4107" s="123">
        <v>481564.783724676</v>
      </c>
      <c r="K4107" s="99">
        <v>16415.666666666701</v>
      </c>
      <c r="L4107" s="16">
        <v>9695.6200117888693</v>
      </c>
      <c r="M4107" s="17">
        <f>gp_need_index[[#This Row],[Normalised weighted population (base year)]]/gp_need_index[[#This Row],[Registered population (base year)]]</f>
        <v>0.59063212044117508</v>
      </c>
      <c r="N4107" s="99">
        <v>16520.748831599001</v>
      </c>
      <c r="O4107" s="16">
        <v>9730.6645916278594</v>
      </c>
      <c r="P4107" s="17">
        <f>gp_need_index[[#This Row],[Normalised weighted population 2026/27]]/gp_need_index[[#This Row],[Registered population 2026/27]]</f>
        <v>0.58899658186293324</v>
      </c>
      <c r="Q4107" s="99">
        <v>16615.959435569799</v>
      </c>
      <c r="R4107" s="16">
        <v>9764.8717310325501</v>
      </c>
      <c r="S4107" s="17">
        <f>gp_need_index[[#This Row],[Normalised weighted population 2027/28]]/gp_need_index[[#This Row],[Registered population 2027/28]]</f>
        <v>0.5876802822549555</v>
      </c>
      <c r="T4107" s="99">
        <v>16728.9754250472</v>
      </c>
      <c r="U4107" s="16">
        <v>9803.8231465437602</v>
      </c>
      <c r="V4107" s="17">
        <f>gp_need_index[[#This Row],[Normalised weighted population 2028/29]]/gp_need_index[[#This Row],[Registered population 2028/29]]</f>
        <v>0.58603846903051438</v>
      </c>
    </row>
    <row r="4108" spans="1:22" x14ac:dyDescent="0.2">
      <c r="A4108" s="6" t="s">
        <v>5353</v>
      </c>
      <c r="B4108" s="1" t="s">
        <v>12465</v>
      </c>
      <c r="C4108" s="95" t="s">
        <v>6610</v>
      </c>
      <c r="D4108" s="95" t="s">
        <v>6610</v>
      </c>
      <c r="E4108" s="95" t="s">
        <v>6641</v>
      </c>
      <c r="F4108" s="95" t="s">
        <v>6612</v>
      </c>
      <c r="G4108" s="95" t="s">
        <v>6612</v>
      </c>
      <c r="H4108" s="61">
        <v>5603.16665469899</v>
      </c>
      <c r="I4108" s="61">
        <v>161.67323390872099</v>
      </c>
      <c r="J4108" s="123">
        <v>905882.07319469796</v>
      </c>
      <c r="K4108" s="99">
        <v>14692.25</v>
      </c>
      <c r="L4108" s="16">
        <v>18238.643385120999</v>
      </c>
      <c r="M4108" s="17">
        <f>gp_need_index[[#This Row],[Normalised weighted population (base year)]]/gp_need_index[[#This Row],[Registered population (base year)]]</f>
        <v>1.2413785080652044</v>
      </c>
      <c r="N4108" s="99">
        <v>14748.645469596901</v>
      </c>
      <c r="O4108" s="16">
        <v>18304.566512624799</v>
      </c>
      <c r="P4108" s="17">
        <f>gp_need_index[[#This Row],[Normalised weighted population 2026/27]]/gp_need_index[[#This Row],[Registered population 2026/27]]</f>
        <v>1.2411015337210547</v>
      </c>
      <c r="Q4108" s="99">
        <v>14804.554540249001</v>
      </c>
      <c r="R4108" s="16">
        <v>18368.914312566201</v>
      </c>
      <c r="S4108" s="17">
        <f>gp_need_index[[#This Row],[Normalised weighted population 2027/28]]/gp_need_index[[#This Row],[Registered population 2027/28]]</f>
        <v>1.2407610281435224</v>
      </c>
      <c r="T4108" s="99">
        <v>14861.4250314088</v>
      </c>
      <c r="U4108" s="16">
        <v>18442.186674312099</v>
      </c>
      <c r="V4108" s="17">
        <f>gp_need_index[[#This Row],[Normalised weighted population 2028/29]]/gp_need_index[[#This Row],[Registered population 2028/29]]</f>
        <v>1.2409433574058717</v>
      </c>
    </row>
    <row r="4109" spans="1:22" x14ac:dyDescent="0.2">
      <c r="A4109" s="6" t="s">
        <v>5321</v>
      </c>
      <c r="B4109" s="1" t="s">
        <v>10317</v>
      </c>
      <c r="C4109" s="95" t="s">
        <v>6610</v>
      </c>
      <c r="D4109" s="95" t="s">
        <v>6610</v>
      </c>
      <c r="E4109" s="95" t="s">
        <v>6641</v>
      </c>
      <c r="F4109" s="95" t="s">
        <v>6612</v>
      </c>
      <c r="G4109" s="95" t="s">
        <v>6612</v>
      </c>
      <c r="H4109" s="61">
        <v>5638.7497724514596</v>
      </c>
      <c r="I4109" s="61">
        <v>135.242359615423</v>
      </c>
      <c r="J4109" s="123">
        <v>762597.82450726198</v>
      </c>
      <c r="K4109" s="99">
        <v>11811.333333333299</v>
      </c>
      <c r="L4109" s="16">
        <v>15353.8194197908</v>
      </c>
      <c r="M4109" s="17">
        <f>gp_need_index[[#This Row],[Normalised weighted population (base year)]]/gp_need_index[[#This Row],[Registered population (base year)]]</f>
        <v>1.2999226240157062</v>
      </c>
      <c r="N4109" s="99">
        <v>11865.609343967</v>
      </c>
      <c r="O4109" s="16">
        <v>15409.315422092401</v>
      </c>
      <c r="P4109" s="17">
        <f>gp_need_index[[#This Row],[Normalised weighted population 2026/27]]/gp_need_index[[#This Row],[Registered population 2026/27]]</f>
        <v>1.2986535267931416</v>
      </c>
      <c r="Q4109" s="99">
        <v>11921.9166739049</v>
      </c>
      <c r="R4109" s="16">
        <v>15463.4852679247</v>
      </c>
      <c r="S4109" s="17">
        <f>gp_need_index[[#This Row],[Normalised weighted population 2027/28]]/gp_need_index[[#This Row],[Registered population 2027/28]]</f>
        <v>1.297063692935525</v>
      </c>
      <c r="T4109" s="99">
        <v>11986.846267680099</v>
      </c>
      <c r="U4109" s="16">
        <v>15525.1680689397</v>
      </c>
      <c r="V4109" s="17">
        <f>gp_need_index[[#This Row],[Normalised weighted population 2028/29]]/gp_need_index[[#This Row],[Registered population 2028/29]]</f>
        <v>1.295183714068304</v>
      </c>
    </row>
    <row r="4110" spans="1:22" x14ac:dyDescent="0.2">
      <c r="A4110" s="6" t="s">
        <v>5303</v>
      </c>
      <c r="B4110" s="1" t="s">
        <v>10318</v>
      </c>
      <c r="C4110" s="95" t="s">
        <v>6610</v>
      </c>
      <c r="D4110" s="95" t="s">
        <v>6610</v>
      </c>
      <c r="E4110" s="95" t="s">
        <v>6641</v>
      </c>
      <c r="F4110" s="95" t="s">
        <v>6609</v>
      </c>
      <c r="G4110" s="95" t="s">
        <v>6609</v>
      </c>
      <c r="H4110" s="61">
        <v>5385.3071361940301</v>
      </c>
      <c r="I4110" s="61">
        <v>75.134871448172603</v>
      </c>
      <c r="J4110" s="123">
        <v>404624.35938686499</v>
      </c>
      <c r="K4110" s="99">
        <v>8929.25</v>
      </c>
      <c r="L4110" s="16">
        <v>8146.5343162872896</v>
      </c>
      <c r="M4110" s="17">
        <f>gp_need_index[[#This Row],[Normalised weighted population (base year)]]/gp_need_index[[#This Row],[Registered population (base year)]]</f>
        <v>0.91234250539376649</v>
      </c>
      <c r="N4110" s="99">
        <v>9025.8031603159197</v>
      </c>
      <c r="O4110" s="16">
        <v>8175.9797640163697</v>
      </c>
      <c r="P4110" s="17">
        <f>gp_need_index[[#This Row],[Normalised weighted population 2026/27]]/gp_need_index[[#This Row],[Registered population 2026/27]]</f>
        <v>0.90584512190161648</v>
      </c>
      <c r="Q4110" s="99">
        <v>9124.1330887507502</v>
      </c>
      <c r="R4110" s="16">
        <v>8204.7215705933104</v>
      </c>
      <c r="S4110" s="17">
        <f>gp_need_index[[#This Row],[Normalised weighted population 2027/28]]/gp_need_index[[#This Row],[Registered population 2027/28]]</f>
        <v>0.89923300008731866</v>
      </c>
      <c r="T4110" s="99">
        <v>9220.6888132686508</v>
      </c>
      <c r="U4110" s="16">
        <v>8237.4496522161608</v>
      </c>
      <c r="V4110" s="17">
        <f>gp_need_index[[#This Row],[Normalised weighted population 2028/29]]/gp_need_index[[#This Row],[Registered population 2028/29]]</f>
        <v>0.89336597504108362</v>
      </c>
    </row>
    <row r="4111" spans="1:22" x14ac:dyDescent="0.2">
      <c r="A4111" s="6" t="s">
        <v>5337</v>
      </c>
      <c r="B4111" s="1" t="s">
        <v>10319</v>
      </c>
      <c r="C4111" s="95" t="s">
        <v>6610</v>
      </c>
      <c r="D4111" s="95" t="s">
        <v>6610</v>
      </c>
      <c r="E4111" s="95" t="s">
        <v>6641</v>
      </c>
      <c r="F4111" s="95" t="s">
        <v>6609</v>
      </c>
      <c r="G4111" s="95" t="s">
        <v>6609</v>
      </c>
      <c r="H4111" s="61">
        <v>5563.5584526909697</v>
      </c>
      <c r="I4111" s="61">
        <v>46.729525248917803</v>
      </c>
      <c r="J4111" s="123">
        <v>259982.44518885299</v>
      </c>
      <c r="K4111" s="99">
        <v>5650.4166666666697</v>
      </c>
      <c r="L4111" s="16">
        <v>5234.3756924883301</v>
      </c>
      <c r="M4111" s="17">
        <f>gp_need_index[[#This Row],[Normalised weighted population (base year)]]/gp_need_index[[#This Row],[Registered population (base year)]]</f>
        <v>0.92636985930034554</v>
      </c>
      <c r="N4111" s="99">
        <v>5711.4524714218996</v>
      </c>
      <c r="O4111" s="16">
        <v>5253.2952145652698</v>
      </c>
      <c r="P4111" s="17">
        <f>gp_need_index[[#This Row],[Normalised weighted population 2026/27]]/gp_need_index[[#This Row],[Registered population 2026/27]]</f>
        <v>0.91978270691228059</v>
      </c>
      <c r="Q4111" s="99">
        <v>5769.6911208050196</v>
      </c>
      <c r="R4111" s="16">
        <v>5271.7626275612201</v>
      </c>
      <c r="S4111" s="17">
        <f>gp_need_index[[#This Row],[Normalised weighted population 2027/28]]/gp_need_index[[#This Row],[Registered population 2027/28]]</f>
        <v>0.91369928080754426</v>
      </c>
      <c r="T4111" s="99">
        <v>5828.2891849989801</v>
      </c>
      <c r="U4111" s="16">
        <v>5292.7913335430903</v>
      </c>
      <c r="V4111" s="17">
        <f>gp_need_index[[#This Row],[Normalised weighted population 2028/29]]/gp_need_index[[#This Row],[Registered population 2028/29]]</f>
        <v>0.9081209194570905</v>
      </c>
    </row>
    <row r="4112" spans="1:22" x14ac:dyDescent="0.2">
      <c r="A4112" s="6" t="s">
        <v>5325</v>
      </c>
      <c r="B4112" s="1" t="s">
        <v>10320</v>
      </c>
      <c r="C4112" s="95" t="s">
        <v>6610</v>
      </c>
      <c r="D4112" s="95" t="s">
        <v>6610</v>
      </c>
      <c r="E4112" s="95" t="s">
        <v>6641</v>
      </c>
      <c r="F4112" s="95" t="s">
        <v>6609</v>
      </c>
      <c r="G4112" s="95" t="s">
        <v>6609</v>
      </c>
      <c r="H4112" s="61">
        <v>5562.9505570023102</v>
      </c>
      <c r="I4112" s="61"/>
      <c r="J4112" s="123"/>
      <c r="K4112" s="99">
        <v>3957.75</v>
      </c>
      <c r="L4112" s="16"/>
      <c r="M4112" s="17">
        <f>gp_need_index[[#This Row],[Normalised weighted population (base year)]]/gp_need_index[[#This Row],[Registered population (base year)]]</f>
        <v>0</v>
      </c>
      <c r="N4112" s="99">
        <v>4000.3244316877799</v>
      </c>
      <c r="O4112" s="16"/>
      <c r="P4112" s="17">
        <f>gp_need_index[[#This Row],[Normalised weighted population 2026/27]]/gp_need_index[[#This Row],[Registered population 2026/27]]</f>
        <v>0</v>
      </c>
      <c r="Q4112" s="99">
        <v>4037.9378230361899</v>
      </c>
      <c r="R4112" s="16"/>
      <c r="S4112" s="17">
        <f>gp_need_index[[#This Row],[Normalised weighted population 2027/28]]/gp_need_index[[#This Row],[Registered population 2027/28]]</f>
        <v>0</v>
      </c>
      <c r="T4112" s="99">
        <v>4077.5902107939901</v>
      </c>
      <c r="U4112" s="16"/>
      <c r="V4112" s="17">
        <f>gp_need_index[[#This Row],[Normalised weighted population 2028/29]]/gp_need_index[[#This Row],[Registered population 2028/29]]</f>
        <v>0</v>
      </c>
    </row>
    <row r="4113" spans="1:22" x14ac:dyDescent="0.2">
      <c r="A4113" s="6" t="s">
        <v>5347</v>
      </c>
      <c r="B4113" s="1" t="s">
        <v>10321</v>
      </c>
      <c r="C4113" s="95" t="s">
        <v>6610</v>
      </c>
      <c r="D4113" s="95" t="s">
        <v>6610</v>
      </c>
      <c r="E4113" s="95" t="s">
        <v>6641</v>
      </c>
      <c r="F4113" s="95" t="s">
        <v>6609</v>
      </c>
      <c r="G4113" s="95" t="s">
        <v>6609</v>
      </c>
      <c r="H4113" s="61">
        <v>5507.84593928717</v>
      </c>
      <c r="I4113" s="61">
        <v>159.98462602804301</v>
      </c>
      <c r="J4113" s="123">
        <v>881170.67281693604</v>
      </c>
      <c r="K4113" s="99">
        <v>20011.166666666701</v>
      </c>
      <c r="L4113" s="16">
        <v>17741.114587087199</v>
      </c>
      <c r="M4113" s="17">
        <f>gp_need_index[[#This Row],[Normalised weighted population (base year)]]/gp_need_index[[#This Row],[Registered population (base year)]]</f>
        <v>0.88656073294513071</v>
      </c>
      <c r="N4113" s="99">
        <v>20239.537672938299</v>
      </c>
      <c r="O4113" s="16">
        <v>17805.239408999001</v>
      </c>
      <c r="P4113" s="17">
        <f>gp_need_index[[#This Row],[Normalised weighted population 2026/27]]/gp_need_index[[#This Row],[Registered population 2026/27]]</f>
        <v>0.87972559930585137</v>
      </c>
      <c r="Q4113" s="99">
        <v>20463.209242776298</v>
      </c>
      <c r="R4113" s="16">
        <v>17867.831876436499</v>
      </c>
      <c r="S4113" s="17">
        <f>gp_need_index[[#This Row],[Normalised weighted population 2027/28]]/gp_need_index[[#This Row],[Registered population 2027/28]]</f>
        <v>0.8731686053957548</v>
      </c>
      <c r="T4113" s="99">
        <v>20692.397157998799</v>
      </c>
      <c r="U4113" s="16">
        <v>17939.105454100802</v>
      </c>
      <c r="V4113" s="17">
        <f>gp_need_index[[#This Row],[Normalised weighted population 2028/29]]/gp_need_index[[#This Row],[Registered population 2028/29]]</f>
        <v>0.86694186841307108</v>
      </c>
    </row>
    <row r="4114" spans="1:22" x14ac:dyDescent="0.2">
      <c r="A4114" s="6" t="s">
        <v>5319</v>
      </c>
      <c r="B4114" s="1" t="s">
        <v>7644</v>
      </c>
      <c r="C4114" s="95" t="s">
        <v>6610</v>
      </c>
      <c r="D4114" s="95" t="s">
        <v>6610</v>
      </c>
      <c r="E4114" s="95" t="s">
        <v>6641</v>
      </c>
      <c r="F4114" s="95" t="s">
        <v>6612</v>
      </c>
      <c r="G4114" s="95" t="s">
        <v>6612</v>
      </c>
      <c r="H4114" s="61">
        <v>5511.3357653720795</v>
      </c>
      <c r="I4114" s="61">
        <v>130.111925099568</v>
      </c>
      <c r="J4114" s="123">
        <v>717090.50630266406</v>
      </c>
      <c r="K4114" s="99">
        <v>9363</v>
      </c>
      <c r="L4114" s="16">
        <v>14437.5944798051</v>
      </c>
      <c r="M4114" s="17">
        <f>gp_need_index[[#This Row],[Normalised weighted population (base year)]]/gp_need_index[[#This Row],[Registered population (base year)]]</f>
        <v>1.5419838171318061</v>
      </c>
      <c r="N4114" s="99">
        <v>9410.00503241972</v>
      </c>
      <c r="O4114" s="16">
        <v>14489.778809617501</v>
      </c>
      <c r="P4114" s="17">
        <f>gp_need_index[[#This Row],[Normalised weighted population 2026/27]]/gp_need_index[[#This Row],[Registered population 2026/27]]</f>
        <v>1.5398268927271286</v>
      </c>
      <c r="Q4114" s="99">
        <v>9459.6962180303199</v>
      </c>
      <c r="R4114" s="16">
        <v>14540.716120118301</v>
      </c>
      <c r="S4114" s="17">
        <f>gp_need_index[[#This Row],[Normalised weighted population 2027/28]]/gp_need_index[[#This Row],[Registered population 2027/28]]</f>
        <v>1.5371229461262701</v>
      </c>
      <c r="T4114" s="99">
        <v>9517.38386141111</v>
      </c>
      <c r="U4114" s="16">
        <v>14598.718057166299</v>
      </c>
      <c r="V4114" s="17">
        <f>gp_need_index[[#This Row],[Normalised weighted population 2028/29]]/gp_need_index[[#This Row],[Registered population 2028/29]]</f>
        <v>1.5339003101847988</v>
      </c>
    </row>
    <row r="4115" spans="1:22" x14ac:dyDescent="0.2">
      <c r="A4115" s="6" t="s">
        <v>4748</v>
      </c>
      <c r="B4115" s="1" t="s">
        <v>6761</v>
      </c>
      <c r="C4115" s="95" t="s">
        <v>6422</v>
      </c>
      <c r="D4115" s="95" t="s">
        <v>6422</v>
      </c>
      <c r="E4115" s="95" t="s">
        <v>6641</v>
      </c>
      <c r="F4115" s="95" t="s">
        <v>6613</v>
      </c>
      <c r="G4115" s="95" t="s">
        <v>6613</v>
      </c>
      <c r="H4115" s="61">
        <v>5242.5402207485504</v>
      </c>
      <c r="I4115" s="61">
        <v>42.076755354802302</v>
      </c>
      <c r="J4115" s="123">
        <v>220589.08230614799</v>
      </c>
      <c r="K4115" s="99">
        <v>5600.75</v>
      </c>
      <c r="L4115" s="16">
        <v>4441.2465219059904</v>
      </c>
      <c r="M4115" s="17">
        <f>gp_need_index[[#This Row],[Normalised weighted population (base year)]]/gp_need_index[[#This Row],[Registered population (base year)]]</f>
        <v>0.79297353424201944</v>
      </c>
      <c r="N4115" s="99">
        <v>5638.1548273588696</v>
      </c>
      <c r="O4115" s="16">
        <v>4457.2992981216703</v>
      </c>
      <c r="P4115" s="17">
        <f>gp_need_index[[#This Row],[Normalised weighted population 2026/27]]/gp_need_index[[#This Row],[Registered population 2026/27]]</f>
        <v>0.79055993221272391</v>
      </c>
      <c r="Q4115" s="99">
        <v>5677.4658132431596</v>
      </c>
      <c r="R4115" s="16">
        <v>4472.9684702551403</v>
      </c>
      <c r="S4115" s="17">
        <f>gp_need_index[[#This Row],[Normalised weighted population 2027/28]]/gp_need_index[[#This Row],[Registered population 2027/28]]</f>
        <v>0.78784595405604574</v>
      </c>
      <c r="T4115" s="99">
        <v>5716.6728384971302</v>
      </c>
      <c r="U4115" s="16">
        <v>4490.81084015538</v>
      </c>
      <c r="V4115" s="17">
        <f>gp_need_index[[#This Row],[Normalised weighted population 2028/29]]/gp_need_index[[#This Row],[Registered population 2028/29]]</f>
        <v>0.78556373034213722</v>
      </c>
    </row>
    <row r="4116" spans="1:22" x14ac:dyDescent="0.2">
      <c r="A4116" s="6" t="s">
        <v>4743</v>
      </c>
      <c r="B4116" s="1" t="s">
        <v>8418</v>
      </c>
      <c r="C4116" s="95" t="s">
        <v>6422</v>
      </c>
      <c r="D4116" s="95" t="s">
        <v>6422</v>
      </c>
      <c r="E4116" s="95" t="s">
        <v>6641</v>
      </c>
      <c r="F4116" s="95" t="s">
        <v>6613</v>
      </c>
      <c r="G4116" s="95" t="s">
        <v>6613</v>
      </c>
      <c r="H4116" s="61">
        <v>5327.4768120659701</v>
      </c>
      <c r="I4116" s="61">
        <v>46.574403008649803</v>
      </c>
      <c r="J4116" s="123">
        <v>248124.05206439801</v>
      </c>
      <c r="K4116" s="99">
        <v>5886.4166666666697</v>
      </c>
      <c r="L4116" s="16">
        <v>4995.6238618501902</v>
      </c>
      <c r="M4116" s="17">
        <f>gp_need_index[[#This Row],[Normalised weighted population (base year)]]/gp_need_index[[#This Row],[Registered population (base year)]]</f>
        <v>0.84866976715039222</v>
      </c>
      <c r="N4116" s="99">
        <v>5915.4826936211903</v>
      </c>
      <c r="O4116" s="16">
        <v>5013.6804213130499</v>
      </c>
      <c r="P4116" s="17">
        <f>gp_need_index[[#This Row],[Normalised weighted population 2026/27]]/gp_need_index[[#This Row],[Registered population 2026/27]]</f>
        <v>0.84755220849845847</v>
      </c>
      <c r="Q4116" s="99">
        <v>5945.4330883946104</v>
      </c>
      <c r="R4116" s="16">
        <v>5031.3054934227202</v>
      </c>
      <c r="S4116" s="17">
        <f>gp_need_index[[#This Row],[Normalised weighted population 2027/28]]/gp_need_index[[#This Row],[Registered population 2027/28]]</f>
        <v>0.84624709732983916</v>
      </c>
      <c r="T4116" s="99">
        <v>5978.1728472258501</v>
      </c>
      <c r="U4116" s="16">
        <v>5051.3750320952304</v>
      </c>
      <c r="V4116" s="17">
        <f>gp_need_index[[#This Row],[Normalised weighted population 2028/29]]/gp_need_index[[#This Row],[Registered population 2028/29]]</f>
        <v>0.84496971920765107</v>
      </c>
    </row>
    <row r="4117" spans="1:22" x14ac:dyDescent="0.2">
      <c r="A4117" s="6" t="s">
        <v>5342</v>
      </c>
      <c r="B4117" s="1" t="s">
        <v>10322</v>
      </c>
      <c r="C4117" s="95" t="s">
        <v>6610</v>
      </c>
      <c r="D4117" s="95" t="s">
        <v>6610</v>
      </c>
      <c r="E4117" s="95" t="s">
        <v>6641</v>
      </c>
      <c r="F4117" s="95" t="s">
        <v>6612</v>
      </c>
      <c r="G4117" s="95" t="s">
        <v>6612</v>
      </c>
      <c r="H4117" s="61">
        <v>5526.2586501935202</v>
      </c>
      <c r="I4117" s="61">
        <v>120.202061273987</v>
      </c>
      <c r="J4117" s="123">
        <v>664267.68088646396</v>
      </c>
      <c r="K4117" s="99">
        <v>9721.0833333333394</v>
      </c>
      <c r="L4117" s="16">
        <v>13374.082237021699</v>
      </c>
      <c r="M4117" s="17">
        <f>gp_need_index[[#This Row],[Normalised weighted population (base year)]]/gp_need_index[[#This Row],[Registered population (base year)]]</f>
        <v>1.3757810501595356</v>
      </c>
      <c r="N4117" s="99">
        <v>9772.1796215214508</v>
      </c>
      <c r="O4117" s="16">
        <v>13422.4225280148</v>
      </c>
      <c r="P4117" s="17">
        <f>gp_need_index[[#This Row],[Normalised weighted population 2026/27]]/gp_need_index[[#This Row],[Registered population 2026/27]]</f>
        <v>1.3735341600203861</v>
      </c>
      <c r="Q4117" s="99">
        <v>9827.6515621832496</v>
      </c>
      <c r="R4117" s="16">
        <v>13469.6076585104</v>
      </c>
      <c r="S4117" s="17">
        <f>gp_need_index[[#This Row],[Normalised weighted population 2027/28]]/gp_need_index[[#This Row],[Registered population 2027/28]]</f>
        <v>1.3705825418497108</v>
      </c>
      <c r="T4117" s="99">
        <v>9891.4730423627298</v>
      </c>
      <c r="U4117" s="16">
        <v>13523.3370160617</v>
      </c>
      <c r="V4117" s="17">
        <f>gp_need_index[[#This Row],[Normalised weighted population 2028/29]]/gp_need_index[[#This Row],[Registered population 2028/29]]</f>
        <v>1.367171194638513</v>
      </c>
    </row>
    <row r="4118" spans="1:22" x14ac:dyDescent="0.2">
      <c r="A4118" s="6" t="s">
        <v>5364</v>
      </c>
      <c r="B4118" s="1" t="s">
        <v>10323</v>
      </c>
      <c r="C4118" s="95" t="s">
        <v>6610</v>
      </c>
      <c r="D4118" s="95" t="s">
        <v>6610</v>
      </c>
      <c r="E4118" s="95" t="s">
        <v>6641</v>
      </c>
      <c r="F4118" s="95" t="s">
        <v>6609</v>
      </c>
      <c r="G4118" s="95" t="s">
        <v>6609</v>
      </c>
      <c r="H4118" s="61">
        <v>5392.2179031372098</v>
      </c>
      <c r="I4118" s="61">
        <v>92.192230297157593</v>
      </c>
      <c r="J4118" s="123">
        <v>497120.59473848098</v>
      </c>
      <c r="K4118" s="99">
        <v>6248.4166666666697</v>
      </c>
      <c r="L4118" s="16">
        <v>10008.814077597601</v>
      </c>
      <c r="M4118" s="17">
        <f>gp_need_index[[#This Row],[Normalised weighted population (base year)]]/gp_need_index[[#This Row],[Registered population (base year)]]</f>
        <v>1.6018160458138881</v>
      </c>
      <c r="N4118" s="99">
        <v>6316.4190548492797</v>
      </c>
      <c r="O4118" s="16">
        <v>10044.990689677101</v>
      </c>
      <c r="P4118" s="17">
        <f>gp_need_index[[#This Row],[Normalised weighted population 2026/27]]/gp_need_index[[#This Row],[Registered population 2026/27]]</f>
        <v>1.590298332401695</v>
      </c>
      <c r="Q4118" s="99">
        <v>6384.3901909145097</v>
      </c>
      <c r="R4118" s="16">
        <v>10080.302809790201</v>
      </c>
      <c r="S4118" s="17">
        <f>gp_need_index[[#This Row],[Normalised weighted population 2027/28]]/gp_need_index[[#This Row],[Registered population 2027/28]]</f>
        <v>1.5788982985618996</v>
      </c>
      <c r="T4118" s="99">
        <v>6450.4542854861902</v>
      </c>
      <c r="U4118" s="16">
        <v>10120.5124586252</v>
      </c>
      <c r="V4118" s="17">
        <f>gp_need_index[[#This Row],[Normalised weighted population 2028/29]]/gp_need_index[[#This Row],[Registered population 2028/29]]</f>
        <v>1.5689611941591159</v>
      </c>
    </row>
    <row r="4119" spans="1:22" x14ac:dyDescent="0.2">
      <c r="A4119" s="6" t="s">
        <v>5360</v>
      </c>
      <c r="B4119" s="1" t="s">
        <v>10324</v>
      </c>
      <c r="C4119" s="95" t="s">
        <v>6610</v>
      </c>
      <c r="D4119" s="95" t="s">
        <v>6610</v>
      </c>
      <c r="E4119" s="95" t="s">
        <v>6641</v>
      </c>
      <c r="F4119" s="95" t="s">
        <v>6609</v>
      </c>
      <c r="G4119" s="95" t="s">
        <v>6609</v>
      </c>
      <c r="H4119" s="61">
        <v>5412.0063956839103</v>
      </c>
      <c r="I4119" s="61">
        <v>137.38673324838899</v>
      </c>
      <c r="J4119" s="123">
        <v>743537.87902239896</v>
      </c>
      <c r="K4119" s="99">
        <v>12996.5</v>
      </c>
      <c r="L4119" s="16">
        <v>14970.0746047374</v>
      </c>
      <c r="M4119" s="17">
        <f>gp_need_index[[#This Row],[Normalised weighted population (base year)]]/gp_need_index[[#This Row],[Registered population (base year)]]</f>
        <v>1.1518543149876812</v>
      </c>
      <c r="N4119" s="99">
        <v>13136.141637902399</v>
      </c>
      <c r="O4119" s="16">
        <v>15024.183570852299</v>
      </c>
      <c r="P4119" s="17">
        <f>gp_need_index[[#This Row],[Normalised weighted population 2026/27]]/gp_need_index[[#This Row],[Registered population 2026/27]]</f>
        <v>1.1437288044689038</v>
      </c>
      <c r="Q4119" s="99">
        <v>13270.0359017562</v>
      </c>
      <c r="R4119" s="16">
        <v>15076.9995257144</v>
      </c>
      <c r="S4119" s="17">
        <f>gp_need_index[[#This Row],[Normalised weighted population 2027/28]]/gp_need_index[[#This Row],[Registered population 2027/28]]</f>
        <v>1.136168706500565</v>
      </c>
      <c r="T4119" s="99">
        <v>13404.9631450547</v>
      </c>
      <c r="U4119" s="16">
        <v>15137.1406611399</v>
      </c>
      <c r="V4119" s="17">
        <f>gp_need_index[[#This Row],[Normalised weighted population 2028/29]]/gp_need_index[[#This Row],[Registered population 2028/29]]</f>
        <v>1.1292191181237397</v>
      </c>
    </row>
    <row r="4120" spans="1:22" x14ac:dyDescent="0.2">
      <c r="A4120" s="6" t="s">
        <v>5334</v>
      </c>
      <c r="B4120" s="1" t="s">
        <v>10325</v>
      </c>
      <c r="C4120" s="95" t="s">
        <v>6610</v>
      </c>
      <c r="D4120" s="95" t="s">
        <v>6610</v>
      </c>
      <c r="E4120" s="95" t="s">
        <v>6641</v>
      </c>
      <c r="F4120" s="95" t="s">
        <v>6612</v>
      </c>
      <c r="G4120" s="95" t="s">
        <v>6612</v>
      </c>
      <c r="H4120" s="61">
        <v>5381.5108398437496</v>
      </c>
      <c r="I4120" s="61">
        <v>66.531044690067006</v>
      </c>
      <c r="J4120" s="123">
        <v>358037.53818572499</v>
      </c>
      <c r="K4120" s="99">
        <v>11578.75</v>
      </c>
      <c r="L4120" s="16">
        <v>7208.57512327942</v>
      </c>
      <c r="M4120" s="17">
        <f>gp_need_index[[#This Row],[Normalised weighted population (base year)]]/gp_need_index[[#This Row],[Registered population (base year)]]</f>
        <v>0.6225693726248015</v>
      </c>
      <c r="N4120" s="99">
        <v>11624.816933100899</v>
      </c>
      <c r="O4120" s="16">
        <v>7234.6303405967201</v>
      </c>
      <c r="P4120" s="17">
        <f>gp_need_index[[#This Row],[Normalised weighted population 2026/27]]/gp_need_index[[#This Row],[Registered population 2026/27]]</f>
        <v>0.62234359321363486</v>
      </c>
      <c r="Q4120" s="99">
        <v>11665.277054648601</v>
      </c>
      <c r="R4120" s="16">
        <v>7260.0629311738403</v>
      </c>
      <c r="S4120" s="17">
        <f>gp_need_index[[#This Row],[Normalised weighted population 2027/28]]/gp_need_index[[#This Row],[Registered population 2027/28]]</f>
        <v>0.6223652380618524</v>
      </c>
      <c r="T4120" s="99">
        <v>11711.2122069743</v>
      </c>
      <c r="U4120" s="16">
        <v>7289.0228331222697</v>
      </c>
      <c r="V4120" s="17">
        <f>gp_need_index[[#This Row],[Normalised weighted population 2028/29]]/gp_need_index[[#This Row],[Registered population 2028/29]]</f>
        <v>0.62239695637839154</v>
      </c>
    </row>
    <row r="4121" spans="1:22" x14ac:dyDescent="0.2">
      <c r="A4121" s="6" t="s">
        <v>4742</v>
      </c>
      <c r="B4121" s="1" t="s">
        <v>10326</v>
      </c>
      <c r="C4121" s="95" t="s">
        <v>6422</v>
      </c>
      <c r="D4121" s="95" t="s">
        <v>6422</v>
      </c>
      <c r="E4121" s="95" t="s">
        <v>6641</v>
      </c>
      <c r="F4121" s="95" t="s">
        <v>6613</v>
      </c>
      <c r="G4121" s="95" t="s">
        <v>6613</v>
      </c>
      <c r="H4121" s="61">
        <v>5414.1145330255704</v>
      </c>
      <c r="I4121" s="61">
        <v>54.821367762345801</v>
      </c>
      <c r="J4121" s="123">
        <v>296809.16392245598</v>
      </c>
      <c r="K4121" s="99">
        <v>5223.5833333333303</v>
      </c>
      <c r="L4121" s="16">
        <v>5975.8291442136997</v>
      </c>
      <c r="M4121" s="17">
        <f>gp_need_index[[#This Row],[Normalised weighted population (base year)]]/gp_need_index[[#This Row],[Registered population (base year)]]</f>
        <v>1.1440095357683013</v>
      </c>
      <c r="N4121" s="99">
        <v>5242.0663619288098</v>
      </c>
      <c r="O4121" s="16">
        <v>5997.4286315382797</v>
      </c>
      <c r="P4121" s="17">
        <f>gp_need_index[[#This Row],[Normalised weighted population 2026/27]]/gp_need_index[[#This Row],[Registered population 2026/27]]</f>
        <v>1.1440962814006681</v>
      </c>
      <c r="Q4121" s="99">
        <v>5257.0884574553902</v>
      </c>
      <c r="R4121" s="16">
        <v>6018.5119681733904</v>
      </c>
      <c r="S4121" s="17">
        <f>gp_need_index[[#This Row],[Normalised weighted population 2027/28]]/gp_need_index[[#This Row],[Registered population 2027/28]]</f>
        <v>1.1448374926311502</v>
      </c>
      <c r="T4121" s="99">
        <v>5276.9350004365397</v>
      </c>
      <c r="U4121" s="16">
        <v>6042.5194069691797</v>
      </c>
      <c r="V4121" s="17">
        <f>gp_need_index[[#This Row],[Normalised weighted population 2028/29]]/gp_need_index[[#This Row],[Registered population 2028/29]]</f>
        <v>1.145081265255173</v>
      </c>
    </row>
    <row r="4122" spans="1:22" x14ac:dyDescent="0.2">
      <c r="A4122" s="6" t="s">
        <v>5306</v>
      </c>
      <c r="B4122" s="1" t="s">
        <v>10327</v>
      </c>
      <c r="C4122" s="95" t="s">
        <v>6610</v>
      </c>
      <c r="D4122" s="95" t="s">
        <v>6610</v>
      </c>
      <c r="E4122" s="95" t="s">
        <v>6641</v>
      </c>
      <c r="F4122" s="95" t="s">
        <v>6612</v>
      </c>
      <c r="G4122" s="95" t="s">
        <v>6612</v>
      </c>
      <c r="H4122" s="61">
        <v>5591.96923828125</v>
      </c>
      <c r="I4122" s="61">
        <v>108.310521134472</v>
      </c>
      <c r="J4122" s="123">
        <v>605669.10236618097</v>
      </c>
      <c r="K4122" s="99">
        <v>18538.916666666701</v>
      </c>
      <c r="L4122" s="16">
        <v>12194.2834440758</v>
      </c>
      <c r="M4122" s="17">
        <f>gp_need_index[[#This Row],[Normalised weighted population (base year)]]/gp_need_index[[#This Row],[Registered population (base year)]]</f>
        <v>0.65776677587646404</v>
      </c>
      <c r="N4122" s="99">
        <v>18764.560081572501</v>
      </c>
      <c r="O4122" s="16">
        <v>12238.3593813769</v>
      </c>
      <c r="P4122" s="17">
        <f>gp_need_index[[#This Row],[Normalised weighted population 2026/27]]/gp_need_index[[#This Row],[Registered population 2026/27]]</f>
        <v>0.65220603777412434</v>
      </c>
      <c r="Q4122" s="99">
        <v>18996.520500746901</v>
      </c>
      <c r="R4122" s="16">
        <v>12281.3820610203</v>
      </c>
      <c r="S4122" s="17">
        <f>gp_need_index[[#This Row],[Normalised weighted population 2027/28]]/gp_need_index[[#This Row],[Registered population 2027/28]]</f>
        <v>0.64650692533600684</v>
      </c>
      <c r="T4122" s="99">
        <v>19215.7142153022</v>
      </c>
      <c r="U4122" s="16">
        <v>12330.3716667097</v>
      </c>
      <c r="V4122" s="17">
        <f>gp_need_index[[#This Row],[Normalised weighted population 2028/29]]/gp_need_index[[#This Row],[Registered population 2028/29]]</f>
        <v>0.6416816741003859</v>
      </c>
    </row>
    <row r="4123" spans="1:22" x14ac:dyDescent="0.2">
      <c r="A4123" s="6" t="s">
        <v>5375</v>
      </c>
      <c r="B4123" s="1" t="s">
        <v>10328</v>
      </c>
      <c r="C4123" s="95" t="s">
        <v>6610</v>
      </c>
      <c r="D4123" s="95" t="s">
        <v>6610</v>
      </c>
      <c r="E4123" s="95" t="s">
        <v>6641</v>
      </c>
      <c r="F4123" s="95" t="s">
        <v>6611</v>
      </c>
      <c r="G4123" s="95" t="s">
        <v>6611</v>
      </c>
      <c r="H4123" s="61">
        <v>5379.0242683069</v>
      </c>
      <c r="I4123" s="61">
        <v>101.436186761625</v>
      </c>
      <c r="J4123" s="123">
        <v>545627.710275291</v>
      </c>
      <c r="K4123" s="99">
        <v>11502.583333333299</v>
      </c>
      <c r="L4123" s="16">
        <v>10985.435657928399</v>
      </c>
      <c r="M4123" s="17">
        <f>gp_need_index[[#This Row],[Normalised weighted population (base year)]]/gp_need_index[[#This Row],[Registered population (base year)]]</f>
        <v>0.95504073646601984</v>
      </c>
      <c r="N4123" s="99">
        <v>11558.418252597899</v>
      </c>
      <c r="O4123" s="16">
        <v>11025.1422446668</v>
      </c>
      <c r="P4123" s="17">
        <f>gp_need_index[[#This Row],[Normalised weighted population 2026/27]]/gp_need_index[[#This Row],[Registered population 2026/27]]</f>
        <v>0.95386254448689478</v>
      </c>
      <c r="Q4123" s="99">
        <v>11612.565375247799</v>
      </c>
      <c r="R4123" s="16">
        <v>11063.899985638</v>
      </c>
      <c r="S4123" s="17">
        <f>gp_need_index[[#This Row],[Normalised weighted population 2027/28]]/gp_need_index[[#This Row],[Registered population 2027/28]]</f>
        <v>0.95275243911398932</v>
      </c>
      <c r="T4123" s="99">
        <v>11668.743065544801</v>
      </c>
      <c r="U4123" s="16">
        <v>11108.033137345999</v>
      </c>
      <c r="V4123" s="17">
        <f>gp_need_index[[#This Row],[Normalised weighted population 2028/29]]/gp_need_index[[#This Row],[Registered population 2028/29]]</f>
        <v>0.95194770121775563</v>
      </c>
    </row>
    <row r="4124" spans="1:22" x14ac:dyDescent="0.2">
      <c r="A4124" s="6" t="s">
        <v>4757</v>
      </c>
      <c r="B4124" s="1" t="s">
        <v>9263</v>
      </c>
      <c r="C4124" s="95" t="s">
        <v>6422</v>
      </c>
      <c r="D4124" s="95" t="s">
        <v>6422</v>
      </c>
      <c r="E4124" s="95" t="s">
        <v>6641</v>
      </c>
      <c r="F4124" s="95" t="s">
        <v>6613</v>
      </c>
      <c r="G4124" s="95" t="s">
        <v>6613</v>
      </c>
      <c r="H4124" s="61">
        <v>5366.8396402994804</v>
      </c>
      <c r="I4124" s="61">
        <v>86.582757515101306</v>
      </c>
      <c r="J4124" s="123">
        <v>464675.77519848302</v>
      </c>
      <c r="K4124" s="99">
        <v>13639.666666666701</v>
      </c>
      <c r="L4124" s="16">
        <v>9355.5839157535593</v>
      </c>
      <c r="M4124" s="17">
        <f>gp_need_index[[#This Row],[Normalised weighted population (base year)]]/gp_need_index[[#This Row],[Registered population (base year)]]</f>
        <v>0.68591001117477479</v>
      </c>
      <c r="N4124" s="99">
        <v>13685.8981688475</v>
      </c>
      <c r="O4124" s="16">
        <v>9389.3994434946799</v>
      </c>
      <c r="P4124" s="17">
        <f>gp_need_index[[#This Row],[Normalised weighted population 2026/27]]/gp_need_index[[#This Row],[Registered population 2026/27]]</f>
        <v>0.6860638101828993</v>
      </c>
      <c r="Q4124" s="99">
        <v>13775.674837772</v>
      </c>
      <c r="R4124" s="16">
        <v>9422.4069007619091</v>
      </c>
      <c r="S4124" s="17">
        <f>gp_need_index[[#This Row],[Normalised weighted population 2027/28]]/gp_need_index[[#This Row],[Registered population 2027/28]]</f>
        <v>0.68398877091133758</v>
      </c>
      <c r="T4124" s="99">
        <v>13885.4456149702</v>
      </c>
      <c r="U4124" s="16">
        <v>9459.9922471357804</v>
      </c>
      <c r="V4124" s="17">
        <f>gp_need_index[[#This Row],[Normalised weighted population 2028/29]]/gp_need_index[[#This Row],[Registered population 2028/29]]</f>
        <v>0.68128834388553994</v>
      </c>
    </row>
    <row r="4125" spans="1:22" x14ac:dyDescent="0.2">
      <c r="A4125" s="6" t="s">
        <v>5355</v>
      </c>
      <c r="B4125" s="1" t="s">
        <v>10329</v>
      </c>
      <c r="C4125" s="95" t="s">
        <v>6610</v>
      </c>
      <c r="D4125" s="95" t="s">
        <v>6610</v>
      </c>
      <c r="E4125" s="95" t="s">
        <v>6641</v>
      </c>
      <c r="F4125" s="95" t="s">
        <v>6609</v>
      </c>
      <c r="G4125" s="95" t="s">
        <v>6609</v>
      </c>
      <c r="H4125" s="61">
        <v>5531.1355879934199</v>
      </c>
      <c r="I4125" s="61">
        <v>122.34894877192799</v>
      </c>
      <c r="J4125" s="123">
        <v>676728.62470599497</v>
      </c>
      <c r="K4125" s="99">
        <v>11667.166666666701</v>
      </c>
      <c r="L4125" s="16">
        <v>13624.9655664212</v>
      </c>
      <c r="M4125" s="17">
        <f>gp_need_index[[#This Row],[Normalised weighted population (base year)]]/gp_need_index[[#This Row],[Registered population (base year)]]</f>
        <v>1.167804142658557</v>
      </c>
      <c r="N4125" s="99">
        <v>11781.220563556401</v>
      </c>
      <c r="O4125" s="16">
        <v>13674.2126690321</v>
      </c>
      <c r="P4125" s="17">
        <f>gp_need_index[[#This Row],[Normalised weighted population 2026/27]]/gp_need_index[[#This Row],[Registered population 2026/27]]</f>
        <v>1.1606787764700215</v>
      </c>
      <c r="Q4125" s="99">
        <v>11892.2333047431</v>
      </c>
      <c r="R4125" s="16">
        <v>13722.2829415827</v>
      </c>
      <c r="S4125" s="17">
        <f>gp_need_index[[#This Row],[Normalised weighted population 2027/28]]/gp_need_index[[#This Row],[Registered population 2027/28]]</f>
        <v>1.1538861196163803</v>
      </c>
      <c r="T4125" s="99">
        <v>12004.6402898212</v>
      </c>
      <c r="U4125" s="16">
        <v>13777.020203816401</v>
      </c>
      <c r="V4125" s="17">
        <f>gp_need_index[[#This Row],[Normalised weighted population 2028/29]]/gp_need_index[[#This Row],[Registered population 2028/29]]</f>
        <v>1.1476412346564029</v>
      </c>
    </row>
    <row r="4126" spans="1:22" x14ac:dyDescent="0.2">
      <c r="A4126" s="6" t="s">
        <v>5362</v>
      </c>
      <c r="B4126" s="1" t="s">
        <v>10330</v>
      </c>
      <c r="C4126" s="95" t="s">
        <v>6610</v>
      </c>
      <c r="D4126" s="95" t="s">
        <v>6610</v>
      </c>
      <c r="E4126" s="95" t="s">
        <v>6641</v>
      </c>
      <c r="F4126" s="95" t="s">
        <v>6609</v>
      </c>
      <c r="G4126" s="95" t="s">
        <v>6609</v>
      </c>
      <c r="H4126" s="61">
        <v>5476.8944033668204</v>
      </c>
      <c r="I4126" s="61">
        <v>65.864346538919406</v>
      </c>
      <c r="J4126" s="123">
        <v>360732.07094041997</v>
      </c>
      <c r="K4126" s="99">
        <v>5747.75</v>
      </c>
      <c r="L4126" s="16">
        <v>7262.82569678852</v>
      </c>
      <c r="M4126" s="17">
        <f>gp_need_index[[#This Row],[Normalised weighted population (base year)]]/gp_need_index[[#This Row],[Registered population (base year)]]</f>
        <v>1.2635945712302239</v>
      </c>
      <c r="N4126" s="99">
        <v>5811.7193012548996</v>
      </c>
      <c r="O4126" s="16">
        <v>7289.0770014681902</v>
      </c>
      <c r="P4126" s="17">
        <f>gp_need_index[[#This Row],[Normalised weighted population 2026/27]]/gp_need_index[[#This Row],[Registered population 2026/27]]</f>
        <v>1.2542032096929201</v>
      </c>
      <c r="Q4126" s="99">
        <v>5873.2974596551203</v>
      </c>
      <c r="R4126" s="16">
        <v>7314.7009936192799</v>
      </c>
      <c r="S4126" s="17">
        <f>gp_need_index[[#This Row],[Normalised weighted population 2027/28]]/gp_need_index[[#This Row],[Registered population 2027/28]]</f>
        <v>1.2454164026027039</v>
      </c>
      <c r="T4126" s="99">
        <v>5936.32696441195</v>
      </c>
      <c r="U4126" s="16">
        <v>7343.8788431180301</v>
      </c>
      <c r="V4126" s="17">
        <f>gp_need_index[[#This Row],[Normalised weighted population 2028/29]]/gp_need_index[[#This Row],[Registered population 2028/29]]</f>
        <v>1.2371082130658064</v>
      </c>
    </row>
    <row r="4127" spans="1:22" x14ac:dyDescent="0.2">
      <c r="A4127" s="6" t="s">
        <v>5374</v>
      </c>
      <c r="B4127" s="1" t="s">
        <v>9199</v>
      </c>
      <c r="C4127" s="95" t="s">
        <v>6610</v>
      </c>
      <c r="D4127" s="95" t="s">
        <v>6610</v>
      </c>
      <c r="E4127" s="95" t="s">
        <v>6641</v>
      </c>
      <c r="F4127" s="95" t="s">
        <v>6611</v>
      </c>
      <c r="G4127" s="95" t="s">
        <v>6611</v>
      </c>
      <c r="H4127" s="61">
        <v>5537.67170147856</v>
      </c>
      <c r="I4127" s="61">
        <v>138.74902719591799</v>
      </c>
      <c r="J4127" s="123">
        <v>768346.56151051202</v>
      </c>
      <c r="K4127" s="99">
        <v>16767</v>
      </c>
      <c r="L4127" s="16">
        <v>15469.562039299</v>
      </c>
      <c r="M4127" s="17">
        <f>gp_need_index[[#This Row],[Normalised weighted population (base year)]]/gp_need_index[[#This Row],[Registered population (base year)]]</f>
        <v>0.92261955265098117</v>
      </c>
      <c r="N4127" s="99">
        <v>16860.738859610501</v>
      </c>
      <c r="O4127" s="16">
        <v>15525.476390449499</v>
      </c>
      <c r="P4127" s="17">
        <f>gp_need_index[[#This Row],[Normalised weighted population 2026/27]]/gp_need_index[[#This Row],[Registered population 2026/27]]</f>
        <v>0.9208064082909444</v>
      </c>
      <c r="Q4127" s="99">
        <v>16944.149062940502</v>
      </c>
      <c r="R4127" s="16">
        <v>15580.054588085501</v>
      </c>
      <c r="S4127" s="17">
        <f>gp_need_index[[#This Row],[Normalised weighted population 2027/28]]/gp_need_index[[#This Row],[Registered population 2027/28]]</f>
        <v>0.91949466038170735</v>
      </c>
      <c r="T4127" s="99">
        <v>17034.418422815499</v>
      </c>
      <c r="U4127" s="16">
        <v>15642.202376265799</v>
      </c>
      <c r="V4127" s="17">
        <f>gp_need_index[[#This Row],[Normalised weighted population 2028/29]]/gp_need_index[[#This Row],[Registered population 2028/29]]</f>
        <v>0.91827040923892078</v>
      </c>
    </row>
    <row r="4128" spans="1:22" x14ac:dyDescent="0.2">
      <c r="A4128" s="6" t="s">
        <v>4747</v>
      </c>
      <c r="B4128" s="1" t="s">
        <v>10331</v>
      </c>
      <c r="C4128" s="95" t="s">
        <v>6422</v>
      </c>
      <c r="D4128" s="95" t="s">
        <v>6422</v>
      </c>
      <c r="E4128" s="95" t="s">
        <v>6641</v>
      </c>
      <c r="F4128" s="95" t="s">
        <v>6613</v>
      </c>
      <c r="G4128" s="95" t="s">
        <v>6613</v>
      </c>
      <c r="H4128" s="61">
        <v>5354.7743028697396</v>
      </c>
      <c r="I4128" s="61">
        <v>82.700155197728904</v>
      </c>
      <c r="J4128" s="123">
        <v>442840.665896138</v>
      </c>
      <c r="K4128" s="99">
        <v>9185.5833333333394</v>
      </c>
      <c r="L4128" s="16">
        <v>8915.96513575479</v>
      </c>
      <c r="M4128" s="17">
        <f>gp_need_index[[#This Row],[Normalised weighted population (base year)]]/gp_need_index[[#This Row],[Registered population (base year)]]</f>
        <v>0.97064767823725051</v>
      </c>
      <c r="N4128" s="99">
        <v>9229.79596469432</v>
      </c>
      <c r="O4128" s="16">
        <v>8948.1916722384503</v>
      </c>
      <c r="P4128" s="17">
        <f>gp_need_index[[#This Row],[Normalised weighted population 2026/27]]/gp_need_index[[#This Row],[Registered population 2026/27]]</f>
        <v>0.9694896513928305</v>
      </c>
      <c r="Q4128" s="99">
        <v>9277.3031080148794</v>
      </c>
      <c r="R4128" s="16">
        <v>8979.6481094704395</v>
      </c>
      <c r="S4128" s="17">
        <f>gp_need_index[[#This Row],[Normalised weighted population 2027/28]]/gp_need_index[[#This Row],[Registered population 2027/28]]</f>
        <v>0.96791578381358601</v>
      </c>
      <c r="T4128" s="99">
        <v>9332.8103986415008</v>
      </c>
      <c r="U4128" s="16">
        <v>9015.4673208529002</v>
      </c>
      <c r="V4128" s="17">
        <f>gp_need_index[[#This Row],[Normalised weighted population 2028/29]]/gp_need_index[[#This Row],[Registered population 2028/29]]</f>
        <v>0.96599705080960463</v>
      </c>
    </row>
    <row r="4129" spans="1:22" x14ac:dyDescent="0.2">
      <c r="A4129" s="6" t="s">
        <v>5345</v>
      </c>
      <c r="B4129" s="1" t="s">
        <v>10332</v>
      </c>
      <c r="C4129" s="95" t="s">
        <v>6610</v>
      </c>
      <c r="D4129" s="95" t="s">
        <v>6610</v>
      </c>
      <c r="E4129" s="95" t="s">
        <v>6641</v>
      </c>
      <c r="F4129" s="95" t="s">
        <v>6609</v>
      </c>
      <c r="G4129" s="95" t="s">
        <v>6609</v>
      </c>
      <c r="H4129" s="61">
        <v>5471.8115545382198</v>
      </c>
      <c r="I4129" s="61">
        <v>183.71624135514799</v>
      </c>
      <c r="J4129" s="123">
        <v>1005260.65220343</v>
      </c>
      <c r="K4129" s="99">
        <v>18892.333333333299</v>
      </c>
      <c r="L4129" s="16">
        <v>20239.489318928099</v>
      </c>
      <c r="M4129" s="17">
        <f>gp_need_index[[#This Row],[Normalised weighted population (base year)]]/gp_need_index[[#This Row],[Registered population (base year)]]</f>
        <v>1.0713070197220109</v>
      </c>
      <c r="N4129" s="99">
        <v>19092.5901071958</v>
      </c>
      <c r="O4129" s="16">
        <v>20312.644454801299</v>
      </c>
      <c r="P4129" s="17">
        <f>gp_need_index[[#This Row],[Normalised weighted population 2026/27]]/gp_need_index[[#This Row],[Registered population 2026/27]]</f>
        <v>1.0639019819079274</v>
      </c>
      <c r="Q4129" s="99">
        <v>19290.4522561802</v>
      </c>
      <c r="R4129" s="16">
        <v>20384.051443912998</v>
      </c>
      <c r="S4129" s="17">
        <f>gp_need_index[[#This Row],[Normalised weighted population 2027/28]]/gp_need_index[[#This Row],[Registered population 2027/28]]</f>
        <v>1.0566912155925445</v>
      </c>
      <c r="T4129" s="99">
        <v>19491.036748300601</v>
      </c>
      <c r="U4129" s="16">
        <v>20465.362051923301</v>
      </c>
      <c r="V4129" s="17">
        <f>gp_need_index[[#This Row],[Normalised weighted population 2028/29]]/gp_need_index[[#This Row],[Registered population 2028/29]]</f>
        <v>1.0499883775401353</v>
      </c>
    </row>
    <row r="4130" spans="1:22" x14ac:dyDescent="0.2">
      <c r="A4130" s="6" t="s">
        <v>5339</v>
      </c>
      <c r="B4130" s="1" t="s">
        <v>12466</v>
      </c>
      <c r="C4130" s="95" t="s">
        <v>6610</v>
      </c>
      <c r="D4130" s="95" t="s">
        <v>6610</v>
      </c>
      <c r="E4130" s="95" t="s">
        <v>6641</v>
      </c>
      <c r="F4130" s="95" t="s">
        <v>6612</v>
      </c>
      <c r="G4130" s="95" t="s">
        <v>6612</v>
      </c>
      <c r="H4130" s="61">
        <v>5536.8847120331602</v>
      </c>
      <c r="I4130" s="61">
        <v>350.85401092251902</v>
      </c>
      <c r="J4130" s="123">
        <v>1942638.20923241</v>
      </c>
      <c r="K4130" s="99">
        <v>35463.583333333299</v>
      </c>
      <c r="L4130" s="16">
        <v>39112.249345599899</v>
      </c>
      <c r="M4130" s="17">
        <f>gp_need_index[[#This Row],[Normalised weighted population (base year)]]/gp_need_index[[#This Row],[Registered population (base year)]]</f>
        <v>1.1028848658064712</v>
      </c>
      <c r="N4130" s="99">
        <v>35625.794119322803</v>
      </c>
      <c r="O4130" s="16">
        <v>39253.619607966597</v>
      </c>
      <c r="P4130" s="17">
        <f>gp_need_index[[#This Row],[Normalised weighted population 2026/27]]/gp_need_index[[#This Row],[Registered population 2026/27]]</f>
        <v>1.1018314279954851</v>
      </c>
      <c r="Q4130" s="99">
        <v>35793.540697719101</v>
      </c>
      <c r="R4130" s="16">
        <v>39391.6116254105</v>
      </c>
      <c r="S4130" s="17">
        <f>gp_need_index[[#This Row],[Normalised weighted population 2027/28]]/gp_need_index[[#This Row],[Registered population 2027/28]]</f>
        <v>1.1005229116079227</v>
      </c>
      <c r="T4130" s="99">
        <v>35978.835662881</v>
      </c>
      <c r="U4130" s="16">
        <v>39548.7421105147</v>
      </c>
      <c r="V4130" s="17">
        <f>gp_need_index[[#This Row],[Normalised weighted population 2028/29]]/gp_need_index[[#This Row],[Registered population 2028/29]]</f>
        <v>1.0992224006658653</v>
      </c>
    </row>
    <row r="4131" spans="1:22" x14ac:dyDescent="0.2">
      <c r="A4131" s="6" t="s">
        <v>5366</v>
      </c>
      <c r="B4131" s="1" t="s">
        <v>10333</v>
      </c>
      <c r="C4131" s="95" t="s">
        <v>6610</v>
      </c>
      <c r="D4131" s="95" t="s">
        <v>6610</v>
      </c>
      <c r="E4131" s="95" t="s">
        <v>6641</v>
      </c>
      <c r="F4131" s="95" t="s">
        <v>6611</v>
      </c>
      <c r="G4131" s="95" t="s">
        <v>6611</v>
      </c>
      <c r="H4131" s="61">
        <v>5752.1943067863804</v>
      </c>
      <c r="I4131" s="61">
        <v>73.254437863952404</v>
      </c>
      <c r="J4131" s="123">
        <v>421373.76042786398</v>
      </c>
      <c r="K4131" s="99">
        <v>5683.5833333333303</v>
      </c>
      <c r="L4131" s="16">
        <v>8483.7596147456406</v>
      </c>
      <c r="M4131" s="17">
        <f>gp_need_index[[#This Row],[Normalised weighted population (base year)]]/gp_need_index[[#This Row],[Registered population (base year)]]</f>
        <v>1.4926779669068477</v>
      </c>
      <c r="N4131" s="99">
        <v>5702.9278702868396</v>
      </c>
      <c r="O4131" s="16">
        <v>8514.42395501395</v>
      </c>
      <c r="P4131" s="17">
        <f>gp_need_index[[#This Row],[Normalised weighted population 2026/27]]/gp_need_index[[#This Row],[Registered population 2026/27]]</f>
        <v>1.4929916963136518</v>
      </c>
      <c r="Q4131" s="99">
        <v>5721.2301185469296</v>
      </c>
      <c r="R4131" s="16">
        <v>8544.3555269469107</v>
      </c>
      <c r="S4131" s="17">
        <f>gp_need_index[[#This Row],[Normalised weighted population 2027/28]]/gp_need_index[[#This Row],[Registered population 2027/28]]</f>
        <v>1.4934472744328269</v>
      </c>
      <c r="T4131" s="99">
        <v>5741.0321159877403</v>
      </c>
      <c r="U4131" s="16">
        <v>8578.4383855417509</v>
      </c>
      <c r="V4131" s="17">
        <f>gp_need_index[[#This Row],[Normalised weighted population 2028/29]]/gp_need_index[[#This Row],[Registered population 2028/29]]</f>
        <v>1.4942327811844747</v>
      </c>
    </row>
    <row r="4132" spans="1:22" x14ac:dyDescent="0.2">
      <c r="A4132" s="6" t="s">
        <v>4898</v>
      </c>
      <c r="B4132" s="1" t="s">
        <v>10334</v>
      </c>
      <c r="C4132" s="95" t="s">
        <v>6580</v>
      </c>
      <c r="D4132" s="95" t="s">
        <v>6580</v>
      </c>
      <c r="E4132" s="95" t="s">
        <v>6641</v>
      </c>
      <c r="F4132" s="95" t="s">
        <v>6581</v>
      </c>
      <c r="G4132" s="95" t="s">
        <v>6581</v>
      </c>
      <c r="H4132" s="61">
        <v>5548.1714200795795</v>
      </c>
      <c r="I4132" s="61">
        <v>159.502435151833</v>
      </c>
      <c r="J4132" s="123">
        <v>884946.85214249406</v>
      </c>
      <c r="K4132" s="99">
        <v>19267.416666666701</v>
      </c>
      <c r="L4132" s="16">
        <v>17817.142571429798</v>
      </c>
      <c r="M4132" s="17">
        <f>gp_need_index[[#This Row],[Normalised weighted population (base year)]]/gp_need_index[[#This Row],[Registered population (base year)]]</f>
        <v>0.92472918812484461</v>
      </c>
      <c r="N4132" s="99">
        <v>19398.388678185202</v>
      </c>
      <c r="O4132" s="16">
        <v>17881.542194619298</v>
      </c>
      <c r="P4132" s="17">
        <f>gp_need_index[[#This Row],[Normalised weighted population 2026/27]]/gp_need_index[[#This Row],[Registered population 2026/27]]</f>
        <v>0.92180554226796685</v>
      </c>
      <c r="Q4132" s="99">
        <v>19524.700001618101</v>
      </c>
      <c r="R4132" s="16">
        <v>17944.402896564399</v>
      </c>
      <c r="S4132" s="17">
        <f>gp_need_index[[#This Row],[Normalised weighted population 2027/28]]/gp_need_index[[#This Row],[Registered population 2027/28]]</f>
        <v>0.91906164474113639</v>
      </c>
      <c r="T4132" s="99">
        <v>19655.352524770999</v>
      </c>
      <c r="U4132" s="16">
        <v>18015.981910869599</v>
      </c>
      <c r="V4132" s="17">
        <f>gp_need_index[[#This Row],[Normalised weighted population 2028/29]]/gp_need_index[[#This Row],[Registered population 2028/29]]</f>
        <v>0.91659418919933622</v>
      </c>
    </row>
    <row r="4133" spans="1:22" x14ac:dyDescent="0.2">
      <c r="A4133" s="6" t="s">
        <v>4914</v>
      </c>
      <c r="B4133" s="1" t="s">
        <v>10335</v>
      </c>
      <c r="C4133" s="95" t="s">
        <v>6580</v>
      </c>
      <c r="D4133" s="95" t="s">
        <v>6580</v>
      </c>
      <c r="E4133" s="95" t="s">
        <v>6641</v>
      </c>
      <c r="F4133" s="95" t="s">
        <v>6581</v>
      </c>
      <c r="G4133" s="95" t="s">
        <v>6581</v>
      </c>
      <c r="H4133" s="61">
        <v>5459.6937500000004</v>
      </c>
      <c r="I4133" s="61">
        <v>55.912181917680499</v>
      </c>
      <c r="J4133" s="123">
        <v>305263.39016482298</v>
      </c>
      <c r="K4133" s="99">
        <v>8712.3333333333303</v>
      </c>
      <c r="L4133" s="16">
        <v>6146.04293041645</v>
      </c>
      <c r="M4133" s="17">
        <f>gp_need_index[[#This Row],[Normalised weighted population (base year)]]/gp_need_index[[#This Row],[Registered population (base year)]]</f>
        <v>0.70544166473770353</v>
      </c>
      <c r="N4133" s="99">
        <v>8793.7919176155792</v>
      </c>
      <c r="O4133" s="16">
        <v>6168.25765128082</v>
      </c>
      <c r="P4133" s="17">
        <f>gp_need_index[[#This Row],[Normalised weighted population 2026/27]]/gp_need_index[[#This Row],[Registered population 2026/27]]</f>
        <v>0.7014332052734461</v>
      </c>
      <c r="Q4133" s="99">
        <v>8872.7270109444507</v>
      </c>
      <c r="R4133" s="16">
        <v>6189.9415195689999</v>
      </c>
      <c r="S4133" s="17">
        <f>gp_need_index[[#This Row],[Normalised weighted population 2027/28]]/gp_need_index[[#This Row],[Registered population 2027/28]]</f>
        <v>0.69763687217399428</v>
      </c>
      <c r="T4133" s="99">
        <v>8950.9696737629693</v>
      </c>
      <c r="U4133" s="16">
        <v>6214.6327792967204</v>
      </c>
      <c r="V4133" s="17">
        <f>gp_need_index[[#This Row],[Normalised weighted population 2028/29]]/gp_need_index[[#This Row],[Registered population 2028/29]]</f>
        <v>0.69429715503483569</v>
      </c>
    </row>
    <row r="4134" spans="1:22" x14ac:dyDescent="0.2">
      <c r="A4134" s="6" t="s">
        <v>4915</v>
      </c>
      <c r="B4134" s="1" t="s">
        <v>10336</v>
      </c>
      <c r="C4134" s="95" t="s">
        <v>6580</v>
      </c>
      <c r="D4134" s="95" t="s">
        <v>6580</v>
      </c>
      <c r="E4134" s="95" t="s">
        <v>6641</v>
      </c>
      <c r="F4134" s="95" t="s">
        <v>6581</v>
      </c>
      <c r="G4134" s="95" t="s">
        <v>6581</v>
      </c>
      <c r="H4134" s="61">
        <v>5482.9170735677098</v>
      </c>
      <c r="I4134" s="61">
        <v>53.542859722151398</v>
      </c>
      <c r="J4134" s="123">
        <v>293571.05973822402</v>
      </c>
      <c r="K4134" s="99">
        <v>7913.25</v>
      </c>
      <c r="L4134" s="16">
        <v>5910.6345353262705</v>
      </c>
      <c r="M4134" s="17">
        <f>gp_need_index[[#This Row],[Normalised weighted population (base year)]]/gp_need_index[[#This Row],[Registered population (base year)]]</f>
        <v>0.74692882637680735</v>
      </c>
      <c r="N4134" s="99">
        <v>7983.6395612946299</v>
      </c>
      <c r="O4134" s="16">
        <v>5931.9983783420303</v>
      </c>
      <c r="P4134" s="17">
        <f>gp_need_index[[#This Row],[Normalised weighted population 2026/27]]/gp_need_index[[#This Row],[Registered population 2026/27]]</f>
        <v>0.74301931253270348</v>
      </c>
      <c r="Q4134" s="99">
        <v>8051.4274284480598</v>
      </c>
      <c r="R4134" s="16">
        <v>5952.8517017266304</v>
      </c>
      <c r="S4134" s="17">
        <f>gp_need_index[[#This Row],[Normalised weighted population 2027/28]]/gp_need_index[[#This Row],[Registered population 2027/28]]</f>
        <v>0.73935358104246895</v>
      </c>
      <c r="T4134" s="99">
        <v>8122.0565919481396</v>
      </c>
      <c r="U4134" s="16">
        <v>5976.5972261428597</v>
      </c>
      <c r="V4134" s="17">
        <f>gp_need_index[[#This Row],[Normalised weighted population 2028/29]]/gp_need_index[[#This Row],[Registered population 2028/29]]</f>
        <v>0.73584776940212449</v>
      </c>
    </row>
    <row r="4135" spans="1:22" x14ac:dyDescent="0.2">
      <c r="A4135" s="6" t="s">
        <v>4901</v>
      </c>
      <c r="B4135" s="1" t="s">
        <v>10337</v>
      </c>
      <c r="C4135" s="95" t="s">
        <v>6580</v>
      </c>
      <c r="D4135" s="95" t="s">
        <v>6580</v>
      </c>
      <c r="E4135" s="95" t="s">
        <v>6641</v>
      </c>
      <c r="F4135" s="95" t="s">
        <v>6581</v>
      </c>
      <c r="G4135" s="95" t="s">
        <v>6581</v>
      </c>
      <c r="H4135" s="61">
        <v>5476.2701560844798</v>
      </c>
      <c r="I4135" s="61">
        <v>162.488097512667</v>
      </c>
      <c r="J4135" s="123">
        <v>889828.71912756201</v>
      </c>
      <c r="K4135" s="99">
        <v>21386.5</v>
      </c>
      <c r="L4135" s="16">
        <v>17915.4319996335</v>
      </c>
      <c r="M4135" s="17">
        <f>gp_need_index[[#This Row],[Normalised weighted population (base year)]]/gp_need_index[[#This Row],[Registered population (base year)]]</f>
        <v>0.83769817406464353</v>
      </c>
      <c r="N4135" s="99">
        <v>21583.442243587699</v>
      </c>
      <c r="O4135" s="16">
        <v>17980.1868875414</v>
      </c>
      <c r="P4135" s="17">
        <f>gp_need_index[[#This Row],[Normalised weighted population 2026/27]]/gp_need_index[[#This Row],[Registered population 2026/27]]</f>
        <v>0.83305464830954834</v>
      </c>
      <c r="Q4135" s="99">
        <v>21782.752926272799</v>
      </c>
      <c r="R4135" s="16">
        <v>18043.394364645701</v>
      </c>
      <c r="S4135" s="17">
        <f>gp_need_index[[#This Row],[Normalised weighted population 2027/28]]/gp_need_index[[#This Row],[Registered population 2027/28]]</f>
        <v>0.82833397714772083</v>
      </c>
      <c r="T4135" s="99">
        <v>21979.226786353101</v>
      </c>
      <c r="U4135" s="16">
        <v>18115.3682492484</v>
      </c>
      <c r="V4135" s="17">
        <f>gp_need_index[[#This Row],[Normalised weighted population 2028/29]]/gp_need_index[[#This Row],[Registered population 2028/29]]</f>
        <v>0.82420407347979274</v>
      </c>
    </row>
    <row r="4136" spans="1:22" x14ac:dyDescent="0.2">
      <c r="A4136" s="6" t="s">
        <v>4921</v>
      </c>
      <c r="B4136" s="1" t="s">
        <v>10338</v>
      </c>
      <c r="C4136" s="95" t="s">
        <v>6580</v>
      </c>
      <c r="D4136" s="95" t="s">
        <v>6580</v>
      </c>
      <c r="E4136" s="95" t="s">
        <v>6641</v>
      </c>
      <c r="F4136" s="95" t="s">
        <v>6581</v>
      </c>
      <c r="G4136" s="95" t="s">
        <v>6581</v>
      </c>
      <c r="H4136" s="61">
        <v>5456.0837286086298</v>
      </c>
      <c r="I4136" s="61">
        <v>52.4108919578266</v>
      </c>
      <c r="J4136" s="123">
        <v>285958.21481296298</v>
      </c>
      <c r="K4136" s="99">
        <v>6652.1666666666697</v>
      </c>
      <c r="L4136" s="16">
        <v>5757.3607617892603</v>
      </c>
      <c r="M4136" s="17">
        <f>gp_need_index[[#This Row],[Normalised weighted population (base year)]]/gp_need_index[[#This Row],[Registered population (base year)]]</f>
        <v>0.86548654750922116</v>
      </c>
      <c r="N4136" s="99">
        <v>6708.1292009262697</v>
      </c>
      <c r="O4136" s="16">
        <v>5778.1706005239703</v>
      </c>
      <c r="P4136" s="17">
        <f>gp_need_index[[#This Row],[Normalised weighted population 2026/27]]/gp_need_index[[#This Row],[Registered population 2026/27]]</f>
        <v>0.86136841248169616</v>
      </c>
      <c r="Q4136" s="99">
        <v>6760.1387842517597</v>
      </c>
      <c r="R4136" s="16">
        <v>5798.4831583533996</v>
      </c>
      <c r="S4136" s="17">
        <f>gp_need_index[[#This Row],[Normalised weighted population 2027/28]]/gp_need_index[[#This Row],[Registered population 2027/28]]</f>
        <v>0.85774617110840867</v>
      </c>
      <c r="T4136" s="99">
        <v>6812.4812458623901</v>
      </c>
      <c r="U4136" s="16">
        <v>5821.6129170493596</v>
      </c>
      <c r="V4136" s="17">
        <f>gp_need_index[[#This Row],[Normalised weighted population 2028/29]]/gp_need_index[[#This Row],[Registered population 2028/29]]</f>
        <v>0.85455103756581474</v>
      </c>
    </row>
    <row r="4137" spans="1:22" x14ac:dyDescent="0.2">
      <c r="A4137" s="6" t="s">
        <v>4907</v>
      </c>
      <c r="B4137" s="1" t="s">
        <v>10339</v>
      </c>
      <c r="C4137" s="95" t="s">
        <v>6580</v>
      </c>
      <c r="D4137" s="95" t="s">
        <v>6580</v>
      </c>
      <c r="E4137" s="95" t="s">
        <v>6641</v>
      </c>
      <c r="F4137" s="95" t="s">
        <v>6581</v>
      </c>
      <c r="G4137" s="95" t="s">
        <v>6581</v>
      </c>
      <c r="H4137" s="61">
        <v>5338.8749205123504</v>
      </c>
      <c r="I4137" s="61">
        <v>66.489683206092494</v>
      </c>
      <c r="J4137" s="123">
        <v>354980.10214181902</v>
      </c>
      <c r="K4137" s="99">
        <v>10713.666666666701</v>
      </c>
      <c r="L4137" s="16">
        <v>7147.0180096907197</v>
      </c>
      <c r="M4137" s="17">
        <f>gp_need_index[[#This Row],[Normalised weighted population (base year)]]/gp_need_index[[#This Row],[Registered population (base year)]]</f>
        <v>0.66709355742111609</v>
      </c>
      <c r="N4137" s="99">
        <v>10808.297388770001</v>
      </c>
      <c r="O4137" s="16">
        <v>7172.8507303364104</v>
      </c>
      <c r="P4137" s="17">
        <f>gp_need_index[[#This Row],[Normalised weighted population 2026/27]]/gp_need_index[[#This Row],[Registered population 2026/27]]</f>
        <v>0.66364298393465015</v>
      </c>
      <c r="Q4137" s="99">
        <v>10899.1889337059</v>
      </c>
      <c r="R4137" s="16">
        <v>7198.0661411186002</v>
      </c>
      <c r="S4137" s="17">
        <f>gp_need_index[[#This Row],[Normalised weighted population 2027/28]]/gp_need_index[[#This Row],[Registered population 2027/28]]</f>
        <v>0.66042218232023453</v>
      </c>
      <c r="T4137" s="99">
        <v>10991.0308219491</v>
      </c>
      <c r="U4137" s="16">
        <v>7226.7787420479999</v>
      </c>
      <c r="V4137" s="17">
        <f>gp_need_index[[#This Row],[Normalised weighted population 2028/29]]/gp_need_index[[#This Row],[Registered population 2028/29]]</f>
        <v>0.65751601092921286</v>
      </c>
    </row>
    <row r="4138" spans="1:22" x14ac:dyDescent="0.2">
      <c r="A4138" s="6" t="s">
        <v>4903</v>
      </c>
      <c r="B4138" s="1" t="s">
        <v>12467</v>
      </c>
      <c r="C4138" s="95" t="s">
        <v>6580</v>
      </c>
      <c r="D4138" s="95" t="s">
        <v>6580</v>
      </c>
      <c r="E4138" s="95" t="s">
        <v>6641</v>
      </c>
      <c r="F4138" s="95" t="s">
        <v>6581</v>
      </c>
      <c r="G4138" s="95" t="s">
        <v>6581</v>
      </c>
      <c r="H4138" s="61">
        <v>5605.0897233518799</v>
      </c>
      <c r="I4138" s="61">
        <v>204.414950495987</v>
      </c>
      <c r="J4138" s="123">
        <v>1145764.1383245401</v>
      </c>
      <c r="K4138" s="99">
        <v>23955.833333333299</v>
      </c>
      <c r="L4138" s="16">
        <v>23068.326596491101</v>
      </c>
      <c r="M4138" s="17">
        <f>gp_need_index[[#This Row],[Normalised weighted population (base year)]]/gp_need_index[[#This Row],[Registered population (base year)]]</f>
        <v>0.96295237471003448</v>
      </c>
      <c r="N4138" s="99">
        <v>24127.630287345401</v>
      </c>
      <c r="O4138" s="16">
        <v>23151.706495061801</v>
      </c>
      <c r="P4138" s="17">
        <f>gp_need_index[[#This Row],[Normalised weighted population 2026/27]]/gp_need_index[[#This Row],[Registered population 2026/27]]</f>
        <v>0.95955161030482727</v>
      </c>
      <c r="Q4138" s="99">
        <v>24289.327096543399</v>
      </c>
      <c r="R4138" s="16">
        <v>23233.0939115199</v>
      </c>
      <c r="S4138" s="17">
        <f>gp_need_index[[#This Row],[Normalised weighted population 2027/28]]/gp_need_index[[#This Row],[Registered population 2027/28]]</f>
        <v>0.95651451434511703</v>
      </c>
      <c r="T4138" s="99">
        <v>24454.087597706799</v>
      </c>
      <c r="U4138" s="16">
        <v>23325.769158003899</v>
      </c>
      <c r="V4138" s="17">
        <f>gp_need_index[[#This Row],[Normalised weighted population 2028/29]]/gp_need_index[[#This Row],[Registered population 2028/29]]</f>
        <v>0.95385972037620781</v>
      </c>
    </row>
    <row r="4139" spans="1:22" x14ac:dyDescent="0.2">
      <c r="A4139" s="6" t="s">
        <v>4916</v>
      </c>
      <c r="B4139" s="1" t="s">
        <v>10340</v>
      </c>
      <c r="C4139" s="95" t="s">
        <v>6580</v>
      </c>
      <c r="D4139" s="95" t="s">
        <v>6580</v>
      </c>
      <c r="E4139" s="95" t="s">
        <v>6641</v>
      </c>
      <c r="F4139" s="95" t="s">
        <v>6581</v>
      </c>
      <c r="G4139" s="95" t="s">
        <v>6581</v>
      </c>
      <c r="H4139" s="61">
        <v>5523.11134168837</v>
      </c>
      <c r="I4139" s="61">
        <v>57.7187858309657</v>
      </c>
      <c r="J4139" s="123">
        <v>318787.28065148898</v>
      </c>
      <c r="K4139" s="99">
        <v>6204.9166666666697</v>
      </c>
      <c r="L4139" s="16">
        <v>6418.3271747617</v>
      </c>
      <c r="M4139" s="17">
        <f>gp_need_index[[#This Row],[Normalised weighted population (base year)]]/gp_need_index[[#This Row],[Registered population (base year)]]</f>
        <v>1.0343937750592993</v>
      </c>
      <c r="N4139" s="99">
        <v>6247.3828102904899</v>
      </c>
      <c r="O4139" s="16">
        <v>6441.5260603239603</v>
      </c>
      <c r="P4139" s="17">
        <f>gp_need_index[[#This Row],[Normalised weighted population 2026/27]]/gp_need_index[[#This Row],[Registered population 2026/27]]</f>
        <v>1.0310759330633115</v>
      </c>
      <c r="Q4139" s="99">
        <v>6285.7260748572198</v>
      </c>
      <c r="R4139" s="16">
        <v>6464.1705752848402</v>
      </c>
      <c r="S4139" s="17">
        <f>gp_need_index[[#This Row],[Normalised weighted population 2027/28]]/gp_need_index[[#This Row],[Registered population 2027/28]]</f>
        <v>1.0283888445507345</v>
      </c>
      <c r="T4139" s="99">
        <v>6325.3629450551698</v>
      </c>
      <c r="U4139" s="16">
        <v>6489.9557162419997</v>
      </c>
      <c r="V4139" s="17">
        <f>gp_need_index[[#This Row],[Normalised weighted population 2028/29]]/gp_need_index[[#This Row],[Registered population 2028/29]]</f>
        <v>1.026021079362015</v>
      </c>
    </row>
    <row r="4140" spans="1:22" x14ac:dyDescent="0.2">
      <c r="A4140" s="6" t="s">
        <v>4917</v>
      </c>
      <c r="B4140" s="1" t="s">
        <v>10341</v>
      </c>
      <c r="C4140" s="95" t="s">
        <v>6580</v>
      </c>
      <c r="D4140" s="95" t="s">
        <v>6580</v>
      </c>
      <c r="E4140" s="95" t="s">
        <v>6641</v>
      </c>
      <c r="F4140" s="95" t="s">
        <v>6581</v>
      </c>
      <c r="G4140" s="95" t="s">
        <v>6581</v>
      </c>
      <c r="H4140" s="61">
        <v>5340.4731170997202</v>
      </c>
      <c r="I4140" s="61">
        <v>104.418486931411</v>
      </c>
      <c r="J4140" s="123">
        <v>557644.12238542805</v>
      </c>
      <c r="K4140" s="99">
        <v>16959.916666666701</v>
      </c>
      <c r="L4140" s="16">
        <v>11227.3689754435</v>
      </c>
      <c r="M4140" s="17">
        <f>gp_need_index[[#This Row],[Normalised weighted population (base year)]]/gp_need_index[[#This Row],[Registered population (base year)]]</f>
        <v>0.66199434797400603</v>
      </c>
      <c r="N4140" s="99">
        <v>17121.324683021499</v>
      </c>
      <c r="O4140" s="16">
        <v>11267.950024202</v>
      </c>
      <c r="P4140" s="17">
        <f>gp_need_index[[#This Row],[Normalised weighted population 2026/27]]/gp_need_index[[#This Row],[Registered population 2026/27]]</f>
        <v>0.6581237277379568</v>
      </c>
      <c r="Q4140" s="99">
        <v>17273.084827292001</v>
      </c>
      <c r="R4140" s="16">
        <v>11307.5613306706</v>
      </c>
      <c r="S4140" s="17">
        <f>gp_need_index[[#This Row],[Normalised weighted population 2027/28]]/gp_need_index[[#This Row],[Registered population 2027/28]]</f>
        <v>0.65463473628082391</v>
      </c>
      <c r="T4140" s="99">
        <v>17422.685664196699</v>
      </c>
      <c r="U4140" s="16">
        <v>11352.6664310694</v>
      </c>
      <c r="V4140" s="17">
        <f>gp_need_index[[#This Row],[Normalised weighted population 2028/29]]/gp_need_index[[#This Row],[Registered population 2028/29]]</f>
        <v>0.65160255140221701</v>
      </c>
    </row>
    <row r="4141" spans="1:22" x14ac:dyDescent="0.2">
      <c r="A4141" s="6" t="s">
        <v>4920</v>
      </c>
      <c r="B4141" s="1" t="s">
        <v>10342</v>
      </c>
      <c r="C4141" s="95" t="s">
        <v>6580</v>
      </c>
      <c r="D4141" s="95" t="s">
        <v>6580</v>
      </c>
      <c r="E4141" s="95" t="s">
        <v>6641</v>
      </c>
      <c r="F4141" s="95" t="s">
        <v>6581</v>
      </c>
      <c r="G4141" s="95" t="s">
        <v>6581</v>
      </c>
      <c r="H4141" s="61">
        <v>5444.9880149147702</v>
      </c>
      <c r="I4141" s="61">
        <v>49.956081973073402</v>
      </c>
      <c r="J4141" s="123">
        <v>272010.26761548402</v>
      </c>
      <c r="K4141" s="99">
        <v>7882.6666666666697</v>
      </c>
      <c r="L4141" s="16">
        <v>5476.5387404502499</v>
      </c>
      <c r="M4141" s="17">
        <f>gp_need_index[[#This Row],[Normalised weighted population (base year)]]/gp_need_index[[#This Row],[Registered population (base year)]]</f>
        <v>0.69475711355508896</v>
      </c>
      <c r="N4141" s="99">
        <v>7946.0097157098398</v>
      </c>
      <c r="O4141" s="16">
        <v>5496.3335549023104</v>
      </c>
      <c r="P4141" s="17">
        <f>gp_need_index[[#This Row],[Normalised weighted population 2026/27]]/gp_need_index[[#This Row],[Registered population 2026/27]]</f>
        <v>0.69170989610491651</v>
      </c>
      <c r="Q4141" s="99">
        <v>8004.6352485219904</v>
      </c>
      <c r="R4141" s="16">
        <v>5515.65534390828</v>
      </c>
      <c r="S4141" s="17">
        <f>gp_need_index[[#This Row],[Normalised weighted population 2027/28]]/gp_need_index[[#This Row],[Registered population 2027/28]]</f>
        <v>0.68905767379303307</v>
      </c>
      <c r="T4141" s="99">
        <v>8067.5771991697102</v>
      </c>
      <c r="U4141" s="16">
        <v>5537.6569215054897</v>
      </c>
      <c r="V4141" s="17">
        <f>gp_need_index[[#This Row],[Normalised weighted population 2028/29]]/gp_need_index[[#This Row],[Registered population 2028/29]]</f>
        <v>0.68640891618308997</v>
      </c>
    </row>
    <row r="4142" spans="1:22" x14ac:dyDescent="0.2">
      <c r="A4142" s="6" t="s">
        <v>4918</v>
      </c>
      <c r="B4142" s="1" t="s">
        <v>10343</v>
      </c>
      <c r="C4142" s="95" t="s">
        <v>6580</v>
      </c>
      <c r="D4142" s="95" t="s">
        <v>6580</v>
      </c>
      <c r="E4142" s="95" t="s">
        <v>6641</v>
      </c>
      <c r="F4142" s="95" t="s">
        <v>6581</v>
      </c>
      <c r="G4142" s="95" t="s">
        <v>6581</v>
      </c>
      <c r="H4142" s="61">
        <v>5534.8902148437501</v>
      </c>
      <c r="I4142" s="61">
        <v>47.667825676954401</v>
      </c>
      <c r="J4142" s="123">
        <v>263836.18190225202</v>
      </c>
      <c r="K4142" s="99">
        <v>6814.6666666666697</v>
      </c>
      <c r="L4142" s="16">
        <v>5311.9651842065696</v>
      </c>
      <c r="M4142" s="17">
        <f>gp_need_index[[#This Row],[Normalised weighted population (base year)]]/gp_need_index[[#This Row],[Registered population (base year)]]</f>
        <v>0.77949009746721298</v>
      </c>
      <c r="N4142" s="99">
        <v>6870.5514190001904</v>
      </c>
      <c r="O4142" s="16">
        <v>5331.1651515911799</v>
      </c>
      <c r="P4142" s="17">
        <f>gp_need_index[[#This Row],[Normalised weighted population 2026/27]]/gp_need_index[[#This Row],[Registered population 2026/27]]</f>
        <v>0.77594429129052012</v>
      </c>
      <c r="Q4142" s="99">
        <v>6922.0017641610702</v>
      </c>
      <c r="R4142" s="16">
        <v>5349.9063082524399</v>
      </c>
      <c r="S4142" s="17">
        <f>gp_need_index[[#This Row],[Normalised weighted population 2027/28]]/gp_need_index[[#This Row],[Registered population 2027/28]]</f>
        <v>0.77288427401908288</v>
      </c>
      <c r="T4142" s="99">
        <v>6974.7354346370403</v>
      </c>
      <c r="U4142" s="16">
        <v>5371.2467241123304</v>
      </c>
      <c r="V4142" s="17">
        <f>gp_need_index[[#This Row],[Normalised weighted population 2028/29]]/gp_need_index[[#This Row],[Registered population 2028/29]]</f>
        <v>0.77010042523453015</v>
      </c>
    </row>
    <row r="4143" spans="1:22" x14ac:dyDescent="0.2">
      <c r="A4143" s="6" t="s">
        <v>4933</v>
      </c>
      <c r="B4143" s="1" t="s">
        <v>10344</v>
      </c>
      <c r="C4143" s="95" t="s">
        <v>6580</v>
      </c>
      <c r="D4143" s="95" t="s">
        <v>6580</v>
      </c>
      <c r="E4143" s="95" t="s">
        <v>6641</v>
      </c>
      <c r="F4143" s="95" t="s">
        <v>6581</v>
      </c>
      <c r="G4143" s="95" t="s">
        <v>6581</v>
      </c>
      <c r="H4143" s="61">
        <v>5361.5515641837301</v>
      </c>
      <c r="I4143" s="61">
        <v>136.71404207091899</v>
      </c>
      <c r="J4143" s="123">
        <v>732999.38611121499</v>
      </c>
      <c r="K4143" s="99">
        <v>17033.416666666701</v>
      </c>
      <c r="L4143" s="16">
        <v>14757.897082175499</v>
      </c>
      <c r="M4143" s="17">
        <f>gp_need_index[[#This Row],[Normalised weighted population (base year)]]/gp_need_index[[#This Row],[Registered population (base year)]]</f>
        <v>0.86640850576125183</v>
      </c>
      <c r="N4143" s="99">
        <v>17166.499951114602</v>
      </c>
      <c r="O4143" s="16">
        <v>14811.2391378587</v>
      </c>
      <c r="P4143" s="17">
        <f>gp_need_index[[#This Row],[Normalised weighted population 2026/27]]/gp_need_index[[#This Row],[Registered population 2026/27]]</f>
        <v>0.86279900853621727</v>
      </c>
      <c r="Q4143" s="99">
        <v>17286.705380218398</v>
      </c>
      <c r="R4143" s="16">
        <v>14863.3065087123</v>
      </c>
      <c r="S4143" s="17">
        <f>gp_need_index[[#This Row],[Normalised weighted population 2027/28]]/gp_need_index[[#This Row],[Registered population 2027/28]]</f>
        <v>0.85981140892935826</v>
      </c>
      <c r="T4143" s="99">
        <v>17408.0539639122</v>
      </c>
      <c r="U4143" s="16">
        <v>14922.595237088701</v>
      </c>
      <c r="V4143" s="17">
        <f>gp_need_index[[#This Row],[Normalised weighted population 2028/29]]/gp_need_index[[#This Row],[Registered population 2028/29]]</f>
        <v>0.85722363154572112</v>
      </c>
    </row>
    <row r="4144" spans="1:22" x14ac:dyDescent="0.2">
      <c r="A4144" s="6" t="s">
        <v>4919</v>
      </c>
      <c r="B4144" s="1" t="s">
        <v>10345</v>
      </c>
      <c r="C4144" s="95" t="s">
        <v>6580</v>
      </c>
      <c r="D4144" s="95" t="s">
        <v>6580</v>
      </c>
      <c r="E4144" s="95" t="s">
        <v>6641</v>
      </c>
      <c r="F4144" s="95" t="s">
        <v>6579</v>
      </c>
      <c r="G4144" s="95" t="s">
        <v>6579</v>
      </c>
      <c r="H4144" s="61">
        <v>336.18124999999998</v>
      </c>
      <c r="I4144" s="61">
        <v>15.450802053733</v>
      </c>
      <c r="J4144" s="123">
        <v>5194.2699479265402</v>
      </c>
      <c r="K4144" s="99">
        <v>2429.5</v>
      </c>
      <c r="L4144" s="16">
        <v>104.579216246309</v>
      </c>
      <c r="M4144" s="17">
        <f>gp_need_index[[#This Row],[Normalised weighted population (base year)]]/gp_need_index[[#This Row],[Registered population (base year)]]</f>
        <v>4.3045571618155587E-2</v>
      </c>
      <c r="N4144" s="99">
        <v>2418.3309986458999</v>
      </c>
      <c r="O4144" s="16">
        <v>104.957215248827</v>
      </c>
      <c r="P4144" s="17">
        <f>gp_need_index[[#This Row],[Normalised weighted population 2026/27]]/gp_need_index[[#This Row],[Registered population 2026/27]]</f>
        <v>4.3400682250525617E-2</v>
      </c>
      <c r="Q4144" s="99">
        <v>2409.7146485663702</v>
      </c>
      <c r="R4144" s="16">
        <v>105.32618142372</v>
      </c>
      <c r="S4144" s="17">
        <f>gp_need_index[[#This Row],[Normalised weighted population 2027/28]]/gp_need_index[[#This Row],[Registered population 2027/28]]</f>
        <v>4.3708984998029748E-2</v>
      </c>
      <c r="T4144" s="99">
        <v>2408.0804690127502</v>
      </c>
      <c r="U4144" s="16">
        <v>105.746320465978</v>
      </c>
      <c r="V4144" s="17">
        <f>gp_need_index[[#This Row],[Normalised weighted population 2028/29]]/gp_need_index[[#This Row],[Registered population 2028/29]]</f>
        <v>4.3913117450485872E-2</v>
      </c>
    </row>
    <row r="4145" spans="1:22" x14ac:dyDescent="0.2">
      <c r="A4145" s="6" t="s">
        <v>4940</v>
      </c>
      <c r="B4145" s="1" t="s">
        <v>10346</v>
      </c>
      <c r="C4145" s="95" t="s">
        <v>6580</v>
      </c>
      <c r="D4145" s="95" t="s">
        <v>6580</v>
      </c>
      <c r="E4145" s="95" t="s">
        <v>6641</v>
      </c>
      <c r="F4145" s="95" t="s">
        <v>6581</v>
      </c>
      <c r="G4145" s="95" t="s">
        <v>6581</v>
      </c>
      <c r="H4145" s="61">
        <v>5434.1537229303703</v>
      </c>
      <c r="I4145" s="61">
        <v>133.38703933719799</v>
      </c>
      <c r="J4145" s="123">
        <v>724845.67640489398</v>
      </c>
      <c r="K4145" s="99">
        <v>14390.333333333299</v>
      </c>
      <c r="L4145" s="16">
        <v>14593.7337677664</v>
      </c>
      <c r="M4145" s="17">
        <f>gp_need_index[[#This Row],[Normalised weighted population (base year)]]/gp_need_index[[#This Row],[Registered population (base year)]]</f>
        <v>1.0141345186189641</v>
      </c>
      <c r="N4145" s="99">
        <v>14504.644262145201</v>
      </c>
      <c r="O4145" s="16">
        <v>14646.4824591912</v>
      </c>
      <c r="P4145" s="17">
        <f>gp_need_index[[#This Row],[Normalised weighted population 2026/27]]/gp_need_index[[#This Row],[Registered population 2026/27]]</f>
        <v>1.0097788125294582</v>
      </c>
      <c r="Q4145" s="99">
        <v>14614.142176367101</v>
      </c>
      <c r="R4145" s="16">
        <v>14697.9706450753</v>
      </c>
      <c r="S4145" s="17">
        <f>gp_need_index[[#This Row],[Normalised weighted population 2027/28]]/gp_need_index[[#This Row],[Registered population 2027/28]]</f>
        <v>1.0057361196912236</v>
      </c>
      <c r="T4145" s="99">
        <v>14723.795276512799</v>
      </c>
      <c r="U4145" s="16">
        <v>14756.599859829699</v>
      </c>
      <c r="V4145" s="17">
        <f>gp_need_index[[#This Row],[Normalised weighted population 2028/29]]/gp_need_index[[#This Row],[Registered population 2028/29]]</f>
        <v>1.0022279977886699</v>
      </c>
    </row>
    <row r="4146" spans="1:22" x14ac:dyDescent="0.2">
      <c r="A4146" s="6" t="s">
        <v>4944</v>
      </c>
      <c r="B4146" s="1" t="s">
        <v>10347</v>
      </c>
      <c r="C4146" s="95" t="s">
        <v>6580</v>
      </c>
      <c r="D4146" s="95" t="s">
        <v>6580</v>
      </c>
      <c r="E4146" s="95" t="s">
        <v>6641</v>
      </c>
      <c r="F4146" s="95" t="s">
        <v>6581</v>
      </c>
      <c r="G4146" s="95" t="s">
        <v>6581</v>
      </c>
      <c r="H4146" s="61">
        <v>5348.8907973345604</v>
      </c>
      <c r="I4146" s="61">
        <v>44.053516107440501</v>
      </c>
      <c r="J4146" s="123">
        <v>235637.446897318</v>
      </c>
      <c r="K4146" s="99">
        <v>9860.1666666666697</v>
      </c>
      <c r="L4146" s="16">
        <v>4744.2238778213396</v>
      </c>
      <c r="M4146" s="17">
        <f>gp_need_index[[#This Row],[Normalised weighted population (base year)]]/gp_need_index[[#This Row],[Registered population (base year)]]</f>
        <v>0.48115047526120297</v>
      </c>
      <c r="N4146" s="99">
        <v>9958.8567097086307</v>
      </c>
      <c r="O4146" s="16">
        <v>4761.3717582310701</v>
      </c>
      <c r="P4146" s="17">
        <f>gp_need_index[[#This Row],[Normalised weighted population 2026/27]]/gp_need_index[[#This Row],[Registered population 2026/27]]</f>
        <v>0.47810425403443474</v>
      </c>
      <c r="Q4146" s="99">
        <v>10047.141571497699</v>
      </c>
      <c r="R4146" s="16">
        <v>4778.1098654752004</v>
      </c>
      <c r="S4146" s="17">
        <f>gp_need_index[[#This Row],[Normalised weighted population 2027/28]]/gp_need_index[[#This Row],[Registered population 2027/28]]</f>
        <v>0.47556907917272845</v>
      </c>
      <c r="T4146" s="99">
        <v>10137.670699897701</v>
      </c>
      <c r="U4146" s="16">
        <v>4797.1694238446998</v>
      </c>
      <c r="V4146" s="17">
        <f>gp_need_index[[#This Row],[Normalised weighted population 2028/29]]/gp_need_index[[#This Row],[Registered population 2028/29]]</f>
        <v>0.47320233275017587</v>
      </c>
    </row>
    <row r="4147" spans="1:22" x14ac:dyDescent="0.2">
      <c r="A4147" s="6" t="s">
        <v>4946</v>
      </c>
      <c r="B4147" s="1" t="s">
        <v>10348</v>
      </c>
      <c r="C4147" s="95" t="s">
        <v>6580</v>
      </c>
      <c r="D4147" s="95" t="s">
        <v>6580</v>
      </c>
      <c r="E4147" s="95" t="s">
        <v>6641</v>
      </c>
      <c r="F4147" s="95" t="s">
        <v>6581</v>
      </c>
      <c r="G4147" s="95" t="s">
        <v>6581</v>
      </c>
      <c r="H4147" s="61">
        <v>5492.6966817010298</v>
      </c>
      <c r="I4147" s="61">
        <v>132.07021277114799</v>
      </c>
      <c r="J4147" s="123">
        <v>725421.61943963205</v>
      </c>
      <c r="K4147" s="99">
        <v>16596.916666666701</v>
      </c>
      <c r="L4147" s="16">
        <v>14605.329559240299</v>
      </c>
      <c r="M4147" s="17">
        <f>gp_need_index[[#This Row],[Normalised weighted population (base year)]]/gp_need_index[[#This Row],[Registered population (base year)]]</f>
        <v>0.88000258437000467</v>
      </c>
      <c r="N4147" s="99">
        <v>16723.992730248199</v>
      </c>
      <c r="O4147" s="16">
        <v>14658.120163367899</v>
      </c>
      <c r="P4147" s="17">
        <f>gp_need_index[[#This Row],[Normalised weighted population 2026/27]]/gp_need_index[[#This Row],[Registered population 2026/27]]</f>
        <v>0.87647252661478281</v>
      </c>
      <c r="Q4147" s="99">
        <v>16844.2570319023</v>
      </c>
      <c r="R4147" s="16">
        <v>14709.649260390799</v>
      </c>
      <c r="S4147" s="17">
        <f>gp_need_index[[#This Row],[Normalised weighted population 2027/28]]/gp_need_index[[#This Row],[Registered population 2027/28]]</f>
        <v>0.87327385425972515</v>
      </c>
      <c r="T4147" s="99">
        <v>16963.324817907502</v>
      </c>
      <c r="U4147" s="16">
        <v>14768.3250603549</v>
      </c>
      <c r="V4147" s="17">
        <f>gp_need_index[[#This Row],[Normalised weighted population 2028/29]]/gp_need_index[[#This Row],[Registered population 2028/29]]</f>
        <v>0.87060321127404061</v>
      </c>
    </row>
    <row r="4148" spans="1:22" x14ac:dyDescent="0.2">
      <c r="A4148" s="6" t="s">
        <v>4943</v>
      </c>
      <c r="B4148" s="1" t="s">
        <v>10349</v>
      </c>
      <c r="C4148" s="95" t="s">
        <v>6580</v>
      </c>
      <c r="D4148" s="95" t="s">
        <v>6580</v>
      </c>
      <c r="E4148" s="95" t="s">
        <v>6641</v>
      </c>
      <c r="F4148" s="95" t="s">
        <v>6581</v>
      </c>
      <c r="G4148" s="95" t="s">
        <v>6581</v>
      </c>
      <c r="H4148" s="61">
        <v>5631.5646597055302</v>
      </c>
      <c r="I4148" s="61">
        <v>28.4027633697367</v>
      </c>
      <c r="J4148" s="123">
        <v>159951.99843098799</v>
      </c>
      <c r="K4148" s="99">
        <v>4841.1666666666697</v>
      </c>
      <c r="L4148" s="16">
        <v>3220.4053313827098</v>
      </c>
      <c r="M4148" s="17">
        <f>gp_need_index[[#This Row],[Normalised weighted population (base year)]]/gp_need_index[[#This Row],[Registered population (base year)]]</f>
        <v>0.66521265494874671</v>
      </c>
      <c r="N4148" s="99">
        <v>4889.1594375078903</v>
      </c>
      <c r="O4148" s="16">
        <v>3232.04540717078</v>
      </c>
      <c r="P4148" s="17">
        <f>gp_need_index[[#This Row],[Normalised weighted population 2026/27]]/gp_need_index[[#This Row],[Registered population 2026/27]]</f>
        <v>0.66106361399787428</v>
      </c>
      <c r="Q4148" s="99">
        <v>4934.14116582528</v>
      </c>
      <c r="R4148" s="16">
        <v>3243.4073266742498</v>
      </c>
      <c r="S4148" s="17">
        <f>gp_need_index[[#This Row],[Normalised weighted population 2027/28]]/gp_need_index[[#This Row],[Registered population 2027/28]]</f>
        <v>0.65733979180382052</v>
      </c>
      <c r="T4148" s="99">
        <v>4979.6205906264304</v>
      </c>
      <c r="U4148" s="16">
        <v>3256.3450600038</v>
      </c>
      <c r="V4148" s="17">
        <f>gp_need_index[[#This Row],[Normalised weighted population 2028/29]]/gp_need_index[[#This Row],[Registered population 2028/29]]</f>
        <v>0.65393437125179765</v>
      </c>
    </row>
    <row r="4149" spans="1:22" x14ac:dyDescent="0.2">
      <c r="A4149" s="6" t="s">
        <v>4939</v>
      </c>
      <c r="B4149" s="1" t="s">
        <v>10350</v>
      </c>
      <c r="C4149" s="95" t="s">
        <v>6580</v>
      </c>
      <c r="D4149" s="95" t="s">
        <v>6580</v>
      </c>
      <c r="E4149" s="95" t="s">
        <v>6641</v>
      </c>
      <c r="F4149" s="95" t="s">
        <v>6581</v>
      </c>
      <c r="G4149" s="95" t="s">
        <v>6581</v>
      </c>
      <c r="H4149" s="61">
        <v>5562.5593726748502</v>
      </c>
      <c r="I4149" s="61">
        <v>50.235081532550701</v>
      </c>
      <c r="J4149" s="123">
        <v>279435.62361597503</v>
      </c>
      <c r="K4149" s="99">
        <v>6741.1666666666697</v>
      </c>
      <c r="L4149" s="16">
        <v>5626.0376919229602</v>
      </c>
      <c r="M4149" s="17">
        <f>gp_need_index[[#This Row],[Normalised weighted population (base year)]]/gp_need_index[[#This Row],[Registered population (base year)]]</f>
        <v>0.83457923088332253</v>
      </c>
      <c r="N4149" s="99">
        <v>6795.4047758832303</v>
      </c>
      <c r="O4149" s="16">
        <v>5646.3728666546403</v>
      </c>
      <c r="P4149" s="17">
        <f>gp_need_index[[#This Row],[Normalised weighted population 2026/27]]/gp_need_index[[#This Row],[Registered population 2026/27]]</f>
        <v>0.83091045388400064</v>
      </c>
      <c r="Q4149" s="99">
        <v>6845.39300868602</v>
      </c>
      <c r="R4149" s="16">
        <v>5666.2221032573198</v>
      </c>
      <c r="S4149" s="17">
        <f>gp_need_index[[#This Row],[Normalised weighted population 2027/28]]/gp_need_index[[#This Row],[Registered population 2027/28]]</f>
        <v>0.82774240953989531</v>
      </c>
      <c r="T4149" s="99">
        <v>6897.4390735102697</v>
      </c>
      <c r="U4149" s="16">
        <v>5688.8242815144404</v>
      </c>
      <c r="V4149" s="17">
        <f>gp_need_index[[#This Row],[Normalised weighted population 2028/29]]/gp_need_index[[#This Row],[Registered population 2028/29]]</f>
        <v>0.82477340080646244</v>
      </c>
    </row>
    <row r="4150" spans="1:22" x14ac:dyDescent="0.2">
      <c r="A4150" s="6" t="s">
        <v>4942</v>
      </c>
      <c r="B4150" s="1" t="s">
        <v>10351</v>
      </c>
      <c r="C4150" s="95" t="s">
        <v>6580</v>
      </c>
      <c r="D4150" s="95" t="s">
        <v>6580</v>
      </c>
      <c r="E4150" s="95" t="s">
        <v>6641</v>
      </c>
      <c r="F4150" s="95" t="s">
        <v>6581</v>
      </c>
      <c r="G4150" s="95" t="s">
        <v>6581</v>
      </c>
      <c r="H4150" s="61">
        <v>5643.6877043162704</v>
      </c>
      <c r="I4150" s="61">
        <v>166.59499715326001</v>
      </c>
      <c r="J4150" s="123">
        <v>940210.13703445694</v>
      </c>
      <c r="K4150" s="99">
        <v>17821.75</v>
      </c>
      <c r="L4150" s="16">
        <v>18929.789984663501</v>
      </c>
      <c r="M4150" s="17">
        <f>gp_need_index[[#This Row],[Normalised weighted population (base year)]]/gp_need_index[[#This Row],[Registered population (base year)]]</f>
        <v>1.0621734669526561</v>
      </c>
      <c r="N4150" s="99">
        <v>17953.735735889401</v>
      </c>
      <c r="O4150" s="16">
        <v>18998.2112445362</v>
      </c>
      <c r="P4150" s="17">
        <f>gp_need_index[[#This Row],[Normalised weighted population 2026/27]]/gp_need_index[[#This Row],[Registered population 2026/27]]</f>
        <v>1.0581759431024096</v>
      </c>
      <c r="Q4150" s="99">
        <v>18083.2691075531</v>
      </c>
      <c r="R4150" s="16">
        <v>19064.997480395199</v>
      </c>
      <c r="S4150" s="17">
        <f>gp_need_index[[#This Row],[Normalised weighted population 2027/28]]/gp_need_index[[#This Row],[Registered population 2027/28]]</f>
        <v>1.0542893194257694</v>
      </c>
      <c r="T4150" s="99">
        <v>18216.5156538464</v>
      </c>
      <c r="U4150" s="16">
        <v>19141.046471005</v>
      </c>
      <c r="V4150" s="17">
        <f>gp_need_index[[#This Row],[Normalised weighted population 2028/29]]/gp_need_index[[#This Row],[Registered population 2028/29]]</f>
        <v>1.0507523411571513</v>
      </c>
    </row>
    <row r="4151" spans="1:22" x14ac:dyDescent="0.2">
      <c r="A4151" s="6" t="s">
        <v>4951</v>
      </c>
      <c r="B4151" s="1" t="s">
        <v>10352</v>
      </c>
      <c r="C4151" s="95" t="s">
        <v>6580</v>
      </c>
      <c r="D4151" s="95" t="s">
        <v>6580</v>
      </c>
      <c r="E4151" s="95" t="s">
        <v>6641</v>
      </c>
      <c r="F4151" s="95" t="s">
        <v>6581</v>
      </c>
      <c r="G4151" s="95" t="s">
        <v>6581</v>
      </c>
      <c r="H4151" s="61">
        <v>5570.4613353588002</v>
      </c>
      <c r="I4151" s="61">
        <v>128.215729499698</v>
      </c>
      <c r="J4151" s="123">
        <v>714220.76376289001</v>
      </c>
      <c r="K4151" s="99">
        <v>16202.416666666701</v>
      </c>
      <c r="L4151" s="16">
        <v>14379.8163071943</v>
      </c>
      <c r="M4151" s="17">
        <f>gp_need_index[[#This Row],[Normalised weighted population (base year)]]/gp_need_index[[#This Row],[Registered population (base year)]]</f>
        <v>0.88751058579908981</v>
      </c>
      <c r="N4151" s="99">
        <v>16317.5067734241</v>
      </c>
      <c r="O4151" s="16">
        <v>14431.7917992242</v>
      </c>
      <c r="P4151" s="17">
        <f>gp_need_index[[#This Row],[Normalised weighted population 2026/27]]/gp_need_index[[#This Row],[Registered population 2026/27]]</f>
        <v>0.88443608448374511</v>
      </c>
      <c r="Q4151" s="99">
        <v>16429.0252920819</v>
      </c>
      <c r="R4151" s="16">
        <v>14482.5252624206</v>
      </c>
      <c r="S4151" s="17">
        <f>gp_need_index[[#This Row],[Normalised weighted population 2027/28]]/gp_need_index[[#This Row],[Registered population 2027/28]]</f>
        <v>0.88152066266527507</v>
      </c>
      <c r="T4151" s="99">
        <v>16543.599864494099</v>
      </c>
      <c r="U4151" s="16">
        <v>14540.2950800573</v>
      </c>
      <c r="V4151" s="17">
        <f>gp_need_index[[#This Row],[Normalised weighted population 2028/29]]/gp_need_index[[#This Row],[Registered population 2028/29]]</f>
        <v>0.87890756541227189</v>
      </c>
    </row>
    <row r="4152" spans="1:22" x14ac:dyDescent="0.2">
      <c r="A4152" s="6" t="s">
        <v>4948</v>
      </c>
      <c r="B4152" s="1" t="s">
        <v>10353</v>
      </c>
      <c r="C4152" s="95" t="s">
        <v>6580</v>
      </c>
      <c r="D4152" s="95" t="s">
        <v>6580</v>
      </c>
      <c r="E4152" s="95" t="s">
        <v>6641</v>
      </c>
      <c r="F4152" s="95" t="s">
        <v>6581</v>
      </c>
      <c r="G4152" s="95" t="s">
        <v>6581</v>
      </c>
      <c r="H4152" s="61">
        <v>5295.4886322021503</v>
      </c>
      <c r="I4152" s="61">
        <v>154.914041715537</v>
      </c>
      <c r="J4152" s="123">
        <v>820345.54687311302</v>
      </c>
      <c r="K4152" s="99">
        <v>18688</v>
      </c>
      <c r="L4152" s="16">
        <v>16516.487437736399</v>
      </c>
      <c r="M4152" s="17">
        <f>gp_need_index[[#This Row],[Normalised weighted population (base year)]]/gp_need_index[[#This Row],[Registered population (base year)]]</f>
        <v>0.8838017678583262</v>
      </c>
      <c r="N4152" s="99">
        <v>18837.6117145848</v>
      </c>
      <c r="O4152" s="16">
        <v>16576.1858749655</v>
      </c>
      <c r="P4152" s="17">
        <f>gp_need_index[[#This Row],[Normalised weighted population 2026/27]]/gp_need_index[[#This Row],[Registered population 2026/27]]</f>
        <v>0.87995156318736423</v>
      </c>
      <c r="Q4152" s="99">
        <v>18979.279891294202</v>
      </c>
      <c r="R4152" s="16">
        <v>16634.457732522998</v>
      </c>
      <c r="S4152" s="17">
        <f>gp_need_index[[#This Row],[Normalised weighted population 2027/28]]/gp_need_index[[#This Row],[Registered population 2027/28]]</f>
        <v>0.87645357609975638</v>
      </c>
      <c r="T4152" s="99">
        <v>19121.252435231199</v>
      </c>
      <c r="U4152" s="16">
        <v>16700.811463815098</v>
      </c>
      <c r="V4152" s="17">
        <f>gp_need_index[[#This Row],[Normalised weighted population 2028/29]]/gp_need_index[[#This Row],[Registered population 2028/29]]</f>
        <v>0.87341619072208876</v>
      </c>
    </row>
    <row r="4153" spans="1:22" x14ac:dyDescent="0.2">
      <c r="A4153" s="6" t="s">
        <v>4930</v>
      </c>
      <c r="B4153" s="1" t="s">
        <v>10354</v>
      </c>
      <c r="C4153" s="95" t="s">
        <v>6580</v>
      </c>
      <c r="D4153" s="95" t="s">
        <v>6580</v>
      </c>
      <c r="E4153" s="95" t="s">
        <v>6641</v>
      </c>
      <c r="F4153" s="95" t="s">
        <v>6581</v>
      </c>
      <c r="G4153" s="95" t="s">
        <v>6581</v>
      </c>
      <c r="H4153" s="61">
        <v>5619.1062405493903</v>
      </c>
      <c r="I4153" s="61">
        <v>51.593279158622401</v>
      </c>
      <c r="J4153" s="123">
        <v>289908.11689062201</v>
      </c>
      <c r="K4153" s="99">
        <v>8262.9166666666697</v>
      </c>
      <c r="L4153" s="16">
        <v>5836.8864059457101</v>
      </c>
      <c r="M4153" s="17">
        <f>gp_need_index[[#This Row],[Normalised weighted population (base year)]]/gp_need_index[[#This Row],[Registered population (base year)]]</f>
        <v>0.70639540992737127</v>
      </c>
      <c r="N4153" s="99">
        <v>8341.3616111194606</v>
      </c>
      <c r="O4153" s="16">
        <v>5857.9836881634101</v>
      </c>
      <c r="P4153" s="17">
        <f>gp_need_index[[#This Row],[Normalised weighted population 2026/27]]/gp_need_index[[#This Row],[Registered population 2026/27]]</f>
        <v>0.70228146929326485</v>
      </c>
      <c r="Q4153" s="99">
        <v>8417.3713058184094</v>
      </c>
      <c r="R4153" s="16">
        <v>5878.5768206020502</v>
      </c>
      <c r="S4153" s="17">
        <f>gp_need_index[[#This Row],[Normalised weighted population 2027/28]]/gp_need_index[[#This Row],[Registered population 2027/28]]</f>
        <v>0.69838630221035314</v>
      </c>
      <c r="T4153" s="99">
        <v>8492.7580398298396</v>
      </c>
      <c r="U4153" s="16">
        <v>5902.0260675211002</v>
      </c>
      <c r="V4153" s="17">
        <f>gp_need_index[[#This Row],[Normalised weighted population 2028/29]]/gp_need_index[[#This Row],[Registered population 2028/29]]</f>
        <v>0.69494810046882638</v>
      </c>
    </row>
    <row r="4154" spans="1:22" x14ac:dyDescent="0.2">
      <c r="A4154" s="6" t="s">
        <v>4941</v>
      </c>
      <c r="B4154" s="1" t="s">
        <v>10355</v>
      </c>
      <c r="C4154" s="95" t="s">
        <v>6580</v>
      </c>
      <c r="D4154" s="95" t="s">
        <v>6580</v>
      </c>
      <c r="E4154" s="95" t="s">
        <v>6641</v>
      </c>
      <c r="F4154" s="95" t="s">
        <v>6581</v>
      </c>
      <c r="G4154" s="95" t="s">
        <v>6581</v>
      </c>
      <c r="H4154" s="61">
        <v>5650.9998280699801</v>
      </c>
      <c r="I4154" s="61">
        <v>99.175702476859598</v>
      </c>
      <c r="J4154" s="123">
        <v>560441.87764545297</v>
      </c>
      <c r="K4154" s="99">
        <v>12460.916666666701</v>
      </c>
      <c r="L4154" s="16">
        <v>11283.697786859901</v>
      </c>
      <c r="M4154" s="17">
        <f>gp_need_index[[#This Row],[Normalised weighted population (base year)]]/gp_need_index[[#This Row],[Registered population (base year)]]</f>
        <v>0.90552710436176065</v>
      </c>
      <c r="N4154" s="99">
        <v>12556.1076345079</v>
      </c>
      <c r="O4154" s="16">
        <v>11324.482434720399</v>
      </c>
      <c r="P4154" s="17">
        <f>gp_need_index[[#This Row],[Normalised weighted population 2026/27]]/gp_need_index[[#This Row],[Registered population 2026/27]]</f>
        <v>0.90191027063174978</v>
      </c>
      <c r="Q4154" s="99">
        <v>12645.7361833175</v>
      </c>
      <c r="R4154" s="16">
        <v>11364.2924749991</v>
      </c>
      <c r="S4154" s="17">
        <f>gp_need_index[[#This Row],[Normalised weighted population 2027/28]]/gp_need_index[[#This Row],[Registered population 2027/28]]</f>
        <v>0.89866594639156672</v>
      </c>
      <c r="T4154" s="99">
        <v>12736.153213976801</v>
      </c>
      <c r="U4154" s="16">
        <v>11409.6238721108</v>
      </c>
      <c r="V4154" s="17">
        <f>gp_need_index[[#This Row],[Normalised weighted population 2028/29]]/gp_need_index[[#This Row],[Registered population 2028/29]]</f>
        <v>0.89584536872481624</v>
      </c>
    </row>
    <row r="4155" spans="1:22" x14ac:dyDescent="0.2">
      <c r="A4155" s="6" t="s">
        <v>4925</v>
      </c>
      <c r="B4155" s="1" t="s">
        <v>10356</v>
      </c>
      <c r="C4155" s="95" t="s">
        <v>6580</v>
      </c>
      <c r="D4155" s="95" t="s">
        <v>6580</v>
      </c>
      <c r="E4155" s="95" t="s">
        <v>6641</v>
      </c>
      <c r="F4155" s="95" t="s">
        <v>6581</v>
      </c>
      <c r="G4155" s="95" t="s">
        <v>6581</v>
      </c>
      <c r="H4155" s="61">
        <v>5554.98149513712</v>
      </c>
      <c r="I4155" s="61">
        <v>76.679592497770003</v>
      </c>
      <c r="J4155" s="123">
        <v>425953.71737976698</v>
      </c>
      <c r="K4155" s="99">
        <v>11998</v>
      </c>
      <c r="L4155" s="16">
        <v>8575.9705150788195</v>
      </c>
      <c r="M4155" s="17">
        <f>gp_need_index[[#This Row],[Normalised weighted population (base year)]]/gp_need_index[[#This Row],[Registered population (base year)]]</f>
        <v>0.71478334014659273</v>
      </c>
      <c r="N4155" s="99">
        <v>12107.6971059522</v>
      </c>
      <c r="O4155" s="16">
        <v>8606.9681493762691</v>
      </c>
      <c r="P4155" s="17">
        <f>gp_need_index[[#This Row],[Normalised weighted population 2026/27]]/gp_need_index[[#This Row],[Registered population 2026/27]]</f>
        <v>0.71086748157459634</v>
      </c>
      <c r="Q4155" s="99">
        <v>12211.142411139101</v>
      </c>
      <c r="R4155" s="16">
        <v>8637.2250508001198</v>
      </c>
      <c r="S4155" s="17">
        <f>gp_need_index[[#This Row],[Normalised weighted population 2027/28]]/gp_need_index[[#This Row],[Registered population 2027/28]]</f>
        <v>0.70732325936360996</v>
      </c>
      <c r="T4155" s="99">
        <v>12315.901299003801</v>
      </c>
      <c r="U4155" s="16">
        <v>8671.6783596693404</v>
      </c>
      <c r="V4155" s="17">
        <f>gp_need_index[[#This Row],[Normalised weighted population 2028/29]]/gp_need_index[[#This Row],[Registered population 2028/29]]</f>
        <v>0.70410424289213558</v>
      </c>
    </row>
    <row r="4156" spans="1:22" x14ac:dyDescent="0.2">
      <c r="A4156" s="6" t="s">
        <v>4950</v>
      </c>
      <c r="B4156" s="1" t="s">
        <v>10357</v>
      </c>
      <c r="C4156" s="95" t="s">
        <v>6580</v>
      </c>
      <c r="D4156" s="95" t="s">
        <v>6580</v>
      </c>
      <c r="E4156" s="95" t="s">
        <v>6641</v>
      </c>
      <c r="F4156" s="95" t="s">
        <v>6581</v>
      </c>
      <c r="G4156" s="95" t="s">
        <v>6581</v>
      </c>
      <c r="H4156" s="61">
        <v>5492.4701497395799</v>
      </c>
      <c r="I4156" s="61">
        <v>33.397762878465898</v>
      </c>
      <c r="J4156" s="123">
        <v>183436.21567805501</v>
      </c>
      <c r="K4156" s="99">
        <v>5273.6666666666697</v>
      </c>
      <c r="L4156" s="16">
        <v>3693.2265475454701</v>
      </c>
      <c r="M4156" s="17">
        <f>gp_need_index[[#This Row],[Normalised weighted population (base year)]]/gp_need_index[[#This Row],[Registered population (base year)]]</f>
        <v>0.7003147489182987</v>
      </c>
      <c r="N4156" s="99">
        <v>5325.1001660027296</v>
      </c>
      <c r="O4156" s="16">
        <v>3706.5756239791199</v>
      </c>
      <c r="P4156" s="17">
        <f>gp_need_index[[#This Row],[Normalised weighted population 2026/27]]/gp_need_index[[#This Row],[Registered population 2026/27]]</f>
        <v>0.6960574465139967</v>
      </c>
      <c r="Q4156" s="99">
        <v>5372.9718395337504</v>
      </c>
      <c r="R4156" s="16">
        <v>3719.60570510971</v>
      </c>
      <c r="S4156" s="17">
        <f>gp_need_index[[#This Row],[Normalised weighted population 2027/28]]/gp_need_index[[#This Row],[Registered population 2027/28]]</f>
        <v>0.69228088592261927</v>
      </c>
      <c r="T4156" s="99">
        <v>5420.2319125146396</v>
      </c>
      <c r="U4156" s="16">
        <v>3734.4429616910902</v>
      </c>
      <c r="V4156" s="17">
        <f>gp_need_index[[#This Row],[Normalised weighted population 2028/29]]/gp_need_index[[#This Row],[Registered population 2028/29]]</f>
        <v>0.68898213618290527</v>
      </c>
    </row>
    <row r="4157" spans="1:22" x14ac:dyDescent="0.2">
      <c r="A4157" s="6" t="s">
        <v>4905</v>
      </c>
      <c r="B4157" s="1" t="s">
        <v>10358</v>
      </c>
      <c r="C4157" s="95" t="s">
        <v>6580</v>
      </c>
      <c r="D4157" s="95" t="s">
        <v>6580</v>
      </c>
      <c r="E4157" s="95" t="s">
        <v>6641</v>
      </c>
      <c r="F4157" s="95" t="s">
        <v>6581</v>
      </c>
      <c r="G4157" s="95" t="s">
        <v>6581</v>
      </c>
      <c r="H4157" s="61">
        <v>5630.7214570312499</v>
      </c>
      <c r="I4157" s="61">
        <v>303.63288444098299</v>
      </c>
      <c r="J4157" s="123">
        <v>1709672.19748213</v>
      </c>
      <c r="K4157" s="99">
        <v>30083.5</v>
      </c>
      <c r="L4157" s="16">
        <v>34421.811003904302</v>
      </c>
      <c r="M4157" s="17">
        <f>gp_need_index[[#This Row],[Normalised weighted population (base year)]]/gp_need_index[[#This Row],[Registered population (base year)]]</f>
        <v>1.1442089851215551</v>
      </c>
      <c r="N4157" s="99">
        <v>30285.758534175799</v>
      </c>
      <c r="O4157" s="16">
        <v>34546.2277923574</v>
      </c>
      <c r="P4157" s="17">
        <f>gp_need_index[[#This Row],[Normalised weighted population 2026/27]]/gp_need_index[[#This Row],[Registered population 2026/27]]</f>
        <v>1.1406756662004651</v>
      </c>
      <c r="Q4157" s="99">
        <v>30472.0418799322</v>
      </c>
      <c r="R4157" s="16">
        <v>34667.671463431601</v>
      </c>
      <c r="S4157" s="17">
        <f>gp_need_index[[#This Row],[Normalised weighted population 2027/28]]/gp_need_index[[#This Row],[Registered population 2027/28]]</f>
        <v>1.1376878385777782</v>
      </c>
      <c r="T4157" s="99">
        <v>30659.228503397499</v>
      </c>
      <c r="U4157" s="16">
        <v>34805.9584694644</v>
      </c>
      <c r="V4157" s="17">
        <f>gp_need_index[[#This Row],[Normalised weighted population 2028/29]]/gp_need_index[[#This Row],[Registered population 2028/29]]</f>
        <v>1.1352522606890576</v>
      </c>
    </row>
    <row r="4158" spans="1:22" x14ac:dyDescent="0.2">
      <c r="A4158" s="6" t="s">
        <v>4900</v>
      </c>
      <c r="B4158" s="1" t="s">
        <v>10359</v>
      </c>
      <c r="C4158" s="95" t="s">
        <v>6580</v>
      </c>
      <c r="D4158" s="95" t="s">
        <v>6580</v>
      </c>
      <c r="E4158" s="95" t="s">
        <v>6641</v>
      </c>
      <c r="F4158" s="95" t="s">
        <v>6581</v>
      </c>
      <c r="G4158" s="95" t="s">
        <v>6581</v>
      </c>
      <c r="H4158" s="61">
        <v>5644.7161161325303</v>
      </c>
      <c r="I4158" s="61">
        <v>155.90226354907199</v>
      </c>
      <c r="J4158" s="123">
        <v>880024.01959698496</v>
      </c>
      <c r="K4158" s="99">
        <v>16775.833333333299</v>
      </c>
      <c r="L4158" s="16">
        <v>17718.028360100401</v>
      </c>
      <c r="M4158" s="17">
        <f>gp_need_index[[#This Row],[Normalised weighted population (base year)]]/gp_need_index[[#This Row],[Registered population (base year)]]</f>
        <v>1.0561638285291601</v>
      </c>
      <c r="N4158" s="99">
        <v>16906.765103075599</v>
      </c>
      <c r="O4158" s="16">
        <v>17782.069737413</v>
      </c>
      <c r="P4158" s="17">
        <f>gp_need_index[[#This Row],[Normalised weighted population 2026/27]]/gp_need_index[[#This Row],[Registered population 2026/27]]</f>
        <v>1.0517724490167648</v>
      </c>
      <c r="Q4158" s="99">
        <v>17034.2466600554</v>
      </c>
      <c r="R4158" s="16">
        <v>17844.580754279701</v>
      </c>
      <c r="S4158" s="17">
        <f>gp_need_index[[#This Row],[Normalised weighted population 2027/28]]/gp_need_index[[#This Row],[Registered population 2027/28]]</f>
        <v>1.0475708794404452</v>
      </c>
      <c r="T4158" s="99">
        <v>17161.244908534802</v>
      </c>
      <c r="U4158" s="16">
        <v>17915.761584784101</v>
      </c>
      <c r="V4158" s="17">
        <f>gp_need_index[[#This Row],[Normalised weighted population 2028/29]]/gp_need_index[[#This Row],[Registered population 2028/29]]</f>
        <v>1.0439663136486128</v>
      </c>
    </row>
    <row r="4159" spans="1:22" x14ac:dyDescent="0.2">
      <c r="A4159" s="6" t="s">
        <v>4949</v>
      </c>
      <c r="B4159" s="1" t="s">
        <v>10360</v>
      </c>
      <c r="C4159" s="95" t="s">
        <v>6580</v>
      </c>
      <c r="D4159" s="95" t="s">
        <v>6580</v>
      </c>
      <c r="E4159" s="95" t="s">
        <v>6641</v>
      </c>
      <c r="F4159" s="95" t="s">
        <v>6581</v>
      </c>
      <c r="G4159" s="95" t="s">
        <v>6581</v>
      </c>
      <c r="H4159" s="61">
        <v>5284.5026855468795</v>
      </c>
      <c r="I4159" s="61">
        <v>26.6770014947008</v>
      </c>
      <c r="J4159" s="123">
        <v>140974.686041084</v>
      </c>
      <c r="K4159" s="99">
        <v>4617.0833333333303</v>
      </c>
      <c r="L4159" s="16">
        <v>2838.3242158277299</v>
      </c>
      <c r="M4159" s="17">
        <f>gp_need_index[[#This Row],[Normalised weighted population (base year)]]/gp_need_index[[#This Row],[Registered population (base year)]]</f>
        <v>0.61474398682308062</v>
      </c>
      <c r="N4159" s="99">
        <v>4660.0296422122301</v>
      </c>
      <c r="O4159" s="16">
        <v>2848.5832688299702</v>
      </c>
      <c r="P4159" s="17">
        <f>gp_need_index[[#This Row],[Normalised weighted population 2026/27]]/gp_need_index[[#This Row],[Registered population 2026/27]]</f>
        <v>0.61128007492194358</v>
      </c>
      <c r="Q4159" s="99">
        <v>4697.1398790719804</v>
      </c>
      <c r="R4159" s="16">
        <v>2858.5971670652998</v>
      </c>
      <c r="S4159" s="17">
        <f>gp_need_index[[#This Row],[Normalised weighted population 2027/28]]/gp_need_index[[#This Row],[Registered population 2027/28]]</f>
        <v>0.60858250779409961</v>
      </c>
      <c r="T4159" s="99">
        <v>4736.9336604764403</v>
      </c>
      <c r="U4159" s="16">
        <v>2869.9999185914298</v>
      </c>
      <c r="V4159" s="17">
        <f>gp_need_index[[#This Row],[Normalised weighted population 2028/29]]/gp_need_index[[#This Row],[Registered population 2028/29]]</f>
        <v>0.6058771611132856</v>
      </c>
    </row>
    <row r="4160" spans="1:22" x14ac:dyDescent="0.2">
      <c r="A4160" s="6" t="s">
        <v>4935</v>
      </c>
      <c r="B4160" s="1" t="s">
        <v>10361</v>
      </c>
      <c r="C4160" s="95" t="s">
        <v>6580</v>
      </c>
      <c r="D4160" s="95" t="s">
        <v>6580</v>
      </c>
      <c r="E4160" s="95" t="s">
        <v>6641</v>
      </c>
      <c r="F4160" s="95" t="s">
        <v>6581</v>
      </c>
      <c r="G4160" s="95" t="s">
        <v>6581</v>
      </c>
      <c r="H4160" s="61">
        <v>5655.7561922940304</v>
      </c>
      <c r="I4160" s="61">
        <v>70.339661296266399</v>
      </c>
      <c r="J4160" s="123">
        <v>397823.97494022403</v>
      </c>
      <c r="K4160" s="99">
        <v>8718.5833333333394</v>
      </c>
      <c r="L4160" s="16">
        <v>8009.61827558609</v>
      </c>
      <c r="M4160" s="17">
        <f>gp_need_index[[#This Row],[Normalised weighted population (base year)]]/gp_need_index[[#This Row],[Registered population (base year)]]</f>
        <v>0.91868345685970598</v>
      </c>
      <c r="N4160" s="99">
        <v>8791.8255158794309</v>
      </c>
      <c r="O4160" s="16">
        <v>8038.5688436567598</v>
      </c>
      <c r="P4160" s="17">
        <f>gp_need_index[[#This Row],[Normalised weighted population 2026/27]]/gp_need_index[[#This Row],[Registered population 2026/27]]</f>
        <v>0.91432306398003804</v>
      </c>
      <c r="Q4160" s="99">
        <v>8861.0202767631508</v>
      </c>
      <c r="R4160" s="16">
        <v>8066.8275964335999</v>
      </c>
      <c r="S4160" s="17">
        <f>gp_need_index[[#This Row],[Normalised weighted population 2027/28]]/gp_need_index[[#This Row],[Registered population 2027/28]]</f>
        <v>0.91037232107320465</v>
      </c>
      <c r="T4160" s="99">
        <v>8933.9179098087607</v>
      </c>
      <c r="U4160" s="16">
        <v>8099.0056282829401</v>
      </c>
      <c r="V4160" s="17">
        <f>gp_need_index[[#This Row],[Normalised weighted population 2028/29]]/gp_need_index[[#This Row],[Registered population 2028/29]]</f>
        <v>0.90654578540405539</v>
      </c>
    </row>
    <row r="4161" spans="1:22" x14ac:dyDescent="0.2">
      <c r="A4161" s="6" t="s">
        <v>4922</v>
      </c>
      <c r="B4161" s="1" t="s">
        <v>10362</v>
      </c>
      <c r="C4161" s="95" t="s">
        <v>6580</v>
      </c>
      <c r="D4161" s="95" t="s">
        <v>6580</v>
      </c>
      <c r="E4161" s="95" t="s">
        <v>6641</v>
      </c>
      <c r="F4161" s="95" t="s">
        <v>6581</v>
      </c>
      <c r="G4161" s="95" t="s">
        <v>6581</v>
      </c>
      <c r="H4161" s="61">
        <v>5489.6230826028996</v>
      </c>
      <c r="I4161" s="61">
        <v>62.959415892876798</v>
      </c>
      <c r="J4161" s="123">
        <v>345623.46275273198</v>
      </c>
      <c r="K4161" s="99">
        <v>9470.75</v>
      </c>
      <c r="L4161" s="16">
        <v>6958.6354219893101</v>
      </c>
      <c r="M4161" s="17">
        <f>gp_need_index[[#This Row],[Normalised weighted population (base year)]]/gp_need_index[[#This Row],[Registered population (base year)]]</f>
        <v>0.73475019634023808</v>
      </c>
      <c r="N4161" s="99">
        <v>9550.9819565876096</v>
      </c>
      <c r="O4161" s="16">
        <v>6983.7872384094899</v>
      </c>
      <c r="P4161" s="17">
        <f>gp_need_index[[#This Row],[Normalised weighted population 2026/27]]/gp_need_index[[#This Row],[Registered population 2026/27]]</f>
        <v>0.73121143670390398</v>
      </c>
      <c r="Q4161" s="99">
        <v>9627.73495185108</v>
      </c>
      <c r="R4161" s="16">
        <v>7008.3380161479899</v>
      </c>
      <c r="S4161" s="17">
        <f>gp_need_index[[#This Row],[Normalised weighted population 2027/28]]/gp_need_index[[#This Row],[Registered population 2027/28]]</f>
        <v>0.72793217212533767</v>
      </c>
      <c r="T4161" s="99">
        <v>9704.0786826448493</v>
      </c>
      <c r="U4161" s="16">
        <v>7036.2938043681697</v>
      </c>
      <c r="V4161" s="17">
        <f>gp_need_index[[#This Row],[Normalised weighted population 2028/29]]/gp_need_index[[#This Row],[Registered population 2028/29]]</f>
        <v>0.72508622760367247</v>
      </c>
    </row>
    <row r="4162" spans="1:22" x14ac:dyDescent="0.2">
      <c r="A4162" s="6" t="s">
        <v>4923</v>
      </c>
      <c r="B4162" s="1" t="s">
        <v>10363</v>
      </c>
      <c r="C4162" s="95" t="s">
        <v>6580</v>
      </c>
      <c r="D4162" s="95" t="s">
        <v>6580</v>
      </c>
      <c r="E4162" s="95" t="s">
        <v>6641</v>
      </c>
      <c r="F4162" s="95" t="s">
        <v>6581</v>
      </c>
      <c r="G4162" s="95" t="s">
        <v>6581</v>
      </c>
      <c r="H4162" s="61">
        <v>5321.3511214717701</v>
      </c>
      <c r="I4162" s="61">
        <v>81.850853329951406</v>
      </c>
      <c r="J4162" s="123">
        <v>435557.13016075903</v>
      </c>
      <c r="K4162" s="99">
        <v>12221.75</v>
      </c>
      <c r="L4162" s="16">
        <v>8769.3215330263502</v>
      </c>
      <c r="M4162" s="17">
        <f>gp_need_index[[#This Row],[Normalised weighted population (base year)]]/gp_need_index[[#This Row],[Registered population (base year)]]</f>
        <v>0.71751766588470145</v>
      </c>
      <c r="N4162" s="99">
        <v>12319.688533305</v>
      </c>
      <c r="O4162" s="16">
        <v>8801.0180298181294</v>
      </c>
      <c r="P4162" s="17">
        <f>gp_need_index[[#This Row],[Normalised weighted population 2026/27]]/gp_need_index[[#This Row],[Registered population 2026/27]]</f>
        <v>0.7143864072557915</v>
      </c>
      <c r="Q4162" s="99">
        <v>12408.430514964901</v>
      </c>
      <c r="R4162" s="16">
        <v>8831.9570934159201</v>
      </c>
      <c r="S4162" s="17">
        <f>gp_need_index[[#This Row],[Normalised weighted population 2027/28]]/gp_need_index[[#This Row],[Registered population 2027/28]]</f>
        <v>0.71177068548390088</v>
      </c>
      <c r="T4162" s="99">
        <v>12499.9548145441</v>
      </c>
      <c r="U4162" s="16">
        <v>8867.1871752847401</v>
      </c>
      <c r="V4162" s="17">
        <f>gp_need_index[[#This Row],[Normalised weighted population 2028/29]]/gp_need_index[[#This Row],[Registered population 2028/29]]</f>
        <v>0.70937753830657713</v>
      </c>
    </row>
    <row r="4163" spans="1:22" x14ac:dyDescent="0.2">
      <c r="A4163" s="6" t="s">
        <v>4937</v>
      </c>
      <c r="B4163" s="1" t="s">
        <v>10364</v>
      </c>
      <c r="C4163" s="95" t="s">
        <v>6580</v>
      </c>
      <c r="D4163" s="95" t="s">
        <v>6580</v>
      </c>
      <c r="E4163" s="95" t="s">
        <v>6641</v>
      </c>
      <c r="F4163" s="95" t="s">
        <v>6581</v>
      </c>
      <c r="G4163" s="95" t="s">
        <v>6581</v>
      </c>
      <c r="H4163" s="61">
        <v>5699.4664933488202</v>
      </c>
      <c r="I4163" s="61">
        <v>42.934643008845001</v>
      </c>
      <c r="J4163" s="123">
        <v>244704.55923280501</v>
      </c>
      <c r="K4163" s="99">
        <v>7705.5833333333303</v>
      </c>
      <c r="L4163" s="16">
        <v>4926.7772512826004</v>
      </c>
      <c r="M4163" s="17">
        <f>gp_need_index[[#This Row],[Normalised weighted population (base year)]]/gp_need_index[[#This Row],[Registered population (base year)]]</f>
        <v>0.63937758352051244</v>
      </c>
      <c r="N4163" s="99">
        <v>7781.1387336388298</v>
      </c>
      <c r="O4163" s="16">
        <v>4944.5849663664803</v>
      </c>
      <c r="P4163" s="17">
        <f>gp_need_index[[#This Row],[Normalised weighted population 2026/27]]/gp_need_index[[#This Row],[Registered population 2026/27]]</f>
        <v>0.63545775697205154</v>
      </c>
      <c r="Q4163" s="99">
        <v>7852.7778151950497</v>
      </c>
      <c r="R4163" s="16">
        <v>4961.9671405900499</v>
      </c>
      <c r="S4163" s="17">
        <f>gp_need_index[[#This Row],[Normalised weighted population 2027/28]]/gp_need_index[[#This Row],[Registered population 2027/28]]</f>
        <v>0.63187412879410532</v>
      </c>
      <c r="T4163" s="99">
        <v>7922.4497712566599</v>
      </c>
      <c r="U4163" s="16">
        <v>4981.7600932441901</v>
      </c>
      <c r="V4163" s="17">
        <f>gp_need_index[[#This Row],[Normalised weighted population 2028/29]]/gp_need_index[[#This Row],[Registered population 2028/29]]</f>
        <v>0.62881561096397875</v>
      </c>
    </row>
    <row r="4164" spans="1:22" x14ac:dyDescent="0.2">
      <c r="A4164" s="6" t="s">
        <v>4908</v>
      </c>
      <c r="B4164" s="1" t="s">
        <v>10365</v>
      </c>
      <c r="C4164" s="95" t="s">
        <v>6580</v>
      </c>
      <c r="D4164" s="95" t="s">
        <v>6580</v>
      </c>
      <c r="E4164" s="95" t="s">
        <v>6641</v>
      </c>
      <c r="F4164" s="95" t="s">
        <v>6581</v>
      </c>
      <c r="G4164" s="95" t="s">
        <v>6581</v>
      </c>
      <c r="H4164" s="61">
        <v>5502.9253817471599</v>
      </c>
      <c r="I4164" s="61">
        <v>15.2664761764257</v>
      </c>
      <c r="J4164" s="123">
        <v>84010.279241091601</v>
      </c>
      <c r="K4164" s="99">
        <v>3816.9166666666702</v>
      </c>
      <c r="L4164" s="16">
        <v>1691.4271394720399</v>
      </c>
      <c r="M4164" s="17">
        <f>gp_need_index[[#This Row],[Normalised weighted population (base year)]]/gp_need_index[[#This Row],[Registered population (base year)]]</f>
        <v>0.44313965621606577</v>
      </c>
      <c r="N4164" s="99">
        <v>3857.50805254643</v>
      </c>
      <c r="O4164" s="16">
        <v>1697.54076122691</v>
      </c>
      <c r="P4164" s="17">
        <f>gp_need_index[[#This Row],[Normalised weighted population 2026/27]]/gp_need_index[[#This Row],[Registered population 2026/27]]</f>
        <v>0.44006149516818877</v>
      </c>
      <c r="Q4164" s="99">
        <v>3895.4367024774601</v>
      </c>
      <c r="R4164" s="16">
        <v>1703.50828923259</v>
      </c>
      <c r="S4164" s="17">
        <f>gp_need_index[[#This Row],[Normalised weighted population 2027/28]]/gp_need_index[[#This Row],[Registered population 2027/28]]</f>
        <v>0.43730868175811333</v>
      </c>
      <c r="T4164" s="99">
        <v>3932.8905376019002</v>
      </c>
      <c r="U4164" s="16">
        <v>1710.3034690391801</v>
      </c>
      <c r="V4164" s="17">
        <f>gp_need_index[[#This Row],[Normalised weighted population 2028/29]]/gp_need_index[[#This Row],[Registered population 2028/29]]</f>
        <v>0.43487187163923618</v>
      </c>
    </row>
    <row r="4165" spans="1:22" x14ac:dyDescent="0.2">
      <c r="A4165" s="6" t="s">
        <v>4929</v>
      </c>
      <c r="B4165" s="1" t="s">
        <v>10366</v>
      </c>
      <c r="C4165" s="95" t="s">
        <v>6580</v>
      </c>
      <c r="D4165" s="95" t="s">
        <v>6580</v>
      </c>
      <c r="E4165" s="95" t="s">
        <v>6641</v>
      </c>
      <c r="F4165" s="95" t="s">
        <v>6581</v>
      </c>
      <c r="G4165" s="95" t="s">
        <v>6581</v>
      </c>
      <c r="H4165" s="61">
        <v>5651.3692476455499</v>
      </c>
      <c r="I4165" s="61">
        <v>75.335897726869106</v>
      </c>
      <c r="J4165" s="123">
        <v>425750.975657398</v>
      </c>
      <c r="K4165" s="99">
        <v>10310.666666666701</v>
      </c>
      <c r="L4165" s="16">
        <v>8571.8885996916106</v>
      </c>
      <c r="M4165" s="17">
        <f>gp_need_index[[#This Row],[Normalised weighted population (base year)]]/gp_need_index[[#This Row],[Registered population (base year)]]</f>
        <v>0.83136123752343039</v>
      </c>
      <c r="N4165" s="99">
        <v>10388.215762120601</v>
      </c>
      <c r="O4165" s="16">
        <v>8602.8714800063899</v>
      </c>
      <c r="P4165" s="17">
        <f>gp_need_index[[#This Row],[Normalised weighted population 2026/27]]/gp_need_index[[#This Row],[Registered population 2026/27]]</f>
        <v>0.82813754325124267</v>
      </c>
      <c r="Q4165" s="99">
        <v>10463.101413427999</v>
      </c>
      <c r="R4165" s="16">
        <v>8633.1139800151104</v>
      </c>
      <c r="S4165" s="17">
        <f>gp_need_index[[#This Row],[Normalised weighted population 2027/28]]/gp_need_index[[#This Row],[Registered population 2027/28]]</f>
        <v>0.82510086052837606</v>
      </c>
      <c r="T4165" s="99">
        <v>10540.808172004899</v>
      </c>
      <c r="U4165" s="16">
        <v>8667.5508900999102</v>
      </c>
      <c r="V4165" s="17">
        <f>gp_need_index[[#This Row],[Normalised weighted population 2028/29]]/gp_need_index[[#This Row],[Registered population 2028/29]]</f>
        <v>0.82228523170736267</v>
      </c>
    </row>
    <row r="4166" spans="1:22" x14ac:dyDescent="0.2">
      <c r="A4166" s="6" t="s">
        <v>4910</v>
      </c>
      <c r="B4166" s="1" t="s">
        <v>10367</v>
      </c>
      <c r="C4166" s="95" t="s">
        <v>6580</v>
      </c>
      <c r="D4166" s="95" t="s">
        <v>6580</v>
      </c>
      <c r="E4166" s="95" t="s">
        <v>6641</v>
      </c>
      <c r="F4166" s="95" t="s">
        <v>6581</v>
      </c>
      <c r="G4166" s="95" t="s">
        <v>6581</v>
      </c>
      <c r="H4166" s="61">
        <v>5215.61326599121</v>
      </c>
      <c r="I4166" s="61">
        <v>81.2049126133968</v>
      </c>
      <c r="J4166" s="123">
        <v>423533.419490089</v>
      </c>
      <c r="K4166" s="99">
        <v>9664.8333333333303</v>
      </c>
      <c r="L4166" s="16">
        <v>8527.2412694056802</v>
      </c>
      <c r="M4166" s="17">
        <f>gp_need_index[[#This Row],[Normalised weighted population (base year)]]/gp_need_index[[#This Row],[Registered population (base year)]]</f>
        <v>0.88229573913042292</v>
      </c>
      <c r="N4166" s="99">
        <v>9741.5045597489407</v>
      </c>
      <c r="O4166" s="16">
        <v>8558.0627730442993</v>
      </c>
      <c r="P4166" s="17">
        <f>gp_need_index[[#This Row],[Normalised weighted population 2026/27]]/gp_need_index[[#This Row],[Registered population 2026/27]]</f>
        <v>0.878515502462061</v>
      </c>
      <c r="Q4166" s="99">
        <v>9812.4225511390396</v>
      </c>
      <c r="R4166" s="16">
        <v>8588.1477527037096</v>
      </c>
      <c r="S4166" s="17">
        <f>gp_need_index[[#This Row],[Normalised weighted population 2027/28]]/gp_need_index[[#This Row],[Registered population 2027/28]]</f>
        <v>0.87523215678342203</v>
      </c>
      <c r="T4166" s="99">
        <v>9883.8330739210505</v>
      </c>
      <c r="U4166" s="16">
        <v>8622.4052955369698</v>
      </c>
      <c r="V4166" s="17">
        <f>gp_need_index[[#This Row],[Normalised weighted population 2028/29]]/gp_need_index[[#This Row],[Registered population 2028/29]]</f>
        <v>0.87237463755712186</v>
      </c>
    </row>
    <row r="4167" spans="1:22" x14ac:dyDescent="0.2">
      <c r="A4167" s="6" t="s">
        <v>4899</v>
      </c>
      <c r="B4167" s="1" t="s">
        <v>10368</v>
      </c>
      <c r="C4167" s="95" t="s">
        <v>6580</v>
      </c>
      <c r="D4167" s="95" t="s">
        <v>6580</v>
      </c>
      <c r="E4167" s="95" t="s">
        <v>6641</v>
      </c>
      <c r="F4167" s="95" t="s">
        <v>6581</v>
      </c>
      <c r="G4167" s="95" t="s">
        <v>6581</v>
      </c>
      <c r="H4167" s="61">
        <v>5532.1540319564501</v>
      </c>
      <c r="I4167" s="61">
        <v>122.535526988485</v>
      </c>
      <c r="J4167" s="123">
        <v>677885.40968725295</v>
      </c>
      <c r="K4167" s="99">
        <v>13211.083333333299</v>
      </c>
      <c r="L4167" s="16">
        <v>13648.25578197</v>
      </c>
      <c r="M4167" s="17">
        <f>gp_need_index[[#This Row],[Normalised weighted population (base year)]]/gp_need_index[[#This Row],[Registered population (base year)]]</f>
        <v>1.0330913398701873</v>
      </c>
      <c r="N4167" s="99">
        <v>13300.7538377162</v>
      </c>
      <c r="O4167" s="16">
        <v>13697.5870664915</v>
      </c>
      <c r="P4167" s="17">
        <f>gp_need_index[[#This Row],[Normalised weighted population 2026/27]]/gp_need_index[[#This Row],[Registered population 2026/27]]</f>
        <v>1.0298353938142981</v>
      </c>
      <c r="Q4167" s="99">
        <v>13382.410978944899</v>
      </c>
      <c r="R4167" s="16">
        <v>13745.7395093056</v>
      </c>
      <c r="S4167" s="17">
        <f>gp_need_index[[#This Row],[Normalised weighted population 2027/28]]/gp_need_index[[#This Row],[Registered population 2027/28]]</f>
        <v>1.0271497065014923</v>
      </c>
      <c r="T4167" s="99">
        <v>13464.928685642701</v>
      </c>
      <c r="U4167" s="16">
        <v>13800.570338207701</v>
      </c>
      <c r="V4167" s="17">
        <f>gp_need_index[[#This Row],[Normalised weighted population 2028/29]]/gp_need_index[[#This Row],[Registered population 2028/29]]</f>
        <v>1.0249271021333284</v>
      </c>
    </row>
    <row r="4168" spans="1:22" x14ac:dyDescent="0.2">
      <c r="A4168" s="6" t="s">
        <v>4924</v>
      </c>
      <c r="B4168" s="1" t="s">
        <v>10369</v>
      </c>
      <c r="C4168" s="95" t="s">
        <v>6580</v>
      </c>
      <c r="D4168" s="95" t="s">
        <v>6580</v>
      </c>
      <c r="E4168" s="95" t="s">
        <v>6641</v>
      </c>
      <c r="F4168" s="95" t="s">
        <v>6581</v>
      </c>
      <c r="G4168" s="95" t="s">
        <v>6581</v>
      </c>
      <c r="H4168" s="61">
        <v>5462.31103515625</v>
      </c>
      <c r="I4168" s="61">
        <v>68.319400978756207</v>
      </c>
      <c r="J4168" s="123">
        <v>373181.81788152503</v>
      </c>
      <c r="K4168" s="99">
        <v>10678.583333333299</v>
      </c>
      <c r="L4168" s="16">
        <v>7513.4835930122799</v>
      </c>
      <c r="M4168" s="17">
        <f>gp_need_index[[#This Row],[Normalised weighted population (base year)]]/gp_need_index[[#This Row],[Registered population (base year)]]</f>
        <v>0.70360303033445171</v>
      </c>
      <c r="N4168" s="99">
        <v>10767.288585177899</v>
      </c>
      <c r="O4168" s="16">
        <v>7540.64089448698</v>
      </c>
      <c r="P4168" s="17">
        <f>gp_need_index[[#This Row],[Normalised weighted population 2026/27]]/gp_need_index[[#This Row],[Registered population 2026/27]]</f>
        <v>0.70032867001143839</v>
      </c>
      <c r="Q4168" s="99">
        <v>10856.179714952899</v>
      </c>
      <c r="R4168" s="16">
        <v>7567.1492333419001</v>
      </c>
      <c r="S4168" s="17">
        <f>gp_need_index[[#This Row],[Normalised weighted population 2027/28]]/gp_need_index[[#This Row],[Registered population 2027/28]]</f>
        <v>0.69703610588899789</v>
      </c>
      <c r="T4168" s="99">
        <v>10945.5983174372</v>
      </c>
      <c r="U4168" s="16">
        <v>7597.3340818623801</v>
      </c>
      <c r="V4168" s="17">
        <f>gp_need_index[[#This Row],[Normalised weighted population 2028/29]]/gp_need_index[[#This Row],[Registered population 2028/29]]</f>
        <v>0.69409947830437269</v>
      </c>
    </row>
    <row r="4169" spans="1:22" x14ac:dyDescent="0.2">
      <c r="A4169" s="6" t="s">
        <v>4902</v>
      </c>
      <c r="B4169" s="1" t="s">
        <v>10370</v>
      </c>
      <c r="C4169" s="95" t="s">
        <v>6580</v>
      </c>
      <c r="D4169" s="95" t="s">
        <v>6580</v>
      </c>
      <c r="E4169" s="95" t="s">
        <v>6641</v>
      </c>
      <c r="F4169" s="95" t="s">
        <v>6581</v>
      </c>
      <c r="G4169" s="95" t="s">
        <v>6581</v>
      </c>
      <c r="H4169" s="61">
        <v>5467.4218343099001</v>
      </c>
      <c r="I4169" s="61">
        <v>69.635590181330102</v>
      </c>
      <c r="J4169" s="123">
        <v>380727.14620245999</v>
      </c>
      <c r="K4169" s="99">
        <v>9223.6666666666697</v>
      </c>
      <c r="L4169" s="16">
        <v>7665.3980160274796</v>
      </c>
      <c r="M4169" s="17">
        <f>gp_need_index[[#This Row],[Normalised weighted population (base year)]]/gp_need_index[[#This Row],[Registered population (base year)]]</f>
        <v>0.83105757103402234</v>
      </c>
      <c r="N4169" s="99">
        <v>9293.6982264117396</v>
      </c>
      <c r="O4169" s="16">
        <v>7693.1044084442301</v>
      </c>
      <c r="P4169" s="17">
        <f>gp_need_index[[#This Row],[Normalised weighted population 2026/27]]/gp_need_index[[#This Row],[Registered population 2026/27]]</f>
        <v>0.82777643743383167</v>
      </c>
      <c r="Q4169" s="99">
        <v>9362.3377179919698</v>
      </c>
      <c r="R4169" s="16">
        <v>7720.1487169266002</v>
      </c>
      <c r="S4169" s="17">
        <f>gp_need_index[[#This Row],[Normalised weighted population 2027/28]]/gp_need_index[[#This Row],[Registered population 2027/28]]</f>
        <v>0.82459626532062491</v>
      </c>
      <c r="T4169" s="99">
        <v>9430.8275609748107</v>
      </c>
      <c r="U4169" s="16">
        <v>7750.9438700800902</v>
      </c>
      <c r="V4169" s="17">
        <f>gp_need_index[[#This Row],[Normalised weighted population 2028/29]]/gp_need_index[[#This Row],[Registered population 2028/29]]</f>
        <v>0.82187314103312048</v>
      </c>
    </row>
    <row r="4170" spans="1:22" x14ac:dyDescent="0.2">
      <c r="A4170" s="6" t="s">
        <v>4934</v>
      </c>
      <c r="B4170" s="1" t="s">
        <v>10371</v>
      </c>
      <c r="C4170" s="95" t="s">
        <v>6580</v>
      </c>
      <c r="D4170" s="95" t="s">
        <v>6580</v>
      </c>
      <c r="E4170" s="95" t="s">
        <v>6641</v>
      </c>
      <c r="F4170" s="95" t="s">
        <v>6581</v>
      </c>
      <c r="G4170" s="95" t="s">
        <v>6581</v>
      </c>
      <c r="H4170" s="61">
        <v>5586.71578176398</v>
      </c>
      <c r="I4170" s="61">
        <v>46.851282710747803</v>
      </c>
      <c r="J4170" s="123">
        <v>261744.800516021</v>
      </c>
      <c r="K4170" s="99">
        <v>8403.3333333333303</v>
      </c>
      <c r="L4170" s="16">
        <v>5269.8582031607502</v>
      </c>
      <c r="M4170" s="17">
        <f>gp_need_index[[#This Row],[Normalised weighted population (base year)]]/gp_need_index[[#This Row],[Registered population (base year)]]</f>
        <v>0.62711521656018465</v>
      </c>
      <c r="N4170" s="99">
        <v>8481.7221535421795</v>
      </c>
      <c r="O4170" s="16">
        <v>5288.9059758989797</v>
      </c>
      <c r="P4170" s="17">
        <f>gp_need_index[[#This Row],[Normalised weighted population 2026/27]]/gp_need_index[[#This Row],[Registered population 2026/27]]</f>
        <v>0.6235651062550075</v>
      </c>
      <c r="Q4170" s="99">
        <v>8551.9170773651495</v>
      </c>
      <c r="R4170" s="16">
        <v>5307.4985748229601</v>
      </c>
      <c r="S4170" s="17">
        <f>gp_need_index[[#This Row],[Normalised weighted population 2027/28]]/gp_need_index[[#This Row],[Registered population 2027/28]]</f>
        <v>0.62062091187373902</v>
      </c>
      <c r="T4170" s="99">
        <v>8624.9889152871001</v>
      </c>
      <c r="U4170" s="16">
        <v>5328.6698290910599</v>
      </c>
      <c r="V4170" s="17">
        <f>gp_need_index[[#This Row],[Normalised weighted population 2028/29]]/gp_need_index[[#This Row],[Registered population 2028/29]]</f>
        <v>0.61781758578801427</v>
      </c>
    </row>
    <row r="4171" spans="1:22" x14ac:dyDescent="0.2">
      <c r="A4171" s="6" t="s">
        <v>4931</v>
      </c>
      <c r="B4171" s="1" t="s">
        <v>10372</v>
      </c>
      <c r="C4171" s="95" t="s">
        <v>6580</v>
      </c>
      <c r="D4171" s="95" t="s">
        <v>6580</v>
      </c>
      <c r="E4171" s="95" t="s">
        <v>6641</v>
      </c>
      <c r="F4171" s="95" t="s">
        <v>6581</v>
      </c>
      <c r="G4171" s="95" t="s">
        <v>6581</v>
      </c>
      <c r="H4171" s="61">
        <v>5294.6491210937502</v>
      </c>
      <c r="I4171" s="61">
        <v>17.0045188382588</v>
      </c>
      <c r="J4171" s="123">
        <v>90032.960721608906</v>
      </c>
      <c r="K4171" s="99">
        <v>2923.75</v>
      </c>
      <c r="L4171" s="16">
        <v>1812.6852402731099</v>
      </c>
      <c r="M4171" s="17">
        <f>gp_need_index[[#This Row],[Normalised weighted population (base year)]]/gp_need_index[[#This Row],[Registered population (base year)]]</f>
        <v>0.61998640111949033</v>
      </c>
      <c r="N4171" s="99">
        <v>2954.5119250039802</v>
      </c>
      <c r="O4171" s="16">
        <v>1819.23714644811</v>
      </c>
      <c r="P4171" s="17">
        <f>gp_need_index[[#This Row],[Normalised weighted population 2026/27]]/gp_need_index[[#This Row],[Registered population 2026/27]]</f>
        <v>0.6157487912138514</v>
      </c>
      <c r="Q4171" s="99">
        <v>2982.7137788564601</v>
      </c>
      <c r="R4171" s="16">
        <v>1825.6324854398899</v>
      </c>
      <c r="S4171" s="17">
        <f>gp_need_index[[#This Row],[Normalised weighted population 2027/28]]/gp_need_index[[#This Row],[Registered population 2027/28]]</f>
        <v>0.61207095980218973</v>
      </c>
      <c r="T4171" s="99">
        <v>3009.4984438368501</v>
      </c>
      <c r="U4171" s="16">
        <v>1832.9148104380899</v>
      </c>
      <c r="V4171" s="17">
        <f>gp_need_index[[#This Row],[Normalised weighted population 2028/29]]/gp_need_index[[#This Row],[Registered population 2028/29]]</f>
        <v>0.60904328234218397</v>
      </c>
    </row>
    <row r="4172" spans="1:22" x14ac:dyDescent="0.2">
      <c r="A4172" s="6" t="s">
        <v>4928</v>
      </c>
      <c r="B4172" s="1" t="s">
        <v>10373</v>
      </c>
      <c r="C4172" s="95" t="s">
        <v>6580</v>
      </c>
      <c r="D4172" s="95" t="s">
        <v>6580</v>
      </c>
      <c r="E4172" s="95" t="s">
        <v>6641</v>
      </c>
      <c r="F4172" s="95" t="s">
        <v>6581</v>
      </c>
      <c r="G4172" s="95" t="s">
        <v>6581</v>
      </c>
      <c r="H4172" s="61">
        <v>5378.53173828125</v>
      </c>
      <c r="I4172" s="61">
        <v>25.357941684825001</v>
      </c>
      <c r="J4172" s="123">
        <v>136388.49416931701</v>
      </c>
      <c r="K4172" s="99">
        <v>4795.75</v>
      </c>
      <c r="L4172" s="16">
        <v>2745.98778427663</v>
      </c>
      <c r="M4172" s="17">
        <f>gp_need_index[[#This Row],[Normalised weighted population (base year)]]/gp_need_index[[#This Row],[Registered population (base year)]]</f>
        <v>0.57258776714312254</v>
      </c>
      <c r="N4172" s="99">
        <v>4844.2822842821397</v>
      </c>
      <c r="O4172" s="16">
        <v>2755.9130895202302</v>
      </c>
      <c r="P4172" s="17">
        <f>gp_need_index[[#This Row],[Normalised weighted population 2026/27]]/gp_need_index[[#This Row],[Registered population 2026/27]]</f>
        <v>0.56890018537155107</v>
      </c>
      <c r="Q4172" s="99">
        <v>4888.5818299532602</v>
      </c>
      <c r="R4172" s="16">
        <v>2765.6012153776901</v>
      </c>
      <c r="S4172" s="17">
        <f>gp_need_index[[#This Row],[Normalised weighted population 2027/28]]/gp_need_index[[#This Row],[Registered population 2027/28]]</f>
        <v>0.56572668957535521</v>
      </c>
      <c r="T4172" s="99">
        <v>4931.1672158471602</v>
      </c>
      <c r="U4172" s="16">
        <v>2776.6330123173402</v>
      </c>
      <c r="V4172" s="17">
        <f>gp_need_index[[#This Row],[Normalised weighted population 2028/29]]/gp_need_index[[#This Row],[Registered population 2028/29]]</f>
        <v>0.56307825120879074</v>
      </c>
    </row>
    <row r="4173" spans="1:22" x14ac:dyDescent="0.2">
      <c r="A4173" s="6" t="s">
        <v>4897</v>
      </c>
      <c r="B4173" s="1" t="s">
        <v>12753</v>
      </c>
      <c r="C4173" s="95" t="s">
        <v>6580</v>
      </c>
      <c r="D4173" s="95" t="s">
        <v>6580</v>
      </c>
      <c r="E4173" s="95" t="s">
        <v>6641</v>
      </c>
      <c r="F4173" s="95" t="s">
        <v>6581</v>
      </c>
      <c r="G4173" s="95" t="s">
        <v>6581</v>
      </c>
      <c r="H4173" s="61">
        <v>5472.3668767755698</v>
      </c>
      <c r="I4173" s="61">
        <v>43.285816451873103</v>
      </c>
      <c r="J4173" s="123">
        <v>236875.86818541799</v>
      </c>
      <c r="K4173" s="99">
        <v>5425.25</v>
      </c>
      <c r="L4173" s="16">
        <v>4769.1577239615199</v>
      </c>
      <c r="M4173" s="17">
        <f>gp_need_index[[#This Row],[Normalised weighted population (base year)]]/gp_need_index[[#This Row],[Registered population (base year)]]</f>
        <v>0.87906690455951708</v>
      </c>
      <c r="N4173" s="99">
        <v>5475.1648922618097</v>
      </c>
      <c r="O4173" s="16">
        <v>4786.3957271442896</v>
      </c>
      <c r="P4173" s="17">
        <f>gp_need_index[[#This Row],[Normalised weighted population 2026/27]]/gp_need_index[[#This Row],[Registered population 2026/27]]</f>
        <v>0.87420120148509584</v>
      </c>
      <c r="Q4173" s="99">
        <v>5524.4245195608901</v>
      </c>
      <c r="R4173" s="16">
        <v>4803.2218035487003</v>
      </c>
      <c r="S4173" s="17">
        <f>gp_need_index[[#This Row],[Normalised weighted population 2027/28]]/gp_need_index[[#This Row],[Registered population 2027/28]]</f>
        <v>0.86945197396424656</v>
      </c>
      <c r="T4173" s="99">
        <v>5569.5133015492802</v>
      </c>
      <c r="U4173" s="16">
        <v>4822.38153174747</v>
      </c>
      <c r="V4173" s="17">
        <f>gp_need_index[[#This Row],[Normalised weighted population 2028/29]]/gp_need_index[[#This Row],[Registered population 2028/29]]</f>
        <v>0.86585331081012418</v>
      </c>
    </row>
    <row r="4174" spans="1:22" x14ac:dyDescent="0.2">
      <c r="A4174" s="6" t="s">
        <v>4911</v>
      </c>
      <c r="B4174" s="1" t="s">
        <v>10374</v>
      </c>
      <c r="C4174" s="95" t="s">
        <v>6580</v>
      </c>
      <c r="D4174" s="95" t="s">
        <v>6580</v>
      </c>
      <c r="E4174" s="95" t="s">
        <v>6641</v>
      </c>
      <c r="F4174" s="95" t="s">
        <v>6581</v>
      </c>
      <c r="G4174" s="95" t="s">
        <v>6581</v>
      </c>
      <c r="H4174" s="61">
        <v>5404.9674136513204</v>
      </c>
      <c r="I4174" s="61">
        <v>29.945749258455798</v>
      </c>
      <c r="J4174" s="123">
        <v>161855.798919327</v>
      </c>
      <c r="K4174" s="99">
        <v>6036.0833333333303</v>
      </c>
      <c r="L4174" s="16">
        <v>3258.7356386166098</v>
      </c>
      <c r="M4174" s="17">
        <f>gp_need_index[[#This Row],[Normalised weighted population (base year)]]/gp_need_index[[#This Row],[Registered population (base year)]]</f>
        <v>0.5398758530421125</v>
      </c>
      <c r="N4174" s="99">
        <v>6102.6418793504099</v>
      </c>
      <c r="O4174" s="16">
        <v>3270.5142583565298</v>
      </c>
      <c r="P4174" s="17">
        <f>gp_need_index[[#This Row],[Normalised weighted population 2026/27]]/gp_need_index[[#This Row],[Registered population 2026/27]]</f>
        <v>0.53591777512342842</v>
      </c>
      <c r="Q4174" s="99">
        <v>6170.5693367755202</v>
      </c>
      <c r="R4174" s="16">
        <v>3282.01141110567</v>
      </c>
      <c r="S4174" s="17">
        <f>gp_need_index[[#This Row],[Normalised weighted population 2027/28]]/gp_need_index[[#This Row],[Registered population 2027/28]]</f>
        <v>0.53188145728230496</v>
      </c>
      <c r="T4174" s="99">
        <v>6235.4910801860296</v>
      </c>
      <c r="U4174" s="16">
        <v>3295.1031335274101</v>
      </c>
      <c r="V4174" s="17">
        <f>gp_need_index[[#This Row],[Normalised weighted population 2028/29]]/gp_need_index[[#This Row],[Registered population 2028/29]]</f>
        <v>0.52844324386862951</v>
      </c>
    </row>
    <row r="4175" spans="1:22" x14ac:dyDescent="0.2">
      <c r="A4175" s="6" t="s">
        <v>4947</v>
      </c>
      <c r="B4175" s="1" t="s">
        <v>10375</v>
      </c>
      <c r="C4175" s="95" t="s">
        <v>6580</v>
      </c>
      <c r="D4175" s="95" t="s">
        <v>6580</v>
      </c>
      <c r="E4175" s="95" t="s">
        <v>6641</v>
      </c>
      <c r="F4175" s="95" t="s">
        <v>6581</v>
      </c>
      <c r="G4175" s="95" t="s">
        <v>6581</v>
      </c>
      <c r="H4175" s="61">
        <v>5338.1344360351604</v>
      </c>
      <c r="I4175" s="61">
        <v>46.2635946911725</v>
      </c>
      <c r="J4175" s="123">
        <v>246961.287955721</v>
      </c>
      <c r="K4175" s="99">
        <v>6992.75</v>
      </c>
      <c r="L4175" s="16">
        <v>4972.21326509958</v>
      </c>
      <c r="M4175" s="17">
        <f>gp_need_index[[#This Row],[Normalised weighted population (base year)]]/gp_need_index[[#This Row],[Registered population (base year)]]</f>
        <v>0.71105262809332237</v>
      </c>
      <c r="N4175" s="99">
        <v>7055.81860435215</v>
      </c>
      <c r="O4175" s="16">
        <v>4990.1852075368297</v>
      </c>
      <c r="P4175" s="17">
        <f>gp_need_index[[#This Row],[Normalised weighted population 2026/27]]/gp_need_index[[#This Row],[Registered population 2026/27]]</f>
        <v>0.70724397654707249</v>
      </c>
      <c r="Q4175" s="99">
        <v>7112.2250525734898</v>
      </c>
      <c r="R4175" s="16">
        <v>5007.7276846659097</v>
      </c>
      <c r="S4175" s="17">
        <f>gp_need_index[[#This Row],[Normalised weighted population 2027/28]]/gp_need_index[[#This Row],[Registered population 2027/28]]</f>
        <v>0.70410140956576051</v>
      </c>
      <c r="T4175" s="99">
        <v>7168.7271436401597</v>
      </c>
      <c r="U4175" s="16">
        <v>5027.7031730476501</v>
      </c>
      <c r="V4175" s="17">
        <f>gp_need_index[[#This Row],[Normalised weighted population 2028/29]]/gp_need_index[[#This Row],[Registered population 2028/29]]</f>
        <v>0.70133833696098336</v>
      </c>
    </row>
    <row r="4176" spans="1:22" x14ac:dyDescent="0.2">
      <c r="A4176" s="6" t="s">
        <v>4932</v>
      </c>
      <c r="B4176" s="1" t="s">
        <v>12468</v>
      </c>
      <c r="C4176" s="95" t="s">
        <v>6580</v>
      </c>
      <c r="D4176" s="95" t="s">
        <v>6580</v>
      </c>
      <c r="E4176" s="95" t="s">
        <v>6641</v>
      </c>
      <c r="F4176" s="95" t="s">
        <v>6581</v>
      </c>
      <c r="G4176" s="95" t="s">
        <v>6581</v>
      </c>
      <c r="H4176" s="61">
        <v>5437.0365905761701</v>
      </c>
      <c r="I4176" s="61">
        <v>77.650561336129201</v>
      </c>
      <c r="J4176" s="123">
        <v>422188.94326331402</v>
      </c>
      <c r="K4176" s="99">
        <v>8853.3333333333303</v>
      </c>
      <c r="L4176" s="16">
        <v>8500.1721583530198</v>
      </c>
      <c r="M4176" s="17">
        <f>gp_need_index[[#This Row],[Normalised weighted population (base year)]]/gp_need_index[[#This Row],[Registered population (base year)]]</f>
        <v>0.96010980704288662</v>
      </c>
      <c r="N4176" s="99">
        <v>8920.6055606662394</v>
      </c>
      <c r="O4176" s="16">
        <v>8530.8958213561491</v>
      </c>
      <c r="P4176" s="17">
        <f>gp_need_index[[#This Row],[Normalised weighted population 2026/27]]/gp_need_index[[#This Row],[Registered population 2026/27]]</f>
        <v>0.95631353312734246</v>
      </c>
      <c r="Q4176" s="99">
        <v>8983.2038379839505</v>
      </c>
      <c r="R4176" s="16">
        <v>8560.8852984221903</v>
      </c>
      <c r="S4176" s="17">
        <f>gp_need_index[[#This Row],[Normalised weighted population 2027/28]]/gp_need_index[[#This Row],[Registered population 2027/28]]</f>
        <v>0.95298798210766877</v>
      </c>
      <c r="T4176" s="99">
        <v>9045.1549374504502</v>
      </c>
      <c r="U4176" s="16">
        <v>8595.0340931618994</v>
      </c>
      <c r="V4176" s="17">
        <f>gp_need_index[[#This Row],[Normalised weighted population 2028/29]]/gp_need_index[[#This Row],[Registered population 2028/29]]</f>
        <v>0.95023624831180331</v>
      </c>
    </row>
    <row r="4177" spans="1:22" x14ac:dyDescent="0.2">
      <c r="A4177" s="6" t="s">
        <v>4926</v>
      </c>
      <c r="B4177" s="1" t="s">
        <v>10376</v>
      </c>
      <c r="C4177" s="95" t="s">
        <v>6580</v>
      </c>
      <c r="D4177" s="95" t="s">
        <v>6580</v>
      </c>
      <c r="E4177" s="95" t="s">
        <v>6641</v>
      </c>
      <c r="F4177" s="95" t="s">
        <v>6581</v>
      </c>
      <c r="G4177" s="95" t="s">
        <v>6581</v>
      </c>
      <c r="H4177" s="61">
        <v>5651.8163420024703</v>
      </c>
      <c r="I4177" s="61">
        <v>50.6350396549363</v>
      </c>
      <c r="J4177" s="123">
        <v>286179.94459971198</v>
      </c>
      <c r="K4177" s="99">
        <v>6640.5</v>
      </c>
      <c r="L4177" s="16">
        <v>5761.8249747680102</v>
      </c>
      <c r="M4177" s="17">
        <f>gp_need_index[[#This Row],[Normalised weighted population (base year)]]/gp_need_index[[#This Row],[Registered population (base year)]]</f>
        <v>0.86767938781236509</v>
      </c>
      <c r="N4177" s="99">
        <v>6701.3120107084196</v>
      </c>
      <c r="O4177" s="16">
        <v>5782.6509492906398</v>
      </c>
      <c r="P4177" s="17">
        <f>gp_need_index[[#This Row],[Normalised weighted population 2026/27]]/gp_need_index[[#This Row],[Registered population 2026/27]]</f>
        <v>0.86291325341219793</v>
      </c>
      <c r="Q4177" s="99">
        <v>6760.8024474760796</v>
      </c>
      <c r="R4177" s="16">
        <v>5802.9792573202003</v>
      </c>
      <c r="S4177" s="17">
        <f>gp_need_index[[#This Row],[Normalised weighted population 2027/28]]/gp_need_index[[#This Row],[Registered population 2027/28]]</f>
        <v>0.85832699630005449</v>
      </c>
      <c r="T4177" s="99">
        <v>6819.3185483274901</v>
      </c>
      <c r="U4177" s="16">
        <v>5826.1269506520503</v>
      </c>
      <c r="V4177" s="17">
        <f>gp_need_index[[#This Row],[Normalised weighted population 2028/29]]/gp_need_index[[#This Row],[Registered population 2028/29]]</f>
        <v>0.85435618080650733</v>
      </c>
    </row>
    <row r="4178" spans="1:22" x14ac:dyDescent="0.2">
      <c r="A4178" s="6" t="s">
        <v>4904</v>
      </c>
      <c r="B4178" s="1" t="s">
        <v>10377</v>
      </c>
      <c r="C4178" s="95" t="s">
        <v>6580</v>
      </c>
      <c r="D4178" s="95" t="s">
        <v>6580</v>
      </c>
      <c r="E4178" s="95" t="s">
        <v>6641</v>
      </c>
      <c r="F4178" s="95" t="s">
        <v>6581</v>
      </c>
      <c r="G4178" s="95" t="s">
        <v>6581</v>
      </c>
      <c r="H4178" s="61">
        <v>5677.2400524662999</v>
      </c>
      <c r="I4178" s="61">
        <v>60.783354425836798</v>
      </c>
      <c r="J4178" s="123">
        <v>345081.69426961499</v>
      </c>
      <c r="K4178" s="99">
        <v>6308.9166666666697</v>
      </c>
      <c r="L4178" s="16">
        <v>6947.7276863653897</v>
      </c>
      <c r="M4178" s="17">
        <f>gp_need_index[[#This Row],[Normalised weighted population (base year)]]/gp_need_index[[#This Row],[Registered population (base year)]]</f>
        <v>1.1012552635342125</v>
      </c>
      <c r="N4178" s="99">
        <v>6352.8884679434304</v>
      </c>
      <c r="O4178" s="16">
        <v>6972.8400770436901</v>
      </c>
      <c r="P4178" s="17">
        <f>gp_need_index[[#This Row],[Normalised weighted population 2026/27]]/gp_need_index[[#This Row],[Registered population 2026/27]]</f>
        <v>1.0975857851477364</v>
      </c>
      <c r="Q4178" s="99">
        <v>6397.1218782429196</v>
      </c>
      <c r="R4178" s="16">
        <v>6997.3523711748903</v>
      </c>
      <c r="S4178" s="17">
        <f>gp_need_index[[#This Row],[Normalised weighted population 2027/28]]/gp_need_index[[#This Row],[Registered population 2027/28]]</f>
        <v>1.0938282096786991</v>
      </c>
      <c r="T4178" s="99">
        <v>6438.9252437128898</v>
      </c>
      <c r="U4178" s="16">
        <v>7025.26433839733</v>
      </c>
      <c r="V4178" s="17">
        <f>gp_need_index[[#This Row],[Normalised weighted population 2028/29]]/gp_need_index[[#This Row],[Registered population 2028/29]]</f>
        <v>1.0910616403346125</v>
      </c>
    </row>
    <row r="4179" spans="1:22" x14ac:dyDescent="0.2">
      <c r="A4179" s="6" t="s">
        <v>4927</v>
      </c>
      <c r="B4179" s="1" t="s">
        <v>10378</v>
      </c>
      <c r="C4179" s="95" t="s">
        <v>6580</v>
      </c>
      <c r="D4179" s="95" t="s">
        <v>6580</v>
      </c>
      <c r="E4179" s="95" t="s">
        <v>6641</v>
      </c>
      <c r="F4179" s="95" t="s">
        <v>6581</v>
      </c>
      <c r="G4179" s="95" t="s">
        <v>6581</v>
      </c>
      <c r="H4179" s="61">
        <v>5589.6937975761202</v>
      </c>
      <c r="I4179" s="61">
        <v>47.006324366950203</v>
      </c>
      <c r="J4179" s="123">
        <v>262750.95976079302</v>
      </c>
      <c r="K4179" s="99">
        <v>7341.5</v>
      </c>
      <c r="L4179" s="16">
        <v>5290.11578435928</v>
      </c>
      <c r="M4179" s="17">
        <f>gp_need_index[[#This Row],[Normalised weighted population (base year)]]/gp_need_index[[#This Row],[Registered population (base year)]]</f>
        <v>0.72057696442951436</v>
      </c>
      <c r="N4179" s="99">
        <v>7399.8122943943399</v>
      </c>
      <c r="O4179" s="16">
        <v>5309.2367776260398</v>
      </c>
      <c r="P4179" s="17">
        <f>gp_need_index[[#This Row],[Normalised weighted population 2026/27]]/gp_need_index[[#This Row],[Registered population 2026/27]]</f>
        <v>0.71748262880235536</v>
      </c>
      <c r="Q4179" s="99">
        <v>7456.7457554902403</v>
      </c>
      <c r="R4179" s="16">
        <v>5327.9008473691301</v>
      </c>
      <c r="S4179" s="17">
        <f>gp_need_index[[#This Row],[Normalised weighted population 2027/28]]/gp_need_index[[#This Row],[Registered population 2027/28]]</f>
        <v>0.714507510658562</v>
      </c>
      <c r="T4179" s="99">
        <v>7517.7020569582101</v>
      </c>
      <c r="U4179" s="16">
        <v>5349.1534849279897</v>
      </c>
      <c r="V4179" s="17">
        <f>gp_need_index[[#This Row],[Normalised weighted population 2028/29]]/gp_need_index[[#This Row],[Registered population 2028/29]]</f>
        <v>0.71154103267193702</v>
      </c>
    </row>
    <row r="4180" spans="1:22" x14ac:dyDescent="0.2">
      <c r="A4180" s="6" t="s">
        <v>6175</v>
      </c>
      <c r="B4180" s="1" t="s">
        <v>10379</v>
      </c>
      <c r="C4180" s="95" t="s">
        <v>6539</v>
      </c>
      <c r="D4180" s="95" t="s">
        <v>6539</v>
      </c>
      <c r="E4180" s="95" t="s">
        <v>6641</v>
      </c>
      <c r="F4180" s="95" t="s">
        <v>6546</v>
      </c>
      <c r="G4180" s="95" t="s">
        <v>6546</v>
      </c>
      <c r="H4180" s="61">
        <v>5382.8096097695698</v>
      </c>
      <c r="I4180" s="61">
        <v>143.79091639266599</v>
      </c>
      <c r="J4180" s="123">
        <v>773999.12655601697</v>
      </c>
      <c r="K4180" s="99">
        <v>17913.416666666701</v>
      </c>
      <c r="L4180" s="16">
        <v>15583.368373618599</v>
      </c>
      <c r="M4180" s="17">
        <f>gp_need_index[[#This Row],[Normalised weighted population (base year)]]/gp_need_index[[#This Row],[Registered population (base year)]]</f>
        <v>0.86992719834492227</v>
      </c>
      <c r="N4180" s="99">
        <v>18139.254125466399</v>
      </c>
      <c r="O4180" s="16">
        <v>15639.694074962699</v>
      </c>
      <c r="P4180" s="17">
        <f>gp_need_index[[#This Row],[Normalised weighted population 2026/27]]/gp_need_index[[#This Row],[Registered population 2026/27]]</f>
        <v>0.86220160800357981</v>
      </c>
      <c r="Q4180" s="99">
        <v>18353.061437184799</v>
      </c>
      <c r="R4180" s="16">
        <v>15694.673792990299</v>
      </c>
      <c r="S4180" s="17">
        <f>gp_need_index[[#This Row],[Normalised weighted population 2027/28]]/gp_need_index[[#This Row],[Registered population 2027/28]]</f>
        <v>0.85515290441907477</v>
      </c>
      <c r="T4180" s="99">
        <v>18568.742037925302</v>
      </c>
      <c r="U4180" s="16">
        <v>15757.278789457499</v>
      </c>
      <c r="V4180" s="17">
        <f>gp_need_index[[#This Row],[Normalised weighted population 2028/29]]/gp_need_index[[#This Row],[Registered population 2028/29]]</f>
        <v>0.84859161472944189</v>
      </c>
    </row>
    <row r="4181" spans="1:22" x14ac:dyDescent="0.2">
      <c r="A4181" s="6" t="s">
        <v>6170</v>
      </c>
      <c r="B4181" s="1" t="s">
        <v>7856</v>
      </c>
      <c r="C4181" s="95" t="s">
        <v>6539</v>
      </c>
      <c r="D4181" s="95" t="s">
        <v>6539</v>
      </c>
      <c r="E4181" s="95" t="s">
        <v>6641</v>
      </c>
      <c r="F4181" s="95" t="s">
        <v>6543</v>
      </c>
      <c r="G4181" s="95" t="s">
        <v>6543</v>
      </c>
      <c r="H4181" s="61">
        <v>5513.7514567057297</v>
      </c>
      <c r="I4181" s="61">
        <v>99.7647407128228</v>
      </c>
      <c r="J4181" s="123">
        <v>550077.98443319602</v>
      </c>
      <c r="K4181" s="99">
        <v>11928.5</v>
      </c>
      <c r="L4181" s="16">
        <v>11075.0355801852</v>
      </c>
      <c r="M4181" s="17">
        <f>gp_need_index[[#This Row],[Normalised weighted population (base year)]]/gp_need_index[[#This Row],[Registered population (base year)]]</f>
        <v>0.92845165613322711</v>
      </c>
      <c r="N4181" s="99">
        <v>12017.3798932318</v>
      </c>
      <c r="O4181" s="16">
        <v>11115.0660236367</v>
      </c>
      <c r="P4181" s="17">
        <f>gp_need_index[[#This Row],[Normalised weighted population 2026/27]]/gp_need_index[[#This Row],[Registered population 2026/27]]</f>
        <v>0.92491592363629249</v>
      </c>
      <c r="Q4181" s="99">
        <v>12103.785356079699</v>
      </c>
      <c r="R4181" s="16">
        <v>11154.139882301</v>
      </c>
      <c r="S4181" s="17">
        <f>gp_need_index[[#This Row],[Normalised weighted population 2027/28]]/gp_need_index[[#This Row],[Registered population 2027/28]]</f>
        <v>0.92154144791557346</v>
      </c>
      <c r="T4181" s="99">
        <v>12189.653416057999</v>
      </c>
      <c r="U4181" s="16">
        <v>11198.6329948777</v>
      </c>
      <c r="V4181" s="17">
        <f>gp_need_index[[#This Row],[Normalised weighted population 2028/29]]/gp_need_index[[#This Row],[Registered population 2028/29]]</f>
        <v>0.91869986886790544</v>
      </c>
    </row>
    <row r="4182" spans="1:22" x14ac:dyDescent="0.2">
      <c r="A4182" s="6" t="s">
        <v>6221</v>
      </c>
      <c r="B4182" s="1" t="s">
        <v>10380</v>
      </c>
      <c r="C4182" s="95" t="s">
        <v>6539</v>
      </c>
      <c r="D4182" s="95" t="s">
        <v>6539</v>
      </c>
      <c r="E4182" s="95" t="s">
        <v>6641</v>
      </c>
      <c r="F4182" s="95" t="s">
        <v>6541</v>
      </c>
      <c r="G4182" s="95" t="s">
        <v>6541</v>
      </c>
      <c r="H4182" s="61">
        <v>5363.3288922991096</v>
      </c>
      <c r="I4182" s="61">
        <v>99.995847606846993</v>
      </c>
      <c r="J4182" s="123">
        <v>536310.61857974099</v>
      </c>
      <c r="K4182" s="99">
        <v>11575.583333333299</v>
      </c>
      <c r="L4182" s="16">
        <v>10797.849306625199</v>
      </c>
      <c r="M4182" s="17">
        <f>gp_need_index[[#This Row],[Normalised weighted population (base year)]]/gp_need_index[[#This Row],[Registered population (base year)]]</f>
        <v>0.93281254133702962</v>
      </c>
      <c r="N4182" s="99">
        <v>11664.240073937601</v>
      </c>
      <c r="O4182" s="16">
        <v>10836.877867114899</v>
      </c>
      <c r="P4182" s="17">
        <f>gp_need_index[[#This Row],[Normalised weighted population 2026/27]]/gp_need_index[[#This Row],[Registered population 2026/27]]</f>
        <v>0.92906848610983694</v>
      </c>
      <c r="Q4182" s="99">
        <v>11748.9451904698</v>
      </c>
      <c r="R4182" s="16">
        <v>10874.9737842459</v>
      </c>
      <c r="S4182" s="17">
        <f>gp_need_index[[#This Row],[Normalised weighted population 2027/28]]/gp_need_index[[#This Row],[Registered population 2027/28]]</f>
        <v>0.92561277697228295</v>
      </c>
      <c r="T4182" s="99">
        <v>11833.6828710071</v>
      </c>
      <c r="U4182" s="16">
        <v>10918.3533220638</v>
      </c>
      <c r="V4182" s="17">
        <f>gp_need_index[[#This Row],[Normalised weighted population 2028/29]]/gp_need_index[[#This Row],[Registered population 2028/29]]</f>
        <v>0.92265049191187243</v>
      </c>
    </row>
    <row r="4183" spans="1:22" x14ac:dyDescent="0.2">
      <c r="A4183" s="6" t="s">
        <v>6236</v>
      </c>
      <c r="B4183" s="1" t="s">
        <v>10381</v>
      </c>
      <c r="C4183" s="95" t="s">
        <v>6539</v>
      </c>
      <c r="D4183" s="95" t="s">
        <v>6539</v>
      </c>
      <c r="E4183" s="95" t="s">
        <v>6641</v>
      </c>
      <c r="F4183" s="95" t="s">
        <v>6541</v>
      </c>
      <c r="G4183" s="95" t="s">
        <v>6541</v>
      </c>
      <c r="H4183" s="61">
        <v>5391.47535882994</v>
      </c>
      <c r="I4183" s="61">
        <v>96.660974217748404</v>
      </c>
      <c r="J4183" s="123">
        <v>521145.26065548701</v>
      </c>
      <c r="K4183" s="99">
        <v>15319.583333333299</v>
      </c>
      <c r="L4183" s="16">
        <v>10492.5164568286</v>
      </c>
      <c r="M4183" s="17">
        <f>gp_need_index[[#This Row],[Normalised weighted population (base year)]]/gp_need_index[[#This Row],[Registered population (base year)]]</f>
        <v>0.68490873599664637</v>
      </c>
      <c r="N4183" s="99">
        <v>15454.525079753899</v>
      </c>
      <c r="O4183" s="16">
        <v>10530.441399249599</v>
      </c>
      <c r="P4183" s="17">
        <f>gp_need_index[[#This Row],[Normalised weighted population 2026/27]]/gp_need_index[[#This Row],[Registered population 2026/27]]</f>
        <v>0.68138240061772826</v>
      </c>
      <c r="Q4183" s="99">
        <v>15588.2965879536</v>
      </c>
      <c r="R4183" s="16">
        <v>10567.4600708465</v>
      </c>
      <c r="S4183" s="17">
        <f>gp_need_index[[#This Row],[Normalised weighted population 2027/28]]/gp_need_index[[#This Row],[Registered population 2027/28]]</f>
        <v>0.67790986726624602</v>
      </c>
      <c r="T4183" s="99">
        <v>15721.598241048299</v>
      </c>
      <c r="U4183" s="16">
        <v>10609.6129571778</v>
      </c>
      <c r="V4183" s="17">
        <f>gp_need_index[[#This Row],[Normalised weighted population 2028/29]]/gp_need_index[[#This Row],[Registered population 2028/29]]</f>
        <v>0.67484315490753577</v>
      </c>
    </row>
    <row r="4184" spans="1:22" x14ac:dyDescent="0.2">
      <c r="A4184" s="6" t="s">
        <v>6184</v>
      </c>
      <c r="B4184" s="1" t="s">
        <v>10382</v>
      </c>
      <c r="C4184" s="95" t="s">
        <v>6539</v>
      </c>
      <c r="D4184" s="95" t="s">
        <v>6539</v>
      </c>
      <c r="E4184" s="95" t="s">
        <v>6641</v>
      </c>
      <c r="F4184" s="95" t="s">
        <v>6608</v>
      </c>
      <c r="G4184" s="95" t="s">
        <v>6608</v>
      </c>
      <c r="H4184" s="61">
        <v>5369.3126493994896</v>
      </c>
      <c r="I4184" s="61">
        <v>289.26427399279902</v>
      </c>
      <c r="J4184" s="123">
        <v>1553150.3253688901</v>
      </c>
      <c r="K4184" s="99">
        <v>33881.416666666701</v>
      </c>
      <c r="L4184" s="16">
        <v>31270.4663731652</v>
      </c>
      <c r="M4184" s="17">
        <f>gp_need_index[[#This Row],[Normalised weighted population (base year)]]/gp_need_index[[#This Row],[Registered population (base year)]]</f>
        <v>0.9229385736969431</v>
      </c>
      <c r="N4184" s="99">
        <v>33936.883846904799</v>
      </c>
      <c r="O4184" s="16">
        <v>31383.4927040326</v>
      </c>
      <c r="P4184" s="17">
        <f>gp_need_index[[#This Row],[Normalised weighted population 2026/27]]/gp_need_index[[#This Row],[Registered population 2026/27]]</f>
        <v>0.92476058926355786</v>
      </c>
      <c r="Q4184" s="99">
        <v>33985.2091667356</v>
      </c>
      <c r="R4184" s="16">
        <v>31493.818108821099</v>
      </c>
      <c r="S4184" s="17">
        <f>gp_need_index[[#This Row],[Normalised weighted population 2027/28]]/gp_need_index[[#This Row],[Registered population 2027/28]]</f>
        <v>0.92669190159485459</v>
      </c>
      <c r="T4184" s="99">
        <v>34039.863776334598</v>
      </c>
      <c r="U4184" s="16">
        <v>31619.4448276332</v>
      </c>
      <c r="V4184" s="17">
        <f>gp_need_index[[#This Row],[Normalised weighted population 2028/29]]/gp_need_index[[#This Row],[Registered population 2028/29]]</f>
        <v>0.92889457594174818</v>
      </c>
    </row>
    <row r="4185" spans="1:22" x14ac:dyDescent="0.2">
      <c r="A4185" s="6" t="s">
        <v>6153</v>
      </c>
      <c r="B4185" s="1" t="s">
        <v>10383</v>
      </c>
      <c r="C4185" s="95" t="s">
        <v>6539</v>
      </c>
      <c r="D4185" s="95" t="s">
        <v>6539</v>
      </c>
      <c r="E4185" s="95" t="s">
        <v>6641</v>
      </c>
      <c r="F4185" s="95" t="s">
        <v>6546</v>
      </c>
      <c r="G4185" s="95" t="s">
        <v>6546</v>
      </c>
      <c r="H4185" s="61">
        <v>5295.4182434082004</v>
      </c>
      <c r="I4185" s="61">
        <v>54.0132674348812</v>
      </c>
      <c r="J4185" s="123">
        <v>286022.84176075598</v>
      </c>
      <c r="K4185" s="99">
        <v>9153.4166666666697</v>
      </c>
      <c r="L4185" s="16">
        <v>5758.6619331986003</v>
      </c>
      <c r="M4185" s="17">
        <f>gp_need_index[[#This Row],[Normalised weighted population (base year)]]/gp_need_index[[#This Row],[Registered population (base year)]]</f>
        <v>0.62912703997945374</v>
      </c>
      <c r="N4185" s="99">
        <v>9282.4963525400908</v>
      </c>
      <c r="O4185" s="16">
        <v>5779.4764749853402</v>
      </c>
      <c r="P4185" s="17">
        <f>gp_need_index[[#This Row],[Normalised weighted population 2026/27]]/gp_need_index[[#This Row],[Registered population 2026/27]]</f>
        <v>0.62262092604042085</v>
      </c>
      <c r="Q4185" s="99">
        <v>9410.7106103960596</v>
      </c>
      <c r="R4185" s="16">
        <v>5799.7936234806302</v>
      </c>
      <c r="S4185" s="17">
        <f>gp_need_index[[#This Row],[Normalised weighted population 2027/28]]/gp_need_index[[#This Row],[Registered population 2027/28]]</f>
        <v>0.61629709631848295</v>
      </c>
      <c r="T4185" s="99">
        <v>9536.6512503090707</v>
      </c>
      <c r="U4185" s="16">
        <v>5822.9286095337002</v>
      </c>
      <c r="V4185" s="17">
        <f>gp_need_index[[#This Row],[Normalised weighted population 2028/29]]/gp_need_index[[#This Row],[Registered population 2028/29]]</f>
        <v>0.61058420368942257</v>
      </c>
    </row>
    <row r="4186" spans="1:22" x14ac:dyDescent="0.2">
      <c r="A4186" s="6" t="s">
        <v>6211</v>
      </c>
      <c r="B4186" s="1" t="s">
        <v>10384</v>
      </c>
      <c r="C4186" s="95" t="s">
        <v>6539</v>
      </c>
      <c r="D4186" s="95" t="s">
        <v>6539</v>
      </c>
      <c r="E4186" s="95" t="s">
        <v>6641</v>
      </c>
      <c r="F4186" s="95" t="s">
        <v>6608</v>
      </c>
      <c r="G4186" s="95" t="s">
        <v>6608</v>
      </c>
      <c r="H4186" s="61">
        <v>5347.4572705401497</v>
      </c>
      <c r="I4186" s="61">
        <v>260.06585865503098</v>
      </c>
      <c r="J4186" s="123">
        <v>1390691.0666841101</v>
      </c>
      <c r="K4186" s="99">
        <v>24634.666666666701</v>
      </c>
      <c r="L4186" s="16">
        <v>27999.5809329517</v>
      </c>
      <c r="M4186" s="17">
        <f>gp_need_index[[#This Row],[Normalised weighted population (base year)]]/gp_need_index[[#This Row],[Registered population (base year)]]</f>
        <v>1.1365926444963057</v>
      </c>
      <c r="N4186" s="99">
        <v>24629.393587161499</v>
      </c>
      <c r="O4186" s="16">
        <v>28100.7847289204</v>
      </c>
      <c r="P4186" s="17">
        <f>gp_need_index[[#This Row],[Normalised weighted population 2026/27]]/gp_need_index[[#This Row],[Registered population 2026/27]]</f>
        <v>1.1409450512646166</v>
      </c>
      <c r="Q4186" s="99">
        <v>24628.3319256949</v>
      </c>
      <c r="R4186" s="16">
        <v>28199.570115216698</v>
      </c>
      <c r="S4186" s="17">
        <f>gp_need_index[[#This Row],[Normalised weighted population 2027/28]]/gp_need_index[[#This Row],[Registered population 2027/28]]</f>
        <v>1.1450052809218436</v>
      </c>
      <c r="T4186" s="99">
        <v>24643.131123345898</v>
      </c>
      <c r="U4186" s="16">
        <v>28312.056300703902</v>
      </c>
      <c r="V4186" s="17">
        <f>gp_need_index[[#This Row],[Normalised weighted population 2028/29]]/gp_need_index[[#This Row],[Registered population 2028/29]]</f>
        <v>1.1488822649603245</v>
      </c>
    </row>
    <row r="4187" spans="1:22" x14ac:dyDescent="0.2">
      <c r="A4187" s="6" t="s">
        <v>6219</v>
      </c>
      <c r="B4187" s="1" t="s">
        <v>10385</v>
      </c>
      <c r="C4187" s="95" t="s">
        <v>6539</v>
      </c>
      <c r="D4187" s="95" t="s">
        <v>6539</v>
      </c>
      <c r="E4187" s="95" t="s">
        <v>6641</v>
      </c>
      <c r="F4187" s="95" t="s">
        <v>6541</v>
      </c>
      <c r="G4187" s="95" t="s">
        <v>6541</v>
      </c>
      <c r="H4187" s="61">
        <v>5324.8588460286501</v>
      </c>
      <c r="I4187" s="61">
        <v>47.789990388223899</v>
      </c>
      <c r="J4187" s="123">
        <v>254474.95307035799</v>
      </c>
      <c r="K4187" s="99">
        <v>7172.9166666666697</v>
      </c>
      <c r="L4187" s="16">
        <v>5123.4901946206601</v>
      </c>
      <c r="M4187" s="17">
        <f>gp_need_index[[#This Row],[Normalised weighted population (base year)]]/gp_need_index[[#This Row],[Registered population (base year)]]</f>
        <v>0.71428268760322855</v>
      </c>
      <c r="N4187" s="99">
        <v>7227.4040691072496</v>
      </c>
      <c r="O4187" s="16">
        <v>5142.0089237954198</v>
      </c>
      <c r="P4187" s="17">
        <f>gp_need_index[[#This Row],[Normalised weighted population 2026/27]]/gp_need_index[[#This Row],[Registered population 2026/27]]</f>
        <v>0.71146000342977589</v>
      </c>
      <c r="Q4187" s="99">
        <v>7280.8493897604803</v>
      </c>
      <c r="R4187" s="16">
        <v>5160.0851214096901</v>
      </c>
      <c r="S4187" s="17">
        <f>gp_need_index[[#This Row],[Normalised weighted population 2027/28]]/gp_need_index[[#This Row],[Registered population 2027/28]]</f>
        <v>0.70872021177455546</v>
      </c>
      <c r="T4187" s="99">
        <v>7333.3976413558203</v>
      </c>
      <c r="U4187" s="16">
        <v>5180.6683533428304</v>
      </c>
      <c r="V4187" s="17">
        <f>gp_need_index[[#This Row],[Normalised weighted population 2028/29]]/gp_need_index[[#This Row],[Registered population 2028/29]]</f>
        <v>0.70644858041340486</v>
      </c>
    </row>
    <row r="4188" spans="1:22" x14ac:dyDescent="0.2">
      <c r="A4188" s="6" t="s">
        <v>6210</v>
      </c>
      <c r="B4188" s="1" t="s">
        <v>10386</v>
      </c>
      <c r="C4188" s="95" t="s">
        <v>6539</v>
      </c>
      <c r="D4188" s="95" t="s">
        <v>6539</v>
      </c>
      <c r="E4188" s="95" t="s">
        <v>6641</v>
      </c>
      <c r="F4188" s="95" t="s">
        <v>6546</v>
      </c>
      <c r="G4188" s="95" t="s">
        <v>6546</v>
      </c>
      <c r="H4188" s="61">
        <v>5335.5446648848701</v>
      </c>
      <c r="I4188" s="61">
        <v>36.5225417476384</v>
      </c>
      <c r="J4188" s="123">
        <v>194867.65276964699</v>
      </c>
      <c r="K4188" s="99">
        <v>8298.5833333333303</v>
      </c>
      <c r="L4188" s="16">
        <v>3923.38222747599</v>
      </c>
      <c r="M4188" s="17">
        <f>gp_need_index[[#This Row],[Normalised weighted population (base year)]]/gp_need_index[[#This Row],[Registered population (base year)]]</f>
        <v>0.47277734884178924</v>
      </c>
      <c r="N4188" s="99">
        <v>8419.5074554611801</v>
      </c>
      <c r="O4188" s="16">
        <v>3937.56319594861</v>
      </c>
      <c r="P4188" s="17">
        <f>gp_need_index[[#This Row],[Normalised weighted population 2026/27]]/gp_need_index[[#This Row],[Registered population 2026/27]]</f>
        <v>0.46767144239471775</v>
      </c>
      <c r="Q4188" s="99">
        <v>8540.7030993120006</v>
      </c>
      <c r="R4188" s="16">
        <v>3951.4052898662699</v>
      </c>
      <c r="S4188" s="17">
        <f>gp_need_index[[#This Row],[Normalised weighted population 2027/28]]/gp_need_index[[#This Row],[Registered population 2027/28]]</f>
        <v>0.46265573734609472</v>
      </c>
      <c r="T4188" s="99">
        <v>8661.8339031898904</v>
      </c>
      <c r="U4188" s="16">
        <v>3967.16717937575</v>
      </c>
      <c r="V4188" s="17">
        <f>gp_need_index[[#This Row],[Normalised weighted population 2028/29]]/gp_need_index[[#This Row],[Registered population 2028/29]]</f>
        <v>0.45800545516287988</v>
      </c>
    </row>
    <row r="4189" spans="1:22" x14ac:dyDescent="0.2">
      <c r="A4189" s="6" t="s">
        <v>6162</v>
      </c>
      <c r="B4189" s="1" t="s">
        <v>10387</v>
      </c>
      <c r="C4189" s="95" t="s">
        <v>6539</v>
      </c>
      <c r="D4189" s="95" t="s">
        <v>6539</v>
      </c>
      <c r="E4189" s="95" t="s">
        <v>6641</v>
      </c>
      <c r="F4189" s="95" t="s">
        <v>6540</v>
      </c>
      <c r="G4189" s="95" t="s">
        <v>6540</v>
      </c>
      <c r="H4189" s="61">
        <v>5402.5423583984402</v>
      </c>
      <c r="I4189" s="61">
        <v>20.4386493154947</v>
      </c>
      <c r="J4189" s="123">
        <v>110420.668675412</v>
      </c>
      <c r="K4189" s="99">
        <v>3159.5833333333298</v>
      </c>
      <c r="L4189" s="16">
        <v>2223.1626587057899</v>
      </c>
      <c r="M4189" s="17">
        <f>gp_need_index[[#This Row],[Normalised weighted population (base year)]]/gp_need_index[[#This Row],[Registered population (base year)]]</f>
        <v>0.70362526452510898</v>
      </c>
      <c r="N4189" s="99">
        <v>3178.9332488991599</v>
      </c>
      <c r="O4189" s="16">
        <v>2231.19822540429</v>
      </c>
      <c r="P4189" s="17">
        <f>gp_need_index[[#This Row],[Normalised weighted population 2026/27]]/gp_need_index[[#This Row],[Registered population 2026/27]]</f>
        <v>0.7018701088413658</v>
      </c>
      <c r="Q4189" s="99">
        <v>3197.5555928075901</v>
      </c>
      <c r="R4189" s="16">
        <v>2239.0417707261199</v>
      </c>
      <c r="S4189" s="17">
        <f>gp_need_index[[#This Row],[Normalised weighted population 2027/28]]/gp_need_index[[#This Row],[Registered population 2027/28]]</f>
        <v>0.70023544727807085</v>
      </c>
      <c r="T4189" s="99">
        <v>3215.5214481531402</v>
      </c>
      <c r="U4189" s="16">
        <v>2247.9731575134401</v>
      </c>
      <c r="V4189" s="17">
        <f>gp_need_index[[#This Row],[Normalised weighted population 2028/29]]/gp_need_index[[#This Row],[Registered population 2028/29]]</f>
        <v>0.69910065715922409</v>
      </c>
    </row>
    <row r="4190" spans="1:22" x14ac:dyDescent="0.2">
      <c r="A4190" s="6" t="s">
        <v>6242</v>
      </c>
      <c r="B4190" s="1" t="s">
        <v>10388</v>
      </c>
      <c r="C4190" s="95" t="s">
        <v>6539</v>
      </c>
      <c r="D4190" s="95" t="s">
        <v>6539</v>
      </c>
      <c r="E4190" s="95" t="s">
        <v>6641</v>
      </c>
      <c r="F4190" s="95" t="s">
        <v>6607</v>
      </c>
      <c r="G4190" s="95" t="s">
        <v>6607</v>
      </c>
      <c r="H4190" s="61">
        <v>5512.6513671875</v>
      </c>
      <c r="I4190" s="61">
        <v>122.41153497593299</v>
      </c>
      <c r="J4190" s="123">
        <v>674812.11564459698</v>
      </c>
      <c r="K4190" s="99">
        <v>15636.416666666701</v>
      </c>
      <c r="L4190" s="16">
        <v>13586.3793901964</v>
      </c>
      <c r="M4190" s="17">
        <f>gp_need_index[[#This Row],[Normalised weighted population (base year)]]/gp_need_index[[#This Row],[Registered population (base year)]]</f>
        <v>0.86889340952134408</v>
      </c>
      <c r="N4190" s="99">
        <v>15669.281637940099</v>
      </c>
      <c r="O4190" s="16">
        <v>13635.487024023199</v>
      </c>
      <c r="P4190" s="17">
        <f>gp_need_index[[#This Row],[Normalised weighted population 2026/27]]/gp_need_index[[#This Row],[Registered population 2026/27]]</f>
        <v>0.87020498699873616</v>
      </c>
      <c r="Q4190" s="99">
        <v>15709.160314880601</v>
      </c>
      <c r="R4190" s="16">
        <v>13683.421160596299</v>
      </c>
      <c r="S4190" s="17">
        <f>gp_need_index[[#This Row],[Normalised weighted population 2027/28]]/gp_need_index[[#This Row],[Registered population 2027/28]]</f>
        <v>0.8710472670926015</v>
      </c>
      <c r="T4190" s="99">
        <v>15755.8710489108</v>
      </c>
      <c r="U4190" s="16">
        <v>13738.0034058036</v>
      </c>
      <c r="V4190" s="17">
        <f>gp_need_index[[#This Row],[Normalised weighted population 2028/29]]/gp_need_index[[#This Row],[Registered population 2028/29]]</f>
        <v>0.87192915981330688</v>
      </c>
    </row>
    <row r="4191" spans="1:22" x14ac:dyDescent="0.2">
      <c r="A4191" s="6" t="s">
        <v>6233</v>
      </c>
      <c r="B4191" s="1" t="s">
        <v>9923</v>
      </c>
      <c r="C4191" s="95" t="s">
        <v>6539</v>
      </c>
      <c r="D4191" s="95" t="s">
        <v>6539</v>
      </c>
      <c r="E4191" s="95" t="s">
        <v>6641</v>
      </c>
      <c r="F4191" s="95" t="s">
        <v>6607</v>
      </c>
      <c r="G4191" s="95" t="s">
        <v>6607</v>
      </c>
      <c r="H4191" s="61">
        <v>5740.9073114809798</v>
      </c>
      <c r="I4191" s="61">
        <v>128.07334815351601</v>
      </c>
      <c r="J4191" s="123">
        <v>735257.22082037001</v>
      </c>
      <c r="K4191" s="99">
        <v>20568.416666666701</v>
      </c>
      <c r="L4191" s="16">
        <v>14803.355363447799</v>
      </c>
      <c r="M4191" s="17">
        <f>gp_need_index[[#This Row],[Normalised weighted population (base year)]]/gp_need_index[[#This Row],[Registered population (base year)]]</f>
        <v>0.71971292702555012</v>
      </c>
      <c r="N4191" s="99">
        <v>20654.643204688</v>
      </c>
      <c r="O4191" s="16">
        <v>14856.861726969501</v>
      </c>
      <c r="P4191" s="17">
        <f>gp_need_index[[#This Row],[Normalised weighted population 2026/27]]/gp_need_index[[#This Row],[Registered population 2026/27]]</f>
        <v>0.71929888014707644</v>
      </c>
      <c r="Q4191" s="99">
        <v>20733.457513678299</v>
      </c>
      <c r="R4191" s="16">
        <v>14909.0894792905</v>
      </c>
      <c r="S4191" s="17">
        <f>gp_need_index[[#This Row],[Normalised weighted population 2027/28]]/gp_need_index[[#This Row],[Registered population 2027/28]]</f>
        <v>0.71908361012410305</v>
      </c>
      <c r="T4191" s="99">
        <v>20818.505167656102</v>
      </c>
      <c r="U4191" s="16">
        <v>14968.560832852299</v>
      </c>
      <c r="V4191" s="17">
        <f>gp_need_index[[#This Row],[Normalised weighted population 2028/29]]/gp_need_index[[#This Row],[Registered population 2028/29]]</f>
        <v>0.7190026715322313</v>
      </c>
    </row>
    <row r="4192" spans="1:22" x14ac:dyDescent="0.2">
      <c r="A4192" s="6" t="s">
        <v>6160</v>
      </c>
      <c r="B4192" s="1" t="s">
        <v>10389</v>
      </c>
      <c r="C4192" s="95" t="s">
        <v>6539</v>
      </c>
      <c r="D4192" s="95" t="s">
        <v>6539</v>
      </c>
      <c r="E4192" s="95" t="s">
        <v>6641</v>
      </c>
      <c r="F4192" s="95" t="s">
        <v>6608</v>
      </c>
      <c r="G4192" s="95" t="s">
        <v>6608</v>
      </c>
      <c r="H4192" s="61">
        <v>5405.4287453235002</v>
      </c>
      <c r="I4192" s="61">
        <v>85.614862884400907</v>
      </c>
      <c r="J4192" s="123">
        <v>462785.04086227098</v>
      </c>
      <c r="K4192" s="99">
        <v>7975.0833333333303</v>
      </c>
      <c r="L4192" s="16">
        <v>9317.5166768550498</v>
      </c>
      <c r="M4192" s="17">
        <f>gp_need_index[[#This Row],[Normalised weighted population (base year)]]/gp_need_index[[#This Row],[Registered population (base year)]]</f>
        <v>1.168328440896758</v>
      </c>
      <c r="N4192" s="99">
        <v>7971.4326643616796</v>
      </c>
      <c r="O4192" s="16">
        <v>9351.1946114983402</v>
      </c>
      <c r="P4192" s="17">
        <f>gp_need_index[[#This Row],[Normalised weighted population 2026/27]]/gp_need_index[[#This Row],[Registered population 2026/27]]</f>
        <v>1.1730883274351971</v>
      </c>
      <c r="Q4192" s="99">
        <v>7963.8661405890098</v>
      </c>
      <c r="R4192" s="16">
        <v>9384.0677636518994</v>
      </c>
      <c r="S4192" s="17">
        <f>gp_need_index[[#This Row],[Normalised weighted population 2027/28]]/gp_need_index[[#This Row],[Registered population 2027/28]]</f>
        <v>1.178330674824458</v>
      </c>
      <c r="T4192" s="99">
        <v>7959.7399756873701</v>
      </c>
      <c r="U4192" s="16">
        <v>9421.5001777906109</v>
      </c>
      <c r="V4192" s="17">
        <f>gp_need_index[[#This Row],[Normalised weighted population 2028/29]]/gp_need_index[[#This Row],[Registered population 2028/29]]</f>
        <v>1.1836442153346862</v>
      </c>
    </row>
    <row r="4193" spans="1:22" x14ac:dyDescent="0.2">
      <c r="A4193" s="6" t="s">
        <v>6127</v>
      </c>
      <c r="B4193" s="1" t="s">
        <v>10390</v>
      </c>
      <c r="C4193" s="95" t="s">
        <v>6539</v>
      </c>
      <c r="D4193" s="95" t="s">
        <v>6539</v>
      </c>
      <c r="E4193" s="95" t="s">
        <v>6641</v>
      </c>
      <c r="F4193" s="95" t="s">
        <v>6545</v>
      </c>
      <c r="G4193" s="95" t="s">
        <v>6545</v>
      </c>
      <c r="H4193" s="61">
        <v>5402.87150901723</v>
      </c>
      <c r="I4193" s="61">
        <v>258.013032252752</v>
      </c>
      <c r="J4193" s="123">
        <v>1394011.2609135399</v>
      </c>
      <c r="K4193" s="99">
        <v>40217.666666666701</v>
      </c>
      <c r="L4193" s="16">
        <v>28066.428307805199</v>
      </c>
      <c r="M4193" s="17">
        <f>gp_need_index[[#This Row],[Normalised weighted population (base year)]]/gp_need_index[[#This Row],[Registered population (base year)]]</f>
        <v>0.69786316895075573</v>
      </c>
      <c r="N4193" s="99">
        <v>40093.287600641102</v>
      </c>
      <c r="O4193" s="16">
        <v>28167.873721964599</v>
      </c>
      <c r="P4193" s="17">
        <f>gp_need_index[[#This Row],[Normalised weighted population 2026/27]]/gp_need_index[[#This Row],[Registered population 2026/27]]</f>
        <v>0.70255834349473967</v>
      </c>
      <c r="Q4193" s="99">
        <v>40165.500047364003</v>
      </c>
      <c r="R4193" s="16">
        <v>28266.894952638799</v>
      </c>
      <c r="S4193" s="17">
        <f>gp_need_index[[#This Row],[Normalised weighted population 2027/28]]/gp_need_index[[#This Row],[Registered population 2027/28]]</f>
        <v>0.70376056365054296</v>
      </c>
      <c r="T4193" s="99">
        <v>40401.4514059629</v>
      </c>
      <c r="U4193" s="16">
        <v>28379.649692366998</v>
      </c>
      <c r="V4193" s="17">
        <f>gp_need_index[[#This Row],[Normalised weighted population 2028/29]]/gp_need_index[[#This Row],[Registered population 2028/29]]</f>
        <v>0.70244134071327968</v>
      </c>
    </row>
    <row r="4194" spans="1:22" x14ac:dyDescent="0.2">
      <c r="A4194" s="6" t="s">
        <v>6202</v>
      </c>
      <c r="B4194" s="1" t="s">
        <v>10391</v>
      </c>
      <c r="C4194" s="95" t="s">
        <v>6539</v>
      </c>
      <c r="D4194" s="95" t="s">
        <v>6539</v>
      </c>
      <c r="E4194" s="95" t="s">
        <v>6641</v>
      </c>
      <c r="F4194" s="95" t="s">
        <v>6608</v>
      </c>
      <c r="G4194" s="95" t="s">
        <v>6608</v>
      </c>
      <c r="H4194" s="61">
        <v>5489.1047025240396</v>
      </c>
      <c r="I4194" s="61"/>
      <c r="J4194" s="123"/>
      <c r="K4194" s="99">
        <v>5253.9166666666697</v>
      </c>
      <c r="L4194" s="16"/>
      <c r="M4194" s="17">
        <f>gp_need_index[[#This Row],[Normalised weighted population (base year)]]/gp_need_index[[#This Row],[Registered population (base year)]]</f>
        <v>0</v>
      </c>
      <c r="N4194" s="99">
        <v>5239.4705329558401</v>
      </c>
      <c r="O4194" s="16"/>
      <c r="P4194" s="17">
        <f>gp_need_index[[#This Row],[Normalised weighted population 2026/27]]/gp_need_index[[#This Row],[Registered population 2026/27]]</f>
        <v>0</v>
      </c>
      <c r="Q4194" s="99">
        <v>5230.9912288036203</v>
      </c>
      <c r="R4194" s="16"/>
      <c r="S4194" s="17">
        <f>gp_need_index[[#This Row],[Normalised weighted population 2027/28]]/gp_need_index[[#This Row],[Registered population 2027/28]]</f>
        <v>0</v>
      </c>
      <c r="T4194" s="99">
        <v>5231.2361377673597</v>
      </c>
      <c r="U4194" s="16"/>
      <c r="V4194" s="17">
        <f>gp_need_index[[#This Row],[Normalised weighted population 2028/29]]/gp_need_index[[#This Row],[Registered population 2028/29]]</f>
        <v>0</v>
      </c>
    </row>
    <row r="4195" spans="1:22" x14ac:dyDescent="0.2">
      <c r="A4195" s="6" t="s">
        <v>6143</v>
      </c>
      <c r="B4195" s="1" t="s">
        <v>10392</v>
      </c>
      <c r="C4195" s="95" t="s">
        <v>6539</v>
      </c>
      <c r="D4195" s="95" t="s">
        <v>6539</v>
      </c>
      <c r="E4195" s="95" t="s">
        <v>6641</v>
      </c>
      <c r="F4195" s="95" t="s">
        <v>6608</v>
      </c>
      <c r="G4195" s="95" t="s">
        <v>6608</v>
      </c>
      <c r="H4195" s="61">
        <v>5411.5902608235701</v>
      </c>
      <c r="I4195" s="61">
        <v>76.210242070542293</v>
      </c>
      <c r="J4195" s="123">
        <v>412418.60376395303</v>
      </c>
      <c r="K4195" s="99">
        <v>9874.75</v>
      </c>
      <c r="L4195" s="16">
        <v>8303.4603090369492</v>
      </c>
      <c r="M4195" s="17">
        <f>gp_need_index[[#This Row],[Normalised weighted population (base year)]]/gp_need_index[[#This Row],[Registered population (base year)]]</f>
        <v>0.84087802820698743</v>
      </c>
      <c r="N4195" s="99">
        <v>9904.9467635047004</v>
      </c>
      <c r="O4195" s="16">
        <v>8333.4729619035206</v>
      </c>
      <c r="P4195" s="17">
        <f>gp_need_index[[#This Row],[Normalised weighted population 2026/27]]/gp_need_index[[#This Row],[Registered population 2026/27]]</f>
        <v>0.84134454842388873</v>
      </c>
      <c r="Q4195" s="99">
        <v>9932.7143163330802</v>
      </c>
      <c r="R4195" s="16">
        <v>8362.7684194386893</v>
      </c>
      <c r="S4195" s="17">
        <f>gp_need_index[[#This Row],[Normalised weighted population 2027/28]]/gp_need_index[[#This Row],[Registered population 2027/28]]</f>
        <v>0.8419419056165931</v>
      </c>
      <c r="T4195" s="99">
        <v>9960.7691999055005</v>
      </c>
      <c r="U4195" s="16">
        <v>8396.1269392945396</v>
      </c>
      <c r="V4195" s="17">
        <f>gp_need_index[[#This Row],[Normalised weighted population 2028/29]]/gp_need_index[[#This Row],[Registered population 2028/29]]</f>
        <v>0.84291953470563252</v>
      </c>
    </row>
    <row r="4196" spans="1:22" x14ac:dyDescent="0.2">
      <c r="A4196" s="6" t="s">
        <v>6163</v>
      </c>
      <c r="B4196" s="1" t="s">
        <v>10393</v>
      </c>
      <c r="C4196" s="95" t="s">
        <v>6539</v>
      </c>
      <c r="D4196" s="95" t="s">
        <v>6539</v>
      </c>
      <c r="E4196" s="95" t="s">
        <v>6641</v>
      </c>
      <c r="F4196" s="95" t="s">
        <v>6546</v>
      </c>
      <c r="G4196" s="95" t="s">
        <v>6546</v>
      </c>
      <c r="H4196" s="61">
        <v>5367.3435984644402</v>
      </c>
      <c r="I4196" s="61">
        <v>91.596453560774705</v>
      </c>
      <c r="J4196" s="123">
        <v>491629.63866146997</v>
      </c>
      <c r="K4196" s="99">
        <v>12756.416666666701</v>
      </c>
      <c r="L4196" s="16">
        <v>9898.26150933807</v>
      </c>
      <c r="M4196" s="17">
        <f>gp_need_index[[#This Row],[Normalised weighted population (base year)]]/gp_need_index[[#This Row],[Registered population (base year)]]</f>
        <v>0.77594372839849568</v>
      </c>
      <c r="N4196" s="99">
        <v>12925.684022162801</v>
      </c>
      <c r="O4196" s="16">
        <v>9934.0385318811896</v>
      </c>
      <c r="P4196" s="17">
        <f>gp_need_index[[#This Row],[Normalised weighted population 2026/27]]/gp_need_index[[#This Row],[Registered population 2026/27]]</f>
        <v>0.76855031539127538</v>
      </c>
      <c r="Q4196" s="99">
        <v>13089.1997260754</v>
      </c>
      <c r="R4196" s="16">
        <v>9968.9606112223992</v>
      </c>
      <c r="S4196" s="17">
        <f>gp_need_index[[#This Row],[Normalised weighted population 2027/28]]/gp_need_index[[#This Row],[Registered population 2027/28]]</f>
        <v>0.76161727377136157</v>
      </c>
      <c r="T4196" s="99">
        <v>13248.6060116153</v>
      </c>
      <c r="U4196" s="16">
        <v>10008.726123528</v>
      </c>
      <c r="V4196" s="17">
        <f>gp_need_index[[#This Row],[Normalised weighted population 2028/29]]/gp_need_index[[#This Row],[Registered population 2028/29]]</f>
        <v>0.75545503540169912</v>
      </c>
    </row>
    <row r="4197" spans="1:22" x14ac:dyDescent="0.2">
      <c r="A4197" s="6" t="s">
        <v>6149</v>
      </c>
      <c r="B4197" s="1" t="s">
        <v>10394</v>
      </c>
      <c r="C4197" s="95" t="s">
        <v>6539</v>
      </c>
      <c r="D4197" s="95" t="s">
        <v>6539</v>
      </c>
      <c r="E4197" s="95" t="s">
        <v>6641</v>
      </c>
      <c r="F4197" s="95" t="s">
        <v>6608</v>
      </c>
      <c r="G4197" s="95" t="s">
        <v>6608</v>
      </c>
      <c r="H4197" s="61">
        <v>5327.4471550707503</v>
      </c>
      <c r="I4197" s="61">
        <v>65.618368714667895</v>
      </c>
      <c r="J4197" s="123">
        <v>349578.391729341</v>
      </c>
      <c r="K4197" s="99">
        <v>10157.75</v>
      </c>
      <c r="L4197" s="16">
        <v>7038.2622755856901</v>
      </c>
      <c r="M4197" s="17">
        <f>gp_need_index[[#This Row],[Normalised weighted population (base year)]]/gp_need_index[[#This Row],[Registered population (base year)]]</f>
        <v>0.69289579637081933</v>
      </c>
      <c r="N4197" s="99">
        <v>10194.3121304206</v>
      </c>
      <c r="O4197" s="16">
        <v>7063.7019013078898</v>
      </c>
      <c r="P4197" s="17">
        <f>gp_need_index[[#This Row],[Normalised weighted population 2026/27]]/gp_need_index[[#This Row],[Registered population 2026/27]]</f>
        <v>0.69290618248084324</v>
      </c>
      <c r="Q4197" s="99">
        <v>10233.8319727379</v>
      </c>
      <c r="R4197" s="16">
        <v>7088.5336107328603</v>
      </c>
      <c r="S4197" s="17">
        <f>gp_need_index[[#This Row],[Normalised weighted population 2027/28]]/gp_need_index[[#This Row],[Registered population 2027/28]]</f>
        <v>0.69265682977951371</v>
      </c>
      <c r="T4197" s="99">
        <v>10269.552198945101</v>
      </c>
      <c r="U4197" s="16">
        <v>7116.8092937773499</v>
      </c>
      <c r="V4197" s="17">
        <f>gp_need_index[[#This Row],[Normalised weighted population 2028/29]]/gp_need_index[[#This Row],[Registered population 2028/29]]</f>
        <v>0.69300093674078567</v>
      </c>
    </row>
    <row r="4198" spans="1:22" x14ac:dyDescent="0.2">
      <c r="A4198" s="6" t="s">
        <v>6196</v>
      </c>
      <c r="B4198" s="1" t="s">
        <v>10395</v>
      </c>
      <c r="C4198" s="95" t="s">
        <v>6539</v>
      </c>
      <c r="D4198" s="95" t="s">
        <v>6539</v>
      </c>
      <c r="E4198" s="95" t="s">
        <v>6641</v>
      </c>
      <c r="F4198" s="95" t="s">
        <v>6543</v>
      </c>
      <c r="G4198" s="95" t="s">
        <v>6543</v>
      </c>
      <c r="H4198" s="61">
        <v>5043.29902787642</v>
      </c>
      <c r="I4198" s="61">
        <v>36.877913510288202</v>
      </c>
      <c r="J4198" s="123">
        <v>185986.34535654701</v>
      </c>
      <c r="K4198" s="99">
        <v>5645.1666666666697</v>
      </c>
      <c r="L4198" s="16">
        <v>3744.5697710931099</v>
      </c>
      <c r="M4198" s="17">
        <f>gp_need_index[[#This Row],[Normalised weighted population (base year)]]/gp_need_index[[#This Row],[Registered population (base year)]]</f>
        <v>0.66332315628586835</v>
      </c>
      <c r="N4198" s="99">
        <v>5701.1875185645304</v>
      </c>
      <c r="O4198" s="16">
        <v>3758.10442634426</v>
      </c>
      <c r="P4198" s="17">
        <f>gp_need_index[[#This Row],[Normalised weighted population 2026/27]]/gp_need_index[[#This Row],[Registered population 2026/27]]</f>
        <v>0.65917923487113994</v>
      </c>
      <c r="Q4198" s="99">
        <v>5749.9347691150397</v>
      </c>
      <c r="R4198" s="16">
        <v>3771.31565162069</v>
      </c>
      <c r="S4198" s="17">
        <f>gp_need_index[[#This Row],[Normalised weighted population 2027/28]]/gp_need_index[[#This Row],[Registered population 2027/28]]</f>
        <v>0.65588842361791266</v>
      </c>
      <c r="T4198" s="99">
        <v>5799.3313277254701</v>
      </c>
      <c r="U4198" s="16">
        <v>3786.3591756951901</v>
      </c>
      <c r="V4198" s="17">
        <f>gp_need_index[[#This Row],[Normalised weighted population 2028/29]]/gp_need_index[[#This Row],[Registered population 2028/29]]</f>
        <v>0.65289581879782355</v>
      </c>
    </row>
    <row r="4199" spans="1:22" x14ac:dyDescent="0.2">
      <c r="A4199" s="6" t="s">
        <v>6205</v>
      </c>
      <c r="B4199" s="1" t="s">
        <v>10396</v>
      </c>
      <c r="C4199" s="95" t="s">
        <v>6539</v>
      </c>
      <c r="D4199" s="95" t="s">
        <v>6539</v>
      </c>
      <c r="E4199" s="95" t="s">
        <v>6641</v>
      </c>
      <c r="F4199" s="95" t="s">
        <v>6545</v>
      </c>
      <c r="G4199" s="95" t="s">
        <v>6545</v>
      </c>
      <c r="H4199" s="61">
        <v>5399.3224722055302</v>
      </c>
      <c r="I4199" s="61">
        <v>58.892265813373101</v>
      </c>
      <c r="J4199" s="123">
        <v>317978.33424524701</v>
      </c>
      <c r="K4199" s="99">
        <v>8529.0833333333394</v>
      </c>
      <c r="L4199" s="16">
        <v>6402.04019276073</v>
      </c>
      <c r="M4199" s="17">
        <f>gp_need_index[[#This Row],[Normalised weighted population (base year)]]/gp_need_index[[#This Row],[Registered population (base year)]]</f>
        <v>0.75061292551103287</v>
      </c>
      <c r="N4199" s="99">
        <v>8557.2554596929203</v>
      </c>
      <c r="O4199" s="16">
        <v>6425.1802094275199</v>
      </c>
      <c r="P4199" s="17">
        <f>gp_need_index[[#This Row],[Normalised weighted population 2026/27]]/gp_need_index[[#This Row],[Registered population 2026/27]]</f>
        <v>0.75084590377042326</v>
      </c>
      <c r="Q4199" s="99">
        <v>8593.4077154533697</v>
      </c>
      <c r="R4199" s="16">
        <v>6447.7672622495102</v>
      </c>
      <c r="S4199" s="17">
        <f>gp_need_index[[#This Row],[Normalised weighted population 2027/28]]/gp_need_index[[#This Row],[Registered population 2027/28]]</f>
        <v>0.75031552973503246</v>
      </c>
      <c r="T4199" s="99">
        <v>8643.6973622078494</v>
      </c>
      <c r="U4199" s="16">
        <v>6473.4869714959996</v>
      </c>
      <c r="V4199" s="17">
        <f>gp_need_index[[#This Row],[Normalised weighted population 2028/29]]/gp_need_index[[#This Row],[Registered population 2028/29]]</f>
        <v>0.74892568541322513</v>
      </c>
    </row>
    <row r="4200" spans="1:22" x14ac:dyDescent="0.2">
      <c r="A4200" s="6" t="s">
        <v>6195</v>
      </c>
      <c r="B4200" s="1" t="s">
        <v>10397</v>
      </c>
      <c r="C4200" s="95" t="s">
        <v>6539</v>
      </c>
      <c r="D4200" s="95" t="s">
        <v>6539</v>
      </c>
      <c r="E4200" s="95" t="s">
        <v>6641</v>
      </c>
      <c r="F4200" s="95" t="s">
        <v>6543</v>
      </c>
      <c r="G4200" s="95" t="s">
        <v>6543</v>
      </c>
      <c r="H4200" s="61">
        <v>5189.0513857886899</v>
      </c>
      <c r="I4200" s="61">
        <v>40.292479030055603</v>
      </c>
      <c r="J4200" s="123">
        <v>209079.744147772</v>
      </c>
      <c r="K4200" s="99">
        <v>7478.5833333333303</v>
      </c>
      <c r="L4200" s="16">
        <v>4209.5224151145803</v>
      </c>
      <c r="M4200" s="17">
        <f>gp_need_index[[#This Row],[Normalised weighted population (base year)]]/gp_need_index[[#This Row],[Registered population (base year)]]</f>
        <v>0.56287698184120194</v>
      </c>
      <c r="N4200" s="99">
        <v>7559.7621674843604</v>
      </c>
      <c r="O4200" s="16">
        <v>4224.7376302510202</v>
      </c>
      <c r="P4200" s="17">
        <f>gp_need_index[[#This Row],[Normalised weighted population 2026/27]]/gp_need_index[[#This Row],[Registered population 2026/27]]</f>
        <v>0.55884530976678515</v>
      </c>
      <c r="Q4200" s="99">
        <v>7633.6533101474097</v>
      </c>
      <c r="R4200" s="16">
        <v>4239.5892560269804</v>
      </c>
      <c r="S4200" s="17">
        <f>gp_need_index[[#This Row],[Normalised weighted population 2027/28]]/gp_need_index[[#This Row],[Registered population 2027/28]]</f>
        <v>0.55538142535125323</v>
      </c>
      <c r="T4200" s="99">
        <v>7706.15328966569</v>
      </c>
      <c r="U4200" s="16">
        <v>4256.5006919635698</v>
      </c>
      <c r="V4200" s="17">
        <f>gp_need_index[[#This Row],[Normalised weighted population 2028/29]]/gp_need_index[[#This Row],[Registered population 2028/29]]</f>
        <v>0.55235089829730422</v>
      </c>
    </row>
    <row r="4201" spans="1:22" x14ac:dyDescent="0.2">
      <c r="A4201" s="6" t="s">
        <v>6155</v>
      </c>
      <c r="B4201" s="1" t="s">
        <v>10398</v>
      </c>
      <c r="C4201" s="95" t="s">
        <v>6539</v>
      </c>
      <c r="D4201" s="95" t="s">
        <v>6539</v>
      </c>
      <c r="E4201" s="95" t="s">
        <v>6641</v>
      </c>
      <c r="F4201" s="95" t="s">
        <v>6540</v>
      </c>
      <c r="G4201" s="95" t="s">
        <v>6540</v>
      </c>
      <c r="H4201" s="61">
        <v>5213.2688706341896</v>
      </c>
      <c r="I4201" s="61">
        <v>38.452081849795697</v>
      </c>
      <c r="J4201" s="123">
        <v>200461.04131861799</v>
      </c>
      <c r="K4201" s="99">
        <v>5182.75</v>
      </c>
      <c r="L4201" s="16">
        <v>4035.9971274478298</v>
      </c>
      <c r="M4201" s="17">
        <f>gp_need_index[[#This Row],[Normalised weighted population (base year)]]/gp_need_index[[#This Row],[Registered population (base year)]]</f>
        <v>0.7787366026622603</v>
      </c>
      <c r="N4201" s="99">
        <v>5214.1927643236804</v>
      </c>
      <c r="O4201" s="16">
        <v>4050.5851397039701</v>
      </c>
      <c r="P4201" s="17">
        <f>gp_need_index[[#This Row],[Normalised weighted population 2026/27]]/gp_need_index[[#This Row],[Registered population 2026/27]]</f>
        <v>0.77683839527734855</v>
      </c>
      <c r="Q4201" s="99">
        <v>5239.9408674484703</v>
      </c>
      <c r="R4201" s="16">
        <v>4064.8245505108698</v>
      </c>
      <c r="S4201" s="17">
        <f>gp_need_index[[#This Row],[Normalised weighted population 2027/28]]/gp_need_index[[#This Row],[Registered population 2027/28]]</f>
        <v>0.77573863013652478</v>
      </c>
      <c r="T4201" s="99">
        <v>5267.5424405107497</v>
      </c>
      <c r="U4201" s="16">
        <v>4081.0388618104198</v>
      </c>
      <c r="V4201" s="17">
        <f>gp_need_index[[#This Row],[Normalised weighted population 2028/29]]/gp_need_index[[#This Row],[Registered population 2028/29]]</f>
        <v>0.77475196600688712</v>
      </c>
    </row>
    <row r="4202" spans="1:22" x14ac:dyDescent="0.2">
      <c r="A4202" s="6" t="s">
        <v>6222</v>
      </c>
      <c r="B4202" s="1" t="s">
        <v>10399</v>
      </c>
      <c r="C4202" s="95" t="s">
        <v>6539</v>
      </c>
      <c r="D4202" s="95" t="s">
        <v>6539</v>
      </c>
      <c r="E4202" s="95" t="s">
        <v>6641</v>
      </c>
      <c r="F4202" s="95" t="s">
        <v>6607</v>
      </c>
      <c r="G4202" s="95" t="s">
        <v>6607</v>
      </c>
      <c r="H4202" s="61">
        <v>5755.9878906249996</v>
      </c>
      <c r="I4202" s="61">
        <v>65.220353142256499</v>
      </c>
      <c r="J4202" s="123">
        <v>375407.562909114</v>
      </c>
      <c r="K4202" s="99">
        <v>7931.75</v>
      </c>
      <c r="L4202" s="16">
        <v>7558.2957943192896</v>
      </c>
      <c r="M4202" s="17">
        <f>gp_need_index[[#This Row],[Normalised weighted population (base year)]]/gp_need_index[[#This Row],[Registered population (base year)]]</f>
        <v>0.95291654355208999</v>
      </c>
      <c r="N4202" s="99">
        <v>7939.3927774835802</v>
      </c>
      <c r="O4202" s="16">
        <v>7585.6150683923997</v>
      </c>
      <c r="P4202" s="17">
        <f>gp_need_index[[#This Row],[Normalised weighted population 2026/27]]/gp_need_index[[#This Row],[Registered population 2026/27]]</f>
        <v>0.95544020569249233</v>
      </c>
      <c r="Q4202" s="99">
        <v>7949.6686268103904</v>
      </c>
      <c r="R4202" s="16">
        <v>7612.2815092784604</v>
      </c>
      <c r="S4202" s="17">
        <f>gp_need_index[[#This Row],[Normalised weighted population 2027/28]]/gp_need_index[[#This Row],[Registered population 2027/28]]</f>
        <v>0.95755959985626493</v>
      </c>
      <c r="T4202" s="99">
        <v>7963.8639524604696</v>
      </c>
      <c r="U4202" s="16">
        <v>7642.6463874072697</v>
      </c>
      <c r="V4202" s="17">
        <f>gp_need_index[[#This Row],[Normalised weighted population 2028/29]]/gp_need_index[[#This Row],[Registered population 2028/29]]</f>
        <v>0.9596656137057743</v>
      </c>
    </row>
    <row r="4203" spans="1:22" x14ac:dyDescent="0.2">
      <c r="A4203" s="6" t="s">
        <v>6217</v>
      </c>
      <c r="B4203" s="1" t="s">
        <v>10400</v>
      </c>
      <c r="C4203" s="95" t="s">
        <v>6539</v>
      </c>
      <c r="D4203" s="95" t="s">
        <v>6539</v>
      </c>
      <c r="E4203" s="95" t="s">
        <v>6641</v>
      </c>
      <c r="F4203" s="95" t="s">
        <v>6608</v>
      </c>
      <c r="G4203" s="95" t="s">
        <v>6608</v>
      </c>
      <c r="H4203" s="61">
        <v>5384.65569133587</v>
      </c>
      <c r="I4203" s="61">
        <v>105.25408602801301</v>
      </c>
      <c r="J4203" s="123">
        <v>566757.01336709305</v>
      </c>
      <c r="K4203" s="99">
        <v>11450.833333333299</v>
      </c>
      <c r="L4203" s="16">
        <v>11410.8440366465</v>
      </c>
      <c r="M4203" s="17">
        <f>gp_need_index[[#This Row],[Normalised weighted population (base year)]]/gp_need_index[[#This Row],[Registered population (base year)]]</f>
        <v>0.99650773917297442</v>
      </c>
      <c r="N4203" s="99">
        <v>11460.020669538701</v>
      </c>
      <c r="O4203" s="16">
        <v>11452.0882514967</v>
      </c>
      <c r="P4203" s="17">
        <f>gp_need_index[[#This Row],[Normalised weighted population 2026/27]]/gp_need_index[[#This Row],[Registered population 2026/27]]</f>
        <v>0.99930781817321801</v>
      </c>
      <c r="Q4203" s="99">
        <v>11466.1213079067</v>
      </c>
      <c r="R4203" s="16">
        <v>11492.3468767535</v>
      </c>
      <c r="S4203" s="17">
        <f>gp_need_index[[#This Row],[Normalised weighted population 2027/28]]/gp_need_index[[#This Row],[Registered population 2027/28]]</f>
        <v>1.0022872223433321</v>
      </c>
      <c r="T4203" s="99">
        <v>11477.1952866189</v>
      </c>
      <c r="U4203" s="16">
        <v>11538.189074247301</v>
      </c>
      <c r="V4203" s="17">
        <f>gp_need_index[[#This Row],[Normalised weighted population 2028/29]]/gp_need_index[[#This Row],[Registered population 2028/29]]</f>
        <v>1.0053143460667182</v>
      </c>
    </row>
    <row r="4204" spans="1:22" x14ac:dyDescent="0.2">
      <c r="A4204" s="6" t="s">
        <v>6243</v>
      </c>
      <c r="B4204" s="1" t="s">
        <v>10401</v>
      </c>
      <c r="C4204" s="95" t="s">
        <v>6539</v>
      </c>
      <c r="D4204" s="95" t="s">
        <v>6539</v>
      </c>
      <c r="E4204" s="95" t="s">
        <v>6641</v>
      </c>
      <c r="F4204" s="95" t="s">
        <v>6607</v>
      </c>
      <c r="G4204" s="95" t="s">
        <v>6607</v>
      </c>
      <c r="H4204" s="61">
        <v>5446.9009602864598</v>
      </c>
      <c r="I4204" s="61">
        <v>72.627816073773104</v>
      </c>
      <c r="J4204" s="123">
        <v>395596.52111574297</v>
      </c>
      <c r="K4204" s="99">
        <v>8468.4166666666697</v>
      </c>
      <c r="L4204" s="16">
        <v>7964.7716700911196</v>
      </c>
      <c r="M4204" s="17">
        <f>gp_need_index[[#This Row],[Normalised weighted population (base year)]]/gp_need_index[[#This Row],[Registered population (base year)]]</f>
        <v>0.94052666320045464</v>
      </c>
      <c r="N4204" s="99">
        <v>8476.8853296733996</v>
      </c>
      <c r="O4204" s="16">
        <v>7993.5601412102897</v>
      </c>
      <c r="P4204" s="17">
        <f>gp_need_index[[#This Row],[Normalised weighted population 2026/27]]/gp_need_index[[#This Row],[Registered population 2026/27]]</f>
        <v>0.94298316307627439</v>
      </c>
      <c r="Q4204" s="99">
        <v>8487.9961784042807</v>
      </c>
      <c r="R4204" s="16">
        <v>8021.6606705744798</v>
      </c>
      <c r="S4204" s="17">
        <f>gp_need_index[[#This Row],[Normalised weighted population 2027/28]]/gp_need_index[[#This Row],[Registered population 2027/28]]</f>
        <v>0.94505941119338832</v>
      </c>
      <c r="T4204" s="99">
        <v>8502.35775671175</v>
      </c>
      <c r="U4204" s="16">
        <v>8053.6585345993099</v>
      </c>
      <c r="V4204" s="17">
        <f>gp_need_index[[#This Row],[Normalised weighted population 2028/29]]/gp_need_index[[#This Row],[Registered population 2028/29]]</f>
        <v>0.94722649470280906</v>
      </c>
    </row>
    <row r="4205" spans="1:22" x14ac:dyDescent="0.2">
      <c r="A4205" s="6" t="s">
        <v>6148</v>
      </c>
      <c r="B4205" s="1" t="s">
        <v>10402</v>
      </c>
      <c r="C4205" s="95" t="s">
        <v>6539</v>
      </c>
      <c r="D4205" s="95" t="s">
        <v>6539</v>
      </c>
      <c r="E4205" s="95" t="s">
        <v>6641</v>
      </c>
      <c r="F4205" s="95" t="s">
        <v>6608</v>
      </c>
      <c r="G4205" s="95" t="s">
        <v>6608</v>
      </c>
      <c r="H4205" s="61">
        <v>5367.5900090144196</v>
      </c>
      <c r="I4205" s="61">
        <v>83.477720670392998</v>
      </c>
      <c r="J4205" s="123">
        <v>448074.17944569798</v>
      </c>
      <c r="K4205" s="99">
        <v>9917.8333333333303</v>
      </c>
      <c r="L4205" s="16">
        <v>9021.3344659425493</v>
      </c>
      <c r="M4205" s="17">
        <f>gp_need_index[[#This Row],[Normalised weighted population (base year)]]/gp_need_index[[#This Row],[Registered population (base year)]]</f>
        <v>0.9096073872931808</v>
      </c>
      <c r="N4205" s="99">
        <v>9917.1342297395495</v>
      </c>
      <c r="O4205" s="16">
        <v>9053.9418572761206</v>
      </c>
      <c r="P4205" s="17">
        <f>gp_need_index[[#This Row],[Normalised weighted population 2026/27]]/gp_need_index[[#This Row],[Registered population 2026/27]]</f>
        <v>0.91295949490379147</v>
      </c>
      <c r="Q4205" s="99">
        <v>9920.2559193037705</v>
      </c>
      <c r="R4205" s="16">
        <v>9085.7700482858309</v>
      </c>
      <c r="S4205" s="17">
        <f>gp_need_index[[#This Row],[Normalised weighted population 2027/28]]/gp_need_index[[#This Row],[Registered population 2027/28]]</f>
        <v>0.91588061056024594</v>
      </c>
      <c r="T4205" s="99">
        <v>9939.5618092950299</v>
      </c>
      <c r="U4205" s="16">
        <v>9122.0125729331703</v>
      </c>
      <c r="V4205" s="17">
        <f>gp_need_index[[#This Row],[Normalised weighted population 2028/29]]/gp_need_index[[#This Row],[Registered population 2028/29]]</f>
        <v>0.91774795991536318</v>
      </c>
    </row>
    <row r="4206" spans="1:22" x14ac:dyDescent="0.2">
      <c r="A4206" s="6" t="s">
        <v>6220</v>
      </c>
      <c r="B4206" s="1" t="s">
        <v>10403</v>
      </c>
      <c r="C4206" s="95" t="s">
        <v>6539</v>
      </c>
      <c r="D4206" s="95" t="s">
        <v>6539</v>
      </c>
      <c r="E4206" s="95" t="s">
        <v>6641</v>
      </c>
      <c r="F4206" s="95" t="s">
        <v>6541</v>
      </c>
      <c r="G4206" s="95" t="s">
        <v>6541</v>
      </c>
      <c r="H4206" s="61">
        <v>5302.2912597656205</v>
      </c>
      <c r="I4206" s="61">
        <v>79.764198577208603</v>
      </c>
      <c r="J4206" s="123">
        <v>422933.01295814302</v>
      </c>
      <c r="K4206" s="99">
        <v>12117.25</v>
      </c>
      <c r="L4206" s="16">
        <v>8515.1529403104305</v>
      </c>
      <c r="M4206" s="17">
        <f>gp_need_index[[#This Row],[Normalised weighted population (base year)]]/gp_need_index[[#This Row],[Registered population (base year)]]</f>
        <v>0.70272982238630299</v>
      </c>
      <c r="N4206" s="99">
        <v>12219.0152157102</v>
      </c>
      <c r="O4206" s="16">
        <v>8545.9307509811297</v>
      </c>
      <c r="P4206" s="17">
        <f>gp_need_index[[#This Row],[Normalised weighted population 2026/27]]/gp_need_index[[#This Row],[Registered population 2026/27]]</f>
        <v>0.69939603152253038</v>
      </c>
      <c r="Q4206" s="99">
        <v>12316.5650583592</v>
      </c>
      <c r="R4206" s="16">
        <v>8575.9730817786694</v>
      </c>
      <c r="S4206" s="17">
        <f>gp_need_index[[#This Row],[Normalised weighted population 2027/28]]/gp_need_index[[#This Row],[Registered population 2027/28]]</f>
        <v>0.69629584556598378</v>
      </c>
      <c r="T4206" s="99">
        <v>12415.498642053</v>
      </c>
      <c r="U4206" s="16">
        <v>8610.1820606697802</v>
      </c>
      <c r="V4206" s="17">
        <f>gp_need_index[[#This Row],[Normalised weighted population 2028/29]]/gp_need_index[[#This Row],[Registered population 2028/29]]</f>
        <v>0.69350271857031265</v>
      </c>
    </row>
    <row r="4207" spans="1:22" x14ac:dyDescent="0.2">
      <c r="A4207" s="6" t="s">
        <v>6244</v>
      </c>
      <c r="B4207" s="1" t="s">
        <v>10404</v>
      </c>
      <c r="C4207" s="95" t="s">
        <v>6539</v>
      </c>
      <c r="D4207" s="95" t="s">
        <v>6539</v>
      </c>
      <c r="E4207" s="95" t="s">
        <v>6641</v>
      </c>
      <c r="F4207" s="95" t="s">
        <v>6541</v>
      </c>
      <c r="G4207" s="95" t="s">
        <v>6541</v>
      </c>
      <c r="H4207" s="61">
        <v>5531.6470614346599</v>
      </c>
      <c r="I4207" s="61">
        <v>86.778296662921704</v>
      </c>
      <c r="J4207" s="123">
        <v>480026.90973175602</v>
      </c>
      <c r="K4207" s="99">
        <v>10108</v>
      </c>
      <c r="L4207" s="16">
        <v>9664.6571125792598</v>
      </c>
      <c r="M4207" s="17">
        <f>gp_need_index[[#This Row],[Normalised weighted population (base year)]]/gp_need_index[[#This Row],[Registered population (base year)]]</f>
        <v>0.95613940567661848</v>
      </c>
      <c r="N4207" s="99">
        <v>10176.4780131606</v>
      </c>
      <c r="O4207" s="16">
        <v>9699.5897777813298</v>
      </c>
      <c r="P4207" s="17">
        <f>gp_need_index[[#This Row],[Normalised weighted population 2026/27]]/gp_need_index[[#This Row],[Registered population 2026/27]]</f>
        <v>0.95313818447182408</v>
      </c>
      <c r="Q4207" s="99">
        <v>10242.593830493701</v>
      </c>
      <c r="R4207" s="16">
        <v>9733.6876769096507</v>
      </c>
      <c r="S4207" s="17">
        <f>gp_need_index[[#This Row],[Normalised weighted population 2027/28]]/gp_need_index[[#This Row],[Registered population 2027/28]]</f>
        <v>0.95031471890753283</v>
      </c>
      <c r="T4207" s="99">
        <v>10312.310152956499</v>
      </c>
      <c r="U4207" s="16">
        <v>9772.5147013297101</v>
      </c>
      <c r="V4207" s="17">
        <f>gp_need_index[[#This Row],[Normalised weighted population 2028/29]]/gp_need_index[[#This Row],[Registered population 2028/29]]</f>
        <v>0.94765523499387461</v>
      </c>
    </row>
    <row r="4208" spans="1:22" x14ac:dyDescent="0.2">
      <c r="A4208" s="6" t="s">
        <v>6159</v>
      </c>
      <c r="B4208" s="1" t="s">
        <v>10405</v>
      </c>
      <c r="C4208" s="95" t="s">
        <v>6539</v>
      </c>
      <c r="D4208" s="95" t="s">
        <v>6539</v>
      </c>
      <c r="E4208" s="95" t="s">
        <v>6641</v>
      </c>
      <c r="F4208" s="95" t="s">
        <v>6543</v>
      </c>
      <c r="G4208" s="95" t="s">
        <v>6543</v>
      </c>
      <c r="H4208" s="61">
        <v>5360.2122000558002</v>
      </c>
      <c r="I4208" s="61">
        <v>133.72558730384301</v>
      </c>
      <c r="J4208" s="123">
        <v>716797.52452568698</v>
      </c>
      <c r="K4208" s="99">
        <v>16642.833333333299</v>
      </c>
      <c r="L4208" s="16">
        <v>14431.695709637601</v>
      </c>
      <c r="M4208" s="17">
        <f>gp_need_index[[#This Row],[Normalised weighted population (base year)]]/gp_need_index[[#This Row],[Registered population (base year)]]</f>
        <v>0.86714175528832016</v>
      </c>
      <c r="N4208" s="99">
        <v>16783.966838043401</v>
      </c>
      <c r="O4208" s="16">
        <v>14483.858718490401</v>
      </c>
      <c r="P4208" s="17">
        <f>gp_need_index[[#This Row],[Normalised weighted population 2026/27]]/gp_need_index[[#This Row],[Registered population 2026/27]]</f>
        <v>0.8629580157213218</v>
      </c>
      <c r="Q4208" s="99">
        <v>16917.4113688953</v>
      </c>
      <c r="R4208" s="16">
        <v>14534.7752175266</v>
      </c>
      <c r="S4208" s="17">
        <f>gp_need_index[[#This Row],[Normalised weighted population 2027/28]]/gp_need_index[[#This Row],[Registered population 2027/28]]</f>
        <v>0.85916071321943122</v>
      </c>
      <c r="T4208" s="99">
        <v>17049.962909040201</v>
      </c>
      <c r="U4208" s="16">
        <v>14592.753456714399</v>
      </c>
      <c r="V4208" s="17">
        <f>gp_need_index[[#This Row],[Normalised weighted population 2028/29]]/gp_need_index[[#This Row],[Registered population 2028/29]]</f>
        <v>0.85588183004064222</v>
      </c>
    </row>
    <row r="4209" spans="1:22" x14ac:dyDescent="0.2">
      <c r="A4209" s="6" t="s">
        <v>6166</v>
      </c>
      <c r="B4209" s="1" t="s">
        <v>10406</v>
      </c>
      <c r="C4209" s="95" t="s">
        <v>6539</v>
      </c>
      <c r="D4209" s="95" t="s">
        <v>6539</v>
      </c>
      <c r="E4209" s="95" t="s">
        <v>6641</v>
      </c>
      <c r="F4209" s="95" t="s">
        <v>6545</v>
      </c>
      <c r="G4209" s="95" t="s">
        <v>6545</v>
      </c>
      <c r="H4209" s="61">
        <v>5421.1835549975203</v>
      </c>
      <c r="I4209" s="61">
        <v>100.713971540793</v>
      </c>
      <c r="J4209" s="123">
        <v>545988.92627543397</v>
      </c>
      <c r="K4209" s="99">
        <v>11866.583333333299</v>
      </c>
      <c r="L4209" s="16">
        <v>10992.7082268494</v>
      </c>
      <c r="M4209" s="17">
        <f>gp_need_index[[#This Row],[Normalised weighted population (base year)]]/gp_need_index[[#This Row],[Registered population (base year)]]</f>
        <v>0.92635832219463043</v>
      </c>
      <c r="N4209" s="99">
        <v>11932.817964252399</v>
      </c>
      <c r="O4209" s="16">
        <v>11032.441100109099</v>
      </c>
      <c r="P4209" s="17">
        <f>gp_need_index[[#This Row],[Normalised weighted population 2026/27]]/gp_need_index[[#This Row],[Registered population 2026/27]]</f>
        <v>0.92454616614109142</v>
      </c>
      <c r="Q4209" s="99">
        <v>12007.7444264853</v>
      </c>
      <c r="R4209" s="16">
        <v>11071.2244994476</v>
      </c>
      <c r="S4209" s="17">
        <f>gp_need_index[[#This Row],[Normalised weighted population 2027/28]]/gp_need_index[[#This Row],[Registered population 2027/28]]</f>
        <v>0.92200700699691507</v>
      </c>
      <c r="T4209" s="99">
        <v>12093.279673728801</v>
      </c>
      <c r="U4209" s="16">
        <v>11115.3868681477</v>
      </c>
      <c r="V4209" s="17">
        <f>gp_need_index[[#This Row],[Normalised weighted population 2028/29]]/gp_need_index[[#This Row],[Registered population 2028/29]]</f>
        <v>0.91913750182215204</v>
      </c>
    </row>
    <row r="4210" spans="1:22" x14ac:dyDescent="0.2">
      <c r="A4210" s="6" t="s">
        <v>6141</v>
      </c>
      <c r="B4210" s="1" t="s">
        <v>10407</v>
      </c>
      <c r="C4210" s="95" t="s">
        <v>6539</v>
      </c>
      <c r="D4210" s="95" t="s">
        <v>6539</v>
      </c>
      <c r="E4210" s="95" t="s">
        <v>6641</v>
      </c>
      <c r="F4210" s="95" t="s">
        <v>6538</v>
      </c>
      <c r="G4210" s="95" t="s">
        <v>6538</v>
      </c>
      <c r="H4210" s="61">
        <v>5276.4984019886397</v>
      </c>
      <c r="I4210" s="61">
        <v>91.656822879506706</v>
      </c>
      <c r="J4210" s="123">
        <v>483627.079455072</v>
      </c>
      <c r="K4210" s="99">
        <v>13765.083333333299</v>
      </c>
      <c r="L4210" s="16">
        <v>9737.1413946425</v>
      </c>
      <c r="M4210" s="17">
        <f>gp_need_index[[#This Row],[Normalised weighted population (base year)]]/gp_need_index[[#This Row],[Registered population (base year)]]</f>
        <v>0.70737976362723487</v>
      </c>
      <c r="N4210" s="99">
        <v>13856.2532713405</v>
      </c>
      <c r="O4210" s="16">
        <v>9772.3360524976106</v>
      </c>
      <c r="P4210" s="17">
        <f>gp_need_index[[#This Row],[Normalised weighted population 2026/27]]/gp_need_index[[#This Row],[Registered population 2026/27]]</f>
        <v>0.70526540336197263</v>
      </c>
      <c r="Q4210" s="99">
        <v>13937.242664081199</v>
      </c>
      <c r="R4210" s="16">
        <v>9806.6896835892494</v>
      </c>
      <c r="S4210" s="17">
        <f>gp_need_index[[#This Row],[Normalised weighted population 2027/28]]/gp_need_index[[#This Row],[Registered population 2027/28]]</f>
        <v>0.70363198230471125</v>
      </c>
      <c r="T4210" s="99">
        <v>14025.2361548717</v>
      </c>
      <c r="U4210" s="16">
        <v>9845.8079080960797</v>
      </c>
      <c r="V4210" s="17">
        <f>gp_need_index[[#This Row],[Normalised weighted population 2028/29]]/gp_need_index[[#This Row],[Registered population 2028/29]]</f>
        <v>0.70200656868626876</v>
      </c>
    </row>
    <row r="4211" spans="1:22" x14ac:dyDescent="0.2">
      <c r="A4211" s="6" t="s">
        <v>6169</v>
      </c>
      <c r="B4211" s="1" t="s">
        <v>10408</v>
      </c>
      <c r="C4211" s="95" t="s">
        <v>6539</v>
      </c>
      <c r="D4211" s="95" t="s">
        <v>6539</v>
      </c>
      <c r="E4211" s="95" t="s">
        <v>6641</v>
      </c>
      <c r="F4211" s="95" t="s">
        <v>6608</v>
      </c>
      <c r="G4211" s="95" t="s">
        <v>6608</v>
      </c>
      <c r="H4211" s="61">
        <v>5282.3216574150201</v>
      </c>
      <c r="I4211" s="61">
        <v>60.231833610650099</v>
      </c>
      <c r="J4211" s="123">
        <v>318163.91914735502</v>
      </c>
      <c r="K4211" s="99">
        <v>5642.0833333333303</v>
      </c>
      <c r="L4211" s="16">
        <v>6405.7766800446498</v>
      </c>
      <c r="M4211" s="17">
        <f>gp_need_index[[#This Row],[Normalised weighted population (base year)]]/gp_need_index[[#This Row],[Registered population (base year)]]</f>
        <v>1.1353566230047387</v>
      </c>
      <c r="N4211" s="99">
        <v>5642.1550411399103</v>
      </c>
      <c r="O4211" s="16">
        <v>6428.9302021527301</v>
      </c>
      <c r="P4211" s="17">
        <f>gp_need_index[[#This Row],[Normalised weighted population 2026/27]]/gp_need_index[[#This Row],[Registered population 2026/27]]</f>
        <v>1.1394458598312223</v>
      </c>
      <c r="Q4211" s="99">
        <v>5642.0428919658398</v>
      </c>
      <c r="R4211" s="16">
        <v>6451.5304376841495</v>
      </c>
      <c r="S4211" s="17">
        <f>gp_need_index[[#This Row],[Normalised weighted population 2027/28]]/gp_need_index[[#This Row],[Registered population 2027/28]]</f>
        <v>1.1434741920999936</v>
      </c>
      <c r="T4211" s="99">
        <v>5643.9300616345699</v>
      </c>
      <c r="U4211" s="16">
        <v>6477.2651579839403</v>
      </c>
      <c r="V4211" s="17">
        <f>gp_need_index[[#This Row],[Normalised weighted population 2028/29]]/gp_need_index[[#This Row],[Registered population 2028/29]]</f>
        <v>1.1476515632279156</v>
      </c>
    </row>
    <row r="4212" spans="1:22" x14ac:dyDescent="0.2">
      <c r="A4212" s="6" t="s">
        <v>6197</v>
      </c>
      <c r="B4212" s="1" t="s">
        <v>10409</v>
      </c>
      <c r="C4212" s="95" t="s">
        <v>6539</v>
      </c>
      <c r="D4212" s="95" t="s">
        <v>6539</v>
      </c>
      <c r="E4212" s="95" t="s">
        <v>6641</v>
      </c>
      <c r="F4212" s="95" t="s">
        <v>6545</v>
      </c>
      <c r="G4212" s="95" t="s">
        <v>6545</v>
      </c>
      <c r="H4212" s="61">
        <v>5309.0899463300902</v>
      </c>
      <c r="I4212" s="61">
        <v>198.94737432273899</v>
      </c>
      <c r="J4212" s="123">
        <v>1056229.5048656301</v>
      </c>
      <c r="K4212" s="99">
        <v>17900.75</v>
      </c>
      <c r="L4212" s="16">
        <v>21265.674464833701</v>
      </c>
      <c r="M4212" s="17">
        <f>gp_need_index[[#This Row],[Normalised weighted population (base year)]]/gp_need_index[[#This Row],[Registered population (base year)]]</f>
        <v>1.187976730853942</v>
      </c>
      <c r="N4212" s="99">
        <v>17948.670654020301</v>
      </c>
      <c r="O4212" s="16">
        <v>21342.538721653498</v>
      </c>
      <c r="P4212" s="17">
        <f>gp_need_index[[#This Row],[Normalised weighted population 2026/27]]/gp_need_index[[#This Row],[Registered population 2026/27]]</f>
        <v>1.1890874334402592</v>
      </c>
      <c r="Q4212" s="99">
        <v>18008.0993346818</v>
      </c>
      <c r="R4212" s="16">
        <v>21417.566196953499</v>
      </c>
      <c r="S4212" s="17">
        <f>gp_need_index[[#This Row],[Normalised weighted population 2027/28]]/gp_need_index[[#This Row],[Registered population 2027/28]]</f>
        <v>1.1893296343443311</v>
      </c>
      <c r="T4212" s="99">
        <v>18089.992196134699</v>
      </c>
      <c r="U4212" s="16">
        <v>21502.999425689701</v>
      </c>
      <c r="V4212" s="17">
        <f>gp_need_index[[#This Row],[Normalised weighted population 2028/29]]/gp_need_index[[#This Row],[Registered population 2028/29]]</f>
        <v>1.1886682532833961</v>
      </c>
    </row>
    <row r="4213" spans="1:22" x14ac:dyDescent="0.2">
      <c r="A4213" s="6" t="s">
        <v>6142</v>
      </c>
      <c r="B4213" s="1" t="s">
        <v>10410</v>
      </c>
      <c r="C4213" s="95" t="s">
        <v>6539</v>
      </c>
      <c r="D4213" s="95" t="s">
        <v>6539</v>
      </c>
      <c r="E4213" s="95" t="s">
        <v>6641</v>
      </c>
      <c r="F4213" s="95" t="s">
        <v>6541</v>
      </c>
      <c r="G4213" s="95" t="s">
        <v>6541</v>
      </c>
      <c r="H4213" s="61">
        <v>5266.6330149580799</v>
      </c>
      <c r="I4213" s="61">
        <v>71.118480231789704</v>
      </c>
      <c r="J4213" s="123">
        <v>374554.93596238701</v>
      </c>
      <c r="K4213" s="99">
        <v>9178.6666666666697</v>
      </c>
      <c r="L4213" s="16">
        <v>7541.1293669419802</v>
      </c>
      <c r="M4213" s="17">
        <f>gp_need_index[[#This Row],[Normalised weighted population (base year)]]/gp_need_index[[#This Row],[Registered population (base year)]]</f>
        <v>0.82159311812993652</v>
      </c>
      <c r="N4213" s="99">
        <v>9248.9990541828593</v>
      </c>
      <c r="O4213" s="16">
        <v>7568.3865933859397</v>
      </c>
      <c r="P4213" s="17">
        <f>gp_need_index[[#This Row],[Normalised weighted population 2026/27]]/gp_need_index[[#This Row],[Registered population 2026/27]]</f>
        <v>0.81829250376700358</v>
      </c>
      <c r="Q4213" s="99">
        <v>9314.12498754218</v>
      </c>
      <c r="R4213" s="16">
        <v>7594.9924693598496</v>
      </c>
      <c r="S4213" s="17">
        <f>gp_need_index[[#This Row],[Normalised weighted population 2027/28]]/gp_need_index[[#This Row],[Registered population 2027/28]]</f>
        <v>0.81542737288991685</v>
      </c>
      <c r="T4213" s="99">
        <v>9380.5086036499906</v>
      </c>
      <c r="U4213" s="16">
        <v>7625.2883826731104</v>
      </c>
      <c r="V4213" s="17">
        <f>gp_need_index[[#This Row],[Normalised weighted population 2028/29]]/gp_need_index[[#This Row],[Registered population 2028/29]]</f>
        <v>0.81288645476068133</v>
      </c>
    </row>
    <row r="4214" spans="1:22" x14ac:dyDescent="0.2">
      <c r="A4214" s="6" t="s">
        <v>6185</v>
      </c>
      <c r="B4214" s="1" t="s">
        <v>10411</v>
      </c>
      <c r="C4214" s="95" t="s">
        <v>6539</v>
      </c>
      <c r="D4214" s="95" t="s">
        <v>6539</v>
      </c>
      <c r="E4214" s="95" t="s">
        <v>6641</v>
      </c>
      <c r="F4214" s="95" t="s">
        <v>6545</v>
      </c>
      <c r="G4214" s="95" t="s">
        <v>6545</v>
      </c>
      <c r="H4214" s="61">
        <v>5313.3888916015603</v>
      </c>
      <c r="I4214" s="61">
        <v>66.497788941689393</v>
      </c>
      <c r="J4214" s="123">
        <v>353328.61307883798</v>
      </c>
      <c r="K4214" s="99">
        <v>9727.4166666666697</v>
      </c>
      <c r="L4214" s="16">
        <v>7113.7676331070297</v>
      </c>
      <c r="M4214" s="17">
        <f>gp_need_index[[#This Row],[Normalised weighted population (base year)]]/gp_need_index[[#This Row],[Registered population (base year)]]</f>
        <v>0.73131108462579419</v>
      </c>
      <c r="N4214" s="99">
        <v>9760.6369942092406</v>
      </c>
      <c r="O4214" s="16">
        <v>7139.4801710851398</v>
      </c>
      <c r="P4214" s="17">
        <f>gp_need_index[[#This Row],[Normalised weighted population 2026/27]]/gp_need_index[[#This Row],[Registered population 2026/27]]</f>
        <v>0.73145637680418063</v>
      </c>
      <c r="Q4214" s="99">
        <v>9801.7663547311295</v>
      </c>
      <c r="R4214" s="16">
        <v>7164.5782711367501</v>
      </c>
      <c r="S4214" s="17">
        <f>gp_need_index[[#This Row],[Normalised weighted population 2027/28]]/gp_need_index[[#This Row],[Registered population 2027/28]]</f>
        <v>0.73094766921051346</v>
      </c>
      <c r="T4214" s="99">
        <v>9855.2046312476905</v>
      </c>
      <c r="U4214" s="16">
        <v>7193.1572912087404</v>
      </c>
      <c r="V4214" s="17">
        <f>gp_need_index[[#This Row],[Normalised weighted population 2028/29]]/gp_need_index[[#This Row],[Registered population 2028/29]]</f>
        <v>0.72988411305043299</v>
      </c>
    </row>
    <row r="4215" spans="1:22" x14ac:dyDescent="0.2">
      <c r="A4215" s="6" t="s">
        <v>6232</v>
      </c>
      <c r="B4215" s="1" t="s">
        <v>10412</v>
      </c>
      <c r="C4215" s="95" t="s">
        <v>6539</v>
      </c>
      <c r="D4215" s="95" t="s">
        <v>6539</v>
      </c>
      <c r="E4215" s="95" t="s">
        <v>6641</v>
      </c>
      <c r="F4215" s="95" t="s">
        <v>6542</v>
      </c>
      <c r="G4215" s="95" t="s">
        <v>6542</v>
      </c>
      <c r="H4215" s="61">
        <v>5414.6172162224302</v>
      </c>
      <c r="I4215" s="61">
        <v>88.487284902058207</v>
      </c>
      <c r="J4215" s="123">
        <v>479124.77624746301</v>
      </c>
      <c r="K4215" s="99">
        <v>14718.083333333299</v>
      </c>
      <c r="L4215" s="16">
        <v>9646.4939416846591</v>
      </c>
      <c r="M4215" s="17">
        <f>gp_need_index[[#This Row],[Normalised weighted population (base year)]]/gp_need_index[[#This Row],[Registered population (base year)]]</f>
        <v>0.65541780972508978</v>
      </c>
      <c r="N4215" s="99">
        <v>14848.8769463846</v>
      </c>
      <c r="O4215" s="16">
        <v>9681.3609565526804</v>
      </c>
      <c r="P4215" s="17">
        <f>gp_need_index[[#This Row],[Normalised weighted population 2026/27]]/gp_need_index[[#This Row],[Registered population 2026/27]]</f>
        <v>0.65199280669572091</v>
      </c>
      <c r="Q4215" s="99">
        <v>14977.444089090801</v>
      </c>
      <c r="R4215" s="16">
        <v>9715.3947741557295</v>
      </c>
      <c r="S4215" s="17">
        <f>gp_need_index[[#This Row],[Normalised weighted population 2027/28]]/gp_need_index[[#This Row],[Registered population 2027/28]]</f>
        <v>0.64866840539449466</v>
      </c>
      <c r="T4215" s="99">
        <v>15106.3181004382</v>
      </c>
      <c r="U4215" s="16">
        <v>9754.1488294190294</v>
      </c>
      <c r="V4215" s="17">
        <f>gp_need_index[[#This Row],[Normalised weighted population 2028/29]]/gp_need_index[[#This Row],[Registered population 2028/29]]</f>
        <v>0.64569994915809981</v>
      </c>
    </row>
    <row r="4216" spans="1:22" x14ac:dyDescent="0.2">
      <c r="A4216" s="6" t="s">
        <v>6130</v>
      </c>
      <c r="B4216" s="1" t="s">
        <v>10413</v>
      </c>
      <c r="C4216" s="95" t="s">
        <v>6539</v>
      </c>
      <c r="D4216" s="95" t="s">
        <v>6539</v>
      </c>
      <c r="E4216" s="95" t="s">
        <v>6641</v>
      </c>
      <c r="F4216" s="95" t="s">
        <v>6544</v>
      </c>
      <c r="G4216" s="95" t="s">
        <v>6544</v>
      </c>
      <c r="H4216" s="61">
        <v>5193.2011555989602</v>
      </c>
      <c r="I4216" s="61">
        <v>54.673822577378502</v>
      </c>
      <c r="J4216" s="123">
        <v>283932.15858985501</v>
      </c>
      <c r="K4216" s="99">
        <v>8276.1666666666697</v>
      </c>
      <c r="L4216" s="16">
        <v>5716.5690097225097</v>
      </c>
      <c r="M4216" s="17">
        <f>gp_need_index[[#This Row],[Normalised weighted population (base year)]]/gp_need_index[[#This Row],[Registered population (base year)]]</f>
        <v>0.69072666609612032</v>
      </c>
      <c r="N4216" s="99">
        <v>8353.9344926418798</v>
      </c>
      <c r="O4216" s="16">
        <v>5737.2314076736202</v>
      </c>
      <c r="P4216" s="17">
        <f>gp_need_index[[#This Row],[Normalised weighted population 2026/27]]/gp_need_index[[#This Row],[Registered population 2026/27]]</f>
        <v>0.6867699779938371</v>
      </c>
      <c r="Q4216" s="99">
        <v>8429.6718830233094</v>
      </c>
      <c r="R4216" s="16">
        <v>5757.4000480281602</v>
      </c>
      <c r="S4216" s="17">
        <f>gp_need_index[[#This Row],[Normalised weighted population 2027/28]]/gp_need_index[[#This Row],[Registered population 2027/28]]</f>
        <v>0.68299218853620003</v>
      </c>
      <c r="T4216" s="99">
        <v>8505.4377488726404</v>
      </c>
      <c r="U4216" s="16">
        <v>5780.3659289646503</v>
      </c>
      <c r="V4216" s="17">
        <f>gp_need_index[[#This Row],[Normalised weighted population 2028/29]]/gp_need_index[[#This Row],[Registered population 2028/29]]</f>
        <v>0.67960828115293814</v>
      </c>
    </row>
    <row r="4217" spans="1:22" x14ac:dyDescent="0.2">
      <c r="A4217" s="6" t="s">
        <v>6230</v>
      </c>
      <c r="B4217" s="1" t="s">
        <v>10414</v>
      </c>
      <c r="C4217" s="95" t="s">
        <v>6539</v>
      </c>
      <c r="D4217" s="95" t="s">
        <v>6539</v>
      </c>
      <c r="E4217" s="95" t="s">
        <v>6641</v>
      </c>
      <c r="F4217" s="95" t="s">
        <v>6541</v>
      </c>
      <c r="G4217" s="95" t="s">
        <v>6541</v>
      </c>
      <c r="H4217" s="61">
        <v>5425.2900565011196</v>
      </c>
      <c r="I4217" s="61">
        <v>110.222536128797</v>
      </c>
      <c r="J4217" s="123">
        <v>597989.22926189704</v>
      </c>
      <c r="K4217" s="99">
        <v>15001.666666666701</v>
      </c>
      <c r="L4217" s="16">
        <v>12039.6601537638</v>
      </c>
      <c r="M4217" s="17">
        <f>gp_need_index[[#This Row],[Normalised weighted population (base year)]]/gp_need_index[[#This Row],[Registered population (base year)]]</f>
        <v>0.80255483749119694</v>
      </c>
      <c r="N4217" s="99">
        <v>15126.100160833899</v>
      </c>
      <c r="O4217" s="16">
        <v>12083.1772089887</v>
      </c>
      <c r="P4217" s="17">
        <f>gp_need_index[[#This Row],[Normalised weighted population 2026/27]]/gp_need_index[[#This Row],[Registered population 2026/27]]</f>
        <v>0.79882964415875957</v>
      </c>
      <c r="Q4217" s="99">
        <v>15249.4743651545</v>
      </c>
      <c r="R4217" s="16">
        <v>12125.654361843701</v>
      </c>
      <c r="S4217" s="17">
        <f>gp_need_index[[#This Row],[Normalised weighted population 2027/28]]/gp_need_index[[#This Row],[Registered population 2027/28]]</f>
        <v>0.79515228338303778</v>
      </c>
      <c r="T4217" s="99">
        <v>15374.1807255648</v>
      </c>
      <c r="U4217" s="16">
        <v>12174.0227802319</v>
      </c>
      <c r="V4217" s="17">
        <f>gp_need_index[[#This Row],[Normalised weighted population 2028/29]]/gp_need_index[[#This Row],[Registered population 2028/29]]</f>
        <v>0.79184855424448408</v>
      </c>
    </row>
    <row r="4218" spans="1:22" x14ac:dyDescent="0.2">
      <c r="A4218" s="6" t="s">
        <v>6237</v>
      </c>
      <c r="B4218" s="1" t="s">
        <v>10415</v>
      </c>
      <c r="C4218" s="95" t="s">
        <v>6539</v>
      </c>
      <c r="D4218" s="95" t="s">
        <v>6539</v>
      </c>
      <c r="E4218" s="95" t="s">
        <v>6641</v>
      </c>
      <c r="F4218" s="95" t="s">
        <v>6541</v>
      </c>
      <c r="G4218" s="95" t="s">
        <v>6541</v>
      </c>
      <c r="H4218" s="61">
        <v>5517.2093505859402</v>
      </c>
      <c r="I4218" s="61">
        <v>86.939463299279595</v>
      </c>
      <c r="J4218" s="123">
        <v>479663.21984970802</v>
      </c>
      <c r="K4218" s="99">
        <v>9628.3333333333303</v>
      </c>
      <c r="L4218" s="16">
        <v>9657.3347355748701</v>
      </c>
      <c r="M4218" s="17">
        <f>gp_need_index[[#This Row],[Normalised weighted population (base year)]]/gp_need_index[[#This Row],[Registered population (base year)]]</f>
        <v>1.0030120895525227</v>
      </c>
      <c r="N4218" s="99">
        <v>9702.9268143499194</v>
      </c>
      <c r="O4218" s="16">
        <v>9692.2409342255305</v>
      </c>
      <c r="P4218" s="17">
        <f>gp_need_index[[#This Row],[Normalised weighted population 2026/27]]/gp_need_index[[#This Row],[Registered population 2026/27]]</f>
        <v>0.99889869517426588</v>
      </c>
      <c r="Q4218" s="99">
        <v>9775.8274064141096</v>
      </c>
      <c r="R4218" s="16">
        <v>9726.3129992585891</v>
      </c>
      <c r="S4218" s="17">
        <f>gp_need_index[[#This Row],[Normalised weighted population 2027/28]]/gp_need_index[[#This Row],[Registered population 2027/28]]</f>
        <v>0.99493501622962033</v>
      </c>
      <c r="T4218" s="99">
        <v>9846.6577661295105</v>
      </c>
      <c r="U4218" s="16">
        <v>9765.1106065863096</v>
      </c>
      <c r="V4218" s="17">
        <f>gp_need_index[[#This Row],[Normalised weighted population 2028/29]]/gp_need_index[[#This Row],[Registered population 2028/29]]</f>
        <v>0.99171829046159132</v>
      </c>
    </row>
    <row r="4219" spans="1:22" x14ac:dyDescent="0.2">
      <c r="A4219" s="6" t="s">
        <v>6132</v>
      </c>
      <c r="B4219" s="1" t="s">
        <v>10416</v>
      </c>
      <c r="C4219" s="95" t="s">
        <v>6539</v>
      </c>
      <c r="D4219" s="95" t="s">
        <v>6539</v>
      </c>
      <c r="E4219" s="95" t="s">
        <v>6641</v>
      </c>
      <c r="F4219" s="95" t="s">
        <v>6608</v>
      </c>
      <c r="G4219" s="95" t="s">
        <v>6608</v>
      </c>
      <c r="H4219" s="61">
        <v>5312.0671888377601</v>
      </c>
      <c r="I4219" s="61">
        <v>96.405119182376495</v>
      </c>
      <c r="J4219" s="123">
        <v>512110.47044469602</v>
      </c>
      <c r="K4219" s="99">
        <v>11032.25</v>
      </c>
      <c r="L4219" s="16">
        <v>10310.6138432435</v>
      </c>
      <c r="M4219" s="17">
        <f>gp_need_index[[#This Row],[Normalised weighted population (base year)]]/gp_need_index[[#This Row],[Registered population (base year)]]</f>
        <v>0.93458848768324687</v>
      </c>
      <c r="N4219" s="99">
        <v>11063.480652636399</v>
      </c>
      <c r="O4219" s="16">
        <v>10347.881303145899</v>
      </c>
      <c r="P4219" s="17">
        <f>gp_need_index[[#This Row],[Normalised weighted population 2026/27]]/gp_need_index[[#This Row],[Registered population 2026/27]]</f>
        <v>0.93531878692082548</v>
      </c>
      <c r="Q4219" s="99">
        <v>11095.660542879899</v>
      </c>
      <c r="R4219" s="16">
        <v>10384.2582037108</v>
      </c>
      <c r="S4219" s="17">
        <f>gp_need_index[[#This Row],[Normalised weighted population 2027/28]]/gp_need_index[[#This Row],[Registered population 2027/28]]</f>
        <v>0.93588463377913933</v>
      </c>
      <c r="T4219" s="99">
        <v>11125.2234749859</v>
      </c>
      <c r="U4219" s="16">
        <v>10425.6803101357</v>
      </c>
      <c r="V4219" s="17">
        <f>gp_need_index[[#This Row],[Normalised weighted population 2028/29]]/gp_need_index[[#This Row],[Registered population 2028/29]]</f>
        <v>0.93712097861017696</v>
      </c>
    </row>
    <row r="4220" spans="1:22" x14ac:dyDescent="0.2">
      <c r="A4220" s="6" t="s">
        <v>6182</v>
      </c>
      <c r="B4220" s="1" t="s">
        <v>10417</v>
      </c>
      <c r="C4220" s="95" t="s">
        <v>6539</v>
      </c>
      <c r="D4220" s="95" t="s">
        <v>6539</v>
      </c>
      <c r="E4220" s="95" t="s">
        <v>6641</v>
      </c>
      <c r="F4220" s="95" t="s">
        <v>6541</v>
      </c>
      <c r="G4220" s="95" t="s">
        <v>6541</v>
      </c>
      <c r="H4220" s="61">
        <v>4965.6927083333303</v>
      </c>
      <c r="I4220" s="61">
        <v>18.250757506347</v>
      </c>
      <c r="J4220" s="123">
        <v>90627.653470827005</v>
      </c>
      <c r="K4220" s="99">
        <v>3317.5</v>
      </c>
      <c r="L4220" s="16">
        <v>1824.65853050332</v>
      </c>
      <c r="M4220" s="17">
        <f>gp_need_index[[#This Row],[Normalised weighted population (base year)]]/gp_need_index[[#This Row],[Registered population (base year)]]</f>
        <v>0.55001010716000598</v>
      </c>
      <c r="N4220" s="99">
        <v>3346.5738191587998</v>
      </c>
      <c r="O4220" s="16">
        <v>1831.2537138410901</v>
      </c>
      <c r="P4220" s="17">
        <f>gp_need_index[[#This Row],[Normalised weighted population 2026/27]]/gp_need_index[[#This Row],[Registered population 2026/27]]</f>
        <v>0.5472025458865859</v>
      </c>
      <c r="Q4220" s="99">
        <v>3373.0400998145401</v>
      </c>
      <c r="R4220" s="16">
        <v>1837.6912958258499</v>
      </c>
      <c r="S4220" s="17">
        <f>gp_need_index[[#This Row],[Normalised weighted population 2027/28]]/gp_need_index[[#This Row],[Registered population 2027/28]]</f>
        <v>0.54481750629851444</v>
      </c>
      <c r="T4220" s="99">
        <v>3401.1615132821098</v>
      </c>
      <c r="U4220" s="16">
        <v>1845.0217226063201</v>
      </c>
      <c r="V4220" s="17">
        <f>gp_need_index[[#This Row],[Normalised weighted population 2028/29]]/gp_need_index[[#This Row],[Registered population 2028/29]]</f>
        <v>0.54246812902039454</v>
      </c>
    </row>
    <row r="4221" spans="1:22" x14ac:dyDescent="0.2">
      <c r="A4221" s="6" t="s">
        <v>6174</v>
      </c>
      <c r="B4221" s="1" t="s">
        <v>10418</v>
      </c>
      <c r="C4221" s="95" t="s">
        <v>6539</v>
      </c>
      <c r="D4221" s="95" t="s">
        <v>6539</v>
      </c>
      <c r="E4221" s="95" t="s">
        <v>6641</v>
      </c>
      <c r="F4221" s="95" t="s">
        <v>6540</v>
      </c>
      <c r="G4221" s="95" t="s">
        <v>6540</v>
      </c>
      <c r="H4221" s="61">
        <v>5320.1967659883703</v>
      </c>
      <c r="I4221" s="61">
        <v>77.112452093033198</v>
      </c>
      <c r="J4221" s="123">
        <v>410253.41824278899</v>
      </c>
      <c r="K4221" s="99">
        <v>12980.833333333299</v>
      </c>
      <c r="L4221" s="16">
        <v>8259.8673870091607</v>
      </c>
      <c r="M4221" s="17">
        <f>gp_need_index[[#This Row],[Normalised weighted population (base year)]]/gp_need_index[[#This Row],[Registered population (base year)]]</f>
        <v>0.63631256752975662</v>
      </c>
      <c r="N4221" s="99">
        <v>13070.733134413</v>
      </c>
      <c r="O4221" s="16">
        <v>8289.7224743322604</v>
      </c>
      <c r="P4221" s="17">
        <f>gp_need_index[[#This Row],[Normalised weighted population 2026/27]]/gp_need_index[[#This Row],[Registered population 2026/27]]</f>
        <v>0.63422016110992596</v>
      </c>
      <c r="Q4221" s="99">
        <v>13162.2991897846</v>
      </c>
      <c r="R4221" s="16">
        <v>8318.8641315783207</v>
      </c>
      <c r="S4221" s="17">
        <f>gp_need_index[[#This Row],[Normalised weighted population 2027/28]]/gp_need_index[[#This Row],[Registered population 2027/28]]</f>
        <v>0.63202211191451108</v>
      </c>
      <c r="T4221" s="99">
        <v>13253.0777704149</v>
      </c>
      <c r="U4221" s="16">
        <v>8352.0475201875797</v>
      </c>
      <c r="V4221" s="17">
        <f>gp_need_index[[#This Row],[Normalised weighted population 2028/29]]/gp_need_index[[#This Row],[Registered population 2028/29]]</f>
        <v>0.63019682407900868</v>
      </c>
    </row>
    <row r="4222" spans="1:22" x14ac:dyDescent="0.2">
      <c r="A4222" s="6" t="s">
        <v>6231</v>
      </c>
      <c r="B4222" s="1" t="s">
        <v>10419</v>
      </c>
      <c r="C4222" s="95" t="s">
        <v>6539</v>
      </c>
      <c r="D4222" s="95" t="s">
        <v>6539</v>
      </c>
      <c r="E4222" s="95" t="s">
        <v>6641</v>
      </c>
      <c r="F4222" s="95" t="s">
        <v>6541</v>
      </c>
      <c r="G4222" s="95" t="s">
        <v>6541</v>
      </c>
      <c r="H4222" s="61">
        <v>5234.5233398437504</v>
      </c>
      <c r="I4222" s="61">
        <v>91.148197405012596</v>
      </c>
      <c r="J4222" s="123">
        <v>477117.366701224</v>
      </c>
      <c r="K4222" s="99">
        <v>10375.083333333299</v>
      </c>
      <c r="L4222" s="16">
        <v>9606.0776138588608</v>
      </c>
      <c r="M4222" s="17">
        <f>gp_need_index[[#This Row],[Normalised weighted population (base year)]]/gp_need_index[[#This Row],[Registered population (base year)]]</f>
        <v>0.92587956214252665</v>
      </c>
      <c r="N4222" s="99">
        <v>10449.357363564701</v>
      </c>
      <c r="O4222" s="16">
        <v>9640.7985449049502</v>
      </c>
      <c r="P4222" s="17">
        <f>gp_need_index[[#This Row],[Normalised weighted population 2026/27]]/gp_need_index[[#This Row],[Registered population 2026/27]]</f>
        <v>0.92262119185634606</v>
      </c>
      <c r="Q4222" s="99">
        <v>10520.8080026978</v>
      </c>
      <c r="R4222" s="16">
        <v>9674.6897695682492</v>
      </c>
      <c r="S4222" s="17">
        <f>gp_need_index[[#This Row],[Normalised weighted population 2027/28]]/gp_need_index[[#This Row],[Registered population 2027/28]]</f>
        <v>0.91957668717910401</v>
      </c>
      <c r="T4222" s="99">
        <v>10590.366027820701</v>
      </c>
      <c r="U4222" s="16">
        <v>9713.2814553104108</v>
      </c>
      <c r="V4222" s="17">
        <f>gp_need_index[[#This Row],[Normalised weighted population 2028/29]]/gp_need_index[[#This Row],[Registered population 2028/29]]</f>
        <v>0.91718090099943628</v>
      </c>
    </row>
    <row r="4223" spans="1:22" x14ac:dyDescent="0.2">
      <c r="A4223" s="6" t="s">
        <v>6161</v>
      </c>
      <c r="B4223" s="1" t="s">
        <v>10420</v>
      </c>
      <c r="C4223" s="95" t="s">
        <v>6539</v>
      </c>
      <c r="D4223" s="95" t="s">
        <v>6539</v>
      </c>
      <c r="E4223" s="95" t="s">
        <v>6641</v>
      </c>
      <c r="F4223" s="95" t="s">
        <v>6544</v>
      </c>
      <c r="G4223" s="95" t="s">
        <v>6544</v>
      </c>
      <c r="H4223" s="61">
        <v>5332.1600617439499</v>
      </c>
      <c r="I4223" s="61">
        <v>97.909345438022697</v>
      </c>
      <c r="J4223" s="123">
        <v>522068.301416117</v>
      </c>
      <c r="K4223" s="99">
        <v>13145.75</v>
      </c>
      <c r="L4223" s="16">
        <v>10511.100565909899</v>
      </c>
      <c r="M4223" s="17">
        <f>gp_need_index[[#This Row],[Normalised weighted population (base year)]]/gp_need_index[[#This Row],[Registered population (base year)]]</f>
        <v>0.79958165687845117</v>
      </c>
      <c r="N4223" s="99">
        <v>13258.1611438292</v>
      </c>
      <c r="O4223" s="16">
        <v>10549.0926801357</v>
      </c>
      <c r="P4223" s="17">
        <f>gp_need_index[[#This Row],[Normalised weighted population 2026/27]]/gp_need_index[[#This Row],[Registered population 2026/27]]</f>
        <v>0.79566785813623986</v>
      </c>
      <c r="Q4223" s="99">
        <v>13373.748662456799</v>
      </c>
      <c r="R4223" s="16">
        <v>10586.1769183709</v>
      </c>
      <c r="S4223" s="17">
        <f>gp_need_index[[#This Row],[Normalised weighted population 2027/28]]/gp_need_index[[#This Row],[Registered population 2027/28]]</f>
        <v>0.79156392015117971</v>
      </c>
      <c r="T4223" s="99">
        <v>13489.2518998743</v>
      </c>
      <c r="U4223" s="16">
        <v>10628.404464945999</v>
      </c>
      <c r="V4223" s="17">
        <f>gp_need_index[[#This Row],[Normalised weighted population 2028/29]]/gp_need_index[[#This Row],[Registered population 2028/29]]</f>
        <v>0.78791652375066412</v>
      </c>
    </row>
    <row r="4224" spans="1:22" x14ac:dyDescent="0.2">
      <c r="A4224" s="6" t="s">
        <v>6212</v>
      </c>
      <c r="B4224" s="1" t="s">
        <v>10422</v>
      </c>
      <c r="C4224" s="95" t="s">
        <v>6539</v>
      </c>
      <c r="D4224" s="95" t="s">
        <v>6539</v>
      </c>
      <c r="E4224" s="95" t="s">
        <v>6641</v>
      </c>
      <c r="F4224" s="95" t="s">
        <v>6546</v>
      </c>
      <c r="G4224" s="95" t="s">
        <v>6546</v>
      </c>
      <c r="H4224" s="61">
        <v>5369.73673930921</v>
      </c>
      <c r="I4224" s="61">
        <v>30.056785443296501</v>
      </c>
      <c r="J4224" s="123">
        <v>161397.025060404</v>
      </c>
      <c r="K4224" s="99">
        <v>5664.25</v>
      </c>
      <c r="L4224" s="16">
        <v>3249.49888136651</v>
      </c>
      <c r="M4224" s="17">
        <f>gp_need_index[[#This Row],[Normalised weighted population (base year)]]/gp_need_index[[#This Row],[Registered population (base year)]]</f>
        <v>0.57368563911665449</v>
      </c>
      <c r="N4224" s="99">
        <v>5744.9927266289396</v>
      </c>
      <c r="O4224" s="16">
        <v>3261.24411507475</v>
      </c>
      <c r="P4224" s="17">
        <f>gp_need_index[[#This Row],[Normalised weighted population 2026/27]]/gp_need_index[[#This Row],[Registered population 2026/27]]</f>
        <v>0.56766723131926233</v>
      </c>
      <c r="Q4224" s="99">
        <v>5823.1479092558002</v>
      </c>
      <c r="R4224" s="16">
        <v>3272.70867959926</v>
      </c>
      <c r="S4224" s="17">
        <f>gp_need_index[[#This Row],[Normalised weighted population 2027/28]]/gp_need_index[[#This Row],[Registered population 2027/28]]</f>
        <v>0.5620170963539054</v>
      </c>
      <c r="T4224" s="99">
        <v>5900.8837126442804</v>
      </c>
      <c r="U4224" s="16">
        <v>3285.7632940517001</v>
      </c>
      <c r="V4224" s="17">
        <f>gp_need_index[[#This Row],[Normalised weighted population 2028/29]]/gp_need_index[[#This Row],[Registered population 2028/29]]</f>
        <v>0.55682563054259837</v>
      </c>
    </row>
    <row r="4225" spans="1:22" x14ac:dyDescent="0.2">
      <c r="A4225" s="6" t="s">
        <v>6227</v>
      </c>
      <c r="B4225" s="1" t="s">
        <v>10423</v>
      </c>
      <c r="C4225" s="95" t="s">
        <v>6539</v>
      </c>
      <c r="D4225" s="95" t="s">
        <v>6539</v>
      </c>
      <c r="E4225" s="95" t="s">
        <v>6641</v>
      </c>
      <c r="F4225" s="95" t="s">
        <v>6607</v>
      </c>
      <c r="G4225" s="95" t="s">
        <v>6607</v>
      </c>
      <c r="H4225" s="61">
        <v>5728.7526189630698</v>
      </c>
      <c r="I4225" s="61">
        <v>83.3721955319008</v>
      </c>
      <c r="J4225" s="123">
        <v>477618.683502078</v>
      </c>
      <c r="K4225" s="99">
        <v>15405.75</v>
      </c>
      <c r="L4225" s="16">
        <v>9616.1709125610796</v>
      </c>
      <c r="M4225" s="17">
        <f>gp_need_index[[#This Row],[Normalised weighted population (base year)]]/gp_need_index[[#This Row],[Registered population (base year)]]</f>
        <v>0.62419362332642547</v>
      </c>
      <c r="N4225" s="99">
        <v>15483.0436315099</v>
      </c>
      <c r="O4225" s="16">
        <v>9650.9283255868504</v>
      </c>
      <c r="P4225" s="17">
        <f>gp_need_index[[#This Row],[Normalised weighted population 2026/27]]/gp_need_index[[#This Row],[Registered population 2026/27]]</f>
        <v>0.62332242647343727</v>
      </c>
      <c r="Q4225" s="99">
        <v>15552.9696117577</v>
      </c>
      <c r="R4225" s="16">
        <v>9684.8551604406603</v>
      </c>
      <c r="S4225" s="17">
        <f>gp_need_index[[#This Row],[Normalised weighted population 2027/28]]/gp_need_index[[#This Row],[Registered population 2027/28]]</f>
        <v>0.62270134914422548</v>
      </c>
      <c r="T4225" s="99">
        <v>15627.6051558732</v>
      </c>
      <c r="U4225" s="16">
        <v>9723.4873952422004</v>
      </c>
      <c r="V4225" s="17">
        <f>gp_need_index[[#This Row],[Normalised weighted population 2028/29]]/gp_need_index[[#This Row],[Registered population 2028/29]]</f>
        <v>0.62219945399554066</v>
      </c>
    </row>
    <row r="4226" spans="1:22" x14ac:dyDescent="0.2">
      <c r="A4226" s="6" t="s">
        <v>6158</v>
      </c>
      <c r="B4226" s="1" t="s">
        <v>10421</v>
      </c>
      <c r="C4226" s="95" t="s">
        <v>6539</v>
      </c>
      <c r="D4226" s="95" t="s">
        <v>6539</v>
      </c>
      <c r="E4226" s="95" t="s">
        <v>6641</v>
      </c>
      <c r="F4226" s="95" t="s">
        <v>6546</v>
      </c>
      <c r="G4226" s="95" t="s">
        <v>6546</v>
      </c>
      <c r="H4226" s="61">
        <v>5283.8750558035699</v>
      </c>
      <c r="I4226" s="61">
        <v>179.872896148135</v>
      </c>
      <c r="J4226" s="123">
        <v>950425.90917227697</v>
      </c>
      <c r="K4226" s="99">
        <v>26889.083333333299</v>
      </c>
      <c r="L4226" s="16">
        <v>19135.469984785701</v>
      </c>
      <c r="M4226" s="17">
        <f>gp_need_index[[#This Row],[Normalised weighted population (base year)]]/gp_need_index[[#This Row],[Registered population (base year)]]</f>
        <v>0.71164456398795273</v>
      </c>
      <c r="N4226" s="99">
        <v>27242.358417801701</v>
      </c>
      <c r="O4226" s="16">
        <v>19204.634669955201</v>
      </c>
      <c r="P4226" s="17">
        <f>gp_need_index[[#This Row],[Normalised weighted population 2026/27]]/gp_need_index[[#This Row],[Registered population 2026/27]]</f>
        <v>0.70495492260338977</v>
      </c>
      <c r="Q4226" s="99">
        <v>27576.1464902671</v>
      </c>
      <c r="R4226" s="16">
        <v>19272.1465658987</v>
      </c>
      <c r="S4226" s="17">
        <f>gp_need_index[[#This Row],[Normalised weighted population 2027/28]]/gp_need_index[[#This Row],[Registered population 2027/28]]</f>
        <v>0.69887018379093446</v>
      </c>
      <c r="T4226" s="99">
        <v>27904.219231273801</v>
      </c>
      <c r="U4226" s="16">
        <v>19349.0218602557</v>
      </c>
      <c r="V4226" s="17">
        <f>gp_need_index[[#This Row],[Normalised weighted population 2028/29]]/gp_need_index[[#This Row],[Registered population 2028/29]]</f>
        <v>0.69340846629280284</v>
      </c>
    </row>
    <row r="4227" spans="1:22" x14ac:dyDescent="0.2">
      <c r="A4227" s="6" t="s">
        <v>6151</v>
      </c>
      <c r="B4227" s="1" t="s">
        <v>10424</v>
      </c>
      <c r="C4227" s="95" t="s">
        <v>6539</v>
      </c>
      <c r="D4227" s="95" t="s">
        <v>6539</v>
      </c>
      <c r="E4227" s="95" t="s">
        <v>6641</v>
      </c>
      <c r="F4227" s="95" t="s">
        <v>6543</v>
      </c>
      <c r="G4227" s="95" t="s">
        <v>6543</v>
      </c>
      <c r="H4227" s="61">
        <v>5289.7417841372298</v>
      </c>
      <c r="I4227" s="61">
        <v>56.533973258479598</v>
      </c>
      <c r="J4227" s="123">
        <v>299050.12056867598</v>
      </c>
      <c r="K4227" s="99">
        <v>7820.0833333333303</v>
      </c>
      <c r="L4227" s="16">
        <v>6020.9476097638499</v>
      </c>
      <c r="M4227" s="17">
        <f>gp_need_index[[#This Row],[Normalised weighted population (base year)]]/gp_need_index[[#This Row],[Registered population (base year)]]</f>
        <v>0.76993394483398758</v>
      </c>
      <c r="N4227" s="99">
        <v>7903.2185611416799</v>
      </c>
      <c r="O4227" s="16">
        <v>6042.7101766714004</v>
      </c>
      <c r="P4227" s="17">
        <f>gp_need_index[[#This Row],[Normalised weighted population 2026/27]]/gp_need_index[[#This Row],[Registered population 2026/27]]</f>
        <v>0.76458851921191018</v>
      </c>
      <c r="Q4227" s="99">
        <v>7986.2265635958702</v>
      </c>
      <c r="R4227" s="16">
        <v>6063.9526958692504</v>
      </c>
      <c r="S4227" s="17">
        <f>gp_need_index[[#This Row],[Normalised weighted population 2027/28]]/gp_need_index[[#This Row],[Registered population 2027/28]]</f>
        <v>0.75930136060889575</v>
      </c>
      <c r="T4227" s="99">
        <v>8065.58109527737</v>
      </c>
      <c r="U4227" s="16">
        <v>6088.1413946666398</v>
      </c>
      <c r="V4227" s="17">
        <f>gp_need_index[[#This Row],[Normalised weighted population 2028/29]]/gp_need_index[[#This Row],[Registered population 2028/29]]</f>
        <v>0.75482985326766128</v>
      </c>
    </row>
    <row r="4228" spans="1:22" x14ac:dyDescent="0.2">
      <c r="A4228" s="6" t="s">
        <v>6180</v>
      </c>
      <c r="B4228" s="1" t="s">
        <v>10425</v>
      </c>
      <c r="C4228" s="95" t="s">
        <v>6539</v>
      </c>
      <c r="D4228" s="95" t="s">
        <v>6539</v>
      </c>
      <c r="E4228" s="95" t="s">
        <v>6641</v>
      </c>
      <c r="F4228" s="95" t="s">
        <v>6545</v>
      </c>
      <c r="G4228" s="95" t="s">
        <v>6545</v>
      </c>
      <c r="H4228" s="61">
        <v>5411.1362056408898</v>
      </c>
      <c r="I4228" s="61">
        <v>60.1799216203936</v>
      </c>
      <c r="J4228" s="123">
        <v>325641.75273274299</v>
      </c>
      <c r="K4228" s="99">
        <v>7824.1666666666697</v>
      </c>
      <c r="L4228" s="16">
        <v>6556.3321928347204</v>
      </c>
      <c r="M4228" s="17">
        <f>gp_need_index[[#This Row],[Normalised weighted population (base year)]]/gp_need_index[[#This Row],[Registered population (base year)]]</f>
        <v>0.83795916832481221</v>
      </c>
      <c r="N4228" s="99">
        <v>7849.69562850698</v>
      </c>
      <c r="O4228" s="16">
        <v>6580.0298941373003</v>
      </c>
      <c r="P4228" s="17">
        <f>gp_need_index[[#This Row],[Normalised weighted population 2026/27]]/gp_need_index[[#This Row],[Registered population 2026/27]]</f>
        <v>0.83825287062612241</v>
      </c>
      <c r="Q4228" s="99">
        <v>7882.7142865040396</v>
      </c>
      <c r="R4228" s="16">
        <v>6603.1613049218704</v>
      </c>
      <c r="S4228" s="17">
        <f>gp_need_index[[#This Row],[Normalised weighted population 2027/28]]/gp_need_index[[#This Row],[Registered population 2027/28]]</f>
        <v>0.8376760928944379</v>
      </c>
      <c r="T4228" s="99">
        <v>7925.8613301666301</v>
      </c>
      <c r="U4228" s="16">
        <v>6629.5008705362497</v>
      </c>
      <c r="V4228" s="17">
        <f>gp_need_index[[#This Row],[Normalised weighted population 2028/29]]/gp_need_index[[#This Row],[Registered population 2028/29]]</f>
        <v>0.83643916974722976</v>
      </c>
    </row>
    <row r="4229" spans="1:22" x14ac:dyDescent="0.2">
      <c r="A4229" s="6" t="s">
        <v>6187</v>
      </c>
      <c r="B4229" s="1" t="s">
        <v>10426</v>
      </c>
      <c r="C4229" s="95" t="s">
        <v>6539</v>
      </c>
      <c r="D4229" s="95" t="s">
        <v>6539</v>
      </c>
      <c r="E4229" s="95" t="s">
        <v>6641</v>
      </c>
      <c r="F4229" s="95" t="s">
        <v>6542</v>
      </c>
      <c r="G4229" s="95" t="s">
        <v>6542</v>
      </c>
      <c r="H4229" s="61">
        <v>5196.6747519003402</v>
      </c>
      <c r="I4229" s="61">
        <v>62.958342375338297</v>
      </c>
      <c r="J4229" s="123">
        <v>327174.02824341803</v>
      </c>
      <c r="K4229" s="99">
        <v>10102.583333333299</v>
      </c>
      <c r="L4229" s="16">
        <v>6587.1823745900601</v>
      </c>
      <c r="M4229" s="17">
        <f>gp_need_index[[#This Row],[Normalised weighted population (base year)]]/gp_need_index[[#This Row],[Registered population (base year)]]</f>
        <v>0.65202950148956118</v>
      </c>
      <c r="N4229" s="99">
        <v>10196.011561936601</v>
      </c>
      <c r="O4229" s="16">
        <v>6610.9915831151102</v>
      </c>
      <c r="P4229" s="17">
        <f>gp_need_index[[#This Row],[Normalised weighted population 2026/27]]/gp_need_index[[#This Row],[Registered population 2026/27]]</f>
        <v>0.64838996532673976</v>
      </c>
      <c r="Q4229" s="99">
        <v>10287.2410417666</v>
      </c>
      <c r="R4229" s="16">
        <v>6634.2318364973298</v>
      </c>
      <c r="S4229" s="17">
        <f>gp_need_index[[#This Row],[Normalised weighted population 2027/28]]/gp_need_index[[#This Row],[Registered population 2027/28]]</f>
        <v>0.64489903654071001</v>
      </c>
      <c r="T4229" s="99">
        <v>10381.0556651511</v>
      </c>
      <c r="U4229" s="16">
        <v>6660.6953403690504</v>
      </c>
      <c r="V4229" s="17">
        <f>gp_need_index[[#This Row],[Normalised weighted population 2028/29]]/gp_need_index[[#This Row],[Registered population 2028/29]]</f>
        <v>0.64162023162334159</v>
      </c>
    </row>
    <row r="4230" spans="1:22" x14ac:dyDescent="0.2">
      <c r="A4230" s="6" t="s">
        <v>6176</v>
      </c>
      <c r="B4230" s="1" t="s">
        <v>8714</v>
      </c>
      <c r="C4230" s="95" t="s">
        <v>6539</v>
      </c>
      <c r="D4230" s="95" t="s">
        <v>6539</v>
      </c>
      <c r="E4230" s="95" t="s">
        <v>6641</v>
      </c>
      <c r="F4230" s="95" t="s">
        <v>6608</v>
      </c>
      <c r="G4230" s="95" t="s">
        <v>6608</v>
      </c>
      <c r="H4230" s="61">
        <v>5369.9557939009201</v>
      </c>
      <c r="I4230" s="61">
        <v>92.646250128715906</v>
      </c>
      <c r="J4230" s="123">
        <v>497506.26766189199</v>
      </c>
      <c r="K4230" s="99">
        <v>12402.416666666701</v>
      </c>
      <c r="L4230" s="16">
        <v>10016.579051783099</v>
      </c>
      <c r="M4230" s="17">
        <f>gp_need_index[[#This Row],[Normalised weighted population (base year)]]/gp_need_index[[#This Row],[Registered population (base year)]]</f>
        <v>0.80763123196014797</v>
      </c>
      <c r="N4230" s="99">
        <v>12439.097778102199</v>
      </c>
      <c r="O4230" s="16">
        <v>10052.7837301705</v>
      </c>
      <c r="P4230" s="17">
        <f>gp_need_index[[#This Row],[Normalised weighted population 2026/27]]/gp_need_index[[#This Row],[Registered population 2026/27]]</f>
        <v>0.80816019855293941</v>
      </c>
      <c r="Q4230" s="99">
        <v>12478.612055522601</v>
      </c>
      <c r="R4230" s="16">
        <v>10088.1232459071</v>
      </c>
      <c r="S4230" s="17">
        <f>gp_need_index[[#This Row],[Normalised weighted population 2027/28]]/gp_need_index[[#This Row],[Registered population 2027/28]]</f>
        <v>0.8084331174830014</v>
      </c>
      <c r="T4230" s="99">
        <v>12516.850323668101</v>
      </c>
      <c r="U4230" s="16">
        <v>10128.364089934799</v>
      </c>
      <c r="V4230" s="17">
        <f>gp_need_index[[#This Row],[Normalised weighted population 2028/29]]/gp_need_index[[#This Row],[Registered population 2028/29]]</f>
        <v>0.80917833384833926</v>
      </c>
    </row>
    <row r="4231" spans="1:22" x14ac:dyDescent="0.2">
      <c r="A4231" s="6" t="s">
        <v>6131</v>
      </c>
      <c r="B4231" s="1" t="s">
        <v>10427</v>
      </c>
      <c r="C4231" s="95" t="s">
        <v>6539</v>
      </c>
      <c r="D4231" s="95" t="s">
        <v>6539</v>
      </c>
      <c r="E4231" s="95" t="s">
        <v>6641</v>
      </c>
      <c r="F4231" s="95" t="s">
        <v>6545</v>
      </c>
      <c r="G4231" s="95" t="s">
        <v>6545</v>
      </c>
      <c r="H4231" s="61">
        <v>5382.5514729817696</v>
      </c>
      <c r="I4231" s="61">
        <v>132.80131020864499</v>
      </c>
      <c r="J4231" s="123">
        <v>714809.88787745195</v>
      </c>
      <c r="K4231" s="99">
        <v>17590.583333333299</v>
      </c>
      <c r="L4231" s="16">
        <v>14391.6774809089</v>
      </c>
      <c r="M4231" s="17">
        <f>gp_need_index[[#This Row],[Normalised weighted population (base year)]]/gp_need_index[[#This Row],[Registered population (base year)]]</f>
        <v>0.81814668724699835</v>
      </c>
      <c r="N4231" s="99">
        <v>17631.831762174901</v>
      </c>
      <c r="O4231" s="16">
        <v>14443.695844859199</v>
      </c>
      <c r="P4231" s="17">
        <f>gp_need_index[[#This Row],[Normalised weighted population 2026/27]]/gp_need_index[[#This Row],[Registered population 2026/27]]</f>
        <v>0.81918294364882016</v>
      </c>
      <c r="Q4231" s="99">
        <v>17694.541935691799</v>
      </c>
      <c r="R4231" s="16">
        <v>14494.4711554899</v>
      </c>
      <c r="S4231" s="17">
        <f>gp_need_index[[#This Row],[Normalised weighted population 2027/28]]/gp_need_index[[#This Row],[Registered population 2027/28]]</f>
        <v>0.81914927259309211</v>
      </c>
      <c r="T4231" s="99">
        <v>17788.159981776</v>
      </c>
      <c r="U4231" s="16">
        <v>14552.2886244894</v>
      </c>
      <c r="V4231" s="17">
        <f>gp_need_index[[#This Row],[Normalised weighted population 2028/29]]/gp_need_index[[#This Row],[Registered population 2028/29]]</f>
        <v>0.81808847229832904</v>
      </c>
    </row>
    <row r="4232" spans="1:22" x14ac:dyDescent="0.2">
      <c r="A4232" s="6" t="s">
        <v>6147</v>
      </c>
      <c r="B4232" s="1" t="s">
        <v>10428</v>
      </c>
      <c r="C4232" s="95" t="s">
        <v>6539</v>
      </c>
      <c r="D4232" s="95" t="s">
        <v>6539</v>
      </c>
      <c r="E4232" s="95" t="s">
        <v>6641</v>
      </c>
      <c r="F4232" s="95" t="s">
        <v>6546</v>
      </c>
      <c r="G4232" s="95" t="s">
        <v>6546</v>
      </c>
      <c r="H4232" s="61">
        <v>5182.3852391098499</v>
      </c>
      <c r="I4232" s="61">
        <v>61.033233511144701</v>
      </c>
      <c r="J4232" s="123">
        <v>316297.72844330099</v>
      </c>
      <c r="K4232" s="99">
        <v>14883</v>
      </c>
      <c r="L4232" s="16">
        <v>6368.20359217037</v>
      </c>
      <c r="M4232" s="17">
        <f>gp_need_index[[#This Row],[Normalised weighted population (base year)]]/gp_need_index[[#This Row],[Registered population (base year)]]</f>
        <v>0.42788440449978971</v>
      </c>
      <c r="N4232" s="99">
        <v>15106.8922799598</v>
      </c>
      <c r="O4232" s="16">
        <v>6391.2213072773402</v>
      </c>
      <c r="P4232" s="17">
        <f>gp_need_index[[#This Row],[Normalised weighted population 2026/27]]/gp_need_index[[#This Row],[Registered population 2026/27]]</f>
        <v>0.42306658370468947</v>
      </c>
      <c r="Q4232" s="99">
        <v>15330.0648046647</v>
      </c>
      <c r="R4232" s="16">
        <v>6413.6889811104602</v>
      </c>
      <c r="S4232" s="17">
        <f>gp_need_index[[#This Row],[Normalised weighted population 2027/28]]/gp_need_index[[#This Row],[Registered population 2027/28]]</f>
        <v>0.41837324648222457</v>
      </c>
      <c r="T4232" s="99">
        <v>15549.8743257478</v>
      </c>
      <c r="U4232" s="16">
        <v>6439.2727543892197</v>
      </c>
      <c r="V4232" s="17">
        <f>gp_need_index[[#This Row],[Normalised weighted population 2028/29]]/gp_need_index[[#This Row],[Registered population 2028/29]]</f>
        <v>0.41410448853126358</v>
      </c>
    </row>
    <row r="4233" spans="1:22" x14ac:dyDescent="0.2">
      <c r="A4233" s="6" t="s">
        <v>6179</v>
      </c>
      <c r="B4233" s="1" t="s">
        <v>10429</v>
      </c>
      <c r="C4233" s="95" t="s">
        <v>6539</v>
      </c>
      <c r="D4233" s="95" t="s">
        <v>6539</v>
      </c>
      <c r="E4233" s="95" t="s">
        <v>6641</v>
      </c>
      <c r="F4233" s="95" t="s">
        <v>6540</v>
      </c>
      <c r="G4233" s="95" t="s">
        <v>6540</v>
      </c>
      <c r="H4233" s="61">
        <v>5316.3320661272301</v>
      </c>
      <c r="I4233" s="61">
        <v>108.00151076021</v>
      </c>
      <c r="J4233" s="123">
        <v>574171.89484468906</v>
      </c>
      <c r="K4233" s="99">
        <v>15312.333333333299</v>
      </c>
      <c r="L4233" s="16">
        <v>11560.132098541701</v>
      </c>
      <c r="M4233" s="17">
        <f>gp_need_index[[#This Row],[Normalised weighted population (base year)]]/gp_need_index[[#This Row],[Registered population (base year)]]</f>
        <v>0.7549556195577678</v>
      </c>
      <c r="N4233" s="99">
        <v>15407.338389124699</v>
      </c>
      <c r="O4233" s="16">
        <v>11601.915911416299</v>
      </c>
      <c r="P4233" s="17">
        <f>gp_need_index[[#This Row],[Normalised weighted population 2026/27]]/gp_need_index[[#This Row],[Registered population 2026/27]]</f>
        <v>0.7530123385623525</v>
      </c>
      <c r="Q4233" s="99">
        <v>15495.5948521839</v>
      </c>
      <c r="R4233" s="16">
        <v>11642.701240229801</v>
      </c>
      <c r="S4233" s="17">
        <f>gp_need_index[[#This Row],[Normalised weighted population 2027/28]]/gp_need_index[[#This Row],[Registered population 2027/28]]</f>
        <v>0.75135555306474178</v>
      </c>
      <c r="T4233" s="99">
        <v>15584.726542660999</v>
      </c>
      <c r="U4233" s="16">
        <v>11689.143191150701</v>
      </c>
      <c r="V4233" s="17">
        <f>gp_need_index[[#This Row],[Normalised weighted population 2028/29]]/gp_need_index[[#This Row],[Registered population 2028/29]]</f>
        <v>0.75003838913395837</v>
      </c>
    </row>
    <row r="4234" spans="1:22" x14ac:dyDescent="0.2">
      <c r="A4234" s="6" t="s">
        <v>6229</v>
      </c>
      <c r="B4234" s="1" t="s">
        <v>10430</v>
      </c>
      <c r="C4234" s="95" t="s">
        <v>6539</v>
      </c>
      <c r="D4234" s="95" t="s">
        <v>6539</v>
      </c>
      <c r="E4234" s="95" t="s">
        <v>6641</v>
      </c>
      <c r="F4234" s="95" t="s">
        <v>6541</v>
      </c>
      <c r="G4234" s="95" t="s">
        <v>6541</v>
      </c>
      <c r="H4234" s="61">
        <v>5738.4184027777801</v>
      </c>
      <c r="I4234" s="61">
        <v>39.540665145087402</v>
      </c>
      <c r="J4234" s="123">
        <v>226900.88052664301</v>
      </c>
      <c r="K4234" s="99">
        <v>5021.5833333333303</v>
      </c>
      <c r="L4234" s="16">
        <v>4568.3255758677096</v>
      </c>
      <c r="M4234" s="17">
        <f>gp_need_index[[#This Row],[Normalised weighted population (base year)]]/gp_need_index[[#This Row],[Registered population (base year)]]</f>
        <v>0.90973807913195615</v>
      </c>
      <c r="N4234" s="99">
        <v>5060.0771855242501</v>
      </c>
      <c r="O4234" s="16">
        <v>4584.8376761954196</v>
      </c>
      <c r="P4234" s="17">
        <f>gp_need_index[[#This Row],[Normalised weighted population 2026/27]]/gp_need_index[[#This Row],[Registered population 2026/27]]</f>
        <v>0.90608058100607936</v>
      </c>
      <c r="Q4234" s="99">
        <v>5096.8689301878903</v>
      </c>
      <c r="R4234" s="16">
        <v>4600.9551962332998</v>
      </c>
      <c r="S4234" s="17">
        <f>gp_need_index[[#This Row],[Normalised weighted population 2027/28]]/gp_need_index[[#This Row],[Registered population 2027/28]]</f>
        <v>0.90270227844836703</v>
      </c>
      <c r="T4234" s="99">
        <v>5133.1036061254299</v>
      </c>
      <c r="U4234" s="16">
        <v>4619.3080965614599</v>
      </c>
      <c r="V4234" s="17">
        <f>gp_need_index[[#This Row],[Normalised weighted population 2028/29]]/gp_need_index[[#This Row],[Registered population 2028/29]]</f>
        <v>0.89990548623432265</v>
      </c>
    </row>
    <row r="4235" spans="1:22" x14ac:dyDescent="0.2">
      <c r="A4235" s="6" t="s">
        <v>6192</v>
      </c>
      <c r="B4235" s="1" t="s">
        <v>10431</v>
      </c>
      <c r="C4235" s="95" t="s">
        <v>6539</v>
      </c>
      <c r="D4235" s="95" t="s">
        <v>6539</v>
      </c>
      <c r="E4235" s="95" t="s">
        <v>6641</v>
      </c>
      <c r="F4235" s="95" t="s">
        <v>6608</v>
      </c>
      <c r="G4235" s="95" t="s">
        <v>6608</v>
      </c>
      <c r="H4235" s="61">
        <v>5400.4330797697403</v>
      </c>
      <c r="I4235" s="61">
        <v>74.213801433914597</v>
      </c>
      <c r="J4235" s="123">
        <v>400786.66823917499</v>
      </c>
      <c r="K4235" s="99">
        <v>8092</v>
      </c>
      <c r="L4235" s="16">
        <v>8069.2678791470698</v>
      </c>
      <c r="M4235" s="17">
        <f>gp_need_index[[#This Row],[Normalised weighted population (base year)]]/gp_need_index[[#This Row],[Registered population (base year)]]</f>
        <v>0.99719079079919304</v>
      </c>
      <c r="N4235" s="99">
        <v>8100.8596977860398</v>
      </c>
      <c r="O4235" s="16">
        <v>8098.4340492413103</v>
      </c>
      <c r="P4235" s="17">
        <f>gp_need_index[[#This Row],[Normalised weighted population 2026/27]]/gp_need_index[[#This Row],[Registered population 2026/27]]</f>
        <v>0.99970056899696802</v>
      </c>
      <c r="Q4235" s="99">
        <v>8106.2874281138402</v>
      </c>
      <c r="R4235" s="16">
        <v>8126.9032519225402</v>
      </c>
      <c r="S4235" s="17">
        <f>gp_need_index[[#This Row],[Normalised weighted population 2027/28]]/gp_need_index[[#This Row],[Registered population 2027/28]]</f>
        <v>1.0025431893442616</v>
      </c>
      <c r="T4235" s="99">
        <v>8118.8455148559597</v>
      </c>
      <c r="U4235" s="16">
        <v>8159.3209215145498</v>
      </c>
      <c r="V4235" s="17">
        <f>gp_need_index[[#This Row],[Normalised weighted population 2028/29]]/gp_need_index[[#This Row],[Registered population 2028/29]]</f>
        <v>1.0049853648015015</v>
      </c>
    </row>
    <row r="4236" spans="1:22" x14ac:dyDescent="0.2">
      <c r="A4236" s="6" t="s">
        <v>6154</v>
      </c>
      <c r="B4236" s="1" t="s">
        <v>10432</v>
      </c>
      <c r="C4236" s="95" t="s">
        <v>6539</v>
      </c>
      <c r="D4236" s="95" t="s">
        <v>6539</v>
      </c>
      <c r="E4236" s="95" t="s">
        <v>6641</v>
      </c>
      <c r="F4236" s="95" t="s">
        <v>6608</v>
      </c>
      <c r="G4236" s="95" t="s">
        <v>6608</v>
      </c>
      <c r="H4236" s="61">
        <v>5367.5325927734402</v>
      </c>
      <c r="I4236" s="61">
        <v>96.007282860798895</v>
      </c>
      <c r="J4236" s="123">
        <v>515322.219898957</v>
      </c>
      <c r="K4236" s="99">
        <v>12834.5</v>
      </c>
      <c r="L4236" s="16">
        <v>10375.277837235601</v>
      </c>
      <c r="M4236" s="17">
        <f>gp_need_index[[#This Row],[Normalised weighted population (base year)]]/gp_need_index[[#This Row],[Registered population (base year)]]</f>
        <v>0.80838971812190585</v>
      </c>
      <c r="N4236" s="99">
        <v>12826.881861145799</v>
      </c>
      <c r="O4236" s="16">
        <v>10412.779023552401</v>
      </c>
      <c r="P4236" s="17">
        <f>gp_need_index[[#This Row],[Normalised weighted population 2026/27]]/gp_need_index[[#This Row],[Registered population 2026/27]]</f>
        <v>0.81179347687718151</v>
      </c>
      <c r="Q4236" s="99">
        <v>12824.3327034257</v>
      </c>
      <c r="R4236" s="16">
        <v>10449.384065304101</v>
      </c>
      <c r="S4236" s="17">
        <f>gp_need_index[[#This Row],[Normalised weighted population 2027/28]]/gp_need_index[[#This Row],[Registered population 2027/28]]</f>
        <v>0.81480918399074354</v>
      </c>
      <c r="T4236" s="99">
        <v>12839.2534050346</v>
      </c>
      <c r="U4236" s="16">
        <v>10491.065954403601</v>
      </c>
      <c r="V4236" s="17">
        <f>gp_need_index[[#This Row],[Normalised weighted population 2028/29]]/gp_need_index[[#This Row],[Registered population 2028/29]]</f>
        <v>0.81710872302666637</v>
      </c>
    </row>
    <row r="4237" spans="1:22" x14ac:dyDescent="0.2">
      <c r="A4237" s="6" t="s">
        <v>6171</v>
      </c>
      <c r="B4237" s="1" t="s">
        <v>10433</v>
      </c>
      <c r="C4237" s="95" t="s">
        <v>6539</v>
      </c>
      <c r="D4237" s="95" t="s">
        <v>6539</v>
      </c>
      <c r="E4237" s="95" t="s">
        <v>6641</v>
      </c>
      <c r="F4237" s="95" t="s">
        <v>6543</v>
      </c>
      <c r="G4237" s="95" t="s">
        <v>6543</v>
      </c>
      <c r="H4237" s="61">
        <v>5349.42872166896</v>
      </c>
      <c r="I4237" s="61">
        <v>170.81754102833</v>
      </c>
      <c r="J4237" s="123">
        <v>913776.26014181599</v>
      </c>
      <c r="K4237" s="99">
        <v>19351.666666666701</v>
      </c>
      <c r="L4237" s="16">
        <v>18397.581578959202</v>
      </c>
      <c r="M4237" s="17">
        <f>gp_need_index[[#This Row],[Normalised weighted population (base year)]]/gp_need_index[[#This Row],[Registered population (base year)]]</f>
        <v>0.95069752367371474</v>
      </c>
      <c r="N4237" s="99">
        <v>19506.394997089301</v>
      </c>
      <c r="O4237" s="16">
        <v>18464.079184651699</v>
      </c>
      <c r="P4237" s="17">
        <f>gp_need_index[[#This Row],[Normalised weighted population 2026/27]]/gp_need_index[[#This Row],[Registered population 2026/27]]</f>
        <v>0.94656543084495448</v>
      </c>
      <c r="Q4237" s="99">
        <v>19655.289108983801</v>
      </c>
      <c r="R4237" s="16">
        <v>18528.987734802799</v>
      </c>
      <c r="S4237" s="17">
        <f>gp_need_index[[#This Row],[Normalised weighted population 2027/28]]/gp_need_index[[#This Row],[Registered population 2027/28]]</f>
        <v>0.94269728784268014</v>
      </c>
      <c r="T4237" s="99">
        <v>19799.506060261101</v>
      </c>
      <c r="U4237" s="16">
        <v>18602.898618646399</v>
      </c>
      <c r="V4237" s="17">
        <f>gp_need_index[[#This Row],[Normalised weighted population 2028/29]]/gp_need_index[[#This Row],[Registered population 2028/29]]</f>
        <v>0.93956377305712835</v>
      </c>
    </row>
    <row r="4238" spans="1:22" x14ac:dyDescent="0.2">
      <c r="A4238" s="6" t="s">
        <v>6216</v>
      </c>
      <c r="B4238" s="1" t="s">
        <v>10434</v>
      </c>
      <c r="C4238" s="95" t="s">
        <v>6539</v>
      </c>
      <c r="D4238" s="95" t="s">
        <v>6539</v>
      </c>
      <c r="E4238" s="95" t="s">
        <v>6641</v>
      </c>
      <c r="F4238" s="95" t="s">
        <v>6542</v>
      </c>
      <c r="G4238" s="95" t="s">
        <v>6542</v>
      </c>
      <c r="H4238" s="61">
        <v>5275.3978335731899</v>
      </c>
      <c r="I4238" s="61">
        <v>36.191263096517098</v>
      </c>
      <c r="J4238" s="123">
        <v>190923.31093364299</v>
      </c>
      <c r="K4238" s="99">
        <v>6009.8333333333303</v>
      </c>
      <c r="L4238" s="16">
        <v>3843.9685308541102</v>
      </c>
      <c r="M4238" s="17">
        <f>gp_need_index[[#This Row],[Normalised weighted population (base year)]]/gp_need_index[[#This Row],[Registered population (base year)]]</f>
        <v>0.63961316689660486</v>
      </c>
      <c r="N4238" s="99">
        <v>6058.5346850287797</v>
      </c>
      <c r="O4238" s="16">
        <v>3857.86246047536</v>
      </c>
      <c r="P4238" s="17">
        <f>gp_need_index[[#This Row],[Normalised weighted population 2026/27]]/gp_need_index[[#This Row],[Registered population 2026/27]]</f>
        <v>0.63676493756955921</v>
      </c>
      <c r="Q4238" s="99">
        <v>6103.5514249036796</v>
      </c>
      <c r="R4238" s="16">
        <v>3871.4243747461601</v>
      </c>
      <c r="S4238" s="17">
        <f>gp_need_index[[#This Row],[Normalised weighted population 2027/28]]/gp_need_index[[#This Row],[Registered population 2027/28]]</f>
        <v>0.63429044915555133</v>
      </c>
      <c r="T4238" s="99">
        <v>6148.3028206238596</v>
      </c>
      <c r="U4238" s="16">
        <v>3886.8672257732501</v>
      </c>
      <c r="V4238" s="17">
        <f>gp_need_index[[#This Row],[Normalised weighted population 2028/29]]/gp_need_index[[#This Row],[Registered population 2028/29]]</f>
        <v>0.63218539150920594</v>
      </c>
    </row>
    <row r="4239" spans="1:22" x14ac:dyDescent="0.2">
      <c r="A4239" s="6" t="s">
        <v>6198</v>
      </c>
      <c r="B4239" s="1" t="s">
        <v>10435</v>
      </c>
      <c r="C4239" s="95" t="s">
        <v>6539</v>
      </c>
      <c r="D4239" s="95" t="s">
        <v>6539</v>
      </c>
      <c r="E4239" s="95" t="s">
        <v>6641</v>
      </c>
      <c r="F4239" s="95" t="s">
        <v>6608</v>
      </c>
      <c r="G4239" s="95" t="s">
        <v>6608</v>
      </c>
      <c r="H4239" s="61">
        <v>5380.2880153426204</v>
      </c>
      <c r="I4239" s="61">
        <v>121.005567274529</v>
      </c>
      <c r="J4239" s="123">
        <v>651044.80339688295</v>
      </c>
      <c r="K4239" s="99">
        <v>11424.833333333299</v>
      </c>
      <c r="L4239" s="16">
        <v>13107.858460005</v>
      </c>
      <c r="M4239" s="17">
        <f>gp_need_index[[#This Row],[Normalised weighted population (base year)]]/gp_need_index[[#This Row],[Registered population (base year)]]</f>
        <v>1.1473128821723182</v>
      </c>
      <c r="N4239" s="99">
        <v>11412.542203908501</v>
      </c>
      <c r="O4239" s="16">
        <v>13155.2364917102</v>
      </c>
      <c r="P4239" s="17">
        <f>gp_need_index[[#This Row],[Normalised weighted population 2026/27]]/gp_need_index[[#This Row],[Registered population 2026/27]]</f>
        <v>1.1526999205492421</v>
      </c>
      <c r="Q4239" s="99">
        <v>11401.084369603501</v>
      </c>
      <c r="R4239" s="16">
        <v>13201.4823574818</v>
      </c>
      <c r="S4239" s="17">
        <f>gp_need_index[[#This Row],[Normalised weighted population 2027/28]]/gp_need_index[[#This Row],[Registered population 2027/28]]</f>
        <v>1.157914627197949</v>
      </c>
      <c r="T4239" s="99">
        <v>11404.8784792895</v>
      </c>
      <c r="U4239" s="16">
        <v>13254.142181269999</v>
      </c>
      <c r="V4239" s="17">
        <f>gp_need_index[[#This Row],[Normalised weighted population 2028/29]]/gp_need_index[[#This Row],[Registered population 2028/29]]</f>
        <v>1.1621467256611842</v>
      </c>
    </row>
    <row r="4240" spans="1:22" x14ac:dyDescent="0.2">
      <c r="A4240" s="6" t="s">
        <v>6167</v>
      </c>
      <c r="B4240" s="1" t="s">
        <v>10436</v>
      </c>
      <c r="C4240" s="95" t="s">
        <v>6539</v>
      </c>
      <c r="D4240" s="95" t="s">
        <v>6539</v>
      </c>
      <c r="E4240" s="95" t="s">
        <v>6641</v>
      </c>
      <c r="F4240" s="95" t="s">
        <v>6545</v>
      </c>
      <c r="G4240" s="95" t="s">
        <v>6545</v>
      </c>
      <c r="H4240" s="61">
        <v>5272.1477110327696</v>
      </c>
      <c r="I4240" s="61">
        <v>66.579670712825802</v>
      </c>
      <c r="J4240" s="123">
        <v>351017.85854994098</v>
      </c>
      <c r="K4240" s="99">
        <v>8057.8333333333303</v>
      </c>
      <c r="L4240" s="16">
        <v>7067.2438867495403</v>
      </c>
      <c r="M4240" s="17">
        <f>gp_need_index[[#This Row],[Normalised weighted population (base year)]]/gp_need_index[[#This Row],[Registered population (base year)]]</f>
        <v>0.87706503651720391</v>
      </c>
      <c r="N4240" s="99">
        <v>8079.6733875259297</v>
      </c>
      <c r="O4240" s="16">
        <v>7092.7882657917899</v>
      </c>
      <c r="P4240" s="17">
        <f>gp_need_index[[#This Row],[Normalised weighted population 2026/27]]/gp_need_index[[#This Row],[Registered population 2026/27]]</f>
        <v>0.87785581490734821</v>
      </c>
      <c r="Q4240" s="99">
        <v>8117.7517582228602</v>
      </c>
      <c r="R4240" s="16">
        <v>7117.72222530619</v>
      </c>
      <c r="S4240" s="17">
        <f>gp_need_index[[#This Row],[Normalised weighted population 2027/28]]/gp_need_index[[#This Row],[Registered population 2027/28]]</f>
        <v>0.87680954496992447</v>
      </c>
      <c r="T4240" s="99">
        <v>8163.6322473149503</v>
      </c>
      <c r="U4240" s="16">
        <v>7146.1143397678898</v>
      </c>
      <c r="V4240" s="17">
        <f>gp_need_index[[#This Row],[Normalised weighted population 2028/29]]/gp_need_index[[#This Row],[Registered population 2028/29]]</f>
        <v>0.87535965894571921</v>
      </c>
    </row>
    <row r="4241" spans="1:22" x14ac:dyDescent="0.2">
      <c r="A4241" s="6" t="s">
        <v>6144</v>
      </c>
      <c r="B4241" s="1" t="s">
        <v>10437</v>
      </c>
      <c r="C4241" s="95" t="s">
        <v>6539</v>
      </c>
      <c r="D4241" s="95" t="s">
        <v>6539</v>
      </c>
      <c r="E4241" s="95" t="s">
        <v>6641</v>
      </c>
      <c r="F4241" s="95" t="s">
        <v>6545</v>
      </c>
      <c r="G4241" s="95" t="s">
        <v>6545</v>
      </c>
      <c r="H4241" s="61">
        <v>5269.5842848557704</v>
      </c>
      <c r="I4241" s="61">
        <v>61.7866633345404</v>
      </c>
      <c r="J4241" s="123">
        <v>325590.03012136801</v>
      </c>
      <c r="K4241" s="99">
        <v>8456.6666666666697</v>
      </c>
      <c r="L4241" s="16">
        <v>6555.2908318323098</v>
      </c>
      <c r="M4241" s="17">
        <f>gp_need_index[[#This Row],[Normalised weighted population (base year)]]/gp_need_index[[#This Row],[Registered population (base year)]]</f>
        <v>0.77516249489542466</v>
      </c>
      <c r="N4241" s="99">
        <v>8490.8239490992</v>
      </c>
      <c r="O4241" s="16">
        <v>6578.9847691611903</v>
      </c>
      <c r="P4241" s="17">
        <f>gp_need_index[[#This Row],[Normalised weighted population 2026/27]]/gp_need_index[[#This Row],[Registered population 2026/27]]</f>
        <v>0.77483466959165503</v>
      </c>
      <c r="Q4241" s="99">
        <v>8529.8227463027906</v>
      </c>
      <c r="R4241" s="16">
        <v>6602.1125059175902</v>
      </c>
      <c r="S4241" s="17">
        <f>gp_need_index[[#This Row],[Normalised weighted population 2027/28]]/gp_need_index[[#This Row],[Registered population 2027/28]]</f>
        <v>0.7740034819339292</v>
      </c>
      <c r="T4241" s="99">
        <v>8581.8614022027905</v>
      </c>
      <c r="U4241" s="16">
        <v>6628.4478879434</v>
      </c>
      <c r="V4241" s="17">
        <f>gp_need_index[[#This Row],[Normalised weighted population 2028/29]]/gp_need_index[[#This Row],[Registered population 2028/29]]</f>
        <v>0.77237880889593613</v>
      </c>
    </row>
    <row r="4242" spans="1:22" x14ac:dyDescent="0.2">
      <c r="A4242" s="6" t="s">
        <v>6157</v>
      </c>
      <c r="B4242" s="1" t="s">
        <v>10438</v>
      </c>
      <c r="C4242" s="95" t="s">
        <v>6539</v>
      </c>
      <c r="D4242" s="95" t="s">
        <v>6539</v>
      </c>
      <c r="E4242" s="95" t="s">
        <v>6641</v>
      </c>
      <c r="F4242" s="95" t="s">
        <v>6542</v>
      </c>
      <c r="G4242" s="95" t="s">
        <v>6542</v>
      </c>
      <c r="H4242" s="61">
        <v>5344.6505126953098</v>
      </c>
      <c r="I4242" s="61">
        <v>30.010428953906999</v>
      </c>
      <c r="J4242" s="123">
        <v>160395.254494705</v>
      </c>
      <c r="K4242" s="99">
        <v>6411.0833333333303</v>
      </c>
      <c r="L4242" s="16">
        <v>3229.3296599610699</v>
      </c>
      <c r="M4242" s="17">
        <f>gp_need_index[[#This Row],[Normalised weighted population (base year)]]/gp_need_index[[#This Row],[Registered population (base year)]]</f>
        <v>0.50371044830609568</v>
      </c>
      <c r="N4242" s="99">
        <v>6470.4315166259103</v>
      </c>
      <c r="O4242" s="16">
        <v>3241.00199251508</v>
      </c>
      <c r="P4242" s="17">
        <f>gp_need_index[[#This Row],[Normalised weighted population 2026/27]]/gp_need_index[[#This Row],[Registered population 2026/27]]</f>
        <v>0.50089425785394015</v>
      </c>
      <c r="Q4242" s="99">
        <v>6530.1051271363904</v>
      </c>
      <c r="R4242" s="16">
        <v>3252.39539796287</v>
      </c>
      <c r="S4242" s="17">
        <f>gp_need_index[[#This Row],[Normalised weighted population 2027/28]]/gp_need_index[[#This Row],[Registered population 2027/28]]</f>
        <v>0.49806172100465468</v>
      </c>
      <c r="T4242" s="99">
        <v>6591.5356411759503</v>
      </c>
      <c r="U4242" s="16">
        <v>3265.3689841033001</v>
      </c>
      <c r="V4242" s="17">
        <f>gp_need_index[[#This Row],[Normalised weighted population 2028/29]]/gp_need_index[[#This Row],[Registered population 2028/29]]</f>
        <v>0.49538820115076376</v>
      </c>
    </row>
    <row r="4243" spans="1:22" x14ac:dyDescent="0.2">
      <c r="A4243" s="6" t="s">
        <v>6172</v>
      </c>
      <c r="B4243" s="1" t="s">
        <v>10439</v>
      </c>
      <c r="C4243" s="95" t="s">
        <v>6539</v>
      </c>
      <c r="D4243" s="95" t="s">
        <v>6539</v>
      </c>
      <c r="E4243" s="95" t="s">
        <v>6641</v>
      </c>
      <c r="F4243" s="95" t="s">
        <v>6538</v>
      </c>
      <c r="G4243" s="95" t="s">
        <v>6538</v>
      </c>
      <c r="H4243" s="61">
        <v>5412.0390249398997</v>
      </c>
      <c r="I4243" s="61">
        <v>19.226992487974702</v>
      </c>
      <c r="J4243" s="123">
        <v>104057.233677146</v>
      </c>
      <c r="K4243" s="99">
        <v>3295.6666666666702</v>
      </c>
      <c r="L4243" s="16">
        <v>2095.0439718788498</v>
      </c>
      <c r="M4243" s="17">
        <f>gp_need_index[[#This Row],[Normalised weighted population (base year)]]/gp_need_index[[#This Row],[Registered population (base year)]]</f>
        <v>0.63569656272241759</v>
      </c>
      <c r="N4243" s="99">
        <v>3323.6926599254698</v>
      </c>
      <c r="O4243" s="16">
        <v>2102.6164567379301</v>
      </c>
      <c r="P4243" s="17">
        <f>gp_need_index[[#This Row],[Normalised weighted population 2026/27]]/gp_need_index[[#This Row],[Registered population 2026/27]]</f>
        <v>0.63261458620698074</v>
      </c>
      <c r="Q4243" s="99">
        <v>3351.0946304453901</v>
      </c>
      <c r="R4243" s="16">
        <v>2110.0079862242201</v>
      </c>
      <c r="S4243" s="17">
        <f>gp_need_index[[#This Row],[Normalised weighted population 2027/28]]/gp_need_index[[#This Row],[Registered population 2027/28]]</f>
        <v>0.62964738955873101</v>
      </c>
      <c r="T4243" s="99">
        <v>3377.85771726864</v>
      </c>
      <c r="U4243" s="16">
        <v>2118.42466593771</v>
      </c>
      <c r="V4243" s="17">
        <f>gp_need_index[[#This Row],[Normalised weighted population 2028/29]]/gp_need_index[[#This Row],[Registered population 2028/29]]</f>
        <v>0.62715035482627823</v>
      </c>
    </row>
    <row r="4244" spans="1:22" x14ac:dyDescent="0.2">
      <c r="A4244" s="6" t="s">
        <v>6213</v>
      </c>
      <c r="B4244" s="1" t="s">
        <v>10440</v>
      </c>
      <c r="C4244" s="95" t="s">
        <v>6539</v>
      </c>
      <c r="D4244" s="95" t="s">
        <v>6539</v>
      </c>
      <c r="E4244" s="95" t="s">
        <v>6641</v>
      </c>
      <c r="F4244" s="95" t="s">
        <v>6540</v>
      </c>
      <c r="G4244" s="95" t="s">
        <v>6540</v>
      </c>
      <c r="H4244" s="61">
        <v>5357.9151580028001</v>
      </c>
      <c r="I4244" s="61">
        <v>114.65574085669699</v>
      </c>
      <c r="J4244" s="123">
        <v>614315.73188813694</v>
      </c>
      <c r="K4244" s="99">
        <v>15291.333333333299</v>
      </c>
      <c r="L4244" s="16">
        <v>12368.370995867201</v>
      </c>
      <c r="M4244" s="17">
        <f>gp_need_index[[#This Row],[Normalised weighted population (base year)]]/gp_need_index[[#This Row],[Registered population (base year)]]</f>
        <v>0.80884843239311344</v>
      </c>
      <c r="N4244" s="99">
        <v>15363.933535914901</v>
      </c>
      <c r="O4244" s="16">
        <v>12413.076168338501</v>
      </c>
      <c r="P4244" s="17">
        <f>gp_need_index[[#This Row],[Normalised weighted population 2026/27]]/gp_need_index[[#This Row],[Registered population 2026/27]]</f>
        <v>0.80793607570102777</v>
      </c>
      <c r="Q4244" s="99">
        <v>15438.9931208217</v>
      </c>
      <c r="R4244" s="16">
        <v>12456.713046676299</v>
      </c>
      <c r="S4244" s="17">
        <f>gp_need_index[[#This Row],[Normalised weighted population 2027/28]]/gp_need_index[[#This Row],[Registered population 2027/28]]</f>
        <v>0.80683454867770044</v>
      </c>
      <c r="T4244" s="99">
        <v>15515.5912620656</v>
      </c>
      <c r="U4244" s="16">
        <v>12506.402035856099</v>
      </c>
      <c r="V4244" s="17">
        <f>gp_need_index[[#This Row],[Normalised weighted population 2028/29]]/gp_need_index[[#This Row],[Registered population 2028/29]]</f>
        <v>0.80605384768244492</v>
      </c>
    </row>
    <row r="4245" spans="1:22" x14ac:dyDescent="0.2">
      <c r="A4245" s="6" t="s">
        <v>6168</v>
      </c>
      <c r="B4245" s="1" t="s">
        <v>10441</v>
      </c>
      <c r="C4245" s="95" t="s">
        <v>6539</v>
      </c>
      <c r="D4245" s="95" t="s">
        <v>6539</v>
      </c>
      <c r="E4245" s="95" t="s">
        <v>6641</v>
      </c>
      <c r="F4245" s="95" t="s">
        <v>6545</v>
      </c>
      <c r="G4245" s="95" t="s">
        <v>6545</v>
      </c>
      <c r="H4245" s="61">
        <v>5302.9064243861603</v>
      </c>
      <c r="I4245" s="61">
        <v>67.742496509959807</v>
      </c>
      <c r="J4245" s="123">
        <v>359232.11994662299</v>
      </c>
      <c r="K4245" s="99">
        <v>8193.0833333333303</v>
      </c>
      <c r="L4245" s="16">
        <v>7232.6263230725199</v>
      </c>
      <c r="M4245" s="17">
        <f>gp_need_index[[#This Row],[Normalised weighted population (base year)]]/gp_need_index[[#This Row],[Registered population (base year)]]</f>
        <v>0.88277221514967164</v>
      </c>
      <c r="N4245" s="99">
        <v>8222.8289792527394</v>
      </c>
      <c r="O4245" s="16">
        <v>7258.7684728593704</v>
      </c>
      <c r="P4245" s="17">
        <f>gp_need_index[[#This Row],[Normalised weighted population 2026/27]]/gp_need_index[[#This Row],[Registered population 2026/27]]</f>
        <v>0.88275804971429928</v>
      </c>
      <c r="Q4245" s="99">
        <v>8261.7129108632398</v>
      </c>
      <c r="R4245" s="16">
        <v>7284.2859185301504</v>
      </c>
      <c r="S4245" s="17">
        <f>gp_need_index[[#This Row],[Normalised weighted population 2027/28]]/gp_need_index[[#This Row],[Registered population 2027/28]]</f>
        <v>0.88169196837524078</v>
      </c>
      <c r="T4245" s="99">
        <v>8310.3088257818599</v>
      </c>
      <c r="U4245" s="16">
        <v>7313.3424443433196</v>
      </c>
      <c r="V4245" s="17">
        <f>gp_need_index[[#This Row],[Normalised weighted population 2028/29]]/gp_need_index[[#This Row],[Registered population 2028/29]]</f>
        <v>0.88003257131124213</v>
      </c>
    </row>
    <row r="4246" spans="1:22" x14ac:dyDescent="0.2">
      <c r="A4246" s="6" t="s">
        <v>6139</v>
      </c>
      <c r="B4246" s="1" t="s">
        <v>10442</v>
      </c>
      <c r="C4246" s="95" t="s">
        <v>6539</v>
      </c>
      <c r="D4246" s="95" t="s">
        <v>6539</v>
      </c>
      <c r="E4246" s="95" t="s">
        <v>6641</v>
      </c>
      <c r="F4246" s="95" t="s">
        <v>6544</v>
      </c>
      <c r="G4246" s="95" t="s">
        <v>6544</v>
      </c>
      <c r="H4246" s="61">
        <v>5234.2126116071404</v>
      </c>
      <c r="I4246" s="61">
        <v>143.863251363308</v>
      </c>
      <c r="J4246" s="123">
        <v>753010.84463263396</v>
      </c>
      <c r="K4246" s="99">
        <v>18609.083333333299</v>
      </c>
      <c r="L4246" s="16">
        <v>15160.799254972801</v>
      </c>
      <c r="M4246" s="17">
        <f>gp_need_index[[#This Row],[Normalised weighted population (base year)]]/gp_need_index[[#This Row],[Registered population (base year)]]</f>
        <v>0.8146988749207329</v>
      </c>
      <c r="N4246" s="99">
        <v>18776.586446303299</v>
      </c>
      <c r="O4246" s="16">
        <v>15215.5975906406</v>
      </c>
      <c r="P4246" s="17">
        <f>gp_need_index[[#This Row],[Normalised weighted population 2026/27]]/gp_need_index[[#This Row],[Registered population 2026/27]]</f>
        <v>0.81034950810434558</v>
      </c>
      <c r="Q4246" s="99">
        <v>18942.0106256705</v>
      </c>
      <c r="R4246" s="16">
        <v>15269.0864415827</v>
      </c>
      <c r="S4246" s="17">
        <f>gp_need_index[[#This Row],[Normalised weighted population 2027/28]]/gp_need_index[[#This Row],[Registered population 2027/28]]</f>
        <v>0.80609639300327507</v>
      </c>
      <c r="T4246" s="99">
        <v>19109.0181644978</v>
      </c>
      <c r="U4246" s="16">
        <v>15329.9937987754</v>
      </c>
      <c r="V4246" s="17">
        <f>gp_need_index[[#This Row],[Normalised weighted population 2028/29]]/gp_need_index[[#This Row],[Registered population 2028/29]]</f>
        <v>0.80223869519662916</v>
      </c>
    </row>
    <row r="4247" spans="1:22" x14ac:dyDescent="0.2">
      <c r="A4247" s="6" t="s">
        <v>6188</v>
      </c>
      <c r="B4247" s="1" t="s">
        <v>10443</v>
      </c>
      <c r="C4247" s="95" t="s">
        <v>6539</v>
      </c>
      <c r="D4247" s="95" t="s">
        <v>6539</v>
      </c>
      <c r="E4247" s="95" t="s">
        <v>6641</v>
      </c>
      <c r="F4247" s="95" t="s">
        <v>6542</v>
      </c>
      <c r="G4247" s="95" t="s">
        <v>6542</v>
      </c>
      <c r="H4247" s="61">
        <v>5134.4653669084801</v>
      </c>
      <c r="I4247" s="61">
        <v>31.129281214779699</v>
      </c>
      <c r="J4247" s="123">
        <v>159832.21629404099</v>
      </c>
      <c r="K4247" s="99">
        <v>5083</v>
      </c>
      <c r="L4247" s="16">
        <v>3217.9936889136502</v>
      </c>
      <c r="M4247" s="17">
        <f>gp_need_index[[#This Row],[Normalised weighted population (base year)]]/gp_need_index[[#This Row],[Registered population (base year)]]</f>
        <v>0.63308945286516827</v>
      </c>
      <c r="N4247" s="99">
        <v>5128.3971675425601</v>
      </c>
      <c r="O4247" s="16">
        <v>3229.62504787938</v>
      </c>
      <c r="P4247" s="17">
        <f>gp_need_index[[#This Row],[Normalised weighted population 2026/27]]/gp_need_index[[#This Row],[Registered population 2026/27]]</f>
        <v>0.62975330154215825</v>
      </c>
      <c r="Q4247" s="99">
        <v>5170.1375168676304</v>
      </c>
      <c r="R4247" s="16">
        <v>3240.9784588614798</v>
      </c>
      <c r="S4247" s="17">
        <f>gp_need_index[[#This Row],[Normalised weighted population 2027/28]]/gp_need_index[[#This Row],[Registered population 2027/28]]</f>
        <v>0.62686503952510975</v>
      </c>
      <c r="T4247" s="99">
        <v>5212.1422808407297</v>
      </c>
      <c r="U4247" s="16">
        <v>3253.9065036009501</v>
      </c>
      <c r="V4247" s="17">
        <f>gp_need_index[[#This Row],[Normalised weighted population 2028/29]]/gp_need_index[[#This Row],[Registered population 2028/29]]</f>
        <v>0.62429349167269621</v>
      </c>
    </row>
    <row r="4248" spans="1:22" x14ac:dyDescent="0.2">
      <c r="A4248" s="6" t="s">
        <v>6152</v>
      </c>
      <c r="B4248" s="1" t="s">
        <v>10444</v>
      </c>
      <c r="C4248" s="95" t="s">
        <v>6539</v>
      </c>
      <c r="D4248" s="95" t="s">
        <v>6539</v>
      </c>
      <c r="E4248" s="95" t="s">
        <v>6641</v>
      </c>
      <c r="F4248" s="95" t="s">
        <v>6538</v>
      </c>
      <c r="G4248" s="95" t="s">
        <v>6538</v>
      </c>
      <c r="H4248" s="61">
        <v>5393.89034513148</v>
      </c>
      <c r="I4248" s="61">
        <v>116.783757923769</v>
      </c>
      <c r="J4248" s="123">
        <v>629918.78433318797</v>
      </c>
      <c r="K4248" s="99">
        <v>15201.5</v>
      </c>
      <c r="L4248" s="16">
        <v>12682.5162005085</v>
      </c>
      <c r="M4248" s="17">
        <f>gp_need_index[[#This Row],[Normalised weighted population (base year)]]/gp_need_index[[#This Row],[Registered population (base year)]]</f>
        <v>0.83429373420442066</v>
      </c>
      <c r="N4248" s="99">
        <v>15292.8647841291</v>
      </c>
      <c r="O4248" s="16">
        <v>12728.356843088101</v>
      </c>
      <c r="P4248" s="17">
        <f>gp_need_index[[#This Row],[Normalised weighted population 2026/27]]/gp_need_index[[#This Row],[Registered population 2026/27]]</f>
        <v>0.83230689754725096</v>
      </c>
      <c r="Q4248" s="99">
        <v>15381.3402895337</v>
      </c>
      <c r="R4248" s="16">
        <v>12773.102057849601</v>
      </c>
      <c r="S4248" s="17">
        <f>gp_need_index[[#This Row],[Normalised weighted population 2027/28]]/gp_need_index[[#This Row],[Registered population 2027/28]]</f>
        <v>0.83042841634165743</v>
      </c>
      <c r="T4248" s="99">
        <v>15476.651291375299</v>
      </c>
      <c r="U4248" s="16">
        <v>12824.0531014809</v>
      </c>
      <c r="V4248" s="17">
        <f>gp_need_index[[#This Row],[Normalised weighted population 2028/29]]/gp_need_index[[#This Row],[Registered population 2028/29]]</f>
        <v>0.82860645110143316</v>
      </c>
    </row>
    <row r="4249" spans="1:22" x14ac:dyDescent="0.2">
      <c r="A4249" s="6" t="s">
        <v>6183</v>
      </c>
      <c r="B4249" s="1" t="s">
        <v>10445</v>
      </c>
      <c r="C4249" s="95" t="s">
        <v>6539</v>
      </c>
      <c r="D4249" s="95" t="s">
        <v>6539</v>
      </c>
      <c r="E4249" s="95" t="s">
        <v>6641</v>
      </c>
      <c r="F4249" s="95" t="s">
        <v>6542</v>
      </c>
      <c r="G4249" s="95" t="s">
        <v>6542</v>
      </c>
      <c r="H4249" s="61">
        <v>5223.1667382812502</v>
      </c>
      <c r="I4249" s="61">
        <v>30.107567184589001</v>
      </c>
      <c r="J4249" s="123">
        <v>157256.843489113</v>
      </c>
      <c r="K4249" s="99">
        <v>5203.3333333333303</v>
      </c>
      <c r="L4249" s="16">
        <v>3166.1422310222601</v>
      </c>
      <c r="M4249" s="17">
        <f>gp_need_index[[#This Row],[Normalised weighted population (base year)]]/gp_need_index[[#This Row],[Registered population (base year)]]</f>
        <v>0.60848345247064617</v>
      </c>
      <c r="N4249" s="99">
        <v>5254.5524136794302</v>
      </c>
      <c r="O4249" s="16">
        <v>3177.58617416997</v>
      </c>
      <c r="P4249" s="17">
        <f>gp_need_index[[#This Row],[Normalised weighted population 2026/27]]/gp_need_index[[#This Row],[Registered population 2026/27]]</f>
        <v>0.60473013189431823</v>
      </c>
      <c r="Q4249" s="99">
        <v>5305.90705561294</v>
      </c>
      <c r="R4249" s="16">
        <v>3188.7566479034599</v>
      </c>
      <c r="S4249" s="17">
        <f>gp_need_index[[#This Row],[Normalised weighted population 2027/28]]/gp_need_index[[#This Row],[Registered population 2027/28]]</f>
        <v>0.60098237954058809</v>
      </c>
      <c r="T4249" s="99">
        <v>5357.6090081517304</v>
      </c>
      <c r="U4249" s="16">
        <v>3201.47638335702</v>
      </c>
      <c r="V4249" s="17">
        <f>gp_need_index[[#This Row],[Normalised weighted population 2028/29]]/gp_need_index[[#This Row],[Registered population 2028/29]]</f>
        <v>0.59755692856382336</v>
      </c>
    </row>
    <row r="4250" spans="1:22" x14ac:dyDescent="0.2">
      <c r="A4250" s="6" t="s">
        <v>6190</v>
      </c>
      <c r="B4250" s="1" t="s">
        <v>10446</v>
      </c>
      <c r="C4250" s="95" t="s">
        <v>6539</v>
      </c>
      <c r="D4250" s="95" t="s">
        <v>6539</v>
      </c>
      <c r="E4250" s="95" t="s">
        <v>6641</v>
      </c>
      <c r="F4250" s="95" t="s">
        <v>6608</v>
      </c>
      <c r="G4250" s="95" t="s">
        <v>6608</v>
      </c>
      <c r="H4250" s="61">
        <v>5337.05615234375</v>
      </c>
      <c r="I4250" s="61">
        <v>123.979534235649</v>
      </c>
      <c r="J4250" s="123">
        <v>661685.73595708003</v>
      </c>
      <c r="K4250" s="99">
        <v>13645.583333333299</v>
      </c>
      <c r="L4250" s="16">
        <v>13322.098458778901</v>
      </c>
      <c r="M4250" s="17">
        <f>gp_need_index[[#This Row],[Normalised weighted population (base year)]]/gp_need_index[[#This Row],[Registered population (base year)]]</f>
        <v>0.97629380388860376</v>
      </c>
      <c r="N4250" s="99">
        <v>13669.259955747801</v>
      </c>
      <c r="O4250" s="16">
        <v>13370.250855685401</v>
      </c>
      <c r="P4250" s="17">
        <f>gp_need_index[[#This Row],[Normalised weighted population 2026/27]]/gp_need_index[[#This Row],[Registered population 2026/27]]</f>
        <v>0.97812543612233604</v>
      </c>
      <c r="Q4250" s="99">
        <v>13691.9841599637</v>
      </c>
      <c r="R4250" s="16">
        <v>13417.2525820926</v>
      </c>
      <c r="S4250" s="17">
        <f>gp_need_index[[#This Row],[Normalised weighted population 2027/28]]/gp_need_index[[#This Row],[Registered population 2027/28]]</f>
        <v>0.97993486008591557</v>
      </c>
      <c r="T4250" s="99">
        <v>13716.843489696201</v>
      </c>
      <c r="U4250" s="16">
        <v>13470.7730987711</v>
      </c>
      <c r="V4250" s="17">
        <f>gp_need_index[[#This Row],[Normalised weighted population 2028/29]]/gp_need_index[[#This Row],[Registered population 2028/29]]</f>
        <v>0.98206071308534337</v>
      </c>
    </row>
    <row r="4251" spans="1:22" x14ac:dyDescent="0.2">
      <c r="A4251" s="6" t="s">
        <v>6178</v>
      </c>
      <c r="B4251" s="1" t="s">
        <v>10447</v>
      </c>
      <c r="C4251" s="95" t="s">
        <v>6539</v>
      </c>
      <c r="D4251" s="95" t="s">
        <v>6539</v>
      </c>
      <c r="E4251" s="95" t="s">
        <v>6641</v>
      </c>
      <c r="F4251" s="95" t="s">
        <v>6544</v>
      </c>
      <c r="G4251" s="95" t="s">
        <v>6544</v>
      </c>
      <c r="H4251" s="61">
        <v>5230.6236492999196</v>
      </c>
      <c r="I4251" s="61">
        <v>136.278956246592</v>
      </c>
      <c r="J4251" s="123">
        <v>712823.93144533294</v>
      </c>
      <c r="K4251" s="99">
        <v>16144.916666666701</v>
      </c>
      <c r="L4251" s="16">
        <v>14351.693080935</v>
      </c>
      <c r="M4251" s="17">
        <f>gp_need_index[[#This Row],[Normalised weighted population (base year)]]/gp_need_index[[#This Row],[Registered population (base year)]]</f>
        <v>0.88892952359215038</v>
      </c>
      <c r="N4251" s="99">
        <v>16282.1338686404</v>
      </c>
      <c r="O4251" s="16">
        <v>14403.566922255901</v>
      </c>
      <c r="P4251" s="17">
        <f>gp_need_index[[#This Row],[Normalised weighted population 2026/27]]/gp_need_index[[#This Row],[Registered population 2026/27]]</f>
        <v>0.88462403260283695</v>
      </c>
      <c r="Q4251" s="99">
        <v>16415.739104386201</v>
      </c>
      <c r="R4251" s="16">
        <v>14454.2011638326</v>
      </c>
      <c r="S4251" s="17">
        <f>gp_need_index[[#This Row],[Normalised weighted population 2027/28]]/gp_need_index[[#This Row],[Registered population 2027/28]]</f>
        <v>0.88050870398948489</v>
      </c>
      <c r="T4251" s="99">
        <v>16551.4461564331</v>
      </c>
      <c r="U4251" s="16">
        <v>14511.857998548199</v>
      </c>
      <c r="V4251" s="17">
        <f>gp_need_index[[#This Row],[Normalised weighted population 2028/29]]/gp_need_index[[#This Row],[Registered population 2028/29]]</f>
        <v>0.87677281256223238</v>
      </c>
    </row>
    <row r="4252" spans="1:22" x14ac:dyDescent="0.2">
      <c r="A4252" s="6" t="s">
        <v>6224</v>
      </c>
      <c r="B4252" s="1" t="s">
        <v>10448</v>
      </c>
      <c r="C4252" s="95" t="s">
        <v>6539</v>
      </c>
      <c r="D4252" s="95" t="s">
        <v>6539</v>
      </c>
      <c r="E4252" s="95" t="s">
        <v>6641</v>
      </c>
      <c r="F4252" s="95" t="s">
        <v>6542</v>
      </c>
      <c r="G4252" s="95" t="s">
        <v>6542</v>
      </c>
      <c r="H4252" s="61">
        <v>5354.4355957031203</v>
      </c>
      <c r="I4252" s="61">
        <v>41.093121030117302</v>
      </c>
      <c r="J4252" s="123">
        <v>220030.46998219701</v>
      </c>
      <c r="K4252" s="99">
        <v>8369.0833333333303</v>
      </c>
      <c r="L4252" s="16">
        <v>4429.99965957308</v>
      </c>
      <c r="M4252" s="17">
        <f>gp_need_index[[#This Row],[Normalised weighted population (base year)]]/gp_need_index[[#This Row],[Registered population (base year)]]</f>
        <v>0.52932913715039465</v>
      </c>
      <c r="N4252" s="99">
        <v>8451.52293151503</v>
      </c>
      <c r="O4252" s="16">
        <v>4446.0117842817499</v>
      </c>
      <c r="P4252" s="17">
        <f>gp_need_index[[#This Row],[Normalised weighted population 2026/27]]/gp_need_index[[#This Row],[Registered population 2026/27]]</f>
        <v>0.52606042961830457</v>
      </c>
      <c r="Q4252" s="99">
        <v>8531.4401134622494</v>
      </c>
      <c r="R4252" s="16">
        <v>4461.6412763341896</v>
      </c>
      <c r="S4252" s="17">
        <f>gp_need_index[[#This Row],[Normalised weighted population 2027/28]]/gp_need_index[[#This Row],[Registered population 2027/28]]</f>
        <v>0.52296461289037355</v>
      </c>
      <c r="T4252" s="99">
        <v>8611.3616292458901</v>
      </c>
      <c r="U4252" s="16">
        <v>4479.43846282094</v>
      </c>
      <c r="V4252" s="17">
        <f>gp_need_index[[#This Row],[Normalised weighted population 2028/29]]/gp_need_index[[#This Row],[Registered population 2028/29]]</f>
        <v>0.52017772051377797</v>
      </c>
    </row>
    <row r="4253" spans="1:22" x14ac:dyDescent="0.2">
      <c r="A4253" s="6" t="s">
        <v>6208</v>
      </c>
      <c r="B4253" s="1" t="s">
        <v>10449</v>
      </c>
      <c r="C4253" s="95" t="s">
        <v>6539</v>
      </c>
      <c r="D4253" s="95" t="s">
        <v>6539</v>
      </c>
      <c r="E4253" s="95" t="s">
        <v>6641</v>
      </c>
      <c r="F4253" s="95" t="s">
        <v>6546</v>
      </c>
      <c r="G4253" s="95" t="s">
        <v>6546</v>
      </c>
      <c r="H4253" s="61">
        <v>5366.32054105718</v>
      </c>
      <c r="I4253" s="61">
        <v>97.419512480339094</v>
      </c>
      <c r="J4253" s="123">
        <v>522784.33092302002</v>
      </c>
      <c r="K4253" s="99">
        <v>15867.583333333299</v>
      </c>
      <c r="L4253" s="16">
        <v>10525.516798680201</v>
      </c>
      <c r="M4253" s="17">
        <f>gp_need_index[[#This Row],[Normalised weighted population (base year)]]/gp_need_index[[#This Row],[Registered population (base year)]]</f>
        <v>0.66333458457842598</v>
      </c>
      <c r="N4253" s="99">
        <v>16075.594076789401</v>
      </c>
      <c r="O4253" s="16">
        <v>10563.561020024499</v>
      </c>
      <c r="P4253" s="17">
        <f>gp_need_index[[#This Row],[Normalised weighted population 2026/27]]/gp_need_index[[#This Row],[Registered population 2026/27]]</f>
        <v>0.65711792482223719</v>
      </c>
      <c r="Q4253" s="99">
        <v>16269.0094253303</v>
      </c>
      <c r="R4253" s="16">
        <v>10600.6961202038</v>
      </c>
      <c r="S4253" s="17">
        <f>gp_need_index[[#This Row],[Normalised weighted population 2027/28]]/gp_need_index[[#This Row],[Registered population 2027/28]]</f>
        <v>0.65158829545570696</v>
      </c>
      <c r="T4253" s="99">
        <v>16458.752670449099</v>
      </c>
      <c r="U4253" s="16">
        <v>10642.981582897</v>
      </c>
      <c r="V4253" s="17">
        <f>gp_need_index[[#This Row],[Normalised weighted population 2028/29]]/gp_need_index[[#This Row],[Registered population 2028/29]]</f>
        <v>0.6466456964266778</v>
      </c>
    </row>
    <row r="4254" spans="1:22" x14ac:dyDescent="0.2">
      <c r="A4254" s="6" t="s">
        <v>6194</v>
      </c>
      <c r="B4254" s="1" t="s">
        <v>10450</v>
      </c>
      <c r="C4254" s="95" t="s">
        <v>6539</v>
      </c>
      <c r="D4254" s="95" t="s">
        <v>6539</v>
      </c>
      <c r="E4254" s="95" t="s">
        <v>6641</v>
      </c>
      <c r="F4254" s="95" t="s">
        <v>6543</v>
      </c>
      <c r="G4254" s="95" t="s">
        <v>6543</v>
      </c>
      <c r="H4254" s="61">
        <v>5370.9849901075504</v>
      </c>
      <c r="I4254" s="61">
        <v>113.96005373130799</v>
      </c>
      <c r="J4254" s="123">
        <v>612077.73806270503</v>
      </c>
      <c r="K4254" s="99">
        <v>18245.833333333299</v>
      </c>
      <c r="L4254" s="16">
        <v>12323.3121824874</v>
      </c>
      <c r="M4254" s="17">
        <f>gp_need_index[[#This Row],[Normalised weighted population (base year)]]/gp_need_index[[#This Row],[Registered population (base year)]]</f>
        <v>0.6754041844706512</v>
      </c>
      <c r="N4254" s="99">
        <v>18417.296424661701</v>
      </c>
      <c r="O4254" s="16">
        <v>12367.854490987</v>
      </c>
      <c r="P4254" s="17">
        <f>gp_need_index[[#This Row],[Normalised weighted population 2026/27]]/gp_need_index[[#This Row],[Registered population 2026/27]]</f>
        <v>0.67153474678432235</v>
      </c>
      <c r="Q4254" s="99">
        <v>18575.3186573608</v>
      </c>
      <c r="R4254" s="16">
        <v>12411.3323972211</v>
      </c>
      <c r="S4254" s="17">
        <f>gp_need_index[[#This Row],[Normalised weighted population 2027/28]]/gp_need_index[[#This Row],[Registered population 2027/28]]</f>
        <v>0.66816255624787835</v>
      </c>
      <c r="T4254" s="99">
        <v>18732.090581628101</v>
      </c>
      <c r="U4254" s="16">
        <v>12460.8403660473</v>
      </c>
      <c r="V4254" s="17">
        <f>gp_need_index[[#This Row],[Normalised weighted population 2028/29]]/gp_need_index[[#This Row],[Registered population 2028/29]]</f>
        <v>0.66521354419823997</v>
      </c>
    </row>
    <row r="4255" spans="1:22" x14ac:dyDescent="0.2">
      <c r="A4255" s="6" t="s">
        <v>6145</v>
      </c>
      <c r="B4255" s="1" t="s">
        <v>10451</v>
      </c>
      <c r="C4255" s="95" t="s">
        <v>6539</v>
      </c>
      <c r="D4255" s="95" t="s">
        <v>6539</v>
      </c>
      <c r="E4255" s="95" t="s">
        <v>6641</v>
      </c>
      <c r="F4255" s="95" t="s">
        <v>6543</v>
      </c>
      <c r="G4255" s="95" t="s">
        <v>6543</v>
      </c>
      <c r="H4255" s="61">
        <v>5370.4745483398401</v>
      </c>
      <c r="I4255" s="61">
        <v>82.848386695869706</v>
      </c>
      <c r="J4255" s="123">
        <v>444935.15212118498</v>
      </c>
      <c r="K4255" s="99">
        <v>12933.75</v>
      </c>
      <c r="L4255" s="16">
        <v>8958.13462830139</v>
      </c>
      <c r="M4255" s="17">
        <f>gp_need_index[[#This Row],[Normalised weighted population (base year)]]/gp_need_index[[#This Row],[Registered population (base year)]]</f>
        <v>0.69261696169335185</v>
      </c>
      <c r="N4255" s="99">
        <v>13046.1095464353</v>
      </c>
      <c r="O4255" s="16">
        <v>8990.5135853776992</v>
      </c>
      <c r="P4255" s="17">
        <f>gp_need_index[[#This Row],[Normalised weighted population 2026/27]]/gp_need_index[[#This Row],[Registered population 2026/27]]</f>
        <v>0.68913368796862928</v>
      </c>
      <c r="Q4255" s="99">
        <v>13157.456967379399</v>
      </c>
      <c r="R4255" s="16">
        <v>9022.1188008939498</v>
      </c>
      <c r="S4255" s="17">
        <f>gp_need_index[[#This Row],[Normalised weighted population 2027/28]]/gp_need_index[[#This Row],[Registered population 2027/28]]</f>
        <v>0.68570384256334804</v>
      </c>
      <c r="T4255" s="99">
        <v>13268.7911520406</v>
      </c>
      <c r="U4255" s="16">
        <v>9058.1074250033998</v>
      </c>
      <c r="V4255" s="17">
        <f>gp_need_index[[#This Row],[Normalised weighted population 2028/29]]/gp_need_index[[#This Row],[Registered population 2028/29]]</f>
        <v>0.68266259685686281</v>
      </c>
    </row>
    <row r="4256" spans="1:22" x14ac:dyDescent="0.2">
      <c r="A4256" s="6" t="s">
        <v>6181</v>
      </c>
      <c r="B4256" s="1" t="s">
        <v>10452</v>
      </c>
      <c r="C4256" s="95" t="s">
        <v>6539</v>
      </c>
      <c r="D4256" s="95" t="s">
        <v>6539</v>
      </c>
      <c r="E4256" s="95" t="s">
        <v>6641</v>
      </c>
      <c r="F4256" s="95" t="s">
        <v>6544</v>
      </c>
      <c r="G4256" s="95" t="s">
        <v>6544</v>
      </c>
      <c r="H4256" s="61">
        <v>5158.4268427309798</v>
      </c>
      <c r="I4256" s="61">
        <v>37.559078595123701</v>
      </c>
      <c r="J4256" s="123">
        <v>193745.759213329</v>
      </c>
      <c r="K4256" s="99">
        <v>5445.0833333333303</v>
      </c>
      <c r="L4256" s="16">
        <v>3900.7945009989699</v>
      </c>
      <c r="M4256" s="17">
        <f>gp_need_index[[#This Row],[Normalised weighted population (base year)]]/gp_need_index[[#This Row],[Registered population (base year)]]</f>
        <v>0.71638839338222038</v>
      </c>
      <c r="N4256" s="99">
        <v>5495.9698978015103</v>
      </c>
      <c r="O4256" s="16">
        <v>3914.8938266903201</v>
      </c>
      <c r="P4256" s="17">
        <f>gp_need_index[[#This Row],[Normalised weighted population 2026/27]]/gp_need_index[[#This Row],[Registered population 2026/27]]</f>
        <v>0.71232082771347605</v>
      </c>
      <c r="Q4256" s="99">
        <v>5545.2724673252396</v>
      </c>
      <c r="R4256" s="16">
        <v>3928.65622879792</v>
      </c>
      <c r="S4256" s="17">
        <f>gp_need_index[[#This Row],[Normalised weighted population 2027/28]]/gp_need_index[[#This Row],[Registered population 2027/28]]</f>
        <v>0.70846946691023571</v>
      </c>
      <c r="T4256" s="99">
        <v>5594.8599577241202</v>
      </c>
      <c r="U4256" s="16">
        <v>3944.32737383532</v>
      </c>
      <c r="V4256" s="17">
        <f>gp_need_index[[#This Row],[Normalised weighted population 2028/29]]/gp_need_index[[#This Row],[Registered population 2028/29]]</f>
        <v>0.70499126048541805</v>
      </c>
    </row>
    <row r="4257" spans="1:22" x14ac:dyDescent="0.2">
      <c r="A4257" s="6" t="s">
        <v>6193</v>
      </c>
      <c r="B4257" s="1" t="s">
        <v>10453</v>
      </c>
      <c r="C4257" s="95" t="s">
        <v>6539</v>
      </c>
      <c r="D4257" s="95" t="s">
        <v>6539</v>
      </c>
      <c r="E4257" s="95" t="s">
        <v>6641</v>
      </c>
      <c r="F4257" s="95" t="s">
        <v>6545</v>
      </c>
      <c r="G4257" s="95" t="s">
        <v>6545</v>
      </c>
      <c r="H4257" s="61">
        <v>5456.1605987548801</v>
      </c>
      <c r="I4257" s="61">
        <v>44.809447079409999</v>
      </c>
      <c r="J4257" s="123">
        <v>244487.53960666899</v>
      </c>
      <c r="K4257" s="99">
        <v>5661.8333333333303</v>
      </c>
      <c r="L4257" s="16">
        <v>4922.4078706691698</v>
      </c>
      <c r="M4257" s="17">
        <f>gp_need_index[[#This Row],[Normalised weighted population (base year)]]/gp_need_index[[#This Row],[Registered population (base year)]]</f>
        <v>0.86940176103191058</v>
      </c>
      <c r="N4257" s="99">
        <v>5684.1764023892201</v>
      </c>
      <c r="O4257" s="16">
        <v>4940.19979273439</v>
      </c>
      <c r="P4257" s="17">
        <f>gp_need_index[[#This Row],[Normalised weighted population 2026/27]]/gp_need_index[[#This Row],[Registered population 2026/27]]</f>
        <v>0.86911444033613816</v>
      </c>
      <c r="Q4257" s="99">
        <v>5711.9615449673902</v>
      </c>
      <c r="R4257" s="16">
        <v>4957.56655133611</v>
      </c>
      <c r="S4257" s="17">
        <f>gp_need_index[[#This Row],[Normalised weighted population 2027/28]]/gp_need_index[[#This Row],[Registered population 2027/28]]</f>
        <v>0.86792715817634469</v>
      </c>
      <c r="T4257" s="99">
        <v>5746.3946676718297</v>
      </c>
      <c r="U4257" s="16">
        <v>4977.3419503361702</v>
      </c>
      <c r="V4257" s="17">
        <f>gp_need_index[[#This Row],[Normalised weighted population 2028/29]]/gp_need_index[[#This Row],[Registered population 2028/29]]</f>
        <v>0.8661677866189369</v>
      </c>
    </row>
    <row r="4258" spans="1:22" x14ac:dyDescent="0.2">
      <c r="A4258" s="6" t="s">
        <v>6215</v>
      </c>
      <c r="B4258" s="1" t="s">
        <v>10454</v>
      </c>
      <c r="C4258" s="95" t="s">
        <v>6539</v>
      </c>
      <c r="D4258" s="95" t="s">
        <v>6539</v>
      </c>
      <c r="E4258" s="95" t="s">
        <v>6641</v>
      </c>
      <c r="F4258" s="95" t="s">
        <v>6608</v>
      </c>
      <c r="G4258" s="95" t="s">
        <v>6608</v>
      </c>
      <c r="H4258" s="61">
        <v>5238.7789818548399</v>
      </c>
      <c r="I4258" s="61">
        <v>356.82423518149699</v>
      </c>
      <c r="J4258" s="123">
        <v>1869323.3034852601</v>
      </c>
      <c r="K4258" s="99">
        <v>43475.5</v>
      </c>
      <c r="L4258" s="16">
        <v>37636.158295447603</v>
      </c>
      <c r="M4258" s="17">
        <f>gp_need_index[[#This Row],[Normalised weighted population (base year)]]/gp_need_index[[#This Row],[Registered population (base year)]]</f>
        <v>0.86568661189515017</v>
      </c>
      <c r="N4258" s="99">
        <v>43555.0762125908</v>
      </c>
      <c r="O4258" s="16">
        <v>37772.193263052999</v>
      </c>
      <c r="P4258" s="17">
        <f>gp_need_index[[#This Row],[Normalised weighted population 2026/27]]/gp_need_index[[#This Row],[Registered population 2026/27]]</f>
        <v>0.86722826700355771</v>
      </c>
      <c r="Q4258" s="99">
        <v>43624.858627268899</v>
      </c>
      <c r="R4258" s="16">
        <v>37904.9774802463</v>
      </c>
      <c r="S4258" s="17">
        <f>gp_need_index[[#This Row],[Normalised weighted population 2027/28]]/gp_need_index[[#This Row],[Registered population 2027/28]]</f>
        <v>0.86888482101699616</v>
      </c>
      <c r="T4258" s="99">
        <v>43697.359591046603</v>
      </c>
      <c r="U4258" s="16">
        <v>38056.177881894597</v>
      </c>
      <c r="V4258" s="17">
        <f>gp_need_index[[#This Row],[Normalised weighted population 2028/29]]/gp_need_index[[#This Row],[Registered population 2028/29]]</f>
        <v>0.87090337352310276</v>
      </c>
    </row>
    <row r="4259" spans="1:22" x14ac:dyDescent="0.2">
      <c r="A4259" s="6" t="s">
        <v>6186</v>
      </c>
      <c r="B4259" s="1" t="s">
        <v>10455</v>
      </c>
      <c r="C4259" s="95" t="s">
        <v>6539</v>
      </c>
      <c r="D4259" s="95" t="s">
        <v>6539</v>
      </c>
      <c r="E4259" s="95" t="s">
        <v>6641</v>
      </c>
      <c r="F4259" s="95" t="s">
        <v>6538</v>
      </c>
      <c r="G4259" s="95" t="s">
        <v>6538</v>
      </c>
      <c r="H4259" s="61">
        <v>5193.5275775748196</v>
      </c>
      <c r="I4259" s="61">
        <v>88.622415962787201</v>
      </c>
      <c r="J4259" s="123">
        <v>460262.961294042</v>
      </c>
      <c r="K4259" s="99">
        <v>15172.25</v>
      </c>
      <c r="L4259" s="16">
        <v>9266.7382022666297</v>
      </c>
      <c r="M4259" s="17">
        <f>gp_need_index[[#This Row],[Normalised weighted population (base year)]]/gp_need_index[[#This Row],[Registered population (base year)]]</f>
        <v>0.61076888413166341</v>
      </c>
      <c r="N4259" s="99">
        <v>15290.6230794368</v>
      </c>
      <c r="O4259" s="16">
        <v>9300.2325993636205</v>
      </c>
      <c r="P4259" s="17">
        <f>gp_need_index[[#This Row],[Normalised weighted population 2026/27]]/gp_need_index[[#This Row],[Registered population 2026/27]]</f>
        <v>0.60823110680628822</v>
      </c>
      <c r="Q4259" s="99">
        <v>15397.1824030895</v>
      </c>
      <c r="R4259" s="16">
        <v>9332.9265998634601</v>
      </c>
      <c r="S4259" s="17">
        <f>gp_need_index[[#This Row],[Normalised weighted population 2027/28]]/gp_need_index[[#This Row],[Registered population 2027/28]]</f>
        <v>0.6061450956111798</v>
      </c>
      <c r="T4259" s="99">
        <v>15515.3508844965</v>
      </c>
      <c r="U4259" s="16">
        <v>9370.1550153450098</v>
      </c>
      <c r="V4259" s="17">
        <f>gp_need_index[[#This Row],[Normalised weighted population 2028/29]]/gp_need_index[[#This Row],[Registered population 2028/29]]</f>
        <v>0.60392801201215551</v>
      </c>
    </row>
    <row r="4260" spans="1:22" x14ac:dyDescent="0.2">
      <c r="A4260" s="6" t="s">
        <v>6207</v>
      </c>
      <c r="B4260" s="1" t="s">
        <v>10456</v>
      </c>
      <c r="C4260" s="95" t="s">
        <v>6539</v>
      </c>
      <c r="D4260" s="95" t="s">
        <v>6539</v>
      </c>
      <c r="E4260" s="95" t="s">
        <v>6641</v>
      </c>
      <c r="F4260" s="95" t="s">
        <v>6538</v>
      </c>
      <c r="G4260" s="95" t="s">
        <v>6538</v>
      </c>
      <c r="H4260" s="61">
        <v>5213.5048304966504</v>
      </c>
      <c r="I4260" s="61">
        <v>41.931360870790797</v>
      </c>
      <c r="J4260" s="123">
        <v>218609.35244916601</v>
      </c>
      <c r="K4260" s="99">
        <v>7614.6666666666697</v>
      </c>
      <c r="L4260" s="16">
        <v>4401.38748514084</v>
      </c>
      <c r="M4260" s="17">
        <f>gp_need_index[[#This Row],[Normalised weighted population (base year)]]/gp_need_index[[#This Row],[Registered population (base year)]]</f>
        <v>0.57801446574253701</v>
      </c>
      <c r="N4260" s="99">
        <v>7681.1592994829598</v>
      </c>
      <c r="O4260" s="16">
        <v>4417.2961918494102</v>
      </c>
      <c r="P4260" s="17">
        <f>gp_need_index[[#This Row],[Normalised weighted population 2026/27]]/gp_need_index[[#This Row],[Registered population 2026/27]]</f>
        <v>0.57508196609680395</v>
      </c>
      <c r="Q4260" s="99">
        <v>7745.1483691446801</v>
      </c>
      <c r="R4260" s="16">
        <v>4432.8247372230098</v>
      </c>
      <c r="S4260" s="17">
        <f>gp_need_index[[#This Row],[Normalised weighted population 2027/28]]/gp_need_index[[#This Row],[Registered population 2027/28]]</f>
        <v>0.57233567724572076</v>
      </c>
      <c r="T4260" s="99">
        <v>7810.7026880802096</v>
      </c>
      <c r="U4260" s="16">
        <v>4450.5069764765203</v>
      </c>
      <c r="V4260" s="17">
        <f>gp_need_index[[#This Row],[Normalised weighted population 2028/29]]/gp_need_index[[#This Row],[Registered population 2028/29]]</f>
        <v>0.56979597793017633</v>
      </c>
    </row>
    <row r="4261" spans="1:22" x14ac:dyDescent="0.2">
      <c r="A4261" s="6" t="s">
        <v>6240</v>
      </c>
      <c r="B4261" s="1" t="s">
        <v>10457</v>
      </c>
      <c r="C4261" s="95" t="s">
        <v>6539</v>
      </c>
      <c r="D4261" s="95" t="s">
        <v>6539</v>
      </c>
      <c r="E4261" s="95" t="s">
        <v>6641</v>
      </c>
      <c r="F4261" s="95" t="s">
        <v>6607</v>
      </c>
      <c r="G4261" s="95" t="s">
        <v>6607</v>
      </c>
      <c r="H4261" s="61">
        <v>5748.6565504807704</v>
      </c>
      <c r="I4261" s="61">
        <v>119.255602447439</v>
      </c>
      <c r="J4261" s="123">
        <v>685559.50019099796</v>
      </c>
      <c r="K4261" s="99">
        <v>16104.5</v>
      </c>
      <c r="L4261" s="16">
        <v>13802.7626478685</v>
      </c>
      <c r="M4261" s="17">
        <f>gp_need_index[[#This Row],[Normalised weighted population (base year)]]/gp_need_index[[#This Row],[Registered population (base year)]]</f>
        <v>0.85707489508326862</v>
      </c>
      <c r="N4261" s="99">
        <v>16152.8011239222</v>
      </c>
      <c r="O4261" s="16">
        <v>13852.652393652999</v>
      </c>
      <c r="P4261" s="17">
        <f>gp_need_index[[#This Row],[Normalised weighted population 2026/27]]/gp_need_index[[#This Row],[Registered population 2026/27]]</f>
        <v>0.85760062836019857</v>
      </c>
      <c r="Q4261" s="99">
        <v>16203.784285031001</v>
      </c>
      <c r="R4261" s="16">
        <v>13901.3499524983</v>
      </c>
      <c r="S4261" s="17">
        <f>gp_need_index[[#This Row],[Normalised weighted population 2027/28]]/gp_need_index[[#This Row],[Registered population 2027/28]]</f>
        <v>0.85790761639182755</v>
      </c>
      <c r="T4261" s="99">
        <v>16259.557870491501</v>
      </c>
      <c r="U4261" s="16">
        <v>13956.8015009754</v>
      </c>
      <c r="V4261" s="17">
        <f>gp_need_index[[#This Row],[Normalised weighted population 2028/29]]/gp_need_index[[#This Row],[Registered population 2028/29]]</f>
        <v>0.8583752161124113</v>
      </c>
    </row>
    <row r="4262" spans="1:22" x14ac:dyDescent="0.2">
      <c r="A4262" s="6" t="s">
        <v>6150</v>
      </c>
      <c r="B4262" s="1" t="s">
        <v>10458</v>
      </c>
      <c r="C4262" s="95" t="s">
        <v>6539</v>
      </c>
      <c r="D4262" s="95" t="s">
        <v>6539</v>
      </c>
      <c r="E4262" s="95" t="s">
        <v>6641</v>
      </c>
      <c r="F4262" s="95" t="s">
        <v>6540</v>
      </c>
      <c r="G4262" s="95" t="s">
        <v>6540</v>
      </c>
      <c r="H4262" s="61">
        <v>5449.8656250000004</v>
      </c>
      <c r="I4262" s="61">
        <v>49.540344289342997</v>
      </c>
      <c r="J4262" s="123">
        <v>269988.21939315501</v>
      </c>
      <c r="K4262" s="99">
        <v>6802.1666666666697</v>
      </c>
      <c r="L4262" s="16">
        <v>5435.8276837621397</v>
      </c>
      <c r="M4262" s="17">
        <f>gp_need_index[[#This Row],[Normalised weighted population (base year)]]/gp_need_index[[#This Row],[Registered population (base year)]]</f>
        <v>0.79913179875463269</v>
      </c>
      <c r="N4262" s="99">
        <v>6843.0730559221402</v>
      </c>
      <c r="O4262" s="16">
        <v>5455.4753491020601</v>
      </c>
      <c r="P4262" s="17">
        <f>gp_need_index[[#This Row],[Normalised weighted population 2026/27]]/gp_need_index[[#This Row],[Registered population 2026/27]]</f>
        <v>0.79722593994240298</v>
      </c>
      <c r="Q4262" s="99">
        <v>6884.7472174027798</v>
      </c>
      <c r="R4262" s="16">
        <v>5474.6535053346897</v>
      </c>
      <c r="S4262" s="17">
        <f>gp_need_index[[#This Row],[Normalised weighted population 2027/28]]/gp_need_index[[#This Row],[Registered population 2027/28]]</f>
        <v>0.79518584088261735</v>
      </c>
      <c r="T4262" s="99">
        <v>6924.5230902839803</v>
      </c>
      <c r="U4262" s="16">
        <v>5496.4915293599797</v>
      </c>
      <c r="V4262" s="17">
        <f>gp_need_index[[#This Row],[Normalised weighted population 2028/29]]/gp_need_index[[#This Row],[Registered population 2028/29]]</f>
        <v>0.79377185369953962</v>
      </c>
    </row>
    <row r="4263" spans="1:22" x14ac:dyDescent="0.2">
      <c r="A4263" s="6" t="s">
        <v>6135</v>
      </c>
      <c r="B4263" s="1" t="s">
        <v>10459</v>
      </c>
      <c r="C4263" s="95" t="s">
        <v>6539</v>
      </c>
      <c r="D4263" s="95" t="s">
        <v>6539</v>
      </c>
      <c r="E4263" s="95" t="s">
        <v>6641</v>
      </c>
      <c r="F4263" s="95" t="s">
        <v>6540</v>
      </c>
      <c r="G4263" s="95" t="s">
        <v>6540</v>
      </c>
      <c r="H4263" s="61">
        <v>5328.6434715757996</v>
      </c>
      <c r="I4263" s="61">
        <v>80.757153370949098</v>
      </c>
      <c r="J4263" s="123">
        <v>430326.07809315302</v>
      </c>
      <c r="K4263" s="99">
        <v>9610.5833333333303</v>
      </c>
      <c r="L4263" s="16">
        <v>8664.0017612666707</v>
      </c>
      <c r="M4263" s="17">
        <f>gp_need_index[[#This Row],[Normalised weighted population (base year)]]/gp_need_index[[#This Row],[Registered population (base year)]]</f>
        <v>0.9015063353351781</v>
      </c>
      <c r="N4263" s="99">
        <v>9654.4080420638093</v>
      </c>
      <c r="O4263" s="16">
        <v>8695.3175823362599</v>
      </c>
      <c r="P4263" s="17">
        <f>gp_need_index[[#This Row],[Normalised weighted population 2026/27]]/gp_need_index[[#This Row],[Registered population 2026/27]]</f>
        <v>0.90065776632302708</v>
      </c>
      <c r="Q4263" s="99">
        <v>9703.7972452778395</v>
      </c>
      <c r="R4263" s="16">
        <v>8725.8850670035299</v>
      </c>
      <c r="S4263" s="17">
        <f>gp_need_index[[#This Row],[Normalised weighted population 2027/28]]/gp_need_index[[#This Row],[Registered population 2027/28]]</f>
        <v>0.89922376224934097</v>
      </c>
      <c r="T4263" s="99">
        <v>9751.1710965141901</v>
      </c>
      <c r="U4263" s="16">
        <v>8760.6920347046798</v>
      </c>
      <c r="V4263" s="17">
        <f>gp_need_index[[#This Row],[Normalised weighted population 2028/29]]/gp_need_index[[#This Row],[Registered population 2028/29]]</f>
        <v>0.89842460438791982</v>
      </c>
    </row>
    <row r="4264" spans="1:22" x14ac:dyDescent="0.2">
      <c r="A4264" s="6" t="s">
        <v>6241</v>
      </c>
      <c r="B4264" s="1" t="s">
        <v>10460</v>
      </c>
      <c r="C4264" s="95" t="s">
        <v>6539</v>
      </c>
      <c r="D4264" s="95" t="s">
        <v>6539</v>
      </c>
      <c r="E4264" s="95" t="s">
        <v>6641</v>
      </c>
      <c r="F4264" s="95" t="s">
        <v>6607</v>
      </c>
      <c r="G4264" s="95" t="s">
        <v>6607</v>
      </c>
      <c r="H4264" s="61">
        <v>5925.4845145089303</v>
      </c>
      <c r="I4264" s="61">
        <v>115.432311995609</v>
      </c>
      <c r="J4264" s="123">
        <v>683992.37720394298</v>
      </c>
      <c r="K4264" s="99">
        <v>15343.75</v>
      </c>
      <c r="L4264" s="16">
        <v>13771.210861883001</v>
      </c>
      <c r="M4264" s="17">
        <f>gp_need_index[[#This Row],[Normalised weighted population (base year)]]/gp_need_index[[#This Row],[Registered population (base year)]]</f>
        <v>0.89751272419604078</v>
      </c>
      <c r="N4264" s="99">
        <v>15387.707612407101</v>
      </c>
      <c r="O4264" s="16">
        <v>13820.9865645139</v>
      </c>
      <c r="P4264" s="17">
        <f>gp_need_index[[#This Row],[Normalised weighted population 2026/27]]/gp_need_index[[#This Row],[Registered population 2026/27]]</f>
        <v>0.89818359645526702</v>
      </c>
      <c r="Q4264" s="99">
        <v>15429.7011765961</v>
      </c>
      <c r="R4264" s="16">
        <v>13869.57280543</v>
      </c>
      <c r="S4264" s="17">
        <f>gp_need_index[[#This Row],[Normalised weighted population 2027/28]]/gp_need_index[[#This Row],[Registered population 2027/28]]</f>
        <v>0.89888797240399476</v>
      </c>
      <c r="T4264" s="99">
        <v>15478.4390682714</v>
      </c>
      <c r="U4264" s="16">
        <v>13924.897597008199</v>
      </c>
      <c r="V4264" s="17">
        <f>gp_need_index[[#This Row],[Normalised weighted population 2028/29]]/gp_need_index[[#This Row],[Registered population 2028/29]]</f>
        <v>0.89963190316472286</v>
      </c>
    </row>
    <row r="4265" spans="1:22" x14ac:dyDescent="0.2">
      <c r="A4265" s="6" t="s">
        <v>6156</v>
      </c>
      <c r="B4265" s="1" t="s">
        <v>10461</v>
      </c>
      <c r="C4265" s="95" t="s">
        <v>6539</v>
      </c>
      <c r="D4265" s="95" t="s">
        <v>6539</v>
      </c>
      <c r="E4265" s="95" t="s">
        <v>6641</v>
      </c>
      <c r="F4265" s="95" t="s">
        <v>6608</v>
      </c>
      <c r="G4265" s="95" t="s">
        <v>6608</v>
      </c>
      <c r="H4265" s="61">
        <v>5453.0713704427098</v>
      </c>
      <c r="I4265" s="61">
        <v>32.845563904674002</v>
      </c>
      <c r="J4265" s="123">
        <v>179109.204174624</v>
      </c>
      <c r="K4265" s="99">
        <v>5895.25</v>
      </c>
      <c r="L4265" s="16">
        <v>3606.10834301354</v>
      </c>
      <c r="M4265" s="17">
        <f>gp_need_index[[#This Row],[Normalised weighted population (base year)]]/gp_need_index[[#This Row],[Registered population (base year)]]</f>
        <v>0.61169727204334678</v>
      </c>
      <c r="N4265" s="99">
        <v>5905.4356903029702</v>
      </c>
      <c r="O4265" s="16">
        <v>3619.1425328416399</v>
      </c>
      <c r="P4265" s="17">
        <f>gp_need_index[[#This Row],[Normalised weighted population 2026/27]]/gp_need_index[[#This Row],[Registered population 2026/27]]</f>
        <v>0.61284936838520798</v>
      </c>
      <c r="Q4265" s="99">
        <v>5917.2021824499298</v>
      </c>
      <c r="R4265" s="16">
        <v>3631.8652520331798</v>
      </c>
      <c r="S4265" s="17">
        <f>gp_need_index[[#This Row],[Normalised weighted population 2027/28]]/gp_need_index[[#This Row],[Registered population 2027/28]]</f>
        <v>0.61378082750071927</v>
      </c>
      <c r="T4265" s="99">
        <v>5938.5323834987903</v>
      </c>
      <c r="U4265" s="16">
        <v>3646.3525178579898</v>
      </c>
      <c r="V4265" s="17">
        <f>gp_need_index[[#This Row],[Normalised weighted population 2028/29]]/gp_need_index[[#This Row],[Registered population 2028/29]]</f>
        <v>0.61401576726094698</v>
      </c>
    </row>
    <row r="4266" spans="1:22" x14ac:dyDescent="0.2">
      <c r="A4266" s="6" t="s">
        <v>6209</v>
      </c>
      <c r="B4266" s="1" t="s">
        <v>10462</v>
      </c>
      <c r="C4266" s="95" t="s">
        <v>6539</v>
      </c>
      <c r="D4266" s="95" t="s">
        <v>6539</v>
      </c>
      <c r="E4266" s="95" t="s">
        <v>6641</v>
      </c>
      <c r="F4266" s="95" t="s">
        <v>6608</v>
      </c>
      <c r="G4266" s="95" t="s">
        <v>6608</v>
      </c>
      <c r="H4266" s="61">
        <v>5386.2483513944899</v>
      </c>
      <c r="I4266" s="61">
        <v>81.058632785368999</v>
      </c>
      <c r="J4266" s="123">
        <v>436601.92720648501</v>
      </c>
      <c r="K4266" s="99">
        <v>7618.0833333333303</v>
      </c>
      <c r="L4266" s="16">
        <v>8790.3570312337906</v>
      </c>
      <c r="M4266" s="17">
        <f>gp_need_index[[#This Row],[Normalised weighted population (base year)]]/gp_need_index[[#This Row],[Registered population (base year)]]</f>
        <v>1.15388039833735</v>
      </c>
      <c r="N4266" s="99">
        <v>7615.08353044672</v>
      </c>
      <c r="O4266" s="16">
        <v>8822.1295603159706</v>
      </c>
      <c r="P4266" s="17">
        <f>gp_need_index[[#This Row],[Normalised weighted population 2026/27]]/gp_need_index[[#This Row],[Registered population 2026/27]]</f>
        <v>1.1585072606286226</v>
      </c>
      <c r="Q4266" s="99">
        <v>7608.7081164247902</v>
      </c>
      <c r="R4266" s="16">
        <v>8853.1428393036695</v>
      </c>
      <c r="S4266" s="17">
        <f>gp_need_index[[#This Row],[Normalised weighted population 2027/28]]/gp_need_index[[#This Row],[Registered population 2027/28]]</f>
        <v>1.1635540099366593</v>
      </c>
      <c r="T4266" s="99">
        <v>7606.3641047532001</v>
      </c>
      <c r="U4266" s="16">
        <v>8888.4574296856299</v>
      </c>
      <c r="V4266" s="17">
        <f>gp_need_index[[#This Row],[Normalised weighted population 2028/29]]/gp_need_index[[#This Row],[Registered population 2028/29]]</f>
        <v>1.1685553448764374</v>
      </c>
    </row>
    <row r="4267" spans="1:22" x14ac:dyDescent="0.2">
      <c r="A4267" s="6" t="s">
        <v>6140</v>
      </c>
      <c r="B4267" s="1" t="s">
        <v>10463</v>
      </c>
      <c r="C4267" s="95" t="s">
        <v>6539</v>
      </c>
      <c r="D4267" s="95" t="s">
        <v>6539</v>
      </c>
      <c r="E4267" s="95" t="s">
        <v>6641</v>
      </c>
      <c r="F4267" s="95" t="s">
        <v>6545</v>
      </c>
      <c r="G4267" s="95" t="s">
        <v>6545</v>
      </c>
      <c r="H4267" s="61">
        <v>5501.1437230603497</v>
      </c>
      <c r="I4267" s="61">
        <v>50.394236543541197</v>
      </c>
      <c r="J4267" s="123">
        <v>277225.93803992</v>
      </c>
      <c r="K4267" s="99">
        <v>4891.5</v>
      </c>
      <c r="L4267" s="16">
        <v>5581.5488247652302</v>
      </c>
      <c r="M4267" s="17">
        <f>gp_need_index[[#This Row],[Normalised weighted population (base year)]]/gp_need_index[[#This Row],[Registered population (base year)]]</f>
        <v>1.1410710057784381</v>
      </c>
      <c r="N4267" s="99">
        <v>4904.7383974725199</v>
      </c>
      <c r="O4267" s="16">
        <v>5601.7231955818297</v>
      </c>
      <c r="P4267" s="17">
        <f>gp_need_index[[#This Row],[Normalised weighted population 2026/27]]/gp_need_index[[#This Row],[Registered population 2026/27]]</f>
        <v>1.142104377772416</v>
      </c>
      <c r="Q4267" s="99">
        <v>4919.0550046512799</v>
      </c>
      <c r="R4267" s="16">
        <v>5621.41547090932</v>
      </c>
      <c r="S4267" s="17">
        <f>gp_need_index[[#This Row],[Normalised weighted population 2027/28]]/gp_need_index[[#This Row],[Registered population 2027/28]]</f>
        <v>1.1427836170959491</v>
      </c>
      <c r="T4267" s="99">
        <v>4940.2552765339997</v>
      </c>
      <c r="U4267" s="16">
        <v>5643.8389185284695</v>
      </c>
      <c r="V4267" s="17">
        <f>gp_need_index[[#This Row],[Normalised weighted population 2028/29]]/gp_need_index[[#This Row],[Registered population 2028/29]]</f>
        <v>1.142418478926881</v>
      </c>
    </row>
    <row r="4268" spans="1:22" x14ac:dyDescent="0.2">
      <c r="A4268" s="6" t="s">
        <v>6138</v>
      </c>
      <c r="B4268" s="1" t="s">
        <v>10464</v>
      </c>
      <c r="C4268" s="95" t="s">
        <v>6539</v>
      </c>
      <c r="D4268" s="95" t="s">
        <v>6539</v>
      </c>
      <c r="E4268" s="95" t="s">
        <v>6641</v>
      </c>
      <c r="F4268" s="95" t="s">
        <v>6546</v>
      </c>
      <c r="G4268" s="95" t="s">
        <v>6546</v>
      </c>
      <c r="H4268" s="61">
        <v>5316.0919253700704</v>
      </c>
      <c r="I4268" s="61">
        <v>37.4020051757159</v>
      </c>
      <c r="J4268" s="123">
        <v>198832.497707273</v>
      </c>
      <c r="K4268" s="99">
        <v>5261.75</v>
      </c>
      <c r="L4268" s="16">
        <v>4003.2087248032199</v>
      </c>
      <c r="M4268" s="17">
        <f>gp_need_index[[#This Row],[Normalised weighted population (base year)]]/gp_need_index[[#This Row],[Registered population (base year)]]</f>
        <v>0.76081317523698766</v>
      </c>
      <c r="N4268" s="99">
        <v>5331.3732022869999</v>
      </c>
      <c r="O4268" s="16">
        <v>4017.6782241852002</v>
      </c>
      <c r="P4268" s="17">
        <f>gp_need_index[[#This Row],[Normalised weighted population 2026/27]]/gp_need_index[[#This Row],[Registered population 2026/27]]</f>
        <v>0.7535916304755661</v>
      </c>
      <c r="Q4268" s="99">
        <v>5396.8723019224299</v>
      </c>
      <c r="R4268" s="16">
        <v>4031.8019541528502</v>
      </c>
      <c r="S4268" s="17">
        <f>gp_need_index[[#This Row],[Normalised weighted population 2027/28]]/gp_need_index[[#This Row],[Registered population 2027/28]]</f>
        <v>0.74706269272235226</v>
      </c>
      <c r="T4268" s="99">
        <v>5461.0401238748</v>
      </c>
      <c r="U4268" s="16">
        <v>4047.8845405401298</v>
      </c>
      <c r="V4268" s="17">
        <f>gp_need_index[[#This Row],[Normalised weighted population 2028/29]]/gp_need_index[[#This Row],[Registered population 2028/29]]</f>
        <v>0.7412295915650613</v>
      </c>
    </row>
    <row r="4269" spans="1:22" x14ac:dyDescent="0.2">
      <c r="A4269" s="6" t="s">
        <v>6225</v>
      </c>
      <c r="B4269" s="1" t="s">
        <v>10465</v>
      </c>
      <c r="C4269" s="95" t="s">
        <v>6539</v>
      </c>
      <c r="D4269" s="95" t="s">
        <v>6539</v>
      </c>
      <c r="E4269" s="95" t="s">
        <v>6641</v>
      </c>
      <c r="F4269" s="95" t="s">
        <v>6607</v>
      </c>
      <c r="G4269" s="95" t="s">
        <v>6607</v>
      </c>
      <c r="H4269" s="61">
        <v>5670.4148437499998</v>
      </c>
      <c r="I4269" s="61">
        <v>147.335586789762</v>
      </c>
      <c r="J4269" s="123">
        <v>835453.898345283</v>
      </c>
      <c r="K4269" s="99">
        <v>18106.916666666701</v>
      </c>
      <c r="L4269" s="16">
        <v>16820.672543934801</v>
      </c>
      <c r="M4269" s="17">
        <f>gp_need_index[[#This Row],[Normalised weighted population (base year)]]/gp_need_index[[#This Row],[Registered population (base year)]]</f>
        <v>0.92896393425724622</v>
      </c>
      <c r="N4269" s="99">
        <v>18128.890017718499</v>
      </c>
      <c r="O4269" s="16">
        <v>16881.470450741599</v>
      </c>
      <c r="P4269" s="17">
        <f>gp_need_index[[#This Row],[Normalised weighted population 2026/27]]/gp_need_index[[#This Row],[Registered population 2026/27]]</f>
        <v>0.93119161924653315</v>
      </c>
      <c r="Q4269" s="99">
        <v>18146.1187549223</v>
      </c>
      <c r="R4269" s="16">
        <v>16940.815504476399</v>
      </c>
      <c r="S4269" s="17">
        <f>gp_need_index[[#This Row],[Normalised weighted population 2027/28]]/gp_need_index[[#This Row],[Registered population 2027/28]]</f>
        <v>0.93357790353273473</v>
      </c>
      <c r="T4269" s="99">
        <v>18170.696753882101</v>
      </c>
      <c r="U4269" s="16">
        <v>17008.3912762826</v>
      </c>
      <c r="V4269" s="17">
        <f>gp_need_index[[#This Row],[Normalised weighted population 2028/29]]/gp_need_index[[#This Row],[Registered population 2028/29]]</f>
        <v>0.93603407214689338</v>
      </c>
    </row>
    <row r="4270" spans="1:22" x14ac:dyDescent="0.2">
      <c r="A4270" s="6" t="s">
        <v>6235</v>
      </c>
      <c r="B4270" s="1" t="s">
        <v>10466</v>
      </c>
      <c r="C4270" s="95" t="s">
        <v>6539</v>
      </c>
      <c r="D4270" s="95" t="s">
        <v>6539</v>
      </c>
      <c r="E4270" s="95" t="s">
        <v>6641</v>
      </c>
      <c r="F4270" s="95" t="s">
        <v>6541</v>
      </c>
      <c r="G4270" s="95" t="s">
        <v>6541</v>
      </c>
      <c r="H4270" s="61">
        <v>5430.1490039062501</v>
      </c>
      <c r="I4270" s="61">
        <v>102.086058288164</v>
      </c>
      <c r="J4270" s="123">
        <v>554342.507726187</v>
      </c>
      <c r="K4270" s="99">
        <v>17095.083333333299</v>
      </c>
      <c r="L4270" s="16">
        <v>11160.895673733699</v>
      </c>
      <c r="M4270" s="17">
        <f>gp_need_index[[#This Row],[Normalised weighted population (base year)]]/gp_need_index[[#This Row],[Registered population (base year)]]</f>
        <v>0.65287167404275426</v>
      </c>
      <c r="N4270" s="99">
        <v>17253.175353959799</v>
      </c>
      <c r="O4270" s="16">
        <v>11201.2364563796</v>
      </c>
      <c r="P4270" s="17">
        <f>gp_need_index[[#This Row],[Normalised weighted population 2026/27]]/gp_need_index[[#This Row],[Registered population 2026/27]]</f>
        <v>0.64922753212548723</v>
      </c>
      <c r="Q4270" s="99">
        <v>17407.282505267001</v>
      </c>
      <c r="R4270" s="16">
        <v>11240.6132382387</v>
      </c>
      <c r="S4270" s="17">
        <f>gp_need_index[[#This Row],[Normalised weighted population 2027/28]]/gp_need_index[[#This Row],[Registered population 2027/28]]</f>
        <v>0.64574198958611584</v>
      </c>
      <c r="T4270" s="99">
        <v>17567.3280532998</v>
      </c>
      <c r="U4270" s="16">
        <v>11285.451287206801</v>
      </c>
      <c r="V4270" s="17">
        <f>gp_need_index[[#This Row],[Normalised weighted population 2028/29]]/gp_need_index[[#This Row],[Registered population 2028/29]]</f>
        <v>0.64241137029868189</v>
      </c>
    </row>
    <row r="4271" spans="1:22" x14ac:dyDescent="0.2">
      <c r="A4271" s="6" t="s">
        <v>6199</v>
      </c>
      <c r="B4271" s="1" t="s">
        <v>10467</v>
      </c>
      <c r="C4271" s="95" t="s">
        <v>6539</v>
      </c>
      <c r="D4271" s="95" t="s">
        <v>6539</v>
      </c>
      <c r="E4271" s="95" t="s">
        <v>6641</v>
      </c>
      <c r="F4271" s="95" t="s">
        <v>6544</v>
      </c>
      <c r="G4271" s="95" t="s">
        <v>6544</v>
      </c>
      <c r="H4271" s="61">
        <v>5355.9861123728197</v>
      </c>
      <c r="I4271" s="61">
        <v>129.80635631117099</v>
      </c>
      <c r="J4271" s="123">
        <v>695241.04170034803</v>
      </c>
      <c r="K4271" s="99">
        <v>16137.333333333299</v>
      </c>
      <c r="L4271" s="16">
        <v>13997.6866763179</v>
      </c>
      <c r="M4271" s="17">
        <f>gp_need_index[[#This Row],[Normalised weighted population (base year)]]/gp_need_index[[#This Row],[Registered population (base year)]]</f>
        <v>0.86741014684280326</v>
      </c>
      <c r="N4271" s="99">
        <v>16276.8351539048</v>
      </c>
      <c r="O4271" s="16">
        <v>14048.2809702046</v>
      </c>
      <c r="P4271" s="17">
        <f>gp_need_index[[#This Row],[Normalised weighted population 2026/27]]/gp_need_index[[#This Row],[Registered population 2026/27]]</f>
        <v>0.86308430584765294</v>
      </c>
      <c r="Q4271" s="99">
        <v>16411.2379934198</v>
      </c>
      <c r="R4271" s="16">
        <v>14097.6662409658</v>
      </c>
      <c r="S4271" s="17">
        <f>gp_need_index[[#This Row],[Normalised weighted population 2027/28]]/gp_need_index[[#This Row],[Registered population 2027/28]]</f>
        <v>0.8590251537768423</v>
      </c>
      <c r="T4271" s="99">
        <v>16550.5873193511</v>
      </c>
      <c r="U4271" s="16">
        <v>14153.900881892499</v>
      </c>
      <c r="V4271" s="17">
        <f>gp_need_index[[#This Row],[Normalised weighted population 2028/29]]/gp_need_index[[#This Row],[Registered population 2028/29]]</f>
        <v>0.85519024846590352</v>
      </c>
    </row>
    <row r="4272" spans="1:22" x14ac:dyDescent="0.2">
      <c r="A4272" s="6" t="s">
        <v>6134</v>
      </c>
      <c r="B4272" s="1" t="s">
        <v>10468</v>
      </c>
      <c r="C4272" s="95" t="s">
        <v>6539</v>
      </c>
      <c r="D4272" s="95" t="s">
        <v>6539</v>
      </c>
      <c r="E4272" s="95" t="s">
        <v>6641</v>
      </c>
      <c r="F4272" s="95" t="s">
        <v>6544</v>
      </c>
      <c r="G4272" s="95" t="s">
        <v>6544</v>
      </c>
      <c r="H4272" s="61">
        <v>5455.11376953125</v>
      </c>
      <c r="I4272" s="61">
        <v>73.188915595481902</v>
      </c>
      <c r="J4272" s="123">
        <v>399253.86124197399</v>
      </c>
      <c r="K4272" s="99">
        <v>7660</v>
      </c>
      <c r="L4272" s="16">
        <v>8038.4069966686502</v>
      </c>
      <c r="M4272" s="17">
        <f>gp_need_index[[#This Row],[Normalised weighted population (base year)]]/gp_need_index[[#This Row],[Registered population (base year)]]</f>
        <v>1.0494003912100065</v>
      </c>
      <c r="N4272" s="99">
        <v>7722.78633549182</v>
      </c>
      <c r="O4272" s="16">
        <v>8067.4616208629304</v>
      </c>
      <c r="P4272" s="17">
        <f>gp_need_index[[#This Row],[Normalised weighted population 2026/27]]/gp_need_index[[#This Row],[Registered population 2026/27]]</f>
        <v>1.0446309492970274</v>
      </c>
      <c r="Q4272" s="99">
        <v>7784.5311994202902</v>
      </c>
      <c r="R4272" s="16">
        <v>8095.8219431932503</v>
      </c>
      <c r="S4272" s="17">
        <f>gp_need_index[[#This Row],[Normalised weighted population 2027/28]]/gp_need_index[[#This Row],[Registered population 2027/28]]</f>
        <v>1.0399883738401796</v>
      </c>
      <c r="T4272" s="99">
        <v>7847.8186163849196</v>
      </c>
      <c r="U4272" s="16">
        <v>8128.1156315385797</v>
      </c>
      <c r="V4272" s="17">
        <f>gp_need_index[[#This Row],[Normalised weighted population 2028/29]]/gp_need_index[[#This Row],[Registered population 2028/29]]</f>
        <v>1.0357165511660078</v>
      </c>
    </row>
    <row r="4273" spans="1:22" x14ac:dyDescent="0.2">
      <c r="A4273" s="6" t="s">
        <v>6206</v>
      </c>
      <c r="B4273" s="1" t="s">
        <v>10469</v>
      </c>
      <c r="C4273" s="95" t="s">
        <v>6539</v>
      </c>
      <c r="D4273" s="95" t="s">
        <v>6539</v>
      </c>
      <c r="E4273" s="95" t="s">
        <v>6641</v>
      </c>
      <c r="F4273" s="95" t="s">
        <v>6540</v>
      </c>
      <c r="G4273" s="95" t="s">
        <v>6540</v>
      </c>
      <c r="H4273" s="61">
        <v>5737.1674316406297</v>
      </c>
      <c r="I4273" s="61">
        <v>19.922043759966499</v>
      </c>
      <c r="J4273" s="123">
        <v>114296.10063139899</v>
      </c>
      <c r="K4273" s="99">
        <v>3020.6666666666702</v>
      </c>
      <c r="L4273" s="16">
        <v>2301.1889531872498</v>
      </c>
      <c r="M4273" s="17">
        <f>gp_need_index[[#This Row],[Normalised weighted population (base year)]]/gp_need_index[[#This Row],[Registered population (base year)]]</f>
        <v>0.76181492601652412</v>
      </c>
      <c r="N4273" s="99">
        <v>3039.5551492356199</v>
      </c>
      <c r="O4273" s="16">
        <v>2309.5065440062499</v>
      </c>
      <c r="P4273" s="17">
        <f>gp_need_index[[#This Row],[Normalised weighted population 2026/27]]/gp_need_index[[#This Row],[Registered population 2026/27]]</f>
        <v>0.75981728595615028</v>
      </c>
      <c r="Q4273" s="99">
        <v>3056.2294565590701</v>
      </c>
      <c r="R4273" s="16">
        <v>2317.6253740782299</v>
      </c>
      <c r="S4273" s="17">
        <f>gp_need_index[[#This Row],[Normalised weighted population 2027/28]]/gp_need_index[[#This Row],[Registered population 2027/28]]</f>
        <v>0.75832832809863193</v>
      </c>
      <c r="T4273" s="99">
        <v>3073.1559383782801</v>
      </c>
      <c r="U4273" s="16">
        <v>2326.8702255654398</v>
      </c>
      <c r="V4273" s="17">
        <f>gp_need_index[[#This Row],[Normalised weighted population 2028/29]]/gp_need_index[[#This Row],[Registered population 2028/29]]</f>
        <v>0.75715982925140501</v>
      </c>
    </row>
    <row r="4274" spans="1:22" x14ac:dyDescent="0.2">
      <c r="A4274" s="6" t="s">
        <v>6228</v>
      </c>
      <c r="B4274" s="1" t="s">
        <v>10470</v>
      </c>
      <c r="C4274" s="95" t="s">
        <v>6539</v>
      </c>
      <c r="D4274" s="95" t="s">
        <v>6539</v>
      </c>
      <c r="E4274" s="95" t="s">
        <v>6641</v>
      </c>
      <c r="F4274" s="95" t="s">
        <v>6607</v>
      </c>
      <c r="G4274" s="95" t="s">
        <v>6607</v>
      </c>
      <c r="H4274" s="61">
        <v>5574.6859334309902</v>
      </c>
      <c r="I4274" s="61">
        <v>180.10803856808499</v>
      </c>
      <c r="J4274" s="123">
        <v>1004045.74910335</v>
      </c>
      <c r="K4274" s="99">
        <v>25598.75</v>
      </c>
      <c r="L4274" s="16">
        <v>20215.028977957099</v>
      </c>
      <c r="M4274" s="17">
        <f>gp_need_index[[#This Row],[Normalised weighted population (base year)]]/gp_need_index[[#This Row],[Registered population (base year)]]</f>
        <v>0.78968812844209579</v>
      </c>
      <c r="N4274" s="99">
        <v>25677.099491708701</v>
      </c>
      <c r="O4274" s="16">
        <v>20288.0957025301</v>
      </c>
      <c r="P4274" s="17">
        <f>gp_need_index[[#This Row],[Normalised weighted population 2026/27]]/gp_need_index[[#This Row],[Registered population 2026/27]]</f>
        <v>0.79012412243373731</v>
      </c>
      <c r="Q4274" s="99">
        <v>25758.402827233898</v>
      </c>
      <c r="R4274" s="16">
        <v>20359.416393056101</v>
      </c>
      <c r="S4274" s="17">
        <f>gp_need_index[[#This Row],[Normalised weighted population 2027/28]]/gp_need_index[[#This Row],[Registered population 2027/28]]</f>
        <v>0.79039902161676168</v>
      </c>
      <c r="T4274" s="99">
        <v>25847.8461991162</v>
      </c>
      <c r="U4274" s="16">
        <v>20440.628733508202</v>
      </c>
      <c r="V4274" s="17">
        <f>gp_need_index[[#This Row],[Normalised weighted population 2028/29]]/gp_need_index[[#This Row],[Registered population 2028/29]]</f>
        <v>0.79080587899068799</v>
      </c>
    </row>
    <row r="4275" spans="1:22" x14ac:dyDescent="0.2">
      <c r="A4275" s="6" t="s">
        <v>6136</v>
      </c>
      <c r="B4275" s="1" t="s">
        <v>10471</v>
      </c>
      <c r="C4275" s="95" t="s">
        <v>6539</v>
      </c>
      <c r="D4275" s="95" t="s">
        <v>6539</v>
      </c>
      <c r="E4275" s="95" t="s">
        <v>6641</v>
      </c>
      <c r="F4275" s="95" t="s">
        <v>6544</v>
      </c>
      <c r="G4275" s="95" t="s">
        <v>6544</v>
      </c>
      <c r="H4275" s="61">
        <v>5721.9061104910697</v>
      </c>
      <c r="I4275" s="61">
        <v>26.469861721491402</v>
      </c>
      <c r="J4275" s="123">
        <v>151458.06352805501</v>
      </c>
      <c r="K4275" s="99">
        <v>3980.5</v>
      </c>
      <c r="L4275" s="16">
        <v>3049.39206794028</v>
      </c>
      <c r="M4275" s="17">
        <f>gp_need_index[[#This Row],[Normalised weighted population (base year)]]/gp_need_index[[#This Row],[Registered population (base year)]]</f>
        <v>0.76608267000132646</v>
      </c>
      <c r="N4275" s="99">
        <v>4018.17435079611</v>
      </c>
      <c r="O4275" s="16">
        <v>3060.4140204977598</v>
      </c>
      <c r="P4275" s="17">
        <f>gp_need_index[[#This Row],[Normalised weighted population 2026/27]]/gp_need_index[[#This Row],[Registered population 2026/27]]</f>
        <v>0.76164291375047188</v>
      </c>
      <c r="Q4275" s="99">
        <v>4054.9034682740298</v>
      </c>
      <c r="R4275" s="16">
        <v>3071.1725877106601</v>
      </c>
      <c r="S4275" s="17">
        <f>gp_need_index[[#This Row],[Normalised weighted population 2027/28]]/gp_need_index[[#This Row],[Registered population 2027/28]]</f>
        <v>0.75739721345768685</v>
      </c>
      <c r="T4275" s="99">
        <v>4091.9991850032902</v>
      </c>
      <c r="U4275" s="16">
        <v>3083.42328826932</v>
      </c>
      <c r="V4275" s="17">
        <f>gp_need_index[[#This Row],[Normalised weighted population 2028/29]]/gp_need_index[[#This Row],[Registered population 2028/29]]</f>
        <v>0.75352490283226703</v>
      </c>
    </row>
    <row r="4276" spans="1:22" x14ac:dyDescent="0.2">
      <c r="A4276" s="6" t="s">
        <v>6133</v>
      </c>
      <c r="B4276" s="1" t="s">
        <v>10472</v>
      </c>
      <c r="C4276" s="95" t="s">
        <v>6539</v>
      </c>
      <c r="D4276" s="95" t="s">
        <v>6539</v>
      </c>
      <c r="E4276" s="95" t="s">
        <v>6641</v>
      </c>
      <c r="F4276" s="95" t="s">
        <v>6546</v>
      </c>
      <c r="G4276" s="95" t="s">
        <v>6546</v>
      </c>
      <c r="H4276" s="61">
        <v>5508.7901932565801</v>
      </c>
      <c r="I4276" s="61">
        <v>40.592887895374702</v>
      </c>
      <c r="J4276" s="123">
        <v>223617.70275400401</v>
      </c>
      <c r="K4276" s="99">
        <v>5934.5</v>
      </c>
      <c r="L4276" s="16">
        <v>4502.2234745710603</v>
      </c>
      <c r="M4276" s="17">
        <f>gp_need_index[[#This Row],[Normalised weighted population (base year)]]/gp_need_index[[#This Row],[Registered population (base year)]]</f>
        <v>0.75865253594591964</v>
      </c>
      <c r="N4276" s="99">
        <v>6014.6900642195496</v>
      </c>
      <c r="O4276" s="16">
        <v>4518.49665048098</v>
      </c>
      <c r="P4276" s="17">
        <f>gp_need_index[[#This Row],[Normalised weighted population 2026/27]]/gp_need_index[[#This Row],[Registered population 2026/27]]</f>
        <v>0.75124347260398494</v>
      </c>
      <c r="Q4276" s="99">
        <v>6091.3169318645096</v>
      </c>
      <c r="R4276" s="16">
        <v>4534.3809555422804</v>
      </c>
      <c r="S4276" s="17">
        <f>gp_need_index[[#This Row],[Normalised weighted population 2027/28]]/gp_need_index[[#This Row],[Registered population 2027/28]]</f>
        <v>0.74440076033842784</v>
      </c>
      <c r="T4276" s="99">
        <v>6166.8473517735601</v>
      </c>
      <c r="U4276" s="16">
        <v>4552.46829570919</v>
      </c>
      <c r="V4276" s="17">
        <f>gp_need_index[[#This Row],[Normalised weighted population 2028/29]]/gp_need_index[[#This Row],[Registered population 2028/29]]</f>
        <v>0.73821647205195029</v>
      </c>
    </row>
    <row r="4277" spans="1:22" x14ac:dyDescent="0.2">
      <c r="A4277" s="6" t="s">
        <v>6146</v>
      </c>
      <c r="B4277" s="1" t="s">
        <v>10473</v>
      </c>
      <c r="C4277" s="95" t="s">
        <v>6539</v>
      </c>
      <c r="D4277" s="95" t="s">
        <v>6539</v>
      </c>
      <c r="E4277" s="95" t="s">
        <v>6641</v>
      </c>
      <c r="F4277" s="95" t="s">
        <v>6543</v>
      </c>
      <c r="G4277" s="95" t="s">
        <v>6543</v>
      </c>
      <c r="H4277" s="61">
        <v>5398.3962223704302</v>
      </c>
      <c r="I4277" s="61">
        <v>92.813522097107196</v>
      </c>
      <c r="J4277" s="123">
        <v>501044.16707391798</v>
      </c>
      <c r="K4277" s="99">
        <v>12662.25</v>
      </c>
      <c r="L4277" s="16">
        <v>10087.8096099514</v>
      </c>
      <c r="M4277" s="17">
        <f>gp_need_index[[#This Row],[Normalised weighted population (base year)]]/gp_need_index[[#This Row],[Registered population (base year)]]</f>
        <v>0.79668381290461021</v>
      </c>
      <c r="N4277" s="99">
        <v>12791.3484852806</v>
      </c>
      <c r="O4277" s="16">
        <v>10124.271749437799</v>
      </c>
      <c r="P4277" s="17">
        <f>gp_need_index[[#This Row],[Normalised weighted population 2026/27]]/gp_need_index[[#This Row],[Registered population 2026/27]]</f>
        <v>0.79149370069059666</v>
      </c>
      <c r="Q4277" s="99">
        <v>12909.315899471399</v>
      </c>
      <c r="R4277" s="16">
        <v>10159.8625738715</v>
      </c>
      <c r="S4277" s="17">
        <f>gp_need_index[[#This Row],[Normalised weighted population 2027/28]]/gp_need_index[[#This Row],[Registered population 2027/28]]</f>
        <v>0.78701789103228292</v>
      </c>
      <c r="T4277" s="99">
        <v>13030.8920423032</v>
      </c>
      <c r="U4277" s="16">
        <v>10200.389581245699</v>
      </c>
      <c r="V4277" s="17">
        <f>gp_need_index[[#This Row],[Normalised weighted population 2028/29]]/gp_need_index[[#This Row],[Registered population 2028/29]]</f>
        <v>0.78278521133713486</v>
      </c>
    </row>
    <row r="4278" spans="1:22" x14ac:dyDescent="0.2">
      <c r="A4278" s="6" t="s">
        <v>6177</v>
      </c>
      <c r="B4278" s="1" t="s">
        <v>10474</v>
      </c>
      <c r="C4278" s="95" t="s">
        <v>6539</v>
      </c>
      <c r="D4278" s="95" t="s">
        <v>6539</v>
      </c>
      <c r="E4278" s="95" t="s">
        <v>6641</v>
      </c>
      <c r="F4278" s="95" t="s">
        <v>6545</v>
      </c>
      <c r="G4278" s="95" t="s">
        <v>6545</v>
      </c>
      <c r="H4278" s="61">
        <v>5221.4783063616096</v>
      </c>
      <c r="I4278" s="61">
        <v>47.323682744158099</v>
      </c>
      <c r="J4278" s="123">
        <v>247099.582825761</v>
      </c>
      <c r="K4278" s="99">
        <v>4587.5</v>
      </c>
      <c r="L4278" s="16">
        <v>4974.9976350427296</v>
      </c>
      <c r="M4278" s="17">
        <f>gp_need_index[[#This Row],[Normalised weighted population (base year)]]/gp_need_index[[#This Row],[Registered population (base year)]]</f>
        <v>1.0844681493281154</v>
      </c>
      <c r="N4278" s="99">
        <v>4601.9835574620802</v>
      </c>
      <c r="O4278" s="16">
        <v>4992.9796415165802</v>
      </c>
      <c r="P4278" s="17">
        <f>gp_need_index[[#This Row],[Normalised weighted population 2026/27]]/gp_need_index[[#This Row],[Registered population 2026/27]]</f>
        <v>1.084962512180319</v>
      </c>
      <c r="Q4278" s="99">
        <v>4617.35500841879</v>
      </c>
      <c r="R4278" s="16">
        <v>5010.5319421877102</v>
      </c>
      <c r="S4278" s="17">
        <f>gp_need_index[[#This Row],[Normalised weighted population 2027/28]]/gp_need_index[[#This Row],[Registered population 2027/28]]</f>
        <v>1.0851519826939977</v>
      </c>
      <c r="T4278" s="99">
        <v>4637.9310292787304</v>
      </c>
      <c r="U4278" s="16">
        <v>5030.5186165637897</v>
      </c>
      <c r="V4278" s="17">
        <f>gp_need_index[[#This Row],[Normalised weighted population 2028/29]]/gp_need_index[[#This Row],[Registered population 2028/29]]</f>
        <v>1.0846471378739138</v>
      </c>
    </row>
    <row r="4279" spans="1:22" x14ac:dyDescent="0.2">
      <c r="A4279" s="6" t="s">
        <v>6238</v>
      </c>
      <c r="B4279" s="1" t="s">
        <v>10475</v>
      </c>
      <c r="C4279" s="95" t="s">
        <v>6539</v>
      </c>
      <c r="D4279" s="95" t="s">
        <v>6539</v>
      </c>
      <c r="E4279" s="95" t="s">
        <v>6641</v>
      </c>
      <c r="F4279" s="95" t="s">
        <v>6542</v>
      </c>
      <c r="G4279" s="95" t="s">
        <v>6542</v>
      </c>
      <c r="H4279" s="61">
        <v>5468.5164550781201</v>
      </c>
      <c r="I4279" s="61">
        <v>37.509975996873301</v>
      </c>
      <c r="J4279" s="123">
        <v>205123.92096848699</v>
      </c>
      <c r="K4279" s="99">
        <v>4866.9166666666697</v>
      </c>
      <c r="L4279" s="16">
        <v>4129.8775580228403</v>
      </c>
      <c r="M4279" s="17">
        <f>gp_need_index[[#This Row],[Normalised weighted population (base year)]]/gp_need_index[[#This Row],[Registered population (base year)]]</f>
        <v>0.84856138719370666</v>
      </c>
      <c r="N4279" s="99">
        <v>4908.4708241644903</v>
      </c>
      <c r="O4279" s="16">
        <v>4144.8048987840702</v>
      </c>
      <c r="P4279" s="17">
        <f>gp_need_index[[#This Row],[Normalised weighted population 2026/27]]/gp_need_index[[#This Row],[Registered population 2026/27]]</f>
        <v>0.84441877058311543</v>
      </c>
      <c r="Q4279" s="99">
        <v>4948.9486114399397</v>
      </c>
      <c r="R4279" s="16">
        <v>4159.3755293553804</v>
      </c>
      <c r="S4279" s="17">
        <f>gp_need_index[[#This Row],[Normalised weighted population 2027/28]]/gp_need_index[[#This Row],[Registered population 2027/28]]</f>
        <v>0.84045639911083536</v>
      </c>
      <c r="T4279" s="99">
        <v>4990.2052416433198</v>
      </c>
      <c r="U4279" s="16">
        <v>4175.9669981399802</v>
      </c>
      <c r="V4279" s="17">
        <f>gp_need_index[[#This Row],[Normalised weighted population 2028/29]]/gp_need_index[[#This Row],[Registered population 2028/29]]</f>
        <v>0.83683271447264085</v>
      </c>
    </row>
    <row r="4280" spans="1:22" x14ac:dyDescent="0.2">
      <c r="A4280" s="6" t="s">
        <v>6200</v>
      </c>
      <c r="B4280" s="1" t="s">
        <v>10476</v>
      </c>
      <c r="C4280" s="95" t="s">
        <v>6539</v>
      </c>
      <c r="D4280" s="95" t="s">
        <v>6539</v>
      </c>
      <c r="E4280" s="95" t="s">
        <v>6641</v>
      </c>
      <c r="F4280" s="95" t="s">
        <v>6608</v>
      </c>
      <c r="G4280" s="95" t="s">
        <v>6608</v>
      </c>
      <c r="H4280" s="61">
        <v>5375.54020044359</v>
      </c>
      <c r="I4280" s="61">
        <v>125.87940035016</v>
      </c>
      <c r="J4280" s="123">
        <v>676669.77699001797</v>
      </c>
      <c r="K4280" s="99">
        <v>13769.333333333299</v>
      </c>
      <c r="L4280" s="16">
        <v>13623.780751601</v>
      </c>
      <c r="M4280" s="17">
        <f>gp_need_index[[#This Row],[Normalised weighted population (base year)]]/gp_need_index[[#This Row],[Registered population (base year)]]</f>
        <v>0.98942922084833684</v>
      </c>
      <c r="N4280" s="99">
        <v>13753.8108987461</v>
      </c>
      <c r="O4280" s="16">
        <v>13673.023571727799</v>
      </c>
      <c r="P4280" s="17">
        <f>gp_need_index[[#This Row],[Normalised weighted population 2026/27]]/gp_need_index[[#This Row],[Registered population 2026/27]]</f>
        <v>0.99412618599942604</v>
      </c>
      <c r="Q4280" s="99">
        <v>13740.117346438999</v>
      </c>
      <c r="R4280" s="16">
        <v>13721.089664130601</v>
      </c>
      <c r="S4280" s="17">
        <f>gp_need_index[[#This Row],[Normalised weighted population 2027/28]]/gp_need_index[[#This Row],[Registered population 2027/28]]</f>
        <v>0.99861517323115656</v>
      </c>
      <c r="T4280" s="99">
        <v>13751.5544646898</v>
      </c>
      <c r="U4280" s="16">
        <v>13775.822166460899</v>
      </c>
      <c r="V4280" s="17">
        <f>gp_need_index[[#This Row],[Normalised weighted population 2028/29]]/gp_need_index[[#This Row],[Registered population 2028/29]]</f>
        <v>1.0017647242596037</v>
      </c>
    </row>
    <row r="4281" spans="1:22" x14ac:dyDescent="0.2">
      <c r="A4281" s="6" t="s">
        <v>6223</v>
      </c>
      <c r="B4281" s="1" t="s">
        <v>10477</v>
      </c>
      <c r="C4281" s="95" t="s">
        <v>6539</v>
      </c>
      <c r="D4281" s="95" t="s">
        <v>6539</v>
      </c>
      <c r="E4281" s="95" t="s">
        <v>6641</v>
      </c>
      <c r="F4281" s="95" t="s">
        <v>6542</v>
      </c>
      <c r="G4281" s="95" t="s">
        <v>6542</v>
      </c>
      <c r="H4281" s="61">
        <v>5313.1317382812504</v>
      </c>
      <c r="I4281" s="61">
        <v>17.4369543277225</v>
      </c>
      <c r="J4281" s="123">
        <v>92644.835457583104</v>
      </c>
      <c r="K4281" s="99">
        <v>3723.5</v>
      </c>
      <c r="L4281" s="16">
        <v>1865.2716124794199</v>
      </c>
      <c r="M4281" s="17">
        <f>gp_need_index[[#This Row],[Normalised weighted population (base year)]]/gp_need_index[[#This Row],[Registered population (base year)]]</f>
        <v>0.50094578017441116</v>
      </c>
      <c r="N4281" s="99">
        <v>3761.9402126039199</v>
      </c>
      <c r="O4281" s="16">
        <v>1872.01359080215</v>
      </c>
      <c r="P4281" s="17">
        <f>gp_need_index[[#This Row],[Normalised weighted population 2026/27]]/gp_need_index[[#This Row],[Registered population 2026/27]]</f>
        <v>0.4976191765435819</v>
      </c>
      <c r="Q4281" s="99">
        <v>3799.7080633957098</v>
      </c>
      <c r="R4281" s="16">
        <v>1878.59445989543</v>
      </c>
      <c r="S4281" s="17">
        <f>gp_need_index[[#This Row],[Normalised weighted population 2027/28]]/gp_need_index[[#This Row],[Registered population 2027/28]]</f>
        <v>0.49440494599908136</v>
      </c>
      <c r="T4281" s="99">
        <v>3838.1884920810398</v>
      </c>
      <c r="U4281" s="16">
        <v>1886.0880466418801</v>
      </c>
      <c r="V4281" s="17">
        <f>gp_need_index[[#This Row],[Normalised weighted population 2028/29]]/gp_need_index[[#This Row],[Registered population 2028/29]]</f>
        <v>0.49140057882338545</v>
      </c>
    </row>
    <row r="4282" spans="1:22" x14ac:dyDescent="0.2">
      <c r="A4282" s="6" t="s">
        <v>6234</v>
      </c>
      <c r="B4282" s="1" t="s">
        <v>10478</v>
      </c>
      <c r="C4282" s="95" t="s">
        <v>6539</v>
      </c>
      <c r="D4282" s="95" t="s">
        <v>6539</v>
      </c>
      <c r="E4282" s="95" t="s">
        <v>6641</v>
      </c>
      <c r="F4282" s="95" t="s">
        <v>6607</v>
      </c>
      <c r="G4282" s="95" t="s">
        <v>6607</v>
      </c>
      <c r="H4282" s="61">
        <v>5594.9490855823897</v>
      </c>
      <c r="I4282" s="61">
        <v>53.664476876670598</v>
      </c>
      <c r="J4282" s="123">
        <v>300250.01582938503</v>
      </c>
      <c r="K4282" s="99">
        <v>5707.1666666666697</v>
      </c>
      <c r="L4282" s="16">
        <v>6045.10578929641</v>
      </c>
      <c r="M4282" s="17">
        <f>gp_need_index[[#This Row],[Normalised weighted population (base year)]]/gp_need_index[[#This Row],[Registered population (base year)]]</f>
        <v>1.0592131161340548</v>
      </c>
      <c r="N4282" s="99">
        <v>5709.2102369847398</v>
      </c>
      <c r="O4282" s="16">
        <v>6066.9556753491397</v>
      </c>
      <c r="P4282" s="17">
        <f>gp_need_index[[#This Row],[Normalised weighted population 2026/27]]/gp_need_index[[#This Row],[Registered population 2026/27]]</f>
        <v>1.0626611078441104</v>
      </c>
      <c r="Q4282" s="99">
        <v>5710.0135579621601</v>
      </c>
      <c r="R4282" s="16">
        <v>6088.2834270761196</v>
      </c>
      <c r="S4282" s="17">
        <f>gp_need_index[[#This Row],[Normalised weighted population 2027/28]]/gp_need_index[[#This Row],[Registered population 2027/28]]</f>
        <v>1.0662467549812544</v>
      </c>
      <c r="T4282" s="99">
        <v>5712.9214621353303</v>
      </c>
      <c r="U4282" s="16">
        <v>6112.5691795212197</v>
      </c>
      <c r="V4282" s="17">
        <f>gp_need_index[[#This Row],[Normalised weighted population 2028/29]]/gp_need_index[[#This Row],[Registered population 2028/29]]</f>
        <v>1.0699550519002781</v>
      </c>
    </row>
    <row r="4283" spans="1:22" x14ac:dyDescent="0.2">
      <c r="A4283" s="6" t="s">
        <v>6173</v>
      </c>
      <c r="B4283" s="1" t="s">
        <v>10479</v>
      </c>
      <c r="C4283" s="95" t="s">
        <v>6539</v>
      </c>
      <c r="D4283" s="95" t="s">
        <v>6539</v>
      </c>
      <c r="E4283" s="95" t="s">
        <v>6641</v>
      </c>
      <c r="F4283" s="95" t="s">
        <v>6544</v>
      </c>
      <c r="G4283" s="95" t="s">
        <v>6544</v>
      </c>
      <c r="H4283" s="61">
        <v>5275.8546752929697</v>
      </c>
      <c r="I4283" s="61">
        <v>16.079998380761001</v>
      </c>
      <c r="J4283" s="123">
        <v>84835.734635841101</v>
      </c>
      <c r="K4283" s="99">
        <v>2371.1666666666702</v>
      </c>
      <c r="L4283" s="16">
        <v>1708.0465064080299</v>
      </c>
      <c r="M4283" s="17">
        <f>gp_need_index[[#This Row],[Normalised weighted population (base year)]]/gp_need_index[[#This Row],[Registered population (base year)]]</f>
        <v>0.72034013062825364</v>
      </c>
      <c r="N4283" s="99">
        <v>2392.0466972681202</v>
      </c>
      <c r="O4283" s="16">
        <v>1714.22019845555</v>
      </c>
      <c r="P4283" s="17">
        <f>gp_need_index[[#This Row],[Normalised weighted population 2026/27]]/gp_need_index[[#This Row],[Registered population 2026/27]]</f>
        <v>0.71663324984972321</v>
      </c>
      <c r="Q4283" s="99">
        <v>2413.7034887976101</v>
      </c>
      <c r="R4283" s="16">
        <v>1720.24636128818</v>
      </c>
      <c r="S4283" s="17">
        <f>gp_need_index[[#This Row],[Normalised weighted population 2027/28]]/gp_need_index[[#This Row],[Registered population 2027/28]]</f>
        <v>0.71269995228167948</v>
      </c>
      <c r="T4283" s="99">
        <v>2434.1256056099301</v>
      </c>
      <c r="U4283" s="16">
        <v>1727.1083081366201</v>
      </c>
      <c r="V4283" s="17">
        <f>gp_need_index[[#This Row],[Normalised weighted population 2028/29]]/gp_need_index[[#This Row],[Registered population 2028/29]]</f>
        <v>0.70953951766340773</v>
      </c>
    </row>
    <row r="4284" spans="1:22" x14ac:dyDescent="0.2">
      <c r="A4284" s="6" t="s">
        <v>6189</v>
      </c>
      <c r="B4284" s="1" t="s">
        <v>10480</v>
      </c>
      <c r="C4284" s="95" t="s">
        <v>6539</v>
      </c>
      <c r="D4284" s="95" t="s">
        <v>6539</v>
      </c>
      <c r="E4284" s="95" t="s">
        <v>6641</v>
      </c>
      <c r="F4284" s="95" t="s">
        <v>6608</v>
      </c>
      <c r="G4284" s="95" t="s">
        <v>6608</v>
      </c>
      <c r="H4284" s="61">
        <v>5361.0312391493098</v>
      </c>
      <c r="I4284" s="61">
        <v>85.620245296125702</v>
      </c>
      <c r="J4284" s="123">
        <v>459012.80973615602</v>
      </c>
      <c r="K4284" s="99">
        <v>7943.75</v>
      </c>
      <c r="L4284" s="16">
        <v>9241.5681838764594</v>
      </c>
      <c r="M4284" s="17">
        <f>gp_need_index[[#This Row],[Normalised weighted population (base year)]]/gp_need_index[[#This Row],[Registered population (base year)]]</f>
        <v>1.1633760105587989</v>
      </c>
      <c r="N4284" s="99">
        <v>7938.7427485825401</v>
      </c>
      <c r="O4284" s="16">
        <v>9274.9716045616296</v>
      </c>
      <c r="P4284" s="17">
        <f>gp_need_index[[#This Row],[Normalised weighted population 2026/27]]/gp_need_index[[#This Row],[Registered population 2026/27]]</f>
        <v>1.1683174399646181</v>
      </c>
      <c r="Q4284" s="99">
        <v>7930.9730231985504</v>
      </c>
      <c r="R4284" s="16">
        <v>9307.5768026613296</v>
      </c>
      <c r="S4284" s="17">
        <f>gp_need_index[[#This Row],[Normalised weighted population 2027/28]]/gp_need_index[[#This Row],[Registered population 2027/28]]</f>
        <v>1.1735731259501367</v>
      </c>
      <c r="T4284" s="99">
        <v>7930.7487240013297</v>
      </c>
      <c r="U4284" s="16">
        <v>9344.7040995095595</v>
      </c>
      <c r="V4284" s="17">
        <f>gp_need_index[[#This Row],[Normalised weighted population 2028/29]]/gp_need_index[[#This Row],[Registered population 2028/29]]</f>
        <v>1.17828775374374</v>
      </c>
    </row>
    <row r="4285" spans="1:22" x14ac:dyDescent="0.2">
      <c r="A4285" s="6" t="s">
        <v>6191</v>
      </c>
      <c r="B4285" s="1" t="s">
        <v>10481</v>
      </c>
      <c r="C4285" s="95" t="s">
        <v>6539</v>
      </c>
      <c r="D4285" s="95" t="s">
        <v>6539</v>
      </c>
      <c r="E4285" s="95" t="s">
        <v>6641</v>
      </c>
      <c r="F4285" s="95" t="s">
        <v>6546</v>
      </c>
      <c r="G4285" s="95" t="s">
        <v>6546</v>
      </c>
      <c r="H4285" s="61">
        <v>5321.22198660714</v>
      </c>
      <c r="I4285" s="61">
        <v>53.8292633879581</v>
      </c>
      <c r="J4285" s="123">
        <v>286437.459862869</v>
      </c>
      <c r="K4285" s="99">
        <v>6262.25</v>
      </c>
      <c r="L4285" s="16">
        <v>5767.0096772695097</v>
      </c>
      <c r="M4285" s="17">
        <f>gp_need_index[[#This Row],[Normalised weighted population (base year)]]/gp_need_index[[#This Row],[Registered population (base year)]]</f>
        <v>0.92091655192135569</v>
      </c>
      <c r="N4285" s="99">
        <v>6342.3929419398901</v>
      </c>
      <c r="O4285" s="16">
        <v>5787.8543917716897</v>
      </c>
      <c r="P4285" s="17">
        <f>gp_need_index[[#This Row],[Normalised weighted population 2026/27]]/gp_need_index[[#This Row],[Registered population 2026/27]]</f>
        <v>0.91256635228302507</v>
      </c>
      <c r="Q4285" s="99">
        <v>6416.8267538371101</v>
      </c>
      <c r="R4285" s="16">
        <v>5808.2009919621496</v>
      </c>
      <c r="S4285" s="17">
        <f>gp_need_index[[#This Row],[Normalised weighted population 2027/28]]/gp_need_index[[#This Row],[Registered population 2027/28]]</f>
        <v>0.905151598255163</v>
      </c>
      <c r="T4285" s="99">
        <v>6489.4678948442697</v>
      </c>
      <c r="U4285" s="16">
        <v>5831.3695144417197</v>
      </c>
      <c r="V4285" s="17">
        <f>gp_need_index[[#This Row],[Normalised weighted population 2028/29]]/gp_need_index[[#This Row],[Registered population 2028/29]]</f>
        <v>0.8985897779191736</v>
      </c>
    </row>
    <row r="4286" spans="1:22" x14ac:dyDescent="0.2">
      <c r="A4286" s="6" t="s">
        <v>6204</v>
      </c>
      <c r="B4286" s="1" t="s">
        <v>10482</v>
      </c>
      <c r="C4286" s="95" t="s">
        <v>6539</v>
      </c>
      <c r="D4286" s="95" t="s">
        <v>6539</v>
      </c>
      <c r="E4286" s="95" t="s">
        <v>6641</v>
      </c>
      <c r="F4286" s="95" t="s">
        <v>6542</v>
      </c>
      <c r="G4286" s="95" t="s">
        <v>6542</v>
      </c>
      <c r="H4286" s="61">
        <v>5154.06448025174</v>
      </c>
      <c r="I4286" s="61">
        <v>15.3283576286666</v>
      </c>
      <c r="J4286" s="123">
        <v>79003.343594506106</v>
      </c>
      <c r="K4286" s="99">
        <v>2868.6666666666702</v>
      </c>
      <c r="L4286" s="16">
        <v>1590.6196321678301</v>
      </c>
      <c r="M4286" s="17">
        <f>gp_need_index[[#This Row],[Normalised weighted population (base year)]]/gp_need_index[[#This Row],[Registered population (base year)]]</f>
        <v>0.55448046670967754</v>
      </c>
      <c r="N4286" s="99">
        <v>2897.1031434902802</v>
      </c>
      <c r="O4286" s="16">
        <v>1596.3688876693</v>
      </c>
      <c r="P4286" s="17">
        <f>gp_need_index[[#This Row],[Normalised weighted population 2026/27]]/gp_need_index[[#This Row],[Registered population 2026/27]]</f>
        <v>0.55102245539869776</v>
      </c>
      <c r="Q4286" s="99">
        <v>2925.8555703543898</v>
      </c>
      <c r="R4286" s="16">
        <v>1601.98075647514</v>
      </c>
      <c r="S4286" s="17">
        <f>gp_need_index[[#This Row],[Normalised weighted population 2027/28]]/gp_need_index[[#This Row],[Registered population 2027/28]]</f>
        <v>0.54752557600821783</v>
      </c>
      <c r="T4286" s="99">
        <v>2954.9285384202699</v>
      </c>
      <c r="U4286" s="16">
        <v>1608.3709497931</v>
      </c>
      <c r="V4286" s="17">
        <f>gp_need_index[[#This Row],[Normalised weighted population 2028/29]]/gp_need_index[[#This Row],[Registered population 2028/29]]</f>
        <v>0.54430113245748701</v>
      </c>
    </row>
    <row r="4287" spans="1:22" x14ac:dyDescent="0.2">
      <c r="A4287" s="6" t="s">
        <v>6214</v>
      </c>
      <c r="B4287" s="1" t="s">
        <v>10483</v>
      </c>
      <c r="C4287" s="95" t="s">
        <v>6539</v>
      </c>
      <c r="D4287" s="95" t="s">
        <v>6539</v>
      </c>
      <c r="E4287" s="95" t="s">
        <v>6641</v>
      </c>
      <c r="F4287" s="95" t="s">
        <v>6608</v>
      </c>
      <c r="G4287" s="95" t="s">
        <v>6608</v>
      </c>
      <c r="H4287" s="61">
        <v>5429.8370824353497</v>
      </c>
      <c r="I4287" s="61">
        <v>91.436631954263504</v>
      </c>
      <c r="J4287" s="123">
        <v>496486.01487825299</v>
      </c>
      <c r="K4287" s="99">
        <v>8749.3333333333303</v>
      </c>
      <c r="L4287" s="16">
        <v>9996.0377172825793</v>
      </c>
      <c r="M4287" s="17">
        <f>gp_need_index[[#This Row],[Normalised weighted population (base year)]]/gp_need_index[[#This Row],[Registered population (base year)]]</f>
        <v>1.1424913575071529</v>
      </c>
      <c r="N4287" s="99">
        <v>8746.4441009294806</v>
      </c>
      <c r="O4287" s="16">
        <v>10032.1681495222</v>
      </c>
      <c r="P4287" s="17">
        <f>gp_need_index[[#This Row],[Normalised weighted population 2026/27]]/gp_need_index[[#This Row],[Registered population 2026/27]]</f>
        <v>1.1469996302218506</v>
      </c>
      <c r="Q4287" s="99">
        <v>8742.6069483007705</v>
      </c>
      <c r="R4287" s="16">
        <v>10067.435193329</v>
      </c>
      <c r="S4287" s="17">
        <f>gp_need_index[[#This Row],[Normalised weighted population 2027/28]]/gp_need_index[[#This Row],[Registered population 2027/28]]</f>
        <v>1.1515369789426169</v>
      </c>
      <c r="T4287" s="99">
        <v>8743.39756616044</v>
      </c>
      <c r="U4287" s="16">
        <v>10107.593514108699</v>
      </c>
      <c r="V4287" s="17">
        <f>gp_need_index[[#This Row],[Normalised weighted population 2028/29]]/gp_need_index[[#This Row],[Registered population 2028/29]]</f>
        <v>1.156025839798033</v>
      </c>
    </row>
    <row r="4288" spans="1:22" x14ac:dyDescent="0.2">
      <c r="A4288" s="6" t="s">
        <v>6165</v>
      </c>
      <c r="B4288" s="1" t="s">
        <v>10484</v>
      </c>
      <c r="C4288" s="95" t="s">
        <v>6539</v>
      </c>
      <c r="D4288" s="95" t="s">
        <v>6539</v>
      </c>
      <c r="E4288" s="95" t="s">
        <v>6641</v>
      </c>
      <c r="F4288" s="95" t="s">
        <v>6608</v>
      </c>
      <c r="G4288" s="95" t="s">
        <v>6608</v>
      </c>
      <c r="H4288" s="61">
        <v>5339.7245005014802</v>
      </c>
      <c r="I4288" s="61">
        <v>211.13965006876899</v>
      </c>
      <c r="J4288" s="123">
        <v>1127427.5624995199</v>
      </c>
      <c r="K4288" s="99">
        <v>24324</v>
      </c>
      <c r="L4288" s="16">
        <v>22699.1457977174</v>
      </c>
      <c r="M4288" s="17">
        <f>gp_need_index[[#This Row],[Normalised weighted population (base year)]]/gp_need_index[[#This Row],[Registered population (base year)]]</f>
        <v>0.93319954767790658</v>
      </c>
      <c r="N4288" s="99">
        <v>24386.771618709201</v>
      </c>
      <c r="O4288" s="16">
        <v>22781.1913013796</v>
      </c>
      <c r="P4288" s="17">
        <f>gp_need_index[[#This Row],[Normalised weighted population 2026/27]]/gp_need_index[[#This Row],[Registered population 2026/27]]</f>
        <v>0.93416183402899378</v>
      </c>
      <c r="Q4288" s="99">
        <v>24457.459504799401</v>
      </c>
      <c r="R4288" s="16">
        <v>22861.276210207099</v>
      </c>
      <c r="S4288" s="17">
        <f>gp_need_index[[#This Row],[Normalised weighted population 2027/28]]/gp_need_index[[#This Row],[Registered population 2027/28]]</f>
        <v>0.934736341103659</v>
      </c>
      <c r="T4288" s="99">
        <v>24582.207136908899</v>
      </c>
      <c r="U4288" s="16">
        <v>22952.468300928598</v>
      </c>
      <c r="V4288" s="17">
        <f>gp_need_index[[#This Row],[Normalised weighted population 2028/29]]/gp_need_index[[#This Row],[Registered population 2028/29]]</f>
        <v>0.93370250169549129</v>
      </c>
    </row>
    <row r="4289" spans="1:22" x14ac:dyDescent="0.2">
      <c r="A4289" s="6" t="s">
        <v>6129</v>
      </c>
      <c r="B4289" s="1" t="s">
        <v>10485</v>
      </c>
      <c r="C4289" s="95" t="s">
        <v>6539</v>
      </c>
      <c r="D4289" s="95" t="s">
        <v>6539</v>
      </c>
      <c r="E4289" s="95" t="s">
        <v>6641</v>
      </c>
      <c r="F4289" s="95" t="s">
        <v>6608</v>
      </c>
      <c r="G4289" s="95" t="s">
        <v>6608</v>
      </c>
      <c r="H4289" s="61">
        <v>5481.0841090425502</v>
      </c>
      <c r="I4289" s="61">
        <v>45.752534588280803</v>
      </c>
      <c r="J4289" s="123">
        <v>250773.49028024601</v>
      </c>
      <c r="K4289" s="99">
        <v>4513.5833333333303</v>
      </c>
      <c r="L4289" s="16">
        <v>5048.9665211428601</v>
      </c>
      <c r="M4289" s="17">
        <f>gp_need_index[[#This Row],[Normalised weighted population (base year)]]/gp_need_index[[#This Row],[Registered population (base year)]]</f>
        <v>1.1186159971514569</v>
      </c>
      <c r="N4289" s="99">
        <v>4508.8838891599698</v>
      </c>
      <c r="O4289" s="16">
        <v>5067.2158863345103</v>
      </c>
      <c r="P4289" s="17">
        <f>gp_need_index[[#This Row],[Normalised weighted population 2026/27]]/gp_need_index[[#This Row],[Registered population 2026/27]]</f>
        <v>1.1238293136172466</v>
      </c>
      <c r="Q4289" s="99">
        <v>4504.55887962209</v>
      </c>
      <c r="R4289" s="16">
        <v>5085.0291568038901</v>
      </c>
      <c r="S4289" s="17">
        <f>gp_need_index[[#This Row],[Normalised weighted population 2027/28]]/gp_need_index[[#This Row],[Registered population 2027/28]]</f>
        <v>1.128862845995366</v>
      </c>
      <c r="T4289" s="99">
        <v>4503.0758418551104</v>
      </c>
      <c r="U4289" s="16">
        <v>5105.3129955504701</v>
      </c>
      <c r="V4289" s="17">
        <f>gp_need_index[[#This Row],[Normalised weighted population 2028/29]]/gp_need_index[[#This Row],[Registered population 2028/29]]</f>
        <v>1.1337390652179775</v>
      </c>
    </row>
    <row r="4290" spans="1:22" x14ac:dyDescent="0.2">
      <c r="A4290" s="6" t="s">
        <v>6164</v>
      </c>
      <c r="B4290" s="1" t="s">
        <v>10486</v>
      </c>
      <c r="C4290" s="95" t="s">
        <v>6539</v>
      </c>
      <c r="D4290" s="95" t="s">
        <v>6539</v>
      </c>
      <c r="E4290" s="95" t="s">
        <v>6641</v>
      </c>
      <c r="F4290" s="95" t="s">
        <v>6545</v>
      </c>
      <c r="G4290" s="95" t="s">
        <v>6545</v>
      </c>
      <c r="H4290" s="61">
        <v>5342.4662053034899</v>
      </c>
      <c r="I4290" s="61">
        <v>81.183627588227907</v>
      </c>
      <c r="J4290" s="123">
        <v>433720.78681405098</v>
      </c>
      <c r="K4290" s="99">
        <v>7501.4166666666697</v>
      </c>
      <c r="L4290" s="16">
        <v>8732.3493791177098</v>
      </c>
      <c r="M4290" s="17">
        <f>gp_need_index[[#This Row],[Normalised weighted population (base year)]]/gp_need_index[[#This Row],[Registered population (base year)]]</f>
        <v>1.1640933662465143</v>
      </c>
      <c r="N4290" s="99">
        <v>7508.3210752974601</v>
      </c>
      <c r="O4290" s="16">
        <v>8763.91224096939</v>
      </c>
      <c r="P4290" s="17">
        <f>gp_need_index[[#This Row],[Normalised weighted population 2026/27]]/gp_need_index[[#This Row],[Registered population 2026/27]]</f>
        <v>1.167226621381823</v>
      </c>
      <c r="Q4290" s="99">
        <v>7517.6426069988502</v>
      </c>
      <c r="R4290" s="16">
        <v>8794.7208630254008</v>
      </c>
      <c r="S4290" s="17">
        <f>gp_need_index[[#This Row],[Normalised weighted population 2027/28]]/gp_need_index[[#This Row],[Registered population 2027/28]]</f>
        <v>1.1698774898979107</v>
      </c>
      <c r="T4290" s="99">
        <v>7539.1006562534003</v>
      </c>
      <c r="U4290" s="16">
        <v>8829.8024120796708</v>
      </c>
      <c r="V4290" s="17">
        <f>gp_need_index[[#This Row],[Normalised weighted population 2028/29]]/gp_need_index[[#This Row],[Registered population 2028/29]]</f>
        <v>1.1712010244558391</v>
      </c>
    </row>
    <row r="4291" spans="1:22" x14ac:dyDescent="0.2">
      <c r="A4291" s="6" t="s">
        <v>6226</v>
      </c>
      <c r="B4291" s="1" t="s">
        <v>10487</v>
      </c>
      <c r="C4291" s="95" t="s">
        <v>6539</v>
      </c>
      <c r="D4291" s="95" t="s">
        <v>6539</v>
      </c>
      <c r="E4291" s="95" t="s">
        <v>6641</v>
      </c>
      <c r="F4291" s="95" t="s">
        <v>6541</v>
      </c>
      <c r="G4291" s="95" t="s">
        <v>6541</v>
      </c>
      <c r="H4291" s="61">
        <v>5524.8063964843795</v>
      </c>
      <c r="I4291" s="61">
        <v>35.063087964707002</v>
      </c>
      <c r="J4291" s="123">
        <v>193716.772667907</v>
      </c>
      <c r="K4291" s="99">
        <v>5403.8333333333303</v>
      </c>
      <c r="L4291" s="16">
        <v>3900.2108982536001</v>
      </c>
      <c r="M4291" s="17">
        <f>gp_need_index[[#This Row],[Normalised weighted population (base year)]]/gp_need_index[[#This Row],[Registered population (base year)]]</f>
        <v>0.72174892482255237</v>
      </c>
      <c r="N4291" s="99">
        <v>5451.3982285814</v>
      </c>
      <c r="O4291" s="16">
        <v>3914.3081145271899</v>
      </c>
      <c r="P4291" s="17">
        <f>gp_need_index[[#This Row],[Normalised weighted population 2026/27]]/gp_need_index[[#This Row],[Registered population 2026/27]]</f>
        <v>0.71803745578605394</v>
      </c>
      <c r="Q4291" s="99">
        <v>5495.5269385158199</v>
      </c>
      <c r="R4291" s="16">
        <v>3928.0684576245899</v>
      </c>
      <c r="S4291" s="17">
        <f>gp_need_index[[#This Row],[Normalised weighted population 2027/28]]/gp_need_index[[#This Row],[Registered population 2027/28]]</f>
        <v>0.71477558049882761</v>
      </c>
      <c r="T4291" s="99">
        <v>5541.1453208359899</v>
      </c>
      <c r="U4291" s="16">
        <v>3943.7372580823699</v>
      </c>
      <c r="V4291" s="17">
        <f>gp_need_index[[#This Row],[Normalised weighted population 2028/29]]/gp_need_index[[#This Row],[Registered population 2028/29]]</f>
        <v>0.71171879272918626</v>
      </c>
    </row>
    <row r="4292" spans="1:22" x14ac:dyDescent="0.2">
      <c r="A4292" s="6" t="s">
        <v>6218</v>
      </c>
      <c r="B4292" s="1" t="s">
        <v>10488</v>
      </c>
      <c r="C4292" s="95" t="s">
        <v>6539</v>
      </c>
      <c r="D4292" s="95" t="s">
        <v>6539</v>
      </c>
      <c r="E4292" s="95" t="s">
        <v>6641</v>
      </c>
      <c r="F4292" s="95" t="s">
        <v>6540</v>
      </c>
      <c r="G4292" s="95" t="s">
        <v>6540</v>
      </c>
      <c r="H4292" s="61">
        <v>5594.2552185058603</v>
      </c>
      <c r="I4292" s="61">
        <v>15.693008482068899</v>
      </c>
      <c r="J4292" s="123">
        <v>87790.694594870496</v>
      </c>
      <c r="K4292" s="99">
        <v>2986</v>
      </c>
      <c r="L4292" s="16">
        <v>1767.54041020059</v>
      </c>
      <c r="M4292" s="17">
        <f>gp_need_index[[#This Row],[Normalised weighted population (base year)]]/gp_need_index[[#This Row],[Registered population (base year)]]</f>
        <v>0.59194253523127593</v>
      </c>
      <c r="N4292" s="99">
        <v>3008.80781971752</v>
      </c>
      <c r="O4292" s="16">
        <v>1773.9291414986999</v>
      </c>
      <c r="P4292" s="17">
        <f>gp_need_index[[#This Row],[Normalised weighted population 2026/27]]/gp_need_index[[#This Row],[Registered population 2026/27]]</f>
        <v>0.58957874606469352</v>
      </c>
      <c r="Q4292" s="99">
        <v>3030.6150312295399</v>
      </c>
      <c r="R4292" s="16">
        <v>1780.1652049110101</v>
      </c>
      <c r="S4292" s="17">
        <f>gp_need_index[[#This Row],[Normalised weighted population 2027/28]]/gp_need_index[[#This Row],[Registered population 2027/28]]</f>
        <v>0.58739403935074708</v>
      </c>
      <c r="T4292" s="99">
        <v>3050.9542436749698</v>
      </c>
      <c r="U4292" s="16">
        <v>1787.2661639901501</v>
      </c>
      <c r="V4292" s="17">
        <f>gp_need_index[[#This Row],[Normalised weighted population 2028/29]]/gp_need_index[[#This Row],[Registered population 2028/29]]</f>
        <v>0.58580562710679396</v>
      </c>
    </row>
    <row r="4293" spans="1:22" x14ac:dyDescent="0.2">
      <c r="A4293" s="6" t="s">
        <v>6239</v>
      </c>
      <c r="B4293" s="1" t="s">
        <v>10489</v>
      </c>
      <c r="C4293" s="95" t="s">
        <v>6539</v>
      </c>
      <c r="D4293" s="95" t="s">
        <v>6539</v>
      </c>
      <c r="E4293" s="95" t="s">
        <v>6641</v>
      </c>
      <c r="F4293" s="95" t="s">
        <v>6541</v>
      </c>
      <c r="G4293" s="95" t="s">
        <v>6541</v>
      </c>
      <c r="H4293" s="61">
        <v>5474.8927408854197</v>
      </c>
      <c r="I4293" s="61">
        <v>38.929301403209003</v>
      </c>
      <c r="J4293" s="123">
        <v>213133.74966016901</v>
      </c>
      <c r="K4293" s="99">
        <v>4009.5833333333298</v>
      </c>
      <c r="L4293" s="16">
        <v>4291.1440334353601</v>
      </c>
      <c r="M4293" s="17">
        <f>gp_need_index[[#This Row],[Normalised weighted population (base year)]]/gp_need_index[[#This Row],[Registered population (base year)]]</f>
        <v>1.0702219349729682</v>
      </c>
      <c r="N4293" s="99">
        <v>4033.9879462792401</v>
      </c>
      <c r="O4293" s="16">
        <v>4306.6542679018003</v>
      </c>
      <c r="P4293" s="17">
        <f>gp_need_index[[#This Row],[Normalised weighted population 2026/27]]/gp_need_index[[#This Row],[Registered population 2026/27]]</f>
        <v>1.0675922499654602</v>
      </c>
      <c r="Q4293" s="99">
        <v>4056.1980113217701</v>
      </c>
      <c r="R4293" s="16">
        <v>4321.7938630982799</v>
      </c>
      <c r="S4293" s="17">
        <f>gp_need_index[[#This Row],[Normalised weighted population 2027/28]]/gp_need_index[[#This Row],[Registered population 2027/28]]</f>
        <v>1.0654790153328737</v>
      </c>
      <c r="T4293" s="99">
        <v>4077.0556005450298</v>
      </c>
      <c r="U4293" s="16">
        <v>4339.0332076746499</v>
      </c>
      <c r="V4293" s="17">
        <f>gp_need_index[[#This Row],[Normalised weighted population 2028/29]]/gp_need_index[[#This Row],[Registered population 2028/29]]</f>
        <v>1.0642565696417283</v>
      </c>
    </row>
    <row r="4294" spans="1:22" x14ac:dyDescent="0.2">
      <c r="A4294" s="6" t="s">
        <v>6201</v>
      </c>
      <c r="B4294" s="1" t="s">
        <v>12754</v>
      </c>
      <c r="C4294" s="95" t="s">
        <v>6539</v>
      </c>
      <c r="D4294" s="95" t="s">
        <v>6539</v>
      </c>
      <c r="E4294" s="95" t="s">
        <v>6641</v>
      </c>
      <c r="F4294" s="95" t="s">
        <v>6545</v>
      </c>
      <c r="G4294" s="95" t="s">
        <v>6545</v>
      </c>
      <c r="H4294" s="61">
        <v>5604.4700520833303</v>
      </c>
      <c r="I4294" s="61">
        <v>3.2678086371851398</v>
      </c>
      <c r="J4294" s="123">
        <v>18314.3356430434</v>
      </c>
      <c r="K4294" s="99">
        <v>676.5</v>
      </c>
      <c r="L4294" s="16">
        <v>368.73302443317903</v>
      </c>
      <c r="M4294" s="17">
        <f>gp_need_index[[#This Row],[Normalised weighted population (base year)]]/gp_need_index[[#This Row],[Registered population (base year)]]</f>
        <v>0.54505990307934815</v>
      </c>
      <c r="N4294" s="99">
        <v>677.87252442366196</v>
      </c>
      <c r="O4294" s="16">
        <v>370.06580087226303</v>
      </c>
      <c r="P4294" s="17">
        <f>gp_need_index[[#This Row],[Normalised weighted population 2026/27]]/gp_need_index[[#This Row],[Registered population 2026/27]]</f>
        <v>0.54592240803224601</v>
      </c>
      <c r="Q4294" s="99">
        <v>680.40527111029905</v>
      </c>
      <c r="R4294" s="16">
        <v>371.36672870922001</v>
      </c>
      <c r="S4294" s="17">
        <f>gp_need_index[[#This Row],[Normalised weighted population 2027/28]]/gp_need_index[[#This Row],[Registered population 2027/28]]</f>
        <v>0.54580225121303994</v>
      </c>
      <c r="T4294" s="99">
        <v>683.98052693368504</v>
      </c>
      <c r="U4294" s="16">
        <v>372.84808557241598</v>
      </c>
      <c r="V4294" s="17">
        <f>gp_need_index[[#This Row],[Normalised weighted population 2028/29]]/gp_need_index[[#This Row],[Registered population 2028/29]]</f>
        <v>0.54511505940660399</v>
      </c>
    </row>
    <row r="4295" spans="1:22" x14ac:dyDescent="0.2">
      <c r="A4295" s="6" t="s">
        <v>4839</v>
      </c>
      <c r="B4295" s="1" t="s">
        <v>10490</v>
      </c>
      <c r="C4295" s="95" t="s">
        <v>6514</v>
      </c>
      <c r="D4295" s="95" t="s">
        <v>6514</v>
      </c>
      <c r="E4295" s="95" t="s">
        <v>6641</v>
      </c>
      <c r="F4295" s="95" t="s">
        <v>6519</v>
      </c>
      <c r="G4295" s="95" t="s">
        <v>6519</v>
      </c>
      <c r="H4295" s="61">
        <v>5534.6941463694902</v>
      </c>
      <c r="I4295" s="61">
        <v>118.495311726406</v>
      </c>
      <c r="J4295" s="123">
        <v>655835.30818436597</v>
      </c>
      <c r="K4295" s="99">
        <v>11328.166666666701</v>
      </c>
      <c r="L4295" s="16">
        <v>13204.308440680201</v>
      </c>
      <c r="M4295" s="17">
        <f>gp_need_index[[#This Row],[Normalised weighted population (base year)]]/gp_need_index[[#This Row],[Registered population (base year)]]</f>
        <v>1.1656174232971055</v>
      </c>
      <c r="N4295" s="99">
        <v>11353.093543982401</v>
      </c>
      <c r="O4295" s="16">
        <v>13252.035088466</v>
      </c>
      <c r="P4295" s="17">
        <f>gp_need_index[[#This Row],[Normalised weighted population 2026/27]]/gp_need_index[[#This Row],[Registered population 2026/27]]</f>
        <v>1.1672620363011204</v>
      </c>
      <c r="Q4295" s="99">
        <v>11384.197831985901</v>
      </c>
      <c r="R4295" s="16">
        <v>13298.6212396377</v>
      </c>
      <c r="S4295" s="17">
        <f>gp_need_index[[#This Row],[Normalised weighted population 2027/28]]/gp_need_index[[#This Row],[Registered population 2027/28]]</f>
        <v>1.1681649806078467</v>
      </c>
      <c r="T4295" s="99">
        <v>11433.570455811399</v>
      </c>
      <c r="U4295" s="16">
        <v>13351.668543882901</v>
      </c>
      <c r="V4295" s="17">
        <f>gp_need_index[[#This Row],[Normalised weighted population 2028/29]]/gp_need_index[[#This Row],[Registered population 2028/29]]</f>
        <v>1.1677602018970881</v>
      </c>
    </row>
    <row r="4296" spans="1:22" x14ac:dyDescent="0.2">
      <c r="A4296" s="6" t="s">
        <v>4872</v>
      </c>
      <c r="B4296" s="1" t="s">
        <v>10491</v>
      </c>
      <c r="C4296" s="95" t="s">
        <v>6514</v>
      </c>
      <c r="D4296" s="95" t="s">
        <v>6514</v>
      </c>
      <c r="E4296" s="95" t="s">
        <v>6641</v>
      </c>
      <c r="F4296" s="95" t="s">
        <v>6513</v>
      </c>
      <c r="G4296" s="95" t="s">
        <v>6513</v>
      </c>
      <c r="H4296" s="61">
        <v>5450.9929780506</v>
      </c>
      <c r="I4296" s="61">
        <v>53.415094408803498</v>
      </c>
      <c r="J4296" s="123">
        <v>291165.30454429798</v>
      </c>
      <c r="K4296" s="99">
        <v>7871.0833333333303</v>
      </c>
      <c r="L4296" s="16">
        <v>5862.1980860882404</v>
      </c>
      <c r="M4296" s="17">
        <f>gp_need_index[[#This Row],[Normalised weighted population (base year)]]/gp_need_index[[#This Row],[Registered population (base year)]]</f>
        <v>0.74477652412373252</v>
      </c>
      <c r="N4296" s="99">
        <v>7993.3544557549403</v>
      </c>
      <c r="O4296" s="16">
        <v>5883.3868567506697</v>
      </c>
      <c r="P4296" s="17">
        <f>gp_need_index[[#This Row],[Normalised weighted population 2026/27]]/gp_need_index[[#This Row],[Registered population 2026/27]]</f>
        <v>0.7360347760526037</v>
      </c>
      <c r="Q4296" s="99">
        <v>8106.9290181743199</v>
      </c>
      <c r="R4296" s="16">
        <v>5904.0692913866096</v>
      </c>
      <c r="S4296" s="17">
        <f>gp_need_index[[#This Row],[Normalised weighted population 2027/28]]/gp_need_index[[#This Row],[Registered population 2027/28]]</f>
        <v>0.72827445240370514</v>
      </c>
      <c r="T4296" s="99">
        <v>8218.8127991690999</v>
      </c>
      <c r="U4296" s="16">
        <v>5927.6202260542796</v>
      </c>
      <c r="V4296" s="17">
        <f>gp_need_index[[#This Row],[Normalised weighted population 2028/29]]/gp_need_index[[#This Row],[Registered population 2028/29]]</f>
        <v>0.7212258474427774</v>
      </c>
    </row>
    <row r="4297" spans="1:22" x14ac:dyDescent="0.2">
      <c r="A4297" s="6" t="s">
        <v>4890</v>
      </c>
      <c r="B4297" s="1" t="s">
        <v>10492</v>
      </c>
      <c r="C4297" s="95" t="s">
        <v>6514</v>
      </c>
      <c r="D4297" s="95" t="s">
        <v>6514</v>
      </c>
      <c r="E4297" s="95" t="s">
        <v>6641</v>
      </c>
      <c r="F4297" s="95" t="s">
        <v>6515</v>
      </c>
      <c r="G4297" s="95" t="s">
        <v>6515</v>
      </c>
      <c r="H4297" s="61">
        <v>5373.6674992487997</v>
      </c>
      <c r="I4297" s="61">
        <v>40.598739129982903</v>
      </c>
      <c r="J4297" s="123">
        <v>218164.124973269</v>
      </c>
      <c r="K4297" s="99">
        <v>7983.4166666666697</v>
      </c>
      <c r="L4297" s="16">
        <v>4392.4234649902801</v>
      </c>
      <c r="M4297" s="17">
        <f>gp_need_index[[#This Row],[Normalised weighted population (base year)]]/gp_need_index[[#This Row],[Registered population (base year)]]</f>
        <v>0.55019343827186917</v>
      </c>
      <c r="N4297" s="99">
        <v>8064.9745033197396</v>
      </c>
      <c r="O4297" s="16">
        <v>4408.2997714687099</v>
      </c>
      <c r="P4297" s="17">
        <f>gp_need_index[[#This Row],[Normalised weighted population 2026/27]]/gp_need_index[[#This Row],[Registered population 2026/27]]</f>
        <v>0.54659810389408503</v>
      </c>
      <c r="Q4297" s="99">
        <v>8143.9476835628102</v>
      </c>
      <c r="R4297" s="16">
        <v>4423.7966908620701</v>
      </c>
      <c r="S4297" s="17">
        <f>gp_need_index[[#This Row],[Normalised weighted population 2027/28]]/gp_need_index[[#This Row],[Registered population 2027/28]]</f>
        <v>0.54320052912308858</v>
      </c>
      <c r="T4297" s="99">
        <v>8223.1737392646301</v>
      </c>
      <c r="U4297" s="16">
        <v>4441.4429178468299</v>
      </c>
      <c r="V4297" s="17">
        <f>gp_need_index[[#This Row],[Normalised weighted population 2028/29]]/gp_need_index[[#This Row],[Registered population 2028/29]]</f>
        <v>0.54011298540847963</v>
      </c>
    </row>
    <row r="4298" spans="1:22" x14ac:dyDescent="0.2">
      <c r="A4298" s="6" t="s">
        <v>4895</v>
      </c>
      <c r="B4298" s="1" t="s">
        <v>10493</v>
      </c>
      <c r="C4298" s="95" t="s">
        <v>6514</v>
      </c>
      <c r="D4298" s="95" t="s">
        <v>6514</v>
      </c>
      <c r="E4298" s="95" t="s">
        <v>6641</v>
      </c>
      <c r="F4298" s="95" t="s">
        <v>6517</v>
      </c>
      <c r="G4298" s="95" t="s">
        <v>6517</v>
      </c>
      <c r="H4298" s="61">
        <v>5442.1483256022102</v>
      </c>
      <c r="I4298" s="61">
        <v>43.759941333427598</v>
      </c>
      <c r="J4298" s="123">
        <v>238148.09145616399</v>
      </c>
      <c r="K4298" s="99">
        <v>6837.5</v>
      </c>
      <c r="L4298" s="16">
        <v>4794.7721248068401</v>
      </c>
      <c r="M4298" s="17">
        <f>gp_need_index[[#This Row],[Normalised weighted population (base year)]]/gp_need_index[[#This Row],[Registered population (base year)]]</f>
        <v>0.70124638022769148</v>
      </c>
      <c r="N4298" s="99">
        <v>6894.8842808376403</v>
      </c>
      <c r="O4298" s="16">
        <v>4812.1027106108704</v>
      </c>
      <c r="P4298" s="17">
        <f>gp_need_index[[#This Row],[Normalised weighted population 2026/27]]/gp_need_index[[#This Row],[Registered population 2026/27]]</f>
        <v>0.6979236365118896</v>
      </c>
      <c r="Q4298" s="99">
        <v>6944.2088013555303</v>
      </c>
      <c r="R4298" s="16">
        <v>4829.01915724219</v>
      </c>
      <c r="S4298" s="17">
        <f>gp_need_index[[#This Row],[Normalised weighted population 2027/28]]/gp_need_index[[#This Row],[Registered population 2027/28]]</f>
        <v>0.69540235545618256</v>
      </c>
      <c r="T4298" s="99">
        <v>6982.6565291576999</v>
      </c>
      <c r="U4298" s="16">
        <v>4848.2817893469801</v>
      </c>
      <c r="V4298" s="17">
        <f>gp_need_index[[#This Row],[Normalised weighted population 2028/29]]/gp_need_index[[#This Row],[Registered population 2028/29]]</f>
        <v>0.69433198799079643</v>
      </c>
    </row>
    <row r="4299" spans="1:22" x14ac:dyDescent="0.2">
      <c r="A4299" s="6" t="s">
        <v>4877</v>
      </c>
      <c r="B4299" s="1" t="s">
        <v>10494</v>
      </c>
      <c r="C4299" s="95" t="s">
        <v>6514</v>
      </c>
      <c r="D4299" s="95" t="s">
        <v>6514</v>
      </c>
      <c r="E4299" s="95" t="s">
        <v>6641</v>
      </c>
      <c r="F4299" s="95" t="s">
        <v>6515</v>
      </c>
      <c r="G4299" s="95" t="s">
        <v>6515</v>
      </c>
      <c r="H4299" s="61">
        <v>5515.2110093060701</v>
      </c>
      <c r="I4299" s="61">
        <v>95.701933160991402</v>
      </c>
      <c r="J4299" s="123">
        <v>527816.35538137297</v>
      </c>
      <c r="K4299" s="99">
        <v>12269.916666666701</v>
      </c>
      <c r="L4299" s="16">
        <v>10626.829433422499</v>
      </c>
      <c r="M4299" s="17">
        <f>gp_need_index[[#This Row],[Normalised weighted population (base year)]]/gp_need_index[[#This Row],[Registered population (base year)]]</f>
        <v>0.86608815056520105</v>
      </c>
      <c r="N4299" s="99">
        <v>12377.0608984352</v>
      </c>
      <c r="O4299" s="16">
        <v>10665.239846790801</v>
      </c>
      <c r="P4299" s="17">
        <f>gp_need_index[[#This Row],[Normalised weighted population 2026/27]]/gp_need_index[[#This Row],[Registered population 2026/27]]</f>
        <v>0.86169405922040665</v>
      </c>
      <c r="Q4299" s="99">
        <v>12478.4626142984</v>
      </c>
      <c r="R4299" s="16">
        <v>10702.7323883113</v>
      </c>
      <c r="S4299" s="17">
        <f>gp_need_index[[#This Row],[Normalised weighted population 2027/28]]/gp_need_index[[#This Row],[Registered population 2027/28]]</f>
        <v>0.85769639410928833</v>
      </c>
      <c r="T4299" s="99">
        <v>12582.1730580413</v>
      </c>
      <c r="U4299" s="16">
        <v>10745.4248668041</v>
      </c>
      <c r="V4299" s="17">
        <f>gp_need_index[[#This Row],[Normalised weighted population 2028/29]]/gp_need_index[[#This Row],[Registered population 2028/29]]</f>
        <v>0.85401979588388111</v>
      </c>
    </row>
    <row r="4300" spans="1:22" x14ac:dyDescent="0.2">
      <c r="A4300" s="6" t="s">
        <v>4860</v>
      </c>
      <c r="B4300" s="1" t="s">
        <v>10495</v>
      </c>
      <c r="C4300" s="95" t="s">
        <v>6514</v>
      </c>
      <c r="D4300" s="95" t="s">
        <v>6514</v>
      </c>
      <c r="E4300" s="95" t="s">
        <v>6641</v>
      </c>
      <c r="F4300" s="95" t="s">
        <v>6519</v>
      </c>
      <c r="G4300" s="95" t="s">
        <v>6519</v>
      </c>
      <c r="H4300" s="61">
        <v>5494.8042044690901</v>
      </c>
      <c r="I4300" s="61">
        <v>118.376463784153</v>
      </c>
      <c r="J4300" s="123">
        <v>650455.490911345</v>
      </c>
      <c r="K4300" s="99">
        <v>12043.666666666701</v>
      </c>
      <c r="L4300" s="16">
        <v>13095.9934937095</v>
      </c>
      <c r="M4300" s="17">
        <f>gp_need_index[[#This Row],[Normalised weighted population (base year)]]/gp_need_index[[#This Row],[Registered population (base year)]]</f>
        <v>1.0873759508767649</v>
      </c>
      <c r="N4300" s="99">
        <v>12055.021680739899</v>
      </c>
      <c r="O4300" s="16">
        <v>13143.328639786099</v>
      </c>
      <c r="P4300" s="17">
        <f>gp_need_index[[#This Row],[Normalised weighted population 2026/27]]/gp_need_index[[#This Row],[Registered population 2026/27]]</f>
        <v>1.0902783079009282</v>
      </c>
      <c r="Q4300" s="99">
        <v>12069.6387171919</v>
      </c>
      <c r="R4300" s="16">
        <v>13189.5326447427</v>
      </c>
      <c r="S4300" s="17">
        <f>gp_need_index[[#This Row],[Normalised weighted population 2027/28]]/gp_need_index[[#This Row],[Registered population 2027/28]]</f>
        <v>1.0927860355882593</v>
      </c>
      <c r="T4300" s="99">
        <v>12093.2052720957</v>
      </c>
      <c r="U4300" s="16">
        <v>13242.1448019318</v>
      </c>
      <c r="V4300" s="17">
        <f>gp_need_index[[#This Row],[Normalised weighted population 2028/29]]/gp_need_index[[#This Row],[Registered population 2028/29]]</f>
        <v>1.0950070311373283</v>
      </c>
    </row>
    <row r="4301" spans="1:22" x14ac:dyDescent="0.2">
      <c r="A4301" s="6" t="s">
        <v>4854</v>
      </c>
      <c r="B4301" s="1" t="s">
        <v>10496</v>
      </c>
      <c r="C4301" s="95" t="s">
        <v>6514</v>
      </c>
      <c r="D4301" s="95" t="s">
        <v>6514</v>
      </c>
      <c r="E4301" s="95" t="s">
        <v>6641</v>
      </c>
      <c r="F4301" s="95" t="s">
        <v>6516</v>
      </c>
      <c r="G4301" s="95" t="s">
        <v>6516</v>
      </c>
      <c r="H4301" s="61">
        <v>5483.6062488090702</v>
      </c>
      <c r="I4301" s="61">
        <v>195.40836060657699</v>
      </c>
      <c r="J4301" s="123">
        <v>1071542.5072917601</v>
      </c>
      <c r="K4301" s="99">
        <v>19220.75</v>
      </c>
      <c r="L4301" s="16">
        <v>21573.9799260742</v>
      </c>
      <c r="M4301" s="17">
        <f>gp_need_index[[#This Row],[Normalised weighted population (base year)]]/gp_need_index[[#This Row],[Registered population (base year)]]</f>
        <v>1.1224317430940103</v>
      </c>
      <c r="N4301" s="99">
        <v>19271.3500126529</v>
      </c>
      <c r="O4301" s="16">
        <v>21651.9585453935</v>
      </c>
      <c r="P4301" s="17">
        <f>gp_need_index[[#This Row],[Normalised weighted population 2026/27]]/gp_need_index[[#This Row],[Registered population 2026/27]]</f>
        <v>1.1235309685713546</v>
      </c>
      <c r="Q4301" s="99">
        <v>19318.631609161199</v>
      </c>
      <c r="R4301" s="16">
        <v>21728.073753904901</v>
      </c>
      <c r="S4301" s="17">
        <f>gp_need_index[[#This Row],[Normalised weighted population 2027/28]]/gp_need_index[[#This Row],[Registered population 2027/28]]</f>
        <v>1.1247211600432976</v>
      </c>
      <c r="T4301" s="99">
        <v>19369.783760617</v>
      </c>
      <c r="U4301" s="16">
        <v>21814.745576368001</v>
      </c>
      <c r="V4301" s="17">
        <f>gp_need_index[[#This Row],[Normalised weighted population 2028/29]]/gp_need_index[[#This Row],[Registered population 2028/29]]</f>
        <v>1.1262255606963534</v>
      </c>
    </row>
    <row r="4302" spans="1:22" x14ac:dyDescent="0.2">
      <c r="A4302" s="6" t="s">
        <v>4833</v>
      </c>
      <c r="B4302" s="1" t="s">
        <v>10497</v>
      </c>
      <c r="C4302" s="95" t="s">
        <v>6514</v>
      </c>
      <c r="D4302" s="95" t="s">
        <v>6514</v>
      </c>
      <c r="E4302" s="95" t="s">
        <v>6641</v>
      </c>
      <c r="F4302" s="95" t="s">
        <v>6518</v>
      </c>
      <c r="G4302" s="95" t="s">
        <v>6518</v>
      </c>
      <c r="H4302" s="61">
        <v>5270.8090219350997</v>
      </c>
      <c r="I4302" s="61">
        <v>67.665906310487799</v>
      </c>
      <c r="J4302" s="123">
        <v>356654.06945873401</v>
      </c>
      <c r="K4302" s="99">
        <v>11219.416666666701</v>
      </c>
      <c r="L4302" s="16">
        <v>7180.7209538541902</v>
      </c>
      <c r="M4302" s="17">
        <f>gp_need_index[[#This Row],[Normalised weighted population (base year)]]/gp_need_index[[#This Row],[Registered population (base year)]]</f>
        <v>0.64002623016830951</v>
      </c>
      <c r="N4302" s="99">
        <v>11319.6720222191</v>
      </c>
      <c r="O4302" s="16">
        <v>7206.6754929618301</v>
      </c>
      <c r="P4302" s="17">
        <f>gp_need_index[[#This Row],[Normalised weighted population 2026/27]]/gp_need_index[[#This Row],[Registered population 2026/27]]</f>
        <v>0.63665055655464464</v>
      </c>
      <c r="Q4302" s="99">
        <v>11423.2459763977</v>
      </c>
      <c r="R4302" s="16">
        <v>7232.0098111793404</v>
      </c>
      <c r="S4302" s="17">
        <f>gp_need_index[[#This Row],[Normalised weighted population 2027/28]]/gp_need_index[[#This Row],[Registered population 2027/28]]</f>
        <v>0.63309586663211659</v>
      </c>
      <c r="T4302" s="99">
        <v>11526.0706658904</v>
      </c>
      <c r="U4302" s="16">
        <v>7260.8578111219404</v>
      </c>
      <c r="V4302" s="17">
        <f>gp_need_index[[#This Row],[Normalised weighted population 2028/29]]/gp_need_index[[#This Row],[Registered population 2028/29]]</f>
        <v>0.62995083247314376</v>
      </c>
    </row>
    <row r="4303" spans="1:22" x14ac:dyDescent="0.2">
      <c r="A4303" s="6" t="s">
        <v>4865</v>
      </c>
      <c r="B4303" s="1" t="s">
        <v>10498</v>
      </c>
      <c r="C4303" s="95" t="s">
        <v>6514</v>
      </c>
      <c r="D4303" s="95" t="s">
        <v>6514</v>
      </c>
      <c r="E4303" s="95" t="s">
        <v>6641</v>
      </c>
      <c r="F4303" s="95" t="s">
        <v>6517</v>
      </c>
      <c r="G4303" s="95" t="s">
        <v>6517</v>
      </c>
      <c r="H4303" s="61">
        <v>5681.4375502642497</v>
      </c>
      <c r="I4303" s="61">
        <v>87.737734423527399</v>
      </c>
      <c r="J4303" s="123">
        <v>498476.45892894</v>
      </c>
      <c r="K4303" s="99">
        <v>8491.3333333333303</v>
      </c>
      <c r="L4303" s="16">
        <v>10036.112469055201</v>
      </c>
      <c r="M4303" s="17">
        <f>gp_need_index[[#This Row],[Normalised weighted population (base year)]]/gp_need_index[[#This Row],[Registered population (base year)]]</f>
        <v>1.1819242132042715</v>
      </c>
      <c r="N4303" s="99">
        <v>8532.6597871509093</v>
      </c>
      <c r="O4303" s="16">
        <v>10072.387750498499</v>
      </c>
      <c r="P4303" s="17">
        <f>gp_need_index[[#This Row],[Normalised weighted population 2026/27]]/gp_need_index[[#This Row],[Registered population 2026/27]]</f>
        <v>1.1804511139265417</v>
      </c>
      <c r="Q4303" s="99">
        <v>8574.8756179742904</v>
      </c>
      <c r="R4303" s="16">
        <v>10107.796182129699</v>
      </c>
      <c r="S4303" s="17">
        <f>gp_need_index[[#This Row],[Normalised weighted population 2027/28]]/gp_need_index[[#This Row],[Registered population 2027/28]]</f>
        <v>1.1787688396251679</v>
      </c>
      <c r="T4303" s="99">
        <v>8621.9894064377404</v>
      </c>
      <c r="U4303" s="16">
        <v>10148.115500174799</v>
      </c>
      <c r="V4303" s="17">
        <f>gp_need_index[[#This Row],[Normalised weighted population 2028/29]]/gp_need_index[[#This Row],[Registered population 2028/29]]</f>
        <v>1.1770039397865131</v>
      </c>
    </row>
    <row r="4304" spans="1:22" x14ac:dyDescent="0.2">
      <c r="A4304" s="6" t="s">
        <v>4847</v>
      </c>
      <c r="B4304" s="1" t="s">
        <v>10499</v>
      </c>
      <c r="C4304" s="95" t="s">
        <v>6514</v>
      </c>
      <c r="D4304" s="95" t="s">
        <v>6514</v>
      </c>
      <c r="E4304" s="95" t="s">
        <v>6641</v>
      </c>
      <c r="F4304" s="95" t="s">
        <v>6518</v>
      </c>
      <c r="G4304" s="95" t="s">
        <v>6518</v>
      </c>
      <c r="H4304" s="61">
        <v>5369.9856861714798</v>
      </c>
      <c r="I4304" s="61">
        <v>207.80215118202901</v>
      </c>
      <c r="J4304" s="123">
        <v>1115894.57740314</v>
      </c>
      <c r="K4304" s="99">
        <v>24700.833333333299</v>
      </c>
      <c r="L4304" s="16">
        <v>22466.9455935595</v>
      </c>
      <c r="M4304" s="17">
        <f>gp_need_index[[#This Row],[Normalised weighted population (base year)]]/gp_need_index[[#This Row],[Registered population (base year)]]</f>
        <v>0.90956225202494645</v>
      </c>
      <c r="N4304" s="99">
        <v>24894.630409023699</v>
      </c>
      <c r="O4304" s="16">
        <v>22548.151815300302</v>
      </c>
      <c r="P4304" s="17">
        <f>gp_need_index[[#This Row],[Normalised weighted population 2026/27]]/gp_need_index[[#This Row],[Registered population 2026/27]]</f>
        <v>0.90574358585886638</v>
      </c>
      <c r="Q4304" s="99">
        <v>25090.523588607299</v>
      </c>
      <c r="R4304" s="16">
        <v>22627.417498049999</v>
      </c>
      <c r="S4304" s="17">
        <f>gp_need_index[[#This Row],[Normalised weighted population 2027/28]]/gp_need_index[[#This Row],[Registered population 2027/28]]</f>
        <v>0.90183121998794369</v>
      </c>
      <c r="T4304" s="99">
        <v>25290.466419164401</v>
      </c>
      <c r="U4304" s="16">
        <v>22717.676742123</v>
      </c>
      <c r="V4304" s="17">
        <f>gp_need_index[[#This Row],[Normalised weighted population 2028/29]]/gp_need_index[[#This Row],[Registered population 2028/29]]</f>
        <v>0.89827037451979086</v>
      </c>
    </row>
    <row r="4305" spans="1:22" x14ac:dyDescent="0.2">
      <c r="A4305" s="6" t="s">
        <v>4831</v>
      </c>
      <c r="B4305" s="1" t="s">
        <v>10500</v>
      </c>
      <c r="C4305" s="95" t="s">
        <v>6514</v>
      </c>
      <c r="D4305" s="95" t="s">
        <v>6514</v>
      </c>
      <c r="E4305" s="95" t="s">
        <v>6641</v>
      </c>
      <c r="F4305" s="95" t="s">
        <v>6516</v>
      </c>
      <c r="G4305" s="95" t="s">
        <v>6516</v>
      </c>
      <c r="H4305" s="61">
        <v>5439.1608886718795</v>
      </c>
      <c r="I4305" s="61">
        <v>65.035771494971499</v>
      </c>
      <c r="J4305" s="123">
        <v>353740.02468004997</v>
      </c>
      <c r="K4305" s="99">
        <v>8999.1666666666697</v>
      </c>
      <c r="L4305" s="16">
        <v>7122.0508188560898</v>
      </c>
      <c r="M4305" s="17">
        <f>gp_need_index[[#This Row],[Normalised weighted population (base year)]]/gp_need_index[[#This Row],[Registered population (base year)]]</f>
        <v>0.79141225878574917</v>
      </c>
      <c r="N4305" s="99">
        <v>9041.6776703372307</v>
      </c>
      <c r="O4305" s="16">
        <v>7147.79329620517</v>
      </c>
      <c r="P4305" s="17">
        <f>gp_need_index[[#This Row],[Normalised weighted population 2026/27]]/gp_need_index[[#This Row],[Registered population 2026/27]]</f>
        <v>0.79053838865045234</v>
      </c>
      <c r="Q4305" s="99">
        <v>9087.7157438143004</v>
      </c>
      <c r="R4305" s="16">
        <v>7172.9206201835896</v>
      </c>
      <c r="S4305" s="17">
        <f>gp_need_index[[#This Row],[Normalised weighted population 2027/28]]/gp_need_index[[#This Row],[Registered population 2027/28]]</f>
        <v>0.78929852367642039</v>
      </c>
      <c r="T4305" s="99">
        <v>9135.6550662095106</v>
      </c>
      <c r="U4305" s="16">
        <v>7201.5329173239397</v>
      </c>
      <c r="V4305" s="17">
        <f>gp_need_index[[#This Row],[Normalised weighted population 2028/29]]/gp_need_index[[#This Row],[Registered population 2028/29]]</f>
        <v>0.78828861916652238</v>
      </c>
    </row>
    <row r="4306" spans="1:22" x14ac:dyDescent="0.2">
      <c r="A4306" s="6" t="s">
        <v>4894</v>
      </c>
      <c r="B4306" s="1" t="s">
        <v>10501</v>
      </c>
      <c r="C4306" s="95" t="s">
        <v>6514</v>
      </c>
      <c r="D4306" s="95" t="s">
        <v>6514</v>
      </c>
      <c r="E4306" s="95" t="s">
        <v>6641</v>
      </c>
      <c r="F4306" s="95" t="s">
        <v>6519</v>
      </c>
      <c r="G4306" s="95" t="s">
        <v>6519</v>
      </c>
      <c r="H4306" s="61">
        <v>5395.6285054221098</v>
      </c>
      <c r="I4306" s="61">
        <v>62.796118197723999</v>
      </c>
      <c r="J4306" s="123">
        <v>338824.52537749498</v>
      </c>
      <c r="K4306" s="99">
        <v>10962.666666666701</v>
      </c>
      <c r="L4306" s="16">
        <v>6821.7485160067299</v>
      </c>
      <c r="M4306" s="17">
        <f>gp_need_index[[#This Row],[Normalised weighted population (base year)]]/gp_need_index[[#This Row],[Registered population (base year)]]</f>
        <v>0.62227090574130761</v>
      </c>
      <c r="N4306" s="99">
        <v>10988.4070059608</v>
      </c>
      <c r="O4306" s="16">
        <v>6846.4055580752101</v>
      </c>
      <c r="P4306" s="17">
        <f>gp_need_index[[#This Row],[Normalised weighted population 2026/27]]/gp_need_index[[#This Row],[Registered population 2026/27]]</f>
        <v>0.62305715053704247</v>
      </c>
      <c r="Q4306" s="99">
        <v>11008.159025548401</v>
      </c>
      <c r="R4306" s="16">
        <v>6870.4733848038804</v>
      </c>
      <c r="S4306" s="17">
        <f>gp_need_index[[#This Row],[Normalised weighted population 2027/28]]/gp_need_index[[#This Row],[Registered population 2027/28]]</f>
        <v>0.62412555713071283</v>
      </c>
      <c r="T4306" s="99">
        <v>11031.874263928799</v>
      </c>
      <c r="U4306" s="16">
        <v>6897.8792402970703</v>
      </c>
      <c r="V4306" s="17">
        <f>gp_need_index[[#This Row],[Normalised weighted population 2028/29]]/gp_need_index[[#This Row],[Registered population 2028/29]]</f>
        <v>0.62526811630288803</v>
      </c>
    </row>
    <row r="4307" spans="1:22" x14ac:dyDescent="0.2">
      <c r="A4307" s="6" t="s">
        <v>4861</v>
      </c>
      <c r="B4307" s="1" t="s">
        <v>10502</v>
      </c>
      <c r="C4307" s="95" t="s">
        <v>6514</v>
      </c>
      <c r="D4307" s="95" t="s">
        <v>6514</v>
      </c>
      <c r="E4307" s="95" t="s">
        <v>6641</v>
      </c>
      <c r="F4307" s="95" t="s">
        <v>6515</v>
      </c>
      <c r="G4307" s="95" t="s">
        <v>6515</v>
      </c>
      <c r="H4307" s="61">
        <v>5323.5327497209801</v>
      </c>
      <c r="I4307" s="61">
        <v>43.480181610676603</v>
      </c>
      <c r="J4307" s="123">
        <v>231468.17076825301</v>
      </c>
      <c r="K4307" s="99">
        <v>6791.6666666666697</v>
      </c>
      <c r="L4307" s="16">
        <v>4660.2814500570403</v>
      </c>
      <c r="M4307" s="17">
        <f>gp_need_index[[#This Row],[Normalised weighted population (base year)]]/gp_need_index[[#This Row],[Registered population (base year)]]</f>
        <v>0.68617640982434913</v>
      </c>
      <c r="N4307" s="99">
        <v>6852.9353173456102</v>
      </c>
      <c r="O4307" s="16">
        <v>4677.12592262817</v>
      </c>
      <c r="P4307" s="17">
        <f>gp_need_index[[#This Row],[Normalised weighted population 2026/27]]/gp_need_index[[#This Row],[Registered population 2026/27]]</f>
        <v>0.68249964519434425</v>
      </c>
      <c r="Q4307" s="99">
        <v>6912.0941970784797</v>
      </c>
      <c r="R4307" s="16">
        <v>4693.5678723986202</v>
      </c>
      <c r="S4307" s="17">
        <f>gp_need_index[[#This Row],[Normalised weighted population 2027/28]]/gp_need_index[[#This Row],[Registered population 2027/28]]</f>
        <v>0.67903702388524168</v>
      </c>
      <c r="T4307" s="99">
        <v>6968.9163498177204</v>
      </c>
      <c r="U4307" s="16">
        <v>4712.2901984530199</v>
      </c>
      <c r="V4307" s="17">
        <f>gp_need_index[[#This Row],[Normalised weighted population 2028/29]]/gp_need_index[[#This Row],[Registered population 2028/29]]</f>
        <v>0.67618693666430296</v>
      </c>
    </row>
    <row r="4308" spans="1:22" x14ac:dyDescent="0.2">
      <c r="A4308" s="6" t="s">
        <v>4891</v>
      </c>
      <c r="B4308" s="1" t="s">
        <v>10503</v>
      </c>
      <c r="C4308" s="95" t="s">
        <v>6514</v>
      </c>
      <c r="D4308" s="95" t="s">
        <v>6514</v>
      </c>
      <c r="E4308" s="95" t="s">
        <v>6641</v>
      </c>
      <c r="F4308" s="95" t="s">
        <v>6518</v>
      </c>
      <c r="G4308" s="95" t="s">
        <v>6518</v>
      </c>
      <c r="H4308" s="61">
        <v>5431.0846036585399</v>
      </c>
      <c r="I4308" s="61">
        <v>98.090861702379897</v>
      </c>
      <c r="J4308" s="123">
        <v>532739.768751394</v>
      </c>
      <c r="K4308" s="99">
        <v>12832.916666666701</v>
      </c>
      <c r="L4308" s="16">
        <v>10725.955338825001</v>
      </c>
      <c r="M4308" s="17">
        <f>gp_need_index[[#This Row],[Normalised weighted population (base year)]]/gp_need_index[[#This Row],[Registered population (base year)]]</f>
        <v>0.8358158645793673</v>
      </c>
      <c r="N4308" s="99">
        <v>12935.6483874038</v>
      </c>
      <c r="O4308" s="16">
        <v>10764.724040338</v>
      </c>
      <c r="P4308" s="17">
        <f>gp_need_index[[#This Row],[Normalised weighted population 2026/27]]/gp_need_index[[#This Row],[Registered population 2026/27]]</f>
        <v>0.83217506521128415</v>
      </c>
      <c r="Q4308" s="99">
        <v>13038.013524096301</v>
      </c>
      <c r="R4308" s="16">
        <v>10802.566308194801</v>
      </c>
      <c r="S4308" s="17">
        <f>gp_need_index[[#This Row],[Normalised weighted population 2027/28]]/gp_need_index[[#This Row],[Registered population 2027/28]]</f>
        <v>0.82854387965083465</v>
      </c>
      <c r="T4308" s="99">
        <v>13145.693581629501</v>
      </c>
      <c r="U4308" s="16">
        <v>10845.6570174686</v>
      </c>
      <c r="V4308" s="17">
        <f>gp_need_index[[#This Row],[Normalised weighted population 2028/29]]/gp_need_index[[#This Row],[Registered population 2028/29]]</f>
        <v>0.82503497819429661</v>
      </c>
    </row>
    <row r="4309" spans="1:22" x14ac:dyDescent="0.2">
      <c r="A4309" s="6" t="s">
        <v>4855</v>
      </c>
      <c r="B4309" s="1" t="s">
        <v>10504</v>
      </c>
      <c r="C4309" s="95" t="s">
        <v>6514</v>
      </c>
      <c r="D4309" s="95" t="s">
        <v>6514</v>
      </c>
      <c r="E4309" s="95" t="s">
        <v>6641</v>
      </c>
      <c r="F4309" s="95" t="s">
        <v>6517</v>
      </c>
      <c r="G4309" s="95" t="s">
        <v>6517</v>
      </c>
      <c r="H4309" s="61">
        <v>5591.5143195950304</v>
      </c>
      <c r="I4309" s="61">
        <v>74.881670072509294</v>
      </c>
      <c r="J4309" s="123">
        <v>418701.93048562598</v>
      </c>
      <c r="K4309" s="99">
        <v>8882.4166666666606</v>
      </c>
      <c r="L4309" s="16">
        <v>8429.9661299818799</v>
      </c>
      <c r="M4309" s="17">
        <f>gp_need_index[[#This Row],[Normalised weighted population (base year)]]/gp_need_index[[#This Row],[Registered population (base year)]]</f>
        <v>0.9490622255559451</v>
      </c>
      <c r="N4309" s="99">
        <v>8923.9060555837605</v>
      </c>
      <c r="O4309" s="16">
        <v>8460.4360350238494</v>
      </c>
      <c r="P4309" s="17">
        <f>gp_need_index[[#This Row],[Normalised weighted population 2026/27]]/gp_need_index[[#This Row],[Registered population 2026/27]]</f>
        <v>0.94806422012142155</v>
      </c>
      <c r="Q4309" s="99">
        <v>8961.8929348870297</v>
      </c>
      <c r="R4309" s="16">
        <v>8490.1778180386991</v>
      </c>
      <c r="S4309" s="17">
        <f>gp_need_index[[#This Row],[Normalised weighted population 2027/28]]/gp_need_index[[#This Row],[Registered population 2027/28]]</f>
        <v>0.94736434364083633</v>
      </c>
      <c r="T4309" s="99">
        <v>9001.1489852342693</v>
      </c>
      <c r="U4309" s="16">
        <v>8524.0445654024606</v>
      </c>
      <c r="V4309" s="17">
        <f>gp_need_index[[#This Row],[Normalised weighted population 2028/29]]/gp_need_index[[#This Row],[Registered population 2028/29]]</f>
        <v>0.9469951646601491</v>
      </c>
    </row>
    <row r="4310" spans="1:22" x14ac:dyDescent="0.2">
      <c r="A4310" s="6" t="s">
        <v>4834</v>
      </c>
      <c r="B4310" s="1" t="s">
        <v>10505</v>
      </c>
      <c r="C4310" s="95" t="s">
        <v>6514</v>
      </c>
      <c r="D4310" s="95" t="s">
        <v>6514</v>
      </c>
      <c r="E4310" s="95" t="s">
        <v>6641</v>
      </c>
      <c r="F4310" s="95" t="s">
        <v>6519</v>
      </c>
      <c r="G4310" s="95" t="s">
        <v>6519</v>
      </c>
      <c r="H4310" s="61">
        <v>5631.5900390625002</v>
      </c>
      <c r="I4310" s="61">
        <v>57.659183628908004</v>
      </c>
      <c r="J4310" s="123">
        <v>324712.88418503402</v>
      </c>
      <c r="K4310" s="99">
        <v>7976.25</v>
      </c>
      <c r="L4310" s="16">
        <v>6537.6307495733699</v>
      </c>
      <c r="M4310" s="17">
        <f>gp_need_index[[#This Row],[Normalised weighted population (base year)]]/gp_need_index[[#This Row],[Registered population (base year)]]</f>
        <v>0.8196371414603818</v>
      </c>
      <c r="N4310" s="99">
        <v>7989.9535146774997</v>
      </c>
      <c r="O4310" s="16">
        <v>6561.2608549696997</v>
      </c>
      <c r="P4310" s="17">
        <f>gp_need_index[[#This Row],[Normalised weighted population 2026/27]]/gp_need_index[[#This Row],[Registered population 2026/27]]</f>
        <v>0.82118886460562013</v>
      </c>
      <c r="Q4310" s="99">
        <v>8000.3220347003298</v>
      </c>
      <c r="R4310" s="16">
        <v>6584.3262851490099</v>
      </c>
      <c r="S4310" s="17">
        <f>gp_need_index[[#This Row],[Normalised weighted population 2027/28]]/gp_need_index[[#This Row],[Registered population 2027/28]]</f>
        <v>0.82300765601564196</v>
      </c>
      <c r="T4310" s="99">
        <v>8017.2971656385898</v>
      </c>
      <c r="U4310" s="16">
        <v>6610.5907191383603</v>
      </c>
      <c r="V4310" s="17">
        <f>gp_need_index[[#This Row],[Normalised weighted population 2028/29]]/gp_need_index[[#This Row],[Registered population 2028/29]]</f>
        <v>0.8245410619766913</v>
      </c>
    </row>
    <row r="4311" spans="1:22" x14ac:dyDescent="0.2">
      <c r="A4311" s="6" t="s">
        <v>4849</v>
      </c>
      <c r="B4311" s="1" t="s">
        <v>9557</v>
      </c>
      <c r="C4311" s="95" t="s">
        <v>6514</v>
      </c>
      <c r="D4311" s="95" t="s">
        <v>6514</v>
      </c>
      <c r="E4311" s="95" t="s">
        <v>6641</v>
      </c>
      <c r="F4311" s="95" t="s">
        <v>6513</v>
      </c>
      <c r="G4311" s="95" t="s">
        <v>6513</v>
      </c>
      <c r="H4311" s="61">
        <v>5461.6362553810604</v>
      </c>
      <c r="I4311" s="61">
        <v>109.725829906097</v>
      </c>
      <c r="J4311" s="123">
        <v>599282.57076691499</v>
      </c>
      <c r="K4311" s="99">
        <v>13184.333333333299</v>
      </c>
      <c r="L4311" s="16">
        <v>12065.699740132901</v>
      </c>
      <c r="M4311" s="17">
        <f>gp_need_index[[#This Row],[Normalised weighted population (base year)]]/gp_need_index[[#This Row],[Registered population (base year)]]</f>
        <v>0.91515433014938929</v>
      </c>
      <c r="N4311" s="99">
        <v>13384.9590968091</v>
      </c>
      <c r="O4311" s="16">
        <v>12109.310914801699</v>
      </c>
      <c r="P4311" s="17">
        <f>gp_need_index[[#This Row],[Normalised weighted population 2026/27]]/gp_need_index[[#This Row],[Registered population 2026/27]]</f>
        <v>0.9046953993074579</v>
      </c>
      <c r="Q4311" s="99">
        <v>13572.9286136433</v>
      </c>
      <c r="R4311" s="16">
        <v>12151.879937981699</v>
      </c>
      <c r="S4311" s="17">
        <f>gp_need_index[[#This Row],[Normalised weighted population 2027/28]]/gp_need_index[[#This Row],[Registered population 2027/28]]</f>
        <v>0.89530272234444785</v>
      </c>
      <c r="T4311" s="99">
        <v>13754.792103407201</v>
      </c>
      <c r="U4311" s="16">
        <v>12200.352968426299</v>
      </c>
      <c r="V4311" s="17">
        <f>gp_need_index[[#This Row],[Normalised weighted population 2028/29]]/gp_need_index[[#This Row],[Registered population 2028/29]]</f>
        <v>0.88698926720994564</v>
      </c>
    </row>
    <row r="4312" spans="1:22" x14ac:dyDescent="0.2">
      <c r="A4312" s="6" t="s">
        <v>4835</v>
      </c>
      <c r="B4312" s="1" t="s">
        <v>10506</v>
      </c>
      <c r="C4312" s="95" t="s">
        <v>6514</v>
      </c>
      <c r="D4312" s="95" t="s">
        <v>6514</v>
      </c>
      <c r="E4312" s="95" t="s">
        <v>6641</v>
      </c>
      <c r="F4312" s="95" t="s">
        <v>6517</v>
      </c>
      <c r="G4312" s="95" t="s">
        <v>6517</v>
      </c>
      <c r="H4312" s="61">
        <v>5527.3154672476003</v>
      </c>
      <c r="I4312" s="61">
        <v>31.302247095796101</v>
      </c>
      <c r="J4312" s="123">
        <v>173017.39453220001</v>
      </c>
      <c r="K4312" s="99">
        <v>3719.75</v>
      </c>
      <c r="L4312" s="16">
        <v>3483.4584452775298</v>
      </c>
      <c r="M4312" s="17">
        <f>gp_need_index[[#This Row],[Normalised weighted population (base year)]]/gp_need_index[[#This Row],[Registered population (base year)]]</f>
        <v>0.93647649580684988</v>
      </c>
      <c r="N4312" s="99">
        <v>3739.1897196541499</v>
      </c>
      <c r="O4312" s="16">
        <v>3496.0493200697501</v>
      </c>
      <c r="P4312" s="17">
        <f>gp_need_index[[#This Row],[Normalised weighted population 2026/27]]/gp_need_index[[#This Row],[Registered population 2026/27]]</f>
        <v>0.93497511016721324</v>
      </c>
      <c r="Q4312" s="99">
        <v>3757.9329720314599</v>
      </c>
      <c r="R4312" s="16">
        <v>3508.3393178731999</v>
      </c>
      <c r="S4312" s="17">
        <f>gp_need_index[[#This Row],[Normalised weighted population 2027/28]]/gp_need_index[[#This Row],[Registered population 2027/28]]</f>
        <v>0.93358219637873563</v>
      </c>
      <c r="T4312" s="99">
        <v>3776.42321312287</v>
      </c>
      <c r="U4312" s="16">
        <v>3522.3338470681401</v>
      </c>
      <c r="V4312" s="17">
        <f>gp_need_index[[#This Row],[Normalised weighted population 2028/29]]/gp_need_index[[#This Row],[Registered population 2028/29]]</f>
        <v>0.9327169250597277</v>
      </c>
    </row>
    <row r="4313" spans="1:22" x14ac:dyDescent="0.2">
      <c r="A4313" s="6" t="s">
        <v>4857</v>
      </c>
      <c r="B4313" s="1" t="s">
        <v>10507</v>
      </c>
      <c r="C4313" s="95" t="s">
        <v>6514</v>
      </c>
      <c r="D4313" s="95" t="s">
        <v>6514</v>
      </c>
      <c r="E4313" s="95" t="s">
        <v>6641</v>
      </c>
      <c r="F4313" s="95" t="s">
        <v>6515</v>
      </c>
      <c r="G4313" s="95" t="s">
        <v>6515</v>
      </c>
      <c r="H4313" s="61">
        <v>5490.9124490489103</v>
      </c>
      <c r="I4313" s="61">
        <v>25.126580503058701</v>
      </c>
      <c r="J4313" s="123">
        <v>137967.853686274</v>
      </c>
      <c r="K4313" s="99">
        <v>4678.6666666666697</v>
      </c>
      <c r="L4313" s="16">
        <v>2777.7859353374001</v>
      </c>
      <c r="M4313" s="17">
        <f>gp_need_index[[#This Row],[Normalised weighted population (base year)]]/gp_need_index[[#This Row],[Registered population (base year)]]</f>
        <v>0.59371315232346789</v>
      </c>
      <c r="N4313" s="99">
        <v>4730.0406368945396</v>
      </c>
      <c r="O4313" s="16">
        <v>2787.8261742151799</v>
      </c>
      <c r="P4313" s="17">
        <f>gp_need_index[[#This Row],[Normalised weighted population 2026/27]]/gp_need_index[[#This Row],[Registered population 2026/27]]</f>
        <v>0.5893873622289848</v>
      </c>
      <c r="Q4313" s="99">
        <v>4784.9135657346897</v>
      </c>
      <c r="R4313" s="16">
        <v>2797.6264872030001</v>
      </c>
      <c r="S4313" s="17">
        <f>gp_need_index[[#This Row],[Normalised weighted population 2027/28]]/gp_need_index[[#This Row],[Registered population 2027/28]]</f>
        <v>0.58467649389471144</v>
      </c>
      <c r="T4313" s="99">
        <v>4840.2372762877603</v>
      </c>
      <c r="U4313" s="16">
        <v>2808.7860307945298</v>
      </c>
      <c r="V4313" s="17">
        <f>gp_need_index[[#This Row],[Normalised weighted population 2028/29]]/gp_need_index[[#This Row],[Registered population 2028/29]]</f>
        <v>0.58029924370747787</v>
      </c>
    </row>
    <row r="4314" spans="1:22" x14ac:dyDescent="0.2">
      <c r="A4314" s="6" t="s">
        <v>4866</v>
      </c>
      <c r="B4314" s="1" t="s">
        <v>10508</v>
      </c>
      <c r="C4314" s="95" t="s">
        <v>6514</v>
      </c>
      <c r="D4314" s="95" t="s">
        <v>6514</v>
      </c>
      <c r="E4314" s="95" t="s">
        <v>6641</v>
      </c>
      <c r="F4314" s="95" t="s">
        <v>6516</v>
      </c>
      <c r="G4314" s="95" t="s">
        <v>6516</v>
      </c>
      <c r="H4314" s="61">
        <v>5700.44775390625</v>
      </c>
      <c r="I4314" s="61">
        <v>303.53969354783999</v>
      </c>
      <c r="J4314" s="123">
        <v>1730312.1643061801</v>
      </c>
      <c r="K4314" s="99">
        <v>31862.833333333299</v>
      </c>
      <c r="L4314" s="16">
        <v>34837.367294864802</v>
      </c>
      <c r="M4314" s="17">
        <f>gp_need_index[[#This Row],[Normalised weighted population (base year)]]/gp_need_index[[#This Row],[Registered population (base year)]]</f>
        <v>1.0933543458114159</v>
      </c>
      <c r="N4314" s="99">
        <v>31962.766990164298</v>
      </c>
      <c r="O4314" s="16">
        <v>34963.286101301201</v>
      </c>
      <c r="P4314" s="17">
        <f>gp_need_index[[#This Row],[Normalised weighted population 2026/27]]/gp_need_index[[#This Row],[Registered population 2026/27]]</f>
        <v>1.0938754492707166</v>
      </c>
      <c r="Q4314" s="99">
        <v>32055.8840599918</v>
      </c>
      <c r="R4314" s="16">
        <v>35086.1958974874</v>
      </c>
      <c r="S4314" s="17">
        <f>gp_need_index[[#This Row],[Normalised weighted population 2027/28]]/gp_need_index[[#This Row],[Registered population 2027/28]]</f>
        <v>1.094532156150317</v>
      </c>
      <c r="T4314" s="99">
        <v>32156.5378438997</v>
      </c>
      <c r="U4314" s="16">
        <v>35226.1523692931</v>
      </c>
      <c r="V4314" s="17">
        <f>gp_need_index[[#This Row],[Normalised weighted population 2028/29]]/gp_need_index[[#This Row],[Registered population 2028/29]]</f>
        <v>1.0954584893527561</v>
      </c>
    </row>
    <row r="4315" spans="1:22" x14ac:dyDescent="0.2">
      <c r="A4315" s="6" t="s">
        <v>4858</v>
      </c>
      <c r="B4315" s="1" t="s">
        <v>10509</v>
      </c>
      <c r="C4315" s="95" t="s">
        <v>6514</v>
      </c>
      <c r="D4315" s="95" t="s">
        <v>6514</v>
      </c>
      <c r="E4315" s="95" t="s">
        <v>6641</v>
      </c>
      <c r="F4315" s="95" t="s">
        <v>6515</v>
      </c>
      <c r="G4315" s="95" t="s">
        <v>6515</v>
      </c>
      <c r="H4315" s="61">
        <v>5443.9059439132498</v>
      </c>
      <c r="I4315" s="61">
        <v>136.77229714555199</v>
      </c>
      <c r="J4315" s="123">
        <v>744575.52139333705</v>
      </c>
      <c r="K4315" s="99">
        <v>18048.416666666701</v>
      </c>
      <c r="L4315" s="16">
        <v>14990.9660537734</v>
      </c>
      <c r="M4315" s="17">
        <f>gp_need_index[[#This Row],[Normalised weighted population (base year)]]/gp_need_index[[#This Row],[Registered population (base year)]]</f>
        <v>0.83059729452389852</v>
      </c>
      <c r="N4315" s="99">
        <v>18217.470361890799</v>
      </c>
      <c r="O4315" s="16">
        <v>15045.1505315166</v>
      </c>
      <c r="P4315" s="17">
        <f>gp_need_index[[#This Row],[Normalised weighted population 2026/27]]/gp_need_index[[#This Row],[Registered population 2026/27]]</f>
        <v>0.82586386763058017</v>
      </c>
      <c r="Q4315" s="99">
        <v>18377.019421818</v>
      </c>
      <c r="R4315" s="16">
        <v>15098.040193548401</v>
      </c>
      <c r="S4315" s="17">
        <f>gp_need_index[[#This Row],[Normalised weighted population 2027/28]]/gp_need_index[[#This Row],[Registered population 2027/28]]</f>
        <v>0.82157176019650646</v>
      </c>
      <c r="T4315" s="99">
        <v>18534.797523380399</v>
      </c>
      <c r="U4315" s="16">
        <v>15158.265258780501</v>
      </c>
      <c r="V4315" s="17">
        <f>gp_need_index[[#This Row],[Normalised weighted population 2028/29]]/gp_need_index[[#This Row],[Registered population 2028/29]]</f>
        <v>0.81782739949866567</v>
      </c>
    </row>
    <row r="4316" spans="1:22" x14ac:dyDescent="0.2">
      <c r="A4316" s="6" t="s">
        <v>4881</v>
      </c>
      <c r="B4316" s="1" t="s">
        <v>10510</v>
      </c>
      <c r="C4316" s="95" t="s">
        <v>6514</v>
      </c>
      <c r="D4316" s="95" t="s">
        <v>6514</v>
      </c>
      <c r="E4316" s="95" t="s">
        <v>6641</v>
      </c>
      <c r="F4316" s="95" t="s">
        <v>6517</v>
      </c>
      <c r="G4316" s="95" t="s">
        <v>6517</v>
      </c>
      <c r="H4316" s="61">
        <v>5631.4740910456703</v>
      </c>
      <c r="I4316" s="61">
        <v>107.82452597514499</v>
      </c>
      <c r="J4316" s="123">
        <v>607211.02440830797</v>
      </c>
      <c r="K4316" s="99">
        <v>11814</v>
      </c>
      <c r="L4316" s="16">
        <v>12225.327844982001</v>
      </c>
      <c r="M4316" s="17">
        <f>gp_need_index[[#This Row],[Normalised weighted population (base year)]]/gp_need_index[[#This Row],[Registered population (base year)]]</f>
        <v>1.0348169836619265</v>
      </c>
      <c r="N4316" s="99">
        <v>11875.863246721299</v>
      </c>
      <c r="O4316" s="16">
        <v>12269.515991505899</v>
      </c>
      <c r="P4316" s="17">
        <f>gp_need_index[[#This Row],[Normalised weighted population 2026/27]]/gp_need_index[[#This Row],[Registered population 2026/27]]</f>
        <v>1.0331472951992169</v>
      </c>
      <c r="Q4316" s="99">
        <v>11929.233163712301</v>
      </c>
      <c r="R4316" s="16">
        <v>12312.6481989721</v>
      </c>
      <c r="S4316" s="17">
        <f>gp_need_index[[#This Row],[Normalised weighted population 2027/28]]/gp_need_index[[#This Row],[Registered population 2027/28]]</f>
        <v>1.0321407948019756</v>
      </c>
      <c r="T4316" s="99">
        <v>11986.064190646501</v>
      </c>
      <c r="U4316" s="16">
        <v>12361.762523179401</v>
      </c>
      <c r="V4316" s="17">
        <f>gp_need_index[[#This Row],[Normalised weighted population 2028/29]]/gp_need_index[[#This Row],[Registered population 2028/29]]</f>
        <v>1.0313445954032252</v>
      </c>
    </row>
    <row r="4317" spans="1:22" x14ac:dyDescent="0.2">
      <c r="A4317" s="6" t="s">
        <v>4848</v>
      </c>
      <c r="B4317" s="1" t="s">
        <v>10511</v>
      </c>
      <c r="C4317" s="95" t="s">
        <v>6514</v>
      </c>
      <c r="D4317" s="95" t="s">
        <v>6514</v>
      </c>
      <c r="E4317" s="95" t="s">
        <v>6641</v>
      </c>
      <c r="F4317" s="95" t="s">
        <v>6517</v>
      </c>
      <c r="G4317" s="95" t="s">
        <v>6517</v>
      </c>
      <c r="H4317" s="61">
        <v>5757.7932942708303</v>
      </c>
      <c r="I4317" s="61">
        <v>26.398247731114399</v>
      </c>
      <c r="J4317" s="123">
        <v>151995.65376671101</v>
      </c>
      <c r="K4317" s="99">
        <v>3274.5</v>
      </c>
      <c r="L4317" s="16">
        <v>3060.21568057186</v>
      </c>
      <c r="M4317" s="17">
        <f>gp_need_index[[#This Row],[Normalised weighted population (base year)]]/gp_need_index[[#This Row],[Registered population (base year)]]</f>
        <v>0.9345596825688991</v>
      </c>
      <c r="N4317" s="99">
        <v>3290.39045039556</v>
      </c>
      <c r="O4317" s="16">
        <v>3071.2767548107399</v>
      </c>
      <c r="P4317" s="17">
        <f>gp_need_index[[#This Row],[Normalised weighted population 2026/27]]/gp_need_index[[#This Row],[Registered population 2026/27]]</f>
        <v>0.93340799552877407</v>
      </c>
      <c r="Q4317" s="99">
        <v>3304.9068950967398</v>
      </c>
      <c r="R4317" s="16">
        <v>3082.0735088364199</v>
      </c>
      <c r="S4317" s="17">
        <f>gp_need_index[[#This Row],[Normalised weighted population 2027/28]]/gp_need_index[[#This Row],[Registered population 2027/28]]</f>
        <v>0.93257498824220364</v>
      </c>
      <c r="T4317" s="99">
        <v>3320.75598666517</v>
      </c>
      <c r="U4317" s="16">
        <v>3094.3676924350898</v>
      </c>
      <c r="V4317" s="17">
        <f>gp_need_index[[#This Row],[Normalised weighted population 2028/29]]/gp_need_index[[#This Row],[Registered population 2028/29]]</f>
        <v>0.93182627837180299</v>
      </c>
    </row>
    <row r="4318" spans="1:22" x14ac:dyDescent="0.2">
      <c r="A4318" s="6" t="s">
        <v>4838</v>
      </c>
      <c r="B4318" s="1" t="s">
        <v>10512</v>
      </c>
      <c r="C4318" s="95" t="s">
        <v>6514</v>
      </c>
      <c r="D4318" s="95" t="s">
        <v>6514</v>
      </c>
      <c r="E4318" s="95" t="s">
        <v>6641</v>
      </c>
      <c r="F4318" s="95" t="s">
        <v>6519</v>
      </c>
      <c r="G4318" s="95" t="s">
        <v>6519</v>
      </c>
      <c r="H4318" s="61">
        <v>5569.3463799504998</v>
      </c>
      <c r="I4318" s="61">
        <v>161.33439347932301</v>
      </c>
      <c r="J4318" s="123">
        <v>898527.12028557598</v>
      </c>
      <c r="K4318" s="99">
        <v>17692.25</v>
      </c>
      <c r="L4318" s="16">
        <v>18090.561899469401</v>
      </c>
      <c r="M4318" s="17">
        <f>gp_need_index[[#This Row],[Normalised weighted population (base year)]]/gp_need_index[[#This Row],[Registered population (base year)]]</f>
        <v>1.0225133546874705</v>
      </c>
      <c r="N4318" s="99">
        <v>17717.8398259073</v>
      </c>
      <c r="O4318" s="16">
        <v>18155.949790088798</v>
      </c>
      <c r="P4318" s="17">
        <f>gp_need_index[[#This Row],[Normalised weighted population 2026/27]]/gp_need_index[[#This Row],[Registered population 2026/27]]</f>
        <v>1.0247270529864982</v>
      </c>
      <c r="Q4318" s="99">
        <v>17736.757221224001</v>
      </c>
      <c r="R4318" s="16">
        <v>18219.775143398001</v>
      </c>
      <c r="S4318" s="17">
        <f>gp_need_index[[#This Row],[Normalised weighted population 2027/28]]/gp_need_index[[#This Row],[Registered population 2027/28]]</f>
        <v>1.027232594783223</v>
      </c>
      <c r="T4318" s="99">
        <v>17765.585082365302</v>
      </c>
      <c r="U4318" s="16">
        <v>18292.4525990451</v>
      </c>
      <c r="V4318" s="17">
        <f>gp_need_index[[#This Row],[Normalised weighted population 2028/29]]/gp_need_index[[#This Row],[Registered population 2028/29]]</f>
        <v>1.0296566374953102</v>
      </c>
    </row>
    <row r="4319" spans="1:22" x14ac:dyDescent="0.2">
      <c r="A4319" s="6" t="s">
        <v>4864</v>
      </c>
      <c r="B4319" s="1" t="s">
        <v>10513</v>
      </c>
      <c r="C4319" s="95" t="s">
        <v>6514</v>
      </c>
      <c r="D4319" s="95" t="s">
        <v>6514</v>
      </c>
      <c r="E4319" s="95" t="s">
        <v>6641</v>
      </c>
      <c r="F4319" s="95" t="s">
        <v>6518</v>
      </c>
      <c r="G4319" s="95" t="s">
        <v>6518</v>
      </c>
      <c r="H4319" s="61">
        <v>5316.1529987614304</v>
      </c>
      <c r="I4319" s="61">
        <v>40.094868085845697</v>
      </c>
      <c r="J4319" s="123">
        <v>213150.45320951301</v>
      </c>
      <c r="K4319" s="99">
        <v>5755.3333333333303</v>
      </c>
      <c r="L4319" s="16">
        <v>4291.4803355753002</v>
      </c>
      <c r="M4319" s="17">
        <f>gp_need_index[[#This Row],[Normalised weighted population (base year)]]/gp_need_index[[#This Row],[Registered population (base year)]]</f>
        <v>0.74565278621139275</v>
      </c>
      <c r="N4319" s="99">
        <v>5809.4187032894397</v>
      </c>
      <c r="O4319" s="16">
        <v>4306.99178559755</v>
      </c>
      <c r="P4319" s="17">
        <f>gp_need_index[[#This Row],[Normalised weighted population 2026/27]]/gp_need_index[[#This Row],[Registered population 2026/27]]</f>
        <v>0.74138085160892642</v>
      </c>
      <c r="Q4319" s="99">
        <v>5864.96699688842</v>
      </c>
      <c r="R4319" s="16">
        <v>4322.1325673023803</v>
      </c>
      <c r="S4319" s="17">
        <f>gp_need_index[[#This Row],[Normalised weighted population 2027/28]]/gp_need_index[[#This Row],[Registered population 2027/28]]</f>
        <v>0.73694064597386999</v>
      </c>
      <c r="T4319" s="99">
        <v>5920.9138502186397</v>
      </c>
      <c r="U4319" s="16">
        <v>4339.3732629469996</v>
      </c>
      <c r="V4319" s="17">
        <f>gp_need_index[[#This Row],[Normalised weighted population 2028/29]]/gp_need_index[[#This Row],[Registered population 2028/29]]</f>
        <v>0.73288910676968577</v>
      </c>
    </row>
    <row r="4320" spans="1:22" x14ac:dyDescent="0.2">
      <c r="A4320" s="6" t="s">
        <v>4869</v>
      </c>
      <c r="B4320" s="1" t="s">
        <v>10514</v>
      </c>
      <c r="C4320" s="95" t="s">
        <v>6514</v>
      </c>
      <c r="D4320" s="95" t="s">
        <v>6514</v>
      </c>
      <c r="E4320" s="95" t="s">
        <v>6641</v>
      </c>
      <c r="F4320" s="95" t="s">
        <v>6519</v>
      </c>
      <c r="G4320" s="95" t="s">
        <v>6519</v>
      </c>
      <c r="H4320" s="61">
        <v>5549.0617029526702</v>
      </c>
      <c r="I4320" s="61">
        <v>139.861284758983</v>
      </c>
      <c r="J4320" s="123">
        <v>776098.89898182696</v>
      </c>
      <c r="K4320" s="99">
        <v>19297.583333333299</v>
      </c>
      <c r="L4320" s="16">
        <v>15625.6442962773</v>
      </c>
      <c r="M4320" s="17">
        <f>gp_need_index[[#This Row],[Normalised weighted population (base year)]]/gp_need_index[[#This Row],[Registered population (base year)]]</f>
        <v>0.80972026529802055</v>
      </c>
      <c r="N4320" s="99">
        <v>19339.982881091099</v>
      </c>
      <c r="O4320" s="16">
        <v>15682.122802903101</v>
      </c>
      <c r="P4320" s="17">
        <f>gp_need_index[[#This Row],[Normalised weighted population 2026/27]]/gp_need_index[[#This Row],[Registered population 2026/27]]</f>
        <v>0.81086539214239295</v>
      </c>
      <c r="Q4320" s="99">
        <v>19379.9077315332</v>
      </c>
      <c r="R4320" s="16">
        <v>15737.2516747113</v>
      </c>
      <c r="S4320" s="17">
        <f>gp_need_index[[#This Row],[Normalised weighted population 2027/28]]/gp_need_index[[#This Row],[Registered population 2027/28]]</f>
        <v>0.81203955626192659</v>
      </c>
      <c r="T4320" s="99">
        <v>19424.3320669684</v>
      </c>
      <c r="U4320" s="16">
        <v>15800.026511480301</v>
      </c>
      <c r="V4320" s="17">
        <f>gp_need_index[[#This Row],[Normalised weighted population 2028/29]]/gp_need_index[[#This Row],[Registered population 2028/29]]</f>
        <v>0.8134141476271749</v>
      </c>
    </row>
    <row r="4321" spans="1:22" x14ac:dyDescent="0.2">
      <c r="A4321" s="6" t="s">
        <v>4884</v>
      </c>
      <c r="B4321" s="1" t="s">
        <v>10515</v>
      </c>
      <c r="C4321" s="95" t="s">
        <v>6514</v>
      </c>
      <c r="D4321" s="95" t="s">
        <v>6514</v>
      </c>
      <c r="E4321" s="95" t="s">
        <v>6641</v>
      </c>
      <c r="F4321" s="95" t="s">
        <v>6516</v>
      </c>
      <c r="G4321" s="95" t="s">
        <v>6516</v>
      </c>
      <c r="H4321" s="61">
        <v>5590.5735544603904</v>
      </c>
      <c r="I4321" s="61">
        <v>117.027639824891</v>
      </c>
      <c r="J4321" s="123">
        <v>654251.62834595202</v>
      </c>
      <c r="K4321" s="99">
        <v>12276.083333333299</v>
      </c>
      <c r="L4321" s="16">
        <v>13172.4233061094</v>
      </c>
      <c r="M4321" s="17">
        <f>gp_need_index[[#This Row],[Normalised weighted population (base year)]]/gp_need_index[[#This Row],[Registered population (base year)]]</f>
        <v>1.0730151424063947</v>
      </c>
      <c r="N4321" s="99">
        <v>12305.944888141001</v>
      </c>
      <c r="O4321" s="16">
        <v>13220.034705861301</v>
      </c>
      <c r="P4321" s="17">
        <f>gp_need_index[[#This Row],[Normalised weighted population 2026/27]]/gp_need_index[[#This Row],[Registered population 2026/27]]</f>
        <v>1.0742803438524409</v>
      </c>
      <c r="Q4321" s="99">
        <v>12335.192701685901</v>
      </c>
      <c r="R4321" s="16">
        <v>13266.508363016001</v>
      </c>
      <c r="S4321" s="17">
        <f>gp_need_index[[#This Row],[Normalised weighted population 2027/28]]/gp_need_index[[#This Row],[Registered population 2027/28]]</f>
        <v>1.0755006981936175</v>
      </c>
      <c r="T4321" s="99">
        <v>12368.0069482665</v>
      </c>
      <c r="U4321" s="16">
        <v>13319.4275711596</v>
      </c>
      <c r="V4321" s="17">
        <f>gp_need_index[[#This Row],[Normalised weighted population 2028/29]]/gp_need_index[[#This Row],[Registered population 2028/29]]</f>
        <v>1.0769259450510296</v>
      </c>
    </row>
    <row r="4322" spans="1:22" x14ac:dyDescent="0.2">
      <c r="A4322" s="6" t="s">
        <v>4886</v>
      </c>
      <c r="B4322" s="1" t="s">
        <v>10516</v>
      </c>
      <c r="C4322" s="95" t="s">
        <v>6514</v>
      </c>
      <c r="D4322" s="95" t="s">
        <v>6514</v>
      </c>
      <c r="E4322" s="95" t="s">
        <v>6641</v>
      </c>
      <c r="F4322" s="95" t="s">
        <v>6513</v>
      </c>
      <c r="G4322" s="95" t="s">
        <v>6513</v>
      </c>
      <c r="H4322" s="61">
        <v>5486.1312939453101</v>
      </c>
      <c r="I4322" s="61">
        <v>116.97460083061701</v>
      </c>
      <c r="J4322" s="123">
        <v>641738.018213609</v>
      </c>
      <c r="K4322" s="99">
        <v>11419</v>
      </c>
      <c r="L4322" s="16">
        <v>12920.4796156251</v>
      </c>
      <c r="M4322" s="17">
        <f>gp_need_index[[#This Row],[Normalised weighted population (base year)]]/gp_need_index[[#This Row],[Registered population (base year)]]</f>
        <v>1.1314895888978982</v>
      </c>
      <c r="N4322" s="99">
        <v>11588.8411970588</v>
      </c>
      <c r="O4322" s="16">
        <v>12967.1803711103</v>
      </c>
      <c r="P4322" s="17">
        <f>gp_need_index[[#This Row],[Normalised weighted population 2026/27]]/gp_need_index[[#This Row],[Registered population 2026/27]]</f>
        <v>1.1189367556784984</v>
      </c>
      <c r="Q4322" s="99">
        <v>11748.9254900615</v>
      </c>
      <c r="R4322" s="16">
        <v>13012.765145147399</v>
      </c>
      <c r="S4322" s="17">
        <f>gp_need_index[[#This Row],[Normalised weighted population 2027/28]]/gp_need_index[[#This Row],[Registered population 2027/28]]</f>
        <v>1.1075706587938607</v>
      </c>
      <c r="T4322" s="99">
        <v>11902.320172359299</v>
      </c>
      <c r="U4322" s="16">
        <v>13064.672188688801</v>
      </c>
      <c r="V4322" s="17">
        <f>gp_need_index[[#This Row],[Normalised weighted population 2028/29]]/gp_need_index[[#This Row],[Registered population 2028/29]]</f>
        <v>1.0976575994845801</v>
      </c>
    </row>
    <row r="4323" spans="1:22" x14ac:dyDescent="0.2">
      <c r="A4323" s="6" t="s">
        <v>4863</v>
      </c>
      <c r="B4323" s="1" t="s">
        <v>12755</v>
      </c>
      <c r="C4323" s="95" t="s">
        <v>6514</v>
      </c>
      <c r="D4323" s="95" t="s">
        <v>6514</v>
      </c>
      <c r="E4323" s="95" t="s">
        <v>6641</v>
      </c>
      <c r="F4323" s="95" t="s">
        <v>6517</v>
      </c>
      <c r="G4323" s="95" t="s">
        <v>6517</v>
      </c>
      <c r="H4323" s="61">
        <v>5543.8074818806499</v>
      </c>
      <c r="I4323" s="61">
        <v>88.2400128757982</v>
      </c>
      <c r="J4323" s="123">
        <v>489185.64358209498</v>
      </c>
      <c r="K4323" s="99">
        <v>12074.583333333299</v>
      </c>
      <c r="L4323" s="16">
        <v>9849.0551545522794</v>
      </c>
      <c r="M4323" s="17">
        <f>gp_need_index[[#This Row],[Normalised weighted population (base year)]]/gp_need_index[[#This Row],[Registered population (base year)]]</f>
        <v>0.81568488805429917</v>
      </c>
      <c r="N4323" s="99">
        <v>12149.0853503334</v>
      </c>
      <c r="O4323" s="16">
        <v>9884.6543219374107</v>
      </c>
      <c r="P4323" s="17">
        <f>gp_need_index[[#This Row],[Normalised weighted population 2026/27]]/gp_need_index[[#This Row],[Registered population 2026/27]]</f>
        <v>0.81361304467798079</v>
      </c>
      <c r="Q4323" s="99">
        <v>12220.478225065801</v>
      </c>
      <c r="R4323" s="16">
        <v>9919.4027962244199</v>
      </c>
      <c r="S4323" s="17">
        <f>gp_need_index[[#This Row],[Normalised weighted population 2027/28]]/gp_need_index[[#This Row],[Registered population 2027/28]]</f>
        <v>0.81170332400563716</v>
      </c>
      <c r="T4323" s="99">
        <v>12295.3963355429</v>
      </c>
      <c r="U4323" s="16">
        <v>9958.9706257444795</v>
      </c>
      <c r="V4323" s="17">
        <f>gp_need_index[[#This Row],[Normalised weighted population 2028/29]]/gp_need_index[[#This Row],[Registered population 2028/29]]</f>
        <v>0.80997556759968758</v>
      </c>
    </row>
    <row r="4324" spans="1:22" x14ac:dyDescent="0.2">
      <c r="A4324" s="6" t="s">
        <v>4859</v>
      </c>
      <c r="B4324" s="1" t="s">
        <v>10517</v>
      </c>
      <c r="C4324" s="95" t="s">
        <v>6514</v>
      </c>
      <c r="D4324" s="95" t="s">
        <v>6514</v>
      </c>
      <c r="E4324" s="95" t="s">
        <v>6641</v>
      </c>
      <c r="F4324" s="95" t="s">
        <v>6518</v>
      </c>
      <c r="G4324" s="95" t="s">
        <v>6518</v>
      </c>
      <c r="H4324" s="61">
        <v>5327.8986258370496</v>
      </c>
      <c r="I4324" s="61">
        <v>81.091985620551796</v>
      </c>
      <c r="J4324" s="123">
        <v>432049.87875413598</v>
      </c>
      <c r="K4324" s="99">
        <v>11455.25</v>
      </c>
      <c r="L4324" s="16">
        <v>8698.7080287301906</v>
      </c>
      <c r="M4324" s="17">
        <f>gp_need_index[[#This Row],[Normalised weighted population (base year)]]/gp_need_index[[#This Row],[Registered population (base year)]]</f>
        <v>0.75936431144935213</v>
      </c>
      <c r="N4324" s="99">
        <v>11552.4018778728</v>
      </c>
      <c r="O4324" s="16">
        <v>8730.1492947491006</v>
      </c>
      <c r="P4324" s="17">
        <f>gp_need_index[[#This Row],[Normalised weighted population 2026/27]]/gp_need_index[[#This Row],[Registered population 2026/27]]</f>
        <v>0.755699930372975</v>
      </c>
      <c r="Q4324" s="99">
        <v>11652.814033332101</v>
      </c>
      <c r="R4324" s="16">
        <v>8760.8392266789397</v>
      </c>
      <c r="S4324" s="17">
        <f>gp_need_index[[#This Row],[Normalised weighted population 2027/28]]/gp_need_index[[#This Row],[Registered population 2027/28]]</f>
        <v>0.75182176610895368</v>
      </c>
      <c r="T4324" s="99">
        <v>11752.3872278693</v>
      </c>
      <c r="U4324" s="16">
        <v>8795.7856241683003</v>
      </c>
      <c r="V4324" s="17">
        <f>gp_need_index[[#This Row],[Normalised weighted population 2028/29]]/gp_need_index[[#This Row],[Registered population 2028/29]]</f>
        <v>0.74842544358223728</v>
      </c>
    </row>
    <row r="4325" spans="1:22" x14ac:dyDescent="0.2">
      <c r="A4325" s="6" t="s">
        <v>4887</v>
      </c>
      <c r="B4325" s="1" t="s">
        <v>10518</v>
      </c>
      <c r="C4325" s="95" t="s">
        <v>6514</v>
      </c>
      <c r="D4325" s="95" t="s">
        <v>6514</v>
      </c>
      <c r="E4325" s="95" t="s">
        <v>6641</v>
      </c>
      <c r="F4325" s="95" t="s">
        <v>6515</v>
      </c>
      <c r="G4325" s="95" t="s">
        <v>6515</v>
      </c>
      <c r="H4325" s="61">
        <v>5526.5361648309399</v>
      </c>
      <c r="I4325" s="61">
        <v>69.286891913568098</v>
      </c>
      <c r="J4325" s="123">
        <v>382916.51390906703</v>
      </c>
      <c r="K4325" s="99">
        <v>8892.25</v>
      </c>
      <c r="L4325" s="16">
        <v>7709.4778118654604</v>
      </c>
      <c r="M4325" s="17">
        <f>gp_need_index[[#This Row],[Normalised weighted population (base year)]]/gp_need_index[[#This Row],[Registered population (base year)]]</f>
        <v>0.86698842383710084</v>
      </c>
      <c r="N4325" s="99">
        <v>8968.3929943548992</v>
      </c>
      <c r="O4325" s="16">
        <v>7737.3435296190801</v>
      </c>
      <c r="P4325" s="17">
        <f>gp_need_index[[#This Row],[Normalised weighted population 2026/27]]/gp_need_index[[#This Row],[Registered population 2026/27]]</f>
        <v>0.86273466545113531</v>
      </c>
      <c r="Q4325" s="99">
        <v>9039.5678046019493</v>
      </c>
      <c r="R4325" s="16">
        <v>7764.5433561311702</v>
      </c>
      <c r="S4325" s="17">
        <f>gp_need_index[[#This Row],[Normalised weighted population 2027/28]]/gp_need_index[[#This Row],[Registered population 2027/28]]</f>
        <v>0.8589507290579006</v>
      </c>
      <c r="T4325" s="99">
        <v>9111.9642537141808</v>
      </c>
      <c r="U4325" s="16">
        <v>7795.5155965097401</v>
      </c>
      <c r="V4325" s="17">
        <f>gp_need_index[[#This Row],[Normalised weighted population 2028/29]]/gp_need_index[[#This Row],[Registered population 2028/29]]</f>
        <v>0.85552526101407445</v>
      </c>
    </row>
    <row r="4326" spans="1:22" x14ac:dyDescent="0.2">
      <c r="A4326" s="6" t="s">
        <v>4852</v>
      </c>
      <c r="B4326" s="1" t="s">
        <v>10519</v>
      </c>
      <c r="C4326" s="95" t="s">
        <v>6514</v>
      </c>
      <c r="D4326" s="95" t="s">
        <v>6514</v>
      </c>
      <c r="E4326" s="95" t="s">
        <v>6641</v>
      </c>
      <c r="F4326" s="95" t="s">
        <v>6519</v>
      </c>
      <c r="G4326" s="95" t="s">
        <v>6519</v>
      </c>
      <c r="H4326" s="61">
        <v>5398.9396575217997</v>
      </c>
      <c r="I4326" s="61">
        <v>88.323938474904907</v>
      </c>
      <c r="J4326" s="123">
        <v>476855.61414068</v>
      </c>
      <c r="K4326" s="99">
        <v>13054.166666666701</v>
      </c>
      <c r="L4326" s="16">
        <v>9600.8075994186092</v>
      </c>
      <c r="M4326" s="17">
        <f>gp_need_index[[#This Row],[Normalised weighted population (base year)]]/gp_need_index[[#This Row],[Registered population (base year)]]</f>
        <v>0.73545924796056816</v>
      </c>
      <c r="N4326" s="99">
        <v>13085.969904916999</v>
      </c>
      <c r="O4326" s="16">
        <v>9635.5094821272505</v>
      </c>
      <c r="P4326" s="17">
        <f>gp_need_index[[#This Row],[Normalised weighted population 2026/27]]/gp_need_index[[#This Row],[Registered population 2026/27]]</f>
        <v>0.73632367735361726</v>
      </c>
      <c r="Q4326" s="99">
        <v>13113.5894833693</v>
      </c>
      <c r="R4326" s="16">
        <v>9669.3821136404003</v>
      </c>
      <c r="S4326" s="17">
        <f>gp_need_index[[#This Row],[Normalised weighted population 2027/28]]/gp_need_index[[#This Row],[Registered population 2027/28]]</f>
        <v>0.73735586476175308</v>
      </c>
      <c r="T4326" s="99">
        <v>13149.1410005586</v>
      </c>
      <c r="U4326" s="16">
        <v>9707.9526275006192</v>
      </c>
      <c r="V4326" s="17">
        <f>gp_need_index[[#This Row],[Normalised weighted population 2028/29]]/gp_need_index[[#This Row],[Registered population 2028/29]]</f>
        <v>0.73829557589261585</v>
      </c>
    </row>
    <row r="4327" spans="1:22" x14ac:dyDescent="0.2">
      <c r="A4327" s="6" t="s">
        <v>4871</v>
      </c>
      <c r="B4327" s="1" t="s">
        <v>10520</v>
      </c>
      <c r="C4327" s="95" t="s">
        <v>6514</v>
      </c>
      <c r="D4327" s="95" t="s">
        <v>6514</v>
      </c>
      <c r="E4327" s="95" t="s">
        <v>6641</v>
      </c>
      <c r="F4327" s="95" t="s">
        <v>6519</v>
      </c>
      <c r="G4327" s="95" t="s">
        <v>6519</v>
      </c>
      <c r="H4327" s="61">
        <v>5598.2388613861403</v>
      </c>
      <c r="I4327" s="61">
        <v>93.1706999999884</v>
      </c>
      <c r="J4327" s="123">
        <v>521591.83348248497</v>
      </c>
      <c r="K4327" s="99">
        <v>13111</v>
      </c>
      <c r="L4327" s="16">
        <v>10501.507563704499</v>
      </c>
      <c r="M4327" s="17">
        <f>gp_need_index[[#This Row],[Normalised weighted population (base year)]]/gp_need_index[[#This Row],[Registered population (base year)]]</f>
        <v>0.80096922917431923</v>
      </c>
      <c r="N4327" s="99">
        <v>13136.663740903899</v>
      </c>
      <c r="O4327" s="16">
        <v>10539.465004260001</v>
      </c>
      <c r="P4327" s="17">
        <f>gp_need_index[[#This Row],[Normalised weighted population 2026/27]]/gp_need_index[[#This Row],[Registered population 2026/27]]</f>
        <v>0.80229388618991992</v>
      </c>
      <c r="Q4327" s="99">
        <v>13148.5171538022</v>
      </c>
      <c r="R4327" s="16">
        <v>10576.515397401899</v>
      </c>
      <c r="S4327" s="17">
        <f>gp_need_index[[#This Row],[Normalised weighted population 2027/28]]/gp_need_index[[#This Row],[Registered population 2027/28]]</f>
        <v>0.80438845488697963</v>
      </c>
      <c r="T4327" s="99">
        <v>13161.093124888799</v>
      </c>
      <c r="U4327" s="16">
        <v>10618.704404820801</v>
      </c>
      <c r="V4327" s="17">
        <f>gp_need_index[[#This Row],[Normalised weighted population 2028/29]]/gp_need_index[[#This Row],[Registered population 2028/29]]</f>
        <v>0.80682541366870852</v>
      </c>
    </row>
    <row r="4328" spans="1:22" x14ac:dyDescent="0.2">
      <c r="A4328" s="6" t="s">
        <v>4836</v>
      </c>
      <c r="B4328" s="1" t="s">
        <v>10521</v>
      </c>
      <c r="C4328" s="95" t="s">
        <v>6514</v>
      </c>
      <c r="D4328" s="95" t="s">
        <v>6514</v>
      </c>
      <c r="E4328" s="95" t="s">
        <v>6641</v>
      </c>
      <c r="F4328" s="95" t="s">
        <v>6518</v>
      </c>
      <c r="G4328" s="95" t="s">
        <v>6518</v>
      </c>
      <c r="H4328" s="61">
        <v>5297.3296630859404</v>
      </c>
      <c r="I4328" s="61">
        <v>29.766997608816801</v>
      </c>
      <c r="J4328" s="123">
        <v>157685.59941419301</v>
      </c>
      <c r="K4328" s="99">
        <v>4984.8333333333303</v>
      </c>
      <c r="L4328" s="16">
        <v>3174.7746199922899</v>
      </c>
      <c r="M4328" s="17">
        <f>gp_need_index[[#This Row],[Normalised weighted population (base year)]]/gp_need_index[[#This Row],[Registered population (base year)]]</f>
        <v>0.63688681400092784</v>
      </c>
      <c r="N4328" s="99">
        <v>5032.7735454891299</v>
      </c>
      <c r="O4328" s="16">
        <v>3186.2497646974098</v>
      </c>
      <c r="P4328" s="17">
        <f>gp_need_index[[#This Row],[Normalised weighted population 2026/27]]/gp_need_index[[#This Row],[Registered population 2026/27]]</f>
        <v>0.63310016552468218</v>
      </c>
      <c r="Q4328" s="99">
        <v>5082.1261447703</v>
      </c>
      <c r="R4328" s="16">
        <v>3197.4506943824099</v>
      </c>
      <c r="S4328" s="17">
        <f>gp_need_index[[#This Row],[Normalised weighted population 2027/28]]/gp_need_index[[#This Row],[Registered population 2027/28]]</f>
        <v>0.62915610579101966</v>
      </c>
      <c r="T4328" s="99">
        <v>5130.1951188209396</v>
      </c>
      <c r="U4328" s="16">
        <v>3210.20510980168</v>
      </c>
      <c r="V4328" s="17">
        <f>gp_need_index[[#This Row],[Normalised weighted population 2028/29]]/gp_need_index[[#This Row],[Registered population 2028/29]]</f>
        <v>0.62574717636460453</v>
      </c>
    </row>
    <row r="4329" spans="1:22" x14ac:dyDescent="0.2">
      <c r="A4329" s="6" t="s">
        <v>4832</v>
      </c>
      <c r="B4329" s="1" t="s">
        <v>10522</v>
      </c>
      <c r="C4329" s="95" t="s">
        <v>6514</v>
      </c>
      <c r="D4329" s="95" t="s">
        <v>6514</v>
      </c>
      <c r="E4329" s="95" t="s">
        <v>6641</v>
      </c>
      <c r="F4329" s="95" t="s">
        <v>6517</v>
      </c>
      <c r="G4329" s="95" t="s">
        <v>6517</v>
      </c>
      <c r="H4329" s="61">
        <v>5478.0527925037204</v>
      </c>
      <c r="I4329" s="61">
        <v>53.342637708408098</v>
      </c>
      <c r="J4329" s="123">
        <v>292213.78545805899</v>
      </c>
      <c r="K4329" s="99">
        <v>7189.0833333333303</v>
      </c>
      <c r="L4329" s="16">
        <v>5883.3077537238496</v>
      </c>
      <c r="M4329" s="17">
        <f>gp_need_index[[#This Row],[Normalised weighted population (base year)]]/gp_need_index[[#This Row],[Registered population (base year)]]</f>
        <v>0.81836688781238021</v>
      </c>
      <c r="N4329" s="99">
        <v>7234.0780175407299</v>
      </c>
      <c r="O4329" s="16">
        <v>5904.5728247602601</v>
      </c>
      <c r="P4329" s="17">
        <f>gp_need_index[[#This Row],[Normalised weighted population 2026/27]]/gp_need_index[[#This Row],[Registered population 2026/27]]</f>
        <v>0.81621635963051953</v>
      </c>
      <c r="Q4329" s="99">
        <v>7279.6106455448898</v>
      </c>
      <c r="R4329" s="16">
        <v>5925.32973646345</v>
      </c>
      <c r="S4329" s="17">
        <f>gp_need_index[[#This Row],[Normalised weighted population 2027/28]]/gp_need_index[[#This Row],[Registered population 2027/28]]</f>
        <v>0.81396245279817847</v>
      </c>
      <c r="T4329" s="99">
        <v>7327.0213790446096</v>
      </c>
      <c r="U4329" s="16">
        <v>5948.9654776142897</v>
      </c>
      <c r="V4329" s="17">
        <f>gp_need_index[[#This Row],[Normalised weighted population 2028/29]]/gp_need_index[[#This Row],[Registered population 2028/29]]</f>
        <v>0.81192140296306758</v>
      </c>
    </row>
    <row r="4330" spans="1:22" x14ac:dyDescent="0.2">
      <c r="A4330" s="6" t="s">
        <v>4885</v>
      </c>
      <c r="B4330" s="1" t="s">
        <v>10523</v>
      </c>
      <c r="C4330" s="95" t="s">
        <v>6514</v>
      </c>
      <c r="D4330" s="95" t="s">
        <v>6514</v>
      </c>
      <c r="E4330" s="95" t="s">
        <v>6641</v>
      </c>
      <c r="F4330" s="95" t="s">
        <v>6517</v>
      </c>
      <c r="G4330" s="95" t="s">
        <v>6517</v>
      </c>
      <c r="H4330" s="61">
        <v>5575.3430435505297</v>
      </c>
      <c r="I4330" s="61">
        <v>57.393625622619901</v>
      </c>
      <c r="J4330" s="123">
        <v>319989.15135921701</v>
      </c>
      <c r="K4330" s="99">
        <v>6258.1666666666697</v>
      </c>
      <c r="L4330" s="16">
        <v>6442.5251271022098</v>
      </c>
      <c r="M4330" s="17">
        <f>gp_need_index[[#This Row],[Normalised weighted population (base year)]]/gp_need_index[[#This Row],[Registered population (base year)]]</f>
        <v>1.0294588607582955</v>
      </c>
      <c r="N4330" s="99">
        <v>6291.10722642153</v>
      </c>
      <c r="O4330" s="16">
        <v>6465.8114755674897</v>
      </c>
      <c r="P4330" s="17">
        <f>gp_need_index[[#This Row],[Normalised weighted population 2026/27]]/gp_need_index[[#This Row],[Registered population 2026/27]]</f>
        <v>1.0277700320242886</v>
      </c>
      <c r="Q4330" s="99">
        <v>6323.8710277338596</v>
      </c>
      <c r="R4330" s="16">
        <v>6488.5413633800299</v>
      </c>
      <c r="S4330" s="17">
        <f>gp_need_index[[#This Row],[Normalised weighted population 2027/28]]/gp_need_index[[#This Row],[Registered population 2027/28]]</f>
        <v>1.0260394835574596</v>
      </c>
      <c r="T4330" s="99">
        <v>6360.7933931412399</v>
      </c>
      <c r="U4330" s="16">
        <v>6514.4237177691302</v>
      </c>
      <c r="V4330" s="17">
        <f>gp_need_index[[#This Row],[Normalised weighted population 2028/29]]/gp_need_index[[#This Row],[Registered population 2028/29]]</f>
        <v>1.0241526984343727</v>
      </c>
    </row>
    <row r="4331" spans="1:22" x14ac:dyDescent="0.2">
      <c r="A4331" s="6" t="s">
        <v>4841</v>
      </c>
      <c r="B4331" s="1" t="s">
        <v>10524</v>
      </c>
      <c r="C4331" s="95" t="s">
        <v>6514</v>
      </c>
      <c r="D4331" s="95" t="s">
        <v>6514</v>
      </c>
      <c r="E4331" s="95" t="s">
        <v>6641</v>
      </c>
      <c r="F4331" s="95" t="s">
        <v>6513</v>
      </c>
      <c r="G4331" s="95" t="s">
        <v>6513</v>
      </c>
      <c r="H4331" s="61">
        <v>5440.2589089133498</v>
      </c>
      <c r="I4331" s="61">
        <v>135.88175817677501</v>
      </c>
      <c r="J4331" s="123">
        <v>739231.94548001105</v>
      </c>
      <c r="K4331" s="99">
        <v>15919.166666666701</v>
      </c>
      <c r="L4331" s="16">
        <v>14883.3807748852</v>
      </c>
      <c r="M4331" s="17">
        <f>gp_need_index[[#This Row],[Normalised weighted population (base year)]]/gp_need_index[[#This Row],[Registered population (base year)]]</f>
        <v>0.93493466627556931</v>
      </c>
      <c r="N4331" s="99">
        <v>16156.6496243641</v>
      </c>
      <c r="O4331" s="16">
        <v>14937.1763882865</v>
      </c>
      <c r="P4331" s="17">
        <f>gp_need_index[[#This Row],[Normalised weighted population 2026/27]]/gp_need_index[[#This Row],[Registered population 2026/27]]</f>
        <v>0.92452189875810364</v>
      </c>
      <c r="Q4331" s="99">
        <v>16377.1533716701</v>
      </c>
      <c r="R4331" s="16">
        <v>14989.6864784468</v>
      </c>
      <c r="S4331" s="17">
        <f>gp_need_index[[#This Row],[Normalised weighted population 2027/28]]/gp_need_index[[#This Row],[Registered population 2027/28]]</f>
        <v>0.91528033830205202</v>
      </c>
      <c r="T4331" s="99">
        <v>16590.620971418299</v>
      </c>
      <c r="U4331" s="16">
        <v>15049.4793280087</v>
      </c>
      <c r="V4331" s="17">
        <f>gp_need_index[[#This Row],[Normalised weighted population 2028/29]]/gp_need_index[[#This Row],[Registered population 2028/29]]</f>
        <v>0.90710765762989698</v>
      </c>
    </row>
    <row r="4332" spans="1:22" x14ac:dyDescent="0.2">
      <c r="A4332" s="6" t="s">
        <v>4842</v>
      </c>
      <c r="B4332" s="1" t="s">
        <v>10525</v>
      </c>
      <c r="C4332" s="95" t="s">
        <v>6514</v>
      </c>
      <c r="D4332" s="95" t="s">
        <v>6514</v>
      </c>
      <c r="E4332" s="95" t="s">
        <v>6641</v>
      </c>
      <c r="F4332" s="95" t="s">
        <v>6513</v>
      </c>
      <c r="G4332" s="95" t="s">
        <v>6513</v>
      </c>
      <c r="H4332" s="61">
        <v>5511.2997558593797</v>
      </c>
      <c r="I4332" s="61">
        <v>84.251152163610996</v>
      </c>
      <c r="J4332" s="123">
        <v>464333.35435018002</v>
      </c>
      <c r="K4332" s="99">
        <v>10437.166666666701</v>
      </c>
      <c r="L4332" s="16">
        <v>9348.6897604052792</v>
      </c>
      <c r="M4332" s="17">
        <f>gp_need_index[[#This Row],[Normalised weighted population (base year)]]/gp_need_index[[#This Row],[Registered population (base year)]]</f>
        <v>0.89571145685181952</v>
      </c>
      <c r="N4332" s="99">
        <v>10600.1851765957</v>
      </c>
      <c r="O4332" s="16">
        <v>9382.4803693916201</v>
      </c>
      <c r="P4332" s="17">
        <f>gp_need_index[[#This Row],[Normalised weighted population 2026/27]]/gp_need_index[[#This Row],[Registered population 2026/27]]</f>
        <v>0.8851241948213634</v>
      </c>
      <c r="Q4332" s="99">
        <v>10755.248536631299</v>
      </c>
      <c r="R4332" s="16">
        <v>9415.4635033734103</v>
      </c>
      <c r="S4332" s="17">
        <f>gp_need_index[[#This Row],[Normalised weighted population 2027/28]]/gp_need_index[[#This Row],[Registered population 2027/28]]</f>
        <v>0.87542965383880111</v>
      </c>
      <c r="T4332" s="99">
        <v>10907.515283090999</v>
      </c>
      <c r="U4332" s="16">
        <v>9453.0211530028391</v>
      </c>
      <c r="V4332" s="17">
        <f>gp_need_index[[#This Row],[Normalised weighted population 2028/29]]/gp_need_index[[#This Row],[Registered population 2028/29]]</f>
        <v>0.86665211165526035</v>
      </c>
    </row>
    <row r="4333" spans="1:22" x14ac:dyDescent="0.2">
      <c r="A4333" s="6" t="s">
        <v>4873</v>
      </c>
      <c r="B4333" s="1" t="s">
        <v>10526</v>
      </c>
      <c r="C4333" s="95" t="s">
        <v>6514</v>
      </c>
      <c r="D4333" s="95" t="s">
        <v>6514</v>
      </c>
      <c r="E4333" s="95" t="s">
        <v>6641</v>
      </c>
      <c r="F4333" s="95" t="s">
        <v>6519</v>
      </c>
      <c r="G4333" s="95" t="s">
        <v>6519</v>
      </c>
      <c r="H4333" s="61">
        <v>5683.1543872974498</v>
      </c>
      <c r="I4333" s="61">
        <v>85.193224678616204</v>
      </c>
      <c r="J4333" s="123">
        <v>484166.24860029499</v>
      </c>
      <c r="K4333" s="99">
        <v>8270.4166666666697</v>
      </c>
      <c r="L4333" s="16">
        <v>9747.9967963056497</v>
      </c>
      <c r="M4333" s="17">
        <f>gp_need_index[[#This Row],[Normalised weighted population (base year)]]/gp_need_index[[#This Row],[Registered population (base year)]]</f>
        <v>1.1786584871345434</v>
      </c>
      <c r="N4333" s="99">
        <v>8279.3041049076292</v>
      </c>
      <c r="O4333" s="16">
        <v>9783.2306907428301</v>
      </c>
      <c r="P4333" s="17">
        <f>gp_need_index[[#This Row],[Normalised weighted population 2026/27]]/gp_need_index[[#This Row],[Registered population 2026/27]]</f>
        <v>1.1816489123697891</v>
      </c>
      <c r="Q4333" s="99">
        <v>8290.6557135740095</v>
      </c>
      <c r="R4333" s="16">
        <v>9817.6226208021999</v>
      </c>
      <c r="S4333" s="17">
        <f>gp_need_index[[#This Row],[Normalised weighted population 2027/28]]/gp_need_index[[#This Row],[Registered population 2027/28]]</f>
        <v>1.1841792688035688</v>
      </c>
      <c r="T4333" s="99">
        <v>8309.2659049441208</v>
      </c>
      <c r="U4333" s="16">
        <v>9856.7844560590602</v>
      </c>
      <c r="V4333" s="17">
        <f>gp_need_index[[#This Row],[Normalised weighted population 2028/29]]/gp_need_index[[#This Row],[Registered population 2028/29]]</f>
        <v>1.1862401045794124</v>
      </c>
    </row>
    <row r="4334" spans="1:22" x14ac:dyDescent="0.2">
      <c r="A4334" s="6" t="s">
        <v>4856</v>
      </c>
      <c r="B4334" s="1" t="s">
        <v>10527</v>
      </c>
      <c r="C4334" s="95" t="s">
        <v>6514</v>
      </c>
      <c r="D4334" s="95" t="s">
        <v>6514</v>
      </c>
      <c r="E4334" s="95" t="s">
        <v>6641</v>
      </c>
      <c r="F4334" s="95" t="s">
        <v>6516</v>
      </c>
      <c r="G4334" s="95" t="s">
        <v>6516</v>
      </c>
      <c r="H4334" s="61">
        <v>5613.6804928768397</v>
      </c>
      <c r="I4334" s="61">
        <v>463.436668799112</v>
      </c>
      <c r="J4334" s="123">
        <v>2601585.3873214</v>
      </c>
      <c r="K4334" s="99">
        <v>40382.916666666701</v>
      </c>
      <c r="L4334" s="16">
        <v>52379.210848009498</v>
      </c>
      <c r="M4334" s="17">
        <f>gp_need_index[[#This Row],[Normalised weighted population (base year)]]/gp_need_index[[#This Row],[Registered population (base year)]]</f>
        <v>1.2970635895461435</v>
      </c>
      <c r="N4334" s="99">
        <v>40437.777686138499</v>
      </c>
      <c r="O4334" s="16">
        <v>52568.534216111198</v>
      </c>
      <c r="P4334" s="17">
        <f>gp_need_index[[#This Row],[Normalised weighted population 2026/27]]/gp_need_index[[#This Row],[Registered population 2026/27]]</f>
        <v>1.2999857367070633</v>
      </c>
      <c r="Q4334" s="99">
        <v>40490.603744555498</v>
      </c>
      <c r="R4334" s="16">
        <v>52753.333431138897</v>
      </c>
      <c r="S4334" s="17">
        <f>gp_need_index[[#This Row],[Normalised weighted population 2027/28]]/gp_need_index[[#This Row],[Registered population 2027/28]]</f>
        <v>1.302853713023044</v>
      </c>
      <c r="T4334" s="99">
        <v>40541.124370501901</v>
      </c>
      <c r="U4334" s="16">
        <v>52963.762924395502</v>
      </c>
      <c r="V4334" s="17">
        <f>gp_need_index[[#This Row],[Normalised weighted population 2028/29]]/gp_need_index[[#This Row],[Registered population 2028/29]]</f>
        <v>1.306420671522678</v>
      </c>
    </row>
    <row r="4335" spans="1:22" x14ac:dyDescent="0.2">
      <c r="A4335" s="6" t="s">
        <v>4889</v>
      </c>
      <c r="B4335" s="1" t="s">
        <v>10528</v>
      </c>
      <c r="C4335" s="95" t="s">
        <v>6514</v>
      </c>
      <c r="D4335" s="95" t="s">
        <v>6514</v>
      </c>
      <c r="E4335" s="95" t="s">
        <v>6641</v>
      </c>
      <c r="F4335" s="95" t="s">
        <v>6515</v>
      </c>
      <c r="G4335" s="95" t="s">
        <v>6515</v>
      </c>
      <c r="H4335" s="61">
        <v>5370.4465901692702</v>
      </c>
      <c r="I4335" s="61">
        <v>73.808497996647304</v>
      </c>
      <c r="J4335" s="123">
        <v>396384.59639160999</v>
      </c>
      <c r="K4335" s="99">
        <v>9759.5833333333303</v>
      </c>
      <c r="L4335" s="16">
        <v>7980.6384416527599</v>
      </c>
      <c r="M4335" s="17">
        <f>gp_need_index[[#This Row],[Normalised weighted population (base year)]]/gp_need_index[[#This Row],[Registered population (base year)]]</f>
        <v>0.81772327455776928</v>
      </c>
      <c r="N4335" s="99">
        <v>9845.6946160552998</v>
      </c>
      <c r="O4335" s="16">
        <v>8009.4842628271299</v>
      </c>
      <c r="P4335" s="17">
        <f>gp_need_index[[#This Row],[Normalised weighted population 2026/27]]/gp_need_index[[#This Row],[Registered population 2026/27]]</f>
        <v>0.81350118759179513</v>
      </c>
      <c r="Q4335" s="99">
        <v>9927.1066148154405</v>
      </c>
      <c r="R4335" s="16">
        <v>8037.6407717847896</v>
      </c>
      <c r="S4335" s="17">
        <f>gp_need_index[[#This Row],[Normalised weighted population 2027/28]]/gp_need_index[[#This Row],[Registered population 2027/28]]</f>
        <v>0.80966600678884937</v>
      </c>
      <c r="T4335" s="99">
        <v>10007.187325606899</v>
      </c>
      <c r="U4335" s="16">
        <v>8069.7023793568196</v>
      </c>
      <c r="V4335" s="17">
        <f>gp_need_index[[#This Row],[Normalised weighted population 2028/29]]/gp_need_index[[#This Row],[Registered population 2028/29]]</f>
        <v>0.80639065871262894</v>
      </c>
    </row>
    <row r="4336" spans="1:22" x14ac:dyDescent="0.2">
      <c r="A4336" s="6" t="s">
        <v>4883</v>
      </c>
      <c r="B4336" s="1" t="s">
        <v>10529</v>
      </c>
      <c r="C4336" s="95" t="s">
        <v>6514</v>
      </c>
      <c r="D4336" s="95" t="s">
        <v>6514</v>
      </c>
      <c r="E4336" s="95" t="s">
        <v>6641</v>
      </c>
      <c r="F4336" s="95" t="s">
        <v>6516</v>
      </c>
      <c r="G4336" s="95" t="s">
        <v>6516</v>
      </c>
      <c r="H4336" s="61">
        <v>5779.4407263647199</v>
      </c>
      <c r="I4336" s="61">
        <v>102.851281443012</v>
      </c>
      <c r="J4336" s="123">
        <v>594422.88473054499</v>
      </c>
      <c r="K4336" s="99">
        <v>9759.4166666666606</v>
      </c>
      <c r="L4336" s="16">
        <v>11967.8568936922</v>
      </c>
      <c r="M4336" s="17">
        <f>gp_need_index[[#This Row],[Normalised weighted population (base year)]]/gp_need_index[[#This Row],[Registered population (base year)]]</f>
        <v>1.2262881381597814</v>
      </c>
      <c r="N4336" s="99">
        <v>9787.6610056802401</v>
      </c>
      <c r="O4336" s="16">
        <v>12011.1144178013</v>
      </c>
      <c r="P4336" s="17">
        <f>gp_need_index[[#This Row],[Normalised weighted population 2026/27]]/gp_need_index[[#This Row],[Registered population 2026/27]]</f>
        <v>1.2271690254526271</v>
      </c>
      <c r="Q4336" s="99">
        <v>9814.3684635181507</v>
      </c>
      <c r="R4336" s="16">
        <v>12053.338241408201</v>
      </c>
      <c r="S4336" s="17">
        <f>gp_need_index[[#This Row],[Normalised weighted population 2027/28]]/gp_need_index[[#This Row],[Registered population 2027/28]]</f>
        <v>1.2281318238878762</v>
      </c>
      <c r="T4336" s="99">
        <v>9847.6536852311201</v>
      </c>
      <c r="U4336" s="16">
        <v>12101.4181956637</v>
      </c>
      <c r="V4336" s="17">
        <f>gp_need_index[[#This Row],[Normalised weighted population 2028/29]]/gp_need_index[[#This Row],[Registered population 2028/29]]</f>
        <v>1.2288630959690054</v>
      </c>
    </row>
    <row r="4337" spans="1:22" x14ac:dyDescent="0.2">
      <c r="A4337" s="6" t="s">
        <v>4882</v>
      </c>
      <c r="B4337" s="1" t="s">
        <v>10530</v>
      </c>
      <c r="C4337" s="95" t="s">
        <v>6514</v>
      </c>
      <c r="D4337" s="95" t="s">
        <v>6514</v>
      </c>
      <c r="E4337" s="95" t="s">
        <v>6641</v>
      </c>
      <c r="F4337" s="95" t="s">
        <v>6518</v>
      </c>
      <c r="G4337" s="95" t="s">
        <v>6518</v>
      </c>
      <c r="H4337" s="61">
        <v>5257.4244907924103</v>
      </c>
      <c r="I4337" s="61">
        <v>52.477692687685199</v>
      </c>
      <c r="J4337" s="123">
        <v>275897.50675651402</v>
      </c>
      <c r="K4337" s="99">
        <v>7886.6666666666697</v>
      </c>
      <c r="L4337" s="16">
        <v>5554.8027557606501</v>
      </c>
      <c r="M4337" s="17">
        <f>gp_need_index[[#This Row],[Normalised weighted population (base year)]]/gp_need_index[[#This Row],[Registered population (base year)]]</f>
        <v>0.70432832913279564</v>
      </c>
      <c r="N4337" s="99">
        <v>7950.3113567607097</v>
      </c>
      <c r="O4337" s="16">
        <v>5574.8804535692898</v>
      </c>
      <c r="P4337" s="17">
        <f>gp_need_index[[#This Row],[Normalised weighted population 2026/27]]/gp_need_index[[#This Row],[Registered population 2026/27]]</f>
        <v>0.70121536168876908</v>
      </c>
      <c r="Q4337" s="99">
        <v>8013.0818842136396</v>
      </c>
      <c r="R4337" s="16">
        <v>5594.4783660288103</v>
      </c>
      <c r="S4337" s="17">
        <f>gp_need_index[[#This Row],[Normalised weighted population 2027/28]]/gp_need_index[[#This Row],[Registered population 2027/28]]</f>
        <v>0.69816812642965054</v>
      </c>
      <c r="T4337" s="99">
        <v>8077.6012398419198</v>
      </c>
      <c r="U4337" s="16">
        <v>5616.7943633512496</v>
      </c>
      <c r="V4337" s="17">
        <f>gp_need_index[[#This Row],[Normalised weighted population 2028/29]]/gp_need_index[[#This Row],[Registered population 2028/29]]</f>
        <v>0.69535425141402141</v>
      </c>
    </row>
    <row r="4338" spans="1:22" x14ac:dyDescent="0.2">
      <c r="A4338" s="6" t="s">
        <v>4896</v>
      </c>
      <c r="B4338" s="1" t="s">
        <v>10531</v>
      </c>
      <c r="C4338" s="95" t="s">
        <v>6514</v>
      </c>
      <c r="D4338" s="95" t="s">
        <v>6514</v>
      </c>
      <c r="E4338" s="95" t="s">
        <v>6641</v>
      </c>
      <c r="F4338" s="95" t="s">
        <v>6513</v>
      </c>
      <c r="G4338" s="95" t="s">
        <v>6513</v>
      </c>
      <c r="H4338" s="61">
        <v>5465.9285757211501</v>
      </c>
      <c r="I4338" s="61">
        <v>121.674286026178</v>
      </c>
      <c r="J4338" s="123">
        <v>665062.95692095603</v>
      </c>
      <c r="K4338" s="99">
        <v>13846.333333333299</v>
      </c>
      <c r="L4338" s="16">
        <v>13390.093985587</v>
      </c>
      <c r="M4338" s="17">
        <f>gp_need_index[[#This Row],[Normalised weighted population (base year)]]/gp_need_index[[#This Row],[Registered population (base year)]]</f>
        <v>0.96704980757266901</v>
      </c>
      <c r="N4338" s="99">
        <v>14049.9198995228</v>
      </c>
      <c r="O4338" s="16">
        <v>13438.4921506511</v>
      </c>
      <c r="P4338" s="17">
        <f>gp_need_index[[#This Row],[Normalised weighted population 2026/27]]/gp_need_index[[#This Row],[Registered population 2026/27]]</f>
        <v>0.95648176265457097</v>
      </c>
      <c r="Q4338" s="99">
        <v>14239.116407072601</v>
      </c>
      <c r="R4338" s="16">
        <v>13485.7337722339</v>
      </c>
      <c r="S4338" s="17">
        <f>gp_need_index[[#This Row],[Normalised weighted population 2027/28]]/gp_need_index[[#This Row],[Registered population 2027/28]]</f>
        <v>0.94709063306312358</v>
      </c>
      <c r="T4338" s="99">
        <v>14425.8926635547</v>
      </c>
      <c r="U4338" s="16">
        <v>13539.5274557665</v>
      </c>
      <c r="V4338" s="17">
        <f>gp_need_index[[#This Row],[Normalised weighted population 2028/29]]/gp_need_index[[#This Row],[Registered population 2028/29]]</f>
        <v>0.93855734071642605</v>
      </c>
    </row>
    <row r="4339" spans="1:22" x14ac:dyDescent="0.2">
      <c r="A4339" s="6" t="s">
        <v>4846</v>
      </c>
      <c r="B4339" s="1" t="s">
        <v>10532</v>
      </c>
      <c r="C4339" s="95" t="s">
        <v>6514</v>
      </c>
      <c r="D4339" s="95" t="s">
        <v>6514</v>
      </c>
      <c r="E4339" s="95" t="s">
        <v>6641</v>
      </c>
      <c r="F4339" s="95" t="s">
        <v>6519</v>
      </c>
      <c r="G4339" s="95" t="s">
        <v>6519</v>
      </c>
      <c r="H4339" s="61">
        <v>5547.1271158854197</v>
      </c>
      <c r="I4339" s="61">
        <v>83.429394859934305</v>
      </c>
      <c r="J4339" s="123">
        <v>462793.45848945301</v>
      </c>
      <c r="K4339" s="99">
        <v>9342.6666666666697</v>
      </c>
      <c r="L4339" s="16">
        <v>9317.6861537713794</v>
      </c>
      <c r="M4339" s="17">
        <f>gp_need_index[[#This Row],[Normalised weighted population (base year)]]/gp_need_index[[#This Row],[Registered population (base year)]]</f>
        <v>0.9973261902852194</v>
      </c>
      <c r="N4339" s="99">
        <v>9357.6065031605103</v>
      </c>
      <c r="O4339" s="16">
        <v>9351.36470098481</v>
      </c>
      <c r="P4339" s="17">
        <f>gp_need_index[[#This Row],[Normalised weighted population 2026/27]]/gp_need_index[[#This Row],[Registered population 2026/27]]</f>
        <v>0.99933297022335865</v>
      </c>
      <c r="Q4339" s="99">
        <v>9373.9798405817091</v>
      </c>
      <c r="R4339" s="16">
        <v>9384.2384510702705</v>
      </c>
      <c r="S4339" s="17">
        <f>gp_need_index[[#This Row],[Normalised weighted population 2027/28]]/gp_need_index[[#This Row],[Registered population 2027/28]]</f>
        <v>1.0010943708716067</v>
      </c>
      <c r="T4339" s="99">
        <v>9395.7862942432403</v>
      </c>
      <c r="U4339" s="16">
        <v>9421.6715460695905</v>
      </c>
      <c r="V4339" s="17">
        <f>gp_need_index[[#This Row],[Normalised weighted population 2028/29]]/gp_need_index[[#This Row],[Registered population 2028/29]]</f>
        <v>1.0027549851620412</v>
      </c>
    </row>
    <row r="4340" spans="1:22" x14ac:dyDescent="0.2">
      <c r="A4340" s="6" t="s">
        <v>4868</v>
      </c>
      <c r="B4340" s="1" t="s">
        <v>9786</v>
      </c>
      <c r="C4340" s="95" t="s">
        <v>6514</v>
      </c>
      <c r="D4340" s="95" t="s">
        <v>6514</v>
      </c>
      <c r="E4340" s="95" t="s">
        <v>6641</v>
      </c>
      <c r="F4340" s="95" t="s">
        <v>6519</v>
      </c>
      <c r="G4340" s="95" t="s">
        <v>6519</v>
      </c>
      <c r="H4340" s="61">
        <v>5628.1187381228901</v>
      </c>
      <c r="I4340" s="61">
        <v>79.839828797315604</v>
      </c>
      <c r="J4340" s="123">
        <v>449348.036502695</v>
      </c>
      <c r="K4340" s="99">
        <v>8208.9166666666697</v>
      </c>
      <c r="L4340" s="16">
        <v>9046.9817607435798</v>
      </c>
      <c r="M4340" s="17">
        <f>gp_need_index[[#This Row],[Normalised weighted population (base year)]]/gp_need_index[[#This Row],[Registered population (base year)]]</f>
        <v>1.1020920455289769</v>
      </c>
      <c r="N4340" s="99">
        <v>8221.0051741601892</v>
      </c>
      <c r="O4340" s="16">
        <v>9079.6818535927996</v>
      </c>
      <c r="P4340" s="17">
        <f>gp_need_index[[#This Row],[Normalised weighted population 2026/27]]/gp_need_index[[#This Row],[Registered population 2026/27]]</f>
        <v>1.1044491106916652</v>
      </c>
      <c r="Q4340" s="99">
        <v>8236.0368933794107</v>
      </c>
      <c r="R4340" s="16">
        <v>9111.6005308826607</v>
      </c>
      <c r="S4340" s="17">
        <f>gp_need_index[[#This Row],[Normalised weighted population 2027/28]]/gp_need_index[[#This Row],[Registered population 2027/28]]</f>
        <v>1.1063088532552685</v>
      </c>
      <c r="T4340" s="99">
        <v>8255.4912451095806</v>
      </c>
      <c r="U4340" s="16">
        <v>9147.9460915849704</v>
      </c>
      <c r="V4340" s="17">
        <f>gp_need_index[[#This Row],[Normalised weighted population 2028/29]]/gp_need_index[[#This Row],[Registered population 2028/29]]</f>
        <v>1.1081043901541372</v>
      </c>
    </row>
    <row r="4341" spans="1:22" x14ac:dyDescent="0.2">
      <c r="A4341" s="6" t="s">
        <v>4850</v>
      </c>
      <c r="B4341" s="1" t="s">
        <v>10533</v>
      </c>
      <c r="C4341" s="95" t="s">
        <v>6514</v>
      </c>
      <c r="D4341" s="95" t="s">
        <v>6514</v>
      </c>
      <c r="E4341" s="95" t="s">
        <v>6641</v>
      </c>
      <c r="F4341" s="95" t="s">
        <v>6515</v>
      </c>
      <c r="G4341" s="95" t="s">
        <v>6515</v>
      </c>
      <c r="H4341" s="61">
        <v>5499.8160217285204</v>
      </c>
      <c r="I4341" s="61">
        <v>86.215376835588202</v>
      </c>
      <c r="J4341" s="123">
        <v>474168.71083972999</v>
      </c>
      <c r="K4341" s="99">
        <v>11037.083333333299</v>
      </c>
      <c r="L4341" s="16">
        <v>9546.7106340779501</v>
      </c>
      <c r="M4341" s="17">
        <f>gp_need_index[[#This Row],[Normalised weighted population (base year)]]/gp_need_index[[#This Row],[Registered population (base year)]]</f>
        <v>0.86496679836109902</v>
      </c>
      <c r="N4341" s="99">
        <v>11146.805075738001</v>
      </c>
      <c r="O4341" s="16">
        <v>9581.2169846371598</v>
      </c>
      <c r="P4341" s="17">
        <f>gp_need_index[[#This Row],[Normalised weighted population 2026/27]]/gp_need_index[[#This Row],[Registered population 2026/27]]</f>
        <v>0.85954826692820885</v>
      </c>
      <c r="Q4341" s="99">
        <v>11252.602955825199</v>
      </c>
      <c r="R4341" s="16">
        <v>9614.8987565216903</v>
      </c>
      <c r="S4341" s="17">
        <f>gp_need_index[[#This Row],[Normalised weighted population 2027/28]]/gp_need_index[[#This Row],[Registered population 2027/28]]</f>
        <v>0.85445996755304432</v>
      </c>
      <c r="T4341" s="99">
        <v>11356.343268974</v>
      </c>
      <c r="U4341" s="16">
        <v>9653.2519399407101</v>
      </c>
      <c r="V4341" s="17">
        <f>gp_need_index[[#This Row],[Normalised weighted population 2028/29]]/gp_need_index[[#This Row],[Registered population 2028/29]]</f>
        <v>0.85003171454968207</v>
      </c>
    </row>
    <row r="4342" spans="1:22" x14ac:dyDescent="0.2">
      <c r="A4342" s="6" t="s">
        <v>4879</v>
      </c>
      <c r="B4342" s="1" t="s">
        <v>10534</v>
      </c>
      <c r="C4342" s="95" t="s">
        <v>6514</v>
      </c>
      <c r="D4342" s="95" t="s">
        <v>6514</v>
      </c>
      <c r="E4342" s="95" t="s">
        <v>6641</v>
      </c>
      <c r="F4342" s="95" t="s">
        <v>6518</v>
      </c>
      <c r="G4342" s="95" t="s">
        <v>6518</v>
      </c>
      <c r="H4342" s="61">
        <v>5597.88376193576</v>
      </c>
      <c r="I4342" s="61">
        <v>32.978180180005502</v>
      </c>
      <c r="J4342" s="123">
        <v>184608.01932784499</v>
      </c>
      <c r="K4342" s="99">
        <v>4893</v>
      </c>
      <c r="L4342" s="16">
        <v>3716.8191425623199</v>
      </c>
      <c r="M4342" s="17">
        <f>gp_need_index[[#This Row],[Normalised weighted population (base year)]]/gp_need_index[[#This Row],[Registered population (base year)]]</f>
        <v>0.75961968987580619</v>
      </c>
      <c r="N4342" s="99">
        <v>4934.87102420069</v>
      </c>
      <c r="O4342" s="16">
        <v>3730.2534938498302</v>
      </c>
      <c r="P4342" s="17">
        <f>gp_need_index[[#This Row],[Normalised weighted population 2026/27]]/gp_need_index[[#This Row],[Registered population 2026/27]]</f>
        <v>0.75589685638319715</v>
      </c>
      <c r="Q4342" s="99">
        <v>4972.5169265861996</v>
      </c>
      <c r="R4342" s="16">
        <v>3743.3668120695102</v>
      </c>
      <c r="S4342" s="17">
        <f>gp_need_index[[#This Row],[Normalised weighted population 2027/28]]/gp_need_index[[#This Row],[Registered population 2027/28]]</f>
        <v>0.75281127592650698</v>
      </c>
      <c r="T4342" s="99">
        <v>5009.63938695242</v>
      </c>
      <c r="U4342" s="16">
        <v>3758.2988501058499</v>
      </c>
      <c r="V4342" s="17">
        <f>gp_need_index[[#This Row],[Normalised weighted population 2028/29]]/gp_need_index[[#This Row],[Registered population 2028/29]]</f>
        <v>0.75021345047196808</v>
      </c>
    </row>
    <row r="4343" spans="1:22" x14ac:dyDescent="0.2">
      <c r="A4343" s="6" t="s">
        <v>4878</v>
      </c>
      <c r="B4343" s="1" t="s">
        <v>10535</v>
      </c>
      <c r="C4343" s="95" t="s">
        <v>6514</v>
      </c>
      <c r="D4343" s="95" t="s">
        <v>6514</v>
      </c>
      <c r="E4343" s="95" t="s">
        <v>6641</v>
      </c>
      <c r="F4343" s="95" t="s">
        <v>6515</v>
      </c>
      <c r="G4343" s="95" t="s">
        <v>6515</v>
      </c>
      <c r="H4343" s="61">
        <v>5615.3354048295496</v>
      </c>
      <c r="I4343" s="61">
        <v>63.3035609650304</v>
      </c>
      <c r="J4343" s="123">
        <v>355470.72713872098</v>
      </c>
      <c r="K4343" s="99">
        <v>9217.75</v>
      </c>
      <c r="L4343" s="16">
        <v>7156.8960441712597</v>
      </c>
      <c r="M4343" s="17">
        <f>gp_need_index[[#This Row],[Normalised weighted population (base year)]]/gp_need_index[[#This Row],[Registered population (base year)]]</f>
        <v>0.77642548823425017</v>
      </c>
      <c r="N4343" s="99">
        <v>9303.3242577124201</v>
      </c>
      <c r="O4343" s="16">
        <v>7182.7644687293996</v>
      </c>
      <c r="P4343" s="17">
        <f>gp_need_index[[#This Row],[Normalised weighted population 2026/27]]/gp_need_index[[#This Row],[Registered population 2026/27]]</f>
        <v>0.77206429333847149</v>
      </c>
      <c r="Q4343" s="99">
        <v>9383.9779689536208</v>
      </c>
      <c r="R4343" s="16">
        <v>7208.0147302279101</v>
      </c>
      <c r="S4343" s="17">
        <f>gp_need_index[[#This Row],[Normalised weighted population 2027/28]]/gp_need_index[[#This Row],[Registered population 2027/28]]</f>
        <v>0.76811931507887521</v>
      </c>
      <c r="T4343" s="99">
        <v>9467.9374736424106</v>
      </c>
      <c r="U4343" s="16">
        <v>7236.7670154090601</v>
      </c>
      <c r="V4343" s="17">
        <f>gp_need_index[[#This Row],[Normalised weighted population 2028/29]]/gp_need_index[[#This Row],[Registered population 2028/29]]</f>
        <v>0.76434461418395949</v>
      </c>
    </row>
    <row r="4344" spans="1:22" x14ac:dyDescent="0.2">
      <c r="A4344" s="6" t="s">
        <v>4893</v>
      </c>
      <c r="B4344" s="1" t="s">
        <v>10536</v>
      </c>
      <c r="C4344" s="95" t="s">
        <v>6514</v>
      </c>
      <c r="D4344" s="95" t="s">
        <v>6514</v>
      </c>
      <c r="E4344" s="95" t="s">
        <v>6641</v>
      </c>
      <c r="F4344" s="95" t="s">
        <v>6516</v>
      </c>
      <c r="G4344" s="95" t="s">
        <v>6516</v>
      </c>
      <c r="H4344" s="61">
        <v>5510.0156062199503</v>
      </c>
      <c r="I4344" s="61">
        <v>91.462186278662102</v>
      </c>
      <c r="J4344" s="123">
        <v>503958.07377442397</v>
      </c>
      <c r="K4344" s="99">
        <v>10095.666666666701</v>
      </c>
      <c r="L4344" s="16">
        <v>10146.4769649424</v>
      </c>
      <c r="M4344" s="17">
        <f>gp_need_index[[#This Row],[Normalised weighted population (base year)]]/gp_need_index[[#This Row],[Registered population (base year)]]</f>
        <v>1.0050328819238319</v>
      </c>
      <c r="N4344" s="99">
        <v>10120.506044236699</v>
      </c>
      <c r="O4344" s="16">
        <v>10183.151156139</v>
      </c>
      <c r="P4344" s="17">
        <f>gp_need_index[[#This Row],[Normalised weighted population 2026/27]]/gp_need_index[[#This Row],[Registered population 2026/27]]</f>
        <v>1.0061899189258401</v>
      </c>
      <c r="Q4344" s="99">
        <v>10144.228515727</v>
      </c>
      <c r="R4344" s="16">
        <v>10218.948965003699</v>
      </c>
      <c r="S4344" s="17">
        <f>gp_need_index[[#This Row],[Normalised weighted population 2027/28]]/gp_need_index[[#This Row],[Registered population 2027/28]]</f>
        <v>1.0073658089583508</v>
      </c>
      <c r="T4344" s="99">
        <v>10167.9559563526</v>
      </c>
      <c r="U4344" s="16">
        <v>10259.7116640117</v>
      </c>
      <c r="V4344" s="17">
        <f>gp_need_index[[#This Row],[Normalised weighted population 2028/29]]/gp_need_index[[#This Row],[Registered population 2028/29]]</f>
        <v>1.0090240071901349</v>
      </c>
    </row>
    <row r="4345" spans="1:22" x14ac:dyDescent="0.2">
      <c r="A4345" s="6" t="s">
        <v>4851</v>
      </c>
      <c r="B4345" s="1" t="s">
        <v>10537</v>
      </c>
      <c r="C4345" s="95" t="s">
        <v>6514</v>
      </c>
      <c r="D4345" s="95" t="s">
        <v>6514</v>
      </c>
      <c r="E4345" s="95" t="s">
        <v>6641</v>
      </c>
      <c r="F4345" s="95" t="s">
        <v>6518</v>
      </c>
      <c r="G4345" s="95" t="s">
        <v>6518</v>
      </c>
      <c r="H4345" s="61">
        <v>5166.2891474184798</v>
      </c>
      <c r="I4345" s="61">
        <v>47.685711918777599</v>
      </c>
      <c r="J4345" s="123">
        <v>246358.17597290501</v>
      </c>
      <c r="K4345" s="99">
        <v>5671.1666666666697</v>
      </c>
      <c r="L4345" s="16">
        <v>4960.0704656101398</v>
      </c>
      <c r="M4345" s="17">
        <f>gp_need_index[[#This Row],[Normalised weighted population (base year)]]/gp_need_index[[#This Row],[Registered population (base year)]]</f>
        <v>0.87461200792490734</v>
      </c>
      <c r="N4345" s="99">
        <v>5722.3870554052201</v>
      </c>
      <c r="O4345" s="16">
        <v>4977.9985181975699</v>
      </c>
      <c r="P4345" s="17">
        <f>gp_need_index[[#This Row],[Normalised weighted population 2026/27]]/gp_need_index[[#This Row],[Registered population 2026/27]]</f>
        <v>0.8699164299792479</v>
      </c>
      <c r="Q4345" s="99">
        <v>5775.10971337724</v>
      </c>
      <c r="R4345" s="16">
        <v>4995.4981542876703</v>
      </c>
      <c r="S4345" s="17">
        <f>gp_need_index[[#This Row],[Normalised weighted population 2027/28]]/gp_need_index[[#This Row],[Registered population 2027/28]]</f>
        <v>0.86500489206573727</v>
      </c>
      <c r="T4345" s="99">
        <v>5828.9409302488102</v>
      </c>
      <c r="U4345" s="16">
        <v>5015.4248598965796</v>
      </c>
      <c r="V4345" s="17">
        <f>gp_need_index[[#This Row],[Normalised weighted population 2028/29]]/gp_need_index[[#This Row],[Registered population 2028/29]]</f>
        <v>0.86043501210819351</v>
      </c>
    </row>
    <row r="4346" spans="1:22" x14ac:dyDescent="0.2">
      <c r="A4346" s="6" t="s">
        <v>4840</v>
      </c>
      <c r="B4346" s="1" t="s">
        <v>12469</v>
      </c>
      <c r="C4346" s="95" t="s">
        <v>6514</v>
      </c>
      <c r="D4346" s="95" t="s">
        <v>6514</v>
      </c>
      <c r="E4346" s="95" t="s">
        <v>6641</v>
      </c>
      <c r="F4346" s="95" t="s">
        <v>6517</v>
      </c>
      <c r="G4346" s="95" t="s">
        <v>6517</v>
      </c>
      <c r="H4346" s="61">
        <v>5671.1027894631397</v>
      </c>
      <c r="I4346" s="61">
        <v>101.45180853172801</v>
      </c>
      <c r="J4346" s="123">
        <v>575343.63436036103</v>
      </c>
      <c r="K4346" s="99">
        <v>13538.916666666701</v>
      </c>
      <c r="L4346" s="16">
        <v>11583.723402309501</v>
      </c>
      <c r="M4346" s="17">
        <f>gp_need_index[[#This Row],[Normalised weighted population (base year)]]/gp_need_index[[#This Row],[Registered population (base year)]]</f>
        <v>0.85558717048824473</v>
      </c>
      <c r="N4346" s="99">
        <v>13624.105678449199</v>
      </c>
      <c r="O4346" s="16">
        <v>11625.5924853709</v>
      </c>
      <c r="P4346" s="17">
        <f>gp_need_index[[#This Row],[Normalised weighted population 2026/27]]/gp_need_index[[#This Row],[Registered population 2026/27]]</f>
        <v>0.85331050417205911</v>
      </c>
      <c r="Q4346" s="99">
        <v>13708.009972076599</v>
      </c>
      <c r="R4346" s="16">
        <v>11666.461046717801</v>
      </c>
      <c r="S4346" s="17">
        <f>gp_need_index[[#This Row],[Normalised weighted population 2027/28]]/gp_need_index[[#This Row],[Registered population 2027/28]]</f>
        <v>0.85106890573340255</v>
      </c>
      <c r="T4346" s="99">
        <v>13793.6767933762</v>
      </c>
      <c r="U4346" s="16">
        <v>11712.9977739061</v>
      </c>
      <c r="V4346" s="17">
        <f>gp_need_index[[#This Row],[Normalised weighted population 2028/29]]/gp_need_index[[#This Row],[Registered population 2028/29]]</f>
        <v>0.84915704125608815</v>
      </c>
    </row>
    <row r="4347" spans="1:22" x14ac:dyDescent="0.2">
      <c r="A4347" s="6" t="s">
        <v>4892</v>
      </c>
      <c r="B4347" s="1" t="s">
        <v>10538</v>
      </c>
      <c r="C4347" s="95" t="s">
        <v>6514</v>
      </c>
      <c r="D4347" s="95" t="s">
        <v>6514</v>
      </c>
      <c r="E4347" s="95" t="s">
        <v>6641</v>
      </c>
      <c r="F4347" s="95" t="s">
        <v>6515</v>
      </c>
      <c r="G4347" s="95" t="s">
        <v>6515</v>
      </c>
      <c r="H4347" s="61">
        <v>5505.7428316156902</v>
      </c>
      <c r="I4347" s="61"/>
      <c r="J4347" s="123"/>
      <c r="K4347" s="99">
        <v>0.66666666666666696</v>
      </c>
      <c r="L4347" s="16"/>
      <c r="M4347" s="17">
        <f>gp_need_index[[#This Row],[Normalised weighted population (base year)]]/gp_need_index[[#This Row],[Registered population (base year)]]</f>
        <v>0</v>
      </c>
      <c r="N4347" s="99">
        <v>0.66785427989068202</v>
      </c>
      <c r="O4347" s="16"/>
      <c r="P4347" s="17">
        <f>gp_need_index[[#This Row],[Normalised weighted population 2026/27]]/gp_need_index[[#This Row],[Registered population 2026/27]]</f>
        <v>0</v>
      </c>
      <c r="Q4347" s="99">
        <v>0.67114546535122299</v>
      </c>
      <c r="R4347" s="16"/>
      <c r="S4347" s="17">
        <f>gp_need_index[[#This Row],[Normalised weighted population 2027/28]]/gp_need_index[[#This Row],[Registered population 2027/28]]</f>
        <v>0</v>
      </c>
      <c r="T4347" s="99">
        <v>0.67295232174650399</v>
      </c>
      <c r="U4347" s="16"/>
      <c r="V4347" s="17">
        <f>gp_need_index[[#This Row],[Normalised weighted population 2028/29]]/gp_need_index[[#This Row],[Registered population 2028/29]]</f>
        <v>0</v>
      </c>
    </row>
    <row r="4348" spans="1:22" x14ac:dyDescent="0.2">
      <c r="A4348" s="6" t="s">
        <v>4870</v>
      </c>
      <c r="B4348" s="1" t="s">
        <v>7871</v>
      </c>
      <c r="C4348" s="95" t="s">
        <v>6514</v>
      </c>
      <c r="D4348" s="95" t="s">
        <v>6514</v>
      </c>
      <c r="E4348" s="95" t="s">
        <v>6641</v>
      </c>
      <c r="F4348" s="95" t="s">
        <v>6518</v>
      </c>
      <c r="G4348" s="95" t="s">
        <v>6518</v>
      </c>
      <c r="H4348" s="61">
        <v>5509.2115373883898</v>
      </c>
      <c r="I4348" s="61">
        <v>41.614230637553902</v>
      </c>
      <c r="J4348" s="123">
        <v>229261.599547953</v>
      </c>
      <c r="K4348" s="99">
        <v>5135.6666666666697</v>
      </c>
      <c r="L4348" s="16">
        <v>4615.8552860101099</v>
      </c>
      <c r="M4348" s="17">
        <f>gp_need_index[[#This Row],[Normalised weighted population (base year)]]/gp_need_index[[#This Row],[Registered population (base year)]]</f>
        <v>0.8987840499792511</v>
      </c>
      <c r="N4348" s="99">
        <v>5182.1248437065697</v>
      </c>
      <c r="O4348" s="16">
        <v>4632.5391813050101</v>
      </c>
      <c r="P4348" s="17">
        <f>gp_need_index[[#This Row],[Normalised weighted population 2026/27]]/gp_need_index[[#This Row],[Registered population 2026/27]]</f>
        <v>0.89394588533138031</v>
      </c>
      <c r="Q4348" s="99">
        <v>5226.7844434938897</v>
      </c>
      <c r="R4348" s="16">
        <v>4648.8243910232604</v>
      </c>
      <c r="S4348" s="17">
        <f>gp_need_index[[#This Row],[Normalised weighted population 2027/28]]/gp_need_index[[#This Row],[Registered population 2027/28]]</f>
        <v>0.88942340004282117</v>
      </c>
      <c r="T4348" s="99">
        <v>5271.8244308662997</v>
      </c>
      <c r="U4348" s="16">
        <v>4667.3682383446603</v>
      </c>
      <c r="V4348" s="17">
        <f>gp_need_index[[#This Row],[Normalised weighted population 2028/29]]/gp_need_index[[#This Row],[Registered population 2028/29]]</f>
        <v>0.88534212387981381</v>
      </c>
    </row>
    <row r="4349" spans="1:22" x14ac:dyDescent="0.2">
      <c r="A4349" s="6" t="s">
        <v>4837</v>
      </c>
      <c r="B4349" s="1" t="s">
        <v>12470</v>
      </c>
      <c r="C4349" s="95" t="s">
        <v>6514</v>
      </c>
      <c r="D4349" s="95" t="s">
        <v>6514</v>
      </c>
      <c r="E4349" s="95" t="s">
        <v>6641</v>
      </c>
      <c r="F4349" s="95" t="s">
        <v>6515</v>
      </c>
      <c r="G4349" s="95" t="s">
        <v>6515</v>
      </c>
      <c r="H4349" s="61">
        <v>5648.8961109834599</v>
      </c>
      <c r="I4349" s="61">
        <v>81.548705797372605</v>
      </c>
      <c r="J4349" s="123">
        <v>460660.16703451198</v>
      </c>
      <c r="K4349" s="99">
        <v>9478</v>
      </c>
      <c r="L4349" s="16">
        <v>9274.7353732730098</v>
      </c>
      <c r="M4349" s="17">
        <f>gp_need_index[[#This Row],[Normalised weighted population (base year)]]/gp_need_index[[#This Row],[Registered population (base year)]]</f>
        <v>0.97855405921850702</v>
      </c>
      <c r="N4349" s="99">
        <v>9565.7044695361601</v>
      </c>
      <c r="O4349" s="16">
        <v>9308.2586759477308</v>
      </c>
      <c r="P4349" s="17">
        <f>gp_need_index[[#This Row],[Normalised weighted population 2026/27]]/gp_need_index[[#This Row],[Registered population 2026/27]]</f>
        <v>0.97308658296852935</v>
      </c>
      <c r="Q4349" s="99">
        <v>9648.6618262540396</v>
      </c>
      <c r="R4349" s="16">
        <v>9340.9808912851004</v>
      </c>
      <c r="S4349" s="17">
        <f>gp_need_index[[#This Row],[Normalised weighted population 2027/28]]/gp_need_index[[#This Row],[Registered population 2027/28]]</f>
        <v>0.9681115432886519</v>
      </c>
      <c r="T4349" s="99">
        <v>9732.5933544485106</v>
      </c>
      <c r="U4349" s="16">
        <v>9378.2414347925405</v>
      </c>
      <c r="V4349" s="17">
        <f>gp_need_index[[#This Row],[Normalised weighted population 2028/29]]/gp_need_index[[#This Row],[Registered population 2028/29]]</f>
        <v>0.96359121287092453</v>
      </c>
    </row>
    <row r="4350" spans="1:22" x14ac:dyDescent="0.2">
      <c r="A4350" s="6" t="s">
        <v>4853</v>
      </c>
      <c r="B4350" s="1" t="s">
        <v>12471</v>
      </c>
      <c r="C4350" s="95" t="s">
        <v>6514</v>
      </c>
      <c r="D4350" s="95" t="s">
        <v>6514</v>
      </c>
      <c r="E4350" s="95" t="s">
        <v>6641</v>
      </c>
      <c r="F4350" s="95" t="s">
        <v>6515</v>
      </c>
      <c r="G4350" s="95" t="s">
        <v>6515</v>
      </c>
      <c r="H4350" s="61">
        <v>5417.0500026393602</v>
      </c>
      <c r="I4350" s="61">
        <v>109.44784170005499</v>
      </c>
      <c r="J4350" s="123">
        <v>592884.43117015401</v>
      </c>
      <c r="K4350" s="99">
        <v>14893.416666666701</v>
      </c>
      <c r="L4350" s="16">
        <v>11936.882325718199</v>
      </c>
      <c r="M4350" s="17">
        <f>gp_need_index[[#This Row],[Normalised weighted population (base year)]]/gp_need_index[[#This Row],[Registered population (base year)]]</f>
        <v>0.80148716663748565</v>
      </c>
      <c r="N4350" s="99">
        <v>15033.854452776301</v>
      </c>
      <c r="O4350" s="16">
        <v>11980.027893013899</v>
      </c>
      <c r="P4350" s="17">
        <f>gp_need_index[[#This Row],[Normalised weighted population 2026/27]]/gp_need_index[[#This Row],[Registered population 2026/27]]</f>
        <v>0.79687001963768167</v>
      </c>
      <c r="Q4350" s="99">
        <v>15172.0864663052</v>
      </c>
      <c r="R4350" s="16">
        <v>12022.1424351759</v>
      </c>
      <c r="S4350" s="17">
        <f>gp_need_index[[#This Row],[Normalised weighted population 2027/28]]/gp_need_index[[#This Row],[Registered population 2027/28]]</f>
        <v>0.79238557345920568</v>
      </c>
      <c r="T4350" s="99">
        <v>15305.217933124601</v>
      </c>
      <c r="U4350" s="16">
        <v>12070.097951461899</v>
      </c>
      <c r="V4350" s="17">
        <f>gp_need_index[[#This Row],[Normalised weighted population 2028/29]]/gp_need_index[[#This Row],[Registered population 2028/29]]</f>
        <v>0.78862633673049287</v>
      </c>
    </row>
    <row r="4351" spans="1:22" x14ac:dyDescent="0.2">
      <c r="A4351" s="6" t="s">
        <v>4867</v>
      </c>
      <c r="B4351" s="1" t="s">
        <v>12472</v>
      </c>
      <c r="C4351" s="95" t="s">
        <v>6514</v>
      </c>
      <c r="D4351" s="95" t="s">
        <v>6514</v>
      </c>
      <c r="E4351" s="95" t="s">
        <v>6641</v>
      </c>
      <c r="F4351" s="95" t="s">
        <v>6515</v>
      </c>
      <c r="G4351" s="95" t="s">
        <v>6515</v>
      </c>
      <c r="H4351" s="61">
        <v>5591.9103149414104</v>
      </c>
      <c r="I4351" s="61">
        <v>96.073686259810003</v>
      </c>
      <c r="J4351" s="123">
        <v>537235.43719067599</v>
      </c>
      <c r="K4351" s="99">
        <v>11684.583333333299</v>
      </c>
      <c r="L4351" s="16">
        <v>10816.4692101865</v>
      </c>
      <c r="M4351" s="17">
        <f>gp_need_index[[#This Row],[Normalised weighted population (base year)]]/gp_need_index[[#This Row],[Registered population (base year)]]</f>
        <v>0.92570431496086991</v>
      </c>
      <c r="N4351" s="99">
        <v>11791.9547999683</v>
      </c>
      <c r="O4351" s="16">
        <v>10855.565071859201</v>
      </c>
      <c r="P4351" s="17">
        <f>gp_need_index[[#This Row],[Normalised weighted population 2026/27]]/gp_need_index[[#This Row],[Registered population 2026/27]]</f>
        <v>0.92059079737045657</v>
      </c>
      <c r="Q4351" s="99">
        <v>11893.3353871326</v>
      </c>
      <c r="R4351" s="16">
        <v>10893.726681915001</v>
      </c>
      <c r="S4351" s="17">
        <f>gp_need_index[[#This Row],[Normalised weighted population 2027/28]]/gp_need_index[[#This Row],[Registered population 2027/28]]</f>
        <v>0.91595219737105238</v>
      </c>
      <c r="T4351" s="99">
        <v>11992.557896914999</v>
      </c>
      <c r="U4351" s="16">
        <v>10937.181023778499</v>
      </c>
      <c r="V4351" s="17">
        <f>gp_need_index[[#This Row],[Normalised weighted population 2028/29]]/gp_need_index[[#This Row],[Registered population 2028/29]]</f>
        <v>0.91199735017264427</v>
      </c>
    </row>
    <row r="4352" spans="1:22" x14ac:dyDescent="0.2">
      <c r="A4352" s="6" t="s">
        <v>4844</v>
      </c>
      <c r="B4352" s="1" t="s">
        <v>10539</v>
      </c>
      <c r="C4352" s="95" t="s">
        <v>6514</v>
      </c>
      <c r="D4352" s="95" t="s">
        <v>6514</v>
      </c>
      <c r="E4352" s="95" t="s">
        <v>6641</v>
      </c>
      <c r="F4352" s="95" t="s">
        <v>6516</v>
      </c>
      <c r="G4352" s="95" t="s">
        <v>6516</v>
      </c>
      <c r="H4352" s="61">
        <v>5785.35111328125</v>
      </c>
      <c r="I4352" s="61">
        <v>35.655904104941399</v>
      </c>
      <c r="J4352" s="123">
        <v>206281.924508572</v>
      </c>
      <c r="K4352" s="99">
        <v>4443.3333333333303</v>
      </c>
      <c r="L4352" s="16">
        <v>4153.19230751539</v>
      </c>
      <c r="M4352" s="17">
        <f>gp_need_index[[#This Row],[Normalised weighted population (base year)]]/gp_need_index[[#This Row],[Registered population (base year)]]</f>
        <v>0.93470194467713263</v>
      </c>
      <c r="N4352" s="99">
        <v>4455.7350523661098</v>
      </c>
      <c r="O4352" s="16">
        <v>4168.2039188646804</v>
      </c>
      <c r="P4352" s="17">
        <f>gp_need_index[[#This Row],[Normalised weighted population 2026/27]]/gp_need_index[[#This Row],[Registered population 2026/27]]</f>
        <v>0.93546942757542484</v>
      </c>
      <c r="Q4352" s="99">
        <v>4467.7342861501702</v>
      </c>
      <c r="R4352" s="16">
        <v>4182.8568062576396</v>
      </c>
      <c r="S4352" s="17">
        <f>gp_need_index[[#This Row],[Normalised weighted population 2027/28]]/gp_need_index[[#This Row],[Registered population 2027/28]]</f>
        <v>0.93623670038398621</v>
      </c>
      <c r="T4352" s="99">
        <v>4481.8360699331997</v>
      </c>
      <c r="U4352" s="16">
        <v>4199.5419402739599</v>
      </c>
      <c r="V4352" s="17">
        <f>gp_need_index[[#This Row],[Normalised weighted population 2028/29]]/gp_need_index[[#This Row],[Registered population 2028/29]]</f>
        <v>0.93701373159249723</v>
      </c>
    </row>
    <row r="4353" spans="1:22" x14ac:dyDescent="0.2">
      <c r="A4353" s="6" t="s">
        <v>4875</v>
      </c>
      <c r="B4353" s="1" t="s">
        <v>10540</v>
      </c>
      <c r="C4353" s="95" t="s">
        <v>6514</v>
      </c>
      <c r="D4353" s="95" t="s">
        <v>6514</v>
      </c>
      <c r="E4353" s="95" t="s">
        <v>6641</v>
      </c>
      <c r="F4353" s="95" t="s">
        <v>6513</v>
      </c>
      <c r="G4353" s="95" t="s">
        <v>6513</v>
      </c>
      <c r="H4353" s="61">
        <v>5611.4203598179802</v>
      </c>
      <c r="I4353" s="61">
        <v>120.111821204325</v>
      </c>
      <c r="J4353" s="123">
        <v>673997.91896076303</v>
      </c>
      <c r="K4353" s="99">
        <v>11414.5</v>
      </c>
      <c r="L4353" s="16">
        <v>13569.9867013452</v>
      </c>
      <c r="M4353" s="17">
        <f>gp_need_index[[#This Row],[Normalised weighted population (base year)]]/gp_need_index[[#This Row],[Registered population (base year)]]</f>
        <v>1.1888375926536598</v>
      </c>
      <c r="N4353" s="99">
        <v>11580.6172064809</v>
      </c>
      <c r="O4353" s="16">
        <v>13619.0350842017</v>
      </c>
      <c r="P4353" s="17">
        <f>gp_need_index[[#This Row],[Normalised weighted population 2026/27]]/gp_need_index[[#This Row],[Registered population 2026/27]]</f>
        <v>1.1760197959552652</v>
      </c>
      <c r="Q4353" s="99">
        <v>11735.508451576099</v>
      </c>
      <c r="R4353" s="16">
        <v>13666.911385691301</v>
      </c>
      <c r="S4353" s="17">
        <f>gp_need_index[[#This Row],[Normalised weighted population 2027/28]]/gp_need_index[[#This Row],[Registered population 2027/28]]</f>
        <v>1.1645776952983926</v>
      </c>
      <c r="T4353" s="99">
        <v>11883.4891981899</v>
      </c>
      <c r="U4353" s="16">
        <v>13721.427774518699</v>
      </c>
      <c r="V4353" s="17">
        <f>gp_need_index[[#This Row],[Normalised weighted population 2028/29]]/gp_need_index[[#This Row],[Registered population 2028/29]]</f>
        <v>1.1546632092372966</v>
      </c>
    </row>
    <row r="4354" spans="1:22" x14ac:dyDescent="0.2">
      <c r="A4354" s="6" t="s">
        <v>4888</v>
      </c>
      <c r="B4354" s="1" t="s">
        <v>10541</v>
      </c>
      <c r="C4354" s="95" t="s">
        <v>6514</v>
      </c>
      <c r="D4354" s="95" t="s">
        <v>6514</v>
      </c>
      <c r="E4354" s="95" t="s">
        <v>6641</v>
      </c>
      <c r="F4354" s="95" t="s">
        <v>6517</v>
      </c>
      <c r="G4354" s="95" t="s">
        <v>6517</v>
      </c>
      <c r="H4354" s="61">
        <v>5729.0264485677098</v>
      </c>
      <c r="I4354" s="61">
        <v>55.631739009927998</v>
      </c>
      <c r="J4354" s="123">
        <v>318715.70416769403</v>
      </c>
      <c r="K4354" s="99">
        <v>3830.8333333333298</v>
      </c>
      <c r="L4354" s="16">
        <v>6416.8860843578505</v>
      </c>
      <c r="M4354" s="17">
        <f>gp_need_index[[#This Row],[Normalised weighted population (base year)]]/gp_need_index[[#This Row],[Registered population (base year)]]</f>
        <v>1.6750627150814503</v>
      </c>
      <c r="N4354" s="99">
        <v>3852.45513857571</v>
      </c>
      <c r="O4354" s="16">
        <v>6440.0797611343296</v>
      </c>
      <c r="P4354" s="17">
        <f>gp_need_index[[#This Row],[Normalised weighted population 2026/27]]/gp_need_index[[#This Row],[Registered population 2026/27]]</f>
        <v>1.6716819611078688</v>
      </c>
      <c r="Q4354" s="99">
        <v>3875.17610487815</v>
      </c>
      <c r="R4354" s="16">
        <v>6462.7191917808204</v>
      </c>
      <c r="S4354" s="17">
        <f>gp_need_index[[#This Row],[Normalised weighted population 2027/28]]/gp_need_index[[#This Row],[Registered population 2027/28]]</f>
        <v>1.6677227090777678</v>
      </c>
      <c r="T4354" s="99">
        <v>3899.8456738359801</v>
      </c>
      <c r="U4354" s="16">
        <v>6488.49854326695</v>
      </c>
      <c r="V4354" s="17">
        <f>gp_need_index[[#This Row],[Normalised weighted population 2028/29]]/gp_need_index[[#This Row],[Registered population 2028/29]]</f>
        <v>1.6637834124560908</v>
      </c>
    </row>
    <row r="4355" spans="1:22" x14ac:dyDescent="0.2">
      <c r="A4355" s="6" t="s">
        <v>4876</v>
      </c>
      <c r="B4355" s="1" t="s">
        <v>10542</v>
      </c>
      <c r="C4355" s="95" t="s">
        <v>6514</v>
      </c>
      <c r="D4355" s="95" t="s">
        <v>6514</v>
      </c>
      <c r="E4355" s="95" t="s">
        <v>6641</v>
      </c>
      <c r="F4355" s="95" t="s">
        <v>6513</v>
      </c>
      <c r="G4355" s="95" t="s">
        <v>6513</v>
      </c>
      <c r="H4355" s="61">
        <v>5441.4485628498096</v>
      </c>
      <c r="I4355" s="61">
        <v>90.433477041184801</v>
      </c>
      <c r="J4355" s="123">
        <v>492089.113679267</v>
      </c>
      <c r="K4355" s="99">
        <v>11883</v>
      </c>
      <c r="L4355" s="16">
        <v>9907.5123834219594</v>
      </c>
      <c r="M4355" s="17">
        <f>gp_need_index[[#This Row],[Normalised weighted population (base year)]]/gp_need_index[[#This Row],[Registered population (base year)]]</f>
        <v>0.8337551446117949</v>
      </c>
      <c r="N4355" s="99">
        <v>12065.9704355217</v>
      </c>
      <c r="O4355" s="16">
        <v>9943.3228430217096</v>
      </c>
      <c r="P4355" s="17">
        <f>gp_need_index[[#This Row],[Normalised weighted population 2026/27]]/gp_need_index[[#This Row],[Registered population 2026/27]]</f>
        <v>0.82407982815447589</v>
      </c>
      <c r="Q4355" s="99">
        <v>12235.684606972</v>
      </c>
      <c r="R4355" s="16">
        <v>9978.2775603931896</v>
      </c>
      <c r="S4355" s="17">
        <f>gp_need_index[[#This Row],[Normalised weighted population 2027/28]]/gp_need_index[[#This Row],[Registered population 2027/28]]</f>
        <v>0.81550627373211959</v>
      </c>
      <c r="T4355" s="99">
        <v>12400.723332456901</v>
      </c>
      <c r="U4355" s="16">
        <v>10018.0802373813</v>
      </c>
      <c r="V4355" s="17">
        <f>gp_need_index[[#This Row],[Normalised weighted population 2028/29]]/gp_need_index[[#This Row],[Registered population 2028/29]]</f>
        <v>0.80786257130344852</v>
      </c>
    </row>
    <row r="4356" spans="1:22" x14ac:dyDescent="0.2">
      <c r="A4356" s="6" t="s">
        <v>4880</v>
      </c>
      <c r="B4356" s="1" t="s">
        <v>10543</v>
      </c>
      <c r="C4356" s="95" t="s">
        <v>6514</v>
      </c>
      <c r="D4356" s="95" t="s">
        <v>6514</v>
      </c>
      <c r="E4356" s="95" t="s">
        <v>6641</v>
      </c>
      <c r="F4356" s="95" t="s">
        <v>6515</v>
      </c>
      <c r="G4356" s="95" t="s">
        <v>6515</v>
      </c>
      <c r="H4356" s="61">
        <v>5532.9588396990703</v>
      </c>
      <c r="I4356" s="61">
        <v>28.084703168310099</v>
      </c>
      <c r="J4356" s="123">
        <v>155391.506655426</v>
      </c>
      <c r="K4356" s="99">
        <v>3404.5</v>
      </c>
      <c r="L4356" s="16">
        <v>3128.5863346098499</v>
      </c>
      <c r="M4356" s="17">
        <f>gp_need_index[[#This Row],[Normalised weighted population (base year)]]/gp_need_index[[#This Row],[Registered population (base year)]]</f>
        <v>0.91895618581578786</v>
      </c>
      <c r="N4356" s="99">
        <v>3436.6552169595202</v>
      </c>
      <c r="O4356" s="16">
        <v>3139.8945328945501</v>
      </c>
      <c r="P4356" s="17">
        <f>gp_need_index[[#This Row],[Normalised weighted population 2026/27]]/gp_need_index[[#This Row],[Registered population 2026/27]]</f>
        <v>0.91364839783738316</v>
      </c>
      <c r="Q4356" s="99">
        <v>3467.6486468384901</v>
      </c>
      <c r="R4356" s="16">
        <v>3150.93250558299</v>
      </c>
      <c r="S4356" s="17">
        <f>gp_need_index[[#This Row],[Normalised weighted population 2027/28]]/gp_need_index[[#This Row],[Registered population 2027/28]]</f>
        <v>0.90866544638417879</v>
      </c>
      <c r="T4356" s="99">
        <v>3498.7936261976402</v>
      </c>
      <c r="U4356" s="16">
        <v>3163.5013630808999</v>
      </c>
      <c r="V4356" s="17">
        <f>gp_need_index[[#This Row],[Normalised weighted population 2028/29]]/gp_need_index[[#This Row],[Registered population 2028/29]]</f>
        <v>0.90416917974064004</v>
      </c>
    </row>
    <row r="4357" spans="1:22" x14ac:dyDescent="0.2">
      <c r="A4357" s="6" t="s">
        <v>4874</v>
      </c>
      <c r="B4357" s="1" t="s">
        <v>10544</v>
      </c>
      <c r="C4357" s="95" t="s">
        <v>6514</v>
      </c>
      <c r="D4357" s="95" t="s">
        <v>6514</v>
      </c>
      <c r="E4357" s="95" t="s">
        <v>6641</v>
      </c>
      <c r="F4357" s="95" t="s">
        <v>6516</v>
      </c>
      <c r="G4357" s="95" t="s">
        <v>6516</v>
      </c>
      <c r="H4357" s="61">
        <v>5611.39866420201</v>
      </c>
      <c r="I4357" s="61">
        <v>85.870520940740093</v>
      </c>
      <c r="J4357" s="123">
        <v>481853.7265012</v>
      </c>
      <c r="K4357" s="99">
        <v>6983.5833333333303</v>
      </c>
      <c r="L4357" s="16">
        <v>9701.4374624435004</v>
      </c>
      <c r="M4357" s="17">
        <f>gp_need_index[[#This Row],[Normalised weighted population (base year)]]/gp_need_index[[#This Row],[Registered population (base year)]]</f>
        <v>1.3891775896963361</v>
      </c>
      <c r="N4357" s="99">
        <v>6993.1799186669996</v>
      </c>
      <c r="O4357" s="16">
        <v>9736.5030693146691</v>
      </c>
      <c r="P4357" s="17">
        <f>gp_need_index[[#This Row],[Normalised weighted population 2026/27]]/gp_need_index[[#This Row],[Registered population 2026/27]]</f>
        <v>1.3922855099616236</v>
      </c>
      <c r="Q4357" s="99">
        <v>7004.0071063353998</v>
      </c>
      <c r="R4357" s="16">
        <v>9770.7307332804703</v>
      </c>
      <c r="S4357" s="17">
        <f>gp_need_index[[#This Row],[Normalised weighted population 2027/28]]/gp_need_index[[#This Row],[Registered population 2027/28]]</f>
        <v>1.3950201056253155</v>
      </c>
      <c r="T4357" s="99">
        <v>7014.5709253782097</v>
      </c>
      <c r="U4357" s="16">
        <v>9809.7055199569495</v>
      </c>
      <c r="V4357" s="17">
        <f>gp_need_index[[#This Row],[Normalised weighted population 2028/29]]/gp_need_index[[#This Row],[Registered population 2028/29]]</f>
        <v>1.3984754911331989</v>
      </c>
    </row>
    <row r="4358" spans="1:22" x14ac:dyDescent="0.2">
      <c r="A4358" s="6" t="s">
        <v>4968</v>
      </c>
      <c r="B4358" s="1" t="s">
        <v>10545</v>
      </c>
      <c r="C4358" s="95" t="s">
        <v>6360</v>
      </c>
      <c r="D4358" s="95" t="s">
        <v>6360</v>
      </c>
      <c r="E4358" s="95" t="s">
        <v>6641</v>
      </c>
      <c r="F4358" s="95" t="s">
        <v>6359</v>
      </c>
      <c r="G4358" s="95" t="s">
        <v>12756</v>
      </c>
      <c r="H4358" s="61">
        <v>5362.9970210740503</v>
      </c>
      <c r="I4358" s="61">
        <v>150.87637828271599</v>
      </c>
      <c r="J4358" s="123">
        <v>809149.56728064595</v>
      </c>
      <c r="K4358" s="99">
        <v>17476.333333333299</v>
      </c>
      <c r="L4358" s="16">
        <v>16291.072358691899</v>
      </c>
      <c r="M4358" s="17">
        <f>gp_need_index[[#This Row],[Normalised weighted population (base year)]]/gp_need_index[[#This Row],[Registered population (base year)]]</f>
        <v>0.93217908173102282</v>
      </c>
      <c r="N4358" s="99">
        <v>17558.319982066001</v>
      </c>
      <c r="O4358" s="16">
        <v>16349.9560386673</v>
      </c>
      <c r="P4358" s="17">
        <f>gp_need_index[[#This Row],[Normalised weighted population 2026/27]]/gp_need_index[[#This Row],[Registered population 2026/27]]</f>
        <v>0.93117997936972796</v>
      </c>
      <c r="Q4358" s="99">
        <v>17639.156237331499</v>
      </c>
      <c r="R4358" s="16">
        <v>16407.432608762701</v>
      </c>
      <c r="S4358" s="17">
        <f>gp_need_index[[#This Row],[Normalised weighted population 2027/28]]/gp_need_index[[#This Row],[Registered population 2027/28]]</f>
        <v>0.93017105739094375</v>
      </c>
      <c r="T4358" s="99">
        <v>17727.932272708498</v>
      </c>
      <c r="U4358" s="16">
        <v>16472.88075213</v>
      </c>
      <c r="V4358" s="17">
        <f>gp_need_index[[#This Row],[Normalised weighted population 2028/29]]/gp_need_index[[#This Row],[Registered population 2028/29]]</f>
        <v>0.92920485585842383</v>
      </c>
    </row>
    <row r="4359" spans="1:22" x14ac:dyDescent="0.2">
      <c r="A4359" s="6" t="s">
        <v>4965</v>
      </c>
      <c r="B4359" s="1" t="s">
        <v>8032</v>
      </c>
      <c r="C4359" s="95" t="s">
        <v>6360</v>
      </c>
      <c r="D4359" s="95" t="s">
        <v>6360</v>
      </c>
      <c r="E4359" s="95" t="s">
        <v>6641</v>
      </c>
      <c r="F4359" s="95" t="s">
        <v>6418</v>
      </c>
      <c r="G4359" s="95" t="s">
        <v>12756</v>
      </c>
      <c r="H4359" s="61">
        <v>5283.8673371345803</v>
      </c>
      <c r="I4359" s="61">
        <v>77.007314779104206</v>
      </c>
      <c r="J4359" s="123">
        <v>406896.435281749</v>
      </c>
      <c r="K4359" s="99">
        <v>11959</v>
      </c>
      <c r="L4359" s="16">
        <v>8192.2793235205008</v>
      </c>
      <c r="M4359" s="17">
        <f>gp_need_index[[#This Row],[Normalised weighted population (base year)]]/gp_need_index[[#This Row],[Registered population (base year)]]</f>
        <v>0.68503046438000681</v>
      </c>
      <c r="N4359" s="99">
        <v>12036.4561484201</v>
      </c>
      <c r="O4359" s="16">
        <v>8221.8901154520499</v>
      </c>
      <c r="P4359" s="17">
        <f>gp_need_index[[#This Row],[Normalised weighted population 2026/27]]/gp_need_index[[#This Row],[Registered population 2026/27]]</f>
        <v>0.68308229715365609</v>
      </c>
      <c r="Q4359" s="99">
        <v>12112.024477212201</v>
      </c>
      <c r="R4359" s="16">
        <v>8250.7933150948793</v>
      </c>
      <c r="S4359" s="17">
        <f>gp_need_index[[#This Row],[Normalised weighted population 2027/28]]/gp_need_index[[#This Row],[Registered population 2027/28]]</f>
        <v>0.6812067900472033</v>
      </c>
      <c r="T4359" s="99">
        <v>12194.007517576099</v>
      </c>
      <c r="U4359" s="16">
        <v>8283.7051738028695</v>
      </c>
      <c r="V4359" s="17">
        <f>gp_need_index[[#This Row],[Normalised weighted population 2028/29]]/gp_need_index[[#This Row],[Registered population 2028/29]]</f>
        <v>0.67932590347045219</v>
      </c>
    </row>
    <row r="4360" spans="1:22" x14ac:dyDescent="0.2">
      <c r="A4360" s="6" t="s">
        <v>4992</v>
      </c>
      <c r="B4360" s="1" t="s">
        <v>10546</v>
      </c>
      <c r="C4360" s="95" t="s">
        <v>6360</v>
      </c>
      <c r="D4360" s="95" t="s">
        <v>6360</v>
      </c>
      <c r="E4360" s="95" t="s">
        <v>6641</v>
      </c>
      <c r="F4360" s="95" t="s">
        <v>6359</v>
      </c>
      <c r="G4360" s="95" t="s">
        <v>12756</v>
      </c>
      <c r="H4360" s="61">
        <v>5309.4505807977002</v>
      </c>
      <c r="I4360" s="61">
        <v>22.226049485061299</v>
      </c>
      <c r="J4360" s="123">
        <v>118008.111347297</v>
      </c>
      <c r="K4360" s="99">
        <v>3914.25</v>
      </c>
      <c r="L4360" s="16">
        <v>2375.9249941050798</v>
      </c>
      <c r="M4360" s="17">
        <f>gp_need_index[[#This Row],[Normalised weighted population (base year)]]/gp_need_index[[#This Row],[Registered population (base year)]]</f>
        <v>0.60699367544359195</v>
      </c>
      <c r="N4360" s="99">
        <v>3948.4558949297002</v>
      </c>
      <c r="O4360" s="16">
        <v>2384.5127165040699</v>
      </c>
      <c r="P4360" s="17">
        <f>gp_need_index[[#This Row],[Normalised weighted population 2026/27]]/gp_need_index[[#This Row],[Registered population 2026/27]]</f>
        <v>0.60391018158923226</v>
      </c>
      <c r="Q4360" s="99">
        <v>3978.7462197920299</v>
      </c>
      <c r="R4360" s="16">
        <v>2392.8952229749998</v>
      </c>
      <c r="S4360" s="17">
        <f>gp_need_index[[#This Row],[Normalised weighted population 2027/28]]/gp_need_index[[#This Row],[Registered population 2027/28]]</f>
        <v>0.60141941475726413</v>
      </c>
      <c r="T4360" s="99">
        <v>4010.7439666324499</v>
      </c>
      <c r="U4360" s="16">
        <v>2402.4403208188</v>
      </c>
      <c r="V4360" s="17">
        <f>gp_need_index[[#This Row],[Normalised weighted population 2028/29]]/gp_need_index[[#This Row],[Registered population 2028/29]]</f>
        <v>0.59900116806408021</v>
      </c>
    </row>
    <row r="4361" spans="1:22" x14ac:dyDescent="0.2">
      <c r="A4361" s="6" t="s">
        <v>4972</v>
      </c>
      <c r="B4361" s="1" t="s">
        <v>10547</v>
      </c>
      <c r="C4361" s="95" t="s">
        <v>6360</v>
      </c>
      <c r="D4361" s="95" t="s">
        <v>6360</v>
      </c>
      <c r="E4361" s="95" t="s">
        <v>6641</v>
      </c>
      <c r="F4361" s="95" t="s">
        <v>6416</v>
      </c>
      <c r="G4361" s="95" t="s">
        <v>12756</v>
      </c>
      <c r="H4361" s="61">
        <v>5303.6962224786903</v>
      </c>
      <c r="I4361" s="61">
        <v>88.366854299224201</v>
      </c>
      <c r="J4361" s="123">
        <v>468670.95133912098</v>
      </c>
      <c r="K4361" s="99">
        <v>12494.25</v>
      </c>
      <c r="L4361" s="16">
        <v>9436.02108858871</v>
      </c>
      <c r="M4361" s="17">
        <f>gp_need_index[[#This Row],[Normalised weighted population (base year)]]/gp_need_index[[#This Row],[Registered population (base year)]]</f>
        <v>0.75522909246963288</v>
      </c>
      <c r="N4361" s="99">
        <v>12574.350656045501</v>
      </c>
      <c r="O4361" s="16">
        <v>9470.1273545107906</v>
      </c>
      <c r="P4361" s="17">
        <f>gp_need_index[[#This Row],[Normalised weighted population 2026/27]]/gp_need_index[[#This Row],[Registered population 2026/27]]</f>
        <v>0.75313052845060746</v>
      </c>
      <c r="Q4361" s="99">
        <v>12653.4943281293</v>
      </c>
      <c r="R4361" s="16">
        <v>9503.4186023536695</v>
      </c>
      <c r="S4361" s="17">
        <f>gp_need_index[[#This Row],[Normalised weighted population 2027/28]]/gp_need_index[[#This Row],[Registered population 2027/28]]</f>
        <v>0.75105092363515213</v>
      </c>
      <c r="T4361" s="99">
        <v>12734.4225622141</v>
      </c>
      <c r="U4361" s="16">
        <v>9541.3270989477296</v>
      </c>
      <c r="V4361" s="17">
        <f>gp_need_index[[#This Row],[Normalised weighted population 2028/29]]/gp_need_index[[#This Row],[Registered population 2028/29]]</f>
        <v>0.74925478971139181</v>
      </c>
    </row>
    <row r="4362" spans="1:22" x14ac:dyDescent="0.2">
      <c r="A4362" s="6" t="s">
        <v>5006</v>
      </c>
      <c r="B4362" s="1" t="s">
        <v>10548</v>
      </c>
      <c r="C4362" s="95" t="s">
        <v>6360</v>
      </c>
      <c r="D4362" s="95" t="s">
        <v>6360</v>
      </c>
      <c r="E4362" s="95" t="s">
        <v>6641</v>
      </c>
      <c r="F4362" s="95" t="s">
        <v>6359</v>
      </c>
      <c r="G4362" s="95" t="s">
        <v>12756</v>
      </c>
      <c r="H4362" s="61">
        <v>5389.7332121858899</v>
      </c>
      <c r="I4362" s="61">
        <v>102.57354013891801</v>
      </c>
      <c r="J4362" s="123">
        <v>552844.01597820804</v>
      </c>
      <c r="K4362" s="99">
        <v>10425.416666666701</v>
      </c>
      <c r="L4362" s="16">
        <v>11130.725679850801</v>
      </c>
      <c r="M4362" s="17">
        <f>gp_need_index[[#This Row],[Normalised weighted population (base year)]]/gp_need_index[[#This Row],[Registered population (base year)]]</f>
        <v>1.0676528368826919</v>
      </c>
      <c r="N4362" s="99">
        <v>10461.980517669301</v>
      </c>
      <c r="O4362" s="16">
        <v>11170.957413796499</v>
      </c>
      <c r="P4362" s="17">
        <f>gp_need_index[[#This Row],[Normalised weighted population 2026/27]]/gp_need_index[[#This Row],[Registered population 2026/27]]</f>
        <v>1.0677669868463053</v>
      </c>
      <c r="Q4362" s="99">
        <v>10495.6188426265</v>
      </c>
      <c r="R4362" s="16">
        <v>11210.2277528303</v>
      </c>
      <c r="S4362" s="17">
        <f>gp_need_index[[#This Row],[Normalised weighted population 2027/28]]/gp_need_index[[#This Row],[Registered population 2027/28]]</f>
        <v>1.0680864007085999</v>
      </c>
      <c r="T4362" s="99">
        <v>10533.5814509586</v>
      </c>
      <c r="U4362" s="16">
        <v>11254.9445961441</v>
      </c>
      <c r="V4362" s="17">
        <f>gp_need_index[[#This Row],[Normalised weighted population 2028/29]]/gp_need_index[[#This Row],[Registered population 2028/29]]</f>
        <v>1.0684822297661971</v>
      </c>
    </row>
    <row r="4363" spans="1:22" x14ac:dyDescent="0.2">
      <c r="A4363" s="6" t="s">
        <v>4975</v>
      </c>
      <c r="B4363" s="1" t="s">
        <v>10549</v>
      </c>
      <c r="C4363" s="95" t="s">
        <v>6360</v>
      </c>
      <c r="D4363" s="95" t="s">
        <v>6360</v>
      </c>
      <c r="E4363" s="95" t="s">
        <v>6641</v>
      </c>
      <c r="F4363" s="95" t="s">
        <v>6416</v>
      </c>
      <c r="G4363" s="95" t="s">
        <v>12756</v>
      </c>
      <c r="H4363" s="61">
        <v>5270.44861260776</v>
      </c>
      <c r="I4363" s="61">
        <v>64.658988568645796</v>
      </c>
      <c r="J4363" s="123">
        <v>340781.87659424002</v>
      </c>
      <c r="K4363" s="99">
        <v>10448</v>
      </c>
      <c r="L4363" s="16">
        <v>6861.1569907718103</v>
      </c>
      <c r="M4363" s="17">
        <f>gp_need_index[[#This Row],[Normalised weighted population (base year)]]/gp_need_index[[#This Row],[Registered population (base year)]]</f>
        <v>0.65669573035717943</v>
      </c>
      <c r="N4363" s="99">
        <v>10517.2776892988</v>
      </c>
      <c r="O4363" s="16">
        <v>6885.95647380215</v>
      </c>
      <c r="P4363" s="17">
        <f>gp_need_index[[#This Row],[Normalised weighted population 2026/27]]/gp_need_index[[#This Row],[Registered population 2026/27]]</f>
        <v>0.65472802727349544</v>
      </c>
      <c r="Q4363" s="99">
        <v>10582.992952172701</v>
      </c>
      <c r="R4363" s="16">
        <v>6910.1633376618502</v>
      </c>
      <c r="S4363" s="17">
        <f>gp_need_index[[#This Row],[Normalised weighted population 2027/28]]/gp_need_index[[#This Row],[Registered population 2027/28]]</f>
        <v>0.65294981947835329</v>
      </c>
      <c r="T4363" s="99">
        <v>10652.7938291153</v>
      </c>
      <c r="U4363" s="16">
        <v>6937.7275137032202</v>
      </c>
      <c r="V4363" s="17">
        <f>gp_need_index[[#This Row],[Normalised weighted population 2028/29]]/gp_need_index[[#This Row],[Registered population 2028/29]]</f>
        <v>0.65125896783448678</v>
      </c>
    </row>
    <row r="4364" spans="1:22" x14ac:dyDescent="0.2">
      <c r="A4364" s="6" t="s">
        <v>4966</v>
      </c>
      <c r="B4364" s="1" t="s">
        <v>10550</v>
      </c>
      <c r="C4364" s="95" t="s">
        <v>6360</v>
      </c>
      <c r="D4364" s="95" t="s">
        <v>6360</v>
      </c>
      <c r="E4364" s="95" t="s">
        <v>6641</v>
      </c>
      <c r="F4364" s="95" t="s">
        <v>6418</v>
      </c>
      <c r="G4364" s="95" t="s">
        <v>12756</v>
      </c>
      <c r="H4364" s="61">
        <v>5350.2252502441397</v>
      </c>
      <c r="I4364" s="61">
        <v>275.80537151483497</v>
      </c>
      <c r="J4364" s="123">
        <v>1475620.8628316401</v>
      </c>
      <c r="K4364" s="99">
        <v>29249.916666666701</v>
      </c>
      <c r="L4364" s="16">
        <v>29709.521233727301</v>
      </c>
      <c r="M4364" s="17">
        <f>gp_need_index[[#This Row],[Normalised weighted population (base year)]]/gp_need_index[[#This Row],[Registered population (base year)]]</f>
        <v>1.0157130214180872</v>
      </c>
      <c r="N4364" s="99">
        <v>29359.502381632199</v>
      </c>
      <c r="O4364" s="16">
        <v>29816.905566816698</v>
      </c>
      <c r="P4364" s="17">
        <f>gp_need_index[[#This Row],[Normalised weighted population 2026/27]]/gp_need_index[[#This Row],[Registered population 2026/27]]</f>
        <v>1.0155793916136215</v>
      </c>
      <c r="Q4364" s="99">
        <v>29471.868060872399</v>
      </c>
      <c r="R4364" s="16">
        <v>29921.7237974458</v>
      </c>
      <c r="S4364" s="17">
        <f>gp_need_index[[#This Row],[Normalised weighted population 2027/28]]/gp_need_index[[#This Row],[Registered population 2027/28]]</f>
        <v>1.0152639030428696</v>
      </c>
      <c r="T4364" s="99">
        <v>29605.682885349401</v>
      </c>
      <c r="U4364" s="16">
        <v>30041.079537956201</v>
      </c>
      <c r="V4364" s="17">
        <f>gp_need_index[[#This Row],[Normalised weighted population 2028/29]]/gp_need_index[[#This Row],[Registered population 2028/29]]</f>
        <v>1.0147065228757908</v>
      </c>
    </row>
    <row r="4365" spans="1:22" x14ac:dyDescent="0.2">
      <c r="A4365" s="6" t="s">
        <v>4956</v>
      </c>
      <c r="B4365" s="1" t="s">
        <v>10551</v>
      </c>
      <c r="C4365" s="95" t="s">
        <v>6360</v>
      </c>
      <c r="D4365" s="95" t="s">
        <v>6360</v>
      </c>
      <c r="E4365" s="95" t="s">
        <v>6641</v>
      </c>
      <c r="F4365" s="95" t="s">
        <v>6359</v>
      </c>
      <c r="G4365" s="95" t="s">
        <v>12756</v>
      </c>
      <c r="H4365" s="61">
        <v>5398.3402951798398</v>
      </c>
      <c r="I4365" s="61">
        <v>68.357474146389293</v>
      </c>
      <c r="J4365" s="123">
        <v>369016.90716116701</v>
      </c>
      <c r="K4365" s="99">
        <v>10636.916666666701</v>
      </c>
      <c r="L4365" s="16">
        <v>7429.6290565254503</v>
      </c>
      <c r="M4365" s="17">
        <f>gp_need_index[[#This Row],[Normalised weighted population (base year)]]/gp_need_index[[#This Row],[Registered population (base year)]]</f>
        <v>0.69847581675693238</v>
      </c>
      <c r="N4365" s="99">
        <v>10716.9788330269</v>
      </c>
      <c r="O4365" s="16">
        <v>7456.48326784241</v>
      </c>
      <c r="P4365" s="17">
        <f>gp_need_index[[#This Row],[Normalised weighted population 2026/27]]/gp_need_index[[#This Row],[Registered population 2026/27]]</f>
        <v>0.69576355277137403</v>
      </c>
      <c r="Q4365" s="99">
        <v>10792.851272264301</v>
      </c>
      <c r="R4365" s="16">
        <v>7482.6957593130601</v>
      </c>
      <c r="S4365" s="17">
        <f>gp_need_index[[#This Row],[Normalised weighted population 2027/28]]/gp_need_index[[#This Row],[Registered population 2027/28]]</f>
        <v>0.69330110927612343</v>
      </c>
      <c r="T4365" s="99">
        <v>10872.4278262885</v>
      </c>
      <c r="U4365" s="16">
        <v>7512.54372861497</v>
      </c>
      <c r="V4365" s="17">
        <f>gp_need_index[[#This Row],[Normalised weighted population 2028/29]]/gp_need_index[[#This Row],[Registered population 2028/29]]</f>
        <v>0.69097204862104045</v>
      </c>
    </row>
    <row r="4366" spans="1:22" x14ac:dyDescent="0.2">
      <c r="A4366" s="6" t="s">
        <v>4990</v>
      </c>
      <c r="B4366" s="1" t="s">
        <v>10552</v>
      </c>
      <c r="C4366" s="95" t="s">
        <v>6360</v>
      </c>
      <c r="D4366" s="95" t="s">
        <v>6360</v>
      </c>
      <c r="E4366" s="95" t="s">
        <v>6641</v>
      </c>
      <c r="F4366" s="95" t="s">
        <v>6417</v>
      </c>
      <c r="G4366" s="95" t="s">
        <v>12756</v>
      </c>
      <c r="H4366" s="61">
        <v>5513.7322189529204</v>
      </c>
      <c r="I4366" s="61">
        <v>108.493905590395</v>
      </c>
      <c r="J4366" s="123">
        <v>598206.34281379799</v>
      </c>
      <c r="K4366" s="99">
        <v>13524</v>
      </c>
      <c r="L4366" s="16">
        <v>12044.031425438499</v>
      </c>
      <c r="M4366" s="17">
        <f>gp_need_index[[#This Row],[Normalised weighted population (base year)]]/gp_need_index[[#This Row],[Registered population (base year)]]</f>
        <v>0.89056724530009612</v>
      </c>
      <c r="N4366" s="99">
        <v>13604.8553505616</v>
      </c>
      <c r="O4366" s="16">
        <v>12087.564280517299</v>
      </c>
      <c r="P4366" s="17">
        <f>gp_need_index[[#This Row],[Normalised weighted population 2026/27]]/gp_need_index[[#This Row],[Registered population 2026/27]]</f>
        <v>0.88847429605477812</v>
      </c>
      <c r="Q4366" s="99">
        <v>13684.9619154869</v>
      </c>
      <c r="R4366" s="16">
        <v>12130.056855666</v>
      </c>
      <c r="S4366" s="17">
        <f>gp_need_index[[#This Row],[Normalised weighted population 2027/28]]/gp_need_index[[#This Row],[Registered population 2027/28]]</f>
        <v>0.88637856141482896</v>
      </c>
      <c r="T4366" s="99">
        <v>13763.6025195888</v>
      </c>
      <c r="U4366" s="16">
        <v>12178.442835305499</v>
      </c>
      <c r="V4366" s="17">
        <f>gp_need_index[[#This Row],[Normalised weighted population 2028/29]]/gp_need_index[[#This Row],[Registered population 2028/29]]</f>
        <v>0.88482959443014642</v>
      </c>
    </row>
    <row r="4367" spans="1:22" x14ac:dyDescent="0.2">
      <c r="A4367" s="6" t="s">
        <v>4957</v>
      </c>
      <c r="B4367" s="1" t="s">
        <v>10553</v>
      </c>
      <c r="C4367" s="95" t="s">
        <v>6360</v>
      </c>
      <c r="D4367" s="95" t="s">
        <v>6360</v>
      </c>
      <c r="E4367" s="95" t="s">
        <v>6641</v>
      </c>
      <c r="F4367" s="95" t="s">
        <v>6417</v>
      </c>
      <c r="G4367" s="95" t="s">
        <v>12756</v>
      </c>
      <c r="H4367" s="61">
        <v>5290.59912109375</v>
      </c>
      <c r="I4367" s="61">
        <v>49.780465873207802</v>
      </c>
      <c r="J4367" s="123">
        <v>263368.488996431</v>
      </c>
      <c r="K4367" s="99">
        <v>8318.1666666666697</v>
      </c>
      <c r="L4367" s="16">
        <v>5302.5488546693796</v>
      </c>
      <c r="M4367" s="17">
        <f>gp_need_index[[#This Row],[Normalised weighted population (base year)]]/gp_need_index[[#This Row],[Registered population (base year)]]</f>
        <v>0.63746605077273166</v>
      </c>
      <c r="N4367" s="99">
        <v>8366.7588687339794</v>
      </c>
      <c r="O4367" s="16">
        <v>5321.7147869626897</v>
      </c>
      <c r="P4367" s="17">
        <f>gp_need_index[[#This Row],[Normalised weighted population 2026/27]]/gp_need_index[[#This Row],[Registered population 2026/27]]</f>
        <v>0.63605451889495501</v>
      </c>
      <c r="Q4367" s="99">
        <v>8416.8870028963793</v>
      </c>
      <c r="R4367" s="16">
        <v>5340.42272184992</v>
      </c>
      <c r="S4367" s="17">
        <f>gp_need_index[[#This Row],[Normalised weighted population 2027/28]]/gp_need_index[[#This Row],[Registered population 2027/28]]</f>
        <v>0.63448905991160376</v>
      </c>
      <c r="T4367" s="99">
        <v>8466.1708912865306</v>
      </c>
      <c r="U4367" s="16">
        <v>5361.7253083225296</v>
      </c>
      <c r="V4367" s="17">
        <f>gp_need_index[[#This Row],[Normalised weighted population 2028/29]]/gp_need_index[[#This Row],[Registered population 2028/29]]</f>
        <v>0.63331172701000782</v>
      </c>
    </row>
    <row r="4368" spans="1:22" x14ac:dyDescent="0.2">
      <c r="A4368" s="6" t="s">
        <v>4989</v>
      </c>
      <c r="B4368" s="1" t="s">
        <v>10554</v>
      </c>
      <c r="C4368" s="95" t="s">
        <v>6360</v>
      </c>
      <c r="D4368" s="95" t="s">
        <v>6360</v>
      </c>
      <c r="E4368" s="95" t="s">
        <v>6641</v>
      </c>
      <c r="F4368" s="95" t="s">
        <v>6359</v>
      </c>
      <c r="G4368" s="95" t="s">
        <v>12756</v>
      </c>
      <c r="H4368" s="61">
        <v>5297.7278180803596</v>
      </c>
      <c r="I4368" s="61">
        <v>135.958575512555</v>
      </c>
      <c r="J4368" s="123">
        <v>720271.52759943902</v>
      </c>
      <c r="K4368" s="99">
        <v>16208.583333333299</v>
      </c>
      <c r="L4368" s="16">
        <v>14501.6398061772</v>
      </c>
      <c r="M4368" s="17">
        <f>gp_need_index[[#This Row],[Normalised weighted population (base year)]]/gp_need_index[[#This Row],[Registered population (base year)]]</f>
        <v>0.89468891314852095</v>
      </c>
      <c r="N4368" s="99">
        <v>16288.5866710464</v>
      </c>
      <c r="O4368" s="16">
        <v>14554.055626245001</v>
      </c>
      <c r="P4368" s="17">
        <f>gp_need_index[[#This Row],[Normalised weighted population 2026/27]]/gp_need_index[[#This Row],[Registered population 2026/27]]</f>
        <v>0.89351248946082007</v>
      </c>
      <c r="Q4368" s="99">
        <v>16362.2002549424</v>
      </c>
      <c r="R4368" s="16">
        <v>14605.218895210101</v>
      </c>
      <c r="S4368" s="17">
        <f>gp_need_index[[#This Row],[Normalised weighted population 2027/28]]/gp_need_index[[#This Row],[Registered population 2027/28]]</f>
        <v>0.89261949295593168</v>
      </c>
      <c r="T4368" s="99">
        <v>16446.590058533598</v>
      </c>
      <c r="U4368" s="16">
        <v>14663.478129482601</v>
      </c>
      <c r="V4368" s="17">
        <f>gp_need_index[[#This Row],[Normalised weighted population 2028/29]]/gp_need_index[[#This Row],[Registered population 2028/29]]</f>
        <v>0.89158166387653115</v>
      </c>
    </row>
    <row r="4369" spans="1:22" x14ac:dyDescent="0.2">
      <c r="A4369" s="6" t="s">
        <v>4953</v>
      </c>
      <c r="B4369" s="1" t="s">
        <v>10555</v>
      </c>
      <c r="C4369" s="95" t="s">
        <v>6360</v>
      </c>
      <c r="D4369" s="95" t="s">
        <v>6360</v>
      </c>
      <c r="E4369" s="95" t="s">
        <v>6641</v>
      </c>
      <c r="F4369" s="95" t="s">
        <v>6417</v>
      </c>
      <c r="G4369" s="95" t="s">
        <v>12756</v>
      </c>
      <c r="H4369" s="61">
        <v>5238.1962316176496</v>
      </c>
      <c r="I4369" s="61">
        <v>23.626487701270801</v>
      </c>
      <c r="J4369" s="123">
        <v>123760.178843157</v>
      </c>
      <c r="K4369" s="99">
        <v>4150.8333333333303</v>
      </c>
      <c r="L4369" s="16">
        <v>2491.7346683313999</v>
      </c>
      <c r="M4369" s="17">
        <f>gp_need_index[[#This Row],[Normalised weighted population (base year)]]/gp_need_index[[#This Row],[Registered population (base year)]]</f>
        <v>0.60029745071224294</v>
      </c>
      <c r="N4369" s="99">
        <v>4181.3348439305</v>
      </c>
      <c r="O4369" s="16">
        <v>2500.7409819467998</v>
      </c>
      <c r="P4369" s="17">
        <f>gp_need_index[[#This Row],[Normalised weighted population 2026/27]]/gp_need_index[[#This Row],[Registered population 2026/27]]</f>
        <v>0.59807240397807415</v>
      </c>
      <c r="Q4369" s="99">
        <v>4208.6249290094902</v>
      </c>
      <c r="R4369" s="16">
        <v>2509.5320767974099</v>
      </c>
      <c r="S4369" s="17">
        <f>gp_need_index[[#This Row],[Normalised weighted population 2027/28]]/gp_need_index[[#This Row],[Registered population 2027/28]]</f>
        <v>0.59628313739709615</v>
      </c>
      <c r="T4369" s="99">
        <v>4235.9937179731296</v>
      </c>
      <c r="U4369" s="16">
        <v>2519.5424311936999</v>
      </c>
      <c r="V4369" s="17">
        <f>gp_need_index[[#This Row],[Normalised weighted population 2028/29]]/gp_need_index[[#This Row],[Registered population 2028/29]]</f>
        <v>0.59479371286680516</v>
      </c>
    </row>
    <row r="4370" spans="1:22" x14ac:dyDescent="0.2">
      <c r="A4370" s="6" t="s">
        <v>4988</v>
      </c>
      <c r="B4370" s="1" t="s">
        <v>10556</v>
      </c>
      <c r="C4370" s="95" t="s">
        <v>6360</v>
      </c>
      <c r="D4370" s="95" t="s">
        <v>6360</v>
      </c>
      <c r="E4370" s="95" t="s">
        <v>6641</v>
      </c>
      <c r="F4370" s="95" t="s">
        <v>6359</v>
      </c>
      <c r="G4370" s="95" t="s">
        <v>12756</v>
      </c>
      <c r="H4370" s="61">
        <v>5452.91324331741</v>
      </c>
      <c r="I4370" s="61">
        <v>130.668227920291</v>
      </c>
      <c r="J4370" s="123">
        <v>712522.51050737302</v>
      </c>
      <c r="K4370" s="99">
        <v>13460.166666666701</v>
      </c>
      <c r="L4370" s="16">
        <v>14345.624400298801</v>
      </c>
      <c r="M4370" s="17">
        <f>gp_need_index[[#This Row],[Normalised weighted population (base year)]]/gp_need_index[[#This Row],[Registered population (base year)]]</f>
        <v>1.0657835638710838</v>
      </c>
      <c r="N4370" s="99">
        <v>13508.723577559</v>
      </c>
      <c r="O4370" s="16">
        <v>14397.476306523</v>
      </c>
      <c r="P4370" s="17">
        <f>gp_need_index[[#This Row],[Normalised weighted population 2026/27]]/gp_need_index[[#This Row],[Registered population 2026/27]]</f>
        <v>1.0657910219171571</v>
      </c>
      <c r="Q4370" s="99">
        <v>13554.9257092997</v>
      </c>
      <c r="R4370" s="16">
        <v>14448.0891371735</v>
      </c>
      <c r="S4370" s="17">
        <f>gp_need_index[[#This Row],[Normalised weighted population 2027/28]]/gp_need_index[[#This Row],[Registered population 2027/28]]</f>
        <v>1.0658921669530821</v>
      </c>
      <c r="T4370" s="99">
        <v>13613.3027849174</v>
      </c>
      <c r="U4370" s="16">
        <v>14505.7215914265</v>
      </c>
      <c r="V4370" s="17">
        <f>gp_need_index[[#This Row],[Normalised weighted population 2028/29]]/gp_need_index[[#This Row],[Registered population 2028/29]]</f>
        <v>1.0655549076229935</v>
      </c>
    </row>
    <row r="4371" spans="1:22" x14ac:dyDescent="0.2">
      <c r="A4371" s="6" t="s">
        <v>4973</v>
      </c>
      <c r="B4371" s="1" t="s">
        <v>10557</v>
      </c>
      <c r="C4371" s="95" t="s">
        <v>6360</v>
      </c>
      <c r="D4371" s="95" t="s">
        <v>6360</v>
      </c>
      <c r="E4371" s="95" t="s">
        <v>6641</v>
      </c>
      <c r="F4371" s="95" t="s">
        <v>6416</v>
      </c>
      <c r="G4371" s="95" t="s">
        <v>12756</v>
      </c>
      <c r="H4371" s="61">
        <v>5472.1349193431697</v>
      </c>
      <c r="I4371" s="61">
        <v>151.26696989910599</v>
      </c>
      <c r="J4371" s="123">
        <v>827753.26812812896</v>
      </c>
      <c r="K4371" s="99">
        <v>15153.583333333299</v>
      </c>
      <c r="L4371" s="16">
        <v>16665.631338763302</v>
      </c>
      <c r="M4371" s="17">
        <f>gp_need_index[[#This Row],[Normalised weighted population (base year)]]/gp_need_index[[#This Row],[Registered population (base year)]]</f>
        <v>1.0997815481770543</v>
      </c>
      <c r="N4371" s="99">
        <v>15204.6228570207</v>
      </c>
      <c r="O4371" s="16">
        <v>16725.868852951</v>
      </c>
      <c r="P4371" s="17">
        <f>gp_need_index[[#This Row],[Normalised weighted population 2026/27]]/gp_need_index[[#This Row],[Registered population 2026/27]]</f>
        <v>1.1000515442070218</v>
      </c>
      <c r="Q4371" s="99">
        <v>15250.235853645399</v>
      </c>
      <c r="R4371" s="16">
        <v>16784.6669054509</v>
      </c>
      <c r="S4371" s="17">
        <f>gp_need_index[[#This Row],[Normalised weighted population 2027/28]]/gp_need_index[[#This Row],[Registered population 2027/28]]</f>
        <v>1.1006168735048587</v>
      </c>
      <c r="T4371" s="99">
        <v>15303.8984837156</v>
      </c>
      <c r="U4371" s="16">
        <v>16851.6198110148</v>
      </c>
      <c r="V4371" s="17">
        <f>gp_need_index[[#This Row],[Normalised weighted population 2028/29]]/gp_need_index[[#This Row],[Registered population 2028/29]]</f>
        <v>1.101132487839362</v>
      </c>
    </row>
    <row r="4372" spans="1:22" x14ac:dyDescent="0.2">
      <c r="A4372" s="6" t="s">
        <v>4960</v>
      </c>
      <c r="B4372" s="1" t="s">
        <v>10558</v>
      </c>
      <c r="C4372" s="95" t="s">
        <v>6360</v>
      </c>
      <c r="D4372" s="95" t="s">
        <v>6360</v>
      </c>
      <c r="E4372" s="95" t="s">
        <v>6641</v>
      </c>
      <c r="F4372" s="95" t="s">
        <v>6417</v>
      </c>
      <c r="G4372" s="95" t="s">
        <v>12756</v>
      </c>
      <c r="H4372" s="61">
        <v>5444.1011360265002</v>
      </c>
      <c r="I4372" s="61">
        <v>84.191504202854503</v>
      </c>
      <c r="J4372" s="123">
        <v>458347.06367454003</v>
      </c>
      <c r="K4372" s="99">
        <v>14769.666666666701</v>
      </c>
      <c r="L4372" s="16">
        <v>9228.1643365522195</v>
      </c>
      <c r="M4372" s="17">
        <f>gp_need_index[[#This Row],[Normalised weighted population (base year)]]/gp_need_index[[#This Row],[Registered population (base year)]]</f>
        <v>0.62480518652320283</v>
      </c>
      <c r="N4372" s="99">
        <v>14880.509164995299</v>
      </c>
      <c r="O4372" s="16">
        <v>9261.5193093612197</v>
      </c>
      <c r="P4372" s="17">
        <f>gp_need_index[[#This Row],[Normalised weighted population 2026/27]]/gp_need_index[[#This Row],[Registered population 2026/27]]</f>
        <v>0.62239263500121944</v>
      </c>
      <c r="Q4372" s="99">
        <v>14993.1012144826</v>
      </c>
      <c r="R4372" s="16">
        <v>9294.0772173161495</v>
      </c>
      <c r="S4372" s="17">
        <f>gp_need_index[[#This Row],[Normalised weighted population 2027/28]]/gp_need_index[[#This Row],[Registered population 2027/28]]</f>
        <v>0.61989024714503538</v>
      </c>
      <c r="T4372" s="99">
        <v>15103.108438413199</v>
      </c>
      <c r="U4372" s="16">
        <v>9331.1506652278604</v>
      </c>
      <c r="V4372" s="17">
        <f>gp_need_index[[#This Row],[Normalised weighted population 2028/29]]/gp_need_index[[#This Row],[Registered population 2028/29]]</f>
        <v>0.61782981319892005</v>
      </c>
    </row>
    <row r="4373" spans="1:22" x14ac:dyDescent="0.2">
      <c r="A4373" s="6" t="s">
        <v>4999</v>
      </c>
      <c r="B4373" s="1" t="s">
        <v>10559</v>
      </c>
      <c r="C4373" s="95" t="s">
        <v>6360</v>
      </c>
      <c r="D4373" s="95" t="s">
        <v>6360</v>
      </c>
      <c r="E4373" s="95" t="s">
        <v>6641</v>
      </c>
      <c r="F4373" s="95" t="s">
        <v>6416</v>
      </c>
      <c r="G4373" s="95" t="s">
        <v>12756</v>
      </c>
      <c r="H4373" s="61">
        <v>5334.8458591037297</v>
      </c>
      <c r="I4373" s="61">
        <v>95.469147913411007</v>
      </c>
      <c r="J4373" s="123">
        <v>509313.188418023</v>
      </c>
      <c r="K4373" s="99">
        <v>10469.166666666701</v>
      </c>
      <c r="L4373" s="16">
        <v>10254.294559705701</v>
      </c>
      <c r="M4373" s="17">
        <f>gp_need_index[[#This Row],[Normalised weighted population (base year)]]/gp_need_index[[#This Row],[Registered population (base year)]]</f>
        <v>0.97947572010242778</v>
      </c>
      <c r="N4373" s="99">
        <v>10513.1592507243</v>
      </c>
      <c r="O4373" s="16">
        <v>10291.3584549442</v>
      </c>
      <c r="P4373" s="17">
        <f>gp_need_index[[#This Row],[Normalised weighted population 2026/27]]/gp_need_index[[#This Row],[Registered population 2026/27]]</f>
        <v>0.97890255531277914</v>
      </c>
      <c r="Q4373" s="99">
        <v>10557.740886399601</v>
      </c>
      <c r="R4373" s="16">
        <v>10327.5366553145</v>
      </c>
      <c r="S4373" s="17">
        <f>gp_need_index[[#This Row],[Normalised weighted population 2027/28]]/gp_need_index[[#This Row],[Registered population 2027/28]]</f>
        <v>0.97819569228283976</v>
      </c>
      <c r="T4373" s="99">
        <v>10607.720836418801</v>
      </c>
      <c r="U4373" s="16">
        <v>10368.732503304</v>
      </c>
      <c r="V4373" s="17">
        <f>gp_need_index[[#This Row],[Normalised weighted population 2028/29]]/gp_need_index[[#This Row],[Registered population 2028/29]]</f>
        <v>0.97747034100913577</v>
      </c>
    </row>
    <row r="4374" spans="1:22" x14ac:dyDescent="0.2">
      <c r="A4374" s="6" t="s">
        <v>4987</v>
      </c>
      <c r="B4374" s="1" t="s">
        <v>10560</v>
      </c>
      <c r="C4374" s="95" t="s">
        <v>6360</v>
      </c>
      <c r="D4374" s="95" t="s">
        <v>6360</v>
      </c>
      <c r="E4374" s="95" t="s">
        <v>6641</v>
      </c>
      <c r="F4374" s="95" t="s">
        <v>6417</v>
      </c>
      <c r="G4374" s="95" t="s">
        <v>12756</v>
      </c>
      <c r="H4374" s="61">
        <v>5266.1501813616096</v>
      </c>
      <c r="I4374" s="61">
        <v>32.990420253539099</v>
      </c>
      <c r="J4374" s="123">
        <v>173732.50760137101</v>
      </c>
      <c r="K4374" s="99">
        <v>5229</v>
      </c>
      <c r="L4374" s="16">
        <v>3497.8562268813098</v>
      </c>
      <c r="M4374" s="17">
        <f>gp_need_index[[#This Row],[Normalised weighted population (base year)]]/gp_need_index[[#This Row],[Registered population (base year)]]</f>
        <v>0.66893406519053544</v>
      </c>
      <c r="N4374" s="99">
        <v>5261.1773418168796</v>
      </c>
      <c r="O4374" s="16">
        <v>3510.4991421006798</v>
      </c>
      <c r="P4374" s="17">
        <f>gp_need_index[[#This Row],[Normalised weighted population 2026/27]]/gp_need_index[[#This Row],[Registered population 2026/27]]</f>
        <v>0.66724592501350166</v>
      </c>
      <c r="Q4374" s="99">
        <v>5293.4031051914599</v>
      </c>
      <c r="R4374" s="16">
        <v>3522.83993675074</v>
      </c>
      <c r="S4374" s="17">
        <f>gp_need_index[[#This Row],[Normalised weighted population 2027/28]]/gp_need_index[[#This Row],[Registered population 2027/28]]</f>
        <v>0.66551514531280354</v>
      </c>
      <c r="T4374" s="99">
        <v>5324.1941254324802</v>
      </c>
      <c r="U4374" s="16">
        <v>3536.8923079375299</v>
      </c>
      <c r="V4374" s="17">
        <f>gp_need_index[[#This Row],[Normalised weighted population 2028/29]]/gp_need_index[[#This Row],[Registered population 2028/29]]</f>
        <v>0.66430566290635218</v>
      </c>
    </row>
    <row r="4375" spans="1:22" x14ac:dyDescent="0.2">
      <c r="A4375" s="6" t="s">
        <v>4955</v>
      </c>
      <c r="B4375" s="1" t="s">
        <v>10561</v>
      </c>
      <c r="C4375" s="95" t="s">
        <v>6360</v>
      </c>
      <c r="D4375" s="95" t="s">
        <v>6360</v>
      </c>
      <c r="E4375" s="95" t="s">
        <v>6641</v>
      </c>
      <c r="F4375" s="95" t="s">
        <v>6359</v>
      </c>
      <c r="G4375" s="95" t="s">
        <v>12756</v>
      </c>
      <c r="H4375" s="61">
        <v>5346.8404397403501</v>
      </c>
      <c r="I4375" s="61">
        <v>75.820393779932402</v>
      </c>
      <c r="J4375" s="123">
        <v>405399.54761958</v>
      </c>
      <c r="K4375" s="99">
        <v>11775.083333333299</v>
      </c>
      <c r="L4375" s="16">
        <v>8162.1416256172697</v>
      </c>
      <c r="M4375" s="17">
        <f>gp_need_index[[#This Row],[Normalised weighted population (base year)]]/gp_need_index[[#This Row],[Registered population (base year)]]</f>
        <v>0.69317060394057739</v>
      </c>
      <c r="N4375" s="99">
        <v>11864.6453503703</v>
      </c>
      <c r="O4375" s="16">
        <v>8191.6434855816997</v>
      </c>
      <c r="P4375" s="17">
        <f>gp_need_index[[#This Row],[Normalised weighted population 2026/27]]/gp_need_index[[#This Row],[Registered population 2026/27]]</f>
        <v>0.69042463922666142</v>
      </c>
      <c r="Q4375" s="99">
        <v>11957.0974674832</v>
      </c>
      <c r="R4375" s="16">
        <v>8220.4403563428095</v>
      </c>
      <c r="S4375" s="17">
        <f>gp_need_index[[#This Row],[Normalised weighted population 2027/28]]/gp_need_index[[#This Row],[Registered population 2027/28]]</f>
        <v>0.68749463477218742</v>
      </c>
      <c r="T4375" s="99">
        <v>12055.941969957599</v>
      </c>
      <c r="U4375" s="16">
        <v>8253.2311391430994</v>
      </c>
      <c r="V4375" s="17">
        <f>gp_need_index[[#This Row],[Normalised weighted population 2028/29]]/gp_need_index[[#This Row],[Registered population 2028/29]]</f>
        <v>0.68457787535055015</v>
      </c>
    </row>
    <row r="4376" spans="1:22" x14ac:dyDescent="0.2">
      <c r="A4376" s="6" t="s">
        <v>4971</v>
      </c>
      <c r="B4376" s="1" t="s">
        <v>10562</v>
      </c>
      <c r="C4376" s="95" t="s">
        <v>6360</v>
      </c>
      <c r="D4376" s="95" t="s">
        <v>6360</v>
      </c>
      <c r="E4376" s="95" t="s">
        <v>6641</v>
      </c>
      <c r="F4376" s="95" t="s">
        <v>6418</v>
      </c>
      <c r="G4376" s="95" t="s">
        <v>12756</v>
      </c>
      <c r="H4376" s="61">
        <v>5324.8354096283801</v>
      </c>
      <c r="I4376" s="61">
        <v>84.208729026791303</v>
      </c>
      <c r="J4376" s="123">
        <v>448397.62212165899</v>
      </c>
      <c r="K4376" s="99">
        <v>11423.166666666701</v>
      </c>
      <c r="L4376" s="16">
        <v>9027.8465228613695</v>
      </c>
      <c r="M4376" s="17">
        <f>gp_need_index[[#This Row],[Normalised weighted population (base year)]]/gp_need_index[[#This Row],[Registered population (base year)]]</f>
        <v>0.79031032167332549</v>
      </c>
      <c r="N4376" s="99">
        <v>11480.693505016699</v>
      </c>
      <c r="O4376" s="16">
        <v>9060.4774518643499</v>
      </c>
      <c r="P4376" s="17">
        <f>gp_need_index[[#This Row],[Normalised weighted population 2026/27]]/gp_need_index[[#This Row],[Registered population 2026/27]]</f>
        <v>0.78919252115782101</v>
      </c>
      <c r="Q4376" s="99">
        <v>11539.8499388666</v>
      </c>
      <c r="R4376" s="16">
        <v>9092.3286180771502</v>
      </c>
      <c r="S4376" s="17">
        <f>gp_need_index[[#This Row],[Normalised weighted population 2027/28]]/gp_need_index[[#This Row],[Registered population 2027/28]]</f>
        <v>0.78790700626477672</v>
      </c>
      <c r="T4376" s="99">
        <v>11603.3367716549</v>
      </c>
      <c r="U4376" s="16">
        <v>9128.5973044175607</v>
      </c>
      <c r="V4376" s="17">
        <f>gp_need_index[[#This Row],[Normalised weighted population 2028/29]]/gp_need_index[[#This Row],[Registered population 2028/29]]</f>
        <v>0.7867217408286612</v>
      </c>
    </row>
    <row r="4377" spans="1:22" x14ac:dyDescent="0.2">
      <c r="A4377" s="6" t="s">
        <v>4961</v>
      </c>
      <c r="B4377" s="1" t="s">
        <v>10563</v>
      </c>
      <c r="C4377" s="95" t="s">
        <v>6360</v>
      </c>
      <c r="D4377" s="95" t="s">
        <v>6360</v>
      </c>
      <c r="E4377" s="95" t="s">
        <v>6641</v>
      </c>
      <c r="F4377" s="95" t="s">
        <v>6359</v>
      </c>
      <c r="G4377" s="95" t="s">
        <v>12756</v>
      </c>
      <c r="H4377" s="61">
        <v>5402.8986988336301</v>
      </c>
      <c r="I4377" s="61">
        <v>86.752137544968704</v>
      </c>
      <c r="J4377" s="123">
        <v>468713.01106274698</v>
      </c>
      <c r="K4377" s="99">
        <v>14623.416666666701</v>
      </c>
      <c r="L4377" s="16">
        <v>9436.8679011295499</v>
      </c>
      <c r="M4377" s="17">
        <f>gp_need_index[[#This Row],[Normalised weighted population (base year)]]/gp_need_index[[#This Row],[Registered population (base year)]]</f>
        <v>0.64532578919401151</v>
      </c>
      <c r="N4377" s="99">
        <v>14712.177469271601</v>
      </c>
      <c r="O4377" s="16">
        <v>9470.9772278347009</v>
      </c>
      <c r="P4377" s="17">
        <f>gp_need_index[[#This Row],[Normalised weighted population 2026/27]]/gp_need_index[[#This Row],[Registered population 2026/27]]</f>
        <v>0.6437508823976692</v>
      </c>
      <c r="Q4377" s="99">
        <v>14802.3042250856</v>
      </c>
      <c r="R4377" s="16">
        <v>9504.2714633188807</v>
      </c>
      <c r="S4377" s="17">
        <f>gp_need_index[[#This Row],[Normalised weighted population 2027/28]]/gp_need_index[[#This Row],[Registered population 2027/28]]</f>
        <v>0.64208053819160837</v>
      </c>
      <c r="T4377" s="99">
        <v>14899.4090125651</v>
      </c>
      <c r="U4377" s="16">
        <v>9542.1833619178597</v>
      </c>
      <c r="V4377" s="17">
        <f>gp_need_index[[#This Row],[Normalised weighted population 2028/29]]/gp_need_index[[#This Row],[Registered population 2028/29]]</f>
        <v>0.64044039289549415</v>
      </c>
    </row>
    <row r="4378" spans="1:22" x14ac:dyDescent="0.2">
      <c r="A4378" s="6" t="s">
        <v>4980</v>
      </c>
      <c r="B4378" s="1" t="s">
        <v>10564</v>
      </c>
      <c r="C4378" s="95" t="s">
        <v>6360</v>
      </c>
      <c r="D4378" s="95" t="s">
        <v>6360</v>
      </c>
      <c r="E4378" s="95" t="s">
        <v>6641</v>
      </c>
      <c r="F4378" s="95" t="s">
        <v>6416</v>
      </c>
      <c r="G4378" s="95" t="s">
        <v>12756</v>
      </c>
      <c r="H4378" s="61">
        <v>5365.0529132503098</v>
      </c>
      <c r="I4378" s="61">
        <v>109.947389971734</v>
      </c>
      <c r="J4378" s="123">
        <v>589873.56487211795</v>
      </c>
      <c r="K4378" s="99">
        <v>13788.416666666701</v>
      </c>
      <c r="L4378" s="16">
        <v>11876.2628275351</v>
      </c>
      <c r="M4378" s="17">
        <f>gp_need_index[[#This Row],[Normalised weighted population (base year)]]/gp_need_index[[#This Row],[Registered population (base year)]]</f>
        <v>0.86132172494074644</v>
      </c>
      <c r="N4378" s="99">
        <v>13848.1928976089</v>
      </c>
      <c r="O4378" s="16">
        <v>11919.189287147001</v>
      </c>
      <c r="P4378" s="17">
        <f>gp_need_index[[#This Row],[Normalised weighted population 2026/27]]/gp_need_index[[#This Row],[Registered population 2026/27]]</f>
        <v>0.86070358604009833</v>
      </c>
      <c r="Q4378" s="99">
        <v>13907.1998402514</v>
      </c>
      <c r="R4378" s="16">
        <v>11961.089957517101</v>
      </c>
      <c r="S4378" s="17">
        <f>gp_need_index[[#This Row],[Normalised weighted population 2027/28]]/gp_need_index[[#This Row],[Registered population 2027/28]]</f>
        <v>0.86006457769437505</v>
      </c>
      <c r="T4378" s="99">
        <v>13971.724106301301</v>
      </c>
      <c r="U4378" s="16">
        <v>12008.8019395826</v>
      </c>
      <c r="V4378" s="17">
        <f>gp_need_index[[#This Row],[Normalised weighted population 2028/29]]/gp_need_index[[#This Row],[Registered population 2028/29]]</f>
        <v>0.85950752020408017</v>
      </c>
    </row>
    <row r="4379" spans="1:22" x14ac:dyDescent="0.2">
      <c r="A4379" s="6" t="s">
        <v>4996</v>
      </c>
      <c r="B4379" s="1" t="s">
        <v>10565</v>
      </c>
      <c r="C4379" s="95" t="s">
        <v>6360</v>
      </c>
      <c r="D4379" s="95" t="s">
        <v>6360</v>
      </c>
      <c r="E4379" s="95" t="s">
        <v>6641</v>
      </c>
      <c r="F4379" s="95" t="s">
        <v>6359</v>
      </c>
      <c r="G4379" s="95" t="s">
        <v>12756</v>
      </c>
      <c r="H4379" s="61">
        <v>5388.6359712862904</v>
      </c>
      <c r="I4379" s="61">
        <v>202.58403855198401</v>
      </c>
      <c r="J4379" s="123">
        <v>1091651.6373496701</v>
      </c>
      <c r="K4379" s="99">
        <v>17908.25</v>
      </c>
      <c r="L4379" s="16">
        <v>21978.848575939101</v>
      </c>
      <c r="M4379" s="17">
        <f>gp_need_index[[#This Row],[Normalised weighted population (base year)]]/gp_need_index[[#This Row],[Registered population (base year)]]</f>
        <v>1.2273029791263301</v>
      </c>
      <c r="N4379" s="99">
        <v>17957.1925185117</v>
      </c>
      <c r="O4379" s="16">
        <v>22058.290583025999</v>
      </c>
      <c r="P4379" s="17">
        <f>gp_need_index[[#This Row],[Normalised weighted population 2026/27]]/gp_need_index[[#This Row],[Registered population 2026/27]]</f>
        <v>1.2283819177350002</v>
      </c>
      <c r="Q4379" s="99">
        <v>18018.247029558101</v>
      </c>
      <c r="R4379" s="16">
        <v>22135.834209558099</v>
      </c>
      <c r="S4379" s="17">
        <f>gp_need_index[[#This Row],[Normalised weighted population 2027/28]]/gp_need_index[[#This Row],[Registered population 2027/28]]</f>
        <v>1.2285231839282305</v>
      </c>
      <c r="T4379" s="99">
        <v>18094.045944251098</v>
      </c>
      <c r="U4379" s="16">
        <v>22224.132561009501</v>
      </c>
      <c r="V4379" s="17">
        <f>gp_need_index[[#This Row],[Normalised weighted population 2028/29]]/gp_need_index[[#This Row],[Registered population 2028/29]]</f>
        <v>1.2282566668330268</v>
      </c>
    </row>
    <row r="4380" spans="1:22" x14ac:dyDescent="0.2">
      <c r="A4380" s="6" t="s">
        <v>4970</v>
      </c>
      <c r="B4380" s="1" t="s">
        <v>10566</v>
      </c>
      <c r="C4380" s="95" t="s">
        <v>6360</v>
      </c>
      <c r="D4380" s="95" t="s">
        <v>6360</v>
      </c>
      <c r="E4380" s="95" t="s">
        <v>6641</v>
      </c>
      <c r="F4380" s="95" t="s">
        <v>6417</v>
      </c>
      <c r="G4380" s="95" t="s">
        <v>12756</v>
      </c>
      <c r="H4380" s="61">
        <v>5211.71635960821</v>
      </c>
      <c r="I4380" s="61">
        <v>78.859787556870103</v>
      </c>
      <c r="J4380" s="123">
        <v>410994.84492536797</v>
      </c>
      <c r="K4380" s="99">
        <v>10861.75</v>
      </c>
      <c r="L4380" s="16">
        <v>8274.7949556849399</v>
      </c>
      <c r="M4380" s="17">
        <f>gp_need_index[[#This Row],[Normalised weighted population (base year)]]/gp_need_index[[#This Row],[Registered population (base year)]]</f>
        <v>0.76182889089556838</v>
      </c>
      <c r="N4380" s="99">
        <v>10931.777758858399</v>
      </c>
      <c r="O4380" s="16">
        <v>8304.7039983375198</v>
      </c>
      <c r="P4380" s="17">
        <f>gp_need_index[[#This Row],[Normalised weighted population 2026/27]]/gp_need_index[[#This Row],[Registered population 2026/27]]</f>
        <v>0.75968467174590426</v>
      </c>
      <c r="Q4380" s="99">
        <v>10994.3425878288</v>
      </c>
      <c r="R4380" s="16">
        <v>8333.8983215731805</v>
      </c>
      <c r="S4380" s="17">
        <f>gp_need_index[[#This Row],[Normalised weighted population 2027/28]]/gp_need_index[[#This Row],[Registered population 2027/28]]</f>
        <v>0.75801697600356355</v>
      </c>
      <c r="T4380" s="99">
        <v>11055.4692661767</v>
      </c>
      <c r="U4380" s="16">
        <v>8367.14168055353</v>
      </c>
      <c r="V4380" s="17">
        <f>gp_need_index[[#This Row],[Normalised weighted population 2028/29]]/gp_need_index[[#This Row],[Registered population 2028/29]]</f>
        <v>0.75683279281071425</v>
      </c>
    </row>
    <row r="4381" spans="1:22" x14ac:dyDescent="0.2">
      <c r="A4381" s="6" t="s">
        <v>4985</v>
      </c>
      <c r="B4381" s="1" t="s">
        <v>10567</v>
      </c>
      <c r="C4381" s="95" t="s">
        <v>6360</v>
      </c>
      <c r="D4381" s="95" t="s">
        <v>6360</v>
      </c>
      <c r="E4381" s="95" t="s">
        <v>6641</v>
      </c>
      <c r="F4381" s="95" t="s">
        <v>6417</v>
      </c>
      <c r="G4381" s="95" t="s">
        <v>12756</v>
      </c>
      <c r="H4381" s="61">
        <v>5366.7076666844996</v>
      </c>
      <c r="I4381" s="61">
        <v>153.902186895569</v>
      </c>
      <c r="J4381" s="123">
        <v>825948.04633196304</v>
      </c>
      <c r="K4381" s="99">
        <v>13879.25</v>
      </c>
      <c r="L4381" s="16">
        <v>16629.2857728827</v>
      </c>
      <c r="M4381" s="17">
        <f>gp_need_index[[#This Row],[Normalised weighted population (base year)]]/gp_need_index[[#This Row],[Registered population (base year)]]</f>
        <v>1.1981400848664516</v>
      </c>
      <c r="N4381" s="99">
        <v>13938.8092032776</v>
      </c>
      <c r="O4381" s="16">
        <v>16689.391916917299</v>
      </c>
      <c r="P4381" s="17">
        <f>gp_need_index[[#This Row],[Normalised weighted population 2026/27]]/gp_need_index[[#This Row],[Registered population 2026/27]]</f>
        <v>1.1973326898680068</v>
      </c>
      <c r="Q4381" s="99">
        <v>13993.646009730401</v>
      </c>
      <c r="R4381" s="16">
        <v>16748.061738542099</v>
      </c>
      <c r="S4381" s="17">
        <f>gp_need_index[[#This Row],[Normalised weighted population 2027/28]]/gp_need_index[[#This Row],[Registered population 2027/28]]</f>
        <v>1.1968333146984305</v>
      </c>
      <c r="T4381" s="99">
        <v>14051.0005500238</v>
      </c>
      <c r="U4381" s="16">
        <v>16814.868628561198</v>
      </c>
      <c r="V4381" s="17">
        <f>gp_need_index[[#This Row],[Normalised weighted population 2028/29]]/gp_need_index[[#This Row],[Registered population 2028/29]]</f>
        <v>1.1967025813355845</v>
      </c>
    </row>
    <row r="4382" spans="1:22" x14ac:dyDescent="0.2">
      <c r="A4382" s="6" t="s">
        <v>4976</v>
      </c>
      <c r="B4382" s="1" t="s">
        <v>10568</v>
      </c>
      <c r="C4382" s="95" t="s">
        <v>6360</v>
      </c>
      <c r="D4382" s="95" t="s">
        <v>6360</v>
      </c>
      <c r="E4382" s="95" t="s">
        <v>6641</v>
      </c>
      <c r="F4382" s="95" t="s">
        <v>6416</v>
      </c>
      <c r="G4382" s="95" t="s">
        <v>12756</v>
      </c>
      <c r="H4382" s="61">
        <v>5282.30931957348</v>
      </c>
      <c r="I4382" s="61">
        <v>40.4431964622907</v>
      </c>
      <c r="J4382" s="123">
        <v>213633.47358609899</v>
      </c>
      <c r="K4382" s="99">
        <v>6075.5833333333303</v>
      </c>
      <c r="L4382" s="16">
        <v>4301.2052618730904</v>
      </c>
      <c r="M4382" s="17">
        <f>gp_need_index[[#This Row],[Normalised weighted population (base year)]]/gp_need_index[[#This Row],[Registered population (base year)]]</f>
        <v>0.70794934838187162</v>
      </c>
      <c r="N4382" s="99">
        <v>6110.53474890283</v>
      </c>
      <c r="O4382" s="16">
        <v>4316.7518624020204</v>
      </c>
      <c r="P4382" s="17">
        <f>gp_need_index[[#This Row],[Normalised weighted population 2026/27]]/gp_need_index[[#This Row],[Registered population 2026/27]]</f>
        <v>0.70644420493265503</v>
      </c>
      <c r="Q4382" s="99">
        <v>6140.61831341369</v>
      </c>
      <c r="R4382" s="16">
        <v>4331.92695464183</v>
      </c>
      <c r="S4382" s="17">
        <f>gp_need_index[[#This Row],[Normalised weighted population 2027/28]]/gp_need_index[[#This Row],[Registered population 2027/28]]</f>
        <v>0.70545452160396971</v>
      </c>
      <c r="T4382" s="99">
        <v>6171.0567394351801</v>
      </c>
      <c r="U4382" s="16">
        <v>4349.2067194377396</v>
      </c>
      <c r="V4382" s="17">
        <f>gp_need_index[[#This Row],[Normalised weighted population 2028/29]]/gp_need_index[[#This Row],[Registered population 2028/29]]</f>
        <v>0.7047750333658106</v>
      </c>
    </row>
    <row r="4383" spans="1:22" x14ac:dyDescent="0.2">
      <c r="A4383" s="6" t="s">
        <v>5012</v>
      </c>
      <c r="B4383" s="1" t="s">
        <v>10569</v>
      </c>
      <c r="C4383" s="95" t="s">
        <v>6360</v>
      </c>
      <c r="D4383" s="95" t="s">
        <v>6360</v>
      </c>
      <c r="E4383" s="95" t="s">
        <v>6641</v>
      </c>
      <c r="F4383" s="95" t="s">
        <v>6416</v>
      </c>
      <c r="G4383" s="95" t="s">
        <v>12756</v>
      </c>
      <c r="H4383" s="61">
        <v>5287.26904296875</v>
      </c>
      <c r="I4383" s="61">
        <v>82.872559148799596</v>
      </c>
      <c r="J4383" s="123">
        <v>438169.51649904501</v>
      </c>
      <c r="K4383" s="99">
        <v>8811.9166666666697</v>
      </c>
      <c r="L4383" s="16">
        <v>8821.9182056154696</v>
      </c>
      <c r="M4383" s="17">
        <f>gp_need_index[[#This Row],[Normalised weighted population (base year)]]/gp_need_index[[#This Row],[Registered population (base year)]]</f>
        <v>1.0011350015356628</v>
      </c>
      <c r="N4383" s="99">
        <v>8851.8954852371407</v>
      </c>
      <c r="O4383" s="16">
        <v>8853.8048117854505</v>
      </c>
      <c r="P4383" s="17">
        <f>gp_need_index[[#This Row],[Normalised weighted population 2026/27]]/gp_need_index[[#This Row],[Registered population 2026/27]]</f>
        <v>1.0002156969150273</v>
      </c>
      <c r="Q4383" s="99">
        <v>8892.4409930902493</v>
      </c>
      <c r="R4383" s="16">
        <v>8884.9294418255395</v>
      </c>
      <c r="S4383" s="17">
        <f>gp_need_index[[#This Row],[Normalised weighted population 2027/28]]/gp_need_index[[#This Row],[Registered population 2027/28]]</f>
        <v>0.99915528803952181</v>
      </c>
      <c r="T4383" s="99">
        <v>8934.5457213338996</v>
      </c>
      <c r="U4383" s="16">
        <v>8920.3708268236205</v>
      </c>
      <c r="V4383" s="17">
        <f>gp_need_index[[#This Row],[Normalised weighted population 2028/29]]/gp_need_index[[#This Row],[Registered population 2028/29]]</f>
        <v>0.99841347339278452</v>
      </c>
    </row>
    <row r="4384" spans="1:22" x14ac:dyDescent="0.2">
      <c r="A4384" s="6" t="s">
        <v>5011</v>
      </c>
      <c r="B4384" s="1" t="s">
        <v>10570</v>
      </c>
      <c r="C4384" s="95" t="s">
        <v>6360</v>
      </c>
      <c r="D4384" s="95" t="s">
        <v>6360</v>
      </c>
      <c r="E4384" s="95" t="s">
        <v>6641</v>
      </c>
      <c r="F4384" s="95" t="s">
        <v>6418</v>
      </c>
      <c r="G4384" s="95" t="s">
        <v>12756</v>
      </c>
      <c r="H4384" s="61">
        <v>5308.8748597490003</v>
      </c>
      <c r="I4384" s="61">
        <v>96.585981719914798</v>
      </c>
      <c r="J4384" s="123">
        <v>512762.89015703299</v>
      </c>
      <c r="K4384" s="99">
        <v>13166.666666666701</v>
      </c>
      <c r="L4384" s="16">
        <v>10323.749383533799</v>
      </c>
      <c r="M4384" s="17">
        <f>gp_need_index[[#This Row],[Normalised weighted population (base year)]]/gp_need_index[[#This Row],[Registered population (base year)]]</f>
        <v>0.78408223166079283</v>
      </c>
      <c r="N4384" s="99">
        <v>13231.7205820853</v>
      </c>
      <c r="O4384" s="16">
        <v>10361.064321523299</v>
      </c>
      <c r="P4384" s="17">
        <f>gp_need_index[[#This Row],[Normalised weighted population 2026/27]]/gp_need_index[[#This Row],[Registered population 2026/27]]</f>
        <v>0.78304739411980617</v>
      </c>
      <c r="Q4384" s="99">
        <v>13292.571540065501</v>
      </c>
      <c r="R4384" s="16">
        <v>10397.487565618199</v>
      </c>
      <c r="S4384" s="17">
        <f>gp_need_index[[#This Row],[Normalised weighted population 2027/28]]/gp_need_index[[#This Row],[Registered population 2027/28]]</f>
        <v>0.78220286678757756</v>
      </c>
      <c r="T4384" s="99">
        <v>13365.2689042249</v>
      </c>
      <c r="U4384" s="16">
        <v>10438.9624430766</v>
      </c>
      <c r="V4384" s="17">
        <f>gp_need_index[[#This Row],[Normalised weighted population 2028/29]]/gp_need_index[[#This Row],[Registered population 2028/29]]</f>
        <v>0.78105143397277521</v>
      </c>
    </row>
    <row r="4385" spans="1:22" x14ac:dyDescent="0.2">
      <c r="A4385" s="6" t="s">
        <v>4959</v>
      </c>
      <c r="B4385" s="1" t="s">
        <v>12473</v>
      </c>
      <c r="C4385" s="95" t="s">
        <v>6360</v>
      </c>
      <c r="D4385" s="95" t="s">
        <v>6360</v>
      </c>
      <c r="E4385" s="95" t="s">
        <v>6641</v>
      </c>
      <c r="F4385" s="95" t="s">
        <v>6416</v>
      </c>
      <c r="G4385" s="95" t="s">
        <v>12756</v>
      </c>
      <c r="H4385" s="61">
        <v>5384.8362138856101</v>
      </c>
      <c r="I4385" s="61">
        <v>149.79826890348701</v>
      </c>
      <c r="J4385" s="123">
        <v>806639.14316887001</v>
      </c>
      <c r="K4385" s="99">
        <v>19346.833333333299</v>
      </c>
      <c r="L4385" s="16">
        <v>16240.528550093801</v>
      </c>
      <c r="M4385" s="17">
        <f>gp_need_index[[#This Row],[Normalised weighted population (base year)]]/gp_need_index[[#This Row],[Registered population (base year)]]</f>
        <v>0.83944117728623091</v>
      </c>
      <c r="N4385" s="99">
        <v>19450.170370809101</v>
      </c>
      <c r="O4385" s="16">
        <v>16299.229540717301</v>
      </c>
      <c r="P4385" s="17">
        <f>gp_need_index[[#This Row],[Normalised weighted population 2026/27]]/gp_need_index[[#This Row],[Registered population 2026/27]]</f>
        <v>0.83799931979923703</v>
      </c>
      <c r="Q4385" s="99">
        <v>19547.760935759401</v>
      </c>
      <c r="R4385" s="16">
        <v>16356.5277870845</v>
      </c>
      <c r="S4385" s="17">
        <f>gp_need_index[[#This Row],[Normalised weighted population 2027/28]]/gp_need_index[[#This Row],[Registered population 2027/28]]</f>
        <v>0.83674687043890195</v>
      </c>
      <c r="T4385" s="99">
        <v>19650.916794546902</v>
      </c>
      <c r="U4385" s="16">
        <v>16421.772874547401</v>
      </c>
      <c r="V4385" s="17">
        <f>gp_need_index[[#This Row],[Normalised weighted population 2028/29]]/gp_need_index[[#This Row],[Registered population 2028/29]]</f>
        <v>0.83567464287999105</v>
      </c>
    </row>
    <row r="4386" spans="1:22" x14ac:dyDescent="0.2">
      <c r="A4386" s="6" t="s">
        <v>5004</v>
      </c>
      <c r="B4386" s="1" t="s">
        <v>10571</v>
      </c>
      <c r="C4386" s="95" t="s">
        <v>6360</v>
      </c>
      <c r="D4386" s="95" t="s">
        <v>6360</v>
      </c>
      <c r="E4386" s="95" t="s">
        <v>6641</v>
      </c>
      <c r="F4386" s="95" t="s">
        <v>6416</v>
      </c>
      <c r="G4386" s="95" t="s">
        <v>12756</v>
      </c>
      <c r="H4386" s="61">
        <v>5368.0146191406202</v>
      </c>
      <c r="I4386" s="61">
        <v>58.156907264552601</v>
      </c>
      <c r="J4386" s="123">
        <v>312187.12840012403</v>
      </c>
      <c r="K4386" s="99">
        <v>7479.6666666666697</v>
      </c>
      <c r="L4386" s="16">
        <v>6285.4425236993102</v>
      </c>
      <c r="M4386" s="17">
        <f>gp_need_index[[#This Row],[Normalised weighted population (base year)]]/gp_need_index[[#This Row],[Registered population (base year)]]</f>
        <v>0.84033725081768007</v>
      </c>
      <c r="N4386" s="99">
        <v>7526.3802884717097</v>
      </c>
      <c r="O4386" s="16">
        <v>6308.16110096176</v>
      </c>
      <c r="P4386" s="17">
        <f>gp_need_index[[#This Row],[Normalised weighted population 2026/27]]/gp_need_index[[#This Row],[Registered population 2026/27]]</f>
        <v>0.83814009645833099</v>
      </c>
      <c r="Q4386" s="99">
        <v>7569.6357638047102</v>
      </c>
      <c r="R4386" s="16">
        <v>6330.3367852776601</v>
      </c>
      <c r="S4386" s="17">
        <f>gp_need_index[[#This Row],[Normalised weighted population 2027/28]]/gp_need_index[[#This Row],[Registered population 2027/28]]</f>
        <v>0.83628023630239456</v>
      </c>
      <c r="T4386" s="99">
        <v>7613.2805907186903</v>
      </c>
      <c r="U4386" s="16">
        <v>6355.5880722623797</v>
      </c>
      <c r="V4386" s="17">
        <f>gp_need_index[[#This Row],[Normalised weighted population 2028/29]]/gp_need_index[[#This Row],[Registered population 2028/29]]</f>
        <v>0.83480281549197632</v>
      </c>
    </row>
    <row r="4387" spans="1:22" x14ac:dyDescent="0.2">
      <c r="A4387" s="6" t="s">
        <v>4984</v>
      </c>
      <c r="B4387" s="1" t="s">
        <v>10572</v>
      </c>
      <c r="C4387" s="95" t="s">
        <v>6360</v>
      </c>
      <c r="D4387" s="95" t="s">
        <v>6360</v>
      </c>
      <c r="E4387" s="95" t="s">
        <v>6641</v>
      </c>
      <c r="F4387" s="95" t="s">
        <v>6416</v>
      </c>
      <c r="G4387" s="95" t="s">
        <v>12756</v>
      </c>
      <c r="H4387" s="61">
        <v>5183.4170143821002</v>
      </c>
      <c r="I4387" s="61">
        <v>34.623661930447597</v>
      </c>
      <c r="J4387" s="123">
        <v>179468.878350496</v>
      </c>
      <c r="K4387" s="99">
        <v>5216</v>
      </c>
      <c r="L4387" s="16">
        <v>3613.3498695021099</v>
      </c>
      <c r="M4387" s="17">
        <f>gp_need_index[[#This Row],[Normalised weighted population (base year)]]/gp_need_index[[#This Row],[Registered population (base year)]]</f>
        <v>0.69274345657632475</v>
      </c>
      <c r="N4387" s="99">
        <v>5243.5052804452898</v>
      </c>
      <c r="O4387" s="16">
        <v>3626.4102336494302</v>
      </c>
      <c r="P4387" s="17">
        <f>gp_need_index[[#This Row],[Normalised weighted population 2026/27]]/gp_need_index[[#This Row],[Registered population 2026/27]]</f>
        <v>0.69160037793295925</v>
      </c>
      <c r="Q4387" s="99">
        <v>5265.8612335473399</v>
      </c>
      <c r="R4387" s="16">
        <v>3639.15850168733</v>
      </c>
      <c r="S4387" s="17">
        <f>gp_need_index[[#This Row],[Normalised weighted population 2027/28]]/gp_need_index[[#This Row],[Registered population 2027/28]]</f>
        <v>0.69108515023207628</v>
      </c>
      <c r="T4387" s="99">
        <v>5287.1076713891598</v>
      </c>
      <c r="U4387" s="16">
        <v>3653.6748597936999</v>
      </c>
      <c r="V4387" s="17">
        <f>gp_need_index[[#This Row],[Normalised weighted population 2028/29]]/gp_need_index[[#This Row],[Registered population 2028/29]]</f>
        <v>0.69105361321944025</v>
      </c>
    </row>
    <row r="4388" spans="1:22" x14ac:dyDescent="0.2">
      <c r="A4388" s="6" t="s">
        <v>4962</v>
      </c>
      <c r="B4388" s="1" t="s">
        <v>10573</v>
      </c>
      <c r="C4388" s="95" t="s">
        <v>6360</v>
      </c>
      <c r="D4388" s="95" t="s">
        <v>6360</v>
      </c>
      <c r="E4388" s="95" t="s">
        <v>6641</v>
      </c>
      <c r="F4388" s="95" t="s">
        <v>6416</v>
      </c>
      <c r="G4388" s="95" t="s">
        <v>12756</v>
      </c>
      <c r="H4388" s="61">
        <v>5318.6063304227901</v>
      </c>
      <c r="I4388" s="61">
        <v>87.656334925141707</v>
      </c>
      <c r="J4388" s="123">
        <v>466209.53783451999</v>
      </c>
      <c r="K4388" s="99">
        <v>13947.25</v>
      </c>
      <c r="L4388" s="16">
        <v>9386.4640386567899</v>
      </c>
      <c r="M4388" s="17">
        <f>gp_need_index[[#This Row],[Normalised weighted population (base year)]]/gp_need_index[[#This Row],[Registered population (base year)]]</f>
        <v>0.67299747539169297</v>
      </c>
      <c r="N4388" s="99">
        <v>14039.2491897993</v>
      </c>
      <c r="O4388" s="16">
        <v>9420.3911818419201</v>
      </c>
      <c r="P4388" s="17">
        <f>gp_need_index[[#This Row],[Normalised weighted population 2026/27]]/gp_need_index[[#This Row],[Registered population 2026/27]]</f>
        <v>0.67100391584235353</v>
      </c>
      <c r="Q4388" s="99">
        <v>14122.406234481599</v>
      </c>
      <c r="R4388" s="16">
        <v>9453.5075873422393</v>
      </c>
      <c r="S4388" s="17">
        <f>gp_need_index[[#This Row],[Normalised weighted population 2027/28]]/gp_need_index[[#This Row],[Registered population 2027/28]]</f>
        <v>0.66939779456707116</v>
      </c>
      <c r="T4388" s="99">
        <v>14207.736162687799</v>
      </c>
      <c r="U4388" s="16">
        <v>9491.2169922597295</v>
      </c>
      <c r="V4388" s="17">
        <f>gp_need_index[[#This Row],[Normalised weighted population 2028/29]]/gp_need_index[[#This Row],[Registered population 2028/29]]</f>
        <v>0.66803161908266984</v>
      </c>
    </row>
    <row r="4389" spans="1:22" x14ac:dyDescent="0.2">
      <c r="A4389" s="6" t="s">
        <v>5000</v>
      </c>
      <c r="B4389" s="1" t="s">
        <v>10574</v>
      </c>
      <c r="C4389" s="95" t="s">
        <v>6360</v>
      </c>
      <c r="D4389" s="95" t="s">
        <v>6360</v>
      </c>
      <c r="E4389" s="95" t="s">
        <v>6641</v>
      </c>
      <c r="F4389" s="95" t="s">
        <v>6418</v>
      </c>
      <c r="G4389" s="95" t="s">
        <v>12756</v>
      </c>
      <c r="H4389" s="61">
        <v>5283.1717529296902</v>
      </c>
      <c r="I4389" s="61">
        <v>54.684876064079397</v>
      </c>
      <c r="J4389" s="123">
        <v>288909.592534205</v>
      </c>
      <c r="K4389" s="99">
        <v>8485.75</v>
      </c>
      <c r="L4389" s="16">
        <v>5816.7825423337099</v>
      </c>
      <c r="M4389" s="17">
        <f>gp_need_index[[#This Row],[Normalised weighted population (base year)]]/gp_need_index[[#This Row],[Registered population (base year)]]</f>
        <v>0.68547653917847096</v>
      </c>
      <c r="N4389" s="99">
        <v>8533.4108278893109</v>
      </c>
      <c r="O4389" s="16">
        <v>5837.8071596313202</v>
      </c>
      <c r="P4389" s="17">
        <f>gp_need_index[[#This Row],[Normalised weighted population 2026/27]]/gp_need_index[[#This Row],[Registered population 2026/27]]</f>
        <v>0.68411181383086739</v>
      </c>
      <c r="Q4389" s="99">
        <v>8580.7551673783692</v>
      </c>
      <c r="R4389" s="16">
        <v>5858.3293635822201</v>
      </c>
      <c r="S4389" s="17">
        <f>gp_need_index[[#This Row],[Normalised weighted population 2027/28]]/gp_need_index[[#This Row],[Registered population 2027/28]]</f>
        <v>0.68272887983728403</v>
      </c>
      <c r="T4389" s="99">
        <v>8632.83748479311</v>
      </c>
      <c r="U4389" s="16">
        <v>5881.6978447592101</v>
      </c>
      <c r="V4389" s="17">
        <f>gp_need_index[[#This Row],[Normalised weighted population 2028/29]]/gp_need_index[[#This Row],[Registered population 2028/29]]</f>
        <v>0.68131687352158787</v>
      </c>
    </row>
    <row r="4390" spans="1:22" x14ac:dyDescent="0.2">
      <c r="A4390" s="6" t="s">
        <v>4969</v>
      </c>
      <c r="B4390" s="1" t="s">
        <v>10575</v>
      </c>
      <c r="C4390" s="95" t="s">
        <v>6360</v>
      </c>
      <c r="D4390" s="95" t="s">
        <v>6360</v>
      </c>
      <c r="E4390" s="95" t="s">
        <v>6641</v>
      </c>
      <c r="F4390" s="95" t="s">
        <v>6417</v>
      </c>
      <c r="G4390" s="95" t="s">
        <v>12756</v>
      </c>
      <c r="H4390" s="61">
        <v>5365.2335698209899</v>
      </c>
      <c r="I4390" s="61">
        <v>177.74799105352</v>
      </c>
      <c r="J4390" s="123">
        <v>953659.48856858804</v>
      </c>
      <c r="K4390" s="99">
        <v>17614.333333333299</v>
      </c>
      <c r="L4390" s="16">
        <v>19200.573493522599</v>
      </c>
      <c r="M4390" s="17">
        <f>gp_need_index[[#This Row],[Normalised weighted population (base year)]]/gp_need_index[[#This Row],[Registered population (base year)]]</f>
        <v>1.0900539424439928</v>
      </c>
      <c r="N4390" s="99">
        <v>17694.857776880399</v>
      </c>
      <c r="O4390" s="16">
        <v>19269.973493721602</v>
      </c>
      <c r="P4390" s="17">
        <f>gp_need_index[[#This Row],[Normalised weighted population 2026/27]]/gp_need_index[[#This Row],[Registered population 2026/27]]</f>
        <v>1.0890154493866124</v>
      </c>
      <c r="Q4390" s="99">
        <v>17766.0939847642</v>
      </c>
      <c r="R4390" s="16">
        <v>19337.715081505001</v>
      </c>
      <c r="S4390" s="17">
        <f>gp_need_index[[#This Row],[Normalised weighted population 2027/28]]/gp_need_index[[#This Row],[Registered population 2027/28]]</f>
        <v>1.0884618249846358</v>
      </c>
      <c r="T4390" s="99">
        <v>17846.358544772698</v>
      </c>
      <c r="U4390" s="16">
        <v>19414.851924253599</v>
      </c>
      <c r="V4390" s="17">
        <f>gp_need_index[[#This Row],[Normalised weighted population 2028/29]]/gp_need_index[[#This Row],[Registered population 2028/29]]</f>
        <v>1.0878887071301344</v>
      </c>
    </row>
    <row r="4391" spans="1:22" x14ac:dyDescent="0.2">
      <c r="A4391" s="6" t="s">
        <v>4981</v>
      </c>
      <c r="B4391" s="1" t="s">
        <v>10576</v>
      </c>
      <c r="C4391" s="95" t="s">
        <v>6360</v>
      </c>
      <c r="D4391" s="95" t="s">
        <v>6360</v>
      </c>
      <c r="E4391" s="95" t="s">
        <v>6641</v>
      </c>
      <c r="F4391" s="95" t="s">
        <v>6359</v>
      </c>
      <c r="G4391" s="95" t="s">
        <v>12756</v>
      </c>
      <c r="H4391" s="61">
        <v>5264.7044005101998</v>
      </c>
      <c r="I4391" s="61">
        <v>37.591711700910402</v>
      </c>
      <c r="J4391" s="123">
        <v>197909.250014494</v>
      </c>
      <c r="K4391" s="99">
        <v>6011.8333333333303</v>
      </c>
      <c r="L4391" s="16">
        <v>3984.62044943826</v>
      </c>
      <c r="M4391" s="17">
        <f>gp_need_index[[#This Row],[Normalised weighted population (base year)]]/gp_need_index[[#This Row],[Registered population (base year)]]</f>
        <v>0.66279622679242522</v>
      </c>
      <c r="N4391" s="99">
        <v>6045.1861909939898</v>
      </c>
      <c r="O4391" s="16">
        <v>3999.0227619565499</v>
      </c>
      <c r="P4391" s="17">
        <f>gp_need_index[[#This Row],[Normalised weighted population 2026/27]]/gp_need_index[[#This Row],[Registered population 2026/27]]</f>
        <v>0.66152185153771148</v>
      </c>
      <c r="Q4391" s="99">
        <v>6073.4537166382897</v>
      </c>
      <c r="R4391" s="16">
        <v>4013.0809105868602</v>
      </c>
      <c r="S4391" s="17">
        <f>gp_need_index[[#This Row],[Normalised weighted population 2027/28]]/gp_need_index[[#This Row],[Registered population 2027/28]]</f>
        <v>0.66075763442355429</v>
      </c>
      <c r="T4391" s="99">
        <v>6107.0930808105404</v>
      </c>
      <c r="U4391" s="16">
        <v>4029.0888199925298</v>
      </c>
      <c r="V4391" s="17">
        <f>gp_need_index[[#This Row],[Normalised weighted population 2028/29]]/gp_need_index[[#This Row],[Registered population 2028/29]]</f>
        <v>0.65973921908159039</v>
      </c>
    </row>
    <row r="4392" spans="1:22" x14ac:dyDescent="0.2">
      <c r="A4392" s="6" t="s">
        <v>4963</v>
      </c>
      <c r="B4392" s="1" t="s">
        <v>10577</v>
      </c>
      <c r="C4392" s="95" t="s">
        <v>6360</v>
      </c>
      <c r="D4392" s="95" t="s">
        <v>6360</v>
      </c>
      <c r="E4392" s="95" t="s">
        <v>6641</v>
      </c>
      <c r="F4392" s="95" t="s">
        <v>6359</v>
      </c>
      <c r="G4392" s="95" t="s">
        <v>12756</v>
      </c>
      <c r="H4392" s="61">
        <v>5281.7604025135897</v>
      </c>
      <c r="I4392" s="61">
        <v>21.295870201219099</v>
      </c>
      <c r="J4392" s="123">
        <v>112479.683965868</v>
      </c>
      <c r="K4392" s="99">
        <v>4164.25</v>
      </c>
      <c r="L4392" s="16">
        <v>2264.6179945804802</v>
      </c>
      <c r="M4392" s="17">
        <f>gp_need_index[[#This Row],[Normalised weighted population (base year)]]/gp_need_index[[#This Row],[Registered population (base year)]]</f>
        <v>0.54382373646646576</v>
      </c>
      <c r="N4392" s="99">
        <v>4191.0000287615803</v>
      </c>
      <c r="O4392" s="16">
        <v>2272.8034005699201</v>
      </c>
      <c r="P4392" s="17">
        <f>gp_need_index[[#This Row],[Normalised weighted population 2026/27]]/gp_need_index[[#This Row],[Registered population 2026/27]]</f>
        <v>0.54230574683186583</v>
      </c>
      <c r="Q4392" s="99">
        <v>4213.5219577627404</v>
      </c>
      <c r="R4392" s="16">
        <v>2280.7932045582002</v>
      </c>
      <c r="S4392" s="17">
        <f>gp_need_index[[#This Row],[Normalised weighted population 2027/28]]/gp_need_index[[#This Row],[Registered population 2027/28]]</f>
        <v>0.54130326777013782</v>
      </c>
      <c r="T4392" s="99">
        <v>4236.4976676322303</v>
      </c>
      <c r="U4392" s="16">
        <v>2289.89113500244</v>
      </c>
      <c r="V4392" s="17">
        <f>gp_need_index[[#This Row],[Normalised weighted population 2028/29]]/gp_need_index[[#This Row],[Registered population 2028/29]]</f>
        <v>0.54051514119734079</v>
      </c>
    </row>
    <row r="4393" spans="1:22" x14ac:dyDescent="0.2">
      <c r="A4393" s="6" t="s">
        <v>4978</v>
      </c>
      <c r="B4393" s="1" t="s">
        <v>10578</v>
      </c>
      <c r="C4393" s="95" t="s">
        <v>6360</v>
      </c>
      <c r="D4393" s="95" t="s">
        <v>6360</v>
      </c>
      <c r="E4393" s="95" t="s">
        <v>6641</v>
      </c>
      <c r="F4393" s="95" t="s">
        <v>6359</v>
      </c>
      <c r="G4393" s="95" t="s">
        <v>12756</v>
      </c>
      <c r="H4393" s="61">
        <v>5296.4648061898997</v>
      </c>
      <c r="I4393" s="61">
        <v>35.309586897004998</v>
      </c>
      <c r="J4393" s="123">
        <v>187015.984321091</v>
      </c>
      <c r="K4393" s="99">
        <v>6839.0833333333303</v>
      </c>
      <c r="L4393" s="16">
        <v>3765.3000829575699</v>
      </c>
      <c r="M4393" s="17">
        <f>gp_need_index[[#This Row],[Normalised weighted population (base year)]]/gp_need_index[[#This Row],[Registered population (base year)]]</f>
        <v>0.55055625139200992</v>
      </c>
      <c r="N4393" s="99">
        <v>6886.4703424666004</v>
      </c>
      <c r="O4393" s="16">
        <v>3778.9096674106099</v>
      </c>
      <c r="P4393" s="17">
        <f>gp_need_index[[#This Row],[Normalised weighted population 2026/27]]/gp_need_index[[#This Row],[Registered population 2026/27]]</f>
        <v>0.54874405602349219</v>
      </c>
      <c r="Q4393" s="99">
        <v>6929.2633959893201</v>
      </c>
      <c r="R4393" s="16">
        <v>3792.1940313483001</v>
      </c>
      <c r="S4393" s="17">
        <f>gp_need_index[[#This Row],[Normalised weighted population 2027/28]]/gp_need_index[[#This Row],[Registered population 2027/28]]</f>
        <v>0.54727231664237708</v>
      </c>
      <c r="T4393" s="99">
        <v>6974.7234268971397</v>
      </c>
      <c r="U4393" s="16">
        <v>3807.3208378730301</v>
      </c>
      <c r="V4393" s="17">
        <f>gp_need_index[[#This Row],[Normalised weighted population 2028/29]]/gp_need_index[[#This Row],[Registered population 2028/29]]</f>
        <v>0.54587409490540917</v>
      </c>
    </row>
    <row r="4394" spans="1:22" x14ac:dyDescent="0.2">
      <c r="A4394" s="6" t="s">
        <v>5002</v>
      </c>
      <c r="B4394" s="1" t="s">
        <v>10579</v>
      </c>
      <c r="C4394" s="95" t="s">
        <v>6360</v>
      </c>
      <c r="D4394" s="95" t="s">
        <v>6360</v>
      </c>
      <c r="E4394" s="95" t="s">
        <v>6641</v>
      </c>
      <c r="F4394" s="95" t="s">
        <v>6418</v>
      </c>
      <c r="G4394" s="95" t="s">
        <v>12756</v>
      </c>
      <c r="H4394" s="61">
        <v>5357.7650960286501</v>
      </c>
      <c r="I4394" s="61">
        <v>97.933243329950898</v>
      </c>
      <c r="J4394" s="123">
        <v>524703.31285409105</v>
      </c>
      <c r="K4394" s="99">
        <v>14014.583333333299</v>
      </c>
      <c r="L4394" s="16">
        <v>10564.152762608601</v>
      </c>
      <c r="M4394" s="17">
        <f>gp_need_index[[#This Row],[Normalised weighted population (base year)]]/gp_need_index[[#This Row],[Registered population (base year)]]</f>
        <v>0.7537971348375414</v>
      </c>
      <c r="N4394" s="99">
        <v>14084.206354830299</v>
      </c>
      <c r="O4394" s="16">
        <v>10602.336632693299</v>
      </c>
      <c r="P4394" s="17">
        <f>gp_need_index[[#This Row],[Normalised weighted population 2026/27]]/gp_need_index[[#This Row],[Registered population 2026/27]]</f>
        <v>0.75278197191829255</v>
      </c>
      <c r="Q4394" s="99">
        <v>14136.242761642099</v>
      </c>
      <c r="R4394" s="16">
        <v>10639.6080445064</v>
      </c>
      <c r="S4394" s="17">
        <f>gp_need_index[[#This Row],[Normalised weighted population 2027/28]]/gp_need_index[[#This Row],[Registered population 2027/28]]</f>
        <v>0.75264751913969519</v>
      </c>
      <c r="T4394" s="99">
        <v>14193.937280649299</v>
      </c>
      <c r="U4394" s="16">
        <v>10682.0487242442</v>
      </c>
      <c r="V4394" s="17">
        <f>gp_need_index[[#This Row],[Normalised weighted population 2028/29]]/gp_need_index[[#This Row],[Registered population 2028/29]]</f>
        <v>0.75257826725831145</v>
      </c>
    </row>
    <row r="4395" spans="1:22" x14ac:dyDescent="0.2">
      <c r="A4395" s="6" t="s">
        <v>4958</v>
      </c>
      <c r="B4395" s="1" t="s">
        <v>10580</v>
      </c>
      <c r="C4395" s="95" t="s">
        <v>6360</v>
      </c>
      <c r="D4395" s="95" t="s">
        <v>6360</v>
      </c>
      <c r="E4395" s="95" t="s">
        <v>6641</v>
      </c>
      <c r="F4395" s="95" t="s">
        <v>6416</v>
      </c>
      <c r="G4395" s="95" t="s">
        <v>12756</v>
      </c>
      <c r="H4395" s="61">
        <v>5316.3842357879003</v>
      </c>
      <c r="I4395" s="61">
        <v>44.158797120500601</v>
      </c>
      <c r="J4395" s="123">
        <v>234765.13288278601</v>
      </c>
      <c r="K4395" s="99">
        <v>6978.5</v>
      </c>
      <c r="L4395" s="16">
        <v>4726.6610794155804</v>
      </c>
      <c r="M4395" s="17">
        <f>gp_need_index[[#This Row],[Normalised weighted population (base year)]]/gp_need_index[[#This Row],[Registered population (base year)]]</f>
        <v>0.67731762977940535</v>
      </c>
      <c r="N4395" s="99">
        <v>7013.5509904992496</v>
      </c>
      <c r="O4395" s="16">
        <v>4743.7454795228496</v>
      </c>
      <c r="P4395" s="17">
        <f>gp_need_index[[#This Row],[Normalised weighted population 2026/27]]/gp_need_index[[#This Row],[Registered population 2026/27]]</f>
        <v>0.67636857362965763</v>
      </c>
      <c r="Q4395" s="99">
        <v>7047.3355405071798</v>
      </c>
      <c r="R4395" s="16">
        <v>4760.42162341728</v>
      </c>
      <c r="S4395" s="17">
        <f>gp_need_index[[#This Row],[Normalised weighted population 2027/28]]/gp_need_index[[#This Row],[Registered population 2027/28]]</f>
        <v>0.67549240362616303</v>
      </c>
      <c r="T4395" s="99">
        <v>7083.9674127867002</v>
      </c>
      <c r="U4395" s="16">
        <v>4779.4106245808098</v>
      </c>
      <c r="V4395" s="17">
        <f>gp_need_index[[#This Row],[Normalised weighted population 2028/29]]/gp_need_index[[#This Row],[Registered population 2028/29]]</f>
        <v>0.67467992808011512</v>
      </c>
    </row>
    <row r="4396" spans="1:22" x14ac:dyDescent="0.2">
      <c r="A4396" s="6" t="s">
        <v>5008</v>
      </c>
      <c r="B4396" s="1" t="s">
        <v>10581</v>
      </c>
      <c r="C4396" s="95" t="s">
        <v>6360</v>
      </c>
      <c r="D4396" s="95" t="s">
        <v>6360</v>
      </c>
      <c r="E4396" s="95" t="s">
        <v>6641</v>
      </c>
      <c r="F4396" s="95" t="s">
        <v>6417</v>
      </c>
      <c r="G4396" s="95" t="s">
        <v>12756</v>
      </c>
      <c r="H4396" s="61">
        <v>5401.7443385768602</v>
      </c>
      <c r="I4396" s="61">
        <v>153.55208086127101</v>
      </c>
      <c r="J4396" s="123">
        <v>829449.083469067</v>
      </c>
      <c r="K4396" s="99">
        <v>15796.166666666701</v>
      </c>
      <c r="L4396" s="16">
        <v>16699.7741617262</v>
      </c>
      <c r="M4396" s="17">
        <f>gp_need_index[[#This Row],[Normalised weighted population (base year)]]/gp_need_index[[#This Row],[Registered population (base year)]]</f>
        <v>1.0572042264511115</v>
      </c>
      <c r="N4396" s="99">
        <v>15872.599701392201</v>
      </c>
      <c r="O4396" s="16">
        <v>16760.135084306901</v>
      </c>
      <c r="P4396" s="17">
        <f>gp_need_index[[#This Row],[Normalised weighted population 2026/27]]/gp_need_index[[#This Row],[Registered population 2026/27]]</f>
        <v>1.0559161951798517</v>
      </c>
      <c r="Q4396" s="99">
        <v>15948.102633713699</v>
      </c>
      <c r="R4396" s="16">
        <v>16819.053596179601</v>
      </c>
      <c r="S4396" s="17">
        <f>gp_need_index[[#This Row],[Normalised weighted population 2027/28]]/gp_need_index[[#This Row],[Registered population 2027/28]]</f>
        <v>1.0546115724528098</v>
      </c>
      <c r="T4396" s="99">
        <v>16021.588128645801</v>
      </c>
      <c r="U4396" s="16">
        <v>16886.1436679363</v>
      </c>
      <c r="V4396" s="17">
        <f>gp_need_index[[#This Row],[Normalised weighted population 2028/29]]/gp_need_index[[#This Row],[Registered population 2028/29]]</f>
        <v>1.0539619126611248</v>
      </c>
    </row>
    <row r="4397" spans="1:22" x14ac:dyDescent="0.2">
      <c r="A4397" s="6" t="s">
        <v>4974</v>
      </c>
      <c r="B4397" s="1" t="s">
        <v>10582</v>
      </c>
      <c r="C4397" s="95" t="s">
        <v>6360</v>
      </c>
      <c r="D4397" s="95" t="s">
        <v>6360</v>
      </c>
      <c r="E4397" s="95" t="s">
        <v>6641</v>
      </c>
      <c r="F4397" s="95" t="s">
        <v>6418</v>
      </c>
      <c r="G4397" s="95" t="s">
        <v>12756</v>
      </c>
      <c r="H4397" s="61">
        <v>5314.1519403872298</v>
      </c>
      <c r="I4397" s="61">
        <v>101.71731653209901</v>
      </c>
      <c r="J4397" s="123">
        <v>540541.27502003801</v>
      </c>
      <c r="K4397" s="99">
        <v>11225.5</v>
      </c>
      <c r="L4397" s="16">
        <v>10883.027539402699</v>
      </c>
      <c r="M4397" s="17">
        <f>gp_need_index[[#This Row],[Normalised weighted population (base year)]]/gp_need_index[[#This Row],[Registered population (base year)]]</f>
        <v>0.96949156290612437</v>
      </c>
      <c r="N4397" s="99">
        <v>11272.4162120565</v>
      </c>
      <c r="O4397" s="16">
        <v>10922.363974517801</v>
      </c>
      <c r="P4397" s="17">
        <f>gp_need_index[[#This Row],[Normalised weighted population 2026/27]]/gp_need_index[[#This Row],[Registered population 2026/27]]</f>
        <v>0.96894612202446018</v>
      </c>
      <c r="Q4397" s="99">
        <v>11318.164927584001</v>
      </c>
      <c r="R4397" s="16">
        <v>10960.760409168999</v>
      </c>
      <c r="S4397" s="17">
        <f>gp_need_index[[#This Row],[Normalised weighted population 2027/28]]/gp_need_index[[#This Row],[Registered population 2027/28]]</f>
        <v>0.96842204361733986</v>
      </c>
      <c r="T4397" s="99">
        <v>11367.482093340101</v>
      </c>
      <c r="U4397" s="16">
        <v>11004.4821440546</v>
      </c>
      <c r="V4397" s="17">
        <f>gp_need_index[[#This Row],[Normalised weighted population 2028/29]]/gp_need_index[[#This Row],[Registered population 2028/29]]</f>
        <v>0.96806681142711704</v>
      </c>
    </row>
    <row r="4398" spans="1:22" x14ac:dyDescent="0.2">
      <c r="A4398" s="6" t="s">
        <v>4982</v>
      </c>
      <c r="B4398" s="1" t="s">
        <v>10583</v>
      </c>
      <c r="C4398" s="95" t="s">
        <v>6360</v>
      </c>
      <c r="D4398" s="95" t="s">
        <v>6360</v>
      </c>
      <c r="E4398" s="95" t="s">
        <v>6641</v>
      </c>
      <c r="F4398" s="95" t="s">
        <v>6416</v>
      </c>
      <c r="G4398" s="95" t="s">
        <v>12756</v>
      </c>
      <c r="H4398" s="61">
        <v>5124.6692871093701</v>
      </c>
      <c r="I4398" s="61">
        <v>26.865154901768101</v>
      </c>
      <c r="J4398" s="123">
        <v>137675.034218527</v>
      </c>
      <c r="K4398" s="99">
        <v>6129.1666666666697</v>
      </c>
      <c r="L4398" s="16">
        <v>2771.89043303472</v>
      </c>
      <c r="M4398" s="17">
        <f>gp_need_index[[#This Row],[Normalised weighted population (base year)]]/gp_need_index[[#This Row],[Registered population (base year)]]</f>
        <v>0.45224588982211589</v>
      </c>
      <c r="N4398" s="99">
        <v>6176.3187719031603</v>
      </c>
      <c r="O4398" s="16">
        <v>2781.9093627645698</v>
      </c>
      <c r="P4398" s="17">
        <f>gp_need_index[[#This Row],[Normalised weighted population 2026/27]]/gp_need_index[[#This Row],[Registered population 2026/27]]</f>
        <v>0.45041544413475232</v>
      </c>
      <c r="Q4398" s="99">
        <v>6216.9703481657298</v>
      </c>
      <c r="R4398" s="16">
        <v>2791.6888758170699</v>
      </c>
      <c r="S4398" s="17">
        <f>gp_need_index[[#This Row],[Normalised weighted population 2027/28]]/gp_need_index[[#This Row],[Registered population 2027/28]]</f>
        <v>0.44904329914340618</v>
      </c>
      <c r="T4398" s="99">
        <v>6257.2741272309304</v>
      </c>
      <c r="U4398" s="16">
        <v>2802.8247346767798</v>
      </c>
      <c r="V4398" s="17">
        <f>gp_need_index[[#This Row],[Normalised weighted population 2028/29]]/gp_need_index[[#This Row],[Registered population 2028/29]]</f>
        <v>0.44793062884670692</v>
      </c>
    </row>
    <row r="4399" spans="1:22" x14ac:dyDescent="0.2">
      <c r="A4399" s="6" t="s">
        <v>4977</v>
      </c>
      <c r="B4399" s="1" t="s">
        <v>10584</v>
      </c>
      <c r="C4399" s="95" t="s">
        <v>6360</v>
      </c>
      <c r="D4399" s="95" t="s">
        <v>6360</v>
      </c>
      <c r="E4399" s="95" t="s">
        <v>6641</v>
      </c>
      <c r="F4399" s="95" t="s">
        <v>6418</v>
      </c>
      <c r="G4399" s="95" t="s">
        <v>12756</v>
      </c>
      <c r="H4399" s="61">
        <v>5289.2484944661501</v>
      </c>
      <c r="I4399" s="61">
        <v>44.772118567965997</v>
      </c>
      <c r="J4399" s="123">
        <v>236810.86072967399</v>
      </c>
      <c r="K4399" s="99">
        <v>5932.8333333333303</v>
      </c>
      <c r="L4399" s="16">
        <v>4767.8488915673697</v>
      </c>
      <c r="M4399" s="17">
        <f>gp_need_index[[#This Row],[Normalised weighted population (base year)]]/gp_need_index[[#This Row],[Registered population (base year)]]</f>
        <v>0.80363776018777522</v>
      </c>
      <c r="N4399" s="99">
        <v>5955.9716404841502</v>
      </c>
      <c r="O4399" s="16">
        <v>4785.0821640076701</v>
      </c>
      <c r="P4399" s="17">
        <f>gp_need_index[[#This Row],[Normalised weighted population 2026/27]]/gp_need_index[[#This Row],[Registered population 2026/27]]</f>
        <v>0.80340915854641304</v>
      </c>
      <c r="Q4399" s="99">
        <v>5976.9475118478804</v>
      </c>
      <c r="R4399" s="16">
        <v>4801.9036227174802</v>
      </c>
      <c r="S4399" s="17">
        <f>gp_need_index[[#This Row],[Normalised weighted population 2027/28]]/gp_need_index[[#This Row],[Registered population 2027/28]]</f>
        <v>0.80340401403874562</v>
      </c>
      <c r="T4399" s="99">
        <v>6000.8359698368104</v>
      </c>
      <c r="U4399" s="16">
        <v>4821.05809278172</v>
      </c>
      <c r="V4399" s="17">
        <f>gp_need_index[[#This Row],[Normalised weighted population 2028/29]]/gp_need_index[[#This Row],[Registered population 2028/29]]</f>
        <v>0.80339774608317216</v>
      </c>
    </row>
    <row r="4400" spans="1:22" x14ac:dyDescent="0.2">
      <c r="A4400" s="6" t="s">
        <v>5013</v>
      </c>
      <c r="B4400" s="1" t="s">
        <v>10585</v>
      </c>
      <c r="C4400" s="95" t="s">
        <v>6360</v>
      </c>
      <c r="D4400" s="95" t="s">
        <v>6360</v>
      </c>
      <c r="E4400" s="95" t="s">
        <v>6641</v>
      </c>
      <c r="F4400" s="95" t="s">
        <v>6418</v>
      </c>
      <c r="G4400" s="95" t="s">
        <v>12756</v>
      </c>
      <c r="H4400" s="61">
        <v>5258.3228624131898</v>
      </c>
      <c r="I4400" s="61">
        <v>41.294759595230097</v>
      </c>
      <c r="J4400" s="123">
        <v>217141.17847745499</v>
      </c>
      <c r="K4400" s="99">
        <v>5988.9166666666697</v>
      </c>
      <c r="L4400" s="16">
        <v>4371.8278964375104</v>
      </c>
      <c r="M4400" s="17">
        <f>gp_need_index[[#This Row],[Normalised weighted population (base year)]]/gp_need_index[[#This Row],[Registered population (base year)]]</f>
        <v>0.729986429894807</v>
      </c>
      <c r="N4400" s="99">
        <v>6011.7485742691497</v>
      </c>
      <c r="O4400" s="16">
        <v>4387.6297607404304</v>
      </c>
      <c r="P4400" s="17">
        <f>gp_need_index[[#This Row],[Normalised weighted population 2026/27]]/gp_need_index[[#This Row],[Registered population 2026/27]]</f>
        <v>0.7298425252712496</v>
      </c>
      <c r="Q4400" s="99">
        <v>6031.7833480108202</v>
      </c>
      <c r="R4400" s="16">
        <v>4403.0540168607104</v>
      </c>
      <c r="S4400" s="17">
        <f>gp_need_index[[#This Row],[Normalised weighted population 2027/28]]/gp_need_index[[#This Row],[Registered population 2027/28]]</f>
        <v>0.72997549196006228</v>
      </c>
      <c r="T4400" s="99">
        <v>6055.0578876331801</v>
      </c>
      <c r="U4400" s="16">
        <v>4420.6175027162399</v>
      </c>
      <c r="V4400" s="17">
        <f>gp_need_index[[#This Row],[Normalised weighted population 2028/29]]/gp_need_index[[#This Row],[Registered population 2028/29]]</f>
        <v>0.73007022967441593</v>
      </c>
    </row>
    <row r="4401" spans="1:22" x14ac:dyDescent="0.2">
      <c r="A4401" s="6" t="s">
        <v>4964</v>
      </c>
      <c r="B4401" s="1" t="s">
        <v>10586</v>
      </c>
      <c r="C4401" s="95" t="s">
        <v>6360</v>
      </c>
      <c r="D4401" s="95" t="s">
        <v>6360</v>
      </c>
      <c r="E4401" s="95" t="s">
        <v>6641</v>
      </c>
      <c r="F4401" s="95" t="s">
        <v>6416</v>
      </c>
      <c r="G4401" s="95" t="s">
        <v>12756</v>
      </c>
      <c r="H4401" s="61">
        <v>5514.4782249813998</v>
      </c>
      <c r="I4401" s="61">
        <v>0.65771188031509398</v>
      </c>
      <c r="J4401" s="123">
        <v>3626.9378423091598</v>
      </c>
      <c r="K4401" s="99">
        <v>5587.8333333333303</v>
      </c>
      <c r="L4401" s="16">
        <v>73.023219956864693</v>
      </c>
      <c r="M4401" s="17">
        <f>gp_need_index[[#This Row],[Normalised weighted population (base year)]]/gp_need_index[[#This Row],[Registered population (base year)]]</f>
        <v>1.3068253042061276E-2</v>
      </c>
      <c r="N4401" s="99">
        <v>5605.6187747587101</v>
      </c>
      <c r="O4401" s="16">
        <v>73.287160587661603</v>
      </c>
      <c r="P4401" s="17">
        <f>gp_need_index[[#This Row],[Normalised weighted population 2026/27]]/gp_need_index[[#This Row],[Registered population 2026/27]]</f>
        <v>1.3073875254889447E-2</v>
      </c>
      <c r="Q4401" s="99">
        <v>5620.9904524179701</v>
      </c>
      <c r="R4401" s="16">
        <v>73.544793979008105</v>
      </c>
      <c r="S4401" s="17">
        <f>gp_need_index[[#This Row],[Normalised weighted population 2027/28]]/gp_need_index[[#This Row],[Registered population 2027/28]]</f>
        <v>1.3083956395508817E-2</v>
      </c>
      <c r="T4401" s="99">
        <v>5638.9952385014403</v>
      </c>
      <c r="U4401" s="16">
        <v>73.838159207745093</v>
      </c>
      <c r="V4401" s="17">
        <f>gp_need_index[[#This Row],[Normalised weighted population 2028/29]]/gp_need_index[[#This Row],[Registered population 2028/29]]</f>
        <v>1.309420492211083E-2</v>
      </c>
    </row>
    <row r="4402" spans="1:22" x14ac:dyDescent="0.2">
      <c r="A4402" s="6" t="s">
        <v>4979</v>
      </c>
      <c r="B4402" s="1" t="s">
        <v>10587</v>
      </c>
      <c r="C4402" s="95" t="s">
        <v>6360</v>
      </c>
      <c r="D4402" s="95" t="s">
        <v>6360</v>
      </c>
      <c r="E4402" s="95" t="s">
        <v>6641</v>
      </c>
      <c r="F4402" s="95" t="s">
        <v>6359</v>
      </c>
      <c r="G4402" s="95" t="s">
        <v>12756</v>
      </c>
      <c r="H4402" s="61">
        <v>5395.2962116745302</v>
      </c>
      <c r="I4402" s="61">
        <v>51.751614722369801</v>
      </c>
      <c r="J4402" s="123">
        <v>279215.29085964098</v>
      </c>
      <c r="K4402" s="99">
        <v>6744.9166666666697</v>
      </c>
      <c r="L4402" s="16">
        <v>5621.6016061588698</v>
      </c>
      <c r="M4402" s="17">
        <f>gp_need_index[[#This Row],[Normalised weighted population (base year)]]/gp_need_index[[#This Row],[Registered population (base year)]]</f>
        <v>0.83345753312873161</v>
      </c>
      <c r="N4402" s="99">
        <v>6779.9504355283098</v>
      </c>
      <c r="O4402" s="16">
        <v>5641.9207467677697</v>
      </c>
      <c r="P4402" s="17">
        <f>gp_need_index[[#This Row],[Normalised weighted population 2026/27]]/gp_need_index[[#This Row],[Registered population 2026/27]]</f>
        <v>0.83214778639132303</v>
      </c>
      <c r="Q4402" s="99">
        <v>6813.3263145803903</v>
      </c>
      <c r="R4402" s="16">
        <v>5661.7543324059998</v>
      </c>
      <c r="S4402" s="17">
        <f>gp_need_index[[#This Row],[Normalised weighted population 2027/28]]/gp_need_index[[#This Row],[Registered population 2027/28]]</f>
        <v>0.83098241167312825</v>
      </c>
      <c r="T4402" s="99">
        <v>6848.1743479469296</v>
      </c>
      <c r="U4402" s="16">
        <v>5684.33868902617</v>
      </c>
      <c r="V4402" s="17">
        <f>gp_need_index[[#This Row],[Normalised weighted population 2028/29]]/gp_need_index[[#This Row],[Registered population 2028/29]]</f>
        <v>0.83005168972228704</v>
      </c>
    </row>
    <row r="4403" spans="1:22" x14ac:dyDescent="0.2">
      <c r="A4403" s="6" t="s">
        <v>5003</v>
      </c>
      <c r="B4403" s="1" t="s">
        <v>10588</v>
      </c>
      <c r="C4403" s="95" t="s">
        <v>6360</v>
      </c>
      <c r="D4403" s="95" t="s">
        <v>6360</v>
      </c>
      <c r="E4403" s="95" t="s">
        <v>6641</v>
      </c>
      <c r="F4403" s="95" t="s">
        <v>6417</v>
      </c>
      <c r="G4403" s="95" t="s">
        <v>12756</v>
      </c>
      <c r="H4403" s="61">
        <v>5338.9751494436596</v>
      </c>
      <c r="I4403" s="61">
        <v>76.713190163426106</v>
      </c>
      <c r="J4403" s="123">
        <v>409569.81591707701</v>
      </c>
      <c r="K4403" s="99">
        <v>7316.8333333333303</v>
      </c>
      <c r="L4403" s="16">
        <v>8246.1040292777107</v>
      </c>
      <c r="M4403" s="17">
        <f>gp_need_index[[#This Row],[Normalised weighted population (base year)]]/gp_need_index[[#This Row],[Registered population (base year)]]</f>
        <v>1.1270044913707269</v>
      </c>
      <c r="N4403" s="99">
        <v>7346.10474652824</v>
      </c>
      <c r="O4403" s="16">
        <v>8275.9093692831193</v>
      </c>
      <c r="P4403" s="17">
        <f>gp_need_index[[#This Row],[Normalised weighted population 2026/27]]/gp_need_index[[#This Row],[Registered population 2026/27]]</f>
        <v>1.1265711087490693</v>
      </c>
      <c r="Q4403" s="99">
        <v>7375.2794307909999</v>
      </c>
      <c r="R4403" s="16">
        <v>8305.0024679949092</v>
      </c>
      <c r="S4403" s="17">
        <f>gp_need_index[[#This Row],[Normalised weighted population 2027/28]]/gp_need_index[[#This Row],[Registered population 2027/28]]</f>
        <v>1.1260593643845433</v>
      </c>
      <c r="T4403" s="99">
        <v>7405.0378513901896</v>
      </c>
      <c r="U4403" s="16">
        <v>8338.1305633619504</v>
      </c>
      <c r="V4403" s="17">
        <f>gp_need_index[[#This Row],[Normalised weighted population 2028/29]]/gp_need_index[[#This Row],[Registered population 2028/29]]</f>
        <v>1.1260078247671059</v>
      </c>
    </row>
    <row r="4404" spans="1:22" x14ac:dyDescent="0.2">
      <c r="A4404" s="6" t="s">
        <v>4986</v>
      </c>
      <c r="B4404" s="1" t="s">
        <v>10589</v>
      </c>
      <c r="C4404" s="95" t="s">
        <v>6360</v>
      </c>
      <c r="D4404" s="95" t="s">
        <v>6360</v>
      </c>
      <c r="E4404" s="95" t="s">
        <v>6641</v>
      </c>
      <c r="F4404" s="95" t="s">
        <v>6359</v>
      </c>
      <c r="G4404" s="95" t="s">
        <v>12756</v>
      </c>
      <c r="H4404" s="61">
        <v>5378.8187112247197</v>
      </c>
      <c r="I4404" s="61">
        <v>59.051683089424102</v>
      </c>
      <c r="J4404" s="123">
        <v>317628.29793070699</v>
      </c>
      <c r="K4404" s="99">
        <v>7948.9166666666697</v>
      </c>
      <c r="L4404" s="16">
        <v>6394.9927108625398</v>
      </c>
      <c r="M4404" s="17">
        <f>gp_need_index[[#This Row],[Normalised weighted population (base year)]]/gp_need_index[[#This Row],[Registered population (base year)]]</f>
        <v>0.80451122826329002</v>
      </c>
      <c r="N4404" s="99">
        <v>7997.3405964427902</v>
      </c>
      <c r="O4404" s="16">
        <v>6418.1072545795096</v>
      </c>
      <c r="P4404" s="17">
        <f>gp_need_index[[#This Row],[Normalised weighted population 2026/27]]/gp_need_index[[#This Row],[Registered population 2026/27]]</f>
        <v>0.80253018827712275</v>
      </c>
      <c r="Q4404" s="99">
        <v>8044.5530241902397</v>
      </c>
      <c r="R4404" s="16">
        <v>6440.6694431643</v>
      </c>
      <c r="S4404" s="17">
        <f>gp_need_index[[#This Row],[Normalised weighted population 2027/28]]/gp_need_index[[#This Row],[Registered population 2027/28]]</f>
        <v>0.80062489784043833</v>
      </c>
      <c r="T4404" s="99">
        <v>8091.6832090304197</v>
      </c>
      <c r="U4404" s="16">
        <v>6466.3608396886102</v>
      </c>
      <c r="V4404" s="17">
        <f>gp_need_index[[#This Row],[Normalised weighted population 2028/29]]/gp_need_index[[#This Row],[Registered population 2028/29]]</f>
        <v>0.79913667807361399</v>
      </c>
    </row>
    <row r="4405" spans="1:22" x14ac:dyDescent="0.2">
      <c r="A4405" s="6" t="s">
        <v>4997</v>
      </c>
      <c r="B4405" s="1" t="s">
        <v>7224</v>
      </c>
      <c r="C4405" s="95" t="s">
        <v>6360</v>
      </c>
      <c r="D4405" s="95" t="s">
        <v>6360</v>
      </c>
      <c r="E4405" s="95" t="s">
        <v>6641</v>
      </c>
      <c r="F4405" s="95" t="s">
        <v>6418</v>
      </c>
      <c r="G4405" s="95" t="s">
        <v>12756</v>
      </c>
      <c r="H4405" s="61">
        <v>5263.9251226380802</v>
      </c>
      <c r="I4405" s="61">
        <v>55.2572711715355</v>
      </c>
      <c r="J4405" s="123">
        <v>290870.13792827103</v>
      </c>
      <c r="K4405" s="99">
        <v>6452.1666666666697</v>
      </c>
      <c r="L4405" s="16">
        <v>5856.2553273029598</v>
      </c>
      <c r="M4405" s="17">
        <f>gp_need_index[[#This Row],[Normalised weighted population (base year)]]/gp_need_index[[#This Row],[Registered population (base year)]]</f>
        <v>0.90764166982196526</v>
      </c>
      <c r="N4405" s="99">
        <v>6480.5145142184801</v>
      </c>
      <c r="O4405" s="16">
        <v>5877.4226180100604</v>
      </c>
      <c r="P4405" s="17">
        <f>gp_need_index[[#This Row],[Normalised weighted population 2026/27]]/gp_need_index[[#This Row],[Registered population 2026/27]]</f>
        <v>0.9069376521130823</v>
      </c>
      <c r="Q4405" s="99">
        <v>6507.1484766018102</v>
      </c>
      <c r="R4405" s="16">
        <v>5898.0840859849804</v>
      </c>
      <c r="S4405" s="17">
        <f>gp_need_index[[#This Row],[Normalised weighted population 2027/28]]/gp_need_index[[#This Row],[Registered population 2027/28]]</f>
        <v>0.90640072332652566</v>
      </c>
      <c r="T4405" s="99">
        <v>6536.5108537691203</v>
      </c>
      <c r="U4405" s="16">
        <v>5921.6111460715001</v>
      </c>
      <c r="V4405" s="17">
        <f>gp_need_index[[#This Row],[Normalised weighted population 2028/29]]/gp_need_index[[#This Row],[Registered population 2028/29]]</f>
        <v>0.90592844998596567</v>
      </c>
    </row>
    <row r="4406" spans="1:22" x14ac:dyDescent="0.2">
      <c r="A4406" s="6" t="s">
        <v>4983</v>
      </c>
      <c r="B4406" s="1" t="s">
        <v>10590</v>
      </c>
      <c r="C4406" s="95" t="s">
        <v>6360</v>
      </c>
      <c r="D4406" s="95" t="s">
        <v>6360</v>
      </c>
      <c r="E4406" s="95" t="s">
        <v>6641</v>
      </c>
      <c r="F4406" s="95" t="s">
        <v>6416</v>
      </c>
      <c r="G4406" s="95" t="s">
        <v>12756</v>
      </c>
      <c r="H4406" s="61">
        <v>5278.8796037946404</v>
      </c>
      <c r="I4406" s="61">
        <v>63.609326842744103</v>
      </c>
      <c r="J4406" s="123">
        <v>335785.97808126902</v>
      </c>
      <c r="K4406" s="99">
        <v>8308.4166666666697</v>
      </c>
      <c r="L4406" s="16">
        <v>6760.5717004094704</v>
      </c>
      <c r="M4406" s="17">
        <f>gp_need_index[[#This Row],[Normalised weighted population (base year)]]/gp_need_index[[#This Row],[Registered population (base year)]]</f>
        <v>0.81370157174866464</v>
      </c>
      <c r="N4406" s="99">
        <v>8364.1153150187001</v>
      </c>
      <c r="O4406" s="16">
        <v>6785.0076203840699</v>
      </c>
      <c r="P4406" s="17">
        <f>gp_need_index[[#This Row],[Normalised weighted population 2026/27]]/gp_need_index[[#This Row],[Registered population 2026/27]]</f>
        <v>0.8112044567583655</v>
      </c>
      <c r="Q4406" s="99">
        <v>8415.2685869910001</v>
      </c>
      <c r="R4406" s="16">
        <v>6808.8596090480396</v>
      </c>
      <c r="S4406" s="17">
        <f>gp_need_index[[#This Row],[Normalised weighted population 2027/28]]/gp_need_index[[#This Row],[Registered population 2027/28]]</f>
        <v>0.80910781856371439</v>
      </c>
      <c r="T4406" s="99">
        <v>8468.0494464441108</v>
      </c>
      <c r="U4406" s="16">
        <v>6836.0196913404297</v>
      </c>
      <c r="V4406" s="17">
        <f>gp_need_index[[#This Row],[Normalised weighted population 2028/29]]/gp_need_index[[#This Row],[Registered population 2028/29]]</f>
        <v>0.80727205651958012</v>
      </c>
    </row>
    <row r="4407" spans="1:22" x14ac:dyDescent="0.2">
      <c r="A4407" s="6" t="s">
        <v>4994</v>
      </c>
      <c r="B4407" s="1" t="s">
        <v>10591</v>
      </c>
      <c r="C4407" s="95" t="s">
        <v>6360</v>
      </c>
      <c r="D4407" s="95" t="s">
        <v>6360</v>
      </c>
      <c r="E4407" s="95" t="s">
        <v>6641</v>
      </c>
      <c r="F4407" s="95" t="s">
        <v>6417</v>
      </c>
      <c r="G4407" s="95" t="s">
        <v>12756</v>
      </c>
      <c r="H4407" s="61">
        <v>5202.8619907924103</v>
      </c>
      <c r="I4407" s="61">
        <v>51.858450343442598</v>
      </c>
      <c r="J4407" s="123">
        <v>269812.36019329302</v>
      </c>
      <c r="K4407" s="99">
        <v>9050.6666666666697</v>
      </c>
      <c r="L4407" s="16">
        <v>5432.2870096201204</v>
      </c>
      <c r="M4407" s="17">
        <f>gp_need_index[[#This Row],[Normalised weighted population (base year)]]/gp_need_index[[#This Row],[Registered population (base year)]]</f>
        <v>0.60020849399161591</v>
      </c>
      <c r="N4407" s="99">
        <v>9104.0394098158304</v>
      </c>
      <c r="O4407" s="16">
        <v>5451.9218772805198</v>
      </c>
      <c r="P4407" s="17">
        <f>gp_need_index[[#This Row],[Normalised weighted population 2026/27]]/gp_need_index[[#This Row],[Registered population 2026/27]]</f>
        <v>0.59884647153464032</v>
      </c>
      <c r="Q4407" s="99">
        <v>9156.4286776809295</v>
      </c>
      <c r="R4407" s="16">
        <v>5471.0875416525096</v>
      </c>
      <c r="S4407" s="17">
        <f>gp_need_index[[#This Row],[Normalised weighted population 2027/28]]/gp_need_index[[#This Row],[Registered population 2027/28]]</f>
        <v>0.5975132591802359</v>
      </c>
      <c r="T4407" s="99">
        <v>9204.2155317951292</v>
      </c>
      <c r="U4407" s="16">
        <v>5492.9113412889001</v>
      </c>
      <c r="V4407" s="17">
        <f>gp_need_index[[#This Row],[Normalised weighted population 2028/29]]/gp_need_index[[#This Row],[Registered population 2028/29]]</f>
        <v>0.59678212904881844</v>
      </c>
    </row>
    <row r="4408" spans="1:22" x14ac:dyDescent="0.2">
      <c r="A4408" s="6" t="s">
        <v>4998</v>
      </c>
      <c r="B4408" s="1" t="s">
        <v>10592</v>
      </c>
      <c r="C4408" s="95" t="s">
        <v>6360</v>
      </c>
      <c r="D4408" s="95" t="s">
        <v>6360</v>
      </c>
      <c r="E4408" s="95" t="s">
        <v>6641</v>
      </c>
      <c r="F4408" s="95" t="s">
        <v>6417</v>
      </c>
      <c r="G4408" s="95" t="s">
        <v>12756</v>
      </c>
      <c r="H4408" s="61">
        <v>5337.7177046654897</v>
      </c>
      <c r="I4408" s="61">
        <v>64.088406950037594</v>
      </c>
      <c r="J4408" s="123">
        <v>342085.824441023</v>
      </c>
      <c r="K4408" s="99">
        <v>7299.0833333333303</v>
      </c>
      <c r="L4408" s="16">
        <v>6887.41012070339</v>
      </c>
      <c r="M4408" s="17">
        <f>gp_need_index[[#This Row],[Normalised weighted population (base year)]]/gp_need_index[[#This Row],[Registered population (base year)]]</f>
        <v>0.94359932695247939</v>
      </c>
      <c r="N4408" s="99">
        <v>7332.6148546597396</v>
      </c>
      <c r="O4408" s="16">
        <v>6912.3044950255498</v>
      </c>
      <c r="P4408" s="17">
        <f>gp_need_index[[#This Row],[Normalised weighted population 2026/27]]/gp_need_index[[#This Row],[Registered population 2026/27]]</f>
        <v>0.94267933500324375</v>
      </c>
      <c r="Q4408" s="99">
        <v>7364.4634488363399</v>
      </c>
      <c r="R4408" s="16">
        <v>6936.6039826137303</v>
      </c>
      <c r="S4408" s="17">
        <f>gp_need_index[[#This Row],[Normalised weighted population 2027/28]]/gp_need_index[[#This Row],[Registered population 2027/28]]</f>
        <v>0.94190215360628671</v>
      </c>
      <c r="T4408" s="99">
        <v>7397.2155746911103</v>
      </c>
      <c r="U4408" s="16">
        <v>6964.2736286066001</v>
      </c>
      <c r="V4408" s="17">
        <f>gp_need_index[[#This Row],[Normalised weighted population 2028/29]]/gp_need_index[[#This Row],[Registered population 2028/29]]</f>
        <v>0.94147230917998648</v>
      </c>
    </row>
    <row r="4409" spans="1:22" x14ac:dyDescent="0.2">
      <c r="A4409" s="6" t="s">
        <v>5009</v>
      </c>
      <c r="B4409" s="1" t="s">
        <v>10190</v>
      </c>
      <c r="C4409" s="95" t="s">
        <v>6360</v>
      </c>
      <c r="D4409" s="95" t="s">
        <v>6360</v>
      </c>
      <c r="E4409" s="95" t="s">
        <v>6641</v>
      </c>
      <c r="F4409" s="95" t="s">
        <v>6416</v>
      </c>
      <c r="G4409" s="95" t="s">
        <v>12756</v>
      </c>
      <c r="H4409" s="61">
        <v>5205.4855268429501</v>
      </c>
      <c r="I4409" s="61">
        <v>37.158955738609798</v>
      </c>
      <c r="J4409" s="123">
        <v>193430.40628993101</v>
      </c>
      <c r="K4409" s="99">
        <v>4289.25</v>
      </c>
      <c r="L4409" s="16">
        <v>3894.44531970872</v>
      </c>
      <c r="M4409" s="17">
        <f>gp_need_index[[#This Row],[Normalised weighted population (base year)]]/gp_need_index[[#This Row],[Registered population (base year)]]</f>
        <v>0.90795484518475722</v>
      </c>
      <c r="N4409" s="99">
        <v>4308.3125070419101</v>
      </c>
      <c r="O4409" s="16">
        <v>3908.5216964406</v>
      </c>
      <c r="P4409" s="17">
        <f>gp_need_index[[#This Row],[Normalised weighted population 2026/27]]/gp_need_index[[#This Row],[Registered population 2026/27]]</f>
        <v>0.90720477914546482</v>
      </c>
      <c r="Q4409" s="99">
        <v>4326.5697146666798</v>
      </c>
      <c r="R4409" s="16">
        <v>3922.2616979869899</v>
      </c>
      <c r="S4409" s="17">
        <f>gp_need_index[[#This Row],[Normalised weighted population 2027/28]]/gp_need_index[[#This Row],[Registered population 2027/28]]</f>
        <v>0.90655229353889244</v>
      </c>
      <c r="T4409" s="99">
        <v>4347.09088663479</v>
      </c>
      <c r="U4409" s="16">
        <v>3937.9073356717599</v>
      </c>
      <c r="V4409" s="17">
        <f>gp_need_index[[#This Row],[Normalised weighted population 2028/29]]/gp_need_index[[#This Row],[Registered population 2028/29]]</f>
        <v>0.90587186658068908</v>
      </c>
    </row>
    <row r="4410" spans="1:22" x14ac:dyDescent="0.2">
      <c r="A4410" s="6" t="s">
        <v>5010</v>
      </c>
      <c r="B4410" s="1" t="s">
        <v>10593</v>
      </c>
      <c r="C4410" s="95" t="s">
        <v>6360</v>
      </c>
      <c r="D4410" s="95" t="s">
        <v>6360</v>
      </c>
      <c r="E4410" s="95" t="s">
        <v>6641</v>
      </c>
      <c r="F4410" s="95" t="s">
        <v>6359</v>
      </c>
      <c r="G4410" s="95" t="s">
        <v>12756</v>
      </c>
      <c r="H4410" s="61">
        <v>5466.2446070429096</v>
      </c>
      <c r="I4410" s="61">
        <v>61.315283997404201</v>
      </c>
      <c r="J4410" s="123">
        <v>335164.34048011497</v>
      </c>
      <c r="K4410" s="99">
        <v>6378.3333333333303</v>
      </c>
      <c r="L4410" s="16">
        <v>6748.0559140199202</v>
      </c>
      <c r="M4410" s="17">
        <f>gp_need_index[[#This Row],[Normalised weighted population (base year)]]/gp_need_index[[#This Row],[Registered population (base year)]]</f>
        <v>1.0579653902304558</v>
      </c>
      <c r="N4410" s="99">
        <v>6400.0420042104897</v>
      </c>
      <c r="O4410" s="16">
        <v>6772.4465959927402</v>
      </c>
      <c r="P4410" s="17">
        <f>gp_need_index[[#This Row],[Normalised weighted population 2026/27]]/gp_need_index[[#This Row],[Registered population 2026/27]]</f>
        <v>1.0581878355700245</v>
      </c>
      <c r="Q4410" s="99">
        <v>6419.7872161033401</v>
      </c>
      <c r="R4410" s="16">
        <v>6796.2544276817698</v>
      </c>
      <c r="S4410" s="17">
        <f>gp_need_index[[#This Row],[Normalised weighted population 2027/28]]/gp_need_index[[#This Row],[Registered population 2027/28]]</f>
        <v>1.0586416961973604</v>
      </c>
      <c r="T4410" s="99">
        <v>6443.5201309561298</v>
      </c>
      <c r="U4410" s="16">
        <v>6823.3642287548601</v>
      </c>
      <c r="V4410" s="17">
        <f>gp_need_index[[#This Row],[Normalised weighted population 2028/29]]/gp_need_index[[#This Row],[Registered population 2028/29]]</f>
        <v>1.0589497805669719</v>
      </c>
    </row>
    <row r="4411" spans="1:22" x14ac:dyDescent="0.2">
      <c r="A4411" s="6" t="s">
        <v>4954</v>
      </c>
      <c r="B4411" s="1" t="s">
        <v>8692</v>
      </c>
      <c r="C4411" s="95" t="s">
        <v>6360</v>
      </c>
      <c r="D4411" s="95" t="s">
        <v>6360</v>
      </c>
      <c r="E4411" s="95" t="s">
        <v>6641</v>
      </c>
      <c r="F4411" s="95" t="s">
        <v>6416</v>
      </c>
      <c r="G4411" s="95" t="s">
        <v>12756</v>
      </c>
      <c r="H4411" s="61">
        <v>5362.26122538249</v>
      </c>
      <c r="I4411" s="61">
        <v>194.780337027434</v>
      </c>
      <c r="J4411" s="123">
        <v>1044463.04870914</v>
      </c>
      <c r="K4411" s="99">
        <v>11662.75</v>
      </c>
      <c r="L4411" s="16">
        <v>21028.773653905901</v>
      </c>
      <c r="M4411" s="17">
        <f>gp_need_index[[#This Row],[Normalised weighted population (base year)]]/gp_need_index[[#This Row],[Registered population (base year)]]</f>
        <v>1.8030716300963239</v>
      </c>
      <c r="N4411" s="99">
        <v>11673.713065513901</v>
      </c>
      <c r="O4411" s="16">
        <v>21104.7816385767</v>
      </c>
      <c r="P4411" s="17">
        <f>gp_need_index[[#This Row],[Normalised weighted population 2026/27]]/gp_need_index[[#This Row],[Registered population 2026/27]]</f>
        <v>1.8078893596351748</v>
      </c>
      <c r="Q4411" s="99">
        <v>11682.905904949799</v>
      </c>
      <c r="R4411" s="16">
        <v>21178.973303577401</v>
      </c>
      <c r="S4411" s="17">
        <f>gp_need_index[[#This Row],[Normalised weighted population 2027/28]]/gp_need_index[[#This Row],[Registered population 2027/28]]</f>
        <v>1.8128172456310137</v>
      </c>
      <c r="T4411" s="99">
        <v>11695.456711910199</v>
      </c>
      <c r="U4411" s="16">
        <v>21263.454801335</v>
      </c>
      <c r="V4411" s="17">
        <f>gp_need_index[[#This Row],[Normalised weighted population 2028/29]]/gp_need_index[[#This Row],[Registered population 2028/29]]</f>
        <v>1.8180952933356695</v>
      </c>
    </row>
    <row r="4412" spans="1:22" x14ac:dyDescent="0.2">
      <c r="A4412" s="6" t="s">
        <v>4967</v>
      </c>
      <c r="B4412" s="1" t="s">
        <v>10594</v>
      </c>
      <c r="C4412" s="95" t="s">
        <v>6360</v>
      </c>
      <c r="D4412" s="95" t="s">
        <v>6360</v>
      </c>
      <c r="E4412" s="95" t="s">
        <v>6641</v>
      </c>
      <c r="F4412" s="95" t="s">
        <v>6359</v>
      </c>
      <c r="G4412" s="95" t="s">
        <v>12756</v>
      </c>
      <c r="H4412" s="61">
        <v>5310.2029696377804</v>
      </c>
      <c r="I4412" s="61">
        <v>37.437630880859501</v>
      </c>
      <c r="J4412" s="123">
        <v>198801.41867974401</v>
      </c>
      <c r="K4412" s="99">
        <v>7791.9166666666697</v>
      </c>
      <c r="L4412" s="16">
        <v>4002.5829929153301</v>
      </c>
      <c r="M4412" s="17">
        <f>gp_need_index[[#This Row],[Normalised weighted population (base year)]]/gp_need_index[[#This Row],[Registered population (base year)]]</f>
        <v>0.51368400922947866</v>
      </c>
      <c r="N4412" s="99">
        <v>7866.1706782827696</v>
      </c>
      <c r="O4412" s="16">
        <v>4017.0502306048102</v>
      </c>
      <c r="P4412" s="17">
        <f>gp_need_index[[#This Row],[Normalised weighted population 2026/27]]/gp_need_index[[#This Row],[Registered population 2026/27]]</f>
        <v>0.51067417615222088</v>
      </c>
      <c r="Q4412" s="99">
        <v>7934.8068028305097</v>
      </c>
      <c r="R4412" s="16">
        <v>4031.1717529263401</v>
      </c>
      <c r="S4412" s="17">
        <f>gp_need_index[[#This Row],[Normalised weighted population 2027/28]]/gp_need_index[[#This Row],[Registered population 2027/28]]</f>
        <v>0.50803653486413025</v>
      </c>
      <c r="T4412" s="99">
        <v>8004.1273339637701</v>
      </c>
      <c r="U4412" s="16">
        <v>4047.2518254833799</v>
      </c>
      <c r="V4412" s="17">
        <f>gp_need_index[[#This Row],[Normalised weighted population 2028/29]]/gp_need_index[[#This Row],[Registered population 2028/29]]</f>
        <v>0.50564560714942008</v>
      </c>
    </row>
    <row r="4413" spans="1:22" x14ac:dyDescent="0.2">
      <c r="A4413" s="6" t="s">
        <v>5007</v>
      </c>
      <c r="B4413" s="1" t="s">
        <v>10595</v>
      </c>
      <c r="C4413" s="95" t="s">
        <v>6360</v>
      </c>
      <c r="D4413" s="95" t="s">
        <v>6360</v>
      </c>
      <c r="E4413" s="95" t="s">
        <v>6641</v>
      </c>
      <c r="F4413" s="95" t="s">
        <v>6416</v>
      </c>
      <c r="G4413" s="95" t="s">
        <v>12756</v>
      </c>
      <c r="H4413" s="61">
        <v>5339.0265462239604</v>
      </c>
      <c r="I4413" s="61">
        <v>67.743662010750697</v>
      </c>
      <c r="J4413" s="123">
        <v>361685.209813822</v>
      </c>
      <c r="K4413" s="99">
        <v>7881.25</v>
      </c>
      <c r="L4413" s="16">
        <v>7282.0157884382597</v>
      </c>
      <c r="M4413" s="17">
        <f>gp_need_index[[#This Row],[Normalised weighted population (base year)]]/gp_need_index[[#This Row],[Registered population (base year)]]</f>
        <v>0.92396711034902579</v>
      </c>
      <c r="N4413" s="99">
        <v>7921.0671546308404</v>
      </c>
      <c r="O4413" s="16">
        <v>7308.3364552317598</v>
      </c>
      <c r="P4413" s="17">
        <f>gp_need_index[[#This Row],[Normalised weighted population 2026/27]]/gp_need_index[[#This Row],[Registered population 2026/27]]</f>
        <v>0.92264543559123047</v>
      </c>
      <c r="Q4413" s="99">
        <v>7958.3575122290904</v>
      </c>
      <c r="R4413" s="16">
        <v>7334.0281519896098</v>
      </c>
      <c r="S4413" s="17">
        <f>gp_need_index[[#This Row],[Normalised weighted population 2027/28]]/gp_need_index[[#This Row],[Registered population 2027/28]]</f>
        <v>0.92155047580105387</v>
      </c>
      <c r="T4413" s="99">
        <v>7998.0898299034197</v>
      </c>
      <c r="U4413" s="16">
        <v>7363.2830962211101</v>
      </c>
      <c r="V4413" s="17">
        <f>gp_need_index[[#This Row],[Normalised weighted population 2028/29]]/gp_need_index[[#This Row],[Registered population 2028/29]]</f>
        <v>0.9206302070640815</v>
      </c>
    </row>
    <row r="4414" spans="1:22" x14ac:dyDescent="0.2">
      <c r="A4414" s="6" t="s">
        <v>4991</v>
      </c>
      <c r="B4414" s="1" t="s">
        <v>10596</v>
      </c>
      <c r="C4414" s="95" t="s">
        <v>6360</v>
      </c>
      <c r="D4414" s="95" t="s">
        <v>6360</v>
      </c>
      <c r="E4414" s="95" t="s">
        <v>6641</v>
      </c>
      <c r="F4414" s="95" t="s">
        <v>6417</v>
      </c>
      <c r="G4414" s="95" t="s">
        <v>12756</v>
      </c>
      <c r="H4414" s="61">
        <v>5128.0709402901803</v>
      </c>
      <c r="I4414" s="61">
        <v>15.3494348614943</v>
      </c>
      <c r="J4414" s="123">
        <v>78712.990863105806</v>
      </c>
      <c r="K4414" s="99">
        <v>3442.9166666666702</v>
      </c>
      <c r="L4414" s="16">
        <v>1584.77379408294</v>
      </c>
      <c r="M4414" s="17">
        <f>gp_need_index[[#This Row],[Normalised weighted population (base year)]]/gp_need_index[[#This Row],[Registered population (base year)]]</f>
        <v>0.46029978286325207</v>
      </c>
      <c r="N4414" s="99">
        <v>3463.8707361024599</v>
      </c>
      <c r="O4414" s="16">
        <v>1590.5019199465701</v>
      </c>
      <c r="P4414" s="17">
        <f>gp_need_index[[#This Row],[Normalised weighted population 2026/27]]/gp_need_index[[#This Row],[Registered population 2026/27]]</f>
        <v>0.4591689589826321</v>
      </c>
      <c r="Q4414" s="99">
        <v>3485.9555506829302</v>
      </c>
      <c r="R4414" s="16">
        <v>1596.09316403753</v>
      </c>
      <c r="S4414" s="17">
        <f>gp_need_index[[#This Row],[Normalised weighted population 2027/28]]/gp_need_index[[#This Row],[Registered population 2027/28]]</f>
        <v>0.45786388863301508</v>
      </c>
      <c r="T4414" s="99">
        <v>3506.9745955592498</v>
      </c>
      <c r="U4414" s="16">
        <v>1602.4598721458799</v>
      </c>
      <c r="V4414" s="17">
        <f>gp_need_index[[#This Row],[Normalised weighted population 2028/29]]/gp_need_index[[#This Row],[Registered population 2028/29]]</f>
        <v>0.4569351241309289</v>
      </c>
    </row>
    <row r="4415" spans="1:22" x14ac:dyDescent="0.2">
      <c r="A4415" s="6" t="s">
        <v>5005</v>
      </c>
      <c r="B4415" s="1" t="s">
        <v>10597</v>
      </c>
      <c r="C4415" s="95" t="s">
        <v>6360</v>
      </c>
      <c r="D4415" s="95" t="s">
        <v>6360</v>
      </c>
      <c r="E4415" s="95" t="s">
        <v>6641</v>
      </c>
      <c r="F4415" s="95" t="s">
        <v>6417</v>
      </c>
      <c r="G4415" s="95" t="s">
        <v>12756</v>
      </c>
      <c r="H4415" s="61">
        <v>5191.1252752130704</v>
      </c>
      <c r="I4415" s="61">
        <v>66.870397069035207</v>
      </c>
      <c r="J4415" s="123">
        <v>347132.60838860302</v>
      </c>
      <c r="K4415" s="99">
        <v>5497</v>
      </c>
      <c r="L4415" s="16">
        <v>6989.01991670813</v>
      </c>
      <c r="M4415" s="17">
        <f>gp_need_index[[#This Row],[Normalised weighted population (base year)]]/gp_need_index[[#This Row],[Registered population (base year)]]</f>
        <v>1.2714243981641131</v>
      </c>
      <c r="N4415" s="99">
        <v>5514.6043542193202</v>
      </c>
      <c r="O4415" s="16">
        <v>7014.2815571364399</v>
      </c>
      <c r="P4415" s="17">
        <f>gp_need_index[[#This Row],[Normalised weighted population 2026/27]]/gp_need_index[[#This Row],[Registered population 2026/27]]</f>
        <v>1.2719464727818035</v>
      </c>
      <c r="Q4415" s="99">
        <v>5528.7097460682799</v>
      </c>
      <c r="R4415" s="16">
        <v>7038.93953448109</v>
      </c>
      <c r="S4415" s="17">
        <f>gp_need_index[[#This Row],[Normalised weighted population 2027/28]]/gp_need_index[[#This Row],[Registered population 2027/28]]</f>
        <v>1.2731613446495005</v>
      </c>
      <c r="T4415" s="99">
        <v>5544.1069743068301</v>
      </c>
      <c r="U4415" s="16">
        <v>7067.01739009639</v>
      </c>
      <c r="V4415" s="17">
        <f>gp_need_index[[#This Row],[Normalised weighted population 2028/29]]/gp_need_index[[#This Row],[Registered population 2028/29]]</f>
        <v>1.2746899406608161</v>
      </c>
    </row>
    <row r="4416" spans="1:22" x14ac:dyDescent="0.2">
      <c r="A4416" s="6" t="s">
        <v>5014</v>
      </c>
      <c r="B4416" s="1" t="s">
        <v>10598</v>
      </c>
      <c r="C4416" s="95" t="s">
        <v>6360</v>
      </c>
      <c r="D4416" s="95" t="s">
        <v>6360</v>
      </c>
      <c r="E4416" s="95" t="s">
        <v>6641</v>
      </c>
      <c r="F4416" s="95" t="s">
        <v>6359</v>
      </c>
      <c r="G4416" s="95" t="s">
        <v>12756</v>
      </c>
      <c r="H4416" s="61">
        <v>5227.1268601190504</v>
      </c>
      <c r="I4416" s="61">
        <v>45.1673450066572</v>
      </c>
      <c r="J4416" s="123">
        <v>236095.44228456201</v>
      </c>
      <c r="K4416" s="99">
        <v>5228</v>
      </c>
      <c r="L4416" s="16">
        <v>4753.4449616545899</v>
      </c>
      <c r="M4416" s="17">
        <f>gp_need_index[[#This Row],[Normalised weighted population (base year)]]/gp_need_index[[#This Row],[Registered population (base year)]]</f>
        <v>0.90922818700355579</v>
      </c>
      <c r="N4416" s="99">
        <v>5248.0550511272604</v>
      </c>
      <c r="O4416" s="16">
        <v>4770.6261714448201</v>
      </c>
      <c r="P4416" s="17">
        <f>gp_need_index[[#This Row],[Normalised weighted population 2026/27]]/gp_need_index[[#This Row],[Registered population 2026/27]]</f>
        <v>0.90902746350195196</v>
      </c>
      <c r="Q4416" s="99">
        <v>5268.2809526703204</v>
      </c>
      <c r="R4416" s="16">
        <v>4787.3968116161705</v>
      </c>
      <c r="S4416" s="17">
        <f>gp_need_index[[#This Row],[Normalised weighted population 2027/28]]/gp_need_index[[#This Row],[Registered population 2027/28]]</f>
        <v>0.90872086257844598</v>
      </c>
      <c r="T4416" s="99">
        <v>5291.5966456426204</v>
      </c>
      <c r="U4416" s="16">
        <v>4806.4934149882001</v>
      </c>
      <c r="V4416" s="17">
        <f>gp_need_index[[#This Row],[Normalised weighted population 2028/29]]/gp_need_index[[#This Row],[Registered population 2028/29]]</f>
        <v>0.90832573547458884</v>
      </c>
    </row>
    <row r="4417" spans="1:22" x14ac:dyDescent="0.2">
      <c r="A4417" s="6" t="s">
        <v>5001</v>
      </c>
      <c r="B4417" s="1" t="s">
        <v>10599</v>
      </c>
      <c r="C4417" s="95" t="s">
        <v>6360</v>
      </c>
      <c r="D4417" s="95" t="s">
        <v>6360</v>
      </c>
      <c r="E4417" s="95" t="s">
        <v>6641</v>
      </c>
      <c r="F4417" s="95" t="s">
        <v>6418</v>
      </c>
      <c r="G4417" s="95" t="s">
        <v>12756</v>
      </c>
      <c r="H4417" s="61">
        <v>5235.8444824218795</v>
      </c>
      <c r="I4417" s="61">
        <v>25.060473031762498</v>
      </c>
      <c r="J4417" s="123">
        <v>131212.739450236</v>
      </c>
      <c r="K4417" s="99">
        <v>3162.75</v>
      </c>
      <c r="L4417" s="16">
        <v>2641.78134575284</v>
      </c>
      <c r="M4417" s="17">
        <f>gp_need_index[[#This Row],[Normalised weighted population (base year)]]/gp_need_index[[#This Row],[Registered population (base year)]]</f>
        <v>0.83527985005227734</v>
      </c>
      <c r="N4417" s="99">
        <v>3173.7280507109799</v>
      </c>
      <c r="O4417" s="16">
        <v>2651.3299993898199</v>
      </c>
      <c r="P4417" s="17">
        <f>gp_need_index[[#This Row],[Normalised weighted population 2026/27]]/gp_need_index[[#This Row],[Registered population 2026/27]]</f>
        <v>0.83539923932545757</v>
      </c>
      <c r="Q4417" s="99">
        <v>3181.9863258525602</v>
      </c>
      <c r="R4417" s="16">
        <v>2660.6504742703301</v>
      </c>
      <c r="S4417" s="17">
        <f>gp_need_index[[#This Row],[Normalised weighted population 2027/28]]/gp_need_index[[#This Row],[Registered population 2027/28]]</f>
        <v>0.83616024765834063</v>
      </c>
      <c r="T4417" s="99">
        <v>3192.0697199289102</v>
      </c>
      <c r="U4417" s="16">
        <v>2671.26362977385</v>
      </c>
      <c r="V4417" s="17">
        <f>gp_need_index[[#This Row],[Normalised weighted population 2028/29]]/gp_need_index[[#This Row],[Registered population 2028/29]]</f>
        <v>0.83684376099195634</v>
      </c>
    </row>
    <row r="4418" spans="1:22" x14ac:dyDescent="0.2">
      <c r="A4418" s="6" t="s">
        <v>4995</v>
      </c>
      <c r="B4418" s="1" t="s">
        <v>10600</v>
      </c>
      <c r="C4418" s="95" t="s">
        <v>6360</v>
      </c>
      <c r="D4418" s="95" t="s">
        <v>6360</v>
      </c>
      <c r="E4418" s="95" t="s">
        <v>6641</v>
      </c>
      <c r="F4418" s="95" t="s">
        <v>6416</v>
      </c>
      <c r="G4418" s="95" t="s">
        <v>12756</v>
      </c>
      <c r="H4418" s="61">
        <v>5391.4233723958296</v>
      </c>
      <c r="I4418" s="61">
        <v>34.5501104986824</v>
      </c>
      <c r="J4418" s="123">
        <v>186274.273261455</v>
      </c>
      <c r="K4418" s="99">
        <v>4491.5</v>
      </c>
      <c r="L4418" s="16">
        <v>3750.3667887553802</v>
      </c>
      <c r="M4418" s="17">
        <f>gp_need_index[[#This Row],[Normalised weighted population (base year)]]/gp_need_index[[#This Row],[Registered population (base year)]]</f>
        <v>0.83499204914958924</v>
      </c>
      <c r="N4418" s="99">
        <v>4525.0562078297398</v>
      </c>
      <c r="O4418" s="16">
        <v>3763.9223971841602</v>
      </c>
      <c r="P4418" s="17">
        <f>gp_need_index[[#This Row],[Normalised weighted population 2026/27]]/gp_need_index[[#This Row],[Registered population 2026/27]]</f>
        <v>0.83179572237609245</v>
      </c>
      <c r="Q4418" s="99">
        <v>4557.2186556626202</v>
      </c>
      <c r="R4418" s="16">
        <v>3777.1540749320202</v>
      </c>
      <c r="S4418" s="17">
        <f>gp_need_index[[#This Row],[Normalised weighted population 2027/28]]/gp_need_index[[#This Row],[Registered population 2027/28]]</f>
        <v>0.82882880114577728</v>
      </c>
      <c r="T4418" s="99">
        <v>4589.9640693382798</v>
      </c>
      <c r="U4418" s="16">
        <v>3792.2208880837902</v>
      </c>
      <c r="V4418" s="17">
        <f>gp_need_index[[#This Row],[Normalised weighted population 2028/29]]/gp_need_index[[#This Row],[Registered population 2028/29]]</f>
        <v>0.82619838212164964</v>
      </c>
    </row>
    <row r="4419" spans="1:22" x14ac:dyDescent="0.2">
      <c r="A4419" s="6" t="s">
        <v>2164</v>
      </c>
      <c r="B4419" s="1" t="s">
        <v>10601</v>
      </c>
      <c r="C4419" s="95" t="s">
        <v>6370</v>
      </c>
      <c r="D4419" s="95" t="s">
        <v>6370</v>
      </c>
      <c r="E4419" s="95" t="s">
        <v>6645</v>
      </c>
      <c r="F4419" s="95" t="s">
        <v>6373</v>
      </c>
      <c r="G4419" s="95" t="s">
        <v>6373</v>
      </c>
      <c r="H4419" s="61">
        <v>5427.6091484375002</v>
      </c>
      <c r="I4419" s="61">
        <v>181.72308098139601</v>
      </c>
      <c r="J4419" s="123">
        <v>986321.856816874</v>
      </c>
      <c r="K4419" s="99">
        <v>17667</v>
      </c>
      <c r="L4419" s="16">
        <v>19858.183688294499</v>
      </c>
      <c r="M4419" s="17">
        <f>gp_need_index[[#This Row],[Normalised weighted population (base year)]]/gp_need_index[[#This Row],[Registered population (base year)]]</f>
        <v>1.1240269252444954</v>
      </c>
      <c r="N4419" s="99">
        <v>17669.7138596654</v>
      </c>
      <c r="O4419" s="16">
        <v>19929.960604353098</v>
      </c>
      <c r="P4419" s="17">
        <f>gp_need_index[[#This Row],[Normalised weighted population 2026/27]]/gp_need_index[[#This Row],[Registered population 2026/27]]</f>
        <v>1.1279164316207269</v>
      </c>
      <c r="Q4419" s="99">
        <v>17677.781337001699</v>
      </c>
      <c r="R4419" s="16">
        <v>20000.022308186701</v>
      </c>
      <c r="S4419" s="17">
        <f>gp_need_index[[#This Row],[Normalised weighted population 2027/28]]/gp_need_index[[#This Row],[Registered population 2027/28]]</f>
        <v>1.131364956207727</v>
      </c>
      <c r="T4419" s="99">
        <v>17693.045206787901</v>
      </c>
      <c r="U4419" s="16">
        <v>20079.8010498453</v>
      </c>
      <c r="V4419" s="17">
        <f>gp_need_index[[#This Row],[Normalised weighted population 2028/29]]/gp_need_index[[#This Row],[Registered population 2028/29]]</f>
        <v>1.1348979678264612</v>
      </c>
    </row>
    <row r="4420" spans="1:22" x14ac:dyDescent="0.2">
      <c r="A4420" s="6" t="s">
        <v>2163</v>
      </c>
      <c r="B4420" s="1" t="s">
        <v>10602</v>
      </c>
      <c r="C4420" s="95" t="s">
        <v>6370</v>
      </c>
      <c r="D4420" s="95" t="s">
        <v>6370</v>
      </c>
      <c r="E4420" s="95" t="s">
        <v>6645</v>
      </c>
      <c r="F4420" s="95" t="s">
        <v>6373</v>
      </c>
      <c r="G4420" s="95" t="s">
        <v>6373</v>
      </c>
      <c r="H4420" s="61">
        <v>5395.7988409745103</v>
      </c>
      <c r="I4420" s="61">
        <v>156.464239591546</v>
      </c>
      <c r="J4420" s="123">
        <v>844249.56264202402</v>
      </c>
      <c r="K4420" s="99">
        <v>14490.583333333299</v>
      </c>
      <c r="L4420" s="16">
        <v>16997.760698331898</v>
      </c>
      <c r="M4420" s="17">
        <f>gp_need_index[[#This Row],[Normalised weighted population (base year)]]/gp_need_index[[#This Row],[Registered population (base year)]]</f>
        <v>1.173021148101832</v>
      </c>
      <c r="N4420" s="99">
        <v>14495.488405866299</v>
      </c>
      <c r="O4420" s="16">
        <v>17059.198685913201</v>
      </c>
      <c r="P4420" s="17">
        <f>gp_need_index[[#This Row],[Normalised weighted population 2026/27]]/gp_need_index[[#This Row],[Registered population 2026/27]]</f>
        <v>1.1768626353431024</v>
      </c>
      <c r="Q4420" s="99">
        <v>14506.710002998099</v>
      </c>
      <c r="R4420" s="16">
        <v>17119.168524775301</v>
      </c>
      <c r="S4420" s="17">
        <f>gp_need_index[[#This Row],[Normalised weighted population 2027/28]]/gp_need_index[[#This Row],[Registered population 2027/28]]</f>
        <v>1.1800862167395147</v>
      </c>
      <c r="T4420" s="99">
        <v>14520.344087314999</v>
      </c>
      <c r="U4420" s="16">
        <v>17187.455734764499</v>
      </c>
      <c r="V4420" s="17">
        <f>gp_need_index[[#This Row],[Normalised weighted population 2028/29]]/gp_need_index[[#This Row],[Registered population 2028/29]]</f>
        <v>1.1836810223925405</v>
      </c>
    </row>
    <row r="4421" spans="1:22" x14ac:dyDescent="0.2">
      <c r="A4421" s="6" t="s">
        <v>2337</v>
      </c>
      <c r="B4421" s="1" t="s">
        <v>7057</v>
      </c>
      <c r="C4421" s="95" t="s">
        <v>6370</v>
      </c>
      <c r="D4421" s="95" t="s">
        <v>6370</v>
      </c>
      <c r="E4421" s="95" t="s">
        <v>6645</v>
      </c>
      <c r="F4421" s="95" t="s">
        <v>6371</v>
      </c>
      <c r="G4421" s="95" t="s">
        <v>6371</v>
      </c>
      <c r="H4421" s="61">
        <v>5357.5491610440304</v>
      </c>
      <c r="I4421" s="61">
        <v>134.70877775614201</v>
      </c>
      <c r="J4421" s="123">
        <v>721708.89925268595</v>
      </c>
      <c r="K4421" s="99">
        <v>15630.166666666701</v>
      </c>
      <c r="L4421" s="16">
        <v>14530.579234134901</v>
      </c>
      <c r="M4421" s="17">
        <f>gp_need_index[[#This Row],[Normalised weighted population (base year)]]/gp_need_index[[#This Row],[Registered population (base year)]]</f>
        <v>0.92964966682813377</v>
      </c>
      <c r="N4421" s="99">
        <v>15810.07914476</v>
      </c>
      <c r="O4421" s="16">
        <v>14583.0996550527</v>
      </c>
      <c r="P4421" s="17">
        <f>gp_need_index[[#This Row],[Normalised weighted population 2026/27]]/gp_need_index[[#This Row],[Registered population 2026/27]]</f>
        <v>0.92239257764158866</v>
      </c>
      <c r="Q4421" s="99">
        <v>15980.675504601701</v>
      </c>
      <c r="R4421" s="16">
        <v>14634.3650252805</v>
      </c>
      <c r="S4421" s="17">
        <f>gp_need_index[[#This Row],[Normalised weighted population 2027/28]]/gp_need_index[[#This Row],[Registered population 2027/28]]</f>
        <v>0.91575384413922145</v>
      </c>
      <c r="T4421" s="99">
        <v>16152.478934811101</v>
      </c>
      <c r="U4421" s="16">
        <v>14692.740521502399</v>
      </c>
      <c r="V4421" s="17">
        <f>gp_need_index[[#This Row],[Normalised weighted population 2028/29]]/gp_need_index[[#This Row],[Registered population 2028/29]]</f>
        <v>0.90962759219807809</v>
      </c>
    </row>
    <row r="4422" spans="1:22" x14ac:dyDescent="0.2">
      <c r="A4422" s="6" t="s">
        <v>2509</v>
      </c>
      <c r="B4422" s="1" t="s">
        <v>10603</v>
      </c>
      <c r="C4422" s="95" t="s">
        <v>6370</v>
      </c>
      <c r="D4422" s="95" t="s">
        <v>6370</v>
      </c>
      <c r="E4422" s="95" t="s">
        <v>6645</v>
      </c>
      <c r="F4422" s="95" t="s">
        <v>6369</v>
      </c>
      <c r="G4422" s="95" t="s">
        <v>6369</v>
      </c>
      <c r="H4422" s="61">
        <v>5429.7751642400599</v>
      </c>
      <c r="I4422" s="61">
        <v>129.96504510551699</v>
      </c>
      <c r="J4422" s="123">
        <v>705680.97413327696</v>
      </c>
      <c r="K4422" s="99">
        <v>13805.75</v>
      </c>
      <c r="L4422" s="16">
        <v>14207.8798242378</v>
      </c>
      <c r="M4422" s="17">
        <f>gp_need_index[[#This Row],[Normalised weighted population (base year)]]/gp_need_index[[#This Row],[Registered population (base year)]]</f>
        <v>1.0291277057919925</v>
      </c>
      <c r="N4422" s="99">
        <v>13819.749018643801</v>
      </c>
      <c r="O4422" s="16">
        <v>14259.233856082899</v>
      </c>
      <c r="P4422" s="17">
        <f>gp_need_index[[#This Row],[Normalised weighted population 2026/27]]/gp_need_index[[#This Row],[Registered population 2026/27]]</f>
        <v>1.0318012170008444</v>
      </c>
      <c r="Q4422" s="99">
        <v>13832.3840863039</v>
      </c>
      <c r="R4422" s="16">
        <v>14309.360709775799</v>
      </c>
      <c r="S4422" s="17">
        <f>gp_need_index[[#This Row],[Normalised weighted population 2027/28]]/gp_need_index[[#This Row],[Registered population 2027/28]]</f>
        <v>1.0344826040468451</v>
      </c>
      <c r="T4422" s="99">
        <v>13845.577927374399</v>
      </c>
      <c r="U4422" s="16">
        <v>14366.439785677499</v>
      </c>
      <c r="V4422" s="17">
        <f>gp_need_index[[#This Row],[Normalised weighted population 2028/29]]/gp_need_index[[#This Row],[Registered population 2028/29]]</f>
        <v>1.0376193656223835</v>
      </c>
    </row>
    <row r="4423" spans="1:22" x14ac:dyDescent="0.2">
      <c r="A4423" s="6" t="s">
        <v>2346</v>
      </c>
      <c r="B4423" s="1" t="s">
        <v>10604</v>
      </c>
      <c r="C4423" s="95" t="s">
        <v>6370</v>
      </c>
      <c r="D4423" s="95" t="s">
        <v>6370</v>
      </c>
      <c r="E4423" s="95" t="s">
        <v>6645</v>
      </c>
      <c r="F4423" s="95" t="s">
        <v>6372</v>
      </c>
      <c r="G4423" s="95" t="s">
        <v>6372</v>
      </c>
      <c r="H4423" s="61">
        <v>5382.2177106584804</v>
      </c>
      <c r="I4423" s="61">
        <v>179.72249603178801</v>
      </c>
      <c r="J4423" s="123">
        <v>967305.60114603594</v>
      </c>
      <c r="K4423" s="99">
        <v>21840.916666666701</v>
      </c>
      <c r="L4423" s="16">
        <v>19475.318505326999</v>
      </c>
      <c r="M4423" s="17">
        <f>gp_need_index[[#This Row],[Normalised weighted population (base year)]]/gp_need_index[[#This Row],[Registered population (base year)]]</f>
        <v>0.8916896118673423</v>
      </c>
      <c r="N4423" s="99">
        <v>21814.818135994799</v>
      </c>
      <c r="O4423" s="16">
        <v>19545.711564607402</v>
      </c>
      <c r="P4423" s="17">
        <f>gp_need_index[[#This Row],[Normalised weighted population 2026/27]]/gp_need_index[[#This Row],[Registered population 2026/27]]</f>
        <v>0.8959832460100442</v>
      </c>
      <c r="Q4423" s="99">
        <v>21793.12807196</v>
      </c>
      <c r="R4423" s="16">
        <v>19614.422480902798</v>
      </c>
      <c r="S4423" s="17">
        <f>gp_need_index[[#This Row],[Normalised weighted population 2027/28]]/gp_need_index[[#This Row],[Registered population 2027/28]]</f>
        <v>0.90002786273438096</v>
      </c>
      <c r="T4423" s="99">
        <v>21787.164660127699</v>
      </c>
      <c r="U4423" s="16">
        <v>19692.663090826802</v>
      </c>
      <c r="V4423" s="17">
        <f>gp_need_index[[#This Row],[Normalised weighted population 2028/29]]/gp_need_index[[#This Row],[Registered population 2028/29]]</f>
        <v>0.90386534448266198</v>
      </c>
    </row>
    <row r="4424" spans="1:22" x14ac:dyDescent="0.2">
      <c r="A4424" s="6" t="s">
        <v>2335</v>
      </c>
      <c r="B4424" s="1" t="s">
        <v>10605</v>
      </c>
      <c r="C4424" s="95" t="s">
        <v>6370</v>
      </c>
      <c r="D4424" s="95" t="s">
        <v>6370</v>
      </c>
      <c r="E4424" s="95" t="s">
        <v>6645</v>
      </c>
      <c r="F4424" s="95" t="s">
        <v>6371</v>
      </c>
      <c r="G4424" s="95" t="s">
        <v>6371</v>
      </c>
      <c r="H4424" s="61">
        <v>5304.6476184475796</v>
      </c>
      <c r="I4424" s="61">
        <v>34.519145009080297</v>
      </c>
      <c r="J4424" s="123">
        <v>183111.90036326399</v>
      </c>
      <c r="K4424" s="99">
        <v>5637.5833333333303</v>
      </c>
      <c r="L4424" s="16">
        <v>3686.6969212885601</v>
      </c>
      <c r="M4424" s="17">
        <f>gp_need_index[[#This Row],[Normalised weighted population (base year)]]/gp_need_index[[#This Row],[Registered population (base year)]]</f>
        <v>0.65394987591406994</v>
      </c>
      <c r="N4424" s="99">
        <v>5702.4568698248304</v>
      </c>
      <c r="O4424" s="16">
        <v>3700.0223965488499</v>
      </c>
      <c r="P4424" s="17">
        <f>gp_need_index[[#This Row],[Normalised weighted population 2026/27]]/gp_need_index[[#This Row],[Registered population 2026/27]]</f>
        <v>0.64884706382049462</v>
      </c>
      <c r="Q4424" s="99">
        <v>5759.6511812119797</v>
      </c>
      <c r="R4424" s="16">
        <v>3713.02944048993</v>
      </c>
      <c r="S4424" s="17">
        <f>gp_need_index[[#This Row],[Normalised weighted population 2027/28]]/gp_need_index[[#This Row],[Registered population 2027/28]]</f>
        <v>0.64466220673256336</v>
      </c>
      <c r="T4424" s="99">
        <v>5820.1623341041704</v>
      </c>
      <c r="U4424" s="16">
        <v>3727.84046479476</v>
      </c>
      <c r="V4424" s="17">
        <f>gp_need_index[[#This Row],[Normalised weighted population 2028/29]]/gp_need_index[[#This Row],[Registered population 2028/29]]</f>
        <v>0.64050455138525664</v>
      </c>
    </row>
    <row r="4425" spans="1:22" x14ac:dyDescent="0.2">
      <c r="A4425" s="6" t="s">
        <v>2352</v>
      </c>
      <c r="B4425" s="1" t="s">
        <v>10606</v>
      </c>
      <c r="C4425" s="95" t="s">
        <v>6370</v>
      </c>
      <c r="D4425" s="95" t="s">
        <v>6370</v>
      </c>
      <c r="E4425" s="95" t="s">
        <v>6645</v>
      </c>
      <c r="F4425" s="95" t="s">
        <v>6372</v>
      </c>
      <c r="G4425" s="95" t="s">
        <v>6372</v>
      </c>
      <c r="H4425" s="61">
        <v>5378.5422318891997</v>
      </c>
      <c r="I4425" s="61">
        <v>195.22031023071301</v>
      </c>
      <c r="J4425" s="123">
        <v>1050000.6830984</v>
      </c>
      <c r="K4425" s="99">
        <v>19974.166666666701</v>
      </c>
      <c r="L4425" s="16">
        <v>21140.2660234002</v>
      </c>
      <c r="M4425" s="17">
        <f>gp_need_index[[#This Row],[Normalised weighted population (base year)]]/gp_need_index[[#This Row],[Registered population (base year)]]</f>
        <v>1.0583803758221118</v>
      </c>
      <c r="N4425" s="99">
        <v>19930.372301154799</v>
      </c>
      <c r="O4425" s="16">
        <v>21216.6769944958</v>
      </c>
      <c r="P4425" s="17">
        <f>gp_need_index[[#This Row],[Normalised weighted population 2026/27]]/gp_need_index[[#This Row],[Registered population 2026/27]]</f>
        <v>1.0645399229830981</v>
      </c>
      <c r="Q4425" s="99">
        <v>19891.897075991099</v>
      </c>
      <c r="R4425" s="16">
        <v>21291.2620159834</v>
      </c>
      <c r="S4425" s="17">
        <f>gp_need_index[[#This Row],[Normalised weighted population 2027/28]]/gp_need_index[[#This Row],[Registered population 2027/28]]</f>
        <v>1.0703484908777903</v>
      </c>
      <c r="T4425" s="99">
        <v>19872.050740718201</v>
      </c>
      <c r="U4425" s="16">
        <v>21376.191425850298</v>
      </c>
      <c r="V4425" s="17">
        <f>gp_need_index[[#This Row],[Normalised weighted population 2028/29]]/gp_need_index[[#This Row],[Registered population 2028/29]]</f>
        <v>1.0756912663296538</v>
      </c>
    </row>
    <row r="4426" spans="1:22" x14ac:dyDescent="0.2">
      <c r="A4426" s="6" t="s">
        <v>2073</v>
      </c>
      <c r="B4426" s="1" t="s">
        <v>10607</v>
      </c>
      <c r="C4426" s="95" t="s">
        <v>6370</v>
      </c>
      <c r="D4426" s="95" t="s">
        <v>6370</v>
      </c>
      <c r="E4426" s="95" t="s">
        <v>6645</v>
      </c>
      <c r="F4426" s="95" t="s">
        <v>6616</v>
      </c>
      <c r="G4426" s="95" t="s">
        <v>6616</v>
      </c>
      <c r="H4426" s="61">
        <v>5314.4486979166704</v>
      </c>
      <c r="I4426" s="61">
        <v>34.253173697088201</v>
      </c>
      <c r="J4426" s="123">
        <v>182036.734354004</v>
      </c>
      <c r="K4426" s="99">
        <v>5886.5833333333303</v>
      </c>
      <c r="L4426" s="16">
        <v>3665.0499873189501</v>
      </c>
      <c r="M4426" s="17">
        <f>gp_need_index[[#This Row],[Normalised weighted population (base year)]]/gp_need_index[[#This Row],[Registered population (base year)]]</f>
        <v>0.62261073695589442</v>
      </c>
      <c r="N4426" s="99">
        <v>5914.5274978948601</v>
      </c>
      <c r="O4426" s="16">
        <v>3678.29722026932</v>
      </c>
      <c r="P4426" s="17">
        <f>gp_need_index[[#This Row],[Normalised weighted population 2026/27]]/gp_need_index[[#This Row],[Registered population 2026/27]]</f>
        <v>0.62190888817044565</v>
      </c>
      <c r="Q4426" s="99">
        <v>5939.0973368642099</v>
      </c>
      <c r="R4426" s="16">
        <v>3691.2278916125601</v>
      </c>
      <c r="S4426" s="17">
        <f>gp_need_index[[#This Row],[Normalised weighted population 2027/28]]/gp_need_index[[#This Row],[Registered population 2027/28]]</f>
        <v>0.6215132843001181</v>
      </c>
      <c r="T4426" s="99">
        <v>5966.2168406298597</v>
      </c>
      <c r="U4426" s="16">
        <v>3705.9519510076102</v>
      </c>
      <c r="V4426" s="17">
        <f>gp_need_index[[#This Row],[Normalised weighted population 2028/29]]/gp_need_index[[#This Row],[Registered population 2028/29]]</f>
        <v>0.62115609438968511</v>
      </c>
    </row>
    <row r="4427" spans="1:22" x14ac:dyDescent="0.2">
      <c r="A4427" s="6" t="s">
        <v>2507</v>
      </c>
      <c r="B4427" s="1" t="s">
        <v>10608</v>
      </c>
      <c r="C4427" s="95" t="s">
        <v>6370</v>
      </c>
      <c r="D4427" s="95" t="s">
        <v>6370</v>
      </c>
      <c r="E4427" s="95" t="s">
        <v>6645</v>
      </c>
      <c r="F4427" s="95" t="s">
        <v>6369</v>
      </c>
      <c r="G4427" s="95" t="s">
        <v>6369</v>
      </c>
      <c r="H4427" s="61">
        <v>5378.9537496480898</v>
      </c>
      <c r="I4427" s="61">
        <v>151.43521239107</v>
      </c>
      <c r="J4427" s="123">
        <v>814563.003519702</v>
      </c>
      <c r="K4427" s="99">
        <v>14542.75</v>
      </c>
      <c r="L4427" s="16">
        <v>16400.064175589301</v>
      </c>
      <c r="M4427" s="17">
        <f>gp_need_index[[#This Row],[Normalised weighted population (base year)]]/gp_need_index[[#This Row],[Registered population (base year)]]</f>
        <v>1.1277140964115659</v>
      </c>
      <c r="N4427" s="99">
        <v>14561.9807430498</v>
      </c>
      <c r="O4427" s="16">
        <v>16459.3418038036</v>
      </c>
      <c r="P4427" s="17">
        <f>gp_need_index[[#This Row],[Normalised weighted population 2026/27]]/gp_need_index[[#This Row],[Registered population 2026/27]]</f>
        <v>1.1302955342568612</v>
      </c>
      <c r="Q4427" s="99">
        <v>14585.416489188099</v>
      </c>
      <c r="R4427" s="16">
        <v>16517.202908180399</v>
      </c>
      <c r="S4427" s="17">
        <f>gp_need_index[[#This Row],[Normalised weighted population 2027/28]]/gp_need_index[[#This Row],[Registered population 2027/28]]</f>
        <v>1.1324464351377486</v>
      </c>
      <c r="T4427" s="99">
        <v>14609.1724267266</v>
      </c>
      <c r="U4427" s="16">
        <v>16583.0889178773</v>
      </c>
      <c r="V4427" s="17">
        <f>gp_need_index[[#This Row],[Normalised weighted population 2028/29]]/gp_need_index[[#This Row],[Registered population 2028/29]]</f>
        <v>1.1351148739636707</v>
      </c>
    </row>
    <row r="4428" spans="1:22" x14ac:dyDescent="0.2">
      <c r="A4428" s="6" t="s">
        <v>2336</v>
      </c>
      <c r="B4428" s="1" t="s">
        <v>10609</v>
      </c>
      <c r="C4428" s="95" t="s">
        <v>6370</v>
      </c>
      <c r="D4428" s="95" t="s">
        <v>6370</v>
      </c>
      <c r="E4428" s="95" t="s">
        <v>6645</v>
      </c>
      <c r="F4428" s="95" t="s">
        <v>6371</v>
      </c>
      <c r="G4428" s="95" t="s">
        <v>6371</v>
      </c>
      <c r="H4428" s="61">
        <v>5216.5786675347199</v>
      </c>
      <c r="I4428" s="61">
        <v>53.935271063482503</v>
      </c>
      <c r="J4428" s="123">
        <v>281357.58445746597</v>
      </c>
      <c r="K4428" s="99">
        <v>6901.5833333333303</v>
      </c>
      <c r="L4428" s="16">
        <v>5664.7336319634596</v>
      </c>
      <c r="M4428" s="17">
        <f>gp_need_index[[#This Row],[Normalised weighted population (base year)]]/gp_need_index[[#This Row],[Registered population (base year)]]</f>
        <v>0.82078754372259444</v>
      </c>
      <c r="N4428" s="99">
        <v>6982.9148840649696</v>
      </c>
      <c r="O4428" s="16">
        <v>5685.2086722177801</v>
      </c>
      <c r="P4428" s="17">
        <f>gp_need_index[[#This Row],[Normalised weighted population 2026/27]]/gp_need_index[[#This Row],[Registered population 2026/27]]</f>
        <v>0.8141598124289674</v>
      </c>
      <c r="Q4428" s="99">
        <v>7056.54620831182</v>
      </c>
      <c r="R4428" s="16">
        <v>5705.1944320560697</v>
      </c>
      <c r="S4428" s="17">
        <f>gp_need_index[[#This Row],[Normalised weighted population 2027/28]]/gp_need_index[[#This Row],[Registered population 2027/28]]</f>
        <v>0.80849671548044144</v>
      </c>
      <c r="T4428" s="99">
        <v>7131.7033182942096</v>
      </c>
      <c r="U4428" s="16">
        <v>5727.9520683073497</v>
      </c>
      <c r="V4428" s="17">
        <f>gp_need_index[[#This Row],[Normalised weighted population 2028/29]]/gp_need_index[[#This Row],[Registered population 2028/29]]</f>
        <v>0.80316746402139805</v>
      </c>
    </row>
    <row r="4429" spans="1:22" x14ac:dyDescent="0.2">
      <c r="A4429" s="6" t="s">
        <v>2089</v>
      </c>
      <c r="B4429" s="1" t="s">
        <v>10610</v>
      </c>
      <c r="C4429" s="95" t="s">
        <v>6370</v>
      </c>
      <c r="D4429" s="95" t="s">
        <v>6370</v>
      </c>
      <c r="E4429" s="95" t="s">
        <v>6645</v>
      </c>
      <c r="F4429" s="95" t="s">
        <v>6616</v>
      </c>
      <c r="G4429" s="95" t="s">
        <v>6616</v>
      </c>
      <c r="H4429" s="61">
        <v>5257.3313337053596</v>
      </c>
      <c r="I4429" s="61">
        <v>84.866394410986501</v>
      </c>
      <c r="J4429" s="123">
        <v>446170.754515476</v>
      </c>
      <c r="K4429" s="99">
        <v>13508.333333333299</v>
      </c>
      <c r="L4429" s="16">
        <v>8983.0117200356399</v>
      </c>
      <c r="M4429" s="17">
        <f>gp_need_index[[#This Row],[Normalised weighted population (base year)]]/gp_need_index[[#This Row],[Registered population (base year)]]</f>
        <v>0.66499778309949387</v>
      </c>
      <c r="N4429" s="99">
        <v>13568.488047721999</v>
      </c>
      <c r="O4429" s="16">
        <v>9015.4805947475797</v>
      </c>
      <c r="P4429" s="17">
        <f>gp_need_index[[#This Row],[Normalised weighted population 2026/27]]/gp_need_index[[#This Row],[Registered population 2026/27]]</f>
        <v>0.66444253501488548</v>
      </c>
      <c r="Q4429" s="99">
        <v>13626.170527660899</v>
      </c>
      <c r="R4429" s="16">
        <v>9047.1735791887604</v>
      </c>
      <c r="S4429" s="17">
        <f>gp_need_index[[#This Row],[Normalised weighted population 2027/28]]/gp_need_index[[#This Row],[Registered population 2027/28]]</f>
        <v>0.66395569913227992</v>
      </c>
      <c r="T4429" s="99">
        <v>13692.3829477539</v>
      </c>
      <c r="U4429" s="16">
        <v>9083.2621451209798</v>
      </c>
      <c r="V4429" s="17">
        <f>gp_need_index[[#This Row],[Normalised weighted population 2028/29]]/gp_need_index[[#This Row],[Registered population 2028/29]]</f>
        <v>0.66338066790711536</v>
      </c>
    </row>
    <row r="4430" spans="1:22" x14ac:dyDescent="0.2">
      <c r="A4430" s="6" t="s">
        <v>2513</v>
      </c>
      <c r="B4430" s="1" t="s">
        <v>10611</v>
      </c>
      <c r="C4430" s="95" t="s">
        <v>6370</v>
      </c>
      <c r="D4430" s="95" t="s">
        <v>6370</v>
      </c>
      <c r="E4430" s="95" t="s">
        <v>6645</v>
      </c>
      <c r="F4430" s="95" t="s">
        <v>6369</v>
      </c>
      <c r="G4430" s="95" t="s">
        <v>6369</v>
      </c>
      <c r="H4430" s="61">
        <v>5424.45908632383</v>
      </c>
      <c r="I4430" s="61">
        <v>82.331453699822305</v>
      </c>
      <c r="J4430" s="123">
        <v>446603.60211225098</v>
      </c>
      <c r="K4430" s="99">
        <v>9706.9166666666606</v>
      </c>
      <c r="L4430" s="16">
        <v>8991.7264889788403</v>
      </c>
      <c r="M4430" s="17">
        <f>gp_need_index[[#This Row],[Normalised weighted population (base year)]]/gp_need_index[[#This Row],[Registered population (base year)]]</f>
        <v>0.92632159085657262</v>
      </c>
      <c r="N4430" s="99">
        <v>9722.7210252117002</v>
      </c>
      <c r="O4430" s="16">
        <v>9024.22686300858</v>
      </c>
      <c r="P4430" s="17">
        <f>gp_need_index[[#This Row],[Normalised weighted population 2026/27]]/gp_need_index[[#This Row],[Registered population 2026/27]]</f>
        <v>0.92815857203020891</v>
      </c>
      <c r="Q4430" s="99">
        <v>9743.3994022806692</v>
      </c>
      <c r="R4430" s="16">
        <v>9055.9505940462404</v>
      </c>
      <c r="S4430" s="17">
        <f>gp_need_index[[#This Row],[Normalised weighted population 2027/28]]/gp_need_index[[#This Row],[Registered population 2027/28]]</f>
        <v>0.92944466506489354</v>
      </c>
      <c r="T4430" s="99">
        <v>9765.3015639581099</v>
      </c>
      <c r="U4430" s="16">
        <v>9092.0741708994501</v>
      </c>
      <c r="V4430" s="17">
        <f>gp_need_index[[#This Row],[Normalised weighted population 2028/29]]/gp_need_index[[#This Row],[Registered population 2028/29]]</f>
        <v>0.93105923164283877</v>
      </c>
    </row>
    <row r="4431" spans="1:22" x14ac:dyDescent="0.2">
      <c r="A4431" s="6" t="s">
        <v>2084</v>
      </c>
      <c r="B4431" s="1" t="s">
        <v>12474</v>
      </c>
      <c r="C4431" s="95" t="s">
        <v>6370</v>
      </c>
      <c r="D4431" s="95" t="s">
        <v>6370</v>
      </c>
      <c r="E4431" s="95" t="s">
        <v>6645</v>
      </c>
      <c r="F4431" s="95" t="s">
        <v>6616</v>
      </c>
      <c r="G4431" s="95" t="s">
        <v>6616</v>
      </c>
      <c r="H4431" s="61">
        <v>5171.6939522879502</v>
      </c>
      <c r="I4431" s="61">
        <v>164.34899743639801</v>
      </c>
      <c r="J4431" s="123">
        <v>849962.71610640502</v>
      </c>
      <c r="K4431" s="99">
        <v>19377.416666666701</v>
      </c>
      <c r="L4431" s="16">
        <v>17112.786894041801</v>
      </c>
      <c r="M4431" s="17">
        <f>gp_need_index[[#This Row],[Normalised weighted population (base year)]]/gp_need_index[[#This Row],[Registered population (base year)]]</f>
        <v>0.88313045997919082</v>
      </c>
      <c r="N4431" s="99">
        <v>19450.807647477999</v>
      </c>
      <c r="O4431" s="16">
        <v>17174.640640975598</v>
      </c>
      <c r="P4431" s="17">
        <f>gp_need_index[[#This Row],[Normalised weighted population 2026/27]]/gp_need_index[[#This Row],[Registered population 2026/27]]</f>
        <v>0.88297827793297157</v>
      </c>
      <c r="Q4431" s="99">
        <v>19521.264718048202</v>
      </c>
      <c r="R4431" s="16">
        <v>17235.016304025001</v>
      </c>
      <c r="S4431" s="17">
        <f>gp_need_index[[#This Row],[Normalised weighted population 2027/28]]/gp_need_index[[#This Row],[Registered population 2027/28]]</f>
        <v>0.8828842061698251</v>
      </c>
      <c r="T4431" s="99">
        <v>19600.821055428802</v>
      </c>
      <c r="U4431" s="16">
        <v>17303.7656230014</v>
      </c>
      <c r="V4431" s="17">
        <f>gp_need_index[[#This Row],[Normalised weighted population 2028/29]]/gp_need_index[[#This Row],[Registered population 2028/29]]</f>
        <v>0.88280820349659839</v>
      </c>
    </row>
    <row r="4432" spans="1:22" x14ac:dyDescent="0.2">
      <c r="A4432" s="6" t="s">
        <v>2345</v>
      </c>
      <c r="B4432" s="1" t="s">
        <v>10612</v>
      </c>
      <c r="C4432" s="95" t="s">
        <v>6370</v>
      </c>
      <c r="D4432" s="95" t="s">
        <v>6370</v>
      </c>
      <c r="E4432" s="95" t="s">
        <v>6645</v>
      </c>
      <c r="F4432" s="95" t="s">
        <v>6372</v>
      </c>
      <c r="G4432" s="95" t="s">
        <v>6372</v>
      </c>
      <c r="H4432" s="61">
        <v>5406.0120341883303</v>
      </c>
      <c r="I4432" s="61">
        <v>134.83659171739399</v>
      </c>
      <c r="J4432" s="123">
        <v>728928.23747317004</v>
      </c>
      <c r="K4432" s="99">
        <v>12385.333333333299</v>
      </c>
      <c r="L4432" s="16">
        <v>14675.930311472899</v>
      </c>
      <c r="M4432" s="17">
        <f>gp_need_index[[#This Row],[Normalised weighted population (base year)]]/gp_need_index[[#This Row],[Registered population (base year)]]</f>
        <v>1.1849443140924432</v>
      </c>
      <c r="N4432" s="99">
        <v>12349.8481992252</v>
      </c>
      <c r="O4432" s="16">
        <v>14728.976100281299</v>
      </c>
      <c r="P4432" s="17">
        <f>gp_need_index[[#This Row],[Normalised weighted population 2026/27]]/gp_need_index[[#This Row],[Registered population 2026/27]]</f>
        <v>1.1926443032073351</v>
      </c>
      <c r="Q4432" s="99">
        <v>12317.868239888299</v>
      </c>
      <c r="R4432" s="16">
        <v>14780.7542839815</v>
      </c>
      <c r="S4432" s="17">
        <f>gp_need_index[[#This Row],[Normalised weighted population 2027/28]]/gp_need_index[[#This Row],[Registered population 2027/28]]</f>
        <v>1.1999441783374307</v>
      </c>
      <c r="T4432" s="99">
        <v>12288.726295485199</v>
      </c>
      <c r="U4432" s="16">
        <v>14839.713717094701</v>
      </c>
      <c r="V4432" s="17">
        <f>gp_need_index[[#This Row],[Normalised weighted population 2028/29]]/gp_need_index[[#This Row],[Registered population 2028/29]]</f>
        <v>1.2075876181363661</v>
      </c>
    </row>
    <row r="4433" spans="1:22" x14ac:dyDescent="0.2">
      <c r="A4433" s="6" t="s">
        <v>2079</v>
      </c>
      <c r="B4433" s="1" t="s">
        <v>10613</v>
      </c>
      <c r="C4433" s="95" t="s">
        <v>6370</v>
      </c>
      <c r="D4433" s="95" t="s">
        <v>6370</v>
      </c>
      <c r="E4433" s="95" t="s">
        <v>6645</v>
      </c>
      <c r="F4433" s="95" t="s">
        <v>6616</v>
      </c>
      <c r="G4433" s="95" t="s">
        <v>6616</v>
      </c>
      <c r="H4433" s="61">
        <v>5228.9758894636798</v>
      </c>
      <c r="I4433" s="61">
        <v>39.194776490270499</v>
      </c>
      <c r="J4433" s="123">
        <v>204948.541260542</v>
      </c>
      <c r="K4433" s="99">
        <v>6489.25</v>
      </c>
      <c r="L4433" s="16">
        <v>4126.3465377666298</v>
      </c>
      <c r="M4433" s="17">
        <f>gp_need_index[[#This Row],[Normalised weighted population (base year)]]/gp_need_index[[#This Row],[Registered population (base year)]]</f>
        <v>0.63587418234258652</v>
      </c>
      <c r="N4433" s="99">
        <v>6530.6368249631696</v>
      </c>
      <c r="O4433" s="16">
        <v>4141.2611157420697</v>
      </c>
      <c r="P4433" s="17">
        <f>gp_need_index[[#This Row],[Normalised weighted population 2026/27]]/gp_need_index[[#This Row],[Registered population 2026/27]]</f>
        <v>0.63412822160194537</v>
      </c>
      <c r="Q4433" s="99">
        <v>6566.9234405733496</v>
      </c>
      <c r="R4433" s="16">
        <v>4155.81928851264</v>
      </c>
      <c r="S4433" s="17">
        <f>gp_need_index[[#This Row],[Normalised weighted population 2027/28]]/gp_need_index[[#This Row],[Registered population 2027/28]]</f>
        <v>0.63284113574952849</v>
      </c>
      <c r="T4433" s="99">
        <v>6602.9979155739802</v>
      </c>
      <c r="U4433" s="16">
        <v>4172.3965716920902</v>
      </c>
      <c r="V4433" s="17">
        <f>gp_need_index[[#This Row],[Normalised weighted population 2028/29]]/gp_need_index[[#This Row],[Registered population 2028/29]]</f>
        <v>0.63189427363758233</v>
      </c>
    </row>
    <row r="4434" spans="1:22" x14ac:dyDescent="0.2">
      <c r="A4434" s="6" t="s">
        <v>2150</v>
      </c>
      <c r="B4434" s="1" t="s">
        <v>10614</v>
      </c>
      <c r="C4434" s="95" t="s">
        <v>6370</v>
      </c>
      <c r="D4434" s="95" t="s">
        <v>6370</v>
      </c>
      <c r="E4434" s="95" t="s">
        <v>6645</v>
      </c>
      <c r="F4434" s="95" t="s">
        <v>6373</v>
      </c>
      <c r="G4434" s="95" t="s">
        <v>6373</v>
      </c>
      <c r="H4434" s="61">
        <v>5404.6279743668301</v>
      </c>
      <c r="I4434" s="61">
        <v>173.70365038647799</v>
      </c>
      <c r="J4434" s="123">
        <v>938803.60812839598</v>
      </c>
      <c r="K4434" s="99">
        <v>17592.916666666701</v>
      </c>
      <c r="L4434" s="16">
        <v>18901.471531425999</v>
      </c>
      <c r="M4434" s="17">
        <f>gp_need_index[[#This Row],[Normalised weighted population (base year)]]/gp_need_index[[#This Row],[Registered population (base year)]]</f>
        <v>1.074379643213943</v>
      </c>
      <c r="N4434" s="99">
        <v>17597.719739599699</v>
      </c>
      <c r="O4434" s="16">
        <v>18969.790434946499</v>
      </c>
      <c r="P4434" s="17">
        <f>gp_need_index[[#This Row],[Normalised weighted population 2026/27]]/gp_need_index[[#This Row],[Registered population 2026/27]]</f>
        <v>1.0779686638751989</v>
      </c>
      <c r="Q4434" s="99">
        <v>17602.031270161198</v>
      </c>
      <c r="R4434" s="16">
        <v>19036.476760405101</v>
      </c>
      <c r="S4434" s="17">
        <f>gp_need_index[[#This Row],[Normalised weighted population 2027/28]]/gp_need_index[[#This Row],[Registered population 2027/28]]</f>
        <v>1.0814931792943443</v>
      </c>
      <c r="T4434" s="99">
        <v>17611.1332115439</v>
      </c>
      <c r="U4434" s="16">
        <v>19112.411983784201</v>
      </c>
      <c r="V4434" s="17">
        <f>gp_need_index[[#This Row],[Normalised weighted population 2028/29]]/gp_need_index[[#This Row],[Registered population 2028/29]]</f>
        <v>1.0852460062738172</v>
      </c>
    </row>
    <row r="4435" spans="1:22" x14ac:dyDescent="0.2">
      <c r="A4435" s="6" t="s">
        <v>2149</v>
      </c>
      <c r="B4435" s="1" t="s">
        <v>10615</v>
      </c>
      <c r="C4435" s="95" t="s">
        <v>6370</v>
      </c>
      <c r="D4435" s="95" t="s">
        <v>6370</v>
      </c>
      <c r="E4435" s="95" t="s">
        <v>6645</v>
      </c>
      <c r="F4435" s="95" t="s">
        <v>6373</v>
      </c>
      <c r="G4435" s="95" t="s">
        <v>6373</v>
      </c>
      <c r="H4435" s="61">
        <v>5498.4702497209801</v>
      </c>
      <c r="I4435" s="61">
        <v>124.407178467317</v>
      </c>
      <c r="J4435" s="123">
        <v>684049.169654269</v>
      </c>
      <c r="K4435" s="99">
        <v>12135.416666666701</v>
      </c>
      <c r="L4435" s="16">
        <v>13772.354296861</v>
      </c>
      <c r="M4435" s="17">
        <f>gp_need_index[[#This Row],[Normalised weighted population (base year)]]/gp_need_index[[#This Row],[Registered population (base year)]]</f>
        <v>1.1348892811147231</v>
      </c>
      <c r="N4435" s="99">
        <v>12142.742746264001</v>
      </c>
      <c r="O4435" s="16">
        <v>13822.134132409499</v>
      </c>
      <c r="P4435" s="17">
        <f>gp_need_index[[#This Row],[Normalised weighted population 2026/27]]/gp_need_index[[#This Row],[Registered population 2026/27]]</f>
        <v>1.1383041229842576</v>
      </c>
      <c r="Q4435" s="99">
        <v>12156.248814775499</v>
      </c>
      <c r="R4435" s="16">
        <v>13870.724407481201</v>
      </c>
      <c r="S4435" s="17">
        <f>gp_need_index[[#This Row],[Normalised weighted population 2027/28]]/gp_need_index[[#This Row],[Registered population 2027/28]]</f>
        <v>1.1410365663642732</v>
      </c>
      <c r="T4435" s="99">
        <v>12172.536756695999</v>
      </c>
      <c r="U4435" s="16">
        <v>13926.0537927224</v>
      </c>
      <c r="V4435" s="17">
        <f>gp_need_index[[#This Row],[Normalised weighted population 2028/29]]/gp_need_index[[#This Row],[Registered population 2028/29]]</f>
        <v>1.1440551851331897</v>
      </c>
    </row>
    <row r="4436" spans="1:22" x14ac:dyDescent="0.2">
      <c r="A4436" s="6" t="s">
        <v>2146</v>
      </c>
      <c r="B4436" s="1" t="s">
        <v>10616</v>
      </c>
      <c r="C4436" s="95" t="s">
        <v>6370</v>
      </c>
      <c r="D4436" s="95" t="s">
        <v>6370</v>
      </c>
      <c r="E4436" s="95" t="s">
        <v>6645</v>
      </c>
      <c r="F4436" s="95" t="s">
        <v>6375</v>
      </c>
      <c r="G4436" s="95" t="s">
        <v>6375</v>
      </c>
      <c r="H4436" s="61">
        <v>5345.2965353260897</v>
      </c>
      <c r="I4436" s="61">
        <v>105.680197305387</v>
      </c>
      <c r="J4436" s="123">
        <v>564891.99250906403</v>
      </c>
      <c r="K4436" s="99">
        <v>12960.25</v>
      </c>
      <c r="L4436" s="16">
        <v>11373.2945019533</v>
      </c>
      <c r="M4436" s="17">
        <f>gp_need_index[[#This Row],[Normalised weighted population (base year)]]/gp_need_index[[#This Row],[Registered population (base year)]]</f>
        <v>0.87755209212424912</v>
      </c>
      <c r="N4436" s="99">
        <v>13041.785733341399</v>
      </c>
      <c r="O4436" s="16">
        <v>11414.402994934801</v>
      </c>
      <c r="P4436" s="17">
        <f>gp_need_index[[#This Row],[Normalised weighted population 2026/27]]/gp_need_index[[#This Row],[Registered population 2026/27]]</f>
        <v>0.87521779826161494</v>
      </c>
      <c r="Q4436" s="99">
        <v>13113.6818974447</v>
      </c>
      <c r="R4436" s="16">
        <v>11454.5291415913</v>
      </c>
      <c r="S4436" s="17">
        <f>gp_need_index[[#This Row],[Normalised weighted population 2027/28]]/gp_need_index[[#This Row],[Registered population 2027/28]]</f>
        <v>0.87347925862250031</v>
      </c>
      <c r="T4436" s="99">
        <v>13188.831546732101</v>
      </c>
      <c r="U4436" s="16">
        <v>11500.2204866871</v>
      </c>
      <c r="V4436" s="17">
        <f>gp_need_index[[#This Row],[Normalised weighted population 2028/29]]/gp_need_index[[#This Row],[Registered population 2028/29]]</f>
        <v>0.87196659127370524</v>
      </c>
    </row>
    <row r="4437" spans="1:22" x14ac:dyDescent="0.2">
      <c r="A4437" s="6" t="s">
        <v>2342</v>
      </c>
      <c r="B4437" s="1" t="s">
        <v>10617</v>
      </c>
      <c r="C4437" s="95" t="s">
        <v>6370</v>
      </c>
      <c r="D4437" s="95" t="s">
        <v>6370</v>
      </c>
      <c r="E4437" s="95" t="s">
        <v>6645</v>
      </c>
      <c r="F4437" s="95" t="s">
        <v>6372</v>
      </c>
      <c r="G4437" s="95" t="s">
        <v>6372</v>
      </c>
      <c r="H4437" s="61">
        <v>5342.8242035859903</v>
      </c>
      <c r="I4437" s="61">
        <v>175.17264829240699</v>
      </c>
      <c r="J4437" s="123">
        <v>935916.66510292504</v>
      </c>
      <c r="K4437" s="99">
        <v>18209.416666666701</v>
      </c>
      <c r="L4437" s="16">
        <v>18843.347051570599</v>
      </c>
      <c r="M4437" s="17">
        <f>gp_need_index[[#This Row],[Normalised weighted population (base year)]]/gp_need_index[[#This Row],[Registered population (base year)]]</f>
        <v>1.0348133274397715</v>
      </c>
      <c r="N4437" s="99">
        <v>18167.1449566009</v>
      </c>
      <c r="O4437" s="16">
        <v>18911.455865589702</v>
      </c>
      <c r="P4437" s="17">
        <f>gp_need_index[[#This Row],[Normalised weighted population 2026/27]]/gp_need_index[[#This Row],[Registered population 2026/27]]</f>
        <v>1.0409701640388114</v>
      </c>
      <c r="Q4437" s="99">
        <v>18129.698027734899</v>
      </c>
      <c r="R4437" s="16">
        <v>18977.9371219364</v>
      </c>
      <c r="S4437" s="17">
        <f>gp_need_index[[#This Row],[Normalised weighted population 2027/28]]/gp_need_index[[#This Row],[Registered population 2027/28]]</f>
        <v>1.0467872709685435</v>
      </c>
      <c r="T4437" s="99">
        <v>18097.659023013901</v>
      </c>
      <c r="U4437" s="16">
        <v>19053.638834641199</v>
      </c>
      <c r="V4437" s="17">
        <f>gp_need_index[[#This Row],[Normalised weighted population 2028/29]]/gp_need_index[[#This Row],[Registered population 2028/29]]</f>
        <v>1.0528233961316005</v>
      </c>
    </row>
    <row r="4438" spans="1:22" x14ac:dyDescent="0.2">
      <c r="A4438" s="6" t="s">
        <v>2082</v>
      </c>
      <c r="B4438" s="1" t="s">
        <v>10618</v>
      </c>
      <c r="C4438" s="95" t="s">
        <v>6370</v>
      </c>
      <c r="D4438" s="95" t="s">
        <v>6370</v>
      </c>
      <c r="E4438" s="95" t="s">
        <v>6645</v>
      </c>
      <c r="F4438" s="95" t="s">
        <v>6616</v>
      </c>
      <c r="G4438" s="95" t="s">
        <v>6616</v>
      </c>
      <c r="H4438" s="61">
        <v>5174.9557617187502</v>
      </c>
      <c r="I4438" s="61">
        <v>30.261269055328299</v>
      </c>
      <c r="J4438" s="123">
        <v>156600.728654793</v>
      </c>
      <c r="K4438" s="99">
        <v>5175.75</v>
      </c>
      <c r="L4438" s="16">
        <v>3152.9322947215401</v>
      </c>
      <c r="M4438" s="17">
        <f>gp_need_index[[#This Row],[Normalised weighted population (base year)]]/gp_need_index[[#This Row],[Registered population (base year)]]</f>
        <v>0.60917399308728981</v>
      </c>
      <c r="N4438" s="99">
        <v>5202.4868561418898</v>
      </c>
      <c r="O4438" s="16">
        <v>3164.3284908797</v>
      </c>
      <c r="P4438" s="17">
        <f>gp_need_index[[#This Row],[Normalised weighted population 2026/27]]/gp_need_index[[#This Row],[Registered population 2026/27]]</f>
        <v>0.60823382708675078</v>
      </c>
      <c r="Q4438" s="99">
        <v>5227.3739079486204</v>
      </c>
      <c r="R4438" s="16">
        <v>3175.4523586063601</v>
      </c>
      <c r="S4438" s="17">
        <f>gp_need_index[[#This Row],[Normalised weighted population 2027/28]]/gp_need_index[[#This Row],[Registered population 2027/28]]</f>
        <v>0.60746608421828074</v>
      </c>
      <c r="T4438" s="99">
        <v>5252.1167952100996</v>
      </c>
      <c r="U4438" s="16">
        <v>3188.11902414616</v>
      </c>
      <c r="V4438" s="17">
        <f>gp_need_index[[#This Row],[Normalised weighted population 2028/29]]/gp_need_index[[#This Row],[Registered population 2028/29]]</f>
        <v>0.60701601819931084</v>
      </c>
    </row>
    <row r="4439" spans="1:22" x14ac:dyDescent="0.2">
      <c r="A4439" s="6" t="s">
        <v>2151</v>
      </c>
      <c r="B4439" s="1" t="s">
        <v>8266</v>
      </c>
      <c r="C4439" s="95" t="s">
        <v>6370</v>
      </c>
      <c r="D4439" s="95" t="s">
        <v>6370</v>
      </c>
      <c r="E4439" s="95" t="s">
        <v>6645</v>
      </c>
      <c r="F4439" s="95" t="s">
        <v>6375</v>
      </c>
      <c r="G4439" s="95" t="s">
        <v>6375</v>
      </c>
      <c r="H4439" s="61">
        <v>5342.9591887717997</v>
      </c>
      <c r="I4439" s="61">
        <v>45.486383187983002</v>
      </c>
      <c r="J4439" s="123">
        <v>243031.88901822901</v>
      </c>
      <c r="K4439" s="99">
        <v>5160</v>
      </c>
      <c r="L4439" s="16">
        <v>4893.1004224245298</v>
      </c>
      <c r="M4439" s="17">
        <f>gp_need_index[[#This Row],[Normalised weighted population (base year)]]/gp_need_index[[#This Row],[Registered population (base year)]]</f>
        <v>0.94827527566366854</v>
      </c>
      <c r="N4439" s="99">
        <v>5195.5428632386102</v>
      </c>
      <c r="O4439" s="16">
        <v>4910.7864134395804</v>
      </c>
      <c r="P4439" s="17">
        <f>gp_need_index[[#This Row],[Normalised weighted population 2026/27]]/gp_need_index[[#This Row],[Registered population 2026/27]]</f>
        <v>0.94519216619040103</v>
      </c>
      <c r="Q4439" s="99">
        <v>5228.52157492473</v>
      </c>
      <c r="R4439" s="16">
        <v>4928.0497723653098</v>
      </c>
      <c r="S4439" s="17">
        <f>gp_need_index[[#This Row],[Normalised weighted population 2027/28]]/gp_need_index[[#This Row],[Registered population 2027/28]]</f>
        <v>0.94253216741029788</v>
      </c>
      <c r="T4439" s="99">
        <v>5260.9449341111804</v>
      </c>
      <c r="U4439" s="16">
        <v>4947.7074309225</v>
      </c>
      <c r="V4439" s="17">
        <f>gp_need_index[[#This Row],[Normalised weighted population 2028/29]]/gp_need_index[[#This Row],[Registered population 2028/29]]</f>
        <v>0.94045983998849803</v>
      </c>
    </row>
    <row r="4440" spans="1:22" x14ac:dyDescent="0.2">
      <c r="A4440" s="6" t="s">
        <v>2076</v>
      </c>
      <c r="B4440" s="1" t="s">
        <v>10619</v>
      </c>
      <c r="C4440" s="95" t="s">
        <v>6370</v>
      </c>
      <c r="D4440" s="95" t="s">
        <v>6370</v>
      </c>
      <c r="E4440" s="95" t="s">
        <v>6645</v>
      </c>
      <c r="F4440" s="95" t="s">
        <v>6616</v>
      </c>
      <c r="G4440" s="95" t="s">
        <v>6616</v>
      </c>
      <c r="H4440" s="61">
        <v>5351.2833055399196</v>
      </c>
      <c r="I4440" s="61">
        <v>470.45399080991302</v>
      </c>
      <c r="J4440" s="123">
        <v>2517532.5870457198</v>
      </c>
      <c r="K4440" s="99">
        <v>47595.416666666701</v>
      </c>
      <c r="L4440" s="16">
        <v>50686.927608158301</v>
      </c>
      <c r="M4440" s="17">
        <f>gp_need_index[[#This Row],[Normalised weighted population (base year)]]/gp_need_index[[#This Row],[Registered population (base year)]]</f>
        <v>1.0649539631755494</v>
      </c>
      <c r="N4440" s="99">
        <v>47667.637035742802</v>
      </c>
      <c r="O4440" s="16">
        <v>50870.134260151499</v>
      </c>
      <c r="P4440" s="17">
        <f>gp_need_index[[#This Row],[Normalised weighted population 2026/27]]/gp_need_index[[#This Row],[Registered population 2026/27]]</f>
        <v>1.0671838887672858</v>
      </c>
      <c r="Q4440" s="99">
        <v>47738.5308519639</v>
      </c>
      <c r="R4440" s="16">
        <v>51048.962926763699</v>
      </c>
      <c r="S4440" s="17">
        <f>gp_need_index[[#This Row],[Normalised weighted population 2027/28]]/gp_need_index[[#This Row],[Registered population 2027/28]]</f>
        <v>1.0693450765182819</v>
      </c>
      <c r="T4440" s="99">
        <v>47836.349288854697</v>
      </c>
      <c r="U4440" s="16">
        <v>51252.593800895702</v>
      </c>
      <c r="V4440" s="17">
        <f>gp_need_index[[#This Row],[Normalised weighted population 2028/29]]/gp_need_index[[#This Row],[Registered population 2028/29]]</f>
        <v>1.0714152430699169</v>
      </c>
    </row>
    <row r="4441" spans="1:22" x14ac:dyDescent="0.2">
      <c r="A4441" s="6" t="s">
        <v>2512</v>
      </c>
      <c r="B4441" s="1" t="s">
        <v>10620</v>
      </c>
      <c r="C4441" s="95" t="s">
        <v>6370</v>
      </c>
      <c r="D4441" s="95" t="s">
        <v>6370</v>
      </c>
      <c r="E4441" s="95" t="s">
        <v>6645</v>
      </c>
      <c r="F4441" s="95" t="s">
        <v>6375</v>
      </c>
      <c r="G4441" s="95" t="s">
        <v>6375</v>
      </c>
      <c r="H4441" s="61">
        <v>5289.6115220013799</v>
      </c>
      <c r="I4441" s="61">
        <v>70.079985598128104</v>
      </c>
      <c r="J4441" s="123">
        <v>370695.89928154898</v>
      </c>
      <c r="K4441" s="99">
        <v>9620.5</v>
      </c>
      <c r="L4441" s="16">
        <v>7463.4331679392899</v>
      </c>
      <c r="M4441" s="17">
        <f>gp_need_index[[#This Row],[Normalised weighted population (base year)]]/gp_need_index[[#This Row],[Registered population (base year)]]</f>
        <v>0.77578433220095522</v>
      </c>
      <c r="N4441" s="99">
        <v>9687.5879748759398</v>
      </c>
      <c r="O4441" s="16">
        <v>7490.4095633847401</v>
      </c>
      <c r="P4441" s="17">
        <f>gp_need_index[[#This Row],[Normalised weighted population 2026/27]]/gp_need_index[[#This Row],[Registered population 2026/27]]</f>
        <v>0.77319654622085254</v>
      </c>
      <c r="Q4441" s="99">
        <v>9749.3824584236609</v>
      </c>
      <c r="R4441" s="16">
        <v>7516.7413192191198</v>
      </c>
      <c r="S4441" s="17">
        <f>gp_need_index[[#This Row],[Normalised weighted population 2027/28]]/gp_need_index[[#This Row],[Registered population 2027/28]]</f>
        <v>0.77099666068844241</v>
      </c>
      <c r="T4441" s="99">
        <v>9810.3401162929094</v>
      </c>
      <c r="U4441" s="16">
        <v>7546.7250939659698</v>
      </c>
      <c r="V4441" s="17">
        <f>gp_need_index[[#This Row],[Normalised weighted population 2028/29]]/gp_need_index[[#This Row],[Registered population 2028/29]]</f>
        <v>0.76926232979756215</v>
      </c>
    </row>
    <row r="4442" spans="1:22" x14ac:dyDescent="0.2">
      <c r="A4442" s="6" t="s">
        <v>2355</v>
      </c>
      <c r="B4442" s="1" t="s">
        <v>12475</v>
      </c>
      <c r="C4442" s="95" t="s">
        <v>6370</v>
      </c>
      <c r="D4442" s="95" t="s">
        <v>6370</v>
      </c>
      <c r="E4442" s="95" t="s">
        <v>6645</v>
      </c>
      <c r="F4442" s="95" t="s">
        <v>6371</v>
      </c>
      <c r="G4442" s="95" t="s">
        <v>6371</v>
      </c>
      <c r="H4442" s="61">
        <v>5358.2104605741297</v>
      </c>
      <c r="I4442" s="61">
        <v>45.2486247291681</v>
      </c>
      <c r="J4442" s="123">
        <v>242451.654350422</v>
      </c>
      <c r="K4442" s="99">
        <v>8016.5833333333303</v>
      </c>
      <c r="L4442" s="16">
        <v>4881.4182250403901</v>
      </c>
      <c r="M4442" s="17">
        <f>gp_need_index[[#This Row],[Normalised weighted population (base year)]]/gp_need_index[[#This Row],[Registered population (base year)]]</f>
        <v>0.60891504797851026</v>
      </c>
      <c r="N4442" s="99">
        <v>8128.36733886195</v>
      </c>
      <c r="O4442" s="16">
        <v>4899.0619910405903</v>
      </c>
      <c r="P4442" s="17">
        <f>gp_need_index[[#This Row],[Normalised weighted population 2026/27]]/gp_need_index[[#This Row],[Registered population 2026/27]]</f>
        <v>0.60271168696055832</v>
      </c>
      <c r="Q4442" s="99">
        <v>8237.5169335577393</v>
      </c>
      <c r="R4442" s="16">
        <v>4916.2841339787001</v>
      </c>
      <c r="S4442" s="17">
        <f>gp_need_index[[#This Row],[Normalised weighted population 2027/28]]/gp_need_index[[#This Row],[Registered population 2027/28]]</f>
        <v>0.59681627044077989</v>
      </c>
      <c r="T4442" s="99">
        <v>8347.3109392498609</v>
      </c>
      <c r="U4442" s="16">
        <v>4935.8948601969596</v>
      </c>
      <c r="V4442" s="17">
        <f>gp_need_index[[#This Row],[Normalised weighted population 2028/29]]/gp_need_index[[#This Row],[Registered population 2028/29]]</f>
        <v>0.59131556211568759</v>
      </c>
    </row>
    <row r="4443" spans="1:22" x14ac:dyDescent="0.2">
      <c r="A4443" s="6" t="s">
        <v>2086</v>
      </c>
      <c r="B4443" s="1" t="s">
        <v>10621</v>
      </c>
      <c r="C4443" s="95" t="s">
        <v>6370</v>
      </c>
      <c r="D4443" s="95" t="s">
        <v>6370</v>
      </c>
      <c r="E4443" s="95" t="s">
        <v>6645</v>
      </c>
      <c r="F4443" s="95" t="s">
        <v>6616</v>
      </c>
      <c r="G4443" s="95" t="s">
        <v>6616</v>
      </c>
      <c r="H4443" s="61">
        <v>5352.5487634995397</v>
      </c>
      <c r="I4443" s="61">
        <v>83.876059694013705</v>
      </c>
      <c r="J4443" s="123">
        <v>448950.699602407</v>
      </c>
      <c r="K4443" s="99">
        <v>12645.75</v>
      </c>
      <c r="L4443" s="16">
        <v>9038.9819490213304</v>
      </c>
      <c r="M4443" s="17">
        <f>gp_need_index[[#This Row],[Normalised weighted population (base year)]]/gp_need_index[[#This Row],[Registered population (base year)]]</f>
        <v>0.71478417247069814</v>
      </c>
      <c r="N4443" s="99">
        <v>12695.664172927</v>
      </c>
      <c r="O4443" s="16">
        <v>9071.6531267480295</v>
      </c>
      <c r="P4443" s="17">
        <f>gp_need_index[[#This Row],[Normalised weighted population 2026/27]]/gp_need_index[[#This Row],[Registered population 2026/27]]</f>
        <v>0.71454734491898186</v>
      </c>
      <c r="Q4443" s="99">
        <v>12743.1833666682</v>
      </c>
      <c r="R4443" s="16">
        <v>9103.5435798836406</v>
      </c>
      <c r="S4443" s="17">
        <f>gp_need_index[[#This Row],[Normalised weighted population 2027/28]]/gp_need_index[[#This Row],[Registered population 2027/28]]</f>
        <v>0.71438535552234073</v>
      </c>
      <c r="T4443" s="99">
        <v>12797.2999663767</v>
      </c>
      <c r="U4443" s="16">
        <v>9139.8570019511808</v>
      </c>
      <c r="V4443" s="17">
        <f>gp_need_index[[#This Row],[Normalised weighted population 2028/29]]/gp_need_index[[#This Row],[Registered population 2028/29]]</f>
        <v>0.71420198213412267</v>
      </c>
    </row>
    <row r="4444" spans="1:22" x14ac:dyDescent="0.2">
      <c r="A4444" s="6" t="s">
        <v>2338</v>
      </c>
      <c r="B4444" s="1" t="s">
        <v>10622</v>
      </c>
      <c r="C4444" s="95" t="s">
        <v>6370</v>
      </c>
      <c r="D4444" s="95" t="s">
        <v>6370</v>
      </c>
      <c r="E4444" s="95" t="s">
        <v>6645</v>
      </c>
      <c r="F4444" s="95" t="s">
        <v>6374</v>
      </c>
      <c r="G4444" s="95" t="s">
        <v>6374</v>
      </c>
      <c r="H4444" s="61">
        <v>5356.3643663194398</v>
      </c>
      <c r="I4444" s="61">
        <v>35.408971847012602</v>
      </c>
      <c r="J4444" s="123">
        <v>189663.35504934701</v>
      </c>
      <c r="K4444" s="99">
        <v>7429.4166666666697</v>
      </c>
      <c r="L4444" s="16">
        <v>3818.6011163366402</v>
      </c>
      <c r="M4444" s="17">
        <f>gp_need_index[[#This Row],[Normalised weighted population (base year)]]/gp_need_index[[#This Row],[Registered population (base year)]]</f>
        <v>0.51398397581729904</v>
      </c>
      <c r="N4444" s="99">
        <v>7489.8688027550597</v>
      </c>
      <c r="O4444" s="16">
        <v>3832.4033560626199</v>
      </c>
      <c r="P4444" s="17">
        <f>gp_need_index[[#This Row],[Normalised weighted population 2026/27]]/gp_need_index[[#This Row],[Registered population 2026/27]]</f>
        <v>0.51167830264969605</v>
      </c>
      <c r="Q4444" s="99">
        <v>7545.41713394215</v>
      </c>
      <c r="R4444" s="16">
        <v>3845.87577149955</v>
      </c>
      <c r="S4444" s="17">
        <f>gp_need_index[[#This Row],[Normalised weighted population 2027/28]]/gp_need_index[[#This Row],[Registered population 2027/28]]</f>
        <v>0.50969690651022337</v>
      </c>
      <c r="T4444" s="99">
        <v>7597.33685266476</v>
      </c>
      <c r="U4444" s="16">
        <v>3861.2167108694098</v>
      </c>
      <c r="V4444" s="17">
        <f>gp_need_index[[#This Row],[Normalised weighted population 2028/29]]/gp_need_index[[#This Row],[Registered population 2028/29]]</f>
        <v>0.50823292237135587</v>
      </c>
    </row>
    <row r="4445" spans="1:22" x14ac:dyDescent="0.2">
      <c r="A4445" s="6" t="s">
        <v>2348</v>
      </c>
      <c r="B4445" s="1" t="s">
        <v>10623</v>
      </c>
      <c r="C4445" s="95" t="s">
        <v>6370</v>
      </c>
      <c r="D4445" s="95" t="s">
        <v>6370</v>
      </c>
      <c r="E4445" s="95" t="s">
        <v>6645</v>
      </c>
      <c r="F4445" s="95" t="s">
        <v>6371</v>
      </c>
      <c r="G4445" s="95" t="s">
        <v>6371</v>
      </c>
      <c r="H4445" s="61">
        <v>5408.9976243239198</v>
      </c>
      <c r="I4445" s="61">
        <v>72.4254403442105</v>
      </c>
      <c r="J4445" s="123">
        <v>391749.03476244799</v>
      </c>
      <c r="K4445" s="99">
        <v>8783.5</v>
      </c>
      <c r="L4445" s="16">
        <v>7887.3080204580101</v>
      </c>
      <c r="M4445" s="17">
        <f>gp_need_index[[#This Row],[Normalised weighted population (base year)]]/gp_need_index[[#This Row],[Registered population (base year)]]</f>
        <v>0.89796869362532139</v>
      </c>
      <c r="N4445" s="99">
        <v>8889.5668727801694</v>
      </c>
      <c r="O4445" s="16">
        <v>7915.8165011226401</v>
      </c>
      <c r="P4445" s="17">
        <f>gp_need_index[[#This Row],[Normalised weighted population 2026/27]]/gp_need_index[[#This Row],[Registered population 2026/27]]</f>
        <v>0.89046143804383204</v>
      </c>
      <c r="Q4445" s="99">
        <v>8988.4480286758899</v>
      </c>
      <c r="R4445" s="16">
        <v>7943.64373080527</v>
      </c>
      <c r="S4445" s="17">
        <f>gp_need_index[[#This Row],[Normalised weighted population 2027/28]]/gp_need_index[[#This Row],[Registered population 2027/28]]</f>
        <v>0.88376143528478157</v>
      </c>
      <c r="T4445" s="99">
        <v>9091.5872224995692</v>
      </c>
      <c r="U4445" s="16">
        <v>7975.3303905130697</v>
      </c>
      <c r="V4445" s="17">
        <f>gp_need_index[[#This Row],[Normalised weighted population 2028/29]]/gp_need_index[[#This Row],[Registered population 2028/29]]</f>
        <v>0.87722090712345335</v>
      </c>
    </row>
    <row r="4446" spans="1:22" x14ac:dyDescent="0.2">
      <c r="A4446" s="6" t="s">
        <v>2357</v>
      </c>
      <c r="B4446" s="1" t="s">
        <v>10624</v>
      </c>
      <c r="C4446" s="95" t="s">
        <v>6370</v>
      </c>
      <c r="D4446" s="95" t="s">
        <v>6370</v>
      </c>
      <c r="E4446" s="95" t="s">
        <v>6645</v>
      </c>
      <c r="F4446" s="95" t="s">
        <v>6372</v>
      </c>
      <c r="G4446" s="95" t="s">
        <v>6372</v>
      </c>
      <c r="H4446" s="61">
        <v>5360.9981026785699</v>
      </c>
      <c r="I4446" s="61">
        <v>132.811848106421</v>
      </c>
      <c r="J4446" s="123">
        <v>712004.065711756</v>
      </c>
      <c r="K4446" s="99">
        <v>14137.75</v>
      </c>
      <c r="L4446" s="16">
        <v>14335.186253853601</v>
      </c>
      <c r="M4446" s="17">
        <f>gp_need_index[[#This Row],[Normalised weighted population (base year)]]/gp_need_index[[#This Row],[Registered population (base year)]]</f>
        <v>1.0139651821438065</v>
      </c>
      <c r="N4446" s="99">
        <v>14105.632381851499</v>
      </c>
      <c r="O4446" s="16">
        <v>14387.0004316544</v>
      </c>
      <c r="P4446" s="17">
        <f>gp_need_index[[#This Row],[Normalised weighted population 2026/27]]/gp_need_index[[#This Row],[Registered population 2026/27]]</f>
        <v>1.0199472127293572</v>
      </c>
      <c r="Q4446" s="99">
        <v>14076.9720504422</v>
      </c>
      <c r="R4446" s="16">
        <v>14437.5764354563</v>
      </c>
      <c r="S4446" s="17">
        <f>gp_need_index[[#This Row],[Normalised weighted population 2027/28]]/gp_need_index[[#This Row],[Registered population 2027/28]]</f>
        <v>1.0256166158263256</v>
      </c>
      <c r="T4446" s="99">
        <v>14054.4528126855</v>
      </c>
      <c r="U4446" s="16">
        <v>14495.166955250301</v>
      </c>
      <c r="V4446" s="17">
        <f>gp_need_index[[#This Row],[Normalised weighted population 2028/29]]/gp_need_index[[#This Row],[Registered population 2028/29]]</f>
        <v>1.0313576165816298</v>
      </c>
    </row>
    <row r="4447" spans="1:22" x14ac:dyDescent="0.2">
      <c r="A4447" s="6" t="s">
        <v>2358</v>
      </c>
      <c r="B4447" s="1" t="s">
        <v>10625</v>
      </c>
      <c r="C4447" s="95" t="s">
        <v>6370</v>
      </c>
      <c r="D4447" s="95" t="s">
        <v>6370</v>
      </c>
      <c r="E4447" s="95" t="s">
        <v>6645</v>
      </c>
      <c r="F4447" s="95" t="s">
        <v>6372</v>
      </c>
      <c r="G4447" s="95" t="s">
        <v>6372</v>
      </c>
      <c r="H4447" s="61">
        <v>5423.9709804205204</v>
      </c>
      <c r="I4447" s="61">
        <v>99.359267847432903</v>
      </c>
      <c r="J4447" s="123">
        <v>538921.78544030595</v>
      </c>
      <c r="K4447" s="99">
        <v>11955.083333333299</v>
      </c>
      <c r="L4447" s="16">
        <v>10850.421426769901</v>
      </c>
      <c r="M4447" s="17">
        <f>gp_need_index[[#This Row],[Normalised weighted population (base year)]]/gp_need_index[[#This Row],[Registered population (base year)]]</f>
        <v>0.90759897896459096</v>
      </c>
      <c r="N4447" s="99">
        <v>11947.6134946984</v>
      </c>
      <c r="O4447" s="16">
        <v>10889.6400078936</v>
      </c>
      <c r="P4447" s="17">
        <f>gp_need_index[[#This Row],[Normalised weighted population 2026/27]]/gp_need_index[[#This Row],[Registered population 2026/27]]</f>
        <v>0.91144896951393162</v>
      </c>
      <c r="Q4447" s="99">
        <v>11941.9848702364</v>
      </c>
      <c r="R4447" s="16">
        <v>10927.9214048433</v>
      </c>
      <c r="S4447" s="17">
        <f>gp_need_index[[#This Row],[Normalised weighted population 2027/28]]/gp_need_index[[#This Row],[Registered population 2027/28]]</f>
        <v>0.91508417767966699</v>
      </c>
      <c r="T4447" s="99">
        <v>11940.6410473916</v>
      </c>
      <c r="U4447" s="16">
        <v>10971.5121471529</v>
      </c>
      <c r="V4447" s="17">
        <f>gp_need_index[[#This Row],[Normalised weighted population 2028/29]]/gp_need_index[[#This Row],[Registered population 2028/29]]</f>
        <v>0.91883778296388841</v>
      </c>
    </row>
    <row r="4448" spans="1:22" x14ac:dyDescent="0.2">
      <c r="A4448" s="6" t="s">
        <v>2331</v>
      </c>
      <c r="B4448" s="1" t="s">
        <v>12476</v>
      </c>
      <c r="C4448" s="95" t="s">
        <v>6370</v>
      </c>
      <c r="D4448" s="95" t="s">
        <v>6370</v>
      </c>
      <c r="E4448" s="95" t="s">
        <v>6645</v>
      </c>
      <c r="F4448" s="95" t="s">
        <v>6374</v>
      </c>
      <c r="G4448" s="95" t="s">
        <v>6374</v>
      </c>
      <c r="H4448" s="61">
        <v>5328.0947884573097</v>
      </c>
      <c r="I4448" s="61">
        <v>75.136132597697596</v>
      </c>
      <c r="J4448" s="123">
        <v>400332.43651863001</v>
      </c>
      <c r="K4448" s="99">
        <v>12280.166666666701</v>
      </c>
      <c r="L4448" s="16">
        <v>8060.1225713742597</v>
      </c>
      <c r="M4448" s="17">
        <f>gp_need_index[[#This Row],[Normalised weighted population (base year)]]/gp_need_index[[#This Row],[Registered population (base year)]]</f>
        <v>0.65635286475815235</v>
      </c>
      <c r="N4448" s="99">
        <v>12403.977497994099</v>
      </c>
      <c r="O4448" s="16">
        <v>8089.2556859787001</v>
      </c>
      <c r="P4448" s="17">
        <f>gp_need_index[[#This Row],[Normalised weighted population 2026/27]]/gp_need_index[[#This Row],[Registered population 2026/27]]</f>
        <v>0.6521501419433281</v>
      </c>
      <c r="Q4448" s="99">
        <v>12525.5631052768</v>
      </c>
      <c r="R4448" s="16">
        <v>8117.6926230784002</v>
      </c>
      <c r="S4448" s="17">
        <f>gp_need_index[[#This Row],[Normalised weighted population 2027/28]]/gp_need_index[[#This Row],[Registered population 2027/28]]</f>
        <v>0.64809003434412926</v>
      </c>
      <c r="T4448" s="99">
        <v>12642.261514874101</v>
      </c>
      <c r="U4448" s="16">
        <v>8150.07355209245</v>
      </c>
      <c r="V4448" s="17">
        <f>gp_need_index[[#This Row],[Normalised weighted population 2028/29]]/gp_need_index[[#This Row],[Registered population 2028/29]]</f>
        <v>0.64466895756772469</v>
      </c>
    </row>
    <row r="4449" spans="1:22" x14ac:dyDescent="0.2">
      <c r="A4449" s="6" t="s">
        <v>2344</v>
      </c>
      <c r="B4449" s="1" t="s">
        <v>10626</v>
      </c>
      <c r="C4449" s="95" t="s">
        <v>6370</v>
      </c>
      <c r="D4449" s="95" t="s">
        <v>6370</v>
      </c>
      <c r="E4449" s="95" t="s">
        <v>6645</v>
      </c>
      <c r="F4449" s="95" t="s">
        <v>6374</v>
      </c>
      <c r="G4449" s="95" t="s">
        <v>6374</v>
      </c>
      <c r="H4449" s="61">
        <v>5387.04541015625</v>
      </c>
      <c r="I4449" s="61">
        <v>77.174184324482994</v>
      </c>
      <c r="J4449" s="123">
        <v>415740.83544775803</v>
      </c>
      <c r="K4449" s="99">
        <v>11939.25</v>
      </c>
      <c r="L4449" s="16">
        <v>8370.3487051280499</v>
      </c>
      <c r="M4449" s="17">
        <f>gp_need_index[[#This Row],[Normalised weighted population (base year)]]/gp_need_index[[#This Row],[Registered population (base year)]]</f>
        <v>0.70107826748983815</v>
      </c>
      <c r="N4449" s="99">
        <v>12049.3893023851</v>
      </c>
      <c r="O4449" s="16">
        <v>8400.6031244555797</v>
      </c>
      <c r="P4449" s="17">
        <f>gp_need_index[[#This Row],[Normalised weighted population 2026/27]]/gp_need_index[[#This Row],[Registered population 2026/27]]</f>
        <v>0.69718082083983579</v>
      </c>
      <c r="Q4449" s="99">
        <v>12155.6208166874</v>
      </c>
      <c r="R4449" s="16">
        <v>8430.1345710958194</v>
      </c>
      <c r="S4449" s="17">
        <f>gp_need_index[[#This Row],[Normalised weighted population 2027/28]]/gp_need_index[[#This Row],[Registered population 2027/28]]</f>
        <v>0.69351740221468716</v>
      </c>
      <c r="T4449" s="99">
        <v>12262.8760115039</v>
      </c>
      <c r="U4449" s="16">
        <v>8463.7618099924202</v>
      </c>
      <c r="V4449" s="17">
        <f>gp_need_index[[#This Row],[Normalised weighted population 2028/29]]/gp_need_index[[#This Row],[Registered population 2028/29]]</f>
        <v>0.69019386659805571</v>
      </c>
    </row>
    <row r="4450" spans="1:22" x14ac:dyDescent="0.2">
      <c r="A4450" s="6" t="s">
        <v>2506</v>
      </c>
      <c r="B4450" s="1" t="s">
        <v>10627</v>
      </c>
      <c r="C4450" s="95" t="s">
        <v>6370</v>
      </c>
      <c r="D4450" s="95" t="s">
        <v>6370</v>
      </c>
      <c r="E4450" s="95" t="s">
        <v>6645</v>
      </c>
      <c r="F4450" s="95" t="s">
        <v>6369</v>
      </c>
      <c r="G4450" s="95" t="s">
        <v>6369</v>
      </c>
      <c r="H4450" s="61">
        <v>5423.8650111607103</v>
      </c>
      <c r="I4450" s="61">
        <v>157.61647493557999</v>
      </c>
      <c r="J4450" s="123">
        <v>854890.48358558095</v>
      </c>
      <c r="K4450" s="99">
        <v>21727.5</v>
      </c>
      <c r="L4450" s="16">
        <v>17212.0004632214</v>
      </c>
      <c r="M4450" s="17">
        <f>gp_need_index[[#This Row],[Normalised weighted population (base year)]]/gp_need_index[[#This Row],[Registered population (base year)]]</f>
        <v>0.79217583538011282</v>
      </c>
      <c r="N4450" s="99">
        <v>21785.7675657658</v>
      </c>
      <c r="O4450" s="16">
        <v>17274.212815158498</v>
      </c>
      <c r="P4450" s="17">
        <f>gp_need_index[[#This Row],[Normalised weighted population 2026/27]]/gp_need_index[[#This Row],[Registered population 2026/27]]</f>
        <v>0.79291274741695272</v>
      </c>
      <c r="Q4450" s="99">
        <v>21843.919240528801</v>
      </c>
      <c r="R4450" s="16">
        <v>17334.938513830999</v>
      </c>
      <c r="S4450" s="17">
        <f>gp_need_index[[#This Row],[Normalised weighted population 2027/28]]/gp_need_index[[#This Row],[Registered population 2027/28]]</f>
        <v>0.79358188074913205</v>
      </c>
      <c r="T4450" s="99">
        <v>21901.6993756271</v>
      </c>
      <c r="U4450" s="16">
        <v>17404.0864157709</v>
      </c>
      <c r="V4450" s="17">
        <f>gp_need_index[[#This Row],[Normalised weighted population 2028/29]]/gp_need_index[[#This Row],[Registered population 2028/29]]</f>
        <v>0.79464548011916891</v>
      </c>
    </row>
    <row r="4451" spans="1:22" x14ac:dyDescent="0.2">
      <c r="A4451" s="6" t="s">
        <v>2153</v>
      </c>
      <c r="B4451" s="1" t="s">
        <v>9547</v>
      </c>
      <c r="C4451" s="95" t="s">
        <v>6370</v>
      </c>
      <c r="D4451" s="95" t="s">
        <v>6370</v>
      </c>
      <c r="E4451" s="95" t="s">
        <v>6645</v>
      </c>
      <c r="F4451" s="95" t="s">
        <v>6373</v>
      </c>
      <c r="G4451" s="95" t="s">
        <v>6373</v>
      </c>
      <c r="H4451" s="61">
        <v>5453.2642873128298</v>
      </c>
      <c r="I4451" s="61">
        <v>111.790980734914</v>
      </c>
      <c r="J4451" s="123">
        <v>609625.76288537995</v>
      </c>
      <c r="K4451" s="99">
        <v>11101.083333333299</v>
      </c>
      <c r="L4451" s="16">
        <v>12273.9451598123</v>
      </c>
      <c r="M4451" s="17">
        <f>gp_need_index[[#This Row],[Normalised weighted population (base year)]]/gp_need_index[[#This Row],[Registered population (base year)]]</f>
        <v>1.1056529161399267</v>
      </c>
      <c r="N4451" s="99">
        <v>11105.2502152246</v>
      </c>
      <c r="O4451" s="16">
        <v>12318.3090324238</v>
      </c>
      <c r="P4451" s="17">
        <f>gp_need_index[[#This Row],[Normalised weighted population 2026/27]]/gp_need_index[[#This Row],[Registered population 2026/27]]</f>
        <v>1.109232911793034</v>
      </c>
      <c r="Q4451" s="99">
        <v>11113.069524860201</v>
      </c>
      <c r="R4451" s="16">
        <v>12361.612766750901</v>
      </c>
      <c r="S4451" s="17">
        <f>gp_need_index[[#This Row],[Normalised weighted population 2027/28]]/gp_need_index[[#This Row],[Registered population 2027/28]]</f>
        <v>1.1123490894300336</v>
      </c>
      <c r="T4451" s="99">
        <v>11127.119407829399</v>
      </c>
      <c r="U4451" s="16">
        <v>12410.922407320601</v>
      </c>
      <c r="V4451" s="17">
        <f>gp_need_index[[#This Row],[Normalised weighted population 2028/29]]/gp_need_index[[#This Row],[Registered population 2028/29]]</f>
        <v>1.1153760423014671</v>
      </c>
    </row>
    <row r="4452" spans="1:22" x14ac:dyDescent="0.2">
      <c r="A4452" s="6" t="s">
        <v>2343</v>
      </c>
      <c r="B4452" s="1" t="s">
        <v>10628</v>
      </c>
      <c r="C4452" s="95" t="s">
        <v>6370</v>
      </c>
      <c r="D4452" s="95" t="s">
        <v>6370</v>
      </c>
      <c r="E4452" s="95" t="s">
        <v>6645</v>
      </c>
      <c r="F4452" s="95" t="s">
        <v>6374</v>
      </c>
      <c r="G4452" s="95" t="s">
        <v>6374</v>
      </c>
      <c r="H4452" s="61">
        <v>5285.6667480468795</v>
      </c>
      <c r="I4452" s="61">
        <v>60.9703952628563</v>
      </c>
      <c r="J4452" s="123">
        <v>322269.19085615402</v>
      </c>
      <c r="K4452" s="99">
        <v>9728.5833333333303</v>
      </c>
      <c r="L4452" s="16">
        <v>6488.4304701033798</v>
      </c>
      <c r="M4452" s="17">
        <f>gp_need_index[[#This Row],[Normalised weighted population (base year)]]/gp_need_index[[#This Row],[Registered population (base year)]]</f>
        <v>0.66694504716548819</v>
      </c>
      <c r="N4452" s="99">
        <v>9827.2269680852896</v>
      </c>
      <c r="O4452" s="16">
        <v>6511.8827423008097</v>
      </c>
      <c r="P4452" s="17">
        <f>gp_need_index[[#This Row],[Normalised weighted population 2026/27]]/gp_need_index[[#This Row],[Registered population 2026/27]]</f>
        <v>0.66263685202841782</v>
      </c>
      <c r="Q4452" s="99">
        <v>9920.4472409568098</v>
      </c>
      <c r="R4452" s="16">
        <v>6534.7745888602403</v>
      </c>
      <c r="S4452" s="17">
        <f>gp_need_index[[#This Row],[Normalised weighted population 2027/28]]/gp_need_index[[#This Row],[Registered population 2027/28]]</f>
        <v>0.65871774025280461</v>
      </c>
      <c r="T4452" s="99">
        <v>10009.0945476546</v>
      </c>
      <c r="U4452" s="16">
        <v>6560.84136447122</v>
      </c>
      <c r="V4452" s="17">
        <f>gp_need_index[[#This Row],[Normalised weighted population 2028/29]]/gp_need_index[[#This Row],[Registered population 2028/29]]</f>
        <v>0.65548799976203653</v>
      </c>
    </row>
    <row r="4453" spans="1:22" x14ac:dyDescent="0.2">
      <c r="A4453" s="6" t="s">
        <v>2077</v>
      </c>
      <c r="B4453" s="1" t="s">
        <v>10629</v>
      </c>
      <c r="C4453" s="95" t="s">
        <v>6370</v>
      </c>
      <c r="D4453" s="95" t="s">
        <v>6370</v>
      </c>
      <c r="E4453" s="95" t="s">
        <v>6645</v>
      </c>
      <c r="F4453" s="95" t="s">
        <v>6616</v>
      </c>
      <c r="G4453" s="95" t="s">
        <v>6616</v>
      </c>
      <c r="H4453" s="61">
        <v>5268.7433568051001</v>
      </c>
      <c r="I4453" s="61">
        <v>51.239454357923996</v>
      </c>
      <c r="J4453" s="123">
        <v>269967.53475463</v>
      </c>
      <c r="K4453" s="99">
        <v>8880.5</v>
      </c>
      <c r="L4453" s="16">
        <v>5435.4112280701902</v>
      </c>
      <c r="M4453" s="17">
        <f>gp_need_index[[#This Row],[Normalised weighted population (base year)]]/gp_need_index[[#This Row],[Registered population (base year)]]</f>
        <v>0.61206139610046617</v>
      </c>
      <c r="N4453" s="99">
        <v>8932.7500733868692</v>
      </c>
      <c r="O4453" s="16">
        <v>5455.0573881412602</v>
      </c>
      <c r="P4453" s="17">
        <f>gp_need_index[[#This Row],[Normalised weighted population 2026/27]]/gp_need_index[[#This Row],[Registered population 2026/27]]</f>
        <v>0.6106806239204412</v>
      </c>
      <c r="Q4453" s="99">
        <v>8978.7473656418097</v>
      </c>
      <c r="R4453" s="16">
        <v>5474.2340750756002</v>
      </c>
      <c r="S4453" s="17">
        <f>gp_need_index[[#This Row],[Normalised weighted population 2027/28]]/gp_need_index[[#This Row],[Registered population 2027/28]]</f>
        <v>0.60968795001665543</v>
      </c>
      <c r="T4453" s="99">
        <v>9028.7119011183495</v>
      </c>
      <c r="U4453" s="16">
        <v>5496.0704260218399</v>
      </c>
      <c r="V4453" s="17">
        <f>gp_need_index[[#This Row],[Normalised weighted population 2028/29]]/gp_need_index[[#This Row],[Registered population 2028/29]]</f>
        <v>0.60873250649863619</v>
      </c>
    </row>
    <row r="4454" spans="1:22" x14ac:dyDescent="0.2">
      <c r="A4454" s="6" t="s">
        <v>2080</v>
      </c>
      <c r="B4454" s="1" t="s">
        <v>10630</v>
      </c>
      <c r="C4454" s="95" t="s">
        <v>6370</v>
      </c>
      <c r="D4454" s="95" t="s">
        <v>6370</v>
      </c>
      <c r="E4454" s="95" t="s">
        <v>6645</v>
      </c>
      <c r="F4454" s="95" t="s">
        <v>6616</v>
      </c>
      <c r="G4454" s="95" t="s">
        <v>6616</v>
      </c>
      <c r="H4454" s="61">
        <v>5310.2142159598197</v>
      </c>
      <c r="I4454" s="61">
        <v>79.323725747807799</v>
      </c>
      <c r="J4454" s="123">
        <v>421225.976128907</v>
      </c>
      <c r="K4454" s="99">
        <v>11673.916666666701</v>
      </c>
      <c r="L4454" s="16">
        <v>8480.7841886870501</v>
      </c>
      <c r="M4454" s="17">
        <f>gp_need_index[[#This Row],[Normalised weighted population (base year)]]/gp_need_index[[#This Row],[Registered population (base year)]]</f>
        <v>0.72647290800891096</v>
      </c>
      <c r="N4454" s="99">
        <v>11719.9661297362</v>
      </c>
      <c r="O4454" s="16">
        <v>8511.4377743511195</v>
      </c>
      <c r="P4454" s="17">
        <f>gp_need_index[[#This Row],[Normalised weighted population 2026/27]]/gp_need_index[[#This Row],[Registered population 2026/27]]</f>
        <v>0.72623399079248874</v>
      </c>
      <c r="Q4454" s="99">
        <v>11763.2224591462</v>
      </c>
      <c r="R4454" s="16">
        <v>8541.3588486765202</v>
      </c>
      <c r="S4454" s="17">
        <f>gp_need_index[[#This Row],[Normalised weighted population 2027/28]]/gp_need_index[[#This Row],[Registered population 2027/28]]</f>
        <v>0.72610705768259953</v>
      </c>
      <c r="T4454" s="99">
        <v>11812.346267798701</v>
      </c>
      <c r="U4454" s="16">
        <v>8575.4297537236198</v>
      </c>
      <c r="V4454" s="17">
        <f>gp_need_index[[#This Row],[Normalised weighted population 2028/29]]/gp_need_index[[#This Row],[Registered population 2028/29]]</f>
        <v>0.72597175525584223</v>
      </c>
    </row>
    <row r="4455" spans="1:22" x14ac:dyDescent="0.2">
      <c r="A4455" s="6" t="s">
        <v>2341</v>
      </c>
      <c r="B4455" s="1" t="s">
        <v>10631</v>
      </c>
      <c r="C4455" s="95" t="s">
        <v>6370</v>
      </c>
      <c r="D4455" s="95" t="s">
        <v>6370</v>
      </c>
      <c r="E4455" s="95" t="s">
        <v>6645</v>
      </c>
      <c r="F4455" s="95" t="s">
        <v>6374</v>
      </c>
      <c r="G4455" s="95" t="s">
        <v>6374</v>
      </c>
      <c r="H4455" s="61">
        <v>5279.5984468006</v>
      </c>
      <c r="I4455" s="61">
        <v>28.336144833972401</v>
      </c>
      <c r="J4455" s="123">
        <v>149603.466253758</v>
      </c>
      <c r="K4455" s="99">
        <v>5016.75</v>
      </c>
      <c r="L4455" s="16">
        <v>3012.0523972371702</v>
      </c>
      <c r="M4455" s="17">
        <f>gp_need_index[[#This Row],[Normalised weighted population (base year)]]/gp_need_index[[#This Row],[Registered population (base year)]]</f>
        <v>0.60039914232065983</v>
      </c>
      <c r="N4455" s="99">
        <v>5065.6501484596602</v>
      </c>
      <c r="O4455" s="16">
        <v>3022.9393864741601</v>
      </c>
      <c r="P4455" s="17">
        <f>gp_need_index[[#This Row],[Normalised weighted population 2026/27]]/gp_need_index[[#This Row],[Registered population 2026/27]]</f>
        <v>0.59675249926080298</v>
      </c>
      <c r="Q4455" s="99">
        <v>5112.3771595392</v>
      </c>
      <c r="R4455" s="16">
        <v>3033.5662155084201</v>
      </c>
      <c r="S4455" s="17">
        <f>gp_need_index[[#This Row],[Normalised weighted population 2027/28]]/gp_need_index[[#This Row],[Registered population 2027/28]]</f>
        <v>0.59337684228716958</v>
      </c>
      <c r="T4455" s="99">
        <v>5155.3190935000603</v>
      </c>
      <c r="U4455" s="16">
        <v>3045.6669067817702</v>
      </c>
      <c r="V4455" s="17">
        <f>gp_need_index[[#This Row],[Normalised weighted population 2028/29]]/gp_need_index[[#This Row],[Registered population 2028/29]]</f>
        <v>0.59078145339670907</v>
      </c>
    </row>
    <row r="4456" spans="1:22" x14ac:dyDescent="0.2">
      <c r="A4456" s="6" t="s">
        <v>2330</v>
      </c>
      <c r="B4456" s="1" t="s">
        <v>10632</v>
      </c>
      <c r="C4456" s="95" t="s">
        <v>6370</v>
      </c>
      <c r="D4456" s="95" t="s">
        <v>6370</v>
      </c>
      <c r="E4456" s="95" t="s">
        <v>6645</v>
      </c>
      <c r="F4456" s="95" t="s">
        <v>6371</v>
      </c>
      <c r="G4456" s="95" t="s">
        <v>6371</v>
      </c>
      <c r="H4456" s="61">
        <v>5213.5999591884301</v>
      </c>
      <c r="I4456" s="61">
        <v>75.995035603811601</v>
      </c>
      <c r="J4456" s="123">
        <v>396207.71452255599</v>
      </c>
      <c r="K4456" s="99">
        <v>12011</v>
      </c>
      <c r="L4456" s="16">
        <v>7977.0771775252997</v>
      </c>
      <c r="M4456" s="17">
        <f>gp_need_index[[#This Row],[Normalised weighted population (base year)]]/gp_need_index[[#This Row],[Registered population (base year)]]</f>
        <v>0.66414762946676376</v>
      </c>
      <c r="N4456" s="99">
        <v>12163.942813995</v>
      </c>
      <c r="O4456" s="16">
        <v>8005.9101265981499</v>
      </c>
      <c r="P4456" s="17">
        <f>gp_need_index[[#This Row],[Normalised weighted population 2026/27]]/gp_need_index[[#This Row],[Registered population 2026/27]]</f>
        <v>0.65816735979612617</v>
      </c>
      <c r="Q4456" s="99">
        <v>12315.1935321236</v>
      </c>
      <c r="R4456" s="16">
        <v>8034.0540710515997</v>
      </c>
      <c r="S4456" s="17">
        <f>gp_need_index[[#This Row],[Normalised weighted population 2027/28]]/gp_need_index[[#This Row],[Registered population 2027/28]]</f>
        <v>0.65236929083535311</v>
      </c>
      <c r="T4456" s="99">
        <v>12465.5455556693</v>
      </c>
      <c r="U4456" s="16">
        <v>8066.1013715160298</v>
      </c>
      <c r="V4456" s="17">
        <f>gp_need_index[[#This Row],[Normalised weighted population 2028/29]]/gp_need_index[[#This Row],[Registered population 2028/29]]</f>
        <v>0.6470716693059283</v>
      </c>
    </row>
    <row r="4457" spans="1:22" x14ac:dyDescent="0.2">
      <c r="A4457" s="6" t="s">
        <v>2347</v>
      </c>
      <c r="B4457" s="1" t="s">
        <v>10633</v>
      </c>
      <c r="C4457" s="95" t="s">
        <v>6370</v>
      </c>
      <c r="D4457" s="95" t="s">
        <v>6370</v>
      </c>
      <c r="E4457" s="95" t="s">
        <v>6645</v>
      </c>
      <c r="F4457" s="95" t="s">
        <v>6371</v>
      </c>
      <c r="G4457" s="95" t="s">
        <v>6371</v>
      </c>
      <c r="H4457" s="61">
        <v>5373.3881709657899</v>
      </c>
      <c r="I4457" s="61">
        <v>106.583044288995</v>
      </c>
      <c r="J4457" s="123">
        <v>572712.06940800697</v>
      </c>
      <c r="K4457" s="99">
        <v>10808.5</v>
      </c>
      <c r="L4457" s="16">
        <v>11530.740595682701</v>
      </c>
      <c r="M4457" s="17">
        <f>gp_need_index[[#This Row],[Normalised weighted population (base year)]]/gp_need_index[[#This Row],[Registered population (base year)]]</f>
        <v>1.066821538204441</v>
      </c>
      <c r="N4457" s="99">
        <v>10928.1879925843</v>
      </c>
      <c r="O4457" s="16">
        <v>11572.418173693901</v>
      </c>
      <c r="P4457" s="17">
        <f>gp_need_index[[#This Row],[Normalised weighted population 2026/27]]/gp_need_index[[#This Row],[Registered population 2026/27]]</f>
        <v>1.0589512352410817</v>
      </c>
      <c r="Q4457" s="99">
        <v>11044.523146039701</v>
      </c>
      <c r="R4457" s="16">
        <v>11613.0998062781</v>
      </c>
      <c r="S4457" s="17">
        <f>gp_need_index[[#This Row],[Normalised weighted population 2027/28]]/gp_need_index[[#This Row],[Registered population 2027/28]]</f>
        <v>1.051480417281961</v>
      </c>
      <c r="T4457" s="99">
        <v>11161.6888889159</v>
      </c>
      <c r="U4457" s="16">
        <v>11659.423679073099</v>
      </c>
      <c r="V4457" s="17">
        <f>gp_need_index[[#This Row],[Normalised weighted population 2028/29]]/gp_need_index[[#This Row],[Registered population 2028/29]]</f>
        <v>1.0445931431265276</v>
      </c>
    </row>
    <row r="4458" spans="1:22" x14ac:dyDescent="0.2">
      <c r="A4458" s="6" t="s">
        <v>2087</v>
      </c>
      <c r="B4458" s="1" t="s">
        <v>10634</v>
      </c>
      <c r="C4458" s="95" t="s">
        <v>6370</v>
      </c>
      <c r="D4458" s="95" t="s">
        <v>6370</v>
      </c>
      <c r="E4458" s="95" t="s">
        <v>6645</v>
      </c>
      <c r="F4458" s="95" t="s">
        <v>6616</v>
      </c>
      <c r="G4458" s="95" t="s">
        <v>6616</v>
      </c>
      <c r="H4458" s="61">
        <v>5340.8874911221601</v>
      </c>
      <c r="I4458" s="61">
        <v>64.653448465576204</v>
      </c>
      <c r="J4458" s="123">
        <v>345306.79416770698</v>
      </c>
      <c r="K4458" s="99">
        <v>9597.4166666666697</v>
      </c>
      <c r="L4458" s="16">
        <v>6952.2597517288696</v>
      </c>
      <c r="M4458" s="17">
        <f>gp_need_index[[#This Row],[Normalised weighted population (base year)]]/gp_need_index[[#This Row],[Registered population (base year)]]</f>
        <v>0.72438865511332395</v>
      </c>
      <c r="N4458" s="99">
        <v>9650.5298958846397</v>
      </c>
      <c r="O4458" s="16">
        <v>6977.3885234458503</v>
      </c>
      <c r="P4458" s="17">
        <f>gp_need_index[[#This Row],[Normalised weighted population 2026/27]]/gp_need_index[[#This Row],[Registered population 2026/27]]</f>
        <v>0.72300574152112407</v>
      </c>
      <c r="Q4458" s="99">
        <v>9700.1786148111805</v>
      </c>
      <c r="R4458" s="16">
        <v>7001.9168071673503</v>
      </c>
      <c r="S4458" s="17">
        <f>gp_need_index[[#This Row],[Normalised weighted population 2027/28]]/gp_need_index[[#This Row],[Registered population 2027/28]]</f>
        <v>0.72183380174836564</v>
      </c>
      <c r="T4458" s="99">
        <v>9753.7506972464398</v>
      </c>
      <c r="U4458" s="16">
        <v>7029.8469816174802</v>
      </c>
      <c r="V4458" s="17">
        <f>gp_need_index[[#This Row],[Normalised weighted population 2028/29]]/gp_need_index[[#This Row],[Registered population 2028/29]]</f>
        <v>0.72073269041027066</v>
      </c>
    </row>
    <row r="4459" spans="1:22" x14ac:dyDescent="0.2">
      <c r="A4459" s="6" t="s">
        <v>2329</v>
      </c>
      <c r="B4459" s="1" t="s">
        <v>10635</v>
      </c>
      <c r="C4459" s="95" t="s">
        <v>6370</v>
      </c>
      <c r="D4459" s="95" t="s">
        <v>6370</v>
      </c>
      <c r="E4459" s="95" t="s">
        <v>6645</v>
      </c>
      <c r="F4459" s="95" t="s">
        <v>6372</v>
      </c>
      <c r="G4459" s="95" t="s">
        <v>6372</v>
      </c>
      <c r="H4459" s="61">
        <v>5365.4548828124998</v>
      </c>
      <c r="I4459" s="61">
        <v>104.604863466686</v>
      </c>
      <c r="J4459" s="123">
        <v>561252.67545326601</v>
      </c>
      <c r="K4459" s="99">
        <v>11548.75</v>
      </c>
      <c r="L4459" s="16">
        <v>11300.0220441906</v>
      </c>
      <c r="M4459" s="17">
        <f>gp_need_index[[#This Row],[Normalised weighted population (base year)]]/gp_need_index[[#This Row],[Registered population (base year)]]</f>
        <v>0.97846278118329688</v>
      </c>
      <c r="N4459" s="99">
        <v>11531.9026039035</v>
      </c>
      <c r="O4459" s="16">
        <v>11340.865695677399</v>
      </c>
      <c r="P4459" s="17">
        <f>gp_need_index[[#This Row],[Normalised weighted population 2026/27]]/gp_need_index[[#This Row],[Registered population 2026/27]]</f>
        <v>0.98343405118931237</v>
      </c>
      <c r="Q4459" s="99">
        <v>11524.9786262734</v>
      </c>
      <c r="R4459" s="16">
        <v>11380.733329606101</v>
      </c>
      <c r="S4459" s="17">
        <f>gp_need_index[[#This Row],[Normalised weighted population 2027/28]]/gp_need_index[[#This Row],[Registered population 2027/28]]</f>
        <v>0.98748411590643093</v>
      </c>
      <c r="T4459" s="99">
        <v>11518.5508404795</v>
      </c>
      <c r="U4459" s="16">
        <v>11426.130308179299</v>
      </c>
      <c r="V4459" s="17">
        <f>gp_need_index[[#This Row],[Normalised weighted population 2028/29]]/gp_need_index[[#This Row],[Registered population 2028/29]]</f>
        <v>0.99197637501625568</v>
      </c>
    </row>
    <row r="4460" spans="1:22" x14ac:dyDescent="0.2">
      <c r="A4460" s="6" t="s">
        <v>2075</v>
      </c>
      <c r="B4460" s="1" t="s">
        <v>10636</v>
      </c>
      <c r="C4460" s="95" t="s">
        <v>6370</v>
      </c>
      <c r="D4460" s="95" t="s">
        <v>6370</v>
      </c>
      <c r="E4460" s="95" t="s">
        <v>6645</v>
      </c>
      <c r="F4460" s="95" t="s">
        <v>6616</v>
      </c>
      <c r="G4460" s="95" t="s">
        <v>6616</v>
      </c>
      <c r="H4460" s="61">
        <v>5283.5994335937503</v>
      </c>
      <c r="I4460" s="61">
        <v>47.881817954468701</v>
      </c>
      <c r="J4460" s="123">
        <v>252988.34622367</v>
      </c>
      <c r="K4460" s="99">
        <v>7354.9166666666697</v>
      </c>
      <c r="L4460" s="16">
        <v>5093.5594862724902</v>
      </c>
      <c r="M4460" s="17">
        <f>gp_need_index[[#This Row],[Normalised weighted population (base year)]]/gp_need_index[[#This Row],[Registered population (base year)]]</f>
        <v>0.69253802824946864</v>
      </c>
      <c r="N4460" s="99">
        <v>7393.7261629863597</v>
      </c>
      <c r="O4460" s="16">
        <v>5111.9700316387798</v>
      </c>
      <c r="P4460" s="17">
        <f>gp_need_index[[#This Row],[Normalised weighted population 2026/27]]/gp_need_index[[#This Row],[Registered population 2026/27]]</f>
        <v>0.69139293489522902</v>
      </c>
      <c r="Q4460" s="99">
        <v>7430.3703088948596</v>
      </c>
      <c r="R4460" s="16">
        <v>5129.9406306516403</v>
      </c>
      <c r="S4460" s="17">
        <f>gp_need_index[[#This Row],[Normalised weighted population 2027/28]]/gp_need_index[[#This Row],[Registered population 2027/28]]</f>
        <v>0.69040174545683319</v>
      </c>
      <c r="T4460" s="99">
        <v>7468.3940978185501</v>
      </c>
      <c r="U4460" s="16">
        <v>5150.4036182418804</v>
      </c>
      <c r="V4460" s="17">
        <f>gp_need_index[[#This Row],[Normalised weighted population 2028/29]]/gp_need_index[[#This Row],[Registered population 2028/29]]</f>
        <v>0.68962665209998308</v>
      </c>
    </row>
    <row r="4461" spans="1:22" x14ac:dyDescent="0.2">
      <c r="A4461" s="6" t="s">
        <v>2161</v>
      </c>
      <c r="B4461" s="1" t="s">
        <v>10637</v>
      </c>
      <c r="C4461" s="95" t="s">
        <v>6370</v>
      </c>
      <c r="D4461" s="95" t="s">
        <v>6370</v>
      </c>
      <c r="E4461" s="95" t="s">
        <v>6645</v>
      </c>
      <c r="F4461" s="95" t="s">
        <v>6375</v>
      </c>
      <c r="G4461" s="95" t="s">
        <v>6375</v>
      </c>
      <c r="H4461" s="61">
        <v>5413.2148925781203</v>
      </c>
      <c r="I4461" s="61">
        <v>57.380860149731099</v>
      </c>
      <c r="J4461" s="123">
        <v>310614.92671146698</v>
      </c>
      <c r="K4461" s="99">
        <v>5706.9166666666697</v>
      </c>
      <c r="L4461" s="16">
        <v>6253.7884853013902</v>
      </c>
      <c r="M4461" s="17">
        <f>gp_need_index[[#This Row],[Normalised weighted population (base year)]]/gp_need_index[[#This Row],[Registered population (base year)]]</f>
        <v>1.0958261440593526</v>
      </c>
      <c r="N4461" s="99">
        <v>5744.1652680262196</v>
      </c>
      <c r="O4461" s="16">
        <v>6276.3926498213305</v>
      </c>
      <c r="P4461" s="17">
        <f>gp_need_index[[#This Row],[Normalised weighted population 2026/27]]/gp_need_index[[#This Row],[Registered population 2026/27]]</f>
        <v>1.0926553044630611</v>
      </c>
      <c r="Q4461" s="99">
        <v>5777.8441563800498</v>
      </c>
      <c r="R4461" s="16">
        <v>6298.4566554510902</v>
      </c>
      <c r="S4461" s="17">
        <f>gp_need_index[[#This Row],[Normalised weighted population 2027/28]]/gp_need_index[[#This Row],[Registered population 2027/28]]</f>
        <v>1.0901049742742137</v>
      </c>
      <c r="T4461" s="99">
        <v>5811.7858024423504</v>
      </c>
      <c r="U4461" s="16">
        <v>6323.5807747455701</v>
      </c>
      <c r="V4461" s="17">
        <f>gp_need_index[[#This Row],[Normalised weighted population 2028/29]]/gp_need_index[[#This Row],[Registered population 2028/29]]</f>
        <v>1.0880615682856278</v>
      </c>
    </row>
    <row r="4462" spans="1:22" x14ac:dyDescent="0.2">
      <c r="A4462" s="6" t="s">
        <v>2515</v>
      </c>
      <c r="B4462" s="1" t="s">
        <v>10638</v>
      </c>
      <c r="C4462" s="95" t="s">
        <v>6370</v>
      </c>
      <c r="D4462" s="95" t="s">
        <v>6370</v>
      </c>
      <c r="E4462" s="95" t="s">
        <v>6645</v>
      </c>
      <c r="F4462" s="95" t="s">
        <v>6369</v>
      </c>
      <c r="G4462" s="95" t="s">
        <v>6369</v>
      </c>
      <c r="H4462" s="61">
        <v>5472.6539603568399</v>
      </c>
      <c r="I4462" s="61">
        <v>99.359046491738098</v>
      </c>
      <c r="J4462" s="123">
        <v>543757.67928029003</v>
      </c>
      <c r="K4462" s="99">
        <v>12703</v>
      </c>
      <c r="L4462" s="16">
        <v>10947.785251273801</v>
      </c>
      <c r="M4462" s="17">
        <f>gp_need_index[[#This Row],[Normalised weighted population (base year)]]/gp_need_index[[#This Row],[Registered population (base year)]]</f>
        <v>0.86182675362306549</v>
      </c>
      <c r="N4462" s="99">
        <v>12732.736263163501</v>
      </c>
      <c r="O4462" s="16">
        <v>10987.355751544201</v>
      </c>
      <c r="P4462" s="17">
        <f>gp_need_index[[#This Row],[Normalised weighted population 2026/27]]/gp_need_index[[#This Row],[Registered population 2026/27]]</f>
        <v>0.86292180443030297</v>
      </c>
      <c r="Q4462" s="99">
        <v>12760.586747281999</v>
      </c>
      <c r="R4462" s="16">
        <v>11025.9806580285</v>
      </c>
      <c r="S4462" s="17">
        <f>gp_need_index[[#This Row],[Normalised weighted population 2027/28]]/gp_need_index[[#This Row],[Registered population 2027/28]]</f>
        <v>0.86406533464278445</v>
      </c>
      <c r="T4462" s="99">
        <v>12792.0868833433</v>
      </c>
      <c r="U4462" s="16">
        <v>11069.9625520932</v>
      </c>
      <c r="V4462" s="17">
        <f>gp_need_index[[#This Row],[Normalised weighted population 2028/29]]/gp_need_index[[#This Row],[Registered population 2028/29]]</f>
        <v>0.86537581029937394</v>
      </c>
    </row>
    <row r="4463" spans="1:22" x14ac:dyDescent="0.2">
      <c r="A4463" s="6" t="s">
        <v>2514</v>
      </c>
      <c r="B4463" s="1" t="s">
        <v>10639</v>
      </c>
      <c r="C4463" s="95" t="s">
        <v>6370</v>
      </c>
      <c r="D4463" s="95" t="s">
        <v>6370</v>
      </c>
      <c r="E4463" s="95" t="s">
        <v>6645</v>
      </c>
      <c r="F4463" s="95" t="s">
        <v>6369</v>
      </c>
      <c r="G4463" s="95" t="s">
        <v>6369</v>
      </c>
      <c r="H4463" s="61">
        <v>5387.0838607594897</v>
      </c>
      <c r="I4463" s="61">
        <v>82.524404735134496</v>
      </c>
      <c r="J4463" s="123">
        <v>444565.88886742701</v>
      </c>
      <c r="K4463" s="99">
        <v>15224.083333333299</v>
      </c>
      <c r="L4463" s="16">
        <v>8950.7000394075294</v>
      </c>
      <c r="M4463" s="17">
        <f>gp_need_index[[#This Row],[Normalised weighted population (base year)]]/gp_need_index[[#This Row],[Registered population (base year)]]</f>
        <v>0.58793031037933641</v>
      </c>
      <c r="N4463" s="99">
        <v>15272.7775281544</v>
      </c>
      <c r="O4463" s="16">
        <v>8983.0521243453095</v>
      </c>
      <c r="P4463" s="17">
        <f>gp_need_index[[#This Row],[Normalised weighted population 2026/27]]/gp_need_index[[#This Row],[Registered population 2026/27]]</f>
        <v>0.58817409654436603</v>
      </c>
      <c r="Q4463" s="99">
        <v>15317.9234679745</v>
      </c>
      <c r="R4463" s="16">
        <v>9014.6311098712795</v>
      </c>
      <c r="S4463" s="17">
        <f>gp_need_index[[#This Row],[Normalised weighted population 2027/28]]/gp_need_index[[#This Row],[Registered population 2027/28]]</f>
        <v>0.5885021640641015</v>
      </c>
      <c r="T4463" s="99">
        <v>15358.0231240432</v>
      </c>
      <c r="U4463" s="16">
        <v>9050.5898660856601</v>
      </c>
      <c r="V4463" s="17">
        <f>gp_need_index[[#This Row],[Normalised weighted population 2028/29]]/gp_need_index[[#This Row],[Registered population 2028/29]]</f>
        <v>0.58930695656505649</v>
      </c>
    </row>
    <row r="4464" spans="1:22" x14ac:dyDescent="0.2">
      <c r="A4464" s="6" t="s">
        <v>2339</v>
      </c>
      <c r="B4464" s="1" t="s">
        <v>10640</v>
      </c>
      <c r="C4464" s="95" t="s">
        <v>6370</v>
      </c>
      <c r="D4464" s="95" t="s">
        <v>6370</v>
      </c>
      <c r="E4464" s="95" t="s">
        <v>6645</v>
      </c>
      <c r="F4464" s="95" t="s">
        <v>6371</v>
      </c>
      <c r="G4464" s="95" t="s">
        <v>6371</v>
      </c>
      <c r="H4464" s="61">
        <v>5498.3160437381603</v>
      </c>
      <c r="I4464" s="61">
        <v>81.802725070211594</v>
      </c>
      <c r="J4464" s="123">
        <v>449777.23567504599</v>
      </c>
      <c r="K4464" s="99">
        <v>10220.666666666701</v>
      </c>
      <c r="L4464" s="16">
        <v>9055.6230738651502</v>
      </c>
      <c r="M4464" s="17">
        <f>gp_need_index[[#This Row],[Normalised weighted population (base year)]]/gp_need_index[[#This Row],[Registered population (base year)]]</f>
        <v>0.88601099802998373</v>
      </c>
      <c r="N4464" s="99">
        <v>10342.621969710601</v>
      </c>
      <c r="O4464" s="16">
        <v>9088.3544005279091</v>
      </c>
      <c r="P4464" s="17">
        <f>gp_need_index[[#This Row],[Normalised weighted population 2026/27]]/gp_need_index[[#This Row],[Registered population 2026/27]]</f>
        <v>0.87872827868446324</v>
      </c>
      <c r="Q4464" s="99">
        <v>10459.9987173112</v>
      </c>
      <c r="R4464" s="16">
        <v>9120.3035652546005</v>
      </c>
      <c r="S4464" s="17">
        <f>gp_need_index[[#This Row],[Normalised weighted population 2027/28]]/gp_need_index[[#This Row],[Registered population 2027/28]]</f>
        <v>0.87192205388711785</v>
      </c>
      <c r="T4464" s="99">
        <v>10581.335438781</v>
      </c>
      <c r="U4464" s="16">
        <v>9156.6838417747294</v>
      </c>
      <c r="V4464" s="17">
        <f>gp_need_index[[#This Row],[Normalised weighted population 2028/29]]/gp_need_index[[#This Row],[Registered population 2028/29]]</f>
        <v>0.86536183402854172</v>
      </c>
    </row>
    <row r="4465" spans="1:22" x14ac:dyDescent="0.2">
      <c r="A4465" s="6" t="s">
        <v>2078</v>
      </c>
      <c r="B4465" s="1" t="s">
        <v>10641</v>
      </c>
      <c r="C4465" s="95" t="s">
        <v>6370</v>
      </c>
      <c r="D4465" s="95" t="s">
        <v>6370</v>
      </c>
      <c r="E4465" s="95" t="s">
        <v>6645</v>
      </c>
      <c r="F4465" s="95" t="s">
        <v>6616</v>
      </c>
      <c r="G4465" s="95" t="s">
        <v>6616</v>
      </c>
      <c r="H4465" s="61">
        <v>5360.5860725565199</v>
      </c>
      <c r="I4465" s="61">
        <v>55.975743969727503</v>
      </c>
      <c r="J4465" s="123">
        <v>300062.79352511099</v>
      </c>
      <c r="K4465" s="99">
        <v>8875.25</v>
      </c>
      <c r="L4465" s="16">
        <v>6041.3363352554798</v>
      </c>
      <c r="M4465" s="17">
        <f>gp_need_index[[#This Row],[Normalised weighted population (base year)]]/gp_need_index[[#This Row],[Registered population (base year)]]</f>
        <v>0.68069477876741269</v>
      </c>
      <c r="N4465" s="99">
        <v>8918.9571634567001</v>
      </c>
      <c r="O4465" s="16">
        <v>6063.1725967093798</v>
      </c>
      <c r="P4465" s="17">
        <f>gp_need_index[[#This Row],[Normalised weighted population 2026/27]]/gp_need_index[[#This Row],[Registered population 2026/27]]</f>
        <v>0.67980734581300417</v>
      </c>
      <c r="Q4465" s="99">
        <v>8960.4676821980793</v>
      </c>
      <c r="R4465" s="16">
        <v>6084.4870494168299</v>
      </c>
      <c r="S4465" s="17">
        <f>gp_need_index[[#This Row],[Normalised weighted population 2027/28]]/gp_need_index[[#This Row],[Registered population 2027/28]]</f>
        <v>0.67903677187575695</v>
      </c>
      <c r="T4465" s="99">
        <v>9008.5928024879304</v>
      </c>
      <c r="U4465" s="16">
        <v>6108.7576583671998</v>
      </c>
      <c r="V4465" s="17">
        <f>gp_need_index[[#This Row],[Normalised weighted population 2028/29]]/gp_need_index[[#This Row],[Registered population 2028/29]]</f>
        <v>0.6781034277273722</v>
      </c>
    </row>
    <row r="4466" spans="1:22" x14ac:dyDescent="0.2">
      <c r="A4466" s="6" t="s">
        <v>2356</v>
      </c>
      <c r="B4466" s="1" t="s">
        <v>10642</v>
      </c>
      <c r="C4466" s="95" t="s">
        <v>6370</v>
      </c>
      <c r="D4466" s="95" t="s">
        <v>6370</v>
      </c>
      <c r="E4466" s="95" t="s">
        <v>6645</v>
      </c>
      <c r="F4466" s="95" t="s">
        <v>6372</v>
      </c>
      <c r="G4466" s="95" t="s">
        <v>6372</v>
      </c>
      <c r="H4466" s="61">
        <v>5393.81200641135</v>
      </c>
      <c r="I4466" s="61">
        <v>117.273773997177</v>
      </c>
      <c r="J4466" s="123">
        <v>632552.690223146</v>
      </c>
      <c r="K4466" s="99">
        <v>13715.416666666701</v>
      </c>
      <c r="L4466" s="16">
        <v>12735.5461385748</v>
      </c>
      <c r="M4466" s="17">
        <f>gp_need_index[[#This Row],[Normalised weighted population (base year)]]/gp_need_index[[#This Row],[Registered population (base year)]]</f>
        <v>0.92855699889356402</v>
      </c>
      <c r="N4466" s="99">
        <v>13693.405144087101</v>
      </c>
      <c r="O4466" s="16">
        <v>12781.578456560001</v>
      </c>
      <c r="P4466" s="17">
        <f>gp_need_index[[#This Row],[Normalised weighted population 2026/27]]/gp_need_index[[#This Row],[Registered population 2026/27]]</f>
        <v>0.93341125323230267</v>
      </c>
      <c r="Q4466" s="99">
        <v>13682.5115044102</v>
      </c>
      <c r="R4466" s="16">
        <v>12826.510766368699</v>
      </c>
      <c r="S4466" s="17">
        <f>gp_need_index[[#This Row],[Normalised weighted population 2027/28]]/gp_need_index[[#This Row],[Registered population 2027/28]]</f>
        <v>0.93743833229991502</v>
      </c>
      <c r="T4466" s="99">
        <v>13678.6190041264</v>
      </c>
      <c r="U4466" s="16">
        <v>12877.6748537404</v>
      </c>
      <c r="V4466" s="17">
        <f>gp_need_index[[#This Row],[Normalised weighted population 2028/29]]/gp_need_index[[#This Row],[Registered population 2028/29]]</f>
        <v>0.94144553992297175</v>
      </c>
    </row>
    <row r="4467" spans="1:22" x14ac:dyDescent="0.2">
      <c r="A4467" s="6" t="s">
        <v>2156</v>
      </c>
      <c r="B4467" s="1" t="s">
        <v>10643</v>
      </c>
      <c r="C4467" s="95" t="s">
        <v>6370</v>
      </c>
      <c r="D4467" s="95" t="s">
        <v>6370</v>
      </c>
      <c r="E4467" s="95" t="s">
        <v>6645</v>
      </c>
      <c r="F4467" s="95" t="s">
        <v>6375</v>
      </c>
      <c r="G4467" s="95" t="s">
        <v>6375</v>
      </c>
      <c r="H4467" s="61">
        <v>5251.6160637842504</v>
      </c>
      <c r="I4467" s="61">
        <v>70.819709692172395</v>
      </c>
      <c r="J4467" s="123">
        <v>371917.92505194998</v>
      </c>
      <c r="K4467" s="99">
        <v>8224.0833333333303</v>
      </c>
      <c r="L4467" s="16">
        <v>7488.0369137173302</v>
      </c>
      <c r="M4467" s="17">
        <f>gp_need_index[[#This Row],[Normalised weighted population (base year)]]/gp_need_index[[#This Row],[Registered population (base year)]]</f>
        <v>0.9105010990546869</v>
      </c>
      <c r="N4467" s="99">
        <v>8286.9551619985996</v>
      </c>
      <c r="O4467" s="16">
        <v>7515.1022387961802</v>
      </c>
      <c r="P4467" s="17">
        <f>gp_need_index[[#This Row],[Normalised weighted population 2026/27]]/gp_need_index[[#This Row],[Registered population 2026/27]]</f>
        <v>0.90685928569495622</v>
      </c>
      <c r="Q4467" s="99">
        <v>8345.7352664847094</v>
      </c>
      <c r="R4467" s="16">
        <v>7541.5207991629804</v>
      </c>
      <c r="S4467" s="17">
        <f>gp_need_index[[#This Row],[Normalised weighted population 2027/28]]/gp_need_index[[#This Row],[Registered population 2027/28]]</f>
        <v>0.90363767341730328</v>
      </c>
      <c r="T4467" s="99">
        <v>8401.4295785101494</v>
      </c>
      <c r="U4467" s="16">
        <v>7571.6034175860204</v>
      </c>
      <c r="V4467" s="17">
        <f>gp_need_index[[#This Row],[Normalised weighted population 2028/29]]/gp_need_index[[#This Row],[Registered population 2028/29]]</f>
        <v>0.90122798112279312</v>
      </c>
    </row>
    <row r="4468" spans="1:22" x14ac:dyDescent="0.2">
      <c r="A4468" s="6" t="s">
        <v>2085</v>
      </c>
      <c r="B4468" s="1" t="s">
        <v>10644</v>
      </c>
      <c r="C4468" s="95" t="s">
        <v>6370</v>
      </c>
      <c r="D4468" s="95" t="s">
        <v>6370</v>
      </c>
      <c r="E4468" s="95" t="s">
        <v>6645</v>
      </c>
      <c r="F4468" s="95" t="s">
        <v>6616</v>
      </c>
      <c r="G4468" s="95" t="s">
        <v>6616</v>
      </c>
      <c r="H4468" s="61">
        <v>5362.6663905552496</v>
      </c>
      <c r="I4468" s="61">
        <v>68.556162100183997</v>
      </c>
      <c r="J4468" s="123">
        <v>367643.82636011398</v>
      </c>
      <c r="K4468" s="99">
        <v>8369.1666666666697</v>
      </c>
      <c r="L4468" s="16">
        <v>7401.9840331715304</v>
      </c>
      <c r="M4468" s="17">
        <f>gp_need_index[[#This Row],[Normalised weighted population (base year)]]/gp_need_index[[#This Row],[Registered population (base year)]]</f>
        <v>0.88443501342286501</v>
      </c>
      <c r="N4468" s="99">
        <v>8396.0703715424606</v>
      </c>
      <c r="O4468" s="16">
        <v>7428.7383222321596</v>
      </c>
      <c r="P4468" s="17">
        <f>gp_need_index[[#This Row],[Normalised weighted population 2026/27]]/gp_need_index[[#This Row],[Registered population 2026/27]]</f>
        <v>0.88478752481768563</v>
      </c>
      <c r="Q4468" s="99">
        <v>8421.5029688613195</v>
      </c>
      <c r="R4468" s="16">
        <v>7454.8532792319302</v>
      </c>
      <c r="S4468" s="17">
        <f>gp_need_index[[#This Row],[Normalised weighted population 2027/28]]/gp_need_index[[#This Row],[Registered population 2027/28]]</f>
        <v>0.88521648769779027</v>
      </c>
      <c r="T4468" s="99">
        <v>8451.1194671215108</v>
      </c>
      <c r="U4468" s="16">
        <v>7484.5901867564398</v>
      </c>
      <c r="V4468" s="17">
        <f>gp_need_index[[#This Row],[Normalised weighted population 2028/29]]/gp_need_index[[#This Row],[Registered population 2028/29]]</f>
        <v>0.88563298813544344</v>
      </c>
    </row>
    <row r="4469" spans="1:22" x14ac:dyDescent="0.2">
      <c r="A4469" s="6" t="s">
        <v>2088</v>
      </c>
      <c r="B4469" s="1" t="s">
        <v>10645</v>
      </c>
      <c r="C4469" s="95" t="s">
        <v>6370</v>
      </c>
      <c r="D4469" s="95" t="s">
        <v>6370</v>
      </c>
      <c r="E4469" s="95" t="s">
        <v>6645</v>
      </c>
      <c r="F4469" s="95" t="s">
        <v>6616</v>
      </c>
      <c r="G4469" s="95" t="s">
        <v>6616</v>
      </c>
      <c r="H4469" s="61">
        <v>5205.5254516601599</v>
      </c>
      <c r="I4469" s="61">
        <v>36.886235029410102</v>
      </c>
      <c r="J4469" s="123">
        <v>192012.23526151301</v>
      </c>
      <c r="K4469" s="99">
        <v>5541.3333333333303</v>
      </c>
      <c r="L4469" s="16">
        <v>3865.89246894392</v>
      </c>
      <c r="M4469" s="17">
        <f>gp_need_index[[#This Row],[Normalised weighted population (base year)]]/gp_need_index[[#This Row],[Registered population (base year)]]</f>
        <v>0.69764661975648257</v>
      </c>
      <c r="N4469" s="99">
        <v>5561.9551995165402</v>
      </c>
      <c r="O4469" s="16">
        <v>3879.8656420996499</v>
      </c>
      <c r="P4469" s="17">
        <f>gp_need_index[[#This Row],[Normalised weighted population 2026/27]]/gp_need_index[[#This Row],[Registered population 2026/27]]</f>
        <v>0.6975722570431524</v>
      </c>
      <c r="Q4469" s="99">
        <v>5578.9861560806503</v>
      </c>
      <c r="R4469" s="16">
        <v>3893.5049062671701</v>
      </c>
      <c r="S4469" s="17">
        <f>gp_need_index[[#This Row],[Normalised weighted population 2027/28]]/gp_need_index[[#This Row],[Registered population 2027/28]]</f>
        <v>0.69788753679260529</v>
      </c>
      <c r="T4469" s="99">
        <v>5595.93491204158</v>
      </c>
      <c r="U4469" s="16">
        <v>3909.0358350470101</v>
      </c>
      <c r="V4469" s="17">
        <f>gp_need_index[[#This Row],[Normalised weighted population 2028/29]]/gp_need_index[[#This Row],[Registered population 2028/29]]</f>
        <v>0.69854919624518397</v>
      </c>
    </row>
    <row r="4470" spans="1:22" x14ac:dyDescent="0.2">
      <c r="A4470" s="6" t="s">
        <v>2510</v>
      </c>
      <c r="B4470" s="1" t="s">
        <v>10646</v>
      </c>
      <c r="C4470" s="95" t="s">
        <v>6370</v>
      </c>
      <c r="D4470" s="95" t="s">
        <v>6370</v>
      </c>
      <c r="E4470" s="95" t="s">
        <v>6645</v>
      </c>
      <c r="F4470" s="95" t="s">
        <v>6369</v>
      </c>
      <c r="G4470" s="95" t="s">
        <v>6369</v>
      </c>
      <c r="H4470" s="61">
        <v>5299.9165581597199</v>
      </c>
      <c r="I4470" s="61">
        <v>126.997391993874</v>
      </c>
      <c r="J4470" s="123">
        <v>673075.58067143604</v>
      </c>
      <c r="K4470" s="99">
        <v>15526.25</v>
      </c>
      <c r="L4470" s="16">
        <v>13551.4167355215</v>
      </c>
      <c r="M4470" s="17">
        <f>gp_need_index[[#This Row],[Normalised weighted population (base year)]]/gp_need_index[[#This Row],[Registered population (base year)]]</f>
        <v>0.87280681011329198</v>
      </c>
      <c r="N4470" s="99">
        <v>15547.75406134</v>
      </c>
      <c r="O4470" s="16">
        <v>13600.397997693701</v>
      </c>
      <c r="P4470" s="17">
        <f>gp_need_index[[#This Row],[Normalised weighted population 2026/27]]/gp_need_index[[#This Row],[Registered population 2026/27]]</f>
        <v>0.87475000852448115</v>
      </c>
      <c r="Q4470" s="99">
        <v>15564.2468682177</v>
      </c>
      <c r="R4470" s="16">
        <v>13648.2087824439</v>
      </c>
      <c r="S4470" s="17">
        <f>gp_need_index[[#This Row],[Normalised weighted population 2027/28]]/gp_need_index[[#This Row],[Registered population 2027/28]]</f>
        <v>0.87689490522754665</v>
      </c>
      <c r="T4470" s="99">
        <v>15586.107731211099</v>
      </c>
      <c r="U4470" s="16">
        <v>13702.6505678469</v>
      </c>
      <c r="V4470" s="17">
        <f>gp_need_index[[#This Row],[Normalised weighted population 2028/29]]/gp_need_index[[#This Row],[Registered population 2028/29]]</f>
        <v>0.87915795297676624</v>
      </c>
    </row>
    <row r="4471" spans="1:22" x14ac:dyDescent="0.2">
      <c r="A4471" s="6" t="s">
        <v>2145</v>
      </c>
      <c r="B4471" s="1" t="s">
        <v>12477</v>
      </c>
      <c r="C4471" s="95" t="s">
        <v>6370</v>
      </c>
      <c r="D4471" s="95" t="s">
        <v>6370</v>
      </c>
      <c r="E4471" s="95" t="s">
        <v>6645</v>
      </c>
      <c r="F4471" s="95" t="s">
        <v>6375</v>
      </c>
      <c r="G4471" s="95" t="s">
        <v>6375</v>
      </c>
      <c r="H4471" s="61">
        <v>5322.53406751478</v>
      </c>
      <c r="I4471" s="61">
        <v>95.073339894860695</v>
      </c>
      <c r="J4471" s="123">
        <v>506031.09050280799</v>
      </c>
      <c r="K4471" s="99">
        <v>9719.3333333333303</v>
      </c>
      <c r="L4471" s="16">
        <v>10188.2141997979</v>
      </c>
      <c r="M4471" s="17">
        <f>gp_need_index[[#This Row],[Normalised weighted population (base year)]]/gp_need_index[[#This Row],[Registered population (base year)]]</f>
        <v>1.0482420810547264</v>
      </c>
      <c r="N4471" s="99">
        <v>9788.8807048510898</v>
      </c>
      <c r="O4471" s="16">
        <v>10225.0392492025</v>
      </c>
      <c r="P4471" s="17">
        <f>gp_need_index[[#This Row],[Normalised weighted population 2026/27]]/gp_need_index[[#This Row],[Registered population 2026/27]]</f>
        <v>1.0445565287290979</v>
      </c>
      <c r="Q4471" s="99">
        <v>9853.6693400961503</v>
      </c>
      <c r="R4471" s="16">
        <v>10260.984311302</v>
      </c>
      <c r="S4471" s="17">
        <f>gp_need_index[[#This Row],[Normalised weighted population 2027/28]]/gp_need_index[[#This Row],[Registered population 2027/28]]</f>
        <v>1.041336375024116</v>
      </c>
      <c r="T4471" s="99">
        <v>9920.3342476827893</v>
      </c>
      <c r="U4471" s="16">
        <v>10301.9146864746</v>
      </c>
      <c r="V4471" s="17">
        <f>gp_need_index[[#This Row],[Normalised weighted population 2028/29]]/gp_need_index[[#This Row],[Registered population 2028/29]]</f>
        <v>1.0384644740050912</v>
      </c>
    </row>
    <row r="4472" spans="1:22" x14ac:dyDescent="0.2">
      <c r="A4472" s="6" t="s">
        <v>2160</v>
      </c>
      <c r="B4472" s="1" t="s">
        <v>10647</v>
      </c>
      <c r="C4472" s="95" t="s">
        <v>6370</v>
      </c>
      <c r="D4472" s="95" t="s">
        <v>6370</v>
      </c>
      <c r="E4472" s="95" t="s">
        <v>6645</v>
      </c>
      <c r="F4472" s="95" t="s">
        <v>6375</v>
      </c>
      <c r="G4472" s="95" t="s">
        <v>6375</v>
      </c>
      <c r="H4472" s="61">
        <v>5342.4798253676499</v>
      </c>
      <c r="I4472" s="61">
        <v>90.639593263890504</v>
      </c>
      <c r="J4472" s="123">
        <v>484240.19839186402</v>
      </c>
      <c r="K4472" s="99">
        <v>11726.5</v>
      </c>
      <c r="L4472" s="16">
        <v>9749.4856698762196</v>
      </c>
      <c r="M4472" s="17">
        <f>gp_need_index[[#This Row],[Normalised weighted population (base year)]]/gp_need_index[[#This Row],[Registered population (base year)]]</f>
        <v>0.83140627381368859</v>
      </c>
      <c r="N4472" s="99">
        <v>11812.716612672401</v>
      </c>
      <c r="O4472" s="16">
        <v>9784.7249458102706</v>
      </c>
      <c r="P4472" s="17">
        <f>gp_need_index[[#This Row],[Normalised weighted population 2026/27]]/gp_need_index[[#This Row],[Registered population 2026/27]]</f>
        <v>0.82832131394005093</v>
      </c>
      <c r="Q4472" s="99">
        <v>11891.992184135301</v>
      </c>
      <c r="R4472" s="16">
        <v>9819.1221287679291</v>
      </c>
      <c r="S4472" s="17">
        <f>gp_need_index[[#This Row],[Normalised weighted population 2027/28]]/gp_need_index[[#This Row],[Registered population 2027/28]]</f>
        <v>0.82569194267275781</v>
      </c>
      <c r="T4472" s="99">
        <v>11967.628171803301</v>
      </c>
      <c r="U4472" s="16">
        <v>9858.2899454610506</v>
      </c>
      <c r="V4472" s="17">
        <f>gp_need_index[[#This Row],[Normalised weighted population 2028/29]]/gp_need_index[[#This Row],[Registered population 2028/29]]</f>
        <v>0.82374634338055208</v>
      </c>
    </row>
    <row r="4473" spans="1:22" x14ac:dyDescent="0.2">
      <c r="A4473" s="6" t="s">
        <v>2359</v>
      </c>
      <c r="B4473" s="1" t="s">
        <v>10648</v>
      </c>
      <c r="C4473" s="95" t="s">
        <v>6370</v>
      </c>
      <c r="D4473" s="95" t="s">
        <v>6370</v>
      </c>
      <c r="E4473" s="95" t="s">
        <v>6645</v>
      </c>
      <c r="F4473" s="95" t="s">
        <v>6372</v>
      </c>
      <c r="G4473" s="95" t="s">
        <v>6372</v>
      </c>
      <c r="H4473" s="61">
        <v>5444.7655155576504</v>
      </c>
      <c r="I4473" s="61">
        <v>57.487628603948799</v>
      </c>
      <c r="J4473" s="123">
        <v>313006.65779396601</v>
      </c>
      <c r="K4473" s="99">
        <v>6938</v>
      </c>
      <c r="L4473" s="16">
        <v>6301.9425790599398</v>
      </c>
      <c r="M4473" s="17">
        <f>gp_need_index[[#This Row],[Normalised weighted population (base year)]]/gp_need_index[[#This Row],[Registered population (base year)]]</f>
        <v>0.90832265480829344</v>
      </c>
      <c r="N4473" s="99">
        <v>6935.1138740070301</v>
      </c>
      <c r="O4473" s="16">
        <v>6324.7207953662801</v>
      </c>
      <c r="P4473" s="17">
        <f>gp_need_index[[#This Row],[Normalised weighted population 2026/27]]/gp_need_index[[#This Row],[Registered population 2026/27]]</f>
        <v>0.91198513972084616</v>
      </c>
      <c r="Q4473" s="99">
        <v>6929.5994805117898</v>
      </c>
      <c r="R4473" s="16">
        <v>6346.9546935656899</v>
      </c>
      <c r="S4473" s="17">
        <f>gp_need_index[[#This Row],[Normalised weighted population 2027/28]]/gp_need_index[[#This Row],[Registered population 2027/28]]</f>
        <v>0.91591941372879049</v>
      </c>
      <c r="T4473" s="99">
        <v>6928.7661799410598</v>
      </c>
      <c r="U4473" s="16">
        <v>6372.2722682670801</v>
      </c>
      <c r="V4473" s="17">
        <f>gp_need_index[[#This Row],[Normalised weighted population 2028/29]]/gp_need_index[[#This Row],[Registered population 2028/29]]</f>
        <v>0.9196835486691638</v>
      </c>
    </row>
    <row r="4474" spans="1:22" x14ac:dyDescent="0.2">
      <c r="A4474" s="6" t="s">
        <v>2332</v>
      </c>
      <c r="B4474" s="1" t="s">
        <v>10649</v>
      </c>
      <c r="C4474" s="95" t="s">
        <v>6370</v>
      </c>
      <c r="D4474" s="95" t="s">
        <v>6370</v>
      </c>
      <c r="E4474" s="95" t="s">
        <v>6645</v>
      </c>
      <c r="F4474" s="95" t="s">
        <v>6371</v>
      </c>
      <c r="G4474" s="95" t="s">
        <v>6371</v>
      </c>
      <c r="H4474" s="61">
        <v>5247.3005323222997</v>
      </c>
      <c r="I4474" s="61">
        <v>76.432215263535298</v>
      </c>
      <c r="J4474" s="123">
        <v>401062.80383892101</v>
      </c>
      <c r="K4474" s="99">
        <v>10852.25</v>
      </c>
      <c r="L4474" s="16">
        <v>8074.8274755655602</v>
      </c>
      <c r="M4474" s="17">
        <f>gp_need_index[[#This Row],[Normalised weighted population (base year)]]/gp_need_index[[#This Row],[Registered population (base year)]]</f>
        <v>0.74406943035458639</v>
      </c>
      <c r="N4474" s="99">
        <v>10988.042739681299</v>
      </c>
      <c r="O4474" s="16">
        <v>8104.0137406841905</v>
      </c>
      <c r="P4474" s="17">
        <f>gp_need_index[[#This Row],[Normalised weighted population 2026/27]]/gp_need_index[[#This Row],[Registered population 2026/27]]</f>
        <v>0.73753023469940038</v>
      </c>
      <c r="Q4474" s="99">
        <v>11119.795484656701</v>
      </c>
      <c r="R4474" s="16">
        <v>8132.5025581904001</v>
      </c>
      <c r="S4474" s="17">
        <f>gp_need_index[[#This Row],[Normalised weighted population 2027/28]]/gp_need_index[[#This Row],[Registered population 2027/28]]</f>
        <v>0.73135360892309376</v>
      </c>
      <c r="T4474" s="99">
        <v>11249.9004895588</v>
      </c>
      <c r="U4474" s="16">
        <v>8164.9425630379201</v>
      </c>
      <c r="V4474" s="17">
        <f>gp_need_index[[#This Row],[Normalised weighted population 2028/29]]/gp_need_index[[#This Row],[Registered population 2028/29]]</f>
        <v>0.72577909205649638</v>
      </c>
    </row>
    <row r="4475" spans="1:22" x14ac:dyDescent="0.2">
      <c r="A4475" s="6" t="s">
        <v>2340</v>
      </c>
      <c r="B4475" s="1" t="s">
        <v>10650</v>
      </c>
      <c r="C4475" s="95" t="s">
        <v>6370</v>
      </c>
      <c r="D4475" s="95" t="s">
        <v>6370</v>
      </c>
      <c r="E4475" s="95" t="s">
        <v>6645</v>
      </c>
      <c r="F4475" s="95" t="s">
        <v>6374</v>
      </c>
      <c r="G4475" s="95" t="s">
        <v>6374</v>
      </c>
      <c r="H4475" s="61">
        <v>5351.47998046875</v>
      </c>
      <c r="I4475" s="61">
        <v>86.490896731042696</v>
      </c>
      <c r="J4475" s="123">
        <v>462854.30234896502</v>
      </c>
      <c r="K4475" s="99">
        <v>12982.5</v>
      </c>
      <c r="L4475" s="16">
        <v>9318.9111580944009</v>
      </c>
      <c r="M4475" s="17">
        <f>gp_need_index[[#This Row],[Normalised weighted population (base year)]]/gp_need_index[[#This Row],[Registered population (base year)]]</f>
        <v>0.71780559661809362</v>
      </c>
      <c r="N4475" s="99">
        <v>13097.466278080001</v>
      </c>
      <c r="O4475" s="16">
        <v>9352.5941330557998</v>
      </c>
      <c r="P4475" s="17">
        <f>gp_need_index[[#This Row],[Normalised weighted population 2026/27]]/gp_need_index[[#This Row],[Registered population 2026/27]]</f>
        <v>0.71407659576939386</v>
      </c>
      <c r="Q4475" s="99">
        <v>13213.3334916273</v>
      </c>
      <c r="R4475" s="16">
        <v>9385.4722050818491</v>
      </c>
      <c r="S4475" s="17">
        <f>gp_need_index[[#This Row],[Normalised weighted population 2027/28]]/gp_need_index[[#This Row],[Registered population 2027/28]]</f>
        <v>0.71030313516486998</v>
      </c>
      <c r="T4475" s="99">
        <v>13327.1523376242</v>
      </c>
      <c r="U4475" s="16">
        <v>9422.9102214428003</v>
      </c>
      <c r="V4475" s="17">
        <f>gp_need_index[[#This Row],[Normalised weighted population 2028/29]]/gp_need_index[[#This Row],[Registered population 2028/29]]</f>
        <v>0.70704603524646137</v>
      </c>
    </row>
    <row r="4476" spans="1:22" x14ac:dyDescent="0.2">
      <c r="A4476" s="6" t="s">
        <v>2083</v>
      </c>
      <c r="B4476" s="1" t="s">
        <v>10651</v>
      </c>
      <c r="C4476" s="95" t="s">
        <v>6370</v>
      </c>
      <c r="D4476" s="95" t="s">
        <v>6370</v>
      </c>
      <c r="E4476" s="95" t="s">
        <v>6645</v>
      </c>
      <c r="F4476" s="95" t="s">
        <v>6616</v>
      </c>
      <c r="G4476" s="95" t="s">
        <v>6616</v>
      </c>
      <c r="H4476" s="61">
        <v>5210.43426804315</v>
      </c>
      <c r="I4476" s="61">
        <v>13.755697147610899</v>
      </c>
      <c r="J4476" s="123">
        <v>71673.155798735606</v>
      </c>
      <c r="K4476" s="99">
        <v>3097.9166666666702</v>
      </c>
      <c r="L4476" s="16">
        <v>1443.0367567483599</v>
      </c>
      <c r="M4476" s="17">
        <f>gp_need_index[[#This Row],[Normalised weighted population (base year)]]/gp_need_index[[#This Row],[Registered population (base year)]]</f>
        <v>0.46580877151258371</v>
      </c>
      <c r="N4476" s="99">
        <v>3117.3295651656399</v>
      </c>
      <c r="O4476" s="16">
        <v>1448.2525775799299</v>
      </c>
      <c r="P4476" s="17">
        <f>gp_need_index[[#This Row],[Normalised weighted population 2026/27]]/gp_need_index[[#This Row],[Registered population 2026/27]]</f>
        <v>0.46458115746352818</v>
      </c>
      <c r="Q4476" s="99">
        <v>3135.84200486486</v>
      </c>
      <c r="R4476" s="16">
        <v>1453.34375890141</v>
      </c>
      <c r="S4476" s="17">
        <f>gp_need_index[[#This Row],[Normalised weighted population 2027/28]]/gp_need_index[[#This Row],[Registered population 2027/28]]</f>
        <v>0.46346204835789939</v>
      </c>
      <c r="T4476" s="99">
        <v>3154.6212831155299</v>
      </c>
      <c r="U4476" s="16">
        <v>1459.14104924918</v>
      </c>
      <c r="V4476" s="17">
        <f>gp_need_index[[#This Row],[Normalised weighted population 2028/29]]/gp_need_index[[#This Row],[Registered population 2028/29]]</f>
        <v>0.46254079913140012</v>
      </c>
    </row>
    <row r="4477" spans="1:22" x14ac:dyDescent="0.2">
      <c r="A4477" s="6" t="s">
        <v>2152</v>
      </c>
      <c r="B4477" s="1" t="s">
        <v>8366</v>
      </c>
      <c r="C4477" s="95" t="s">
        <v>6370</v>
      </c>
      <c r="D4477" s="95" t="s">
        <v>6370</v>
      </c>
      <c r="E4477" s="95" t="s">
        <v>6645</v>
      </c>
      <c r="F4477" s="95" t="s">
        <v>6373</v>
      </c>
      <c r="G4477" s="95" t="s">
        <v>6373</v>
      </c>
      <c r="H4477" s="61">
        <v>5259.3707157258104</v>
      </c>
      <c r="I4477" s="61">
        <v>32.581724811324499</v>
      </c>
      <c r="J4477" s="123">
        <v>171359.36934051701</v>
      </c>
      <c r="K4477" s="99">
        <v>4792.25</v>
      </c>
      <c r="L4477" s="16">
        <v>3450.0764730656101</v>
      </c>
      <c r="M4477" s="17">
        <f>gp_need_index[[#This Row],[Normalised weighted population (base year)]]/gp_need_index[[#This Row],[Registered population (base year)]]</f>
        <v>0.7199283161491179</v>
      </c>
      <c r="N4477" s="99">
        <v>4806.0609293534599</v>
      </c>
      <c r="O4477" s="16">
        <v>3462.54668954109</v>
      </c>
      <c r="P4477" s="17">
        <f>gp_need_index[[#This Row],[Normalised weighted population 2026/27]]/gp_need_index[[#This Row],[Registered population 2026/27]]</f>
        <v>0.7204541807602286</v>
      </c>
      <c r="Q4477" s="99">
        <v>4820.9312892565504</v>
      </c>
      <c r="R4477" s="16">
        <v>3474.71891233112</v>
      </c>
      <c r="S4477" s="17">
        <f>gp_need_index[[#This Row],[Normalised weighted population 2027/28]]/gp_need_index[[#This Row],[Registered population 2027/28]]</f>
        <v>0.72075677993472631</v>
      </c>
      <c r="T4477" s="99">
        <v>4835.1099726719804</v>
      </c>
      <c r="U4477" s="16">
        <v>3488.57933199324</v>
      </c>
      <c r="V4477" s="17">
        <f>gp_need_index[[#This Row],[Normalised weighted population 2028/29]]/gp_need_index[[#This Row],[Registered population 2028/29]]</f>
        <v>0.72150982122654383</v>
      </c>
    </row>
    <row r="4478" spans="1:22" x14ac:dyDescent="0.2">
      <c r="A4478" s="6" t="s">
        <v>2157</v>
      </c>
      <c r="B4478" s="1" t="s">
        <v>10652</v>
      </c>
      <c r="C4478" s="95" t="s">
        <v>6370</v>
      </c>
      <c r="D4478" s="95" t="s">
        <v>6370</v>
      </c>
      <c r="E4478" s="95" t="s">
        <v>6645</v>
      </c>
      <c r="F4478" s="95" t="s">
        <v>6375</v>
      </c>
      <c r="G4478" s="95" t="s">
        <v>6375</v>
      </c>
      <c r="H4478" s="61">
        <v>5267.8091634114598</v>
      </c>
      <c r="I4478" s="61">
        <v>46.392155898175702</v>
      </c>
      <c r="J4478" s="123">
        <v>244385.023950823</v>
      </c>
      <c r="K4478" s="99">
        <v>6695.8333333333303</v>
      </c>
      <c r="L4478" s="16">
        <v>4920.3438641680004</v>
      </c>
      <c r="M4478" s="17">
        <f>gp_need_index[[#This Row],[Normalised weighted population (base year)]]/gp_need_index[[#This Row],[Registered population (base year)]]</f>
        <v>0.73483666919746149</v>
      </c>
      <c r="N4478" s="99">
        <v>6744.7180031241896</v>
      </c>
      <c r="O4478" s="16">
        <v>4938.1283259325401</v>
      </c>
      <c r="P4478" s="17">
        <f>gp_need_index[[#This Row],[Normalised weighted population 2026/27]]/gp_need_index[[#This Row],[Registered population 2026/27]]</f>
        <v>0.73214748543158847</v>
      </c>
      <c r="Q4478" s="99">
        <v>6787.9161139676698</v>
      </c>
      <c r="R4478" s="16">
        <v>4955.4878025081398</v>
      </c>
      <c r="S4478" s="17">
        <f>gp_need_index[[#This Row],[Normalised weighted population 2027/28]]/gp_need_index[[#This Row],[Registered population 2027/28]]</f>
        <v>0.73004552786253574</v>
      </c>
      <c r="T4478" s="99">
        <v>6831.7044741851496</v>
      </c>
      <c r="U4478" s="16">
        <v>4975.2549095191598</v>
      </c>
      <c r="V4478" s="17">
        <f>gp_need_index[[#This Row],[Normalised weighted population 2028/29]]/gp_need_index[[#This Row],[Registered population 2028/29]]</f>
        <v>0.72825967931122815</v>
      </c>
    </row>
    <row r="4479" spans="1:22" x14ac:dyDescent="0.2">
      <c r="A4479" s="6" t="s">
        <v>2349</v>
      </c>
      <c r="B4479" s="1" t="s">
        <v>10653</v>
      </c>
      <c r="C4479" s="95" t="s">
        <v>6370</v>
      </c>
      <c r="D4479" s="95" t="s">
        <v>6370</v>
      </c>
      <c r="E4479" s="95" t="s">
        <v>6645</v>
      </c>
      <c r="F4479" s="95" t="s">
        <v>6374</v>
      </c>
      <c r="G4479" s="95" t="s">
        <v>6374</v>
      </c>
      <c r="H4479" s="61">
        <v>5320.9272984095996</v>
      </c>
      <c r="I4479" s="61">
        <v>39.965681504560202</v>
      </c>
      <c r="J4479" s="123">
        <v>212654.48571715801</v>
      </c>
      <c r="K4479" s="99">
        <v>5483.5833333333303</v>
      </c>
      <c r="L4479" s="16">
        <v>4281.4947375694001</v>
      </c>
      <c r="M4479" s="17">
        <f>gp_need_index[[#This Row],[Normalised weighted population (base year)]]/gp_need_index[[#This Row],[Registered population (base year)]]</f>
        <v>0.78078411091945399</v>
      </c>
      <c r="N4479" s="99">
        <v>5534.7238382017804</v>
      </c>
      <c r="O4479" s="16">
        <v>4296.9700948934797</v>
      </c>
      <c r="P4479" s="17">
        <f>gp_need_index[[#This Row],[Normalised weighted population 2026/27]]/gp_need_index[[#This Row],[Registered population 2026/27]]</f>
        <v>0.77636576286515424</v>
      </c>
      <c r="Q4479" s="99">
        <v>5584.4159305084804</v>
      </c>
      <c r="R4479" s="16">
        <v>4312.0756463868802</v>
      </c>
      <c r="S4479" s="17">
        <f>gp_need_index[[#This Row],[Normalised weighted population 2027/28]]/gp_need_index[[#This Row],[Registered population 2027/28]]</f>
        <v>0.77216233533562229</v>
      </c>
      <c r="T4479" s="99">
        <v>5632.5947458401397</v>
      </c>
      <c r="U4479" s="16">
        <v>4329.2762256514698</v>
      </c>
      <c r="V4479" s="17">
        <f>gp_need_index[[#This Row],[Normalised weighted population 2028/29]]/gp_need_index[[#This Row],[Registered population 2028/29]]</f>
        <v>0.76861134539259823</v>
      </c>
    </row>
    <row r="4480" spans="1:22" x14ac:dyDescent="0.2">
      <c r="A4480" s="6" t="s">
        <v>2154</v>
      </c>
      <c r="B4480" s="1" t="s">
        <v>10654</v>
      </c>
      <c r="C4480" s="95" t="s">
        <v>6370</v>
      </c>
      <c r="D4480" s="95" t="s">
        <v>6370</v>
      </c>
      <c r="E4480" s="95" t="s">
        <v>6645</v>
      </c>
      <c r="F4480" s="95" t="s">
        <v>6375</v>
      </c>
      <c r="G4480" s="95" t="s">
        <v>6375</v>
      </c>
      <c r="H4480" s="61">
        <v>5331.8592263926603</v>
      </c>
      <c r="I4480" s="61">
        <v>158.40590067598899</v>
      </c>
      <c r="J4480" s="123">
        <v>844597.96303431201</v>
      </c>
      <c r="K4480" s="99">
        <v>15699.166666666701</v>
      </c>
      <c r="L4480" s="16">
        <v>17004.775243269101</v>
      </c>
      <c r="M4480" s="17">
        <f>gp_need_index[[#This Row],[Normalised weighted population (base year)]]/gp_need_index[[#This Row],[Registered population (base year)]]</f>
        <v>1.0831641961846636</v>
      </c>
      <c r="N4480" s="99">
        <v>15803.4755219785</v>
      </c>
      <c r="O4480" s="16">
        <v>17066.238584750299</v>
      </c>
      <c r="P4480" s="17">
        <f>gp_need_index[[#This Row],[Normalised weighted population 2026/27]]/gp_need_index[[#This Row],[Registered population 2026/27]]</f>
        <v>1.0799041363411248</v>
      </c>
      <c r="Q4480" s="99">
        <v>15897.227376696501</v>
      </c>
      <c r="R4480" s="16">
        <v>17126.233171644599</v>
      </c>
      <c r="S4480" s="17">
        <f>gp_need_index[[#This Row],[Normalised weighted population 2027/28]]/gp_need_index[[#This Row],[Registered population 2027/28]]</f>
        <v>1.0773094430761982</v>
      </c>
      <c r="T4480" s="99">
        <v>15988.0145058901</v>
      </c>
      <c r="U4480" s="16">
        <v>17194.548562034299</v>
      </c>
      <c r="V4480" s="17">
        <f>gp_need_index[[#This Row],[Normalised weighted population 2028/29]]/gp_need_index[[#This Row],[Registered population 2028/29]]</f>
        <v>1.0754649087727375</v>
      </c>
    </row>
    <row r="4481" spans="1:22" x14ac:dyDescent="0.2">
      <c r="A4481" s="6" t="s">
        <v>2159</v>
      </c>
      <c r="B4481" s="1" t="s">
        <v>10655</v>
      </c>
      <c r="C4481" s="95" t="s">
        <v>6370</v>
      </c>
      <c r="D4481" s="95" t="s">
        <v>6370</v>
      </c>
      <c r="E4481" s="95" t="s">
        <v>6645</v>
      </c>
      <c r="F4481" s="95" t="s">
        <v>6375</v>
      </c>
      <c r="G4481" s="95" t="s">
        <v>6375</v>
      </c>
      <c r="H4481" s="61">
        <v>5294.515625</v>
      </c>
      <c r="I4481" s="61">
        <v>45.355030967619797</v>
      </c>
      <c r="J4481" s="123">
        <v>240132.92013042199</v>
      </c>
      <c r="K4481" s="99">
        <v>4888</v>
      </c>
      <c r="L4481" s="16">
        <v>4834.7338189848497</v>
      </c>
      <c r="M4481" s="17">
        <f>gp_need_index[[#This Row],[Normalised weighted population (base year)]]/gp_need_index[[#This Row],[Registered population (base year)]]</f>
        <v>0.989102663458439</v>
      </c>
      <c r="N4481" s="99">
        <v>4926.7107202791703</v>
      </c>
      <c r="O4481" s="16">
        <v>4852.2088453486804</v>
      </c>
      <c r="P4481" s="17">
        <f>gp_need_index[[#This Row],[Normalised weighted population 2026/27]]/gp_need_index[[#This Row],[Registered population 2026/27]]</f>
        <v>0.9848779684539164</v>
      </c>
      <c r="Q4481" s="99">
        <v>4963.9195440871399</v>
      </c>
      <c r="R4481" s="16">
        <v>4869.2662809257199</v>
      </c>
      <c r="S4481" s="17">
        <f>gp_need_index[[#This Row],[Normalised weighted population 2027/28]]/gp_need_index[[#This Row],[Registered population 2027/28]]</f>
        <v>0.98093174913075132</v>
      </c>
      <c r="T4481" s="99">
        <v>5000.9614272625204</v>
      </c>
      <c r="U4481" s="16">
        <v>4888.6894560955798</v>
      </c>
      <c r="V4481" s="17">
        <f>gp_need_index[[#This Row],[Normalised weighted population 2028/29]]/gp_need_index[[#This Row],[Registered population 2028/29]]</f>
        <v>0.97754992258990547</v>
      </c>
    </row>
    <row r="4482" spans="1:22" x14ac:dyDescent="0.2">
      <c r="A4482" s="6" t="s">
        <v>2162</v>
      </c>
      <c r="B4482" s="1" t="s">
        <v>10656</v>
      </c>
      <c r="C4482" s="95" t="s">
        <v>6370</v>
      </c>
      <c r="D4482" s="95" t="s">
        <v>6370</v>
      </c>
      <c r="E4482" s="95" t="s">
        <v>6645</v>
      </c>
      <c r="F4482" s="95" t="s">
        <v>6375</v>
      </c>
      <c r="G4482" s="95" t="s">
        <v>6375</v>
      </c>
      <c r="H4482" s="61">
        <v>5315.5115039062503</v>
      </c>
      <c r="I4482" s="61">
        <v>54.656679708228403</v>
      </c>
      <c r="J4482" s="123">
        <v>290528.209754407</v>
      </c>
      <c r="K4482" s="99">
        <v>5681.5</v>
      </c>
      <c r="L4482" s="16">
        <v>5849.3710912517599</v>
      </c>
      <c r="M4482" s="17">
        <f>gp_need_index[[#This Row],[Normalised weighted population (base year)]]/gp_need_index[[#This Row],[Registered population (base year)]]</f>
        <v>1.0295469666904444</v>
      </c>
      <c r="N4482" s="99">
        <v>5718.8259704437196</v>
      </c>
      <c r="O4482" s="16">
        <v>5870.5134990571396</v>
      </c>
      <c r="P4482" s="17">
        <f>gp_need_index[[#This Row],[Normalised weighted population 2026/27]]/gp_need_index[[#This Row],[Registered population 2026/27]]</f>
        <v>1.0265242428074186</v>
      </c>
      <c r="Q4482" s="99">
        <v>5751.8987066653999</v>
      </c>
      <c r="R4482" s="16">
        <v>5891.1506787429098</v>
      </c>
      <c r="S4482" s="17">
        <f>gp_need_index[[#This Row],[Normalised weighted population 2027/28]]/gp_need_index[[#This Row],[Registered population 2027/28]]</f>
        <v>1.0242097399796248</v>
      </c>
      <c r="T4482" s="99">
        <v>5783.7962207937799</v>
      </c>
      <c r="U4482" s="16">
        <v>5914.6500819350304</v>
      </c>
      <c r="V4482" s="17">
        <f>gp_need_index[[#This Row],[Normalised weighted population 2028/29]]/gp_need_index[[#This Row],[Registered population 2028/29]]</f>
        <v>1.0226242170619373</v>
      </c>
    </row>
    <row r="4483" spans="1:22" x14ac:dyDescent="0.2">
      <c r="A4483" s="6" t="s">
        <v>2511</v>
      </c>
      <c r="B4483" s="1" t="s">
        <v>10657</v>
      </c>
      <c r="C4483" s="95" t="s">
        <v>6370</v>
      </c>
      <c r="D4483" s="95" t="s">
        <v>6370</v>
      </c>
      <c r="E4483" s="95" t="s">
        <v>6645</v>
      </c>
      <c r="F4483" s="95" t="s">
        <v>6369</v>
      </c>
      <c r="G4483" s="95" t="s">
        <v>6369</v>
      </c>
      <c r="H4483" s="61">
        <v>5252.3665527343701</v>
      </c>
      <c r="I4483" s="61">
        <v>21.171531634919301</v>
      </c>
      <c r="J4483" s="123">
        <v>111200.64462940799</v>
      </c>
      <c r="K4483" s="99">
        <v>3489.8333333333298</v>
      </c>
      <c r="L4483" s="16">
        <v>2238.8663619745198</v>
      </c>
      <c r="M4483" s="17">
        <f>gp_need_index[[#This Row],[Normalised weighted population (base year)]]/gp_need_index[[#This Row],[Registered population (base year)]]</f>
        <v>0.64153962327938929</v>
      </c>
      <c r="N4483" s="99">
        <v>3501.7081935912402</v>
      </c>
      <c r="O4483" s="16">
        <v>2246.9586893218798</v>
      </c>
      <c r="P4483" s="17">
        <f>gp_need_index[[#This Row],[Normalised weighted population 2026/27]]/gp_need_index[[#This Row],[Registered population 2026/27]]</f>
        <v>0.64167502404518484</v>
      </c>
      <c r="Q4483" s="99">
        <v>3512.5478129999801</v>
      </c>
      <c r="R4483" s="16">
        <v>2254.8576389155501</v>
      </c>
      <c r="S4483" s="17">
        <f>gp_need_index[[#This Row],[Normalised weighted population 2027/28]]/gp_need_index[[#This Row],[Registered population 2027/28]]</f>
        <v>0.64194361442434911</v>
      </c>
      <c r="T4483" s="99">
        <v>3522.2916974033901</v>
      </c>
      <c r="U4483" s="16">
        <v>2263.85211413563</v>
      </c>
      <c r="V4483" s="17">
        <f>gp_need_index[[#This Row],[Normalised weighted population 2028/29]]/gp_need_index[[#This Row],[Registered population 2028/29]]</f>
        <v>0.64272136115374168</v>
      </c>
    </row>
    <row r="4484" spans="1:22" x14ac:dyDescent="0.2">
      <c r="A4484" s="6" t="s">
        <v>2333</v>
      </c>
      <c r="B4484" s="1" t="s">
        <v>10658</v>
      </c>
      <c r="C4484" s="95" t="s">
        <v>6370</v>
      </c>
      <c r="D4484" s="95" t="s">
        <v>6370</v>
      </c>
      <c r="E4484" s="95" t="s">
        <v>6645</v>
      </c>
      <c r="F4484" s="95" t="s">
        <v>6371</v>
      </c>
      <c r="G4484" s="95" t="s">
        <v>6371</v>
      </c>
      <c r="H4484" s="61">
        <v>5248.9956626080402</v>
      </c>
      <c r="I4484" s="61">
        <v>123.549206590306</v>
      </c>
      <c r="J4484" s="123">
        <v>648509.24951117998</v>
      </c>
      <c r="K4484" s="99">
        <v>14200.333333333299</v>
      </c>
      <c r="L4484" s="16">
        <v>13056.808699254099</v>
      </c>
      <c r="M4484" s="17">
        <f>gp_need_index[[#This Row],[Normalised weighted population (base year)]]/gp_need_index[[#This Row],[Registered population (base year)]]</f>
        <v>0.91947198652056039</v>
      </c>
      <c r="N4484" s="99">
        <v>14361.339476794101</v>
      </c>
      <c r="O4484" s="16">
        <v>13104.002212855799</v>
      </c>
      <c r="P4484" s="17">
        <f>gp_need_index[[#This Row],[Normalised weighted population 2026/27]]/gp_need_index[[#This Row],[Registered population 2026/27]]</f>
        <v>0.91244986124240146</v>
      </c>
      <c r="Q4484" s="99">
        <v>14512.809958997301</v>
      </c>
      <c r="R4484" s="16">
        <v>13150.0679698485</v>
      </c>
      <c r="S4484" s="17">
        <f>gp_need_index[[#This Row],[Normalised weighted population 2027/28]]/gp_need_index[[#This Row],[Registered population 2027/28]]</f>
        <v>0.906100748717931</v>
      </c>
      <c r="T4484" s="99">
        <v>14667.682786379901</v>
      </c>
      <c r="U4484" s="16">
        <v>13202.5227051079</v>
      </c>
      <c r="V4484" s="17">
        <f>gp_need_index[[#This Row],[Normalised weighted population 2028/29]]/gp_need_index[[#This Row],[Registered population 2028/29]]</f>
        <v>0.90010964222429757</v>
      </c>
    </row>
    <row r="4485" spans="1:22" x14ac:dyDescent="0.2">
      <c r="A4485" s="6" t="s">
        <v>2155</v>
      </c>
      <c r="B4485" s="1" t="s">
        <v>10659</v>
      </c>
      <c r="C4485" s="95" t="s">
        <v>6370</v>
      </c>
      <c r="D4485" s="95" t="s">
        <v>6370</v>
      </c>
      <c r="E4485" s="95" t="s">
        <v>6645</v>
      </c>
      <c r="F4485" s="95" t="s">
        <v>6373</v>
      </c>
      <c r="G4485" s="95" t="s">
        <v>6373</v>
      </c>
      <c r="H4485" s="61">
        <v>5352.6816705197698</v>
      </c>
      <c r="I4485" s="61">
        <v>53.045504088507201</v>
      </c>
      <c r="J4485" s="123">
        <v>283935.697438034</v>
      </c>
      <c r="K4485" s="99">
        <v>5639.75</v>
      </c>
      <c r="L4485" s="16">
        <v>5716.6402593827497</v>
      </c>
      <c r="M4485" s="17">
        <f>gp_need_index[[#This Row],[Normalised weighted population (base year)]]/gp_need_index[[#This Row],[Registered population (base year)]]</f>
        <v>1.0136336290407819</v>
      </c>
      <c r="N4485" s="99">
        <v>5642.0609038970997</v>
      </c>
      <c r="O4485" s="16">
        <v>5737.3029148640098</v>
      </c>
      <c r="P4485" s="17">
        <f>gp_need_index[[#This Row],[Normalised weighted population 2026/27]]/gp_need_index[[#This Row],[Registered population 2026/27]]</f>
        <v>1.0168807130212161</v>
      </c>
      <c r="Q4485" s="99">
        <v>5647.2296119154098</v>
      </c>
      <c r="R4485" s="16">
        <v>5757.4718065946399</v>
      </c>
      <c r="S4485" s="17">
        <f>gp_need_index[[#This Row],[Normalised weighted population 2027/28]]/gp_need_index[[#This Row],[Registered population 2027/28]]</f>
        <v>1.0195214649049551</v>
      </c>
      <c r="T4485" s="99">
        <v>5653.74679705771</v>
      </c>
      <c r="U4485" s="16">
        <v>5780.4379737712197</v>
      </c>
      <c r="V4485" s="17">
        <f>gp_need_index[[#This Row],[Normalised weighted population 2028/29]]/gp_need_index[[#This Row],[Registered population 2028/29]]</f>
        <v>1.0224083570172335</v>
      </c>
    </row>
    <row r="4486" spans="1:22" x14ac:dyDescent="0.2">
      <c r="A4486" s="6" t="s">
        <v>2074</v>
      </c>
      <c r="B4486" s="1" t="s">
        <v>8431</v>
      </c>
      <c r="C4486" s="95" t="s">
        <v>6370</v>
      </c>
      <c r="D4486" s="95" t="s">
        <v>6370</v>
      </c>
      <c r="E4486" s="95" t="s">
        <v>6645</v>
      </c>
      <c r="F4486" s="95" t="s">
        <v>6616</v>
      </c>
      <c r="G4486" s="95" t="s">
        <v>6616</v>
      </c>
      <c r="H4486" s="61">
        <v>5394.7889983822597</v>
      </c>
      <c r="I4486" s="61">
        <v>125.97844588814699</v>
      </c>
      <c r="J4486" s="123">
        <v>679627.13391067099</v>
      </c>
      <c r="K4486" s="99">
        <v>10311.75</v>
      </c>
      <c r="L4486" s="16">
        <v>13683.3229147968</v>
      </c>
      <c r="M4486" s="17">
        <f>gp_need_index[[#This Row],[Normalised weighted population (base year)]]/gp_need_index[[#This Row],[Registered population (base year)]]</f>
        <v>1.3269641830723979</v>
      </c>
      <c r="N4486" s="99">
        <v>10316.338526621101</v>
      </c>
      <c r="O4486" s="16">
        <v>13732.7809486066</v>
      </c>
      <c r="P4486" s="17">
        <f>gp_need_index[[#This Row],[Normalised weighted population 2026/27]]/gp_need_index[[#This Row],[Registered population 2026/27]]</f>
        <v>1.3311681187244331</v>
      </c>
      <c r="Q4486" s="99">
        <v>10320.8095951583</v>
      </c>
      <c r="R4486" s="16">
        <v>13781.057111853201</v>
      </c>
      <c r="S4486" s="17">
        <f>gp_need_index[[#This Row],[Normalised weighted population 2027/28]]/gp_need_index[[#This Row],[Registered population 2027/28]]</f>
        <v>1.3352690004394783</v>
      </c>
      <c r="T4486" s="99">
        <v>10333.0891971813</v>
      </c>
      <c r="U4486" s="16">
        <v>13836.0288202927</v>
      </c>
      <c r="V4486" s="17">
        <f>gp_need_index[[#This Row],[Normalised weighted population 2028/29]]/gp_need_index[[#This Row],[Registered population 2028/29]]</f>
        <v>1.3390021663673382</v>
      </c>
    </row>
    <row r="4487" spans="1:22" x14ac:dyDescent="0.2">
      <c r="A4487" s="6" t="s">
        <v>2351</v>
      </c>
      <c r="B4487" s="1" t="s">
        <v>7622</v>
      </c>
      <c r="C4487" s="95" t="s">
        <v>6370</v>
      </c>
      <c r="D4487" s="95" t="s">
        <v>6370</v>
      </c>
      <c r="E4487" s="95" t="s">
        <v>6645</v>
      </c>
      <c r="F4487" s="95" t="s">
        <v>6371</v>
      </c>
      <c r="G4487" s="95" t="s">
        <v>6371</v>
      </c>
      <c r="H4487" s="61">
        <v>5366.2484305245498</v>
      </c>
      <c r="I4487" s="61">
        <v>81.502439780212399</v>
      </c>
      <c r="J4487" s="123">
        <v>437362.33955448703</v>
      </c>
      <c r="K4487" s="99">
        <v>9722.75</v>
      </c>
      <c r="L4487" s="16">
        <v>8805.6668492015197</v>
      </c>
      <c r="M4487" s="17">
        <f>gp_need_index[[#This Row],[Normalised weighted population (base year)]]/gp_need_index[[#This Row],[Registered population (base year)]]</f>
        <v>0.90567656776133498</v>
      </c>
      <c r="N4487" s="99">
        <v>9827.7060445704592</v>
      </c>
      <c r="O4487" s="16">
        <v>8837.4947152438399</v>
      </c>
      <c r="P4487" s="17">
        <f>gp_need_index[[#This Row],[Normalised weighted population 2026/27]]/gp_need_index[[#This Row],[Registered population 2026/27]]</f>
        <v>0.89924288284205611</v>
      </c>
      <c r="Q4487" s="99">
        <v>9927.8660232910406</v>
      </c>
      <c r="R4487" s="16">
        <v>8868.56200883575</v>
      </c>
      <c r="S4487" s="17">
        <f>gp_need_index[[#This Row],[Normalised weighted population 2027/28]]/gp_need_index[[#This Row],[Registered population 2027/28]]</f>
        <v>0.8932999285072809</v>
      </c>
      <c r="T4487" s="99">
        <v>10028.1093635494</v>
      </c>
      <c r="U4487" s="16">
        <v>8903.9381052462395</v>
      </c>
      <c r="V4487" s="17">
        <f>gp_need_index[[#This Row],[Normalised weighted population 2028/29]]/gp_need_index[[#This Row],[Registered population 2028/29]]</f>
        <v>0.88789798579686952</v>
      </c>
    </row>
    <row r="4488" spans="1:22" x14ac:dyDescent="0.2">
      <c r="A4488" s="6" t="s">
        <v>2081</v>
      </c>
      <c r="B4488" s="1" t="s">
        <v>10660</v>
      </c>
      <c r="C4488" s="95" t="s">
        <v>6370</v>
      </c>
      <c r="D4488" s="95" t="s">
        <v>6370</v>
      </c>
      <c r="E4488" s="95" t="s">
        <v>6645</v>
      </c>
      <c r="F4488" s="95" t="s">
        <v>6616</v>
      </c>
      <c r="G4488" s="95" t="s">
        <v>6616</v>
      </c>
      <c r="H4488" s="61">
        <v>5261.9354736328096</v>
      </c>
      <c r="I4488" s="61">
        <v>25.262939105337601</v>
      </c>
      <c r="J4488" s="123">
        <v>132931.955446601</v>
      </c>
      <c r="K4488" s="99">
        <v>3971.5</v>
      </c>
      <c r="L4488" s="16">
        <v>2676.39530753389</v>
      </c>
      <c r="M4488" s="17">
        <f>gp_need_index[[#This Row],[Normalised weighted population (base year)]]/gp_need_index[[#This Row],[Registered population (base year)]]</f>
        <v>0.67390036699833566</v>
      </c>
      <c r="N4488" s="99">
        <v>3990.4729475629201</v>
      </c>
      <c r="O4488" s="16">
        <v>2686.0690724835799</v>
      </c>
      <c r="P4488" s="17">
        <f>gp_need_index[[#This Row],[Normalised weighted population 2026/27]]/gp_need_index[[#This Row],[Registered population 2026/27]]</f>
        <v>0.67312048165218819</v>
      </c>
      <c r="Q4488" s="99">
        <v>4007.33241752509</v>
      </c>
      <c r="R4488" s="16">
        <v>2695.5116689627698</v>
      </c>
      <c r="S4488" s="17">
        <f>gp_need_index[[#This Row],[Normalised weighted population 2027/28]]/gp_need_index[[#This Row],[Registered population 2027/28]]</f>
        <v>0.67264488894772179</v>
      </c>
      <c r="T4488" s="99">
        <v>4023.8441130373099</v>
      </c>
      <c r="U4488" s="16">
        <v>2706.2638834234399</v>
      </c>
      <c r="V4488" s="17">
        <f>gp_need_index[[#This Row],[Normalised weighted population 2028/29]]/gp_need_index[[#This Row],[Registered population 2028/29]]</f>
        <v>0.6725568405234954</v>
      </c>
    </row>
    <row r="4489" spans="1:22" x14ac:dyDescent="0.2">
      <c r="A4489" s="6" t="s">
        <v>2072</v>
      </c>
      <c r="B4489" s="1" t="s">
        <v>10661</v>
      </c>
      <c r="C4489" s="95" t="s">
        <v>6370</v>
      </c>
      <c r="D4489" s="95" t="s">
        <v>6370</v>
      </c>
      <c r="E4489" s="95" t="s">
        <v>6645</v>
      </c>
      <c r="F4489" s="95" t="s">
        <v>6616</v>
      </c>
      <c r="G4489" s="95" t="s">
        <v>6616</v>
      </c>
      <c r="H4489" s="61">
        <v>5335.6845822218002</v>
      </c>
      <c r="I4489" s="61">
        <v>47.635948421579201</v>
      </c>
      <c r="J4489" s="123">
        <v>254170.39555253301</v>
      </c>
      <c r="K4489" s="99">
        <v>6776.9166666666697</v>
      </c>
      <c r="L4489" s="16">
        <v>5117.3583634229399</v>
      </c>
      <c r="M4489" s="17">
        <f>gp_need_index[[#This Row],[Normalised weighted population (base year)]]/gp_need_index[[#This Row],[Registered population (base year)]]</f>
        <v>0.75511602327847294</v>
      </c>
      <c r="N4489" s="99">
        <v>6801.3264694938498</v>
      </c>
      <c r="O4489" s="16">
        <v>5135.8549292447997</v>
      </c>
      <c r="P4489" s="17">
        <f>gp_need_index[[#This Row],[Normalised weighted population 2026/27]]/gp_need_index[[#This Row],[Registered population 2026/27]]</f>
        <v>0.75512548210717001</v>
      </c>
      <c r="Q4489" s="99">
        <v>6821.7629955618304</v>
      </c>
      <c r="R4489" s="16">
        <v>5153.9094931312202</v>
      </c>
      <c r="S4489" s="17">
        <f>gp_need_index[[#This Row],[Normalised weighted population 2027/28]]/gp_need_index[[#This Row],[Registered population 2027/28]]</f>
        <v>0.7555099021300361</v>
      </c>
      <c r="T4489" s="99">
        <v>6845.4378428238497</v>
      </c>
      <c r="U4489" s="16">
        <v>5174.4680908991904</v>
      </c>
      <c r="V4489" s="17">
        <f>gp_need_index[[#This Row],[Normalised weighted population 2028/29]]/gp_need_index[[#This Row],[Registered population 2028/29]]</f>
        <v>0.75590023745868118</v>
      </c>
    </row>
    <row r="4490" spans="1:22" x14ac:dyDescent="0.2">
      <c r="A4490" s="6" t="s">
        <v>2147</v>
      </c>
      <c r="B4490" s="1" t="s">
        <v>10662</v>
      </c>
      <c r="C4490" s="95" t="s">
        <v>6370</v>
      </c>
      <c r="D4490" s="95" t="s">
        <v>6370</v>
      </c>
      <c r="E4490" s="95" t="s">
        <v>6645</v>
      </c>
      <c r="F4490" s="95" t="s">
        <v>6375</v>
      </c>
      <c r="G4490" s="95" t="s">
        <v>6375</v>
      </c>
      <c r="H4490" s="61">
        <v>5196.1061035156299</v>
      </c>
      <c r="I4490" s="61">
        <v>35.8746644028571</v>
      </c>
      <c r="J4490" s="123">
        <v>186408.56266525999</v>
      </c>
      <c r="K4490" s="99">
        <v>5518.8333333333303</v>
      </c>
      <c r="L4490" s="16">
        <v>3753.0705143493401</v>
      </c>
      <c r="M4490" s="17">
        <f>gp_need_index[[#This Row],[Normalised weighted population (base year)]]/gp_need_index[[#This Row],[Registered population (base year)]]</f>
        <v>0.68004780859771252</v>
      </c>
      <c r="N4490" s="99">
        <v>5556.3150075433596</v>
      </c>
      <c r="O4490" s="16">
        <v>3766.6358953277099</v>
      </c>
      <c r="P4490" s="17">
        <f>gp_need_index[[#This Row],[Normalised weighted population 2026/27]]/gp_need_index[[#This Row],[Registered population 2026/27]]</f>
        <v>0.67790179106369108</v>
      </c>
      <c r="Q4490" s="99">
        <v>5591.4205097047097</v>
      </c>
      <c r="R4490" s="16">
        <v>3779.8771120961001</v>
      </c>
      <c r="S4490" s="17">
        <f>gp_need_index[[#This Row],[Normalised weighted population 2027/28]]/gp_need_index[[#This Row],[Registered population 2027/28]]</f>
        <v>0.67601374383049584</v>
      </c>
      <c r="T4490" s="99">
        <v>5623.8536983740296</v>
      </c>
      <c r="U4490" s="16">
        <v>3794.95478725968</v>
      </c>
      <c r="V4490" s="17">
        <f>gp_need_index[[#This Row],[Normalised weighted population 2028/29]]/gp_need_index[[#This Row],[Registered population 2028/29]]</f>
        <v>0.67479614349798578</v>
      </c>
    </row>
    <row r="4491" spans="1:22" x14ac:dyDescent="0.2">
      <c r="A4491" s="6" t="s">
        <v>2508</v>
      </c>
      <c r="B4491" s="1" t="s">
        <v>10663</v>
      </c>
      <c r="C4491" s="95" t="s">
        <v>6370</v>
      </c>
      <c r="D4491" s="95" t="s">
        <v>6370</v>
      </c>
      <c r="E4491" s="95" t="s">
        <v>6645</v>
      </c>
      <c r="F4491" s="95" t="s">
        <v>6369</v>
      </c>
      <c r="G4491" s="95" t="s">
        <v>6369</v>
      </c>
      <c r="H4491" s="61">
        <v>5378.19110398065</v>
      </c>
      <c r="I4491" s="61">
        <v>27.3700766037942</v>
      </c>
      <c r="J4491" s="123">
        <v>147201.50250579501</v>
      </c>
      <c r="K4491" s="99">
        <v>3889.3333333333298</v>
      </c>
      <c r="L4491" s="16">
        <v>2963.69228335548</v>
      </c>
      <c r="M4491" s="17">
        <f>gp_need_index[[#This Row],[Normalised weighted population (base year)]]/gp_need_index[[#This Row],[Registered population (base year)]]</f>
        <v>0.76200521512396713</v>
      </c>
      <c r="N4491" s="99">
        <v>3900.8153793117299</v>
      </c>
      <c r="O4491" s="16">
        <v>2974.4044761514001</v>
      </c>
      <c r="P4491" s="17">
        <f>gp_need_index[[#This Row],[Normalised weighted population 2026/27]]/gp_need_index[[#This Row],[Registered population 2026/27]]</f>
        <v>0.76250839553350303</v>
      </c>
      <c r="Q4491" s="99">
        <v>3912.4489453862798</v>
      </c>
      <c r="R4491" s="16">
        <v>2984.8606857559498</v>
      </c>
      <c r="S4491" s="17">
        <f>gp_need_index[[#This Row],[Normalised weighted population 2027/28]]/gp_need_index[[#This Row],[Registered population 2027/28]]</f>
        <v>0.76291364498847192</v>
      </c>
      <c r="T4491" s="99">
        <v>3923.5915284808898</v>
      </c>
      <c r="U4491" s="16">
        <v>2996.76709395223</v>
      </c>
      <c r="V4491" s="17">
        <f>gp_need_index[[#This Row],[Normalised weighted population 2028/29]]/gp_need_index[[#This Row],[Registered population 2028/29]]</f>
        <v>0.76378162002824446</v>
      </c>
    </row>
    <row r="4492" spans="1:22" x14ac:dyDescent="0.2">
      <c r="A4492" s="6" t="s">
        <v>2148</v>
      </c>
      <c r="B4492" s="1" t="s">
        <v>10664</v>
      </c>
      <c r="C4492" s="95" t="s">
        <v>6370</v>
      </c>
      <c r="D4492" s="95" t="s">
        <v>6370</v>
      </c>
      <c r="E4492" s="95" t="s">
        <v>6645</v>
      </c>
      <c r="F4492" s="95" t="s">
        <v>6373</v>
      </c>
      <c r="G4492" s="95" t="s">
        <v>6373</v>
      </c>
      <c r="H4492" s="61">
        <v>5364.4909215856496</v>
      </c>
      <c r="I4492" s="61">
        <v>35.517386999036901</v>
      </c>
      <c r="J4492" s="123">
        <v>190532.70011477699</v>
      </c>
      <c r="K4492" s="99">
        <v>3328.25</v>
      </c>
      <c r="L4492" s="16">
        <v>3836.1041391871699</v>
      </c>
      <c r="M4492" s="17">
        <f>gp_need_index[[#This Row],[Normalised weighted population (base year)]]/gp_need_index[[#This Row],[Registered population (base year)]]</f>
        <v>1.1525889398894824</v>
      </c>
      <c r="N4492" s="99">
        <v>3329.4539890606102</v>
      </c>
      <c r="O4492" s="16">
        <v>3849.9696431583402</v>
      </c>
      <c r="P4492" s="17">
        <f>gp_need_index[[#This Row],[Normalised weighted population 2026/27]]/gp_need_index[[#This Row],[Registered population 2026/27]]</f>
        <v>1.156336641325562</v>
      </c>
      <c r="Q4492" s="99">
        <v>3329.9031887941101</v>
      </c>
      <c r="R4492" s="16">
        <v>3863.5038110506998</v>
      </c>
      <c r="S4492" s="17">
        <f>gp_need_index[[#This Row],[Normalised weighted population 2027/28]]/gp_need_index[[#This Row],[Registered population 2027/28]]</f>
        <v>1.1602450858187945</v>
      </c>
      <c r="T4492" s="99">
        <v>3330.1451667820902</v>
      </c>
      <c r="U4492" s="16">
        <v>3878.9150674827902</v>
      </c>
      <c r="V4492" s="17">
        <f>gp_need_index[[#This Row],[Normalised weighted population 2028/29]]/gp_need_index[[#This Row],[Registered population 2028/29]]</f>
        <v>1.1647885822439912</v>
      </c>
    </row>
    <row r="4493" spans="1:22" x14ac:dyDescent="0.2">
      <c r="A4493" s="6" t="s">
        <v>2158</v>
      </c>
      <c r="B4493" s="1" t="s">
        <v>10665</v>
      </c>
      <c r="C4493" s="95" t="s">
        <v>6370</v>
      </c>
      <c r="D4493" s="95" t="s">
        <v>6370</v>
      </c>
      <c r="E4493" s="95" t="s">
        <v>6645</v>
      </c>
      <c r="F4493" s="95" t="s">
        <v>6373</v>
      </c>
      <c r="G4493" s="95" t="s">
        <v>6373</v>
      </c>
      <c r="H4493" s="61">
        <v>5501.4000261333604</v>
      </c>
      <c r="I4493" s="61">
        <v>57.318809031005301</v>
      </c>
      <c r="J4493" s="123">
        <v>315333.69750110601</v>
      </c>
      <c r="K4493" s="99">
        <v>5518.25</v>
      </c>
      <c r="L4493" s="16">
        <v>6348.7942042520199</v>
      </c>
      <c r="M4493" s="17">
        <f>gp_need_index[[#This Row],[Normalised weighted population (base year)]]/gp_need_index[[#This Row],[Registered population (base year)]]</f>
        <v>1.1505086221631895</v>
      </c>
      <c r="N4493" s="99">
        <v>5515.1761281159897</v>
      </c>
      <c r="O4493" s="16">
        <v>6371.7417646041904</v>
      </c>
      <c r="P4493" s="17">
        <f>gp_need_index[[#This Row],[Normalised weighted population 2026/27]]/gp_need_index[[#This Row],[Registered population 2026/27]]</f>
        <v>1.155310658552043</v>
      </c>
      <c r="Q4493" s="99">
        <v>5512.3126061134799</v>
      </c>
      <c r="R4493" s="16">
        <v>6394.1409601308696</v>
      </c>
      <c r="S4493" s="17">
        <f>gp_need_index[[#This Row],[Normalised weighted population 2027/28]]/gp_need_index[[#This Row],[Registered population 2027/28]]</f>
        <v>1.1599743006300822</v>
      </c>
      <c r="T4493" s="99">
        <v>5510.4961067286204</v>
      </c>
      <c r="U4493" s="16">
        <v>6419.6467576708201</v>
      </c>
      <c r="V4493" s="17">
        <f>gp_need_index[[#This Row],[Normalised weighted population 2028/29]]/gp_need_index[[#This Row],[Registered population 2028/29]]</f>
        <v>1.1649852632745854</v>
      </c>
    </row>
    <row r="4494" spans="1:22" x14ac:dyDescent="0.2">
      <c r="A4494" s="6" t="s">
        <v>2354</v>
      </c>
      <c r="B4494" s="1" t="s">
        <v>10666</v>
      </c>
      <c r="C4494" s="95" t="s">
        <v>6370</v>
      </c>
      <c r="D4494" s="95" t="s">
        <v>6370</v>
      </c>
      <c r="E4494" s="95" t="s">
        <v>6645</v>
      </c>
      <c r="F4494" s="95" t="s">
        <v>6371</v>
      </c>
      <c r="G4494" s="95" t="s">
        <v>6371</v>
      </c>
      <c r="H4494" s="61">
        <v>5397.4946511008502</v>
      </c>
      <c r="I4494" s="61">
        <v>79.791856147817498</v>
      </c>
      <c r="J4494" s="123">
        <v>430676.11675925303</v>
      </c>
      <c r="K4494" s="99">
        <v>8505</v>
      </c>
      <c r="L4494" s="16">
        <v>8671.0492905101692</v>
      </c>
      <c r="M4494" s="17">
        <f>gp_need_index[[#This Row],[Normalised weighted population (base year)]]/gp_need_index[[#This Row],[Registered population (base year)]]</f>
        <v>1.0195237261034884</v>
      </c>
      <c r="N4494" s="99">
        <v>8597.0786589835807</v>
      </c>
      <c r="O4494" s="16">
        <v>8702.39058470071</v>
      </c>
      <c r="P4494" s="17">
        <f>gp_need_index[[#This Row],[Normalised weighted population 2026/27]]/gp_need_index[[#This Row],[Registered population 2026/27]]</f>
        <v>1.0122497338799015</v>
      </c>
      <c r="Q4494" s="99">
        <v>8686.0521558450801</v>
      </c>
      <c r="R4494" s="16">
        <v>8732.9829337722203</v>
      </c>
      <c r="S4494" s="17">
        <f>gp_need_index[[#This Row],[Normalised weighted population 2027/28]]/gp_need_index[[#This Row],[Registered population 2027/28]]</f>
        <v>1.0054030043896938</v>
      </c>
      <c r="T4494" s="99">
        <v>8773.9148956204408</v>
      </c>
      <c r="U4494" s="16">
        <v>8767.8182143857503</v>
      </c>
      <c r="V4494" s="17">
        <f>gp_need_index[[#This Row],[Normalised weighted population 2028/29]]/gp_need_index[[#This Row],[Registered population 2028/29]]</f>
        <v>0.99930513558574252</v>
      </c>
    </row>
    <row r="4495" spans="1:22" x14ac:dyDescent="0.2">
      <c r="A4495" s="6" t="s">
        <v>2353</v>
      </c>
      <c r="B4495" s="1" t="s">
        <v>9985</v>
      </c>
      <c r="C4495" s="95" t="s">
        <v>6370</v>
      </c>
      <c r="D4495" s="95" t="s">
        <v>6370</v>
      </c>
      <c r="E4495" s="95" t="s">
        <v>6645</v>
      </c>
      <c r="F4495" s="95" t="s">
        <v>6374</v>
      </c>
      <c r="G4495" s="95" t="s">
        <v>6374</v>
      </c>
      <c r="H4495" s="61">
        <v>5469.0832868303596</v>
      </c>
      <c r="I4495" s="61">
        <v>57.0675262344297</v>
      </c>
      <c r="J4495" s="123">
        <v>312107.05394947203</v>
      </c>
      <c r="K4495" s="99">
        <v>10251.083333333299</v>
      </c>
      <c r="L4495" s="16">
        <v>6283.83033885439</v>
      </c>
      <c r="M4495" s="17">
        <f>gp_need_index[[#This Row],[Normalised weighted population (base year)]]/gp_need_index[[#This Row],[Registered population (base year)]]</f>
        <v>0.61299183067035945</v>
      </c>
      <c r="N4495" s="99">
        <v>10337.496820840901</v>
      </c>
      <c r="O4495" s="16">
        <v>6306.54308891441</v>
      </c>
      <c r="P4495" s="17">
        <f>gp_need_index[[#This Row],[Normalised weighted population 2026/27]]/gp_need_index[[#This Row],[Registered population 2026/27]]</f>
        <v>0.61006481532358103</v>
      </c>
      <c r="Q4495" s="99">
        <v>10426.3030657408</v>
      </c>
      <c r="R4495" s="16">
        <v>6328.7130852772198</v>
      </c>
      <c r="S4495" s="17">
        <f>gp_need_index[[#This Row],[Normalised weighted population 2027/28]]/gp_need_index[[#This Row],[Registered population 2027/28]]</f>
        <v>0.60699492863125959</v>
      </c>
      <c r="T4495" s="99">
        <v>10508.9757439309</v>
      </c>
      <c r="U4495" s="16">
        <v>6353.9578954320205</v>
      </c>
      <c r="V4495" s="17">
        <f>gp_need_index[[#This Row],[Normalised weighted population 2028/29]]/gp_need_index[[#This Row],[Registered population 2028/29]]</f>
        <v>0.60462199649680726</v>
      </c>
    </row>
    <row r="4496" spans="1:22" x14ac:dyDescent="0.2">
      <c r="A4496" s="6" t="s">
        <v>2259</v>
      </c>
      <c r="B4496" s="1" t="s">
        <v>10667</v>
      </c>
      <c r="C4496" s="95" t="s">
        <v>6583</v>
      </c>
      <c r="D4496" s="95" t="s">
        <v>6583</v>
      </c>
      <c r="E4496" s="95" t="s">
        <v>6645</v>
      </c>
      <c r="F4496" s="95" t="s">
        <v>6582</v>
      </c>
      <c r="G4496" s="95" t="s">
        <v>6582</v>
      </c>
      <c r="H4496" s="61">
        <v>5257.1876782614099</v>
      </c>
      <c r="I4496" s="61">
        <v>81.555166247139198</v>
      </c>
      <c r="J4496" s="123">
        <v>428750.81509302102</v>
      </c>
      <c r="K4496" s="99">
        <v>10045.916666666701</v>
      </c>
      <c r="L4496" s="16">
        <v>8632.2860877288695</v>
      </c>
      <c r="M4496" s="17">
        <f>gp_need_index[[#This Row],[Normalised weighted population (base year)]]/gp_need_index[[#This Row],[Registered population (base year)]]</f>
        <v>0.85928306735527771</v>
      </c>
      <c r="N4496" s="99">
        <v>10115.687521612799</v>
      </c>
      <c r="O4496" s="16">
        <v>8663.4872732772492</v>
      </c>
      <c r="P4496" s="17">
        <f>gp_need_index[[#This Row],[Normalised weighted population 2026/27]]/gp_need_index[[#This Row],[Registered population 2026/27]]</f>
        <v>0.85644077624651482</v>
      </c>
      <c r="Q4496" s="99">
        <v>10180.851291430599</v>
      </c>
      <c r="R4496" s="16">
        <v>8693.9428618033107</v>
      </c>
      <c r="S4496" s="17">
        <f>gp_need_index[[#This Row],[Normalised weighted population 2027/28]]/gp_need_index[[#This Row],[Registered population 2027/28]]</f>
        <v>0.85395048144168006</v>
      </c>
      <c r="T4496" s="99">
        <v>10250.7473985132</v>
      </c>
      <c r="U4496" s="16">
        <v>8728.62241419975</v>
      </c>
      <c r="V4496" s="17">
        <f>gp_need_index[[#This Row],[Normalised weighted population 2028/29]]/gp_need_index[[#This Row],[Registered population 2028/29]]</f>
        <v>0.85151082890461005</v>
      </c>
    </row>
    <row r="4497" spans="1:22" x14ac:dyDescent="0.2">
      <c r="A4497" s="6" t="s">
        <v>2419</v>
      </c>
      <c r="B4497" s="1" t="s">
        <v>10668</v>
      </c>
      <c r="C4497" s="95" t="s">
        <v>6583</v>
      </c>
      <c r="D4497" s="95" t="s">
        <v>6583</v>
      </c>
      <c r="E4497" s="95" t="s">
        <v>6645</v>
      </c>
      <c r="F4497" s="95" t="s">
        <v>6615</v>
      </c>
      <c r="G4497" s="95" t="s">
        <v>6615</v>
      </c>
      <c r="H4497" s="61">
        <v>5354.1495856759902</v>
      </c>
      <c r="I4497" s="61">
        <v>249.470878179902</v>
      </c>
      <c r="J4497" s="123">
        <v>1335704.39904515</v>
      </c>
      <c r="K4497" s="99">
        <v>24777.75</v>
      </c>
      <c r="L4497" s="16">
        <v>26892.502813537802</v>
      </c>
      <c r="M4497" s="17">
        <f>gp_need_index[[#This Row],[Normalised weighted population (base year)]]/gp_need_index[[#This Row],[Registered population (base year)]]</f>
        <v>1.085348863941956</v>
      </c>
      <c r="N4497" s="99">
        <v>25000.6928759496</v>
      </c>
      <c r="O4497" s="16">
        <v>26989.705102898701</v>
      </c>
      <c r="P4497" s="17">
        <f>gp_need_index[[#This Row],[Normalised weighted population 2026/27]]/gp_need_index[[#This Row],[Registered population 2026/27]]</f>
        <v>1.0795582841170979</v>
      </c>
      <c r="Q4497" s="99">
        <v>25209.173874576099</v>
      </c>
      <c r="R4497" s="16">
        <v>27084.5846043194</v>
      </c>
      <c r="S4497" s="17">
        <f>gp_need_index[[#This Row],[Normalised weighted population 2027/28]]/gp_need_index[[#This Row],[Registered population 2027/28]]</f>
        <v>1.074393978123761</v>
      </c>
      <c r="T4497" s="99">
        <v>25411.7660036618</v>
      </c>
      <c r="U4497" s="16">
        <v>27192.623187716101</v>
      </c>
      <c r="V4497" s="17">
        <f>gp_need_index[[#This Row],[Normalised weighted population 2028/29]]/gp_need_index[[#This Row],[Registered population 2028/29]]</f>
        <v>1.0700800244972224</v>
      </c>
    </row>
    <row r="4498" spans="1:22" x14ac:dyDescent="0.2">
      <c r="A4498" s="6" t="s">
        <v>2261</v>
      </c>
      <c r="B4498" s="1" t="s">
        <v>10669</v>
      </c>
      <c r="C4498" s="95" t="s">
        <v>6583</v>
      </c>
      <c r="D4498" s="95" t="s">
        <v>6583</v>
      </c>
      <c r="E4498" s="95" t="s">
        <v>6645</v>
      </c>
      <c r="F4498" s="95" t="s">
        <v>6582</v>
      </c>
      <c r="G4498" s="95" t="s">
        <v>6582</v>
      </c>
      <c r="H4498" s="61">
        <v>5227.7774483817002</v>
      </c>
      <c r="I4498" s="61">
        <v>126.805903937887</v>
      </c>
      <c r="J4498" s="123">
        <v>662913.04492814001</v>
      </c>
      <c r="K4498" s="99">
        <v>19362.333333333299</v>
      </c>
      <c r="L4498" s="16">
        <v>13346.808574266201</v>
      </c>
      <c r="M4498" s="17">
        <f>gp_need_index[[#This Row],[Normalised weighted population (base year)]]/gp_need_index[[#This Row],[Registered population (base year)]]</f>
        <v>0.68931819034893649</v>
      </c>
      <c r="N4498" s="99">
        <v>19523.655720193099</v>
      </c>
      <c r="O4498" s="16">
        <v>13395.0502852768</v>
      </c>
      <c r="P4498" s="17">
        <f>gp_need_index[[#This Row],[Normalised weighted population 2026/27]]/gp_need_index[[#This Row],[Registered population 2026/27]]</f>
        <v>0.68609334631026353</v>
      </c>
      <c r="Q4498" s="99">
        <v>19676.684687531899</v>
      </c>
      <c r="R4498" s="16">
        <v>13442.1391914996</v>
      </c>
      <c r="S4498" s="17">
        <f>gp_need_index[[#This Row],[Normalised weighted population 2027/28]]/gp_need_index[[#This Row],[Registered population 2027/28]]</f>
        <v>0.68315061225823226</v>
      </c>
      <c r="T4498" s="99">
        <v>19837.236115654599</v>
      </c>
      <c r="U4498" s="16">
        <v>13495.758979186499</v>
      </c>
      <c r="V4498" s="17">
        <f>gp_need_index[[#This Row],[Normalised weighted population 2028/29]]/gp_need_index[[#This Row],[Registered population 2028/29]]</f>
        <v>0.68032456237874239</v>
      </c>
    </row>
    <row r="4499" spans="1:22" x14ac:dyDescent="0.2">
      <c r="A4499" s="6" t="s">
        <v>2263</v>
      </c>
      <c r="B4499" s="1" t="s">
        <v>10670</v>
      </c>
      <c r="C4499" s="95" t="s">
        <v>6583</v>
      </c>
      <c r="D4499" s="95" t="s">
        <v>6583</v>
      </c>
      <c r="E4499" s="95" t="s">
        <v>6645</v>
      </c>
      <c r="F4499" s="95" t="s">
        <v>6582</v>
      </c>
      <c r="G4499" s="95" t="s">
        <v>6582</v>
      </c>
      <c r="H4499" s="61">
        <v>5206.4138109611704</v>
      </c>
      <c r="I4499" s="61">
        <v>81.423610243731105</v>
      </c>
      <c r="J4499" s="123">
        <v>423925.008911282</v>
      </c>
      <c r="K4499" s="99">
        <v>9568.6666666666697</v>
      </c>
      <c r="L4499" s="16">
        <v>8535.1253638345806</v>
      </c>
      <c r="M4499" s="17">
        <f>gp_need_index[[#This Row],[Normalised weighted population (base year)]]/gp_need_index[[#This Row],[Registered population (base year)]]</f>
        <v>0.89198690488064281</v>
      </c>
      <c r="N4499" s="99">
        <v>9643.2652288731097</v>
      </c>
      <c r="O4499" s="16">
        <v>8565.9753643384192</v>
      </c>
      <c r="P4499" s="17">
        <f>gp_need_index[[#This Row],[Normalised weighted population 2026/27]]/gp_need_index[[#This Row],[Registered population 2026/27]]</f>
        <v>0.88828577883462612</v>
      </c>
      <c r="Q4499" s="99">
        <v>9716.8711095107101</v>
      </c>
      <c r="R4499" s="16">
        <v>8596.0881598896194</v>
      </c>
      <c r="S4499" s="17">
        <f>gp_need_index[[#This Row],[Normalised weighted population 2027/28]]/gp_need_index[[#This Row],[Registered population 2027/28]]</f>
        <v>0.88465598267284962</v>
      </c>
      <c r="T4499" s="99">
        <v>9793.4564165533593</v>
      </c>
      <c r="U4499" s="16">
        <v>8630.3773764722391</v>
      </c>
      <c r="V4499" s="17">
        <f>gp_need_index[[#This Row],[Normalised weighted population 2028/29]]/gp_need_index[[#This Row],[Registered population 2028/29]]</f>
        <v>0.88123916719379791</v>
      </c>
    </row>
    <row r="4500" spans="1:22" x14ac:dyDescent="0.2">
      <c r="A4500" s="6" t="s">
        <v>2248</v>
      </c>
      <c r="B4500" s="1" t="s">
        <v>10671</v>
      </c>
      <c r="C4500" s="95" t="s">
        <v>6583</v>
      </c>
      <c r="D4500" s="95" t="s">
        <v>6583</v>
      </c>
      <c r="E4500" s="95" t="s">
        <v>6645</v>
      </c>
      <c r="F4500" s="95" t="s">
        <v>6582</v>
      </c>
      <c r="G4500" s="95" t="s">
        <v>6582</v>
      </c>
      <c r="H4500" s="61">
        <v>5304.1253178434599</v>
      </c>
      <c r="I4500" s="61">
        <v>119.473078530566</v>
      </c>
      <c r="J4500" s="123">
        <v>633700.18063467497</v>
      </c>
      <c r="K4500" s="99">
        <v>11863.5</v>
      </c>
      <c r="L4500" s="16">
        <v>12758.649221219899</v>
      </c>
      <c r="M4500" s="17">
        <f>gp_need_index[[#This Row],[Normalised weighted population (base year)]]/gp_need_index[[#This Row],[Registered population (base year)]]</f>
        <v>1.0754540583487082</v>
      </c>
      <c r="N4500" s="99">
        <v>11943.1005529466</v>
      </c>
      <c r="O4500" s="16">
        <v>12804.7650447286</v>
      </c>
      <c r="P4500" s="17">
        <f>gp_need_index[[#This Row],[Normalised weighted population 2026/27]]/gp_need_index[[#This Row],[Registered population 2026/27]]</f>
        <v>1.0721474702454388</v>
      </c>
      <c r="Q4500" s="99">
        <v>12020.144027496901</v>
      </c>
      <c r="R4500" s="16">
        <v>12849.7788645766</v>
      </c>
      <c r="S4500" s="17">
        <f>gp_need_index[[#This Row],[Normalised weighted population 2027/28]]/gp_need_index[[#This Row],[Registered population 2027/28]]</f>
        <v>1.0690203740638924</v>
      </c>
      <c r="T4500" s="99">
        <v>12104.364112507499</v>
      </c>
      <c r="U4500" s="16">
        <v>12901.0357668246</v>
      </c>
      <c r="V4500" s="17">
        <f>gp_need_index[[#This Row],[Normalised weighted population 2028/29]]/gp_need_index[[#This Row],[Registered population 2028/29]]</f>
        <v>1.065816894378937</v>
      </c>
    </row>
    <row r="4501" spans="1:22" x14ac:dyDescent="0.2">
      <c r="A4501" s="6" t="s">
        <v>2420</v>
      </c>
      <c r="B4501" s="1" t="s">
        <v>10672</v>
      </c>
      <c r="C4501" s="95" t="s">
        <v>6583</v>
      </c>
      <c r="D4501" s="95" t="s">
        <v>6583</v>
      </c>
      <c r="E4501" s="95" t="s">
        <v>6645</v>
      </c>
      <c r="F4501" s="95" t="s">
        <v>6615</v>
      </c>
      <c r="G4501" s="95" t="s">
        <v>6615</v>
      </c>
      <c r="H4501" s="61">
        <v>5310.1700642903597</v>
      </c>
      <c r="I4501" s="61">
        <v>152.88441572364599</v>
      </c>
      <c r="J4501" s="123">
        <v>811842.24767222896</v>
      </c>
      <c r="K4501" s="99">
        <v>15308.333333333299</v>
      </c>
      <c r="L4501" s="16">
        <v>16345.285637512001</v>
      </c>
      <c r="M4501" s="17">
        <f>gp_need_index[[#This Row],[Normalised weighted population (base year)]]/gp_need_index[[#This Row],[Registered population (base year)]]</f>
        <v>1.0677377661956693</v>
      </c>
      <c r="N4501" s="99">
        <v>15451.1937110364</v>
      </c>
      <c r="O4501" s="16">
        <v>16404.365270048998</v>
      </c>
      <c r="P4501" s="17">
        <f>gp_need_index[[#This Row],[Normalised weighted population 2026/27]]/gp_need_index[[#This Row],[Registered population 2026/27]]</f>
        <v>1.061689185757329</v>
      </c>
      <c r="Q4501" s="99">
        <v>15586.1919308058</v>
      </c>
      <c r="R4501" s="16">
        <v>16462.033110138898</v>
      </c>
      <c r="S4501" s="17">
        <f>gp_need_index[[#This Row],[Normalised weighted population 2027/28]]/gp_need_index[[#This Row],[Registered population 2027/28]]</f>
        <v>1.0561934039578977</v>
      </c>
      <c r="T4501" s="99">
        <v>15719.5215071779</v>
      </c>
      <c r="U4501" s="16">
        <v>16527.699051227901</v>
      </c>
      <c r="V4501" s="17">
        <f>gp_need_index[[#This Row],[Normalised weighted population 2028/29]]/gp_need_index[[#This Row],[Registered population 2028/29]]</f>
        <v>1.05141235015843</v>
      </c>
    </row>
    <row r="4502" spans="1:22" x14ac:dyDescent="0.2">
      <c r="A4502" s="6" t="s">
        <v>2253</v>
      </c>
      <c r="B4502" s="1" t="s">
        <v>10673</v>
      </c>
      <c r="C4502" s="95" t="s">
        <v>6583</v>
      </c>
      <c r="D4502" s="95" t="s">
        <v>6583</v>
      </c>
      <c r="E4502" s="95" t="s">
        <v>6645</v>
      </c>
      <c r="F4502" s="95" t="s">
        <v>6582</v>
      </c>
      <c r="G4502" s="95" t="s">
        <v>6582</v>
      </c>
      <c r="H4502" s="61">
        <v>5209.798828125</v>
      </c>
      <c r="I4502" s="61">
        <v>29.788937494888501</v>
      </c>
      <c r="J4502" s="123">
        <v>155194.37165195899</v>
      </c>
      <c r="K4502" s="99">
        <v>7125.1666666666697</v>
      </c>
      <c r="L4502" s="16">
        <v>3124.6173025102598</v>
      </c>
      <c r="M4502" s="17">
        <f>gp_need_index[[#This Row],[Normalised weighted population (base year)]]/gp_need_index[[#This Row],[Registered population (base year)]]</f>
        <v>0.43853252122901337</v>
      </c>
      <c r="N4502" s="99">
        <v>7213.9350575015796</v>
      </c>
      <c r="O4502" s="16">
        <v>3135.9111548261499</v>
      </c>
      <c r="P4502" s="17">
        <f>gp_need_index[[#This Row],[Normalised weighted population 2026/27]]/gp_need_index[[#This Row],[Registered population 2026/27]]</f>
        <v>0.43470188320661401</v>
      </c>
      <c r="Q4502" s="99">
        <v>7298.6539669826998</v>
      </c>
      <c r="R4502" s="16">
        <v>3146.93512436325</v>
      </c>
      <c r="S4502" s="17">
        <f>gp_need_index[[#This Row],[Normalised weighted population 2027/28]]/gp_need_index[[#This Row],[Registered population 2027/28]]</f>
        <v>0.43116650530347156</v>
      </c>
      <c r="T4502" s="99">
        <v>7382.7541267250499</v>
      </c>
      <c r="U4502" s="16">
        <v>3159.4880365767599</v>
      </c>
      <c r="V4502" s="17">
        <f>gp_need_index[[#This Row],[Normalised weighted population 2028/29]]/gp_need_index[[#This Row],[Registered population 2028/29]]</f>
        <v>0.42795520240063745</v>
      </c>
    </row>
    <row r="4503" spans="1:22" x14ac:dyDescent="0.2">
      <c r="A4503" s="6" t="s">
        <v>2414</v>
      </c>
      <c r="B4503" s="1" t="s">
        <v>10674</v>
      </c>
      <c r="C4503" s="95" t="s">
        <v>6583</v>
      </c>
      <c r="D4503" s="95" t="s">
        <v>6583</v>
      </c>
      <c r="E4503" s="95" t="s">
        <v>6645</v>
      </c>
      <c r="F4503" s="95" t="s">
        <v>6615</v>
      </c>
      <c r="G4503" s="95" t="s">
        <v>6615</v>
      </c>
      <c r="H4503" s="61">
        <v>5434.8453036221599</v>
      </c>
      <c r="I4503" s="61">
        <v>111.26523261952001</v>
      </c>
      <c r="J4503" s="123">
        <v>604709.32695862302</v>
      </c>
      <c r="K4503" s="99">
        <v>10921.083333333299</v>
      </c>
      <c r="L4503" s="16">
        <v>12174.9597352772</v>
      </c>
      <c r="M4503" s="17">
        <f>gp_need_index[[#This Row],[Normalised weighted population (base year)]]/gp_need_index[[#This Row],[Registered population (base year)]]</f>
        <v>1.1148124562072357</v>
      </c>
      <c r="N4503" s="99">
        <v>11023.213691532201</v>
      </c>
      <c r="O4503" s="16">
        <v>12218.9658275086</v>
      </c>
      <c r="P4503" s="17">
        <f>gp_need_index[[#This Row],[Normalised weighted population 2026/27]]/gp_need_index[[#This Row],[Registered population 2026/27]]</f>
        <v>1.1084758192517805</v>
      </c>
      <c r="Q4503" s="99">
        <v>11121.924125997601</v>
      </c>
      <c r="R4503" s="16">
        <v>12261.920331130301</v>
      </c>
      <c r="S4503" s="17">
        <f>gp_need_index[[#This Row],[Normalised weighted population 2027/28]]/gp_need_index[[#This Row],[Registered population 2027/28]]</f>
        <v>1.1024999084886713</v>
      </c>
      <c r="T4503" s="99">
        <v>11219.467662077799</v>
      </c>
      <c r="U4503" s="16">
        <v>12310.8323052902</v>
      </c>
      <c r="V4503" s="17">
        <f>gp_need_index[[#This Row],[Normalised weighted population 2028/29]]/gp_need_index[[#This Row],[Registered population 2028/29]]</f>
        <v>1.0972741912614314</v>
      </c>
    </row>
    <row r="4504" spans="1:22" x14ac:dyDescent="0.2">
      <c r="A4504" s="6" t="s">
        <v>2256</v>
      </c>
      <c r="B4504" s="1" t="s">
        <v>10675</v>
      </c>
      <c r="C4504" s="95" t="s">
        <v>6583</v>
      </c>
      <c r="D4504" s="95" t="s">
        <v>6583</v>
      </c>
      <c r="E4504" s="95" t="s">
        <v>6645</v>
      </c>
      <c r="F4504" s="95" t="s">
        <v>6582</v>
      </c>
      <c r="G4504" s="95" t="s">
        <v>6582</v>
      </c>
      <c r="H4504" s="61">
        <v>5313.1557722571897</v>
      </c>
      <c r="I4504" s="61">
        <v>155.98985175687801</v>
      </c>
      <c r="J4504" s="123">
        <v>828798.38127560099</v>
      </c>
      <c r="K4504" s="99">
        <v>17711.416666666701</v>
      </c>
      <c r="L4504" s="16">
        <v>16686.673201228499</v>
      </c>
      <c r="M4504" s="17">
        <f>gp_need_index[[#This Row],[Normalised weighted population (base year)]]/gp_need_index[[#This Row],[Registered population (base year)]]</f>
        <v>0.94214220777907665</v>
      </c>
      <c r="N4504" s="99">
        <v>17838.0305201275</v>
      </c>
      <c r="O4504" s="16">
        <v>16746.986770709998</v>
      </c>
      <c r="P4504" s="17">
        <f>gp_need_index[[#This Row],[Normalised weighted population 2026/27]]/gp_need_index[[#This Row],[Registered population 2026/27]]</f>
        <v>0.93883608685463205</v>
      </c>
      <c r="Q4504" s="99">
        <v>17959.6187563815</v>
      </c>
      <c r="R4504" s="16">
        <v>16805.859061053601</v>
      </c>
      <c r="S4504" s="17">
        <f>gp_need_index[[#This Row],[Normalised weighted population 2027/28]]/gp_need_index[[#This Row],[Registered population 2027/28]]</f>
        <v>0.93575811875639403</v>
      </c>
      <c r="T4504" s="99">
        <v>18085.870674260001</v>
      </c>
      <c r="U4504" s="16">
        <v>16872.896500698502</v>
      </c>
      <c r="V4504" s="17">
        <f>gp_need_index[[#This Row],[Normalised weighted population 2028/29]]/gp_need_index[[#This Row],[Registered population 2028/29]]</f>
        <v>0.93293249767135533</v>
      </c>
    </row>
    <row r="4505" spans="1:22" x14ac:dyDescent="0.2">
      <c r="A4505" s="6" t="s">
        <v>2264</v>
      </c>
      <c r="B4505" s="1" t="s">
        <v>10676</v>
      </c>
      <c r="C4505" s="95" t="s">
        <v>6583</v>
      </c>
      <c r="D4505" s="95" t="s">
        <v>6583</v>
      </c>
      <c r="E4505" s="95" t="s">
        <v>6645</v>
      </c>
      <c r="F4505" s="95" t="s">
        <v>6582</v>
      </c>
      <c r="G4505" s="95" t="s">
        <v>6582</v>
      </c>
      <c r="H4505" s="61">
        <v>5126.2298442042102</v>
      </c>
      <c r="I4505" s="61">
        <v>47.232311441128203</v>
      </c>
      <c r="J4505" s="123">
        <v>242123.68452025999</v>
      </c>
      <c r="K4505" s="99">
        <v>4492.8333333333303</v>
      </c>
      <c r="L4505" s="16">
        <v>4874.8150203293098</v>
      </c>
      <c r="M4505" s="17">
        <f>gp_need_index[[#This Row],[Normalised weighted population (base year)]]/gp_need_index[[#This Row],[Registered population (base year)]]</f>
        <v>1.0850202219080713</v>
      </c>
      <c r="N4505" s="99">
        <v>4526.9126661486598</v>
      </c>
      <c r="O4505" s="16">
        <v>4892.4349192086502</v>
      </c>
      <c r="P4505" s="17">
        <f>gp_need_index[[#This Row],[Normalised weighted population 2026/27]]/gp_need_index[[#This Row],[Registered population 2026/27]]</f>
        <v>1.080744268780198</v>
      </c>
      <c r="Q4505" s="99">
        <v>4558.7476574965303</v>
      </c>
      <c r="R4505" s="16">
        <v>4909.6337653649298</v>
      </c>
      <c r="S4505" s="17">
        <f>gp_need_index[[#This Row],[Normalised weighted population 2027/28]]/gp_need_index[[#This Row],[Registered population 2027/28]]</f>
        <v>1.0769698465962232</v>
      </c>
      <c r="T4505" s="99">
        <v>4592.182132895</v>
      </c>
      <c r="U4505" s="16">
        <v>4929.2179637108002</v>
      </c>
      <c r="V4505" s="17">
        <f>gp_need_index[[#This Row],[Normalised weighted population 2028/29]]/gp_need_index[[#This Row],[Registered population 2028/29]]</f>
        <v>1.0733933936116176</v>
      </c>
    </row>
    <row r="4506" spans="1:22" x14ac:dyDescent="0.2">
      <c r="A4506" s="6" t="s">
        <v>2421</v>
      </c>
      <c r="B4506" s="1" t="s">
        <v>10677</v>
      </c>
      <c r="C4506" s="95" t="s">
        <v>6583</v>
      </c>
      <c r="D4506" s="95" t="s">
        <v>6583</v>
      </c>
      <c r="E4506" s="95" t="s">
        <v>6645</v>
      </c>
      <c r="F4506" s="95" t="s">
        <v>6615</v>
      </c>
      <c r="G4506" s="95" t="s">
        <v>6615</v>
      </c>
      <c r="H4506" s="61">
        <v>5399.2242963742001</v>
      </c>
      <c r="I4506" s="61">
        <v>148.082911298836</v>
      </c>
      <c r="J4506" s="123">
        <v>799532.852562499</v>
      </c>
      <c r="K4506" s="99">
        <v>14474.916666666701</v>
      </c>
      <c r="L4506" s="16">
        <v>16097.453525213799</v>
      </c>
      <c r="M4506" s="17">
        <f>gp_need_index[[#This Row],[Normalised weighted population (base year)]]/gp_need_index[[#This Row],[Registered population (base year)]]</f>
        <v>1.1120930017015938</v>
      </c>
      <c r="N4506" s="99">
        <v>14600.6152039878</v>
      </c>
      <c r="O4506" s="16">
        <v>16155.637374682199</v>
      </c>
      <c r="P4506" s="17">
        <f>gp_need_index[[#This Row],[Normalised weighted population 2026/27]]/gp_need_index[[#This Row],[Registered population 2026/27]]</f>
        <v>1.1065038800741549</v>
      </c>
      <c r="Q4506" s="99">
        <v>14718.4417310314</v>
      </c>
      <c r="R4506" s="16">
        <v>16212.430837723001</v>
      </c>
      <c r="S4506" s="17">
        <f>gp_need_index[[#This Row],[Normalised weighted population 2027/28]]/gp_need_index[[#This Row],[Registered population 2027/28]]</f>
        <v>1.1015045705240503</v>
      </c>
      <c r="T4506" s="99">
        <v>14831.876951231699</v>
      </c>
      <c r="U4506" s="16">
        <v>16277.101132162201</v>
      </c>
      <c r="V4506" s="17">
        <f>gp_need_index[[#This Row],[Normalised weighted population 2028/29]]/gp_need_index[[#This Row],[Registered population 2028/29]]</f>
        <v>1.0974404106562172</v>
      </c>
    </row>
    <row r="4507" spans="1:22" x14ac:dyDescent="0.2">
      <c r="A4507" s="6" t="s">
        <v>2273</v>
      </c>
      <c r="B4507" s="1" t="s">
        <v>9017</v>
      </c>
      <c r="C4507" s="95" t="s">
        <v>6583</v>
      </c>
      <c r="D4507" s="95" t="s">
        <v>6583</v>
      </c>
      <c r="E4507" s="95" t="s">
        <v>6645</v>
      </c>
      <c r="F4507" s="95" t="s">
        <v>6582</v>
      </c>
      <c r="G4507" s="95" t="s">
        <v>6582</v>
      </c>
      <c r="H4507" s="61">
        <v>5140.5122958096599</v>
      </c>
      <c r="I4507" s="61">
        <v>13.739521514580501</v>
      </c>
      <c r="J4507" s="123">
        <v>70628.179284242506</v>
      </c>
      <c r="K4507" s="99">
        <v>2718.4166666666702</v>
      </c>
      <c r="L4507" s="16">
        <v>1421.9976451933101</v>
      </c>
      <c r="M4507" s="17">
        <f>gp_need_index[[#This Row],[Normalised weighted population (base year)]]/gp_need_index[[#This Row],[Registered population (base year)]]</f>
        <v>0.52309775121301305</v>
      </c>
      <c r="N4507" s="99">
        <v>2743.37962124042</v>
      </c>
      <c r="O4507" s="16">
        <v>1427.13742067412</v>
      </c>
      <c r="P4507" s="17">
        <f>gp_need_index[[#This Row],[Normalised weighted population 2026/27]]/gp_need_index[[#This Row],[Registered population 2026/27]]</f>
        <v>0.52021142448701263</v>
      </c>
      <c r="Q4507" s="99">
        <v>2767.3341013740801</v>
      </c>
      <c r="R4507" s="16">
        <v>1432.1543738574201</v>
      </c>
      <c r="S4507" s="17">
        <f>gp_need_index[[#This Row],[Normalised weighted population 2027/28]]/gp_need_index[[#This Row],[Registered population 2027/28]]</f>
        <v>0.51752131162851078</v>
      </c>
      <c r="T4507" s="99">
        <v>2790.3352181732698</v>
      </c>
      <c r="U4507" s="16">
        <v>1437.86714117571</v>
      </c>
      <c r="V4507" s="17">
        <f>gp_need_index[[#This Row],[Normalised weighted population 2028/29]]/gp_need_index[[#This Row],[Registered population 2028/29]]</f>
        <v>0.51530265317621193</v>
      </c>
    </row>
    <row r="4508" spans="1:22" x14ac:dyDescent="0.2">
      <c r="A4508" s="6" t="s">
        <v>2271</v>
      </c>
      <c r="B4508" s="1" t="s">
        <v>10678</v>
      </c>
      <c r="C4508" s="95" t="s">
        <v>6583</v>
      </c>
      <c r="D4508" s="95" t="s">
        <v>6583</v>
      </c>
      <c r="E4508" s="95" t="s">
        <v>6645</v>
      </c>
      <c r="F4508" s="95" t="s">
        <v>6582</v>
      </c>
      <c r="G4508" s="95" t="s">
        <v>6582</v>
      </c>
      <c r="H4508" s="61">
        <v>5285.5938974056598</v>
      </c>
      <c r="I4508" s="61">
        <v>66.1093992936474</v>
      </c>
      <c r="J4508" s="123">
        <v>349427.43746765697</v>
      </c>
      <c r="K4508" s="99">
        <v>9465</v>
      </c>
      <c r="L4508" s="16">
        <v>7035.2230268492403</v>
      </c>
      <c r="M4508" s="17">
        <f>gp_need_index[[#This Row],[Normalised weighted population (base year)]]/gp_need_index[[#This Row],[Registered population (base year)]]</f>
        <v>0.74328822259368621</v>
      </c>
      <c r="N4508" s="99">
        <v>9546.9244117735798</v>
      </c>
      <c r="O4508" s="16">
        <v>7060.6516672816997</v>
      </c>
      <c r="P4508" s="17">
        <f>gp_need_index[[#This Row],[Normalised weighted population 2026/27]]/gp_need_index[[#This Row],[Registered population 2026/27]]</f>
        <v>0.73957343357346295</v>
      </c>
      <c r="Q4508" s="99">
        <v>9623.9694031879808</v>
      </c>
      <c r="R4508" s="16">
        <v>7085.4726539261701</v>
      </c>
      <c r="S4508" s="17">
        <f>gp_need_index[[#This Row],[Normalised weighted population 2027/28]]/gp_need_index[[#This Row],[Registered population 2027/28]]</f>
        <v>0.73623183502423406</v>
      </c>
      <c r="T4508" s="99">
        <v>9705.9217024635</v>
      </c>
      <c r="U4508" s="16">
        <v>7113.73612702017</v>
      </c>
      <c r="V4508" s="17">
        <f>gp_need_index[[#This Row],[Normalised weighted population 2028/29]]/gp_need_index[[#This Row],[Registered population 2028/29]]</f>
        <v>0.73292741741514389</v>
      </c>
    </row>
    <row r="4509" spans="1:22" x14ac:dyDescent="0.2">
      <c r="A4509" s="6" t="s">
        <v>2244</v>
      </c>
      <c r="B4509" s="1" t="s">
        <v>10679</v>
      </c>
      <c r="C4509" s="95" t="s">
        <v>6583</v>
      </c>
      <c r="D4509" s="95" t="s">
        <v>6583</v>
      </c>
      <c r="E4509" s="95" t="s">
        <v>6645</v>
      </c>
      <c r="F4509" s="95" t="s">
        <v>6582</v>
      </c>
      <c r="G4509" s="95" t="s">
        <v>6582</v>
      </c>
      <c r="H4509" s="61">
        <v>5235.9250287224304</v>
      </c>
      <c r="I4509" s="61">
        <v>71.564406290221996</v>
      </c>
      <c r="J4509" s="123">
        <v>374705.86606063403</v>
      </c>
      <c r="K4509" s="99">
        <v>10864.583333333299</v>
      </c>
      <c r="L4509" s="16">
        <v>7544.1681291820796</v>
      </c>
      <c r="M4509" s="17">
        <f>gp_need_index[[#This Row],[Normalised weighted population (base year)]]/gp_need_index[[#This Row],[Registered population (base year)]]</f>
        <v>0.69438172617591742</v>
      </c>
      <c r="N4509" s="99">
        <v>10961.0444607017</v>
      </c>
      <c r="O4509" s="16">
        <v>7571.4363391573497</v>
      </c>
      <c r="P4509" s="17">
        <f>gp_need_index[[#This Row],[Normalised weighted population 2026/27]]/gp_need_index[[#This Row],[Registered population 2026/27]]</f>
        <v>0.69075865592033592</v>
      </c>
      <c r="Q4509" s="99">
        <v>11055.1929202964</v>
      </c>
      <c r="R4509" s="16">
        <v>7598.0529361953504</v>
      </c>
      <c r="S4509" s="17">
        <f>gp_need_index[[#This Row],[Normalised weighted population 2027/28]]/gp_need_index[[#This Row],[Registered population 2027/28]]</f>
        <v>0.68728361331858512</v>
      </c>
      <c r="T4509" s="99">
        <v>11149.9845455375</v>
      </c>
      <c r="U4509" s="16">
        <v>7628.3610575046496</v>
      </c>
      <c r="V4509" s="17">
        <f>gp_need_index[[#This Row],[Normalised weighted population 2028/29]]/gp_need_index[[#This Row],[Registered population 2028/29]]</f>
        <v>0.68415889065583579</v>
      </c>
    </row>
    <row r="4510" spans="1:22" x14ac:dyDescent="0.2">
      <c r="A4510" s="6" t="s">
        <v>2238</v>
      </c>
      <c r="B4510" s="1" t="s">
        <v>10680</v>
      </c>
      <c r="C4510" s="95" t="s">
        <v>6583</v>
      </c>
      <c r="D4510" s="95" t="s">
        <v>6583</v>
      </c>
      <c r="E4510" s="95" t="s">
        <v>6645</v>
      </c>
      <c r="F4510" s="95" t="s">
        <v>6582</v>
      </c>
      <c r="G4510" s="95" t="s">
        <v>6582</v>
      </c>
      <c r="H4510" s="61">
        <v>5161.9993426983201</v>
      </c>
      <c r="I4510" s="61">
        <v>33.255623997825303</v>
      </c>
      <c r="J4510" s="123">
        <v>171665.50921779699</v>
      </c>
      <c r="K4510" s="99">
        <v>4668.75</v>
      </c>
      <c r="L4510" s="16">
        <v>3456.24016281386</v>
      </c>
      <c r="M4510" s="17">
        <f>gp_need_index[[#This Row],[Normalised weighted population (base year)]]/gp_need_index[[#This Row],[Registered population (base year)]]</f>
        <v>0.74029240435102761</v>
      </c>
      <c r="N4510" s="99">
        <v>4712.8344554687901</v>
      </c>
      <c r="O4510" s="16">
        <v>3468.7326577941899</v>
      </c>
      <c r="P4510" s="17">
        <f>gp_need_index[[#This Row],[Normalised weighted population 2026/27]]/gp_need_index[[#This Row],[Registered population 2026/27]]</f>
        <v>0.73601835383143155</v>
      </c>
      <c r="Q4510" s="99">
        <v>4755.0332922081898</v>
      </c>
      <c r="R4510" s="16">
        <v>3480.9266267122898</v>
      </c>
      <c r="S4510" s="17">
        <f>gp_need_index[[#This Row],[Normalised weighted population 2027/28]]/gp_need_index[[#This Row],[Registered population 2027/28]]</f>
        <v>0.73205094744894672</v>
      </c>
      <c r="T4510" s="99">
        <v>4796.1701230441304</v>
      </c>
      <c r="U4510" s="16">
        <v>3494.8118085288902</v>
      </c>
      <c r="V4510" s="17">
        <f>gp_need_index[[#This Row],[Normalised weighted population 2028/29]]/gp_need_index[[#This Row],[Registered population 2028/29]]</f>
        <v>0.72866719046044437</v>
      </c>
    </row>
    <row r="4511" spans="1:22" x14ac:dyDescent="0.2">
      <c r="A4511" s="6" t="s">
        <v>2250</v>
      </c>
      <c r="B4511" s="1" t="s">
        <v>10681</v>
      </c>
      <c r="C4511" s="95" t="s">
        <v>6583</v>
      </c>
      <c r="D4511" s="95" t="s">
        <v>6583</v>
      </c>
      <c r="E4511" s="95" t="s">
        <v>6645</v>
      </c>
      <c r="F4511" s="95" t="s">
        <v>6582</v>
      </c>
      <c r="G4511" s="95" t="s">
        <v>6582</v>
      </c>
      <c r="H4511" s="61">
        <v>5196.12357345282</v>
      </c>
      <c r="I4511" s="61">
        <v>48.703717109235399</v>
      </c>
      <c r="J4511" s="123">
        <v>253070.53258607499</v>
      </c>
      <c r="K4511" s="99">
        <v>7082.5</v>
      </c>
      <c r="L4511" s="16">
        <v>5095.2141914481299</v>
      </c>
      <c r="M4511" s="17">
        <f>gp_need_index[[#This Row],[Normalised weighted population (base year)]]/gp_need_index[[#This Row],[Registered population (base year)]]</f>
        <v>0.71940899279182913</v>
      </c>
      <c r="N4511" s="99">
        <v>7139.7118307343599</v>
      </c>
      <c r="O4511" s="16">
        <v>5113.6307177055396</v>
      </c>
      <c r="P4511" s="17">
        <f>gp_need_index[[#This Row],[Normalised weighted population 2026/27]]/gp_need_index[[#This Row],[Registered population 2026/27]]</f>
        <v>0.71622368506427148</v>
      </c>
      <c r="Q4511" s="99">
        <v>7197.0540603239397</v>
      </c>
      <c r="R4511" s="16">
        <v>5131.6071546875601</v>
      </c>
      <c r="S4511" s="17">
        <f>gp_need_index[[#This Row],[Normalised weighted population 2027/28]]/gp_need_index[[#This Row],[Registered population 2027/28]]</f>
        <v>0.71301495190611175</v>
      </c>
      <c r="T4511" s="99">
        <v>7255.0276103668302</v>
      </c>
      <c r="U4511" s="16">
        <v>5152.0767899299099</v>
      </c>
      <c r="V4511" s="17">
        <f>gp_need_index[[#This Row],[Normalised weighted population 2028/29]]/gp_need_index[[#This Row],[Registered population 2028/29]]</f>
        <v>0.71013882601466893</v>
      </c>
    </row>
    <row r="4512" spans="1:22" x14ac:dyDescent="0.2">
      <c r="A4512" s="6" t="s">
        <v>2240</v>
      </c>
      <c r="B4512" s="1" t="s">
        <v>10682</v>
      </c>
      <c r="C4512" s="95" t="s">
        <v>6583</v>
      </c>
      <c r="D4512" s="95" t="s">
        <v>6583</v>
      </c>
      <c r="E4512" s="95" t="s">
        <v>6645</v>
      </c>
      <c r="F4512" s="95" t="s">
        <v>6582</v>
      </c>
      <c r="G4512" s="95" t="s">
        <v>6582</v>
      </c>
      <c r="H4512" s="61">
        <v>5298.7559913429004</v>
      </c>
      <c r="I4512" s="61">
        <v>43.022788258699201</v>
      </c>
      <c r="J4512" s="123">
        <v>227967.25705006</v>
      </c>
      <c r="K4512" s="99">
        <v>8531.8333333333303</v>
      </c>
      <c r="L4512" s="16">
        <v>4589.79554607726</v>
      </c>
      <c r="M4512" s="17">
        <f>gp_need_index[[#This Row],[Normalised weighted population (base year)]]/gp_need_index[[#This Row],[Registered population (base year)]]</f>
        <v>0.53796122905322363</v>
      </c>
      <c r="N4512" s="99">
        <v>8610.1905824443093</v>
      </c>
      <c r="O4512" s="16">
        <v>4606.3852490837298</v>
      </c>
      <c r="P4512" s="17">
        <f>gp_need_index[[#This Row],[Normalised weighted population 2026/27]]/gp_need_index[[#This Row],[Registered population 2026/27]]</f>
        <v>0.53499225191087973</v>
      </c>
      <c r="Q4512" s="99">
        <v>8680.1827975664692</v>
      </c>
      <c r="R4512" s="16">
        <v>4622.5785173732002</v>
      </c>
      <c r="S4512" s="17">
        <f>gp_need_index[[#This Row],[Normalised weighted population 2027/28]]/gp_need_index[[#This Row],[Registered population 2027/28]]</f>
        <v>0.53254391355319874</v>
      </c>
      <c r="T4512" s="99">
        <v>8747.6801875407491</v>
      </c>
      <c r="U4512" s="16">
        <v>4641.0176716727001</v>
      </c>
      <c r="V4512" s="17">
        <f>gp_need_index[[#This Row],[Normalised weighted population 2028/29]]/gp_need_index[[#This Row],[Registered population 2028/29]]</f>
        <v>0.53054267784993603</v>
      </c>
    </row>
    <row r="4513" spans="1:22" x14ac:dyDescent="0.2">
      <c r="A4513" s="6" t="s">
        <v>2265</v>
      </c>
      <c r="B4513" s="1" t="s">
        <v>10683</v>
      </c>
      <c r="C4513" s="95" t="s">
        <v>6583</v>
      </c>
      <c r="D4513" s="95" t="s">
        <v>6583</v>
      </c>
      <c r="E4513" s="95" t="s">
        <v>6645</v>
      </c>
      <c r="F4513" s="95" t="s">
        <v>6582</v>
      </c>
      <c r="G4513" s="95" t="s">
        <v>6582</v>
      </c>
      <c r="H4513" s="61">
        <v>5137.8328167459204</v>
      </c>
      <c r="I4513" s="61">
        <v>27.028929720016102</v>
      </c>
      <c r="J4513" s="123">
        <v>138870.12211701801</v>
      </c>
      <c r="K4513" s="99">
        <v>4136.6666666666697</v>
      </c>
      <c r="L4513" s="16">
        <v>2795.9518231862999</v>
      </c>
      <c r="M4513" s="17">
        <f>gp_need_index[[#This Row],[Normalised weighted population (base year)]]/gp_need_index[[#This Row],[Registered population (base year)]]</f>
        <v>0.67589488070579318</v>
      </c>
      <c r="N4513" s="99">
        <v>4169.0160155538697</v>
      </c>
      <c r="O4513" s="16">
        <v>2806.0577222184902</v>
      </c>
      <c r="P4513" s="17">
        <f>gp_need_index[[#This Row],[Normalised weighted population 2026/27]]/gp_need_index[[#This Row],[Registered population 2026/27]]</f>
        <v>0.67307434458145032</v>
      </c>
      <c r="Q4513" s="99">
        <v>4198.4226989297404</v>
      </c>
      <c r="R4513" s="16">
        <v>2815.9221263172699</v>
      </c>
      <c r="S4513" s="17">
        <f>gp_need_index[[#This Row],[Normalised weighted population 2027/28]]/gp_need_index[[#This Row],[Registered population 2027/28]]</f>
        <v>0.67070953266213595</v>
      </c>
      <c r="T4513" s="99">
        <v>4228.9918044528004</v>
      </c>
      <c r="U4513" s="16">
        <v>2827.15464998072</v>
      </c>
      <c r="V4513" s="17">
        <f>gp_need_index[[#This Row],[Normalised weighted population 2028/29]]/gp_need_index[[#This Row],[Registered population 2028/29]]</f>
        <v>0.66851741046268887</v>
      </c>
    </row>
    <row r="4514" spans="1:22" x14ac:dyDescent="0.2">
      <c r="A4514" s="6" t="s">
        <v>2257</v>
      </c>
      <c r="B4514" s="1" t="s">
        <v>10684</v>
      </c>
      <c r="C4514" s="95" t="s">
        <v>6583</v>
      </c>
      <c r="D4514" s="95" t="s">
        <v>6583</v>
      </c>
      <c r="E4514" s="95" t="s">
        <v>6645</v>
      </c>
      <c r="F4514" s="95" t="s">
        <v>6582</v>
      </c>
      <c r="G4514" s="95" t="s">
        <v>6582</v>
      </c>
      <c r="H4514" s="61">
        <v>5275.0050920758904</v>
      </c>
      <c r="I4514" s="61">
        <v>52.4019934461842</v>
      </c>
      <c r="J4514" s="123">
        <v>276420.78226354899</v>
      </c>
      <c r="K4514" s="99">
        <v>8477.75</v>
      </c>
      <c r="L4514" s="16">
        <v>5565.3381616897304</v>
      </c>
      <c r="M4514" s="17">
        <f>gp_need_index[[#This Row],[Normalised weighted population (base year)]]/gp_need_index[[#This Row],[Registered population (base year)]]</f>
        <v>0.65646405728993307</v>
      </c>
      <c r="N4514" s="99">
        <v>8561.2570030813495</v>
      </c>
      <c r="O4514" s="16">
        <v>5585.4539394637304</v>
      </c>
      <c r="P4514" s="17">
        <f>gp_need_index[[#This Row],[Normalised weighted population 2026/27]]/gp_need_index[[#This Row],[Registered population 2026/27]]</f>
        <v>0.65241049736661638</v>
      </c>
      <c r="Q4514" s="99">
        <v>8642.6581897056094</v>
      </c>
      <c r="R4514" s="16">
        <v>5605.0890219132998</v>
      </c>
      <c r="S4514" s="17">
        <f>gp_need_index[[#This Row],[Normalised weighted population 2027/28]]/gp_need_index[[#This Row],[Registered population 2027/28]]</f>
        <v>0.64853762567974738</v>
      </c>
      <c r="T4514" s="99">
        <v>8725.6249646876495</v>
      </c>
      <c r="U4514" s="16">
        <v>5627.4473444272598</v>
      </c>
      <c r="V4514" s="17">
        <f>gp_need_index[[#This Row],[Normalised weighted population 2028/29]]/gp_need_index[[#This Row],[Registered population 2028/29]]</f>
        <v>0.64493344226933613</v>
      </c>
    </row>
    <row r="4515" spans="1:22" x14ac:dyDescent="0.2">
      <c r="A4515" s="6" t="s">
        <v>2267</v>
      </c>
      <c r="B4515" s="1" t="s">
        <v>10685</v>
      </c>
      <c r="C4515" s="95" t="s">
        <v>6583</v>
      </c>
      <c r="D4515" s="95" t="s">
        <v>6583</v>
      </c>
      <c r="E4515" s="95" t="s">
        <v>6645</v>
      </c>
      <c r="F4515" s="95" t="s">
        <v>6582</v>
      </c>
      <c r="G4515" s="95" t="s">
        <v>6582</v>
      </c>
      <c r="H4515" s="61">
        <v>5230.5504865975199</v>
      </c>
      <c r="I4515" s="61">
        <v>136.976072119717</v>
      </c>
      <c r="J4515" s="123">
        <v>716460.26067800401</v>
      </c>
      <c r="K4515" s="99">
        <v>14211.083333333299</v>
      </c>
      <c r="L4515" s="16">
        <v>14424.9053831408</v>
      </c>
      <c r="M4515" s="17">
        <f>gp_need_index[[#This Row],[Normalised weighted population (base year)]]/gp_need_index[[#This Row],[Registered population (base year)]]</f>
        <v>1.0150461470664915</v>
      </c>
      <c r="N4515" s="99">
        <v>14301.442877171001</v>
      </c>
      <c r="O4515" s="16">
        <v>14477.0438485257</v>
      </c>
      <c r="P4515" s="17">
        <f>gp_need_index[[#This Row],[Normalised weighted population 2026/27]]/gp_need_index[[#This Row],[Registered population 2026/27]]</f>
        <v>1.0122785492948412</v>
      </c>
      <c r="Q4515" s="99">
        <v>14385.8385528078</v>
      </c>
      <c r="R4515" s="16">
        <v>14527.9363905952</v>
      </c>
      <c r="S4515" s="17">
        <f>gp_need_index[[#This Row],[Normalised weighted population 2027/28]]/gp_need_index[[#This Row],[Registered population 2027/28]]</f>
        <v>1.0098776193869954</v>
      </c>
      <c r="T4515" s="99">
        <v>14474.4754394349</v>
      </c>
      <c r="U4515" s="16">
        <v>14585.887350163101</v>
      </c>
      <c r="V4515" s="17">
        <f>gp_need_index[[#This Row],[Normalised weighted population 2028/29]]/gp_need_index[[#This Row],[Registered population 2028/29]]</f>
        <v>1.0076971294189125</v>
      </c>
    </row>
    <row r="4516" spans="1:22" x14ac:dyDescent="0.2">
      <c r="A4516" s="6" t="s">
        <v>2245</v>
      </c>
      <c r="B4516" s="1" t="s">
        <v>10686</v>
      </c>
      <c r="C4516" s="95" t="s">
        <v>6583</v>
      </c>
      <c r="D4516" s="95" t="s">
        <v>6583</v>
      </c>
      <c r="E4516" s="95" t="s">
        <v>6645</v>
      </c>
      <c r="F4516" s="95" t="s">
        <v>6582</v>
      </c>
      <c r="G4516" s="95" t="s">
        <v>6582</v>
      </c>
      <c r="H4516" s="61">
        <v>5303.5489550781203</v>
      </c>
      <c r="I4516" s="61">
        <v>51.500175353042302</v>
      </c>
      <c r="J4516" s="123">
        <v>273133.70117996802</v>
      </c>
      <c r="K4516" s="99">
        <v>7718.25</v>
      </c>
      <c r="L4516" s="16">
        <v>5499.1574727950001</v>
      </c>
      <c r="M4516" s="17">
        <f>gp_need_index[[#This Row],[Normalised weighted population (base year)]]/gp_need_index[[#This Row],[Registered population (base year)]]</f>
        <v>0.71248760700871316</v>
      </c>
      <c r="N4516" s="99">
        <v>7766.7951203274797</v>
      </c>
      <c r="O4516" s="16">
        <v>5519.0340420982702</v>
      </c>
      <c r="P4516" s="17">
        <f>gp_need_index[[#This Row],[Normalised weighted population 2026/27]]/gp_need_index[[#This Row],[Registered population 2026/27]]</f>
        <v>0.7105934888965586</v>
      </c>
      <c r="Q4516" s="99">
        <v>7810.1975072305904</v>
      </c>
      <c r="R4516" s="16">
        <v>5538.4356323061702</v>
      </c>
      <c r="S4516" s="17">
        <f>gp_need_index[[#This Row],[Normalised weighted population 2027/28]]/gp_need_index[[#This Row],[Registered population 2027/28]]</f>
        <v>0.70912875470546688</v>
      </c>
      <c r="T4516" s="99">
        <v>7855.53326286427</v>
      </c>
      <c r="U4516" s="16">
        <v>5560.52807893918</v>
      </c>
      <c r="V4516" s="17">
        <f>gp_need_index[[#This Row],[Normalised weighted population 2028/29]]/gp_need_index[[#This Row],[Registered population 2028/29]]</f>
        <v>0.70784858174118537</v>
      </c>
    </row>
    <row r="4517" spans="1:22" x14ac:dyDescent="0.2">
      <c r="A4517" s="6" t="s">
        <v>2266</v>
      </c>
      <c r="B4517" s="1" t="s">
        <v>10687</v>
      </c>
      <c r="C4517" s="95" t="s">
        <v>6583</v>
      </c>
      <c r="D4517" s="95" t="s">
        <v>6583</v>
      </c>
      <c r="E4517" s="95" t="s">
        <v>6645</v>
      </c>
      <c r="F4517" s="95" t="s">
        <v>6582</v>
      </c>
      <c r="G4517" s="95" t="s">
        <v>6582</v>
      </c>
      <c r="H4517" s="61">
        <v>5224.5174560546902</v>
      </c>
      <c r="I4517" s="61">
        <v>21.831934886134</v>
      </c>
      <c r="J4517" s="123">
        <v>114061.324912057</v>
      </c>
      <c r="K4517" s="99">
        <v>3904.0833333333298</v>
      </c>
      <c r="L4517" s="16">
        <v>2296.4620789645601</v>
      </c>
      <c r="M4517" s="17">
        <f>gp_need_index[[#This Row],[Normalised weighted population (base year)]]/gp_need_index[[#This Row],[Registered population (base year)]]</f>
        <v>0.58822055855140443</v>
      </c>
      <c r="N4517" s="99">
        <v>3937.8882603125899</v>
      </c>
      <c r="O4517" s="16">
        <v>2304.76258461305</v>
      </c>
      <c r="P4517" s="17">
        <f>gp_need_index[[#This Row],[Normalised weighted population 2026/27]]/gp_need_index[[#This Row],[Registered population 2026/27]]</f>
        <v>0.58527881754321232</v>
      </c>
      <c r="Q4517" s="99">
        <v>3967.8266990552202</v>
      </c>
      <c r="R4517" s="16">
        <v>2312.8647377891498</v>
      </c>
      <c r="S4517" s="17">
        <f>gp_need_index[[#This Row],[Normalised weighted population 2027/28]]/gp_need_index[[#This Row],[Registered population 2027/28]]</f>
        <v>0.58290467634079546</v>
      </c>
      <c r="T4517" s="99">
        <v>3998.0526994155098</v>
      </c>
      <c r="U4517" s="16">
        <v>2322.0905994189102</v>
      </c>
      <c r="V4517" s="17">
        <f>gp_need_index[[#This Row],[Normalised weighted population 2028/29]]/gp_need_index[[#This Row],[Registered population 2028/29]]</f>
        <v>0.58080540052870866</v>
      </c>
    </row>
    <row r="4518" spans="1:22" x14ac:dyDescent="0.2">
      <c r="A4518" s="6" t="s">
        <v>2260</v>
      </c>
      <c r="B4518" s="1" t="s">
        <v>10688</v>
      </c>
      <c r="C4518" s="95" t="s">
        <v>6583</v>
      </c>
      <c r="D4518" s="95" t="s">
        <v>6583</v>
      </c>
      <c r="E4518" s="95" t="s">
        <v>6645</v>
      </c>
      <c r="F4518" s="95" t="s">
        <v>6582</v>
      </c>
      <c r="G4518" s="95" t="s">
        <v>6582</v>
      </c>
      <c r="H4518" s="61">
        <v>5278.2116128796697</v>
      </c>
      <c r="I4518" s="61">
        <v>161.16274497031799</v>
      </c>
      <c r="J4518" s="123">
        <v>850651.07206589601</v>
      </c>
      <c r="K4518" s="99">
        <v>20855.833333333299</v>
      </c>
      <c r="L4518" s="16">
        <v>17126.645959408699</v>
      </c>
      <c r="M4518" s="17">
        <f>gp_need_index[[#This Row],[Normalised weighted population (base year)]]/gp_need_index[[#This Row],[Registered population (base year)]]</f>
        <v>0.82119211856357022</v>
      </c>
      <c r="N4518" s="99">
        <v>21021.068456408899</v>
      </c>
      <c r="O4518" s="16">
        <v>17188.5497995931</v>
      </c>
      <c r="P4518" s="17">
        <f>gp_need_index[[#This Row],[Normalised weighted population 2026/27]]/gp_need_index[[#This Row],[Registered population 2026/27]]</f>
        <v>0.81768202388174316</v>
      </c>
      <c r="Q4518" s="99">
        <v>21176.894744694098</v>
      </c>
      <c r="R4518" s="16">
        <v>17248.974358843199</v>
      </c>
      <c r="S4518" s="17">
        <f>gp_need_index[[#This Row],[Normalised weighted population 2027/28]]/gp_need_index[[#This Row],[Registered population 2027/28]]</f>
        <v>0.81451858578864378</v>
      </c>
      <c r="T4518" s="99">
        <v>21335.204377168</v>
      </c>
      <c r="U4518" s="16">
        <v>17317.77935556</v>
      </c>
      <c r="V4518" s="17">
        <f>gp_need_index[[#This Row],[Normalised weighted population 2028/29]]/gp_need_index[[#This Row],[Registered population 2028/29]]</f>
        <v>0.81169971702229049</v>
      </c>
    </row>
    <row r="4519" spans="1:22" x14ac:dyDescent="0.2">
      <c r="A4519" s="6" t="s">
        <v>2258</v>
      </c>
      <c r="B4519" s="1" t="s">
        <v>10689</v>
      </c>
      <c r="C4519" s="95" t="s">
        <v>6583</v>
      </c>
      <c r="D4519" s="95" t="s">
        <v>6583</v>
      </c>
      <c r="E4519" s="95" t="s">
        <v>6645</v>
      </c>
      <c r="F4519" s="95" t="s">
        <v>6582</v>
      </c>
      <c r="G4519" s="95" t="s">
        <v>6582</v>
      </c>
      <c r="H4519" s="61">
        <v>5303.1062575120204</v>
      </c>
      <c r="I4519" s="61">
        <v>112.35143609725201</v>
      </c>
      <c r="J4519" s="123">
        <v>595811.603807798</v>
      </c>
      <c r="K4519" s="99">
        <v>13416.5</v>
      </c>
      <c r="L4519" s="16">
        <v>11995.8167714308</v>
      </c>
      <c r="M4519" s="17">
        <f>gp_need_index[[#This Row],[Normalised weighted population (base year)]]/gp_need_index[[#This Row],[Registered population (base year)]]</f>
        <v>0.89410925140169195</v>
      </c>
      <c r="N4519" s="99">
        <v>13513.2948056116</v>
      </c>
      <c r="O4519" s="16">
        <v>12039.1753558296</v>
      </c>
      <c r="P4519" s="17">
        <f>gp_need_index[[#This Row],[Normalised weighted population 2026/27]]/gp_need_index[[#This Row],[Registered population 2026/27]]</f>
        <v>0.89091339521655</v>
      </c>
      <c r="Q4519" s="99">
        <v>13606.2936539852</v>
      </c>
      <c r="R4519" s="16">
        <v>12081.497824746</v>
      </c>
      <c r="S4519" s="17">
        <f>gp_need_index[[#This Row],[Normalised weighted population 2027/28]]/gp_need_index[[#This Row],[Registered population 2027/28]]</f>
        <v>0.88793452000849649</v>
      </c>
      <c r="T4519" s="99">
        <v>13703.101763266501</v>
      </c>
      <c r="U4519" s="16">
        <v>12129.690105682301</v>
      </c>
      <c r="V4519" s="17">
        <f>gp_need_index[[#This Row],[Normalised weighted population 2028/29]]/gp_need_index[[#This Row],[Registered population 2028/29]]</f>
        <v>0.88517843005428176</v>
      </c>
    </row>
    <row r="4520" spans="1:22" x14ac:dyDescent="0.2">
      <c r="A4520" s="6" t="s">
        <v>2416</v>
      </c>
      <c r="B4520" s="1" t="s">
        <v>10330</v>
      </c>
      <c r="C4520" s="95" t="s">
        <v>6583</v>
      </c>
      <c r="D4520" s="95" t="s">
        <v>6583</v>
      </c>
      <c r="E4520" s="95" t="s">
        <v>6645</v>
      </c>
      <c r="F4520" s="95" t="s">
        <v>6615</v>
      </c>
      <c r="G4520" s="95" t="s">
        <v>6615</v>
      </c>
      <c r="H4520" s="61">
        <v>5246.0233571499202</v>
      </c>
      <c r="I4520" s="61">
        <v>83.487497751592102</v>
      </c>
      <c r="J4520" s="123">
        <v>437977.36323485401</v>
      </c>
      <c r="K4520" s="99">
        <v>15152.5</v>
      </c>
      <c r="L4520" s="16">
        <v>8818.0494737301906</v>
      </c>
      <c r="M4520" s="17">
        <f>gp_need_index[[#This Row],[Normalised weighted population (base year)]]/gp_need_index[[#This Row],[Registered population (base year)]]</f>
        <v>0.58195343829270352</v>
      </c>
      <c r="N4520" s="99">
        <v>15317.7277861893</v>
      </c>
      <c r="O4520" s="16">
        <v>8849.9220964640208</v>
      </c>
      <c r="P4520" s="17">
        <f>gp_need_index[[#This Row],[Normalised weighted population 2026/27]]/gp_need_index[[#This Row],[Registered population 2026/27]]</f>
        <v>0.57775684618467027</v>
      </c>
      <c r="Q4520" s="99">
        <v>15475.8789681121</v>
      </c>
      <c r="R4520" s="16">
        <v>8881.0330772221896</v>
      </c>
      <c r="S4520" s="17">
        <f>gp_need_index[[#This Row],[Normalised weighted population 2027/28]]/gp_need_index[[#This Row],[Registered population 2027/28]]</f>
        <v>0.57386291890247221</v>
      </c>
      <c r="T4520" s="99">
        <v>15631.257679738501</v>
      </c>
      <c r="U4520" s="16">
        <v>8916.4589198843405</v>
      </c>
      <c r="V4520" s="17">
        <f>gp_need_index[[#This Row],[Normalised weighted population 2028/29]]/gp_need_index[[#This Row],[Registered population 2028/29]]</f>
        <v>0.570424920538672</v>
      </c>
    </row>
    <row r="4521" spans="1:22" x14ac:dyDescent="0.2">
      <c r="A4521" s="6" t="s">
        <v>2241</v>
      </c>
      <c r="B4521" s="1" t="s">
        <v>10690</v>
      </c>
      <c r="C4521" s="95" t="s">
        <v>6583</v>
      </c>
      <c r="D4521" s="95" t="s">
        <v>6583</v>
      </c>
      <c r="E4521" s="95" t="s">
        <v>6645</v>
      </c>
      <c r="F4521" s="95" t="s">
        <v>6582</v>
      </c>
      <c r="G4521" s="95" t="s">
        <v>6582</v>
      </c>
      <c r="H4521" s="61">
        <v>5233.8725002915098</v>
      </c>
      <c r="I4521" s="61">
        <v>74.944396199174605</v>
      </c>
      <c r="J4521" s="123">
        <v>392249.41431781201</v>
      </c>
      <c r="K4521" s="99">
        <v>10481.666666666701</v>
      </c>
      <c r="L4521" s="16">
        <v>7897.3824490591896</v>
      </c>
      <c r="M4521" s="17">
        <f>gp_need_index[[#This Row],[Normalised weighted population (base year)]]/gp_need_index[[#This Row],[Registered population (base year)]]</f>
        <v>0.75344720455326741</v>
      </c>
      <c r="N4521" s="99">
        <v>10570.431337185701</v>
      </c>
      <c r="O4521" s="16">
        <v>7925.9273434979696</v>
      </c>
      <c r="P4521" s="17">
        <f>gp_need_index[[#This Row],[Normalised weighted population 2026/27]]/gp_need_index[[#This Row],[Registered population 2026/27]]</f>
        <v>0.74982061664932864</v>
      </c>
      <c r="Q4521" s="99">
        <v>10653.369005020901</v>
      </c>
      <c r="R4521" s="16">
        <v>7953.7901167954597</v>
      </c>
      <c r="S4521" s="17">
        <f>gp_need_index[[#This Row],[Normalised weighted population 2027/28]]/gp_need_index[[#This Row],[Registered population 2027/28]]</f>
        <v>0.74659857487775583</v>
      </c>
      <c r="T4521" s="99">
        <v>10736.8681692427</v>
      </c>
      <c r="U4521" s="16">
        <v>7985.5172497534604</v>
      </c>
      <c r="V4521" s="17">
        <f>gp_need_index[[#This Row],[Normalised weighted population 2028/29]]/gp_need_index[[#This Row],[Registered population 2028/29]]</f>
        <v>0.74374735014714266</v>
      </c>
    </row>
    <row r="4522" spans="1:22" x14ac:dyDescent="0.2">
      <c r="A4522" s="6" t="s">
        <v>2274</v>
      </c>
      <c r="B4522" s="1" t="s">
        <v>10691</v>
      </c>
      <c r="C4522" s="95" t="s">
        <v>6583</v>
      </c>
      <c r="D4522" s="95" t="s">
        <v>6583</v>
      </c>
      <c r="E4522" s="95" t="s">
        <v>6645</v>
      </c>
      <c r="F4522" s="95" t="s">
        <v>6582</v>
      </c>
      <c r="G4522" s="95" t="s">
        <v>6582</v>
      </c>
      <c r="H4522" s="61">
        <v>5312.4960014529297</v>
      </c>
      <c r="I4522" s="61">
        <v>175.61081266235001</v>
      </c>
      <c r="J4522" s="123">
        <v>932931.74008063402</v>
      </c>
      <c r="K4522" s="99">
        <v>16949</v>
      </c>
      <c r="L4522" s="16">
        <v>18783.249843971698</v>
      </c>
      <c r="M4522" s="17">
        <f>gp_need_index[[#This Row],[Normalised weighted population (base year)]]/gp_need_index[[#This Row],[Registered population (base year)]]</f>
        <v>1.1082217147897633</v>
      </c>
      <c r="N4522" s="99">
        <v>17044.06295516</v>
      </c>
      <c r="O4522" s="16">
        <v>18851.1414381135</v>
      </c>
      <c r="P4522" s="17">
        <f>gp_need_index[[#This Row],[Normalised weighted population 2026/27]]/gp_need_index[[#This Row],[Registered population 2026/27]]</f>
        <v>1.1060239267894993</v>
      </c>
      <c r="Q4522" s="99">
        <v>17138.361236143599</v>
      </c>
      <c r="R4522" s="16">
        <v>18917.410665362899</v>
      </c>
      <c r="S4522" s="17">
        <f>gp_need_index[[#This Row],[Normalised weighted population 2027/28]]/gp_need_index[[#This Row],[Registered population 2027/28]]</f>
        <v>1.103805107425756</v>
      </c>
      <c r="T4522" s="99">
        <v>17238.2512001002</v>
      </c>
      <c r="U4522" s="16">
        <v>18992.870942109999</v>
      </c>
      <c r="V4522" s="17">
        <f>gp_need_index[[#This Row],[Normalised weighted population 2028/29]]/gp_need_index[[#This Row],[Registered population 2028/29]]</f>
        <v>1.1017864121854541</v>
      </c>
    </row>
    <row r="4523" spans="1:22" x14ac:dyDescent="0.2">
      <c r="A4523" s="6" t="s">
        <v>2239</v>
      </c>
      <c r="B4523" s="1" t="s">
        <v>12478</v>
      </c>
      <c r="C4523" s="95" t="s">
        <v>6583</v>
      </c>
      <c r="D4523" s="95" t="s">
        <v>6583</v>
      </c>
      <c r="E4523" s="95" t="s">
        <v>6645</v>
      </c>
      <c r="F4523" s="95" t="s">
        <v>6582</v>
      </c>
      <c r="G4523" s="95" t="s">
        <v>6582</v>
      </c>
      <c r="H4523" s="61">
        <v>5132.4269797585202</v>
      </c>
      <c r="I4523" s="61">
        <v>30.744266272150401</v>
      </c>
      <c r="J4523" s="123">
        <v>157792.70168806499</v>
      </c>
      <c r="K4523" s="99">
        <v>5588</v>
      </c>
      <c r="L4523" s="16">
        <v>3176.9309715050099</v>
      </c>
      <c r="M4523" s="17">
        <f>gp_need_index[[#This Row],[Normalised weighted population (base year)]]/gp_need_index[[#This Row],[Registered population (base year)]]</f>
        <v>0.56852737500089656</v>
      </c>
      <c r="N4523" s="99">
        <v>5638.0115238896296</v>
      </c>
      <c r="O4523" s="16">
        <v>3188.4139102895801</v>
      </c>
      <c r="P4523" s="17">
        <f>gp_need_index[[#This Row],[Normalised weighted population 2026/27]]/gp_need_index[[#This Row],[Registered population 2026/27]]</f>
        <v>0.56552099916424314</v>
      </c>
      <c r="Q4523" s="99">
        <v>5684.04052683601</v>
      </c>
      <c r="R4523" s="16">
        <v>3199.62244780335</v>
      </c>
      <c r="S4523" s="17">
        <f>gp_need_index[[#This Row],[Normalised weighted population 2027/28]]/gp_need_index[[#This Row],[Registered population 2027/28]]</f>
        <v>0.56291337697136412</v>
      </c>
      <c r="T4523" s="99">
        <v>5730.5329560946002</v>
      </c>
      <c r="U4523" s="16">
        <v>3212.38552620071</v>
      </c>
      <c r="V4523" s="17">
        <f>gp_need_index[[#This Row],[Normalised weighted population 2028/29]]/gp_need_index[[#This Row],[Registered population 2028/29]]</f>
        <v>0.56057360647132093</v>
      </c>
    </row>
    <row r="4524" spans="1:22" x14ac:dyDescent="0.2">
      <c r="A4524" s="6" t="s">
        <v>2268</v>
      </c>
      <c r="B4524" s="1" t="s">
        <v>10692</v>
      </c>
      <c r="C4524" s="95" t="s">
        <v>6583</v>
      </c>
      <c r="D4524" s="95" t="s">
        <v>6583</v>
      </c>
      <c r="E4524" s="95" t="s">
        <v>6645</v>
      </c>
      <c r="F4524" s="95" t="s">
        <v>6582</v>
      </c>
      <c r="G4524" s="95" t="s">
        <v>6582</v>
      </c>
      <c r="H4524" s="61">
        <v>5356.9552001953098</v>
      </c>
      <c r="I4524" s="61">
        <v>54.115056353253699</v>
      </c>
      <c r="J4524" s="123">
        <v>289891.93254042498</v>
      </c>
      <c r="K4524" s="99">
        <v>7898.4166666666697</v>
      </c>
      <c r="L4524" s="16">
        <v>5836.5605571399901</v>
      </c>
      <c r="M4524" s="17">
        <f>gp_need_index[[#This Row],[Normalised weighted population (base year)]]/gp_need_index[[#This Row],[Registered population (base year)]]</f>
        <v>0.73895323625705422</v>
      </c>
      <c r="N4524" s="99">
        <v>7961.0152378736902</v>
      </c>
      <c r="O4524" s="16">
        <v>5857.6566615851998</v>
      </c>
      <c r="P4524" s="17">
        <f>gp_need_index[[#This Row],[Normalised weighted population 2026/27]]/gp_need_index[[#This Row],[Registered population 2026/27]]</f>
        <v>0.73579267047725472</v>
      </c>
      <c r="Q4524" s="99">
        <v>8018.6280529377</v>
      </c>
      <c r="R4524" s="16">
        <v>5878.2486443959197</v>
      </c>
      <c r="S4524" s="17">
        <f>gp_need_index[[#This Row],[Normalised weighted population 2027/28]]/gp_need_index[[#This Row],[Registered population 2027/28]]</f>
        <v>0.73307411262733002</v>
      </c>
      <c r="T4524" s="99">
        <v>8077.4143169250901</v>
      </c>
      <c r="U4524" s="16">
        <v>5901.6965822421898</v>
      </c>
      <c r="V4524" s="17">
        <f>gp_need_index[[#This Row],[Normalised weighted population 2028/29]]/gp_need_index[[#This Row],[Registered population 2028/29]]</f>
        <v>0.73064180574172255</v>
      </c>
    </row>
    <row r="4525" spans="1:22" x14ac:dyDescent="0.2">
      <c r="A4525" s="6" t="s">
        <v>2272</v>
      </c>
      <c r="B4525" s="1" t="s">
        <v>10693</v>
      </c>
      <c r="C4525" s="95" t="s">
        <v>6583</v>
      </c>
      <c r="D4525" s="95" t="s">
        <v>6583</v>
      </c>
      <c r="E4525" s="95" t="s">
        <v>6645</v>
      </c>
      <c r="F4525" s="95" t="s">
        <v>6582</v>
      </c>
      <c r="G4525" s="95" t="s">
        <v>6582</v>
      </c>
      <c r="H4525" s="61">
        <v>5292.8198020241498</v>
      </c>
      <c r="I4525" s="61">
        <v>83.796481212514806</v>
      </c>
      <c r="J4525" s="123">
        <v>443519.67510154302</v>
      </c>
      <c r="K4525" s="99">
        <v>12233.25</v>
      </c>
      <c r="L4525" s="16">
        <v>8929.6360175605296</v>
      </c>
      <c r="M4525" s="17">
        <f>gp_need_index[[#This Row],[Normalised weighted population (base year)]]/gp_need_index[[#This Row],[Registered population (base year)]]</f>
        <v>0.72994797110829335</v>
      </c>
      <c r="N4525" s="99">
        <v>12325.7704973941</v>
      </c>
      <c r="O4525" s="16">
        <v>8961.9119671099197</v>
      </c>
      <c r="P4525" s="17">
        <f>gp_need_index[[#This Row],[Normalised weighted population 2026/27]]/gp_need_index[[#This Row],[Registered population 2026/27]]</f>
        <v>0.7270873629364295</v>
      </c>
      <c r="Q4525" s="99">
        <v>12412.5746404895</v>
      </c>
      <c r="R4525" s="16">
        <v>8993.4166366116497</v>
      </c>
      <c r="S4525" s="17">
        <f>gp_need_index[[#This Row],[Normalised weighted population 2027/28]]/gp_need_index[[#This Row],[Registered population 2027/28]]</f>
        <v>0.72454079005296412</v>
      </c>
      <c r="T4525" s="99">
        <v>12502.269702190801</v>
      </c>
      <c r="U4525" s="16">
        <v>9029.2907697213395</v>
      </c>
      <c r="V4525" s="17">
        <f>gp_need_index[[#This Row],[Normalised weighted population 2028/29]]/gp_need_index[[#This Row],[Registered population 2028/29]]</f>
        <v>0.72221212506230903</v>
      </c>
    </row>
    <row r="4526" spans="1:22" x14ac:dyDescent="0.2">
      <c r="A4526" s="6" t="s">
        <v>2255</v>
      </c>
      <c r="B4526" s="1" t="s">
        <v>10694</v>
      </c>
      <c r="C4526" s="95" t="s">
        <v>6583</v>
      </c>
      <c r="D4526" s="95" t="s">
        <v>6583</v>
      </c>
      <c r="E4526" s="95" t="s">
        <v>6645</v>
      </c>
      <c r="F4526" s="95" t="s">
        <v>6582</v>
      </c>
      <c r="G4526" s="95" t="s">
        <v>6582</v>
      </c>
      <c r="H4526" s="61">
        <v>5177.9626404313003</v>
      </c>
      <c r="I4526" s="61">
        <v>132.42066648001199</v>
      </c>
      <c r="J4526" s="123">
        <v>685669.26385451504</v>
      </c>
      <c r="K4526" s="99">
        <v>13414.833333333299</v>
      </c>
      <c r="L4526" s="16">
        <v>13804.972582665499</v>
      </c>
      <c r="M4526" s="17">
        <f>gp_need_index[[#This Row],[Normalised weighted population (base year)]]/gp_need_index[[#This Row],[Registered population (base year)]]</f>
        <v>1.0290826758438196</v>
      </c>
      <c r="N4526" s="99">
        <v>13486.4043727394</v>
      </c>
      <c r="O4526" s="16">
        <v>13854.870316205001</v>
      </c>
      <c r="P4526" s="17">
        <f>gp_need_index[[#This Row],[Normalised weighted population 2026/27]]/gp_need_index[[#This Row],[Registered population 2026/27]]</f>
        <v>1.0273212884088212</v>
      </c>
      <c r="Q4526" s="99">
        <v>13555.040600021401</v>
      </c>
      <c r="R4526" s="16">
        <v>13903.575671926301</v>
      </c>
      <c r="S4526" s="17">
        <f>gp_need_index[[#This Row],[Normalised weighted population 2027/28]]/gp_need_index[[#This Row],[Registered population 2027/28]]</f>
        <v>1.0257125804480696</v>
      </c>
      <c r="T4526" s="99">
        <v>13632.627021398799</v>
      </c>
      <c r="U4526" s="16">
        <v>13959.036098648299</v>
      </c>
      <c r="V4526" s="17">
        <f>gp_need_index[[#This Row],[Normalised weighted population 2028/29]]/gp_need_index[[#This Row],[Registered population 2028/29]]</f>
        <v>1.0239432265503299</v>
      </c>
    </row>
    <row r="4527" spans="1:22" x14ac:dyDescent="0.2">
      <c r="A4527" s="6" t="s">
        <v>2413</v>
      </c>
      <c r="B4527" s="1" t="s">
        <v>10695</v>
      </c>
      <c r="C4527" s="95" t="s">
        <v>6583</v>
      </c>
      <c r="D4527" s="95" t="s">
        <v>6583</v>
      </c>
      <c r="E4527" s="95" t="s">
        <v>6645</v>
      </c>
      <c r="F4527" s="95" t="s">
        <v>6615</v>
      </c>
      <c r="G4527" s="95" t="s">
        <v>6615</v>
      </c>
      <c r="H4527" s="61">
        <v>5376.6682675489701</v>
      </c>
      <c r="I4527" s="61">
        <v>139.961818219142</v>
      </c>
      <c r="J4527" s="123">
        <v>752528.26668731601</v>
      </c>
      <c r="K4527" s="99">
        <v>15336.5</v>
      </c>
      <c r="L4527" s="16">
        <v>15151.083236397501</v>
      </c>
      <c r="M4527" s="17">
        <f>gp_need_index[[#This Row],[Normalised weighted population (base year)]]/gp_need_index[[#This Row],[Registered population (base year)]]</f>
        <v>0.98791009920108896</v>
      </c>
      <c r="N4527" s="99">
        <v>15480.6370977691</v>
      </c>
      <c r="O4527" s="16">
        <v>15205.846453755399</v>
      </c>
      <c r="P4527" s="17">
        <f>gp_need_index[[#This Row],[Normalised weighted population 2026/27]]/gp_need_index[[#This Row],[Registered population 2026/27]]</f>
        <v>0.98224939695451541</v>
      </c>
      <c r="Q4527" s="99">
        <v>15623.246143829199</v>
      </c>
      <c r="R4527" s="16">
        <v>15259.301025589801</v>
      </c>
      <c r="S4527" s="17">
        <f>gp_need_index[[#This Row],[Normalised weighted population 2027/28]]/gp_need_index[[#This Row],[Registered population 2027/28]]</f>
        <v>0.97670489763210011</v>
      </c>
      <c r="T4527" s="99">
        <v>15764.351985097601</v>
      </c>
      <c r="U4527" s="16">
        <v>15320.1693494173</v>
      </c>
      <c r="V4527" s="17">
        <f>gp_need_index[[#This Row],[Normalised weighted population 2028/29]]/gp_need_index[[#This Row],[Registered population 2028/29]]</f>
        <v>0.97182360327273853</v>
      </c>
    </row>
    <row r="4528" spans="1:22" x14ac:dyDescent="0.2">
      <c r="A4528" s="6" t="s">
        <v>2269</v>
      </c>
      <c r="B4528" s="1" t="s">
        <v>10696</v>
      </c>
      <c r="C4528" s="95" t="s">
        <v>6583</v>
      </c>
      <c r="D4528" s="95" t="s">
        <v>6583</v>
      </c>
      <c r="E4528" s="95" t="s">
        <v>6645</v>
      </c>
      <c r="F4528" s="95" t="s">
        <v>6582</v>
      </c>
      <c r="G4528" s="95" t="s">
        <v>6582</v>
      </c>
      <c r="H4528" s="61">
        <v>5330.2464948381703</v>
      </c>
      <c r="I4528" s="61">
        <v>55.925203359442001</v>
      </c>
      <c r="J4528" s="123">
        <v>298095.11917977798</v>
      </c>
      <c r="K4528" s="99">
        <v>6239.0833333333303</v>
      </c>
      <c r="L4528" s="16">
        <v>6001.7200190212798</v>
      </c>
      <c r="M4528" s="17">
        <f>gp_need_index[[#This Row],[Normalised weighted population (base year)]]/gp_need_index[[#This Row],[Registered population (base year)]]</f>
        <v>0.96195541850773203</v>
      </c>
      <c r="N4528" s="99">
        <v>6270.49182518629</v>
      </c>
      <c r="O4528" s="16">
        <v>6023.4130882754498</v>
      </c>
      <c r="P4528" s="17">
        <f>gp_need_index[[#This Row],[Normalised weighted population 2026/27]]/gp_need_index[[#This Row],[Registered population 2026/27]]</f>
        <v>0.9605965937283556</v>
      </c>
      <c r="Q4528" s="99">
        <v>6300.7426004931203</v>
      </c>
      <c r="R4528" s="16">
        <v>6044.5877705659004</v>
      </c>
      <c r="S4528" s="17">
        <f>gp_need_index[[#This Row],[Normalised weighted population 2027/28]]/gp_need_index[[#This Row],[Registered population 2027/28]]</f>
        <v>0.95934529528199231</v>
      </c>
      <c r="T4528" s="99">
        <v>6334.27193226912</v>
      </c>
      <c r="U4528" s="16">
        <v>6068.6992239807996</v>
      </c>
      <c r="V4528" s="17">
        <f>gp_need_index[[#This Row],[Normalised weighted population 2028/29]]/gp_need_index[[#This Row],[Registered population 2028/29]]</f>
        <v>0.95807368058586262</v>
      </c>
    </row>
    <row r="4529" spans="1:22" x14ac:dyDescent="0.2">
      <c r="A4529" s="6" t="s">
        <v>2243</v>
      </c>
      <c r="B4529" s="1" t="s">
        <v>10697</v>
      </c>
      <c r="C4529" s="95" t="s">
        <v>6583</v>
      </c>
      <c r="D4529" s="95" t="s">
        <v>6583</v>
      </c>
      <c r="E4529" s="95" t="s">
        <v>6645</v>
      </c>
      <c r="F4529" s="95" t="s">
        <v>6582</v>
      </c>
      <c r="G4529" s="95" t="s">
        <v>6582</v>
      </c>
      <c r="H4529" s="61">
        <v>5297.3283239293996</v>
      </c>
      <c r="I4529" s="61">
        <v>45.437284732149102</v>
      </c>
      <c r="J4529" s="123">
        <v>240696.215374058</v>
      </c>
      <c r="K4529" s="99">
        <v>7087.0833333333303</v>
      </c>
      <c r="L4529" s="16">
        <v>4846.0749652258701</v>
      </c>
      <c r="M4529" s="17">
        <f>gp_need_index[[#This Row],[Normalised weighted population (base year)]]/gp_need_index[[#This Row],[Registered population (base year)]]</f>
        <v>0.68378975345652848</v>
      </c>
      <c r="N4529" s="99">
        <v>7151.3964650872604</v>
      </c>
      <c r="O4529" s="16">
        <v>4863.5909838835896</v>
      </c>
      <c r="P4529" s="17">
        <f>gp_need_index[[#This Row],[Normalised weighted population 2026/27]]/gp_need_index[[#This Row],[Registered population 2026/27]]</f>
        <v>0.68008968704607331</v>
      </c>
      <c r="Q4529" s="99">
        <v>7209.6797563160899</v>
      </c>
      <c r="R4529" s="16">
        <v>4880.6884321849302</v>
      </c>
      <c r="S4529" s="17">
        <f>gp_need_index[[#This Row],[Normalised weighted population 2027/28]]/gp_need_index[[#This Row],[Registered population 2027/28]]</f>
        <v>0.67696327675430645</v>
      </c>
      <c r="T4529" s="99">
        <v>7265.8181092107998</v>
      </c>
      <c r="U4529" s="16">
        <v>4900.1571695467001</v>
      </c>
      <c r="V4529" s="17">
        <f>gp_need_index[[#This Row],[Normalised weighted population 2028/29]]/gp_need_index[[#This Row],[Registered population 2028/29]]</f>
        <v>0.67441230923945417</v>
      </c>
    </row>
    <row r="4530" spans="1:22" x14ac:dyDescent="0.2">
      <c r="A4530" s="6" t="s">
        <v>2410</v>
      </c>
      <c r="B4530" s="1" t="s">
        <v>10698</v>
      </c>
      <c r="C4530" s="95" t="s">
        <v>6583</v>
      </c>
      <c r="D4530" s="95" t="s">
        <v>6583</v>
      </c>
      <c r="E4530" s="95" t="s">
        <v>6645</v>
      </c>
      <c r="F4530" s="95" t="s">
        <v>6615</v>
      </c>
      <c r="G4530" s="95" t="s">
        <v>6615</v>
      </c>
      <c r="H4530" s="61">
        <v>5341.3895216111996</v>
      </c>
      <c r="I4530" s="61">
        <v>73.299591746827502</v>
      </c>
      <c r="J4530" s="123">
        <v>391521.67129488301</v>
      </c>
      <c r="K4530" s="99">
        <v>6583.5</v>
      </c>
      <c r="L4530" s="16">
        <v>7882.7303813519702</v>
      </c>
      <c r="M4530" s="17">
        <f>gp_need_index[[#This Row],[Normalised weighted population (base year)]]/gp_need_index[[#This Row],[Registered population (base year)]]</f>
        <v>1.1973464542191798</v>
      </c>
      <c r="N4530" s="99">
        <v>6636.8241148070902</v>
      </c>
      <c r="O4530" s="16">
        <v>7911.2223162527498</v>
      </c>
      <c r="P4530" s="17">
        <f>gp_need_index[[#This Row],[Normalised weighted population 2026/27]]/gp_need_index[[#This Row],[Registered population 2026/27]]</f>
        <v>1.1920192820241255</v>
      </c>
      <c r="Q4530" s="99">
        <v>6686.6479589435703</v>
      </c>
      <c r="R4530" s="16">
        <v>7939.0333955562501</v>
      </c>
      <c r="S4530" s="17">
        <f>gp_need_index[[#This Row],[Normalised weighted population 2027/28]]/gp_need_index[[#This Row],[Registered population 2027/28]]</f>
        <v>1.1872964517202644</v>
      </c>
      <c r="T4530" s="99">
        <v>6733.8025939478703</v>
      </c>
      <c r="U4530" s="16">
        <v>7970.7016649473298</v>
      </c>
      <c r="V4530" s="17">
        <f>gp_need_index[[#This Row],[Normalised weighted population 2028/29]]/gp_need_index[[#This Row],[Registered population 2028/29]]</f>
        <v>1.1836850804196644</v>
      </c>
    </row>
    <row r="4531" spans="1:22" x14ac:dyDescent="0.2">
      <c r="A4531" s="6" t="s">
        <v>2249</v>
      </c>
      <c r="B4531" s="1" t="s">
        <v>10699</v>
      </c>
      <c r="C4531" s="95" t="s">
        <v>6583</v>
      </c>
      <c r="D4531" s="95" t="s">
        <v>6583</v>
      </c>
      <c r="E4531" s="95" t="s">
        <v>6645</v>
      </c>
      <c r="F4531" s="95" t="s">
        <v>6582</v>
      </c>
      <c r="G4531" s="95" t="s">
        <v>6582</v>
      </c>
      <c r="H4531" s="61">
        <v>5274.0019155648997</v>
      </c>
      <c r="I4531" s="61">
        <v>47.118930872126398</v>
      </c>
      <c r="J4531" s="123">
        <v>248505.33167896501</v>
      </c>
      <c r="K4531" s="99">
        <v>7543.0833333333303</v>
      </c>
      <c r="L4531" s="16">
        <v>5003.3003830286998</v>
      </c>
      <c r="M4531" s="17">
        <f>gp_need_index[[#This Row],[Normalised weighted population (base year)]]/gp_need_index[[#This Row],[Registered population (base year)]]</f>
        <v>0.66329644814061917</v>
      </c>
      <c r="N4531" s="99">
        <v>7618.2884063382799</v>
      </c>
      <c r="O4531" s="16">
        <v>5021.3846890883797</v>
      </c>
      <c r="P4531" s="17">
        <f>gp_need_index[[#This Row],[Normalised weighted population 2026/27]]/gp_need_index[[#This Row],[Registered population 2026/27]]</f>
        <v>0.65912241979585295</v>
      </c>
      <c r="Q4531" s="99">
        <v>7691.5160716502396</v>
      </c>
      <c r="R4531" s="16">
        <v>5039.0368447501796</v>
      </c>
      <c r="S4531" s="17">
        <f>gp_need_index[[#This Row],[Normalised weighted population 2027/28]]/gp_need_index[[#This Row],[Registered population 2027/28]]</f>
        <v>0.65514221095153191</v>
      </c>
      <c r="T4531" s="99">
        <v>7765.5314472845603</v>
      </c>
      <c r="U4531" s="16">
        <v>5059.1372232623098</v>
      </c>
      <c r="V4531" s="17">
        <f>gp_need_index[[#This Row],[Normalised weighted population 2028/29]]/gp_need_index[[#This Row],[Registered population 2028/29]]</f>
        <v>0.65148628366335204</v>
      </c>
    </row>
    <row r="4532" spans="1:22" x14ac:dyDescent="0.2">
      <c r="A4532" s="6" t="s">
        <v>2252</v>
      </c>
      <c r="B4532" s="1" t="s">
        <v>10700</v>
      </c>
      <c r="C4532" s="95" t="s">
        <v>6583</v>
      </c>
      <c r="D4532" s="95" t="s">
        <v>6583</v>
      </c>
      <c r="E4532" s="95" t="s">
        <v>6645</v>
      </c>
      <c r="F4532" s="95" t="s">
        <v>6582</v>
      </c>
      <c r="G4532" s="95" t="s">
        <v>6582</v>
      </c>
      <c r="H4532" s="61">
        <v>5224.2748345269101</v>
      </c>
      <c r="I4532" s="61">
        <v>34.398411173441097</v>
      </c>
      <c r="J4532" s="123">
        <v>179706.75384111801</v>
      </c>
      <c r="K4532" s="99">
        <v>4015.25</v>
      </c>
      <c r="L4532" s="16">
        <v>3618.1391531979598</v>
      </c>
      <c r="M4532" s="17">
        <f>gp_need_index[[#This Row],[Normalised weighted population (base year)]]/gp_need_index[[#This Row],[Registered population (base year)]]</f>
        <v>0.90109934703890415</v>
      </c>
      <c r="N4532" s="99">
        <v>4048.1878068853498</v>
      </c>
      <c r="O4532" s="16">
        <v>3631.2168280932901</v>
      </c>
      <c r="P4532" s="17">
        <f>gp_need_index[[#This Row],[Normalised weighted population 2026/27]]/gp_need_index[[#This Row],[Registered population 2026/27]]</f>
        <v>0.89699811404924057</v>
      </c>
      <c r="Q4532" s="99">
        <v>4078.5578480942199</v>
      </c>
      <c r="R4532" s="16">
        <v>3643.9819932140799</v>
      </c>
      <c r="S4532" s="17">
        <f>gp_need_index[[#This Row],[Normalised weighted population 2027/28]]/gp_need_index[[#This Row],[Registered population 2027/28]]</f>
        <v>0.89344864752054365</v>
      </c>
      <c r="T4532" s="99">
        <v>4110.18771742442</v>
      </c>
      <c r="U4532" s="16">
        <v>3658.5175919031999</v>
      </c>
      <c r="V4532" s="17">
        <f>gp_need_index[[#This Row],[Normalised weighted population 2028/29]]/gp_need_index[[#This Row],[Registered population 2028/29]]</f>
        <v>0.89010961139160538</v>
      </c>
    </row>
    <row r="4533" spans="1:22" x14ac:dyDescent="0.2">
      <c r="A4533" s="6" t="s">
        <v>2254</v>
      </c>
      <c r="B4533" s="1" t="s">
        <v>10701</v>
      </c>
      <c r="C4533" s="95" t="s">
        <v>6583</v>
      </c>
      <c r="D4533" s="95" t="s">
        <v>6583</v>
      </c>
      <c r="E4533" s="95" t="s">
        <v>6645</v>
      </c>
      <c r="F4533" s="95" t="s">
        <v>6582</v>
      </c>
      <c r="G4533" s="95" t="s">
        <v>6582</v>
      </c>
      <c r="H4533" s="61">
        <v>5248.4143066406205</v>
      </c>
      <c r="I4533" s="61">
        <v>90.883288833909106</v>
      </c>
      <c r="J4533" s="123">
        <v>476993.15335044003</v>
      </c>
      <c r="K4533" s="99">
        <v>11023.416666666701</v>
      </c>
      <c r="L4533" s="16">
        <v>9603.5767552199195</v>
      </c>
      <c r="M4533" s="17">
        <f>gp_need_index[[#This Row],[Normalised weighted population (base year)]]/gp_need_index[[#This Row],[Registered population (base year)]]</f>
        <v>0.87119783689750363</v>
      </c>
      <c r="N4533" s="99">
        <v>11103.810100332599</v>
      </c>
      <c r="O4533" s="16">
        <v>9638.2886469740297</v>
      </c>
      <c r="P4533" s="17">
        <f>gp_need_index[[#This Row],[Normalised weighted population 2026/27]]/gp_need_index[[#This Row],[Registered population 2026/27]]</f>
        <v>0.8680163439291283</v>
      </c>
      <c r="Q4533" s="99">
        <v>11184.9606548582</v>
      </c>
      <c r="R4533" s="16">
        <v>9672.1710483521802</v>
      </c>
      <c r="S4533" s="17">
        <f>gp_need_index[[#This Row],[Normalised weighted population 2027/28]]/gp_need_index[[#This Row],[Registered population 2027/28]]</f>
        <v>0.86474788305590167</v>
      </c>
      <c r="T4533" s="99">
        <v>11269.162176382</v>
      </c>
      <c r="U4533" s="16">
        <v>9710.7526870850797</v>
      </c>
      <c r="V4533" s="17">
        <f>gp_need_index[[#This Row],[Normalised weighted population 2028/29]]/gp_need_index[[#This Row],[Registered population 2028/29]]</f>
        <v>0.86171026160551245</v>
      </c>
    </row>
    <row r="4534" spans="1:22" x14ac:dyDescent="0.2">
      <c r="A4534" s="6" t="s">
        <v>2251</v>
      </c>
      <c r="B4534" s="1" t="s">
        <v>10702</v>
      </c>
      <c r="C4534" s="95" t="s">
        <v>6583</v>
      </c>
      <c r="D4534" s="95" t="s">
        <v>6583</v>
      </c>
      <c r="E4534" s="95" t="s">
        <v>6645</v>
      </c>
      <c r="F4534" s="95" t="s">
        <v>6582</v>
      </c>
      <c r="G4534" s="95" t="s">
        <v>6582</v>
      </c>
      <c r="H4534" s="61">
        <v>5389.3573404947902</v>
      </c>
      <c r="I4534" s="61">
        <v>52.347858691506602</v>
      </c>
      <c r="J4534" s="123">
        <v>282121.31649825501</v>
      </c>
      <c r="K4534" s="99">
        <v>6759.5833333333303</v>
      </c>
      <c r="L4534" s="16">
        <v>5680.1102872102301</v>
      </c>
      <c r="M4534" s="17">
        <f>gp_need_index[[#This Row],[Normalised weighted population (base year)]]/gp_need_index[[#This Row],[Registered population (base year)]]</f>
        <v>0.84030479500120558</v>
      </c>
      <c r="N4534" s="99">
        <v>6809.3754629889499</v>
      </c>
      <c r="O4534" s="16">
        <v>5700.6409060063897</v>
      </c>
      <c r="P4534" s="17">
        <f>gp_need_index[[#This Row],[Normalised weighted population 2026/27]]/gp_need_index[[#This Row],[Registered population 2026/27]]</f>
        <v>0.83717529412074965</v>
      </c>
      <c r="Q4534" s="99">
        <v>6857.7633438249804</v>
      </c>
      <c r="R4534" s="16">
        <v>5720.6809162576501</v>
      </c>
      <c r="S4534" s="17">
        <f>gp_need_index[[#This Row],[Normalised weighted population 2027/28]]/gp_need_index[[#This Row],[Registered population 2027/28]]</f>
        <v>0.83419048302516774</v>
      </c>
      <c r="T4534" s="99">
        <v>6908.1936026500398</v>
      </c>
      <c r="U4534" s="16">
        <v>5743.5003270511397</v>
      </c>
      <c r="V4534" s="17">
        <f>gp_need_index[[#This Row],[Normalised weighted population 2028/29]]/gp_need_index[[#This Row],[Registered population 2028/29]]</f>
        <v>0.83140407715960452</v>
      </c>
    </row>
    <row r="4535" spans="1:22" x14ac:dyDescent="0.2">
      <c r="A4535" s="6" t="s">
        <v>2262</v>
      </c>
      <c r="B4535" s="1" t="s">
        <v>10703</v>
      </c>
      <c r="C4535" s="95" t="s">
        <v>6583</v>
      </c>
      <c r="D4535" s="95" t="s">
        <v>6583</v>
      </c>
      <c r="E4535" s="95" t="s">
        <v>6645</v>
      </c>
      <c r="F4535" s="95" t="s">
        <v>6582</v>
      </c>
      <c r="G4535" s="95" t="s">
        <v>6582</v>
      </c>
      <c r="H4535" s="61">
        <v>5284.5889513739203</v>
      </c>
      <c r="I4535" s="61">
        <v>32.723462746327897</v>
      </c>
      <c r="J4535" s="123">
        <v>172930.049679941</v>
      </c>
      <c r="K4535" s="99">
        <v>4691.6666666666697</v>
      </c>
      <c r="L4535" s="16">
        <v>3481.6998812667998</v>
      </c>
      <c r="M4535" s="17">
        <f>gp_need_index[[#This Row],[Normalised weighted population (base year)]]/gp_need_index[[#This Row],[Registered population (base year)]]</f>
        <v>0.74210299423093373</v>
      </c>
      <c r="N4535" s="99">
        <v>4729.7657943049999</v>
      </c>
      <c r="O4535" s="16">
        <v>3494.28439977269</v>
      </c>
      <c r="P4535" s="17">
        <f>gp_need_index[[#This Row],[Normalised weighted population 2026/27]]/gp_need_index[[#This Row],[Registered population 2026/27]]</f>
        <v>0.73878592550609501</v>
      </c>
      <c r="Q4535" s="99">
        <v>4763.9961096127399</v>
      </c>
      <c r="R4535" s="16">
        <v>3506.5681931823901</v>
      </c>
      <c r="S4535" s="17">
        <f>gp_need_index[[#This Row],[Normalised weighted population 2027/28]]/gp_need_index[[#This Row],[Registered population 2027/28]]</f>
        <v>0.73605605724716583</v>
      </c>
      <c r="T4535" s="99">
        <v>4799.1065679925296</v>
      </c>
      <c r="U4535" s="16">
        <v>3520.5556574802499</v>
      </c>
      <c r="V4535" s="17">
        <f>gp_need_index[[#This Row],[Normalised weighted population 2028/29]]/gp_need_index[[#This Row],[Registered population 2028/29]]</f>
        <v>0.73358563882712469</v>
      </c>
    </row>
    <row r="4536" spans="1:22" x14ac:dyDescent="0.2">
      <c r="A4536" s="6" t="s">
        <v>2422</v>
      </c>
      <c r="B4536" s="1" t="s">
        <v>10704</v>
      </c>
      <c r="C4536" s="95" t="s">
        <v>6583</v>
      </c>
      <c r="D4536" s="95" t="s">
        <v>6583</v>
      </c>
      <c r="E4536" s="95" t="s">
        <v>6645</v>
      </c>
      <c r="F4536" s="95" t="s">
        <v>6615</v>
      </c>
      <c r="G4536" s="95" t="s">
        <v>6615</v>
      </c>
      <c r="H4536" s="61">
        <v>5244.78979772809</v>
      </c>
      <c r="I4536" s="61">
        <v>106.814647739848</v>
      </c>
      <c r="J4536" s="123">
        <v>560220.374713875</v>
      </c>
      <c r="K4536" s="99">
        <v>15514.75</v>
      </c>
      <c r="L4536" s="16">
        <v>11279.2381412864</v>
      </c>
      <c r="M4536" s="17">
        <f>gp_need_index[[#This Row],[Normalised weighted population (base year)]]/gp_need_index[[#This Row],[Registered population (base year)]]</f>
        <v>0.72700095981478263</v>
      </c>
      <c r="N4536" s="99">
        <v>15670.876027488201</v>
      </c>
      <c r="O4536" s="16">
        <v>11320.0066698678</v>
      </c>
      <c r="P4536" s="17">
        <f>gp_need_index[[#This Row],[Normalised weighted population 2026/27]]/gp_need_index[[#This Row],[Registered population 2026/27]]</f>
        <v>0.72235953178440293</v>
      </c>
      <c r="Q4536" s="99">
        <v>15823.6845940613</v>
      </c>
      <c r="R4536" s="16">
        <v>11359.8009760606</v>
      </c>
      <c r="S4536" s="17">
        <f>gp_need_index[[#This Row],[Normalised weighted population 2027/28]]/gp_need_index[[#This Row],[Registered population 2027/28]]</f>
        <v>0.71789859741794804</v>
      </c>
      <c r="T4536" s="99">
        <v>15974.358574583801</v>
      </c>
      <c r="U4536" s="16">
        <v>11405.1144568856</v>
      </c>
      <c r="V4536" s="17">
        <f>gp_need_index[[#This Row],[Normalised weighted population 2028/29]]/gp_need_index[[#This Row],[Registered population 2028/29]]</f>
        <v>0.71396384422169212</v>
      </c>
    </row>
    <row r="4537" spans="1:22" x14ac:dyDescent="0.2">
      <c r="A4537" s="6" t="s">
        <v>2412</v>
      </c>
      <c r="B4537" s="1" t="s">
        <v>10705</v>
      </c>
      <c r="C4537" s="95" t="s">
        <v>6583</v>
      </c>
      <c r="D4537" s="95" t="s">
        <v>6583</v>
      </c>
      <c r="E4537" s="95" t="s">
        <v>6645</v>
      </c>
      <c r="F4537" s="95" t="s">
        <v>6615</v>
      </c>
      <c r="G4537" s="95" t="s">
        <v>6615</v>
      </c>
      <c r="H4537" s="61">
        <v>5287.2925379136004</v>
      </c>
      <c r="I4537" s="61">
        <v>62.0196620170071</v>
      </c>
      <c r="J4537" s="123">
        <v>327916.09618644498</v>
      </c>
      <c r="K4537" s="99">
        <v>7535.0833333333303</v>
      </c>
      <c r="L4537" s="16">
        <v>6602.1228541302698</v>
      </c>
      <c r="M4537" s="17">
        <f>gp_need_index[[#This Row],[Normalised weighted population (base year)]]/gp_need_index[[#This Row],[Registered population (base year)]]</f>
        <v>0.87618445106295295</v>
      </c>
      <c r="N4537" s="99">
        <v>7598.97497731769</v>
      </c>
      <c r="O4537" s="16">
        <v>6625.9860646507996</v>
      </c>
      <c r="P4537" s="17">
        <f>gp_need_index[[#This Row],[Normalised weighted population 2026/27]]/gp_need_index[[#This Row],[Registered population 2026/27]]</f>
        <v>0.87195787384862011</v>
      </c>
      <c r="Q4537" s="99">
        <v>7657.7495077363401</v>
      </c>
      <c r="R4537" s="16">
        <v>6649.2790295734703</v>
      </c>
      <c r="S4537" s="17">
        <f>gp_need_index[[#This Row],[Normalised weighted population 2027/28]]/gp_need_index[[#This Row],[Registered population 2027/28]]</f>
        <v>0.86830719950501778</v>
      </c>
      <c r="T4537" s="99">
        <v>7718.2374103429602</v>
      </c>
      <c r="U4537" s="16">
        <v>6675.8025556846997</v>
      </c>
      <c r="V4537" s="17">
        <f>gp_need_index[[#This Row],[Normalised weighted population 2028/29]]/gp_need_index[[#This Row],[Registered population 2028/29]]</f>
        <v>0.86493874193849918</v>
      </c>
    </row>
    <row r="4538" spans="1:22" x14ac:dyDescent="0.2">
      <c r="A4538" s="6" t="s">
        <v>2270</v>
      </c>
      <c r="B4538" s="1" t="s">
        <v>10706</v>
      </c>
      <c r="C4538" s="95" t="s">
        <v>6583</v>
      </c>
      <c r="D4538" s="95" t="s">
        <v>6583</v>
      </c>
      <c r="E4538" s="95" t="s">
        <v>6645</v>
      </c>
      <c r="F4538" s="95" t="s">
        <v>6582</v>
      </c>
      <c r="G4538" s="95" t="s">
        <v>6582</v>
      </c>
      <c r="H4538" s="61">
        <v>5320.0478515625</v>
      </c>
      <c r="I4538" s="61">
        <v>26.6446875625895</v>
      </c>
      <c r="J4538" s="123">
        <v>141751.012822908</v>
      </c>
      <c r="K4538" s="99">
        <v>3927.9166666666702</v>
      </c>
      <c r="L4538" s="16">
        <v>2853.9544482199799</v>
      </c>
      <c r="M4538" s="17">
        <f>gp_need_index[[#This Row],[Normalised weighted population (base year)]]/gp_need_index[[#This Row],[Registered population (base year)]]</f>
        <v>0.7265822293123948</v>
      </c>
      <c r="N4538" s="99">
        <v>3961.30834820993</v>
      </c>
      <c r="O4538" s="16">
        <v>2864.2699963124101</v>
      </c>
      <c r="P4538" s="17">
        <f>gp_need_index[[#This Row],[Normalised weighted population 2026/27]]/gp_need_index[[#This Row],[Registered population 2026/27]]</f>
        <v>0.72306161109794465</v>
      </c>
      <c r="Q4538" s="99">
        <v>3991.9709664965799</v>
      </c>
      <c r="R4538" s="16">
        <v>2874.3390396068198</v>
      </c>
      <c r="S4538" s="17">
        <f>gp_need_index[[#This Row],[Normalised weighted population 2027/28]]/gp_need_index[[#This Row],[Registered population 2027/28]]</f>
        <v>0.72003004624289324</v>
      </c>
      <c r="T4538" s="99">
        <v>4023.9137471256699</v>
      </c>
      <c r="U4538" s="16">
        <v>2885.8045844020498</v>
      </c>
      <c r="V4538" s="17">
        <f>gp_need_index[[#This Row],[Normalised weighted population 2028/29]]/gp_need_index[[#This Row],[Registered population 2028/29]]</f>
        <v>0.71716362868449024</v>
      </c>
    </row>
    <row r="4539" spans="1:22" x14ac:dyDescent="0.2">
      <c r="A4539" s="6" t="s">
        <v>2415</v>
      </c>
      <c r="B4539" s="1" t="s">
        <v>10707</v>
      </c>
      <c r="C4539" s="95" t="s">
        <v>6583</v>
      </c>
      <c r="D4539" s="95" t="s">
        <v>6583</v>
      </c>
      <c r="E4539" s="95" t="s">
        <v>6645</v>
      </c>
      <c r="F4539" s="95" t="s">
        <v>6615</v>
      </c>
      <c r="G4539" s="95" t="s">
        <v>6615</v>
      </c>
      <c r="H4539" s="61">
        <v>5301.9664820020398</v>
      </c>
      <c r="I4539" s="61">
        <v>126.171846111517</v>
      </c>
      <c r="J4539" s="123">
        <v>668958.89905558596</v>
      </c>
      <c r="K4539" s="99">
        <v>16141.666666666701</v>
      </c>
      <c r="L4539" s="16">
        <v>13468.533223259499</v>
      </c>
      <c r="M4539" s="17">
        <f>gp_need_index[[#This Row],[Normalised weighted population (base year)]]/gp_need_index[[#This Row],[Registered population (base year)]]</f>
        <v>0.83439545007286342</v>
      </c>
      <c r="N4539" s="99">
        <v>16296.632388628501</v>
      </c>
      <c r="O4539" s="16">
        <v>13517.214905017099</v>
      </c>
      <c r="P4539" s="17">
        <f>gp_need_index[[#This Row],[Normalised weighted population 2026/27]]/gp_need_index[[#This Row],[Registered population 2026/27]]</f>
        <v>0.82944835366410852</v>
      </c>
      <c r="Q4539" s="99">
        <v>16441.800774964398</v>
      </c>
      <c r="R4539" s="16">
        <v>13564.733268255801</v>
      </c>
      <c r="S4539" s="17">
        <f>gp_need_index[[#This Row],[Normalised weighted population 2027/28]]/gp_need_index[[#This Row],[Registered population 2027/28]]</f>
        <v>0.82501506093605936</v>
      </c>
      <c r="T4539" s="99">
        <v>16581.9260138096</v>
      </c>
      <c r="U4539" s="16">
        <v>13618.842075456199</v>
      </c>
      <c r="V4539" s="17">
        <f>gp_need_index[[#This Row],[Normalised weighted population 2028/29]]/gp_need_index[[#This Row],[Registered population 2028/29]]</f>
        <v>0.82130640699483803</v>
      </c>
    </row>
    <row r="4540" spans="1:22" x14ac:dyDescent="0.2">
      <c r="A4540" s="6" t="s">
        <v>2247</v>
      </c>
      <c r="B4540" s="1" t="s">
        <v>10708</v>
      </c>
      <c r="C4540" s="95" t="s">
        <v>6583</v>
      </c>
      <c r="D4540" s="95" t="s">
        <v>6583</v>
      </c>
      <c r="E4540" s="95" t="s">
        <v>6645</v>
      </c>
      <c r="F4540" s="95" t="s">
        <v>6582</v>
      </c>
      <c r="G4540" s="95" t="s">
        <v>6582</v>
      </c>
      <c r="H4540" s="61">
        <v>5235.8734088766196</v>
      </c>
      <c r="I4540" s="61">
        <v>67.040619272769902</v>
      </c>
      <c r="J4540" s="123">
        <v>351016.19576491701</v>
      </c>
      <c r="K4540" s="99">
        <v>8846.5833333333303</v>
      </c>
      <c r="L4540" s="16">
        <v>7067.2104089449003</v>
      </c>
      <c r="M4540" s="17">
        <f>gp_need_index[[#This Row],[Normalised weighted population (base year)]]/gp_need_index[[#This Row],[Registered population (base year)]]</f>
        <v>0.79886326083835413</v>
      </c>
      <c r="N4540" s="99">
        <v>8908.1930750651209</v>
      </c>
      <c r="O4540" s="16">
        <v>7092.7546669824596</v>
      </c>
      <c r="P4540" s="17">
        <f>gp_need_index[[#This Row],[Normalised weighted population 2026/27]]/gp_need_index[[#This Row],[Registered population 2026/27]]</f>
        <v>0.79620576330297044</v>
      </c>
      <c r="Q4540" s="99">
        <v>8969.7408517571494</v>
      </c>
      <c r="R4540" s="16">
        <v>7117.6885083837396</v>
      </c>
      <c r="S4540" s="17">
        <f>gp_need_index[[#This Row],[Normalised weighted population 2027/28]]/gp_need_index[[#This Row],[Registered population 2027/28]]</f>
        <v>0.79352220159062925</v>
      </c>
      <c r="T4540" s="99">
        <v>9034.4977464269505</v>
      </c>
      <c r="U4540" s="16">
        <v>7146.0804883508999</v>
      </c>
      <c r="V4540" s="17">
        <f>gp_need_index[[#This Row],[Normalised weighted population 2028/29]]/gp_need_index[[#This Row],[Registered population 2028/29]]</f>
        <v>0.79097706246892363</v>
      </c>
    </row>
    <row r="4541" spans="1:22" x14ac:dyDescent="0.2">
      <c r="A4541" s="6" t="s">
        <v>2242</v>
      </c>
      <c r="B4541" s="1" t="s">
        <v>10709</v>
      </c>
      <c r="C4541" s="95" t="s">
        <v>6583</v>
      </c>
      <c r="D4541" s="95" t="s">
        <v>6583</v>
      </c>
      <c r="E4541" s="95" t="s">
        <v>6645</v>
      </c>
      <c r="F4541" s="95" t="s">
        <v>6582</v>
      </c>
      <c r="G4541" s="95" t="s">
        <v>6582</v>
      </c>
      <c r="H4541" s="61">
        <v>5217.0352050781203</v>
      </c>
      <c r="I4541" s="61">
        <v>10.716387572534501</v>
      </c>
      <c r="J4541" s="123">
        <v>55907.7712371741</v>
      </c>
      <c r="K4541" s="99">
        <v>2334.3333333333298</v>
      </c>
      <c r="L4541" s="16">
        <v>1125.62322649318</v>
      </c>
      <c r="M4541" s="17">
        <f>gp_need_index[[#This Row],[Normalised weighted population (base year)]]/gp_need_index[[#This Row],[Registered population (base year)]]</f>
        <v>0.48220329565608239</v>
      </c>
      <c r="N4541" s="99">
        <v>2355.3673819239698</v>
      </c>
      <c r="O4541" s="16">
        <v>1129.6917639339499</v>
      </c>
      <c r="P4541" s="17">
        <f>gp_need_index[[#This Row],[Normalised weighted population 2026/27]]/gp_need_index[[#This Row],[Registered population 2026/27]]</f>
        <v>0.47962444101232604</v>
      </c>
      <c r="Q4541" s="99">
        <v>2374.9543726834299</v>
      </c>
      <c r="R4541" s="16">
        <v>1133.6630778446599</v>
      </c>
      <c r="S4541" s="17">
        <f>gp_need_index[[#This Row],[Normalised weighted population 2027/28]]/gp_need_index[[#This Row],[Registered population 2027/28]]</f>
        <v>0.47734099268768215</v>
      </c>
      <c r="T4541" s="99">
        <v>2394.9689443919501</v>
      </c>
      <c r="U4541" s="16">
        <v>1138.1851834914301</v>
      </c>
      <c r="V4541" s="17">
        <f>gp_need_index[[#This Row],[Normalised weighted population 2028/29]]/gp_need_index[[#This Row],[Registered population 2028/29]]</f>
        <v>0.47524005944068709</v>
      </c>
    </row>
    <row r="4542" spans="1:22" x14ac:dyDescent="0.2">
      <c r="A4542" s="6" t="s">
        <v>2411</v>
      </c>
      <c r="B4542" s="1" t="s">
        <v>10710</v>
      </c>
      <c r="C4542" s="95" t="s">
        <v>6583</v>
      </c>
      <c r="D4542" s="95" t="s">
        <v>6583</v>
      </c>
      <c r="E4542" s="95" t="s">
        <v>6645</v>
      </c>
      <c r="F4542" s="95" t="s">
        <v>6615</v>
      </c>
      <c r="G4542" s="95" t="s">
        <v>6615</v>
      </c>
      <c r="H4542" s="61">
        <v>5415.5462091619302</v>
      </c>
      <c r="I4542" s="61">
        <v>45.087988672155902</v>
      </c>
      <c r="J4542" s="123">
        <v>244176.08613223</v>
      </c>
      <c r="K4542" s="99">
        <v>5576.75</v>
      </c>
      <c r="L4542" s="16">
        <v>4916.1371992214899</v>
      </c>
      <c r="M4542" s="17">
        <f>gp_need_index[[#This Row],[Normalised weighted population (base year)]]/gp_need_index[[#This Row],[Registered population (base year)]]</f>
        <v>0.88154161460016855</v>
      </c>
      <c r="N4542" s="99">
        <v>5624.8982548077902</v>
      </c>
      <c r="O4542" s="16">
        <v>4933.9064560991401</v>
      </c>
      <c r="P4542" s="17">
        <f>gp_need_index[[#This Row],[Normalised weighted population 2026/27]]/gp_need_index[[#This Row],[Registered population 2026/27]]</f>
        <v>0.8771547915345782</v>
      </c>
      <c r="Q4542" s="99">
        <v>5665.4815435175497</v>
      </c>
      <c r="R4542" s="16">
        <v>4951.2510911304098</v>
      </c>
      <c r="S4542" s="17">
        <f>gp_need_index[[#This Row],[Normalised weighted population 2027/28]]/gp_need_index[[#This Row],[Registered population 2027/28]]</f>
        <v>0.87393296635051909</v>
      </c>
      <c r="T4542" s="99">
        <v>5707.1939038294604</v>
      </c>
      <c r="U4542" s="16">
        <v>4971.0012981851596</v>
      </c>
      <c r="V4542" s="17">
        <f>gp_need_index[[#This Row],[Normalised weighted population 2028/29]]/gp_need_index[[#This Row],[Registered population 2028/29]]</f>
        <v>0.8710062040908888</v>
      </c>
    </row>
    <row r="4543" spans="1:22" x14ac:dyDescent="0.2">
      <c r="A4543" s="6" t="s">
        <v>2417</v>
      </c>
      <c r="B4543" s="1" t="s">
        <v>10711</v>
      </c>
      <c r="C4543" s="95" t="s">
        <v>6583</v>
      </c>
      <c r="D4543" s="95" t="s">
        <v>6583</v>
      </c>
      <c r="E4543" s="95" t="s">
        <v>6645</v>
      </c>
      <c r="F4543" s="95" t="s">
        <v>6615</v>
      </c>
      <c r="G4543" s="95" t="s">
        <v>6615</v>
      </c>
      <c r="H4543" s="61">
        <v>5367.4285838506003</v>
      </c>
      <c r="I4543" s="61">
        <v>83.805647692123003</v>
      </c>
      <c r="J4543" s="123">
        <v>449820.82891081402</v>
      </c>
      <c r="K4543" s="99">
        <v>7959.1666666666697</v>
      </c>
      <c r="L4543" s="16">
        <v>9056.5007614855404</v>
      </c>
      <c r="M4543" s="17">
        <f>gp_need_index[[#This Row],[Normalised weighted population (base year)]]/gp_need_index[[#This Row],[Registered population (base year)]]</f>
        <v>1.1378704757389431</v>
      </c>
      <c r="N4543" s="99">
        <v>8028.5601334837302</v>
      </c>
      <c r="O4543" s="16">
        <v>9089.2352605285996</v>
      </c>
      <c r="P4543" s="17">
        <f>gp_need_index[[#This Row],[Normalised weighted population 2026/27]]/gp_need_index[[#This Row],[Registered population 2026/27]]</f>
        <v>1.1321127461724103</v>
      </c>
      <c r="Q4543" s="99">
        <v>8090.9769112822496</v>
      </c>
      <c r="R4543" s="16">
        <v>9121.1875218270106</v>
      </c>
      <c r="S4543" s="17">
        <f>gp_need_index[[#This Row],[Normalised weighted population 2027/28]]/gp_need_index[[#This Row],[Registered population 2027/28]]</f>
        <v>1.1273283339998426</v>
      </c>
      <c r="T4543" s="99">
        <v>8154.1767919838303</v>
      </c>
      <c r="U4543" s="16">
        <v>9157.5713243903592</v>
      </c>
      <c r="V4543" s="17">
        <f>gp_need_index[[#This Row],[Normalised weighted population 2028/29]]/gp_need_index[[#This Row],[Registered population 2028/29]]</f>
        <v>1.1230528302247433</v>
      </c>
    </row>
    <row r="4544" spans="1:22" x14ac:dyDescent="0.2">
      <c r="A4544" s="6" t="s">
        <v>2246</v>
      </c>
      <c r="B4544" s="1" t="s">
        <v>10712</v>
      </c>
      <c r="C4544" s="95" t="s">
        <v>6583</v>
      </c>
      <c r="D4544" s="95" t="s">
        <v>6583</v>
      </c>
      <c r="E4544" s="95" t="s">
        <v>6645</v>
      </c>
      <c r="F4544" s="95" t="s">
        <v>6582</v>
      </c>
      <c r="G4544" s="95" t="s">
        <v>6582</v>
      </c>
      <c r="H4544" s="61">
        <v>5158.9270019531205</v>
      </c>
      <c r="I4544" s="61">
        <v>11.8166143753669</v>
      </c>
      <c r="J4544" s="123">
        <v>60961.050972748002</v>
      </c>
      <c r="K4544" s="99">
        <v>2940</v>
      </c>
      <c r="L4544" s="16">
        <v>1227.36380592352</v>
      </c>
      <c r="M4544" s="17">
        <f>gp_need_index[[#This Row],[Normalised weighted population (base year)]]/gp_need_index[[#This Row],[Registered population (base year)]]</f>
        <v>0.41747068228691153</v>
      </c>
      <c r="N4544" s="99">
        <v>2971.3910158762601</v>
      </c>
      <c r="O4544" s="16">
        <v>1231.80008218393</v>
      </c>
      <c r="P4544" s="17">
        <f>gp_need_index[[#This Row],[Normalised weighted population 2026/27]]/gp_need_index[[#This Row],[Registered population 2026/27]]</f>
        <v>0.41455334407433198</v>
      </c>
      <c r="Q4544" s="99">
        <v>2999.3125846124199</v>
      </c>
      <c r="R4544" s="16">
        <v>1236.1303472684101</v>
      </c>
      <c r="S4544" s="17">
        <f>gp_need_index[[#This Row],[Normalised weighted population 2027/28]]/gp_need_index[[#This Row],[Registered population 2027/28]]</f>
        <v>0.41213788573095544</v>
      </c>
      <c r="T4544" s="99">
        <v>3027.49437869239</v>
      </c>
      <c r="U4544" s="16">
        <v>1241.06118795006</v>
      </c>
      <c r="V4544" s="17">
        <f>gp_need_index[[#This Row],[Normalised weighted population 2028/29]]/gp_need_index[[#This Row],[Registered population 2028/29]]</f>
        <v>0.40993013783433968</v>
      </c>
    </row>
    <row r="4545" spans="1:22" x14ac:dyDescent="0.2">
      <c r="A4545" s="6" t="s">
        <v>1930</v>
      </c>
      <c r="B4545" s="1" t="s">
        <v>10713</v>
      </c>
      <c r="C4545" s="95" t="s">
        <v>6408</v>
      </c>
      <c r="D4545" s="95" t="s">
        <v>6408</v>
      </c>
      <c r="E4545" s="95" t="s">
        <v>6645</v>
      </c>
      <c r="F4545" s="95" t="s">
        <v>6415</v>
      </c>
      <c r="G4545" s="95" t="s">
        <v>6415</v>
      </c>
      <c r="H4545" s="61">
        <v>5423.6625638149799</v>
      </c>
      <c r="I4545" s="61">
        <v>114.451099576197</v>
      </c>
      <c r="J4545" s="123">
        <v>620744.14415887999</v>
      </c>
      <c r="K4545" s="99">
        <v>12102.75</v>
      </c>
      <c r="L4545" s="16">
        <v>12497.797907391299</v>
      </c>
      <c r="M4545" s="17">
        <f>gp_need_index[[#This Row],[Normalised weighted population (base year)]]/gp_need_index[[#This Row],[Registered population (base year)]]</f>
        <v>1.0326411689402242</v>
      </c>
      <c r="N4545" s="99">
        <v>12190.7893885004</v>
      </c>
      <c r="O4545" s="16">
        <v>12542.9708902479</v>
      </c>
      <c r="P4545" s="17">
        <f>gp_need_index[[#This Row],[Normalised weighted population 2026/27]]/gp_need_index[[#This Row],[Registered population 2026/27]]</f>
        <v>1.0288891465945358</v>
      </c>
      <c r="Q4545" s="99">
        <v>12279.336620968401</v>
      </c>
      <c r="R4545" s="16">
        <v>12587.0643999719</v>
      </c>
      <c r="S4545" s="17">
        <f>gp_need_index[[#This Row],[Normalised weighted population 2027/28]]/gp_need_index[[#This Row],[Registered population 2027/28]]</f>
        <v>1.0250606191932239</v>
      </c>
      <c r="T4545" s="99">
        <v>12365.6523281964</v>
      </c>
      <c r="U4545" s="16">
        <v>12637.2733519187</v>
      </c>
      <c r="V4545" s="17">
        <f>gp_need_index[[#This Row],[Normalised weighted population 2028/29]]/gp_need_index[[#This Row],[Registered population 2028/29]]</f>
        <v>1.0219657658579762</v>
      </c>
    </row>
    <row r="4546" spans="1:22" x14ac:dyDescent="0.2">
      <c r="A4546" s="6" t="s">
        <v>2398</v>
      </c>
      <c r="B4546" s="1" t="s">
        <v>9726</v>
      </c>
      <c r="C4546" s="95" t="s">
        <v>6408</v>
      </c>
      <c r="D4546" s="95" t="s">
        <v>6408</v>
      </c>
      <c r="E4546" s="95" t="s">
        <v>6645</v>
      </c>
      <c r="F4546" s="95" t="s">
        <v>6614</v>
      </c>
      <c r="G4546" s="95" t="s">
        <v>6614</v>
      </c>
      <c r="H4546" s="61">
        <v>5642.0052845628998</v>
      </c>
      <c r="I4546" s="61">
        <v>67.446834151384195</v>
      </c>
      <c r="J4546" s="123">
        <v>380535.39470914699</v>
      </c>
      <c r="K4546" s="99">
        <v>9190</v>
      </c>
      <c r="L4546" s="16">
        <v>7661.5373732257503</v>
      </c>
      <c r="M4546" s="17">
        <f>gp_need_index[[#This Row],[Normalised weighted population (base year)]]/gp_need_index[[#This Row],[Registered population (base year)]]</f>
        <v>0.83368197750008166</v>
      </c>
      <c r="N4546" s="99">
        <v>9210.5013408888608</v>
      </c>
      <c r="O4546" s="16">
        <v>7689.2298114441301</v>
      </c>
      <c r="P4546" s="17">
        <f>gp_need_index[[#This Row],[Normalised weighted population 2026/27]]/gp_need_index[[#This Row],[Registered population 2026/27]]</f>
        <v>0.83483292894261496</v>
      </c>
      <c r="Q4546" s="99">
        <v>9229.7067275691606</v>
      </c>
      <c r="R4546" s="16">
        <v>7716.2604991836997</v>
      </c>
      <c r="S4546" s="17">
        <f>gp_need_index[[#This Row],[Normalised weighted population 2027/28]]/gp_need_index[[#This Row],[Registered population 2027/28]]</f>
        <v>0.83602445093246647</v>
      </c>
      <c r="T4546" s="99">
        <v>9247.8605886029909</v>
      </c>
      <c r="U4546" s="16">
        <v>7747.0401424985503</v>
      </c>
      <c r="V4546" s="17">
        <f>gp_need_index[[#This Row],[Normalised weighted population 2028/29]]/gp_need_index[[#This Row],[Registered population 2028/29]]</f>
        <v>0.83771160564919811</v>
      </c>
    </row>
    <row r="4547" spans="1:22" x14ac:dyDescent="0.2">
      <c r="A4547" s="6" t="s">
        <v>2111</v>
      </c>
      <c r="B4547" s="1" t="s">
        <v>10714</v>
      </c>
      <c r="C4547" s="95" t="s">
        <v>6408</v>
      </c>
      <c r="D4547" s="95" t="s">
        <v>6408</v>
      </c>
      <c r="E4547" s="95" t="s">
        <v>6645</v>
      </c>
      <c r="F4547" s="95" t="s">
        <v>6412</v>
      </c>
      <c r="G4547" s="95" t="s">
        <v>6412</v>
      </c>
      <c r="H4547" s="61">
        <v>5666.2223171657997</v>
      </c>
      <c r="I4547" s="61">
        <v>44.841434757845199</v>
      </c>
      <c r="J4547" s="123">
        <v>254081.538358636</v>
      </c>
      <c r="K4547" s="99">
        <v>5253.25</v>
      </c>
      <c r="L4547" s="16">
        <v>5115.5693505705704</v>
      </c>
      <c r="M4547" s="17">
        <f>gp_need_index[[#This Row],[Normalised weighted population (base year)]]/gp_need_index[[#This Row],[Registered population (base year)]]</f>
        <v>0.97379133880370639</v>
      </c>
      <c r="N4547" s="99">
        <v>5260.8264101222303</v>
      </c>
      <c r="O4547" s="16">
        <v>5134.0594500495099</v>
      </c>
      <c r="P4547" s="17">
        <f>gp_need_index[[#This Row],[Normalised weighted population 2026/27]]/gp_need_index[[#This Row],[Registered population 2026/27]]</f>
        <v>0.97590360331433645</v>
      </c>
      <c r="Q4547" s="99">
        <v>5268.5320826394</v>
      </c>
      <c r="R4547" s="16">
        <v>5152.1077021155497</v>
      </c>
      <c r="S4547" s="17">
        <f>gp_need_index[[#This Row],[Normalised weighted population 2027/28]]/gp_need_index[[#This Row],[Registered population 2027/28]]</f>
        <v>0.97790193194277286</v>
      </c>
      <c r="T4547" s="99">
        <v>5276.5919087357797</v>
      </c>
      <c r="U4547" s="16">
        <v>5172.6591126605299</v>
      </c>
      <c r="V4547" s="17">
        <f>gp_need_index[[#This Row],[Normalised weighted population 2028/29]]/gp_need_index[[#This Row],[Registered population 2028/29]]</f>
        <v>0.98030304448915562</v>
      </c>
    </row>
    <row r="4548" spans="1:22" x14ac:dyDescent="0.2">
      <c r="A4548" s="6" t="s">
        <v>2283</v>
      </c>
      <c r="B4548" s="1" t="s">
        <v>10715</v>
      </c>
      <c r="C4548" s="95" t="s">
        <v>6408</v>
      </c>
      <c r="D4548" s="95" t="s">
        <v>6408</v>
      </c>
      <c r="E4548" s="95" t="s">
        <v>6645</v>
      </c>
      <c r="F4548" s="95" t="s">
        <v>6413</v>
      </c>
      <c r="G4548" s="95" t="s">
        <v>6413</v>
      </c>
      <c r="H4548" s="61">
        <v>5283.2845474567803</v>
      </c>
      <c r="I4548" s="61">
        <v>227.628835585117</v>
      </c>
      <c r="J4548" s="123">
        <v>1202627.90960243</v>
      </c>
      <c r="K4548" s="99">
        <v>30997.833333333299</v>
      </c>
      <c r="L4548" s="16">
        <v>24213.1975201567</v>
      </c>
      <c r="M4548" s="17">
        <f>gp_need_index[[#This Row],[Normalised weighted population (base year)]]/gp_need_index[[#This Row],[Registered population (base year)]]</f>
        <v>0.78112548253878156</v>
      </c>
      <c r="N4548" s="99">
        <v>31278.045522348599</v>
      </c>
      <c r="O4548" s="16">
        <v>24300.7155264957</v>
      </c>
      <c r="P4548" s="17">
        <f>gp_need_index[[#This Row],[Normalised weighted population 2026/27]]/gp_need_index[[#This Row],[Registered population 2026/27]]</f>
        <v>0.77692563971532369</v>
      </c>
      <c r="Q4548" s="99">
        <v>31547.796756574098</v>
      </c>
      <c r="R4548" s="16">
        <v>24386.142164709399</v>
      </c>
      <c r="S4548" s="17">
        <f>gp_need_index[[#This Row],[Normalised weighted population 2027/28]]/gp_need_index[[#This Row],[Registered population 2027/28]]</f>
        <v>0.7729903407478903</v>
      </c>
      <c r="T4548" s="99">
        <v>31815.7292092432</v>
      </c>
      <c r="U4548" s="16">
        <v>24483.416842998799</v>
      </c>
      <c r="V4548" s="17">
        <f>gp_need_index[[#This Row],[Normalised weighted population 2028/29]]/gp_need_index[[#This Row],[Registered population 2028/29]]</f>
        <v>0.76953813260033044</v>
      </c>
    </row>
    <row r="4549" spans="1:22" x14ac:dyDescent="0.2">
      <c r="A4549" s="6" t="s">
        <v>2103</v>
      </c>
      <c r="B4549" s="1" t="s">
        <v>7421</v>
      </c>
      <c r="C4549" s="95" t="s">
        <v>6408</v>
      </c>
      <c r="D4549" s="95" t="s">
        <v>6408</v>
      </c>
      <c r="E4549" s="95" t="s">
        <v>6645</v>
      </c>
      <c r="F4549" s="95" t="s">
        <v>6412</v>
      </c>
      <c r="G4549" s="95" t="s">
        <v>6412</v>
      </c>
      <c r="H4549" s="61">
        <v>5696.8458533653802</v>
      </c>
      <c r="I4549" s="61">
        <v>79.7224477847994</v>
      </c>
      <c r="J4549" s="123">
        <v>454166.49608297303</v>
      </c>
      <c r="K4549" s="99">
        <v>7770.4166666666697</v>
      </c>
      <c r="L4549" s="16">
        <v>9143.9945712966892</v>
      </c>
      <c r="M4549" s="17">
        <f>gp_need_index[[#This Row],[Normalised weighted population (base year)]]/gp_need_index[[#This Row],[Registered population (base year)]]</f>
        <v>1.1767701737954874</v>
      </c>
      <c r="N4549" s="99">
        <v>7768.3413401059597</v>
      </c>
      <c r="O4549" s="16">
        <v>9177.0453145613192</v>
      </c>
      <c r="P4549" s="17">
        <f>gp_need_index[[#This Row],[Normalised weighted population 2026/27]]/gp_need_index[[#This Row],[Registered population 2026/27]]</f>
        <v>1.1813390932222019</v>
      </c>
      <c r="Q4549" s="99">
        <v>7765.5307758378804</v>
      </c>
      <c r="R4549" s="16">
        <v>9209.3062629726392</v>
      </c>
      <c r="S4549" s="17">
        <f>gp_need_index[[#This Row],[Normalised weighted population 2027/28]]/gp_need_index[[#This Row],[Registered population 2027/28]]</f>
        <v>1.1859210308749282</v>
      </c>
      <c r="T4549" s="99">
        <v>7766.0140586278103</v>
      </c>
      <c r="U4549" s="16">
        <v>9246.0415652581796</v>
      </c>
      <c r="V4549" s="17">
        <f>gp_need_index[[#This Row],[Normalised weighted population 2028/29]]/gp_need_index[[#This Row],[Registered population 2028/29]]</f>
        <v>1.1905774951548154</v>
      </c>
    </row>
    <row r="4550" spans="1:22" x14ac:dyDescent="0.2">
      <c r="A4550" s="6" t="s">
        <v>2370</v>
      </c>
      <c r="B4550" s="1" t="s">
        <v>10716</v>
      </c>
      <c r="C4550" s="95" t="s">
        <v>6408</v>
      </c>
      <c r="D4550" s="95" t="s">
        <v>6408</v>
      </c>
      <c r="E4550" s="95" t="s">
        <v>6645</v>
      </c>
      <c r="F4550" s="95" t="s">
        <v>6411</v>
      </c>
      <c r="G4550" s="95" t="s">
        <v>6411</v>
      </c>
      <c r="H4550" s="61">
        <v>5412.4493001302098</v>
      </c>
      <c r="I4550" s="61">
        <v>62.835172655925298</v>
      </c>
      <c r="J4550" s="123">
        <v>340092.18626512401</v>
      </c>
      <c r="K4550" s="99">
        <v>10939.083333333299</v>
      </c>
      <c r="L4550" s="16">
        <v>6847.2710597757896</v>
      </c>
      <c r="M4550" s="17">
        <f>gp_need_index[[#This Row],[Normalised weighted population (base year)]]/gp_need_index[[#This Row],[Registered population (base year)]]</f>
        <v>0.6259455981024441</v>
      </c>
      <c r="N4550" s="99">
        <v>10994.9856389454</v>
      </c>
      <c r="O4550" s="16">
        <v>6872.0203524503904</v>
      </c>
      <c r="P4550" s="17">
        <f>gp_need_index[[#This Row],[Normalised weighted population 2026/27]]/gp_need_index[[#This Row],[Registered population 2026/27]]</f>
        <v>0.62501403622656571</v>
      </c>
      <c r="Q4550" s="99">
        <v>11042.690499992799</v>
      </c>
      <c r="R4550" s="16">
        <v>6896.1782253248102</v>
      </c>
      <c r="S4550" s="17">
        <f>gp_need_index[[#This Row],[Normalised weighted population 2027/28]]/gp_need_index[[#This Row],[Registered population 2027/28]]</f>
        <v>0.62450163076917775</v>
      </c>
      <c r="T4550" s="99">
        <v>11090.6792886409</v>
      </c>
      <c r="U4550" s="16">
        <v>6923.6866156951901</v>
      </c>
      <c r="V4550" s="17">
        <f>gp_need_index[[#This Row],[Normalised weighted population 2028/29]]/gp_need_index[[#This Row],[Registered population 2028/29]]</f>
        <v>0.62427976100494098</v>
      </c>
    </row>
    <row r="4551" spans="1:22" x14ac:dyDescent="0.2">
      <c r="A4551" s="6" t="s">
        <v>2066</v>
      </c>
      <c r="B4551" s="1" t="s">
        <v>10717</v>
      </c>
      <c r="C4551" s="95" t="s">
        <v>6408</v>
      </c>
      <c r="D4551" s="95" t="s">
        <v>6408</v>
      </c>
      <c r="E4551" s="95" t="s">
        <v>6645</v>
      </c>
      <c r="F4551" s="95" t="s">
        <v>6414</v>
      </c>
      <c r="G4551" s="95" t="s">
        <v>6414</v>
      </c>
      <c r="H4551" s="61">
        <v>5408.8610229492197</v>
      </c>
      <c r="I4551" s="61">
        <v>124.768135154947</v>
      </c>
      <c r="J4551" s="123">
        <v>674853.50314565399</v>
      </c>
      <c r="K4551" s="99">
        <v>10422.416666666701</v>
      </c>
      <c r="L4551" s="16">
        <v>13587.2126684947</v>
      </c>
      <c r="M4551" s="17">
        <f>gp_need_index[[#This Row],[Normalised weighted population (base year)]]/gp_need_index[[#This Row],[Registered population (base year)]]</f>
        <v>1.3036527998299807</v>
      </c>
      <c r="N4551" s="99">
        <v>10488.371654992799</v>
      </c>
      <c r="O4551" s="16">
        <v>13636.3233141854</v>
      </c>
      <c r="P4551" s="17">
        <f>gp_need_index[[#This Row],[Normalised weighted population 2026/27]]/gp_need_index[[#This Row],[Registered population 2026/27]]</f>
        <v>1.3001373104178735</v>
      </c>
      <c r="Q4551" s="99">
        <v>10552.4447055706</v>
      </c>
      <c r="R4551" s="16">
        <v>13684.260390649501</v>
      </c>
      <c r="S4551" s="17">
        <f>gp_need_index[[#This Row],[Normalised weighted population 2027/28]]/gp_need_index[[#This Row],[Registered population 2027/28]]</f>
        <v>1.2967857944259709</v>
      </c>
      <c r="T4551" s="99">
        <v>10615.390199351201</v>
      </c>
      <c r="U4551" s="16">
        <v>13738.845983489</v>
      </c>
      <c r="V4551" s="17">
        <f>gp_need_index[[#This Row],[Normalised weighted population 2028/29]]/gp_need_index[[#This Row],[Registered population 2028/29]]</f>
        <v>1.2942384335837886</v>
      </c>
    </row>
    <row r="4552" spans="1:22" x14ac:dyDescent="0.2">
      <c r="A4552" s="6" t="s">
        <v>2106</v>
      </c>
      <c r="B4552" s="1" t="s">
        <v>10718</v>
      </c>
      <c r="C4552" s="95" t="s">
        <v>6408</v>
      </c>
      <c r="D4552" s="95" t="s">
        <v>6408</v>
      </c>
      <c r="E4552" s="95" t="s">
        <v>6645</v>
      </c>
      <c r="F4552" s="95" t="s">
        <v>6409</v>
      </c>
      <c r="G4552" s="95" t="s">
        <v>6409</v>
      </c>
      <c r="H4552" s="61">
        <v>5720.1791576629003</v>
      </c>
      <c r="I4552" s="61">
        <v>59.654079281470899</v>
      </c>
      <c r="J4552" s="123">
        <v>341232.02097543998</v>
      </c>
      <c r="K4552" s="99">
        <v>7984.25</v>
      </c>
      <c r="L4552" s="16">
        <v>6870.2200057971204</v>
      </c>
      <c r="M4552" s="17">
        <f>gp_need_index[[#This Row],[Normalised weighted population (base year)]]/gp_need_index[[#This Row],[Registered population (base year)]]</f>
        <v>0.86047155409676801</v>
      </c>
      <c r="N4552" s="99">
        <v>7991.0208862864602</v>
      </c>
      <c r="O4552" s="16">
        <v>6895.0522468721501</v>
      </c>
      <c r="P4552" s="17">
        <f>gp_need_index[[#This Row],[Normalised weighted population 2026/27]]/gp_need_index[[#This Row],[Registered population 2026/27]]</f>
        <v>0.86284998437494731</v>
      </c>
      <c r="Q4552" s="99">
        <v>7994.5244200351499</v>
      </c>
      <c r="R4552" s="16">
        <v>6919.2910859761396</v>
      </c>
      <c r="S4552" s="17">
        <f>gp_need_index[[#This Row],[Normalised weighted population 2027/28]]/gp_need_index[[#This Row],[Registered population 2027/28]]</f>
        <v>0.86550377764006092</v>
      </c>
      <c r="T4552" s="99">
        <v>8002.0273435153904</v>
      </c>
      <c r="U4552" s="16">
        <v>6946.8916719906301</v>
      </c>
      <c r="V4552" s="17">
        <f>gp_need_index[[#This Row],[Normalised weighted population 2028/29]]/gp_need_index[[#This Row],[Registered population 2028/29]]</f>
        <v>0.86814145637982465</v>
      </c>
    </row>
    <row r="4553" spans="1:22" x14ac:dyDescent="0.2">
      <c r="A4553" s="6" t="s">
        <v>2092</v>
      </c>
      <c r="B4553" s="1" t="s">
        <v>10719</v>
      </c>
      <c r="C4553" s="95" t="s">
        <v>6408</v>
      </c>
      <c r="D4553" s="95" t="s">
        <v>6408</v>
      </c>
      <c r="E4553" s="95" t="s">
        <v>6645</v>
      </c>
      <c r="F4553" s="95" t="s">
        <v>6409</v>
      </c>
      <c r="G4553" s="95" t="s">
        <v>6409</v>
      </c>
      <c r="H4553" s="61">
        <v>5646.9486308195201</v>
      </c>
      <c r="I4553" s="61">
        <v>64.491612395723706</v>
      </c>
      <c r="J4553" s="123">
        <v>364180.82231737499</v>
      </c>
      <c r="K4553" s="99">
        <v>8250.1666666666697</v>
      </c>
      <c r="L4553" s="16">
        <v>7332.2613864323002</v>
      </c>
      <c r="M4553" s="17">
        <f>gp_need_index[[#This Row],[Normalised weighted population (base year)]]/gp_need_index[[#This Row],[Registered population (base year)]]</f>
        <v>0.88874100156751956</v>
      </c>
      <c r="N4553" s="99">
        <v>8251.9798960558892</v>
      </c>
      <c r="O4553" s="16">
        <v>7358.7636647027803</v>
      </c>
      <c r="P4553" s="17">
        <f>gp_need_index[[#This Row],[Normalised weighted population 2026/27]]/gp_need_index[[#This Row],[Registered population 2026/27]]</f>
        <v>0.89175734277054775</v>
      </c>
      <c r="Q4553" s="99">
        <v>8251.8935287067798</v>
      </c>
      <c r="R4553" s="16">
        <v>7384.63263307121</v>
      </c>
      <c r="S4553" s="17">
        <f>gp_need_index[[#This Row],[Normalised weighted population 2027/28]]/gp_need_index[[#This Row],[Registered population 2027/28]]</f>
        <v>0.89490158923905971</v>
      </c>
      <c r="T4553" s="99">
        <v>8255.9827985662705</v>
      </c>
      <c r="U4553" s="16">
        <v>7414.0894351687002</v>
      </c>
      <c r="V4553" s="17">
        <f>gp_need_index[[#This Row],[Normalised weighted population 2028/29]]/gp_need_index[[#This Row],[Registered population 2028/29]]</f>
        <v>0.89802626968363197</v>
      </c>
    </row>
    <row r="4554" spans="1:22" x14ac:dyDescent="0.2">
      <c r="A4554" s="6" t="s">
        <v>2071</v>
      </c>
      <c r="B4554" s="1" t="s">
        <v>10720</v>
      </c>
      <c r="C4554" s="95" t="s">
        <v>6408</v>
      </c>
      <c r="D4554" s="95" t="s">
        <v>6408</v>
      </c>
      <c r="E4554" s="95" t="s">
        <v>6645</v>
      </c>
      <c r="F4554" s="95" t="s">
        <v>6414</v>
      </c>
      <c r="G4554" s="95" t="s">
        <v>6414</v>
      </c>
      <c r="H4554" s="61">
        <v>5208.1003605769201</v>
      </c>
      <c r="I4554" s="61">
        <v>23.1441231711723</v>
      </c>
      <c r="J4554" s="123">
        <v>120536.916233019</v>
      </c>
      <c r="K4554" s="99">
        <v>4637.5833333333303</v>
      </c>
      <c r="L4554" s="16">
        <v>2426.83887336817</v>
      </c>
      <c r="M4554" s="17">
        <f>gp_need_index[[#This Row],[Normalised weighted population (base year)]]/gp_need_index[[#This Row],[Registered population (base year)]]</f>
        <v>0.52329817039079363</v>
      </c>
      <c r="N4554" s="99">
        <v>4682.5374997857998</v>
      </c>
      <c r="O4554" s="16">
        <v>2435.6106227303198</v>
      </c>
      <c r="P4554" s="17">
        <f>gp_need_index[[#This Row],[Normalised weighted population 2026/27]]/gp_need_index[[#This Row],[Registered population 2026/27]]</f>
        <v>0.5201475957943178</v>
      </c>
      <c r="Q4554" s="99">
        <v>4723.4778148407604</v>
      </c>
      <c r="R4554" s="16">
        <v>2444.1727585765202</v>
      </c>
      <c r="S4554" s="17">
        <f>gp_need_index[[#This Row],[Normalised weighted population 2027/28]]/gp_need_index[[#This Row],[Registered population 2027/28]]</f>
        <v>0.51745193994499983</v>
      </c>
      <c r="T4554" s="99">
        <v>4766.2922893401601</v>
      </c>
      <c r="U4554" s="16">
        <v>2453.9223990554501</v>
      </c>
      <c r="V4554" s="17">
        <f>gp_need_index[[#This Row],[Normalised weighted population 2028/29]]/gp_need_index[[#This Row],[Registered population 2028/29]]</f>
        <v>0.51484933153253354</v>
      </c>
    </row>
    <row r="4555" spans="1:22" x14ac:dyDescent="0.2">
      <c r="A4555" s="6" t="s">
        <v>2404</v>
      </c>
      <c r="B4555" s="1" t="s">
        <v>10721</v>
      </c>
      <c r="C4555" s="95" t="s">
        <v>6408</v>
      </c>
      <c r="D4555" s="95" t="s">
        <v>6408</v>
      </c>
      <c r="E4555" s="95" t="s">
        <v>6645</v>
      </c>
      <c r="F4555" s="95" t="s">
        <v>6614</v>
      </c>
      <c r="G4555" s="95" t="s">
        <v>6614</v>
      </c>
      <c r="H4555" s="61">
        <v>5683.4418766672998</v>
      </c>
      <c r="I4555" s="61">
        <v>92.419155297507601</v>
      </c>
      <c r="J4555" s="123">
        <v>525258.89742407401</v>
      </c>
      <c r="K4555" s="99">
        <v>10133.833333333299</v>
      </c>
      <c r="L4555" s="16">
        <v>10575.338665434199</v>
      </c>
      <c r="M4555" s="17">
        <f>gp_need_index[[#This Row],[Normalised weighted population (base year)]]/gp_need_index[[#This Row],[Registered population (base year)]]</f>
        <v>1.0435674554315644</v>
      </c>
      <c r="N4555" s="99">
        <v>10121.2901359631</v>
      </c>
      <c r="O4555" s="16">
        <v>10613.5629666892</v>
      </c>
      <c r="P4555" s="17">
        <f>gp_need_index[[#This Row],[Normalised weighted population 2026/27]]/gp_need_index[[#This Row],[Registered population 2026/27]]</f>
        <v>1.0486373598734167</v>
      </c>
      <c r="Q4555" s="99">
        <v>10111.6729167954</v>
      </c>
      <c r="R4555" s="16">
        <v>10650.873843511999</v>
      </c>
      <c r="S4555" s="17">
        <f>gp_need_index[[#This Row],[Normalised weighted population 2027/28]]/gp_need_index[[#This Row],[Registered population 2027/28]]</f>
        <v>1.0533246012953001</v>
      </c>
      <c r="T4555" s="99">
        <v>10101.8368293576</v>
      </c>
      <c r="U4555" s="16">
        <v>10693.359461763101</v>
      </c>
      <c r="V4555" s="17">
        <f>gp_need_index[[#This Row],[Normalised weighted population 2028/29]]/gp_need_index[[#This Row],[Registered population 2028/29]]</f>
        <v>1.0585559480317914</v>
      </c>
    </row>
    <row r="4556" spans="1:22" x14ac:dyDescent="0.2">
      <c r="A4556" s="6" t="s">
        <v>2110</v>
      </c>
      <c r="B4556" s="1" t="s">
        <v>10722</v>
      </c>
      <c r="C4556" s="95" t="s">
        <v>6408</v>
      </c>
      <c r="D4556" s="95" t="s">
        <v>6408</v>
      </c>
      <c r="E4556" s="95" t="s">
        <v>6645</v>
      </c>
      <c r="F4556" s="95" t="s">
        <v>6412</v>
      </c>
      <c r="G4556" s="95" t="s">
        <v>6412</v>
      </c>
      <c r="H4556" s="61">
        <v>5777.5760203394402</v>
      </c>
      <c r="I4556" s="61">
        <v>53.981898152737799</v>
      </c>
      <c r="J4556" s="123">
        <v>311884.520299664</v>
      </c>
      <c r="K4556" s="99">
        <v>7753.4166666666697</v>
      </c>
      <c r="L4556" s="16">
        <v>6279.3499412395804</v>
      </c>
      <c r="M4556" s="17">
        <f>gp_need_index[[#This Row],[Normalised weighted population (base year)]]/gp_need_index[[#This Row],[Registered population (base year)]]</f>
        <v>0.80988165749373864</v>
      </c>
      <c r="N4556" s="99">
        <v>7762.4377223469501</v>
      </c>
      <c r="O4556" s="16">
        <v>6302.0464970127196</v>
      </c>
      <c r="P4556" s="17">
        <f>gp_need_index[[#This Row],[Normalised weighted population 2026/27]]/gp_need_index[[#This Row],[Registered population 2026/27]]</f>
        <v>0.81186435530040102</v>
      </c>
      <c r="Q4556" s="99">
        <v>7767.7529622667498</v>
      </c>
      <c r="R4556" s="16">
        <v>6324.2006860743404</v>
      </c>
      <c r="S4556" s="17">
        <f>gp_need_index[[#This Row],[Normalised weighted population 2027/28]]/gp_need_index[[#This Row],[Registered population 2027/28]]</f>
        <v>0.81416089270542935</v>
      </c>
      <c r="T4556" s="99">
        <v>7774.1973679952898</v>
      </c>
      <c r="U4556" s="16">
        <v>6349.4274965727</v>
      </c>
      <c r="V4556" s="17">
        <f>gp_need_index[[#This Row],[Normalised weighted population 2028/29]]/gp_need_index[[#This Row],[Registered population 2028/29]]</f>
        <v>0.8167309364580756</v>
      </c>
    </row>
    <row r="4557" spans="1:22" x14ac:dyDescent="0.2">
      <c r="A4557" s="6" t="s">
        <v>1936</v>
      </c>
      <c r="B4557" s="1" t="s">
        <v>7848</v>
      </c>
      <c r="C4557" s="95" t="s">
        <v>6408</v>
      </c>
      <c r="D4557" s="95" t="s">
        <v>6408</v>
      </c>
      <c r="E4557" s="95" t="s">
        <v>6645</v>
      </c>
      <c r="F4557" s="95" t="s">
        <v>6411</v>
      </c>
      <c r="G4557" s="95" t="s">
        <v>6411</v>
      </c>
      <c r="H4557" s="61">
        <v>5506.4897848462297</v>
      </c>
      <c r="I4557" s="61">
        <v>56.162594134739898</v>
      </c>
      <c r="J4557" s="123">
        <v>309258.75089341</v>
      </c>
      <c r="K4557" s="99">
        <v>7310.4166666666697</v>
      </c>
      <c r="L4557" s="16">
        <v>6226.4838196666697</v>
      </c>
      <c r="M4557" s="17">
        <f>gp_need_index[[#This Row],[Normalised weighted population (base year)]]/gp_need_index[[#This Row],[Registered population (base year)]]</f>
        <v>0.85172762423482484</v>
      </c>
      <c r="N4557" s="99">
        <v>7349.2354869074497</v>
      </c>
      <c r="O4557" s="16">
        <v>6248.98929214488</v>
      </c>
      <c r="P4557" s="17">
        <f>gp_need_index[[#This Row],[Normalised weighted population 2026/27]]/gp_need_index[[#This Row],[Registered population 2026/27]]</f>
        <v>0.85029106813591138</v>
      </c>
      <c r="Q4557" s="99">
        <v>7384.5408121872797</v>
      </c>
      <c r="R4557" s="16">
        <v>6270.9569641206099</v>
      </c>
      <c r="S4557" s="17">
        <f>gp_need_index[[#This Row],[Normalised weighted population 2027/28]]/gp_need_index[[#This Row],[Registered population 2027/28]]</f>
        <v>0.84920066441655573</v>
      </c>
      <c r="T4557" s="99">
        <v>7415.5870949351302</v>
      </c>
      <c r="U4557" s="16">
        <v>6295.9713889989398</v>
      </c>
      <c r="V4557" s="17">
        <f>gp_need_index[[#This Row],[Normalised weighted population 2028/29]]/gp_need_index[[#This Row],[Registered population 2028/29]]</f>
        <v>0.84901860208736657</v>
      </c>
    </row>
    <row r="4558" spans="1:22" x14ac:dyDescent="0.2">
      <c r="A4558" s="6" t="s">
        <v>2096</v>
      </c>
      <c r="B4558" s="1" t="s">
        <v>10723</v>
      </c>
      <c r="C4558" s="95" t="s">
        <v>6408</v>
      </c>
      <c r="D4558" s="95" t="s">
        <v>6408</v>
      </c>
      <c r="E4558" s="95" t="s">
        <v>6645</v>
      </c>
      <c r="F4558" s="95" t="s">
        <v>6412</v>
      </c>
      <c r="G4558" s="95" t="s">
        <v>6412</v>
      </c>
      <c r="H4558" s="61">
        <v>5497.5157592773403</v>
      </c>
      <c r="I4558" s="61">
        <v>32.064029411183597</v>
      </c>
      <c r="J4558" s="123">
        <v>176272.50699391399</v>
      </c>
      <c r="K4558" s="99">
        <v>4923.5833333333303</v>
      </c>
      <c r="L4558" s="16">
        <v>3548.9954915713001</v>
      </c>
      <c r="M4558" s="17">
        <f>gp_need_index[[#This Row],[Normalised weighted population (base year)]]/gp_need_index[[#This Row],[Registered population (base year)]]</f>
        <v>0.72081556283288983</v>
      </c>
      <c r="N4558" s="99">
        <v>4932.8331912358999</v>
      </c>
      <c r="O4558" s="16">
        <v>3561.8232484039099</v>
      </c>
      <c r="P4558" s="17">
        <f>gp_need_index[[#This Row],[Normalised weighted population 2026/27]]/gp_need_index[[#This Row],[Registered population 2026/27]]</f>
        <v>0.72206440200170452</v>
      </c>
      <c r="Q4558" s="99">
        <v>4937.43133815281</v>
      </c>
      <c r="R4558" s="16">
        <v>3574.3444676120898</v>
      </c>
      <c r="S4558" s="17">
        <f>gp_need_index[[#This Row],[Normalised weighted population 2027/28]]/gp_need_index[[#This Row],[Registered population 2027/28]]</f>
        <v>0.72392793394253507</v>
      </c>
      <c r="T4558" s="99">
        <v>4941.83058059216</v>
      </c>
      <c r="U4558" s="16">
        <v>3588.6022869028102</v>
      </c>
      <c r="V4558" s="17">
        <f>gp_need_index[[#This Row],[Normalised weighted population 2028/29]]/gp_need_index[[#This Row],[Registered population 2028/29]]</f>
        <v>0.72616861876976813</v>
      </c>
    </row>
    <row r="4559" spans="1:22" x14ac:dyDescent="0.2">
      <c r="A4559" s="6" t="s">
        <v>2282</v>
      </c>
      <c r="B4559" s="1" t="s">
        <v>10724</v>
      </c>
      <c r="C4559" s="95" t="s">
        <v>6408</v>
      </c>
      <c r="D4559" s="95" t="s">
        <v>6408</v>
      </c>
      <c r="E4559" s="95" t="s">
        <v>6645</v>
      </c>
      <c r="F4559" s="95" t="s">
        <v>6411</v>
      </c>
      <c r="G4559" s="95" t="s">
        <v>6411</v>
      </c>
      <c r="H4559" s="61">
        <v>5399.62998687244</v>
      </c>
      <c r="I4559" s="61">
        <v>64.189026952082003</v>
      </c>
      <c r="J4559" s="123">
        <v>346596.99475862499</v>
      </c>
      <c r="K4559" s="99">
        <v>8727.75</v>
      </c>
      <c r="L4559" s="16">
        <v>6978.2361002728203</v>
      </c>
      <c r="M4559" s="17">
        <f>gp_need_index[[#This Row],[Normalised weighted population (base year)]]/gp_need_index[[#This Row],[Registered population (base year)]]</f>
        <v>0.79954582799379226</v>
      </c>
      <c r="N4559" s="99">
        <v>8773.0009708711696</v>
      </c>
      <c r="O4559" s="16">
        <v>7003.4587628621102</v>
      </c>
      <c r="P4559" s="17">
        <f>gp_need_index[[#This Row],[Normalised weighted population 2026/27]]/gp_need_index[[#This Row],[Registered population 2026/27]]</f>
        <v>0.79829681839949218</v>
      </c>
      <c r="Q4559" s="99">
        <v>8817.8127436614395</v>
      </c>
      <c r="R4559" s="16">
        <v>7028.0786937990297</v>
      </c>
      <c r="S4559" s="17">
        <f>gp_need_index[[#This Row],[Normalised weighted population 2027/28]]/gp_need_index[[#This Row],[Registered population 2027/28]]</f>
        <v>0.79703197358676792</v>
      </c>
      <c r="T4559" s="99">
        <v>8859.2689194255308</v>
      </c>
      <c r="U4559" s="16">
        <v>7056.1132262524998</v>
      </c>
      <c r="V4559" s="17">
        <f>gp_need_index[[#This Row],[Normalised weighted population 2028/29]]/gp_need_index[[#This Row],[Registered population 2028/29]]</f>
        <v>0.79646676158353313</v>
      </c>
    </row>
    <row r="4560" spans="1:22" x14ac:dyDescent="0.2">
      <c r="A4560" s="6" t="s">
        <v>2368</v>
      </c>
      <c r="B4560" s="1" t="s">
        <v>10725</v>
      </c>
      <c r="C4560" s="95" t="s">
        <v>6408</v>
      </c>
      <c r="D4560" s="95" t="s">
        <v>6408</v>
      </c>
      <c r="E4560" s="95" t="s">
        <v>6645</v>
      </c>
      <c r="F4560" s="95" t="s">
        <v>6410</v>
      </c>
      <c r="G4560" s="95" t="s">
        <v>6410</v>
      </c>
      <c r="H4560" s="61">
        <v>5662.6012257543098</v>
      </c>
      <c r="I4560" s="61">
        <v>68.184575844978895</v>
      </c>
      <c r="J4560" s="123">
        <v>386102.062757315</v>
      </c>
      <c r="K4560" s="99">
        <v>9664.3333333333303</v>
      </c>
      <c r="L4560" s="16">
        <v>7773.6142940282998</v>
      </c>
      <c r="M4560" s="17">
        <f>gp_need_index[[#This Row],[Normalised weighted population (base year)]]/gp_need_index[[#This Row],[Registered population (base year)]]</f>
        <v>0.80436115207411807</v>
      </c>
      <c r="N4560" s="99">
        <v>9739.1638104144804</v>
      </c>
      <c r="O4560" s="16">
        <v>7801.7118315177404</v>
      </c>
      <c r="P4560" s="17">
        <f>gp_need_index[[#This Row],[Normalised weighted population 2026/27]]/gp_need_index[[#This Row],[Registered population 2026/27]]</f>
        <v>0.8010658803351326</v>
      </c>
      <c r="Q4560" s="99">
        <v>9804.7544997680798</v>
      </c>
      <c r="R4560" s="16">
        <v>7829.1379381010001</v>
      </c>
      <c r="S4560" s="17">
        <f>gp_need_index[[#This Row],[Normalised weighted population 2027/28]]/gp_need_index[[#This Row],[Registered population 2027/28]]</f>
        <v>0.79850422958435008</v>
      </c>
      <c r="T4560" s="99">
        <v>9874.9642677007596</v>
      </c>
      <c r="U4560" s="16">
        <v>7860.3678419155403</v>
      </c>
      <c r="V4560" s="17">
        <f>gp_need_index[[#This Row],[Normalised weighted population 2028/29]]/gp_need_index[[#This Row],[Registered population 2028/29]]</f>
        <v>0.79598949715953871</v>
      </c>
    </row>
    <row r="4561" spans="1:22" x14ac:dyDescent="0.2">
      <c r="A4561" s="6" t="s">
        <v>2383</v>
      </c>
      <c r="B4561" s="1" t="s">
        <v>10726</v>
      </c>
      <c r="C4561" s="95" t="s">
        <v>6408</v>
      </c>
      <c r="D4561" s="95" t="s">
        <v>6408</v>
      </c>
      <c r="E4561" s="95" t="s">
        <v>6645</v>
      </c>
      <c r="F4561" s="95" t="s">
        <v>6614</v>
      </c>
      <c r="G4561" s="95" t="s">
        <v>6614</v>
      </c>
      <c r="H4561" s="61">
        <v>5729.8969525209404</v>
      </c>
      <c r="I4561" s="61">
        <v>108.198770764017</v>
      </c>
      <c r="J4561" s="123">
        <v>619967.80686725397</v>
      </c>
      <c r="K4561" s="99">
        <v>10212.5</v>
      </c>
      <c r="L4561" s="16">
        <v>12482.167463399201</v>
      </c>
      <c r="M4561" s="17">
        <f>gp_need_index[[#This Row],[Normalised weighted population (base year)]]/gp_need_index[[#This Row],[Registered population (base year)]]</f>
        <v>1.2222440600635691</v>
      </c>
      <c r="N4561" s="99">
        <v>10202.9903899456</v>
      </c>
      <c r="O4561" s="16">
        <v>12527.283950400801</v>
      </c>
      <c r="P4561" s="17">
        <f>gp_need_index[[#This Row],[Normalised weighted population 2026/27]]/gp_need_index[[#This Row],[Registered population 2026/27]]</f>
        <v>1.2278051308120064</v>
      </c>
      <c r="Q4561" s="99">
        <v>10190.3811577285</v>
      </c>
      <c r="R4561" s="16">
        <v>12571.322314319101</v>
      </c>
      <c r="S4561" s="17">
        <f>gp_need_index[[#This Row],[Normalised weighted population 2027/28]]/gp_need_index[[#This Row],[Registered population 2027/28]]</f>
        <v>1.2336459372557296</v>
      </c>
      <c r="T4561" s="99">
        <v>10180.545135103999</v>
      </c>
      <c r="U4561" s="16">
        <v>12621.4684721467</v>
      </c>
      <c r="V4561" s="17">
        <f>gp_need_index[[#This Row],[Normalised weighted population 2028/29]]/gp_need_index[[#This Row],[Registered population 2028/29]]</f>
        <v>1.2397635199932509</v>
      </c>
    </row>
    <row r="4562" spans="1:22" x14ac:dyDescent="0.2">
      <c r="A4562" s="6" t="s">
        <v>2369</v>
      </c>
      <c r="B4562" s="1" t="s">
        <v>10727</v>
      </c>
      <c r="C4562" s="95" t="s">
        <v>6408</v>
      </c>
      <c r="D4562" s="95" t="s">
        <v>6408</v>
      </c>
      <c r="E4562" s="95" t="s">
        <v>6645</v>
      </c>
      <c r="F4562" s="95" t="s">
        <v>6410</v>
      </c>
      <c r="G4562" s="95" t="s">
        <v>6410</v>
      </c>
      <c r="H4562" s="61">
        <v>5466.9942701690097</v>
      </c>
      <c r="I4562" s="61">
        <v>51.157531540655299</v>
      </c>
      <c r="J4562" s="123">
        <v>279677.931808753</v>
      </c>
      <c r="K4562" s="99">
        <v>7958.8333333333303</v>
      </c>
      <c r="L4562" s="16">
        <v>5630.9162217538496</v>
      </c>
      <c r="M4562" s="17">
        <f>gp_need_index[[#This Row],[Normalised weighted population (base year)]]/gp_need_index[[#This Row],[Registered population (base year)]]</f>
        <v>0.70750523172414526</v>
      </c>
      <c r="N4562" s="99">
        <v>8024.3065567760104</v>
      </c>
      <c r="O4562" s="16">
        <v>5651.2690298115103</v>
      </c>
      <c r="P4562" s="17">
        <f>gp_need_index[[#This Row],[Normalised weighted population 2026/27]]/gp_need_index[[#This Row],[Registered population 2026/27]]</f>
        <v>0.70426883492373271</v>
      </c>
      <c r="Q4562" s="99">
        <v>8085.7841791048204</v>
      </c>
      <c r="R4562" s="16">
        <v>5671.1354783665702</v>
      </c>
      <c r="S4562" s="17">
        <f>gp_need_index[[#This Row],[Normalised weighted population 2027/28]]/gp_need_index[[#This Row],[Registered population 2027/28]]</f>
        <v>0.70137111661004325</v>
      </c>
      <c r="T4562" s="99">
        <v>8148.0030737856996</v>
      </c>
      <c r="U4562" s="16">
        <v>5693.7572557460098</v>
      </c>
      <c r="V4562" s="17">
        <f>gp_need_index[[#This Row],[Normalised weighted population 2028/29]]/gp_need_index[[#This Row],[Registered population 2028/29]]</f>
        <v>0.69879174126288024</v>
      </c>
    </row>
    <row r="4563" spans="1:22" x14ac:dyDescent="0.2">
      <c r="A4563" s="6" t="s">
        <v>2101</v>
      </c>
      <c r="B4563" s="1" t="s">
        <v>10728</v>
      </c>
      <c r="C4563" s="95" t="s">
        <v>6408</v>
      </c>
      <c r="D4563" s="95" t="s">
        <v>6408</v>
      </c>
      <c r="E4563" s="95" t="s">
        <v>6645</v>
      </c>
      <c r="F4563" s="95" t="s">
        <v>6412</v>
      </c>
      <c r="G4563" s="95" t="s">
        <v>6412</v>
      </c>
      <c r="H4563" s="61">
        <v>5560.8976157583802</v>
      </c>
      <c r="I4563" s="61">
        <v>80.962430657507298</v>
      </c>
      <c r="J4563" s="123">
        <v>450223.78760933602</v>
      </c>
      <c r="K4563" s="99">
        <v>9245</v>
      </c>
      <c r="L4563" s="16">
        <v>9064.6137600962193</v>
      </c>
      <c r="M4563" s="17">
        <f>gp_need_index[[#This Row],[Normalised weighted population (base year)]]/gp_need_index[[#This Row],[Registered population (base year)]]</f>
        <v>0.98048823797687612</v>
      </c>
      <c r="N4563" s="99">
        <v>9252.9089356645909</v>
      </c>
      <c r="O4563" s="16">
        <v>9097.3775833730306</v>
      </c>
      <c r="P4563" s="17">
        <f>gp_need_index[[#This Row],[Normalised weighted population 2026/27]]/gp_need_index[[#This Row],[Registered population 2026/27]]</f>
        <v>0.98319108581171943</v>
      </c>
      <c r="Q4563" s="99">
        <v>9259.8562982595795</v>
      </c>
      <c r="R4563" s="16">
        <v>9129.3584681606208</v>
      </c>
      <c r="S4563" s="17">
        <f>gp_need_index[[#This Row],[Normalised weighted population 2027/28]]/gp_need_index[[#This Row],[Registered population 2027/28]]</f>
        <v>0.98590714305971616</v>
      </c>
      <c r="T4563" s="99">
        <v>9268.6775413480009</v>
      </c>
      <c r="U4563" s="16">
        <v>9165.7748640784394</v>
      </c>
      <c r="V4563" s="17">
        <f>gp_need_index[[#This Row],[Normalised weighted population 2028/29]]/gp_need_index[[#This Row],[Registered population 2028/29]]</f>
        <v>0.98889780372544978</v>
      </c>
    </row>
    <row r="4564" spans="1:22" x14ac:dyDescent="0.2">
      <c r="A4564" s="6" t="s">
        <v>2363</v>
      </c>
      <c r="B4564" s="1" t="s">
        <v>10729</v>
      </c>
      <c r="C4564" s="95" t="s">
        <v>6408</v>
      </c>
      <c r="D4564" s="95" t="s">
        <v>6408</v>
      </c>
      <c r="E4564" s="95" t="s">
        <v>6645</v>
      </c>
      <c r="F4564" s="95" t="s">
        <v>6410</v>
      </c>
      <c r="G4564" s="95" t="s">
        <v>6410</v>
      </c>
      <c r="H4564" s="61">
        <v>5556.3821783685098</v>
      </c>
      <c r="I4564" s="61">
        <v>105.33478211234601</v>
      </c>
      <c r="J4564" s="123">
        <v>585280.30609136994</v>
      </c>
      <c r="K4564" s="99">
        <v>9869.4166666666697</v>
      </c>
      <c r="L4564" s="16">
        <v>11783.784113852</v>
      </c>
      <c r="M4564" s="17">
        <f>gp_need_index[[#This Row],[Normalised weighted population (base year)]]/gp_need_index[[#This Row],[Registered population (base year)]]</f>
        <v>1.1939696652641067</v>
      </c>
      <c r="N4564" s="99">
        <v>9935.2497908991609</v>
      </c>
      <c r="O4564" s="16">
        <v>11826.37631143</v>
      </c>
      <c r="P4564" s="17">
        <f>gp_need_index[[#This Row],[Normalised weighted population 2026/27]]/gp_need_index[[#This Row],[Registered population 2026/27]]</f>
        <v>1.1903451408200265</v>
      </c>
      <c r="Q4564" s="99">
        <v>9996.9112414001902</v>
      </c>
      <c r="R4564" s="16">
        <v>11867.950707436299</v>
      </c>
      <c r="S4564" s="17">
        <f>gp_need_index[[#This Row],[Normalised weighted population 2027/28]]/gp_need_index[[#This Row],[Registered population 2027/28]]</f>
        <v>1.1871617563520598</v>
      </c>
      <c r="T4564" s="99">
        <v>10060.052959107201</v>
      </c>
      <c r="U4564" s="16">
        <v>11915.2911633076</v>
      </c>
      <c r="V4564" s="17">
        <f>gp_need_index[[#This Row],[Normalised weighted population 2028/29]]/gp_need_index[[#This Row],[Registered population 2028/29]]</f>
        <v>1.1844163456933776</v>
      </c>
    </row>
    <row r="4565" spans="1:22" x14ac:dyDescent="0.2">
      <c r="A4565" s="6" t="s">
        <v>2090</v>
      </c>
      <c r="B4565" s="1" t="s">
        <v>10730</v>
      </c>
      <c r="C4565" s="95" t="s">
        <v>6408</v>
      </c>
      <c r="D4565" s="95" t="s">
        <v>6408</v>
      </c>
      <c r="E4565" s="95" t="s">
        <v>6645</v>
      </c>
      <c r="F4565" s="95" t="s">
        <v>6412</v>
      </c>
      <c r="G4565" s="95" t="s">
        <v>6412</v>
      </c>
      <c r="H4565" s="61">
        <v>5649.5476277669304</v>
      </c>
      <c r="I4565" s="61">
        <v>43.241005266579798</v>
      </c>
      <c r="J4565" s="123">
        <v>244292.118726063</v>
      </c>
      <c r="K4565" s="99">
        <v>6011.5</v>
      </c>
      <c r="L4565" s="16">
        <v>4918.4733499883396</v>
      </c>
      <c r="M4565" s="17">
        <f>gp_need_index[[#This Row],[Normalised weighted population (base year)]]/gp_need_index[[#This Row],[Registered population (base year)]]</f>
        <v>0.81817738501012049</v>
      </c>
      <c r="N4565" s="99">
        <v>6018.04084991334</v>
      </c>
      <c r="O4565" s="16">
        <v>4936.25105082542</v>
      </c>
      <c r="P4565" s="17">
        <f>gp_need_index[[#This Row],[Normalised weighted population 2026/27]]/gp_need_index[[#This Row],[Registered population 2026/27]]</f>
        <v>0.82024219740823168</v>
      </c>
      <c r="Q4565" s="99">
        <v>6023.7425899919699</v>
      </c>
      <c r="R4565" s="16">
        <v>4953.6039280356199</v>
      </c>
      <c r="S4565" s="17">
        <f>gp_need_index[[#This Row],[Normalised weighted population 2027/28]]/gp_need_index[[#This Row],[Registered population 2027/28]]</f>
        <v>0.82234654851714428</v>
      </c>
      <c r="T4565" s="99">
        <v>6031.4941944571401</v>
      </c>
      <c r="U4565" s="16">
        <v>4973.3635203982803</v>
      </c>
      <c r="V4565" s="17">
        <f>gp_need_index[[#This Row],[Normalised weighted population 2028/29]]/gp_need_index[[#This Row],[Registered population 2028/29]]</f>
        <v>0.82456574773274804</v>
      </c>
    </row>
    <row r="4566" spans="1:22" x14ac:dyDescent="0.2">
      <c r="A4566" s="6" t="s">
        <v>2065</v>
      </c>
      <c r="B4566" s="1" t="s">
        <v>10731</v>
      </c>
      <c r="C4566" s="95" t="s">
        <v>6408</v>
      </c>
      <c r="D4566" s="95" t="s">
        <v>6408</v>
      </c>
      <c r="E4566" s="95" t="s">
        <v>6645</v>
      </c>
      <c r="F4566" s="95" t="s">
        <v>6414</v>
      </c>
      <c r="G4566" s="95" t="s">
        <v>6414</v>
      </c>
      <c r="H4566" s="61">
        <v>5424.4817770633999</v>
      </c>
      <c r="I4566" s="61">
        <v>226.94572951266099</v>
      </c>
      <c r="J4566" s="123">
        <v>1231062.9741237899</v>
      </c>
      <c r="K4566" s="99">
        <v>17911.916666666701</v>
      </c>
      <c r="L4566" s="16">
        <v>24785.6969842525</v>
      </c>
      <c r="M4566" s="17">
        <f>gp_need_index[[#This Row],[Normalised weighted population (base year)]]/gp_need_index[[#This Row],[Registered population (base year)]]</f>
        <v>1.383754594525197</v>
      </c>
      <c r="N4566" s="99">
        <v>18016.058215692101</v>
      </c>
      <c r="O4566" s="16">
        <v>24875.2842758103</v>
      </c>
      <c r="P4566" s="17">
        <f>gp_need_index[[#This Row],[Normalised weighted population 2026/27]]/gp_need_index[[#This Row],[Registered population 2026/27]]</f>
        <v>1.3807284578012613</v>
      </c>
      <c r="Q4566" s="99">
        <v>18118.902217548399</v>
      </c>
      <c r="R4566" s="16">
        <v>24962.730750708401</v>
      </c>
      <c r="S4566" s="17">
        <f>gp_need_index[[#This Row],[Normalised weighted population 2027/28]]/gp_need_index[[#This Row],[Registered population 2027/28]]</f>
        <v>1.3777176150623331</v>
      </c>
      <c r="T4566" s="99">
        <v>18220.896584924201</v>
      </c>
      <c r="U4566" s="16">
        <v>25062.305402024602</v>
      </c>
      <c r="V4566" s="17">
        <f>gp_need_index[[#This Row],[Normalised weighted population 2028/29]]/gp_need_index[[#This Row],[Registered population 2028/29]]</f>
        <v>1.3754704816644927</v>
      </c>
    </row>
    <row r="4567" spans="1:22" x14ac:dyDescent="0.2">
      <c r="A4567" s="6" t="s">
        <v>2063</v>
      </c>
      <c r="B4567" s="1" t="s">
        <v>10732</v>
      </c>
      <c r="C4567" s="95" t="s">
        <v>6408</v>
      </c>
      <c r="D4567" s="95" t="s">
        <v>6408</v>
      </c>
      <c r="E4567" s="95" t="s">
        <v>6645</v>
      </c>
      <c r="F4567" s="95" t="s">
        <v>6414</v>
      </c>
      <c r="G4567" s="95" t="s">
        <v>6414</v>
      </c>
      <c r="H4567" s="61">
        <v>5170.9250463112103</v>
      </c>
      <c r="I4567" s="61">
        <v>98.005024521434294</v>
      </c>
      <c r="J4567" s="123">
        <v>506776.63596222899</v>
      </c>
      <c r="K4567" s="99">
        <v>10577.916666666701</v>
      </c>
      <c r="L4567" s="16">
        <v>10203.2246941704</v>
      </c>
      <c r="M4567" s="17">
        <f>gp_need_index[[#This Row],[Normalised weighted population (base year)]]/gp_need_index[[#This Row],[Registered population (base year)]]</f>
        <v>0.96457790467597115</v>
      </c>
      <c r="N4567" s="99">
        <v>10656.8918837849</v>
      </c>
      <c r="O4567" s="16">
        <v>10240.1039986373</v>
      </c>
      <c r="P4567" s="17">
        <f>gp_need_index[[#This Row],[Normalised weighted population 2026/27]]/gp_need_index[[#This Row],[Registered population 2026/27]]</f>
        <v>0.9608902961864737</v>
      </c>
      <c r="Q4567" s="99">
        <v>10732.5475487571</v>
      </c>
      <c r="R4567" s="16">
        <v>10276.102019296701</v>
      </c>
      <c r="S4567" s="17">
        <f>gp_need_index[[#This Row],[Normalised weighted population 2027/28]]/gp_need_index[[#This Row],[Registered population 2027/28]]</f>
        <v>0.95747090545028535</v>
      </c>
      <c r="T4567" s="99">
        <v>10809.886161147901</v>
      </c>
      <c r="U4567" s="16">
        <v>10317.092697988101</v>
      </c>
      <c r="V4567" s="17">
        <f>gp_need_index[[#This Row],[Normalised weighted population 2028/29]]/gp_need_index[[#This Row],[Registered population 2028/29]]</f>
        <v>0.95441270557214908</v>
      </c>
    </row>
    <row r="4568" spans="1:22" x14ac:dyDescent="0.2">
      <c r="A4568" s="6" t="s">
        <v>2391</v>
      </c>
      <c r="B4568" s="1" t="s">
        <v>10733</v>
      </c>
      <c r="C4568" s="95" t="s">
        <v>6408</v>
      </c>
      <c r="D4568" s="95" t="s">
        <v>6408</v>
      </c>
      <c r="E4568" s="95" t="s">
        <v>6645</v>
      </c>
      <c r="F4568" s="95" t="s">
        <v>6614</v>
      </c>
      <c r="G4568" s="95" t="s">
        <v>6614</v>
      </c>
      <c r="H4568" s="61">
        <v>5792.7689990234403</v>
      </c>
      <c r="I4568" s="61">
        <v>117.83851400670601</v>
      </c>
      <c r="J4568" s="123">
        <v>682611.29082903604</v>
      </c>
      <c r="K4568" s="99">
        <v>11373.75</v>
      </c>
      <c r="L4568" s="16">
        <v>13743.4046577187</v>
      </c>
      <c r="M4568" s="17">
        <f>gp_need_index[[#This Row],[Normalised weighted population (base year)]]/gp_need_index[[#This Row],[Registered population (base year)]]</f>
        <v>1.2083441835558808</v>
      </c>
      <c r="N4568" s="99">
        <v>11362.407078714799</v>
      </c>
      <c r="O4568" s="16">
        <v>13793.079855509201</v>
      </c>
      <c r="P4568" s="17">
        <f>gp_need_index[[#This Row],[Normalised weighted population 2026/27]]/gp_need_index[[#This Row],[Registered population 2026/27]]</f>
        <v>1.2139223458511517</v>
      </c>
      <c r="Q4568" s="99">
        <v>11349.460995884199</v>
      </c>
      <c r="R4568" s="16">
        <v>13841.567993292099</v>
      </c>
      <c r="S4568" s="17">
        <f>gp_need_index[[#This Row],[Normalised weighted population 2027/28]]/gp_need_index[[#This Row],[Registered population 2027/28]]</f>
        <v>1.219579326129377</v>
      </c>
      <c r="T4568" s="99">
        <v>11336.8297139398</v>
      </c>
      <c r="U4568" s="16">
        <v>13896.781075561201</v>
      </c>
      <c r="V4568" s="17">
        <f>gp_need_index[[#This Row],[Normalised weighted population 2028/29]]/gp_need_index[[#This Row],[Registered population 2028/29]]</f>
        <v>1.2258083984867194</v>
      </c>
    </row>
    <row r="4569" spans="1:22" x14ac:dyDescent="0.2">
      <c r="A4569" s="6" t="s">
        <v>2295</v>
      </c>
      <c r="B4569" s="1" t="s">
        <v>10734</v>
      </c>
      <c r="C4569" s="95" t="s">
        <v>6408</v>
      </c>
      <c r="D4569" s="95" t="s">
        <v>6408</v>
      </c>
      <c r="E4569" s="95" t="s">
        <v>6645</v>
      </c>
      <c r="F4569" s="95" t="s">
        <v>6413</v>
      </c>
      <c r="G4569" s="95" t="s">
        <v>6413</v>
      </c>
      <c r="H4569" s="61">
        <v>5301.5975242820996</v>
      </c>
      <c r="I4569" s="61">
        <v>102.747035930697</v>
      </c>
      <c r="J4569" s="123">
        <v>544723.43131750403</v>
      </c>
      <c r="K4569" s="99">
        <v>13431.5</v>
      </c>
      <c r="L4569" s="16">
        <v>10967.2292909854</v>
      </c>
      <c r="M4569" s="17">
        <f>gp_need_index[[#This Row],[Normalised weighted population (base year)]]/gp_need_index[[#This Row],[Registered population (base year)]]</f>
        <v>0.81653049108330422</v>
      </c>
      <c r="N4569" s="99">
        <v>13547.2339617657</v>
      </c>
      <c r="O4569" s="16">
        <v>11006.8700712586</v>
      </c>
      <c r="P4569" s="17">
        <f>gp_need_index[[#This Row],[Normalised weighted population 2026/27]]/gp_need_index[[#This Row],[Registered population 2026/27]]</f>
        <v>0.81248099075599056</v>
      </c>
      <c r="Q4569" s="99">
        <v>13658.1257338099</v>
      </c>
      <c r="R4569" s="16">
        <v>11045.5635783045</v>
      </c>
      <c r="S4569" s="17">
        <f>gp_need_index[[#This Row],[Normalised weighted population 2027/28]]/gp_need_index[[#This Row],[Registered population 2027/28]]</f>
        <v>0.80871737408024047</v>
      </c>
      <c r="T4569" s="99">
        <v>13766.5857862876</v>
      </c>
      <c r="U4569" s="16">
        <v>11089.6235873189</v>
      </c>
      <c r="V4569" s="17">
        <f>gp_need_index[[#This Row],[Normalised weighted population 2028/29]]/gp_need_index[[#This Row],[Registered population 2028/29]]</f>
        <v>0.80554639759444746</v>
      </c>
    </row>
    <row r="4570" spans="1:22" x14ac:dyDescent="0.2">
      <c r="A4570" s="6" t="s">
        <v>2292</v>
      </c>
      <c r="B4570" s="1" t="s">
        <v>10735</v>
      </c>
      <c r="C4570" s="95" t="s">
        <v>6408</v>
      </c>
      <c r="D4570" s="95" t="s">
        <v>6408</v>
      </c>
      <c r="E4570" s="95" t="s">
        <v>6645</v>
      </c>
      <c r="F4570" s="95" t="s">
        <v>6411</v>
      </c>
      <c r="G4570" s="95" t="s">
        <v>6411</v>
      </c>
      <c r="H4570" s="61">
        <v>5379.3729560319798</v>
      </c>
      <c r="I4570" s="61">
        <v>41.025253500759497</v>
      </c>
      <c r="J4570" s="123">
        <v>220690.139196342</v>
      </c>
      <c r="K4570" s="99">
        <v>6351.25</v>
      </c>
      <c r="L4570" s="16">
        <v>4443.2811582415598</v>
      </c>
      <c r="M4570" s="17">
        <f>gp_need_index[[#This Row],[Normalised weighted population (base year)]]/gp_need_index[[#This Row],[Registered population (base year)]]</f>
        <v>0.69959160137635268</v>
      </c>
      <c r="N4570" s="99">
        <v>6386.0558186283997</v>
      </c>
      <c r="O4570" s="16">
        <v>4459.3412886001897</v>
      </c>
      <c r="P4570" s="17">
        <f>gp_need_index[[#This Row],[Normalised weighted population 2026/27]]/gp_need_index[[#This Row],[Registered population 2026/27]]</f>
        <v>0.69829350310282279</v>
      </c>
      <c r="Q4570" s="99">
        <v>6420.0021936822004</v>
      </c>
      <c r="R4570" s="16">
        <v>4475.0176391388204</v>
      </c>
      <c r="S4570" s="17">
        <f>gp_need_index[[#This Row],[Normalised weighted population 2027/28]]/gp_need_index[[#This Row],[Registered population 2027/28]]</f>
        <v>0.69704300779563566</v>
      </c>
      <c r="T4570" s="99">
        <v>6454.1066109195399</v>
      </c>
      <c r="U4570" s="16">
        <v>4492.86818303569</v>
      </c>
      <c r="V4570" s="17">
        <f>gp_need_index[[#This Row],[Normalised weighted population 2028/29]]/gp_need_index[[#This Row],[Registered population 2028/29]]</f>
        <v>0.69612549867619478</v>
      </c>
    </row>
    <row r="4571" spans="1:22" x14ac:dyDescent="0.2">
      <c r="A4571" s="6" t="s">
        <v>2277</v>
      </c>
      <c r="B4571" s="1" t="s">
        <v>10736</v>
      </c>
      <c r="C4571" s="95" t="s">
        <v>6408</v>
      </c>
      <c r="D4571" s="95" t="s">
        <v>6408</v>
      </c>
      <c r="E4571" s="95" t="s">
        <v>6645</v>
      </c>
      <c r="F4571" s="95" t="s">
        <v>6407</v>
      </c>
      <c r="G4571" s="95" t="s">
        <v>6407</v>
      </c>
      <c r="H4571" s="61">
        <v>5327.7194397941503</v>
      </c>
      <c r="I4571" s="61">
        <v>131.171091302967</v>
      </c>
      <c r="J4571" s="123">
        <v>698842.77307382796</v>
      </c>
      <c r="K4571" s="99">
        <v>14111.75</v>
      </c>
      <c r="L4571" s="16">
        <v>14070.2023999797</v>
      </c>
      <c r="M4571" s="17">
        <f>gp_need_index[[#This Row],[Normalised weighted population (base year)]]/gp_need_index[[#This Row],[Registered population (base year)]]</f>
        <v>0.99705581518803121</v>
      </c>
      <c r="N4571" s="99">
        <v>14172.8844965023</v>
      </c>
      <c r="O4571" s="16">
        <v>14121.058800164201</v>
      </c>
      <c r="P4571" s="17">
        <f>gp_need_index[[#This Row],[Normalised weighted population 2026/27]]/gp_need_index[[#This Row],[Registered population 2026/27]]</f>
        <v>0.99634332048984886</v>
      </c>
      <c r="Q4571" s="99">
        <v>14230.0306275608</v>
      </c>
      <c r="R4571" s="16">
        <v>14170.6999138179</v>
      </c>
      <c r="S4571" s="17">
        <f>gp_need_index[[#This Row],[Normalised weighted population 2027/28]]/gp_need_index[[#This Row],[Registered population 2027/28]]</f>
        <v>0.99583059831030951</v>
      </c>
      <c r="T4571" s="99">
        <v>14290.285414497799</v>
      </c>
      <c r="U4571" s="16">
        <v>14227.225881145599</v>
      </c>
      <c r="V4571" s="17">
        <f>gp_need_index[[#This Row],[Normalised weighted population 2028/29]]/gp_need_index[[#This Row],[Registered population 2028/29]]</f>
        <v>0.99558724465445425</v>
      </c>
    </row>
    <row r="4572" spans="1:22" x14ac:dyDescent="0.2">
      <c r="A4572" s="6" t="s">
        <v>1948</v>
      </c>
      <c r="B4572" s="1" t="s">
        <v>10737</v>
      </c>
      <c r="C4572" s="95" t="s">
        <v>6408</v>
      </c>
      <c r="D4572" s="95" t="s">
        <v>6408</v>
      </c>
      <c r="E4572" s="95" t="s">
        <v>6645</v>
      </c>
      <c r="F4572" s="95" t="s">
        <v>6415</v>
      </c>
      <c r="G4572" s="95" t="s">
        <v>6415</v>
      </c>
      <c r="H4572" s="61">
        <v>5528.4816255115302</v>
      </c>
      <c r="I4572" s="61">
        <v>81.896190537767396</v>
      </c>
      <c r="J4572" s="123">
        <v>452761.58458743797</v>
      </c>
      <c r="K4572" s="99">
        <v>6993.8333333333303</v>
      </c>
      <c r="L4572" s="16">
        <v>9115.7086823129903</v>
      </c>
      <c r="M4572" s="17">
        <f>gp_need_index[[#This Row],[Normalised weighted population (base year)]]/gp_need_index[[#This Row],[Registered population (base year)]]</f>
        <v>1.3033923240444669</v>
      </c>
      <c r="N4572" s="99">
        <v>7039.1480326261299</v>
      </c>
      <c r="O4572" s="16">
        <v>9148.6571869282598</v>
      </c>
      <c r="P4572" s="17">
        <f>gp_need_index[[#This Row],[Normalised weighted population 2026/27]]/gp_need_index[[#This Row],[Registered population 2026/27]]</f>
        <v>1.2996824536896583</v>
      </c>
      <c r="Q4572" s="99">
        <v>7085.23270559307</v>
      </c>
      <c r="R4572" s="16">
        <v>9180.8183398291803</v>
      </c>
      <c r="S4572" s="17">
        <f>gp_need_index[[#This Row],[Normalised weighted population 2027/28]]/gp_need_index[[#This Row],[Registered population 2027/28]]</f>
        <v>1.2957680744320308</v>
      </c>
      <c r="T4572" s="99">
        <v>7130.6170023569202</v>
      </c>
      <c r="U4572" s="16">
        <v>9217.4400057084295</v>
      </c>
      <c r="V4572" s="17">
        <f>gp_need_index[[#This Row],[Normalised weighted population 2028/29]]/gp_need_index[[#This Row],[Registered population 2028/29]]</f>
        <v>1.2926567227859442</v>
      </c>
    </row>
    <row r="4573" spans="1:22" x14ac:dyDescent="0.2">
      <c r="A4573" s="6" t="s">
        <v>2118</v>
      </c>
      <c r="B4573" s="1" t="s">
        <v>7562</v>
      </c>
      <c r="C4573" s="95" t="s">
        <v>6408</v>
      </c>
      <c r="D4573" s="95" t="s">
        <v>6408</v>
      </c>
      <c r="E4573" s="95" t="s">
        <v>6645</v>
      </c>
      <c r="F4573" s="95" t="s">
        <v>6412</v>
      </c>
      <c r="G4573" s="95" t="s">
        <v>6412</v>
      </c>
      <c r="H4573" s="61">
        <v>5755.8138372747699</v>
      </c>
      <c r="I4573" s="61">
        <v>94.975159811103595</v>
      </c>
      <c r="J4573" s="123">
        <v>546659.33903813304</v>
      </c>
      <c r="K4573" s="99">
        <v>11961.75</v>
      </c>
      <c r="L4573" s="16">
        <v>11006.206031543399</v>
      </c>
      <c r="M4573" s="17">
        <f>gp_need_index[[#This Row],[Normalised weighted population (base year)]]/gp_need_index[[#This Row],[Registered population (base year)]]</f>
        <v>0.92011670796859979</v>
      </c>
      <c r="N4573" s="99">
        <v>11975.548348336</v>
      </c>
      <c r="O4573" s="16">
        <v>11045.9876922858</v>
      </c>
      <c r="P4573" s="17">
        <f>gp_need_index[[#This Row],[Normalised weighted population 2026/27]]/gp_need_index[[#This Row],[Registered population 2026/27]]</f>
        <v>0.92237844739866448</v>
      </c>
      <c r="Q4573" s="99">
        <v>11991.028573404499</v>
      </c>
      <c r="R4573" s="16">
        <v>11084.8187132602</v>
      </c>
      <c r="S4573" s="17">
        <f>gp_need_index[[#This Row],[Normalised weighted population 2027/28]]/gp_need_index[[#This Row],[Registered population 2027/28]]</f>
        <v>0.92442601111348965</v>
      </c>
      <c r="T4573" s="99">
        <v>12008.3237698836</v>
      </c>
      <c r="U4573" s="16">
        <v>11129.0353083635</v>
      </c>
      <c r="V4573" s="17">
        <f>gp_need_index[[#This Row],[Normalised weighted population 2028/29]]/gp_need_index[[#This Row],[Registered population 2028/29]]</f>
        <v>0.92677675266173942</v>
      </c>
    </row>
    <row r="4574" spans="1:22" x14ac:dyDescent="0.2">
      <c r="A4574" s="6" t="s">
        <v>2069</v>
      </c>
      <c r="B4574" s="1" t="s">
        <v>10738</v>
      </c>
      <c r="C4574" s="95" t="s">
        <v>6408</v>
      </c>
      <c r="D4574" s="95" t="s">
        <v>6408</v>
      </c>
      <c r="E4574" s="95" t="s">
        <v>6645</v>
      </c>
      <c r="F4574" s="95" t="s">
        <v>6413</v>
      </c>
      <c r="G4574" s="95" t="s">
        <v>6413</v>
      </c>
      <c r="H4574" s="61">
        <v>5186.8406459263397</v>
      </c>
      <c r="I4574" s="61">
        <v>57.552333366156901</v>
      </c>
      <c r="J4574" s="123">
        <v>298514.781971485</v>
      </c>
      <c r="K4574" s="99">
        <v>7432</v>
      </c>
      <c r="L4574" s="16">
        <v>6010.16933072139</v>
      </c>
      <c r="M4574" s="17">
        <f>gp_need_index[[#This Row],[Normalised weighted population (base year)]]/gp_need_index[[#This Row],[Registered population (base year)]]</f>
        <v>0.80868801543613966</v>
      </c>
      <c r="N4574" s="99">
        <v>7499.7204644616504</v>
      </c>
      <c r="O4574" s="16">
        <v>6031.8929398046903</v>
      </c>
      <c r="P4574" s="17">
        <f>gp_need_index[[#This Row],[Normalised weighted population 2026/27]]/gp_need_index[[#This Row],[Registered population 2026/27]]</f>
        <v>0.80428236870794834</v>
      </c>
      <c r="Q4574" s="99">
        <v>7563.1677977665904</v>
      </c>
      <c r="R4574" s="16">
        <v>6053.0974321312997</v>
      </c>
      <c r="S4574" s="17">
        <f>gp_need_index[[#This Row],[Normalised weighted population 2027/28]]/gp_need_index[[#This Row],[Registered population 2027/28]]</f>
        <v>0.8003389048063676</v>
      </c>
      <c r="T4574" s="99">
        <v>7623.2638784052397</v>
      </c>
      <c r="U4574" s="16">
        <v>6077.2428300129204</v>
      </c>
      <c r="V4574" s="17">
        <f>gp_need_index[[#This Row],[Normalised weighted population 2028/29]]/gp_need_index[[#This Row],[Registered population 2028/29]]</f>
        <v>0.79719696536128015</v>
      </c>
    </row>
    <row r="4575" spans="1:22" x14ac:dyDescent="0.2">
      <c r="A4575" s="6" t="s">
        <v>2372</v>
      </c>
      <c r="B4575" s="1" t="s">
        <v>10739</v>
      </c>
      <c r="C4575" s="95" t="s">
        <v>6408</v>
      </c>
      <c r="D4575" s="95" t="s">
        <v>6408</v>
      </c>
      <c r="E4575" s="95" t="s">
        <v>6645</v>
      </c>
      <c r="F4575" s="95" t="s">
        <v>6410</v>
      </c>
      <c r="G4575" s="95" t="s">
        <v>6410</v>
      </c>
      <c r="H4575" s="61">
        <v>5719.4996587914202</v>
      </c>
      <c r="I4575" s="61">
        <v>84.420141032939</v>
      </c>
      <c r="J4575" s="123">
        <v>482840.96783301799</v>
      </c>
      <c r="K4575" s="99">
        <v>9029.6666666666697</v>
      </c>
      <c r="L4575" s="16">
        <v>9721.3141584493897</v>
      </c>
      <c r="M4575" s="17">
        <f>gp_need_index[[#This Row],[Normalised weighted population (base year)]]/gp_need_index[[#This Row],[Registered population (base year)]]</f>
        <v>1.0765972341300218</v>
      </c>
      <c r="N4575" s="99">
        <v>9095.3137610148406</v>
      </c>
      <c r="O4575" s="16">
        <v>9756.4516091489295</v>
      </c>
      <c r="P4575" s="17">
        <f>gp_need_index[[#This Row],[Normalised weighted population 2026/27]]/gp_need_index[[#This Row],[Registered population 2026/27]]</f>
        <v>1.0726899440201743</v>
      </c>
      <c r="Q4575" s="99">
        <v>9156.3950471669905</v>
      </c>
      <c r="R4575" s="16">
        <v>9790.7494001319192</v>
      </c>
      <c r="S4575" s="17">
        <f>gp_need_index[[#This Row],[Normalised weighted population 2027/28]]/gp_need_index[[#This Row],[Registered population 2027/28]]</f>
        <v>1.0692799239981678</v>
      </c>
      <c r="T4575" s="99">
        <v>9214.1448844238403</v>
      </c>
      <c r="U4575" s="16">
        <v>9829.8040399218808</v>
      </c>
      <c r="V4575" s="17">
        <f>gp_need_index[[#This Row],[Normalised weighted population 2028/29]]/gp_need_index[[#This Row],[Registered population 2028/29]]</f>
        <v>1.0668167435199318</v>
      </c>
    </row>
    <row r="4576" spans="1:22" x14ac:dyDescent="0.2">
      <c r="A4576" s="6" t="s">
        <v>2067</v>
      </c>
      <c r="B4576" s="1" t="s">
        <v>10740</v>
      </c>
      <c r="C4576" s="95" t="s">
        <v>6408</v>
      </c>
      <c r="D4576" s="95" t="s">
        <v>6408</v>
      </c>
      <c r="E4576" s="95" t="s">
        <v>6645</v>
      </c>
      <c r="F4576" s="95" t="s">
        <v>6414</v>
      </c>
      <c r="G4576" s="95" t="s">
        <v>6414</v>
      </c>
      <c r="H4576" s="61">
        <v>5248.4386366547096</v>
      </c>
      <c r="I4576" s="61">
        <v>65.535802429101594</v>
      </c>
      <c r="J4576" s="123">
        <v>343960.637553067</v>
      </c>
      <c r="K4576" s="99">
        <v>8533.75</v>
      </c>
      <c r="L4576" s="16">
        <v>6925.15680846345</v>
      </c>
      <c r="M4576" s="17">
        <f>gp_need_index[[#This Row],[Normalised weighted population (base year)]]/gp_need_index[[#This Row],[Registered population (base year)]]</f>
        <v>0.81150218936147067</v>
      </c>
      <c r="N4576" s="99">
        <v>8604.6689621367295</v>
      </c>
      <c r="O4576" s="16">
        <v>6950.1876172592401</v>
      </c>
      <c r="P4576" s="17">
        <f>gp_need_index[[#This Row],[Normalised weighted population 2026/27]]/gp_need_index[[#This Row],[Registered population 2026/27]]</f>
        <v>0.80772283603730355</v>
      </c>
      <c r="Q4576" s="99">
        <v>8673.6293075557696</v>
      </c>
      <c r="R4576" s="16">
        <v>6974.6202790238704</v>
      </c>
      <c r="S4576" s="17">
        <f>gp_need_index[[#This Row],[Normalised weighted population 2027/28]]/gp_need_index[[#This Row],[Registered population 2027/28]]</f>
        <v>0.80411786481907188</v>
      </c>
      <c r="T4576" s="99">
        <v>8744.1276802566699</v>
      </c>
      <c r="U4576" s="16">
        <v>7002.4415694621102</v>
      </c>
      <c r="V4576" s="17">
        <f>gp_need_index[[#This Row],[Normalised weighted population 2028/29]]/gp_need_index[[#This Row],[Registered population 2028/29]]</f>
        <v>0.80081648227448632</v>
      </c>
    </row>
    <row r="4577" spans="1:22" x14ac:dyDescent="0.2">
      <c r="A4577" s="6" t="s">
        <v>2375</v>
      </c>
      <c r="B4577" s="1" t="s">
        <v>7503</v>
      </c>
      <c r="C4577" s="95" t="s">
        <v>6408</v>
      </c>
      <c r="D4577" s="95" t="s">
        <v>6408</v>
      </c>
      <c r="E4577" s="95" t="s">
        <v>6645</v>
      </c>
      <c r="F4577" s="95" t="s">
        <v>6614</v>
      </c>
      <c r="G4577" s="95" t="s">
        <v>6614</v>
      </c>
      <c r="H4577" s="61">
        <v>5603.6090856481496</v>
      </c>
      <c r="I4577" s="61">
        <v>90.509155046394895</v>
      </c>
      <c r="J4577" s="123">
        <v>507177.92355231498</v>
      </c>
      <c r="K4577" s="99">
        <v>10331.25</v>
      </c>
      <c r="L4577" s="16">
        <v>10211.304047396399</v>
      </c>
      <c r="M4577" s="17">
        <f>gp_need_index[[#This Row],[Normalised weighted population (base year)]]/gp_need_index[[#This Row],[Registered population (base year)]]</f>
        <v>0.9883899864388529</v>
      </c>
      <c r="N4577" s="99">
        <v>10336.307214471301</v>
      </c>
      <c r="O4577" s="16">
        <v>10248.212554486599</v>
      </c>
      <c r="P4577" s="17">
        <f>gp_need_index[[#This Row],[Normalised weighted population 2026/27]]/gp_need_index[[#This Row],[Registered population 2026/27]]</f>
        <v>0.99147716315345535</v>
      </c>
      <c r="Q4577" s="99">
        <v>10342.4258794221</v>
      </c>
      <c r="R4577" s="16">
        <v>10284.2390799309</v>
      </c>
      <c r="S4577" s="17">
        <f>gp_need_index[[#This Row],[Normalised weighted population 2027/28]]/gp_need_index[[#This Row],[Registered population 2027/28]]</f>
        <v>0.99437396988196236</v>
      </c>
      <c r="T4577" s="99">
        <v>10347.3400940965</v>
      </c>
      <c r="U4577" s="16">
        <v>10325.262216809</v>
      </c>
      <c r="V4577" s="17">
        <f>gp_need_index[[#This Row],[Normalised weighted population 2028/29]]/gp_need_index[[#This Row],[Registered population 2028/29]]</f>
        <v>0.99786632341386983</v>
      </c>
    </row>
    <row r="4578" spans="1:22" x14ac:dyDescent="0.2">
      <c r="A4578" s="6" t="s">
        <v>2054</v>
      </c>
      <c r="B4578" s="1" t="s">
        <v>10741</v>
      </c>
      <c r="C4578" s="95" t="s">
        <v>6408</v>
      </c>
      <c r="D4578" s="95" t="s">
        <v>6408</v>
      </c>
      <c r="E4578" s="95" t="s">
        <v>6645</v>
      </c>
      <c r="F4578" s="95" t="s">
        <v>6414</v>
      </c>
      <c r="G4578" s="95" t="s">
        <v>6414</v>
      </c>
      <c r="H4578" s="61">
        <v>5323.8430497018899</v>
      </c>
      <c r="I4578" s="61">
        <v>78.085978894351996</v>
      </c>
      <c r="J4578" s="123">
        <v>415717.49601586402</v>
      </c>
      <c r="K4578" s="99">
        <v>10013.583333333299</v>
      </c>
      <c r="L4578" s="16">
        <v>8369.8787989584398</v>
      </c>
      <c r="M4578" s="17">
        <f>gp_need_index[[#This Row],[Normalised weighted population (base year)]]/gp_need_index[[#This Row],[Registered population (base year)]]</f>
        <v>0.83585251356492118</v>
      </c>
      <c r="N4578" s="99">
        <v>10104.4993155969</v>
      </c>
      <c r="O4578" s="16">
        <v>8400.1315198216907</v>
      </c>
      <c r="P4578" s="17">
        <f>gp_need_index[[#This Row],[Normalised weighted population 2026/27]]/gp_need_index[[#This Row],[Registered population 2026/27]]</f>
        <v>0.83132585370712864</v>
      </c>
      <c r="Q4578" s="99">
        <v>10196.0953078568</v>
      </c>
      <c r="R4578" s="16">
        <v>8429.6613085848803</v>
      </c>
      <c r="S4578" s="17">
        <f>gp_need_index[[#This Row],[Normalised weighted population 2027/28]]/gp_need_index[[#This Row],[Registered population 2027/28]]</f>
        <v>0.82675387528883149</v>
      </c>
      <c r="T4578" s="99">
        <v>10285.6127423947</v>
      </c>
      <c r="U4578" s="16">
        <v>8463.2866596692202</v>
      </c>
      <c r="V4578" s="17">
        <f>gp_need_index[[#This Row],[Normalised weighted population 2028/29]]/gp_need_index[[#This Row],[Registered population 2028/29]]</f>
        <v>0.82282765953122927</v>
      </c>
    </row>
    <row r="4579" spans="1:22" x14ac:dyDescent="0.2">
      <c r="A4579" s="6" t="s">
        <v>2367</v>
      </c>
      <c r="B4579" s="1" t="s">
        <v>10742</v>
      </c>
      <c r="C4579" s="95" t="s">
        <v>6408</v>
      </c>
      <c r="D4579" s="95" t="s">
        <v>6408</v>
      </c>
      <c r="E4579" s="95" t="s">
        <v>6645</v>
      </c>
      <c r="F4579" s="95" t="s">
        <v>6410</v>
      </c>
      <c r="G4579" s="95" t="s">
        <v>6410</v>
      </c>
      <c r="H4579" s="61">
        <v>5608.6019905821904</v>
      </c>
      <c r="I4579" s="61">
        <v>138.90589118857</v>
      </c>
      <c r="J4579" s="123">
        <v>779067.85782380705</v>
      </c>
      <c r="K4579" s="99">
        <v>13284.583333333299</v>
      </c>
      <c r="L4579" s="16">
        <v>15685.42004761</v>
      </c>
      <c r="M4579" s="17">
        <f>gp_need_index[[#This Row],[Normalised weighted population (base year)]]/gp_need_index[[#This Row],[Registered population (base year)]]</f>
        <v>1.1807235239552143</v>
      </c>
      <c r="N4579" s="99">
        <v>13384.703063195901</v>
      </c>
      <c r="O4579" s="16">
        <v>15742.1146122173</v>
      </c>
      <c r="P4579" s="17">
        <f>gp_need_index[[#This Row],[Normalised weighted population 2026/27]]/gp_need_index[[#This Row],[Registered population 2026/27]]</f>
        <v>1.1761272953080002</v>
      </c>
      <c r="Q4579" s="99">
        <v>13478.349218774199</v>
      </c>
      <c r="R4579" s="16">
        <v>15797.454378992101</v>
      </c>
      <c r="S4579" s="17">
        <f>gp_need_index[[#This Row],[Normalised weighted population 2027/28]]/gp_need_index[[#This Row],[Registered population 2027/28]]</f>
        <v>1.1720615130662726</v>
      </c>
      <c r="T4579" s="99">
        <v>13568.750243258301</v>
      </c>
      <c r="U4579" s="16">
        <v>15860.4693602929</v>
      </c>
      <c r="V4579" s="17">
        <f>gp_need_index[[#This Row],[Normalised weighted population 2028/29]]/gp_need_index[[#This Row],[Registered population 2028/29]]</f>
        <v>1.1688968457631719</v>
      </c>
    </row>
    <row r="4580" spans="1:22" x14ac:dyDescent="0.2">
      <c r="A4580" s="6" t="s">
        <v>2360</v>
      </c>
      <c r="B4580" s="1" t="s">
        <v>10743</v>
      </c>
      <c r="C4580" s="95" t="s">
        <v>6408</v>
      </c>
      <c r="D4580" s="95" t="s">
        <v>6408</v>
      </c>
      <c r="E4580" s="95" t="s">
        <v>6645</v>
      </c>
      <c r="F4580" s="95" t="s">
        <v>6411</v>
      </c>
      <c r="G4580" s="95" t="s">
        <v>6411</v>
      </c>
      <c r="H4580" s="61">
        <v>5472.5439022288601</v>
      </c>
      <c r="I4580" s="61">
        <v>84.429000249419104</v>
      </c>
      <c r="J4580" s="123">
        <v>462041.41048623802</v>
      </c>
      <c r="K4580" s="99">
        <v>10578.416666666701</v>
      </c>
      <c r="L4580" s="16">
        <v>9302.5447399549394</v>
      </c>
      <c r="M4580" s="17">
        <f>gp_need_index[[#This Row],[Normalised weighted population (base year)]]/gp_need_index[[#This Row],[Registered population (base year)]]</f>
        <v>0.87938914046256855</v>
      </c>
      <c r="N4580" s="99">
        <v>10623.491715566701</v>
      </c>
      <c r="O4580" s="16">
        <v>9336.1685589008903</v>
      </c>
      <c r="P4580" s="17">
        <f>gp_need_index[[#This Row],[Normalised weighted population 2026/27]]/gp_need_index[[#This Row],[Registered population 2026/27]]</f>
        <v>0.87882297166199286</v>
      </c>
      <c r="Q4580" s="99">
        <v>10662.1344824317</v>
      </c>
      <c r="R4580" s="16">
        <v>9368.9888885292203</v>
      </c>
      <c r="S4580" s="17">
        <f>gp_need_index[[#This Row],[Normalised weighted population 2027/28]]/gp_need_index[[#This Row],[Registered population 2027/28]]</f>
        <v>0.87871606796620016</v>
      </c>
      <c r="T4580" s="99">
        <v>10702.5237904244</v>
      </c>
      <c r="U4580" s="16">
        <v>9406.36115405087</v>
      </c>
      <c r="V4580" s="17">
        <f>gp_need_index[[#This Row],[Normalised weighted population 2028/29]]/gp_need_index[[#This Row],[Registered population 2028/29]]</f>
        <v>0.87889187057605855</v>
      </c>
    </row>
    <row r="4581" spans="1:22" x14ac:dyDescent="0.2">
      <c r="A4581" s="6" t="s">
        <v>2095</v>
      </c>
      <c r="B4581" s="1" t="s">
        <v>10744</v>
      </c>
      <c r="C4581" s="95" t="s">
        <v>6408</v>
      </c>
      <c r="D4581" s="95" t="s">
        <v>6408</v>
      </c>
      <c r="E4581" s="95" t="s">
        <v>6645</v>
      </c>
      <c r="F4581" s="95" t="s">
        <v>6409</v>
      </c>
      <c r="G4581" s="95" t="s">
        <v>6409</v>
      </c>
      <c r="H4581" s="61">
        <v>5521.1134690504796</v>
      </c>
      <c r="I4581" s="61">
        <v>72.399261713319405</v>
      </c>
      <c r="J4581" s="123">
        <v>399724.53899471799</v>
      </c>
      <c r="K4581" s="99">
        <v>9723.8333333333303</v>
      </c>
      <c r="L4581" s="16">
        <v>8047.8834218410102</v>
      </c>
      <c r="M4581" s="17">
        <f>gp_need_index[[#This Row],[Normalised weighted population (base year)]]/gp_need_index[[#This Row],[Registered population (base year)]]</f>
        <v>0.82764514219436913</v>
      </c>
      <c r="N4581" s="99">
        <v>9726.0881997188299</v>
      </c>
      <c r="O4581" s="16">
        <v>8076.9722983407801</v>
      </c>
      <c r="P4581" s="17">
        <f>gp_need_index[[#This Row],[Normalised weighted population 2026/27]]/gp_need_index[[#This Row],[Registered population 2026/27]]</f>
        <v>0.8304440729392395</v>
      </c>
      <c r="Q4581" s="99">
        <v>9721.7860410398698</v>
      </c>
      <c r="R4581" s="16">
        <v>8105.36605446869</v>
      </c>
      <c r="S4581" s="17">
        <f>gp_need_index[[#This Row],[Normalised weighted population 2027/28]]/gp_need_index[[#This Row],[Registered population 2027/28]]</f>
        <v>0.83373219902725992</v>
      </c>
      <c r="T4581" s="99">
        <v>9719.7850738508205</v>
      </c>
      <c r="U4581" s="16">
        <v>8137.6978136309399</v>
      </c>
      <c r="V4581" s="17">
        <f>gp_need_index[[#This Row],[Normalised weighted population 2028/29]]/gp_need_index[[#This Row],[Registered population 2028/29]]</f>
        <v>0.83723022184140916</v>
      </c>
    </row>
    <row r="4582" spans="1:22" x14ac:dyDescent="0.2">
      <c r="A4582" s="6" t="s">
        <v>2403</v>
      </c>
      <c r="B4582" s="1" t="s">
        <v>10745</v>
      </c>
      <c r="C4582" s="95" t="s">
        <v>6408</v>
      </c>
      <c r="D4582" s="95" t="s">
        <v>6408</v>
      </c>
      <c r="E4582" s="95" t="s">
        <v>6645</v>
      </c>
      <c r="F4582" s="95" t="s">
        <v>6614</v>
      </c>
      <c r="G4582" s="95" t="s">
        <v>6614</v>
      </c>
      <c r="H4582" s="61">
        <v>5574.1034325132996</v>
      </c>
      <c r="I4582" s="61">
        <v>61.887351979203203</v>
      </c>
      <c r="J4582" s="123">
        <v>344966.50109643501</v>
      </c>
      <c r="K4582" s="99">
        <v>6765.5</v>
      </c>
      <c r="L4582" s="16">
        <v>6945.4084361360301</v>
      </c>
      <c r="M4582" s="17">
        <f>gp_need_index[[#This Row],[Normalised weighted population (base year)]]/gp_need_index[[#This Row],[Registered population (base year)]]</f>
        <v>1.0265920384503777</v>
      </c>
      <c r="N4582" s="99">
        <v>6760.3307620789101</v>
      </c>
      <c r="O4582" s="16">
        <v>6970.5124439414703</v>
      </c>
      <c r="P4582" s="17">
        <f>gp_need_index[[#This Row],[Normalised weighted population 2026/27]]/gp_need_index[[#This Row],[Registered population 2026/27]]</f>
        <v>1.0310904435388788</v>
      </c>
      <c r="Q4582" s="99">
        <v>6757.3080165925003</v>
      </c>
      <c r="R4582" s="16">
        <v>6995.0165555205704</v>
      </c>
      <c r="S4582" s="17">
        <f>gp_need_index[[#This Row],[Normalised weighted population 2027/28]]/gp_need_index[[#This Row],[Registered population 2027/28]]</f>
        <v>1.035177993713529</v>
      </c>
      <c r="T4582" s="99">
        <v>6752.6334959574697</v>
      </c>
      <c r="U4582" s="16">
        <v>7022.9192053317201</v>
      </c>
      <c r="V4582" s="17">
        <f>gp_need_index[[#This Row],[Normalised weighted population 2028/29]]/gp_need_index[[#This Row],[Registered population 2028/29]]</f>
        <v>1.0400267109915058</v>
      </c>
    </row>
    <row r="4583" spans="1:22" x14ac:dyDescent="0.2">
      <c r="A4583" s="6" t="s">
        <v>1946</v>
      </c>
      <c r="B4583" s="1" t="s">
        <v>10746</v>
      </c>
      <c r="C4583" s="95" t="s">
        <v>6408</v>
      </c>
      <c r="D4583" s="95" t="s">
        <v>6408</v>
      </c>
      <c r="E4583" s="95" t="s">
        <v>6645</v>
      </c>
      <c r="F4583" s="95" t="s">
        <v>6411</v>
      </c>
      <c r="G4583" s="95" t="s">
        <v>6411</v>
      </c>
      <c r="H4583" s="61">
        <v>5426.9310051905004</v>
      </c>
      <c r="I4583" s="61">
        <v>88.038045353097203</v>
      </c>
      <c r="J4583" s="123">
        <v>477776.39796309097</v>
      </c>
      <c r="K4583" s="99">
        <v>9842.75</v>
      </c>
      <c r="L4583" s="16">
        <v>9619.3462682681893</v>
      </c>
      <c r="M4583" s="17">
        <f>gp_need_index[[#This Row],[Normalised weighted population (base year)]]/gp_need_index[[#This Row],[Registered population (base year)]]</f>
        <v>0.97730271197258789</v>
      </c>
      <c r="N4583" s="99">
        <v>9881.1180548470093</v>
      </c>
      <c r="O4583" s="16">
        <v>9654.1151585389907</v>
      </c>
      <c r="P4583" s="17">
        <f>gp_need_index[[#This Row],[Normalised weighted population 2026/27]]/gp_need_index[[#This Row],[Registered population 2026/27]]</f>
        <v>0.97702659809871761</v>
      </c>
      <c r="Q4583" s="99">
        <v>9912.32181013634</v>
      </c>
      <c r="R4583" s="16">
        <v>9688.0531963726207</v>
      </c>
      <c r="S4583" s="17">
        <f>gp_need_index[[#This Row],[Normalised weighted population 2027/28]]/gp_need_index[[#This Row],[Registered population 2027/28]]</f>
        <v>0.97737476465560447</v>
      </c>
      <c r="T4583" s="99">
        <v>9945.6469017170093</v>
      </c>
      <c r="U4583" s="16">
        <v>9726.6981879240593</v>
      </c>
      <c r="V4583" s="17">
        <f>gp_need_index[[#This Row],[Normalised weighted population 2028/29]]/gp_need_index[[#This Row],[Registered population 2028/29]]</f>
        <v>0.97798547284489346</v>
      </c>
    </row>
    <row r="4584" spans="1:22" x14ac:dyDescent="0.2">
      <c r="A4584" s="6" t="s">
        <v>2371</v>
      </c>
      <c r="B4584" s="1" t="s">
        <v>10747</v>
      </c>
      <c r="C4584" s="95" t="s">
        <v>6408</v>
      </c>
      <c r="D4584" s="95" t="s">
        <v>6408</v>
      </c>
      <c r="E4584" s="95" t="s">
        <v>6645</v>
      </c>
      <c r="F4584" s="95" t="s">
        <v>6410</v>
      </c>
      <c r="G4584" s="95" t="s">
        <v>6410</v>
      </c>
      <c r="H4584" s="61">
        <v>5585.1601312099401</v>
      </c>
      <c r="I4584" s="61">
        <v>73.056232152061696</v>
      </c>
      <c r="J4584" s="123">
        <v>408030.75515211199</v>
      </c>
      <c r="K4584" s="99">
        <v>9724.3333333333303</v>
      </c>
      <c r="L4584" s="16">
        <v>8215.1172361057907</v>
      </c>
      <c r="M4584" s="17">
        <f>gp_need_index[[#This Row],[Normalised weighted population (base year)]]/gp_need_index[[#This Row],[Registered population (base year)]]</f>
        <v>0.84480004484685767</v>
      </c>
      <c r="N4584" s="99">
        <v>9802.3601947204097</v>
      </c>
      <c r="O4584" s="16">
        <v>8244.8105751101393</v>
      </c>
      <c r="P4584" s="17">
        <f>gp_need_index[[#This Row],[Normalised weighted population 2026/27]]/gp_need_index[[#This Row],[Registered population 2026/27]]</f>
        <v>0.84110463310161032</v>
      </c>
      <c r="Q4584" s="99">
        <v>9876.0170377105005</v>
      </c>
      <c r="R4584" s="16">
        <v>8273.7943492452305</v>
      </c>
      <c r="S4584" s="17">
        <f>gp_need_index[[#This Row],[Normalised weighted population 2027/28]]/gp_need_index[[#This Row],[Registered population 2027/28]]</f>
        <v>0.8377663098041086</v>
      </c>
      <c r="T4584" s="99">
        <v>9947.5201038761406</v>
      </c>
      <c r="U4584" s="16">
        <v>8306.7979575289392</v>
      </c>
      <c r="V4584" s="17">
        <f>gp_need_index[[#This Row],[Normalised weighted population 2028/29]]/gp_need_index[[#This Row],[Registered population 2028/29]]</f>
        <v>0.83506219346992028</v>
      </c>
    </row>
    <row r="4585" spans="1:22" x14ac:dyDescent="0.2">
      <c r="A4585" s="6" t="s">
        <v>2365</v>
      </c>
      <c r="B4585" s="1" t="s">
        <v>10748</v>
      </c>
      <c r="C4585" s="95" t="s">
        <v>6408</v>
      </c>
      <c r="D4585" s="95" t="s">
        <v>6408</v>
      </c>
      <c r="E4585" s="95" t="s">
        <v>6645</v>
      </c>
      <c r="F4585" s="95" t="s">
        <v>6410</v>
      </c>
      <c r="G4585" s="95" t="s">
        <v>6410</v>
      </c>
      <c r="H4585" s="61">
        <v>5747.23061954274</v>
      </c>
      <c r="I4585" s="61">
        <v>86.350564538031605</v>
      </c>
      <c r="J4585" s="123">
        <v>496276.60852777702</v>
      </c>
      <c r="K4585" s="99">
        <v>10205.416666666701</v>
      </c>
      <c r="L4585" s="16">
        <v>9991.8216191149295</v>
      </c>
      <c r="M4585" s="17">
        <f>gp_need_index[[#This Row],[Normalised weighted population (base year)]]/gp_need_index[[#This Row],[Registered population (base year)]]</f>
        <v>0.9790704236261687</v>
      </c>
      <c r="N4585" s="99">
        <v>10285.9878414302</v>
      </c>
      <c r="O4585" s="16">
        <v>10027.936812371499</v>
      </c>
      <c r="P4585" s="17">
        <f>gp_need_index[[#This Row],[Normalised weighted population 2026/27]]/gp_need_index[[#This Row],[Registered population 2026/27]]</f>
        <v>0.97491237273105502</v>
      </c>
      <c r="Q4585" s="99">
        <v>10365.984905892399</v>
      </c>
      <c r="R4585" s="16">
        <v>10063.1889813526</v>
      </c>
      <c r="S4585" s="17">
        <f>gp_need_index[[#This Row],[Normalised weighted population 2027/28]]/gp_need_index[[#This Row],[Registered population 2027/28]]</f>
        <v>0.97078946889381634</v>
      </c>
      <c r="T4585" s="99">
        <v>10442.016387329</v>
      </c>
      <c r="U4585" s="16">
        <v>10103.3303642788</v>
      </c>
      <c r="V4585" s="17">
        <f>gp_need_index[[#This Row],[Normalised weighted population 2028/29]]/gp_need_index[[#This Row],[Registered population 2028/29]]</f>
        <v>0.96756507455196261</v>
      </c>
    </row>
    <row r="4586" spans="1:22" x14ac:dyDescent="0.2">
      <c r="A4586" s="6" t="s">
        <v>2057</v>
      </c>
      <c r="B4586" s="1" t="s">
        <v>10749</v>
      </c>
      <c r="C4586" s="95" t="s">
        <v>6408</v>
      </c>
      <c r="D4586" s="95" t="s">
        <v>6408</v>
      </c>
      <c r="E4586" s="95" t="s">
        <v>6645</v>
      </c>
      <c r="F4586" s="95" t="s">
        <v>6414</v>
      </c>
      <c r="G4586" s="95" t="s">
        <v>6414</v>
      </c>
      <c r="H4586" s="61">
        <v>5327.1631774902298</v>
      </c>
      <c r="I4586" s="61">
        <v>134.870254027492</v>
      </c>
      <c r="J4586" s="123">
        <v>718475.85099400999</v>
      </c>
      <c r="K4586" s="99">
        <v>12518.666666666701</v>
      </c>
      <c r="L4586" s="16">
        <v>14465.4864190967</v>
      </c>
      <c r="M4586" s="17">
        <f>gp_need_index[[#This Row],[Normalised weighted population (base year)]]/gp_need_index[[#This Row],[Registered population (base year)]]</f>
        <v>1.1555133469296512</v>
      </c>
      <c r="N4586" s="99">
        <v>12608.3075365927</v>
      </c>
      <c r="O4586" s="16">
        <v>14517.771563636999</v>
      </c>
      <c r="P4586" s="17">
        <f>gp_need_index[[#This Row],[Normalised weighted population 2026/27]]/gp_need_index[[#This Row],[Registered population 2026/27]]</f>
        <v>1.1514449121345209</v>
      </c>
      <c r="Q4586" s="99">
        <v>12695.538497727801</v>
      </c>
      <c r="R4586" s="16">
        <v>14568.807279753501</v>
      </c>
      <c r="S4586" s="17">
        <f>gp_need_index[[#This Row],[Normalised weighted population 2027/28]]/gp_need_index[[#This Row],[Registered population 2027/28]]</f>
        <v>1.1475533142891867</v>
      </c>
      <c r="T4586" s="99">
        <v>12781.8809251208</v>
      </c>
      <c r="U4586" s="16">
        <v>14626.921270544801</v>
      </c>
      <c r="V4586" s="17">
        <f>gp_need_index[[#This Row],[Normalised weighted population 2028/29]]/gp_need_index[[#This Row],[Registered population 2028/29]]</f>
        <v>1.1443481093457739</v>
      </c>
    </row>
    <row r="4587" spans="1:22" x14ac:dyDescent="0.2">
      <c r="A4587" s="6" t="s">
        <v>2361</v>
      </c>
      <c r="B4587" s="1" t="s">
        <v>10750</v>
      </c>
      <c r="C4587" s="95" t="s">
        <v>6408</v>
      </c>
      <c r="D4587" s="95" t="s">
        <v>6408</v>
      </c>
      <c r="E4587" s="95" t="s">
        <v>6645</v>
      </c>
      <c r="F4587" s="95" t="s">
        <v>6410</v>
      </c>
      <c r="G4587" s="95" t="s">
        <v>6410</v>
      </c>
      <c r="H4587" s="61">
        <v>5544.7811595775502</v>
      </c>
      <c r="I4587" s="61">
        <v>195.599726261857</v>
      </c>
      <c r="J4587" s="123">
        <v>1084557.67699527</v>
      </c>
      <c r="K4587" s="99">
        <v>22005.5</v>
      </c>
      <c r="L4587" s="16">
        <v>21836.021803094602</v>
      </c>
      <c r="M4587" s="17">
        <f>gp_need_index[[#This Row],[Normalised weighted population (base year)]]/gp_need_index[[#This Row],[Registered population (base year)]]</f>
        <v>0.99229837100245855</v>
      </c>
      <c r="N4587" s="99">
        <v>22180.375821236801</v>
      </c>
      <c r="O4587" s="16">
        <v>21914.947566327301</v>
      </c>
      <c r="P4587" s="17">
        <f>gp_need_index[[#This Row],[Normalised weighted population 2026/27]]/gp_need_index[[#This Row],[Registered population 2026/27]]</f>
        <v>0.98803319397972666</v>
      </c>
      <c r="Q4587" s="99">
        <v>22344.250836317999</v>
      </c>
      <c r="R4587" s="16">
        <v>21991.987285391599</v>
      </c>
      <c r="S4587" s="17">
        <f>gp_need_index[[#This Row],[Normalised weighted population 2027/28]]/gp_need_index[[#This Row],[Registered population 2027/28]]</f>
        <v>0.98423471193968892</v>
      </c>
      <c r="T4587" s="99">
        <v>22506.582683913199</v>
      </c>
      <c r="U4587" s="16">
        <v>22079.711841152799</v>
      </c>
      <c r="V4587" s="17">
        <f>gp_need_index[[#This Row],[Normalised weighted population 2028/29]]/gp_need_index[[#This Row],[Registered population 2028/29]]</f>
        <v>0.98103351145060735</v>
      </c>
    </row>
    <row r="4588" spans="1:22" x14ac:dyDescent="0.2">
      <c r="A4588" s="6" t="s">
        <v>2093</v>
      </c>
      <c r="B4588" s="1" t="s">
        <v>10751</v>
      </c>
      <c r="C4588" s="95" t="s">
        <v>6408</v>
      </c>
      <c r="D4588" s="95" t="s">
        <v>6408</v>
      </c>
      <c r="E4588" s="95" t="s">
        <v>6645</v>
      </c>
      <c r="F4588" s="95" t="s">
        <v>6412</v>
      </c>
      <c r="G4588" s="95" t="s">
        <v>6412</v>
      </c>
      <c r="H4588" s="61">
        <v>5678.0022199763798</v>
      </c>
      <c r="I4588" s="61">
        <v>84.096622536628004</v>
      </c>
      <c r="J4588" s="123">
        <v>477500.80945548997</v>
      </c>
      <c r="K4588" s="99">
        <v>10294.833333333299</v>
      </c>
      <c r="L4588" s="16">
        <v>9613.7976867696707</v>
      </c>
      <c r="M4588" s="17">
        <f>gp_need_index[[#This Row],[Normalised weighted population (base year)]]/gp_need_index[[#This Row],[Registered population (base year)]]</f>
        <v>0.93384685069562745</v>
      </c>
      <c r="N4588" s="99">
        <v>10300.839846831001</v>
      </c>
      <c r="O4588" s="16">
        <v>9648.5465218292393</v>
      </c>
      <c r="P4588" s="17">
        <f>gp_need_index[[#This Row],[Normalised weighted population 2026/27]]/gp_need_index[[#This Row],[Registered population 2026/27]]</f>
        <v>0.93667571433969665</v>
      </c>
      <c r="Q4588" s="99">
        <v>10305.8920863859</v>
      </c>
      <c r="R4588" s="16">
        <v>9682.4649836996505</v>
      </c>
      <c r="S4588" s="17">
        <f>gp_need_index[[#This Row],[Normalised weighted population 2027/28]]/gp_need_index[[#This Row],[Registered population 2027/28]]</f>
        <v>0.93950770127800987</v>
      </c>
      <c r="T4588" s="99">
        <v>10313.0274697559</v>
      </c>
      <c r="U4588" s="16">
        <v>9721.0876842471898</v>
      </c>
      <c r="V4588" s="17">
        <f>gp_need_index[[#This Row],[Normalised weighted population 2028/29]]/gp_need_index[[#This Row],[Registered population 2028/29]]</f>
        <v>0.94260271416471653</v>
      </c>
    </row>
    <row r="4589" spans="1:22" x14ac:dyDescent="0.2">
      <c r="A4589" s="6" t="s">
        <v>2107</v>
      </c>
      <c r="B4589" s="1" t="s">
        <v>10752</v>
      </c>
      <c r="C4589" s="95" t="s">
        <v>6408</v>
      </c>
      <c r="D4589" s="95" t="s">
        <v>6408</v>
      </c>
      <c r="E4589" s="95" t="s">
        <v>6645</v>
      </c>
      <c r="F4589" s="95" t="s">
        <v>6412</v>
      </c>
      <c r="G4589" s="95" t="s">
        <v>6412</v>
      </c>
      <c r="H4589" s="61">
        <v>5712.1358434165404</v>
      </c>
      <c r="I4589" s="61">
        <v>94.037177437755901</v>
      </c>
      <c r="J4589" s="123">
        <v>537153.13185592694</v>
      </c>
      <c r="K4589" s="99">
        <v>11076.666666666701</v>
      </c>
      <c r="L4589" s="16">
        <v>10814.812109672401</v>
      </c>
      <c r="M4589" s="17">
        <f>gp_need_index[[#This Row],[Normalised weighted population (base year)]]/gp_need_index[[#This Row],[Registered population (base year)]]</f>
        <v>0.9763598052668403</v>
      </c>
      <c r="N4589" s="99">
        <v>11088.489326853</v>
      </c>
      <c r="O4589" s="16">
        <v>10853.9019817961</v>
      </c>
      <c r="P4589" s="17">
        <f>gp_need_index[[#This Row],[Normalised weighted population 2026/27]]/gp_need_index[[#This Row],[Registered population 2026/27]]</f>
        <v>0.97884406629775988</v>
      </c>
      <c r="Q4589" s="99">
        <v>11103.037041101399</v>
      </c>
      <c r="R4589" s="16">
        <v>10892.057745431801</v>
      </c>
      <c r="S4589" s="17">
        <f>gp_need_index[[#This Row],[Normalised weighted population 2027/28]]/gp_need_index[[#This Row],[Registered population 2027/28]]</f>
        <v>0.98099805531688389</v>
      </c>
      <c r="T4589" s="99">
        <v>11120.791099492501</v>
      </c>
      <c r="U4589" s="16">
        <v>10935.505430020001</v>
      </c>
      <c r="V4589" s="17">
        <f>gp_need_index[[#This Row],[Normalised weighted population 2028/29]]/gp_need_index[[#This Row],[Registered population 2028/29]]</f>
        <v>0.98333880496316894</v>
      </c>
    </row>
    <row r="4590" spans="1:22" x14ac:dyDescent="0.2">
      <c r="A4590" s="6" t="s">
        <v>2364</v>
      </c>
      <c r="B4590" s="1" t="s">
        <v>10753</v>
      </c>
      <c r="C4590" s="95" t="s">
        <v>6408</v>
      </c>
      <c r="D4590" s="95" t="s">
        <v>6408</v>
      </c>
      <c r="E4590" s="95" t="s">
        <v>6645</v>
      </c>
      <c r="F4590" s="95" t="s">
        <v>6410</v>
      </c>
      <c r="G4590" s="95" t="s">
        <v>6410</v>
      </c>
      <c r="H4590" s="61">
        <v>5677.77058490954</v>
      </c>
      <c r="I4590" s="61">
        <v>92.261776231641704</v>
      </c>
      <c r="J4590" s="123">
        <v>523841.19919952098</v>
      </c>
      <c r="K4590" s="99">
        <v>10541.583333333299</v>
      </c>
      <c r="L4590" s="16">
        <v>10546.7953339008</v>
      </c>
      <c r="M4590" s="17">
        <f>gp_need_index[[#This Row],[Normalised weighted population (base year)]]/gp_need_index[[#This Row],[Registered population (base year)]]</f>
        <v>1.0004944229346477</v>
      </c>
      <c r="N4590" s="99">
        <v>10623.0422382218</v>
      </c>
      <c r="O4590" s="16">
        <v>10584.9164659867</v>
      </c>
      <c r="P4590" s="17">
        <f>gp_need_index[[#This Row],[Normalised weighted population 2026/27]]/gp_need_index[[#This Row],[Registered population 2026/27]]</f>
        <v>0.99641103072169634</v>
      </c>
      <c r="Q4590" s="99">
        <v>10700.3074121016</v>
      </c>
      <c r="R4590" s="16">
        <v>10622.1266390155</v>
      </c>
      <c r="S4590" s="17">
        <f>gp_need_index[[#This Row],[Normalised weighted population 2027/28]]/gp_need_index[[#This Row],[Registered population 2027/28]]</f>
        <v>0.99269359560663828</v>
      </c>
      <c r="T4590" s="99">
        <v>10774.821968507</v>
      </c>
      <c r="U4590" s="16">
        <v>10664.497586604501</v>
      </c>
      <c r="V4590" s="17">
        <f>gp_need_index[[#This Row],[Normalised weighted population 2028/29]]/gp_need_index[[#This Row],[Registered population 2028/29]]</f>
        <v>0.98976090906884973</v>
      </c>
    </row>
    <row r="4591" spans="1:22" x14ac:dyDescent="0.2">
      <c r="A4591" s="6" t="s">
        <v>2056</v>
      </c>
      <c r="B4591" s="1" t="s">
        <v>10754</v>
      </c>
      <c r="C4591" s="95" t="s">
        <v>6408</v>
      </c>
      <c r="D4591" s="95" t="s">
        <v>6408</v>
      </c>
      <c r="E4591" s="95" t="s">
        <v>6645</v>
      </c>
      <c r="F4591" s="95" t="s">
        <v>6414</v>
      </c>
      <c r="G4591" s="95" t="s">
        <v>6414</v>
      </c>
      <c r="H4591" s="61">
        <v>5288.5042146381602</v>
      </c>
      <c r="I4591" s="61">
        <v>23.804472435450698</v>
      </c>
      <c r="J4591" s="123">
        <v>125890.052802119</v>
      </c>
      <c r="K4591" s="99">
        <v>3790.0833333333298</v>
      </c>
      <c r="L4591" s="16">
        <v>2534.61664242297</v>
      </c>
      <c r="M4591" s="17">
        <f>gp_need_index[[#This Row],[Normalised weighted population (base year)]]/gp_need_index[[#This Row],[Registered population (base year)]]</f>
        <v>0.66874958134332285</v>
      </c>
      <c r="N4591" s="99">
        <v>3824.7386090515101</v>
      </c>
      <c r="O4591" s="16">
        <v>2543.7779518780299</v>
      </c>
      <c r="P4591" s="17">
        <f>gp_need_index[[#This Row],[Normalised weighted population 2026/27]]/gp_need_index[[#This Row],[Registered population 2026/27]]</f>
        <v>0.66508543769710227</v>
      </c>
      <c r="Q4591" s="99">
        <v>3858.6719047255701</v>
      </c>
      <c r="R4591" s="16">
        <v>2552.72033872068</v>
      </c>
      <c r="S4591" s="17">
        <f>gp_need_index[[#This Row],[Normalised weighted population 2027/28]]/gp_need_index[[#This Row],[Registered population 2027/28]]</f>
        <v>0.66155413099373894</v>
      </c>
      <c r="T4591" s="99">
        <v>3891.7528331499102</v>
      </c>
      <c r="U4591" s="16">
        <v>2562.9029681843599</v>
      </c>
      <c r="V4591" s="17">
        <f>gp_need_index[[#This Row],[Normalised weighted population 2028/29]]/gp_need_index[[#This Row],[Registered population 2028/29]]</f>
        <v>0.65854720946139722</v>
      </c>
    </row>
    <row r="4592" spans="1:22" x14ac:dyDescent="0.2">
      <c r="A4592" s="6" t="s">
        <v>2387</v>
      </c>
      <c r="B4592" s="1" t="s">
        <v>10755</v>
      </c>
      <c r="C4592" s="95" t="s">
        <v>6408</v>
      </c>
      <c r="D4592" s="95" t="s">
        <v>6408</v>
      </c>
      <c r="E4592" s="95" t="s">
        <v>6645</v>
      </c>
      <c r="F4592" s="95" t="s">
        <v>6614</v>
      </c>
      <c r="G4592" s="95" t="s">
        <v>6614</v>
      </c>
      <c r="H4592" s="61">
        <v>5657.6272593352796</v>
      </c>
      <c r="I4592" s="61">
        <v>62.371829783174</v>
      </c>
      <c r="J4592" s="123">
        <v>352876.56439590501</v>
      </c>
      <c r="K4592" s="99">
        <v>8092.1666666666697</v>
      </c>
      <c r="L4592" s="16">
        <v>7104.6662776826397</v>
      </c>
      <c r="M4592" s="17">
        <f>gp_need_index[[#This Row],[Normalised weighted population (base year)]]/gp_need_index[[#This Row],[Registered population (base year)]]</f>
        <v>0.87796835759058811</v>
      </c>
      <c r="N4592" s="99">
        <v>8098.0534337623403</v>
      </c>
      <c r="O4592" s="16">
        <v>7130.3459190356298</v>
      </c>
      <c r="P4592" s="17">
        <f>gp_need_index[[#This Row],[Normalised weighted population 2026/27]]/gp_need_index[[#This Row],[Registered population 2026/27]]</f>
        <v>0.88050121888648547</v>
      </c>
      <c r="Q4592" s="99">
        <v>8105.76592013554</v>
      </c>
      <c r="R4592" s="16">
        <v>7155.4119085741004</v>
      </c>
      <c r="S4592" s="17">
        <f>gp_need_index[[#This Row],[Normalised weighted population 2027/28]]/gp_need_index[[#This Row],[Registered population 2027/28]]</f>
        <v>0.88275580359399908</v>
      </c>
      <c r="T4592" s="99">
        <v>8110.7197075603899</v>
      </c>
      <c r="U4592" s="16">
        <v>7183.9543646433303</v>
      </c>
      <c r="V4592" s="17">
        <f>gp_need_index[[#This Row],[Normalised weighted population 2028/29]]/gp_need_index[[#This Row],[Registered population 2028/29]]</f>
        <v>0.88573574524426268</v>
      </c>
    </row>
    <row r="4593" spans="1:22" x14ac:dyDescent="0.2">
      <c r="A4593" s="6" t="s">
        <v>2275</v>
      </c>
      <c r="B4593" s="1" t="s">
        <v>10756</v>
      </c>
      <c r="C4593" s="95" t="s">
        <v>6408</v>
      </c>
      <c r="D4593" s="95" t="s">
        <v>6408</v>
      </c>
      <c r="E4593" s="95" t="s">
        <v>6645</v>
      </c>
      <c r="F4593" s="95" t="s">
        <v>6407</v>
      </c>
      <c r="G4593" s="95" t="s">
        <v>6407</v>
      </c>
      <c r="H4593" s="61">
        <v>5265.7367012455798</v>
      </c>
      <c r="I4593" s="61">
        <v>113.0418152896</v>
      </c>
      <c r="J4593" s="123">
        <v>595248.43554587103</v>
      </c>
      <c r="K4593" s="99">
        <v>12738.416666666701</v>
      </c>
      <c r="L4593" s="16">
        <v>11984.4781817854</v>
      </c>
      <c r="M4593" s="17">
        <f>gp_need_index[[#This Row],[Normalised weighted population (base year)]]/gp_need_index[[#This Row],[Registered population (base year)]]</f>
        <v>0.94081379934335385</v>
      </c>
      <c r="N4593" s="99">
        <v>12810.6664871301</v>
      </c>
      <c r="O4593" s="16">
        <v>12027.7957831311</v>
      </c>
      <c r="P4593" s="17">
        <f>gp_need_index[[#This Row],[Normalised weighted population 2026/27]]/gp_need_index[[#This Row],[Registered population 2026/27]]</f>
        <v>0.93888915110033577</v>
      </c>
      <c r="Q4593" s="99">
        <v>12881.4959864598</v>
      </c>
      <c r="R4593" s="16">
        <v>12070.078248342999</v>
      </c>
      <c r="S4593" s="17">
        <f>gp_need_index[[#This Row],[Normalised weighted population 2027/28]]/gp_need_index[[#This Row],[Registered population 2027/28]]</f>
        <v>0.93700904468163393</v>
      </c>
      <c r="T4593" s="99">
        <v>12951.177577894199</v>
      </c>
      <c r="U4593" s="16">
        <v>12118.224977358401</v>
      </c>
      <c r="V4593" s="17">
        <f>gp_need_index[[#This Row],[Normalised weighted population 2028/29]]/gp_need_index[[#This Row],[Registered population 2028/29]]</f>
        <v>0.93568518418297897</v>
      </c>
    </row>
    <row r="4594" spans="1:22" x14ac:dyDescent="0.2">
      <c r="A4594" s="6" t="s">
        <v>1945</v>
      </c>
      <c r="B4594" s="1" t="s">
        <v>10757</v>
      </c>
      <c r="C4594" s="95" t="s">
        <v>6408</v>
      </c>
      <c r="D4594" s="95" t="s">
        <v>6408</v>
      </c>
      <c r="E4594" s="95" t="s">
        <v>6645</v>
      </c>
      <c r="F4594" s="95" t="s">
        <v>6415</v>
      </c>
      <c r="G4594" s="95" t="s">
        <v>6415</v>
      </c>
      <c r="H4594" s="61">
        <v>5454.7361037795599</v>
      </c>
      <c r="I4594" s="61">
        <v>40.2167158090556</v>
      </c>
      <c r="J4594" s="123">
        <v>219371.57169909801</v>
      </c>
      <c r="K4594" s="99">
        <v>3847.6666666666702</v>
      </c>
      <c r="L4594" s="16">
        <v>4416.73368250155</v>
      </c>
      <c r="M4594" s="17">
        <f>gp_need_index[[#This Row],[Normalised weighted population (base year)]]/gp_need_index[[#This Row],[Registered population (base year)]]</f>
        <v>1.1478992504119065</v>
      </c>
      <c r="N4594" s="99">
        <v>3873.4664434134102</v>
      </c>
      <c r="O4594" s="16">
        <v>4432.6978576626798</v>
      </c>
      <c r="P4594" s="17">
        <f>gp_need_index[[#This Row],[Normalised weighted population 2026/27]]/gp_need_index[[#This Row],[Registered population 2026/27]]</f>
        <v>1.1443749216416237</v>
      </c>
      <c r="Q4594" s="99">
        <v>3899.6874856454301</v>
      </c>
      <c r="R4594" s="16">
        <v>4448.2805459907104</v>
      </c>
      <c r="S4594" s="17">
        <f>gp_need_index[[#This Row],[Normalised weighted population 2027/28]]/gp_need_index[[#This Row],[Registered population 2027/28]]</f>
        <v>1.1406761599139998</v>
      </c>
      <c r="T4594" s="99">
        <v>3927.1441484162101</v>
      </c>
      <c r="U4594" s="16">
        <v>4466.0244374241902</v>
      </c>
      <c r="V4594" s="17">
        <f>gp_need_index[[#This Row],[Normalised weighted population 2028/29]]/gp_need_index[[#This Row],[Registered population 2028/29]]</f>
        <v>1.1372193809655056</v>
      </c>
    </row>
    <row r="4595" spans="1:22" x14ac:dyDescent="0.2">
      <c r="A4595" s="6" t="s">
        <v>2062</v>
      </c>
      <c r="B4595" s="1" t="s">
        <v>10758</v>
      </c>
      <c r="C4595" s="95" t="s">
        <v>6408</v>
      </c>
      <c r="D4595" s="95" t="s">
        <v>6408</v>
      </c>
      <c r="E4595" s="95" t="s">
        <v>6645</v>
      </c>
      <c r="F4595" s="95" t="s">
        <v>6414</v>
      </c>
      <c r="G4595" s="95" t="s">
        <v>6414</v>
      </c>
      <c r="H4595" s="61">
        <v>5219.1990288628504</v>
      </c>
      <c r="I4595" s="61">
        <v>44.590920784774703</v>
      </c>
      <c r="J4595" s="123">
        <v>232728.89045599601</v>
      </c>
      <c r="K4595" s="99">
        <v>7341.0833333333303</v>
      </c>
      <c r="L4595" s="16">
        <v>4685.6642426674098</v>
      </c>
      <c r="M4595" s="17">
        <f>gp_need_index[[#This Row],[Normalised weighted population (base year)]]/gp_need_index[[#This Row],[Registered population (base year)]]</f>
        <v>0.63827966934953906</v>
      </c>
      <c r="N4595" s="99">
        <v>7405.6147118739</v>
      </c>
      <c r="O4595" s="16">
        <v>4702.60046071754</v>
      </c>
      <c r="P4595" s="17">
        <f>gp_need_index[[#This Row],[Normalised weighted population 2026/27]]/gp_need_index[[#This Row],[Registered population 2026/27]]</f>
        <v>0.63500474216914871</v>
      </c>
      <c r="Q4595" s="99">
        <v>7468.4538888854004</v>
      </c>
      <c r="R4595" s="16">
        <v>4719.1319635773398</v>
      </c>
      <c r="S4595" s="17">
        <f>gp_need_index[[#This Row],[Normalised weighted population 2027/28]]/gp_need_index[[#This Row],[Registered population 2027/28]]</f>
        <v>0.63187535650456128</v>
      </c>
      <c r="T4595" s="99">
        <v>7530.1314489566803</v>
      </c>
      <c r="U4595" s="16">
        <v>4737.9562630692999</v>
      </c>
      <c r="V4595" s="17">
        <f>gp_need_index[[#This Row],[Normalised weighted population 2028/29]]/gp_need_index[[#This Row],[Registered population 2028/29]]</f>
        <v>0.62919967535570132</v>
      </c>
    </row>
    <row r="4596" spans="1:22" x14ac:dyDescent="0.2">
      <c r="A4596" s="6" t="s">
        <v>2408</v>
      </c>
      <c r="B4596" s="1" t="s">
        <v>10759</v>
      </c>
      <c r="C4596" s="95" t="s">
        <v>6408</v>
      </c>
      <c r="D4596" s="95" t="s">
        <v>6408</v>
      </c>
      <c r="E4596" s="95" t="s">
        <v>6645</v>
      </c>
      <c r="F4596" s="95" t="s">
        <v>6614</v>
      </c>
      <c r="G4596" s="95" t="s">
        <v>6614</v>
      </c>
      <c r="H4596" s="61">
        <v>5743.3021104600703</v>
      </c>
      <c r="I4596" s="61">
        <v>75.628065599771105</v>
      </c>
      <c r="J4596" s="123">
        <v>434354.82876917801</v>
      </c>
      <c r="K4596" s="99">
        <v>7995.75</v>
      </c>
      <c r="L4596" s="16">
        <v>8745.1149094808206</v>
      </c>
      <c r="M4596" s="17">
        <f>gp_need_index[[#This Row],[Normalised weighted population (base year)]]/gp_need_index[[#This Row],[Registered population (base year)]]</f>
        <v>1.0937204026490099</v>
      </c>
      <c r="N4596" s="99">
        <v>7983.8009539780696</v>
      </c>
      <c r="O4596" s="16">
        <v>8776.72391202773</v>
      </c>
      <c r="P4596" s="17">
        <f>gp_need_index[[#This Row],[Normalised weighted population 2026/27]]/gp_need_index[[#This Row],[Registered population 2026/27]]</f>
        <v>1.0993164737723793</v>
      </c>
      <c r="Q4596" s="99">
        <v>7974.1340164065996</v>
      </c>
      <c r="R4596" s="16">
        <v>8807.5775721809605</v>
      </c>
      <c r="S4596" s="17">
        <f>gp_need_index[[#This Row],[Normalised weighted population 2027/28]]/gp_need_index[[#This Row],[Registered population 2027/28]]</f>
        <v>1.1045183783040979</v>
      </c>
      <c r="T4596" s="99">
        <v>7964.5731030551997</v>
      </c>
      <c r="U4596" s="16">
        <v>8842.7104057819306</v>
      </c>
      <c r="V4596" s="17">
        <f>gp_need_index[[#This Row],[Normalised weighted population 2028/29]]/gp_need_index[[#This Row],[Registered population 2028/29]]</f>
        <v>1.1102554137383558</v>
      </c>
    </row>
    <row r="4597" spans="1:22" x14ac:dyDescent="0.2">
      <c r="A4597" s="6" t="s">
        <v>2102</v>
      </c>
      <c r="B4597" s="1" t="s">
        <v>10760</v>
      </c>
      <c r="C4597" s="95" t="s">
        <v>6408</v>
      </c>
      <c r="D4597" s="95" t="s">
        <v>6408</v>
      </c>
      <c r="E4597" s="95" t="s">
        <v>6645</v>
      </c>
      <c r="F4597" s="95" t="s">
        <v>6412</v>
      </c>
      <c r="G4597" s="95" t="s">
        <v>6412</v>
      </c>
      <c r="H4597" s="61">
        <v>5840.0115304129504</v>
      </c>
      <c r="I4597" s="61">
        <v>62.7542673510819</v>
      </c>
      <c r="J4597" s="123">
        <v>366485.64491293498</v>
      </c>
      <c r="K4597" s="99">
        <v>8081.6666666666697</v>
      </c>
      <c r="L4597" s="16">
        <v>7378.6657017734196</v>
      </c>
      <c r="M4597" s="17">
        <f>gp_need_index[[#This Row],[Normalised weighted population (base year)]]/gp_need_index[[#This Row],[Registered population (base year)]]</f>
        <v>0.91301287297670652</v>
      </c>
      <c r="N4597" s="99">
        <v>8084.9322270551102</v>
      </c>
      <c r="O4597" s="16">
        <v>7405.3357072992803</v>
      </c>
      <c r="P4597" s="17">
        <f>gp_need_index[[#This Row],[Normalised weighted population 2026/27]]/gp_need_index[[#This Row],[Registered population 2026/27]]</f>
        <v>0.91594283035772972</v>
      </c>
      <c r="Q4597" s="99">
        <v>8094.2101021509898</v>
      </c>
      <c r="R4597" s="16">
        <v>7431.3683948400703</v>
      </c>
      <c r="S4597" s="17">
        <f>gp_need_index[[#This Row],[Normalised weighted population 2027/28]]/gp_need_index[[#This Row],[Registered population 2027/28]]</f>
        <v>0.91810915469876753</v>
      </c>
      <c r="T4597" s="99">
        <v>8104.0781273067796</v>
      </c>
      <c r="U4597" s="16">
        <v>7461.0116227428298</v>
      </c>
      <c r="V4597" s="17">
        <f>gp_need_index[[#This Row],[Normalised weighted population 2028/29]]/gp_need_index[[#This Row],[Registered population 2028/29]]</f>
        <v>0.92064902454516939</v>
      </c>
    </row>
    <row r="4598" spans="1:22" x14ac:dyDescent="0.2">
      <c r="A4598" s="6" t="s">
        <v>2395</v>
      </c>
      <c r="B4598" s="1" t="s">
        <v>10761</v>
      </c>
      <c r="C4598" s="95" t="s">
        <v>6408</v>
      </c>
      <c r="D4598" s="95" t="s">
        <v>6408</v>
      </c>
      <c r="E4598" s="95" t="s">
        <v>6645</v>
      </c>
      <c r="F4598" s="95" t="s">
        <v>6614</v>
      </c>
      <c r="G4598" s="95" t="s">
        <v>6614</v>
      </c>
      <c r="H4598" s="61">
        <v>5767.0592832623097</v>
      </c>
      <c r="I4598" s="61">
        <v>162.25076087951101</v>
      </c>
      <c r="J4598" s="123">
        <v>935709.75674655905</v>
      </c>
      <c r="K4598" s="99">
        <v>14961</v>
      </c>
      <c r="L4598" s="16">
        <v>18839.181246951201</v>
      </c>
      <c r="M4598" s="17">
        <f>gp_need_index[[#This Row],[Normalised weighted population (base year)]]/gp_need_index[[#This Row],[Registered population (base year)]]</f>
        <v>1.2592193868692736</v>
      </c>
      <c r="N4598" s="99">
        <v>14948.5821867914</v>
      </c>
      <c r="O4598" s="16">
        <v>18907.275003772</v>
      </c>
      <c r="P4598" s="17">
        <f>gp_need_index[[#This Row],[Normalised weighted population 2026/27]]/gp_need_index[[#This Row],[Registered population 2026/27]]</f>
        <v>1.2648206209468151</v>
      </c>
      <c r="Q4598" s="99">
        <v>14930.3869322465</v>
      </c>
      <c r="R4598" s="16">
        <v>18973.741562733801</v>
      </c>
      <c r="S4598" s="17">
        <f>gp_need_index[[#This Row],[Normalised weighted population 2027/28]]/gp_need_index[[#This Row],[Registered population 2027/28]]</f>
        <v>1.2708137872672614</v>
      </c>
      <c r="T4598" s="99">
        <v>14913.335866285401</v>
      </c>
      <c r="U4598" s="16">
        <v>19049.426539635599</v>
      </c>
      <c r="V4598" s="17">
        <f>gp_need_index[[#This Row],[Normalised weighted population 2028/29]]/gp_need_index[[#This Row],[Registered population 2028/29]]</f>
        <v>1.2773417503927249</v>
      </c>
    </row>
    <row r="4599" spans="1:22" x14ac:dyDescent="0.2">
      <c r="A4599" s="6" t="s">
        <v>2366</v>
      </c>
      <c r="B4599" s="1" t="s">
        <v>12479</v>
      </c>
      <c r="C4599" s="95" t="s">
        <v>6408</v>
      </c>
      <c r="D4599" s="95" t="s">
        <v>6408</v>
      </c>
      <c r="E4599" s="95" t="s">
        <v>6645</v>
      </c>
      <c r="F4599" s="95" t="s">
        <v>6410</v>
      </c>
      <c r="G4599" s="95" t="s">
        <v>6410</v>
      </c>
      <c r="H4599" s="61">
        <v>5592.7966171874996</v>
      </c>
      <c r="I4599" s="61">
        <v>130.824698050698</v>
      </c>
      <c r="J4599" s="123">
        <v>731675.92870251997</v>
      </c>
      <c r="K4599" s="99">
        <v>15770</v>
      </c>
      <c r="L4599" s="16">
        <v>14731.251155043399</v>
      </c>
      <c r="M4599" s="17">
        <f>gp_need_index[[#This Row],[Normalised weighted population (base year)]]/gp_need_index[[#This Row],[Registered population (base year)]]</f>
        <v>0.93413133513274571</v>
      </c>
      <c r="N4599" s="99">
        <v>15891.568168715999</v>
      </c>
      <c r="O4599" s="16">
        <v>14784.496899678999</v>
      </c>
      <c r="P4599" s="17">
        <f>gp_need_index[[#This Row],[Normalised weighted population 2026/27]]/gp_need_index[[#This Row],[Registered population 2026/27]]</f>
        <v>0.93033593303797602</v>
      </c>
      <c r="Q4599" s="99">
        <v>16005.8025270133</v>
      </c>
      <c r="R4599" s="16">
        <v>14836.4702609754</v>
      </c>
      <c r="S4599" s="17">
        <f>gp_need_index[[#This Row],[Normalised weighted population 2027/28]]/gp_need_index[[#This Row],[Registered population 2027/28]]</f>
        <v>0.92694322799094919</v>
      </c>
      <c r="T4599" s="99">
        <v>16119.5773987268</v>
      </c>
      <c r="U4599" s="16">
        <v>14895.6519413674</v>
      </c>
      <c r="V4599" s="17">
        <f>gp_need_index[[#This Row],[Normalised weighted population 2028/29]]/gp_need_index[[#This Row],[Registered population 2028/29]]</f>
        <v>0.92407211261902733</v>
      </c>
    </row>
    <row r="4600" spans="1:22" x14ac:dyDescent="0.2">
      <c r="A4600" s="6" t="s">
        <v>2373</v>
      </c>
      <c r="B4600" s="1" t="s">
        <v>10762</v>
      </c>
      <c r="C4600" s="95" t="s">
        <v>6408</v>
      </c>
      <c r="D4600" s="95" t="s">
        <v>6408</v>
      </c>
      <c r="E4600" s="95" t="s">
        <v>6645</v>
      </c>
      <c r="F4600" s="95" t="s">
        <v>6410</v>
      </c>
      <c r="G4600" s="95" t="s">
        <v>6410</v>
      </c>
      <c r="H4600" s="61">
        <v>5402.7034346417704</v>
      </c>
      <c r="I4600" s="61">
        <v>48.0155939065015</v>
      </c>
      <c r="J4600" s="123">
        <v>259414.01411501999</v>
      </c>
      <c r="K4600" s="99">
        <v>8316.0833333333303</v>
      </c>
      <c r="L4600" s="16">
        <v>5222.9311436321104</v>
      </c>
      <c r="M4600" s="17">
        <f>gp_need_index[[#This Row],[Normalised weighted population (base year)]]/gp_need_index[[#This Row],[Registered population (base year)]]</f>
        <v>0.62805180447110864</v>
      </c>
      <c r="N4600" s="99">
        <v>8382.9472745428702</v>
      </c>
      <c r="O4600" s="16">
        <v>5241.8092996689602</v>
      </c>
      <c r="P4600" s="17">
        <f>gp_need_index[[#This Row],[Normalised weighted population 2026/27]]/gp_need_index[[#This Row],[Registered population 2026/27]]</f>
        <v>0.62529431809587532</v>
      </c>
      <c r="Q4600" s="99">
        <v>8441.3585325170006</v>
      </c>
      <c r="R4600" s="16">
        <v>5260.2363351255899</v>
      </c>
      <c r="S4600" s="17">
        <f>gp_need_index[[#This Row],[Normalised weighted population 2027/28]]/gp_need_index[[#This Row],[Registered population 2027/28]]</f>
        <v>0.62315044608786685</v>
      </c>
      <c r="T4600" s="99">
        <v>8499.0206696668793</v>
      </c>
      <c r="U4600" s="16">
        <v>5281.2190635034303</v>
      </c>
      <c r="V4600" s="17">
        <f>gp_need_index[[#This Row],[Normalised weighted population 2028/29]]/gp_need_index[[#This Row],[Registered population 2028/29]]</f>
        <v>0.62139148365083674</v>
      </c>
    </row>
    <row r="4601" spans="1:22" x14ac:dyDescent="0.2">
      <c r="A4601" s="6" t="s">
        <v>2104</v>
      </c>
      <c r="B4601" s="1" t="s">
        <v>8487</v>
      </c>
      <c r="C4601" s="95" t="s">
        <v>6408</v>
      </c>
      <c r="D4601" s="95" t="s">
        <v>6408</v>
      </c>
      <c r="E4601" s="95" t="s">
        <v>6645</v>
      </c>
      <c r="F4601" s="95" t="s">
        <v>6409</v>
      </c>
      <c r="G4601" s="95" t="s">
        <v>6409</v>
      </c>
      <c r="H4601" s="61">
        <v>5580.9824285637796</v>
      </c>
      <c r="I4601" s="61">
        <v>86.095835065053194</v>
      </c>
      <c r="J4601" s="123">
        <v>480499.34267058701</v>
      </c>
      <c r="K4601" s="99">
        <v>11679.916666666701</v>
      </c>
      <c r="L4601" s="16">
        <v>9674.1688759198696</v>
      </c>
      <c r="M4601" s="17">
        <f>gp_need_index[[#This Row],[Normalised weighted population (base year)]]/gp_need_index[[#This Row],[Registered population (base year)]]</f>
        <v>0.82827379269999146</v>
      </c>
      <c r="N4601" s="99">
        <v>11689.5765796004</v>
      </c>
      <c r="O4601" s="16">
        <v>9709.1359211563595</v>
      </c>
      <c r="P4601" s="17">
        <f>gp_need_index[[#This Row],[Normalised weighted population 2026/27]]/gp_need_index[[#This Row],[Registered population 2026/27]]</f>
        <v>0.83058063352781075</v>
      </c>
      <c r="Q4601" s="99">
        <v>11689.6062250225</v>
      </c>
      <c r="R4601" s="16">
        <v>9743.2673787589392</v>
      </c>
      <c r="S4601" s="17">
        <f>gp_need_index[[#This Row],[Normalised weighted population 2027/28]]/gp_need_index[[#This Row],[Registered population 2027/28]]</f>
        <v>0.83349833956790831</v>
      </c>
      <c r="T4601" s="99">
        <v>11694.8823642108</v>
      </c>
      <c r="U4601" s="16">
        <v>9782.1326159643395</v>
      </c>
      <c r="V4601" s="17">
        <f>gp_need_index[[#This Row],[Normalised weighted population 2028/29]]/gp_need_index[[#This Row],[Registered population 2028/29]]</f>
        <v>0.83644557604957681</v>
      </c>
    </row>
    <row r="4602" spans="1:22" x14ac:dyDescent="0.2">
      <c r="A4602" s="6" t="s">
        <v>2289</v>
      </c>
      <c r="B4602" s="1" t="s">
        <v>10763</v>
      </c>
      <c r="C4602" s="95" t="s">
        <v>6408</v>
      </c>
      <c r="D4602" s="95" t="s">
        <v>6408</v>
      </c>
      <c r="E4602" s="95" t="s">
        <v>6645</v>
      </c>
      <c r="F4602" s="95" t="s">
        <v>6413</v>
      </c>
      <c r="G4602" s="95" t="s">
        <v>6413</v>
      </c>
      <c r="H4602" s="61">
        <v>5430.10388454861</v>
      </c>
      <c r="I4602" s="61">
        <v>91.616892628105802</v>
      </c>
      <c r="J4602" s="123">
        <v>497489.24455015</v>
      </c>
      <c r="K4602" s="99">
        <v>11767.5</v>
      </c>
      <c r="L4602" s="16">
        <v>10016.236315710101</v>
      </c>
      <c r="M4602" s="17">
        <f>gp_need_index[[#This Row],[Normalised weighted population (base year)]]/gp_need_index[[#This Row],[Registered population (base year)]]</f>
        <v>0.8511779320764904</v>
      </c>
      <c r="N4602" s="99">
        <v>11876.7919844396</v>
      </c>
      <c r="O4602" s="16">
        <v>10052.439755286399</v>
      </c>
      <c r="P4602" s="17">
        <f>gp_need_index[[#This Row],[Normalised weighted population 2026/27]]/gp_need_index[[#This Row],[Registered population 2026/27]]</f>
        <v>0.84639351842287214</v>
      </c>
      <c r="Q4602" s="99">
        <v>11984.815622108001</v>
      </c>
      <c r="R4602" s="16">
        <v>10087.778061815099</v>
      </c>
      <c r="S4602" s="17">
        <f>gp_need_index[[#This Row],[Normalised weighted population 2027/28]]/gp_need_index[[#This Row],[Registered population 2027/28]]</f>
        <v>0.84171324615178078</v>
      </c>
      <c r="T4602" s="99">
        <v>12083.9124208298</v>
      </c>
      <c r="U4602" s="16">
        <v>10128.017528926701</v>
      </c>
      <c r="V4602" s="17">
        <f>gp_need_index[[#This Row],[Normalised weighted population 2028/29]]/gp_need_index[[#This Row],[Registered population 2028/29]]</f>
        <v>0.83814059356044324</v>
      </c>
    </row>
    <row r="4603" spans="1:22" x14ac:dyDescent="0.2">
      <c r="A4603" s="6" t="s">
        <v>2064</v>
      </c>
      <c r="B4603" s="1" t="s">
        <v>10764</v>
      </c>
      <c r="C4603" s="95" t="s">
        <v>6408</v>
      </c>
      <c r="D4603" s="95" t="s">
        <v>6408</v>
      </c>
      <c r="E4603" s="95" t="s">
        <v>6645</v>
      </c>
      <c r="F4603" s="95" t="s">
        <v>6414</v>
      </c>
      <c r="G4603" s="95" t="s">
        <v>6414</v>
      </c>
      <c r="H4603" s="61">
        <v>5346.0192429875797</v>
      </c>
      <c r="I4603" s="61">
        <v>79.611879145741099</v>
      </c>
      <c r="J4603" s="123">
        <v>425606.63788353303</v>
      </c>
      <c r="K4603" s="99">
        <v>9314.75</v>
      </c>
      <c r="L4603" s="16">
        <v>8568.9825644995799</v>
      </c>
      <c r="M4603" s="17">
        <f>gp_need_index[[#This Row],[Normalised weighted population (base year)]]/gp_need_index[[#This Row],[Registered population (base year)]]</f>
        <v>0.91993693491500894</v>
      </c>
      <c r="N4603" s="99">
        <v>9383.0525734248295</v>
      </c>
      <c r="O4603" s="16">
        <v>8599.9549410217005</v>
      </c>
      <c r="P4603" s="17">
        <f>gp_need_index[[#This Row],[Normalised weighted population 2026/27]]/gp_need_index[[#This Row],[Registered population 2026/27]]</f>
        <v>0.91654127201407154</v>
      </c>
      <c r="Q4603" s="99">
        <v>9452.0564897254499</v>
      </c>
      <c r="R4603" s="16">
        <v>8630.1871882409396</v>
      </c>
      <c r="S4603" s="17">
        <f>gp_need_index[[#This Row],[Normalised weighted population 2027/28]]/gp_need_index[[#This Row],[Registered population 2027/28]]</f>
        <v>0.91304862572733281</v>
      </c>
      <c r="T4603" s="99">
        <v>9522.0482414180606</v>
      </c>
      <c r="U4603" s="16">
        <v>8664.6124235505195</v>
      </c>
      <c r="V4603" s="17">
        <f>gp_need_index[[#This Row],[Normalised weighted population 2028/29]]/gp_need_index[[#This Row],[Registered population 2028/29]]</f>
        <v>0.90995258623686115</v>
      </c>
    </row>
    <row r="4604" spans="1:22" x14ac:dyDescent="0.2">
      <c r="A4604" s="6" t="s">
        <v>2068</v>
      </c>
      <c r="B4604" s="1" t="s">
        <v>10765</v>
      </c>
      <c r="C4604" s="95" t="s">
        <v>6408</v>
      </c>
      <c r="D4604" s="95" t="s">
        <v>6408</v>
      </c>
      <c r="E4604" s="95" t="s">
        <v>6645</v>
      </c>
      <c r="F4604" s="95" t="s">
        <v>6414</v>
      </c>
      <c r="G4604" s="95" t="s">
        <v>6414</v>
      </c>
      <c r="H4604" s="61">
        <v>5281.94612473708</v>
      </c>
      <c r="I4604" s="61">
        <v>111.805205865163</v>
      </c>
      <c r="J4604" s="123">
        <v>590549.07384492701</v>
      </c>
      <c r="K4604" s="99">
        <v>14304.833333333299</v>
      </c>
      <c r="L4604" s="16">
        <v>11889.863237150301</v>
      </c>
      <c r="M4604" s="17">
        <f>gp_need_index[[#This Row],[Normalised weighted population (base year)]]/gp_need_index[[#This Row],[Registered population (base year)]]</f>
        <v>0.83117803333257956</v>
      </c>
      <c r="N4604" s="99">
        <v>14414.730867214899</v>
      </c>
      <c r="O4604" s="16">
        <v>11932.838855107901</v>
      </c>
      <c r="P4604" s="17">
        <f>gp_need_index[[#This Row],[Normalised weighted population 2026/27]]/gp_need_index[[#This Row],[Registered population 2026/27]]</f>
        <v>0.82782252162946346</v>
      </c>
      <c r="Q4604" s="99">
        <v>14519.936723946799</v>
      </c>
      <c r="R4604" s="16">
        <v>11974.7875091147</v>
      </c>
      <c r="S4604" s="17">
        <f>gp_need_index[[#This Row],[Normalised weighted population 2027/28]]/gp_need_index[[#This Row],[Registered population 2027/28]]</f>
        <v>0.82471347752951651</v>
      </c>
      <c r="T4604" s="99">
        <v>14627.598616793201</v>
      </c>
      <c r="U4604" s="16">
        <v>12022.5541297907</v>
      </c>
      <c r="V4604" s="17">
        <f>gp_need_index[[#This Row],[Normalised weighted population 2028/29]]/gp_need_index[[#This Row],[Registered population 2028/29]]</f>
        <v>0.8219089438226872</v>
      </c>
    </row>
    <row r="4605" spans="1:22" x14ac:dyDescent="0.2">
      <c r="A4605" s="6" t="s">
        <v>2399</v>
      </c>
      <c r="B4605" s="1" t="s">
        <v>10766</v>
      </c>
      <c r="C4605" s="95" t="s">
        <v>6408</v>
      </c>
      <c r="D4605" s="95" t="s">
        <v>6408</v>
      </c>
      <c r="E4605" s="95" t="s">
        <v>6645</v>
      </c>
      <c r="F4605" s="95" t="s">
        <v>6614</v>
      </c>
      <c r="G4605" s="95" t="s">
        <v>6614</v>
      </c>
      <c r="H4605" s="61">
        <v>5671.58423247466</v>
      </c>
      <c r="I4605" s="61">
        <v>221.64044067960799</v>
      </c>
      <c r="J4605" s="123">
        <v>1257052.4286372</v>
      </c>
      <c r="K4605" s="99">
        <v>20323.583333333299</v>
      </c>
      <c r="L4605" s="16">
        <v>25308.957579279398</v>
      </c>
      <c r="M4605" s="17">
        <f>gp_need_index[[#This Row],[Normalised weighted population (base year)]]/gp_need_index[[#This Row],[Registered population (base year)]]</f>
        <v>1.245299963307624</v>
      </c>
      <c r="N4605" s="99">
        <v>20281.446401189602</v>
      </c>
      <c r="O4605" s="16">
        <v>25400.436183375899</v>
      </c>
      <c r="P4605" s="17">
        <f>gp_need_index[[#This Row],[Normalised weighted population 2026/27]]/gp_need_index[[#This Row],[Registered population 2026/27]]</f>
        <v>1.2523976683381934</v>
      </c>
      <c r="Q4605" s="99">
        <v>20247.1297071314</v>
      </c>
      <c r="R4605" s="16">
        <v>25489.7287751904</v>
      </c>
      <c r="S4605" s="17">
        <f>gp_need_index[[#This Row],[Normalised weighted population 2027/28]]/gp_need_index[[#This Row],[Registered population 2027/28]]</f>
        <v>1.2589304826852799</v>
      </c>
      <c r="T4605" s="99">
        <v>20232.598893726001</v>
      </c>
      <c r="U4605" s="16">
        <v>25591.405586124401</v>
      </c>
      <c r="V4605" s="17">
        <f>gp_need_index[[#This Row],[Normalised weighted population 2028/29]]/gp_need_index[[#This Row],[Registered population 2028/29]]</f>
        <v>1.2648600271545012</v>
      </c>
    </row>
    <row r="4606" spans="1:22" x14ac:dyDescent="0.2">
      <c r="A4606" s="6" t="s">
        <v>2409</v>
      </c>
      <c r="B4606" s="1" t="s">
        <v>10767</v>
      </c>
      <c r="C4606" s="95" t="s">
        <v>6408</v>
      </c>
      <c r="D4606" s="95" t="s">
        <v>6408</v>
      </c>
      <c r="E4606" s="95" t="s">
        <v>6645</v>
      </c>
      <c r="F4606" s="95" t="s">
        <v>6614</v>
      </c>
      <c r="G4606" s="95" t="s">
        <v>6614</v>
      </c>
      <c r="H4606" s="61">
        <v>5649.9090530960602</v>
      </c>
      <c r="I4606" s="61">
        <v>98.448630527704196</v>
      </c>
      <c r="J4606" s="123">
        <v>556225.80888338597</v>
      </c>
      <c r="K4606" s="99">
        <v>8832.9166666666697</v>
      </c>
      <c r="L4606" s="16">
        <v>11198.813256175499</v>
      </c>
      <c r="M4606" s="17">
        <f>gp_need_index[[#This Row],[Normalised weighted population (base year)]]/gp_need_index[[#This Row],[Registered population (base year)]]</f>
        <v>1.267849984188933</v>
      </c>
      <c r="N4606" s="99">
        <v>8832.4766665017505</v>
      </c>
      <c r="O4606" s="16">
        <v>11239.2910909897</v>
      </c>
      <c r="P4606" s="17">
        <f>gp_need_index[[#This Row],[Normalised weighted population 2026/27]]/gp_need_index[[#This Row],[Registered population 2026/27]]</f>
        <v>1.2724959844633486</v>
      </c>
      <c r="Q4606" s="99">
        <v>8835.1658893049498</v>
      </c>
      <c r="R4606" s="16">
        <v>11278.801649959099</v>
      </c>
      <c r="S4606" s="17">
        <f>gp_need_index[[#This Row],[Normalised weighted population 2027/28]]/gp_need_index[[#This Row],[Registered population 2027/28]]</f>
        <v>1.2765806314527941</v>
      </c>
      <c r="T4606" s="99">
        <v>8854.6191340915393</v>
      </c>
      <c r="U4606" s="16">
        <v>11323.792029929</v>
      </c>
      <c r="V4606" s="17">
        <f>gp_need_index[[#This Row],[Normalised weighted population 2028/29]]/gp_need_index[[#This Row],[Registered population 2028/29]]</f>
        <v>1.2788570415559484</v>
      </c>
    </row>
    <row r="4607" spans="1:22" x14ac:dyDescent="0.2">
      <c r="A4607" s="6" t="s">
        <v>2108</v>
      </c>
      <c r="B4607" s="1" t="s">
        <v>10768</v>
      </c>
      <c r="C4607" s="95" t="s">
        <v>6408</v>
      </c>
      <c r="D4607" s="95" t="s">
        <v>6408</v>
      </c>
      <c r="E4607" s="95" t="s">
        <v>6645</v>
      </c>
      <c r="F4607" s="95" t="s">
        <v>6409</v>
      </c>
      <c r="G4607" s="95" t="s">
        <v>6409</v>
      </c>
      <c r="H4607" s="61">
        <v>5620.3019903273798</v>
      </c>
      <c r="I4607" s="61">
        <v>76.831753949307796</v>
      </c>
      <c r="J4607" s="123">
        <v>431817.65964163799</v>
      </c>
      <c r="K4607" s="99">
        <v>9448</v>
      </c>
      <c r="L4607" s="16">
        <v>8694.0326281395592</v>
      </c>
      <c r="M4607" s="17">
        <f>gp_need_index[[#This Row],[Normalised weighted population (base year)]]/gp_need_index[[#This Row],[Registered population (base year)]]</f>
        <v>0.92019820365575355</v>
      </c>
      <c r="N4607" s="99">
        <v>9447.1318440514005</v>
      </c>
      <c r="O4607" s="16">
        <v>8725.4569950381301</v>
      </c>
      <c r="P4607" s="17">
        <f>gp_need_index[[#This Row],[Normalised weighted population 2026/27]]/gp_need_index[[#This Row],[Registered population 2026/27]]</f>
        <v>0.92360910581895928</v>
      </c>
      <c r="Q4607" s="99">
        <v>9444.1087634719897</v>
      </c>
      <c r="R4607" s="16">
        <v>8756.1304316763308</v>
      </c>
      <c r="S4607" s="17">
        <f>gp_need_index[[#This Row],[Normalised weighted population 2027/28]]/gp_need_index[[#This Row],[Registered population 2027/28]]</f>
        <v>0.92715264626593163</v>
      </c>
      <c r="T4607" s="99">
        <v>9443.7107404158105</v>
      </c>
      <c r="U4607" s="16">
        <v>8791.0580460996407</v>
      </c>
      <c r="V4607" s="17">
        <f>gp_need_index[[#This Row],[Normalised weighted population 2028/29]]/gp_need_index[[#This Row],[Registered population 2028/29]]</f>
        <v>0.93089022818932365</v>
      </c>
    </row>
    <row r="4608" spans="1:22" x14ac:dyDescent="0.2">
      <c r="A4608" s="6" t="s">
        <v>2094</v>
      </c>
      <c r="B4608" s="1" t="s">
        <v>10769</v>
      </c>
      <c r="C4608" s="95" t="s">
        <v>6408</v>
      </c>
      <c r="D4608" s="95" t="s">
        <v>6408</v>
      </c>
      <c r="E4608" s="95" t="s">
        <v>6645</v>
      </c>
      <c r="F4608" s="95" t="s">
        <v>6412</v>
      </c>
      <c r="G4608" s="95" t="s">
        <v>6412</v>
      </c>
      <c r="H4608" s="61">
        <v>5801.6283496093702</v>
      </c>
      <c r="I4608" s="61">
        <v>56.740518833645801</v>
      </c>
      <c r="J4608" s="123">
        <v>329187.402636824</v>
      </c>
      <c r="K4608" s="99">
        <v>6552.5</v>
      </c>
      <c r="L4608" s="16">
        <v>6627.7187961052396</v>
      </c>
      <c r="M4608" s="17">
        <f>gp_need_index[[#This Row],[Normalised weighted population (base year)]]/gp_need_index[[#This Row],[Registered population (base year)]]</f>
        <v>1.0114794042129325</v>
      </c>
      <c r="N4608" s="99">
        <v>6560.61213604165</v>
      </c>
      <c r="O4608" s="16">
        <v>6651.6745225279001</v>
      </c>
      <c r="P4608" s="17">
        <f>gp_need_index[[#This Row],[Normalised weighted population 2026/27]]/gp_need_index[[#This Row],[Registered population 2026/27]]</f>
        <v>1.0138801661488241</v>
      </c>
      <c r="Q4608" s="99">
        <v>6568.2587059689604</v>
      </c>
      <c r="R4608" s="16">
        <v>6675.0577925527004</v>
      </c>
      <c r="S4608" s="17">
        <f>gp_need_index[[#This Row],[Normalised weighted population 2027/28]]/gp_need_index[[#This Row],[Registered population 2027/28]]</f>
        <v>1.016259878205876</v>
      </c>
      <c r="T4608" s="99">
        <v>6576.7100090294298</v>
      </c>
      <c r="U4608" s="16">
        <v>6701.6841484128299</v>
      </c>
      <c r="V4608" s="17">
        <f>gp_need_index[[#This Row],[Normalised weighted population 2028/29]]/gp_need_index[[#This Row],[Registered population 2028/29]]</f>
        <v>1.0190025315411229</v>
      </c>
    </row>
    <row r="4609" spans="1:22" x14ac:dyDescent="0.2">
      <c r="A4609" s="6" t="s">
        <v>2281</v>
      </c>
      <c r="B4609" s="1" t="s">
        <v>10770</v>
      </c>
      <c r="C4609" s="95" t="s">
        <v>6408</v>
      </c>
      <c r="D4609" s="95" t="s">
        <v>6408</v>
      </c>
      <c r="E4609" s="95" t="s">
        <v>6645</v>
      </c>
      <c r="F4609" s="95" t="s">
        <v>6407</v>
      </c>
      <c r="G4609" s="95" t="s">
        <v>6407</v>
      </c>
      <c r="H4609" s="61">
        <v>5306.5812952378201</v>
      </c>
      <c r="I4609" s="61">
        <v>131.287025767122</v>
      </c>
      <c r="J4609" s="123">
        <v>696685.27524321596</v>
      </c>
      <c r="K4609" s="99">
        <v>15374</v>
      </c>
      <c r="L4609" s="16">
        <v>14026.7642586354</v>
      </c>
      <c r="M4609" s="17">
        <f>gp_need_index[[#This Row],[Normalised weighted population (base year)]]/gp_need_index[[#This Row],[Registered population (base year)]]</f>
        <v>0.91236921156728235</v>
      </c>
      <c r="N4609" s="99">
        <v>15457.759300886401</v>
      </c>
      <c r="O4609" s="16">
        <v>14077.4636527274</v>
      </c>
      <c r="P4609" s="17">
        <f>gp_need_index[[#This Row],[Normalised weighted population 2026/27]]/gp_need_index[[#This Row],[Registered population 2026/27]]</f>
        <v>0.91070532143168703</v>
      </c>
      <c r="Q4609" s="99">
        <v>15544.3780812727</v>
      </c>
      <c r="R4609" s="16">
        <v>14126.951512174101</v>
      </c>
      <c r="S4609" s="17">
        <f>gp_need_index[[#This Row],[Normalised weighted population 2027/28]]/gp_need_index[[#This Row],[Registered population 2027/28]]</f>
        <v>0.90881419882560222</v>
      </c>
      <c r="T4609" s="99">
        <v>15631.346665680099</v>
      </c>
      <c r="U4609" s="16">
        <v>14183.302970074799</v>
      </c>
      <c r="V4609" s="17">
        <f>gp_need_index[[#This Row],[Normalised weighted population 2028/29]]/gp_need_index[[#This Row],[Registered population 2028/29]]</f>
        <v>0.90736283145811114</v>
      </c>
    </row>
    <row r="4610" spans="1:22" x14ac:dyDescent="0.2">
      <c r="A4610" s="6" t="s">
        <v>2115</v>
      </c>
      <c r="B4610" s="1" t="s">
        <v>10771</v>
      </c>
      <c r="C4610" s="95" t="s">
        <v>6408</v>
      </c>
      <c r="D4610" s="95" t="s">
        <v>6408</v>
      </c>
      <c r="E4610" s="95" t="s">
        <v>6645</v>
      </c>
      <c r="F4610" s="95" t="s">
        <v>6409</v>
      </c>
      <c r="G4610" s="95" t="s">
        <v>6409</v>
      </c>
      <c r="H4610" s="61">
        <v>5694.0993441357996</v>
      </c>
      <c r="I4610" s="61">
        <v>76.103602922393094</v>
      </c>
      <c r="J4610" s="123">
        <v>433341.47548676998</v>
      </c>
      <c r="K4610" s="99">
        <v>10801.583333333299</v>
      </c>
      <c r="L4610" s="16">
        <v>8724.7124865961196</v>
      </c>
      <c r="M4610" s="17">
        <f>gp_need_index[[#This Row],[Normalised weighted population (base year)]]/gp_need_index[[#This Row],[Registered population (base year)]]</f>
        <v>0.80772533223642962</v>
      </c>
      <c r="N4610" s="99">
        <v>10808.9685073249</v>
      </c>
      <c r="O4610" s="16">
        <v>8756.2477450877905</v>
      </c>
      <c r="P4610" s="17">
        <f>gp_need_index[[#This Row],[Normalised weighted population 2026/27]]/gp_need_index[[#This Row],[Registered population 2026/27]]</f>
        <v>0.81009096651118517</v>
      </c>
      <c r="Q4610" s="99">
        <v>10813.077871048799</v>
      </c>
      <c r="R4610" s="16">
        <v>8787.02942340562</v>
      </c>
      <c r="S4610" s="17">
        <f>gp_need_index[[#This Row],[Normalised weighted population 2027/28]]/gp_need_index[[#This Row],[Registered population 2027/28]]</f>
        <v>0.81262981069730655</v>
      </c>
      <c r="T4610" s="99">
        <v>10816.149538993999</v>
      </c>
      <c r="U4610" s="16">
        <v>8822.0802918253903</v>
      </c>
      <c r="V4610" s="17">
        <f>gp_need_index[[#This Row],[Normalised weighted population 2028/29]]/gp_need_index[[#This Row],[Registered population 2028/29]]</f>
        <v>0.81563963774912129</v>
      </c>
    </row>
    <row r="4611" spans="1:22" x14ac:dyDescent="0.2">
      <c r="A4611" s="6" t="s">
        <v>2389</v>
      </c>
      <c r="B4611" s="1" t="s">
        <v>10772</v>
      </c>
      <c r="C4611" s="95" t="s">
        <v>6408</v>
      </c>
      <c r="D4611" s="95" t="s">
        <v>6408</v>
      </c>
      <c r="E4611" s="95" t="s">
        <v>6645</v>
      </c>
      <c r="F4611" s="95" t="s">
        <v>6614</v>
      </c>
      <c r="G4611" s="95" t="s">
        <v>6614</v>
      </c>
      <c r="H4611" s="61">
        <v>5715.0516572840097</v>
      </c>
      <c r="I4611" s="61">
        <v>51.104519887648699</v>
      </c>
      <c r="J4611" s="123">
        <v>292064.97107860999</v>
      </c>
      <c r="K4611" s="99">
        <v>5311.8333333333303</v>
      </c>
      <c r="L4611" s="16">
        <v>5880.3115884638801</v>
      </c>
      <c r="M4611" s="17">
        <f>gp_need_index[[#This Row],[Normalised weighted population (base year)]]/gp_need_index[[#This Row],[Registered population (base year)]]</f>
        <v>1.1070211016530169</v>
      </c>
      <c r="N4611" s="99">
        <v>5313.0627047871903</v>
      </c>
      <c r="O4611" s="16">
        <v>5901.5658299347197</v>
      </c>
      <c r="P4611" s="17">
        <f>gp_need_index[[#This Row],[Normalised weighted population 2026/27]]/gp_need_index[[#This Row],[Registered population 2026/27]]</f>
        <v>1.1107653264881054</v>
      </c>
      <c r="Q4611" s="99">
        <v>5312.6028993210803</v>
      </c>
      <c r="R4611" s="16">
        <v>5922.3121708603103</v>
      </c>
      <c r="S4611" s="17">
        <f>gp_need_index[[#This Row],[Normalised weighted population 2027/28]]/gp_need_index[[#This Row],[Registered population 2027/28]]</f>
        <v>1.1147665811079437</v>
      </c>
      <c r="T4611" s="99">
        <v>5313.8759021428295</v>
      </c>
      <c r="U4611" s="16">
        <v>5945.9358751452501</v>
      </c>
      <c r="V4611" s="17">
        <f>gp_need_index[[#This Row],[Normalised weighted population 2028/29]]/gp_need_index[[#This Row],[Registered population 2028/29]]</f>
        <v>1.118945188905812</v>
      </c>
    </row>
    <row r="4612" spans="1:22" x14ac:dyDescent="0.2">
      <c r="A4612" s="6" t="s">
        <v>2362</v>
      </c>
      <c r="B4612" s="1" t="s">
        <v>10773</v>
      </c>
      <c r="C4612" s="95" t="s">
        <v>6408</v>
      </c>
      <c r="D4612" s="95" t="s">
        <v>6408</v>
      </c>
      <c r="E4612" s="95" t="s">
        <v>6645</v>
      </c>
      <c r="F4612" s="95" t="s">
        <v>6410</v>
      </c>
      <c r="G4612" s="95" t="s">
        <v>6410</v>
      </c>
      <c r="H4612" s="61">
        <v>5562.4331302966102</v>
      </c>
      <c r="I4612" s="61">
        <v>61.785841044927899</v>
      </c>
      <c r="J4612" s="123">
        <v>343679.60921154701</v>
      </c>
      <c r="K4612" s="99">
        <v>8611.4166666666697</v>
      </c>
      <c r="L4612" s="16">
        <v>6919.4987036684097</v>
      </c>
      <c r="M4612" s="17">
        <f>gp_need_index[[#This Row],[Normalised weighted population (base year)]]/gp_need_index[[#This Row],[Registered population (base year)]]</f>
        <v>0.80352617594879749</v>
      </c>
      <c r="N4612" s="99">
        <v>8680.5128225968892</v>
      </c>
      <c r="O4612" s="16">
        <v>6944.5090613837101</v>
      </c>
      <c r="P4612" s="17">
        <f>gp_need_index[[#This Row],[Normalised weighted population 2026/27]]/gp_need_index[[#This Row],[Registered population 2026/27]]</f>
        <v>0.80001138219690682</v>
      </c>
      <c r="Q4612" s="99">
        <v>8745.7082167100598</v>
      </c>
      <c r="R4612" s="16">
        <v>6968.92176077572</v>
      </c>
      <c r="S4612" s="17">
        <f>gp_need_index[[#This Row],[Normalised weighted population 2027/28]]/gp_need_index[[#This Row],[Registered population 2027/28]]</f>
        <v>0.79683904243003356</v>
      </c>
      <c r="T4612" s="99">
        <v>8810.0980621844592</v>
      </c>
      <c r="U4612" s="16">
        <v>6996.7203202085502</v>
      </c>
      <c r="V4612" s="17">
        <f>gp_need_index[[#This Row],[Normalised weighted population 2028/29]]/gp_need_index[[#This Row],[Registered population 2028/29]]</f>
        <v>0.79417053826455564</v>
      </c>
    </row>
    <row r="4613" spans="1:22" x14ac:dyDescent="0.2">
      <c r="A4613" s="6" t="s">
        <v>2278</v>
      </c>
      <c r="B4613" s="1" t="s">
        <v>10774</v>
      </c>
      <c r="C4613" s="95" t="s">
        <v>6408</v>
      </c>
      <c r="D4613" s="95" t="s">
        <v>6408</v>
      </c>
      <c r="E4613" s="95" t="s">
        <v>6645</v>
      </c>
      <c r="F4613" s="95" t="s">
        <v>6411</v>
      </c>
      <c r="G4613" s="95" t="s">
        <v>6411</v>
      </c>
      <c r="H4613" s="61">
        <v>5451.4347330729197</v>
      </c>
      <c r="I4613" s="61">
        <v>48.021100959474303</v>
      </c>
      <c r="J4613" s="123">
        <v>261783.89769087901</v>
      </c>
      <c r="K4613" s="99">
        <v>6439.75</v>
      </c>
      <c r="L4613" s="16">
        <v>5270.6453690079497</v>
      </c>
      <c r="M4613" s="17">
        <f>gp_need_index[[#This Row],[Normalised weighted population (base year)]]/gp_need_index[[#This Row],[Registered population (base year)]]</f>
        <v>0.81845496626545278</v>
      </c>
      <c r="N4613" s="99">
        <v>6470.7453667735199</v>
      </c>
      <c r="O4613" s="16">
        <v>5289.6959869377597</v>
      </c>
      <c r="P4613" s="17">
        <f>gp_need_index[[#This Row],[Normalised weighted population 2026/27]]/gp_need_index[[#This Row],[Registered population 2026/27]]</f>
        <v>0.81747861909382136</v>
      </c>
      <c r="Q4613" s="99">
        <v>6503.8120964861</v>
      </c>
      <c r="R4613" s="16">
        <v>5308.2913630633802</v>
      </c>
      <c r="S4613" s="17">
        <f>gp_need_index[[#This Row],[Normalised weighted population 2027/28]]/gp_need_index[[#This Row],[Registered population 2027/28]]</f>
        <v>0.81618153850591113</v>
      </c>
      <c r="T4613" s="99">
        <v>6534.3813274636104</v>
      </c>
      <c r="U4613" s="16">
        <v>5329.46577971037</v>
      </c>
      <c r="V4613" s="17">
        <f>gp_need_index[[#This Row],[Normalised weighted population 2028/29]]/gp_need_index[[#This Row],[Registered population 2028/29]]</f>
        <v>0.81560372935551628</v>
      </c>
    </row>
    <row r="4614" spans="1:22" x14ac:dyDescent="0.2">
      <c r="A4614" s="6" t="s">
        <v>2406</v>
      </c>
      <c r="B4614" s="1" t="s">
        <v>7474</v>
      </c>
      <c r="C4614" s="95" t="s">
        <v>6408</v>
      </c>
      <c r="D4614" s="95" t="s">
        <v>6408</v>
      </c>
      <c r="E4614" s="95" t="s">
        <v>6645</v>
      </c>
      <c r="F4614" s="95" t="s">
        <v>6614</v>
      </c>
      <c r="G4614" s="95" t="s">
        <v>6614</v>
      </c>
      <c r="H4614" s="61">
        <v>5842.98832456527</v>
      </c>
      <c r="I4614" s="61">
        <v>143.61337793704701</v>
      </c>
      <c r="J4614" s="123">
        <v>839131.29053754604</v>
      </c>
      <c r="K4614" s="99">
        <v>14557.166666666701</v>
      </c>
      <c r="L4614" s="16">
        <v>16894.711590259401</v>
      </c>
      <c r="M4614" s="17">
        <f>gp_need_index[[#This Row],[Normalised weighted population (base year)]]/gp_need_index[[#This Row],[Registered population (base year)]]</f>
        <v>1.1605769156263945</v>
      </c>
      <c r="N4614" s="99">
        <v>14549.8820568502</v>
      </c>
      <c r="O4614" s="16">
        <v>16955.7771093765</v>
      </c>
      <c r="P4614" s="17">
        <f>gp_need_index[[#This Row],[Normalised weighted population 2026/27]]/gp_need_index[[#This Row],[Registered population 2026/27]]</f>
        <v>1.1653549522343782</v>
      </c>
      <c r="Q4614" s="99">
        <v>14537.5271229564</v>
      </c>
      <c r="R4614" s="16">
        <v>17015.383380441901</v>
      </c>
      <c r="S4614" s="17">
        <f>gp_need_index[[#This Row],[Normalised weighted population 2027/28]]/gp_need_index[[#This Row],[Registered population 2027/28]]</f>
        <v>1.1704455122613451</v>
      </c>
      <c r="T4614" s="99">
        <v>14525.699323074499</v>
      </c>
      <c r="U4614" s="16">
        <v>17083.256598481999</v>
      </c>
      <c r="V4614" s="17">
        <f>gp_need_index[[#This Row],[Normalised weighted population 2028/29]]/gp_need_index[[#This Row],[Registered population 2028/29]]</f>
        <v>1.1760711975735822</v>
      </c>
    </row>
    <row r="4615" spans="1:22" x14ac:dyDescent="0.2">
      <c r="A4615" s="6" t="s">
        <v>2116</v>
      </c>
      <c r="B4615" s="1" t="s">
        <v>12757</v>
      </c>
      <c r="C4615" s="95" t="s">
        <v>6408</v>
      </c>
      <c r="D4615" s="95" t="s">
        <v>6408</v>
      </c>
      <c r="E4615" s="95" t="s">
        <v>6645</v>
      </c>
      <c r="F4615" s="95" t="s">
        <v>6409</v>
      </c>
      <c r="G4615" s="95" t="s">
        <v>6409</v>
      </c>
      <c r="H4615" s="61">
        <v>5820.6519576671499</v>
      </c>
      <c r="I4615" s="61">
        <v>39.0121765469016</v>
      </c>
      <c r="J4615" s="123">
        <v>227076.30179057899</v>
      </c>
      <c r="K4615" s="99">
        <v>5404.9166666666697</v>
      </c>
      <c r="L4615" s="16">
        <v>4571.8574327945298</v>
      </c>
      <c r="M4615" s="17">
        <f>gp_need_index[[#This Row],[Normalised weighted population (base year)]]/gp_need_index[[#This Row],[Registered population (base year)]]</f>
        <v>0.84587010582238897</v>
      </c>
      <c r="N4615" s="99">
        <v>5407.45457873535</v>
      </c>
      <c r="O4615" s="16">
        <v>4588.3822989321498</v>
      </c>
      <c r="P4615" s="17">
        <f>gp_need_index[[#This Row],[Normalised weighted population 2026/27]]/gp_need_index[[#This Row],[Registered population 2026/27]]</f>
        <v>0.84852905042898064</v>
      </c>
      <c r="Q4615" s="99">
        <v>5408.3812293779401</v>
      </c>
      <c r="R4615" s="16">
        <v>4604.5122797226304</v>
      </c>
      <c r="S4615" s="17">
        <f>gp_need_index[[#This Row],[Normalised weighted population 2027/28]]/gp_need_index[[#This Row],[Registered population 2027/28]]</f>
        <v>0.8513660713692387</v>
      </c>
      <c r="T4615" s="99">
        <v>5411.4073041582296</v>
      </c>
      <c r="U4615" s="16">
        <v>4622.8793690172097</v>
      </c>
      <c r="V4615" s="17">
        <f>gp_need_index[[#This Row],[Normalised weighted population 2028/29]]/gp_need_index[[#This Row],[Registered population 2028/29]]</f>
        <v>0.85428412780255891</v>
      </c>
    </row>
    <row r="4616" spans="1:22" x14ac:dyDescent="0.2">
      <c r="A4616" s="6" t="s">
        <v>2280</v>
      </c>
      <c r="B4616" s="1" t="s">
        <v>10775</v>
      </c>
      <c r="C4616" s="95" t="s">
        <v>6408</v>
      </c>
      <c r="D4616" s="95" t="s">
        <v>6408</v>
      </c>
      <c r="E4616" s="95" t="s">
        <v>6645</v>
      </c>
      <c r="F4616" s="95" t="s">
        <v>6411</v>
      </c>
      <c r="G4616" s="95" t="s">
        <v>6411</v>
      </c>
      <c r="H4616" s="61">
        <v>5509.4124168113403</v>
      </c>
      <c r="I4616" s="61">
        <v>81.395467844342903</v>
      </c>
      <c r="J4616" s="123">
        <v>448441.20121379098</v>
      </c>
      <c r="K4616" s="99">
        <v>9069.8333333333303</v>
      </c>
      <c r="L4616" s="16">
        <v>9028.7239257198198</v>
      </c>
      <c r="M4616" s="17">
        <f>gp_need_index[[#This Row],[Normalised weighted population (base year)]]/gp_need_index[[#This Row],[Registered population (base year)]]</f>
        <v>0.99546745721749641</v>
      </c>
      <c r="N4616" s="99">
        <v>9110.7683544149895</v>
      </c>
      <c r="O4616" s="16">
        <v>9061.3580260738308</v>
      </c>
      <c r="P4616" s="17">
        <f>gp_need_index[[#This Row],[Normalised weighted population 2026/27]]/gp_need_index[[#This Row],[Registered population 2026/27]]</f>
        <v>0.99457671115990842</v>
      </c>
      <c r="Q4616" s="99">
        <v>9151.6735577381496</v>
      </c>
      <c r="R4616" s="16">
        <v>9093.2122878536902</v>
      </c>
      <c r="S4616" s="17">
        <f>gp_need_index[[#This Row],[Normalised weighted population 2027/28]]/gp_need_index[[#This Row],[Registered population 2027/28]]</f>
        <v>0.99361195856521478</v>
      </c>
      <c r="T4616" s="99">
        <v>9190.8004470159303</v>
      </c>
      <c r="U4616" s="16">
        <v>9129.4844990933107</v>
      </c>
      <c r="V4616" s="17">
        <f>gp_need_index[[#This Row],[Normalised weighted population 2028/29]]/gp_need_index[[#This Row],[Registered population 2028/29]]</f>
        <v>0.99332855192797409</v>
      </c>
    </row>
    <row r="4617" spans="1:22" x14ac:dyDescent="0.2">
      <c r="A4617" s="6" t="s">
        <v>2374</v>
      </c>
      <c r="B4617" s="1" t="s">
        <v>10776</v>
      </c>
      <c r="C4617" s="95" t="s">
        <v>6408</v>
      </c>
      <c r="D4617" s="95" t="s">
        <v>6408</v>
      </c>
      <c r="E4617" s="95" t="s">
        <v>6645</v>
      </c>
      <c r="F4617" s="95" t="s">
        <v>6614</v>
      </c>
      <c r="G4617" s="95" t="s">
        <v>6614</v>
      </c>
      <c r="H4617" s="61">
        <v>5682.4990600585897</v>
      </c>
      <c r="I4617" s="61">
        <v>35.452630302503401</v>
      </c>
      <c r="J4617" s="123">
        <v>201459.53837058</v>
      </c>
      <c r="K4617" s="99">
        <v>4173.3333333333303</v>
      </c>
      <c r="L4617" s="16">
        <v>4056.1004413235601</v>
      </c>
      <c r="M4617" s="17">
        <f>gp_need_index[[#This Row],[Normalised weighted population (base year)]]/gp_need_index[[#This Row],[Registered population (base year)]]</f>
        <v>0.97190905143535855</v>
      </c>
      <c r="N4617" s="99">
        <v>4177.00296770973</v>
      </c>
      <c r="O4617" s="16">
        <v>4070.7611165127801</v>
      </c>
      <c r="P4617" s="17">
        <f>gp_need_index[[#This Row],[Normalised weighted population 2026/27]]/gp_need_index[[#This Row],[Registered population 2026/27]]</f>
        <v>0.97456505249858538</v>
      </c>
      <c r="Q4617" s="99">
        <v>4182.2130703746398</v>
      </c>
      <c r="R4617" s="16">
        <v>4085.0714538678999</v>
      </c>
      <c r="S4617" s="17">
        <f>gp_need_index[[#This Row],[Normalised weighted population 2027/28]]/gp_need_index[[#This Row],[Registered population 2027/28]]</f>
        <v>0.97677267636246046</v>
      </c>
      <c r="T4617" s="99">
        <v>4186.3727329421199</v>
      </c>
      <c r="U4617" s="16">
        <v>4101.3665287009799</v>
      </c>
      <c r="V4617" s="17">
        <f>gp_need_index[[#This Row],[Normalised weighted population 2028/29]]/gp_need_index[[#This Row],[Registered population 2028/29]]</f>
        <v>0.97969454473744411</v>
      </c>
    </row>
    <row r="4618" spans="1:22" x14ac:dyDescent="0.2">
      <c r="A4618" s="6" t="s">
        <v>2407</v>
      </c>
      <c r="B4618" s="1" t="s">
        <v>10777</v>
      </c>
      <c r="C4618" s="95" t="s">
        <v>6408</v>
      </c>
      <c r="D4618" s="95" t="s">
        <v>6408</v>
      </c>
      <c r="E4618" s="95" t="s">
        <v>6645</v>
      </c>
      <c r="F4618" s="95" t="s">
        <v>6614</v>
      </c>
      <c r="G4618" s="95" t="s">
        <v>6614</v>
      </c>
      <c r="H4618" s="61">
        <v>5857.5449290556098</v>
      </c>
      <c r="I4618" s="61">
        <v>85.512362854276702</v>
      </c>
      <c r="J4618" s="123">
        <v>500892.50740863202</v>
      </c>
      <c r="K4618" s="99">
        <v>7247.1666666666597</v>
      </c>
      <c r="L4618" s="16">
        <v>10084.756158919599</v>
      </c>
      <c r="M4618" s="17">
        <f>gp_need_index[[#This Row],[Normalised weighted population (base year)]]/gp_need_index[[#This Row],[Registered population (base year)]]</f>
        <v>1.3915446715617059</v>
      </c>
      <c r="N4618" s="99">
        <v>7235.1655262164604</v>
      </c>
      <c r="O4618" s="16">
        <v>10121.2072617824</v>
      </c>
      <c r="P4618" s="17">
        <f>gp_need_index[[#This Row],[Normalised weighted population 2026/27]]/gp_need_index[[#This Row],[Registered population 2026/27]]</f>
        <v>1.398890906518784</v>
      </c>
      <c r="Q4618" s="99">
        <v>7221.7674261063203</v>
      </c>
      <c r="R4618" s="16">
        <v>10156.787313328499</v>
      </c>
      <c r="S4618" s="17">
        <f>gp_need_index[[#This Row],[Normalised weighted population 2027/28]]/gp_need_index[[#This Row],[Registered population 2027/28]]</f>
        <v>1.4064129615434904</v>
      </c>
      <c r="T4618" s="99">
        <v>7209.2544903122598</v>
      </c>
      <c r="U4618" s="16">
        <v>10197.302053695499</v>
      </c>
      <c r="V4618" s="17">
        <f>gp_need_index[[#This Row],[Normalised weighted population 2028/29]]/gp_need_index[[#This Row],[Registered population 2028/29]]</f>
        <v>1.4144738637536731</v>
      </c>
    </row>
    <row r="4619" spans="1:22" x14ac:dyDescent="0.2">
      <c r="A4619" s="6" t="s">
        <v>2114</v>
      </c>
      <c r="B4619" s="1" t="s">
        <v>12480</v>
      </c>
      <c r="C4619" s="95" t="s">
        <v>6408</v>
      </c>
      <c r="D4619" s="95" t="s">
        <v>6408</v>
      </c>
      <c r="E4619" s="95" t="s">
        <v>6645</v>
      </c>
      <c r="F4619" s="95" t="s">
        <v>6409</v>
      </c>
      <c r="G4619" s="95" t="s">
        <v>6409</v>
      </c>
      <c r="H4619" s="61">
        <v>5604.8884465144201</v>
      </c>
      <c r="I4619" s="61">
        <v>36.6593576604239</v>
      </c>
      <c r="J4619" s="123">
        <v>205471.61020754999</v>
      </c>
      <c r="K4619" s="99">
        <v>4722.9166666666697</v>
      </c>
      <c r="L4619" s="16">
        <v>4136.8777849041899</v>
      </c>
      <c r="M4619" s="17">
        <f>gp_need_index[[#This Row],[Normalised weighted population (base year)]]/gp_need_index[[#This Row],[Registered population (base year)]]</f>
        <v>0.87591589623026456</v>
      </c>
      <c r="N4619" s="99">
        <v>4723.9032340523099</v>
      </c>
      <c r="O4619" s="16">
        <v>4151.83042781314</v>
      </c>
      <c r="P4619" s="17">
        <f>gp_need_index[[#This Row],[Normalised weighted population 2026/27]]/gp_need_index[[#This Row],[Registered population 2026/27]]</f>
        <v>0.87889828010968207</v>
      </c>
      <c r="Q4619" s="99">
        <v>4723.4252878269099</v>
      </c>
      <c r="R4619" s="16">
        <v>4166.4257559011203</v>
      </c>
      <c r="S4619" s="17">
        <f>gp_need_index[[#This Row],[Normalised weighted population 2027/28]]/gp_need_index[[#This Row],[Registered population 2027/28]]</f>
        <v>0.88207720076333707</v>
      </c>
      <c r="T4619" s="99">
        <v>4724.5600205283399</v>
      </c>
      <c r="U4619" s="16">
        <v>4183.0453475644599</v>
      </c>
      <c r="V4619" s="17">
        <f>gp_need_index[[#This Row],[Normalised weighted population 2028/29]]/gp_need_index[[#This Row],[Registered population 2028/29]]</f>
        <v>0.88538304718090488</v>
      </c>
    </row>
    <row r="4620" spans="1:22" x14ac:dyDescent="0.2">
      <c r="A4620" s="6" t="s">
        <v>1939</v>
      </c>
      <c r="B4620" s="1" t="s">
        <v>10778</v>
      </c>
      <c r="C4620" s="95" t="s">
        <v>6408</v>
      </c>
      <c r="D4620" s="95" t="s">
        <v>6408</v>
      </c>
      <c r="E4620" s="95" t="s">
        <v>6645</v>
      </c>
      <c r="F4620" s="95" t="s">
        <v>6415</v>
      </c>
      <c r="G4620" s="95" t="s">
        <v>6415</v>
      </c>
      <c r="H4620" s="61">
        <v>5498.5879913814497</v>
      </c>
      <c r="I4620" s="61">
        <v>67.579326999928199</v>
      </c>
      <c r="J4620" s="123">
        <v>371590.87590744498</v>
      </c>
      <c r="K4620" s="99">
        <v>6723.8333333333303</v>
      </c>
      <c r="L4620" s="16">
        <v>7481.4522456986897</v>
      </c>
      <c r="M4620" s="17">
        <f>gp_need_index[[#This Row],[Normalised weighted population (base year)]]/gp_need_index[[#This Row],[Registered population (base year)]]</f>
        <v>1.1126766347121473</v>
      </c>
      <c r="N4620" s="99">
        <v>6770.5308137141801</v>
      </c>
      <c r="O4620" s="16">
        <v>7508.4937706571</v>
      </c>
      <c r="P4620" s="17">
        <f>gp_need_index[[#This Row],[Normalised weighted population 2026/27]]/gp_need_index[[#This Row],[Registered population 2026/27]]</f>
        <v>1.1089963220384618</v>
      </c>
      <c r="Q4620" s="99">
        <v>6817.4450875249604</v>
      </c>
      <c r="R4620" s="16">
        <v>7534.8890996414102</v>
      </c>
      <c r="S4620" s="17">
        <f>gp_need_index[[#This Row],[Normalised weighted population 2027/28]]/gp_need_index[[#This Row],[Registered population 2027/28]]</f>
        <v>1.1052364929831675</v>
      </c>
      <c r="T4620" s="99">
        <v>6865.3148377635198</v>
      </c>
      <c r="U4620" s="16">
        <v>7564.9452646618201</v>
      </c>
      <c r="V4620" s="17">
        <f>gp_need_index[[#This Row],[Normalised weighted population 2028/29]]/gp_need_index[[#This Row],[Registered population 2028/29]]</f>
        <v>1.1019079886984784</v>
      </c>
    </row>
    <row r="4621" spans="1:22" x14ac:dyDescent="0.2">
      <c r="A4621" s="6" t="s">
        <v>2105</v>
      </c>
      <c r="B4621" s="1" t="s">
        <v>12758</v>
      </c>
      <c r="C4621" s="95" t="s">
        <v>6408</v>
      </c>
      <c r="D4621" s="95" t="s">
        <v>6408</v>
      </c>
      <c r="E4621" s="95" t="s">
        <v>6645</v>
      </c>
      <c r="F4621" s="95" t="s">
        <v>6409</v>
      </c>
      <c r="G4621" s="95" t="s">
        <v>6409</v>
      </c>
      <c r="H4621" s="61">
        <v>5677.6129557291697</v>
      </c>
      <c r="I4621" s="61">
        <v>62.469657137935101</v>
      </c>
      <c r="J4621" s="123">
        <v>354678.53470629902</v>
      </c>
      <c r="K4621" s="99">
        <v>7652.8333333333303</v>
      </c>
      <c r="L4621" s="16">
        <v>7140.9463795351403</v>
      </c>
      <c r="M4621" s="17">
        <f>gp_need_index[[#This Row],[Normalised weighted population (base year)]]/gp_need_index[[#This Row],[Registered population (base year)]]</f>
        <v>0.93311144624454689</v>
      </c>
      <c r="N4621" s="99">
        <v>7649.5864037881202</v>
      </c>
      <c r="O4621" s="16">
        <v>7166.7571544231096</v>
      </c>
      <c r="P4621" s="17">
        <f>gp_need_index[[#This Row],[Normalised weighted population 2026/27]]/gp_need_index[[#This Row],[Registered population 2026/27]]</f>
        <v>0.93688165295761472</v>
      </c>
      <c r="Q4621" s="99">
        <v>7644.4267994026704</v>
      </c>
      <c r="R4621" s="16">
        <v>7191.9511438728996</v>
      </c>
      <c r="S4621" s="17">
        <f>gp_need_index[[#This Row],[Normalised weighted population 2027/28]]/gp_need_index[[#This Row],[Registered population 2027/28]]</f>
        <v>0.94080973401888979</v>
      </c>
      <c r="T4621" s="99">
        <v>7642.3868069125001</v>
      </c>
      <c r="U4621" s="16">
        <v>7220.6393524902196</v>
      </c>
      <c r="V4621" s="17">
        <f>gp_need_index[[#This Row],[Normalised weighted population 2028/29]]/gp_need_index[[#This Row],[Registered population 2028/29]]</f>
        <v>0.94481469401145568</v>
      </c>
    </row>
    <row r="4622" spans="1:22" x14ac:dyDescent="0.2">
      <c r="A4622" s="6" t="s">
        <v>1931</v>
      </c>
      <c r="B4622" s="1" t="s">
        <v>10779</v>
      </c>
      <c r="C4622" s="95" t="s">
        <v>6408</v>
      </c>
      <c r="D4622" s="95" t="s">
        <v>6408</v>
      </c>
      <c r="E4622" s="95" t="s">
        <v>6645</v>
      </c>
      <c r="F4622" s="95" t="s">
        <v>6415</v>
      </c>
      <c r="G4622" s="95" t="s">
        <v>6415</v>
      </c>
      <c r="H4622" s="61">
        <v>5438.1590576171902</v>
      </c>
      <c r="I4622" s="61">
        <v>44.062950760421103</v>
      </c>
      <c r="J4622" s="123">
        <v>239621.33478312401</v>
      </c>
      <c r="K4622" s="99">
        <v>3875.9166666666702</v>
      </c>
      <c r="L4622" s="16">
        <v>4824.4337777471301</v>
      </c>
      <c r="M4622" s="17">
        <f>gp_need_index[[#This Row],[Normalised weighted population (base year)]]/gp_need_index[[#This Row],[Registered population (base year)]]</f>
        <v>1.2447207183884568</v>
      </c>
      <c r="N4622" s="99">
        <v>3902.9420503544802</v>
      </c>
      <c r="O4622" s="16">
        <v>4841.8715748654804</v>
      </c>
      <c r="P4622" s="17">
        <f>gp_need_index[[#This Row],[Normalised weighted population 2026/27]]/gp_need_index[[#This Row],[Registered population 2026/27]]</f>
        <v>1.2405696811270162</v>
      </c>
      <c r="Q4622" s="99">
        <v>3930.7249104760099</v>
      </c>
      <c r="R4622" s="16">
        <v>4858.89267084319</v>
      </c>
      <c r="S4622" s="17">
        <f>gp_need_index[[#This Row],[Normalised weighted population 2027/28]]/gp_need_index[[#This Row],[Registered population 2027/28]]</f>
        <v>1.2361314468721698</v>
      </c>
      <c r="T4622" s="99">
        <v>3959.2056641928202</v>
      </c>
      <c r="U4622" s="16">
        <v>4878.27446638126</v>
      </c>
      <c r="V4622" s="17">
        <f>gp_need_index[[#This Row],[Normalised weighted population 2028/29]]/gp_need_index[[#This Row],[Registered population 2028/29]]</f>
        <v>1.2321346452144497</v>
      </c>
    </row>
    <row r="4623" spans="1:22" x14ac:dyDescent="0.2">
      <c r="A4623" s="6" t="s">
        <v>2290</v>
      </c>
      <c r="B4623" s="1" t="s">
        <v>10780</v>
      </c>
      <c r="C4623" s="95" t="s">
        <v>6408</v>
      </c>
      <c r="D4623" s="95" t="s">
        <v>6408</v>
      </c>
      <c r="E4623" s="95" t="s">
        <v>6645</v>
      </c>
      <c r="F4623" s="95" t="s">
        <v>6407</v>
      </c>
      <c r="G4623" s="95" t="s">
        <v>6407</v>
      </c>
      <c r="H4623" s="61">
        <v>5334.5908360635103</v>
      </c>
      <c r="I4623" s="61">
        <v>181.31903683373699</v>
      </c>
      <c r="J4623" s="123">
        <v>967262.87229711702</v>
      </c>
      <c r="K4623" s="99">
        <v>16026.833333333299</v>
      </c>
      <c r="L4623" s="16">
        <v>19474.458220902801</v>
      </c>
      <c r="M4623" s="17">
        <f>gp_need_index[[#This Row],[Normalised weighted population (base year)]]/gp_need_index[[#This Row],[Registered population (base year)]]</f>
        <v>1.2151157883696826</v>
      </c>
      <c r="N4623" s="99">
        <v>16091.9200224417</v>
      </c>
      <c r="O4623" s="16">
        <v>19544.8481707063</v>
      </c>
      <c r="P4623" s="17">
        <f>gp_need_index[[#This Row],[Normalised weighted population 2026/27]]/gp_need_index[[#This Row],[Registered population 2026/27]]</f>
        <v>1.2145752740163489</v>
      </c>
      <c r="Q4623" s="99">
        <v>16154.603257311799</v>
      </c>
      <c r="R4623" s="16">
        <v>19613.556051830299</v>
      </c>
      <c r="S4623" s="17">
        <f>gp_need_index[[#This Row],[Normalised weighted population 2027/28]]/gp_need_index[[#This Row],[Registered population 2027/28]]</f>
        <v>1.2141156139475557</v>
      </c>
      <c r="T4623" s="99">
        <v>16217.997373046301</v>
      </c>
      <c r="U4623" s="16">
        <v>19691.793205627098</v>
      </c>
      <c r="V4623" s="17">
        <f>gp_need_index[[#This Row],[Normalised weighted population 2028/29]]/gp_need_index[[#This Row],[Registered population 2028/29]]</f>
        <v>1.2141938830471211</v>
      </c>
    </row>
    <row r="4624" spans="1:22" x14ac:dyDescent="0.2">
      <c r="A4624" s="6" t="s">
        <v>2279</v>
      </c>
      <c r="B4624" s="1" t="s">
        <v>7057</v>
      </c>
      <c r="C4624" s="95" t="s">
        <v>6408</v>
      </c>
      <c r="D4624" s="95" t="s">
        <v>6408</v>
      </c>
      <c r="E4624" s="95" t="s">
        <v>6645</v>
      </c>
      <c r="F4624" s="95" t="s">
        <v>6407</v>
      </c>
      <c r="G4624" s="95" t="s">
        <v>6407</v>
      </c>
      <c r="H4624" s="61">
        <v>5348.65668194111</v>
      </c>
      <c r="I4624" s="61">
        <v>26.2505710903405</v>
      </c>
      <c r="J4624" s="123">
        <v>140405.29246711999</v>
      </c>
      <c r="K4624" s="99">
        <v>2418.3333333333298</v>
      </c>
      <c r="L4624" s="16">
        <v>2826.8602884042598</v>
      </c>
      <c r="M4624" s="17">
        <f>gp_need_index[[#This Row],[Normalised weighted population (base year)]]/gp_need_index[[#This Row],[Registered population (base year)]]</f>
        <v>1.1689291337302263</v>
      </c>
      <c r="N4624" s="99">
        <v>2429.2424943098899</v>
      </c>
      <c r="O4624" s="16">
        <v>2837.0779053230599</v>
      </c>
      <c r="P4624" s="17">
        <f>gp_need_index[[#This Row],[Normalised weighted population 2026/27]]/gp_need_index[[#This Row],[Registered population 2026/27]]</f>
        <v>1.1678858376504029</v>
      </c>
      <c r="Q4624" s="99">
        <v>2439.2000059266202</v>
      </c>
      <c r="R4624" s="16">
        <v>2847.05135764951</v>
      </c>
      <c r="S4624" s="17">
        <f>gp_need_index[[#This Row],[Normalised weighted population 2027/28]]/gp_need_index[[#This Row],[Registered population 2027/28]]</f>
        <v>1.1672070148950138</v>
      </c>
      <c r="T4624" s="99">
        <v>2449.6233156589501</v>
      </c>
      <c r="U4624" s="16">
        <v>2858.4080537196901</v>
      </c>
      <c r="V4624" s="17">
        <f>gp_need_index[[#This Row],[Normalised weighted population 2028/29]]/gp_need_index[[#This Row],[Registered population 2028/29]]</f>
        <v>1.1668765705517368</v>
      </c>
    </row>
    <row r="4625" spans="1:22" x14ac:dyDescent="0.2">
      <c r="A4625" s="6" t="s">
        <v>2276</v>
      </c>
      <c r="B4625" s="1" t="s">
        <v>10781</v>
      </c>
      <c r="C4625" s="95" t="s">
        <v>6408</v>
      </c>
      <c r="D4625" s="95" t="s">
        <v>6408</v>
      </c>
      <c r="E4625" s="95" t="s">
        <v>6645</v>
      </c>
      <c r="F4625" s="95" t="s">
        <v>6407</v>
      </c>
      <c r="G4625" s="95" t="s">
        <v>6407</v>
      </c>
      <c r="H4625" s="61">
        <v>5288.3886294157601</v>
      </c>
      <c r="I4625" s="61">
        <v>24.303372493339399</v>
      </c>
      <c r="J4625" s="123">
        <v>128525.67875023199</v>
      </c>
      <c r="K4625" s="99">
        <v>2481.6666666666702</v>
      </c>
      <c r="L4625" s="16">
        <v>2587.6812114067402</v>
      </c>
      <c r="M4625" s="17">
        <f>gp_need_index[[#This Row],[Normalised weighted population (base year)]]/gp_need_index[[#This Row],[Registered population (base year)]]</f>
        <v>1.0427190912317272</v>
      </c>
      <c r="N4625" s="99">
        <v>2491.3738029255301</v>
      </c>
      <c r="O4625" s="16">
        <v>2597.03432144001</v>
      </c>
      <c r="P4625" s="17">
        <f>gp_need_index[[#This Row],[Normalised weighted population 2026/27]]/gp_need_index[[#This Row],[Registered population 2026/27]]</f>
        <v>1.0424105440903355</v>
      </c>
      <c r="Q4625" s="99">
        <v>2500.7295213555999</v>
      </c>
      <c r="R4625" s="16">
        <v>2606.16392551131</v>
      </c>
      <c r="S4625" s="17">
        <f>gp_need_index[[#This Row],[Normalised weighted population 2027/28]]/gp_need_index[[#This Row],[Registered population 2027/28]]</f>
        <v>1.0421614585885146</v>
      </c>
      <c r="T4625" s="99">
        <v>2509.6794930525598</v>
      </c>
      <c r="U4625" s="16">
        <v>2616.5597378424</v>
      </c>
      <c r="V4625" s="17">
        <f>gp_need_index[[#This Row],[Normalised weighted population 2028/29]]/gp_need_index[[#This Row],[Registered population 2028/29]]</f>
        <v>1.0425872088789474</v>
      </c>
    </row>
    <row r="4626" spans="1:22" x14ac:dyDescent="0.2">
      <c r="A4626" s="6" t="s">
        <v>2284</v>
      </c>
      <c r="B4626" s="1" t="s">
        <v>10782</v>
      </c>
      <c r="C4626" s="95" t="s">
        <v>6408</v>
      </c>
      <c r="D4626" s="95" t="s">
        <v>6408</v>
      </c>
      <c r="E4626" s="95" t="s">
        <v>6645</v>
      </c>
      <c r="F4626" s="95" t="s">
        <v>6407</v>
      </c>
      <c r="G4626" s="95" t="s">
        <v>6407</v>
      </c>
      <c r="H4626" s="61">
        <v>5372.8216145833303</v>
      </c>
      <c r="I4626" s="61">
        <v>76.762684526956207</v>
      </c>
      <c r="J4626" s="123">
        <v>412432.21061987203</v>
      </c>
      <c r="K4626" s="99">
        <v>8495.4166666666697</v>
      </c>
      <c r="L4626" s="16">
        <v>8303.7342636719204</v>
      </c>
      <c r="M4626" s="17">
        <f>gp_need_index[[#This Row],[Normalised weighted population (base year)]]/gp_need_index[[#This Row],[Registered population (base year)]]</f>
        <v>0.9774369627158076</v>
      </c>
      <c r="N4626" s="99">
        <v>8536.0841738650397</v>
      </c>
      <c r="O4626" s="16">
        <v>8333.7479067407694</v>
      </c>
      <c r="P4626" s="17">
        <f>gp_need_index[[#This Row],[Normalised weighted population 2026/27]]/gp_need_index[[#This Row],[Registered population 2026/27]]</f>
        <v>0.97629635989957031</v>
      </c>
      <c r="Q4626" s="99">
        <v>8572.8949012289195</v>
      </c>
      <c r="R4626" s="16">
        <v>8363.0443308159192</v>
      </c>
      <c r="S4626" s="17">
        <f>gp_need_index[[#This Row],[Normalised weighted population 2027/28]]/gp_need_index[[#This Row],[Registered population 2027/28]]</f>
        <v>0.97552162101241691</v>
      </c>
      <c r="T4626" s="99">
        <v>8606.80384511804</v>
      </c>
      <c r="U4626" s="16">
        <v>8396.4039512636791</v>
      </c>
      <c r="V4626" s="17">
        <f>gp_need_index[[#This Row],[Normalised weighted population 2028/29]]/gp_need_index[[#This Row],[Registered population 2028/29]]</f>
        <v>0.97555423620189696</v>
      </c>
    </row>
    <row r="4627" spans="1:22" x14ac:dyDescent="0.2">
      <c r="A4627" s="6" t="s">
        <v>2117</v>
      </c>
      <c r="B4627" s="1" t="s">
        <v>10783</v>
      </c>
      <c r="C4627" s="95" t="s">
        <v>6408</v>
      </c>
      <c r="D4627" s="95" t="s">
        <v>6408</v>
      </c>
      <c r="E4627" s="95" t="s">
        <v>6645</v>
      </c>
      <c r="F4627" s="95" t="s">
        <v>6409</v>
      </c>
      <c r="G4627" s="95" t="s">
        <v>6409</v>
      </c>
      <c r="H4627" s="61">
        <v>5626.1658412388397</v>
      </c>
      <c r="I4627" s="61">
        <v>38.482794417252997</v>
      </c>
      <c r="J4627" s="123">
        <v>216510.583425766</v>
      </c>
      <c r="K4627" s="99">
        <v>5927.3333333333303</v>
      </c>
      <c r="L4627" s="16">
        <v>4359.1317645584104</v>
      </c>
      <c r="M4627" s="17">
        <f>gp_need_index[[#This Row],[Normalised weighted population (base year)]]/gp_need_index[[#This Row],[Registered population (base year)]]</f>
        <v>0.73542882092426265</v>
      </c>
      <c r="N4627" s="99">
        <v>5935.9480227549302</v>
      </c>
      <c r="O4627" s="16">
        <v>4374.8877390052203</v>
      </c>
      <c r="P4627" s="17">
        <f>gp_need_index[[#This Row],[Normalised weighted population 2026/27]]/gp_need_index[[#This Row],[Registered population 2026/27]]</f>
        <v>0.73701584350713256</v>
      </c>
      <c r="Q4627" s="99">
        <v>5941.1479076593796</v>
      </c>
      <c r="R4627" s="16">
        <v>4390.2672018732301</v>
      </c>
      <c r="S4627" s="17">
        <f>gp_need_index[[#This Row],[Normalised weighted population 2027/28]]/gp_need_index[[#This Row],[Registered population 2027/28]]</f>
        <v>0.73895941829915723</v>
      </c>
      <c r="T4627" s="99">
        <v>5946.9594092192001</v>
      </c>
      <c r="U4627" s="16">
        <v>4407.7796819851801</v>
      </c>
      <c r="V4627" s="17">
        <f>gp_need_index[[#This Row],[Normalised weighted population 2028/29]]/gp_need_index[[#This Row],[Registered population 2028/29]]</f>
        <v>0.74118206947100973</v>
      </c>
    </row>
    <row r="4628" spans="1:22" x14ac:dyDescent="0.2">
      <c r="A4628" s="6" t="s">
        <v>2091</v>
      </c>
      <c r="B4628" s="1" t="s">
        <v>10784</v>
      </c>
      <c r="C4628" s="95" t="s">
        <v>6408</v>
      </c>
      <c r="D4628" s="95" t="s">
        <v>6408</v>
      </c>
      <c r="E4628" s="95" t="s">
        <v>6645</v>
      </c>
      <c r="F4628" s="95" t="s">
        <v>6409</v>
      </c>
      <c r="G4628" s="95" t="s">
        <v>6409</v>
      </c>
      <c r="H4628" s="61">
        <v>5298.9559326171902</v>
      </c>
      <c r="I4628" s="61">
        <v>20.242951710330601</v>
      </c>
      <c r="J4628" s="123">
        <v>107266.50905913999</v>
      </c>
      <c r="K4628" s="99">
        <v>3060</v>
      </c>
      <c r="L4628" s="16">
        <v>2159.6581539549002</v>
      </c>
      <c r="M4628" s="17">
        <f>gp_need_index[[#This Row],[Normalised weighted population (base year)]]/gp_need_index[[#This Row],[Registered population (base year)]]</f>
        <v>0.705770638547353</v>
      </c>
      <c r="N4628" s="99">
        <v>3064.1330262391102</v>
      </c>
      <c r="O4628" s="16">
        <v>2167.4641851843899</v>
      </c>
      <c r="P4628" s="17">
        <f>gp_need_index[[#This Row],[Normalised weighted population 2026/27]]/gp_need_index[[#This Row],[Registered population 2026/27]]</f>
        <v>0.70736621635670838</v>
      </c>
      <c r="Q4628" s="99">
        <v>3068.2107293767999</v>
      </c>
      <c r="R4628" s="16">
        <v>2175.0836801160099</v>
      </c>
      <c r="S4628" s="17">
        <f>gp_need_index[[#This Row],[Normalised weighted population 2027/28]]/gp_need_index[[#This Row],[Registered population 2027/28]]</f>
        <v>0.70890948241935203</v>
      </c>
      <c r="T4628" s="99">
        <v>3068.4951065188802</v>
      </c>
      <c r="U4628" s="16">
        <v>2183.7599423885199</v>
      </c>
      <c r="V4628" s="17">
        <f>gp_need_index[[#This Row],[Normalised weighted population 2028/29]]/gp_need_index[[#This Row],[Registered population 2028/29]]</f>
        <v>0.71167131332529088</v>
      </c>
    </row>
    <row r="4629" spans="1:22" x14ac:dyDescent="0.2">
      <c r="A4629" s="6" t="s">
        <v>2378</v>
      </c>
      <c r="B4629" s="1" t="s">
        <v>10785</v>
      </c>
      <c r="C4629" s="95" t="s">
        <v>6408</v>
      </c>
      <c r="D4629" s="95" t="s">
        <v>6408</v>
      </c>
      <c r="E4629" s="95" t="s">
        <v>6645</v>
      </c>
      <c r="F4629" s="95" t="s">
        <v>6614</v>
      </c>
      <c r="G4629" s="95" t="s">
        <v>6614</v>
      </c>
      <c r="H4629" s="61">
        <v>5789.99417469113</v>
      </c>
      <c r="I4629" s="61">
        <v>110.969315189054</v>
      </c>
      <c r="J4629" s="123">
        <v>642511.68851408595</v>
      </c>
      <c r="K4629" s="99">
        <v>9901.8333333333303</v>
      </c>
      <c r="L4629" s="16">
        <v>12936.056363554701</v>
      </c>
      <c r="M4629" s="17">
        <f>gp_need_index[[#This Row],[Normalised weighted population (base year)]]/gp_need_index[[#This Row],[Registered population (base year)]]</f>
        <v>1.306430428394207</v>
      </c>
      <c r="N4629" s="99">
        <v>9886.2989750205797</v>
      </c>
      <c r="O4629" s="16">
        <v>12982.813420811801</v>
      </c>
      <c r="P4629" s="17">
        <f>gp_need_index[[#This Row],[Normalised weighted population 2026/27]]/gp_need_index[[#This Row],[Registered population 2026/27]]</f>
        <v>1.3132127051402243</v>
      </c>
      <c r="Q4629" s="99">
        <v>9868.3397814006094</v>
      </c>
      <c r="R4629" s="16">
        <v>13028.4531512093</v>
      </c>
      <c r="S4629" s="17">
        <f>gp_need_index[[#This Row],[Normalised weighted population 2027/28]]/gp_need_index[[#This Row],[Registered population 2027/28]]</f>
        <v>1.3202274587022962</v>
      </c>
      <c r="T4629" s="99">
        <v>9854.0859003811001</v>
      </c>
      <c r="U4629" s="16">
        <v>13080.42277315</v>
      </c>
      <c r="V4629" s="17">
        <f>gp_need_index[[#This Row],[Normalised weighted population 2028/29]]/gp_need_index[[#This Row],[Registered population 2028/29]]</f>
        <v>1.3274110765204639</v>
      </c>
    </row>
    <row r="4630" spans="1:22" x14ac:dyDescent="0.2">
      <c r="A4630" s="6" t="s">
        <v>2291</v>
      </c>
      <c r="B4630" s="1" t="s">
        <v>10786</v>
      </c>
      <c r="C4630" s="95" t="s">
        <v>6408</v>
      </c>
      <c r="D4630" s="95" t="s">
        <v>6408</v>
      </c>
      <c r="E4630" s="95" t="s">
        <v>6645</v>
      </c>
      <c r="F4630" s="95" t="s">
        <v>6582</v>
      </c>
      <c r="G4630" s="95" t="s">
        <v>6582</v>
      </c>
      <c r="H4630" s="61">
        <v>5196.9946533203101</v>
      </c>
      <c r="I4630" s="61">
        <v>18.9601691798931</v>
      </c>
      <c r="J4630" s="123">
        <v>98535.897853953196</v>
      </c>
      <c r="K4630" s="99">
        <v>3448.0833333333298</v>
      </c>
      <c r="L4630" s="16">
        <v>1983.8797507638801</v>
      </c>
      <c r="M4630" s="17">
        <f>gp_need_index[[#This Row],[Normalised weighted population (base year)]]/gp_need_index[[#This Row],[Registered population (base year)]]</f>
        <v>0.57535725183475328</v>
      </c>
      <c r="N4630" s="99">
        <v>3474.00384958634</v>
      </c>
      <c r="O4630" s="16">
        <v>1991.0504352824601</v>
      </c>
      <c r="P4630" s="17">
        <f>gp_need_index[[#This Row],[Normalised weighted population 2026/27]]/gp_need_index[[#This Row],[Registered population 2026/27]]</f>
        <v>0.5731284481793365</v>
      </c>
      <c r="Q4630" s="99">
        <v>3497.8604241623102</v>
      </c>
      <c r="R4630" s="16">
        <v>1998.04976602294</v>
      </c>
      <c r="S4630" s="17">
        <f>gp_need_index[[#This Row],[Normalised weighted population 2027/28]]/gp_need_index[[#This Row],[Registered population 2027/28]]</f>
        <v>0.57122055306178943</v>
      </c>
      <c r="T4630" s="99">
        <v>3521.2557236807502</v>
      </c>
      <c r="U4630" s="16">
        <v>2006.01985193826</v>
      </c>
      <c r="V4630" s="17">
        <f>gp_need_index[[#This Row],[Normalised weighted population 2028/29]]/gp_need_index[[#This Row],[Registered population 2028/29]]</f>
        <v>0.56968877279988572</v>
      </c>
    </row>
    <row r="4631" spans="1:22" x14ac:dyDescent="0.2">
      <c r="A4631" s="6" t="s">
        <v>2381</v>
      </c>
      <c r="B4631" s="1" t="s">
        <v>10787</v>
      </c>
      <c r="C4631" s="95" t="s">
        <v>6408</v>
      </c>
      <c r="D4631" s="95" t="s">
        <v>6408</v>
      </c>
      <c r="E4631" s="95" t="s">
        <v>6645</v>
      </c>
      <c r="F4631" s="95" t="s">
        <v>6614</v>
      </c>
      <c r="G4631" s="95" t="s">
        <v>6614</v>
      </c>
      <c r="H4631" s="61">
        <v>5688.5257410386002</v>
      </c>
      <c r="I4631" s="61">
        <v>92.749196007150402</v>
      </c>
      <c r="J4631" s="123">
        <v>527606.18894730997</v>
      </c>
      <c r="K4631" s="99">
        <v>8613.75</v>
      </c>
      <c r="L4631" s="16">
        <v>10622.598032055999</v>
      </c>
      <c r="M4631" s="17">
        <f>gp_need_index[[#This Row],[Normalised weighted population (base year)]]/gp_need_index[[#This Row],[Registered population (base year)]]</f>
        <v>1.2332141090763022</v>
      </c>
      <c r="N4631" s="99">
        <v>8606.0522222246309</v>
      </c>
      <c r="O4631" s="16">
        <v>10660.993151128199</v>
      </c>
      <c r="P4631" s="17">
        <f>gp_need_index[[#This Row],[Normalised weighted population 2026/27]]/gp_need_index[[#This Row],[Registered population 2026/27]]</f>
        <v>1.2387785799854669</v>
      </c>
      <c r="Q4631" s="99">
        <v>8597.5860244065807</v>
      </c>
      <c r="R4631" s="16">
        <v>10698.4707638317</v>
      </c>
      <c r="S4631" s="17">
        <f>gp_need_index[[#This Row],[Normalised weighted population 2027/28]]/gp_need_index[[#This Row],[Registered population 2027/28]]</f>
        <v>1.2443575130811355</v>
      </c>
      <c r="T4631" s="99">
        <v>8591.5668261284809</v>
      </c>
      <c r="U4631" s="16">
        <v>10741.146242991599</v>
      </c>
      <c r="V4631" s="17">
        <f>gp_need_index[[#This Row],[Normalised weighted population 2028/29]]/gp_need_index[[#This Row],[Registered population 2028/29]]</f>
        <v>1.2501964380147594</v>
      </c>
    </row>
    <row r="4632" spans="1:22" x14ac:dyDescent="0.2">
      <c r="A4632" s="6" t="s">
        <v>2388</v>
      </c>
      <c r="B4632" s="1" t="s">
        <v>10788</v>
      </c>
      <c r="C4632" s="95" t="s">
        <v>6408</v>
      </c>
      <c r="D4632" s="95" t="s">
        <v>6408</v>
      </c>
      <c r="E4632" s="95" t="s">
        <v>6645</v>
      </c>
      <c r="F4632" s="95" t="s">
        <v>6614</v>
      </c>
      <c r="G4632" s="95" t="s">
        <v>6614</v>
      </c>
      <c r="H4632" s="61">
        <v>5623.2903709041302</v>
      </c>
      <c r="I4632" s="61">
        <v>94.269263775415993</v>
      </c>
      <c r="J4632" s="123">
        <v>530103.44326051802</v>
      </c>
      <c r="K4632" s="99">
        <v>7012.5833333333303</v>
      </c>
      <c r="L4632" s="16">
        <v>10672.8766855455</v>
      </c>
      <c r="M4632" s="17">
        <f>gp_need_index[[#This Row],[Normalised weighted population (base year)]]/gp_need_index[[#This Row],[Registered population (base year)]]</f>
        <v>1.5219607637050785</v>
      </c>
      <c r="N4632" s="99">
        <v>6991.4870997704602</v>
      </c>
      <c r="O4632" s="16">
        <v>10711.453535573</v>
      </c>
      <c r="P4632" s="17">
        <f>gp_need_index[[#This Row],[Normalised weighted population 2026/27]]/gp_need_index[[#This Row],[Registered population 2026/27]]</f>
        <v>1.5320708431150036</v>
      </c>
      <c r="Q4632" s="99">
        <v>6973.4461492542796</v>
      </c>
      <c r="R4632" s="16">
        <v>10749.108536510301</v>
      </c>
      <c r="S4632" s="17">
        <f>gp_need_index[[#This Row],[Normalised weighted population 2027/28]]/gp_need_index[[#This Row],[Registered population 2027/28]]</f>
        <v>1.5414342215376224</v>
      </c>
      <c r="T4632" s="99">
        <v>6957.3063513694997</v>
      </c>
      <c r="U4632" s="16">
        <v>10791.9860063341</v>
      </c>
      <c r="V4632" s="17">
        <f>gp_need_index[[#This Row],[Normalised weighted population 2028/29]]/gp_need_index[[#This Row],[Registered population 2028/29]]</f>
        <v>1.5511730346917625</v>
      </c>
    </row>
    <row r="4633" spans="1:22" x14ac:dyDescent="0.2">
      <c r="A4633" s="6" t="s">
        <v>1937</v>
      </c>
      <c r="B4633" s="1" t="s">
        <v>10789</v>
      </c>
      <c r="C4633" s="95" t="s">
        <v>6408</v>
      </c>
      <c r="D4633" s="95" t="s">
        <v>6408</v>
      </c>
      <c r="E4633" s="95" t="s">
        <v>6645</v>
      </c>
      <c r="F4633" s="95" t="s">
        <v>6415</v>
      </c>
      <c r="G4633" s="95" t="s">
        <v>6415</v>
      </c>
      <c r="H4633" s="61">
        <v>5505.41525503305</v>
      </c>
      <c r="I4633" s="61">
        <v>108.99924264223201</v>
      </c>
      <c r="J4633" s="123">
        <v>600086.09322959394</v>
      </c>
      <c r="K4633" s="99">
        <v>10915</v>
      </c>
      <c r="L4633" s="16">
        <v>12081.877518767</v>
      </c>
      <c r="M4633" s="17">
        <f>gp_need_index[[#This Row],[Normalised weighted population (base year)]]/gp_need_index[[#This Row],[Registered population (base year)]]</f>
        <v>1.1069058652099864</v>
      </c>
      <c r="N4633" s="99">
        <v>10994.254653796401</v>
      </c>
      <c r="O4633" s="16">
        <v>12125.547167618401</v>
      </c>
      <c r="P4633" s="17">
        <f>gp_need_index[[#This Row],[Normalised weighted population 2026/27]]/gp_need_index[[#This Row],[Registered population 2026/27]]</f>
        <v>1.10289851831214</v>
      </c>
      <c r="Q4633" s="99">
        <v>11079.555352208499</v>
      </c>
      <c r="R4633" s="16">
        <v>12168.173267656601</v>
      </c>
      <c r="S4633" s="17">
        <f>gp_need_index[[#This Row],[Normalised weighted population 2027/28]]/gp_need_index[[#This Row],[Registered population 2027/28]]</f>
        <v>1.0982546574155709</v>
      </c>
      <c r="T4633" s="99">
        <v>11164.011433139</v>
      </c>
      <c r="U4633" s="16">
        <v>12216.7112910957</v>
      </c>
      <c r="V4633" s="17">
        <f>gp_need_index[[#This Row],[Normalised weighted population 2028/29]]/gp_need_index[[#This Row],[Registered population 2028/29]]</f>
        <v>1.0942940505087526</v>
      </c>
    </row>
    <row r="4634" spans="1:22" x14ac:dyDescent="0.2">
      <c r="A4634" s="6" t="s">
        <v>1938</v>
      </c>
      <c r="B4634" s="1" t="s">
        <v>10790</v>
      </c>
      <c r="C4634" s="95" t="s">
        <v>6408</v>
      </c>
      <c r="D4634" s="95" t="s">
        <v>6408</v>
      </c>
      <c r="E4634" s="95" t="s">
        <v>6645</v>
      </c>
      <c r="F4634" s="95" t="s">
        <v>6415</v>
      </c>
      <c r="G4634" s="95" t="s">
        <v>6415</v>
      </c>
      <c r="H4634" s="61">
        <v>5879.06544325087</v>
      </c>
      <c r="I4634" s="61">
        <v>39.7803766723557</v>
      </c>
      <c r="J4634" s="123">
        <v>233871.43781394901</v>
      </c>
      <c r="K4634" s="99">
        <v>4017.5833333333298</v>
      </c>
      <c r="L4634" s="16">
        <v>4708.6678039795597</v>
      </c>
      <c r="M4634" s="17">
        <f>gp_need_index[[#This Row],[Normalised weighted population (base year)]]/gp_need_index[[#This Row],[Registered population (base year)]]</f>
        <v>1.1720149685290653</v>
      </c>
      <c r="N4634" s="99">
        <v>4043.9601845535499</v>
      </c>
      <c r="O4634" s="16">
        <v>4725.6871678357402</v>
      </c>
      <c r="P4634" s="17">
        <f>gp_need_index[[#This Row],[Normalised weighted population 2026/27]]/gp_need_index[[#This Row],[Registered population 2026/27]]</f>
        <v>1.1685790542365224</v>
      </c>
      <c r="Q4634" s="99">
        <v>4070.2851810479501</v>
      </c>
      <c r="R4634" s="16">
        <v>4742.2998296134501</v>
      </c>
      <c r="S4634" s="17">
        <f>gp_need_index[[#This Row],[Normalised weighted population 2027/28]]/gp_need_index[[#This Row],[Registered population 2027/28]]</f>
        <v>1.1651025956840892</v>
      </c>
      <c r="T4634" s="99">
        <v>4096.7215265109398</v>
      </c>
      <c r="U4634" s="16">
        <v>4761.2165441623001</v>
      </c>
      <c r="V4634" s="17">
        <f>gp_need_index[[#This Row],[Normalised weighted population 2028/29]]/gp_need_index[[#This Row],[Registered population 2028/29]]</f>
        <v>1.1622016564590105</v>
      </c>
    </row>
    <row r="4635" spans="1:22" x14ac:dyDescent="0.2">
      <c r="A4635" s="6" t="s">
        <v>2287</v>
      </c>
      <c r="B4635" s="1" t="s">
        <v>10791</v>
      </c>
      <c r="C4635" s="95" t="s">
        <v>6408</v>
      </c>
      <c r="D4635" s="95" t="s">
        <v>6408</v>
      </c>
      <c r="E4635" s="95" t="s">
        <v>6645</v>
      </c>
      <c r="F4635" s="95" t="s">
        <v>6411</v>
      </c>
      <c r="G4635" s="95" t="s">
        <v>6411</v>
      </c>
      <c r="H4635" s="61">
        <v>5540.0497111868399</v>
      </c>
      <c r="I4635" s="61">
        <v>47.965776332932101</v>
      </c>
      <c r="J4635" s="123">
        <v>265732.78532011301</v>
      </c>
      <c r="K4635" s="99">
        <v>5674.1666666666697</v>
      </c>
      <c r="L4635" s="16">
        <v>5350.1505886923596</v>
      </c>
      <c r="M4635" s="17">
        <f>gp_need_index[[#This Row],[Normalised weighted population (base year)]]/gp_need_index[[#This Row],[Registered population (base year)]]</f>
        <v>0.94289627058757941</v>
      </c>
      <c r="N4635" s="99">
        <v>5703.7451333752697</v>
      </c>
      <c r="O4635" s="16">
        <v>5369.4885762814001</v>
      </c>
      <c r="P4635" s="17">
        <f>gp_need_index[[#This Row],[Normalised weighted population 2026/27]]/gp_need_index[[#This Row],[Registered population 2026/27]]</f>
        <v>0.94139700332366205</v>
      </c>
      <c r="Q4635" s="99">
        <v>5732.1861660751101</v>
      </c>
      <c r="R4635" s="16">
        <v>5388.3644549566097</v>
      </c>
      <c r="S4635" s="17">
        <f>gp_need_index[[#This Row],[Normalised weighted population 2027/28]]/gp_need_index[[#This Row],[Registered population 2027/28]]</f>
        <v>0.94001909547995044</v>
      </c>
      <c r="T4635" s="99">
        <v>5757.4081889594399</v>
      </c>
      <c r="U4635" s="16">
        <v>5409.8582777729198</v>
      </c>
      <c r="V4635" s="17">
        <f>gp_need_index[[#This Row],[Normalised weighted population 2028/29]]/gp_need_index[[#This Row],[Registered population 2028/29]]</f>
        <v>0.93963431117269203</v>
      </c>
    </row>
    <row r="4636" spans="1:22" x14ac:dyDescent="0.2">
      <c r="A4636" s="6" t="s">
        <v>2405</v>
      </c>
      <c r="B4636" s="1" t="s">
        <v>10792</v>
      </c>
      <c r="C4636" s="95" t="s">
        <v>6408</v>
      </c>
      <c r="D4636" s="95" t="s">
        <v>6408</v>
      </c>
      <c r="E4636" s="95" t="s">
        <v>6645</v>
      </c>
      <c r="F4636" s="95" t="s">
        <v>6614</v>
      </c>
      <c r="G4636" s="95" t="s">
        <v>6614</v>
      </c>
      <c r="H4636" s="61">
        <v>5727.0958092730998</v>
      </c>
      <c r="I4636" s="61">
        <v>50.1189244878111</v>
      </c>
      <c r="J4636" s="123">
        <v>287035.88239941798</v>
      </c>
      <c r="K4636" s="99">
        <v>6885</v>
      </c>
      <c r="L4636" s="16">
        <v>5779.0580614474202</v>
      </c>
      <c r="M4636" s="17">
        <f>gp_need_index[[#This Row],[Normalised weighted population (base year)]]/gp_need_index[[#This Row],[Registered population (base year)]]</f>
        <v>0.83936936259221784</v>
      </c>
      <c r="N4636" s="99">
        <v>6893.4531629151397</v>
      </c>
      <c r="O4636" s="16">
        <v>5799.94632453759</v>
      </c>
      <c r="P4636" s="17">
        <f>gp_need_index[[#This Row],[Normalised weighted population 2026/27]]/gp_need_index[[#This Row],[Registered population 2026/27]]</f>
        <v>0.84137023745075801</v>
      </c>
      <c r="Q4636" s="99">
        <v>6901.0940369972104</v>
      </c>
      <c r="R4636" s="16">
        <v>5820.3354326601602</v>
      </c>
      <c r="S4636" s="17">
        <f>gp_need_index[[#This Row],[Normalised weighted population 2027/28]]/gp_need_index[[#This Row],[Registered population 2027/28]]</f>
        <v>0.84339314918141473</v>
      </c>
      <c r="T4636" s="99">
        <v>6907.5688091309803</v>
      </c>
      <c r="U4636" s="16">
        <v>5843.55235860622</v>
      </c>
      <c r="V4636" s="17">
        <f>gp_need_index[[#This Row],[Normalised weighted population 2028/29]]/gp_need_index[[#This Row],[Registered population 2028/29]]</f>
        <v>0.84596368419547874</v>
      </c>
    </row>
    <row r="4637" spans="1:22" x14ac:dyDescent="0.2">
      <c r="A4637" s="6" t="s">
        <v>1928</v>
      </c>
      <c r="B4637" s="1" t="s">
        <v>10793</v>
      </c>
      <c r="C4637" s="95" t="s">
        <v>6408</v>
      </c>
      <c r="D4637" s="95" t="s">
        <v>6408</v>
      </c>
      <c r="E4637" s="95" t="s">
        <v>6645</v>
      </c>
      <c r="F4637" s="95" t="s">
        <v>6415</v>
      </c>
      <c r="G4637" s="95" t="s">
        <v>6415</v>
      </c>
      <c r="H4637" s="61">
        <v>5434.8598368876701</v>
      </c>
      <c r="I4637" s="61">
        <v>54.142343892046298</v>
      </c>
      <c r="J4637" s="123">
        <v>294256.05029384303</v>
      </c>
      <c r="K4637" s="99">
        <v>5041.9166666666697</v>
      </c>
      <c r="L4637" s="16">
        <v>5924.4258430867103</v>
      </c>
      <c r="M4637" s="17">
        <f>gp_need_index[[#This Row],[Normalised weighted population (base year)]]/gp_need_index[[#This Row],[Registered population (base year)]]</f>
        <v>1.1750344630355598</v>
      </c>
      <c r="N4637" s="99">
        <v>5075.3850146176701</v>
      </c>
      <c r="O4637" s="16">
        <v>5945.83953444485</v>
      </c>
      <c r="P4637" s="17">
        <f>gp_need_index[[#This Row],[Normalised weighted population 2026/27]]/gp_need_index[[#This Row],[Registered population 2026/27]]</f>
        <v>1.1715051207583611</v>
      </c>
      <c r="Q4637" s="99">
        <v>5104.6682993235199</v>
      </c>
      <c r="R4637" s="16">
        <v>5966.7415149742801</v>
      </c>
      <c r="S4637" s="17">
        <f>gp_need_index[[#This Row],[Normalised weighted population 2027/28]]/gp_need_index[[#This Row],[Registered population 2027/28]]</f>
        <v>1.1688793796386348</v>
      </c>
      <c r="T4637" s="99">
        <v>5135.38038090585</v>
      </c>
      <c r="U4637" s="16">
        <v>5990.5424449198499</v>
      </c>
      <c r="V4637" s="17">
        <f>gp_need_index[[#This Row],[Normalised weighted population 2028/29]]/gp_need_index[[#This Row],[Registered population 2028/29]]</f>
        <v>1.1665236069354525</v>
      </c>
    </row>
    <row r="4638" spans="1:22" x14ac:dyDescent="0.2">
      <c r="A4638" s="6" t="s">
        <v>2119</v>
      </c>
      <c r="B4638" s="1" t="s">
        <v>10794</v>
      </c>
      <c r="C4638" s="95" t="s">
        <v>6408</v>
      </c>
      <c r="D4638" s="95" t="s">
        <v>6408</v>
      </c>
      <c r="E4638" s="95" t="s">
        <v>6645</v>
      </c>
      <c r="F4638" s="95" t="s">
        <v>6412</v>
      </c>
      <c r="G4638" s="95" t="s">
        <v>6412</v>
      </c>
      <c r="H4638" s="61">
        <v>5804.0595092773401</v>
      </c>
      <c r="I4638" s="61">
        <v>36.985337059447303</v>
      </c>
      <c r="J4638" s="123">
        <v>214665.09726371299</v>
      </c>
      <c r="K4638" s="99">
        <v>4798.9166666666697</v>
      </c>
      <c r="L4638" s="16">
        <v>4321.9755331041897</v>
      </c>
      <c r="M4638" s="17">
        <f>gp_need_index[[#This Row],[Normalised weighted population (base year)]]/gp_need_index[[#This Row],[Registered population (base year)]]</f>
        <v>0.90061483316113433</v>
      </c>
      <c r="N4638" s="99">
        <v>4801.7296381718998</v>
      </c>
      <c r="O4638" s="16">
        <v>4337.5972072671502</v>
      </c>
      <c r="P4638" s="17">
        <f>gp_need_index[[#This Row],[Normalised weighted population 2026/27]]/gp_need_index[[#This Row],[Registered population 2026/27]]</f>
        <v>0.90334057394338163</v>
      </c>
      <c r="Q4638" s="99">
        <v>4806.2027460054696</v>
      </c>
      <c r="R4638" s="16">
        <v>4352.8455791489696</v>
      </c>
      <c r="S4638" s="17">
        <f>gp_need_index[[#This Row],[Normalised weighted population 2027/28]]/gp_need_index[[#This Row],[Registered population 2027/28]]</f>
        <v>0.90567248390981958</v>
      </c>
      <c r="T4638" s="99">
        <v>4811.7506061022796</v>
      </c>
      <c r="U4638" s="16">
        <v>4370.2087869288198</v>
      </c>
      <c r="V4638" s="17">
        <f>gp_need_index[[#This Row],[Normalised weighted population 2028/29]]/gp_need_index[[#This Row],[Registered population 2028/29]]</f>
        <v>0.90823676135386255</v>
      </c>
    </row>
    <row r="4639" spans="1:22" x14ac:dyDescent="0.2">
      <c r="A4639" s="6" t="s">
        <v>2113</v>
      </c>
      <c r="B4639" s="1" t="s">
        <v>10795</v>
      </c>
      <c r="C4639" s="95" t="s">
        <v>6408</v>
      </c>
      <c r="D4639" s="95" t="s">
        <v>6408</v>
      </c>
      <c r="E4639" s="95" t="s">
        <v>6645</v>
      </c>
      <c r="F4639" s="95" t="s">
        <v>6412</v>
      </c>
      <c r="G4639" s="95" t="s">
        <v>6412</v>
      </c>
      <c r="H4639" s="61">
        <v>5665.5276778371699</v>
      </c>
      <c r="I4639" s="61">
        <v>64.690842878891004</v>
      </c>
      <c r="J4639" s="123">
        <v>366507.76083297201</v>
      </c>
      <c r="K4639" s="99">
        <v>9069.5833333333303</v>
      </c>
      <c r="L4639" s="16">
        <v>7379.1109742770204</v>
      </c>
      <c r="M4639" s="17">
        <f>gp_need_index[[#This Row],[Normalised weighted population (base year)]]/gp_need_index[[#This Row],[Registered population (base year)]]</f>
        <v>0.81361080251136375</v>
      </c>
      <c r="N4639" s="99">
        <v>9083.3719952560605</v>
      </c>
      <c r="O4639" s="16">
        <v>7405.7825892293804</v>
      </c>
      <c r="P4639" s="17">
        <f>gp_need_index[[#This Row],[Normalised weighted population 2026/27]]/gp_need_index[[#This Row],[Registered population 2026/27]]</f>
        <v>0.81531204415025293</v>
      </c>
      <c r="Q4639" s="99">
        <v>9099.2527635298193</v>
      </c>
      <c r="R4639" s="16">
        <v>7431.81684773712</v>
      </c>
      <c r="S4639" s="17">
        <f>gp_need_index[[#This Row],[Normalised weighted population 2027/28]]/gp_need_index[[#This Row],[Registered population 2027/28]]</f>
        <v>0.81675023662647872</v>
      </c>
      <c r="T4639" s="99">
        <v>9113.4274807579295</v>
      </c>
      <c r="U4639" s="16">
        <v>7461.4618644882803</v>
      </c>
      <c r="V4639" s="17">
        <f>gp_need_index[[#This Row],[Normalised weighted population 2028/29]]/gp_need_index[[#This Row],[Registered population 2028/29]]</f>
        <v>0.81873278524928128</v>
      </c>
    </row>
    <row r="4640" spans="1:22" x14ac:dyDescent="0.2">
      <c r="A4640" s="6" t="s">
        <v>2392</v>
      </c>
      <c r="B4640" s="1" t="s">
        <v>10796</v>
      </c>
      <c r="C4640" s="95" t="s">
        <v>6408</v>
      </c>
      <c r="D4640" s="95" t="s">
        <v>6408</v>
      </c>
      <c r="E4640" s="95" t="s">
        <v>6645</v>
      </c>
      <c r="F4640" s="95" t="s">
        <v>6614</v>
      </c>
      <c r="G4640" s="95" t="s">
        <v>6614</v>
      </c>
      <c r="H4640" s="61">
        <v>5727.1160714285697</v>
      </c>
      <c r="I4640" s="61">
        <v>60.077495637299599</v>
      </c>
      <c r="J4640" s="123">
        <v>344070.79079555901</v>
      </c>
      <c r="K4640" s="99">
        <v>5388</v>
      </c>
      <c r="L4640" s="16">
        <v>6927.3745868774204</v>
      </c>
      <c r="M4640" s="17">
        <f>gp_need_index[[#This Row],[Normalised weighted population (base year)]]/gp_need_index[[#This Row],[Registered population (base year)]]</f>
        <v>1.2857042663098404</v>
      </c>
      <c r="N4640" s="99">
        <v>5383.4805911671601</v>
      </c>
      <c r="O4640" s="16">
        <v>6952.4134117786898</v>
      </c>
      <c r="P4640" s="17">
        <f>gp_need_index[[#This Row],[Normalised weighted population 2026/27]]/gp_need_index[[#This Row],[Registered population 2026/27]]</f>
        <v>1.2914346571966333</v>
      </c>
      <c r="Q4640" s="99">
        <v>5377.9432581688097</v>
      </c>
      <c r="R4640" s="16">
        <v>6976.8538980924704</v>
      </c>
      <c r="S4640" s="17">
        <f>gp_need_index[[#This Row],[Normalised weighted population 2027/28]]/gp_need_index[[#This Row],[Registered population 2027/28]]</f>
        <v>1.2973089456633817</v>
      </c>
      <c r="T4640" s="99">
        <v>5371.7965036926598</v>
      </c>
      <c r="U4640" s="16">
        <v>7004.6840982866997</v>
      </c>
      <c r="V4640" s="17">
        <f>gp_need_index[[#This Row],[Normalised weighted population 2028/29]]/gp_need_index[[#This Row],[Registered population 2028/29]]</f>
        <v>1.3039742092746005</v>
      </c>
    </row>
    <row r="4641" spans="1:22" x14ac:dyDescent="0.2">
      <c r="A4641" s="6" t="s">
        <v>2384</v>
      </c>
      <c r="B4641" s="1" t="s">
        <v>10797</v>
      </c>
      <c r="C4641" s="95" t="s">
        <v>6408</v>
      </c>
      <c r="D4641" s="95" t="s">
        <v>6408</v>
      </c>
      <c r="E4641" s="95" t="s">
        <v>6645</v>
      </c>
      <c r="F4641" s="95" t="s">
        <v>6614</v>
      </c>
      <c r="G4641" s="95" t="s">
        <v>6614</v>
      </c>
      <c r="H4641" s="61">
        <v>5790.33394636508</v>
      </c>
      <c r="I4641" s="61">
        <v>146.07233446064001</v>
      </c>
      <c r="J4641" s="123">
        <v>845807.59685223503</v>
      </c>
      <c r="K4641" s="99">
        <v>13652.333333333299</v>
      </c>
      <c r="L4641" s="16">
        <v>17029.12949476</v>
      </c>
      <c r="M4641" s="17">
        <f>gp_need_index[[#This Row],[Normalised weighted population (base year)]]/gp_need_index[[#This Row],[Registered population (base year)]]</f>
        <v>1.2473420534775528</v>
      </c>
      <c r="N4641" s="99">
        <v>13636.761597102801</v>
      </c>
      <c r="O4641" s="16">
        <v>17090.680864083599</v>
      </c>
      <c r="P4641" s="17">
        <f>gp_need_index[[#This Row],[Normalised weighted population 2026/27]]/gp_need_index[[#This Row],[Registered population 2026/27]]</f>
        <v>1.2532800212415975</v>
      </c>
      <c r="Q4641" s="99">
        <v>13622.693534489001</v>
      </c>
      <c r="R4641" s="16">
        <v>17150.761375269001</v>
      </c>
      <c r="S4641" s="17">
        <f>gp_need_index[[#This Row],[Normalised weighted population 2027/28]]/gp_need_index[[#This Row],[Registered population 2027/28]]</f>
        <v>1.2589846003543925</v>
      </c>
      <c r="T4641" s="99">
        <v>13608.0847316454</v>
      </c>
      <c r="U4641" s="16">
        <v>17219.174607010598</v>
      </c>
      <c r="V4641" s="17">
        <f>gp_need_index[[#This Row],[Normalised weighted population 2028/29]]/gp_need_index[[#This Row],[Registered population 2028/29]]</f>
        <v>1.2653635648643238</v>
      </c>
    </row>
    <row r="4642" spans="1:22" x14ac:dyDescent="0.2">
      <c r="A4642" s="6" t="s">
        <v>2296</v>
      </c>
      <c r="B4642" s="1" t="s">
        <v>10798</v>
      </c>
      <c r="C4642" s="95" t="s">
        <v>6408</v>
      </c>
      <c r="D4642" s="95" t="s">
        <v>6408</v>
      </c>
      <c r="E4642" s="95" t="s">
        <v>6645</v>
      </c>
      <c r="F4642" s="95" t="s">
        <v>6407</v>
      </c>
      <c r="G4642" s="95" t="s">
        <v>6407</v>
      </c>
      <c r="H4642" s="61">
        <v>5306.6642776747904</v>
      </c>
      <c r="I4642" s="61">
        <v>136.08024016164501</v>
      </c>
      <c r="J4642" s="123">
        <v>722132.14936320705</v>
      </c>
      <c r="K4642" s="99">
        <v>14445</v>
      </c>
      <c r="L4642" s="16">
        <v>14539.1007713824</v>
      </c>
      <c r="M4642" s="17">
        <f>gp_need_index[[#This Row],[Normalised weighted population (base year)]]/gp_need_index[[#This Row],[Registered population (base year)]]</f>
        <v>1.0065144182334649</v>
      </c>
      <c r="N4642" s="99">
        <v>14507.239113232999</v>
      </c>
      <c r="O4642" s="16">
        <v>14591.651993186701</v>
      </c>
      <c r="P4642" s="17">
        <f>gp_need_index[[#This Row],[Normalised weighted population 2026/27]]/gp_need_index[[#This Row],[Registered population 2026/27]]</f>
        <v>1.005818672960088</v>
      </c>
      <c r="Q4642" s="99">
        <v>14571.5255945972</v>
      </c>
      <c r="R4642" s="16">
        <v>14642.947428269799</v>
      </c>
      <c r="S4642" s="17">
        <f>gp_need_index[[#This Row],[Normalised weighted population 2027/28]]/gp_need_index[[#This Row],[Registered population 2027/28]]</f>
        <v>1.0049014657531179</v>
      </c>
      <c r="T4642" s="99">
        <v>14635.8523915799</v>
      </c>
      <c r="U4642" s="16">
        <v>14701.357159119099</v>
      </c>
      <c r="V4642" s="17">
        <f>gp_need_index[[#This Row],[Normalised weighted population 2028/29]]/gp_need_index[[#This Row],[Registered population 2028/29]]</f>
        <v>1.0044756373449684</v>
      </c>
    </row>
    <row r="4643" spans="1:22" x14ac:dyDescent="0.2">
      <c r="A4643" s="6" t="s">
        <v>2397</v>
      </c>
      <c r="B4643" s="1" t="s">
        <v>10799</v>
      </c>
      <c r="C4643" s="95" t="s">
        <v>6408</v>
      </c>
      <c r="D4643" s="95" t="s">
        <v>6408</v>
      </c>
      <c r="E4643" s="95" t="s">
        <v>6645</v>
      </c>
      <c r="F4643" s="95" t="s">
        <v>6614</v>
      </c>
      <c r="G4643" s="95" t="s">
        <v>6614</v>
      </c>
      <c r="H4643" s="61">
        <v>5740.9242968750004</v>
      </c>
      <c r="I4643" s="61">
        <v>38.378671600620599</v>
      </c>
      <c r="J4643" s="123">
        <v>220329.048273789</v>
      </c>
      <c r="K4643" s="99">
        <v>5996.0833333333303</v>
      </c>
      <c r="L4643" s="16">
        <v>4436.0111075794202</v>
      </c>
      <c r="M4643" s="17">
        <f>gp_need_index[[#This Row],[Normalised weighted population (base year)]]/gp_need_index[[#This Row],[Registered population (base year)]]</f>
        <v>0.73981812142583447</v>
      </c>
      <c r="N4643" s="99">
        <v>6006.6155279102804</v>
      </c>
      <c r="O4643" s="16">
        <v>4452.0449605189197</v>
      </c>
      <c r="P4643" s="17">
        <f>gp_need_index[[#This Row],[Normalised weighted population 2026/27]]/gp_need_index[[#This Row],[Registered population 2026/27]]</f>
        <v>0.74119026593796311</v>
      </c>
      <c r="Q4643" s="99">
        <v>6022.5237630151196</v>
      </c>
      <c r="R4643" s="16">
        <v>4467.6956615749796</v>
      </c>
      <c r="S4643" s="17">
        <f>gp_need_index[[#This Row],[Normalised weighted population 2027/28]]/gp_need_index[[#This Row],[Registered population 2027/28]]</f>
        <v>0.74183113880123075</v>
      </c>
      <c r="T4643" s="99">
        <v>6037.4281105800401</v>
      </c>
      <c r="U4643" s="16">
        <v>4485.5169985966004</v>
      </c>
      <c r="V4643" s="17">
        <f>gp_need_index[[#This Row],[Normalised weighted population 2028/29]]/gp_need_index[[#This Row],[Registered population 2028/29]]</f>
        <v>0.74295162053128927</v>
      </c>
    </row>
    <row r="4644" spans="1:22" x14ac:dyDescent="0.2">
      <c r="A4644" s="6" t="s">
        <v>1941</v>
      </c>
      <c r="B4644" s="1" t="s">
        <v>10800</v>
      </c>
      <c r="C4644" s="95" t="s">
        <v>6408</v>
      </c>
      <c r="D4644" s="95" t="s">
        <v>6408</v>
      </c>
      <c r="E4644" s="95" t="s">
        <v>6645</v>
      </c>
      <c r="F4644" s="95" t="s">
        <v>6411</v>
      </c>
      <c r="G4644" s="95" t="s">
        <v>6411</v>
      </c>
      <c r="H4644" s="61">
        <v>5751.3679283405199</v>
      </c>
      <c r="I4644" s="61">
        <v>45.934503729376097</v>
      </c>
      <c r="J4644" s="123">
        <v>264186.231553372</v>
      </c>
      <c r="K4644" s="99">
        <v>5358.25</v>
      </c>
      <c r="L4644" s="16">
        <v>5319.01293461777</v>
      </c>
      <c r="M4644" s="17">
        <f>gp_need_index[[#This Row],[Normalised weighted population (base year)]]/gp_need_index[[#This Row],[Registered population (base year)]]</f>
        <v>0.99267726116134369</v>
      </c>
      <c r="N4644" s="99">
        <v>5377.7364573063196</v>
      </c>
      <c r="O4644" s="16">
        <v>5338.2383759227296</v>
      </c>
      <c r="P4644" s="17">
        <f>gp_need_index[[#This Row],[Normalised weighted population 2026/27]]/gp_need_index[[#This Row],[Registered population 2026/27]]</f>
        <v>0.99265525901145135</v>
      </c>
      <c r="Q4644" s="99">
        <v>5394.3563018801997</v>
      </c>
      <c r="R4644" s="16">
        <v>5357.00439776853</v>
      </c>
      <c r="S4644" s="17">
        <f>gp_need_index[[#This Row],[Normalised weighted population 2027/28]]/gp_need_index[[#This Row],[Registered population 2027/28]]</f>
        <v>0.99307574397733966</v>
      </c>
      <c r="T4644" s="99">
        <v>5412.7907757609601</v>
      </c>
      <c r="U4644" s="16">
        <v>5378.3731274293305</v>
      </c>
      <c r="V4644" s="17">
        <f>gp_need_index[[#This Row],[Normalised weighted population 2028/29]]/gp_need_index[[#This Row],[Registered population 2028/29]]</f>
        <v>0.99364142274152634</v>
      </c>
    </row>
    <row r="4645" spans="1:22" x14ac:dyDescent="0.2">
      <c r="A4645" s="6" t="s">
        <v>1949</v>
      </c>
      <c r="B4645" s="1" t="s">
        <v>10801</v>
      </c>
      <c r="C4645" s="95" t="s">
        <v>6408</v>
      </c>
      <c r="D4645" s="95" t="s">
        <v>6408</v>
      </c>
      <c r="E4645" s="95" t="s">
        <v>6645</v>
      </c>
      <c r="F4645" s="95" t="s">
        <v>6415</v>
      </c>
      <c r="G4645" s="95" t="s">
        <v>6415</v>
      </c>
      <c r="H4645" s="61">
        <v>5669.3533776324703</v>
      </c>
      <c r="I4645" s="61">
        <v>53.713037233051701</v>
      </c>
      <c r="J4645" s="123">
        <v>304518.18906010001</v>
      </c>
      <c r="K4645" s="99">
        <v>5090.4166666666697</v>
      </c>
      <c r="L4645" s="16">
        <v>6131.0393691346799</v>
      </c>
      <c r="M4645" s="17">
        <f>gp_need_index[[#This Row],[Normalised weighted population (base year)]]/gp_need_index[[#This Row],[Registered population (base year)]]</f>
        <v>1.2044278043646741</v>
      </c>
      <c r="N4645" s="99">
        <v>5122.9070824301798</v>
      </c>
      <c r="O4645" s="16">
        <v>6153.1998599961598</v>
      </c>
      <c r="P4645" s="17">
        <f>gp_need_index[[#This Row],[Normalised weighted population 2026/27]]/gp_need_index[[#This Row],[Registered population 2026/27]]</f>
        <v>1.2011148672009946</v>
      </c>
      <c r="Q4645" s="99">
        <v>5157.0952241526502</v>
      </c>
      <c r="R4645" s="16">
        <v>6174.8307941850599</v>
      </c>
      <c r="S4645" s="17">
        <f>gp_need_index[[#This Row],[Normalised weighted population 2027/28]]/gp_need_index[[#This Row],[Registered population 2027/28]]</f>
        <v>1.197346670130496</v>
      </c>
      <c r="T4645" s="99">
        <v>5190.7472065516004</v>
      </c>
      <c r="U4645" s="16">
        <v>6199.4617782471796</v>
      </c>
      <c r="V4645" s="17">
        <f>gp_need_index[[#This Row],[Normalised weighted population 2028/29]]/gp_need_index[[#This Row],[Registered population 2028/29]]</f>
        <v>1.1943293579048524</v>
      </c>
    </row>
    <row r="4646" spans="1:22" x14ac:dyDescent="0.2">
      <c r="A4646" s="6" t="s">
        <v>2294</v>
      </c>
      <c r="B4646" s="1" t="s">
        <v>10802</v>
      </c>
      <c r="C4646" s="95" t="s">
        <v>6408</v>
      </c>
      <c r="D4646" s="95" t="s">
        <v>6408</v>
      </c>
      <c r="E4646" s="95" t="s">
        <v>6645</v>
      </c>
      <c r="F4646" s="95" t="s">
        <v>6413</v>
      </c>
      <c r="G4646" s="95" t="s">
        <v>6413</v>
      </c>
      <c r="H4646" s="61">
        <v>5274.9372280458902</v>
      </c>
      <c r="I4646" s="61">
        <v>221.27739150322699</v>
      </c>
      <c r="J4646" s="123">
        <v>1167224.35016525</v>
      </c>
      <c r="K4646" s="99">
        <v>23583.333333333299</v>
      </c>
      <c r="L4646" s="16">
        <v>23500.397350857202</v>
      </c>
      <c r="M4646" s="17">
        <f>gp_need_index[[#This Row],[Normalised weighted population (base year)]]/gp_need_index[[#This Row],[Registered population (base year)]]</f>
        <v>0.9964832798950064</v>
      </c>
      <c r="N4646" s="99">
        <v>23778.784602625801</v>
      </c>
      <c r="O4646" s="16">
        <v>23585.338958532499</v>
      </c>
      <c r="P4646" s="17">
        <f>gp_need_index[[#This Row],[Normalised weighted population 2026/27]]/gp_need_index[[#This Row],[Registered population 2026/27]]</f>
        <v>0.99186477999922917</v>
      </c>
      <c r="Q4646" s="99">
        <v>23957.045099209899</v>
      </c>
      <c r="R4646" s="16">
        <v>23668.2507648192</v>
      </c>
      <c r="S4646" s="17">
        <f>gp_need_index[[#This Row],[Normalised weighted population 2027/28]]/gp_need_index[[#This Row],[Registered population 2027/28]]</f>
        <v>0.98794532743104346</v>
      </c>
      <c r="T4646" s="99">
        <v>24129.978966772102</v>
      </c>
      <c r="U4646" s="16">
        <v>23762.661822676098</v>
      </c>
      <c r="V4646" s="17">
        <f>gp_need_index[[#This Row],[Normalised weighted population 2028/29]]/gp_need_index[[#This Row],[Registered population 2028/29]]</f>
        <v>0.98477756053572141</v>
      </c>
    </row>
    <row r="4647" spans="1:22" x14ac:dyDescent="0.2">
      <c r="A4647" s="6" t="s">
        <v>2402</v>
      </c>
      <c r="B4647" s="1" t="s">
        <v>10803</v>
      </c>
      <c r="C4647" s="95" t="s">
        <v>6408</v>
      </c>
      <c r="D4647" s="95" t="s">
        <v>6408</v>
      </c>
      <c r="E4647" s="95" t="s">
        <v>6645</v>
      </c>
      <c r="F4647" s="95" t="s">
        <v>6614</v>
      </c>
      <c r="G4647" s="95" t="s">
        <v>6614</v>
      </c>
      <c r="H4647" s="61">
        <v>5984.7852539062496</v>
      </c>
      <c r="I4647" s="61">
        <v>33.122155090905302</v>
      </c>
      <c r="J4647" s="123">
        <v>198228.98536564599</v>
      </c>
      <c r="K4647" s="99">
        <v>3582.0833333333298</v>
      </c>
      <c r="L4647" s="16">
        <v>3991.0578646601998</v>
      </c>
      <c r="M4647" s="17">
        <f>gp_need_index[[#This Row],[Normalised weighted population (base year)]]/gp_need_index[[#This Row],[Registered population (base year)]]</f>
        <v>1.114172254877805</v>
      </c>
      <c r="N4647" s="99">
        <v>3577.5217527933801</v>
      </c>
      <c r="O4647" s="16">
        <v>4005.4834450573398</v>
      </c>
      <c r="P4647" s="17">
        <f>gp_need_index[[#This Row],[Normalised weighted population 2026/27]]/gp_need_index[[#This Row],[Registered population 2026/27]]</f>
        <v>1.1196251824128816</v>
      </c>
      <c r="Q4647" s="99">
        <v>3575.6965485512901</v>
      </c>
      <c r="R4647" s="16">
        <v>4019.5643055471901</v>
      </c>
      <c r="S4647" s="17">
        <f>gp_need_index[[#This Row],[Normalised weighted population 2027/28]]/gp_need_index[[#This Row],[Registered population 2027/28]]</f>
        <v>1.1241346269094716</v>
      </c>
      <c r="T4647" s="99">
        <v>3576.4668127253299</v>
      </c>
      <c r="U4647" s="16">
        <v>4035.59807677859</v>
      </c>
      <c r="V4647" s="17">
        <f>gp_need_index[[#This Row],[Normalised weighted population 2028/29]]/gp_need_index[[#This Row],[Registered population 2028/29]]</f>
        <v>1.1283756534297027</v>
      </c>
    </row>
    <row r="4648" spans="1:22" x14ac:dyDescent="0.2">
      <c r="A4648" s="6" t="s">
        <v>2400</v>
      </c>
      <c r="B4648" s="1" t="s">
        <v>10804</v>
      </c>
      <c r="C4648" s="95" t="s">
        <v>6408</v>
      </c>
      <c r="D4648" s="95" t="s">
        <v>6408</v>
      </c>
      <c r="E4648" s="95" t="s">
        <v>6645</v>
      </c>
      <c r="F4648" s="95" t="s">
        <v>6614</v>
      </c>
      <c r="G4648" s="95" t="s">
        <v>6614</v>
      </c>
      <c r="H4648" s="61">
        <v>5645.7136067708298</v>
      </c>
      <c r="I4648" s="61">
        <v>40.571427055785797</v>
      </c>
      <c r="J4648" s="123">
        <v>229054.65777496001</v>
      </c>
      <c r="K4648" s="99">
        <v>3678.25</v>
      </c>
      <c r="L4648" s="16">
        <v>4611.6888085945702</v>
      </c>
      <c r="M4648" s="17">
        <f>gp_need_index[[#This Row],[Normalised weighted population (base year)]]/gp_need_index[[#This Row],[Registered population (base year)]]</f>
        <v>1.253772530033187</v>
      </c>
      <c r="N4648" s="99">
        <v>3676.8525899438901</v>
      </c>
      <c r="O4648" s="16">
        <v>4628.3576442594203</v>
      </c>
      <c r="P4648" s="17">
        <f>gp_need_index[[#This Row],[Normalised weighted population 2026/27]]/gp_need_index[[#This Row],[Registered population 2026/27]]</f>
        <v>1.2587824861181205</v>
      </c>
      <c r="Q4648" s="99">
        <v>3674.73452621959</v>
      </c>
      <c r="R4648" s="16">
        <v>4644.62815421906</v>
      </c>
      <c r="S4648" s="17">
        <f>gp_need_index[[#This Row],[Normalised weighted population 2027/28]]/gp_need_index[[#This Row],[Registered population 2027/28]]</f>
        <v>1.2639356995938575</v>
      </c>
      <c r="T4648" s="99">
        <v>3672.2574368072101</v>
      </c>
      <c r="U4648" s="16">
        <v>4663.1552630345404</v>
      </c>
      <c r="V4648" s="17">
        <f>gp_need_index[[#This Row],[Normalised weighted population 2028/29]]/gp_need_index[[#This Row],[Registered population 2028/29]]</f>
        <v>1.2698334316912301</v>
      </c>
    </row>
    <row r="4649" spans="1:22" x14ac:dyDescent="0.2">
      <c r="A4649" s="6" t="s">
        <v>2385</v>
      </c>
      <c r="B4649" s="1" t="s">
        <v>10805</v>
      </c>
      <c r="C4649" s="95" t="s">
        <v>6408</v>
      </c>
      <c r="D4649" s="95" t="s">
        <v>6408</v>
      </c>
      <c r="E4649" s="95" t="s">
        <v>6645</v>
      </c>
      <c r="F4649" s="95" t="s">
        <v>6614</v>
      </c>
      <c r="G4649" s="95" t="s">
        <v>6614</v>
      </c>
      <c r="H4649" s="61">
        <v>5643.0770409260303</v>
      </c>
      <c r="I4649" s="61">
        <v>120.391985157286</v>
      </c>
      <c r="J4649" s="123">
        <v>679381.24735258799</v>
      </c>
      <c r="K4649" s="99">
        <v>11327.5</v>
      </c>
      <c r="L4649" s="16">
        <v>13678.3723396847</v>
      </c>
      <c r="M4649" s="17">
        <f>gp_need_index[[#This Row],[Normalised weighted population (base year)]]/gp_need_index[[#This Row],[Registered population (base year)]]</f>
        <v>1.2075367327022468</v>
      </c>
      <c r="N4649" s="99">
        <v>11312.911477285799</v>
      </c>
      <c r="O4649" s="16">
        <v>13727.812479762601</v>
      </c>
      <c r="P4649" s="17">
        <f>gp_need_index[[#This Row],[Normalised weighted population 2026/27]]/gp_need_index[[#This Row],[Registered population 2026/27]]</f>
        <v>1.2134641473439856</v>
      </c>
      <c r="Q4649" s="99">
        <v>11301.4866472096</v>
      </c>
      <c r="R4649" s="16">
        <v>13776.0711768737</v>
      </c>
      <c r="S4649" s="17">
        <f>gp_need_index[[#This Row],[Normalised weighted population 2027/28]]/gp_need_index[[#This Row],[Registered population 2027/28]]</f>
        <v>1.2189609745081713</v>
      </c>
      <c r="T4649" s="99">
        <v>11292.211931497701</v>
      </c>
      <c r="U4649" s="16">
        <v>13831.0229967544</v>
      </c>
      <c r="V4649" s="17">
        <f>gp_need_index[[#This Row],[Normalised weighted population 2028/29]]/gp_need_index[[#This Row],[Registered population 2028/29]]</f>
        <v>1.2248284995586312</v>
      </c>
    </row>
    <row r="4650" spans="1:22" x14ac:dyDescent="0.2">
      <c r="A4650" s="6" t="s">
        <v>2382</v>
      </c>
      <c r="B4650" s="1" t="s">
        <v>10806</v>
      </c>
      <c r="C4650" s="95" t="s">
        <v>6408</v>
      </c>
      <c r="D4650" s="95" t="s">
        <v>6408</v>
      </c>
      <c r="E4650" s="95" t="s">
        <v>6645</v>
      </c>
      <c r="F4650" s="95" t="s">
        <v>6614</v>
      </c>
      <c r="G4650" s="95" t="s">
        <v>6614</v>
      </c>
      <c r="H4650" s="61">
        <v>5752.2973847441599</v>
      </c>
      <c r="I4650" s="61">
        <v>100.376729522918</v>
      </c>
      <c r="J4650" s="123">
        <v>577396.79872385599</v>
      </c>
      <c r="K4650" s="99">
        <v>8467.6666666666697</v>
      </c>
      <c r="L4650" s="16">
        <v>11625.060938115699</v>
      </c>
      <c r="M4650" s="17">
        <f>gp_need_index[[#This Row],[Normalised weighted population (base year)]]/gp_need_index[[#This Row],[Registered population (base year)]]</f>
        <v>1.3728765427054712</v>
      </c>
      <c r="N4650" s="99">
        <v>8446.3604511301291</v>
      </c>
      <c r="O4650" s="16">
        <v>11667.079434682501</v>
      </c>
      <c r="P4650" s="17">
        <f>gp_need_index[[#This Row],[Normalised weighted population 2026/27]]/gp_need_index[[#This Row],[Registered population 2026/27]]</f>
        <v>1.3813144137273277</v>
      </c>
      <c r="Q4650" s="99">
        <v>8431.6881046920407</v>
      </c>
      <c r="R4650" s="16">
        <v>11708.093839085201</v>
      </c>
      <c r="S4650" s="17">
        <f>gp_need_index[[#This Row],[Normalised weighted population 2027/28]]/gp_need_index[[#This Row],[Registered population 2027/28]]</f>
        <v>1.3885824159660169</v>
      </c>
      <c r="T4650" s="99">
        <v>8418.8614570925292</v>
      </c>
      <c r="U4650" s="16">
        <v>11754.7966366776</v>
      </c>
      <c r="V4650" s="17">
        <f>gp_need_index[[#This Row],[Normalised weighted population 2028/29]]/gp_need_index[[#This Row],[Registered population 2028/29]]</f>
        <v>1.3962454064111827</v>
      </c>
    </row>
    <row r="4651" spans="1:22" x14ac:dyDescent="0.2">
      <c r="A4651" s="6" t="s">
        <v>2390</v>
      </c>
      <c r="B4651" s="1" t="s">
        <v>6958</v>
      </c>
      <c r="C4651" s="95" t="s">
        <v>6408</v>
      </c>
      <c r="D4651" s="95" t="s">
        <v>6408</v>
      </c>
      <c r="E4651" s="95" t="s">
        <v>6645</v>
      </c>
      <c r="F4651" s="95" t="s">
        <v>6409</v>
      </c>
      <c r="G4651" s="95" t="s">
        <v>6409</v>
      </c>
      <c r="H4651" s="61">
        <v>5789.1469066723002</v>
      </c>
      <c r="I4651" s="61">
        <v>43.073644762125703</v>
      </c>
      <c r="J4651" s="123">
        <v>249359.65733376099</v>
      </c>
      <c r="K4651" s="99">
        <v>5232.25</v>
      </c>
      <c r="L4651" s="16">
        <v>5020.5010114699198</v>
      </c>
      <c r="M4651" s="17">
        <f>gp_need_index[[#This Row],[Normalised weighted population (base year)]]/gp_need_index[[#This Row],[Registered population (base year)]]</f>
        <v>0.95953003229393086</v>
      </c>
      <c r="N4651" s="99">
        <v>5232.7328465663604</v>
      </c>
      <c r="O4651" s="16">
        <v>5038.6474887776403</v>
      </c>
      <c r="P4651" s="17">
        <f>gp_need_index[[#This Row],[Normalised weighted population 2026/27]]/gp_need_index[[#This Row],[Registered population 2026/27]]</f>
        <v>0.96290937002142662</v>
      </c>
      <c r="Q4651" s="99">
        <v>5231.5834903960504</v>
      </c>
      <c r="R4651" s="16">
        <v>5056.3603300164596</v>
      </c>
      <c r="S4651" s="17">
        <f>gp_need_index[[#This Row],[Normalised weighted population 2027/28]]/gp_need_index[[#This Row],[Registered population 2027/28]]</f>
        <v>0.96650666844918764</v>
      </c>
      <c r="T4651" s="99">
        <v>5231.3961482553004</v>
      </c>
      <c r="U4651" s="16">
        <v>5076.5298107443004</v>
      </c>
      <c r="V4651" s="17">
        <f>gp_need_index[[#This Row],[Normalised weighted population 2028/29]]/gp_need_index[[#This Row],[Registered population 2028/29]]</f>
        <v>0.9703967481868776</v>
      </c>
    </row>
    <row r="4652" spans="1:22" x14ac:dyDescent="0.2">
      <c r="A4652" s="6" t="s">
        <v>1932</v>
      </c>
      <c r="B4652" s="1" t="s">
        <v>10807</v>
      </c>
      <c r="C4652" s="95" t="s">
        <v>6408</v>
      </c>
      <c r="D4652" s="95" t="s">
        <v>6408</v>
      </c>
      <c r="E4652" s="95" t="s">
        <v>6645</v>
      </c>
      <c r="F4652" s="95" t="s">
        <v>6415</v>
      </c>
      <c r="G4652" s="95" t="s">
        <v>6415</v>
      </c>
      <c r="H4652" s="61">
        <v>5784.4649115668399</v>
      </c>
      <c r="I4652" s="61">
        <v>53.921988341516297</v>
      </c>
      <c r="J4652" s="123">
        <v>311909.84952341701</v>
      </c>
      <c r="K4652" s="99">
        <v>4890.6666666666697</v>
      </c>
      <c r="L4652" s="16">
        <v>6279.8599090300104</v>
      </c>
      <c r="M4652" s="17">
        <f>gp_need_index[[#This Row],[Normalised weighted population (base year)]]/gp_need_index[[#This Row],[Registered population (base year)]]</f>
        <v>1.2840498723480112</v>
      </c>
      <c r="N4652" s="99">
        <v>4923.9147063985902</v>
      </c>
      <c r="O4652" s="16">
        <v>6302.5583080691704</v>
      </c>
      <c r="P4652" s="17">
        <f>gp_need_index[[#This Row],[Normalised weighted population 2026/27]]/gp_need_index[[#This Row],[Registered population 2026/27]]</f>
        <v>1.2799893344779192</v>
      </c>
      <c r="Q4652" s="99">
        <v>4955.3372006402396</v>
      </c>
      <c r="R4652" s="16">
        <v>6324.7142963493397</v>
      </c>
      <c r="S4652" s="17">
        <f>gp_need_index[[#This Row],[Normalised weighted population 2027/28]]/gp_need_index[[#This Row],[Registered population 2027/28]]</f>
        <v>1.27634387737169</v>
      </c>
      <c r="T4652" s="99">
        <v>4989.0615596743701</v>
      </c>
      <c r="U4652" s="16">
        <v>6349.9431556044801</v>
      </c>
      <c r="V4652" s="17">
        <f>gp_need_index[[#This Row],[Normalised weighted population 2028/29]]/gp_need_index[[#This Row],[Registered population 2028/29]]</f>
        <v>1.2727730615572788</v>
      </c>
    </row>
    <row r="4653" spans="1:22" x14ac:dyDescent="0.2">
      <c r="A4653" s="6" t="s">
        <v>1943</v>
      </c>
      <c r="B4653" s="1" t="s">
        <v>10808</v>
      </c>
      <c r="C4653" s="95" t="s">
        <v>6408</v>
      </c>
      <c r="D4653" s="95" t="s">
        <v>6408</v>
      </c>
      <c r="E4653" s="95" t="s">
        <v>6645</v>
      </c>
      <c r="F4653" s="95" t="s">
        <v>6415</v>
      </c>
      <c r="G4653" s="95" t="s">
        <v>6415</v>
      </c>
      <c r="H4653" s="61">
        <v>5517.2171641662098</v>
      </c>
      <c r="I4653" s="61">
        <v>143.70310164640699</v>
      </c>
      <c r="J4653" s="123">
        <v>792841.21894747601</v>
      </c>
      <c r="K4653" s="99">
        <v>14315.083333333299</v>
      </c>
      <c r="L4653" s="16">
        <v>15962.727027384</v>
      </c>
      <c r="M4653" s="17">
        <f>gp_need_index[[#This Row],[Normalised weighted population (base year)]]/gp_need_index[[#This Row],[Registered population (base year)]]</f>
        <v>1.1150984353834734</v>
      </c>
      <c r="N4653" s="99">
        <v>14411.162388951299</v>
      </c>
      <c r="O4653" s="16">
        <v>16020.4239112428</v>
      </c>
      <c r="P4653" s="17">
        <f>gp_need_index[[#This Row],[Normalised weighted population 2026/27]]/gp_need_index[[#This Row],[Registered population 2026/27]]</f>
        <v>1.1116677113794293</v>
      </c>
      <c r="Q4653" s="99">
        <v>14502.728787911699</v>
      </c>
      <c r="R4653" s="16">
        <v>16076.7420454148</v>
      </c>
      <c r="S4653" s="17">
        <f>gp_need_index[[#This Row],[Normalised weighted population 2027/28]]/gp_need_index[[#This Row],[Registered population 2027/28]]</f>
        <v>1.108532213524883</v>
      </c>
      <c r="T4653" s="99">
        <v>14598.267984415201</v>
      </c>
      <c r="U4653" s="16">
        <v>16140.8710864024</v>
      </c>
      <c r="V4653" s="17">
        <f>gp_need_index[[#This Row],[Normalised weighted population 2028/29]]/gp_need_index[[#This Row],[Registered population 2028/29]]</f>
        <v>1.1056702825043387</v>
      </c>
    </row>
    <row r="4654" spans="1:22" x14ac:dyDescent="0.2">
      <c r="A4654" s="6" t="s">
        <v>2098</v>
      </c>
      <c r="B4654" s="1" t="s">
        <v>10809</v>
      </c>
      <c r="C4654" s="95" t="s">
        <v>6408</v>
      </c>
      <c r="D4654" s="95" t="s">
        <v>6408</v>
      </c>
      <c r="E4654" s="95" t="s">
        <v>6645</v>
      </c>
      <c r="F4654" s="95" t="s">
        <v>6409</v>
      </c>
      <c r="G4654" s="95" t="s">
        <v>6409</v>
      </c>
      <c r="H4654" s="61">
        <v>5562.0720052083298</v>
      </c>
      <c r="I4654" s="61">
        <v>12.730741738565101</v>
      </c>
      <c r="J4654" s="123">
        <v>70809.302229609995</v>
      </c>
      <c r="K4654" s="99">
        <v>2700.9166666666702</v>
      </c>
      <c r="L4654" s="16">
        <v>1425.64429734282</v>
      </c>
      <c r="M4654" s="17">
        <f>gp_need_index[[#This Row],[Normalised weighted population (base year)]]/gp_need_index[[#This Row],[Registered population (base year)]]</f>
        <v>0.52783720243478505</v>
      </c>
      <c r="N4654" s="99">
        <v>2704.5461341259702</v>
      </c>
      <c r="O4654" s="16">
        <v>1430.79725355805</v>
      </c>
      <c r="P4654" s="17">
        <f>gp_need_index[[#This Row],[Normalised weighted population 2026/27]]/gp_need_index[[#This Row],[Registered population 2026/27]]</f>
        <v>0.52903414569426144</v>
      </c>
      <c r="Q4654" s="99">
        <v>2707.4923722083099</v>
      </c>
      <c r="R4654" s="16">
        <v>1435.8270725032401</v>
      </c>
      <c r="S4654" s="17">
        <f>gp_need_index[[#This Row],[Normalised weighted population 2027/28]]/gp_need_index[[#This Row],[Registered population 2027/28]]</f>
        <v>0.53031620226953313</v>
      </c>
      <c r="T4654" s="99">
        <v>2708.7493127360999</v>
      </c>
      <c r="U4654" s="16">
        <v>1441.5544899690101</v>
      </c>
      <c r="V4654" s="17">
        <f>gp_need_index[[#This Row],[Normalised weighted population 2028/29]]/gp_need_index[[#This Row],[Registered population 2028/29]]</f>
        <v>0.53218453372228092</v>
      </c>
    </row>
    <row r="4655" spans="1:22" x14ac:dyDescent="0.2">
      <c r="A4655" s="6" t="s">
        <v>2059</v>
      </c>
      <c r="B4655" s="1" t="s">
        <v>10810</v>
      </c>
      <c r="C4655" s="95" t="s">
        <v>6408</v>
      </c>
      <c r="D4655" s="95" t="s">
        <v>6408</v>
      </c>
      <c r="E4655" s="95" t="s">
        <v>6645</v>
      </c>
      <c r="F4655" s="95" t="s">
        <v>6414</v>
      </c>
      <c r="G4655" s="95" t="s">
        <v>6414</v>
      </c>
      <c r="H4655" s="61">
        <v>5295.2261090959801</v>
      </c>
      <c r="I4655" s="61">
        <v>16.5017931002062</v>
      </c>
      <c r="J4655" s="123">
        <v>87380.725671111606</v>
      </c>
      <c r="K4655" s="99">
        <v>2046.9166666666699</v>
      </c>
      <c r="L4655" s="16">
        <v>1759.28627070421</v>
      </c>
      <c r="M4655" s="17">
        <f>gp_need_index[[#This Row],[Normalised weighted population (base year)]]/gp_need_index[[#This Row],[Registered population (base year)]]</f>
        <v>0.85948114026993794</v>
      </c>
      <c r="N4655" s="99">
        <v>2063.37176202823</v>
      </c>
      <c r="O4655" s="16">
        <v>1765.6451676183201</v>
      </c>
      <c r="P4655" s="17">
        <f>gp_need_index[[#This Row],[Normalised weighted population 2026/27]]/gp_need_index[[#This Row],[Registered population 2026/27]]</f>
        <v>0.85570869976564279</v>
      </c>
      <c r="Q4655" s="99">
        <v>2079.7360921241702</v>
      </c>
      <c r="R4655" s="16">
        <v>1771.8521095819599</v>
      </c>
      <c r="S4655" s="17">
        <f>gp_need_index[[#This Row],[Normalised weighted population 2027/28]]/gp_need_index[[#This Row],[Registered population 2027/28]]</f>
        <v>0.85196007142052899</v>
      </c>
      <c r="T4655" s="99">
        <v>2095.8397717581602</v>
      </c>
      <c r="U4655" s="16">
        <v>1778.91990828385</v>
      </c>
      <c r="V4655" s="17">
        <f>gp_need_index[[#This Row],[Normalised weighted population 2028/29]]/gp_need_index[[#This Row],[Registered population 2028/29]]</f>
        <v>0.84878621555671108</v>
      </c>
    </row>
    <row r="4656" spans="1:22" x14ac:dyDescent="0.2">
      <c r="A4656" s="6" t="s">
        <v>2377</v>
      </c>
      <c r="B4656" s="1" t="s">
        <v>10811</v>
      </c>
      <c r="C4656" s="95" t="s">
        <v>6408</v>
      </c>
      <c r="D4656" s="95" t="s">
        <v>6408</v>
      </c>
      <c r="E4656" s="95" t="s">
        <v>6645</v>
      </c>
      <c r="F4656" s="95" t="s">
        <v>6614</v>
      </c>
      <c r="G4656" s="95" t="s">
        <v>6614</v>
      </c>
      <c r="H4656" s="61">
        <v>5728.4468478442504</v>
      </c>
      <c r="I4656" s="61">
        <v>168.49781425104601</v>
      </c>
      <c r="J4656" s="123">
        <v>965230.77291505295</v>
      </c>
      <c r="K4656" s="99">
        <v>13696.666666666701</v>
      </c>
      <c r="L4656" s="16">
        <v>19433.544798450501</v>
      </c>
      <c r="M4656" s="17">
        <f>gp_need_index[[#This Row],[Normalised weighted population (base year)]]/gp_need_index[[#This Row],[Registered population (base year)]]</f>
        <v>1.4188521390934865</v>
      </c>
      <c r="N4656" s="99">
        <v>13668.681499308001</v>
      </c>
      <c r="O4656" s="16">
        <v>19503.786867695799</v>
      </c>
      <c r="P4656" s="17">
        <f>gp_need_index[[#This Row],[Normalised weighted population 2026/27]]/gp_need_index[[#This Row],[Registered population 2026/27]]</f>
        <v>1.4268959934930967</v>
      </c>
      <c r="Q4656" s="99">
        <v>13642.2985206668</v>
      </c>
      <c r="R4656" s="16">
        <v>19572.350402079301</v>
      </c>
      <c r="S4656" s="17">
        <f>gp_need_index[[#This Row],[Normalised weighted population 2027/28]]/gp_need_index[[#This Row],[Registered population 2027/28]]</f>
        <v>1.4346812872060402</v>
      </c>
      <c r="T4656" s="99">
        <v>13616.1060855653</v>
      </c>
      <c r="U4656" s="16">
        <v>19650.423189315199</v>
      </c>
      <c r="V4656" s="17">
        <f>gp_need_index[[#This Row],[Normalised weighted population 2028/29]]/gp_need_index[[#This Row],[Registered population 2028/29]]</f>
        <v>1.443174947802955</v>
      </c>
    </row>
    <row r="4657" spans="1:22" x14ac:dyDescent="0.2">
      <c r="A4657" s="6" t="s">
        <v>2396</v>
      </c>
      <c r="B4657" s="1" t="s">
        <v>10812</v>
      </c>
      <c r="C4657" s="95" t="s">
        <v>6408</v>
      </c>
      <c r="D4657" s="95" t="s">
        <v>6408</v>
      </c>
      <c r="E4657" s="95" t="s">
        <v>6645</v>
      </c>
      <c r="F4657" s="95" t="s">
        <v>6614</v>
      </c>
      <c r="G4657" s="95" t="s">
        <v>6614</v>
      </c>
      <c r="H4657" s="61">
        <v>5779.1415640023997</v>
      </c>
      <c r="I4657" s="61">
        <v>76.492618494609601</v>
      </c>
      <c r="J4657" s="123">
        <v>442061.67088157701</v>
      </c>
      <c r="K4657" s="99">
        <v>6830.0833333333303</v>
      </c>
      <c r="L4657" s="16">
        <v>8900.2811823023694</v>
      </c>
      <c r="M4657" s="17">
        <f>gp_need_index[[#This Row],[Normalised weighted population (base year)]]/gp_need_index[[#This Row],[Registered population (base year)]]</f>
        <v>1.3030999400645245</v>
      </c>
      <c r="N4657" s="99">
        <v>6815.5039778957798</v>
      </c>
      <c r="O4657" s="16">
        <v>8932.4510295224009</v>
      </c>
      <c r="P4657" s="17">
        <f>gp_need_index[[#This Row],[Normalised weighted population 2026/27]]/gp_need_index[[#This Row],[Registered population 2026/27]]</f>
        <v>1.3106075586621853</v>
      </c>
      <c r="Q4657" s="99">
        <v>6800.6011421417998</v>
      </c>
      <c r="R4657" s="16">
        <v>8963.8521321619191</v>
      </c>
      <c r="S4657" s="17">
        <f>gp_need_index[[#This Row],[Normalised weighted population 2027/28]]/gp_need_index[[#This Row],[Registered population 2027/28]]</f>
        <v>1.3180970247784329</v>
      </c>
      <c r="T4657" s="99">
        <v>6789.29150292549</v>
      </c>
      <c r="U4657" s="16">
        <v>8999.6083344550098</v>
      </c>
      <c r="V4657" s="17">
        <f>gp_need_index[[#This Row],[Normalised weighted population 2028/29]]/gp_need_index[[#This Row],[Registered population 2028/29]]</f>
        <v>1.3255592767783058</v>
      </c>
    </row>
    <row r="4658" spans="1:22" x14ac:dyDescent="0.2">
      <c r="A4658" s="6" t="s">
        <v>2285</v>
      </c>
      <c r="B4658" s="1" t="s">
        <v>10813</v>
      </c>
      <c r="C4658" s="95" t="s">
        <v>6408</v>
      </c>
      <c r="D4658" s="95" t="s">
        <v>6408</v>
      </c>
      <c r="E4658" s="95" t="s">
        <v>6645</v>
      </c>
      <c r="F4658" s="95" t="s">
        <v>6411</v>
      </c>
      <c r="G4658" s="95" t="s">
        <v>6411</v>
      </c>
      <c r="H4658" s="61">
        <v>5545.2350151909704</v>
      </c>
      <c r="I4658" s="61">
        <v>51.446179850221696</v>
      </c>
      <c r="J4658" s="123">
        <v>285281.15790326201</v>
      </c>
      <c r="K4658" s="99">
        <v>5205.1666666666697</v>
      </c>
      <c r="L4658" s="16">
        <v>5743.7291866727401</v>
      </c>
      <c r="M4658" s="17">
        <f>gp_need_index[[#This Row],[Normalised weighted population (base year)]]/gp_need_index[[#This Row],[Registered population (base year)]]</f>
        <v>1.1034669117234934</v>
      </c>
      <c r="N4658" s="99">
        <v>5230.61041098633</v>
      </c>
      <c r="O4658" s="16">
        <v>5764.4897544147798</v>
      </c>
      <c r="P4658" s="17">
        <f>gp_need_index[[#This Row],[Normalised weighted population 2026/27]]/gp_need_index[[#This Row],[Registered population 2026/27]]</f>
        <v>1.1020682676551659</v>
      </c>
      <c r="Q4658" s="99">
        <v>5252.9824223353899</v>
      </c>
      <c r="R4658" s="16">
        <v>5784.7542186524897</v>
      </c>
      <c r="S4658" s="17">
        <f>gp_need_index[[#This Row],[Normalised weighted population 2027/28]]/gp_need_index[[#This Row],[Registered population 2027/28]]</f>
        <v>1.1012323578422871</v>
      </c>
      <c r="T4658" s="99">
        <v>5273.39867738047</v>
      </c>
      <c r="U4658" s="16">
        <v>5807.8292135328502</v>
      </c>
      <c r="V4658" s="17">
        <f>gp_need_index[[#This Row],[Normalised weighted population 2028/29]]/gp_need_index[[#This Row],[Registered population 2028/29]]</f>
        <v>1.1013446107241518</v>
      </c>
    </row>
    <row r="4659" spans="1:22" x14ac:dyDescent="0.2">
      <c r="A4659" s="6" t="s">
        <v>2109</v>
      </c>
      <c r="B4659" s="1" t="s">
        <v>10814</v>
      </c>
      <c r="C4659" s="95" t="s">
        <v>6408</v>
      </c>
      <c r="D4659" s="95" t="s">
        <v>6408</v>
      </c>
      <c r="E4659" s="95" t="s">
        <v>6645</v>
      </c>
      <c r="F4659" s="95" t="s">
        <v>6412</v>
      </c>
      <c r="G4659" s="95" t="s">
        <v>6412</v>
      </c>
      <c r="H4659" s="61">
        <v>5876.3929524739597</v>
      </c>
      <c r="I4659" s="61">
        <v>67.575360172767702</v>
      </c>
      <c r="J4659" s="123">
        <v>397099.370280142</v>
      </c>
      <c r="K4659" s="99">
        <v>7356.25</v>
      </c>
      <c r="L4659" s="16">
        <v>7995.0293943382003</v>
      </c>
      <c r="M4659" s="17">
        <f>gp_need_index[[#This Row],[Normalised weighted population (base year)]]/gp_need_index[[#This Row],[Registered population (base year)]]</f>
        <v>1.0868349219151334</v>
      </c>
      <c r="N4659" s="99">
        <v>7385.5089064282602</v>
      </c>
      <c r="O4659" s="16">
        <v>8023.92723125675</v>
      </c>
      <c r="P4659" s="17">
        <f>gp_need_index[[#This Row],[Normalised weighted population 2026/27]]/gp_need_index[[#This Row],[Registered population 2026/27]]</f>
        <v>1.0864420221973896</v>
      </c>
      <c r="Q4659" s="99">
        <v>7425.5659666326701</v>
      </c>
      <c r="R4659" s="16">
        <v>8052.1345129678903</v>
      </c>
      <c r="S4659" s="17">
        <f>gp_need_index[[#This Row],[Normalised weighted population 2027/28]]/gp_need_index[[#This Row],[Registered population 2027/28]]</f>
        <v>1.0843799043939213</v>
      </c>
      <c r="T4659" s="99">
        <v>7484.3612544933203</v>
      </c>
      <c r="U4659" s="16">
        <v>8084.2539350971201</v>
      </c>
      <c r="V4659" s="17">
        <f>gp_need_index[[#This Row],[Normalised weighted population 2028/29]]/gp_need_index[[#This Row],[Registered population 2028/29]]</f>
        <v>1.0801528226932722</v>
      </c>
    </row>
    <row r="4660" spans="1:22" x14ac:dyDescent="0.2">
      <c r="A4660" s="6" t="s">
        <v>2055</v>
      </c>
      <c r="B4660" s="1" t="s">
        <v>10815</v>
      </c>
      <c r="C4660" s="95" t="s">
        <v>6408</v>
      </c>
      <c r="D4660" s="95" t="s">
        <v>6408</v>
      </c>
      <c r="E4660" s="95" t="s">
        <v>6645</v>
      </c>
      <c r="F4660" s="95" t="s">
        <v>6414</v>
      </c>
      <c r="G4660" s="95" t="s">
        <v>6414</v>
      </c>
      <c r="H4660" s="61">
        <v>5282.7864774816198</v>
      </c>
      <c r="I4660" s="61">
        <v>66.876815170506305</v>
      </c>
      <c r="J4660" s="123">
        <v>353295.93483978801</v>
      </c>
      <c r="K4660" s="99">
        <v>7027.8333333333303</v>
      </c>
      <c r="L4660" s="16">
        <v>7113.1097033763099</v>
      </c>
      <c r="M4660" s="17">
        <f>gp_need_index[[#This Row],[Normalised weighted population (base year)]]/gp_need_index[[#This Row],[Registered population (base year)]]</f>
        <v>1.0121340911200198</v>
      </c>
      <c r="N4660" s="99">
        <v>7076.5285839069002</v>
      </c>
      <c r="O4660" s="16">
        <v>7138.8198632836002</v>
      </c>
      <c r="P4660" s="17">
        <f>gp_need_index[[#This Row],[Normalised weighted population 2026/27]]/gp_need_index[[#This Row],[Registered population 2026/27]]</f>
        <v>1.0088025192915011</v>
      </c>
      <c r="Q4660" s="99">
        <v>7125.3805002282897</v>
      </c>
      <c r="R4660" s="16">
        <v>7163.9156420918098</v>
      </c>
      <c r="S4660" s="17">
        <f>gp_need_index[[#This Row],[Normalised weighted population 2027/28]]/gp_need_index[[#This Row],[Registered population 2027/28]]</f>
        <v>1.005408152148827</v>
      </c>
      <c r="T4660" s="99">
        <v>7176.9769956416703</v>
      </c>
      <c r="U4660" s="16">
        <v>7192.4920189811801</v>
      </c>
      <c r="V4660" s="17">
        <f>gp_need_index[[#This Row],[Normalised weighted population 2028/29]]/gp_need_index[[#This Row],[Registered population 2028/29]]</f>
        <v>1.002161776936018</v>
      </c>
    </row>
    <row r="4661" spans="1:22" x14ac:dyDescent="0.2">
      <c r="A4661" s="6" t="s">
        <v>2070</v>
      </c>
      <c r="B4661" s="1" t="s">
        <v>10816</v>
      </c>
      <c r="C4661" s="95" t="s">
        <v>6408</v>
      </c>
      <c r="D4661" s="95" t="s">
        <v>6408</v>
      </c>
      <c r="E4661" s="95" t="s">
        <v>6645</v>
      </c>
      <c r="F4661" s="95" t="s">
        <v>6414</v>
      </c>
      <c r="G4661" s="95" t="s">
        <v>6414</v>
      </c>
      <c r="H4661" s="61">
        <v>5367.2834616268401</v>
      </c>
      <c r="I4661" s="61">
        <v>137.79956222053801</v>
      </c>
      <c r="J4661" s="123">
        <v>739609.31132571201</v>
      </c>
      <c r="K4661" s="99">
        <v>10551.333333333299</v>
      </c>
      <c r="L4661" s="16">
        <v>14890.978497910301</v>
      </c>
      <c r="M4661" s="17">
        <f>gp_need_index[[#This Row],[Normalised weighted population (base year)]]/gp_need_index[[#This Row],[Registered population (base year)]]</f>
        <v>1.4112887942671082</v>
      </c>
      <c r="N4661" s="99">
        <v>10616.486371086799</v>
      </c>
      <c r="O4661" s="16">
        <v>14944.801573094301</v>
      </c>
      <c r="P4661" s="17">
        <f>gp_need_index[[#This Row],[Normalised weighted population 2026/27]]/gp_need_index[[#This Row],[Registered population 2026/27]]</f>
        <v>1.4076975235229747</v>
      </c>
      <c r="Q4661" s="99">
        <v>10684.4601341944</v>
      </c>
      <c r="R4661" s="16">
        <v>14997.3384687989</v>
      </c>
      <c r="S4661" s="17">
        <f>gp_need_index[[#This Row],[Normalised weighted population 2027/28]]/gp_need_index[[#This Row],[Registered population 2027/28]]</f>
        <v>1.4036589851462522</v>
      </c>
      <c r="T4661" s="99">
        <v>10752.828476004501</v>
      </c>
      <c r="U4661" s="16">
        <v>15057.161841634799</v>
      </c>
      <c r="V4661" s="17">
        <f>gp_need_index[[#This Row],[Normalised weighted population 2028/29]]/gp_need_index[[#This Row],[Registered population 2028/29]]</f>
        <v>1.4002977798107394</v>
      </c>
    </row>
    <row r="4662" spans="1:22" x14ac:dyDescent="0.2">
      <c r="A4662" s="6" t="s">
        <v>2394</v>
      </c>
      <c r="B4662" s="1" t="s">
        <v>12481</v>
      </c>
      <c r="C4662" s="95" t="s">
        <v>6408</v>
      </c>
      <c r="D4662" s="95" t="s">
        <v>6408</v>
      </c>
      <c r="E4662" s="95" t="s">
        <v>6645</v>
      </c>
      <c r="F4662" s="95" t="s">
        <v>6614</v>
      </c>
      <c r="G4662" s="95" t="s">
        <v>6614</v>
      </c>
      <c r="H4662" s="61">
        <v>5856.7256373355303</v>
      </c>
      <c r="I4662" s="61">
        <v>61.547974336966298</v>
      </c>
      <c r="J4662" s="123">
        <v>360469.599225379</v>
      </c>
      <c r="K4662" s="99">
        <v>5965.9166666666697</v>
      </c>
      <c r="L4662" s="16">
        <v>7257.5412031982796</v>
      </c>
      <c r="M4662" s="17">
        <f>gp_need_index[[#This Row],[Normalised weighted population (base year)]]/gp_need_index[[#This Row],[Registered population (base year)]]</f>
        <v>1.2165005997734255</v>
      </c>
      <c r="N4662" s="99">
        <v>5958.5792784940404</v>
      </c>
      <c r="O4662" s="16">
        <v>7283.7734072059602</v>
      </c>
      <c r="P4662" s="17">
        <f>gp_need_index[[#This Row],[Normalised weighted population 2026/27]]/gp_need_index[[#This Row],[Registered population 2026/27]]</f>
        <v>1.2224010232598344</v>
      </c>
      <c r="Q4662" s="99">
        <v>5952.4489974234903</v>
      </c>
      <c r="R4662" s="16">
        <v>7309.3787551229798</v>
      </c>
      <c r="S4662" s="17">
        <f>gp_need_index[[#This Row],[Normalised weighted population 2027/28]]/gp_need_index[[#This Row],[Registered population 2027/28]]</f>
        <v>1.2279615933352532</v>
      </c>
      <c r="T4662" s="99">
        <v>5945.6209921208701</v>
      </c>
      <c r="U4662" s="16">
        <v>7338.5353745709099</v>
      </c>
      <c r="V4662" s="17">
        <f>gp_need_index[[#This Row],[Normalised weighted population 2028/29]]/gp_need_index[[#This Row],[Registered population 2028/29]]</f>
        <v>1.234275676888239</v>
      </c>
    </row>
    <row r="4663" spans="1:22" x14ac:dyDescent="0.2">
      <c r="A4663" s="6" t="s">
        <v>2100</v>
      </c>
      <c r="B4663" s="1" t="s">
        <v>10817</v>
      </c>
      <c r="C4663" s="95" t="s">
        <v>6408</v>
      </c>
      <c r="D4663" s="95" t="s">
        <v>6408</v>
      </c>
      <c r="E4663" s="95" t="s">
        <v>6645</v>
      </c>
      <c r="F4663" s="95" t="s">
        <v>6412</v>
      </c>
      <c r="G4663" s="95" t="s">
        <v>6412</v>
      </c>
      <c r="H4663" s="61">
        <v>5673.1193498883904</v>
      </c>
      <c r="I4663" s="61">
        <v>9.6915871353388692</v>
      </c>
      <c r="J4663" s="123">
        <v>54981.530508620403</v>
      </c>
      <c r="K4663" s="99">
        <v>1851.3333333333301</v>
      </c>
      <c r="L4663" s="16">
        <v>1106.9746906221801</v>
      </c>
      <c r="M4663" s="17">
        <f>gp_need_index[[#This Row],[Normalised weighted population (base year)]]/gp_need_index[[#This Row],[Registered population (base year)]]</f>
        <v>0.59793375438720675</v>
      </c>
      <c r="N4663" s="99">
        <v>1855.14416835324</v>
      </c>
      <c r="O4663" s="16">
        <v>1110.97582338915</v>
      </c>
      <c r="P4663" s="17">
        <f>gp_need_index[[#This Row],[Normalised weighted population 2026/27]]/gp_need_index[[#This Row],[Registered population 2026/27]]</f>
        <v>0.59886225682143746</v>
      </c>
      <c r="Q4663" s="99">
        <v>1859.0526769881201</v>
      </c>
      <c r="R4663" s="16">
        <v>1114.88134335729</v>
      </c>
      <c r="S4663" s="17">
        <f>gp_need_index[[#This Row],[Normalised weighted population 2027/28]]/gp_need_index[[#This Row],[Registered population 2027/28]]</f>
        <v>0.59970400901362653</v>
      </c>
      <c r="T4663" s="99">
        <v>1863.5904774519499</v>
      </c>
      <c r="U4663" s="16">
        <v>1119.32852993044</v>
      </c>
      <c r="V4663" s="17">
        <f>gp_need_index[[#This Row],[Normalised weighted population 2028/29]]/gp_need_index[[#This Row],[Registered population 2028/29]]</f>
        <v>0.60063009737035977</v>
      </c>
    </row>
    <row r="4664" spans="1:22" x14ac:dyDescent="0.2">
      <c r="A4664" s="6" t="s">
        <v>2293</v>
      </c>
      <c r="B4664" s="1" t="s">
        <v>10818</v>
      </c>
      <c r="C4664" s="95" t="s">
        <v>6408</v>
      </c>
      <c r="D4664" s="95" t="s">
        <v>6408</v>
      </c>
      <c r="E4664" s="95" t="s">
        <v>6645</v>
      </c>
      <c r="F4664" s="95" t="s">
        <v>6407</v>
      </c>
      <c r="G4664" s="95" t="s">
        <v>6407</v>
      </c>
      <c r="H4664" s="61">
        <v>5429.5206390709</v>
      </c>
      <c r="I4664" s="61">
        <v>79.086286178238794</v>
      </c>
      <c r="J4664" s="123">
        <v>429400.62307221501</v>
      </c>
      <c r="K4664" s="99">
        <v>7133.4166666666697</v>
      </c>
      <c r="L4664" s="16">
        <v>8645.3690444977692</v>
      </c>
      <c r="M4664" s="17">
        <f>gp_need_index[[#This Row],[Normalised weighted population (base year)]]/gp_need_index[[#This Row],[Registered population (base year)]]</f>
        <v>1.2119534647255661</v>
      </c>
      <c r="N4664" s="99">
        <v>7155.7341560314899</v>
      </c>
      <c r="O4664" s="16">
        <v>8676.6175180713108</v>
      </c>
      <c r="P4664" s="17">
        <f>gp_need_index[[#This Row],[Normalised weighted population 2026/27]]/gp_need_index[[#This Row],[Registered population 2026/27]]</f>
        <v>1.2125405065192207</v>
      </c>
      <c r="Q4664" s="99">
        <v>7177.1012009462402</v>
      </c>
      <c r="R4664" s="16">
        <v>8707.1192646074305</v>
      </c>
      <c r="S4664" s="17">
        <f>gp_need_index[[#This Row],[Normalised weighted population 2027/28]]/gp_need_index[[#This Row],[Registered population 2027/28]]</f>
        <v>1.2131805057255527</v>
      </c>
      <c r="T4664" s="99">
        <v>7198.8940129316998</v>
      </c>
      <c r="U4664" s="16">
        <v>8741.8513767870008</v>
      </c>
      <c r="V4664" s="17">
        <f>gp_need_index[[#This Row],[Normalised weighted population 2028/29]]/gp_need_index[[#This Row],[Registered population 2028/29]]</f>
        <v>1.2143325573461168</v>
      </c>
    </row>
    <row r="4665" spans="1:22" x14ac:dyDescent="0.2">
      <c r="A4665" s="6" t="s">
        <v>2112</v>
      </c>
      <c r="B4665" s="1" t="s">
        <v>10819</v>
      </c>
      <c r="C4665" s="95" t="s">
        <v>6408</v>
      </c>
      <c r="D4665" s="95" t="s">
        <v>6408</v>
      </c>
      <c r="E4665" s="95" t="s">
        <v>6645</v>
      </c>
      <c r="F4665" s="95" t="s">
        <v>6412</v>
      </c>
      <c r="G4665" s="95" t="s">
        <v>6412</v>
      </c>
      <c r="H4665" s="61">
        <v>5657.2256927490198</v>
      </c>
      <c r="I4665" s="61">
        <v>37.548980689601002</v>
      </c>
      <c r="J4665" s="123">
        <v>212423.05829374699</v>
      </c>
      <c r="K4665" s="99">
        <v>3402.25</v>
      </c>
      <c r="L4665" s="16">
        <v>4276.8352765092704</v>
      </c>
      <c r="M4665" s="17">
        <f>gp_need_index[[#This Row],[Normalised weighted population (base year)]]/gp_need_index[[#This Row],[Registered population (base year)]]</f>
        <v>1.2570608498814815</v>
      </c>
      <c r="N4665" s="99">
        <v>3401.59052686935</v>
      </c>
      <c r="O4665" s="16">
        <v>4292.2937923260597</v>
      </c>
      <c r="P4665" s="17">
        <f>gp_need_index[[#This Row],[Normalised weighted population 2026/27]]/gp_need_index[[#This Row],[Registered population 2026/27]]</f>
        <v>1.2618490551467014</v>
      </c>
      <c r="Q4665" s="99">
        <v>3400.6853195633698</v>
      </c>
      <c r="R4665" s="16">
        <v>4307.3829047641102</v>
      </c>
      <c r="S4665" s="17">
        <f>gp_need_index[[#This Row],[Normalised weighted population 2027/28]]/gp_need_index[[#This Row],[Registered population 2027/28]]</f>
        <v>1.2666220187985977</v>
      </c>
      <c r="T4665" s="99">
        <v>3402.12429107761</v>
      </c>
      <c r="U4665" s="16">
        <v>4324.5647649984903</v>
      </c>
      <c r="V4665" s="17">
        <f>gp_need_index[[#This Row],[Normalised weighted population 2028/29]]/gp_need_index[[#This Row],[Registered population 2028/29]]</f>
        <v>1.2711366178890251</v>
      </c>
    </row>
    <row r="4666" spans="1:22" x14ac:dyDescent="0.2">
      <c r="A4666" s="6" t="s">
        <v>1935</v>
      </c>
      <c r="B4666" s="1" t="s">
        <v>10820</v>
      </c>
      <c r="C4666" s="95" t="s">
        <v>6408</v>
      </c>
      <c r="D4666" s="95" t="s">
        <v>6408</v>
      </c>
      <c r="E4666" s="95" t="s">
        <v>6645</v>
      </c>
      <c r="F4666" s="95" t="s">
        <v>6411</v>
      </c>
      <c r="G4666" s="95" t="s">
        <v>6411</v>
      </c>
      <c r="H4666" s="61">
        <v>5582.3098242187498</v>
      </c>
      <c r="I4666" s="61">
        <v>24.2031755073121</v>
      </c>
      <c r="J4666" s="123">
        <v>135109.624411759</v>
      </c>
      <c r="K4666" s="99">
        <v>3217.4166666666702</v>
      </c>
      <c r="L4666" s="16">
        <v>2720.2395658999699</v>
      </c>
      <c r="M4666" s="17">
        <f>gp_need_index[[#This Row],[Normalised weighted population (base year)]]/gp_need_index[[#This Row],[Registered population (base year)]]</f>
        <v>0.84547320031079809</v>
      </c>
      <c r="N4666" s="99">
        <v>3228.74456364667</v>
      </c>
      <c r="O4666" s="16">
        <v>2730.07180484214</v>
      </c>
      <c r="P4666" s="17">
        <f>gp_need_index[[#This Row],[Normalised weighted population 2026/27]]/gp_need_index[[#This Row],[Registered population 2026/27]]</f>
        <v>0.84555211817645015</v>
      </c>
      <c r="Q4666" s="99">
        <v>3238.7941157113301</v>
      </c>
      <c r="R4666" s="16">
        <v>2739.6690883507499</v>
      </c>
      <c r="S4666" s="17">
        <f>gp_need_index[[#This Row],[Normalised weighted population 2027/28]]/gp_need_index[[#This Row],[Registered population 2027/28]]</f>
        <v>0.84589170860249074</v>
      </c>
      <c r="T4666" s="99">
        <v>3250.7440452351998</v>
      </c>
      <c r="U4666" s="16">
        <v>2750.5974437826399</v>
      </c>
      <c r="V4666" s="17">
        <f>gp_need_index[[#This Row],[Normalised weighted population 2028/29]]/gp_need_index[[#This Row],[Registered population 2028/29]]</f>
        <v>0.84614396135381587</v>
      </c>
    </row>
    <row r="4667" spans="1:22" x14ac:dyDescent="0.2">
      <c r="A4667" s="6" t="s">
        <v>2097</v>
      </c>
      <c r="B4667" s="1" t="s">
        <v>10821</v>
      </c>
      <c r="C4667" s="95" t="s">
        <v>6408</v>
      </c>
      <c r="D4667" s="95" t="s">
        <v>6408</v>
      </c>
      <c r="E4667" s="95" t="s">
        <v>6645</v>
      </c>
      <c r="F4667" s="95" t="s">
        <v>6412</v>
      </c>
      <c r="G4667" s="95" t="s">
        <v>6412</v>
      </c>
      <c r="H4667" s="61">
        <v>5694.9638464095697</v>
      </c>
      <c r="I4667" s="61">
        <v>44.854247955538902</v>
      </c>
      <c r="J4667" s="123">
        <v>255443.32046468399</v>
      </c>
      <c r="K4667" s="99">
        <v>4574</v>
      </c>
      <c r="L4667" s="16">
        <v>5142.9868908171202</v>
      </c>
      <c r="M4667" s="17">
        <f>gp_need_index[[#This Row],[Normalised weighted population (base year)]]/gp_need_index[[#This Row],[Registered population (base year)]]</f>
        <v>1.1243959096670573</v>
      </c>
      <c r="N4667" s="99">
        <v>4574.3765063544197</v>
      </c>
      <c r="O4667" s="16">
        <v>5161.5760903203</v>
      </c>
      <c r="P4667" s="17">
        <f>gp_need_index[[#This Row],[Normalised weighted population 2026/27]]/gp_need_index[[#This Row],[Registered population 2026/27]]</f>
        <v>1.1283671300668368</v>
      </c>
      <c r="Q4667" s="99">
        <v>4575.8949415903999</v>
      </c>
      <c r="R4667" s="16">
        <v>5179.7210742735397</v>
      </c>
      <c r="S4667" s="17">
        <f>gp_need_index[[#This Row],[Normalised weighted population 2027/28]]/gp_need_index[[#This Row],[Registered population 2027/28]]</f>
        <v>1.1319580410806533</v>
      </c>
      <c r="T4667" s="99">
        <v>4578.82825980904</v>
      </c>
      <c r="U4667" s="16">
        <v>5200.3826326998496</v>
      </c>
      <c r="V4667" s="17">
        <f>gp_need_index[[#This Row],[Normalised weighted population 2028/29]]/gp_need_index[[#This Row],[Registered population 2028/29]]</f>
        <v>1.1357452906339691</v>
      </c>
    </row>
    <row r="4668" spans="1:22" x14ac:dyDescent="0.2">
      <c r="A4668" s="6" t="s">
        <v>1942</v>
      </c>
      <c r="B4668" s="1" t="s">
        <v>10822</v>
      </c>
      <c r="C4668" s="95" t="s">
        <v>6408</v>
      </c>
      <c r="D4668" s="95" t="s">
        <v>6408</v>
      </c>
      <c r="E4668" s="95" t="s">
        <v>6645</v>
      </c>
      <c r="F4668" s="95" t="s">
        <v>6415</v>
      </c>
      <c r="G4668" s="95" t="s">
        <v>6415</v>
      </c>
      <c r="H4668" s="61">
        <v>5453.8726211939102</v>
      </c>
      <c r="I4668" s="61">
        <v>53.019846841748297</v>
      </c>
      <c r="J4668" s="123">
        <v>289163.491070105</v>
      </c>
      <c r="K4668" s="99">
        <v>5594.6666666666697</v>
      </c>
      <c r="L4668" s="16">
        <v>5821.8944271908204</v>
      </c>
      <c r="M4668" s="17">
        <f>gp_need_index[[#This Row],[Normalised weighted population (base year)]]/gp_need_index[[#This Row],[Registered population (base year)]]</f>
        <v>1.0406150668239067</v>
      </c>
      <c r="N4668" s="99">
        <v>5633.9843998159004</v>
      </c>
      <c r="O4668" s="16">
        <v>5842.9375212703999</v>
      </c>
      <c r="P4668" s="17">
        <f>gp_need_index[[#This Row],[Normalised weighted population 2026/27]]/gp_need_index[[#This Row],[Registered population 2026/27]]</f>
        <v>1.0370879836765838</v>
      </c>
      <c r="Q4668" s="99">
        <v>5670.8236172054703</v>
      </c>
      <c r="R4668" s="16">
        <v>5863.4777604740902</v>
      </c>
      <c r="S4668" s="17">
        <f>gp_need_index[[#This Row],[Normalised weighted population 2027/28]]/gp_need_index[[#This Row],[Registered population 2027/28]]</f>
        <v>1.0339728681886879</v>
      </c>
      <c r="T4668" s="99">
        <v>5708.6344162907499</v>
      </c>
      <c r="U4668" s="16">
        <v>5886.8667782594603</v>
      </c>
      <c r="V4668" s="17">
        <f>gp_need_index[[#This Row],[Normalised weighted population 2028/29]]/gp_need_index[[#This Row],[Registered population 2028/29]]</f>
        <v>1.0312215407348715</v>
      </c>
    </row>
    <row r="4669" spans="1:22" x14ac:dyDescent="0.2">
      <c r="A4669" s="6" t="s">
        <v>2386</v>
      </c>
      <c r="B4669" s="1" t="s">
        <v>10823</v>
      </c>
      <c r="C4669" s="95" t="s">
        <v>6408</v>
      </c>
      <c r="D4669" s="95" t="s">
        <v>6408</v>
      </c>
      <c r="E4669" s="95" t="s">
        <v>6645</v>
      </c>
      <c r="F4669" s="95" t="s">
        <v>6614</v>
      </c>
      <c r="G4669" s="95" t="s">
        <v>6614</v>
      </c>
      <c r="H4669" s="61">
        <v>5619.8893507050298</v>
      </c>
      <c r="I4669" s="61">
        <v>48.348205457098899</v>
      </c>
      <c r="J4669" s="123">
        <v>271711.56497404899</v>
      </c>
      <c r="K4669" s="99">
        <v>5887.8333333333303</v>
      </c>
      <c r="L4669" s="16">
        <v>5470.5247888371896</v>
      </c>
      <c r="M4669" s="17">
        <f>gp_need_index[[#This Row],[Normalised weighted population (base year)]]/gp_need_index[[#This Row],[Registered population (base year)]]</f>
        <v>0.92912358063303291</v>
      </c>
      <c r="N4669" s="99">
        <v>5886.2222207391796</v>
      </c>
      <c r="O4669" s="16">
        <v>5490.2978660092003</v>
      </c>
      <c r="P4669" s="17">
        <f>gp_need_index[[#This Row],[Normalised weighted population 2026/27]]/gp_need_index[[#This Row],[Registered population 2026/27]]</f>
        <v>0.93273710371738905</v>
      </c>
      <c r="Q4669" s="99">
        <v>5883.2277347260597</v>
      </c>
      <c r="R4669" s="16">
        <v>5509.5984371785598</v>
      </c>
      <c r="S4669" s="17">
        <f>gp_need_index[[#This Row],[Normalised weighted population 2027/28]]/gp_need_index[[#This Row],[Registered population 2027/28]]</f>
        <v>0.93649246393401819</v>
      </c>
      <c r="T4669" s="99">
        <v>5881.3735435143399</v>
      </c>
      <c r="U4669" s="16">
        <v>5531.57585418286</v>
      </c>
      <c r="V4669" s="17">
        <f>gp_need_index[[#This Row],[Normalised weighted population 2028/29]]/gp_need_index[[#This Row],[Registered population 2028/29]]</f>
        <v>0.94052449028386953</v>
      </c>
    </row>
    <row r="4670" spans="1:22" x14ac:dyDescent="0.2">
      <c r="A4670" s="6" t="s">
        <v>2379</v>
      </c>
      <c r="B4670" s="1" t="s">
        <v>10824</v>
      </c>
      <c r="C4670" s="95" t="s">
        <v>6408</v>
      </c>
      <c r="D4670" s="95" t="s">
        <v>6408</v>
      </c>
      <c r="E4670" s="95" t="s">
        <v>6645</v>
      </c>
      <c r="F4670" s="95" t="s">
        <v>6614</v>
      </c>
      <c r="G4670" s="95" t="s">
        <v>6614</v>
      </c>
      <c r="H4670" s="61">
        <v>5557.0010114397301</v>
      </c>
      <c r="I4670" s="61">
        <v>34.257511795994802</v>
      </c>
      <c r="J4670" s="123">
        <v>190369.02769975201</v>
      </c>
      <c r="K4670" s="99">
        <v>4115.5833333333303</v>
      </c>
      <c r="L4670" s="16">
        <v>3832.8088285744898</v>
      </c>
      <c r="M4670" s="17">
        <f>gp_need_index[[#This Row],[Normalised weighted population (base year)]]/gp_need_index[[#This Row],[Registered population (base year)]]</f>
        <v>0.93129175578378742</v>
      </c>
      <c r="N4670" s="99">
        <v>4115.5135239753799</v>
      </c>
      <c r="O4670" s="16">
        <v>3846.6624217265698</v>
      </c>
      <c r="P4670" s="17">
        <f>gp_need_index[[#This Row],[Normalised weighted population 2026/27]]/gp_need_index[[#This Row],[Registered population 2026/27]]</f>
        <v>0.93467374103314493</v>
      </c>
      <c r="Q4670" s="99">
        <v>4116.5151794748899</v>
      </c>
      <c r="R4670" s="16">
        <v>3860.1849634259302</v>
      </c>
      <c r="S4670" s="17">
        <f>gp_need_index[[#This Row],[Normalised weighted population 2027/28]]/gp_need_index[[#This Row],[Registered population 2027/28]]</f>
        <v>0.93773125936057944</v>
      </c>
      <c r="T4670" s="99">
        <v>4117.8618819312596</v>
      </c>
      <c r="U4670" s="16">
        <v>3875.5829811984199</v>
      </c>
      <c r="V4670" s="17">
        <f>gp_need_index[[#This Row],[Normalised weighted population 2028/29]]/gp_need_index[[#This Row],[Registered population 2028/29]]</f>
        <v>0.94116390795040172</v>
      </c>
    </row>
    <row r="4671" spans="1:22" x14ac:dyDescent="0.2">
      <c r="A4671" s="6" t="s">
        <v>2401</v>
      </c>
      <c r="B4671" s="1" t="s">
        <v>12482</v>
      </c>
      <c r="C4671" s="95" t="s">
        <v>6408</v>
      </c>
      <c r="D4671" s="95" t="s">
        <v>6408</v>
      </c>
      <c r="E4671" s="95" t="s">
        <v>6645</v>
      </c>
      <c r="F4671" s="95" t="s">
        <v>6614</v>
      </c>
      <c r="G4671" s="95" t="s">
        <v>6614</v>
      </c>
      <c r="H4671" s="61">
        <v>5567.6378284801103</v>
      </c>
      <c r="I4671" s="61">
        <v>52.852267756371603</v>
      </c>
      <c r="J4671" s="123">
        <v>294262.28528133401</v>
      </c>
      <c r="K4671" s="99">
        <v>5170.4166666666697</v>
      </c>
      <c r="L4671" s="16">
        <v>5924.5513756662103</v>
      </c>
      <c r="M4671" s="17">
        <f>gp_need_index[[#This Row],[Normalised weighted population (base year)]]/gp_need_index[[#This Row],[Registered population (base year)]]</f>
        <v>1.1458556935771533</v>
      </c>
      <c r="N4671" s="99">
        <v>5170.8444890918199</v>
      </c>
      <c r="O4671" s="16">
        <v>5945.9655207587703</v>
      </c>
      <c r="P4671" s="17">
        <f>gp_need_index[[#This Row],[Normalised weighted population 2026/27]]/gp_need_index[[#This Row],[Registered population 2026/27]]</f>
        <v>1.1499022129368057</v>
      </c>
      <c r="Q4671" s="99">
        <v>5171.2168780546699</v>
      </c>
      <c r="R4671" s="16">
        <v>5966.8679441799904</v>
      </c>
      <c r="S4671" s="17">
        <f>gp_need_index[[#This Row],[Normalised weighted population 2027/28]]/gp_need_index[[#This Row],[Registered population 2027/28]]</f>
        <v>1.1538614768802022</v>
      </c>
      <c r="T4671" s="99">
        <v>5171.8725275820598</v>
      </c>
      <c r="U4671" s="16">
        <v>5990.66937844314</v>
      </c>
      <c r="V4671" s="17">
        <f>gp_need_index[[#This Row],[Normalised weighted population 2028/29]]/gp_need_index[[#This Row],[Registered population 2028/29]]</f>
        <v>1.1583172915601387</v>
      </c>
    </row>
    <row r="4672" spans="1:22" x14ac:dyDescent="0.2">
      <c r="A4672" s="6" t="s">
        <v>2288</v>
      </c>
      <c r="B4672" s="1" t="s">
        <v>10825</v>
      </c>
      <c r="C4672" s="95" t="s">
        <v>6408</v>
      </c>
      <c r="D4672" s="95" t="s">
        <v>6408</v>
      </c>
      <c r="E4672" s="95" t="s">
        <v>6645</v>
      </c>
      <c r="F4672" s="95" t="s">
        <v>6411</v>
      </c>
      <c r="G4672" s="95" t="s">
        <v>6411</v>
      </c>
      <c r="H4672" s="61">
        <v>5534.1529376055696</v>
      </c>
      <c r="I4672" s="61">
        <v>45.952218909713999</v>
      </c>
      <c r="J4672" s="123">
        <v>254306.60726868801</v>
      </c>
      <c r="K4672" s="99">
        <v>4965</v>
      </c>
      <c r="L4672" s="16">
        <v>5120.1007920340699</v>
      </c>
      <c r="M4672" s="17">
        <f>gp_need_index[[#This Row],[Normalised weighted population (base year)]]/gp_need_index[[#This Row],[Registered population (base year)]]</f>
        <v>1.0312388302183424</v>
      </c>
      <c r="N4672" s="99">
        <v>4986.1650757877496</v>
      </c>
      <c r="O4672" s="16">
        <v>5138.6072702966203</v>
      </c>
      <c r="P4672" s="17">
        <f>gp_need_index[[#This Row],[Normalised weighted population 2026/27]]/gp_need_index[[#This Row],[Registered population 2026/27]]</f>
        <v>1.0305730340235049</v>
      </c>
      <c r="Q4672" s="99">
        <v>5005.1929390136802</v>
      </c>
      <c r="R4672" s="16">
        <v>5156.6715097517699</v>
      </c>
      <c r="S4672" s="17">
        <f>gp_need_index[[#This Row],[Normalised weighted population 2027/28]]/gp_need_index[[#This Row],[Registered population 2027/28]]</f>
        <v>1.0302642820334396</v>
      </c>
      <c r="T4672" s="99">
        <v>5022.1909996051199</v>
      </c>
      <c r="U4672" s="16">
        <v>5177.2411250179703</v>
      </c>
      <c r="V4672" s="17">
        <f>gp_need_index[[#This Row],[Normalised weighted population 2028/29]]/gp_need_index[[#This Row],[Registered population 2028/29]]</f>
        <v>1.0308730045163637</v>
      </c>
    </row>
    <row r="4673" spans="1:22" x14ac:dyDescent="0.2">
      <c r="A4673" s="6" t="s">
        <v>1929</v>
      </c>
      <c r="B4673" s="1" t="s">
        <v>10826</v>
      </c>
      <c r="C4673" s="95" t="s">
        <v>6408</v>
      </c>
      <c r="D4673" s="95" t="s">
        <v>6408</v>
      </c>
      <c r="E4673" s="95" t="s">
        <v>6645</v>
      </c>
      <c r="F4673" s="95" t="s">
        <v>6415</v>
      </c>
      <c r="G4673" s="95" t="s">
        <v>6415</v>
      </c>
      <c r="H4673" s="61">
        <v>5382.9328613281205</v>
      </c>
      <c r="I4673" s="61">
        <v>38.355646283857403</v>
      </c>
      <c r="J4673" s="123">
        <v>206465.868798854</v>
      </c>
      <c r="K4673" s="99">
        <v>3669.0833333333298</v>
      </c>
      <c r="L4673" s="16">
        <v>4156.8957634203498</v>
      </c>
      <c r="M4673" s="17">
        <f>gp_need_index[[#This Row],[Normalised weighted population (base year)]]/gp_need_index[[#This Row],[Registered population (base year)]]</f>
        <v>1.1329521261224249</v>
      </c>
      <c r="N4673" s="99">
        <v>3693.2505830023101</v>
      </c>
      <c r="O4673" s="16">
        <v>4171.9207608198403</v>
      </c>
      <c r="P4673" s="17">
        <f>gp_need_index[[#This Row],[Normalised weighted population 2026/27]]/gp_need_index[[#This Row],[Registered population 2026/27]]</f>
        <v>1.1296067426403573</v>
      </c>
      <c r="Q4673" s="99">
        <v>3714.3176911297001</v>
      </c>
      <c r="R4673" s="16">
        <v>4186.5867143841497</v>
      </c>
      <c r="S4673" s="17">
        <f>gp_need_index[[#This Row],[Normalised weighted population 2027/28]]/gp_need_index[[#This Row],[Registered population 2027/28]]</f>
        <v>1.1271482577761975</v>
      </c>
      <c r="T4673" s="99">
        <v>3733.6435498219098</v>
      </c>
      <c r="U4673" s="16">
        <v>4203.2867267527099</v>
      </c>
      <c r="V4673" s="17">
        <f>gp_need_index[[#This Row],[Normalised weighted population 2028/29]]/gp_need_index[[#This Row],[Registered population 2028/29]]</f>
        <v>1.1257868274418434</v>
      </c>
    </row>
    <row r="4674" spans="1:22" x14ac:dyDescent="0.2">
      <c r="A4674" s="6" t="s">
        <v>2060</v>
      </c>
      <c r="B4674" s="1" t="s">
        <v>10827</v>
      </c>
      <c r="C4674" s="95" t="s">
        <v>6408</v>
      </c>
      <c r="D4674" s="95" t="s">
        <v>6408</v>
      </c>
      <c r="E4674" s="95" t="s">
        <v>6645</v>
      </c>
      <c r="F4674" s="95" t="s">
        <v>6414</v>
      </c>
      <c r="G4674" s="95" t="s">
        <v>6414</v>
      </c>
      <c r="H4674" s="61">
        <v>5383.3912085556403</v>
      </c>
      <c r="I4674" s="61">
        <v>44.697828874806703</v>
      </c>
      <c r="J4674" s="123">
        <v>240625.89900615899</v>
      </c>
      <c r="K4674" s="99">
        <v>4055.25</v>
      </c>
      <c r="L4674" s="16">
        <v>4844.6592454581396</v>
      </c>
      <c r="M4674" s="17">
        <f>gp_need_index[[#This Row],[Normalised weighted population (base year)]]/gp_need_index[[#This Row],[Registered population (base year)]]</f>
        <v>1.194663521474173</v>
      </c>
      <c r="N4674" s="99">
        <v>4082.3314216744502</v>
      </c>
      <c r="O4674" s="16">
        <v>4862.1701470316002</v>
      </c>
      <c r="P4674" s="17">
        <f>gp_need_index[[#This Row],[Normalised weighted population 2026/27]]/gp_need_index[[#This Row],[Registered population 2026/27]]</f>
        <v>1.1910277840786585</v>
      </c>
      <c r="Q4674" s="99">
        <v>4110.5140433774504</v>
      </c>
      <c r="R4674" s="16">
        <v>4879.2626005287602</v>
      </c>
      <c r="S4674" s="17">
        <f>gp_need_index[[#This Row],[Normalised weighted population 2027/28]]/gp_need_index[[#This Row],[Registered population 2027/28]]</f>
        <v>1.1870200537059008</v>
      </c>
      <c r="T4674" s="99">
        <v>4138.45445332695</v>
      </c>
      <c r="U4674" s="16">
        <v>4898.7256503441004</v>
      </c>
      <c r="V4674" s="17">
        <f>gp_need_index[[#This Row],[Normalised weighted population 2028/29]]/gp_need_index[[#This Row],[Registered population 2028/29]]</f>
        <v>1.1837089680680091</v>
      </c>
    </row>
    <row r="4675" spans="1:22" x14ac:dyDescent="0.2">
      <c r="A4675" s="6" t="s">
        <v>1933</v>
      </c>
      <c r="B4675" s="1" t="s">
        <v>10828</v>
      </c>
      <c r="C4675" s="95" t="s">
        <v>6408</v>
      </c>
      <c r="D4675" s="95" t="s">
        <v>6408</v>
      </c>
      <c r="E4675" s="95" t="s">
        <v>6645</v>
      </c>
      <c r="F4675" s="95" t="s">
        <v>6415</v>
      </c>
      <c r="G4675" s="95" t="s">
        <v>6415</v>
      </c>
      <c r="H4675" s="61">
        <v>5711.2442220052098</v>
      </c>
      <c r="I4675" s="61">
        <v>39.4657679223386</v>
      </c>
      <c r="J4675" s="123">
        <v>225398.63901345499</v>
      </c>
      <c r="K4675" s="99">
        <v>4355</v>
      </c>
      <c r="L4675" s="16">
        <v>4538.0800858109897</v>
      </c>
      <c r="M4675" s="17">
        <f>gp_need_index[[#This Row],[Normalised weighted population (base year)]]/gp_need_index[[#This Row],[Registered population (base year)]]</f>
        <v>1.0420390552952903</v>
      </c>
      <c r="N4675" s="99">
        <v>4387.4457768306502</v>
      </c>
      <c r="O4675" s="16">
        <v>4554.4828645594998</v>
      </c>
      <c r="P4675" s="17">
        <f>gp_need_index[[#This Row],[Normalised weighted population 2026/27]]/gp_need_index[[#This Row],[Registered population 2026/27]]</f>
        <v>1.0380716016163536</v>
      </c>
      <c r="Q4675" s="99">
        <v>4418.8867038854796</v>
      </c>
      <c r="R4675" s="16">
        <v>4570.4936754139098</v>
      </c>
      <c r="S4675" s="17">
        <f>gp_need_index[[#This Row],[Normalised weighted population 2027/28]]/gp_need_index[[#This Row],[Registered population 2027/28]]</f>
        <v>1.0343088614141485</v>
      </c>
      <c r="T4675" s="99">
        <v>4450.2619401772399</v>
      </c>
      <c r="U4675" s="16">
        <v>4588.7250667875996</v>
      </c>
      <c r="V4675" s="17">
        <f>gp_need_index[[#This Row],[Normalised weighted population 2028/29]]/gp_need_index[[#This Row],[Registered population 2028/29]]</f>
        <v>1.0311134779191997</v>
      </c>
    </row>
    <row r="4676" spans="1:22" x14ac:dyDescent="0.2">
      <c r="A4676" s="6" t="s">
        <v>2099</v>
      </c>
      <c r="B4676" s="1" t="s">
        <v>12483</v>
      </c>
      <c r="C4676" s="95" t="s">
        <v>6408</v>
      </c>
      <c r="D4676" s="95" t="s">
        <v>6408</v>
      </c>
      <c r="E4676" s="95" t="s">
        <v>6645</v>
      </c>
      <c r="F4676" s="95" t="s">
        <v>6412</v>
      </c>
      <c r="G4676" s="95" t="s">
        <v>6412</v>
      </c>
      <c r="H4676" s="61">
        <v>5806.803600151</v>
      </c>
      <c r="I4676" s="61">
        <v>243.074396985633</v>
      </c>
      <c r="J4676" s="123">
        <v>1411485.28352071</v>
      </c>
      <c r="K4676" s="99">
        <v>23704.5</v>
      </c>
      <c r="L4676" s="16">
        <v>28418.242827891499</v>
      </c>
      <c r="M4676" s="17">
        <f>gp_need_index[[#This Row],[Normalised weighted population (base year)]]/gp_need_index[[#This Row],[Registered population (base year)]]</f>
        <v>1.1988543452885105</v>
      </c>
      <c r="N4676" s="99">
        <v>23711.4685433667</v>
      </c>
      <c r="O4676" s="16">
        <v>28520.959866972498</v>
      </c>
      <c r="P4676" s="17">
        <f>gp_need_index[[#This Row],[Normalised weighted population 2026/27]]/gp_need_index[[#This Row],[Registered population 2026/27]]</f>
        <v>1.2028339710300759</v>
      </c>
      <c r="Q4676" s="99">
        <v>23718.032692512599</v>
      </c>
      <c r="R4676" s="16">
        <v>28621.2223352693</v>
      </c>
      <c r="S4676" s="17">
        <f>gp_need_index[[#This Row],[Normalised weighted population 2027/28]]/gp_need_index[[#This Row],[Registered population 2027/28]]</f>
        <v>1.2067283448978701</v>
      </c>
      <c r="T4676" s="99">
        <v>23724.468584814698</v>
      </c>
      <c r="U4676" s="16">
        <v>28735.390463057101</v>
      </c>
      <c r="V4676" s="17">
        <f>gp_need_index[[#This Row],[Normalised weighted population 2028/29]]/gp_need_index[[#This Row],[Registered population 2028/29]]</f>
        <v>1.2112132400491256</v>
      </c>
    </row>
    <row r="4677" spans="1:22" x14ac:dyDescent="0.2">
      <c r="A4677" s="6" t="s">
        <v>2380</v>
      </c>
      <c r="B4677" s="1" t="s">
        <v>12759</v>
      </c>
      <c r="C4677" s="95" t="s">
        <v>6408</v>
      </c>
      <c r="D4677" s="95" t="s">
        <v>6408</v>
      </c>
      <c r="E4677" s="95" t="s">
        <v>6645</v>
      </c>
      <c r="F4677" s="95" t="s">
        <v>6614</v>
      </c>
      <c r="G4677" s="95" t="s">
        <v>6614</v>
      </c>
      <c r="H4677" s="61">
        <v>5792.5906386264496</v>
      </c>
      <c r="I4677" s="61">
        <v>47.819795388071199</v>
      </c>
      <c r="J4677" s="123">
        <v>277000.49910597398</v>
      </c>
      <c r="K4677" s="99">
        <v>4015.5833333333298</v>
      </c>
      <c r="L4677" s="16">
        <v>5577.0099333984199</v>
      </c>
      <c r="M4677" s="17">
        <f>gp_need_index[[#This Row],[Normalised weighted population (base year)]]/gp_need_index[[#This Row],[Registered population (base year)]]</f>
        <v>1.3888417872202274</v>
      </c>
      <c r="N4677" s="99">
        <v>4006.6090696923502</v>
      </c>
      <c r="O4677" s="16">
        <v>5597.1678985039298</v>
      </c>
      <c r="P4677" s="17">
        <f>gp_need_index[[#This Row],[Normalised weighted population 2026/27]]/gp_need_index[[#This Row],[Registered population 2026/27]]</f>
        <v>1.3969837838293795</v>
      </c>
      <c r="Q4677" s="99">
        <v>3996.35703743658</v>
      </c>
      <c r="R4677" s="16">
        <v>5616.8441601582699</v>
      </c>
      <c r="S4677" s="17">
        <f>gp_need_index[[#This Row],[Normalised weighted population 2027/28]]/gp_need_index[[#This Row],[Registered population 2027/28]]</f>
        <v>1.405491077884556</v>
      </c>
      <c r="T4677" s="99">
        <v>3986.3062411846499</v>
      </c>
      <c r="U4677" s="16">
        <v>5639.2493731267896</v>
      </c>
      <c r="V4677" s="17">
        <f>gp_need_index[[#This Row],[Normalised weighted population 2028/29]]/gp_need_index[[#This Row],[Registered population 2028/29]]</f>
        <v>1.4146553305074019</v>
      </c>
    </row>
    <row r="4678" spans="1:22" x14ac:dyDescent="0.2">
      <c r="A4678" s="6" t="s">
        <v>1940</v>
      </c>
      <c r="B4678" s="1" t="s">
        <v>10829</v>
      </c>
      <c r="C4678" s="95" t="s">
        <v>6408</v>
      </c>
      <c r="D4678" s="95" t="s">
        <v>6408</v>
      </c>
      <c r="E4678" s="95" t="s">
        <v>6645</v>
      </c>
      <c r="F4678" s="95" t="s">
        <v>6415</v>
      </c>
      <c r="G4678" s="95" t="s">
        <v>6415</v>
      </c>
      <c r="H4678" s="61">
        <v>5307.0342158564799</v>
      </c>
      <c r="I4678" s="61">
        <v>41.096494325409402</v>
      </c>
      <c r="J4678" s="123">
        <v>218100.50153669901</v>
      </c>
      <c r="K4678" s="99">
        <v>4160</v>
      </c>
      <c r="L4678" s="16">
        <v>4391.14249784801</v>
      </c>
      <c r="M4678" s="17">
        <f>gp_need_index[[#This Row],[Normalised weighted population (base year)]]/gp_need_index[[#This Row],[Registered population (base year)]]</f>
        <v>1.0555631004442332</v>
      </c>
      <c r="N4678" s="99">
        <v>4191.3669196277297</v>
      </c>
      <c r="O4678" s="16">
        <v>4407.0141743022396</v>
      </c>
      <c r="P4678" s="17">
        <f>gp_need_index[[#This Row],[Normalised weighted population 2026/27]]/gp_need_index[[#This Row],[Registered population 2026/27]]</f>
        <v>1.0514503403805229</v>
      </c>
      <c r="Q4678" s="99">
        <v>4222.1257733069297</v>
      </c>
      <c r="R4678" s="16">
        <v>4422.5065743124596</v>
      </c>
      <c r="S4678" s="17">
        <f>gp_need_index[[#This Row],[Normalised weighted population 2027/28]]/gp_need_index[[#This Row],[Registered population 2027/28]]</f>
        <v>1.0474596948940684</v>
      </c>
      <c r="T4678" s="99">
        <v>4253.7177276585198</v>
      </c>
      <c r="U4678" s="16">
        <v>4440.1476551092101</v>
      </c>
      <c r="V4678" s="17">
        <f>gp_need_index[[#This Row],[Normalised weighted population 2028/29]]/gp_need_index[[#This Row],[Registered population 2028/29]]</f>
        <v>1.0438275267393711</v>
      </c>
    </row>
    <row r="4679" spans="1:22" x14ac:dyDescent="0.2">
      <c r="A4679" s="6" t="s">
        <v>1947</v>
      </c>
      <c r="B4679" s="1" t="s">
        <v>10830</v>
      </c>
      <c r="C4679" s="95" t="s">
        <v>6408</v>
      </c>
      <c r="D4679" s="95" t="s">
        <v>6408</v>
      </c>
      <c r="E4679" s="95" t="s">
        <v>6645</v>
      </c>
      <c r="F4679" s="95" t="s">
        <v>6415</v>
      </c>
      <c r="G4679" s="95" t="s">
        <v>6415</v>
      </c>
      <c r="H4679" s="61">
        <v>5584.3596929505802</v>
      </c>
      <c r="I4679" s="61">
        <v>64.022530062896607</v>
      </c>
      <c r="J4679" s="123">
        <v>357524.83632395702</v>
      </c>
      <c r="K4679" s="99">
        <v>6909.75</v>
      </c>
      <c r="L4679" s="16">
        <v>7198.2526026154501</v>
      </c>
      <c r="M4679" s="17">
        <f>gp_need_index[[#This Row],[Normalised weighted population (base year)]]/gp_need_index[[#This Row],[Registered population (base year)]]</f>
        <v>1.0417529726278736</v>
      </c>
      <c r="N4679" s="99">
        <v>6961.34786068024</v>
      </c>
      <c r="O4679" s="16">
        <v>7224.2705094359399</v>
      </c>
      <c r="P4679" s="17">
        <f>gp_need_index[[#This Row],[Normalised weighted population 2026/27]]/gp_need_index[[#This Row],[Registered population 2026/27]]</f>
        <v>1.0377689283767537</v>
      </c>
      <c r="Q4679" s="99">
        <v>7014.1736313642004</v>
      </c>
      <c r="R4679" s="16">
        <v>7249.6666811040104</v>
      </c>
      <c r="S4679" s="17">
        <f>gp_need_index[[#This Row],[Normalised weighted population 2027/28]]/gp_need_index[[#This Row],[Registered population 2027/28]]</f>
        <v>1.0335738836984005</v>
      </c>
      <c r="T4679" s="99">
        <v>7066.9600142889403</v>
      </c>
      <c r="U4679" s="16">
        <v>7278.5851131112704</v>
      </c>
      <c r="V4679" s="17">
        <f>gp_need_index[[#This Row],[Normalised weighted population 2028/29]]/gp_need_index[[#This Row],[Registered population 2028/29]]</f>
        <v>1.0299457048567471</v>
      </c>
    </row>
    <row r="4680" spans="1:22" x14ac:dyDescent="0.2">
      <c r="A4680" s="6" t="s">
        <v>2131</v>
      </c>
      <c r="B4680" s="1" t="s">
        <v>10831</v>
      </c>
      <c r="C4680" s="95" t="s">
        <v>6329</v>
      </c>
      <c r="D4680" s="95" t="s">
        <v>6329</v>
      </c>
      <c r="E4680" s="95" t="s">
        <v>6645</v>
      </c>
      <c r="F4680" s="95" t="s">
        <v>6388</v>
      </c>
      <c r="G4680" s="95" t="s">
        <v>6388</v>
      </c>
      <c r="H4680" s="61">
        <v>5500.4148776146703</v>
      </c>
      <c r="I4680" s="61">
        <v>116.51232581761001</v>
      </c>
      <c r="J4680" s="123">
        <v>640866.13035267196</v>
      </c>
      <c r="K4680" s="99">
        <v>13643.583333333299</v>
      </c>
      <c r="L4680" s="16">
        <v>12902.9253972141</v>
      </c>
      <c r="M4680" s="17">
        <f>gp_need_index[[#This Row],[Normalised weighted population (base year)]]/gp_need_index[[#This Row],[Registered population (base year)]]</f>
        <v>0.9457138261977216</v>
      </c>
      <c r="N4680" s="99">
        <v>13732.754805136499</v>
      </c>
      <c r="O4680" s="16">
        <v>12949.562703409099</v>
      </c>
      <c r="P4680" s="17">
        <f>gp_need_index[[#This Row],[Normalised weighted population 2026/27]]/gp_need_index[[#This Row],[Registered population 2026/27]]</f>
        <v>0.94296904642654356</v>
      </c>
      <c r="Q4680" s="99">
        <v>13812.082010193</v>
      </c>
      <c r="R4680" s="16">
        <v>12995.085544367599</v>
      </c>
      <c r="S4680" s="17">
        <f>gp_need_index[[#This Row],[Normalised weighted population 2027/28]]/gp_need_index[[#This Row],[Registered population 2027/28]]</f>
        <v>0.94084914459511049</v>
      </c>
      <c r="T4680" s="99">
        <v>13899.378097597701</v>
      </c>
      <c r="U4680" s="16">
        <v>13046.922065172401</v>
      </c>
      <c r="V4680" s="17">
        <f>gp_need_index[[#This Row],[Normalised weighted population 2028/29]]/gp_need_index[[#This Row],[Registered population 2028/29]]</f>
        <v>0.93866948388340954</v>
      </c>
    </row>
    <row r="4681" spans="1:22" x14ac:dyDescent="0.2">
      <c r="A4681" s="6" t="s">
        <v>2323</v>
      </c>
      <c r="B4681" s="1" t="s">
        <v>10832</v>
      </c>
      <c r="C4681" s="95" t="s">
        <v>6329</v>
      </c>
      <c r="D4681" s="95" t="s">
        <v>6329</v>
      </c>
      <c r="E4681" s="95" t="s">
        <v>6645</v>
      </c>
      <c r="F4681" s="95" t="s">
        <v>6385</v>
      </c>
      <c r="G4681" s="95" t="s">
        <v>6385</v>
      </c>
      <c r="H4681" s="61">
        <v>5401.0743472450704</v>
      </c>
      <c r="I4681" s="61">
        <v>68.126014576486497</v>
      </c>
      <c r="J4681" s="123">
        <v>367953.66970910499</v>
      </c>
      <c r="K4681" s="99">
        <v>8197.4166666666697</v>
      </c>
      <c r="L4681" s="16">
        <v>7408.2222870400101</v>
      </c>
      <c r="M4681" s="17">
        <f>gp_need_index[[#This Row],[Normalised weighted population (base year)]]/gp_need_index[[#This Row],[Registered population (base year)]]</f>
        <v>0.90372645289146059</v>
      </c>
      <c r="N4681" s="99">
        <v>8333.8772901348693</v>
      </c>
      <c r="O4681" s="16">
        <v>7434.9991241156704</v>
      </c>
      <c r="P4681" s="17">
        <f>gp_need_index[[#This Row],[Normalised weighted population 2026/27]]/gp_need_index[[#This Row],[Registered population 2026/27]]</f>
        <v>0.89214166051098021</v>
      </c>
      <c r="Q4681" s="99">
        <v>8464.1725979006296</v>
      </c>
      <c r="R4681" s="16">
        <v>7461.13609031335</v>
      </c>
      <c r="S4681" s="17">
        <f>gp_need_index[[#This Row],[Normalised weighted population 2027/28]]/gp_need_index[[#This Row],[Registered population 2027/28]]</f>
        <v>0.881496212891965</v>
      </c>
      <c r="T4681" s="99">
        <v>8593.3949709993904</v>
      </c>
      <c r="U4681" s="16">
        <v>7490.8980595480198</v>
      </c>
      <c r="V4681" s="17">
        <f>gp_need_index[[#This Row],[Normalised weighted population 2028/29]]/gp_need_index[[#This Row],[Registered population 2028/29]]</f>
        <v>0.87170415008596391</v>
      </c>
    </row>
    <row r="4682" spans="1:22" x14ac:dyDescent="0.2">
      <c r="A4682" s="6" t="s">
        <v>2124</v>
      </c>
      <c r="B4682" s="1" t="s">
        <v>10833</v>
      </c>
      <c r="C4682" s="95" t="s">
        <v>6329</v>
      </c>
      <c r="D4682" s="95" t="s">
        <v>6329</v>
      </c>
      <c r="E4682" s="95" t="s">
        <v>6645</v>
      </c>
      <c r="F4682" s="95" t="s">
        <v>6388</v>
      </c>
      <c r="G4682" s="95" t="s">
        <v>6388</v>
      </c>
      <c r="H4682" s="61">
        <v>5329.5813869900203</v>
      </c>
      <c r="I4682" s="61">
        <v>113.259628349818</v>
      </c>
      <c r="J4682" s="123">
        <v>603626.40715059603</v>
      </c>
      <c r="K4682" s="99">
        <v>9831</v>
      </c>
      <c r="L4682" s="16">
        <v>12153.156689629501</v>
      </c>
      <c r="M4682" s="17">
        <f>gp_need_index[[#This Row],[Normalised weighted population (base year)]]/gp_need_index[[#This Row],[Registered population (base year)]]</f>
        <v>1.2362075770144951</v>
      </c>
      <c r="N4682" s="99">
        <v>9896.0904371900997</v>
      </c>
      <c r="O4682" s="16">
        <v>12197.083975289201</v>
      </c>
      <c r="P4682" s="17">
        <f>gp_need_index[[#This Row],[Normalised weighted population 2026/27]]/gp_need_index[[#This Row],[Registered population 2026/27]]</f>
        <v>1.2325154112832104</v>
      </c>
      <c r="Q4682" s="99">
        <v>9955.6678461041502</v>
      </c>
      <c r="R4682" s="16">
        <v>12239.961555535099</v>
      </c>
      <c r="S4682" s="17">
        <f>gp_need_index[[#This Row],[Normalised weighted population 2027/28]]/gp_need_index[[#This Row],[Registered population 2027/28]]</f>
        <v>1.2294465569504549</v>
      </c>
      <c r="T4682" s="99">
        <v>10015.867795251401</v>
      </c>
      <c r="U4682" s="16">
        <v>12288.785937618401</v>
      </c>
      <c r="V4682" s="17">
        <f>gp_need_index[[#This Row],[Normalised weighted population 2028/29]]/gp_need_index[[#This Row],[Registered population 2028/29]]</f>
        <v>1.2269317236240487</v>
      </c>
    </row>
    <row r="4683" spans="1:22" x14ac:dyDescent="0.2">
      <c r="A4683" s="6" t="s">
        <v>1963</v>
      </c>
      <c r="B4683" s="1" t="s">
        <v>10834</v>
      </c>
      <c r="C4683" s="95" t="s">
        <v>6329</v>
      </c>
      <c r="D4683" s="95" t="s">
        <v>6329</v>
      </c>
      <c r="E4683" s="95" t="s">
        <v>6645</v>
      </c>
      <c r="F4683" s="95" t="s">
        <v>6386</v>
      </c>
      <c r="G4683" s="95" t="s">
        <v>6386</v>
      </c>
      <c r="H4683" s="61">
        <v>5512.4210783305898</v>
      </c>
      <c r="I4683" s="61">
        <v>195.809090244673</v>
      </c>
      <c r="J4683" s="123">
        <v>1079382.15639347</v>
      </c>
      <c r="K4683" s="99">
        <v>19386</v>
      </c>
      <c r="L4683" s="16">
        <v>21731.820078188401</v>
      </c>
      <c r="M4683" s="17">
        <f>gp_need_index[[#This Row],[Normalised weighted population (base year)]]/gp_need_index[[#This Row],[Registered population (base year)]]</f>
        <v>1.1210058845655835</v>
      </c>
      <c r="N4683" s="99">
        <v>19588.8680773624</v>
      </c>
      <c r="O4683" s="16">
        <v>21810.369206851701</v>
      </c>
      <c r="P4683" s="17">
        <f>gp_need_index[[#This Row],[Normalised weighted population 2026/27]]/gp_need_index[[#This Row],[Registered population 2026/27]]</f>
        <v>1.1134063040659581</v>
      </c>
      <c r="Q4683" s="99">
        <v>19783.5528187446</v>
      </c>
      <c r="R4683" s="16">
        <v>21887.0412915692</v>
      </c>
      <c r="S4683" s="17">
        <f>gp_need_index[[#This Row],[Normalised weighted population 2027/28]]/gp_need_index[[#This Row],[Registered population 2027/28]]</f>
        <v>1.1063251121826601</v>
      </c>
      <c r="T4683" s="99">
        <v>19983.560400491198</v>
      </c>
      <c r="U4683" s="16">
        <v>21974.347224830901</v>
      </c>
      <c r="V4683" s="17">
        <f>gp_need_index[[#This Row],[Normalised weighted population 2028/29]]/gp_need_index[[#This Row],[Registered population 2028/29]]</f>
        <v>1.0996212278714241</v>
      </c>
    </row>
    <row r="4684" spans="1:22" x14ac:dyDescent="0.2">
      <c r="A4684" s="6" t="s">
        <v>2127</v>
      </c>
      <c r="B4684" s="1" t="s">
        <v>10835</v>
      </c>
      <c r="C4684" s="95" t="s">
        <v>6329</v>
      </c>
      <c r="D4684" s="95" t="s">
        <v>6329</v>
      </c>
      <c r="E4684" s="95" t="s">
        <v>6645</v>
      </c>
      <c r="F4684" s="95" t="s">
        <v>6388</v>
      </c>
      <c r="G4684" s="95" t="s">
        <v>6388</v>
      </c>
      <c r="H4684" s="61">
        <v>5385.2484574751397</v>
      </c>
      <c r="I4684" s="61">
        <v>57.923890036202401</v>
      </c>
      <c r="J4684" s="123">
        <v>311934.53946841898</v>
      </c>
      <c r="K4684" s="99">
        <v>4988.5</v>
      </c>
      <c r="L4684" s="16">
        <v>6280.3570058546502</v>
      </c>
      <c r="M4684" s="17">
        <f>gp_need_index[[#This Row],[Normalised weighted population (base year)]]/gp_need_index[[#This Row],[Registered population (base year)]]</f>
        <v>1.2589670253291871</v>
      </c>
      <c r="N4684" s="99">
        <v>5018.5653778655596</v>
      </c>
      <c r="O4684" s="16">
        <v>6303.0572016380502</v>
      </c>
      <c r="P4684" s="17">
        <f>gp_need_index[[#This Row],[Normalised weighted population 2026/27]]/gp_need_index[[#This Row],[Registered population 2026/27]]</f>
        <v>1.2559480104489136</v>
      </c>
      <c r="Q4684" s="99">
        <v>5045.1069647302502</v>
      </c>
      <c r="R4684" s="16">
        <v>6325.2149437266598</v>
      </c>
      <c r="S4684" s="17">
        <f>gp_need_index[[#This Row],[Normalised weighted population 2027/28]]/gp_need_index[[#This Row],[Registered population 2027/28]]</f>
        <v>1.2537325745411334</v>
      </c>
      <c r="T4684" s="99">
        <v>5073.1269725435104</v>
      </c>
      <c r="U4684" s="16">
        <v>6350.4458000304703</v>
      </c>
      <c r="V4684" s="17">
        <f>gp_need_index[[#This Row],[Normalised weighted population 2028/29]]/gp_need_index[[#This Row],[Registered population 2028/29]]</f>
        <v>1.251781363723004</v>
      </c>
    </row>
    <row r="4685" spans="1:22" x14ac:dyDescent="0.2">
      <c r="A4685" s="6" t="s">
        <v>2129</v>
      </c>
      <c r="B4685" s="1" t="s">
        <v>10836</v>
      </c>
      <c r="C4685" s="95" t="s">
        <v>6329</v>
      </c>
      <c r="D4685" s="95" t="s">
        <v>6329</v>
      </c>
      <c r="E4685" s="95" t="s">
        <v>6645</v>
      </c>
      <c r="F4685" s="95" t="s">
        <v>6389</v>
      </c>
      <c r="G4685" s="95" t="s">
        <v>6389</v>
      </c>
      <c r="H4685" s="61">
        <v>5170.1975435697104</v>
      </c>
      <c r="I4685" s="61">
        <v>91.581715611011106</v>
      </c>
      <c r="J4685" s="123">
        <v>473495.56108794903</v>
      </c>
      <c r="K4685" s="99">
        <v>10497.916666666701</v>
      </c>
      <c r="L4685" s="16">
        <v>9533.15772401295</v>
      </c>
      <c r="M4685" s="17">
        <f>gp_need_index[[#This Row],[Normalised weighted population (base year)]]/gp_need_index[[#This Row],[Registered population (base year)]]</f>
        <v>0.90809996180317543</v>
      </c>
      <c r="N4685" s="99">
        <v>10593.0074860107</v>
      </c>
      <c r="O4685" s="16">
        <v>9567.6150879123907</v>
      </c>
      <c r="P4685" s="17">
        <f>gp_need_index[[#This Row],[Normalised weighted population 2026/27]]/gp_need_index[[#This Row],[Registered population 2026/27]]</f>
        <v>0.90320101260643315</v>
      </c>
      <c r="Q4685" s="99">
        <v>10678.2198948244</v>
      </c>
      <c r="R4685" s="16">
        <v>9601.2490437435499</v>
      </c>
      <c r="S4685" s="17">
        <f>gp_need_index[[#This Row],[Normalised weighted population 2027/28]]/gp_need_index[[#This Row],[Registered population 2027/28]]</f>
        <v>0.89914322221414034</v>
      </c>
      <c r="T4685" s="99">
        <v>10760.983710958901</v>
      </c>
      <c r="U4685" s="16">
        <v>9639.5477793778191</v>
      </c>
      <c r="V4685" s="17">
        <f>gp_need_index[[#This Row],[Normalised weighted population 2028/29]]/gp_need_index[[#This Row],[Registered population 2028/29]]</f>
        <v>0.8957868572518124</v>
      </c>
    </row>
    <row r="4686" spans="1:22" x14ac:dyDescent="0.2">
      <c r="A4686" s="6" t="s">
        <v>2143</v>
      </c>
      <c r="B4686" s="1" t="s">
        <v>10837</v>
      </c>
      <c r="C4686" s="95" t="s">
        <v>6329</v>
      </c>
      <c r="D4686" s="95" t="s">
        <v>6329</v>
      </c>
      <c r="E4686" s="95" t="s">
        <v>6645</v>
      </c>
      <c r="F4686" s="95" t="s">
        <v>6389</v>
      </c>
      <c r="G4686" s="95" t="s">
        <v>6389</v>
      </c>
      <c r="H4686" s="61">
        <v>5320.6895431963003</v>
      </c>
      <c r="I4686" s="61">
        <v>114.47804657191099</v>
      </c>
      <c r="J4686" s="123">
        <v>609102.14532070304</v>
      </c>
      <c r="K4686" s="99">
        <v>13371.833333333299</v>
      </c>
      <c r="L4686" s="16">
        <v>12263.4028670405</v>
      </c>
      <c r="M4686" s="17">
        <f>gp_need_index[[#This Row],[Normalised weighted population (base year)]]/gp_need_index[[#This Row],[Registered population (base year)]]</f>
        <v>0.91710706836812694</v>
      </c>
      <c r="N4686" s="99">
        <v>13492.685467179799</v>
      </c>
      <c r="O4686" s="16">
        <v>12307.728634794301</v>
      </c>
      <c r="P4686" s="17">
        <f>gp_need_index[[#This Row],[Normalised weighted population 2026/27]]/gp_need_index[[#This Row],[Registered population 2026/27]]</f>
        <v>0.91217783626040649</v>
      </c>
      <c r="Q4686" s="99">
        <v>13604.060129963</v>
      </c>
      <c r="R4686" s="16">
        <v>12350.995174833901</v>
      </c>
      <c r="S4686" s="17">
        <f>gp_need_index[[#This Row],[Normalised weighted population 2027/28]]/gp_need_index[[#This Row],[Registered population 2027/28]]</f>
        <v>0.90789036926048139</v>
      </c>
      <c r="T4686" s="99">
        <v>13708.1370870173</v>
      </c>
      <c r="U4686" s="16">
        <v>12400.262462544701</v>
      </c>
      <c r="V4686" s="17">
        <f>gp_need_index[[#This Row],[Normalised weighted population 2028/29]]/gp_need_index[[#This Row],[Registered population 2028/29]]</f>
        <v>0.90459136670647533</v>
      </c>
    </row>
    <row r="4687" spans="1:22" x14ac:dyDescent="0.2">
      <c r="A4687" s="6" t="s">
        <v>2123</v>
      </c>
      <c r="B4687" s="1" t="s">
        <v>10838</v>
      </c>
      <c r="C4687" s="95" t="s">
        <v>6329</v>
      </c>
      <c r="D4687" s="95" t="s">
        <v>6329</v>
      </c>
      <c r="E4687" s="95" t="s">
        <v>6645</v>
      </c>
      <c r="F4687" s="95" t="s">
        <v>6389</v>
      </c>
      <c r="G4687" s="95" t="s">
        <v>6389</v>
      </c>
      <c r="H4687" s="61">
        <v>5426.5133948692901</v>
      </c>
      <c r="I4687" s="61">
        <v>80.575050684613004</v>
      </c>
      <c r="J4687" s="123">
        <v>437241.59183232498</v>
      </c>
      <c r="K4687" s="99">
        <v>8424.4166666666697</v>
      </c>
      <c r="L4687" s="16">
        <v>8803.2357660514699</v>
      </c>
      <c r="M4687" s="17">
        <f>gp_need_index[[#This Row],[Normalised weighted population (base year)]]/gp_need_index[[#This Row],[Registered population (base year)]]</f>
        <v>1.0449668047502556</v>
      </c>
      <c r="N4687" s="99">
        <v>8493.1412862706893</v>
      </c>
      <c r="O4687" s="16">
        <v>8835.0548450035894</v>
      </c>
      <c r="P4687" s="17">
        <f>gp_need_index[[#This Row],[Normalised weighted population 2026/27]]/gp_need_index[[#This Row],[Registered population 2026/27]]</f>
        <v>1.0402576087231246</v>
      </c>
      <c r="Q4687" s="99">
        <v>8558.2250928074409</v>
      </c>
      <c r="R4687" s="16">
        <v>8866.1135614854102</v>
      </c>
      <c r="S4687" s="17">
        <f>gp_need_index[[#This Row],[Normalised weighted population 2027/28]]/gp_need_index[[#This Row],[Registered population 2027/28]]</f>
        <v>1.0359757385835442</v>
      </c>
      <c r="T4687" s="99">
        <v>8618.9175487596403</v>
      </c>
      <c r="U4687" s="16">
        <v>8901.4798912043607</v>
      </c>
      <c r="V4687" s="17">
        <f>gp_need_index[[#This Row],[Normalised weighted population 2028/29]]/gp_need_index[[#This Row],[Registered population 2028/29]]</f>
        <v>1.0327839709390634</v>
      </c>
    </row>
    <row r="4688" spans="1:22" x14ac:dyDescent="0.2">
      <c r="A4688" s="6" t="s">
        <v>2309</v>
      </c>
      <c r="B4688" s="1" t="s">
        <v>10839</v>
      </c>
      <c r="C4688" s="95" t="s">
        <v>6329</v>
      </c>
      <c r="D4688" s="95" t="s">
        <v>6329</v>
      </c>
      <c r="E4688" s="95" t="s">
        <v>6645</v>
      </c>
      <c r="F4688" s="95" t="s">
        <v>6385</v>
      </c>
      <c r="G4688" s="95" t="s">
        <v>6385</v>
      </c>
      <c r="H4688" s="61">
        <v>5404.3868963068198</v>
      </c>
      <c r="I4688" s="61">
        <v>32.589147494463397</v>
      </c>
      <c r="J4688" s="123">
        <v>176124.36168088799</v>
      </c>
      <c r="K4688" s="99">
        <v>5336.9166666666697</v>
      </c>
      <c r="L4688" s="16">
        <v>3546.0127970093899</v>
      </c>
      <c r="M4688" s="17">
        <f>gp_need_index[[#This Row],[Normalised weighted population (base year)]]/gp_need_index[[#This Row],[Registered population (base year)]]</f>
        <v>0.66443098487129981</v>
      </c>
      <c r="N4688" s="99">
        <v>5424.2179764780003</v>
      </c>
      <c r="O4688" s="16">
        <v>3558.8297729659298</v>
      </c>
      <c r="P4688" s="17">
        <f>gp_need_index[[#This Row],[Normalised weighted population 2026/27]]/gp_need_index[[#This Row],[Registered population 2026/27]]</f>
        <v>0.6561000661106754</v>
      </c>
      <c r="Q4688" s="99">
        <v>5503.4038325663296</v>
      </c>
      <c r="R4688" s="16">
        <v>3571.3404689225199</v>
      </c>
      <c r="S4688" s="17">
        <f>gp_need_index[[#This Row],[Normalised weighted population 2027/28]]/gp_need_index[[#This Row],[Registered population 2027/28]]</f>
        <v>0.64893301992289809</v>
      </c>
      <c r="T4688" s="99">
        <v>5581.35627395131</v>
      </c>
      <c r="U4688" s="16">
        <v>3585.5863054648398</v>
      </c>
      <c r="V4688" s="17">
        <f>gp_need_index[[#This Row],[Normalised weighted population 2028/29]]/gp_need_index[[#This Row],[Registered population 2028/29]]</f>
        <v>0.64242204393922897</v>
      </c>
    </row>
    <row r="4689" spans="1:22" x14ac:dyDescent="0.2">
      <c r="A4689" s="6" t="s">
        <v>2303</v>
      </c>
      <c r="B4689" s="1" t="s">
        <v>10840</v>
      </c>
      <c r="C4689" s="95" t="s">
        <v>6329</v>
      </c>
      <c r="D4689" s="95" t="s">
        <v>6329</v>
      </c>
      <c r="E4689" s="95" t="s">
        <v>6645</v>
      </c>
      <c r="F4689" s="95" t="s">
        <v>6384</v>
      </c>
      <c r="G4689" s="95" t="s">
        <v>6384</v>
      </c>
      <c r="H4689" s="61">
        <v>5332.5882065716896</v>
      </c>
      <c r="I4689" s="61">
        <v>90.742996136263201</v>
      </c>
      <c r="J4689" s="123">
        <v>483895.03102521802</v>
      </c>
      <c r="K4689" s="99">
        <v>10500.916666666701</v>
      </c>
      <c r="L4689" s="16">
        <v>9742.5362172987498</v>
      </c>
      <c r="M4689" s="17">
        <f>gp_need_index[[#This Row],[Normalised weighted population (base year)]]/gp_need_index[[#This Row],[Registered population (base year)]]</f>
        <v>0.92777959549233491</v>
      </c>
      <c r="N4689" s="99">
        <v>10566.488870860599</v>
      </c>
      <c r="O4689" s="16">
        <v>9777.7503746075399</v>
      </c>
      <c r="P4689" s="17">
        <f>gp_need_index[[#This Row],[Normalised weighted population 2026/27]]/gp_need_index[[#This Row],[Registered population 2026/27]]</f>
        <v>0.92535472228356019</v>
      </c>
      <c r="Q4689" s="99">
        <v>10635.0806562205</v>
      </c>
      <c r="R4689" s="16">
        <v>9812.1230391854806</v>
      </c>
      <c r="S4689" s="17">
        <f>gp_need_index[[#This Row],[Normalised weighted population 2027/28]]/gp_need_index[[#This Row],[Registered population 2027/28]]</f>
        <v>0.92261858244077655</v>
      </c>
      <c r="T4689" s="99">
        <v>10715.450026599099</v>
      </c>
      <c r="U4689" s="16">
        <v>9851.2629369817605</v>
      </c>
      <c r="V4689" s="17">
        <f>gp_need_index[[#This Row],[Normalised weighted population 2028/29]]/gp_need_index[[#This Row],[Registered population 2028/29]]</f>
        <v>0.91935130232774587</v>
      </c>
    </row>
    <row r="4690" spans="1:22" x14ac:dyDescent="0.2">
      <c r="A4690" s="6" t="s">
        <v>2128</v>
      </c>
      <c r="B4690" s="1" t="s">
        <v>10841</v>
      </c>
      <c r="C4690" s="95" t="s">
        <v>6329</v>
      </c>
      <c r="D4690" s="95" t="s">
        <v>6329</v>
      </c>
      <c r="E4690" s="95" t="s">
        <v>6645</v>
      </c>
      <c r="F4690" s="95" t="s">
        <v>6388</v>
      </c>
      <c r="G4690" s="95" t="s">
        <v>6388</v>
      </c>
      <c r="H4690" s="61">
        <v>5419.43799339414</v>
      </c>
      <c r="I4690" s="61">
        <v>208.31095949941101</v>
      </c>
      <c r="J4690" s="123">
        <v>1128928.3283515</v>
      </c>
      <c r="K4690" s="99">
        <v>21547</v>
      </c>
      <c r="L4690" s="16">
        <v>22729.361577440501</v>
      </c>
      <c r="M4690" s="17">
        <f>gp_need_index[[#This Row],[Normalised weighted population (base year)]]/gp_need_index[[#This Row],[Registered population (base year)]]</f>
        <v>1.054873605487562</v>
      </c>
      <c r="N4690" s="99">
        <v>21684.9063007615</v>
      </c>
      <c r="O4690" s="16">
        <v>22811.516295294699</v>
      </c>
      <c r="P4690" s="17">
        <f>gp_need_index[[#This Row],[Normalised weighted population 2026/27]]/gp_need_index[[#This Row],[Registered population 2026/27]]</f>
        <v>1.0519536482614931</v>
      </c>
      <c r="Q4690" s="99">
        <v>21818.2575194893</v>
      </c>
      <c r="R4690" s="16">
        <v>22891.7078084846</v>
      </c>
      <c r="S4690" s="17">
        <f>gp_need_index[[#This Row],[Normalised weighted population 2027/28]]/gp_need_index[[#This Row],[Registered population 2027/28]]</f>
        <v>1.0491996342071055</v>
      </c>
      <c r="T4690" s="99">
        <v>21955.399527228699</v>
      </c>
      <c r="U4690" s="16">
        <v>22983.021288801501</v>
      </c>
      <c r="V4690" s="17">
        <f>gp_need_index[[#This Row],[Normalised weighted population 2028/29]]/gp_need_index[[#This Row],[Registered population 2028/29]]</f>
        <v>1.0468049675114481</v>
      </c>
    </row>
    <row r="4691" spans="1:22" x14ac:dyDescent="0.2">
      <c r="A4691" s="6" t="s">
        <v>1958</v>
      </c>
      <c r="B4691" s="1" t="s">
        <v>10842</v>
      </c>
      <c r="C4691" s="95" t="s">
        <v>6329</v>
      </c>
      <c r="D4691" s="95" t="s">
        <v>6329</v>
      </c>
      <c r="E4691" s="95" t="s">
        <v>6645</v>
      </c>
      <c r="F4691" s="95" t="s">
        <v>6328</v>
      </c>
      <c r="G4691" s="95" t="s">
        <v>6328</v>
      </c>
      <c r="H4691" s="61">
        <v>5485.4421285834196</v>
      </c>
      <c r="I4691" s="61">
        <v>161.118415004551</v>
      </c>
      <c r="J4691" s="123">
        <v>883805.74135655002</v>
      </c>
      <c r="K4691" s="99">
        <v>16561.75</v>
      </c>
      <c r="L4691" s="16">
        <v>17794.167933445999</v>
      </c>
      <c r="M4691" s="17">
        <f>gp_need_index[[#This Row],[Normalised weighted population (base year)]]/gp_need_index[[#This Row],[Registered population (base year)]]</f>
        <v>1.0744135090462057</v>
      </c>
      <c r="N4691" s="99">
        <v>16662.958230714401</v>
      </c>
      <c r="O4691" s="16">
        <v>17858.484515372002</v>
      </c>
      <c r="P4691" s="17">
        <f>gp_need_index[[#This Row],[Normalised weighted population 2026/27]]/gp_need_index[[#This Row],[Registered population 2026/27]]</f>
        <v>1.0717475413491655</v>
      </c>
      <c r="Q4691" s="99">
        <v>16760.556484601999</v>
      </c>
      <c r="R4691" s="16">
        <v>17921.264160443701</v>
      </c>
      <c r="S4691" s="17">
        <f>gp_need_index[[#This Row],[Normalised weighted population 2027/28]]/gp_need_index[[#This Row],[Registered population 2027/28]]</f>
        <v>1.0692523352018801</v>
      </c>
      <c r="T4691" s="99">
        <v>16867.710670072302</v>
      </c>
      <c r="U4691" s="16">
        <v>17992.750875889298</v>
      </c>
      <c r="V4691" s="17">
        <f>gp_need_index[[#This Row],[Normalised weighted population 2028/29]]/gp_need_index[[#This Row],[Registered population 2028/29]]</f>
        <v>1.0666978600607082</v>
      </c>
    </row>
    <row r="4692" spans="1:22" x14ac:dyDescent="0.2">
      <c r="A4692" s="6" t="s">
        <v>2299</v>
      </c>
      <c r="B4692" s="1" t="s">
        <v>10843</v>
      </c>
      <c r="C4692" s="95" t="s">
        <v>6329</v>
      </c>
      <c r="D4692" s="95" t="s">
        <v>6329</v>
      </c>
      <c r="E4692" s="95" t="s">
        <v>6645</v>
      </c>
      <c r="F4692" s="95" t="s">
        <v>6384</v>
      </c>
      <c r="G4692" s="95" t="s">
        <v>6384</v>
      </c>
      <c r="H4692" s="61">
        <v>5280.4952823414496</v>
      </c>
      <c r="I4692" s="61">
        <v>77.1868539437218</v>
      </c>
      <c r="J4692" s="123">
        <v>407584.81810860202</v>
      </c>
      <c r="K4692" s="99">
        <v>12542.5</v>
      </c>
      <c r="L4692" s="16">
        <v>8206.1389298234808</v>
      </c>
      <c r="M4692" s="17">
        <f>gp_need_index[[#This Row],[Normalised weighted population (base year)]]/gp_need_index[[#This Row],[Registered population (base year)]]</f>
        <v>0.65426660791895397</v>
      </c>
      <c r="N4692" s="99">
        <v>12638.960330477899</v>
      </c>
      <c r="O4692" s="16">
        <v>8235.7998169607999</v>
      </c>
      <c r="P4692" s="17">
        <f>gp_need_index[[#This Row],[Normalised weighted population 2026/27]]/gp_need_index[[#This Row],[Registered population 2026/27]]</f>
        <v>0.65162003848534833</v>
      </c>
      <c r="Q4692" s="99">
        <v>12737.2100686668</v>
      </c>
      <c r="R4692" s="16">
        <v>8264.7519147127095</v>
      </c>
      <c r="S4692" s="17">
        <f>gp_need_index[[#This Row],[Normalised weighted population 2027/28]]/gp_need_index[[#This Row],[Registered population 2027/28]]</f>
        <v>0.64886673534919403</v>
      </c>
      <c r="T4692" s="99">
        <v>12842.290888060499</v>
      </c>
      <c r="U4692" s="16">
        <v>8297.7194533342299</v>
      </c>
      <c r="V4692" s="17">
        <f>gp_need_index[[#This Row],[Normalised weighted population 2028/29]]/gp_need_index[[#This Row],[Registered population 2028/29]]</f>
        <v>0.6461245525164544</v>
      </c>
    </row>
    <row r="4693" spans="1:22" x14ac:dyDescent="0.2">
      <c r="A4693" s="6" t="s">
        <v>2315</v>
      </c>
      <c r="B4693" s="1" t="s">
        <v>10844</v>
      </c>
      <c r="C4693" s="95" t="s">
        <v>6329</v>
      </c>
      <c r="D4693" s="95" t="s">
        <v>6329</v>
      </c>
      <c r="E4693" s="95" t="s">
        <v>6645</v>
      </c>
      <c r="F4693" s="95" t="s">
        <v>6385</v>
      </c>
      <c r="G4693" s="95" t="s">
        <v>6385</v>
      </c>
      <c r="H4693" s="61">
        <v>5393.0171014694897</v>
      </c>
      <c r="I4693" s="61">
        <v>52.673604280036002</v>
      </c>
      <c r="J4693" s="123">
        <v>284069.64867827098</v>
      </c>
      <c r="K4693" s="99">
        <v>9399.8333333333303</v>
      </c>
      <c r="L4693" s="16">
        <v>5719.3371765356196</v>
      </c>
      <c r="M4693" s="17">
        <f>gp_need_index[[#This Row],[Normalised weighted population (base year)]]/gp_need_index[[#This Row],[Registered population (base year)]]</f>
        <v>0.60845091330012457</v>
      </c>
      <c r="N4693" s="99">
        <v>9554.8199128197903</v>
      </c>
      <c r="O4693" s="16">
        <v>5740.0095799575301</v>
      </c>
      <c r="P4693" s="17">
        <f>gp_need_index[[#This Row],[Normalised weighted population 2026/27]]/gp_need_index[[#This Row],[Registered population 2026/27]]</f>
        <v>0.60074492584167982</v>
      </c>
      <c r="Q4693" s="99">
        <v>9705.9042843302395</v>
      </c>
      <c r="R4693" s="16">
        <v>5760.1879866878098</v>
      </c>
      <c r="S4693" s="17">
        <f>gp_need_index[[#This Row],[Normalised weighted population 2027/28]]/gp_need_index[[#This Row],[Registered population 2027/28]]</f>
        <v>0.59347257277071885</v>
      </c>
      <c r="T4693" s="99">
        <v>9859.4286472350195</v>
      </c>
      <c r="U4693" s="16">
        <v>5783.1649885238003</v>
      </c>
      <c r="V4693" s="17">
        <f>gp_need_index[[#This Row],[Normalised weighted population 2028/29]]/gp_need_index[[#This Row],[Registered population 2028/29]]</f>
        <v>0.58656187852686903</v>
      </c>
    </row>
    <row r="4694" spans="1:22" x14ac:dyDescent="0.2">
      <c r="A4694" s="6" t="s">
        <v>2310</v>
      </c>
      <c r="B4694" s="1" t="s">
        <v>7256</v>
      </c>
      <c r="C4694" s="95" t="s">
        <v>6329</v>
      </c>
      <c r="D4694" s="95" t="s">
        <v>6329</v>
      </c>
      <c r="E4694" s="95" t="s">
        <v>6645</v>
      </c>
      <c r="F4694" s="95" t="s">
        <v>6384</v>
      </c>
      <c r="G4694" s="95" t="s">
        <v>6384</v>
      </c>
      <c r="H4694" s="61">
        <v>5306.39636973505</v>
      </c>
      <c r="I4694" s="61">
        <v>131.88059606896201</v>
      </c>
      <c r="J4694" s="123">
        <v>699810.71621883602</v>
      </c>
      <c r="K4694" s="99">
        <v>14773.5</v>
      </c>
      <c r="L4694" s="16">
        <v>14089.690554521299</v>
      </c>
      <c r="M4694" s="17">
        <f>gp_need_index[[#This Row],[Normalised weighted population (base year)]]/gp_need_index[[#This Row],[Registered population (base year)]]</f>
        <v>0.95371378173901233</v>
      </c>
      <c r="N4694" s="99">
        <v>14869.533892056899</v>
      </c>
      <c r="O4694" s="16">
        <v>14140.617394160599</v>
      </c>
      <c r="P4694" s="17">
        <f>gp_need_index[[#This Row],[Normalised weighted population 2026/27]]/gp_need_index[[#This Row],[Registered population 2026/27]]</f>
        <v>0.95097919657820096</v>
      </c>
      <c r="Q4694" s="99">
        <v>14968.059126787501</v>
      </c>
      <c r="R4694" s="16">
        <v>14190.3272640175</v>
      </c>
      <c r="S4694" s="17">
        <f>gp_need_index[[#This Row],[Normalised weighted population 2027/28]]/gp_need_index[[#This Row],[Registered population 2027/28]]</f>
        <v>0.94804056717158891</v>
      </c>
      <c r="T4694" s="99">
        <v>15075.1273495188</v>
      </c>
      <c r="U4694" s="16">
        <v>14246.931523522901</v>
      </c>
      <c r="V4694" s="17">
        <f>gp_need_index[[#This Row],[Normalised weighted population 2028/29]]/gp_need_index[[#This Row],[Registered population 2028/29]]</f>
        <v>0.94506210085035636</v>
      </c>
    </row>
    <row r="4695" spans="1:22" x14ac:dyDescent="0.2">
      <c r="A4695" s="6" t="s">
        <v>1971</v>
      </c>
      <c r="B4695" s="1" t="s">
        <v>10845</v>
      </c>
      <c r="C4695" s="95" t="s">
        <v>6329</v>
      </c>
      <c r="D4695" s="95" t="s">
        <v>6329</v>
      </c>
      <c r="E4695" s="95" t="s">
        <v>6645</v>
      </c>
      <c r="F4695" s="95" t="s">
        <v>6386</v>
      </c>
      <c r="G4695" s="95" t="s">
        <v>6386</v>
      </c>
      <c r="H4695" s="61">
        <v>5509.3852413862196</v>
      </c>
      <c r="I4695" s="61">
        <v>33.851545781676599</v>
      </c>
      <c r="J4695" s="123">
        <v>186501.206727679</v>
      </c>
      <c r="K4695" s="99">
        <v>4496.0833333333303</v>
      </c>
      <c r="L4695" s="16">
        <v>3754.9357703977798</v>
      </c>
      <c r="M4695" s="17">
        <f>gp_need_index[[#This Row],[Normalised weighted population (base year)]]/gp_need_index[[#This Row],[Registered population (base year)]]</f>
        <v>0.8351570671653733</v>
      </c>
      <c r="N4695" s="99">
        <v>4547.1800704299103</v>
      </c>
      <c r="O4695" s="16">
        <v>3768.5078932982201</v>
      </c>
      <c r="P4695" s="17">
        <f>gp_need_index[[#This Row],[Normalised weighted population 2026/27]]/gp_need_index[[#This Row],[Registered population 2026/27]]</f>
        <v>0.82875712747877361</v>
      </c>
      <c r="Q4695" s="99">
        <v>4597.1867154745696</v>
      </c>
      <c r="R4695" s="16">
        <v>3781.7556908807901</v>
      </c>
      <c r="S4695" s="17">
        <f>gp_need_index[[#This Row],[Normalised weighted population 2027/28]]/gp_need_index[[#This Row],[Registered population 2027/28]]</f>
        <v>0.82262390564886978</v>
      </c>
      <c r="T4695" s="99">
        <v>4647.4928744445397</v>
      </c>
      <c r="U4695" s="16">
        <v>3796.8408595685901</v>
      </c>
      <c r="V4695" s="17">
        <f>gp_need_index[[#This Row],[Normalised weighted population 2028/29]]/gp_need_index[[#This Row],[Registered population 2028/29]]</f>
        <v>0.81696539664353585</v>
      </c>
    </row>
    <row r="4696" spans="1:22" x14ac:dyDescent="0.2">
      <c r="A4696" s="6" t="s">
        <v>2306</v>
      </c>
      <c r="B4696" s="1" t="s">
        <v>10846</v>
      </c>
      <c r="C4696" s="95" t="s">
        <v>6329</v>
      </c>
      <c r="D4696" s="95" t="s">
        <v>6329</v>
      </c>
      <c r="E4696" s="95" t="s">
        <v>6645</v>
      </c>
      <c r="F4696" s="95" t="s">
        <v>6384</v>
      </c>
      <c r="G4696" s="95" t="s">
        <v>6384</v>
      </c>
      <c r="H4696" s="61">
        <v>5255.7467151988603</v>
      </c>
      <c r="I4696" s="61">
        <v>108.924394439151</v>
      </c>
      <c r="J4696" s="123">
        <v>572479.02827859204</v>
      </c>
      <c r="K4696" s="99">
        <v>14553.583333333299</v>
      </c>
      <c r="L4696" s="16">
        <v>11526.048644954</v>
      </c>
      <c r="M4696" s="17">
        <f>gp_need_index[[#This Row],[Normalised weighted population (base year)]]/gp_need_index[[#This Row],[Registered population (base year)]]</f>
        <v>0.79197324679173131</v>
      </c>
      <c r="N4696" s="99">
        <v>14650.3723192831</v>
      </c>
      <c r="O4696" s="16">
        <v>11567.709264024799</v>
      </c>
      <c r="P4696" s="17">
        <f>gp_need_index[[#This Row],[Normalised weighted population 2026/27]]/gp_need_index[[#This Row],[Registered population 2026/27]]</f>
        <v>0.78958466118974735</v>
      </c>
      <c r="Q4696" s="99">
        <v>14757.1060271023</v>
      </c>
      <c r="R4696" s="16">
        <v>11608.3743429268</v>
      </c>
      <c r="S4696" s="17">
        <f>gp_need_index[[#This Row],[Normalised weighted population 2027/28]]/gp_need_index[[#This Row],[Registered population 2027/28]]</f>
        <v>0.78662945984174215</v>
      </c>
      <c r="T4696" s="99">
        <v>14875.1313044052</v>
      </c>
      <c r="U4696" s="16">
        <v>11654.6793661667</v>
      </c>
      <c r="V4696" s="17">
        <f>gp_need_index[[#This Row],[Normalised weighted population 2028/29]]/gp_need_index[[#This Row],[Registered population 2028/29]]</f>
        <v>0.78350094043978091</v>
      </c>
    </row>
    <row r="4697" spans="1:22" x14ac:dyDescent="0.2">
      <c r="A4697" s="6" t="s">
        <v>2328</v>
      </c>
      <c r="B4697" s="1" t="s">
        <v>10847</v>
      </c>
      <c r="C4697" s="95" t="s">
        <v>6329</v>
      </c>
      <c r="D4697" s="95" t="s">
        <v>6329</v>
      </c>
      <c r="E4697" s="95" t="s">
        <v>6645</v>
      </c>
      <c r="F4697" s="95" t="s">
        <v>6385</v>
      </c>
      <c r="G4697" s="95" t="s">
        <v>6385</v>
      </c>
      <c r="H4697" s="61">
        <v>5280.4783318632399</v>
      </c>
      <c r="I4697" s="61">
        <v>114.330581502884</v>
      </c>
      <c r="J4697" s="123">
        <v>603720.15829530405</v>
      </c>
      <c r="K4697" s="99">
        <v>14133.666666666701</v>
      </c>
      <c r="L4697" s="16">
        <v>12155.044235200699</v>
      </c>
      <c r="M4697" s="17">
        <f>gp_need_index[[#This Row],[Normalised weighted population (base year)]]/gp_need_index[[#This Row],[Registered population (base year)]]</f>
        <v>0.8600064315842082</v>
      </c>
      <c r="N4697" s="99">
        <v>14364.731375285</v>
      </c>
      <c r="O4697" s="16">
        <v>12198.9783433474</v>
      </c>
      <c r="P4697" s="17">
        <f>gp_need_index[[#This Row],[Normalised weighted population 2026/27]]/gp_need_index[[#This Row],[Registered population 2026/27]]</f>
        <v>0.84923121948080071</v>
      </c>
      <c r="Q4697" s="99">
        <v>14578.176282988199</v>
      </c>
      <c r="R4697" s="16">
        <v>12241.862583047199</v>
      </c>
      <c r="S4697" s="17">
        <f>gp_need_index[[#This Row],[Normalised weighted population 2027/28]]/gp_need_index[[#This Row],[Registered population 2027/28]]</f>
        <v>0.83973895948375044</v>
      </c>
      <c r="T4697" s="99">
        <v>14790.570085535101</v>
      </c>
      <c r="U4697" s="16">
        <v>12290.6945482012</v>
      </c>
      <c r="V4697" s="17">
        <f>gp_need_index[[#This Row],[Normalised weighted population 2028/29]]/gp_need_index[[#This Row],[Registered population 2028/29]]</f>
        <v>0.83098179969555519</v>
      </c>
    </row>
    <row r="4698" spans="1:22" x14ac:dyDescent="0.2">
      <c r="A4698" s="6" t="s">
        <v>2139</v>
      </c>
      <c r="B4698" s="1" t="s">
        <v>10848</v>
      </c>
      <c r="C4698" s="95" t="s">
        <v>6329</v>
      </c>
      <c r="D4698" s="95" t="s">
        <v>6329</v>
      </c>
      <c r="E4698" s="95" t="s">
        <v>6645</v>
      </c>
      <c r="F4698" s="95" t="s">
        <v>6389</v>
      </c>
      <c r="G4698" s="95" t="s">
        <v>6389</v>
      </c>
      <c r="H4698" s="61">
        <v>5290.9349579556301</v>
      </c>
      <c r="I4698" s="61">
        <v>143.94984302103401</v>
      </c>
      <c r="J4698" s="123">
        <v>761629.25663221499</v>
      </c>
      <c r="K4698" s="99">
        <v>16824.916666666701</v>
      </c>
      <c r="L4698" s="16">
        <v>15334.318687200899</v>
      </c>
      <c r="M4698" s="17">
        <f>gp_need_index[[#This Row],[Normalised weighted population (base year)]]/gp_need_index[[#This Row],[Registered population (base year)]]</f>
        <v>0.91140532764605287</v>
      </c>
      <c r="N4698" s="99">
        <v>16967.626043038599</v>
      </c>
      <c r="O4698" s="16">
        <v>15389.7442045848</v>
      </c>
      <c r="P4698" s="17">
        <f>gp_need_index[[#This Row],[Normalised weighted population 2026/27]]/gp_need_index[[#This Row],[Registered population 2026/27]]</f>
        <v>0.90700632873146303</v>
      </c>
      <c r="Q4698" s="99">
        <v>17104.622070630499</v>
      </c>
      <c r="R4698" s="16">
        <v>15443.845249837301</v>
      </c>
      <c r="S4698" s="17">
        <f>gp_need_index[[#This Row],[Normalised weighted population 2027/28]]/gp_need_index[[#This Row],[Registered population 2027/28]]</f>
        <v>0.90290479298897597</v>
      </c>
      <c r="T4698" s="99">
        <v>17235.061004756</v>
      </c>
      <c r="U4698" s="16">
        <v>15505.4497081432</v>
      </c>
      <c r="V4698" s="17">
        <f>gp_need_index[[#This Row],[Normalised weighted population 2028/29]]/gp_need_index[[#This Row],[Registered population 2028/29]]</f>
        <v>0.89964576881187042</v>
      </c>
    </row>
    <row r="4699" spans="1:22" x14ac:dyDescent="0.2">
      <c r="A4699" s="6" t="s">
        <v>2002</v>
      </c>
      <c r="B4699" s="1" t="s">
        <v>10849</v>
      </c>
      <c r="C4699" s="95" t="s">
        <v>6329</v>
      </c>
      <c r="D4699" s="95" t="s">
        <v>6329</v>
      </c>
      <c r="E4699" s="95" t="s">
        <v>6645</v>
      </c>
      <c r="F4699" s="95" t="s">
        <v>6386</v>
      </c>
      <c r="G4699" s="95" t="s">
        <v>6386</v>
      </c>
      <c r="H4699" s="61">
        <v>5515.7519344883103</v>
      </c>
      <c r="I4699" s="61">
        <v>127.94206683781699</v>
      </c>
      <c r="J4699" s="123">
        <v>705696.70266312</v>
      </c>
      <c r="K4699" s="99">
        <v>14872.916666666701</v>
      </c>
      <c r="L4699" s="16">
        <v>14208.196495750901</v>
      </c>
      <c r="M4699" s="17">
        <f>gp_need_index[[#This Row],[Normalised weighted population (base year)]]/gp_need_index[[#This Row],[Registered population (base year)]]</f>
        <v>0.9553066701163212</v>
      </c>
      <c r="N4699" s="99">
        <v>15039.951999398299</v>
      </c>
      <c r="O4699" s="16">
        <v>14259.5516721973</v>
      </c>
      <c r="P4699" s="17">
        <f>gp_need_index[[#This Row],[Normalised weighted population 2026/27]]/gp_need_index[[#This Row],[Registered population 2026/27]]</f>
        <v>0.94811151476864952</v>
      </c>
      <c r="Q4699" s="99">
        <v>15200.277026432101</v>
      </c>
      <c r="R4699" s="16">
        <v>14309.6796431397</v>
      </c>
      <c r="S4699" s="17">
        <f>gp_need_index[[#This Row],[Normalised weighted population 2027/28]]/gp_need_index[[#This Row],[Registered population 2027/28]]</f>
        <v>0.94140913473197096</v>
      </c>
      <c r="T4699" s="99">
        <v>15360.9604526282</v>
      </c>
      <c r="U4699" s="16">
        <v>14366.759991245201</v>
      </c>
      <c r="V4699" s="17">
        <f>gp_need_index[[#This Row],[Normalised weighted population 2028/29]]/gp_need_index[[#This Row],[Registered population 2028/29]]</f>
        <v>0.93527745452837907</v>
      </c>
    </row>
    <row r="4700" spans="1:22" x14ac:dyDescent="0.2">
      <c r="A4700" s="6" t="s">
        <v>2301</v>
      </c>
      <c r="B4700" s="1" t="s">
        <v>10850</v>
      </c>
      <c r="C4700" s="95" t="s">
        <v>6329</v>
      </c>
      <c r="D4700" s="95" t="s">
        <v>6329</v>
      </c>
      <c r="E4700" s="95" t="s">
        <v>6645</v>
      </c>
      <c r="F4700" s="95" t="s">
        <v>6385</v>
      </c>
      <c r="G4700" s="95" t="s">
        <v>6385</v>
      </c>
      <c r="H4700" s="61">
        <v>5323.1557295949797</v>
      </c>
      <c r="I4700" s="61">
        <v>117.67059686987</v>
      </c>
      <c r="J4700" s="123">
        <v>626378.91193271196</v>
      </c>
      <c r="K4700" s="99">
        <v>17051.333333333299</v>
      </c>
      <c r="L4700" s="16">
        <v>12611.245919032001</v>
      </c>
      <c r="M4700" s="17">
        <f>gp_need_index[[#This Row],[Normalised weighted population (base year)]]/gp_need_index[[#This Row],[Registered population (base year)]]</f>
        <v>0.73960467914720407</v>
      </c>
      <c r="N4700" s="99">
        <v>17335.3255180019</v>
      </c>
      <c r="O4700" s="16">
        <v>12656.828956933799</v>
      </c>
      <c r="P4700" s="17">
        <f>gp_need_index[[#This Row],[Normalised weighted population 2026/27]]/gp_need_index[[#This Row],[Registered population 2026/27]]</f>
        <v>0.73011775543472157</v>
      </c>
      <c r="Q4700" s="99">
        <v>17608.365638630199</v>
      </c>
      <c r="R4700" s="16">
        <v>12701.3227228502</v>
      </c>
      <c r="S4700" s="17">
        <f>gp_need_index[[#This Row],[Normalised weighted population 2027/28]]/gp_need_index[[#This Row],[Registered population 2027/28]]</f>
        <v>0.72132320418116158</v>
      </c>
      <c r="T4700" s="99">
        <v>17883.554607629601</v>
      </c>
      <c r="U4700" s="16">
        <v>12751.9874435497</v>
      </c>
      <c r="V4700" s="17">
        <f>gp_need_index[[#This Row],[Normalised weighted population 2028/29]]/gp_need_index[[#This Row],[Registered population 2028/29]]</f>
        <v>0.71305664468457308</v>
      </c>
    </row>
    <row r="4701" spans="1:22" x14ac:dyDescent="0.2">
      <c r="A4701" s="6" t="s">
        <v>2142</v>
      </c>
      <c r="B4701" s="1" t="s">
        <v>10851</v>
      </c>
      <c r="C4701" s="95" t="s">
        <v>6329</v>
      </c>
      <c r="D4701" s="95" t="s">
        <v>6329</v>
      </c>
      <c r="E4701" s="95" t="s">
        <v>6645</v>
      </c>
      <c r="F4701" s="95" t="s">
        <v>6388</v>
      </c>
      <c r="G4701" s="95" t="s">
        <v>6388</v>
      </c>
      <c r="H4701" s="61">
        <v>5369.4027651434099</v>
      </c>
      <c r="I4701" s="61">
        <v>80.965296216504697</v>
      </c>
      <c r="J4701" s="123">
        <v>434735.285385556</v>
      </c>
      <c r="K4701" s="99">
        <v>8427.5</v>
      </c>
      <c r="L4701" s="16">
        <v>8752.77486076471</v>
      </c>
      <c r="M4701" s="17">
        <f>gp_need_index[[#This Row],[Normalised weighted population (base year)]]/gp_need_index[[#This Row],[Registered population (base year)]]</f>
        <v>1.0385968390109415</v>
      </c>
      <c r="N4701" s="99">
        <v>8484.3591772949894</v>
      </c>
      <c r="O4701" s="16">
        <v>8784.4115500169501</v>
      </c>
      <c r="P4701" s="17">
        <f>gp_need_index[[#This Row],[Normalised weighted population 2026/27]]/gp_need_index[[#This Row],[Registered population 2026/27]]</f>
        <v>1.0353653548195993</v>
      </c>
      <c r="Q4701" s="99">
        <v>8541.3641580675103</v>
      </c>
      <c r="R4701" s="16">
        <v>8815.2922352620408</v>
      </c>
      <c r="S4701" s="17">
        <f>gp_need_index[[#This Row],[Normalised weighted population 2027/28]]/gp_need_index[[#This Row],[Registered population 2027/28]]</f>
        <v>1.0320707643562768</v>
      </c>
      <c r="T4701" s="99">
        <v>8598.5100279942599</v>
      </c>
      <c r="U4701" s="16">
        <v>8850.4558421343299</v>
      </c>
      <c r="V4701" s="17">
        <f>gp_need_index[[#This Row],[Normalised weighted population 2028/29]]/gp_need_index[[#This Row],[Registered population 2028/29]]</f>
        <v>1.0293011013908</v>
      </c>
    </row>
    <row r="4702" spans="1:22" x14ac:dyDescent="0.2">
      <c r="A4702" s="6" t="s">
        <v>1985</v>
      </c>
      <c r="B4702" s="1" t="s">
        <v>6962</v>
      </c>
      <c r="C4702" s="95" t="s">
        <v>6329</v>
      </c>
      <c r="D4702" s="95" t="s">
        <v>6329</v>
      </c>
      <c r="E4702" s="95" t="s">
        <v>6645</v>
      </c>
      <c r="F4702" s="95" t="s">
        <v>6386</v>
      </c>
      <c r="G4702" s="95" t="s">
        <v>6386</v>
      </c>
      <c r="H4702" s="61">
        <v>5594.2455882757504</v>
      </c>
      <c r="I4702" s="61">
        <v>165.94799335902999</v>
      </c>
      <c r="J4702" s="123">
        <v>928353.82973196695</v>
      </c>
      <c r="K4702" s="99">
        <v>20235.666666666701</v>
      </c>
      <c r="L4702" s="16">
        <v>18691.080149075398</v>
      </c>
      <c r="M4702" s="17">
        <f>gp_need_index[[#This Row],[Normalised weighted population (base year)]]/gp_need_index[[#This Row],[Registered population (base year)]]</f>
        <v>0.92367009483628082</v>
      </c>
      <c r="N4702" s="99">
        <v>20462.652857142901</v>
      </c>
      <c r="O4702" s="16">
        <v>18758.6385981241</v>
      </c>
      <c r="P4702" s="17">
        <f>gp_need_index[[#This Row],[Normalised weighted population 2026/27]]/gp_need_index[[#This Row],[Registered population 2026/27]]</f>
        <v>0.91672564300850268</v>
      </c>
      <c r="Q4702" s="99">
        <v>20689.125162808101</v>
      </c>
      <c r="R4702" s="16">
        <v>18824.5826412596</v>
      </c>
      <c r="S4702" s="17">
        <f>gp_need_index[[#This Row],[Normalised weighted population 2027/28]]/gp_need_index[[#This Row],[Registered population 2027/28]]</f>
        <v>0.90987813612823487</v>
      </c>
      <c r="T4702" s="99">
        <v>20914.569026516499</v>
      </c>
      <c r="U4702" s="16">
        <v>18899.672633271999</v>
      </c>
      <c r="V4702" s="17">
        <f>gp_need_index[[#This Row],[Normalised weighted population 2028/29]]/gp_need_index[[#This Row],[Registered population 2028/29]]</f>
        <v>0.90366063050642265</v>
      </c>
    </row>
    <row r="4703" spans="1:22" x14ac:dyDescent="0.2">
      <c r="A4703" s="6" t="s">
        <v>2304</v>
      </c>
      <c r="B4703" s="1" t="s">
        <v>10852</v>
      </c>
      <c r="C4703" s="95" t="s">
        <v>6329</v>
      </c>
      <c r="D4703" s="95" t="s">
        <v>6329</v>
      </c>
      <c r="E4703" s="95" t="s">
        <v>6645</v>
      </c>
      <c r="F4703" s="95" t="s">
        <v>6385</v>
      </c>
      <c r="G4703" s="95" t="s">
        <v>6385</v>
      </c>
      <c r="H4703" s="61">
        <v>5352.2000947840097</v>
      </c>
      <c r="I4703" s="61">
        <v>40.090115182194701</v>
      </c>
      <c r="J4703" s="123">
        <v>214570.318278044</v>
      </c>
      <c r="K4703" s="99">
        <v>6593.75</v>
      </c>
      <c r="L4703" s="16">
        <v>4320.0672934213699</v>
      </c>
      <c r="M4703" s="17">
        <f>gp_need_index[[#This Row],[Normalised weighted population (base year)]]/gp_need_index[[#This Row],[Registered population (base year)]]</f>
        <v>0.65517608241461534</v>
      </c>
      <c r="N4703" s="99">
        <v>6711.0921291733302</v>
      </c>
      <c r="O4703" s="16">
        <v>4335.6820702989799</v>
      </c>
      <c r="P4703" s="17">
        <f>gp_need_index[[#This Row],[Normalised weighted population 2026/27]]/gp_need_index[[#This Row],[Registered population 2026/27]]</f>
        <v>0.64604716890290215</v>
      </c>
      <c r="Q4703" s="99">
        <v>6819.7529682857203</v>
      </c>
      <c r="R4703" s="16">
        <v>4350.9237097159503</v>
      </c>
      <c r="S4703" s="17">
        <f>gp_need_index[[#This Row],[Normalised weighted population 2027/28]]/gp_need_index[[#This Row],[Registered population 2027/28]]</f>
        <v>0.63798846233130357</v>
      </c>
      <c r="T4703" s="99">
        <v>6927.0667345189104</v>
      </c>
      <c r="U4703" s="16">
        <v>4368.2792512881097</v>
      </c>
      <c r="V4703" s="17">
        <f>gp_need_index[[#This Row],[Normalised weighted population 2028/29]]/gp_need_index[[#This Row],[Registered population 2028/29]]</f>
        <v>0.63061024510131125</v>
      </c>
    </row>
    <row r="4704" spans="1:22" x14ac:dyDescent="0.2">
      <c r="A4704" s="6" t="s">
        <v>2300</v>
      </c>
      <c r="B4704" s="1" t="s">
        <v>10853</v>
      </c>
      <c r="C4704" s="95" t="s">
        <v>6329</v>
      </c>
      <c r="D4704" s="95" t="s">
        <v>6329</v>
      </c>
      <c r="E4704" s="95" t="s">
        <v>6645</v>
      </c>
      <c r="F4704" s="95" t="s">
        <v>6385</v>
      </c>
      <c r="G4704" s="95" t="s">
        <v>6385</v>
      </c>
      <c r="H4704" s="61">
        <v>5308.0210696703798</v>
      </c>
      <c r="I4704" s="61">
        <v>83.690629100889197</v>
      </c>
      <c r="J4704" s="123">
        <v>444231.62260148802</v>
      </c>
      <c r="K4704" s="99">
        <v>12033</v>
      </c>
      <c r="L4704" s="16">
        <v>8943.9700649433707</v>
      </c>
      <c r="M4704" s="17">
        <f>gp_need_index[[#This Row],[Normalised weighted population (base year)]]/gp_need_index[[#This Row],[Registered population (base year)]]</f>
        <v>0.74328680004515668</v>
      </c>
      <c r="N4704" s="99">
        <v>12233.7710148185</v>
      </c>
      <c r="O4704" s="16">
        <v>8976.2978245541399</v>
      </c>
      <c r="P4704" s="17">
        <f>gp_need_index[[#This Row],[Normalised weighted population 2026/27]]/gp_need_index[[#This Row],[Registered population 2026/27]]</f>
        <v>0.73373106409146827</v>
      </c>
      <c r="Q4704" s="99">
        <v>12423.808378702901</v>
      </c>
      <c r="R4704" s="16">
        <v>9007.85306604162</v>
      </c>
      <c r="S4704" s="17">
        <f>gp_need_index[[#This Row],[Normalised weighted population 2027/28]]/gp_need_index[[#This Row],[Registered population 2027/28]]</f>
        <v>0.72504764975955616</v>
      </c>
      <c r="T4704" s="99">
        <v>12615.5920111794</v>
      </c>
      <c r="U4704" s="16">
        <v>9043.7847850957805</v>
      </c>
      <c r="V4704" s="17">
        <f>gp_need_index[[#This Row],[Normalised weighted population 2028/29]]/gp_need_index[[#This Row],[Registered population 2028/29]]</f>
        <v>0.71687359396860362</v>
      </c>
    </row>
    <row r="4705" spans="1:22" x14ac:dyDescent="0.2">
      <c r="A4705" s="6" t="s">
        <v>2324</v>
      </c>
      <c r="B4705" s="1" t="s">
        <v>10854</v>
      </c>
      <c r="C4705" s="95" t="s">
        <v>6329</v>
      </c>
      <c r="D4705" s="95" t="s">
        <v>6329</v>
      </c>
      <c r="E4705" s="95" t="s">
        <v>6645</v>
      </c>
      <c r="F4705" s="95" t="s">
        <v>6385</v>
      </c>
      <c r="G4705" s="95" t="s">
        <v>6385</v>
      </c>
      <c r="H4705" s="61">
        <v>5305.6295539700304</v>
      </c>
      <c r="I4705" s="61">
        <v>55.125449566928602</v>
      </c>
      <c r="J4705" s="123">
        <v>292475.21439818101</v>
      </c>
      <c r="K4705" s="99">
        <v>7235.3333333333303</v>
      </c>
      <c r="L4705" s="16">
        <v>5888.5712525285198</v>
      </c>
      <c r="M4705" s="17">
        <f>gp_need_index[[#This Row],[Normalised weighted population (base year)]]/gp_need_index[[#This Row],[Registered population (base year)]]</f>
        <v>0.81386316030524131</v>
      </c>
      <c r="N4705" s="99">
        <v>7356.9119974362502</v>
      </c>
      <c r="O4705" s="16">
        <v>5909.8553483517799</v>
      </c>
      <c r="P4705" s="17">
        <f>gp_need_index[[#This Row],[Normalised weighted population 2026/27]]/gp_need_index[[#This Row],[Registered population 2026/27]]</f>
        <v>0.80330651643124951</v>
      </c>
      <c r="Q4705" s="99">
        <v>7468.8458125083898</v>
      </c>
      <c r="R4705" s="16">
        <v>5930.6308302172702</v>
      </c>
      <c r="S4705" s="17">
        <f>gp_need_index[[#This Row],[Normalised weighted population 2027/28]]/gp_need_index[[#This Row],[Registered population 2027/28]]</f>
        <v>0.79404917159823996</v>
      </c>
      <c r="T4705" s="99">
        <v>7578.39461548693</v>
      </c>
      <c r="U4705" s="16">
        <v>5954.2877170739903</v>
      </c>
      <c r="V4705" s="17">
        <f>gp_need_index[[#This Row],[Normalised weighted population 2028/29]]/gp_need_index[[#This Row],[Registered population 2028/29]]</f>
        <v>0.78569248754954324</v>
      </c>
    </row>
    <row r="4706" spans="1:22" x14ac:dyDescent="0.2">
      <c r="A4706" s="6" t="s">
        <v>2308</v>
      </c>
      <c r="B4706" s="1" t="s">
        <v>8181</v>
      </c>
      <c r="C4706" s="95" t="s">
        <v>6329</v>
      </c>
      <c r="D4706" s="95" t="s">
        <v>6329</v>
      </c>
      <c r="E4706" s="95" t="s">
        <v>6645</v>
      </c>
      <c r="F4706" s="95" t="s">
        <v>6384</v>
      </c>
      <c r="G4706" s="95" t="s">
        <v>6384</v>
      </c>
      <c r="H4706" s="61">
        <v>5392.5227479676896</v>
      </c>
      <c r="I4706" s="61">
        <v>164.24498001528701</v>
      </c>
      <c r="J4706" s="123">
        <v>885694.790971932</v>
      </c>
      <c r="K4706" s="99">
        <v>18928.75</v>
      </c>
      <c r="L4706" s="16">
        <v>17832.201252893599</v>
      </c>
      <c r="M4706" s="17">
        <f>gp_need_index[[#This Row],[Normalised weighted population (base year)]]/gp_need_index[[#This Row],[Registered population (base year)]]</f>
        <v>0.94206966930693259</v>
      </c>
      <c r="N4706" s="99">
        <v>19056.601307244</v>
      </c>
      <c r="O4706" s="16">
        <v>17896.655305316501</v>
      </c>
      <c r="P4706" s="17">
        <f>gp_need_index[[#This Row],[Normalised weighted population 2026/27]]/gp_need_index[[#This Row],[Registered population 2026/27]]</f>
        <v>0.93913153855579856</v>
      </c>
      <c r="Q4706" s="99">
        <v>19185.953693842901</v>
      </c>
      <c r="R4706" s="16">
        <v>17959.569135830501</v>
      </c>
      <c r="S4706" s="17">
        <f>gp_need_index[[#This Row],[Normalised weighted population 2027/28]]/gp_need_index[[#This Row],[Registered population 2027/28]]</f>
        <v>0.9360790410744102</v>
      </c>
      <c r="T4706" s="99">
        <v>19330.507914741102</v>
      </c>
      <c r="U4706" s="16">
        <v>18031.2086472425</v>
      </c>
      <c r="V4706" s="17">
        <f>gp_need_index[[#This Row],[Normalised weighted population 2028/29]]/gp_need_index[[#This Row],[Registered population 2028/29]]</f>
        <v>0.93278504252297589</v>
      </c>
    </row>
    <row r="4707" spans="1:22" x14ac:dyDescent="0.2">
      <c r="A4707" s="6" t="s">
        <v>2307</v>
      </c>
      <c r="B4707" s="1" t="s">
        <v>12760</v>
      </c>
      <c r="C4707" s="95" t="s">
        <v>6329</v>
      </c>
      <c r="D4707" s="95" t="s">
        <v>6329</v>
      </c>
      <c r="E4707" s="95" t="s">
        <v>6645</v>
      </c>
      <c r="F4707" s="95" t="s">
        <v>6384</v>
      </c>
      <c r="G4707" s="95" t="s">
        <v>6384</v>
      </c>
      <c r="H4707" s="61">
        <v>5301.5376490542803</v>
      </c>
      <c r="I4707" s="61">
        <v>68.826993498369603</v>
      </c>
      <c r="J4707" s="123">
        <v>364888.89730282</v>
      </c>
      <c r="K4707" s="99">
        <v>7735.4166666666697</v>
      </c>
      <c r="L4707" s="16">
        <v>7346.51746625947</v>
      </c>
      <c r="M4707" s="17">
        <f>gp_need_index[[#This Row],[Normalised weighted population (base year)]]/gp_need_index[[#This Row],[Registered population (base year)]]</f>
        <v>0.94972485424307684</v>
      </c>
      <c r="N4707" s="99">
        <v>7786.0432189518497</v>
      </c>
      <c r="O4707" s="16">
        <v>7373.0712727795199</v>
      </c>
      <c r="P4707" s="17">
        <f>gp_need_index[[#This Row],[Normalised weighted population 2026/27]]/gp_need_index[[#This Row],[Registered population 2026/27]]</f>
        <v>0.94695997253558484</v>
      </c>
      <c r="Q4707" s="99">
        <v>7839.3395394836198</v>
      </c>
      <c r="R4707" s="16">
        <v>7398.9905380561804</v>
      </c>
      <c r="S4707" s="17">
        <f>gp_need_index[[#This Row],[Normalised weighted population 2027/28]]/gp_need_index[[#This Row],[Registered population 2027/28]]</f>
        <v>0.94382830349296931</v>
      </c>
      <c r="T4707" s="99">
        <v>7898.0815657289304</v>
      </c>
      <c r="U4707" s="16">
        <v>7428.5046128694103</v>
      </c>
      <c r="V4707" s="17">
        <f>gp_need_index[[#This Row],[Normalised weighted population 2028/29]]/gp_need_index[[#This Row],[Registered population 2028/29]]</f>
        <v>0.94054544145288499</v>
      </c>
    </row>
    <row r="4708" spans="1:22" x14ac:dyDescent="0.2">
      <c r="A4708" s="6" t="s">
        <v>2302</v>
      </c>
      <c r="B4708" s="1" t="s">
        <v>10855</v>
      </c>
      <c r="C4708" s="95" t="s">
        <v>6329</v>
      </c>
      <c r="D4708" s="95" t="s">
        <v>6329</v>
      </c>
      <c r="E4708" s="95" t="s">
        <v>6645</v>
      </c>
      <c r="F4708" s="95" t="s">
        <v>6385</v>
      </c>
      <c r="G4708" s="95" t="s">
        <v>6385</v>
      </c>
      <c r="H4708" s="61">
        <v>5297.7147034393001</v>
      </c>
      <c r="I4708" s="61">
        <v>109.81734620177799</v>
      </c>
      <c r="J4708" s="123">
        <v>581780.96966584201</v>
      </c>
      <c r="K4708" s="99">
        <v>13249.083333333299</v>
      </c>
      <c r="L4708" s="16">
        <v>11713.3299664101</v>
      </c>
      <c r="M4708" s="17">
        <f>gp_need_index[[#This Row],[Normalised weighted population (base year)]]/gp_need_index[[#This Row],[Registered population (base year)]]</f>
        <v>0.88408606631227038</v>
      </c>
      <c r="N4708" s="99">
        <v>13466.6321924232</v>
      </c>
      <c r="O4708" s="16">
        <v>11755.6675092067</v>
      </c>
      <c r="P4708" s="17">
        <f>gp_need_index[[#This Row],[Normalised weighted population 2026/27]]/gp_need_index[[#This Row],[Registered population 2026/27]]</f>
        <v>0.8729478418383515</v>
      </c>
      <c r="Q4708" s="99">
        <v>13672.579771717599</v>
      </c>
      <c r="R4708" s="16">
        <v>11796.9933357724</v>
      </c>
      <c r="S4708" s="17">
        <f>gp_need_index[[#This Row],[Normalised weighted population 2027/28]]/gp_need_index[[#This Row],[Registered population 2027/28]]</f>
        <v>0.86282132068265993</v>
      </c>
      <c r="T4708" s="99">
        <v>13878.4964988261</v>
      </c>
      <c r="U4708" s="16">
        <v>11844.0507474683</v>
      </c>
      <c r="V4708" s="17">
        <f>gp_need_index[[#This Row],[Normalised weighted population 2028/29]]/gp_need_index[[#This Row],[Registered population 2028/29]]</f>
        <v>0.85341021979362952</v>
      </c>
    </row>
    <row r="4709" spans="1:22" x14ac:dyDescent="0.2">
      <c r="A4709" s="6" t="s">
        <v>2003</v>
      </c>
      <c r="B4709" s="1" t="s">
        <v>10856</v>
      </c>
      <c r="C4709" s="95" t="s">
        <v>6329</v>
      </c>
      <c r="D4709" s="95" t="s">
        <v>6329</v>
      </c>
      <c r="E4709" s="95" t="s">
        <v>6645</v>
      </c>
      <c r="F4709" s="95" t="s">
        <v>6386</v>
      </c>
      <c r="G4709" s="95" t="s">
        <v>6386</v>
      </c>
      <c r="H4709" s="61">
        <v>5438.88722511574</v>
      </c>
      <c r="I4709" s="61">
        <v>56.185055948869902</v>
      </c>
      <c r="J4709" s="123">
        <v>305584.183042722</v>
      </c>
      <c r="K4709" s="99">
        <v>7952.1666666666697</v>
      </c>
      <c r="L4709" s="16">
        <v>6152.5016374309798</v>
      </c>
      <c r="M4709" s="17">
        <f>gp_need_index[[#This Row],[Normalised weighted population (base year)]]/gp_need_index[[#This Row],[Registered population (base year)]]</f>
        <v>0.77368871847475251</v>
      </c>
      <c r="N4709" s="99">
        <v>8045.2354190302904</v>
      </c>
      <c r="O4709" s="16">
        <v>6174.7397031328401</v>
      </c>
      <c r="P4709" s="17">
        <f>gp_need_index[[#This Row],[Normalised weighted population 2026/27]]/gp_need_index[[#This Row],[Registered population 2026/27]]</f>
        <v>0.76750267475418321</v>
      </c>
      <c r="Q4709" s="99">
        <v>8131.0850824237796</v>
      </c>
      <c r="R4709" s="16">
        <v>6196.4463584001996</v>
      </c>
      <c r="S4709" s="17">
        <f>gp_need_index[[#This Row],[Normalised weighted population 2027/28]]/gp_need_index[[#This Row],[Registered population 2027/28]]</f>
        <v>0.76206881315194808</v>
      </c>
      <c r="T4709" s="99">
        <v>8215.8862858846096</v>
      </c>
      <c r="U4709" s="16">
        <v>6221.16356549181</v>
      </c>
      <c r="V4709" s="17">
        <f>gp_need_index[[#This Row],[Normalised weighted population 2028/29]]/gp_need_index[[#This Row],[Registered population 2028/29]]</f>
        <v>0.7572114984332422</v>
      </c>
    </row>
    <row r="4710" spans="1:22" x14ac:dyDescent="0.2">
      <c r="A4710" s="6" t="s">
        <v>2312</v>
      </c>
      <c r="B4710" s="1" t="s">
        <v>8404</v>
      </c>
      <c r="C4710" s="95" t="s">
        <v>6329</v>
      </c>
      <c r="D4710" s="95" t="s">
        <v>6329</v>
      </c>
      <c r="E4710" s="95" t="s">
        <v>6645</v>
      </c>
      <c r="F4710" s="95" t="s">
        <v>6384</v>
      </c>
      <c r="G4710" s="95" t="s">
        <v>6384</v>
      </c>
      <c r="H4710" s="61">
        <v>5356.70319670564</v>
      </c>
      <c r="I4710" s="61">
        <v>131.05949358470301</v>
      </c>
      <c r="J4710" s="123">
        <v>702046.80824379995</v>
      </c>
      <c r="K4710" s="99">
        <v>14546.333333333299</v>
      </c>
      <c r="L4710" s="16">
        <v>14134.711077861401</v>
      </c>
      <c r="M4710" s="17">
        <f>gp_need_index[[#This Row],[Normalised weighted population (base year)]]/gp_need_index[[#This Row],[Registered population (base year)]]</f>
        <v>0.97170267956608314</v>
      </c>
      <c r="N4710" s="99">
        <v>14623.3154264121</v>
      </c>
      <c r="O4710" s="16">
        <v>14185.800643074001</v>
      </c>
      <c r="P4710" s="17">
        <f>gp_need_index[[#This Row],[Normalised weighted population 2026/27]]/gp_need_index[[#This Row],[Registered population 2026/27]]</f>
        <v>0.9700810130548182</v>
      </c>
      <c r="Q4710" s="99">
        <v>14711.3416065131</v>
      </c>
      <c r="R4710" s="16">
        <v>14235.6693499434</v>
      </c>
      <c r="S4710" s="17">
        <f>gp_need_index[[#This Row],[Normalised weighted population 2027/28]]/gp_need_index[[#This Row],[Registered population 2027/28]]</f>
        <v>0.96766628977202818</v>
      </c>
      <c r="T4710" s="99">
        <v>14817.096409452501</v>
      </c>
      <c r="U4710" s="16">
        <v>14292.454475975101</v>
      </c>
      <c r="V4710" s="17">
        <f>gp_need_index[[#This Row],[Normalised weighted population 2028/29]]/gp_need_index[[#This Row],[Registered population 2028/29]]</f>
        <v>0.96459212257384608</v>
      </c>
    </row>
    <row r="4711" spans="1:22" x14ac:dyDescent="0.2">
      <c r="A4711" s="6" t="s">
        <v>2134</v>
      </c>
      <c r="B4711" s="1" t="s">
        <v>10857</v>
      </c>
      <c r="C4711" s="95" t="s">
        <v>6329</v>
      </c>
      <c r="D4711" s="95" t="s">
        <v>6329</v>
      </c>
      <c r="E4711" s="95" t="s">
        <v>6645</v>
      </c>
      <c r="F4711" s="95" t="s">
        <v>6388</v>
      </c>
      <c r="G4711" s="95" t="s">
        <v>6388</v>
      </c>
      <c r="H4711" s="61">
        <v>5301.9330729166704</v>
      </c>
      <c r="I4711" s="61">
        <v>19.7008477403574</v>
      </c>
      <c r="J4711" s="123">
        <v>104452.576199096</v>
      </c>
      <c r="K4711" s="99">
        <v>2356.1666666666702</v>
      </c>
      <c r="L4711" s="16">
        <v>2103.0036296380599</v>
      </c>
      <c r="M4711" s="17">
        <f>gp_need_index[[#This Row],[Normalised weighted population (base year)]]/gp_need_index[[#This Row],[Registered population (base year)]]</f>
        <v>0.89255300119037562</v>
      </c>
      <c r="N4711" s="99">
        <v>2370.8339776288499</v>
      </c>
      <c r="O4711" s="16">
        <v>2110.6048844841598</v>
      </c>
      <c r="P4711" s="17">
        <f>gp_need_index[[#This Row],[Normalised weighted population 2026/27]]/gp_need_index[[#This Row],[Registered population 2026/27]]</f>
        <v>0.89023731918801252</v>
      </c>
      <c r="Q4711" s="99">
        <v>2383.1682055135102</v>
      </c>
      <c r="R4711" s="16">
        <v>2118.0244964574099</v>
      </c>
      <c r="S4711" s="17">
        <f>gp_need_index[[#This Row],[Normalised weighted population 2027/28]]/gp_need_index[[#This Row],[Registered population 2027/28]]</f>
        <v>0.88874318294332533</v>
      </c>
      <c r="T4711" s="99">
        <v>2398.0832933266802</v>
      </c>
      <c r="U4711" s="16">
        <v>2126.4731534901798</v>
      </c>
      <c r="V4711" s="17">
        <f>gp_need_index[[#This Row],[Normalised weighted population 2028/29]]/gp_need_index[[#This Row],[Registered population 2028/29]]</f>
        <v>0.88673865474467484</v>
      </c>
    </row>
    <row r="4712" spans="1:22" x14ac:dyDescent="0.2">
      <c r="A4712" s="6" t="s">
        <v>1960</v>
      </c>
      <c r="B4712" s="1" t="s">
        <v>10858</v>
      </c>
      <c r="C4712" s="95" t="s">
        <v>6329</v>
      </c>
      <c r="D4712" s="95" t="s">
        <v>6329</v>
      </c>
      <c r="E4712" s="95" t="s">
        <v>6645</v>
      </c>
      <c r="F4712" s="95" t="s">
        <v>6386</v>
      </c>
      <c r="G4712" s="95" t="s">
        <v>6386</v>
      </c>
      <c r="H4712" s="61">
        <v>5529.0791704963203</v>
      </c>
      <c r="I4712" s="61">
        <v>108.869720146739</v>
      </c>
      <c r="J4712" s="123">
        <v>601949.30196110101</v>
      </c>
      <c r="K4712" s="99">
        <v>12054.583333333299</v>
      </c>
      <c r="L4712" s="16">
        <v>12119.390568877499</v>
      </c>
      <c r="M4712" s="17">
        <f>gp_need_index[[#This Row],[Normalised weighted population (base year)]]/gp_need_index[[#This Row],[Registered population (base year)]]</f>
        <v>1.0053761489511623</v>
      </c>
      <c r="N4712" s="99">
        <v>12186.4579161273</v>
      </c>
      <c r="O4712" s="16">
        <v>12163.195807725</v>
      </c>
      <c r="P4712" s="17">
        <f>gp_need_index[[#This Row],[Normalised weighted population 2026/27]]/gp_need_index[[#This Row],[Registered population 2026/27]]</f>
        <v>0.9980911509675412</v>
      </c>
      <c r="Q4712" s="99">
        <v>12315.7933655914</v>
      </c>
      <c r="R4712" s="16">
        <v>12205.954257642101</v>
      </c>
      <c r="S4712" s="17">
        <f>gp_need_index[[#This Row],[Normalised weighted population 2027/28]]/gp_need_index[[#This Row],[Registered population 2027/28]]</f>
        <v>0.99108144277118404</v>
      </c>
      <c r="T4712" s="99">
        <v>12447.199292474699</v>
      </c>
      <c r="U4712" s="16">
        <v>12254.642986905201</v>
      </c>
      <c r="V4712" s="17">
        <f>gp_need_index[[#This Row],[Normalised weighted population 2028/29]]/gp_need_index[[#This Row],[Registered population 2028/29]]</f>
        <v>0.98453015003255284</v>
      </c>
    </row>
    <row r="4713" spans="1:22" x14ac:dyDescent="0.2">
      <c r="A4713" s="6" t="s">
        <v>2326</v>
      </c>
      <c r="B4713" s="1" t="s">
        <v>7703</v>
      </c>
      <c r="C4713" s="95" t="s">
        <v>6329</v>
      </c>
      <c r="D4713" s="95" t="s">
        <v>6329</v>
      </c>
      <c r="E4713" s="95" t="s">
        <v>6645</v>
      </c>
      <c r="F4713" s="95" t="s">
        <v>6384</v>
      </c>
      <c r="G4713" s="95" t="s">
        <v>6384</v>
      </c>
      <c r="H4713" s="61">
        <v>5277.6202898723304</v>
      </c>
      <c r="I4713" s="61">
        <v>106.10882050017</v>
      </c>
      <c r="J4713" s="123">
        <v>560002.06400611997</v>
      </c>
      <c r="K4713" s="99">
        <v>15633.5</v>
      </c>
      <c r="L4713" s="16">
        <v>11274.8427665862</v>
      </c>
      <c r="M4713" s="17">
        <f>gp_need_index[[#This Row],[Normalised weighted population (base year)]]/gp_need_index[[#This Row],[Registered population (base year)]]</f>
        <v>0.72119760556408996</v>
      </c>
      <c r="N4713" s="99">
        <v>15745.2919204227</v>
      </c>
      <c r="O4713" s="16">
        <v>11315.595408194</v>
      </c>
      <c r="P4713" s="17">
        <f>gp_need_index[[#This Row],[Normalised weighted population 2026/27]]/gp_need_index[[#This Row],[Registered population 2026/27]]</f>
        <v>0.71866532963526153</v>
      </c>
      <c r="Q4713" s="99">
        <v>15861.6792042627</v>
      </c>
      <c r="R4713" s="16">
        <v>11355.3742070551</v>
      </c>
      <c r="S4713" s="17">
        <f>gp_need_index[[#This Row],[Normalised weighted population 2027/28]]/gp_need_index[[#This Row],[Registered population 2027/28]]</f>
        <v>0.71589987799043575</v>
      </c>
      <c r="T4713" s="99">
        <v>15990.734833869599</v>
      </c>
      <c r="U4713" s="16">
        <v>11400.6700297968</v>
      </c>
      <c r="V4713" s="17">
        <f>gp_need_index[[#This Row],[Normalised weighted population 2028/29]]/gp_need_index[[#This Row],[Registered population 2028/29]]</f>
        <v>0.71295472961313255</v>
      </c>
    </row>
    <row r="4714" spans="1:22" x14ac:dyDescent="0.2">
      <c r="A4714" s="6" t="s">
        <v>2125</v>
      </c>
      <c r="B4714" s="1" t="s">
        <v>7369</v>
      </c>
      <c r="C4714" s="95" t="s">
        <v>6329</v>
      </c>
      <c r="D4714" s="95" t="s">
        <v>6329</v>
      </c>
      <c r="E4714" s="95" t="s">
        <v>6645</v>
      </c>
      <c r="F4714" s="95" t="s">
        <v>6388</v>
      </c>
      <c r="G4714" s="95" t="s">
        <v>6388</v>
      </c>
      <c r="H4714" s="61">
        <v>5302.8718424479202</v>
      </c>
      <c r="I4714" s="61">
        <v>102.37848844118299</v>
      </c>
      <c r="J4714" s="123">
        <v>542900.00362712797</v>
      </c>
      <c r="K4714" s="99">
        <v>12217.75</v>
      </c>
      <c r="L4714" s="16">
        <v>10930.517175393899</v>
      </c>
      <c r="M4714" s="17">
        <f>gp_need_index[[#This Row],[Normalised weighted population (base year)]]/gp_need_index[[#This Row],[Registered population (base year)]]</f>
        <v>0.89464239941019419</v>
      </c>
      <c r="N4714" s="99">
        <v>12300.151028849201</v>
      </c>
      <c r="O4714" s="16">
        <v>10970.0252606292</v>
      </c>
      <c r="P4714" s="17">
        <f>gp_need_index[[#This Row],[Normalised weighted population 2026/27]]/gp_need_index[[#This Row],[Registered population 2026/27]]</f>
        <v>0.89186102145410429</v>
      </c>
      <c r="Q4714" s="99">
        <v>12377.2473194991</v>
      </c>
      <c r="R4714" s="16">
        <v>11008.589243574999</v>
      </c>
      <c r="S4714" s="17">
        <f>gp_need_index[[#This Row],[Normalised weighted population 2027/28]]/gp_need_index[[#This Row],[Registered population 2027/28]]</f>
        <v>0.88942144884122032</v>
      </c>
      <c r="T4714" s="99">
        <v>12457.259012406899</v>
      </c>
      <c r="U4714" s="16">
        <v>11052.501764459101</v>
      </c>
      <c r="V4714" s="17">
        <f>gp_need_index[[#This Row],[Normalised weighted population 2028/29]]/gp_need_index[[#This Row],[Registered population 2028/29]]</f>
        <v>0.88723384120465665</v>
      </c>
    </row>
    <row r="4715" spans="1:22" x14ac:dyDescent="0.2">
      <c r="A4715" s="6" t="s">
        <v>2311</v>
      </c>
      <c r="B4715" s="1" t="s">
        <v>10859</v>
      </c>
      <c r="C4715" s="95" t="s">
        <v>6329</v>
      </c>
      <c r="D4715" s="95" t="s">
        <v>6329</v>
      </c>
      <c r="E4715" s="95" t="s">
        <v>6645</v>
      </c>
      <c r="F4715" s="95" t="s">
        <v>6384</v>
      </c>
      <c r="G4715" s="95" t="s">
        <v>6384</v>
      </c>
      <c r="H4715" s="61">
        <v>5374.45609323602</v>
      </c>
      <c r="I4715" s="61">
        <v>81.523966015655105</v>
      </c>
      <c r="J4715" s="123">
        <v>438146.97589760402</v>
      </c>
      <c r="K4715" s="99">
        <v>10757.25</v>
      </c>
      <c r="L4715" s="16">
        <v>8821.4643827575692</v>
      </c>
      <c r="M4715" s="17">
        <f>gp_need_index[[#This Row],[Normalised weighted population (base year)]]/gp_need_index[[#This Row],[Registered population (base year)]]</f>
        <v>0.82004828211276759</v>
      </c>
      <c r="N4715" s="99">
        <v>10825.3319392053</v>
      </c>
      <c r="O4715" s="16">
        <v>8853.3493485960098</v>
      </c>
      <c r="P4715" s="17">
        <f>gp_need_index[[#This Row],[Normalised weighted population 2026/27]]/gp_need_index[[#This Row],[Registered population 2026/27]]</f>
        <v>0.81783629345650755</v>
      </c>
      <c r="Q4715" s="99">
        <v>10899.202594758401</v>
      </c>
      <c r="R4715" s="16">
        <v>8884.4723775026305</v>
      </c>
      <c r="S4715" s="17">
        <f>gp_need_index[[#This Row],[Normalised weighted population 2027/28]]/gp_need_index[[#This Row],[Registered population 2027/28]]</f>
        <v>0.81514884233598095</v>
      </c>
      <c r="T4715" s="99">
        <v>10989.726828938399</v>
      </c>
      <c r="U4715" s="16">
        <v>8919.9119393018991</v>
      </c>
      <c r="V4715" s="17">
        <f>gp_need_index[[#This Row],[Normalised weighted population 2028/29]]/gp_need_index[[#This Row],[Registered population 2028/29]]</f>
        <v>0.81165911383836986</v>
      </c>
    </row>
    <row r="4716" spans="1:22" x14ac:dyDescent="0.2">
      <c r="A4716" s="6" t="s">
        <v>2132</v>
      </c>
      <c r="B4716" s="1" t="s">
        <v>10860</v>
      </c>
      <c r="C4716" s="95" t="s">
        <v>6329</v>
      </c>
      <c r="D4716" s="95" t="s">
        <v>6329</v>
      </c>
      <c r="E4716" s="95" t="s">
        <v>6645</v>
      </c>
      <c r="F4716" s="95" t="s">
        <v>6388</v>
      </c>
      <c r="G4716" s="95" t="s">
        <v>6388</v>
      </c>
      <c r="H4716" s="61">
        <v>5435.4277086759903</v>
      </c>
      <c r="I4716" s="61">
        <v>82.976498123383493</v>
      </c>
      <c r="J4716" s="123">
        <v>451012.75706873997</v>
      </c>
      <c r="K4716" s="99">
        <v>6871.6666666666697</v>
      </c>
      <c r="L4716" s="16">
        <v>9080.4985347679103</v>
      </c>
      <c r="M4716" s="17">
        <f>gp_need_index[[#This Row],[Normalised weighted population (base year)]]/gp_need_index[[#This Row],[Registered population (base year)]]</f>
        <v>1.3214404852924433</v>
      </c>
      <c r="N4716" s="99">
        <v>6917.5028015196303</v>
      </c>
      <c r="O4716" s="16">
        <v>9113.3197731716991</v>
      </c>
      <c r="P4716" s="17">
        <f>gp_need_index[[#This Row],[Normalised weighted population 2026/27]]/gp_need_index[[#This Row],[Registered population 2026/27]]</f>
        <v>1.3174291409278063</v>
      </c>
      <c r="Q4716" s="99">
        <v>6960.37499129554</v>
      </c>
      <c r="R4716" s="16">
        <v>9145.3567010695806</v>
      </c>
      <c r="S4716" s="17">
        <f>gp_need_index[[#This Row],[Normalised weighted population 2027/28]]/gp_need_index[[#This Row],[Registered population 2027/28]]</f>
        <v>1.3139172404513435</v>
      </c>
      <c r="T4716" s="99">
        <v>7004.8551772514702</v>
      </c>
      <c r="U4716" s="16">
        <v>9181.8369128607392</v>
      </c>
      <c r="V4716" s="17">
        <f>gp_need_index[[#This Row],[Normalised weighted population 2028/29]]/gp_need_index[[#This Row],[Registered population 2028/29]]</f>
        <v>1.3107818335315624</v>
      </c>
    </row>
    <row r="4717" spans="1:22" x14ac:dyDescent="0.2">
      <c r="A4717" s="6" t="s">
        <v>2126</v>
      </c>
      <c r="B4717" s="1" t="s">
        <v>10861</v>
      </c>
      <c r="C4717" s="95" t="s">
        <v>6329</v>
      </c>
      <c r="D4717" s="95" t="s">
        <v>6329</v>
      </c>
      <c r="E4717" s="95" t="s">
        <v>6645</v>
      </c>
      <c r="F4717" s="95" t="s">
        <v>6389</v>
      </c>
      <c r="G4717" s="95" t="s">
        <v>6389</v>
      </c>
      <c r="H4717" s="61">
        <v>5262.1983398437496</v>
      </c>
      <c r="I4717" s="61">
        <v>90.740051206292193</v>
      </c>
      <c r="J4717" s="123">
        <v>477492.146815088</v>
      </c>
      <c r="K4717" s="99">
        <v>10390.916666666701</v>
      </c>
      <c r="L4717" s="16">
        <v>9613.6232768616501</v>
      </c>
      <c r="M4717" s="17">
        <f>gp_need_index[[#This Row],[Normalised weighted population (base year)]]/gp_need_index[[#This Row],[Registered population (base year)]]</f>
        <v>0.92519491641208607</v>
      </c>
      <c r="N4717" s="99">
        <v>10483.5295302455</v>
      </c>
      <c r="O4717" s="16">
        <v>9648.3714815209005</v>
      </c>
      <c r="P4717" s="17">
        <f>gp_need_index[[#This Row],[Normalised weighted population 2026/27]]/gp_need_index[[#This Row],[Registered population 2026/27]]</f>
        <v>0.92033617625484554</v>
      </c>
      <c r="Q4717" s="99">
        <v>10567.2536154096</v>
      </c>
      <c r="R4717" s="16">
        <v>9682.2893280552998</v>
      </c>
      <c r="S4717" s="17">
        <f>gp_need_index[[#This Row],[Normalised weighted population 2027/28]]/gp_need_index[[#This Row],[Registered population 2027/28]]</f>
        <v>0.91625408837885669</v>
      </c>
      <c r="T4717" s="99">
        <v>10647.282041132899</v>
      </c>
      <c r="U4717" s="16">
        <v>9720.9113279243102</v>
      </c>
      <c r="V4717" s="17">
        <f>gp_need_index[[#This Row],[Normalised weighted population 2028/29]]/gp_need_index[[#This Row],[Registered population 2028/29]]</f>
        <v>0.9129946300257844</v>
      </c>
    </row>
    <row r="4718" spans="1:22" x14ac:dyDescent="0.2">
      <c r="A4718" s="6" t="s">
        <v>2319</v>
      </c>
      <c r="B4718" s="1" t="s">
        <v>10862</v>
      </c>
      <c r="C4718" s="95" t="s">
        <v>6329</v>
      </c>
      <c r="D4718" s="95" t="s">
        <v>6329</v>
      </c>
      <c r="E4718" s="95" t="s">
        <v>6645</v>
      </c>
      <c r="F4718" s="95" t="s">
        <v>6385</v>
      </c>
      <c r="G4718" s="95" t="s">
        <v>6385</v>
      </c>
      <c r="H4718" s="61">
        <v>5274.5928021599302</v>
      </c>
      <c r="I4718" s="61">
        <v>145.80570448416199</v>
      </c>
      <c r="J4718" s="123">
        <v>769065.71938601905</v>
      </c>
      <c r="K4718" s="99">
        <v>21264</v>
      </c>
      <c r="L4718" s="16">
        <v>15484.0412573088</v>
      </c>
      <c r="M4718" s="17">
        <f>gp_need_index[[#This Row],[Normalised weighted population (base year)]]/gp_need_index[[#This Row],[Registered population (base year)]]</f>
        <v>0.72818102225869075</v>
      </c>
      <c r="N4718" s="99">
        <v>21607.9822340223</v>
      </c>
      <c r="O4718" s="16">
        <v>15540.0079432363</v>
      </c>
      <c r="P4718" s="17">
        <f>gp_need_index[[#This Row],[Normalised weighted population 2026/27]]/gp_need_index[[#This Row],[Registered population 2026/27]]</f>
        <v>0.71917904110306863</v>
      </c>
      <c r="Q4718" s="99">
        <v>21930.4251035212</v>
      </c>
      <c r="R4718" s="16">
        <v>15594.637225035</v>
      </c>
      <c r="S4718" s="17">
        <f>gp_need_index[[#This Row],[Normalised weighted population 2027/28]]/gp_need_index[[#This Row],[Registered population 2027/28]]</f>
        <v>0.7110959842967699</v>
      </c>
      <c r="T4718" s="99">
        <v>22256.155063355902</v>
      </c>
      <c r="U4718" s="16">
        <v>15656.8431823717</v>
      </c>
      <c r="V4718" s="17">
        <f>gp_need_index[[#This Row],[Normalised weighted population 2028/29]]/gp_need_index[[#This Row],[Registered population 2028/29]]</f>
        <v>0.70348373911854289</v>
      </c>
    </row>
    <row r="4719" spans="1:22" x14ac:dyDescent="0.2">
      <c r="A4719" s="6" t="s">
        <v>2318</v>
      </c>
      <c r="B4719" s="1" t="s">
        <v>10863</v>
      </c>
      <c r="C4719" s="95" t="s">
        <v>6329</v>
      </c>
      <c r="D4719" s="95" t="s">
        <v>6329</v>
      </c>
      <c r="E4719" s="95" t="s">
        <v>6645</v>
      </c>
      <c r="F4719" s="95" t="s">
        <v>6385</v>
      </c>
      <c r="G4719" s="95" t="s">
        <v>6385</v>
      </c>
      <c r="H4719" s="61">
        <v>5282.2818539268101</v>
      </c>
      <c r="I4719" s="61">
        <v>42.460032375886698</v>
      </c>
      <c r="J4719" s="123">
        <v>224285.85853629099</v>
      </c>
      <c r="K4719" s="99">
        <v>5852.5833333333303</v>
      </c>
      <c r="L4719" s="16">
        <v>4515.6758381837699</v>
      </c>
      <c r="M4719" s="17">
        <f>gp_need_index[[#This Row],[Normalised weighted population (base year)]]/gp_need_index[[#This Row],[Registered population (base year)]]</f>
        <v>0.7715696780368394</v>
      </c>
      <c r="N4719" s="99">
        <v>5948.7695922878502</v>
      </c>
      <c r="O4719" s="16">
        <v>4531.99763733079</v>
      </c>
      <c r="P4719" s="17">
        <f>gp_need_index[[#This Row],[Normalised weighted population 2026/27]]/gp_need_index[[#This Row],[Registered population 2026/27]]</f>
        <v>0.76183781654717264</v>
      </c>
      <c r="Q4719" s="99">
        <v>6038.7298580081597</v>
      </c>
      <c r="R4719" s="16">
        <v>4547.9294037072896</v>
      </c>
      <c r="S4719" s="17">
        <f>gp_need_index[[#This Row],[Normalised weighted population 2027/28]]/gp_need_index[[#This Row],[Registered population 2027/28]]</f>
        <v>0.75312681816295024</v>
      </c>
      <c r="T4719" s="99">
        <v>6128.4494724077103</v>
      </c>
      <c r="U4719" s="16">
        <v>4566.0707877212199</v>
      </c>
      <c r="V4719" s="17">
        <f>gp_need_index[[#This Row],[Normalised weighted population 2028/29]]/gp_need_index[[#This Row],[Registered population 2028/29]]</f>
        <v>0.74506134190698126</v>
      </c>
    </row>
    <row r="4720" spans="1:22" x14ac:dyDescent="0.2">
      <c r="A4720" s="6" t="s">
        <v>1990</v>
      </c>
      <c r="B4720" s="1" t="s">
        <v>10864</v>
      </c>
      <c r="C4720" s="95" t="s">
        <v>6329</v>
      </c>
      <c r="D4720" s="95" t="s">
        <v>6329</v>
      </c>
      <c r="E4720" s="95" t="s">
        <v>6645</v>
      </c>
      <c r="F4720" s="95" t="s">
        <v>6386</v>
      </c>
      <c r="G4720" s="95" t="s">
        <v>6386</v>
      </c>
      <c r="H4720" s="61">
        <v>5435.2772498497598</v>
      </c>
      <c r="I4720" s="61">
        <v>51.193073566144697</v>
      </c>
      <c r="J4720" s="123">
        <v>278248.54810395098</v>
      </c>
      <c r="K4720" s="99">
        <v>8162.5</v>
      </c>
      <c r="L4720" s="16">
        <v>5602.1376197439504</v>
      </c>
      <c r="M4720" s="17">
        <f>gp_need_index[[#This Row],[Normalised weighted population (base year)]]/gp_need_index[[#This Row],[Registered population (base year)]]</f>
        <v>0.68632620150002455</v>
      </c>
      <c r="N4720" s="99">
        <v>8257.5325843145802</v>
      </c>
      <c r="O4720" s="16">
        <v>5622.38640825314</v>
      </c>
      <c r="P4720" s="17">
        <f>gp_need_index[[#This Row],[Normalised weighted population 2026/27]]/gp_need_index[[#This Row],[Registered population 2026/27]]</f>
        <v>0.68087971205018605</v>
      </c>
      <c r="Q4720" s="99">
        <v>8351.05906152239</v>
      </c>
      <c r="R4720" s="16">
        <v>5642.1513229558404</v>
      </c>
      <c r="S4720" s="17">
        <f>gp_need_index[[#This Row],[Normalised weighted population 2027/28]]/gp_need_index[[#This Row],[Registered population 2027/28]]</f>
        <v>0.67562105373582182</v>
      </c>
      <c r="T4720" s="99">
        <v>8441.8221257857294</v>
      </c>
      <c r="U4720" s="16">
        <v>5664.6574844918996</v>
      </c>
      <c r="V4720" s="17">
        <f>gp_need_index[[#This Row],[Normalised weighted population 2028/29]]/gp_need_index[[#This Row],[Registered population 2028/29]]</f>
        <v>0.67102308009891376</v>
      </c>
    </row>
    <row r="4721" spans="1:22" x14ac:dyDescent="0.2">
      <c r="A4721" s="6" t="s">
        <v>2321</v>
      </c>
      <c r="B4721" s="1" t="s">
        <v>10865</v>
      </c>
      <c r="C4721" s="95" t="s">
        <v>6329</v>
      </c>
      <c r="D4721" s="95" t="s">
        <v>6329</v>
      </c>
      <c r="E4721" s="95" t="s">
        <v>6645</v>
      </c>
      <c r="F4721" s="95" t="s">
        <v>6385</v>
      </c>
      <c r="G4721" s="95" t="s">
        <v>6385</v>
      </c>
      <c r="H4721" s="61">
        <v>5180.4323646282301</v>
      </c>
      <c r="I4721" s="61">
        <v>33.697080439921301</v>
      </c>
      <c r="J4721" s="123">
        <v>174565.44610444899</v>
      </c>
      <c r="K4721" s="99">
        <v>5265.9166666666697</v>
      </c>
      <c r="L4721" s="16">
        <v>3514.6262555295398</v>
      </c>
      <c r="M4721" s="17">
        <f>gp_need_index[[#This Row],[Normalised weighted population (base year)]]/gp_need_index[[#This Row],[Registered population (base year)]]</f>
        <v>0.66742914444073453</v>
      </c>
      <c r="N4721" s="99">
        <v>5355.7860980814203</v>
      </c>
      <c r="O4721" s="16">
        <v>3527.3297856046001</v>
      </c>
      <c r="P4721" s="17">
        <f>gp_need_index[[#This Row],[Normalised weighted population 2026/27]]/gp_need_index[[#This Row],[Registered population 2026/27]]</f>
        <v>0.65860169189135087</v>
      </c>
      <c r="Q4721" s="99">
        <v>5439.6573744117404</v>
      </c>
      <c r="R4721" s="16">
        <v>3539.7297466315499</v>
      </c>
      <c r="S4721" s="17">
        <f>gp_need_index[[#This Row],[Normalised weighted population 2027/28]]/gp_need_index[[#This Row],[Registered population 2027/28]]</f>
        <v>0.65072659967197766</v>
      </c>
      <c r="T4721" s="99">
        <v>5522.2309687069201</v>
      </c>
      <c r="U4721" s="16">
        <v>3553.8494901321501</v>
      </c>
      <c r="V4721" s="17">
        <f>gp_need_index[[#This Row],[Normalised weighted population 2028/29]]/gp_need_index[[#This Row],[Registered population 2028/29]]</f>
        <v>0.64355321432060919</v>
      </c>
    </row>
    <row r="4722" spans="1:22" x14ac:dyDescent="0.2">
      <c r="A4722" s="6" t="s">
        <v>2322</v>
      </c>
      <c r="B4722" s="1" t="s">
        <v>10866</v>
      </c>
      <c r="C4722" s="95" t="s">
        <v>6329</v>
      </c>
      <c r="D4722" s="95" t="s">
        <v>6329</v>
      </c>
      <c r="E4722" s="95" t="s">
        <v>6645</v>
      </c>
      <c r="F4722" s="95" t="s">
        <v>6385</v>
      </c>
      <c r="G4722" s="95" t="s">
        <v>6385</v>
      </c>
      <c r="H4722" s="61">
        <v>5203.4617606026804</v>
      </c>
      <c r="I4722" s="61">
        <v>40.332673870852503</v>
      </c>
      <c r="J4722" s="123">
        <v>209869.52618983999</v>
      </c>
      <c r="K4722" s="99">
        <v>5846.5833333333303</v>
      </c>
      <c r="L4722" s="16">
        <v>4225.4235499791503</v>
      </c>
      <c r="M4722" s="17">
        <f>gp_need_index[[#This Row],[Normalised weighted population (base year)]]/gp_need_index[[#This Row],[Registered population (base year)]]</f>
        <v>0.72271672343890059</v>
      </c>
      <c r="N4722" s="99">
        <v>5941.5351932022204</v>
      </c>
      <c r="O4722" s="16">
        <v>4240.6962393760896</v>
      </c>
      <c r="P4722" s="17">
        <f>gp_need_index[[#This Row],[Normalised weighted population 2026/27]]/gp_need_index[[#This Row],[Registered population 2026/27]]</f>
        <v>0.71373746034996466</v>
      </c>
      <c r="Q4722" s="99">
        <v>6032.0185858006198</v>
      </c>
      <c r="R4722" s="16">
        <v>4255.6039659827602</v>
      </c>
      <c r="S4722" s="17">
        <f>gp_need_index[[#This Row],[Normalised weighted population 2027/28]]/gp_need_index[[#This Row],[Registered population 2027/28]]</f>
        <v>0.70550246247590453</v>
      </c>
      <c r="T4722" s="99">
        <v>6123.3012804032696</v>
      </c>
      <c r="U4722" s="16">
        <v>4272.5792835185102</v>
      </c>
      <c r="V4722" s="17">
        <f>gp_need_index[[#This Row],[Normalised weighted population 2028/29]]/gp_need_index[[#This Row],[Registered population 2028/29]]</f>
        <v>0.69775748209422184</v>
      </c>
    </row>
    <row r="4723" spans="1:22" x14ac:dyDescent="0.2">
      <c r="A4723" s="6" t="s">
        <v>1950</v>
      </c>
      <c r="B4723" s="1" t="s">
        <v>10867</v>
      </c>
      <c r="C4723" s="95" t="s">
        <v>6329</v>
      </c>
      <c r="D4723" s="95" t="s">
        <v>6329</v>
      </c>
      <c r="E4723" s="95" t="s">
        <v>6645</v>
      </c>
      <c r="F4723" s="95" t="s">
        <v>6386</v>
      </c>
      <c r="G4723" s="95" t="s">
        <v>6386</v>
      </c>
      <c r="H4723" s="61">
        <v>5552.8476969400999</v>
      </c>
      <c r="I4723" s="61">
        <v>74.589399701434601</v>
      </c>
      <c r="J4723" s="123">
        <v>414183.57634825603</v>
      </c>
      <c r="K4723" s="99">
        <v>8099.25</v>
      </c>
      <c r="L4723" s="16">
        <v>8338.9955144484993</v>
      </c>
      <c r="M4723" s="17">
        <f>gp_need_index[[#This Row],[Normalised weighted population (base year)]]/gp_need_index[[#This Row],[Registered population (base year)]]</f>
        <v>1.0296009524892427</v>
      </c>
      <c r="N4723" s="99">
        <v>8188.0478180003602</v>
      </c>
      <c r="O4723" s="16">
        <v>8369.1366084401907</v>
      </c>
      <c r="P4723" s="17">
        <f>gp_need_index[[#This Row],[Normalised weighted population 2026/27]]/gp_need_index[[#This Row],[Registered population 2026/27]]</f>
        <v>1.0221162350861863</v>
      </c>
      <c r="Q4723" s="99">
        <v>8271.9720732768401</v>
      </c>
      <c r="R4723" s="16">
        <v>8398.5574378158308</v>
      </c>
      <c r="S4723" s="17">
        <f>gp_need_index[[#This Row],[Normalised weighted population 2027/28]]/gp_need_index[[#This Row],[Registered population 2027/28]]</f>
        <v>1.0153029245526508</v>
      </c>
      <c r="T4723" s="99">
        <v>8355.3940881313301</v>
      </c>
      <c r="U4723" s="16">
        <v>8432.0587176550107</v>
      </c>
      <c r="V4723" s="17">
        <f>gp_need_index[[#This Row],[Normalised weighted population 2028/29]]/gp_need_index[[#This Row],[Registered population 2028/29]]</f>
        <v>1.0091754654197078</v>
      </c>
    </row>
    <row r="4724" spans="1:22" x14ac:dyDescent="0.2">
      <c r="A4724" s="6" t="s">
        <v>2120</v>
      </c>
      <c r="B4724" s="1" t="s">
        <v>10868</v>
      </c>
      <c r="C4724" s="95" t="s">
        <v>6329</v>
      </c>
      <c r="D4724" s="95" t="s">
        <v>6329</v>
      </c>
      <c r="E4724" s="95" t="s">
        <v>6645</v>
      </c>
      <c r="F4724" s="95" t="s">
        <v>6388</v>
      </c>
      <c r="G4724" s="95" t="s">
        <v>6388</v>
      </c>
      <c r="H4724" s="61">
        <v>5437.3174849366796</v>
      </c>
      <c r="I4724" s="61">
        <v>148.82573980126099</v>
      </c>
      <c r="J4724" s="123">
        <v>809212.797230036</v>
      </c>
      <c r="K4724" s="99">
        <v>13604</v>
      </c>
      <c r="L4724" s="16">
        <v>16292.345403531101</v>
      </c>
      <c r="M4724" s="17">
        <f>gp_need_index[[#This Row],[Normalised weighted population (base year)]]/gp_need_index[[#This Row],[Registered population (base year)]]</f>
        <v>1.1976143342789696</v>
      </c>
      <c r="N4724" s="99">
        <v>13690.640980067299</v>
      </c>
      <c r="O4724" s="16">
        <v>16351.2336848957</v>
      </c>
      <c r="P4724" s="17">
        <f>gp_need_index[[#This Row],[Normalised weighted population 2026/27]]/gp_need_index[[#This Row],[Registered population 2026/27]]</f>
        <v>1.1943366062043446</v>
      </c>
      <c r="Q4724" s="99">
        <v>13768.527149384099</v>
      </c>
      <c r="R4724" s="16">
        <v>16408.714746423499</v>
      </c>
      <c r="S4724" s="17">
        <f>gp_need_index[[#This Row],[Normalised weighted population 2027/28]]/gp_need_index[[#This Row],[Registered population 2027/28]]</f>
        <v>1.1917552668048086</v>
      </c>
      <c r="T4724" s="99">
        <v>13852.146338324301</v>
      </c>
      <c r="U4724" s="16">
        <v>16474.168004151601</v>
      </c>
      <c r="V4724" s="17">
        <f>gp_need_index[[#This Row],[Normalised weighted population 2028/29]]/gp_need_index[[#This Row],[Registered population 2028/29]]</f>
        <v>1.1892863099903179</v>
      </c>
    </row>
    <row r="4725" spans="1:22" x14ac:dyDescent="0.2">
      <c r="A4725" s="6" t="s">
        <v>2130</v>
      </c>
      <c r="B4725" s="1" t="s">
        <v>10869</v>
      </c>
      <c r="C4725" s="95" t="s">
        <v>6329</v>
      </c>
      <c r="D4725" s="95" t="s">
        <v>6329</v>
      </c>
      <c r="E4725" s="95" t="s">
        <v>6645</v>
      </c>
      <c r="F4725" s="95" t="s">
        <v>6388</v>
      </c>
      <c r="G4725" s="95" t="s">
        <v>6388</v>
      </c>
      <c r="H4725" s="61">
        <v>5346.8132324218795</v>
      </c>
      <c r="I4725" s="61">
        <v>19.586322538142699</v>
      </c>
      <c r="J4725" s="123">
        <v>104724.408521424</v>
      </c>
      <c r="K4725" s="99">
        <v>2230.8333333333298</v>
      </c>
      <c r="L4725" s="16">
        <v>2108.4765857039702</v>
      </c>
      <c r="M4725" s="17">
        <f>gp_need_index[[#This Row],[Normalised weighted population (base year)]]/gp_need_index[[#This Row],[Registered population (base year)]]</f>
        <v>0.9451519995684603</v>
      </c>
      <c r="N4725" s="99">
        <v>2245.4604182602998</v>
      </c>
      <c r="O4725" s="16">
        <v>2116.0976224150299</v>
      </c>
      <c r="P4725" s="17">
        <f>gp_need_index[[#This Row],[Normalised weighted population 2026/27]]/gp_need_index[[#This Row],[Registered population 2026/27]]</f>
        <v>0.94238918896397406</v>
      </c>
      <c r="Q4725" s="99">
        <v>2257.0817699181898</v>
      </c>
      <c r="R4725" s="16">
        <v>2123.5365435372501</v>
      </c>
      <c r="S4725" s="17">
        <f>gp_need_index[[#This Row],[Normalised weighted population 2027/28]]/gp_need_index[[#This Row],[Registered population 2027/28]]</f>
        <v>0.940832792076567</v>
      </c>
      <c r="T4725" s="99">
        <v>2270.2746362623702</v>
      </c>
      <c r="U4725" s="16">
        <v>2132.0071877544901</v>
      </c>
      <c r="V4725" s="17">
        <f>gp_need_index[[#This Row],[Normalised weighted population 2028/29]]/gp_need_index[[#This Row],[Registered population 2028/29]]</f>
        <v>0.93909659813866642</v>
      </c>
    </row>
    <row r="4726" spans="1:22" x14ac:dyDescent="0.2">
      <c r="A4726" s="6" t="s">
        <v>2314</v>
      </c>
      <c r="B4726" s="1" t="s">
        <v>9980</v>
      </c>
      <c r="C4726" s="95" t="s">
        <v>6329</v>
      </c>
      <c r="D4726" s="95" t="s">
        <v>6329</v>
      </c>
      <c r="E4726" s="95" t="s">
        <v>6645</v>
      </c>
      <c r="F4726" s="95" t="s">
        <v>6384</v>
      </c>
      <c r="G4726" s="95" t="s">
        <v>6384</v>
      </c>
      <c r="H4726" s="61">
        <v>5451.2926432291697</v>
      </c>
      <c r="I4726" s="61">
        <v>27.5487169771175</v>
      </c>
      <c r="J4726" s="123">
        <v>150176.118187763</v>
      </c>
      <c r="K4726" s="99">
        <v>3823.75</v>
      </c>
      <c r="L4726" s="16">
        <v>3023.5819270923098</v>
      </c>
      <c r="M4726" s="17">
        <f>gp_need_index[[#This Row],[Normalised weighted population (base year)]]/gp_need_index[[#This Row],[Registered population (base year)]]</f>
        <v>0.79073734608494539</v>
      </c>
      <c r="N4726" s="99">
        <v>3850.51686407326</v>
      </c>
      <c r="O4726" s="16">
        <v>3034.5105895311099</v>
      </c>
      <c r="P4726" s="17">
        <f>gp_need_index[[#This Row],[Normalised weighted population 2026/27]]/gp_need_index[[#This Row],[Registered population 2026/27]]</f>
        <v>0.7880787688126264</v>
      </c>
      <c r="Q4726" s="99">
        <v>3879.6498286656401</v>
      </c>
      <c r="R4726" s="16">
        <v>3045.1780959263501</v>
      </c>
      <c r="S4726" s="17">
        <f>gp_need_index[[#This Row],[Normalised weighted population 2027/28]]/gp_need_index[[#This Row],[Registered population 2027/28]]</f>
        <v>0.78491055389236075</v>
      </c>
      <c r="T4726" s="99">
        <v>3912.8194032330998</v>
      </c>
      <c r="U4726" s="16">
        <v>3057.32510620843</v>
      </c>
      <c r="V4726" s="17">
        <f>gp_need_index[[#This Row],[Normalised weighted population 2028/29]]/gp_need_index[[#This Row],[Registered population 2028/29]]</f>
        <v>0.78136115959816888</v>
      </c>
    </row>
    <row r="4727" spans="1:22" x14ac:dyDescent="0.2">
      <c r="A4727" s="6" t="s">
        <v>2327</v>
      </c>
      <c r="B4727" s="1" t="s">
        <v>10870</v>
      </c>
      <c r="C4727" s="95" t="s">
        <v>6329</v>
      </c>
      <c r="D4727" s="95" t="s">
        <v>6329</v>
      </c>
      <c r="E4727" s="95" t="s">
        <v>6645</v>
      </c>
      <c r="F4727" s="95" t="s">
        <v>6385</v>
      </c>
      <c r="G4727" s="95" t="s">
        <v>6385</v>
      </c>
      <c r="H4727" s="61">
        <v>5279.09390113467</v>
      </c>
      <c r="I4727" s="61">
        <v>49.369959580862499</v>
      </c>
      <c r="J4727" s="123">
        <v>260628.652522597</v>
      </c>
      <c r="K4727" s="99">
        <v>6826.8333333333303</v>
      </c>
      <c r="L4727" s="16">
        <v>5247.3861553970801</v>
      </c>
      <c r="M4727" s="17">
        <f>gp_need_index[[#This Row],[Normalised weighted population (base year)]]/gp_need_index[[#This Row],[Registered population (base year)]]</f>
        <v>0.76864131569987293</v>
      </c>
      <c r="N4727" s="99">
        <v>6938.6545250919398</v>
      </c>
      <c r="O4727" s="16">
        <v>5266.35270347191</v>
      </c>
      <c r="P4727" s="17">
        <f>gp_need_index[[#This Row],[Normalised weighted population 2026/27]]/gp_need_index[[#This Row],[Registered population 2026/27]]</f>
        <v>0.75898759398200888</v>
      </c>
      <c r="Q4727" s="99">
        <v>7043.4440952647601</v>
      </c>
      <c r="R4727" s="16">
        <v>5284.8660187121604</v>
      </c>
      <c r="S4727" s="17">
        <f>gp_need_index[[#This Row],[Normalised weighted population 2027/28]]/gp_need_index[[#This Row],[Registered population 2027/28]]</f>
        <v>0.75032412371457946</v>
      </c>
      <c r="T4727" s="99">
        <v>7147.0612383241396</v>
      </c>
      <c r="U4727" s="16">
        <v>5305.9469932386</v>
      </c>
      <c r="V4727" s="17">
        <f>gp_need_index[[#This Row],[Normalised weighted population 2028/29]]/gp_need_index[[#This Row],[Registered population 2028/29]]</f>
        <v>0.74239562476209475</v>
      </c>
    </row>
    <row r="4728" spans="1:22" x14ac:dyDescent="0.2">
      <c r="A4728" s="6" t="s">
        <v>2141</v>
      </c>
      <c r="B4728" s="1" t="s">
        <v>10871</v>
      </c>
      <c r="C4728" s="95" t="s">
        <v>6329</v>
      </c>
      <c r="D4728" s="95" t="s">
        <v>6329</v>
      </c>
      <c r="E4728" s="95" t="s">
        <v>6645</v>
      </c>
      <c r="F4728" s="95" t="s">
        <v>6388</v>
      </c>
      <c r="G4728" s="95" t="s">
        <v>6388</v>
      </c>
      <c r="H4728" s="61">
        <v>5414.7237426757802</v>
      </c>
      <c r="I4728" s="61">
        <v>42.520051349254302</v>
      </c>
      <c r="J4728" s="123">
        <v>230234.33158060099</v>
      </c>
      <c r="K4728" s="99">
        <v>5921.6666666666697</v>
      </c>
      <c r="L4728" s="16">
        <v>4635.4398579733997</v>
      </c>
      <c r="M4728" s="17">
        <f>gp_need_index[[#This Row],[Normalised weighted population (base year)]]/gp_need_index[[#This Row],[Registered population (base year)]]</f>
        <v>0.78279310857980255</v>
      </c>
      <c r="N4728" s="99">
        <v>5965.3074910921596</v>
      </c>
      <c r="O4728" s="16">
        <v>4652.19454122152</v>
      </c>
      <c r="P4728" s="17">
        <f>gp_need_index[[#This Row],[Normalised weighted population 2026/27]]/gp_need_index[[#This Row],[Registered population 2026/27]]</f>
        <v>0.77987506061816969</v>
      </c>
      <c r="Q4728" s="99">
        <v>6009.7896211328598</v>
      </c>
      <c r="R4728" s="16">
        <v>4668.5488473134401</v>
      </c>
      <c r="S4728" s="17">
        <f>gp_need_index[[#This Row],[Normalised weighted population 2027/28]]/gp_need_index[[#This Row],[Registered population 2027/28]]</f>
        <v>0.77682400576834287</v>
      </c>
      <c r="T4728" s="99">
        <v>6051.7896154423997</v>
      </c>
      <c r="U4728" s="16">
        <v>4687.1713741622198</v>
      </c>
      <c r="V4728" s="17">
        <f>gp_need_index[[#This Row],[Normalised weighted population 2028/29]]/gp_need_index[[#This Row],[Registered population 2028/29]]</f>
        <v>0.77450996680418749</v>
      </c>
    </row>
    <row r="4729" spans="1:22" x14ac:dyDescent="0.2">
      <c r="A4729" s="6" t="s">
        <v>2316</v>
      </c>
      <c r="B4729" s="1" t="s">
        <v>10872</v>
      </c>
      <c r="C4729" s="95" t="s">
        <v>6329</v>
      </c>
      <c r="D4729" s="95" t="s">
        <v>6329</v>
      </c>
      <c r="E4729" s="95" t="s">
        <v>6645</v>
      </c>
      <c r="F4729" s="95" t="s">
        <v>6385</v>
      </c>
      <c r="G4729" s="95" t="s">
        <v>6385</v>
      </c>
      <c r="H4729" s="61">
        <v>5212.5631184895801</v>
      </c>
      <c r="I4729" s="61">
        <v>63.8644191242186</v>
      </c>
      <c r="J4729" s="123">
        <v>332897.31571066298</v>
      </c>
      <c r="K4729" s="99">
        <v>7215.5</v>
      </c>
      <c r="L4729" s="16">
        <v>6702.4126039923103</v>
      </c>
      <c r="M4729" s="17">
        <f>gp_need_index[[#This Row],[Normalised weighted population (base year)]]/gp_need_index[[#This Row],[Registered population (base year)]]</f>
        <v>0.92889094366188207</v>
      </c>
      <c r="N4729" s="99">
        <v>7322.8705681316696</v>
      </c>
      <c r="O4729" s="16">
        <v>6726.6383093447203</v>
      </c>
      <c r="P4729" s="17">
        <f>gp_need_index[[#This Row],[Normalised weighted population 2026/27]]/gp_need_index[[#This Row],[Registered population 2026/27]]</f>
        <v>0.91857943503990269</v>
      </c>
      <c r="Q4729" s="99">
        <v>7419.4314489685203</v>
      </c>
      <c r="R4729" s="16">
        <v>6750.2851067660004</v>
      </c>
      <c r="S4729" s="17">
        <f>gp_need_index[[#This Row],[Normalised weighted population 2027/28]]/gp_need_index[[#This Row],[Registered population 2027/28]]</f>
        <v>0.90981164165947681</v>
      </c>
      <c r="T4729" s="99">
        <v>7517.9871621378898</v>
      </c>
      <c r="U4729" s="16">
        <v>6777.2115393147396</v>
      </c>
      <c r="V4729" s="17">
        <f>gp_need_index[[#This Row],[Normalised weighted population 2028/29]]/gp_need_index[[#This Row],[Registered population 2028/29]]</f>
        <v>0.90146622934475773</v>
      </c>
    </row>
    <row r="4730" spans="1:22" x14ac:dyDescent="0.2">
      <c r="A4730" s="6" t="s">
        <v>2320</v>
      </c>
      <c r="B4730" s="1" t="s">
        <v>10873</v>
      </c>
      <c r="C4730" s="95" t="s">
        <v>6329</v>
      </c>
      <c r="D4730" s="95" t="s">
        <v>6329</v>
      </c>
      <c r="E4730" s="95" t="s">
        <v>6645</v>
      </c>
      <c r="F4730" s="95" t="s">
        <v>6384</v>
      </c>
      <c r="G4730" s="95" t="s">
        <v>6384</v>
      </c>
      <c r="H4730" s="61">
        <v>5248.0812264901597</v>
      </c>
      <c r="I4730" s="61">
        <v>66.540525800190196</v>
      </c>
      <c r="J4730" s="123">
        <v>349210.08425276203</v>
      </c>
      <c r="K4730" s="99">
        <v>7180</v>
      </c>
      <c r="L4730" s="16">
        <v>7030.8469299019998</v>
      </c>
      <c r="M4730" s="17">
        <f>gp_need_index[[#This Row],[Normalised weighted population (base year)]]/gp_need_index[[#This Row],[Registered population (base year)]]</f>
        <v>0.97922659190835648</v>
      </c>
      <c r="N4730" s="99">
        <v>7221.6872353220797</v>
      </c>
      <c r="O4730" s="16">
        <v>7056.2597530397798</v>
      </c>
      <c r="P4730" s="17">
        <f>gp_need_index[[#This Row],[Normalised weighted population 2026/27]]/gp_need_index[[#This Row],[Registered population 2026/27]]</f>
        <v>0.97709295945784314</v>
      </c>
      <c r="Q4730" s="99">
        <v>7265.3009342772903</v>
      </c>
      <c r="R4730" s="16">
        <v>7081.0653003664802</v>
      </c>
      <c r="S4730" s="17">
        <f>gp_need_index[[#This Row],[Normalised weighted population 2027/28]]/gp_need_index[[#This Row],[Registered population 2027/28]]</f>
        <v>0.97464170643756864</v>
      </c>
      <c r="T4730" s="99">
        <v>7313.86199300305</v>
      </c>
      <c r="U4730" s="16">
        <v>7109.3111928240396</v>
      </c>
      <c r="V4730" s="17">
        <f>gp_need_index[[#This Row],[Normalised weighted population 2028/29]]/gp_need_index[[#This Row],[Registered population 2028/29]]</f>
        <v>0.97203245010984651</v>
      </c>
    </row>
    <row r="4731" spans="1:22" x14ac:dyDescent="0.2">
      <c r="A4731" s="6" t="s">
        <v>2305</v>
      </c>
      <c r="B4731" s="1" t="s">
        <v>10874</v>
      </c>
      <c r="C4731" s="95" t="s">
        <v>6329</v>
      </c>
      <c r="D4731" s="95" t="s">
        <v>6329</v>
      </c>
      <c r="E4731" s="95" t="s">
        <v>6645</v>
      </c>
      <c r="F4731" s="95" t="s">
        <v>6384</v>
      </c>
      <c r="G4731" s="95" t="s">
        <v>6384</v>
      </c>
      <c r="H4731" s="61">
        <v>5366.5893278301901</v>
      </c>
      <c r="I4731" s="61">
        <v>75.313393115736105</v>
      </c>
      <c r="J4731" s="123">
        <v>404176.051737589</v>
      </c>
      <c r="K4731" s="99">
        <v>7058.4166666666697</v>
      </c>
      <c r="L4731" s="16">
        <v>8137.5082812393402</v>
      </c>
      <c r="M4731" s="17">
        <f>gp_need_index[[#This Row],[Normalised weighted population (base year)]]/gp_need_index[[#This Row],[Registered population (base year)]]</f>
        <v>1.1528801239049367</v>
      </c>
      <c r="N4731" s="99">
        <v>7100.8919965696696</v>
      </c>
      <c r="O4731" s="16">
        <v>8166.9211045869497</v>
      </c>
      <c r="P4731" s="17">
        <f>gp_need_index[[#This Row],[Normalised weighted population 2026/27]]/gp_need_index[[#This Row],[Registered population 2026/27]]</f>
        <v>1.15012608395287</v>
      </c>
      <c r="Q4731" s="99">
        <v>7143.2800289022198</v>
      </c>
      <c r="R4731" s="16">
        <v>8195.6310663887398</v>
      </c>
      <c r="S4731" s="17">
        <f>gp_need_index[[#This Row],[Normalised weighted population 2027/28]]/gp_need_index[[#This Row],[Registered population 2027/28]]</f>
        <v>1.1473204232829501</v>
      </c>
      <c r="T4731" s="99">
        <v>7191.8856793705299</v>
      </c>
      <c r="U4731" s="16">
        <v>8228.3228866027202</v>
      </c>
      <c r="V4731" s="17">
        <f>gp_need_index[[#This Row],[Normalised weighted population 2028/29]]/gp_need_index[[#This Row],[Registered population 2028/29]]</f>
        <v>1.1441120247788623</v>
      </c>
    </row>
    <row r="4732" spans="1:22" x14ac:dyDescent="0.2">
      <c r="A4732" s="6" t="s">
        <v>2001</v>
      </c>
      <c r="B4732" s="1" t="s">
        <v>10875</v>
      </c>
      <c r="C4732" s="95" t="s">
        <v>6329</v>
      </c>
      <c r="D4732" s="95" t="s">
        <v>6329</v>
      </c>
      <c r="E4732" s="95" t="s">
        <v>6645</v>
      </c>
      <c r="F4732" s="95" t="s">
        <v>6386</v>
      </c>
      <c r="G4732" s="95" t="s">
        <v>6386</v>
      </c>
      <c r="H4732" s="61">
        <v>5433.9521285076498</v>
      </c>
      <c r="I4732" s="61">
        <v>89.956632052187601</v>
      </c>
      <c r="J4732" s="123">
        <v>488820.03221336502</v>
      </c>
      <c r="K4732" s="99">
        <v>8060.5833333333303</v>
      </c>
      <c r="L4732" s="16">
        <v>9841.6940911543807</v>
      </c>
      <c r="M4732" s="17">
        <f>gp_need_index[[#This Row],[Normalised weighted population (base year)]]/gp_need_index[[#This Row],[Registered population (base year)]]</f>
        <v>1.2209654914744861</v>
      </c>
      <c r="N4732" s="99">
        <v>8143.2852239911899</v>
      </c>
      <c r="O4732" s="16">
        <v>9877.2666521570809</v>
      </c>
      <c r="P4732" s="17">
        <f>gp_need_index[[#This Row],[Normalised weighted population 2026/27]]/gp_need_index[[#This Row],[Registered population 2026/27]]</f>
        <v>1.2129338934435643</v>
      </c>
      <c r="Q4732" s="99">
        <v>8224.27927024577</v>
      </c>
      <c r="R4732" s="16">
        <v>9911.9891558592808</v>
      </c>
      <c r="S4732" s="17">
        <f>gp_need_index[[#This Row],[Normalised weighted population 2027/28]]/gp_need_index[[#This Row],[Registered population 2027/28]]</f>
        <v>1.2052106731977592</v>
      </c>
      <c r="T4732" s="99">
        <v>8307.0661937128698</v>
      </c>
      <c r="U4732" s="16">
        <v>9951.52741286735</v>
      </c>
      <c r="V4732" s="17">
        <f>gp_need_index[[#This Row],[Normalised weighted population 2028/29]]/gp_need_index[[#This Row],[Registered population 2028/29]]</f>
        <v>1.1979593253270422</v>
      </c>
    </row>
    <row r="4733" spans="1:22" x14ac:dyDescent="0.2">
      <c r="A4733" s="6" t="s">
        <v>2298</v>
      </c>
      <c r="B4733" s="1" t="s">
        <v>10876</v>
      </c>
      <c r="C4733" s="95" t="s">
        <v>6329</v>
      </c>
      <c r="D4733" s="95" t="s">
        <v>6329</v>
      </c>
      <c r="E4733" s="95" t="s">
        <v>6645</v>
      </c>
      <c r="F4733" s="95" t="s">
        <v>6385</v>
      </c>
      <c r="G4733" s="95" t="s">
        <v>6385</v>
      </c>
      <c r="H4733" s="61">
        <v>5266.71108041159</v>
      </c>
      <c r="I4733" s="61">
        <v>66.594991514769603</v>
      </c>
      <c r="J4733" s="123">
        <v>350736.57971075299</v>
      </c>
      <c r="K4733" s="99">
        <v>6700.75</v>
      </c>
      <c r="L4733" s="16">
        <v>7061.58073854125</v>
      </c>
      <c r="M4733" s="17">
        <f>gp_need_index[[#This Row],[Normalised weighted population (base year)]]/gp_need_index[[#This Row],[Registered population (base year)]]</f>
        <v>1.0538493062032235</v>
      </c>
      <c r="N4733" s="99">
        <v>6802.0873626729499</v>
      </c>
      <c r="O4733" s="16">
        <v>7087.1046482737302</v>
      </c>
      <c r="P4733" s="17">
        <f>gp_need_index[[#This Row],[Normalised weighted population 2026/27]]/gp_need_index[[#This Row],[Registered population 2026/27]]</f>
        <v>1.0419014444249626</v>
      </c>
      <c r="Q4733" s="99">
        <v>6897.01111751186</v>
      </c>
      <c r="R4733" s="16">
        <v>7112.0186276218301</v>
      </c>
      <c r="S4733" s="17">
        <f>gp_need_index[[#This Row],[Normalised weighted population 2027/28]]/gp_need_index[[#This Row],[Registered population 2027/28]]</f>
        <v>1.031174012401409</v>
      </c>
      <c r="T4733" s="99">
        <v>6992.9055411266199</v>
      </c>
      <c r="U4733" s="16">
        <v>7140.38799081659</v>
      </c>
      <c r="V4733" s="17">
        <f>gp_need_index[[#This Row],[Normalised weighted population 2028/29]]/gp_need_index[[#This Row],[Registered population 2028/29]]</f>
        <v>1.0210902962756465</v>
      </c>
    </row>
    <row r="4734" spans="1:22" x14ac:dyDescent="0.2">
      <c r="A4734" s="6" t="s">
        <v>1979</v>
      </c>
      <c r="B4734" s="1" t="s">
        <v>10877</v>
      </c>
      <c r="C4734" s="95" t="s">
        <v>6329</v>
      </c>
      <c r="D4734" s="95" t="s">
        <v>6329</v>
      </c>
      <c r="E4734" s="95" t="s">
        <v>6645</v>
      </c>
      <c r="F4734" s="95" t="s">
        <v>6386</v>
      </c>
      <c r="G4734" s="95" t="s">
        <v>6386</v>
      </c>
      <c r="H4734" s="61">
        <v>5455.4213018002702</v>
      </c>
      <c r="I4734" s="61">
        <v>66.018039587203205</v>
      </c>
      <c r="J4734" s="123">
        <v>360156.21946712199</v>
      </c>
      <c r="K4734" s="99">
        <v>7825.5</v>
      </c>
      <c r="L4734" s="16">
        <v>7251.23174877358</v>
      </c>
      <c r="M4734" s="17">
        <f>gp_need_index[[#This Row],[Normalised weighted population (base year)]]/gp_need_index[[#This Row],[Registered population (base year)]]</f>
        <v>0.9266157751930969</v>
      </c>
      <c r="N4734" s="99">
        <v>7912.4227298524502</v>
      </c>
      <c r="O4734" s="16">
        <v>7277.4411474135804</v>
      </c>
      <c r="P4734" s="17">
        <f>gp_need_index[[#This Row],[Normalised weighted population 2026/27]]/gp_need_index[[#This Row],[Registered population 2026/27]]</f>
        <v>0.91974877934122834</v>
      </c>
      <c r="Q4734" s="99">
        <v>7995.96023333432</v>
      </c>
      <c r="R4734" s="16">
        <v>7303.0242349298396</v>
      </c>
      <c r="S4734" s="17">
        <f>gp_need_index[[#This Row],[Normalised weighted population 2027/28]]/gp_need_index[[#This Row],[Registered population 2027/28]]</f>
        <v>0.91333923904277281</v>
      </c>
      <c r="T4734" s="99">
        <v>8078.6890859082796</v>
      </c>
      <c r="U4734" s="16">
        <v>7332.1555066248002</v>
      </c>
      <c r="V4734" s="17">
        <f>gp_need_index[[#This Row],[Normalised weighted population 2028/29]]/gp_need_index[[#This Row],[Registered population 2028/29]]</f>
        <v>0.90759223788106125</v>
      </c>
    </row>
    <row r="4735" spans="1:22" x14ac:dyDescent="0.2">
      <c r="A4735" s="6" t="s">
        <v>2325</v>
      </c>
      <c r="B4735" s="1" t="s">
        <v>10878</v>
      </c>
      <c r="C4735" s="95" t="s">
        <v>6329</v>
      </c>
      <c r="D4735" s="95" t="s">
        <v>6329</v>
      </c>
      <c r="E4735" s="95" t="s">
        <v>6645</v>
      </c>
      <c r="F4735" s="95" t="s">
        <v>6384</v>
      </c>
      <c r="G4735" s="95" t="s">
        <v>6384</v>
      </c>
      <c r="H4735" s="61">
        <v>5267.8281017485097</v>
      </c>
      <c r="I4735" s="61">
        <v>48.612165079478601</v>
      </c>
      <c r="J4735" s="123">
        <v>256080.52929251501</v>
      </c>
      <c r="K4735" s="99">
        <v>6439.8333333333303</v>
      </c>
      <c r="L4735" s="16">
        <v>5155.8161816448701</v>
      </c>
      <c r="M4735" s="17">
        <f>gp_need_index[[#This Row],[Normalised weighted population (base year)]]/gp_need_index[[#This Row],[Registered population (base year)]]</f>
        <v>0.80061329459533725</v>
      </c>
      <c r="N4735" s="99">
        <v>6479.6695221672499</v>
      </c>
      <c r="O4735" s="16">
        <v>5174.4517523039003</v>
      </c>
      <c r="P4735" s="17">
        <f>gp_need_index[[#This Row],[Normalised weighted population 2026/27]]/gp_need_index[[#This Row],[Registered population 2026/27]]</f>
        <v>0.79856723164690124</v>
      </c>
      <c r="Q4735" s="99">
        <v>6518.9536811239304</v>
      </c>
      <c r="R4735" s="16">
        <v>5192.6419993078098</v>
      </c>
      <c r="S4735" s="17">
        <f>gp_need_index[[#This Row],[Normalised weighted population 2027/28]]/gp_need_index[[#This Row],[Registered population 2027/28]]</f>
        <v>0.79654531283807928</v>
      </c>
      <c r="T4735" s="99">
        <v>6562.73865684665</v>
      </c>
      <c r="U4735" s="16">
        <v>5213.3550984336498</v>
      </c>
      <c r="V4735" s="17">
        <f>gp_need_index[[#This Row],[Normalised weighted population 2028/29]]/gp_need_index[[#This Row],[Registered population 2028/29]]</f>
        <v>0.79438712571538395</v>
      </c>
    </row>
    <row r="4736" spans="1:22" x14ac:dyDescent="0.2">
      <c r="A4736" s="6" t="s">
        <v>2297</v>
      </c>
      <c r="B4736" s="1" t="s">
        <v>10879</v>
      </c>
      <c r="C4736" s="95" t="s">
        <v>6329</v>
      </c>
      <c r="D4736" s="95" t="s">
        <v>6329</v>
      </c>
      <c r="E4736" s="95" t="s">
        <v>6645</v>
      </c>
      <c r="F4736" s="95" t="s">
        <v>6384</v>
      </c>
      <c r="G4736" s="95" t="s">
        <v>6384</v>
      </c>
      <c r="H4736" s="61">
        <v>5293.0206799116304</v>
      </c>
      <c r="I4736" s="61">
        <v>142.37855328354701</v>
      </c>
      <c r="J4736" s="123">
        <v>753612.62690571195</v>
      </c>
      <c r="K4736" s="99">
        <v>12221.166666666701</v>
      </c>
      <c r="L4736" s="16">
        <v>15172.915282653399</v>
      </c>
      <c r="M4736" s="17">
        <f>gp_need_index[[#This Row],[Normalised weighted population (base year)]]/gp_need_index[[#This Row],[Registered population (base year)]]</f>
        <v>1.241527564143087</v>
      </c>
      <c r="N4736" s="99">
        <v>12281.9370256773</v>
      </c>
      <c r="O4736" s="16">
        <v>15227.757411405</v>
      </c>
      <c r="P4736" s="17">
        <f>gp_need_index[[#This Row],[Normalised weighted population 2026/27]]/gp_need_index[[#This Row],[Registered population 2026/27]]</f>
        <v>1.2398498200706456</v>
      </c>
      <c r="Q4736" s="99">
        <v>12346.9362222702</v>
      </c>
      <c r="R4736" s="16">
        <v>15281.289008932299</v>
      </c>
      <c r="S4736" s="17">
        <f>gp_need_index[[#This Row],[Normalised weighted population 2027/28]]/gp_need_index[[#This Row],[Registered population 2027/28]]</f>
        <v>1.2376583740158469</v>
      </c>
      <c r="T4736" s="99">
        <v>12418.997445348299</v>
      </c>
      <c r="U4736" s="16">
        <v>15342.2450413441</v>
      </c>
      <c r="V4736" s="17">
        <f>gp_need_index[[#This Row],[Normalised weighted population 2028/29]]/gp_need_index[[#This Row],[Registered population 2028/29]]</f>
        <v>1.2353851515679908</v>
      </c>
    </row>
    <row r="4737" spans="1:22" x14ac:dyDescent="0.2">
      <c r="A4737" s="6" t="s">
        <v>2136</v>
      </c>
      <c r="B4737" s="1" t="s">
        <v>7979</v>
      </c>
      <c r="C4737" s="95" t="s">
        <v>6329</v>
      </c>
      <c r="D4737" s="95" t="s">
        <v>6329</v>
      </c>
      <c r="E4737" s="95" t="s">
        <v>6645</v>
      </c>
      <c r="F4737" s="95" t="s">
        <v>6388</v>
      </c>
      <c r="G4737" s="95" t="s">
        <v>6388</v>
      </c>
      <c r="H4737" s="61">
        <v>5337.6448899872403</v>
      </c>
      <c r="I4737" s="61">
        <v>53.668310374071901</v>
      </c>
      <c r="J4737" s="123">
        <v>286462.38262241398</v>
      </c>
      <c r="K4737" s="99">
        <v>4778.5</v>
      </c>
      <c r="L4737" s="16">
        <v>5767.5114614828999</v>
      </c>
      <c r="M4737" s="17">
        <f>gp_need_index[[#This Row],[Normalised weighted population (base year)]]/gp_need_index[[#This Row],[Registered population (base year)]]</f>
        <v>1.2069711125840537</v>
      </c>
      <c r="N4737" s="99">
        <v>4810.3936660794398</v>
      </c>
      <c r="O4737" s="16">
        <v>5788.3579896717602</v>
      </c>
      <c r="P4737" s="17">
        <f>gp_need_index[[#This Row],[Normalised weighted population 2026/27]]/gp_need_index[[#This Row],[Registered population 2026/27]]</f>
        <v>1.2033023472670126</v>
      </c>
      <c r="Q4737" s="99">
        <v>4840.5792985014996</v>
      </c>
      <c r="R4737" s="16">
        <v>5808.7063602082699</v>
      </c>
      <c r="S4737" s="17">
        <f>gp_need_index[[#This Row],[Normalised weighted population 2027/28]]/gp_need_index[[#This Row],[Registered population 2027/28]]</f>
        <v>1.2000023141871623</v>
      </c>
      <c r="T4737" s="99">
        <v>4871.6139869266899</v>
      </c>
      <c r="U4737" s="16">
        <v>5831.8768985677198</v>
      </c>
      <c r="V4737" s="17">
        <f>gp_need_index[[#This Row],[Normalised weighted population 2028/29]]/gp_need_index[[#This Row],[Registered population 2028/29]]</f>
        <v>1.1971139162950843</v>
      </c>
    </row>
    <row r="4738" spans="1:22" x14ac:dyDescent="0.2">
      <c r="A4738" s="6" t="s">
        <v>2137</v>
      </c>
      <c r="B4738" s="1" t="s">
        <v>10880</v>
      </c>
      <c r="C4738" s="95" t="s">
        <v>6329</v>
      </c>
      <c r="D4738" s="95" t="s">
        <v>6329</v>
      </c>
      <c r="E4738" s="95" t="s">
        <v>6645</v>
      </c>
      <c r="F4738" s="95" t="s">
        <v>6389</v>
      </c>
      <c r="G4738" s="95" t="s">
        <v>6389</v>
      </c>
      <c r="H4738" s="61">
        <v>5315.6955117984699</v>
      </c>
      <c r="I4738" s="61">
        <v>91.670605062157406</v>
      </c>
      <c r="J4738" s="123">
        <v>487293.02389275999</v>
      </c>
      <c r="K4738" s="99">
        <v>7886.3333333333303</v>
      </c>
      <c r="L4738" s="16">
        <v>9810.9499567579405</v>
      </c>
      <c r="M4738" s="17">
        <f>gp_need_index[[#This Row],[Normalised weighted population (base year)]]/gp_need_index[[#This Row],[Registered population (base year)]]</f>
        <v>1.2440445441596786</v>
      </c>
      <c r="N4738" s="99">
        <v>7947.7629236737203</v>
      </c>
      <c r="O4738" s="16">
        <v>9846.4113938437495</v>
      </c>
      <c r="P4738" s="17">
        <f>gp_need_index[[#This Row],[Normalised weighted population 2026/27]]/gp_need_index[[#This Row],[Registered population 2026/27]]</f>
        <v>1.2388909292342618</v>
      </c>
      <c r="Q4738" s="99">
        <v>8005.4797896808204</v>
      </c>
      <c r="R4738" s="16">
        <v>9881.0254290942194</v>
      </c>
      <c r="S4738" s="17">
        <f>gp_need_index[[#This Row],[Normalised weighted population 2027/28]]/gp_need_index[[#This Row],[Registered population 2027/28]]</f>
        <v>1.2342827274176627</v>
      </c>
      <c r="T4738" s="99">
        <v>8058.7262354884197</v>
      </c>
      <c r="U4738" s="16">
        <v>9920.4401738821398</v>
      </c>
      <c r="V4738" s="17">
        <f>gp_need_index[[#This Row],[Normalised weighted population 2028/29]]/gp_need_index[[#This Row],[Registered population 2028/29]]</f>
        <v>1.2310183872725744</v>
      </c>
    </row>
    <row r="4739" spans="1:22" x14ac:dyDescent="0.2">
      <c r="A4739" s="6" t="s">
        <v>2144</v>
      </c>
      <c r="B4739" s="1" t="s">
        <v>12484</v>
      </c>
      <c r="C4739" s="95" t="s">
        <v>6329</v>
      </c>
      <c r="D4739" s="95" t="s">
        <v>6329</v>
      </c>
      <c r="E4739" s="95" t="s">
        <v>6645</v>
      </c>
      <c r="F4739" s="95" t="s">
        <v>6389</v>
      </c>
      <c r="G4739" s="95" t="s">
        <v>6389</v>
      </c>
      <c r="H4739" s="61">
        <v>5410.66142134233</v>
      </c>
      <c r="I4739" s="61">
        <v>93.373975462917102</v>
      </c>
      <c r="J4739" s="123">
        <v>505214.96679457102</v>
      </c>
      <c r="K4739" s="99">
        <v>8159.25</v>
      </c>
      <c r="L4739" s="16">
        <v>10171.782713059099</v>
      </c>
      <c r="M4739" s="17">
        <f>gp_need_index[[#This Row],[Normalised weighted population (base year)]]/gp_need_index[[#This Row],[Registered population (base year)]]</f>
        <v>1.2466565815557924</v>
      </c>
      <c r="N4739" s="99">
        <v>8228.6229110081604</v>
      </c>
      <c r="O4739" s="16">
        <v>10208.5483712593</v>
      </c>
      <c r="P4739" s="17">
        <f>gp_need_index[[#This Row],[Normalised weighted population 2026/27]]/gp_need_index[[#This Row],[Registered population 2026/27]]</f>
        <v>1.2406144359346467</v>
      </c>
      <c r="Q4739" s="99">
        <v>8293.2732118403292</v>
      </c>
      <c r="R4739" s="16">
        <v>10244.435461392401</v>
      </c>
      <c r="S4739" s="17">
        <f>gp_need_index[[#This Row],[Normalised weighted population 2027/28]]/gp_need_index[[#This Row],[Registered population 2027/28]]</f>
        <v>1.2352704655583264</v>
      </c>
      <c r="T4739" s="99">
        <v>8351.8587374645904</v>
      </c>
      <c r="U4739" s="16">
        <v>10285.299824317601</v>
      </c>
      <c r="V4739" s="17">
        <f>gp_need_index[[#This Row],[Normalised weighted population 2028/29]]/gp_need_index[[#This Row],[Registered population 2028/29]]</f>
        <v>1.2314982984781604</v>
      </c>
    </row>
    <row r="4740" spans="1:22" x14ac:dyDescent="0.2">
      <c r="A4740" s="6" t="s">
        <v>1970</v>
      </c>
      <c r="B4740" s="1" t="s">
        <v>10881</v>
      </c>
      <c r="C4740" s="95" t="s">
        <v>6329</v>
      </c>
      <c r="D4740" s="95" t="s">
        <v>6329</v>
      </c>
      <c r="E4740" s="95" t="s">
        <v>6645</v>
      </c>
      <c r="F4740" s="95" t="s">
        <v>6386</v>
      </c>
      <c r="G4740" s="95" t="s">
        <v>6386</v>
      </c>
      <c r="H4740" s="61">
        <v>5536.4476265285302</v>
      </c>
      <c r="I4740" s="61">
        <v>34.589070184945697</v>
      </c>
      <c r="J4740" s="123">
        <v>191500.575529272</v>
      </c>
      <c r="K4740" s="99">
        <v>4437.5833333333303</v>
      </c>
      <c r="L4740" s="16">
        <v>3855.5909300714702</v>
      </c>
      <c r="M4740" s="17">
        <f>gp_need_index[[#This Row],[Normalised weighted population (base year)]]/gp_need_index[[#This Row],[Registered population (base year)]]</f>
        <v>0.8688492452884955</v>
      </c>
      <c r="N4740" s="99">
        <v>4483.6586214108602</v>
      </c>
      <c r="O4740" s="16">
        <v>3869.5268685685601</v>
      </c>
      <c r="P4740" s="17">
        <f>gp_need_index[[#This Row],[Normalised weighted population 2026/27]]/gp_need_index[[#This Row],[Registered population 2026/27]]</f>
        <v>0.86302887782097626</v>
      </c>
      <c r="Q4740" s="99">
        <v>4525.9297138989796</v>
      </c>
      <c r="R4740" s="16">
        <v>3883.1297878529399</v>
      </c>
      <c r="S4740" s="17">
        <f>gp_need_index[[#This Row],[Normalised weighted population 2027/28]]/gp_need_index[[#This Row],[Registered population 2027/28]]</f>
        <v>0.85797394862937826</v>
      </c>
      <c r="T4740" s="99">
        <v>4571.7801814852201</v>
      </c>
      <c r="U4740" s="16">
        <v>3898.6193309843602</v>
      </c>
      <c r="V4740" s="17">
        <f>gp_need_index[[#This Row],[Normalised weighted population 2028/29]]/gp_need_index[[#This Row],[Registered population 2028/29]]</f>
        <v>0.85275738907416754</v>
      </c>
    </row>
    <row r="4741" spans="1:22" x14ac:dyDescent="0.2">
      <c r="A4741" s="6" t="s">
        <v>2140</v>
      </c>
      <c r="B4741" s="1" t="s">
        <v>10882</v>
      </c>
      <c r="C4741" s="95" t="s">
        <v>6329</v>
      </c>
      <c r="D4741" s="95" t="s">
        <v>6329</v>
      </c>
      <c r="E4741" s="95" t="s">
        <v>6645</v>
      </c>
      <c r="F4741" s="95" t="s">
        <v>6388</v>
      </c>
      <c r="G4741" s="95" t="s">
        <v>6388</v>
      </c>
      <c r="H4741" s="61">
        <v>5342.8444010416697</v>
      </c>
      <c r="I4741" s="61">
        <v>36.320829101747698</v>
      </c>
      <c r="J4741" s="123">
        <v>194056.53840746399</v>
      </c>
      <c r="K4741" s="99">
        <v>3881.1666666666702</v>
      </c>
      <c r="L4741" s="16">
        <v>3907.05159677454</v>
      </c>
      <c r="M4741" s="17">
        <f>gp_need_index[[#This Row],[Normalised weighted population (base year)]]/gp_need_index[[#This Row],[Registered population (base year)]]</f>
        <v>1.00666936834488</v>
      </c>
      <c r="N4741" s="99">
        <v>3903.6316252665401</v>
      </c>
      <c r="O4741" s="16">
        <v>3921.17353858453</v>
      </c>
      <c r="P4741" s="17">
        <f>gp_need_index[[#This Row],[Normalised weighted population 2026/27]]/gp_need_index[[#This Row],[Registered population 2026/27]]</f>
        <v>1.0044937419823246</v>
      </c>
      <c r="Q4741" s="99">
        <v>3926.0102072811301</v>
      </c>
      <c r="R4741" s="16">
        <v>3934.9580163662099</v>
      </c>
      <c r="S4741" s="17">
        <f>gp_need_index[[#This Row],[Normalised weighted population 2027/28]]/gp_need_index[[#This Row],[Registered population 2027/28]]</f>
        <v>1.0022791099902097</v>
      </c>
      <c r="T4741" s="99">
        <v>3950.6068911710699</v>
      </c>
      <c r="U4741" s="16">
        <v>3950.6542988096899</v>
      </c>
      <c r="V4741" s="17">
        <f>gp_need_index[[#This Row],[Normalised weighted population 2028/29]]/gp_need_index[[#This Row],[Registered population 2028/29]]</f>
        <v>1.0000120000900941</v>
      </c>
    </row>
    <row r="4742" spans="1:22" x14ac:dyDescent="0.2">
      <c r="A4742" s="6" t="s">
        <v>2317</v>
      </c>
      <c r="B4742" s="1" t="s">
        <v>10883</v>
      </c>
      <c r="C4742" s="95" t="s">
        <v>6329</v>
      </c>
      <c r="D4742" s="95" t="s">
        <v>6329</v>
      </c>
      <c r="E4742" s="95" t="s">
        <v>6645</v>
      </c>
      <c r="F4742" s="95" t="s">
        <v>6384</v>
      </c>
      <c r="G4742" s="95" t="s">
        <v>6384</v>
      </c>
      <c r="H4742" s="61">
        <v>5095.9764709472702</v>
      </c>
      <c r="I4742" s="61">
        <v>21.808526258413</v>
      </c>
      <c r="J4742" s="123">
        <v>111135.736678908</v>
      </c>
      <c r="K4742" s="99">
        <v>3007.4166666666702</v>
      </c>
      <c r="L4742" s="16">
        <v>2237.5595329765201</v>
      </c>
      <c r="M4742" s="17">
        <f>gp_need_index[[#This Row],[Normalised weighted population (base year)]]/gp_need_index[[#This Row],[Registered population (base year)]]</f>
        <v>0.74401381018366286</v>
      </c>
      <c r="N4742" s="99">
        <v>3031.3954116322898</v>
      </c>
      <c r="O4742" s="16">
        <v>2245.6471368226398</v>
      </c>
      <c r="P4742" s="17">
        <f>gp_need_index[[#This Row],[Normalised weighted population 2026/27]]/gp_need_index[[#This Row],[Registered population 2026/27]]</f>
        <v>0.74079650850083101</v>
      </c>
      <c r="Q4742" s="99">
        <v>3055.0263040865402</v>
      </c>
      <c r="R4742" s="16">
        <v>2253.5414757898998</v>
      </c>
      <c r="S4742" s="17">
        <f>gp_need_index[[#This Row],[Normalised weighted population 2027/28]]/gp_need_index[[#This Row],[Registered population 2027/28]]</f>
        <v>0.73765043291950105</v>
      </c>
      <c r="T4742" s="99">
        <v>3079.0875427197102</v>
      </c>
      <c r="U4742" s="16">
        <v>2262.53070092394</v>
      </c>
      <c r="V4742" s="17">
        <f>gp_need_index[[#This Row],[Normalised weighted population 2028/29]]/gp_need_index[[#This Row],[Registered population 2028/29]]</f>
        <v>0.73480557779967559</v>
      </c>
    </row>
    <row r="4743" spans="1:22" x14ac:dyDescent="0.2">
      <c r="A4743" s="6" t="s">
        <v>2122</v>
      </c>
      <c r="B4743" s="1" t="s">
        <v>6818</v>
      </c>
      <c r="C4743" s="95" t="s">
        <v>6329</v>
      </c>
      <c r="D4743" s="95" t="s">
        <v>6329</v>
      </c>
      <c r="E4743" s="95" t="s">
        <v>6645</v>
      </c>
      <c r="F4743" s="95" t="s">
        <v>6388</v>
      </c>
      <c r="G4743" s="95" t="s">
        <v>6388</v>
      </c>
      <c r="H4743" s="61">
        <v>5411.7523600260402</v>
      </c>
      <c r="I4743" s="61">
        <v>26.966186018723</v>
      </c>
      <c r="J4743" s="123">
        <v>145934.32082772601</v>
      </c>
      <c r="K4743" s="99">
        <v>2760.75</v>
      </c>
      <c r="L4743" s="16">
        <v>2938.1793877873502</v>
      </c>
      <c r="M4743" s="17">
        <f>gp_need_index[[#This Row],[Normalised weighted population (base year)]]/gp_need_index[[#This Row],[Registered population (base year)]]</f>
        <v>1.0642685457891334</v>
      </c>
      <c r="N4743" s="99">
        <v>2780.4703596889099</v>
      </c>
      <c r="O4743" s="16">
        <v>2948.7993648503302</v>
      </c>
      <c r="P4743" s="17">
        <f>gp_need_index[[#This Row],[Normalised weighted population 2026/27]]/gp_need_index[[#This Row],[Registered population 2026/27]]</f>
        <v>1.0605397588846275</v>
      </c>
      <c r="Q4743" s="99">
        <v>2801.0105009213999</v>
      </c>
      <c r="R4743" s="16">
        <v>2959.1655623489701</v>
      </c>
      <c r="S4743" s="17">
        <f>gp_need_index[[#This Row],[Normalised weighted population 2027/28]]/gp_need_index[[#This Row],[Registered population 2027/28]]</f>
        <v>1.0564635731910126</v>
      </c>
      <c r="T4743" s="99">
        <v>2822.3548895069198</v>
      </c>
      <c r="U4743" s="16">
        <v>2970.96947442897</v>
      </c>
      <c r="V4743" s="17">
        <f>gp_need_index[[#This Row],[Normalised weighted population 2028/29]]/gp_need_index[[#This Row],[Registered population 2028/29]]</f>
        <v>1.0526562359236169</v>
      </c>
    </row>
    <row r="4744" spans="1:22" x14ac:dyDescent="0.2">
      <c r="A4744" s="6" t="s">
        <v>2138</v>
      </c>
      <c r="B4744" s="1" t="s">
        <v>10884</v>
      </c>
      <c r="C4744" s="95" t="s">
        <v>6329</v>
      </c>
      <c r="D4744" s="95" t="s">
        <v>6329</v>
      </c>
      <c r="E4744" s="95" t="s">
        <v>6645</v>
      </c>
      <c r="F4744" s="95" t="s">
        <v>6388</v>
      </c>
      <c r="G4744" s="95" t="s">
        <v>6388</v>
      </c>
      <c r="H4744" s="61">
        <v>5396.6883329503698</v>
      </c>
      <c r="I4744" s="61">
        <v>30.532410945800201</v>
      </c>
      <c r="J4744" s="123">
        <v>164773.90592804601</v>
      </c>
      <c r="K4744" s="99">
        <v>3809.5833333333298</v>
      </c>
      <c r="L4744" s="16">
        <v>3317.48756082207</v>
      </c>
      <c r="M4744" s="17">
        <f>gp_need_index[[#This Row],[Normalised weighted population (base year)]]/gp_need_index[[#This Row],[Registered population (base year)]]</f>
        <v>0.8708268780458247</v>
      </c>
      <c r="N4744" s="99">
        <v>3833.9844357216698</v>
      </c>
      <c r="O4744" s="16">
        <v>3329.4785379384102</v>
      </c>
      <c r="P4744" s="17">
        <f>gp_need_index[[#This Row],[Normalised weighted population 2026/27]]/gp_need_index[[#This Row],[Registered population 2026/27]]</f>
        <v>0.86841211636575244</v>
      </c>
      <c r="Q4744" s="99">
        <v>3857.0547068092201</v>
      </c>
      <c r="R4744" s="16">
        <v>3341.18297348027</v>
      </c>
      <c r="S4744" s="17">
        <f>gp_need_index[[#This Row],[Normalised weighted population 2027/28]]/gp_need_index[[#This Row],[Registered population 2027/28]]</f>
        <v>0.86625241990521074</v>
      </c>
      <c r="T4744" s="99">
        <v>3881.0565436441402</v>
      </c>
      <c r="U4744" s="16">
        <v>3354.5107272781402</v>
      </c>
      <c r="V4744" s="17">
        <f>gp_need_index[[#This Row],[Normalised weighted population 2028/29]]/gp_need_index[[#This Row],[Registered population 2028/29]]</f>
        <v>0.86432925919919812</v>
      </c>
    </row>
    <row r="4745" spans="1:22" x14ac:dyDescent="0.2">
      <c r="A4745" s="6" t="s">
        <v>2313</v>
      </c>
      <c r="B4745" s="1" t="s">
        <v>10885</v>
      </c>
      <c r="C4745" s="95" t="s">
        <v>6329</v>
      </c>
      <c r="D4745" s="95" t="s">
        <v>6329</v>
      </c>
      <c r="E4745" s="95" t="s">
        <v>6645</v>
      </c>
      <c r="F4745" s="95" t="s">
        <v>6385</v>
      </c>
      <c r="G4745" s="95" t="s">
        <v>6385</v>
      </c>
      <c r="H4745" s="61">
        <v>5362.1884815963303</v>
      </c>
      <c r="I4745" s="61">
        <v>119.128143713943</v>
      </c>
      <c r="J4745" s="123">
        <v>638787.560056858</v>
      </c>
      <c r="K4745" s="99">
        <v>11273.75</v>
      </c>
      <c r="L4745" s="16">
        <v>12861.076349200001</v>
      </c>
      <c r="M4745" s="17">
        <f>gp_need_index[[#This Row],[Normalised weighted population (base year)]]/gp_need_index[[#This Row],[Registered population (base year)]]</f>
        <v>1.1407984343452711</v>
      </c>
      <c r="N4745" s="99">
        <v>11444.8826299171</v>
      </c>
      <c r="O4745" s="16">
        <v>12907.5623930411</v>
      </c>
      <c r="P4745" s="17">
        <f>gp_need_index[[#This Row],[Normalised weighted population 2026/27]]/gp_need_index[[#This Row],[Registered population 2026/27]]</f>
        <v>1.1278020763009429</v>
      </c>
      <c r="Q4745" s="99">
        <v>11607.867350786701</v>
      </c>
      <c r="R4745" s="16">
        <v>12952.937586276499</v>
      </c>
      <c r="S4745" s="17">
        <f>gp_need_index[[#This Row],[Normalised weighted population 2027/28]]/gp_need_index[[#This Row],[Registered population 2027/28]]</f>
        <v>1.1158757414124516</v>
      </c>
      <c r="T4745" s="99">
        <v>11771.053268990299</v>
      </c>
      <c r="U4745" s="16">
        <v>13004.6059817159</v>
      </c>
      <c r="V4745" s="17">
        <f>gp_need_index[[#This Row],[Normalised weighted population 2028/29]]/gp_need_index[[#This Row],[Registered population 2028/29]]</f>
        <v>1.1047954405214762</v>
      </c>
    </row>
    <row r="4746" spans="1:22" x14ac:dyDescent="0.2">
      <c r="A4746" s="6" t="s">
        <v>5508</v>
      </c>
      <c r="B4746" s="1" t="s">
        <v>10886</v>
      </c>
      <c r="C4746" s="95" t="s">
        <v>6324</v>
      </c>
      <c r="D4746" s="95" t="s">
        <v>6324</v>
      </c>
      <c r="E4746" s="95" t="s">
        <v>6645</v>
      </c>
      <c r="F4746" s="95" t="s">
        <v>6330</v>
      </c>
      <c r="G4746" s="95" t="s">
        <v>6330</v>
      </c>
      <c r="H4746" s="61">
        <v>5319.57645983574</v>
      </c>
      <c r="I4746" s="61">
        <v>50.382014367183999</v>
      </c>
      <c r="J4746" s="123">
        <v>268010.97762677801</v>
      </c>
      <c r="K4746" s="99">
        <v>4801.5</v>
      </c>
      <c r="L4746" s="16">
        <v>5396.0187411522602</v>
      </c>
      <c r="M4746" s="17">
        <f>gp_need_index[[#This Row],[Normalised weighted population (base year)]]/gp_need_index[[#This Row],[Registered population (base year)]]</f>
        <v>1.1238193775179133</v>
      </c>
      <c r="N4746" s="99">
        <v>4794.6160126374398</v>
      </c>
      <c r="O4746" s="16">
        <v>5415.5225180491498</v>
      </c>
      <c r="P4746" s="17">
        <f>gp_need_index[[#This Row],[Normalised weighted population 2026/27]]/gp_need_index[[#This Row],[Registered population 2026/27]]</f>
        <v>1.1295007783261792</v>
      </c>
      <c r="Q4746" s="99">
        <v>4787.4188614872501</v>
      </c>
      <c r="R4746" s="16">
        <v>5434.5602242592204</v>
      </c>
      <c r="S4746" s="17">
        <f>gp_need_index[[#This Row],[Normalised weighted population 2027/28]]/gp_need_index[[#This Row],[Registered population 2027/28]]</f>
        <v>1.1351754215571042</v>
      </c>
      <c r="T4746" s="99">
        <v>4783.1787068631102</v>
      </c>
      <c r="U4746" s="16">
        <v>5456.23831888724</v>
      </c>
      <c r="V4746" s="17">
        <f>gp_need_index[[#This Row],[Normalised weighted population 2028/29]]/gp_need_index[[#This Row],[Registered population 2028/29]]</f>
        <v>1.140713875285152</v>
      </c>
    </row>
    <row r="4747" spans="1:22" x14ac:dyDescent="0.2">
      <c r="A4747" s="6" t="s">
        <v>2230</v>
      </c>
      <c r="B4747" s="1" t="s">
        <v>10887</v>
      </c>
      <c r="C4747" s="95" t="s">
        <v>6324</v>
      </c>
      <c r="D4747" s="95" t="s">
        <v>6324</v>
      </c>
      <c r="E4747" s="95" t="s">
        <v>6645</v>
      </c>
      <c r="F4747" s="95" t="s">
        <v>6330</v>
      </c>
      <c r="G4747" s="95" t="s">
        <v>6330</v>
      </c>
      <c r="H4747" s="61">
        <v>5435.6067560369302</v>
      </c>
      <c r="I4747" s="61">
        <v>1.03689019474548E-2</v>
      </c>
      <c r="J4747" s="123">
        <v>56.361273478269801</v>
      </c>
      <c r="K4747" s="99">
        <v>10352.5</v>
      </c>
      <c r="L4747" s="16">
        <v>1.13475384723781</v>
      </c>
      <c r="M4747" s="17">
        <f>gp_need_index[[#This Row],[Normalised weighted population (base year)]]/gp_need_index[[#This Row],[Registered population (base year)]]</f>
        <v>1.0961157664697513E-4</v>
      </c>
      <c r="N4747" s="99">
        <v>10355.0922758087</v>
      </c>
      <c r="O4747" s="16">
        <v>1.13885538708247</v>
      </c>
      <c r="P4747" s="17">
        <f>gp_need_index[[#This Row],[Normalised weighted population 2026/27]]/gp_need_index[[#This Row],[Registered population 2026/27]]</f>
        <v>1.0998022583951614E-4</v>
      </c>
      <c r="Q4747" s="99">
        <v>10362.440129873999</v>
      </c>
      <c r="R4747" s="16">
        <v>1.14285891475737</v>
      </c>
      <c r="S4747" s="17">
        <f>gp_need_index[[#This Row],[Normalised weighted population 2027/28]]/gp_need_index[[#This Row],[Registered population 2027/28]]</f>
        <v>1.1028859037386462E-4</v>
      </c>
      <c r="T4747" s="99">
        <v>10377.648511916899</v>
      </c>
      <c r="U4747" s="16">
        <v>1.14741770197809</v>
      </c>
      <c r="V4747" s="17">
        <f>gp_need_index[[#This Row],[Normalised weighted population 2028/29]]/gp_need_index[[#This Row],[Registered population 2028/29]]</f>
        <v>1.1056625213895836E-4</v>
      </c>
    </row>
    <row r="4748" spans="1:22" x14ac:dyDescent="0.2">
      <c r="A4748" s="6" t="s">
        <v>5569</v>
      </c>
      <c r="B4748" s="1" t="s">
        <v>10888</v>
      </c>
      <c r="C4748" s="95" t="s">
        <v>6324</v>
      </c>
      <c r="D4748" s="95" t="s">
        <v>6324</v>
      </c>
      <c r="E4748" s="95" t="s">
        <v>6645</v>
      </c>
      <c r="F4748" s="95" t="s">
        <v>6330</v>
      </c>
      <c r="G4748" s="95" t="s">
        <v>6330</v>
      </c>
      <c r="H4748" s="61">
        <v>5383.3379459021198</v>
      </c>
      <c r="I4748" s="61">
        <v>94.245798567363195</v>
      </c>
      <c r="J4748" s="123">
        <v>507356.98366953398</v>
      </c>
      <c r="K4748" s="99">
        <v>7696.5</v>
      </c>
      <c r="L4748" s="16">
        <v>10214.9091674436</v>
      </c>
      <c r="M4748" s="17">
        <f>gp_need_index[[#This Row],[Normalised weighted population (base year)]]/gp_need_index[[#This Row],[Registered population (base year)]]</f>
        <v>1.3272148596691484</v>
      </c>
      <c r="N4748" s="99">
        <v>7683.4970610596902</v>
      </c>
      <c r="O4748" s="16">
        <v>10251.8307051514</v>
      </c>
      <c r="P4748" s="17">
        <f>gp_need_index[[#This Row],[Normalised weighted population 2026/27]]/gp_need_index[[#This Row],[Registered population 2026/27]]</f>
        <v>1.3342662362829734</v>
      </c>
      <c r="Q4748" s="99">
        <v>7671.8668522682701</v>
      </c>
      <c r="R4748" s="16">
        <v>10287.8699498281</v>
      </c>
      <c r="S4748" s="17">
        <f>gp_need_index[[#This Row],[Normalised weighted population 2027/28]]/gp_need_index[[#This Row],[Registered population 2027/28]]</f>
        <v>1.3409865092726916</v>
      </c>
      <c r="T4748" s="99">
        <v>7664.1621553422601</v>
      </c>
      <c r="U4748" s="16">
        <v>10328.9075700016</v>
      </c>
      <c r="V4748" s="17">
        <f>gp_need_index[[#This Row],[Normalised weighted population 2028/29]]/gp_need_index[[#This Row],[Registered population 2028/29]]</f>
        <v>1.3476890703313074</v>
      </c>
    </row>
    <row r="4749" spans="1:22" x14ac:dyDescent="0.2">
      <c r="A4749" s="6" t="s">
        <v>5563</v>
      </c>
      <c r="B4749" s="1" t="s">
        <v>10889</v>
      </c>
      <c r="C4749" s="95" t="s">
        <v>6324</v>
      </c>
      <c r="D4749" s="95" t="s">
        <v>6324</v>
      </c>
      <c r="E4749" s="95" t="s">
        <v>6645</v>
      </c>
      <c r="F4749" s="95" t="s">
        <v>6330</v>
      </c>
      <c r="G4749" s="95" t="s">
        <v>6330</v>
      </c>
      <c r="H4749" s="61">
        <v>5399.1811301491498</v>
      </c>
      <c r="I4749" s="61">
        <v>114.565567747168</v>
      </c>
      <c r="J4749" s="123">
        <v>618560.251545334</v>
      </c>
      <c r="K4749" s="99">
        <v>10505.25</v>
      </c>
      <c r="L4749" s="16">
        <v>12453.8283447424</v>
      </c>
      <c r="M4749" s="17">
        <f>gp_need_index[[#This Row],[Normalised weighted population (base year)]]/gp_need_index[[#This Row],[Registered population (base year)]]</f>
        <v>1.1854861469020157</v>
      </c>
      <c r="N4749" s="99">
        <v>10495.086807773299</v>
      </c>
      <c r="O4749" s="16">
        <v>12498.8424006973</v>
      </c>
      <c r="P4749" s="17">
        <f>gp_need_index[[#This Row],[Normalised weighted population 2026/27]]/gp_need_index[[#This Row],[Registered population 2026/27]]</f>
        <v>1.1909232033640633</v>
      </c>
      <c r="Q4749" s="99">
        <v>10486.2166062136</v>
      </c>
      <c r="R4749" s="16">
        <v>12542.780781305501</v>
      </c>
      <c r="S4749" s="17">
        <f>gp_need_index[[#This Row],[Normalised weighted population 2027/28]]/gp_need_index[[#This Row],[Registered population 2027/28]]</f>
        <v>1.196120703235644</v>
      </c>
      <c r="T4749" s="99">
        <v>10481.7431306171</v>
      </c>
      <c r="U4749" s="16">
        <v>12592.813088880601</v>
      </c>
      <c r="V4749" s="17">
        <f>gp_need_index[[#This Row],[Normalised weighted population 2028/29]]/gp_need_index[[#This Row],[Registered population 2028/29]]</f>
        <v>1.2014044736602141</v>
      </c>
    </row>
    <row r="4750" spans="1:22" x14ac:dyDescent="0.2">
      <c r="A4750" s="6" t="s">
        <v>5515</v>
      </c>
      <c r="B4750" s="1" t="s">
        <v>10890</v>
      </c>
      <c r="C4750" s="95" t="s">
        <v>6324</v>
      </c>
      <c r="D4750" s="95" t="s">
        <v>6324</v>
      </c>
      <c r="E4750" s="95" t="s">
        <v>6645</v>
      </c>
      <c r="F4750" s="95" t="s">
        <v>6330</v>
      </c>
      <c r="G4750" s="95" t="s">
        <v>6330</v>
      </c>
      <c r="H4750" s="61">
        <v>5417.6207398832503</v>
      </c>
      <c r="I4750" s="61">
        <v>210.99052978141901</v>
      </c>
      <c r="J4750" s="123">
        <v>1143066.6700627699</v>
      </c>
      <c r="K4750" s="99">
        <v>15372.916666666701</v>
      </c>
      <c r="L4750" s="16">
        <v>23014.016920734401</v>
      </c>
      <c r="M4750" s="17">
        <f>gp_need_index[[#This Row],[Normalised weighted population (base year)]]/gp_need_index[[#This Row],[Registered population (base year)]]</f>
        <v>1.4970494812240802</v>
      </c>
      <c r="N4750" s="99">
        <v>15352.2028989093</v>
      </c>
      <c r="O4750" s="16">
        <v>23097.200518319001</v>
      </c>
      <c r="P4750" s="17">
        <f>gp_need_index[[#This Row],[Normalised weighted population 2026/27]]/gp_need_index[[#This Row],[Registered population 2026/27]]</f>
        <v>1.5044877057975794</v>
      </c>
      <c r="Q4750" s="99">
        <v>15339.844508837199</v>
      </c>
      <c r="R4750" s="16">
        <v>23178.3963246844</v>
      </c>
      <c r="S4750" s="17">
        <f>gp_need_index[[#This Row],[Normalised weighted population 2027/28]]/gp_need_index[[#This Row],[Registered population 2027/28]]</f>
        <v>1.5109929120423258</v>
      </c>
      <c r="T4750" s="99">
        <v>15341.716739967</v>
      </c>
      <c r="U4750" s="16">
        <v>23270.8533861793</v>
      </c>
      <c r="V4750" s="17">
        <f>gp_need_index[[#This Row],[Normalised weighted population 2028/29]]/gp_need_index[[#This Row],[Registered population 2028/29]]</f>
        <v>1.5168350309555616</v>
      </c>
    </row>
    <row r="4751" spans="1:22" x14ac:dyDescent="0.2">
      <c r="A4751" s="6" t="s">
        <v>2215</v>
      </c>
      <c r="B4751" s="1" t="s">
        <v>10891</v>
      </c>
      <c r="C4751" s="95" t="s">
        <v>6324</v>
      </c>
      <c r="D4751" s="95" t="s">
        <v>6324</v>
      </c>
      <c r="E4751" s="95" t="s">
        <v>6645</v>
      </c>
      <c r="F4751" s="95" t="s">
        <v>6330</v>
      </c>
      <c r="G4751" s="95" t="s">
        <v>6330</v>
      </c>
      <c r="H4751" s="61">
        <v>5422.2340152138204</v>
      </c>
      <c r="I4751" s="61">
        <v>67.052640923104306</v>
      </c>
      <c r="J4751" s="123">
        <v>363575.11042317399</v>
      </c>
      <c r="K4751" s="99">
        <v>6598.3333333333303</v>
      </c>
      <c r="L4751" s="16">
        <v>7320.0662414356802</v>
      </c>
      <c r="M4751" s="17">
        <f>gp_need_index[[#This Row],[Normalised weighted population (base year)]]/gp_need_index[[#This Row],[Registered population (base year)]]</f>
        <v>1.1093810924125815</v>
      </c>
      <c r="N4751" s="99">
        <v>6595.9486660584998</v>
      </c>
      <c r="O4751" s="16">
        <v>7346.5244406547899</v>
      </c>
      <c r="P4751" s="17">
        <f>gp_need_index[[#This Row],[Normalised weighted population 2026/27]]/gp_need_index[[#This Row],[Registered population 2026/27]]</f>
        <v>1.1137934530113327</v>
      </c>
      <c r="Q4751" s="99">
        <v>6597.7606814342098</v>
      </c>
      <c r="R4751" s="16">
        <v>7372.3503833039404</v>
      </c>
      <c r="S4751" s="17">
        <f>gp_need_index[[#This Row],[Normalised weighted population 2027/28]]/gp_need_index[[#This Row],[Registered population 2027/28]]</f>
        <v>1.1174019094159311</v>
      </c>
      <c r="T4751" s="99">
        <v>6602.2385090123698</v>
      </c>
      <c r="U4751" s="16">
        <v>7401.7581923345097</v>
      </c>
      <c r="V4751" s="17">
        <f>gp_need_index[[#This Row],[Normalised weighted population 2028/29]]/gp_need_index[[#This Row],[Registered population 2028/29]]</f>
        <v>1.1210982732948465</v>
      </c>
    </row>
    <row r="4752" spans="1:22" x14ac:dyDescent="0.2">
      <c r="A4752" s="6" t="s">
        <v>5507</v>
      </c>
      <c r="B4752" s="1" t="s">
        <v>10892</v>
      </c>
      <c r="C4752" s="95" t="s">
        <v>6324</v>
      </c>
      <c r="D4752" s="95" t="s">
        <v>6324</v>
      </c>
      <c r="E4752" s="95" t="s">
        <v>6645</v>
      </c>
      <c r="F4752" s="95" t="s">
        <v>6330</v>
      </c>
      <c r="G4752" s="95" t="s">
        <v>6330</v>
      </c>
      <c r="H4752" s="61">
        <v>5439.4346020190796</v>
      </c>
      <c r="I4752" s="61">
        <v>76.671931094984799</v>
      </c>
      <c r="J4752" s="123">
        <v>417051.95500168198</v>
      </c>
      <c r="K4752" s="99">
        <v>7317.1666666666697</v>
      </c>
      <c r="L4752" s="16">
        <v>8396.7462271531203</v>
      </c>
      <c r="M4752" s="17">
        <f>gp_need_index[[#This Row],[Normalised weighted population (base year)]]/gp_need_index[[#This Row],[Registered population (base year)]]</f>
        <v>1.1475406546914493</v>
      </c>
      <c r="N4752" s="99">
        <v>7315.9764836510703</v>
      </c>
      <c r="O4752" s="16">
        <v>8427.0960596741406</v>
      </c>
      <c r="P4752" s="17">
        <f>gp_need_index[[#This Row],[Normalised weighted population 2026/27]]/gp_need_index[[#This Row],[Registered population 2026/27]]</f>
        <v>1.1518757719500707</v>
      </c>
      <c r="Q4752" s="99">
        <v>7317.8477371429999</v>
      </c>
      <c r="R4752" s="16">
        <v>8456.7206394729292</v>
      </c>
      <c r="S4752" s="17">
        <f>gp_need_index[[#This Row],[Normalised weighted population 2027/28]]/gp_need_index[[#This Row],[Registered population 2027/28]]</f>
        <v>1.1556294887838925</v>
      </c>
      <c r="T4752" s="99">
        <v>7322.8079648482699</v>
      </c>
      <c r="U4752" s="16">
        <v>8490.4539284052898</v>
      </c>
      <c r="V4752" s="17">
        <f>gp_need_index[[#This Row],[Normalised weighted population 2028/29]]/gp_need_index[[#This Row],[Registered population 2028/29]]</f>
        <v>1.1594533093264332</v>
      </c>
    </row>
    <row r="4753" spans="1:22" x14ac:dyDescent="0.2">
      <c r="A4753" s="6" t="s">
        <v>5486</v>
      </c>
      <c r="B4753" s="1" t="s">
        <v>10893</v>
      </c>
      <c r="C4753" s="95" t="s">
        <v>6324</v>
      </c>
      <c r="D4753" s="95" t="s">
        <v>6324</v>
      </c>
      <c r="E4753" s="95" t="s">
        <v>6645</v>
      </c>
      <c r="F4753" s="95" t="s">
        <v>6330</v>
      </c>
      <c r="G4753" s="95" t="s">
        <v>6330</v>
      </c>
      <c r="H4753" s="61">
        <v>5429.3858506944398</v>
      </c>
      <c r="I4753" s="61">
        <v>53.4871660446764</v>
      </c>
      <c r="J4753" s="123">
        <v>290402.46251670999</v>
      </c>
      <c r="K4753" s="99">
        <v>3816.8333333333298</v>
      </c>
      <c r="L4753" s="16">
        <v>5846.8393499877602</v>
      </c>
      <c r="M4753" s="17">
        <f>gp_need_index[[#This Row],[Normalised weighted population (base year)]]/gp_need_index[[#This Row],[Registered population (base year)]]</f>
        <v>1.5318560805172958</v>
      </c>
      <c r="N4753" s="99">
        <v>3813.18858086502</v>
      </c>
      <c r="O4753" s="16">
        <v>5867.9726068766704</v>
      </c>
      <c r="P4753" s="17">
        <f>gp_need_index[[#This Row],[Normalised weighted population 2026/27]]/gp_need_index[[#This Row],[Registered population 2026/27]]</f>
        <v>1.5388624198453682</v>
      </c>
      <c r="Q4753" s="99">
        <v>3810.6383187783799</v>
      </c>
      <c r="R4753" s="16">
        <v>5888.6008543202297</v>
      </c>
      <c r="S4753" s="17">
        <f>gp_need_index[[#This Row],[Normalised weighted population 2027/28]]/gp_need_index[[#This Row],[Registered population 2027/28]]</f>
        <v>1.5453056316843017</v>
      </c>
      <c r="T4753" s="99">
        <v>3809.1163605554302</v>
      </c>
      <c r="U4753" s="16">
        <v>5912.0900864344903</v>
      </c>
      <c r="V4753" s="17">
        <f>gp_need_index[[#This Row],[Normalised weighted population 2028/29]]/gp_need_index[[#This Row],[Registered population 2028/29]]</f>
        <v>1.5520896519875316</v>
      </c>
    </row>
    <row r="4754" spans="1:22" x14ac:dyDescent="0.2">
      <c r="A4754" s="6" t="s">
        <v>5440</v>
      </c>
      <c r="B4754" s="1" t="s">
        <v>10894</v>
      </c>
      <c r="C4754" s="95" t="s">
        <v>6324</v>
      </c>
      <c r="D4754" s="95" t="s">
        <v>6324</v>
      </c>
      <c r="E4754" s="95" t="s">
        <v>6645</v>
      </c>
      <c r="F4754" s="95" t="s">
        <v>6330</v>
      </c>
      <c r="G4754" s="95" t="s">
        <v>6330</v>
      </c>
      <c r="H4754" s="61">
        <v>5406.8342363911297</v>
      </c>
      <c r="I4754" s="61">
        <v>49.810841742728797</v>
      </c>
      <c r="J4754" s="123">
        <v>269318.96447804599</v>
      </c>
      <c r="K4754" s="99">
        <v>4086.25</v>
      </c>
      <c r="L4754" s="16">
        <v>5422.3531906778799</v>
      </c>
      <c r="M4754" s="17">
        <f>gp_need_index[[#This Row],[Normalised weighted population (base year)]]/gp_need_index[[#This Row],[Registered population (base year)]]</f>
        <v>1.3269753908052322</v>
      </c>
      <c r="N4754" s="99">
        <v>4081.3917608386801</v>
      </c>
      <c r="O4754" s="16">
        <v>5441.9521527942698</v>
      </c>
      <c r="P4754" s="17">
        <f>gp_need_index[[#This Row],[Normalised weighted population 2026/27]]/gp_need_index[[#This Row],[Registered population 2026/27]]</f>
        <v>1.3333569702889805</v>
      </c>
      <c r="Q4754" s="99">
        <v>4076.24595232395</v>
      </c>
      <c r="R4754" s="16">
        <v>5461.0827696366596</v>
      </c>
      <c r="S4754" s="17">
        <f>gp_need_index[[#This Row],[Normalised weighted population 2027/28]]/gp_need_index[[#This Row],[Registered population 2027/28]]</f>
        <v>1.3397333805442202</v>
      </c>
      <c r="T4754" s="99">
        <v>4074.5578768677901</v>
      </c>
      <c r="U4754" s="16">
        <v>5482.8666609114698</v>
      </c>
      <c r="V4754" s="17">
        <f>gp_need_index[[#This Row],[Normalised weighted population 2028/29]]/gp_need_index[[#This Row],[Registered population 2028/29]]</f>
        <v>1.3456347477695618</v>
      </c>
    </row>
    <row r="4755" spans="1:22" x14ac:dyDescent="0.2">
      <c r="A4755" s="6" t="s">
        <v>5465</v>
      </c>
      <c r="B4755" s="1" t="s">
        <v>8418</v>
      </c>
      <c r="C4755" s="95" t="s">
        <v>6324</v>
      </c>
      <c r="D4755" s="95" t="s">
        <v>6324</v>
      </c>
      <c r="E4755" s="95" t="s">
        <v>6645</v>
      </c>
      <c r="F4755" s="95" t="s">
        <v>6330</v>
      </c>
      <c r="G4755" s="95" t="s">
        <v>6330</v>
      </c>
      <c r="H4755" s="61">
        <v>5362.6103190104204</v>
      </c>
      <c r="I4755" s="61">
        <v>53.893802791851897</v>
      </c>
      <c r="J4755" s="123">
        <v>289011.462982297</v>
      </c>
      <c r="K4755" s="99">
        <v>5360.1666666666697</v>
      </c>
      <c r="L4755" s="16">
        <v>5818.8335584970901</v>
      </c>
      <c r="M4755" s="17">
        <f>gp_need_index[[#This Row],[Normalised weighted population (base year)]]/gp_need_index[[#This Row],[Registered population (base year)]]</f>
        <v>1.0855695205678468</v>
      </c>
      <c r="N4755" s="99">
        <v>5357.7361943280703</v>
      </c>
      <c r="O4755" s="16">
        <v>5839.8655891421304</v>
      </c>
      <c r="P4755" s="17">
        <f>gp_need_index[[#This Row],[Normalised weighted population 2026/27]]/gp_need_index[[#This Row],[Registered population 2026/27]]</f>
        <v>1.089987520349446</v>
      </c>
      <c r="Q4755" s="99">
        <v>5356.7611798014505</v>
      </c>
      <c r="R4755" s="16">
        <v>5860.3950292878999</v>
      </c>
      <c r="S4755" s="17">
        <f>gp_need_index[[#This Row],[Normalised weighted population 2027/28]]/gp_need_index[[#This Row],[Registered population 2027/28]]</f>
        <v>1.0940183503766201</v>
      </c>
      <c r="T4755" s="99">
        <v>5356.9906054849198</v>
      </c>
      <c r="U4755" s="16">
        <v>5883.7717502662399</v>
      </c>
      <c r="V4755" s="17">
        <f>gp_need_index[[#This Row],[Normalised weighted population 2028/29]]/gp_need_index[[#This Row],[Registered population 2028/29]]</f>
        <v>1.0983352750781303</v>
      </c>
    </row>
    <row r="4756" spans="1:22" x14ac:dyDescent="0.2">
      <c r="A4756" s="6" t="s">
        <v>5457</v>
      </c>
      <c r="B4756" s="1" t="s">
        <v>10895</v>
      </c>
      <c r="C4756" s="95" t="s">
        <v>6324</v>
      </c>
      <c r="D4756" s="95" t="s">
        <v>6324</v>
      </c>
      <c r="E4756" s="95" t="s">
        <v>6645</v>
      </c>
      <c r="F4756" s="95" t="s">
        <v>6330</v>
      </c>
      <c r="G4756" s="95" t="s">
        <v>6330</v>
      </c>
      <c r="H4756" s="61">
        <v>5323.22981943983</v>
      </c>
      <c r="I4756" s="61">
        <v>108.469186825367</v>
      </c>
      <c r="J4756" s="123">
        <v>577406.40979918395</v>
      </c>
      <c r="K4756" s="99">
        <v>10508.75</v>
      </c>
      <c r="L4756" s="16">
        <v>11625.254443408099</v>
      </c>
      <c r="M4756" s="17">
        <f>gp_need_index[[#This Row],[Normalised weighted population (base year)]]/gp_need_index[[#This Row],[Registered population (base year)]]</f>
        <v>1.1062452188326966</v>
      </c>
      <c r="N4756" s="99">
        <v>10505.800116632199</v>
      </c>
      <c r="O4756" s="16">
        <v>11667.273639395</v>
      </c>
      <c r="P4756" s="17">
        <f>gp_need_index[[#This Row],[Normalised weighted population 2026/27]]/gp_need_index[[#This Row],[Registered population 2026/27]]</f>
        <v>1.1105554560212907</v>
      </c>
      <c r="Q4756" s="99">
        <v>10506.0832624987</v>
      </c>
      <c r="R4756" s="16">
        <v>11708.288726504201</v>
      </c>
      <c r="S4756" s="17">
        <f>gp_need_index[[#This Row],[Normalised weighted population 2027/28]]/gp_need_index[[#This Row],[Registered population 2027/28]]</f>
        <v>1.1144294628138685</v>
      </c>
      <c r="T4756" s="99">
        <v>10510.608167009899</v>
      </c>
      <c r="U4756" s="16">
        <v>11754.992301489399</v>
      </c>
      <c r="V4756" s="17">
        <f>gp_need_index[[#This Row],[Normalised weighted population 2028/29]]/gp_need_index[[#This Row],[Registered population 2028/29]]</f>
        <v>1.1183931619090608</v>
      </c>
    </row>
    <row r="4757" spans="1:22" x14ac:dyDescent="0.2">
      <c r="A4757" s="6" t="s">
        <v>2231</v>
      </c>
      <c r="B4757" s="1" t="s">
        <v>10896</v>
      </c>
      <c r="C4757" s="95" t="s">
        <v>6324</v>
      </c>
      <c r="D4757" s="95" t="s">
        <v>6324</v>
      </c>
      <c r="E4757" s="95" t="s">
        <v>6645</v>
      </c>
      <c r="F4757" s="95" t="s">
        <v>6330</v>
      </c>
      <c r="G4757" s="95" t="s">
        <v>6330</v>
      </c>
      <c r="H4757" s="61">
        <v>5357.4785219663199</v>
      </c>
      <c r="I4757" s="61">
        <v>201.98570411562901</v>
      </c>
      <c r="J4757" s="123">
        <v>1082134.0715437301</v>
      </c>
      <c r="K4757" s="99">
        <v>18184.416666666701</v>
      </c>
      <c r="L4757" s="16">
        <v>21787.225964381301</v>
      </c>
      <c r="M4757" s="17">
        <f>gp_need_index[[#This Row],[Normalised weighted population (base year)]]/gp_need_index[[#This Row],[Registered population (base year)]]</f>
        <v>1.1981261958388141</v>
      </c>
      <c r="N4757" s="99">
        <v>18172.568061559599</v>
      </c>
      <c r="O4757" s="16">
        <v>21865.9753562562</v>
      </c>
      <c r="P4757" s="17">
        <f>gp_need_index[[#This Row],[Normalised weighted population 2026/27]]/gp_need_index[[#This Row],[Registered population 2026/27]]</f>
        <v>1.2032408013102593</v>
      </c>
      <c r="Q4757" s="99">
        <v>18165.224136036399</v>
      </c>
      <c r="R4757" s="16">
        <v>21942.842918609</v>
      </c>
      <c r="S4757" s="17">
        <f>gp_need_index[[#This Row],[Normalised weighted population 2027/28]]/gp_need_index[[#This Row],[Registered population 2027/28]]</f>
        <v>1.2079588313517429</v>
      </c>
      <c r="T4757" s="99">
        <v>18165.053979011402</v>
      </c>
      <c r="U4757" s="16">
        <v>22030.371440801799</v>
      </c>
      <c r="V4757" s="17">
        <f>gp_need_index[[#This Row],[Normalised weighted population 2028/29]]/gp_need_index[[#This Row],[Registered population 2028/29]]</f>
        <v>1.2127886581706024</v>
      </c>
    </row>
    <row r="4758" spans="1:22" x14ac:dyDescent="0.2">
      <c r="A4758" s="6" t="s">
        <v>2235</v>
      </c>
      <c r="B4758" s="1" t="s">
        <v>10897</v>
      </c>
      <c r="C4758" s="95" t="s">
        <v>6324</v>
      </c>
      <c r="D4758" s="95" t="s">
        <v>6324</v>
      </c>
      <c r="E4758" s="95" t="s">
        <v>6645</v>
      </c>
      <c r="F4758" s="95" t="s">
        <v>6330</v>
      </c>
      <c r="G4758" s="95" t="s">
        <v>6330</v>
      </c>
      <c r="H4758" s="61">
        <v>5426.7302837949801</v>
      </c>
      <c r="I4758" s="61">
        <v>249.64020399555599</v>
      </c>
      <c r="J4758" s="123">
        <v>1354730.0550754401</v>
      </c>
      <c r="K4758" s="99">
        <v>20699.75</v>
      </c>
      <c r="L4758" s="16">
        <v>27275.5572593342</v>
      </c>
      <c r="M4758" s="17">
        <f>gp_need_index[[#This Row],[Normalised weighted population (base year)]]/gp_need_index[[#This Row],[Registered population (base year)]]</f>
        <v>1.3176756849398761</v>
      </c>
      <c r="N4758" s="99">
        <v>20659.808192986198</v>
      </c>
      <c r="O4758" s="16">
        <v>27374.1440895591</v>
      </c>
      <c r="P4758" s="17">
        <f>gp_need_index[[#This Row],[Normalised weighted population 2026/27]]/gp_need_index[[#This Row],[Registered population 2026/27]]</f>
        <v>1.3249950741968821</v>
      </c>
      <c r="Q4758" s="99">
        <v>20624.963696677201</v>
      </c>
      <c r="R4758" s="16">
        <v>27470.3750462567</v>
      </c>
      <c r="S4758" s="17">
        <f>gp_need_index[[#This Row],[Normalised weighted population 2027/28]]/gp_need_index[[#This Row],[Registered population 2027/28]]</f>
        <v>1.3318993162970916</v>
      </c>
      <c r="T4758" s="99">
        <v>20596.6214414442</v>
      </c>
      <c r="U4758" s="16">
        <v>27579.952521736999</v>
      </c>
      <c r="V4758" s="17">
        <f>gp_need_index[[#This Row],[Normalised weighted population 2028/29]]/gp_need_index[[#This Row],[Registered population 2028/29]]</f>
        <v>1.3390522615636877</v>
      </c>
    </row>
    <row r="4759" spans="1:22" x14ac:dyDescent="0.2">
      <c r="A4759" s="6" t="s">
        <v>5462</v>
      </c>
      <c r="B4759" s="1" t="s">
        <v>10898</v>
      </c>
      <c r="C4759" s="95" t="s">
        <v>6324</v>
      </c>
      <c r="D4759" s="95" t="s">
        <v>6324</v>
      </c>
      <c r="E4759" s="95" t="s">
        <v>6645</v>
      </c>
      <c r="F4759" s="95" t="s">
        <v>6330</v>
      </c>
      <c r="G4759" s="95" t="s">
        <v>6330</v>
      </c>
      <c r="H4759" s="61">
        <v>5315.6946004231804</v>
      </c>
      <c r="I4759" s="61">
        <v>64.621470397746407</v>
      </c>
      <c r="J4759" s="123">
        <v>343508.00126470701</v>
      </c>
      <c r="K4759" s="99">
        <v>4422.5833333333303</v>
      </c>
      <c r="L4759" s="16">
        <v>6916.04362244196</v>
      </c>
      <c r="M4759" s="17">
        <f>gp_need_index[[#This Row],[Normalised weighted population (base year)]]/gp_need_index[[#This Row],[Registered population (base year)]]</f>
        <v>1.5638017649809421</v>
      </c>
      <c r="N4759" s="99">
        <v>4418.7307298201604</v>
      </c>
      <c r="O4759" s="16">
        <v>6941.0414918512297</v>
      </c>
      <c r="P4759" s="17">
        <f>gp_need_index[[#This Row],[Normalised weighted population 2026/27]]/gp_need_index[[#This Row],[Registered population 2026/27]]</f>
        <v>1.5708224637923853</v>
      </c>
      <c r="Q4759" s="99">
        <v>4416.1020541637099</v>
      </c>
      <c r="R4759" s="16">
        <v>6965.4420013631598</v>
      </c>
      <c r="S4759" s="17">
        <f>gp_need_index[[#This Row],[Normalised weighted population 2027/28]]/gp_need_index[[#This Row],[Registered population 2027/28]]</f>
        <v>1.5772828426362593</v>
      </c>
      <c r="T4759" s="99">
        <v>4420.25197043157</v>
      </c>
      <c r="U4759" s="16">
        <v>6993.2266802701197</v>
      </c>
      <c r="V4759" s="17">
        <f>gp_need_index[[#This Row],[Normalised weighted population 2028/29]]/gp_need_index[[#This Row],[Registered population 2028/29]]</f>
        <v>1.58208779206479</v>
      </c>
    </row>
    <row r="4760" spans="1:22" x14ac:dyDescent="0.2">
      <c r="A4760" s="6" t="s">
        <v>5483</v>
      </c>
      <c r="B4760" s="1" t="s">
        <v>10899</v>
      </c>
      <c r="C4760" s="95" t="s">
        <v>6324</v>
      </c>
      <c r="D4760" s="95" t="s">
        <v>6324</v>
      </c>
      <c r="E4760" s="95" t="s">
        <v>6645</v>
      </c>
      <c r="F4760" s="95" t="s">
        <v>6330</v>
      </c>
      <c r="G4760" s="95" t="s">
        <v>6330</v>
      </c>
      <c r="H4760" s="61">
        <v>5407.9781453897704</v>
      </c>
      <c r="I4760" s="61">
        <v>93.722106517866607</v>
      </c>
      <c r="J4760" s="123">
        <v>506847.10378851398</v>
      </c>
      <c r="K4760" s="99">
        <v>9396.5833333333303</v>
      </c>
      <c r="L4760" s="16">
        <v>10204.643463336701</v>
      </c>
      <c r="M4760" s="17">
        <f>gp_need_index[[#This Row],[Normalised weighted population (base year)]]/gp_need_index[[#This Row],[Registered population (base year)]]</f>
        <v>1.0859951007018549</v>
      </c>
      <c r="N4760" s="99">
        <v>9387.1955132386502</v>
      </c>
      <c r="O4760" s="16">
        <v>10241.5278959098</v>
      </c>
      <c r="P4760" s="17">
        <f>gp_need_index[[#This Row],[Normalised weighted population 2026/27]]/gp_need_index[[#This Row],[Registered population 2026/27]]</f>
        <v>1.0910103961791671</v>
      </c>
      <c r="Q4760" s="99">
        <v>9379.9234278949207</v>
      </c>
      <c r="R4760" s="16">
        <v>10277.530922132</v>
      </c>
      <c r="S4760" s="17">
        <f>gp_need_index[[#This Row],[Normalised weighted population 2027/28]]/gp_need_index[[#This Row],[Registered population 2027/28]]</f>
        <v>1.095694543898694</v>
      </c>
      <c r="T4760" s="99">
        <v>9374.2862087212907</v>
      </c>
      <c r="U4760" s="16">
        <v>10318.527300620601</v>
      </c>
      <c r="V4760" s="17">
        <f>gp_need_index[[#This Row],[Normalised weighted population 2028/29]]/gp_need_index[[#This Row],[Registered population 2028/29]]</f>
        <v>1.1007267189069652</v>
      </c>
    </row>
    <row r="4761" spans="1:22" x14ac:dyDescent="0.2">
      <c r="A4761" s="6" t="s">
        <v>5438</v>
      </c>
      <c r="B4761" s="1" t="s">
        <v>7516</v>
      </c>
      <c r="C4761" s="95" t="s">
        <v>6324</v>
      </c>
      <c r="D4761" s="95" t="s">
        <v>6324</v>
      </c>
      <c r="E4761" s="95" t="s">
        <v>6645</v>
      </c>
      <c r="F4761" s="95" t="s">
        <v>6330</v>
      </c>
      <c r="G4761" s="95" t="s">
        <v>6330</v>
      </c>
      <c r="H4761" s="61">
        <v>5391.8772495814701</v>
      </c>
      <c r="I4761" s="61">
        <v>90.7577180610742</v>
      </c>
      <c r="J4761" s="123">
        <v>489354.47523743601</v>
      </c>
      <c r="K4761" s="99">
        <v>7140.5</v>
      </c>
      <c r="L4761" s="16">
        <v>9852.4543391095194</v>
      </c>
      <c r="M4761" s="17">
        <f>gp_need_index[[#This Row],[Normalised weighted population (base year)]]/gp_need_index[[#This Row],[Registered population (base year)]]</f>
        <v>1.3797989411259042</v>
      </c>
      <c r="N4761" s="99">
        <v>7129.8240367501403</v>
      </c>
      <c r="O4761" s="16">
        <v>9888.0657927635493</v>
      </c>
      <c r="P4761" s="17">
        <f>gp_need_index[[#This Row],[Normalised weighted population 2026/27]]/gp_need_index[[#This Row],[Registered population 2026/27]]</f>
        <v>1.3868597235775049</v>
      </c>
      <c r="Q4761" s="99">
        <v>7120.9225158969002</v>
      </c>
      <c r="R4761" s="16">
        <v>9922.8262597214598</v>
      </c>
      <c r="S4761" s="17">
        <f>gp_need_index[[#This Row],[Normalised weighted population 2027/28]]/gp_need_index[[#This Row],[Registered population 2027/28]]</f>
        <v>1.3934748254273979</v>
      </c>
      <c r="T4761" s="99">
        <v>7116.3042872489596</v>
      </c>
      <c r="U4761" s="16">
        <v>9962.4077452067904</v>
      </c>
      <c r="V4761" s="17">
        <f>gp_need_index[[#This Row],[Normalised weighted population 2028/29]]/gp_need_index[[#This Row],[Registered population 2028/29]]</f>
        <v>1.3999412255399897</v>
      </c>
    </row>
    <row r="4762" spans="1:22" x14ac:dyDescent="0.2">
      <c r="A4762" s="6" t="s">
        <v>5499</v>
      </c>
      <c r="B4762" s="1" t="s">
        <v>10900</v>
      </c>
      <c r="C4762" s="95" t="s">
        <v>6324</v>
      </c>
      <c r="D4762" s="95" t="s">
        <v>6324</v>
      </c>
      <c r="E4762" s="95" t="s">
        <v>6645</v>
      </c>
      <c r="F4762" s="95" t="s">
        <v>6330</v>
      </c>
      <c r="G4762" s="95" t="s">
        <v>6330</v>
      </c>
      <c r="H4762" s="61">
        <v>5400.6503468983201</v>
      </c>
      <c r="I4762" s="61">
        <v>120.899767143131</v>
      </c>
      <c r="J4762" s="123">
        <v>652937.36936147802</v>
      </c>
      <c r="K4762" s="99">
        <v>16174.916666666701</v>
      </c>
      <c r="L4762" s="16">
        <v>13145.9625761283</v>
      </c>
      <c r="M4762" s="17">
        <f>gp_need_index[[#This Row],[Normalised weighted population (base year)]]/gp_need_index[[#This Row],[Registered population (base year)]]</f>
        <v>0.81273757677030423</v>
      </c>
      <c r="N4762" s="99">
        <v>16172.3033273576</v>
      </c>
      <c r="O4762" s="16">
        <v>13193.4783342232</v>
      </c>
      <c r="P4762" s="17">
        <f>gp_need_index[[#This Row],[Normalised weighted population 2026/27]]/gp_need_index[[#This Row],[Registered population 2026/27]]</f>
        <v>0.81580700455356159</v>
      </c>
      <c r="Q4762" s="99">
        <v>16170.1064301274</v>
      </c>
      <c r="R4762" s="16">
        <v>13239.8586352151</v>
      </c>
      <c r="S4762" s="17">
        <f>gp_need_index[[#This Row],[Normalised weighted population 2027/28]]/gp_need_index[[#This Row],[Registered population 2027/28]]</f>
        <v>0.81878611575166893</v>
      </c>
      <c r="T4762" s="99">
        <v>16208.366210956299</v>
      </c>
      <c r="U4762" s="16">
        <v>13292.671539389899</v>
      </c>
      <c r="V4762" s="17">
        <f>gp_need_index[[#This Row],[Normalised weighted population 2028/29]]/gp_need_index[[#This Row],[Registered population 2028/29]]</f>
        <v>0.82011174762355199</v>
      </c>
    </row>
    <row r="4763" spans="1:22" x14ac:dyDescent="0.2">
      <c r="A4763" s="6" t="s">
        <v>5436</v>
      </c>
      <c r="B4763" s="1" t="s">
        <v>10901</v>
      </c>
      <c r="C4763" s="95" t="s">
        <v>6324</v>
      </c>
      <c r="D4763" s="95" t="s">
        <v>6324</v>
      </c>
      <c r="E4763" s="95" t="s">
        <v>6645</v>
      </c>
      <c r="F4763" s="95" t="s">
        <v>6330</v>
      </c>
      <c r="G4763" s="95" t="s">
        <v>6330</v>
      </c>
      <c r="H4763" s="61">
        <v>5269.5502232142899</v>
      </c>
      <c r="I4763" s="61">
        <v>114.16183185429399</v>
      </c>
      <c r="J4763" s="123">
        <v>601581.50653034402</v>
      </c>
      <c r="K4763" s="99">
        <v>14985.666666666701</v>
      </c>
      <c r="L4763" s="16">
        <v>12111.9855325061</v>
      </c>
      <c r="M4763" s="17">
        <f>gp_need_index[[#This Row],[Normalised weighted population (base year)]]/gp_need_index[[#This Row],[Registered population (base year)]]</f>
        <v>0.80823801849585641</v>
      </c>
      <c r="N4763" s="99">
        <v>15003.209320156901</v>
      </c>
      <c r="O4763" s="16">
        <v>12155.764006031901</v>
      </c>
      <c r="P4763" s="17">
        <f>gp_need_index[[#This Row],[Normalised weighted population 2026/27]]/gp_need_index[[#This Row],[Registered population 2026/27]]</f>
        <v>0.81021091865328843</v>
      </c>
      <c r="Q4763" s="99">
        <v>15022.664190559501</v>
      </c>
      <c r="R4763" s="16">
        <v>12198.496330223101</v>
      </c>
      <c r="S4763" s="17">
        <f>gp_need_index[[#This Row],[Normalised weighted population 2027/28]]/gp_need_index[[#This Row],[Registered population 2027/28]]</f>
        <v>0.8120061911447668</v>
      </c>
      <c r="T4763" s="99">
        <v>15049.431660239699</v>
      </c>
      <c r="U4763" s="16">
        <v>12247.155310316</v>
      </c>
      <c r="V4763" s="17">
        <f>gp_need_index[[#This Row],[Normalised weighted population 2028/29]]/gp_need_index[[#This Row],[Registered population 2028/29]]</f>
        <v>0.81379520415197759</v>
      </c>
    </row>
    <row r="4764" spans="1:22" x14ac:dyDescent="0.2">
      <c r="A4764" s="6" t="s">
        <v>5513</v>
      </c>
      <c r="B4764" s="1" t="s">
        <v>10902</v>
      </c>
      <c r="C4764" s="95" t="s">
        <v>6324</v>
      </c>
      <c r="D4764" s="95" t="s">
        <v>6324</v>
      </c>
      <c r="E4764" s="95" t="s">
        <v>6645</v>
      </c>
      <c r="F4764" s="95" t="s">
        <v>6330</v>
      </c>
      <c r="G4764" s="95" t="s">
        <v>6330</v>
      </c>
      <c r="H4764" s="61">
        <v>5478.3267076280399</v>
      </c>
      <c r="I4764" s="61">
        <v>80.028261620633998</v>
      </c>
      <c r="J4764" s="123">
        <v>438420.96300136298</v>
      </c>
      <c r="K4764" s="99">
        <v>8111.25</v>
      </c>
      <c r="L4764" s="16">
        <v>8826.9807222740001</v>
      </c>
      <c r="M4764" s="17">
        <f>gp_need_index[[#This Row],[Normalised weighted population (base year)]]/gp_need_index[[#This Row],[Registered population (base year)]]</f>
        <v>1.0882392630327016</v>
      </c>
      <c r="N4764" s="99">
        <v>8109.4949245170801</v>
      </c>
      <c r="O4764" s="16">
        <v>8858.8856267858191</v>
      </c>
      <c r="P4764" s="17">
        <f>gp_need_index[[#This Row],[Normalised weighted population 2026/27]]/gp_need_index[[#This Row],[Registered population 2026/27]]</f>
        <v>1.0924090475725114</v>
      </c>
      <c r="Q4764" s="99">
        <v>8108.2651153412598</v>
      </c>
      <c r="R4764" s="16">
        <v>8890.0281179026497</v>
      </c>
      <c r="S4764" s="17">
        <f>gp_need_index[[#This Row],[Normalised weighted population 2027/28]]/gp_need_index[[#This Row],[Registered population 2027/28]]</f>
        <v>1.0964155699697404</v>
      </c>
      <c r="T4764" s="99">
        <v>8111.3219999994899</v>
      </c>
      <c r="U4764" s="16">
        <v>8925.4898411761096</v>
      </c>
      <c r="V4764" s="17">
        <f>gp_need_index[[#This Row],[Normalised weighted population 2028/29]]/gp_need_index[[#This Row],[Registered population 2028/29]]</f>
        <v>1.1003742474009379</v>
      </c>
    </row>
    <row r="4765" spans="1:22" x14ac:dyDescent="0.2">
      <c r="A4765" s="6" t="s">
        <v>5565</v>
      </c>
      <c r="B4765" s="1" t="s">
        <v>10903</v>
      </c>
      <c r="C4765" s="95" t="s">
        <v>6324</v>
      </c>
      <c r="D4765" s="95" t="s">
        <v>6324</v>
      </c>
      <c r="E4765" s="95" t="s">
        <v>6645</v>
      </c>
      <c r="F4765" s="95" t="s">
        <v>6330</v>
      </c>
      <c r="G4765" s="95" t="s">
        <v>6330</v>
      </c>
      <c r="H4765" s="61">
        <v>5350.6486725138702</v>
      </c>
      <c r="I4765" s="61">
        <v>244.30807792223399</v>
      </c>
      <c r="J4765" s="123">
        <v>1307206.69281902</v>
      </c>
      <c r="K4765" s="99">
        <v>25020.666666666701</v>
      </c>
      <c r="L4765" s="16">
        <v>26318.742148069101</v>
      </c>
      <c r="M4765" s="17">
        <f>gp_need_index[[#This Row],[Normalised weighted population (base year)]]/gp_need_index[[#This Row],[Registered population (base year)]]</f>
        <v>1.0518801316805733</v>
      </c>
      <c r="N4765" s="99">
        <v>25008.1852524186</v>
      </c>
      <c r="O4765" s="16">
        <v>26413.870593629901</v>
      </c>
      <c r="P4765" s="17">
        <f>gp_need_index[[#This Row],[Normalised weighted population 2026/27]]/gp_need_index[[#This Row],[Registered population 2026/27]]</f>
        <v>1.0562090102509678</v>
      </c>
      <c r="Q4765" s="99">
        <v>25007.290620809901</v>
      </c>
      <c r="R4765" s="16">
        <v>26506.725808718798</v>
      </c>
      <c r="S4765" s="17">
        <f>gp_need_index[[#This Row],[Normalised weighted population 2027/28]]/gp_need_index[[#This Row],[Registered population 2027/28]]</f>
        <v>1.0599599217142355</v>
      </c>
      <c r="T4765" s="99">
        <v>25015.465284781902</v>
      </c>
      <c r="U4765" s="16">
        <v>26612.459352308098</v>
      </c>
      <c r="V4765" s="17">
        <f>gp_need_index[[#This Row],[Normalised weighted population 2028/29]]/gp_need_index[[#This Row],[Registered population 2028/29]]</f>
        <v>1.0638402703825671</v>
      </c>
    </row>
    <row r="4766" spans="1:22" x14ac:dyDescent="0.2">
      <c r="A4766" s="6" t="s">
        <v>5473</v>
      </c>
      <c r="B4766" s="1" t="s">
        <v>10904</v>
      </c>
      <c r="C4766" s="95" t="s">
        <v>6324</v>
      </c>
      <c r="D4766" s="95" t="s">
        <v>6324</v>
      </c>
      <c r="E4766" s="95" t="s">
        <v>6645</v>
      </c>
      <c r="F4766" s="95" t="s">
        <v>6330</v>
      </c>
      <c r="G4766" s="95" t="s">
        <v>6330</v>
      </c>
      <c r="H4766" s="61">
        <v>5387.2204101562502</v>
      </c>
      <c r="I4766" s="61">
        <v>173.554458318222</v>
      </c>
      <c r="J4766" s="123">
        <v>934976.12012553494</v>
      </c>
      <c r="K4766" s="99">
        <v>18679.333333333299</v>
      </c>
      <c r="L4766" s="16">
        <v>18824.410520052999</v>
      </c>
      <c r="M4766" s="17">
        <f>gp_need_index[[#This Row],[Normalised weighted population (base year)]]/gp_need_index[[#This Row],[Registered population (base year)]]</f>
        <v>1.0077667218701434</v>
      </c>
      <c r="N4766" s="99">
        <v>18680.492539622399</v>
      </c>
      <c r="O4766" s="16">
        <v>18892.450888445099</v>
      </c>
      <c r="P4766" s="17">
        <f>gp_need_index[[#This Row],[Normalised weighted population 2026/27]]/gp_need_index[[#This Row],[Registered population 2026/27]]</f>
        <v>1.0113465075063264</v>
      </c>
      <c r="Q4766" s="99">
        <v>18693.285076351502</v>
      </c>
      <c r="R4766" s="16">
        <v>18958.865334771199</v>
      </c>
      <c r="S4766" s="17">
        <f>gp_need_index[[#This Row],[Normalised weighted population 2027/28]]/gp_need_index[[#This Row],[Registered population 2027/28]]</f>
        <v>1.0142072544945926</v>
      </c>
      <c r="T4766" s="99">
        <v>18715.739546226399</v>
      </c>
      <c r="U4766" s="16">
        <v>19034.490971401799</v>
      </c>
      <c r="V4766" s="17">
        <f>gp_need_index[[#This Row],[Normalised weighted population 2028/29]]/gp_need_index[[#This Row],[Registered population 2028/29]]</f>
        <v>1.017031195822538</v>
      </c>
    </row>
    <row r="4767" spans="1:22" x14ac:dyDescent="0.2">
      <c r="A4767" s="6" t="s">
        <v>5433</v>
      </c>
      <c r="B4767" s="1" t="s">
        <v>10905</v>
      </c>
      <c r="C4767" s="95" t="s">
        <v>6324</v>
      </c>
      <c r="D4767" s="95" t="s">
        <v>6324</v>
      </c>
      <c r="E4767" s="95" t="s">
        <v>6645</v>
      </c>
      <c r="F4767" s="95" t="s">
        <v>6330</v>
      </c>
      <c r="G4767" s="95" t="s">
        <v>6330</v>
      </c>
      <c r="H4767" s="61">
        <v>5329.22200730847</v>
      </c>
      <c r="I4767" s="61">
        <v>180.10084980782699</v>
      </c>
      <c r="J4767" s="123">
        <v>959797.41233082896</v>
      </c>
      <c r="K4767" s="99">
        <v>17826.75</v>
      </c>
      <c r="L4767" s="16">
        <v>19324.1518332835</v>
      </c>
      <c r="M4767" s="17">
        <f>gp_need_index[[#This Row],[Normalised weighted population (base year)]]/gp_need_index[[#This Row],[Registered population (base year)]]</f>
        <v>1.0839974663516065</v>
      </c>
      <c r="N4767" s="99">
        <v>17817.481379752899</v>
      </c>
      <c r="O4767" s="16">
        <v>19393.9985043493</v>
      </c>
      <c r="P4767" s="17">
        <f>gp_need_index[[#This Row],[Normalised weighted population 2026/27]]/gp_need_index[[#This Row],[Registered population 2026/27]]</f>
        <v>1.0884814801259113</v>
      </c>
      <c r="Q4767" s="99">
        <v>17813.031755965301</v>
      </c>
      <c r="R4767" s="16">
        <v>19462.176089159198</v>
      </c>
      <c r="S4767" s="17">
        <f>gp_need_index[[#This Row],[Normalised weighted population 2027/28]]/gp_need_index[[#This Row],[Registered population 2027/28]]</f>
        <v>1.0925807777017871</v>
      </c>
      <c r="T4767" s="99">
        <v>17813.929885859201</v>
      </c>
      <c r="U4767" s="16">
        <v>19539.809398482801</v>
      </c>
      <c r="V4767" s="17">
        <f>gp_need_index[[#This Row],[Normalised weighted population 2028/29]]/gp_need_index[[#This Row],[Registered population 2028/29]]</f>
        <v>1.0968837041395123</v>
      </c>
    </row>
    <row r="4768" spans="1:22" x14ac:dyDescent="0.2">
      <c r="A4768" s="6" t="s">
        <v>5492</v>
      </c>
      <c r="B4768" s="1" t="s">
        <v>10906</v>
      </c>
      <c r="C4768" s="95" t="s">
        <v>6324</v>
      </c>
      <c r="D4768" s="95" t="s">
        <v>6324</v>
      </c>
      <c r="E4768" s="95" t="s">
        <v>6645</v>
      </c>
      <c r="F4768" s="95" t="s">
        <v>6330</v>
      </c>
      <c r="G4768" s="95" t="s">
        <v>6330</v>
      </c>
      <c r="H4768" s="61">
        <v>5393.5068027533398</v>
      </c>
      <c r="I4768" s="61">
        <v>124.19733399765499</v>
      </c>
      <c r="J4768" s="123">
        <v>669859.16580017796</v>
      </c>
      <c r="K4768" s="99">
        <v>10789.166666666701</v>
      </c>
      <c r="L4768" s="16">
        <v>13486.658810012999</v>
      </c>
      <c r="M4768" s="17">
        <f>gp_need_index[[#This Row],[Normalised weighted population (base year)]]/gp_need_index[[#This Row],[Registered population (base year)]]</f>
        <v>1.2500185812941644</v>
      </c>
      <c r="N4768" s="99">
        <v>10783.2678521014</v>
      </c>
      <c r="O4768" s="16">
        <v>13535.406006257699</v>
      </c>
      <c r="P4768" s="17">
        <f>gp_need_index[[#This Row],[Normalised weighted population 2026/27]]/gp_need_index[[#This Row],[Registered population 2026/27]]</f>
        <v>1.2552230169836662</v>
      </c>
      <c r="Q4768" s="99">
        <v>10779.3010791914</v>
      </c>
      <c r="R4768" s="16">
        <v>13582.988318420999</v>
      </c>
      <c r="S4768" s="17">
        <f>gp_need_index[[#This Row],[Normalised weighted population 2027/28]]/gp_need_index[[#This Row],[Registered population 2027/28]]</f>
        <v>1.2600991677133779</v>
      </c>
      <c r="T4768" s="99">
        <v>10781.3324423509</v>
      </c>
      <c r="U4768" s="16">
        <v>13637.169943786699</v>
      </c>
      <c r="V4768" s="17">
        <f>gp_need_index[[#This Row],[Normalised weighted population 2028/29]]/gp_need_index[[#This Row],[Registered population 2028/29]]</f>
        <v>1.2648872499485857</v>
      </c>
    </row>
    <row r="4769" spans="1:22" x14ac:dyDescent="0.2">
      <c r="A4769" s="6" t="s">
        <v>5551</v>
      </c>
      <c r="B4769" s="1" t="s">
        <v>9056</v>
      </c>
      <c r="C4769" s="95" t="s">
        <v>6324</v>
      </c>
      <c r="D4769" s="95" t="s">
        <v>6324</v>
      </c>
      <c r="E4769" s="95" t="s">
        <v>6645</v>
      </c>
      <c r="F4769" s="95" t="s">
        <v>6330</v>
      </c>
      <c r="G4769" s="95" t="s">
        <v>6330</v>
      </c>
      <c r="H4769" s="61">
        <v>5269.6426178226602</v>
      </c>
      <c r="I4769" s="61">
        <v>141.47237481909099</v>
      </c>
      <c r="J4769" s="123">
        <v>745508.85559126199</v>
      </c>
      <c r="K4769" s="99">
        <v>17567.75</v>
      </c>
      <c r="L4769" s="16">
        <v>15009.757406532</v>
      </c>
      <c r="M4769" s="17">
        <f>gp_need_index[[#This Row],[Normalised weighted population (base year)]]/gp_need_index[[#This Row],[Registered population (base year)]]</f>
        <v>0.85439270290913749</v>
      </c>
      <c r="N4769" s="99">
        <v>17564.425245823899</v>
      </c>
      <c r="O4769" s="16">
        <v>15064.0098051571</v>
      </c>
      <c r="P4769" s="17">
        <f>gp_need_index[[#This Row],[Normalised weighted population 2026/27]]/gp_need_index[[#This Row],[Registered population 2026/27]]</f>
        <v>0.85764319608116435</v>
      </c>
      <c r="Q4769" s="99">
        <v>17569.304405224299</v>
      </c>
      <c r="R4769" s="16">
        <v>15116.965765004101</v>
      </c>
      <c r="S4769" s="17">
        <f>gp_need_index[[#This Row],[Normalised weighted population 2027/28]]/gp_need_index[[#This Row],[Registered population 2027/28]]</f>
        <v>0.86041913876277387</v>
      </c>
      <c r="T4769" s="99">
        <v>17578.651596199801</v>
      </c>
      <c r="U4769" s="16">
        <v>15177.2663230657</v>
      </c>
      <c r="V4769" s="17">
        <f>gp_need_index[[#This Row],[Normalised weighted population 2028/29]]/gp_need_index[[#This Row],[Registered population 2028/29]]</f>
        <v>0.86339195244911515</v>
      </c>
    </row>
    <row r="4770" spans="1:22" x14ac:dyDescent="0.2">
      <c r="A4770" s="6" t="s">
        <v>5480</v>
      </c>
      <c r="B4770" s="1" t="s">
        <v>10907</v>
      </c>
      <c r="C4770" s="95" t="s">
        <v>6324</v>
      </c>
      <c r="D4770" s="95" t="s">
        <v>6324</v>
      </c>
      <c r="E4770" s="95" t="s">
        <v>6645</v>
      </c>
      <c r="F4770" s="95" t="s">
        <v>6330</v>
      </c>
      <c r="G4770" s="95" t="s">
        <v>6330</v>
      </c>
      <c r="H4770" s="61">
        <v>5362.1338821766003</v>
      </c>
      <c r="I4770" s="61">
        <v>228.027675363806</v>
      </c>
      <c r="J4770" s="123">
        <v>1222714.9241422301</v>
      </c>
      <c r="K4770" s="99">
        <v>16757.666666666701</v>
      </c>
      <c r="L4770" s="16">
        <v>24617.620905610402</v>
      </c>
      <c r="M4770" s="17">
        <f>gp_need_index[[#This Row],[Normalised weighted population (base year)]]/gp_need_index[[#This Row],[Registered population (base year)]]</f>
        <v>1.4690363160509827</v>
      </c>
      <c r="N4770" s="99">
        <v>16723.153807983799</v>
      </c>
      <c r="O4770" s="16">
        <v>24706.600690319799</v>
      </c>
      <c r="P4770" s="17">
        <f>gp_need_index[[#This Row],[Normalised weighted population 2026/27]]/gp_need_index[[#This Row],[Registered population 2026/27]]</f>
        <v>1.4773888331114089</v>
      </c>
      <c r="Q4770" s="99">
        <v>16691.9878773243</v>
      </c>
      <c r="R4770" s="16">
        <v>24793.4541756158</v>
      </c>
      <c r="S4770" s="17">
        <f>gp_need_index[[#This Row],[Normalised weighted population 2027/28]]/gp_need_index[[#This Row],[Registered population 2027/28]]</f>
        <v>1.4853505980133836</v>
      </c>
      <c r="T4770" s="99">
        <v>16665.173876805002</v>
      </c>
      <c r="U4770" s="16">
        <v>24892.3535940775</v>
      </c>
      <c r="V4770" s="17">
        <f>gp_need_index[[#This Row],[Normalised weighted population 2028/29]]/gp_need_index[[#This Row],[Registered population 2028/29]]</f>
        <v>1.4936750002184669</v>
      </c>
    </row>
    <row r="4771" spans="1:22" x14ac:dyDescent="0.2">
      <c r="A4771" s="6" t="s">
        <v>5431</v>
      </c>
      <c r="B4771" s="1" t="s">
        <v>10908</v>
      </c>
      <c r="C4771" s="95" t="s">
        <v>6324</v>
      </c>
      <c r="D4771" s="95" t="s">
        <v>6324</v>
      </c>
      <c r="E4771" s="95" t="s">
        <v>6645</v>
      </c>
      <c r="F4771" s="95" t="s">
        <v>6330</v>
      </c>
      <c r="G4771" s="95" t="s">
        <v>6330</v>
      </c>
      <c r="H4771" s="61">
        <v>5309.9276258680602</v>
      </c>
      <c r="I4771" s="61">
        <v>57.7163394462805</v>
      </c>
      <c r="J4771" s="123">
        <v>306469.58528978302</v>
      </c>
      <c r="K4771" s="99">
        <v>5502.1666666666697</v>
      </c>
      <c r="L4771" s="16">
        <v>6170.3279487295304</v>
      </c>
      <c r="M4771" s="17">
        <f>gp_need_index[[#This Row],[Normalised weighted population (base year)]]/gp_need_index[[#This Row],[Registered population (base year)]]</f>
        <v>1.1214360310295084</v>
      </c>
      <c r="N4771" s="99">
        <v>5496.1371916469398</v>
      </c>
      <c r="O4771" s="16">
        <v>6192.6304471947196</v>
      </c>
      <c r="P4771" s="17">
        <f>gp_need_index[[#This Row],[Normalised weighted population 2026/27]]/gp_need_index[[#This Row],[Registered population 2026/27]]</f>
        <v>1.1267241393839866</v>
      </c>
      <c r="Q4771" s="99">
        <v>5489.3558918971803</v>
      </c>
      <c r="R4771" s="16">
        <v>6214.3999955122299</v>
      </c>
      <c r="S4771" s="17">
        <f>gp_need_index[[#This Row],[Normalised weighted population 2027/28]]/gp_need_index[[#This Row],[Registered population 2027/28]]</f>
        <v>1.1320818175927134</v>
      </c>
      <c r="T4771" s="99">
        <v>5484.9067189405996</v>
      </c>
      <c r="U4771" s="16">
        <v>6239.1888184528098</v>
      </c>
      <c r="V4771" s="17">
        <f>gp_need_index[[#This Row],[Normalised weighted population 2028/29]]/gp_need_index[[#This Row],[Registered population 2028/29]]</f>
        <v>1.1375195856854787</v>
      </c>
    </row>
    <row r="4772" spans="1:22" x14ac:dyDescent="0.2">
      <c r="A4772" s="6" t="s">
        <v>5446</v>
      </c>
      <c r="B4772" s="1" t="s">
        <v>10909</v>
      </c>
      <c r="C4772" s="95" t="s">
        <v>6324</v>
      </c>
      <c r="D4772" s="95" t="s">
        <v>6324</v>
      </c>
      <c r="E4772" s="95" t="s">
        <v>6645</v>
      </c>
      <c r="F4772" s="95" t="s">
        <v>6330</v>
      </c>
      <c r="G4772" s="95" t="s">
        <v>6330</v>
      </c>
      <c r="H4772" s="61">
        <v>5440.5404357910202</v>
      </c>
      <c r="I4772" s="61">
        <v>78.351801025467594</v>
      </c>
      <c r="J4772" s="123">
        <v>426276.14169610798</v>
      </c>
      <c r="K4772" s="99">
        <v>9337.5</v>
      </c>
      <c r="L4772" s="16">
        <v>8582.4620687792903</v>
      </c>
      <c r="M4772" s="17">
        <f>gp_need_index[[#This Row],[Normalised weighted population (base year)]]/gp_need_index[[#This Row],[Registered population (base year)]]</f>
        <v>0.91913917737930817</v>
      </c>
      <c r="N4772" s="99">
        <v>9341.7424535785594</v>
      </c>
      <c r="O4772" s="16">
        <v>8613.4831666377795</v>
      </c>
      <c r="P4772" s="17">
        <f>gp_need_index[[#This Row],[Normalised weighted population 2026/27]]/gp_need_index[[#This Row],[Registered population 2026/27]]</f>
        <v>0.92204245722254907</v>
      </c>
      <c r="Q4772" s="99">
        <v>9348.8723512385495</v>
      </c>
      <c r="R4772" s="16">
        <v>8643.7629709272696</v>
      </c>
      <c r="S4772" s="17">
        <f>gp_need_index[[#This Row],[Normalised weighted population 2027/28]]/gp_need_index[[#This Row],[Registered population 2027/28]]</f>
        <v>0.92457813586278492</v>
      </c>
      <c r="T4772" s="99">
        <v>9357.9502840955902</v>
      </c>
      <c r="U4772" s="16">
        <v>8678.2423591194292</v>
      </c>
      <c r="V4772" s="17">
        <f>gp_need_index[[#This Row],[Normalised weighted population 2028/29]]/gp_need_index[[#This Row],[Registered population 2028/29]]</f>
        <v>0.92736572600397693</v>
      </c>
    </row>
    <row r="4773" spans="1:22" x14ac:dyDescent="0.2">
      <c r="A4773" s="6" t="s">
        <v>5450</v>
      </c>
      <c r="B4773" s="1" t="s">
        <v>10910</v>
      </c>
      <c r="C4773" s="95" t="s">
        <v>6324</v>
      </c>
      <c r="D4773" s="95" t="s">
        <v>6324</v>
      </c>
      <c r="E4773" s="95" t="s">
        <v>6645</v>
      </c>
      <c r="F4773" s="95" t="s">
        <v>6330</v>
      </c>
      <c r="G4773" s="95" t="s">
        <v>6330</v>
      </c>
      <c r="H4773" s="61">
        <v>5480.6309615733999</v>
      </c>
      <c r="I4773" s="61">
        <v>72.236460837697905</v>
      </c>
      <c r="J4773" s="123">
        <v>395901.383821572</v>
      </c>
      <c r="K4773" s="99">
        <v>14533.166666666701</v>
      </c>
      <c r="L4773" s="16">
        <v>7970.9096458139702</v>
      </c>
      <c r="M4773" s="17">
        <f>gp_need_index[[#This Row],[Normalised weighted population (base year)]]/gp_need_index[[#This Row],[Registered population (base year)]]</f>
        <v>0.54846337543875168</v>
      </c>
      <c r="N4773" s="99">
        <v>14573.508598008</v>
      </c>
      <c r="O4773" s="16">
        <v>7999.7203024952796</v>
      </c>
      <c r="P4773" s="17">
        <f>gp_need_index[[#This Row],[Normalised weighted population 2026/27]]/gp_need_index[[#This Row],[Registered population 2026/27]]</f>
        <v>0.54892205598236876</v>
      </c>
      <c r="Q4773" s="99">
        <v>14613.1732039895</v>
      </c>
      <c r="R4773" s="16">
        <v>8027.8424872658297</v>
      </c>
      <c r="S4773" s="17">
        <f>gp_need_index[[#This Row],[Normalised weighted population 2027/28]]/gp_need_index[[#This Row],[Registered population 2027/28]]</f>
        <v>0.54935655488392976</v>
      </c>
      <c r="T4773" s="99">
        <v>14709.9874173391</v>
      </c>
      <c r="U4773" s="16">
        <v>8059.8650101409903</v>
      </c>
      <c r="V4773" s="17">
        <f>gp_need_index[[#This Row],[Normalised weighted population 2028/29]]/gp_need_index[[#This Row],[Registered population 2028/29]]</f>
        <v>0.54791787249529444</v>
      </c>
    </row>
    <row r="4774" spans="1:22" x14ac:dyDescent="0.2">
      <c r="A4774" s="6" t="s">
        <v>5552</v>
      </c>
      <c r="B4774" s="1" t="s">
        <v>10911</v>
      </c>
      <c r="C4774" s="95" t="s">
        <v>6324</v>
      </c>
      <c r="D4774" s="95" t="s">
        <v>6324</v>
      </c>
      <c r="E4774" s="95" t="s">
        <v>6645</v>
      </c>
      <c r="F4774" s="95" t="s">
        <v>6330</v>
      </c>
      <c r="G4774" s="95" t="s">
        <v>6330</v>
      </c>
      <c r="H4774" s="61">
        <v>5479.2060904153996</v>
      </c>
      <c r="I4774" s="61">
        <v>34.869278486176697</v>
      </c>
      <c r="J4774" s="123">
        <v>191055.96304984999</v>
      </c>
      <c r="K4774" s="99">
        <v>5081.4166666666697</v>
      </c>
      <c r="L4774" s="16">
        <v>3846.6392919977202</v>
      </c>
      <c r="M4774" s="17">
        <f>gp_need_index[[#This Row],[Normalised weighted population (base year)]]/gp_need_index[[#This Row],[Registered population (base year)]]</f>
        <v>0.75700135303430172</v>
      </c>
      <c r="N4774" s="99">
        <v>5084.7133567475003</v>
      </c>
      <c r="O4774" s="16">
        <v>3860.5428750193601</v>
      </c>
      <c r="P4774" s="17">
        <f>gp_need_index[[#This Row],[Normalised weighted population 2026/27]]/gp_need_index[[#This Row],[Registered population 2026/27]]</f>
        <v>0.75924493755313749</v>
      </c>
      <c r="Q4774" s="99">
        <v>5089.6304289606196</v>
      </c>
      <c r="R4774" s="16">
        <v>3874.1142120087402</v>
      </c>
      <c r="S4774" s="17">
        <f>gp_need_index[[#This Row],[Normalised weighted population 2027/28]]/gp_need_index[[#This Row],[Registered population 2027/28]]</f>
        <v>0.76117790202694413</v>
      </c>
      <c r="T4774" s="99">
        <v>5099.9639864058699</v>
      </c>
      <c r="U4774" s="16">
        <v>3889.5677926154599</v>
      </c>
      <c r="V4774" s="17">
        <f>gp_need_index[[#This Row],[Normalised weighted population 2028/29]]/gp_need_index[[#This Row],[Registered population 2028/29]]</f>
        <v>0.76266573704897467</v>
      </c>
    </row>
    <row r="4775" spans="1:22" x14ac:dyDescent="0.2">
      <c r="A4775" s="6" t="s">
        <v>5535</v>
      </c>
      <c r="B4775" s="1" t="s">
        <v>10912</v>
      </c>
      <c r="C4775" s="95" t="s">
        <v>6324</v>
      </c>
      <c r="D4775" s="95" t="s">
        <v>6324</v>
      </c>
      <c r="E4775" s="95" t="s">
        <v>6645</v>
      </c>
      <c r="F4775" s="95" t="s">
        <v>6330</v>
      </c>
      <c r="G4775" s="95" t="s">
        <v>6330</v>
      </c>
      <c r="H4775" s="61">
        <v>5462.4317043138599</v>
      </c>
      <c r="I4775" s="61">
        <v>48.267989921080897</v>
      </c>
      <c r="J4775" s="123">
        <v>263660.59844841401</v>
      </c>
      <c r="K4775" s="99">
        <v>4343.3333333333303</v>
      </c>
      <c r="L4775" s="16">
        <v>5308.4300618174102</v>
      </c>
      <c r="M4775" s="17">
        <f>gp_need_index[[#This Row],[Normalised weighted population (base year)]]/gp_need_index[[#This Row],[Registered population (base year)]]</f>
        <v>1.2222018561360124</v>
      </c>
      <c r="N4775" s="99">
        <v>4339.8035989869604</v>
      </c>
      <c r="O4775" s="16">
        <v>5327.6172515891703</v>
      </c>
      <c r="P4775" s="17">
        <f>gp_need_index[[#This Row],[Normalised weighted population 2026/27]]/gp_need_index[[#This Row],[Registered population 2026/27]]</f>
        <v>1.2276171329119121</v>
      </c>
      <c r="Q4775" s="99">
        <v>4336.0671277685597</v>
      </c>
      <c r="R4775" s="16">
        <v>5346.3459359769504</v>
      </c>
      <c r="S4775" s="17">
        <f>gp_need_index[[#This Row],[Normalised weighted population 2027/28]]/gp_need_index[[#This Row],[Registered population 2027/28]]</f>
        <v>1.2329942730218533</v>
      </c>
      <c r="T4775" s="99">
        <v>4333.9917497960896</v>
      </c>
      <c r="U4775" s="16">
        <v>5367.6721497516901</v>
      </c>
      <c r="V4775" s="17">
        <f>gp_need_index[[#This Row],[Normalised weighted population 2028/29]]/gp_need_index[[#This Row],[Registered population 2028/29]]</f>
        <v>1.2385053917105944</v>
      </c>
    </row>
    <row r="4776" spans="1:22" x14ac:dyDescent="0.2">
      <c r="A4776" s="6" t="s">
        <v>5570</v>
      </c>
      <c r="B4776" s="1" t="s">
        <v>10913</v>
      </c>
      <c r="C4776" s="95" t="s">
        <v>6324</v>
      </c>
      <c r="D4776" s="95" t="s">
        <v>6324</v>
      </c>
      <c r="E4776" s="95" t="s">
        <v>6645</v>
      </c>
      <c r="F4776" s="95" t="s">
        <v>6330</v>
      </c>
      <c r="G4776" s="95" t="s">
        <v>6330</v>
      </c>
      <c r="H4776" s="61">
        <v>5289.0247624577696</v>
      </c>
      <c r="I4776" s="61">
        <v>410.80335709734698</v>
      </c>
      <c r="J4776" s="123">
        <v>2172749.1281886501</v>
      </c>
      <c r="K4776" s="99">
        <v>53295</v>
      </c>
      <c r="L4776" s="16">
        <v>43745.2044664188</v>
      </c>
      <c r="M4776" s="17">
        <f>gp_need_index[[#This Row],[Normalised weighted population (base year)]]/gp_need_index[[#This Row],[Registered population (base year)]]</f>
        <v>0.82081254276046156</v>
      </c>
      <c r="N4776" s="99">
        <v>53304.596763911599</v>
      </c>
      <c r="O4776" s="16">
        <v>43903.320431012296</v>
      </c>
      <c r="P4776" s="17">
        <f>gp_need_index[[#This Row],[Normalised weighted population 2026/27]]/gp_need_index[[#This Row],[Registered population 2026/27]]</f>
        <v>0.82363103927907066</v>
      </c>
      <c r="Q4776" s="99">
        <v>53349.798124715096</v>
      </c>
      <c r="R4776" s="16">
        <v>44057.657988141204</v>
      </c>
      <c r="S4776" s="17">
        <f>gp_need_index[[#This Row],[Normalised weighted population 2027/28]]/gp_need_index[[#This Row],[Registered population 2027/28]]</f>
        <v>0.82582614249351449</v>
      </c>
      <c r="T4776" s="99">
        <v>53407.555230184698</v>
      </c>
      <c r="U4776" s="16">
        <v>44233.401017851698</v>
      </c>
      <c r="V4776" s="17">
        <f>gp_need_index[[#This Row],[Normalised weighted population 2028/29]]/gp_need_index[[#This Row],[Registered population 2028/29]]</f>
        <v>0.82822366287330107</v>
      </c>
    </row>
    <row r="4777" spans="1:22" x14ac:dyDescent="0.2">
      <c r="A4777" s="6" t="s">
        <v>5443</v>
      </c>
      <c r="B4777" s="1" t="s">
        <v>10914</v>
      </c>
      <c r="C4777" s="95" t="s">
        <v>6324</v>
      </c>
      <c r="D4777" s="95" t="s">
        <v>6324</v>
      </c>
      <c r="E4777" s="95" t="s">
        <v>6645</v>
      </c>
      <c r="F4777" s="95" t="s">
        <v>6330</v>
      </c>
      <c r="G4777" s="95" t="s">
        <v>6330</v>
      </c>
      <c r="H4777" s="61">
        <v>5288.1226981026803</v>
      </c>
      <c r="I4777" s="61">
        <v>56.620792631815199</v>
      </c>
      <c r="J4777" s="123">
        <v>299417.69870086701</v>
      </c>
      <c r="K4777" s="99">
        <v>6072.1666666666697</v>
      </c>
      <c r="L4777" s="16">
        <v>6028.3482711386196</v>
      </c>
      <c r="M4777" s="17">
        <f>gp_need_index[[#This Row],[Normalised weighted population (base year)]]/gp_need_index[[#This Row],[Registered population (base year)]]</f>
        <v>0.99278372977332907</v>
      </c>
      <c r="N4777" s="99">
        <v>6071.4412798653102</v>
      </c>
      <c r="O4777" s="16">
        <v>6050.13758755451</v>
      </c>
      <c r="P4777" s="17">
        <f>gp_need_index[[#This Row],[Normalised weighted population 2026/27]]/gp_need_index[[#This Row],[Registered population 2026/27]]</f>
        <v>0.99649116390510939</v>
      </c>
      <c r="Q4777" s="99">
        <v>6072.3476925081204</v>
      </c>
      <c r="R4777" s="16">
        <v>6071.4062170428897</v>
      </c>
      <c r="S4777" s="17">
        <f>gp_need_index[[#This Row],[Normalised weighted population 2027/28]]/gp_need_index[[#This Row],[Registered population 2027/28]]</f>
        <v>0.99984495692392705</v>
      </c>
      <c r="T4777" s="99">
        <v>6075.9060236900305</v>
      </c>
      <c r="U4777" s="16">
        <v>6095.6246474341297</v>
      </c>
      <c r="V4777" s="17">
        <f>gp_need_index[[#This Row],[Normalised weighted population 2028/29]]/gp_need_index[[#This Row],[Registered population 2028/29]]</f>
        <v>1.0032453799757957</v>
      </c>
    </row>
    <row r="4778" spans="1:22" x14ac:dyDescent="0.2">
      <c r="A4778" s="6" t="s">
        <v>5564</v>
      </c>
      <c r="B4778" s="1" t="s">
        <v>8549</v>
      </c>
      <c r="C4778" s="95" t="s">
        <v>6324</v>
      </c>
      <c r="D4778" s="95" t="s">
        <v>6324</v>
      </c>
      <c r="E4778" s="95" t="s">
        <v>6645</v>
      </c>
      <c r="F4778" s="95" t="s">
        <v>6330</v>
      </c>
      <c r="G4778" s="95" t="s">
        <v>6330</v>
      </c>
      <c r="H4778" s="61">
        <v>5353.3112241683502</v>
      </c>
      <c r="I4778" s="61">
        <v>111.5372995891</v>
      </c>
      <c r="J4778" s="123">
        <v>597093.87780375499</v>
      </c>
      <c r="K4778" s="99">
        <v>11231.583333333299</v>
      </c>
      <c r="L4778" s="16">
        <v>12021.633529291799</v>
      </c>
      <c r="M4778" s="17">
        <f>gp_need_index[[#This Row],[Normalised weighted population (base year)]]/gp_need_index[[#This Row],[Registered population (base year)]]</f>
        <v>1.0703418362764379</v>
      </c>
      <c r="N4778" s="99">
        <v>11231.4877422134</v>
      </c>
      <c r="O4778" s="16">
        <v>12065.085427726301</v>
      </c>
      <c r="P4778" s="17">
        <f>gp_need_index[[#This Row],[Normalised weighted population 2026/27]]/gp_need_index[[#This Row],[Registered population 2026/27]]</f>
        <v>1.0742197030923903</v>
      </c>
      <c r="Q4778" s="99">
        <v>11234.482379893499</v>
      </c>
      <c r="R4778" s="16">
        <v>12107.4989808058</v>
      </c>
      <c r="S4778" s="17">
        <f>gp_need_index[[#This Row],[Normalised weighted population 2027/28]]/gp_need_index[[#This Row],[Registered population 2027/28]]</f>
        <v>1.0777086626149104</v>
      </c>
      <c r="T4778" s="99">
        <v>11245.049926600999</v>
      </c>
      <c r="U4778" s="16">
        <v>12155.7949786021</v>
      </c>
      <c r="V4778" s="17">
        <f>gp_need_index[[#This Row],[Normalised weighted population 2028/29]]/gp_need_index[[#This Row],[Registered population 2028/29]]</f>
        <v>1.0809907521928084</v>
      </c>
    </row>
    <row r="4779" spans="1:22" x14ac:dyDescent="0.2">
      <c r="A4779" s="6" t="s">
        <v>5420</v>
      </c>
      <c r="B4779" s="1" t="s">
        <v>8443</v>
      </c>
      <c r="C4779" s="95" t="s">
        <v>6324</v>
      </c>
      <c r="D4779" s="95" t="s">
        <v>6324</v>
      </c>
      <c r="E4779" s="95" t="s">
        <v>6645</v>
      </c>
      <c r="F4779" s="95" t="s">
        <v>6330</v>
      </c>
      <c r="G4779" s="95" t="s">
        <v>6330</v>
      </c>
      <c r="H4779" s="61">
        <v>5454.3277604166697</v>
      </c>
      <c r="I4779" s="61">
        <v>95.653261464744304</v>
      </c>
      <c r="J4779" s="123">
        <v>521724.23938154901</v>
      </c>
      <c r="K4779" s="99">
        <v>7513.8333333333303</v>
      </c>
      <c r="L4779" s="16">
        <v>10504.173367617201</v>
      </c>
      <c r="M4779" s="17">
        <f>gp_need_index[[#This Row],[Normalised weighted population (base year)]]/gp_need_index[[#This Row],[Registered population (base year)]]</f>
        <v>1.3979779563405992</v>
      </c>
      <c r="N4779" s="99">
        <v>7502.8720967568497</v>
      </c>
      <c r="O4779" s="16">
        <v>10542.1404436553</v>
      </c>
      <c r="P4779" s="17">
        <f>gp_need_index[[#This Row],[Normalised weighted population 2026/27]]/gp_need_index[[#This Row],[Registered population 2026/27]]</f>
        <v>1.4050806554748798</v>
      </c>
      <c r="Q4779" s="99">
        <v>7493.2535115302599</v>
      </c>
      <c r="R4779" s="16">
        <v>10579.2002420261</v>
      </c>
      <c r="S4779" s="17">
        <f>gp_need_index[[#This Row],[Normalised weighted population 2027/28]]/gp_need_index[[#This Row],[Registered population 2027/28]]</f>
        <v>1.4118300182620718</v>
      </c>
      <c r="T4779" s="99">
        <v>7490.1013621481497</v>
      </c>
      <c r="U4779" s="16">
        <v>10621.3999591093</v>
      </c>
      <c r="V4779" s="17">
        <f>gp_need_index[[#This Row],[Normalised weighted population 2028/29]]/gp_need_index[[#This Row],[Registered population 2028/29]]</f>
        <v>1.4180582405447044</v>
      </c>
    </row>
    <row r="4780" spans="1:22" x14ac:dyDescent="0.2">
      <c r="A4780" s="6" t="s">
        <v>5561</v>
      </c>
      <c r="B4780" s="1" t="s">
        <v>10915</v>
      </c>
      <c r="C4780" s="95" t="s">
        <v>6324</v>
      </c>
      <c r="D4780" s="95" t="s">
        <v>6324</v>
      </c>
      <c r="E4780" s="95" t="s">
        <v>6645</v>
      </c>
      <c r="F4780" s="95" t="s">
        <v>6330</v>
      </c>
      <c r="G4780" s="95" t="s">
        <v>6330</v>
      </c>
      <c r="H4780" s="61">
        <v>5441.2811498397396</v>
      </c>
      <c r="I4780" s="61">
        <v>83.260205261515495</v>
      </c>
      <c r="J4780" s="123">
        <v>453042.18542127201</v>
      </c>
      <c r="K4780" s="99">
        <v>6778.6666666666697</v>
      </c>
      <c r="L4780" s="16">
        <v>9121.3581798505802</v>
      </c>
      <c r="M4780" s="17">
        <f>gp_need_index[[#This Row],[Normalised weighted population (base year)]]/gp_need_index[[#This Row],[Registered population (base year)]]</f>
        <v>1.3455976858552188</v>
      </c>
      <c r="N4780" s="99">
        <v>6768.9259255936204</v>
      </c>
      <c r="O4780" s="16">
        <v>9154.3271044356097</v>
      </c>
      <c r="P4780" s="17">
        <f>gp_need_index[[#This Row],[Normalised weighted population 2026/27]]/gp_need_index[[#This Row],[Registered population 2026/27]]</f>
        <v>1.3524046806041528</v>
      </c>
      <c r="Q4780" s="99">
        <v>6760.5633130010401</v>
      </c>
      <c r="R4780" s="16">
        <v>9186.5081893418792</v>
      </c>
      <c r="S4780" s="17">
        <f>gp_need_index[[#This Row],[Normalised weighted population 2027/28]]/gp_need_index[[#This Row],[Registered population 2027/28]]</f>
        <v>1.3588376831965432</v>
      </c>
      <c r="T4780" s="99">
        <v>6754.3787133494197</v>
      </c>
      <c r="U4780" s="16">
        <v>9223.1525516475303</v>
      </c>
      <c r="V4780" s="17">
        <f>gp_need_index[[#This Row],[Normalised weighted population 2028/29]]/gp_need_index[[#This Row],[Registered population 2028/29]]</f>
        <v>1.3655071684711433</v>
      </c>
    </row>
    <row r="4781" spans="1:22" x14ac:dyDescent="0.2">
      <c r="A4781" s="6" t="s">
        <v>5559</v>
      </c>
      <c r="B4781" s="1" t="s">
        <v>10916</v>
      </c>
      <c r="C4781" s="95" t="s">
        <v>6324</v>
      </c>
      <c r="D4781" s="95" t="s">
        <v>6324</v>
      </c>
      <c r="E4781" s="95" t="s">
        <v>6645</v>
      </c>
      <c r="F4781" s="95" t="s">
        <v>6330</v>
      </c>
      <c r="G4781" s="95" t="s">
        <v>6330</v>
      </c>
      <c r="H4781" s="61">
        <v>5511.7749768273297</v>
      </c>
      <c r="I4781" s="61">
        <v>40.3802093085609</v>
      </c>
      <c r="J4781" s="123">
        <v>222566.627225976</v>
      </c>
      <c r="K4781" s="99">
        <v>6633.75</v>
      </c>
      <c r="L4781" s="16">
        <v>4481.0615680781802</v>
      </c>
      <c r="M4781" s="17">
        <f>gp_need_index[[#This Row],[Normalised weighted population (base year)]]/gp_need_index[[#This Row],[Registered population (base year)]]</f>
        <v>0.67549448925241085</v>
      </c>
      <c r="N4781" s="99">
        <v>6630.32340749179</v>
      </c>
      <c r="O4781" s="16">
        <v>4497.2582547980601</v>
      </c>
      <c r="P4781" s="17">
        <f>gp_need_index[[#This Row],[Normalised weighted population 2026/27]]/gp_need_index[[#This Row],[Registered population 2026/27]]</f>
        <v>0.67828640903345394</v>
      </c>
      <c r="Q4781" s="99">
        <v>6628.9278915549903</v>
      </c>
      <c r="R4781" s="16">
        <v>4513.0678984880897</v>
      </c>
      <c r="S4781" s="17">
        <f>gp_need_index[[#This Row],[Normalised weighted population 2027/28]]/gp_need_index[[#This Row],[Registered population 2027/28]]</f>
        <v>0.68081414858013034</v>
      </c>
      <c r="T4781" s="99">
        <v>6634.9814551844902</v>
      </c>
      <c r="U4781" s="16">
        <v>4531.0702223061899</v>
      </c>
      <c r="V4781" s="17">
        <f>gp_need_index[[#This Row],[Normalised weighted population 2028/29]]/gp_need_index[[#This Row],[Registered population 2028/29]]</f>
        <v>0.68290623763020009</v>
      </c>
    </row>
    <row r="4782" spans="1:22" x14ac:dyDescent="0.2">
      <c r="A4782" s="6" t="s">
        <v>5461</v>
      </c>
      <c r="B4782" s="1" t="s">
        <v>10917</v>
      </c>
      <c r="C4782" s="95" t="s">
        <v>6324</v>
      </c>
      <c r="D4782" s="95" t="s">
        <v>6324</v>
      </c>
      <c r="E4782" s="95" t="s">
        <v>6645</v>
      </c>
      <c r="F4782" s="95" t="s">
        <v>6330</v>
      </c>
      <c r="G4782" s="95" t="s">
        <v>6330</v>
      </c>
      <c r="H4782" s="61">
        <v>5301.7817451584497</v>
      </c>
      <c r="I4782" s="61">
        <v>67.163919284833497</v>
      </c>
      <c r="J4782" s="123">
        <v>356088.441197626</v>
      </c>
      <c r="K4782" s="99">
        <v>7418.3333333333303</v>
      </c>
      <c r="L4782" s="16">
        <v>7169.3328356342099</v>
      </c>
      <c r="M4782" s="17">
        <f>gp_need_index[[#This Row],[Normalised weighted population (base year)]]/gp_need_index[[#This Row],[Registered population (base year)]]</f>
        <v>0.96643444200865591</v>
      </c>
      <c r="N4782" s="99">
        <v>7417.7622849685504</v>
      </c>
      <c r="O4782" s="16">
        <v>7195.2462126689097</v>
      </c>
      <c r="P4782" s="17">
        <f>gp_need_index[[#This Row],[Normalised weighted population 2026/27]]/gp_need_index[[#This Row],[Registered population 2026/27]]</f>
        <v>0.97000226432834735</v>
      </c>
      <c r="Q4782" s="99">
        <v>7418.3442707173699</v>
      </c>
      <c r="R4782" s="16">
        <v>7220.5403524401599</v>
      </c>
      <c r="S4782" s="17">
        <f>gp_need_index[[#This Row],[Normalised weighted population 2027/28]]/gp_need_index[[#This Row],[Registered population 2027/28]]</f>
        <v>0.97333584003939977</v>
      </c>
      <c r="T4782" s="99">
        <v>7421.6650186449097</v>
      </c>
      <c r="U4782" s="16">
        <v>7249.3426014845099</v>
      </c>
      <c r="V4782" s="17">
        <f>gp_need_index[[#This Row],[Normalised weighted population 2028/29]]/gp_need_index[[#This Row],[Registered population 2028/29]]</f>
        <v>0.97678116477535881</v>
      </c>
    </row>
    <row r="4783" spans="1:22" x14ac:dyDescent="0.2">
      <c r="A4783" s="6" t="s">
        <v>5485</v>
      </c>
      <c r="B4783" s="1" t="s">
        <v>10918</v>
      </c>
      <c r="C4783" s="95" t="s">
        <v>6324</v>
      </c>
      <c r="D4783" s="95" t="s">
        <v>6324</v>
      </c>
      <c r="E4783" s="95" t="s">
        <v>6645</v>
      </c>
      <c r="F4783" s="95" t="s">
        <v>6330</v>
      </c>
      <c r="G4783" s="95" t="s">
        <v>6330</v>
      </c>
      <c r="H4783" s="61">
        <v>5304.5473784217502</v>
      </c>
      <c r="I4783" s="61">
        <v>162.35041028251601</v>
      </c>
      <c r="J4783" s="123">
        <v>861195.44324981899</v>
      </c>
      <c r="K4783" s="99">
        <v>16248.25</v>
      </c>
      <c r="L4783" s="16">
        <v>17338.941832607401</v>
      </c>
      <c r="M4783" s="17">
        <f>gp_need_index[[#This Row],[Normalised weighted population (base year)]]/gp_need_index[[#This Row],[Registered population (base year)]]</f>
        <v>1.0671267264233011</v>
      </c>
      <c r="N4783" s="99">
        <v>16228.6659590744</v>
      </c>
      <c r="O4783" s="16">
        <v>17401.613010999099</v>
      </c>
      <c r="P4783" s="17">
        <f>gp_need_index[[#This Row],[Normalised weighted population 2026/27]]/gp_need_index[[#This Row],[Registered population 2026/27]]</f>
        <v>1.0722762459269695</v>
      </c>
      <c r="Q4783" s="99">
        <v>16215.7694844991</v>
      </c>
      <c r="R4783" s="16">
        <v>17462.786571810699</v>
      </c>
      <c r="S4783" s="17">
        <f>gp_need_index[[#This Row],[Normalised weighted population 2027/28]]/gp_need_index[[#This Row],[Registered population 2027/28]]</f>
        <v>1.0769015055686157</v>
      </c>
      <c r="T4783" s="99">
        <v>16219.0660806099</v>
      </c>
      <c r="U4783" s="16">
        <v>17532.444451041301</v>
      </c>
      <c r="V4783" s="17">
        <f>gp_need_index[[#This Row],[Normalised weighted population 2028/29]]/gp_need_index[[#This Row],[Registered population 2028/29]]</f>
        <v>1.0809774350695545</v>
      </c>
    </row>
    <row r="4784" spans="1:22" x14ac:dyDescent="0.2">
      <c r="A4784" s="6" t="s">
        <v>5527</v>
      </c>
      <c r="B4784" s="1" t="s">
        <v>7680</v>
      </c>
      <c r="C4784" s="95" t="s">
        <v>6324</v>
      </c>
      <c r="D4784" s="95" t="s">
        <v>6324</v>
      </c>
      <c r="E4784" s="95" t="s">
        <v>6645</v>
      </c>
      <c r="F4784" s="95" t="s">
        <v>6330</v>
      </c>
      <c r="G4784" s="95" t="s">
        <v>6330</v>
      </c>
      <c r="H4784" s="61">
        <v>5300.0686197916702</v>
      </c>
      <c r="I4784" s="61">
        <v>178.11031751642099</v>
      </c>
      <c r="J4784" s="123">
        <v>943996.90472991497</v>
      </c>
      <c r="K4784" s="99">
        <v>15234.166666666701</v>
      </c>
      <c r="L4784" s="16">
        <v>19006.0311507308</v>
      </c>
      <c r="M4784" s="17">
        <f>gp_need_index[[#This Row],[Normalised weighted population (base year)]]/gp_need_index[[#This Row],[Registered population (base year)]]</f>
        <v>1.2475924391924353</v>
      </c>
      <c r="N4784" s="99">
        <v>15228.9244060249</v>
      </c>
      <c r="O4784" s="16">
        <v>19074.727982421198</v>
      </c>
      <c r="P4784" s="17">
        <f>gp_need_index[[#This Row],[Normalised weighted population 2026/27]]/gp_need_index[[#This Row],[Registered population 2026/27]]</f>
        <v>1.2525328430204048</v>
      </c>
      <c r="Q4784" s="99">
        <v>15229.044537391601</v>
      </c>
      <c r="R4784" s="16">
        <v>19141.7832049147</v>
      </c>
      <c r="S4784" s="17">
        <f>gp_need_index[[#This Row],[Normalised weighted population 2027/28]]/gp_need_index[[#This Row],[Registered population 2027/28]]</f>
        <v>1.256926076873452</v>
      </c>
      <c r="T4784" s="99">
        <v>15235.708664082</v>
      </c>
      <c r="U4784" s="16">
        <v>19218.138488606801</v>
      </c>
      <c r="V4784" s="17">
        <f>gp_need_index[[#This Row],[Normalised weighted population 2028/29]]/gp_need_index[[#This Row],[Registered population 2028/29]]</f>
        <v>1.2613878955242386</v>
      </c>
    </row>
    <row r="4785" spans="1:22" x14ac:dyDescent="0.2">
      <c r="A4785" s="6" t="s">
        <v>5466</v>
      </c>
      <c r="B4785" s="1" t="s">
        <v>10919</v>
      </c>
      <c r="C4785" s="95" t="s">
        <v>6324</v>
      </c>
      <c r="D4785" s="95" t="s">
        <v>6324</v>
      </c>
      <c r="E4785" s="95" t="s">
        <v>6645</v>
      </c>
      <c r="F4785" s="95" t="s">
        <v>6330</v>
      </c>
      <c r="G4785" s="95" t="s">
        <v>6330</v>
      </c>
      <c r="H4785" s="61">
        <v>5391.8635773689502</v>
      </c>
      <c r="I4785" s="61">
        <v>165.81912945913501</v>
      </c>
      <c r="J4785" s="123">
        <v>894074.12456173496</v>
      </c>
      <c r="K4785" s="99">
        <v>11901.5</v>
      </c>
      <c r="L4785" s="16">
        <v>18000.907182364601</v>
      </c>
      <c r="M4785" s="17">
        <f>gp_need_index[[#This Row],[Normalised weighted population (base year)]]/gp_need_index[[#This Row],[Registered population (base year)]]</f>
        <v>1.5124906257500821</v>
      </c>
      <c r="N4785" s="99">
        <v>11884.7381327737</v>
      </c>
      <c r="O4785" s="16">
        <v>18065.971018216202</v>
      </c>
      <c r="P4785" s="17">
        <f>gp_need_index[[#This Row],[Normalised weighted population 2026/27]]/gp_need_index[[#This Row],[Registered population 2026/27]]</f>
        <v>1.5200983661892351</v>
      </c>
      <c r="Q4785" s="99">
        <v>11868.918939102599</v>
      </c>
      <c r="R4785" s="16">
        <v>18129.480060510501</v>
      </c>
      <c r="S4785" s="17">
        <f>gp_need_index[[#This Row],[Normalised weighted population 2027/28]]/gp_need_index[[#This Row],[Registered population 2027/28]]</f>
        <v>1.5274752615237979</v>
      </c>
      <c r="T4785" s="99">
        <v>11859.872475349601</v>
      </c>
      <c r="U4785" s="16">
        <v>18201.797335154701</v>
      </c>
      <c r="V4785" s="17">
        <f>gp_need_index[[#This Row],[Normalised weighted population 2028/29]]/gp_need_index[[#This Row],[Registered population 2028/29]]</f>
        <v>1.534738031373154</v>
      </c>
    </row>
    <row r="4786" spans="1:22" x14ac:dyDescent="0.2">
      <c r="A4786" s="6" t="s">
        <v>5560</v>
      </c>
      <c r="B4786" s="1" t="s">
        <v>10920</v>
      </c>
      <c r="C4786" s="95" t="s">
        <v>6324</v>
      </c>
      <c r="D4786" s="95" t="s">
        <v>6324</v>
      </c>
      <c r="E4786" s="95" t="s">
        <v>6645</v>
      </c>
      <c r="F4786" s="95" t="s">
        <v>6330</v>
      </c>
      <c r="G4786" s="95" t="s">
        <v>6330</v>
      </c>
      <c r="H4786" s="61">
        <v>5394.9831012228296</v>
      </c>
      <c r="I4786" s="61">
        <v>39.0597833244668</v>
      </c>
      <c r="J4786" s="123">
        <v>210726.87097292399</v>
      </c>
      <c r="K4786" s="99">
        <v>5001.3333333333303</v>
      </c>
      <c r="L4786" s="16">
        <v>4242.68496426193</v>
      </c>
      <c r="M4786" s="17">
        <f>gp_need_index[[#This Row],[Normalised weighted population (base year)]]/gp_need_index[[#This Row],[Registered population (base year)]]</f>
        <v>0.84831077664528109</v>
      </c>
      <c r="N4786" s="99">
        <v>4999.7708856011996</v>
      </c>
      <c r="O4786" s="16">
        <v>4258.0200446158397</v>
      </c>
      <c r="P4786" s="17">
        <f>gp_need_index[[#This Row],[Normalised weighted population 2026/27]]/gp_need_index[[#This Row],[Registered population 2026/27]]</f>
        <v>0.85164303365949778</v>
      </c>
      <c r="Q4786" s="99">
        <v>4999.1716214460303</v>
      </c>
      <c r="R4786" s="16">
        <v>4272.9886712582002</v>
      </c>
      <c r="S4786" s="17">
        <f>gp_need_index[[#This Row],[Normalised weighted population 2027/28]]/gp_need_index[[#This Row],[Registered population 2027/28]]</f>
        <v>0.85473934379996763</v>
      </c>
      <c r="T4786" s="99">
        <v>4999.6080437458204</v>
      </c>
      <c r="U4786" s="16">
        <v>4290.0333352121497</v>
      </c>
      <c r="V4786" s="17">
        <f>gp_need_index[[#This Row],[Normalised weighted population 2028/29]]/gp_need_index[[#This Row],[Registered population 2028/29]]</f>
        <v>0.85807393253131081</v>
      </c>
    </row>
    <row r="4787" spans="1:22" x14ac:dyDescent="0.2">
      <c r="A4787" s="6" t="s">
        <v>5511</v>
      </c>
      <c r="B4787" s="1" t="s">
        <v>10921</v>
      </c>
      <c r="C4787" s="95" t="s">
        <v>6324</v>
      </c>
      <c r="D4787" s="95" t="s">
        <v>6324</v>
      </c>
      <c r="E4787" s="95" t="s">
        <v>6645</v>
      </c>
      <c r="F4787" s="95" t="s">
        <v>6330</v>
      </c>
      <c r="G4787" s="95" t="s">
        <v>6330</v>
      </c>
      <c r="H4787" s="61">
        <v>5387.0770716398702</v>
      </c>
      <c r="I4787" s="61">
        <v>550.36076938003896</v>
      </c>
      <c r="J4787" s="123">
        <v>2964835.8818572802</v>
      </c>
      <c r="K4787" s="99">
        <v>58164.583333333299</v>
      </c>
      <c r="L4787" s="16">
        <v>59692.741411589603</v>
      </c>
      <c r="M4787" s="17">
        <f>gp_need_index[[#This Row],[Normalised weighted population (base year)]]/gp_need_index[[#This Row],[Registered population (base year)]]</f>
        <v>1.0262729996619875</v>
      </c>
      <c r="N4787" s="99">
        <v>58157.152609796402</v>
      </c>
      <c r="O4787" s="16">
        <v>59908.499355863802</v>
      </c>
      <c r="P4787" s="17">
        <f>gp_need_index[[#This Row],[Normalised weighted population 2026/27]]/gp_need_index[[#This Row],[Registered population 2026/27]]</f>
        <v>1.0301140387291312</v>
      </c>
      <c r="Q4787" s="99">
        <v>58165.317468882102</v>
      </c>
      <c r="R4787" s="16">
        <v>60119.101455000397</v>
      </c>
      <c r="S4787" s="17">
        <f>gp_need_index[[#This Row],[Normalised weighted population 2027/28]]/gp_need_index[[#This Row],[Registered population 2027/28]]</f>
        <v>1.0335901886405683</v>
      </c>
      <c r="T4787" s="99">
        <v>58198.742538212398</v>
      </c>
      <c r="U4787" s="16">
        <v>60358.912500699298</v>
      </c>
      <c r="V4787" s="17">
        <f>gp_need_index[[#This Row],[Normalised weighted population 2028/29]]/gp_need_index[[#This Row],[Registered population 2028/29]]</f>
        <v>1.0371171243273609</v>
      </c>
    </row>
    <row r="4788" spans="1:22" x14ac:dyDescent="0.2">
      <c r="A4788" s="6" t="s">
        <v>5546</v>
      </c>
      <c r="B4788" s="1" t="s">
        <v>10922</v>
      </c>
      <c r="C4788" s="95" t="s">
        <v>6324</v>
      </c>
      <c r="D4788" s="95" t="s">
        <v>6324</v>
      </c>
      <c r="E4788" s="95" t="s">
        <v>6645</v>
      </c>
      <c r="F4788" s="95" t="s">
        <v>6330</v>
      </c>
      <c r="G4788" s="95" t="s">
        <v>6330</v>
      </c>
      <c r="H4788" s="61">
        <v>5313.3818359375</v>
      </c>
      <c r="I4788" s="61">
        <v>143.36842613124401</v>
      </c>
      <c r="J4788" s="123">
        <v>761771.19125270203</v>
      </c>
      <c r="K4788" s="99">
        <v>14388.25</v>
      </c>
      <c r="L4788" s="16">
        <v>15337.176338327599</v>
      </c>
      <c r="M4788" s="17">
        <f>gp_need_index[[#This Row],[Normalised weighted population (base year)]]/gp_need_index[[#This Row],[Registered population (base year)]]</f>
        <v>1.0659514769570726</v>
      </c>
      <c r="N4788" s="99">
        <v>14381.829880314201</v>
      </c>
      <c r="O4788" s="16">
        <v>15392.612184621001</v>
      </c>
      <c r="P4788" s="17">
        <f>gp_need_index[[#This Row],[Normalised weighted population 2026/27]]/gp_need_index[[#This Row],[Registered population 2026/27]]</f>
        <v>1.0702818982506779</v>
      </c>
      <c r="Q4788" s="99">
        <v>14382.444760108199</v>
      </c>
      <c r="R4788" s="16">
        <v>15446.7233119591</v>
      </c>
      <c r="S4788" s="17">
        <f>gp_need_index[[#This Row],[Normalised weighted population 2027/28]]/gp_need_index[[#This Row],[Registered population 2027/28]]</f>
        <v>1.0739984452992881</v>
      </c>
      <c r="T4788" s="99">
        <v>14393.710714885499</v>
      </c>
      <c r="U4788" s="16">
        <v>15508.339250661</v>
      </c>
      <c r="V4788" s="17">
        <f>gp_need_index[[#This Row],[Normalised weighted population 2028/29]]/gp_need_index[[#This Row],[Registered population 2028/29]]</f>
        <v>1.0774385811869061</v>
      </c>
    </row>
    <row r="4789" spans="1:22" x14ac:dyDescent="0.2">
      <c r="A4789" s="6" t="s">
        <v>5562</v>
      </c>
      <c r="B4789" s="1" t="s">
        <v>10923</v>
      </c>
      <c r="C4789" s="95" t="s">
        <v>6324</v>
      </c>
      <c r="D4789" s="95" t="s">
        <v>6324</v>
      </c>
      <c r="E4789" s="95" t="s">
        <v>6645</v>
      </c>
      <c r="F4789" s="95" t="s">
        <v>6330</v>
      </c>
      <c r="G4789" s="95" t="s">
        <v>6330</v>
      </c>
      <c r="H4789" s="61">
        <v>5455.1179727090403</v>
      </c>
      <c r="I4789" s="61">
        <v>91.249224858783904</v>
      </c>
      <c r="J4789" s="123">
        <v>497775.28652292001</v>
      </c>
      <c r="K4789" s="99">
        <v>7422.4166666666697</v>
      </c>
      <c r="L4789" s="16">
        <v>10021.9953628188</v>
      </c>
      <c r="M4789" s="17">
        <f>gp_need_index[[#This Row],[Normalised weighted population (base year)]]/gp_need_index[[#This Row],[Registered population (base year)]]</f>
        <v>1.350233463425272</v>
      </c>
      <c r="N4789" s="99">
        <v>7415.4705777765703</v>
      </c>
      <c r="O4789" s="16">
        <v>10058.2196183292</v>
      </c>
      <c r="P4789" s="17">
        <f>gp_need_index[[#This Row],[Normalised weighted population 2026/27]]/gp_need_index[[#This Row],[Registered population 2026/27]]</f>
        <v>1.3563831873964527</v>
      </c>
      <c r="Q4789" s="99">
        <v>7409.99863394975</v>
      </c>
      <c r="R4789" s="16">
        <v>10093.5782433653</v>
      </c>
      <c r="S4789" s="17">
        <f>gp_need_index[[#This Row],[Normalised weighted population 2027/28]]/gp_need_index[[#This Row],[Registered population 2027/28]]</f>
        <v>1.3621565592631051</v>
      </c>
      <c r="T4789" s="99">
        <v>7407.8115874244204</v>
      </c>
      <c r="U4789" s="16">
        <v>10133.8408470104</v>
      </c>
      <c r="V4789" s="17">
        <f>gp_need_index[[#This Row],[Normalised weighted population 2028/29]]/gp_need_index[[#This Row],[Registered population 2028/29]]</f>
        <v>1.3679938707153023</v>
      </c>
    </row>
    <row r="4790" spans="1:22" x14ac:dyDescent="0.2">
      <c r="A4790" s="6" t="s">
        <v>2167</v>
      </c>
      <c r="B4790" s="1" t="s">
        <v>10924</v>
      </c>
      <c r="C4790" s="95" t="s">
        <v>6324</v>
      </c>
      <c r="D4790" s="95" t="s">
        <v>6324</v>
      </c>
      <c r="E4790" s="95" t="s">
        <v>6645</v>
      </c>
      <c r="F4790" s="95" t="s">
        <v>6330</v>
      </c>
      <c r="G4790" s="95" t="s">
        <v>6330</v>
      </c>
      <c r="H4790" s="61">
        <v>5370.6876565684397</v>
      </c>
      <c r="I4790" s="61"/>
      <c r="J4790" s="123"/>
      <c r="K4790" s="99">
        <v>10228.333333333299</v>
      </c>
      <c r="L4790" s="16"/>
      <c r="M4790" s="17">
        <f>gp_need_index[[#This Row],[Normalised weighted population (base year)]]/gp_need_index[[#This Row],[Registered population (base year)]]</f>
        <v>0</v>
      </c>
      <c r="N4790" s="99">
        <v>10218.0234935442</v>
      </c>
      <c r="O4790" s="16"/>
      <c r="P4790" s="17">
        <f>gp_need_index[[#This Row],[Normalised weighted population 2026/27]]/gp_need_index[[#This Row],[Registered population 2026/27]]</f>
        <v>0</v>
      </c>
      <c r="Q4790" s="99">
        <v>10211.6112740344</v>
      </c>
      <c r="R4790" s="16"/>
      <c r="S4790" s="17">
        <f>gp_need_index[[#This Row],[Normalised weighted population 2027/28]]/gp_need_index[[#This Row],[Registered population 2027/28]]</f>
        <v>0</v>
      </c>
      <c r="T4790" s="99">
        <v>10206.6563804077</v>
      </c>
      <c r="U4790" s="16"/>
      <c r="V4790" s="17">
        <f>gp_need_index[[#This Row],[Normalised weighted population 2028/29]]/gp_need_index[[#This Row],[Registered population 2028/29]]</f>
        <v>0</v>
      </c>
    </row>
    <row r="4791" spans="1:22" x14ac:dyDescent="0.2">
      <c r="A4791" s="6" t="s">
        <v>5548</v>
      </c>
      <c r="B4791" s="1" t="s">
        <v>10925</v>
      </c>
      <c r="C4791" s="95" t="s">
        <v>6324</v>
      </c>
      <c r="D4791" s="95" t="s">
        <v>6324</v>
      </c>
      <c r="E4791" s="95" t="s">
        <v>6645</v>
      </c>
      <c r="F4791" s="95" t="s">
        <v>6330</v>
      </c>
      <c r="G4791" s="95" t="s">
        <v>6330</v>
      </c>
      <c r="H4791" s="61">
        <v>5457.8665458483601</v>
      </c>
      <c r="I4791" s="61">
        <v>152.07328207547701</v>
      </c>
      <c r="J4791" s="123">
        <v>829995.67875710397</v>
      </c>
      <c r="K4791" s="99">
        <v>13626.083333333299</v>
      </c>
      <c r="L4791" s="16">
        <v>16710.7790781822</v>
      </c>
      <c r="M4791" s="17">
        <f>gp_need_index[[#This Row],[Normalised weighted population (base year)]]/gp_need_index[[#This Row],[Registered population (base year)]]</f>
        <v>1.2263816879280969</v>
      </c>
      <c r="N4791" s="99">
        <v>13607.020479660499</v>
      </c>
      <c r="O4791" s="16">
        <v>16771.179777762602</v>
      </c>
      <c r="P4791" s="17">
        <f>gp_need_index[[#This Row],[Normalised weighted population 2026/27]]/gp_need_index[[#This Row],[Registered population 2026/27]]</f>
        <v>1.23253873269551</v>
      </c>
      <c r="Q4791" s="99">
        <v>13591.235389474101</v>
      </c>
      <c r="R4791" s="16">
        <v>16830.137116106402</v>
      </c>
      <c r="S4791" s="17">
        <f>gp_need_index[[#This Row],[Normalised weighted population 2027/28]]/gp_need_index[[#This Row],[Registered population 2027/28]]</f>
        <v>1.2383081179758471</v>
      </c>
      <c r="T4791" s="99">
        <v>13582.6112090927</v>
      </c>
      <c r="U4791" s="16">
        <v>16897.271399277401</v>
      </c>
      <c r="V4791" s="17">
        <f>gp_need_index[[#This Row],[Normalised weighted population 2028/29]]/gp_need_index[[#This Row],[Registered population 2028/29]]</f>
        <v>1.2440370367051179</v>
      </c>
    </row>
    <row r="4792" spans="1:22" x14ac:dyDescent="0.2">
      <c r="A4792" s="6" t="s">
        <v>5498</v>
      </c>
      <c r="B4792" s="1" t="s">
        <v>10926</v>
      </c>
      <c r="C4792" s="95" t="s">
        <v>6324</v>
      </c>
      <c r="D4792" s="95" t="s">
        <v>6324</v>
      </c>
      <c r="E4792" s="95" t="s">
        <v>6645</v>
      </c>
      <c r="F4792" s="95" t="s">
        <v>6330</v>
      </c>
      <c r="G4792" s="95" t="s">
        <v>6330</v>
      </c>
      <c r="H4792" s="61">
        <v>5377.7389979208701</v>
      </c>
      <c r="I4792" s="61">
        <v>63.033271384628499</v>
      </c>
      <c r="J4792" s="123">
        <v>338976.48169164598</v>
      </c>
      <c r="K4792" s="99">
        <v>7935</v>
      </c>
      <c r="L4792" s="16">
        <v>6824.80793964025</v>
      </c>
      <c r="M4792" s="17">
        <f>gp_need_index[[#This Row],[Normalised weighted population (base year)]]/gp_need_index[[#This Row],[Registered population (base year)]]</f>
        <v>0.86008921734596722</v>
      </c>
      <c r="N4792" s="99">
        <v>7941.8795572383997</v>
      </c>
      <c r="O4792" s="16">
        <v>6849.4760399201396</v>
      </c>
      <c r="P4792" s="17">
        <f>gp_need_index[[#This Row],[Normalised weighted population 2026/27]]/gp_need_index[[#This Row],[Registered population 2026/27]]</f>
        <v>0.862450253816476</v>
      </c>
      <c r="Q4792" s="99">
        <v>7949.9734988213804</v>
      </c>
      <c r="R4792" s="16">
        <v>6873.5546606084099</v>
      </c>
      <c r="S4792" s="17">
        <f>gp_need_index[[#This Row],[Normalised weighted population 2027/28]]/gp_need_index[[#This Row],[Registered population 2027/28]]</f>
        <v>0.86460095264813719</v>
      </c>
      <c r="T4792" s="99">
        <v>7959.8027008551699</v>
      </c>
      <c r="U4792" s="16">
        <v>6900.9728071032096</v>
      </c>
      <c r="V4792" s="17">
        <f>gp_need_index[[#This Row],[Normalised weighted population 2028/29]]/gp_need_index[[#This Row],[Registered population 2028/29]]</f>
        <v>0.86697787199697751</v>
      </c>
    </row>
    <row r="4793" spans="1:22" x14ac:dyDescent="0.2">
      <c r="A4793" s="6" t="s">
        <v>5445</v>
      </c>
      <c r="B4793" s="1" t="s">
        <v>10927</v>
      </c>
      <c r="C4793" s="95" t="s">
        <v>6324</v>
      </c>
      <c r="D4793" s="95" t="s">
        <v>6324</v>
      </c>
      <c r="E4793" s="95" t="s">
        <v>6645</v>
      </c>
      <c r="F4793" s="95" t="s">
        <v>6330</v>
      </c>
      <c r="G4793" s="95" t="s">
        <v>6330</v>
      </c>
      <c r="H4793" s="61">
        <v>5422.70165252686</v>
      </c>
      <c r="I4793" s="61">
        <v>70.451830849517805</v>
      </c>
      <c r="J4793" s="123">
        <v>382039.259571223</v>
      </c>
      <c r="K4793" s="99">
        <v>7975.9166666666697</v>
      </c>
      <c r="L4793" s="16">
        <v>7691.8155470967504</v>
      </c>
      <c r="M4793" s="17">
        <f>gp_need_index[[#This Row],[Normalised weighted population (base year)]]/gp_need_index[[#This Row],[Registered population (base year)]]</f>
        <v>0.9643801294016463</v>
      </c>
      <c r="N4793" s="99">
        <v>7982.2338129628197</v>
      </c>
      <c r="O4793" s="16">
        <v>7719.6174250291897</v>
      </c>
      <c r="P4793" s="17">
        <f>gp_need_index[[#This Row],[Normalised weighted population 2026/27]]/gp_need_index[[#This Row],[Registered population 2026/27]]</f>
        <v>0.96709988781496836</v>
      </c>
      <c r="Q4793" s="99">
        <v>7987.0436957982201</v>
      </c>
      <c r="R4793" s="16">
        <v>7746.7549372640697</v>
      </c>
      <c r="S4793" s="17">
        <f>gp_need_index[[#This Row],[Normalised weighted population 2027/28]]/gp_need_index[[#This Row],[Registered population 2027/28]]</f>
        <v>0.96991518167597357</v>
      </c>
      <c r="T4793" s="99">
        <v>7996.4538243732304</v>
      </c>
      <c r="U4793" s="16">
        <v>7777.6562208381201</v>
      </c>
      <c r="V4793" s="17">
        <f>gp_need_index[[#This Row],[Normalised weighted population 2028/29]]/gp_need_index[[#This Row],[Registered population 2028/29]]</f>
        <v>0.97263817082664639</v>
      </c>
    </row>
    <row r="4794" spans="1:22" x14ac:dyDescent="0.2">
      <c r="A4794" s="6" t="s">
        <v>5567</v>
      </c>
      <c r="B4794" s="1" t="s">
        <v>12485</v>
      </c>
      <c r="C4794" s="95" t="s">
        <v>6324</v>
      </c>
      <c r="D4794" s="95" t="s">
        <v>6324</v>
      </c>
      <c r="E4794" s="95" t="s">
        <v>6645</v>
      </c>
      <c r="F4794" s="95" t="s">
        <v>6330</v>
      </c>
      <c r="G4794" s="95" t="s">
        <v>6330</v>
      </c>
      <c r="H4794" s="61">
        <v>5292.9704258294796</v>
      </c>
      <c r="I4794" s="61">
        <v>116.423745906582</v>
      </c>
      <c r="J4794" s="123">
        <v>616227.44394782302</v>
      </c>
      <c r="K4794" s="99">
        <v>10708.083333333299</v>
      </c>
      <c r="L4794" s="16">
        <v>12406.860591305</v>
      </c>
      <c r="M4794" s="17">
        <f>gp_need_index[[#This Row],[Normalised weighted population (base year)]]/gp_need_index[[#This Row],[Registered population (base year)]]</f>
        <v>1.1586443815471215</v>
      </c>
      <c r="N4794" s="99">
        <v>10705.844605849299</v>
      </c>
      <c r="O4794" s="16">
        <v>12451.704883471501</v>
      </c>
      <c r="P4794" s="17">
        <f>gp_need_index[[#This Row],[Normalised weighted population 2026/27]]/gp_need_index[[#This Row],[Registered population 2026/27]]</f>
        <v>1.1630754360723978</v>
      </c>
      <c r="Q4794" s="99">
        <v>10703.697588176101</v>
      </c>
      <c r="R4794" s="16">
        <v>12495.4775570401</v>
      </c>
      <c r="S4794" s="17">
        <f>gp_need_index[[#This Row],[Normalised weighted population 2027/28]]/gp_need_index[[#This Row],[Registered population 2027/28]]</f>
        <v>1.1673982242214409</v>
      </c>
      <c r="T4794" s="99">
        <v>10705.2813094759</v>
      </c>
      <c r="U4794" s="16">
        <v>12545.3211752402</v>
      </c>
      <c r="V4794" s="17">
        <f>gp_need_index[[#This Row],[Normalised weighted population 2028/29]]/gp_need_index[[#This Row],[Registered population 2028/29]]</f>
        <v>1.1718815052655895</v>
      </c>
    </row>
    <row r="4795" spans="1:22" x14ac:dyDescent="0.2">
      <c r="A4795" s="6" t="s">
        <v>5481</v>
      </c>
      <c r="B4795" s="1" t="s">
        <v>10928</v>
      </c>
      <c r="C4795" s="95" t="s">
        <v>6324</v>
      </c>
      <c r="D4795" s="95" t="s">
        <v>6324</v>
      </c>
      <c r="E4795" s="95" t="s">
        <v>6645</v>
      </c>
      <c r="F4795" s="95" t="s">
        <v>6330</v>
      </c>
      <c r="G4795" s="95" t="s">
        <v>6330</v>
      </c>
      <c r="H4795" s="61">
        <v>5257.9497630635196</v>
      </c>
      <c r="I4795" s="61">
        <v>79.519846012986505</v>
      </c>
      <c r="J4795" s="123">
        <v>418111.35550283</v>
      </c>
      <c r="K4795" s="99">
        <v>9570.1666666666697</v>
      </c>
      <c r="L4795" s="16">
        <v>8418.0757451049594</v>
      </c>
      <c r="M4795" s="17">
        <f>gp_need_index[[#This Row],[Normalised weighted population (base year)]]/gp_need_index[[#This Row],[Registered population (base year)]]</f>
        <v>0.87961642031016074</v>
      </c>
      <c r="N4795" s="99">
        <v>9573.8321636462606</v>
      </c>
      <c r="O4795" s="16">
        <v>8448.5026726435099</v>
      </c>
      <c r="P4795" s="17">
        <f>gp_need_index[[#This Row],[Normalised weighted population 2026/27]]/gp_need_index[[#This Row],[Registered population 2026/27]]</f>
        <v>0.88245777952157445</v>
      </c>
      <c r="Q4795" s="99">
        <v>9582.2969225120305</v>
      </c>
      <c r="R4795" s="16">
        <v>8478.2025051639594</v>
      </c>
      <c r="S4795" s="17">
        <f>gp_need_index[[#This Row],[Normalised weighted population 2027/28]]/gp_need_index[[#This Row],[Registered population 2027/28]]</f>
        <v>0.88477768678257263</v>
      </c>
      <c r="T4795" s="99">
        <v>9593.6923891087499</v>
      </c>
      <c r="U4795" s="16">
        <v>8512.0214838114007</v>
      </c>
      <c r="V4795" s="17">
        <f>gp_need_index[[#This Row],[Normalised weighted population 2028/29]]/gp_need_index[[#This Row],[Registered population 2028/29]]</f>
        <v>0.88725186701573655</v>
      </c>
    </row>
    <row r="4796" spans="1:22" x14ac:dyDescent="0.2">
      <c r="A4796" s="6" t="s">
        <v>5547</v>
      </c>
      <c r="B4796" s="1" t="s">
        <v>7342</v>
      </c>
      <c r="C4796" s="95" t="s">
        <v>6324</v>
      </c>
      <c r="D4796" s="95" t="s">
        <v>6324</v>
      </c>
      <c r="E4796" s="95" t="s">
        <v>6645</v>
      </c>
      <c r="F4796" s="95" t="s">
        <v>6330</v>
      </c>
      <c r="G4796" s="95" t="s">
        <v>6330</v>
      </c>
      <c r="H4796" s="61">
        <v>5337.8324366155703</v>
      </c>
      <c r="I4796" s="61">
        <v>109.177454183861</v>
      </c>
      <c r="J4796" s="123">
        <v>582770.95628972305</v>
      </c>
      <c r="K4796" s="99">
        <v>10392.833333333299</v>
      </c>
      <c r="L4796" s="16">
        <v>11733.261934955801</v>
      </c>
      <c r="M4796" s="17">
        <f>gp_need_index[[#This Row],[Normalised weighted population (base year)]]/gp_need_index[[#This Row],[Registered population (base year)]]</f>
        <v>1.1289762434006612</v>
      </c>
      <c r="N4796" s="99">
        <v>10383.8677117796</v>
      </c>
      <c r="O4796" s="16">
        <v>11775.671521361999</v>
      </c>
      <c r="P4796" s="17">
        <f>gp_need_index[[#This Row],[Normalised weighted population 2026/27]]/gp_need_index[[#This Row],[Registered population 2026/27]]</f>
        <v>1.1340352023171019</v>
      </c>
      <c r="Q4796" s="99">
        <v>10377.996547827999</v>
      </c>
      <c r="R4796" s="16">
        <v>11817.067669952099</v>
      </c>
      <c r="S4796" s="17">
        <f>gp_need_index[[#This Row],[Normalised weighted population 2027/28]]/gp_need_index[[#This Row],[Registered population 2027/28]]</f>
        <v>1.1386656003875124</v>
      </c>
      <c r="T4796" s="99">
        <v>10375.317904345</v>
      </c>
      <c r="U4796" s="16">
        <v>11864.2051568146</v>
      </c>
      <c r="V4796" s="17">
        <f>gp_need_index[[#This Row],[Normalised weighted population 2028/29]]/gp_need_index[[#This Row],[Registered population 2028/29]]</f>
        <v>1.1435028079328615</v>
      </c>
    </row>
    <row r="4797" spans="1:22" x14ac:dyDescent="0.2">
      <c r="A4797" s="6" t="s">
        <v>5467</v>
      </c>
      <c r="B4797" s="1" t="s">
        <v>10929</v>
      </c>
      <c r="C4797" s="95" t="s">
        <v>6324</v>
      </c>
      <c r="D4797" s="95" t="s">
        <v>6324</v>
      </c>
      <c r="E4797" s="95" t="s">
        <v>6645</v>
      </c>
      <c r="F4797" s="95" t="s">
        <v>6330</v>
      </c>
      <c r="G4797" s="95" t="s">
        <v>6330</v>
      </c>
      <c r="H4797" s="61">
        <v>5426.7023620605496</v>
      </c>
      <c r="I4797" s="61">
        <v>127.377782547989</v>
      </c>
      <c r="J4797" s="123">
        <v>691241.31342720496</v>
      </c>
      <c r="K4797" s="99">
        <v>10617.333333333299</v>
      </c>
      <c r="L4797" s="16">
        <v>13917.157852787999</v>
      </c>
      <c r="M4797" s="17">
        <f>gp_need_index[[#This Row],[Normalised weighted population (base year)]]/gp_need_index[[#This Row],[Registered population (base year)]]</f>
        <v>1.3107959801068734</v>
      </c>
      <c r="N4797" s="99">
        <v>10606.2191997145</v>
      </c>
      <c r="O4797" s="16">
        <v>13967.4610772245</v>
      </c>
      <c r="P4797" s="17">
        <f>gp_need_index[[#This Row],[Normalised weighted population 2026/27]]/gp_need_index[[#This Row],[Registered population 2026/27]]</f>
        <v>1.3169123524809367</v>
      </c>
      <c r="Q4797" s="99">
        <v>10598.4697638612</v>
      </c>
      <c r="R4797" s="16">
        <v>14016.562234057001</v>
      </c>
      <c r="S4797" s="17">
        <f>gp_need_index[[#This Row],[Normalised weighted population 2027/28]]/gp_need_index[[#This Row],[Registered population 2027/28]]</f>
        <v>1.3225081116757871</v>
      </c>
      <c r="T4797" s="99">
        <v>10596.685953341999</v>
      </c>
      <c r="U4797" s="16">
        <v>14072.4733565639</v>
      </c>
      <c r="V4797" s="17">
        <f>gp_need_index[[#This Row],[Normalised weighted population 2028/29]]/gp_need_index[[#This Row],[Registered population 2028/29]]</f>
        <v>1.3280070220563347</v>
      </c>
    </row>
    <row r="4798" spans="1:22" x14ac:dyDescent="0.2">
      <c r="A4798" s="6" t="s">
        <v>5448</v>
      </c>
      <c r="B4798" s="1" t="s">
        <v>10930</v>
      </c>
      <c r="C4798" s="95" t="s">
        <v>6324</v>
      </c>
      <c r="D4798" s="95" t="s">
        <v>6324</v>
      </c>
      <c r="E4798" s="95" t="s">
        <v>6645</v>
      </c>
      <c r="F4798" s="95" t="s">
        <v>6330</v>
      </c>
      <c r="G4798" s="95" t="s">
        <v>6330</v>
      </c>
      <c r="H4798" s="61">
        <v>5525.8727229656597</v>
      </c>
      <c r="I4798" s="61">
        <v>99.412175839830695</v>
      </c>
      <c r="J4798" s="123">
        <v>549339.03080398601</v>
      </c>
      <c r="K4798" s="99">
        <v>9276.9166666666697</v>
      </c>
      <c r="L4798" s="16">
        <v>11060.157802911401</v>
      </c>
      <c r="M4798" s="17">
        <f>gp_need_index[[#This Row],[Normalised weighted population (base year)]]/gp_need_index[[#This Row],[Registered population (base year)]]</f>
        <v>1.1922234725522738</v>
      </c>
      <c r="N4798" s="99">
        <v>9273.9013800739995</v>
      </c>
      <c r="O4798" s="16">
        <v>11100.134471003301</v>
      </c>
      <c r="P4798" s="17">
        <f>gp_need_index[[#This Row],[Normalised weighted population 2026/27]]/gp_need_index[[#This Row],[Registered population 2026/27]]</f>
        <v>1.1969217717640566</v>
      </c>
      <c r="Q4798" s="99">
        <v>9273.0303596448994</v>
      </c>
      <c r="R4798" s="16">
        <v>11139.1558393471</v>
      </c>
      <c r="S4798" s="17">
        <f>gp_need_index[[#This Row],[Normalised weighted population 2027/28]]/gp_need_index[[#This Row],[Registered population 2027/28]]</f>
        <v>1.201242248469643</v>
      </c>
      <c r="T4798" s="99">
        <v>9274.3211397585892</v>
      </c>
      <c r="U4798" s="16">
        <v>11183.589181585899</v>
      </c>
      <c r="V4798" s="17">
        <f>gp_need_index[[#This Row],[Normalised weighted population 2028/29]]/gp_need_index[[#This Row],[Registered population 2028/29]]</f>
        <v>1.2058660696622168</v>
      </c>
    </row>
    <row r="4799" spans="1:22" x14ac:dyDescent="0.2">
      <c r="A4799" s="6" t="s">
        <v>2185</v>
      </c>
      <c r="B4799" s="1" t="s">
        <v>10931</v>
      </c>
      <c r="C4799" s="95" t="s">
        <v>6324</v>
      </c>
      <c r="D4799" s="95" t="s">
        <v>6324</v>
      </c>
      <c r="E4799" s="95" t="s">
        <v>6645</v>
      </c>
      <c r="F4799" s="95" t="s">
        <v>6330</v>
      </c>
      <c r="G4799" s="95" t="s">
        <v>6330</v>
      </c>
      <c r="H4799" s="61">
        <v>5306.16923327324</v>
      </c>
      <c r="I4799" s="61">
        <v>69.703833420041306</v>
      </c>
      <c r="J4799" s="123">
        <v>369860.33633462602</v>
      </c>
      <c r="K4799" s="99">
        <v>5470.8333333333303</v>
      </c>
      <c r="L4799" s="16">
        <v>7446.6102998577899</v>
      </c>
      <c r="M4799" s="17">
        <f>gp_need_index[[#This Row],[Normalised weighted population (base year)]]/gp_need_index[[#This Row],[Registered population (base year)]]</f>
        <v>1.3611473510783476</v>
      </c>
      <c r="N4799" s="99">
        <v>5466.0655882547198</v>
      </c>
      <c r="O4799" s="16">
        <v>7473.5258894607196</v>
      </c>
      <c r="P4799" s="17">
        <f>gp_need_index[[#This Row],[Normalised weighted population 2026/27]]/gp_need_index[[#This Row],[Registered population 2026/27]]</f>
        <v>1.3672587291157934</v>
      </c>
      <c r="Q4799" s="99">
        <v>5461.5477758223997</v>
      </c>
      <c r="R4799" s="16">
        <v>7499.7982924952703</v>
      </c>
      <c r="S4799" s="17">
        <f>gp_need_index[[#This Row],[Normalised weighted population 2027/28]]/gp_need_index[[#This Row],[Registered population 2027/28]]</f>
        <v>1.3732001623598269</v>
      </c>
      <c r="T4799" s="99">
        <v>5466.4424720407396</v>
      </c>
      <c r="U4799" s="16">
        <v>7529.7144826499098</v>
      </c>
      <c r="V4799" s="17">
        <f>gp_need_index[[#This Row],[Normalised weighted population 2028/29]]/gp_need_index[[#This Row],[Registered population 2028/29]]</f>
        <v>1.3774432862254027</v>
      </c>
    </row>
    <row r="4800" spans="1:22" x14ac:dyDescent="0.2">
      <c r="A4800" s="6" t="s">
        <v>5571</v>
      </c>
      <c r="B4800" s="1" t="s">
        <v>10932</v>
      </c>
      <c r="C4800" s="95" t="s">
        <v>6324</v>
      </c>
      <c r="D4800" s="95" t="s">
        <v>6324</v>
      </c>
      <c r="E4800" s="95" t="s">
        <v>6645</v>
      </c>
      <c r="F4800" s="95" t="s">
        <v>6330</v>
      </c>
      <c r="G4800" s="95" t="s">
        <v>6330</v>
      </c>
      <c r="H4800" s="61">
        <v>5478.3750470632503</v>
      </c>
      <c r="I4800" s="61">
        <v>78.743912812516797</v>
      </c>
      <c r="J4800" s="123">
        <v>431388.68706021702</v>
      </c>
      <c r="K4800" s="99">
        <v>6388.3333333333303</v>
      </c>
      <c r="L4800" s="16">
        <v>8685.3958771031303</v>
      </c>
      <c r="M4800" s="17">
        <f>gp_need_index[[#This Row],[Normalised weighted population (base year)]]/gp_need_index[[#This Row],[Registered population (base year)]]</f>
        <v>1.3595714913284322</v>
      </c>
      <c r="N4800" s="99">
        <v>6376.7292842685501</v>
      </c>
      <c r="O4800" s="16">
        <v>8716.7890266777104</v>
      </c>
      <c r="P4800" s="17">
        <f>gp_need_index[[#This Row],[Normalised weighted population 2026/27]]/gp_need_index[[#This Row],[Registered population 2026/27]]</f>
        <v>1.3669686508696721</v>
      </c>
      <c r="Q4800" s="99">
        <v>6367.66755529488</v>
      </c>
      <c r="R4800" s="16">
        <v>8747.4319919745903</v>
      </c>
      <c r="S4800" s="17">
        <f>gp_need_index[[#This Row],[Normalised weighted population 2027/28]]/gp_need_index[[#This Row],[Registered population 2027/28]]</f>
        <v>1.3737262374353816</v>
      </c>
      <c r="T4800" s="99">
        <v>6364.4808558034902</v>
      </c>
      <c r="U4800" s="16">
        <v>8782.3249089079109</v>
      </c>
      <c r="V4800" s="17">
        <f>gp_need_index[[#This Row],[Normalised weighted population 2028/29]]/gp_need_index[[#This Row],[Registered population 2028/29]]</f>
        <v>1.379896508118128</v>
      </c>
    </row>
    <row r="4801" spans="1:22" x14ac:dyDescent="0.2">
      <c r="A4801" s="6" t="s">
        <v>5540</v>
      </c>
      <c r="B4801" s="1" t="s">
        <v>10933</v>
      </c>
      <c r="C4801" s="95" t="s">
        <v>6324</v>
      </c>
      <c r="D4801" s="95" t="s">
        <v>6324</v>
      </c>
      <c r="E4801" s="95" t="s">
        <v>6645</v>
      </c>
      <c r="F4801" s="95" t="s">
        <v>6330</v>
      </c>
      <c r="G4801" s="95" t="s">
        <v>6330</v>
      </c>
      <c r="H4801" s="61">
        <v>5325.2006388346399</v>
      </c>
      <c r="I4801" s="61">
        <v>126.22274993743601</v>
      </c>
      <c r="J4801" s="123">
        <v>672161.46860230004</v>
      </c>
      <c r="K4801" s="99">
        <v>10655.5</v>
      </c>
      <c r="L4801" s="16">
        <v>13533.0123929075</v>
      </c>
      <c r="M4801" s="17">
        <f>gp_need_index[[#This Row],[Normalised weighted population (base year)]]/gp_need_index[[#This Row],[Registered population (base year)]]</f>
        <v>1.2700494949000516</v>
      </c>
      <c r="N4801" s="99">
        <v>10645.105519095199</v>
      </c>
      <c r="O4801" s="16">
        <v>13581.927133036401</v>
      </c>
      <c r="P4801" s="17">
        <f>gp_need_index[[#This Row],[Normalised weighted population 2026/27]]/gp_need_index[[#This Row],[Registered population 2026/27]]</f>
        <v>1.2758846879134387</v>
      </c>
      <c r="Q4801" s="99">
        <v>10639.0966979389</v>
      </c>
      <c r="R4801" s="16">
        <v>13629.6729853828</v>
      </c>
      <c r="S4801" s="17">
        <f>gp_need_index[[#This Row],[Normalised weighted population 2027/28]]/gp_need_index[[#This Row],[Registered population 2027/28]]</f>
        <v>1.2810930638522406</v>
      </c>
      <c r="T4801" s="99">
        <v>10636.168106507401</v>
      </c>
      <c r="U4801" s="16">
        <v>13684.04083274</v>
      </c>
      <c r="V4801" s="17">
        <f>gp_need_index[[#This Row],[Normalised weighted population 2028/29]]/gp_need_index[[#This Row],[Registered population 2028/29]]</f>
        <v>1.2865574044817754</v>
      </c>
    </row>
    <row r="4802" spans="1:22" x14ac:dyDescent="0.2">
      <c r="A4802" s="6" t="s">
        <v>5435</v>
      </c>
      <c r="B4802" s="1" t="s">
        <v>10934</v>
      </c>
      <c r="C4802" s="95" t="s">
        <v>6324</v>
      </c>
      <c r="D4802" s="95" t="s">
        <v>6324</v>
      </c>
      <c r="E4802" s="95" t="s">
        <v>6645</v>
      </c>
      <c r="F4802" s="95" t="s">
        <v>6330</v>
      </c>
      <c r="G4802" s="95" t="s">
        <v>6330</v>
      </c>
      <c r="H4802" s="61">
        <v>5435.9636344909704</v>
      </c>
      <c r="I4802" s="61">
        <v>127.56919652047</v>
      </c>
      <c r="J4802" s="123">
        <v>693461.51316650899</v>
      </c>
      <c r="K4802" s="99">
        <v>11237.083333333299</v>
      </c>
      <c r="L4802" s="16">
        <v>13961.858407625199</v>
      </c>
      <c r="M4802" s="17">
        <f>gp_need_index[[#This Row],[Normalised weighted population (base year)]]/gp_need_index[[#This Row],[Registered population (base year)]]</f>
        <v>1.2424806325151314</v>
      </c>
      <c r="N4802" s="99">
        <v>11224.8997473257</v>
      </c>
      <c r="O4802" s="16">
        <v>14012.3232011167</v>
      </c>
      <c r="P4802" s="17">
        <f>gp_need_index[[#This Row],[Normalised weighted population 2026/27]]/gp_need_index[[#This Row],[Registered population 2026/27]]</f>
        <v>1.2483250199588727</v>
      </c>
      <c r="Q4802" s="99">
        <v>11215.185984460701</v>
      </c>
      <c r="R4802" s="16">
        <v>14061.5820660802</v>
      </c>
      <c r="S4802" s="17">
        <f>gp_need_index[[#This Row],[Normalised weighted population 2027/28]]/gp_need_index[[#This Row],[Registered population 2027/28]]</f>
        <v>1.2537983842232621</v>
      </c>
      <c r="T4802" s="99">
        <v>11209.024258318501</v>
      </c>
      <c r="U4802" s="16">
        <v>14117.672769664199</v>
      </c>
      <c r="V4802" s="17">
        <f>gp_need_index[[#This Row],[Normalised weighted population 2028/29]]/gp_need_index[[#This Row],[Registered population 2028/29]]</f>
        <v>1.2594916778047935</v>
      </c>
    </row>
    <row r="4803" spans="1:22" x14ac:dyDescent="0.2">
      <c r="A4803" s="6" t="s">
        <v>5451</v>
      </c>
      <c r="B4803" s="1" t="s">
        <v>10935</v>
      </c>
      <c r="C4803" s="95" t="s">
        <v>6324</v>
      </c>
      <c r="D4803" s="95" t="s">
        <v>6324</v>
      </c>
      <c r="E4803" s="95" t="s">
        <v>6645</v>
      </c>
      <c r="F4803" s="95" t="s">
        <v>6330</v>
      </c>
      <c r="G4803" s="95" t="s">
        <v>6330</v>
      </c>
      <c r="H4803" s="61">
        <v>5412.0662907780797</v>
      </c>
      <c r="I4803" s="61">
        <v>153.15421758595801</v>
      </c>
      <c r="J4803" s="123">
        <v>828880.77828745602</v>
      </c>
      <c r="K4803" s="99">
        <v>17724.333333333299</v>
      </c>
      <c r="L4803" s="16">
        <v>16688.332147530298</v>
      </c>
      <c r="M4803" s="17">
        <f>gp_need_index[[#This Row],[Normalised weighted population (base year)]]/gp_need_index[[#This Row],[Registered population (base year)]]</f>
        <v>0.94154921562806293</v>
      </c>
      <c r="N4803" s="99">
        <v>17713.261070602501</v>
      </c>
      <c r="O4803" s="16">
        <v>16748.651713232401</v>
      </c>
      <c r="P4803" s="17">
        <f>gp_need_index[[#This Row],[Normalised weighted population 2026/27]]/gp_need_index[[#This Row],[Registered population 2026/27]]</f>
        <v>0.9455430960157305</v>
      </c>
      <c r="Q4803" s="99">
        <v>17705.712050150702</v>
      </c>
      <c r="R4803" s="16">
        <v>16807.529856508299</v>
      </c>
      <c r="S4803" s="17">
        <f>gp_need_index[[#This Row],[Normalised weighted population 2027/28]]/gp_need_index[[#This Row],[Registered population 2027/28]]</f>
        <v>0.94927161409276628</v>
      </c>
      <c r="T4803" s="99">
        <v>17719.9986139217</v>
      </c>
      <c r="U4803" s="16">
        <v>16874.5739608437</v>
      </c>
      <c r="V4803" s="17">
        <f>gp_need_index[[#This Row],[Normalised weighted population 2028/29]]/gp_need_index[[#This Row],[Registered population 2028/29]]</f>
        <v>0.95228980139909303</v>
      </c>
    </row>
    <row r="4804" spans="1:22" x14ac:dyDescent="0.2">
      <c r="A4804" s="6" t="s">
        <v>5447</v>
      </c>
      <c r="B4804" s="1" t="s">
        <v>10936</v>
      </c>
      <c r="C4804" s="95" t="s">
        <v>6324</v>
      </c>
      <c r="D4804" s="95" t="s">
        <v>6324</v>
      </c>
      <c r="E4804" s="95" t="s">
        <v>6645</v>
      </c>
      <c r="F4804" s="95" t="s">
        <v>6330</v>
      </c>
      <c r="G4804" s="95" t="s">
        <v>6330</v>
      </c>
      <c r="H4804" s="61">
        <v>5340.7230098329701</v>
      </c>
      <c r="I4804" s="61">
        <v>34.415106669310198</v>
      </c>
      <c r="J4804" s="123">
        <v>183801.55207464099</v>
      </c>
      <c r="K4804" s="99">
        <v>2578.6666666666702</v>
      </c>
      <c r="L4804" s="16">
        <v>3700.5820747714902</v>
      </c>
      <c r="M4804" s="17">
        <f>gp_need_index[[#This Row],[Normalised weighted population (base year)]]/gp_need_index[[#This Row],[Registered population (base year)]]</f>
        <v>1.4350757787376494</v>
      </c>
      <c r="N4804" s="99">
        <v>2573.5439711414801</v>
      </c>
      <c r="O4804" s="16">
        <v>3713.9577375772101</v>
      </c>
      <c r="P4804" s="17">
        <f>gp_need_index[[#This Row],[Normalised weighted population 2026/27]]/gp_need_index[[#This Row],[Registered population 2026/27]]</f>
        <v>1.4431296994431793</v>
      </c>
      <c r="Q4804" s="99">
        <v>2569.2313454167802</v>
      </c>
      <c r="R4804" s="16">
        <v>3727.01376976043</v>
      </c>
      <c r="S4804" s="17">
        <f>gp_need_index[[#This Row],[Normalised weighted population 2027/28]]/gp_need_index[[#This Row],[Registered population 2027/28]]</f>
        <v>1.4506337766776056</v>
      </c>
      <c r="T4804" s="99">
        <v>2567.0907751966902</v>
      </c>
      <c r="U4804" s="16">
        <v>3741.8805766126402</v>
      </c>
      <c r="V4804" s="17">
        <f>gp_need_index[[#This Row],[Normalised weighted population 2028/29]]/gp_need_index[[#This Row],[Registered population 2028/29]]</f>
        <v>1.4576346940150327</v>
      </c>
    </row>
    <row r="4805" spans="1:22" x14ac:dyDescent="0.2">
      <c r="A4805" s="6" t="s">
        <v>5470</v>
      </c>
      <c r="B4805" s="1" t="s">
        <v>10937</v>
      </c>
      <c r="C4805" s="95" t="s">
        <v>6324</v>
      </c>
      <c r="D4805" s="95" t="s">
        <v>6324</v>
      </c>
      <c r="E4805" s="95" t="s">
        <v>6645</v>
      </c>
      <c r="F4805" s="95" t="s">
        <v>6330</v>
      </c>
      <c r="G4805" s="95" t="s">
        <v>6330</v>
      </c>
      <c r="H4805" s="61">
        <v>5458.4327929687497</v>
      </c>
      <c r="I4805" s="61">
        <v>27.010081123039701</v>
      </c>
      <c r="J4805" s="123">
        <v>147432.71254274601</v>
      </c>
      <c r="K4805" s="99">
        <v>2202</v>
      </c>
      <c r="L4805" s="16">
        <v>2968.34736764934</v>
      </c>
      <c r="M4805" s="17">
        <f>gp_need_index[[#This Row],[Normalised weighted population (base year)]]/gp_need_index[[#This Row],[Registered population (base year)]]</f>
        <v>1.348023327724496</v>
      </c>
      <c r="N4805" s="99">
        <v>2200.2354821662002</v>
      </c>
      <c r="O4805" s="16">
        <v>2979.0763861328401</v>
      </c>
      <c r="P4805" s="17">
        <f>gp_need_index[[#This Row],[Normalised weighted population 2026/27]]/gp_need_index[[#This Row],[Registered population 2026/27]]</f>
        <v>1.3539807035562605</v>
      </c>
      <c r="Q4805" s="99">
        <v>2198.2601411320102</v>
      </c>
      <c r="R4805" s="16">
        <v>2989.54901935106</v>
      </c>
      <c r="S4805" s="17">
        <f>gp_need_index[[#This Row],[Normalised weighted population 2027/28]]/gp_need_index[[#This Row],[Registered population 2027/28]]</f>
        <v>1.3599614365074963</v>
      </c>
      <c r="T4805" s="99">
        <v>2198.7557281509598</v>
      </c>
      <c r="U4805" s="16">
        <v>3001.4741289942099</v>
      </c>
      <c r="V4805" s="17">
        <f>gp_need_index[[#This Row],[Normalised weighted population 2028/29]]/gp_need_index[[#This Row],[Registered population 2028/29]]</f>
        <v>1.3650784807816259</v>
      </c>
    </row>
    <row r="4806" spans="1:22" x14ac:dyDescent="0.2">
      <c r="A4806" s="6" t="s">
        <v>2182</v>
      </c>
      <c r="B4806" s="1" t="s">
        <v>10938</v>
      </c>
      <c r="C4806" s="95" t="s">
        <v>6324</v>
      </c>
      <c r="D4806" s="95" t="s">
        <v>6324</v>
      </c>
      <c r="E4806" s="95" t="s">
        <v>6645</v>
      </c>
      <c r="F4806" s="95" t="s">
        <v>6330</v>
      </c>
      <c r="G4806" s="95" t="s">
        <v>6330</v>
      </c>
      <c r="H4806" s="61">
        <v>5484.47327532087</v>
      </c>
      <c r="I4806" s="61">
        <v>54.1169040959143</v>
      </c>
      <c r="J4806" s="123">
        <v>296802.71425714501</v>
      </c>
      <c r="K4806" s="99">
        <v>5342.0833333333303</v>
      </c>
      <c r="L4806" s="16">
        <v>5975.6992894025198</v>
      </c>
      <c r="M4806" s="17">
        <f>gp_need_index[[#This Row],[Normalised weighted population (base year)]]/gp_need_index[[#This Row],[Registered population (base year)]]</f>
        <v>1.1186083998569578</v>
      </c>
      <c r="N4806" s="99">
        <v>5338.9005541523402</v>
      </c>
      <c r="O4806" s="16">
        <v>5997.2983073700798</v>
      </c>
      <c r="P4806" s="17">
        <f>gp_need_index[[#This Row],[Normalised weighted population 2026/27]]/gp_need_index[[#This Row],[Registered population 2026/27]]</f>
        <v>1.1233208497778948</v>
      </c>
      <c r="Q4806" s="99">
        <v>5338.1599040750598</v>
      </c>
      <c r="R4806" s="16">
        <v>6018.3811858641402</v>
      </c>
      <c r="S4806" s="17">
        <f>gp_need_index[[#This Row],[Normalised weighted population 2027/28]]/gp_need_index[[#This Row],[Registered population 2027/28]]</f>
        <v>1.1274261719417231</v>
      </c>
      <c r="T4806" s="99">
        <v>5340.6652303854898</v>
      </c>
      <c r="U4806" s="16">
        <v>6042.3881029780996</v>
      </c>
      <c r="V4806" s="17">
        <f>gp_need_index[[#This Row],[Normalised weighted population 2028/29]]/gp_need_index[[#This Row],[Registered population 2028/29]]</f>
        <v>1.1313924094324781</v>
      </c>
    </row>
    <row r="4807" spans="1:22" x14ac:dyDescent="0.2">
      <c r="A4807" s="6" t="s">
        <v>5503</v>
      </c>
      <c r="B4807" s="1" t="s">
        <v>8094</v>
      </c>
      <c r="C4807" s="95" t="s">
        <v>6324</v>
      </c>
      <c r="D4807" s="95" t="s">
        <v>6324</v>
      </c>
      <c r="E4807" s="95" t="s">
        <v>6645</v>
      </c>
      <c r="F4807" s="95" t="s">
        <v>6330</v>
      </c>
      <c r="G4807" s="95" t="s">
        <v>6330</v>
      </c>
      <c r="H4807" s="61">
        <v>5545.0450692806598</v>
      </c>
      <c r="I4807" s="61">
        <v>60.983268866441797</v>
      </c>
      <c r="J4807" s="123">
        <v>338154.97433648002</v>
      </c>
      <c r="K4807" s="99">
        <v>5221.5833333333303</v>
      </c>
      <c r="L4807" s="16">
        <v>6808.2680608497403</v>
      </c>
      <c r="M4807" s="17">
        <f>gp_need_index[[#This Row],[Normalised weighted population (base year)]]/gp_need_index[[#This Row],[Registered population (base year)]]</f>
        <v>1.3038704213312842</v>
      </c>
      <c r="N4807" s="99">
        <v>5214.7416859784798</v>
      </c>
      <c r="O4807" s="16">
        <v>6832.8763781449397</v>
      </c>
      <c r="P4807" s="17">
        <f>gp_need_index[[#This Row],[Normalised weighted population 2026/27]]/gp_need_index[[#This Row],[Registered population 2026/27]]</f>
        <v>1.3103000665435334</v>
      </c>
      <c r="Q4807" s="99">
        <v>5208.8930314000199</v>
      </c>
      <c r="R4807" s="16">
        <v>6856.8966444485604</v>
      </c>
      <c r="S4807" s="17">
        <f>gp_need_index[[#This Row],[Normalised weighted population 2027/28]]/gp_need_index[[#This Row],[Registered population 2027/28]]</f>
        <v>1.316382694579082</v>
      </c>
      <c r="T4807" s="99">
        <v>5207.2563740873702</v>
      </c>
      <c r="U4807" s="16">
        <v>6884.24834323909</v>
      </c>
      <c r="V4807" s="17">
        <f>gp_need_index[[#This Row],[Normalised weighted population 2028/29]]/gp_need_index[[#This Row],[Registered population 2028/29]]</f>
        <v>1.3220490501479547</v>
      </c>
    </row>
    <row r="4808" spans="1:22" x14ac:dyDescent="0.2">
      <c r="A4808" s="6" t="s">
        <v>5536</v>
      </c>
      <c r="B4808" s="1" t="s">
        <v>10939</v>
      </c>
      <c r="C4808" s="95" t="s">
        <v>6324</v>
      </c>
      <c r="D4808" s="95" t="s">
        <v>6324</v>
      </c>
      <c r="E4808" s="95" t="s">
        <v>6645</v>
      </c>
      <c r="F4808" s="95" t="s">
        <v>6330</v>
      </c>
      <c r="G4808" s="95" t="s">
        <v>6330</v>
      </c>
      <c r="H4808" s="61">
        <v>5478.5474160684098</v>
      </c>
      <c r="I4808" s="61">
        <v>45.874474958808797</v>
      </c>
      <c r="J4808" s="123">
        <v>251325.48624907699</v>
      </c>
      <c r="K4808" s="99">
        <v>3613.5</v>
      </c>
      <c r="L4808" s="16">
        <v>5060.0801726030704</v>
      </c>
      <c r="M4808" s="17">
        <f>gp_need_index[[#This Row],[Normalised weighted population (base year)]]/gp_need_index[[#This Row],[Registered population (base year)]]</f>
        <v>1.4003266009694397</v>
      </c>
      <c r="N4808" s="99">
        <v>3608.1766898984501</v>
      </c>
      <c r="O4808" s="16">
        <v>5078.3697078143196</v>
      </c>
      <c r="P4808" s="17">
        <f>gp_need_index[[#This Row],[Normalised weighted population 2026/27]]/gp_need_index[[#This Row],[Registered population 2026/27]]</f>
        <v>1.4074614810388477</v>
      </c>
      <c r="Q4808" s="99">
        <v>3602.6304733939101</v>
      </c>
      <c r="R4808" s="16">
        <v>5096.2221883831398</v>
      </c>
      <c r="S4808" s="17">
        <f>gp_need_index[[#This Row],[Normalised weighted population 2027/28]]/gp_need_index[[#This Row],[Registered population 2027/28]]</f>
        <v>1.414583656586397</v>
      </c>
      <c r="T4808" s="99">
        <v>3598.4101141634701</v>
      </c>
      <c r="U4808" s="16">
        <v>5116.5506753786503</v>
      </c>
      <c r="V4808" s="17">
        <f>gp_need_index[[#This Row],[Normalised weighted population 2028/29]]/gp_need_index[[#This Row],[Registered population 2028/29]]</f>
        <v>1.4218920337178147</v>
      </c>
    </row>
    <row r="4809" spans="1:22" x14ac:dyDescent="0.2">
      <c r="A4809" s="6" t="s">
        <v>5526</v>
      </c>
      <c r="B4809" s="1" t="s">
        <v>10940</v>
      </c>
      <c r="C4809" s="95" t="s">
        <v>6324</v>
      </c>
      <c r="D4809" s="95" t="s">
        <v>6324</v>
      </c>
      <c r="E4809" s="95" t="s">
        <v>6645</v>
      </c>
      <c r="F4809" s="95" t="s">
        <v>6330</v>
      </c>
      <c r="G4809" s="95" t="s">
        <v>6330</v>
      </c>
      <c r="H4809" s="61">
        <v>5420.6973293138599</v>
      </c>
      <c r="I4809" s="61">
        <v>77.993377913558604</v>
      </c>
      <c r="J4809" s="123">
        <v>422778.49536019401</v>
      </c>
      <c r="K4809" s="99">
        <v>6084.9166666666697</v>
      </c>
      <c r="L4809" s="16">
        <v>8512.0419488810694</v>
      </c>
      <c r="M4809" s="17">
        <f>gp_need_index[[#This Row],[Normalised weighted population (base year)]]/gp_need_index[[#This Row],[Registered population (base year)]]</f>
        <v>1.398875681488007</v>
      </c>
      <c r="N4809" s="99">
        <v>6075.03208784874</v>
      </c>
      <c r="O4809" s="16">
        <v>8542.8085149498493</v>
      </c>
      <c r="P4809" s="17">
        <f>gp_need_index[[#This Row],[Normalised weighted population 2026/27]]/gp_need_index[[#This Row],[Registered population 2026/27]]</f>
        <v>1.406216196295843</v>
      </c>
      <c r="Q4809" s="99">
        <v>6067.3239438945102</v>
      </c>
      <c r="R4809" s="16">
        <v>8572.8398698513192</v>
      </c>
      <c r="S4809" s="17">
        <f>gp_need_index[[#This Row],[Normalised weighted population 2027/28]]/gp_need_index[[#This Row],[Registered population 2027/28]]</f>
        <v>1.4129523903990795</v>
      </c>
      <c r="T4809" s="99">
        <v>6061.8707405858504</v>
      </c>
      <c r="U4809" s="16">
        <v>8607.0363505711302</v>
      </c>
      <c r="V4809" s="17">
        <f>gp_need_index[[#This Row],[Normalised weighted population 2028/29]]/gp_need_index[[#This Row],[Registered population 2028/29]]</f>
        <v>1.4198647115559087</v>
      </c>
    </row>
    <row r="4810" spans="1:22" x14ac:dyDescent="0.2">
      <c r="A4810" s="6" t="s">
        <v>5495</v>
      </c>
      <c r="B4810" s="1" t="s">
        <v>10941</v>
      </c>
      <c r="C4810" s="95" t="s">
        <v>6324</v>
      </c>
      <c r="D4810" s="95" t="s">
        <v>6324</v>
      </c>
      <c r="E4810" s="95" t="s">
        <v>6645</v>
      </c>
      <c r="F4810" s="95" t="s">
        <v>6330</v>
      </c>
      <c r="G4810" s="95" t="s">
        <v>6330</v>
      </c>
      <c r="H4810" s="61">
        <v>5368.90110632491</v>
      </c>
      <c r="I4810" s="61">
        <v>129.82104999073701</v>
      </c>
      <c r="J4810" s="123">
        <v>696996.37891952996</v>
      </c>
      <c r="K4810" s="99">
        <v>10374.75</v>
      </c>
      <c r="L4810" s="16">
        <v>14033.0278873968</v>
      </c>
      <c r="M4810" s="17">
        <f>gp_need_index[[#This Row],[Normalised weighted population (base year)]]/gp_need_index[[#This Row],[Registered population (base year)]]</f>
        <v>1.35261359429353</v>
      </c>
      <c r="N4810" s="99">
        <v>10361.739993372799</v>
      </c>
      <c r="O4810" s="16">
        <v>14083.7499212208</v>
      </c>
      <c r="P4810" s="17">
        <f>gp_need_index[[#This Row],[Normalised weighted population 2026/27]]/gp_need_index[[#This Row],[Registered population 2026/27]]</f>
        <v>1.3592070376431504</v>
      </c>
      <c r="Q4810" s="99">
        <v>10353.6627950783</v>
      </c>
      <c r="R4810" s="16">
        <v>14133.2598793906</v>
      </c>
      <c r="S4810" s="17">
        <f>gp_need_index[[#This Row],[Normalised weighted population 2027/28]]/gp_need_index[[#This Row],[Registered population 2027/28]]</f>
        <v>1.3650492737805757</v>
      </c>
      <c r="T4810" s="99">
        <v>10351.2633262706</v>
      </c>
      <c r="U4810" s="16">
        <v>14189.636500943199</v>
      </c>
      <c r="V4810" s="17">
        <f>gp_need_index[[#This Row],[Normalised weighted population 2028/29]]/gp_need_index[[#This Row],[Registered population 2028/29]]</f>
        <v>1.370812050054909</v>
      </c>
    </row>
    <row r="4811" spans="1:22" x14ac:dyDescent="0.2">
      <c r="A4811" s="6" t="s">
        <v>5566</v>
      </c>
      <c r="B4811" s="1" t="s">
        <v>10942</v>
      </c>
      <c r="C4811" s="95" t="s">
        <v>6324</v>
      </c>
      <c r="D4811" s="95" t="s">
        <v>6324</v>
      </c>
      <c r="E4811" s="95" t="s">
        <v>6645</v>
      </c>
      <c r="F4811" s="95" t="s">
        <v>6330</v>
      </c>
      <c r="G4811" s="95" t="s">
        <v>6330</v>
      </c>
      <c r="H4811" s="61">
        <v>5351.6949245505102</v>
      </c>
      <c r="I4811" s="61">
        <v>69.213689967185402</v>
      </c>
      <c r="J4811" s="123">
        <v>370410.55330679897</v>
      </c>
      <c r="K4811" s="99">
        <v>6175.1666666666697</v>
      </c>
      <c r="L4811" s="16">
        <v>7457.6881337578598</v>
      </c>
      <c r="M4811" s="17">
        <f>gp_need_index[[#This Row],[Normalised weighted population (base year)]]/gp_need_index[[#This Row],[Registered population (base year)]]</f>
        <v>1.2076901784714889</v>
      </c>
      <c r="N4811" s="99">
        <v>6171.85216714337</v>
      </c>
      <c r="O4811" s="16">
        <v>7484.6437639186997</v>
      </c>
      <c r="P4811" s="17">
        <f>gp_need_index[[#This Row],[Normalised weighted population 2026/27]]/gp_need_index[[#This Row],[Registered population 2026/27]]</f>
        <v>1.212706260814888</v>
      </c>
      <c r="Q4811" s="99">
        <v>6169.9074735453596</v>
      </c>
      <c r="R4811" s="16">
        <v>7510.9552506846703</v>
      </c>
      <c r="S4811" s="17">
        <f>gp_need_index[[#This Row],[Normalised weighted population 2027/28]]/gp_need_index[[#This Row],[Registered population 2027/28]]</f>
        <v>1.2173529802333836</v>
      </c>
      <c r="T4811" s="99">
        <v>6171.4326982013899</v>
      </c>
      <c r="U4811" s="16">
        <v>7540.9159451939304</v>
      </c>
      <c r="V4811" s="17">
        <f>gp_need_index[[#This Row],[Normalised weighted population 2028/29]]/gp_need_index[[#This Row],[Registered population 2028/29]]</f>
        <v>1.2219068592276254</v>
      </c>
    </row>
    <row r="4812" spans="1:22" x14ac:dyDescent="0.2">
      <c r="A4812" s="6" t="s">
        <v>5469</v>
      </c>
      <c r="B4812" s="1" t="s">
        <v>10943</v>
      </c>
      <c r="C4812" s="95" t="s">
        <v>6324</v>
      </c>
      <c r="D4812" s="95" t="s">
        <v>6324</v>
      </c>
      <c r="E4812" s="95" t="s">
        <v>6645</v>
      </c>
      <c r="F4812" s="95" t="s">
        <v>6330</v>
      </c>
      <c r="G4812" s="95" t="s">
        <v>6330</v>
      </c>
      <c r="H4812" s="61">
        <v>5234.8387044270803</v>
      </c>
      <c r="I4812" s="61">
        <v>26.189237313830599</v>
      </c>
      <c r="J4812" s="123">
        <v>137096.43312986699</v>
      </c>
      <c r="K4812" s="99">
        <v>2123.5833333333298</v>
      </c>
      <c r="L4812" s="16">
        <v>2760.2411254365502</v>
      </c>
      <c r="M4812" s="17">
        <f>gp_need_index[[#This Row],[Normalised weighted population (base year)]]/gp_need_index[[#This Row],[Registered population (base year)]]</f>
        <v>1.2998035358960349</v>
      </c>
      <c r="N4812" s="99">
        <v>2125.1218814656199</v>
      </c>
      <c r="O4812" s="16">
        <v>2770.2179490308799</v>
      </c>
      <c r="P4812" s="17">
        <f>gp_need_index[[#This Row],[Normalised weighted population 2026/27]]/gp_need_index[[#This Row],[Registered population 2026/27]]</f>
        <v>1.3035572092083305</v>
      </c>
      <c r="Q4812" s="99">
        <v>2126.3841826694602</v>
      </c>
      <c r="R4812" s="16">
        <v>2779.95636213427</v>
      </c>
      <c r="S4812" s="17">
        <f>gp_need_index[[#This Row],[Normalised weighted population 2027/28]]/gp_need_index[[#This Row],[Registered population 2027/28]]</f>
        <v>1.3073631683265796</v>
      </c>
      <c r="T4812" s="99">
        <v>2128.3301704730402</v>
      </c>
      <c r="U4812" s="16">
        <v>2791.0454207872799</v>
      </c>
      <c r="V4812" s="17">
        <f>gp_need_index[[#This Row],[Normalised weighted population 2028/29]]/gp_need_index[[#This Row],[Registered population 2028/29]]</f>
        <v>1.3113780274829001</v>
      </c>
    </row>
    <row r="4813" spans="1:22" x14ac:dyDescent="0.2">
      <c r="A4813" s="6" t="s">
        <v>5544</v>
      </c>
      <c r="B4813" s="1" t="s">
        <v>10944</v>
      </c>
      <c r="C4813" s="95" t="s">
        <v>6324</v>
      </c>
      <c r="D4813" s="95" t="s">
        <v>6324</v>
      </c>
      <c r="E4813" s="95" t="s">
        <v>6645</v>
      </c>
      <c r="F4813" s="95" t="s">
        <v>6330</v>
      </c>
      <c r="G4813" s="95" t="s">
        <v>6330</v>
      </c>
      <c r="H4813" s="61">
        <v>5349.4224005230399</v>
      </c>
      <c r="I4813" s="61">
        <v>100.022183916766</v>
      </c>
      <c r="J4813" s="123">
        <v>535060.911193582</v>
      </c>
      <c r="K4813" s="99">
        <v>8509</v>
      </c>
      <c r="L4813" s="16">
        <v>10772.6882309992</v>
      </c>
      <c r="M4813" s="17">
        <f>gp_need_index[[#This Row],[Normalised weighted population (base year)]]/gp_need_index[[#This Row],[Registered population (base year)]]</f>
        <v>1.2660345787988248</v>
      </c>
      <c r="N4813" s="99">
        <v>8496.7090307868202</v>
      </c>
      <c r="O4813" s="16">
        <v>10811.625847400501</v>
      </c>
      <c r="P4813" s="17">
        <f>gp_need_index[[#This Row],[Normalised weighted population 2026/27]]/gp_need_index[[#This Row],[Registered population 2026/27]]</f>
        <v>1.2724486396116252</v>
      </c>
      <c r="Q4813" s="99">
        <v>8488.3256577951997</v>
      </c>
      <c r="R4813" s="16">
        <v>10849.6329936823</v>
      </c>
      <c r="S4813" s="17">
        <f>gp_need_index[[#This Row],[Normalised weighted population 2027/28]]/gp_need_index[[#This Row],[Registered population 2027/28]]</f>
        <v>1.2781829339592561</v>
      </c>
      <c r="T4813" s="99">
        <v>8482.3577956349</v>
      </c>
      <c r="U4813" s="16">
        <v>10892.9114487938</v>
      </c>
      <c r="V4813" s="17">
        <f>gp_need_index[[#This Row],[Normalised weighted population 2028/29]]/gp_need_index[[#This Row],[Registered population 2028/29]]</f>
        <v>1.2841843873173322</v>
      </c>
    </row>
    <row r="4814" spans="1:22" x14ac:dyDescent="0.2">
      <c r="A4814" s="6" t="s">
        <v>5463</v>
      </c>
      <c r="B4814" s="1" t="s">
        <v>10945</v>
      </c>
      <c r="C4814" s="95" t="s">
        <v>6324</v>
      </c>
      <c r="D4814" s="95" t="s">
        <v>6324</v>
      </c>
      <c r="E4814" s="95" t="s">
        <v>6645</v>
      </c>
      <c r="F4814" s="95" t="s">
        <v>6330</v>
      </c>
      <c r="G4814" s="95" t="s">
        <v>6330</v>
      </c>
      <c r="H4814" s="61">
        <v>5375.2642271752402</v>
      </c>
      <c r="I4814" s="61">
        <v>58.202995287704901</v>
      </c>
      <c r="J4814" s="123">
        <v>312856.47848444898</v>
      </c>
      <c r="K4814" s="99">
        <v>5916.3333333333303</v>
      </c>
      <c r="L4814" s="16">
        <v>6298.9189328799903</v>
      </c>
      <c r="M4814" s="17">
        <f>gp_need_index[[#This Row],[Normalised weighted population (base year)]]/gp_need_index[[#This Row],[Registered population (base year)]]</f>
        <v>1.064665998007774</v>
      </c>
      <c r="N4814" s="99">
        <v>5914.1223297585602</v>
      </c>
      <c r="O4814" s="16">
        <v>6321.68622029166</v>
      </c>
      <c r="P4814" s="17">
        <f>gp_need_index[[#This Row],[Normalised weighted population 2026/27]]/gp_need_index[[#This Row],[Registered population 2026/27]]</f>
        <v>1.0689136726987076</v>
      </c>
      <c r="Q4814" s="99">
        <v>5911.4371742559097</v>
      </c>
      <c r="R4814" s="16">
        <v>6343.9094507579803</v>
      </c>
      <c r="S4814" s="17">
        <f>gp_need_index[[#This Row],[Normalised weighted population 2027/28]]/gp_need_index[[#This Row],[Registered population 2027/28]]</f>
        <v>1.0731585676636253</v>
      </c>
      <c r="T4814" s="99">
        <v>5911.2785053195003</v>
      </c>
      <c r="U4814" s="16">
        <v>6369.21487819095</v>
      </c>
      <c r="V4814" s="17">
        <f>gp_need_index[[#This Row],[Normalised weighted population 2028/29]]/gp_need_index[[#This Row],[Registered population 2028/29]]</f>
        <v>1.0774682452297515</v>
      </c>
    </row>
    <row r="4815" spans="1:22" x14ac:dyDescent="0.2">
      <c r="A4815" s="6" t="s">
        <v>5477</v>
      </c>
      <c r="B4815" s="1" t="s">
        <v>8227</v>
      </c>
      <c r="C4815" s="95" t="s">
        <v>6324</v>
      </c>
      <c r="D4815" s="95" t="s">
        <v>6324</v>
      </c>
      <c r="E4815" s="95" t="s">
        <v>6645</v>
      </c>
      <c r="F4815" s="95" t="s">
        <v>6330</v>
      </c>
      <c r="G4815" s="95" t="s">
        <v>6330</v>
      </c>
      <c r="H4815" s="61">
        <v>5292.0713252314799</v>
      </c>
      <c r="I4815" s="61">
        <v>27.5388683528492</v>
      </c>
      <c r="J4815" s="123">
        <v>145737.65553943801</v>
      </c>
      <c r="K4815" s="99">
        <v>3126.1666666666702</v>
      </c>
      <c r="L4815" s="16">
        <v>2934.2198127328802</v>
      </c>
      <c r="M4815" s="17">
        <f>gp_need_index[[#This Row],[Normalised weighted population (base year)]]/gp_need_index[[#This Row],[Registered population (base year)]]</f>
        <v>0.93859992943419857</v>
      </c>
      <c r="N4815" s="99">
        <v>3126.1155861997499</v>
      </c>
      <c r="O4815" s="16">
        <v>2944.8254780093098</v>
      </c>
      <c r="P4815" s="17">
        <f>gp_need_index[[#This Row],[Normalised weighted population 2026/27]]/gp_need_index[[#This Row],[Registered population 2026/27]]</f>
        <v>0.94200786785020163</v>
      </c>
      <c r="Q4815" s="99">
        <v>3128.77121603773</v>
      </c>
      <c r="R4815" s="16">
        <v>2955.1777057220402</v>
      </c>
      <c r="S4815" s="17">
        <f>gp_need_index[[#This Row],[Normalised weighted population 2027/28]]/gp_need_index[[#This Row],[Registered population 2027/28]]</f>
        <v>0.94451703294064171</v>
      </c>
      <c r="T4815" s="99">
        <v>3132.2549850096302</v>
      </c>
      <c r="U4815" s="16">
        <v>2966.9657105105998</v>
      </c>
      <c r="V4815" s="17">
        <f>gp_need_index[[#This Row],[Normalised weighted population 2028/29]]/gp_need_index[[#This Row],[Registered population 2028/29]]</f>
        <v>0.9472299428718054</v>
      </c>
    </row>
    <row r="4816" spans="1:22" x14ac:dyDescent="0.2">
      <c r="A4816" s="6" t="s">
        <v>5543</v>
      </c>
      <c r="B4816" s="1" t="s">
        <v>10946</v>
      </c>
      <c r="C4816" s="95" t="s">
        <v>6324</v>
      </c>
      <c r="D4816" s="95" t="s">
        <v>6324</v>
      </c>
      <c r="E4816" s="95" t="s">
        <v>6645</v>
      </c>
      <c r="F4816" s="95" t="s">
        <v>6330</v>
      </c>
      <c r="G4816" s="95" t="s">
        <v>6330</v>
      </c>
      <c r="H4816" s="61">
        <v>5287.3167012532504</v>
      </c>
      <c r="I4816" s="61">
        <v>103.539498597651</v>
      </c>
      <c r="J4816" s="123">
        <v>547446.12017474696</v>
      </c>
      <c r="K4816" s="99">
        <v>8953.4166666666697</v>
      </c>
      <c r="L4816" s="16">
        <v>11022.0467474571</v>
      </c>
      <c r="M4816" s="17">
        <f>gp_need_index[[#This Row],[Normalised weighted population (base year)]]/gp_need_index[[#This Row],[Registered population (base year)]]</f>
        <v>1.2310436515807295</v>
      </c>
      <c r="N4816" s="99">
        <v>8937.8695063122104</v>
      </c>
      <c r="O4816" s="16">
        <v>11061.885664077299</v>
      </c>
      <c r="P4816" s="17">
        <f>gp_need_index[[#This Row],[Normalised weighted population 2026/27]]/gp_need_index[[#This Row],[Registered population 2026/27]]</f>
        <v>1.2376423325788142</v>
      </c>
      <c r="Q4816" s="99">
        <v>8926.0833655304996</v>
      </c>
      <c r="R4816" s="16">
        <v>11100.7725727181</v>
      </c>
      <c r="S4816" s="17">
        <f>gp_need_index[[#This Row],[Normalised weighted population 2027/28]]/gp_need_index[[#This Row],[Registered population 2027/28]]</f>
        <v>1.2436330827455087</v>
      </c>
      <c r="T4816" s="99">
        <v>8918.2102743428895</v>
      </c>
      <c r="U4816" s="16">
        <v>11145.0528066921</v>
      </c>
      <c r="V4816" s="17">
        <f>gp_need_index[[#This Row],[Normalised weighted population 2028/29]]/gp_need_index[[#This Row],[Registered population 2028/29]]</f>
        <v>1.2496961233080242</v>
      </c>
    </row>
    <row r="4817" spans="1:22" x14ac:dyDescent="0.2">
      <c r="A4817" s="6" t="s">
        <v>2226</v>
      </c>
      <c r="B4817" s="1" t="s">
        <v>10947</v>
      </c>
      <c r="C4817" s="95" t="s">
        <v>6324</v>
      </c>
      <c r="D4817" s="95" t="s">
        <v>6324</v>
      </c>
      <c r="E4817" s="95" t="s">
        <v>6645</v>
      </c>
      <c r="F4817" s="95" t="s">
        <v>6330</v>
      </c>
      <c r="G4817" s="95" t="s">
        <v>6330</v>
      </c>
      <c r="H4817" s="61">
        <v>5516.4980982730303</v>
      </c>
      <c r="I4817" s="61">
        <v>116.16910708470201</v>
      </c>
      <c r="J4817" s="123">
        <v>640846.65831083502</v>
      </c>
      <c r="K4817" s="99">
        <v>12716.5</v>
      </c>
      <c r="L4817" s="16">
        <v>12902.5333554269</v>
      </c>
      <c r="M4817" s="17">
        <f>gp_need_index[[#This Row],[Normalised weighted population (base year)]]/gp_need_index[[#This Row],[Registered population (base year)]]</f>
        <v>1.0146292891461408</v>
      </c>
      <c r="N4817" s="99">
        <v>12709.1074721928</v>
      </c>
      <c r="O4817" s="16">
        <v>12949.1692445964</v>
      </c>
      <c r="P4817" s="17">
        <f>gp_need_index[[#This Row],[Normalised weighted population 2026/27]]/gp_need_index[[#This Row],[Registered population 2026/27]]</f>
        <v>1.0188889560442265</v>
      </c>
      <c r="Q4817" s="99">
        <v>12704.075873628701</v>
      </c>
      <c r="R4817" s="16">
        <v>12994.690702391301</v>
      </c>
      <c r="S4817" s="17">
        <f>gp_need_index[[#This Row],[Normalised weighted population 2027/28]]/gp_need_index[[#This Row],[Registered population 2027/28]]</f>
        <v>1.0228757157666117</v>
      </c>
      <c r="T4817" s="99">
        <v>12719.5799909203</v>
      </c>
      <c r="U4817" s="16">
        <v>13046.5256481982</v>
      </c>
      <c r="V4817" s="17">
        <f>gp_need_index[[#This Row],[Normalised weighted population 2028/29]]/gp_need_index[[#This Row],[Registered population 2028/29]]</f>
        <v>1.0257041236826441</v>
      </c>
    </row>
    <row r="4818" spans="1:22" x14ac:dyDescent="0.2">
      <c r="A4818" s="6" t="s">
        <v>5423</v>
      </c>
      <c r="B4818" s="1" t="s">
        <v>10948</v>
      </c>
      <c r="C4818" s="95" t="s">
        <v>6324</v>
      </c>
      <c r="D4818" s="95" t="s">
        <v>6324</v>
      </c>
      <c r="E4818" s="95" t="s">
        <v>6645</v>
      </c>
      <c r="F4818" s="95" t="s">
        <v>6330</v>
      </c>
      <c r="G4818" s="95" t="s">
        <v>6330</v>
      </c>
      <c r="H4818" s="61">
        <v>5458.4373755361503</v>
      </c>
      <c r="I4818" s="61">
        <v>54.505966250431896</v>
      </c>
      <c r="J4818" s="123">
        <v>297517.403371069</v>
      </c>
      <c r="K4818" s="99">
        <v>5086.5</v>
      </c>
      <c r="L4818" s="16">
        <v>5990.0885352721598</v>
      </c>
      <c r="M4818" s="17">
        <f>gp_need_index[[#This Row],[Normalised weighted population (base year)]]/gp_need_index[[#This Row],[Registered population (base year)]]</f>
        <v>1.1776444579322047</v>
      </c>
      <c r="N4818" s="99">
        <v>5084.2138529189697</v>
      </c>
      <c r="O4818" s="16">
        <v>6011.7395628146796</v>
      </c>
      <c r="P4818" s="17">
        <f>gp_need_index[[#This Row],[Normalised weighted population 2026/27]]/gp_need_index[[#This Row],[Registered population 2026/27]]</f>
        <v>1.1824324736779503</v>
      </c>
      <c r="Q4818" s="99">
        <v>5082.4067114683403</v>
      </c>
      <c r="R4818" s="16">
        <v>6032.8732080403897</v>
      </c>
      <c r="S4818" s="17">
        <f>gp_need_index[[#This Row],[Normalised weighted population 2027/28]]/gp_need_index[[#This Row],[Registered population 2027/28]]</f>
        <v>1.1870111052756447</v>
      </c>
      <c r="T4818" s="99">
        <v>5081.9263904384898</v>
      </c>
      <c r="U4818" s="16">
        <v>6056.9379328545401</v>
      </c>
      <c r="V4818" s="17">
        <f>gp_need_index[[#This Row],[Normalised weighted population 2028/29]]/gp_need_index[[#This Row],[Registered population 2028/29]]</f>
        <v>1.1918586511308997</v>
      </c>
    </row>
    <row r="4819" spans="1:22" x14ac:dyDescent="0.2">
      <c r="A4819" s="6" t="s">
        <v>5517</v>
      </c>
      <c r="B4819" s="1" t="s">
        <v>10949</v>
      </c>
      <c r="C4819" s="95" t="s">
        <v>6324</v>
      </c>
      <c r="D4819" s="95" t="s">
        <v>6324</v>
      </c>
      <c r="E4819" s="95" t="s">
        <v>6645</v>
      </c>
      <c r="F4819" s="95" t="s">
        <v>6330</v>
      </c>
      <c r="G4819" s="95" t="s">
        <v>6330</v>
      </c>
      <c r="H4819" s="61">
        <v>5405.3720259232996</v>
      </c>
      <c r="I4819" s="61"/>
      <c r="J4819" s="123"/>
      <c r="K4819" s="99">
        <v>1477.9166666666699</v>
      </c>
      <c r="L4819" s="16"/>
      <c r="M4819" s="17">
        <f>gp_need_index[[#This Row],[Normalised weighted population (base year)]]/gp_need_index[[#This Row],[Registered population (base year)]]</f>
        <v>0</v>
      </c>
      <c r="N4819" s="99">
        <v>1477.14039184892</v>
      </c>
      <c r="O4819" s="16"/>
      <c r="P4819" s="17">
        <f>gp_need_index[[#This Row],[Normalised weighted population 2026/27]]/gp_need_index[[#This Row],[Registered population 2026/27]]</f>
        <v>0</v>
      </c>
      <c r="Q4819" s="99">
        <v>1476.3581379022501</v>
      </c>
      <c r="R4819" s="16"/>
      <c r="S4819" s="17">
        <f>gp_need_index[[#This Row],[Normalised weighted population 2027/28]]/gp_need_index[[#This Row],[Registered population 2027/28]]</f>
        <v>0</v>
      </c>
      <c r="T4819" s="99">
        <v>1476.1382981587401</v>
      </c>
      <c r="U4819" s="16"/>
      <c r="V4819" s="17">
        <f>gp_need_index[[#This Row],[Normalised weighted population 2028/29]]/gp_need_index[[#This Row],[Registered population 2028/29]]</f>
        <v>0</v>
      </c>
    </row>
    <row r="4820" spans="1:22" x14ac:dyDescent="0.2">
      <c r="A4820" s="6" t="s">
        <v>5497</v>
      </c>
      <c r="B4820" s="1" t="s">
        <v>10950</v>
      </c>
      <c r="C4820" s="95" t="s">
        <v>6324</v>
      </c>
      <c r="D4820" s="95" t="s">
        <v>6324</v>
      </c>
      <c r="E4820" s="95" t="s">
        <v>6645</v>
      </c>
      <c r="F4820" s="95" t="s">
        <v>6330</v>
      </c>
      <c r="G4820" s="95" t="s">
        <v>6330</v>
      </c>
      <c r="H4820" s="61">
        <v>5487.2999285797596</v>
      </c>
      <c r="I4820" s="61">
        <v>141.36616139956499</v>
      </c>
      <c r="J4820" s="123">
        <v>775718.52735142503</v>
      </c>
      <c r="K4820" s="99">
        <v>10914.333333333299</v>
      </c>
      <c r="L4820" s="16">
        <v>15617.986056064799</v>
      </c>
      <c r="M4820" s="17">
        <f>gp_need_index[[#This Row],[Normalised weighted population (base year)]]/gp_need_index[[#This Row],[Registered population (base year)]]</f>
        <v>1.4309610655161269</v>
      </c>
      <c r="N4820" s="99">
        <v>10896.642481974201</v>
      </c>
      <c r="O4820" s="16">
        <v>15674.436882169901</v>
      </c>
      <c r="P4820" s="17">
        <f>gp_need_index[[#This Row],[Normalised weighted population 2026/27]]/gp_need_index[[#This Row],[Registered population 2026/27]]</f>
        <v>1.4384648214437961</v>
      </c>
      <c r="Q4820" s="99">
        <v>10882.2248399297</v>
      </c>
      <c r="R4820" s="16">
        <v>15729.538734923</v>
      </c>
      <c r="S4820" s="17">
        <f>gp_need_index[[#This Row],[Normalised weighted population 2027/28]]/gp_need_index[[#This Row],[Registered population 2027/28]]</f>
        <v>1.4454340878169738</v>
      </c>
      <c r="T4820" s="99">
        <v>10871.6757900428</v>
      </c>
      <c r="U4820" s="16">
        <v>15792.282805294901</v>
      </c>
      <c r="V4820" s="17">
        <f>gp_need_index[[#This Row],[Normalised weighted population 2028/29]]/gp_need_index[[#This Row],[Registered population 2028/29]]</f>
        <v>1.452607961300576</v>
      </c>
    </row>
    <row r="4821" spans="1:22" x14ac:dyDescent="0.2">
      <c r="A4821" s="6" t="s">
        <v>5430</v>
      </c>
      <c r="B4821" s="1" t="s">
        <v>10951</v>
      </c>
      <c r="C4821" s="95" t="s">
        <v>6324</v>
      </c>
      <c r="D4821" s="95" t="s">
        <v>6324</v>
      </c>
      <c r="E4821" s="95" t="s">
        <v>6645</v>
      </c>
      <c r="F4821" s="95" t="s">
        <v>6330</v>
      </c>
      <c r="G4821" s="95" t="s">
        <v>6330</v>
      </c>
      <c r="H4821" s="61">
        <v>5276.0888088852598</v>
      </c>
      <c r="I4821" s="61">
        <v>76.606342476212902</v>
      </c>
      <c r="J4821" s="123">
        <v>404181.86622837902</v>
      </c>
      <c r="K4821" s="99">
        <v>5774.4166666666697</v>
      </c>
      <c r="L4821" s="16">
        <v>8137.6253477175396</v>
      </c>
      <c r="M4821" s="17">
        <f>gp_need_index[[#This Row],[Normalised weighted population (base year)]]/gp_need_index[[#This Row],[Registered population (base year)]]</f>
        <v>1.4092549633095757</v>
      </c>
      <c r="N4821" s="99">
        <v>5764.6445505609599</v>
      </c>
      <c r="O4821" s="16">
        <v>8167.0385941990598</v>
      </c>
      <c r="P4821" s="17">
        <f>gp_need_index[[#This Row],[Normalised weighted population 2026/27]]/gp_need_index[[#This Row],[Registered population 2026/27]]</f>
        <v>1.4167462577383583</v>
      </c>
      <c r="Q4821" s="99">
        <v>5756.0124541200603</v>
      </c>
      <c r="R4821" s="16">
        <v>8195.7489690233706</v>
      </c>
      <c r="S4821" s="17">
        <f>gp_need_index[[#This Row],[Normalised weighted population 2027/28]]/gp_need_index[[#This Row],[Registered population 2027/28]]</f>
        <v>1.4238587971012791</v>
      </c>
      <c r="T4821" s="99">
        <v>5751.3868564529903</v>
      </c>
      <c r="U4821" s="16">
        <v>8228.4412595430094</v>
      </c>
      <c r="V4821" s="17">
        <f>gp_need_index[[#This Row],[Normalised weighted population 2028/29]]/gp_need_index[[#This Row],[Registered population 2028/29]]</f>
        <v>1.4306881913726239</v>
      </c>
    </row>
    <row r="4822" spans="1:22" x14ac:dyDescent="0.2">
      <c r="A4822" s="6" t="s">
        <v>5501</v>
      </c>
      <c r="B4822" s="1" t="s">
        <v>10952</v>
      </c>
      <c r="C4822" s="95" t="s">
        <v>6324</v>
      </c>
      <c r="D4822" s="95" t="s">
        <v>6324</v>
      </c>
      <c r="E4822" s="95" t="s">
        <v>6645</v>
      </c>
      <c r="F4822" s="95" t="s">
        <v>6330</v>
      </c>
      <c r="G4822" s="95" t="s">
        <v>6330</v>
      </c>
      <c r="H4822" s="61">
        <v>5563.1808194247196</v>
      </c>
      <c r="I4822" s="61">
        <v>37.864787462412203</v>
      </c>
      <c r="J4822" s="123">
        <v>210648.65934248501</v>
      </c>
      <c r="K4822" s="99">
        <v>3080.5</v>
      </c>
      <c r="L4822" s="16">
        <v>4241.1102846448402</v>
      </c>
      <c r="M4822" s="17">
        <f>gp_need_index[[#This Row],[Normalised weighted population (base year)]]/gp_need_index[[#This Row],[Registered population (base year)]]</f>
        <v>1.3767603585927091</v>
      </c>
      <c r="N4822" s="99">
        <v>3079.1253786799198</v>
      </c>
      <c r="O4822" s="16">
        <v>4256.4396733580397</v>
      </c>
      <c r="P4822" s="17">
        <f>gp_need_index[[#This Row],[Normalised weighted population 2026/27]]/gp_need_index[[#This Row],[Registered population 2026/27]]</f>
        <v>1.3823534770067911</v>
      </c>
      <c r="Q4822" s="99">
        <v>3078.2917740174698</v>
      </c>
      <c r="R4822" s="16">
        <v>4271.4027443696004</v>
      </c>
      <c r="S4822" s="17">
        <f>gp_need_index[[#This Row],[Normalised weighted population 2027/28]]/gp_need_index[[#This Row],[Registered population 2027/28]]</f>
        <v>1.3875886556377353</v>
      </c>
      <c r="T4822" s="99">
        <v>3079.6442173103201</v>
      </c>
      <c r="U4822" s="16">
        <v>4288.4410821680303</v>
      </c>
      <c r="V4822" s="17">
        <f>gp_need_index[[#This Row],[Normalised weighted population 2028/29]]/gp_need_index[[#This Row],[Registered population 2028/29]]</f>
        <v>1.3925118551237849</v>
      </c>
    </row>
    <row r="4823" spans="1:22" x14ac:dyDescent="0.2">
      <c r="A4823" s="6" t="s">
        <v>5459</v>
      </c>
      <c r="B4823" s="1" t="s">
        <v>10953</v>
      </c>
      <c r="C4823" s="95" t="s">
        <v>6324</v>
      </c>
      <c r="D4823" s="95" t="s">
        <v>6324</v>
      </c>
      <c r="E4823" s="95" t="s">
        <v>6645</v>
      </c>
      <c r="F4823" s="95" t="s">
        <v>6330</v>
      </c>
      <c r="G4823" s="95" t="s">
        <v>6330</v>
      </c>
      <c r="H4823" s="61">
        <v>5375.0405011858302</v>
      </c>
      <c r="I4823" s="61">
        <v>70.276702696696105</v>
      </c>
      <c r="J4823" s="123">
        <v>377740.123284537</v>
      </c>
      <c r="K4823" s="99">
        <v>7371.6666666666697</v>
      </c>
      <c r="L4823" s="16">
        <v>7605.2585702924998</v>
      </c>
      <c r="M4823" s="17">
        <f>gp_need_index[[#This Row],[Normalised weighted population (base year)]]/gp_need_index[[#This Row],[Registered population (base year)]]</f>
        <v>1.0316878006275148</v>
      </c>
      <c r="N4823" s="99">
        <v>7370.1110209615099</v>
      </c>
      <c r="O4823" s="16">
        <v>7632.7475901631997</v>
      </c>
      <c r="P4823" s="17">
        <f>gp_need_index[[#This Row],[Normalised weighted population 2026/27]]/gp_need_index[[#This Row],[Registered population 2026/27]]</f>
        <v>1.0356353613201645</v>
      </c>
      <c r="Q4823" s="99">
        <v>7367.3289284309103</v>
      </c>
      <c r="R4823" s="16">
        <v>7659.5797205278805</v>
      </c>
      <c r="S4823" s="17">
        <f>gp_need_index[[#This Row],[Normalised weighted population 2027/28]]/gp_need_index[[#This Row],[Registered population 2027/28]]</f>
        <v>1.0396684870372976</v>
      </c>
      <c r="T4823" s="99">
        <v>7368.4861833328196</v>
      </c>
      <c r="U4823" s="16">
        <v>7690.1332680350497</v>
      </c>
      <c r="V4823" s="17">
        <f>gp_need_index[[#This Row],[Normalised weighted population 2028/29]]/gp_need_index[[#This Row],[Registered population 2028/29]]</f>
        <v>1.0436517185076335</v>
      </c>
    </row>
    <row r="4824" spans="1:22" x14ac:dyDescent="0.2">
      <c r="A4824" s="6" t="s">
        <v>2178</v>
      </c>
      <c r="B4824" s="1" t="s">
        <v>10954</v>
      </c>
      <c r="C4824" s="95" t="s">
        <v>6324</v>
      </c>
      <c r="D4824" s="95" t="s">
        <v>6324</v>
      </c>
      <c r="E4824" s="95" t="s">
        <v>6645</v>
      </c>
      <c r="F4824" s="95" t="s">
        <v>6330</v>
      </c>
      <c r="G4824" s="95" t="s">
        <v>6330</v>
      </c>
      <c r="H4824" s="61">
        <v>5450.7015940348301</v>
      </c>
      <c r="I4824" s="61">
        <v>106.518329228946</v>
      </c>
      <c r="J4824" s="123">
        <v>580599.62692214095</v>
      </c>
      <c r="K4824" s="99">
        <v>9548.5</v>
      </c>
      <c r="L4824" s="16">
        <v>11689.545315344099</v>
      </c>
      <c r="M4824" s="17">
        <f>gp_need_index[[#This Row],[Normalised weighted population (base year)]]/gp_need_index[[#This Row],[Registered population (base year)]]</f>
        <v>1.2242284458652248</v>
      </c>
      <c r="N4824" s="99">
        <v>9543.1537099207399</v>
      </c>
      <c r="O4824" s="16">
        <v>11731.7968891049</v>
      </c>
      <c r="P4824" s="17">
        <f>gp_need_index[[#This Row],[Normalised weighted population 2026/27]]/gp_need_index[[#This Row],[Registered population 2026/27]]</f>
        <v>1.2293417088010352</v>
      </c>
      <c r="Q4824" s="99">
        <v>9539.0656240896606</v>
      </c>
      <c r="R4824" s="16">
        <v>11773.038800988101</v>
      </c>
      <c r="S4824" s="17">
        <f>gp_need_index[[#This Row],[Normalised weighted population 2027/28]]/gp_need_index[[#This Row],[Registered population 2027/28]]</f>
        <v>1.2341920335736902</v>
      </c>
      <c r="T4824" s="99">
        <v>9542.1174268339691</v>
      </c>
      <c r="U4824" s="16">
        <v>11820.000659658501</v>
      </c>
      <c r="V4824" s="17">
        <f>gp_need_index[[#This Row],[Normalised weighted population 2028/29]]/gp_need_index[[#This Row],[Registered population 2028/29]]</f>
        <v>1.2387188430964764</v>
      </c>
    </row>
    <row r="4825" spans="1:22" x14ac:dyDescent="0.2">
      <c r="A4825" s="6" t="s">
        <v>5464</v>
      </c>
      <c r="B4825" s="1" t="s">
        <v>10955</v>
      </c>
      <c r="C4825" s="95" t="s">
        <v>6324</v>
      </c>
      <c r="D4825" s="95" t="s">
        <v>6324</v>
      </c>
      <c r="E4825" s="95" t="s">
        <v>6645</v>
      </c>
      <c r="F4825" s="95" t="s">
        <v>6330</v>
      </c>
      <c r="G4825" s="95" t="s">
        <v>6330</v>
      </c>
      <c r="H4825" s="61">
        <v>5361.7592177972601</v>
      </c>
      <c r="I4825" s="61">
        <v>87.087536686635602</v>
      </c>
      <c r="J4825" s="123">
        <v>466942.402584825</v>
      </c>
      <c r="K4825" s="99">
        <v>6386.4166666666697</v>
      </c>
      <c r="L4825" s="16">
        <v>9401.2192250390708</v>
      </c>
      <c r="M4825" s="17">
        <f>gp_need_index[[#This Row],[Normalised weighted population (base year)]]/gp_need_index[[#This Row],[Registered population (base year)]]</f>
        <v>1.4720648081275205</v>
      </c>
      <c r="N4825" s="99">
        <v>6377.5458695059397</v>
      </c>
      <c r="O4825" s="16">
        <v>9435.1997004821205</v>
      </c>
      <c r="P4825" s="17">
        <f>gp_need_index[[#This Row],[Normalised weighted population 2026/27]]/gp_need_index[[#This Row],[Registered population 2026/27]]</f>
        <v>1.47944050792269</v>
      </c>
      <c r="Q4825" s="99">
        <v>6369.2841978441602</v>
      </c>
      <c r="R4825" s="16">
        <v>9468.3681637896698</v>
      </c>
      <c r="S4825" s="17">
        <f>gp_need_index[[#This Row],[Normalised weighted population 2027/28]]/gp_need_index[[#This Row],[Registered population 2027/28]]</f>
        <v>1.4865670724811542</v>
      </c>
      <c r="T4825" s="99">
        <v>6366.3877940146704</v>
      </c>
      <c r="U4825" s="16">
        <v>9506.1368465455107</v>
      </c>
      <c r="V4825" s="17">
        <f>gp_need_index[[#This Row],[Normalised weighted population 2028/29]]/gp_need_index[[#This Row],[Registered population 2028/29]]</f>
        <v>1.4931759035292604</v>
      </c>
    </row>
    <row r="4826" spans="1:22" x14ac:dyDescent="0.2">
      <c r="A4826" s="6" t="s">
        <v>5539</v>
      </c>
      <c r="B4826" s="1" t="s">
        <v>10956</v>
      </c>
      <c r="C4826" s="95" t="s">
        <v>6324</v>
      </c>
      <c r="D4826" s="95" t="s">
        <v>6324</v>
      </c>
      <c r="E4826" s="95" t="s">
        <v>6645</v>
      </c>
      <c r="F4826" s="95" t="s">
        <v>6330</v>
      </c>
      <c r="G4826" s="95" t="s">
        <v>6330</v>
      </c>
      <c r="H4826" s="61">
        <v>5376.8768629807701</v>
      </c>
      <c r="I4826" s="61">
        <v>72.437943532469603</v>
      </c>
      <c r="J4826" s="123">
        <v>389489.90258164302</v>
      </c>
      <c r="K4826" s="99">
        <v>5810.0833333333303</v>
      </c>
      <c r="L4826" s="16">
        <v>7841.8236164447599</v>
      </c>
      <c r="M4826" s="17">
        <f>gp_need_index[[#This Row],[Normalised weighted population (base year)]]/gp_need_index[[#This Row],[Registered population (base year)]]</f>
        <v>1.3496921070744419</v>
      </c>
      <c r="N4826" s="99">
        <v>5801.9912650002198</v>
      </c>
      <c r="O4826" s="16">
        <v>7870.1676948508502</v>
      </c>
      <c r="P4826" s="17">
        <f>gp_need_index[[#This Row],[Normalised weighted population 2026/27]]/gp_need_index[[#This Row],[Registered population 2026/27]]</f>
        <v>1.3564597627588038</v>
      </c>
      <c r="Q4826" s="99">
        <v>5795.8934008880597</v>
      </c>
      <c r="R4826" s="16">
        <v>7897.8344509024</v>
      </c>
      <c r="S4826" s="17">
        <f>gp_need_index[[#This Row],[Normalised weighted population 2027/28]]/gp_need_index[[#This Row],[Registered population 2027/28]]</f>
        <v>1.3626604053297937</v>
      </c>
      <c r="T4826" s="99">
        <v>5792.7235123294404</v>
      </c>
      <c r="U4826" s="16">
        <v>7929.3383804786799</v>
      </c>
      <c r="V4826" s="17">
        <f>gp_need_index[[#This Row],[Normalised weighted population 2028/29]]/gp_need_index[[#This Row],[Registered population 2028/29]]</f>
        <v>1.3688446140406307</v>
      </c>
    </row>
    <row r="4827" spans="1:22" x14ac:dyDescent="0.2">
      <c r="A4827" s="6" t="s">
        <v>5506</v>
      </c>
      <c r="B4827" s="1" t="s">
        <v>10957</v>
      </c>
      <c r="C4827" s="95" t="s">
        <v>6324</v>
      </c>
      <c r="D4827" s="95" t="s">
        <v>6324</v>
      </c>
      <c r="E4827" s="95" t="s">
        <v>6645</v>
      </c>
      <c r="F4827" s="95" t="s">
        <v>6330</v>
      </c>
      <c r="G4827" s="95" t="s">
        <v>6330</v>
      </c>
      <c r="H4827" s="61">
        <v>5410.6042528339503</v>
      </c>
      <c r="I4827" s="61">
        <v>54.510519556170102</v>
      </c>
      <c r="J4827" s="123">
        <v>294934.84893480199</v>
      </c>
      <c r="K4827" s="99">
        <v>3842.8333333333298</v>
      </c>
      <c r="L4827" s="16">
        <v>5938.0924854777004</v>
      </c>
      <c r="M4827" s="17">
        <f>gp_need_index[[#This Row],[Normalised weighted population (base year)]]/gp_need_index[[#This Row],[Registered population (base year)]]</f>
        <v>1.5452381017854115</v>
      </c>
      <c r="N4827" s="99">
        <v>3836.76630140405</v>
      </c>
      <c r="O4827" s="16">
        <v>5959.5555745783004</v>
      </c>
      <c r="P4827" s="17">
        <f>gp_need_index[[#This Row],[Normalised weighted population 2026/27]]/gp_need_index[[#This Row],[Registered population 2026/27]]</f>
        <v>1.5532756249442203</v>
      </c>
      <c r="Q4827" s="99">
        <v>3831.6029502175502</v>
      </c>
      <c r="R4827" s="16">
        <v>5980.5057724203898</v>
      </c>
      <c r="S4827" s="17">
        <f>gp_need_index[[#This Row],[Normalised weighted population 2027/28]]/gp_need_index[[#This Row],[Registered population 2027/28]]</f>
        <v>1.5608365089292013</v>
      </c>
      <c r="T4827" s="99">
        <v>3830.3415399518799</v>
      </c>
      <c r="U4827" s="16">
        <v>6004.3616070616599</v>
      </c>
      <c r="V4827" s="17">
        <f>gp_need_index[[#This Row],[Normalised weighted population 2028/29]]/gp_need_index[[#This Row],[Registered population 2028/29]]</f>
        <v>1.5675786465603514</v>
      </c>
    </row>
    <row r="4828" spans="1:22" x14ac:dyDescent="0.2">
      <c r="A4828" s="6" t="s">
        <v>5528</v>
      </c>
      <c r="B4828" s="1" t="s">
        <v>10958</v>
      </c>
      <c r="C4828" s="95" t="s">
        <v>6324</v>
      </c>
      <c r="D4828" s="95" t="s">
        <v>6324</v>
      </c>
      <c r="E4828" s="95" t="s">
        <v>6645</v>
      </c>
      <c r="F4828" s="95" t="s">
        <v>6330</v>
      </c>
      <c r="G4828" s="95" t="s">
        <v>6330</v>
      </c>
      <c r="H4828" s="61">
        <v>5402.2340025821004</v>
      </c>
      <c r="I4828" s="61">
        <v>52.410975731336102</v>
      </c>
      <c r="J4828" s="123">
        <v>283136.35520432901</v>
      </c>
      <c r="K4828" s="99">
        <v>4480.5833333333303</v>
      </c>
      <c r="L4828" s="16">
        <v>5700.5466436963297</v>
      </c>
      <c r="M4828" s="17">
        <f>gp_need_index[[#This Row],[Normalised weighted population (base year)]]/gp_need_index[[#This Row],[Registered population (base year)]]</f>
        <v>1.272277786083583</v>
      </c>
      <c r="N4828" s="99">
        <v>4474.3974116440904</v>
      </c>
      <c r="O4828" s="16">
        <v>5721.1511291998904</v>
      </c>
      <c r="P4828" s="17">
        <f>gp_need_index[[#This Row],[Normalised weighted population 2026/27]]/gp_need_index[[#This Row],[Registered population 2026/27]]</f>
        <v>1.2786417036428797</v>
      </c>
      <c r="Q4828" s="99">
        <v>4469.2755888597403</v>
      </c>
      <c r="R4828" s="16">
        <v>5741.2632410077704</v>
      </c>
      <c r="S4828" s="17">
        <f>gp_need_index[[#This Row],[Normalised weighted population 2027/28]]/gp_need_index[[#This Row],[Registered population 2027/28]]</f>
        <v>1.2846071196232847</v>
      </c>
      <c r="T4828" s="99">
        <v>4466.37505509518</v>
      </c>
      <c r="U4828" s="16">
        <v>5764.1647533081396</v>
      </c>
      <c r="V4828" s="17">
        <f>gp_need_index[[#This Row],[Normalised weighted population 2028/29]]/gp_need_index[[#This Row],[Registered population 2028/29]]</f>
        <v>1.2905689025672975</v>
      </c>
    </row>
    <row r="4829" spans="1:22" x14ac:dyDescent="0.2">
      <c r="A4829" s="6" t="s">
        <v>5500</v>
      </c>
      <c r="B4829" s="1" t="s">
        <v>10959</v>
      </c>
      <c r="C4829" s="95" t="s">
        <v>6324</v>
      </c>
      <c r="D4829" s="95" t="s">
        <v>6324</v>
      </c>
      <c r="E4829" s="95" t="s">
        <v>6645</v>
      </c>
      <c r="F4829" s="95" t="s">
        <v>6330</v>
      </c>
      <c r="G4829" s="95" t="s">
        <v>6330</v>
      </c>
      <c r="H4829" s="61">
        <v>5378.2971078725996</v>
      </c>
      <c r="I4829" s="61">
        <v>78.547856071536799</v>
      </c>
      <c r="J4829" s="123">
        <v>422453.70713913901</v>
      </c>
      <c r="K4829" s="99">
        <v>6710.3333333333303</v>
      </c>
      <c r="L4829" s="16">
        <v>8505.5028013310894</v>
      </c>
      <c r="M4829" s="17">
        <f>gp_need_index[[#This Row],[Normalised weighted population (base year)]]/gp_need_index[[#This Row],[Registered population (base year)]]</f>
        <v>1.2675231436090248</v>
      </c>
      <c r="N4829" s="99">
        <v>6703.4381147321801</v>
      </c>
      <c r="O4829" s="16">
        <v>8536.2457318120305</v>
      </c>
      <c r="P4829" s="17">
        <f>gp_need_index[[#This Row],[Normalised weighted population 2026/27]]/gp_need_index[[#This Row],[Registered population 2026/27]]</f>
        <v>1.2734130733678111</v>
      </c>
      <c r="Q4829" s="99">
        <v>6697.1335990708103</v>
      </c>
      <c r="R4829" s="16">
        <v>8566.2540159318996</v>
      </c>
      <c r="S4829" s="17">
        <f>gp_need_index[[#This Row],[Normalised weighted population 2027/28]]/gp_need_index[[#This Row],[Registered population 2027/28]]</f>
        <v>1.2790925982304457</v>
      </c>
      <c r="T4829" s="99">
        <v>6693.2981493887</v>
      </c>
      <c r="U4829" s="16">
        <v>8600.4242261240906</v>
      </c>
      <c r="V4829" s="17">
        <f>gp_need_index[[#This Row],[Normalised weighted population 2028/29]]/gp_need_index[[#This Row],[Registered population 2028/29]]</f>
        <v>1.284930692488212</v>
      </c>
    </row>
    <row r="4830" spans="1:22" x14ac:dyDescent="0.2">
      <c r="A4830" s="6" t="s">
        <v>5553</v>
      </c>
      <c r="B4830" s="1" t="s">
        <v>10960</v>
      </c>
      <c r="C4830" s="95" t="s">
        <v>6324</v>
      </c>
      <c r="D4830" s="95" t="s">
        <v>6324</v>
      </c>
      <c r="E4830" s="95" t="s">
        <v>6645</v>
      </c>
      <c r="F4830" s="95" t="s">
        <v>6330</v>
      </c>
      <c r="G4830" s="95" t="s">
        <v>6330</v>
      </c>
      <c r="H4830" s="61">
        <v>5374.8435029871298</v>
      </c>
      <c r="I4830" s="61">
        <v>98.904989976263394</v>
      </c>
      <c r="J4830" s="123">
        <v>531598.84278692701</v>
      </c>
      <c r="K4830" s="99">
        <v>10035.916666666701</v>
      </c>
      <c r="L4830" s="16">
        <v>10702.984421957901</v>
      </c>
      <c r="M4830" s="17">
        <f>gp_need_index[[#This Row],[Normalised weighted population (base year)]]/gp_need_index[[#This Row],[Registered population (base year)]]</f>
        <v>1.0664680444694006</v>
      </c>
      <c r="N4830" s="99">
        <v>10032.742408010299</v>
      </c>
      <c r="O4830" s="16">
        <v>10741.6700956574</v>
      </c>
      <c r="P4830" s="17">
        <f>gp_need_index[[#This Row],[Normalised weighted population 2026/27]]/gp_need_index[[#This Row],[Registered population 2026/27]]</f>
        <v>1.0706614063051276</v>
      </c>
      <c r="Q4830" s="99">
        <v>10028.3560914802</v>
      </c>
      <c r="R4830" s="16">
        <v>10779.431319769201</v>
      </c>
      <c r="S4830" s="17">
        <f>gp_need_index[[#This Row],[Normalised weighted population 2027/28]]/gp_need_index[[#This Row],[Registered population 2027/28]]</f>
        <v>1.0748951494579548</v>
      </c>
      <c r="T4830" s="99">
        <v>10036.307139967201</v>
      </c>
      <c r="U4830" s="16">
        <v>10822.4297451327</v>
      </c>
      <c r="V4830" s="17">
        <f>gp_need_index[[#This Row],[Normalised weighted population 2028/29]]/gp_need_index[[#This Row],[Registered population 2028/29]]</f>
        <v>1.0783278744066085</v>
      </c>
    </row>
    <row r="4831" spans="1:22" x14ac:dyDescent="0.2">
      <c r="A4831" s="6" t="s">
        <v>5532</v>
      </c>
      <c r="B4831" s="1" t="s">
        <v>10961</v>
      </c>
      <c r="C4831" s="95" t="s">
        <v>6324</v>
      </c>
      <c r="D4831" s="95" t="s">
        <v>6324</v>
      </c>
      <c r="E4831" s="95" t="s">
        <v>6645</v>
      </c>
      <c r="F4831" s="95" t="s">
        <v>6330</v>
      </c>
      <c r="G4831" s="95" t="s">
        <v>6330</v>
      </c>
      <c r="H4831" s="61">
        <v>5236.0647786458303</v>
      </c>
      <c r="I4831" s="61">
        <v>18.8014700315398</v>
      </c>
      <c r="J4831" s="123">
        <v>98445.715018910807</v>
      </c>
      <c r="K4831" s="99">
        <v>2174.75</v>
      </c>
      <c r="L4831" s="16">
        <v>1982.06404801794</v>
      </c>
      <c r="M4831" s="17">
        <f>gp_need_index[[#This Row],[Normalised weighted population (base year)]]/gp_need_index[[#This Row],[Registered population (base year)]]</f>
        <v>0.91139857363740195</v>
      </c>
      <c r="N4831" s="99">
        <v>2174.9678267663999</v>
      </c>
      <c r="O4831" s="16">
        <v>1989.2281697236499</v>
      </c>
      <c r="P4831" s="17">
        <f>gp_need_index[[#This Row],[Normalised weighted population 2026/27]]/gp_need_index[[#This Row],[Registered population 2026/27]]</f>
        <v>0.91460119328804257</v>
      </c>
      <c r="Q4831" s="99">
        <v>2175.3975999538302</v>
      </c>
      <c r="R4831" s="16">
        <v>1996.22109447907</v>
      </c>
      <c r="S4831" s="17">
        <f>gp_need_index[[#This Row],[Normalised weighted population 2027/28]]/gp_need_index[[#This Row],[Registered population 2027/28]]</f>
        <v>0.91763505417190727</v>
      </c>
      <c r="T4831" s="99">
        <v>2176.3721172614501</v>
      </c>
      <c r="U4831" s="16">
        <v>2004.18388594679</v>
      </c>
      <c r="V4831" s="17">
        <f>gp_need_index[[#This Row],[Normalised weighted population 2028/29]]/gp_need_index[[#This Row],[Registered population 2028/29]]</f>
        <v>0.92088290878706625</v>
      </c>
    </row>
    <row r="4832" spans="1:22" x14ac:dyDescent="0.2">
      <c r="A4832" s="6" t="s">
        <v>2169</v>
      </c>
      <c r="B4832" s="1" t="s">
        <v>10962</v>
      </c>
      <c r="C4832" s="95" t="s">
        <v>6324</v>
      </c>
      <c r="D4832" s="95" t="s">
        <v>6324</v>
      </c>
      <c r="E4832" s="95" t="s">
        <v>6645</v>
      </c>
      <c r="F4832" s="95" t="s">
        <v>6330</v>
      </c>
      <c r="G4832" s="95" t="s">
        <v>6330</v>
      </c>
      <c r="H4832" s="61">
        <v>5440.5183376736104</v>
      </c>
      <c r="I4832" s="61">
        <v>161.40455667805301</v>
      </c>
      <c r="J4832" s="123">
        <v>878124.45039102796</v>
      </c>
      <c r="K4832" s="99">
        <v>13473.333333333299</v>
      </c>
      <c r="L4832" s="16">
        <v>17679.783243701699</v>
      </c>
      <c r="M4832" s="17">
        <f>gp_need_index[[#This Row],[Normalised weighted population (base year)]]/gp_need_index[[#This Row],[Registered population (base year)]]</f>
        <v>1.312205584638922</v>
      </c>
      <c r="N4832" s="99">
        <v>13454.865052979099</v>
      </c>
      <c r="O4832" s="16">
        <v>17743.686384982699</v>
      </c>
      <c r="P4832" s="17">
        <f>gp_need_index[[#This Row],[Normalised weighted population 2026/27]]/gp_need_index[[#This Row],[Registered population 2026/27]]</f>
        <v>1.318756175934592</v>
      </c>
      <c r="Q4832" s="99">
        <v>13441.536461605099</v>
      </c>
      <c r="R4832" s="16">
        <v>17806.062469165699</v>
      </c>
      <c r="S4832" s="17">
        <f>gp_need_index[[#This Row],[Normalised weighted population 2027/28]]/gp_need_index[[#This Row],[Registered population 2027/28]]</f>
        <v>1.3247043981934352</v>
      </c>
      <c r="T4832" s="99">
        <v>13434.1036011983</v>
      </c>
      <c r="U4832" s="16">
        <v>17877.0896528255</v>
      </c>
      <c r="V4832" s="17">
        <f>gp_need_index[[#This Row],[Normalised weighted population 2028/29]]/gp_need_index[[#This Row],[Registered population 2028/29]]</f>
        <v>1.3307244147820099</v>
      </c>
    </row>
    <row r="4833" spans="1:22" x14ac:dyDescent="0.2">
      <c r="A4833" s="6" t="s">
        <v>5541</v>
      </c>
      <c r="B4833" s="1" t="s">
        <v>10963</v>
      </c>
      <c r="C4833" s="95" t="s">
        <v>6324</v>
      </c>
      <c r="D4833" s="95" t="s">
        <v>6324</v>
      </c>
      <c r="E4833" s="95" t="s">
        <v>6645</v>
      </c>
      <c r="F4833" s="95" t="s">
        <v>6330</v>
      </c>
      <c r="G4833" s="95" t="s">
        <v>6330</v>
      </c>
      <c r="H4833" s="61">
        <v>5504.9272623697898</v>
      </c>
      <c r="I4833" s="61">
        <v>85.738508255644305</v>
      </c>
      <c r="J4833" s="123">
        <v>471984.25153141399</v>
      </c>
      <c r="K4833" s="99">
        <v>14831.166666666701</v>
      </c>
      <c r="L4833" s="16">
        <v>9502.7296618381806</v>
      </c>
      <c r="M4833" s="17">
        <f>gp_need_index[[#This Row],[Normalised weighted population (base year)]]/gp_need_index[[#This Row],[Registered population (base year)]]</f>
        <v>0.64072704969297711</v>
      </c>
      <c r="N4833" s="99">
        <v>14887.3240691214</v>
      </c>
      <c r="O4833" s="16">
        <v>9537.0770442559806</v>
      </c>
      <c r="P4833" s="17">
        <f>gp_need_index[[#This Row],[Normalised weighted population 2026/27]]/gp_need_index[[#This Row],[Registered population 2026/27]]</f>
        <v>0.64061727950406788</v>
      </c>
      <c r="Q4833" s="99">
        <v>14940.256932800199</v>
      </c>
      <c r="R4833" s="16">
        <v>9570.6036467705508</v>
      </c>
      <c r="S4833" s="17">
        <f>gp_need_index[[#This Row],[Normalised weighted population 2027/28]]/gp_need_index[[#This Row],[Registered population 2027/28]]</f>
        <v>0.64059163706609468</v>
      </c>
      <c r="T4833" s="99">
        <v>15033.542617986899</v>
      </c>
      <c r="U4833" s="16">
        <v>9608.7801399807704</v>
      </c>
      <c r="V4833" s="17">
        <f>gp_need_index[[#This Row],[Normalised weighted population 2028/29]]/gp_need_index[[#This Row],[Registered population 2028/29]]</f>
        <v>0.63915607812122299</v>
      </c>
    </row>
    <row r="4834" spans="1:22" x14ac:dyDescent="0.2">
      <c r="A4834" s="6" t="s">
        <v>5524</v>
      </c>
      <c r="B4834" s="1" t="s">
        <v>10964</v>
      </c>
      <c r="C4834" s="95" t="s">
        <v>6324</v>
      </c>
      <c r="D4834" s="95" t="s">
        <v>6324</v>
      </c>
      <c r="E4834" s="95" t="s">
        <v>6645</v>
      </c>
      <c r="F4834" s="95" t="s">
        <v>6330</v>
      </c>
      <c r="G4834" s="95" t="s">
        <v>6330</v>
      </c>
      <c r="H4834" s="61">
        <v>5368.04517261402</v>
      </c>
      <c r="I4834" s="61">
        <v>70.386510034163905</v>
      </c>
      <c r="J4834" s="123">
        <v>377837.965406042</v>
      </c>
      <c r="K4834" s="99">
        <v>5305.3333333333303</v>
      </c>
      <c r="L4834" s="16">
        <v>7607.2284818460903</v>
      </c>
      <c r="M4834" s="17">
        <f>gp_need_index[[#This Row],[Normalised weighted population (base year)]]/gp_need_index[[#This Row],[Registered population (base year)]]</f>
        <v>1.4338832272894122</v>
      </c>
      <c r="N4834" s="99">
        <v>5295.2324336752599</v>
      </c>
      <c r="O4834" s="16">
        <v>7634.7246219135995</v>
      </c>
      <c r="P4834" s="17">
        <f>gp_need_index[[#This Row],[Normalised weighted population 2026/27]]/gp_need_index[[#This Row],[Registered population 2026/27]]</f>
        <v>1.4418110474925026</v>
      </c>
      <c r="Q4834" s="99">
        <v>5287.2633742766202</v>
      </c>
      <c r="R4834" s="16">
        <v>7661.5637023277905</v>
      </c>
      <c r="S4834" s="17">
        <f>gp_need_index[[#This Row],[Normalised weighted population 2027/28]]/gp_need_index[[#This Row],[Registered population 2027/28]]</f>
        <v>1.4490603474762616</v>
      </c>
      <c r="T4834" s="99">
        <v>5284.8564226218896</v>
      </c>
      <c r="U4834" s="16">
        <v>7692.1251638047097</v>
      </c>
      <c r="V4834" s="17">
        <f>gp_need_index[[#This Row],[Normalised weighted population 2028/29]]/gp_need_index[[#This Row],[Registered population 2028/29]]</f>
        <v>1.4555031487475192</v>
      </c>
    </row>
    <row r="4835" spans="1:22" x14ac:dyDescent="0.2">
      <c r="A4835" s="6" t="s">
        <v>5521</v>
      </c>
      <c r="B4835" s="1" t="s">
        <v>10965</v>
      </c>
      <c r="C4835" s="95" t="s">
        <v>6324</v>
      </c>
      <c r="D4835" s="95" t="s">
        <v>6324</v>
      </c>
      <c r="E4835" s="95" t="s">
        <v>6645</v>
      </c>
      <c r="F4835" s="95" t="s">
        <v>6330</v>
      </c>
      <c r="G4835" s="95" t="s">
        <v>6330</v>
      </c>
      <c r="H4835" s="61">
        <v>5363.8668258101898</v>
      </c>
      <c r="I4835" s="61">
        <v>32.653107429834201</v>
      </c>
      <c r="J4835" s="123">
        <v>175146.919702504</v>
      </c>
      <c r="K4835" s="99">
        <v>2948</v>
      </c>
      <c r="L4835" s="16">
        <v>3526.3333970069898</v>
      </c>
      <c r="M4835" s="17">
        <f>gp_need_index[[#This Row],[Normalised weighted population (base year)]]/gp_need_index[[#This Row],[Registered population (base year)]]</f>
        <v>1.1961782215084769</v>
      </c>
      <c r="N4835" s="99">
        <v>2946.24579641224</v>
      </c>
      <c r="O4835" s="16">
        <v>3539.0792422567101</v>
      </c>
      <c r="P4835" s="17">
        <f>gp_need_index[[#This Row],[Normalised weighted population 2026/27]]/gp_need_index[[#This Row],[Registered population 2026/27]]</f>
        <v>1.2012165606027803</v>
      </c>
      <c r="Q4835" s="99">
        <v>2945.8087250116901</v>
      </c>
      <c r="R4835" s="16">
        <v>3551.5205072765998</v>
      </c>
      <c r="S4835" s="17">
        <f>gp_need_index[[#This Row],[Normalised weighted population 2027/28]]/gp_need_index[[#This Row],[Registered population 2027/28]]</f>
        <v>1.2056181642487687</v>
      </c>
      <c r="T4835" s="99">
        <v>2946.5074241561802</v>
      </c>
      <c r="U4835" s="16">
        <v>3565.68728332711</v>
      </c>
      <c r="V4835" s="17">
        <f>gp_need_index[[#This Row],[Normalised weighted population 2028/29]]/gp_need_index[[#This Row],[Registered population 2028/29]]</f>
        <v>1.2101402677945909</v>
      </c>
    </row>
    <row r="4836" spans="1:22" x14ac:dyDescent="0.2">
      <c r="A4836" s="6" t="s">
        <v>5432</v>
      </c>
      <c r="B4836" s="1" t="s">
        <v>10966</v>
      </c>
      <c r="C4836" s="95" t="s">
        <v>6324</v>
      </c>
      <c r="D4836" s="95" t="s">
        <v>6324</v>
      </c>
      <c r="E4836" s="95" t="s">
        <v>6645</v>
      </c>
      <c r="F4836" s="95" t="s">
        <v>6330</v>
      </c>
      <c r="G4836" s="95" t="s">
        <v>6330</v>
      </c>
      <c r="H4836" s="61">
        <v>5393.9252758360699</v>
      </c>
      <c r="I4836" s="61">
        <v>148.80277773188001</v>
      </c>
      <c r="J4836" s="123">
        <v>802631.06392260303</v>
      </c>
      <c r="K4836" s="99">
        <v>13938.5</v>
      </c>
      <c r="L4836" s="16">
        <v>16159.831591631801</v>
      </c>
      <c r="M4836" s="17">
        <f>gp_need_index[[#This Row],[Normalised weighted population (base year)]]/gp_need_index[[#This Row],[Registered population (base year)]]</f>
        <v>1.1593666170414176</v>
      </c>
      <c r="N4836" s="99">
        <v>13929.5081742497</v>
      </c>
      <c r="O4836" s="16">
        <v>16218.2409050857</v>
      </c>
      <c r="P4836" s="17">
        <f>gp_need_index[[#This Row],[Normalised weighted population 2026/27]]/gp_need_index[[#This Row],[Registered population 2026/27]]</f>
        <v>1.164308222674149</v>
      </c>
      <c r="Q4836" s="99">
        <v>13924.4173898431</v>
      </c>
      <c r="R4836" s="16">
        <v>16275.254444327</v>
      </c>
      <c r="S4836" s="17">
        <f>gp_need_index[[#This Row],[Normalised weighted population 2027/28]]/gp_need_index[[#This Row],[Registered population 2027/28]]</f>
        <v>1.1688283960949541</v>
      </c>
      <c r="T4836" s="99">
        <v>13922.977398614699</v>
      </c>
      <c r="U4836" s="16">
        <v>16340.1753379007</v>
      </c>
      <c r="V4836" s="17">
        <f>gp_need_index[[#This Row],[Normalised weighted population 2028/29]]/gp_need_index[[#This Row],[Registered population 2028/29]]</f>
        <v>1.1736121427250543</v>
      </c>
    </row>
    <row r="4837" spans="1:22" x14ac:dyDescent="0.2">
      <c r="A4837" s="6" t="s">
        <v>5421</v>
      </c>
      <c r="B4837" s="1" t="s">
        <v>10967</v>
      </c>
      <c r="C4837" s="95" t="s">
        <v>6324</v>
      </c>
      <c r="D4837" s="95" t="s">
        <v>6324</v>
      </c>
      <c r="E4837" s="95" t="s">
        <v>6645</v>
      </c>
      <c r="F4837" s="95" t="s">
        <v>6330</v>
      </c>
      <c r="G4837" s="95" t="s">
        <v>6330</v>
      </c>
      <c r="H4837" s="61">
        <v>5438.2317062904103</v>
      </c>
      <c r="I4837" s="61">
        <v>53.183919486682697</v>
      </c>
      <c r="J4837" s="123">
        <v>289226.47721727402</v>
      </c>
      <c r="K4837" s="99">
        <v>4498.75</v>
      </c>
      <c r="L4837" s="16">
        <v>5823.16256342004</v>
      </c>
      <c r="M4837" s="17">
        <f>gp_need_index[[#This Row],[Normalised weighted population (base year)]]/gp_need_index[[#This Row],[Registered population (base year)]]</f>
        <v>1.2943956795598865</v>
      </c>
      <c r="N4837" s="99">
        <v>4493.1251030316898</v>
      </c>
      <c r="O4837" s="16">
        <v>5844.2102411467904</v>
      </c>
      <c r="P4837" s="17">
        <f>gp_need_index[[#This Row],[Normalised weighted population 2026/27]]/gp_need_index[[#This Row],[Registered population 2026/27]]</f>
        <v>1.300700538519052</v>
      </c>
      <c r="Q4837" s="99">
        <v>4488.0819016632204</v>
      </c>
      <c r="R4837" s="16">
        <v>5864.75495446485</v>
      </c>
      <c r="S4837" s="17">
        <f>gp_need_index[[#This Row],[Normalised weighted population 2027/28]]/gp_need_index[[#This Row],[Registered population 2027/28]]</f>
        <v>1.3067397349169261</v>
      </c>
      <c r="T4837" s="99">
        <v>4485.1242047711403</v>
      </c>
      <c r="U4837" s="16">
        <v>5888.1490668910101</v>
      </c>
      <c r="V4837" s="17">
        <f>gp_need_index[[#This Row],[Normalised weighted population 2028/29]]/gp_need_index[[#This Row],[Registered population 2028/29]]</f>
        <v>1.3128173932457377</v>
      </c>
    </row>
    <row r="4838" spans="1:22" x14ac:dyDescent="0.2">
      <c r="A4838" s="6" t="s">
        <v>5505</v>
      </c>
      <c r="B4838" s="1" t="s">
        <v>10968</v>
      </c>
      <c r="C4838" s="95" t="s">
        <v>6324</v>
      </c>
      <c r="D4838" s="95" t="s">
        <v>6324</v>
      </c>
      <c r="E4838" s="95" t="s">
        <v>6645</v>
      </c>
      <c r="F4838" s="95" t="s">
        <v>6330</v>
      </c>
      <c r="G4838" s="95" t="s">
        <v>6330</v>
      </c>
      <c r="H4838" s="61">
        <v>5257.8460633324803</v>
      </c>
      <c r="I4838" s="61">
        <v>70.923421976929504</v>
      </c>
      <c r="J4838" s="123">
        <v>372904.435039467</v>
      </c>
      <c r="K4838" s="99">
        <v>10555.666666666701</v>
      </c>
      <c r="L4838" s="16">
        <v>7507.8988851489203</v>
      </c>
      <c r="M4838" s="17">
        <f>gp_need_index[[#This Row],[Normalised weighted population (base year)]]/gp_need_index[[#This Row],[Registered population (base year)]]</f>
        <v>0.71126714420206172</v>
      </c>
      <c r="N4838" s="99">
        <v>10571.156583653399</v>
      </c>
      <c r="O4838" s="16">
        <v>7535.0360008345397</v>
      </c>
      <c r="P4838" s="17">
        <f>gp_need_index[[#This Row],[Normalised weighted population 2026/27]]/gp_need_index[[#This Row],[Registered population 2026/27]]</f>
        <v>0.71279201487624033</v>
      </c>
      <c r="Q4838" s="99">
        <v>10589.656199740901</v>
      </c>
      <c r="R4838" s="16">
        <v>7561.5246362687103</v>
      </c>
      <c r="S4838" s="17">
        <f>gp_need_index[[#This Row],[Normalised weighted population 2027/28]]/gp_need_index[[#This Row],[Registered population 2027/28]]</f>
        <v>0.71404817055852288</v>
      </c>
      <c r="T4838" s="99">
        <v>10612.484454142301</v>
      </c>
      <c r="U4838" s="16">
        <v>7591.6870486503904</v>
      </c>
      <c r="V4838" s="17">
        <f>gp_need_index[[#This Row],[Normalised weighted population 2028/29]]/gp_need_index[[#This Row],[Registered population 2028/29]]</f>
        <v>0.71535436225653815</v>
      </c>
    </row>
    <row r="4839" spans="1:22" x14ac:dyDescent="0.2">
      <c r="A4839" s="6" t="s">
        <v>2211</v>
      </c>
      <c r="B4839" s="1" t="s">
        <v>10969</v>
      </c>
      <c r="C4839" s="95" t="s">
        <v>6324</v>
      </c>
      <c r="D4839" s="95" t="s">
        <v>6324</v>
      </c>
      <c r="E4839" s="95" t="s">
        <v>6645</v>
      </c>
      <c r="F4839" s="95" t="s">
        <v>6330</v>
      </c>
      <c r="G4839" s="95" t="s">
        <v>6330</v>
      </c>
      <c r="H4839" s="61">
        <v>5377.4384231567401</v>
      </c>
      <c r="I4839" s="61">
        <v>64.642268670872596</v>
      </c>
      <c r="J4839" s="123">
        <v>347609.81931077101</v>
      </c>
      <c r="K4839" s="99">
        <v>5509.1666666666697</v>
      </c>
      <c r="L4839" s="16">
        <v>6998.62787792788</v>
      </c>
      <c r="M4839" s="17">
        <f>gp_need_index[[#This Row],[Normalised weighted population (base year)]]/gp_need_index[[#This Row],[Registered population (base year)]]</f>
        <v>1.2703605284394874</v>
      </c>
      <c r="N4839" s="99">
        <v>5503.7755893603999</v>
      </c>
      <c r="O4839" s="16">
        <v>7023.9242460954902</v>
      </c>
      <c r="P4839" s="17">
        <f>gp_need_index[[#This Row],[Normalised weighted population 2026/27]]/gp_need_index[[#This Row],[Registered population 2026/27]]</f>
        <v>1.2762010608996774</v>
      </c>
      <c r="Q4839" s="99">
        <v>5499.1791140947498</v>
      </c>
      <c r="R4839" s="16">
        <v>7048.6161213103496</v>
      </c>
      <c r="S4839" s="17">
        <f>gp_need_index[[#This Row],[Normalised weighted population 2027/28]]/gp_need_index[[#This Row],[Registered population 2027/28]]</f>
        <v>1.2817578724148653</v>
      </c>
      <c r="T4839" s="99">
        <v>5500.41603082253</v>
      </c>
      <c r="U4839" s="16">
        <v>7076.7325761786296</v>
      </c>
      <c r="V4839" s="17">
        <f>gp_need_index[[#This Row],[Normalised weighted population 2028/29]]/gp_need_index[[#This Row],[Registered population 2028/29]]</f>
        <v>1.2865813306707961</v>
      </c>
    </row>
    <row r="4840" spans="1:22" x14ac:dyDescent="0.2">
      <c r="A4840" s="6" t="s">
        <v>5426</v>
      </c>
      <c r="B4840" s="1" t="s">
        <v>10970</v>
      </c>
      <c r="C4840" s="95" t="s">
        <v>6324</v>
      </c>
      <c r="D4840" s="95" t="s">
        <v>6324</v>
      </c>
      <c r="E4840" s="95" t="s">
        <v>6645</v>
      </c>
      <c r="F4840" s="95" t="s">
        <v>6325</v>
      </c>
      <c r="G4840" s="95" t="s">
        <v>6325</v>
      </c>
      <c r="H4840" s="61">
        <v>5333.3769606370197</v>
      </c>
      <c r="I4840" s="61">
        <v>71.535599259187094</v>
      </c>
      <c r="J4840" s="123">
        <v>381526.31695431098</v>
      </c>
      <c r="K4840" s="99">
        <v>6371.75</v>
      </c>
      <c r="L4840" s="16">
        <v>7681.4881791713797</v>
      </c>
      <c r="M4840" s="17">
        <f>gp_need_index[[#This Row],[Normalised weighted population (base year)]]/gp_need_index[[#This Row],[Registered population (base year)]]</f>
        <v>1.2055539183381927</v>
      </c>
      <c r="N4840" s="99">
        <v>6390.6431284220798</v>
      </c>
      <c r="O4840" s="16">
        <v>7709.2527290867001</v>
      </c>
      <c r="P4840" s="17">
        <f>gp_need_index[[#This Row],[Normalised weighted population 2026/27]]/gp_need_index[[#This Row],[Registered population 2026/27]]</f>
        <v>1.2063344133237808</v>
      </c>
      <c r="Q4840" s="99">
        <v>6408.5438435199203</v>
      </c>
      <c r="R4840" s="16">
        <v>7736.3538053108996</v>
      </c>
      <c r="S4840" s="17">
        <f>gp_need_index[[#This Row],[Normalised weighted population 2027/28]]/gp_need_index[[#This Row],[Registered population 2027/28]]</f>
        <v>1.2071937079955553</v>
      </c>
      <c r="T4840" s="99">
        <v>6427.7912442463403</v>
      </c>
      <c r="U4840" s="16">
        <v>7767.2135994702803</v>
      </c>
      <c r="V4840" s="17">
        <f>gp_need_index[[#This Row],[Normalised weighted population 2028/29]]/gp_need_index[[#This Row],[Registered population 2028/29]]</f>
        <v>1.2083798779904196</v>
      </c>
    </row>
    <row r="4841" spans="1:22" x14ac:dyDescent="0.2">
      <c r="A4841" s="6" t="s">
        <v>2232</v>
      </c>
      <c r="B4841" s="1" t="s">
        <v>12761</v>
      </c>
      <c r="C4841" s="95" t="s">
        <v>6324</v>
      </c>
      <c r="D4841" s="95" t="s">
        <v>6324</v>
      </c>
      <c r="E4841" s="95" t="s">
        <v>6645</v>
      </c>
      <c r="F4841" s="95" t="s">
        <v>6330</v>
      </c>
      <c r="G4841" s="95" t="s">
        <v>6330</v>
      </c>
      <c r="H4841" s="61">
        <v>5476.75678611288</v>
      </c>
      <c r="I4841" s="61">
        <v>414.215308504755</v>
      </c>
      <c r="J4841" s="123">
        <v>2268556.50176526</v>
      </c>
      <c r="K4841" s="99">
        <v>22402.666666666701</v>
      </c>
      <c r="L4841" s="16">
        <v>45674.149272850897</v>
      </c>
      <c r="M4841" s="17">
        <f>gp_need_index[[#This Row],[Normalised weighted population (base year)]]/gp_need_index[[#This Row],[Registered population (base year)]]</f>
        <v>2.038781808989294</v>
      </c>
      <c r="N4841" s="99">
        <v>22397.590388905301</v>
      </c>
      <c r="O4841" s="16">
        <v>45839.237360959101</v>
      </c>
      <c r="P4841" s="17">
        <f>gp_need_index[[#This Row],[Normalised weighted population 2026/27]]/gp_need_index[[#This Row],[Registered population 2026/27]]</f>
        <v>2.0466146833217236</v>
      </c>
      <c r="Q4841" s="99">
        <v>22401.219560008201</v>
      </c>
      <c r="R4841" s="16">
        <v>46000.380432724203</v>
      </c>
      <c r="S4841" s="17">
        <f>gp_need_index[[#This Row],[Normalised weighted population 2027/28]]/gp_need_index[[#This Row],[Registered population 2027/28]]</f>
        <v>2.0534766113737142</v>
      </c>
      <c r="T4841" s="99">
        <v>22414.329784241301</v>
      </c>
      <c r="U4841" s="16">
        <v>46183.872851392101</v>
      </c>
      <c r="V4841" s="17">
        <f>gp_need_index[[#This Row],[Normalised weighted population 2028/29]]/gp_need_index[[#This Row],[Registered population 2028/29]]</f>
        <v>2.0604619141395117</v>
      </c>
    </row>
    <row r="4842" spans="1:22" x14ac:dyDescent="0.2">
      <c r="A4842" s="6" t="s">
        <v>5434</v>
      </c>
      <c r="B4842" s="1" t="s">
        <v>10971</v>
      </c>
      <c r="C4842" s="95" t="s">
        <v>6324</v>
      </c>
      <c r="D4842" s="95" t="s">
        <v>6324</v>
      </c>
      <c r="E4842" s="95" t="s">
        <v>6645</v>
      </c>
      <c r="F4842" s="95" t="s">
        <v>6330</v>
      </c>
      <c r="G4842" s="95" t="s">
        <v>6330</v>
      </c>
      <c r="H4842" s="61">
        <v>5405.9304687499998</v>
      </c>
      <c r="I4842" s="61">
        <v>58.682612460289299</v>
      </c>
      <c r="J4842" s="123">
        <v>317234.12268492603</v>
      </c>
      <c r="K4842" s="99">
        <v>4938.6666666666697</v>
      </c>
      <c r="L4842" s="16">
        <v>6387.0565545440004</v>
      </c>
      <c r="M4842" s="17">
        <f>gp_need_index[[#This Row],[Normalised weighted population (base year)]]/gp_need_index[[#This Row],[Registered population (base year)]]</f>
        <v>1.2932754902559389</v>
      </c>
      <c r="N4842" s="99">
        <v>4936.8535289798001</v>
      </c>
      <c r="O4842" s="16">
        <v>6410.1424132193297</v>
      </c>
      <c r="P4842" s="17">
        <f>gp_need_index[[#This Row],[Normalised weighted population 2026/27]]/gp_need_index[[#This Row],[Registered population 2026/27]]</f>
        <v>1.2984266953822274</v>
      </c>
      <c r="Q4842" s="99">
        <v>4936.4651318802598</v>
      </c>
      <c r="R4842" s="16">
        <v>6432.6766022326401</v>
      </c>
      <c r="S4842" s="17">
        <f>gp_need_index[[#This Row],[Normalised weighted population 2027/28]]/gp_need_index[[#This Row],[Registered population 2027/28]]</f>
        <v>1.3030936976926413</v>
      </c>
      <c r="T4842" s="99">
        <v>4938.9898079858503</v>
      </c>
      <c r="U4842" s="16">
        <v>6458.3361158529297</v>
      </c>
      <c r="V4842" s="17">
        <f>gp_need_index[[#This Row],[Normalised weighted population 2028/29]]/gp_need_index[[#This Row],[Registered population 2028/29]]</f>
        <v>1.3076228878647307</v>
      </c>
    </row>
    <row r="4843" spans="1:22" x14ac:dyDescent="0.2">
      <c r="A4843" s="6" t="s">
        <v>5439</v>
      </c>
      <c r="B4843" s="1" t="s">
        <v>10972</v>
      </c>
      <c r="C4843" s="95" t="s">
        <v>6324</v>
      </c>
      <c r="D4843" s="95" t="s">
        <v>6324</v>
      </c>
      <c r="E4843" s="95" t="s">
        <v>6645</v>
      </c>
      <c r="F4843" s="95" t="s">
        <v>6330</v>
      </c>
      <c r="G4843" s="95" t="s">
        <v>6330</v>
      </c>
      <c r="H4843" s="61">
        <v>5361.1418122592004</v>
      </c>
      <c r="I4843" s="61">
        <v>200.78518101405999</v>
      </c>
      <c r="J4843" s="123">
        <v>1076437.8292165101</v>
      </c>
      <c r="K4843" s="99">
        <v>16082.416666666701</v>
      </c>
      <c r="L4843" s="16">
        <v>21672.540250296101</v>
      </c>
      <c r="M4843" s="17">
        <f>gp_need_index[[#This Row],[Normalised weighted population (base year)]]/gp_need_index[[#This Row],[Registered population (base year)]]</f>
        <v>1.3475922617535334</v>
      </c>
      <c r="N4843" s="99">
        <v>16063.7794853544</v>
      </c>
      <c r="O4843" s="16">
        <v>21750.875113480899</v>
      </c>
      <c r="P4843" s="17">
        <f>gp_need_index[[#This Row],[Normalised weighted population 2026/27]]/gp_need_index[[#This Row],[Registered population 2026/27]]</f>
        <v>1.3540322271798808</v>
      </c>
      <c r="Q4843" s="99">
        <v>16047.057728547101</v>
      </c>
      <c r="R4843" s="16">
        <v>21827.338052900399</v>
      </c>
      <c r="S4843" s="17">
        <f>gp_need_index[[#This Row],[Normalised weighted population 2027/28]]/gp_need_index[[#This Row],[Registered population 2027/28]]</f>
        <v>1.3602081093078142</v>
      </c>
      <c r="T4843" s="99">
        <v>16042.9803289757</v>
      </c>
      <c r="U4843" s="16">
        <v>21914.405833965</v>
      </c>
      <c r="V4843" s="17">
        <f>gp_need_index[[#This Row],[Normalised weighted population 2028/29]]/gp_need_index[[#This Row],[Registered population 2028/29]]</f>
        <v>1.3659809701558223</v>
      </c>
    </row>
    <row r="4844" spans="1:22" x14ac:dyDescent="0.2">
      <c r="A4844" s="6" t="s">
        <v>5530</v>
      </c>
      <c r="B4844" s="1" t="s">
        <v>10973</v>
      </c>
      <c r="C4844" s="95" t="s">
        <v>6324</v>
      </c>
      <c r="D4844" s="95" t="s">
        <v>6324</v>
      </c>
      <c r="E4844" s="95" t="s">
        <v>6645</v>
      </c>
      <c r="F4844" s="95" t="s">
        <v>6330</v>
      </c>
      <c r="G4844" s="95" t="s">
        <v>6330</v>
      </c>
      <c r="H4844" s="61">
        <v>5362.3670828682998</v>
      </c>
      <c r="I4844" s="61">
        <v>64.537108062052397</v>
      </c>
      <c r="J4844" s="123">
        <v>346071.66389546398</v>
      </c>
      <c r="K4844" s="99">
        <v>6369.1666666666697</v>
      </c>
      <c r="L4844" s="16">
        <v>6967.6593126799298</v>
      </c>
      <c r="M4844" s="17">
        <f>gp_need_index[[#This Row],[Normalised weighted population (base year)]]/gp_need_index[[#This Row],[Registered population (base year)]]</f>
        <v>1.0939671824173638</v>
      </c>
      <c r="N4844" s="99">
        <v>6366.3871076236201</v>
      </c>
      <c r="O4844" s="16">
        <v>6992.8437457308601</v>
      </c>
      <c r="P4844" s="17">
        <f>gp_need_index[[#This Row],[Normalised weighted population 2026/27]]/gp_need_index[[#This Row],[Registered population 2026/27]]</f>
        <v>1.0984006513454185</v>
      </c>
      <c r="Q4844" s="99">
        <v>6363.6457743774399</v>
      </c>
      <c r="R4844" s="16">
        <v>7017.42636067899</v>
      </c>
      <c r="S4844" s="17">
        <f>gp_need_index[[#This Row],[Normalised weighted population 2027/28]]/gp_need_index[[#This Row],[Registered population 2027/28]]</f>
        <v>1.1027367973456237</v>
      </c>
      <c r="T4844" s="99">
        <v>6364.5443311297904</v>
      </c>
      <c r="U4844" s="16">
        <v>7045.4184016932504</v>
      </c>
      <c r="V4844" s="17">
        <f>gp_need_index[[#This Row],[Normalised weighted population 2028/29]]/gp_need_index[[#This Row],[Registered population 2028/29]]</f>
        <v>1.1069792329410322</v>
      </c>
    </row>
    <row r="4845" spans="1:22" x14ac:dyDescent="0.2">
      <c r="A4845" s="6" t="s">
        <v>2175</v>
      </c>
      <c r="B4845" s="1" t="s">
        <v>10974</v>
      </c>
      <c r="C4845" s="95" t="s">
        <v>6324</v>
      </c>
      <c r="D4845" s="95" t="s">
        <v>6324</v>
      </c>
      <c r="E4845" s="95" t="s">
        <v>6645</v>
      </c>
      <c r="F4845" s="95" t="s">
        <v>6330</v>
      </c>
      <c r="G4845" s="95" t="s">
        <v>6330</v>
      </c>
      <c r="H4845" s="61">
        <v>5402.5459867436803</v>
      </c>
      <c r="I4845" s="61">
        <v>121.117374074517</v>
      </c>
      <c r="J4845" s="123">
        <v>654342.18323121301</v>
      </c>
      <c r="K4845" s="99">
        <v>9836.0833333333303</v>
      </c>
      <c r="L4845" s="16">
        <v>13174.2464995558</v>
      </c>
      <c r="M4845" s="17">
        <f>gp_need_index[[#This Row],[Normalised weighted population (base year)]]/gp_need_index[[#This Row],[Registered population (base year)]]</f>
        <v>1.3393793091310875</v>
      </c>
      <c r="N4845" s="99">
        <v>9822.5101468642206</v>
      </c>
      <c r="O4845" s="16">
        <v>13221.864489195599</v>
      </c>
      <c r="P4845" s="17">
        <f>gp_need_index[[#This Row],[Normalised weighted population 2026/27]]/gp_need_index[[#This Row],[Registered population 2026/27]]</f>
        <v>1.3460779669865348</v>
      </c>
      <c r="Q4845" s="99">
        <v>9812.56381901036</v>
      </c>
      <c r="R4845" s="16">
        <v>13268.344578763201</v>
      </c>
      <c r="S4845" s="17">
        <f>gp_need_index[[#This Row],[Normalised weighted population 2027/28]]/gp_need_index[[#This Row],[Registered population 2027/28]]</f>
        <v>1.3521791881809511</v>
      </c>
      <c r="T4845" s="99">
        <v>9810.5967624279001</v>
      </c>
      <c r="U4845" s="16">
        <v>13321.271111447801</v>
      </c>
      <c r="V4845" s="17">
        <f>gp_need_index[[#This Row],[Normalised weighted population 2028/29]]/gp_need_index[[#This Row],[Registered population 2028/29]]</f>
        <v>1.3578451376642953</v>
      </c>
    </row>
    <row r="4846" spans="1:22" x14ac:dyDescent="0.2">
      <c r="A4846" s="6" t="s">
        <v>5494</v>
      </c>
      <c r="B4846" s="1" t="s">
        <v>10975</v>
      </c>
      <c r="C4846" s="95" t="s">
        <v>6324</v>
      </c>
      <c r="D4846" s="95" t="s">
        <v>6324</v>
      </c>
      <c r="E4846" s="95" t="s">
        <v>6645</v>
      </c>
      <c r="F4846" s="95" t="s">
        <v>6330</v>
      </c>
      <c r="G4846" s="95" t="s">
        <v>6330</v>
      </c>
      <c r="H4846" s="61">
        <v>5458.6857650432203</v>
      </c>
      <c r="I4846" s="61">
        <v>60.5354442262799</v>
      </c>
      <c r="J4846" s="123">
        <v>330443.96767856198</v>
      </c>
      <c r="K4846" s="99">
        <v>5709.75</v>
      </c>
      <c r="L4846" s="16">
        <v>6653.0179408445201</v>
      </c>
      <c r="M4846" s="17">
        <f>gp_need_index[[#This Row],[Normalised weighted population (base year)]]/gp_need_index[[#This Row],[Registered population (base year)]]</f>
        <v>1.1652030195445544</v>
      </c>
      <c r="N4846" s="99">
        <v>5705.3168830556697</v>
      </c>
      <c r="O4846" s="16">
        <v>6677.0651104030103</v>
      </c>
      <c r="P4846" s="17">
        <f>gp_need_index[[#This Row],[Normalised weighted population 2026/27]]/gp_need_index[[#This Row],[Registered population 2026/27]]</f>
        <v>1.1703232699016868</v>
      </c>
      <c r="Q4846" s="99">
        <v>5704.3458743523097</v>
      </c>
      <c r="R4846" s="16">
        <v>6700.5376383989096</v>
      </c>
      <c r="S4846" s="17">
        <f>gp_need_index[[#This Row],[Normalised weighted population 2027/28]]/gp_need_index[[#This Row],[Registered population 2027/28]]</f>
        <v>1.1746373354613093</v>
      </c>
      <c r="T4846" s="99">
        <v>5705.5148130878797</v>
      </c>
      <c r="U4846" s="16">
        <v>6727.2656316476396</v>
      </c>
      <c r="V4846" s="17">
        <f>gp_need_index[[#This Row],[Normalised weighted population 2028/29]]/gp_need_index[[#This Row],[Registered population 2028/29]]</f>
        <v>1.179081266464503</v>
      </c>
    </row>
    <row r="4847" spans="1:22" x14ac:dyDescent="0.2">
      <c r="A4847" s="6" t="s">
        <v>5502</v>
      </c>
      <c r="B4847" s="1" t="s">
        <v>10976</v>
      </c>
      <c r="C4847" s="95" t="s">
        <v>6324</v>
      </c>
      <c r="D4847" s="95" t="s">
        <v>6324</v>
      </c>
      <c r="E4847" s="95" t="s">
        <v>6645</v>
      </c>
      <c r="F4847" s="95" t="s">
        <v>6330</v>
      </c>
      <c r="G4847" s="95" t="s">
        <v>6330</v>
      </c>
      <c r="H4847" s="61">
        <v>5414.8829362896104</v>
      </c>
      <c r="I4847" s="61">
        <v>109.751228532265</v>
      </c>
      <c r="J4847" s="123">
        <v>594290.05461618502</v>
      </c>
      <c r="K4847" s="99">
        <v>7321.1666666666697</v>
      </c>
      <c r="L4847" s="16">
        <v>11965.1825488096</v>
      </c>
      <c r="M4847" s="17">
        <f>gp_need_index[[#This Row],[Normalised weighted population (base year)]]/gp_need_index[[#This Row],[Registered population (base year)]]</f>
        <v>1.6343272996757705</v>
      </c>
      <c r="N4847" s="99">
        <v>7310.2012215323302</v>
      </c>
      <c r="O4847" s="16">
        <v>12008.430406564999</v>
      </c>
      <c r="P4847" s="17">
        <f>gp_need_index[[#This Row],[Normalised weighted population 2026/27]]/gp_need_index[[#This Row],[Registered population 2026/27]]</f>
        <v>1.6426949194221836</v>
      </c>
      <c r="Q4847" s="99">
        <v>7299.0628640111099</v>
      </c>
      <c r="R4847" s="16">
        <v>12050.644794809599</v>
      </c>
      <c r="S4847" s="17">
        <f>gp_need_index[[#This Row],[Normalised weighted population 2027/28]]/gp_need_index[[#This Row],[Registered population 2027/28]]</f>
        <v>1.6509852044468234</v>
      </c>
      <c r="T4847" s="99">
        <v>7295.25073606552</v>
      </c>
      <c r="U4847" s="16">
        <v>12098.714005088001</v>
      </c>
      <c r="V4847" s="17">
        <f>gp_need_index[[#This Row],[Normalised weighted population 2028/29]]/gp_need_index[[#This Row],[Registered population 2028/29]]</f>
        <v>1.6584370356560341</v>
      </c>
    </row>
    <row r="4848" spans="1:22" x14ac:dyDescent="0.2">
      <c r="A4848" s="6" t="s">
        <v>5425</v>
      </c>
      <c r="B4848" s="1" t="s">
        <v>8285</v>
      </c>
      <c r="C4848" s="95" t="s">
        <v>6324</v>
      </c>
      <c r="D4848" s="95" t="s">
        <v>6324</v>
      </c>
      <c r="E4848" s="95" t="s">
        <v>6645</v>
      </c>
      <c r="F4848" s="95" t="s">
        <v>6330</v>
      </c>
      <c r="G4848" s="95" t="s">
        <v>6330</v>
      </c>
      <c r="H4848" s="61">
        <v>5359.1446892233498</v>
      </c>
      <c r="I4848" s="61">
        <v>50.419995003804303</v>
      </c>
      <c r="J4848" s="123">
        <v>270208.04845530499</v>
      </c>
      <c r="K4848" s="99">
        <v>3703.4166666666702</v>
      </c>
      <c r="L4848" s="16">
        <v>5440.2536283623003</v>
      </c>
      <c r="M4848" s="17">
        <f>gp_need_index[[#This Row],[Normalised weighted population (base year)]]/gp_need_index[[#This Row],[Registered population (base year)]]</f>
        <v>1.4689823257880683</v>
      </c>
      <c r="N4848" s="99">
        <v>3695.8218588140298</v>
      </c>
      <c r="O4848" s="16">
        <v>5459.9172911700098</v>
      </c>
      <c r="P4848" s="17">
        <f>gp_need_index[[#This Row],[Normalised weighted population 2026/27]]/gp_need_index[[#This Row],[Registered population 2026/27]]</f>
        <v>1.477321553837573</v>
      </c>
      <c r="Q4848" s="99">
        <v>3689.1707425313898</v>
      </c>
      <c r="R4848" s="16">
        <v>5479.1110625880301</v>
      </c>
      <c r="S4848" s="17">
        <f>gp_need_index[[#This Row],[Normalised weighted population 2027/28]]/gp_need_index[[#This Row],[Registered population 2027/28]]</f>
        <v>1.4851877142526726</v>
      </c>
      <c r="T4848" s="99">
        <v>3685.0774243850001</v>
      </c>
      <c r="U4848" s="16">
        <v>5500.9668675089097</v>
      </c>
      <c r="V4848" s="17">
        <f>gp_need_index[[#This Row],[Normalised weighted population 2028/29]]/gp_need_index[[#This Row],[Registered population 2028/29]]</f>
        <v>1.4927683285859217</v>
      </c>
    </row>
    <row r="4849" spans="1:22" x14ac:dyDescent="0.2">
      <c r="A4849" s="6" t="s">
        <v>2222</v>
      </c>
      <c r="B4849" s="1" t="s">
        <v>10977</v>
      </c>
      <c r="C4849" s="95" t="s">
        <v>6324</v>
      </c>
      <c r="D4849" s="95" t="s">
        <v>6324</v>
      </c>
      <c r="E4849" s="95" t="s">
        <v>6645</v>
      </c>
      <c r="F4849" s="95" t="s">
        <v>6330</v>
      </c>
      <c r="G4849" s="95" t="s">
        <v>6330</v>
      </c>
      <c r="H4849" s="61">
        <v>5404.7909685617497</v>
      </c>
      <c r="I4849" s="61">
        <v>87.654135038251198</v>
      </c>
      <c r="J4849" s="123">
        <v>473752.27741183201</v>
      </c>
      <c r="K4849" s="99">
        <v>6319.8333333333303</v>
      </c>
      <c r="L4849" s="16">
        <v>9538.3263410117597</v>
      </c>
      <c r="M4849" s="17">
        <f>gp_need_index[[#This Row],[Normalised weighted population (base year)]]/gp_need_index[[#This Row],[Registered population (base year)]]</f>
        <v>1.5092686528144357</v>
      </c>
      <c r="N4849" s="99">
        <v>6308.80145391524</v>
      </c>
      <c r="O4849" s="16">
        <v>9572.8023867500997</v>
      </c>
      <c r="P4849" s="17">
        <f>gp_need_index[[#This Row],[Normalised weighted population 2026/27]]/gp_need_index[[#This Row],[Registered population 2026/27]]</f>
        <v>1.517372587594942</v>
      </c>
      <c r="Q4849" s="99">
        <v>6299.3444095950699</v>
      </c>
      <c r="R4849" s="16">
        <v>9606.4545779908494</v>
      </c>
      <c r="S4849" s="17">
        <f>gp_need_index[[#This Row],[Normalised weighted population 2027/28]]/gp_need_index[[#This Row],[Registered population 2027/28]]</f>
        <v>1.5249927537472689</v>
      </c>
      <c r="T4849" s="99">
        <v>6297.7905459332096</v>
      </c>
      <c r="U4849" s="16">
        <v>9644.7740781505599</v>
      </c>
      <c r="V4849" s="17">
        <f>gp_need_index[[#This Row],[Normalised weighted population 2028/29]]/gp_need_index[[#This Row],[Registered population 2028/29]]</f>
        <v>1.5314536118351316</v>
      </c>
    </row>
    <row r="4850" spans="1:22" x14ac:dyDescent="0.2">
      <c r="A4850" s="6" t="s">
        <v>5558</v>
      </c>
      <c r="B4850" s="1" t="s">
        <v>10978</v>
      </c>
      <c r="C4850" s="95" t="s">
        <v>6324</v>
      </c>
      <c r="D4850" s="95" t="s">
        <v>6324</v>
      </c>
      <c r="E4850" s="95" t="s">
        <v>6645</v>
      </c>
      <c r="F4850" s="95" t="s">
        <v>6330</v>
      </c>
      <c r="G4850" s="95" t="s">
        <v>6330</v>
      </c>
      <c r="H4850" s="61">
        <v>5319.3462028952199</v>
      </c>
      <c r="I4850" s="61">
        <v>78.5687462731822</v>
      </c>
      <c r="J4850" s="123">
        <v>417934.36215449002</v>
      </c>
      <c r="K4850" s="99">
        <v>5725.0833333333303</v>
      </c>
      <c r="L4850" s="16">
        <v>8414.5122365010902</v>
      </c>
      <c r="M4850" s="17">
        <f>gp_need_index[[#This Row],[Normalised weighted population (base year)]]/gp_need_index[[#This Row],[Registered population (base year)]]</f>
        <v>1.4697624028473113</v>
      </c>
      <c r="N4850" s="99">
        <v>5713.0316384471098</v>
      </c>
      <c r="O4850" s="16">
        <v>8444.9262838255199</v>
      </c>
      <c r="P4850" s="17">
        <f>gp_need_index[[#This Row],[Normalised weighted population 2026/27]]/gp_need_index[[#This Row],[Registered population 2026/27]]</f>
        <v>1.4781865073166269</v>
      </c>
      <c r="Q4850" s="99">
        <v>5703.0602463915102</v>
      </c>
      <c r="R4850" s="16">
        <v>8474.6135439230093</v>
      </c>
      <c r="S4850" s="17">
        <f>gp_need_index[[#This Row],[Normalised weighted population 2027/28]]/gp_need_index[[#This Row],[Registered population 2027/28]]</f>
        <v>1.4859765069613529</v>
      </c>
      <c r="T4850" s="99">
        <v>5696.0856021862701</v>
      </c>
      <c r="U4850" s="16">
        <v>8508.41820644584</v>
      </c>
      <c r="V4850" s="17">
        <f>gp_need_index[[#This Row],[Normalised weighted population 2028/29]]/gp_need_index[[#This Row],[Registered population 2028/29]]</f>
        <v>1.4937307478630837</v>
      </c>
    </row>
    <row r="4851" spans="1:22" x14ac:dyDescent="0.2">
      <c r="A4851" s="6" t="s">
        <v>5437</v>
      </c>
      <c r="B4851" s="1" t="s">
        <v>10979</v>
      </c>
      <c r="C4851" s="95" t="s">
        <v>6324</v>
      </c>
      <c r="D4851" s="95" t="s">
        <v>6324</v>
      </c>
      <c r="E4851" s="95" t="s">
        <v>6645</v>
      </c>
      <c r="F4851" s="95" t="s">
        <v>6330</v>
      </c>
      <c r="G4851" s="95" t="s">
        <v>6330</v>
      </c>
      <c r="H4851" s="61">
        <v>5234.4099469866096</v>
      </c>
      <c r="I4851" s="61">
        <v>32.995605421824003</v>
      </c>
      <c r="J4851" s="123">
        <v>172712.52522684101</v>
      </c>
      <c r="K4851" s="99">
        <v>2663.5833333333298</v>
      </c>
      <c r="L4851" s="16">
        <v>3477.3203366825501</v>
      </c>
      <c r="M4851" s="17">
        <f>gp_need_index[[#This Row],[Normalised weighted population (base year)]]/gp_need_index[[#This Row],[Registered population (base year)]]</f>
        <v>1.3055046159681711</v>
      </c>
      <c r="N4851" s="99">
        <v>2656.4949517724499</v>
      </c>
      <c r="O4851" s="16">
        <v>3489.8890254323601</v>
      </c>
      <c r="P4851" s="17">
        <f>gp_need_index[[#This Row],[Normalised weighted population 2026/27]]/gp_need_index[[#This Row],[Registered population 2026/27]]</f>
        <v>1.3137194268349195</v>
      </c>
      <c r="Q4851" s="99">
        <v>2649.7334379131999</v>
      </c>
      <c r="R4851" s="16">
        <v>3502.1573673606699</v>
      </c>
      <c r="S4851" s="17">
        <f>gp_need_index[[#This Row],[Normalised weighted population 2027/28]]/gp_need_index[[#This Row],[Registered population 2027/28]]</f>
        <v>1.3217017671478672</v>
      </c>
      <c r="T4851" s="99">
        <v>2644.4269340304099</v>
      </c>
      <c r="U4851" s="16">
        <v>3516.1272371714799</v>
      </c>
      <c r="V4851" s="17">
        <f>gp_need_index[[#This Row],[Normalised weighted population 2028/29]]/gp_need_index[[#This Row],[Registered population 2028/29]]</f>
        <v>1.3296367511325029</v>
      </c>
    </row>
    <row r="4852" spans="1:22" x14ac:dyDescent="0.2">
      <c r="A4852" s="6" t="s">
        <v>2190</v>
      </c>
      <c r="B4852" s="1" t="s">
        <v>8889</v>
      </c>
      <c r="C4852" s="95" t="s">
        <v>6324</v>
      </c>
      <c r="D4852" s="95" t="s">
        <v>6324</v>
      </c>
      <c r="E4852" s="95" t="s">
        <v>6645</v>
      </c>
      <c r="F4852" s="95" t="s">
        <v>6330</v>
      </c>
      <c r="G4852" s="95" t="s">
        <v>6330</v>
      </c>
      <c r="H4852" s="61">
        <v>5445.2128789992603</v>
      </c>
      <c r="I4852" s="61">
        <v>61.027213774857003</v>
      </c>
      <c r="J4852" s="123">
        <v>332306.17041629198</v>
      </c>
      <c r="K4852" s="99">
        <v>3995.8333333333298</v>
      </c>
      <c r="L4852" s="16">
        <v>6690.5107367053197</v>
      </c>
      <c r="M4852" s="17">
        <f>gp_need_index[[#This Row],[Normalised weighted population (base year)]]/gp_need_index[[#This Row],[Registered population (base year)]]</f>
        <v>1.6743718214903838</v>
      </c>
      <c r="N4852" s="99">
        <v>3989.63334199463</v>
      </c>
      <c r="O4852" s="16">
        <v>6714.6934230514298</v>
      </c>
      <c r="P4852" s="17">
        <f>gp_need_index[[#This Row],[Normalised weighted population 2026/27]]/gp_need_index[[#This Row],[Registered population 2026/27]]</f>
        <v>1.6830352183928754</v>
      </c>
      <c r="Q4852" s="99">
        <v>3983.60181196757</v>
      </c>
      <c r="R4852" s="16">
        <v>6738.2982294671901</v>
      </c>
      <c r="S4852" s="17">
        <f>gp_need_index[[#This Row],[Normalised weighted population 2027/28]]/gp_need_index[[#This Row],[Registered population 2027/28]]</f>
        <v>1.691508977936484</v>
      </c>
      <c r="T4852" s="99">
        <v>3987.4286691805301</v>
      </c>
      <c r="U4852" s="16">
        <v>6765.1768471698897</v>
      </c>
      <c r="V4852" s="17">
        <f>gp_need_index[[#This Row],[Normalised weighted population 2028/29]]/gp_need_index[[#This Row],[Registered population 2028/29]]</f>
        <v>1.6966264248083023</v>
      </c>
    </row>
    <row r="4853" spans="1:22" x14ac:dyDescent="0.2">
      <c r="A4853" s="6" t="s">
        <v>5455</v>
      </c>
      <c r="B4853" s="1" t="s">
        <v>10980</v>
      </c>
      <c r="C4853" s="95" t="s">
        <v>6324</v>
      </c>
      <c r="D4853" s="95" t="s">
        <v>6324</v>
      </c>
      <c r="E4853" s="95" t="s">
        <v>6645</v>
      </c>
      <c r="F4853" s="95" t="s">
        <v>6330</v>
      </c>
      <c r="G4853" s="95" t="s">
        <v>6330</v>
      </c>
      <c r="H4853" s="61">
        <v>5545.0324850643401</v>
      </c>
      <c r="I4853" s="61">
        <v>14.459173025004601</v>
      </c>
      <c r="J4853" s="123">
        <v>80176.584130816496</v>
      </c>
      <c r="K4853" s="99">
        <v>1502.1666666666699</v>
      </c>
      <c r="L4853" s="16">
        <v>1614.2411568451801</v>
      </c>
      <c r="M4853" s="17">
        <f>gp_need_index[[#This Row],[Normalised weighted population (base year)]]/gp_need_index[[#This Row],[Registered population (base year)]]</f>
        <v>1.0746085588673093</v>
      </c>
      <c r="N4853" s="99">
        <v>1502.1200052381801</v>
      </c>
      <c r="O4853" s="16">
        <v>1620.0757917660701</v>
      </c>
      <c r="P4853" s="17">
        <f>gp_need_index[[#This Row],[Normalised weighted population 2026/27]]/gp_need_index[[#This Row],[Registered population 2026/27]]</f>
        <v>1.0785262070384227</v>
      </c>
      <c r="Q4853" s="99">
        <v>1501.8472202457499</v>
      </c>
      <c r="R4853" s="16">
        <v>1625.77099972779</v>
      </c>
      <c r="S4853" s="17">
        <f>gp_need_index[[#This Row],[Normalised weighted population 2027/28]]/gp_need_index[[#This Row],[Registered population 2027/28]]</f>
        <v>1.0825142383402768</v>
      </c>
      <c r="T4853" s="99">
        <v>1501.7323808982801</v>
      </c>
      <c r="U4853" s="16">
        <v>1632.2560907234299</v>
      </c>
      <c r="V4853" s="17">
        <f>gp_need_index[[#This Row],[Normalised weighted population 2028/29]]/gp_need_index[[#This Row],[Registered population 2028/29]]</f>
        <v>1.0869154261340994</v>
      </c>
    </row>
    <row r="4854" spans="1:22" x14ac:dyDescent="0.2">
      <c r="A4854" s="6" t="s">
        <v>5555</v>
      </c>
      <c r="B4854" s="1" t="s">
        <v>10981</v>
      </c>
      <c r="C4854" s="95" t="s">
        <v>6324</v>
      </c>
      <c r="D4854" s="95" t="s">
        <v>6324</v>
      </c>
      <c r="E4854" s="95" t="s">
        <v>6645</v>
      </c>
      <c r="F4854" s="95" t="s">
        <v>6330</v>
      </c>
      <c r="G4854" s="95" t="s">
        <v>6330</v>
      </c>
      <c r="H4854" s="61">
        <v>5418.92948774858</v>
      </c>
      <c r="I4854" s="61">
        <v>26.3121515178841</v>
      </c>
      <c r="J4854" s="123">
        <v>142583.69374637099</v>
      </c>
      <c r="K4854" s="99">
        <v>2461.6666666666702</v>
      </c>
      <c r="L4854" s="16">
        <v>2870.7192908700399</v>
      </c>
      <c r="M4854" s="17">
        <f>gp_need_index[[#This Row],[Normalised weighted population (base year)]]/gp_need_index[[#This Row],[Registered population (base year)]]</f>
        <v>1.166168973948559</v>
      </c>
      <c r="N4854" s="99">
        <v>2461.2621505318998</v>
      </c>
      <c r="O4854" s="16">
        <v>2881.0954350735001</v>
      </c>
      <c r="P4854" s="17">
        <f>gp_need_index[[#This Row],[Normalised weighted population 2026/27]]/gp_need_index[[#This Row],[Registered population 2026/27]]</f>
        <v>1.1705764192777559</v>
      </c>
      <c r="Q4854" s="99">
        <v>2461.6205398074198</v>
      </c>
      <c r="R4854" s="16">
        <v>2891.2236264480698</v>
      </c>
      <c r="S4854" s="17">
        <f>gp_need_index[[#This Row],[Normalised weighted population 2027/28]]/gp_need_index[[#This Row],[Registered population 2027/28]]</f>
        <v>1.1745204346865985</v>
      </c>
      <c r="T4854" s="99">
        <v>2463.3433555259699</v>
      </c>
      <c r="U4854" s="16">
        <v>2902.7565227227501</v>
      </c>
      <c r="V4854" s="17">
        <f>gp_need_index[[#This Row],[Normalised weighted population 2028/29]]/gp_need_index[[#This Row],[Registered population 2028/29]]</f>
        <v>1.1783808035575118</v>
      </c>
    </row>
    <row r="4855" spans="1:22" x14ac:dyDescent="0.2">
      <c r="A4855" s="6" t="s">
        <v>5442</v>
      </c>
      <c r="B4855" s="1" t="s">
        <v>10982</v>
      </c>
      <c r="C4855" s="95" t="s">
        <v>6324</v>
      </c>
      <c r="D4855" s="95" t="s">
        <v>6324</v>
      </c>
      <c r="E4855" s="95" t="s">
        <v>6645</v>
      </c>
      <c r="F4855" s="95" t="s">
        <v>6330</v>
      </c>
      <c r="G4855" s="95" t="s">
        <v>6330</v>
      </c>
      <c r="H4855" s="61">
        <v>5369.01804832176</v>
      </c>
      <c r="I4855" s="61">
        <v>47.481967666937798</v>
      </c>
      <c r="J4855" s="123">
        <v>254931.54137361899</v>
      </c>
      <c r="K4855" s="99">
        <v>3783.5833333333298</v>
      </c>
      <c r="L4855" s="16">
        <v>5132.6829488249996</v>
      </c>
      <c r="M4855" s="17">
        <f>gp_need_index[[#This Row],[Normalised weighted population (base year)]]/gp_need_index[[#This Row],[Registered population (base year)]]</f>
        <v>1.3565666450653051</v>
      </c>
      <c r="N4855" s="99">
        <v>3779.13836662943</v>
      </c>
      <c r="O4855" s="16">
        <v>5151.2349049835102</v>
      </c>
      <c r="P4855" s="17">
        <f>gp_need_index[[#This Row],[Normalised weighted population 2026/27]]/gp_need_index[[#This Row],[Registered population 2026/27]]</f>
        <v>1.363071262611069</v>
      </c>
      <c r="Q4855" s="99">
        <v>3775.02625641943</v>
      </c>
      <c r="R4855" s="16">
        <v>5169.3435355751699</v>
      </c>
      <c r="S4855" s="17">
        <f>gp_need_index[[#This Row],[Normalised weighted population 2027/28]]/gp_need_index[[#This Row],[Registered population 2027/28]]</f>
        <v>1.3693530016605062</v>
      </c>
      <c r="T4855" s="99">
        <v>3772.93252476712</v>
      </c>
      <c r="U4855" s="16">
        <v>5189.9636986987098</v>
      </c>
      <c r="V4855" s="17">
        <f>gp_need_index[[#This Row],[Normalised weighted population 2028/29]]/gp_need_index[[#This Row],[Registered population 2028/29]]</f>
        <v>1.3755781914014098</v>
      </c>
    </row>
    <row r="4856" spans="1:22" x14ac:dyDescent="0.2">
      <c r="A4856" s="6" t="s">
        <v>2225</v>
      </c>
      <c r="B4856" s="1" t="s">
        <v>8549</v>
      </c>
      <c r="C4856" s="95" t="s">
        <v>6324</v>
      </c>
      <c r="D4856" s="95" t="s">
        <v>6324</v>
      </c>
      <c r="E4856" s="95" t="s">
        <v>6645</v>
      </c>
      <c r="F4856" s="95" t="s">
        <v>6330</v>
      </c>
      <c r="G4856" s="95" t="s">
        <v>6330</v>
      </c>
      <c r="H4856" s="61">
        <v>5455.0313275049602</v>
      </c>
      <c r="I4856" s="61">
        <v>63.092390890479699</v>
      </c>
      <c r="J4856" s="123">
        <v>344170.96883475501</v>
      </c>
      <c r="K4856" s="99">
        <v>4752.8333333333303</v>
      </c>
      <c r="L4856" s="16">
        <v>6929.3915288017497</v>
      </c>
      <c r="M4856" s="17">
        <f>gp_need_index[[#This Row],[Normalised weighted population (base year)]]/gp_need_index[[#This Row],[Registered population (base year)]]</f>
        <v>1.4579496150650673</v>
      </c>
      <c r="N4856" s="99">
        <v>4746.0597943371604</v>
      </c>
      <c r="O4856" s="16">
        <v>6954.4376438899499</v>
      </c>
      <c r="P4856" s="17">
        <f>gp_need_index[[#This Row],[Normalised weighted population 2026/27]]/gp_need_index[[#This Row],[Registered population 2026/27]]</f>
        <v>1.4653076331207946</v>
      </c>
      <c r="Q4856" s="99">
        <v>4739.3877371192402</v>
      </c>
      <c r="R4856" s="16">
        <v>6978.8852461812103</v>
      </c>
      <c r="S4856" s="17">
        <f>gp_need_index[[#This Row],[Normalised weighted population 2027/28]]/gp_need_index[[#This Row],[Registered population 2027/28]]</f>
        <v>1.4725288651785247</v>
      </c>
      <c r="T4856" s="99">
        <v>4736.1782059873703</v>
      </c>
      <c r="U4856" s="16">
        <v>7006.72354928612</v>
      </c>
      <c r="V4856" s="17">
        <f>gp_need_index[[#This Row],[Normalised weighted population 2028/29]]/gp_need_index[[#This Row],[Registered population 2028/29]]</f>
        <v>1.4794045419212429</v>
      </c>
    </row>
    <row r="4857" spans="1:22" x14ac:dyDescent="0.2">
      <c r="A4857" s="6" t="s">
        <v>5519</v>
      </c>
      <c r="B4857" s="1" t="s">
        <v>10983</v>
      </c>
      <c r="C4857" s="95" t="s">
        <v>6324</v>
      </c>
      <c r="D4857" s="95" t="s">
        <v>6324</v>
      </c>
      <c r="E4857" s="95" t="s">
        <v>6645</v>
      </c>
      <c r="F4857" s="95" t="s">
        <v>6330</v>
      </c>
      <c r="G4857" s="95" t="s">
        <v>6330</v>
      </c>
      <c r="H4857" s="61">
        <v>5514.2621310763898</v>
      </c>
      <c r="I4857" s="61">
        <v>61.661864035922903</v>
      </c>
      <c r="J4857" s="123">
        <v>340019.68178487098</v>
      </c>
      <c r="K4857" s="99">
        <v>5285.3333333333303</v>
      </c>
      <c r="L4857" s="16">
        <v>6845.8112854869596</v>
      </c>
      <c r="M4857" s="17">
        <f>gp_need_index[[#This Row],[Normalised weighted population (base year)]]/gp_need_index[[#This Row],[Registered population (base year)]]</f>
        <v>1.2952468375669077</v>
      </c>
      <c r="N4857" s="99">
        <v>5280.0333336577796</v>
      </c>
      <c r="O4857" s="16">
        <v>6870.5553018433402</v>
      </c>
      <c r="P4857" s="17">
        <f>gp_need_index[[#This Row],[Normalised weighted population 2026/27]]/gp_need_index[[#This Row],[Registered population 2026/27]]</f>
        <v>1.301233319503253</v>
      </c>
      <c r="Q4857" s="99">
        <v>5277.3444475309097</v>
      </c>
      <c r="R4857" s="16">
        <v>6894.7080244847102</v>
      </c>
      <c r="S4857" s="17">
        <f>gp_need_index[[#This Row],[Normalised weighted population 2027/28]]/gp_need_index[[#This Row],[Registered population 2027/28]]</f>
        <v>1.3064729985003176</v>
      </c>
      <c r="T4857" s="99">
        <v>5276.8088389995701</v>
      </c>
      <c r="U4857" s="16">
        <v>6922.2105503229805</v>
      </c>
      <c r="V4857" s="17">
        <f>gp_need_index[[#This Row],[Normalised weighted population 2028/29]]/gp_need_index[[#This Row],[Registered population 2028/29]]</f>
        <v>1.3118175703396073</v>
      </c>
    </row>
    <row r="4858" spans="1:22" x14ac:dyDescent="0.2">
      <c r="A4858" s="6" t="s">
        <v>5556</v>
      </c>
      <c r="B4858" s="1" t="s">
        <v>10984</v>
      </c>
      <c r="C4858" s="95" t="s">
        <v>6324</v>
      </c>
      <c r="D4858" s="95" t="s">
        <v>6324</v>
      </c>
      <c r="E4858" s="95" t="s">
        <v>6645</v>
      </c>
      <c r="F4858" s="95" t="s">
        <v>6330</v>
      </c>
      <c r="G4858" s="95" t="s">
        <v>6330</v>
      </c>
      <c r="H4858" s="61">
        <v>5369.1192405007096</v>
      </c>
      <c r="I4858" s="61">
        <v>62.994783888361603</v>
      </c>
      <c r="J4858" s="123">
        <v>338226.506226186</v>
      </c>
      <c r="K4858" s="99">
        <v>4774.9166666666697</v>
      </c>
      <c r="L4858" s="16">
        <v>6809.7082534152296</v>
      </c>
      <c r="M4858" s="17">
        <f>gp_need_index[[#This Row],[Normalised weighted population (base year)]]/gp_need_index[[#This Row],[Registered population (base year)]]</f>
        <v>1.4261418007466571</v>
      </c>
      <c r="N4858" s="99">
        <v>4767.8876218143196</v>
      </c>
      <c r="O4858" s="16">
        <v>6834.3217762509903</v>
      </c>
      <c r="P4858" s="17">
        <f>gp_need_index[[#This Row],[Normalised weighted population 2026/27]]/gp_need_index[[#This Row],[Registered population 2026/27]]</f>
        <v>1.4334066400772953</v>
      </c>
      <c r="Q4858" s="99">
        <v>4761.8403398877299</v>
      </c>
      <c r="R4858" s="16">
        <v>6858.34712370134</v>
      </c>
      <c r="S4858" s="17">
        <f>gp_need_index[[#This Row],[Normalised weighted population 2027/28]]/gp_need_index[[#This Row],[Registered population 2027/28]]</f>
        <v>1.4402723808801703</v>
      </c>
      <c r="T4858" s="99">
        <v>4760.8356487495203</v>
      </c>
      <c r="U4858" s="16">
        <v>6885.7046083558898</v>
      </c>
      <c r="V4858" s="17">
        <f>gp_need_index[[#This Row],[Normalised weighted population 2028/29]]/gp_need_index[[#This Row],[Registered population 2028/29]]</f>
        <v>1.4463226871031531</v>
      </c>
    </row>
    <row r="4859" spans="1:22" x14ac:dyDescent="0.2">
      <c r="A4859" s="6" t="s">
        <v>5456</v>
      </c>
      <c r="B4859" s="1" t="s">
        <v>12486</v>
      </c>
      <c r="C4859" s="95" t="s">
        <v>6324</v>
      </c>
      <c r="D4859" s="95" t="s">
        <v>6324</v>
      </c>
      <c r="E4859" s="95" t="s">
        <v>6645</v>
      </c>
      <c r="F4859" s="95" t="s">
        <v>6330</v>
      </c>
      <c r="G4859" s="95" t="s">
        <v>6330</v>
      </c>
      <c r="H4859" s="61">
        <v>5460.85553547166</v>
      </c>
      <c r="I4859" s="61">
        <v>171.312636182517</v>
      </c>
      <c r="J4859" s="123">
        <v>935513.55759354203</v>
      </c>
      <c r="K4859" s="99">
        <v>14195.666666666701</v>
      </c>
      <c r="L4859" s="16">
        <v>18835.231056865501</v>
      </c>
      <c r="M4859" s="17">
        <f>gp_need_index[[#This Row],[Normalised weighted population (base year)]]/gp_need_index[[#This Row],[Registered population (base year)]]</f>
        <v>1.3268296233732446</v>
      </c>
      <c r="N4859" s="99">
        <v>14177.093738604301</v>
      </c>
      <c r="O4859" s="16">
        <v>18903.3105358215</v>
      </c>
      <c r="P4859" s="17">
        <f>gp_need_index[[#This Row],[Normalised weighted population 2026/27]]/gp_need_index[[#This Row],[Registered population 2026/27]]</f>
        <v>1.3333699335250697</v>
      </c>
      <c r="Q4859" s="99">
        <v>14161.5581269661</v>
      </c>
      <c r="R4859" s="16">
        <v>18969.763158108501</v>
      </c>
      <c r="S4859" s="17">
        <f>gp_need_index[[#This Row],[Normalised weighted population 2027/28]]/gp_need_index[[#This Row],[Registered population 2027/28]]</f>
        <v>1.3395251417982554</v>
      </c>
      <c r="T4859" s="99">
        <v>14151.482999972999</v>
      </c>
      <c r="U4859" s="16">
        <v>19045.4322654223</v>
      </c>
      <c r="V4859" s="17">
        <f>gp_need_index[[#This Row],[Normalised weighted population 2028/29]]/gp_need_index[[#This Row],[Registered population 2028/29]]</f>
        <v>1.3458258943927388</v>
      </c>
    </row>
    <row r="4860" spans="1:22" x14ac:dyDescent="0.2">
      <c r="A4860" s="6" t="s">
        <v>5489</v>
      </c>
      <c r="B4860" s="1" t="s">
        <v>10985</v>
      </c>
      <c r="C4860" s="95" t="s">
        <v>6324</v>
      </c>
      <c r="D4860" s="95" t="s">
        <v>6324</v>
      </c>
      <c r="E4860" s="95" t="s">
        <v>6645</v>
      </c>
      <c r="F4860" s="95" t="s">
        <v>6330</v>
      </c>
      <c r="G4860" s="95" t="s">
        <v>6330</v>
      </c>
      <c r="H4860" s="61">
        <v>5463.8212553879303</v>
      </c>
      <c r="I4860" s="61">
        <v>49.813653815898398</v>
      </c>
      <c r="J4860" s="123">
        <v>272172.90052784199</v>
      </c>
      <c r="K4860" s="99">
        <v>3831.5</v>
      </c>
      <c r="L4860" s="16">
        <v>5479.8131221594604</v>
      </c>
      <c r="M4860" s="17">
        <f>gp_need_index[[#This Row],[Normalised weighted population (base year)]]/gp_need_index[[#This Row],[Registered population (base year)]]</f>
        <v>1.4302004755733944</v>
      </c>
      <c r="N4860" s="99">
        <v>3826.1111855641798</v>
      </c>
      <c r="O4860" s="16">
        <v>5499.6197717836003</v>
      </c>
      <c r="P4860" s="17">
        <f>gp_need_index[[#This Row],[Normalised weighted population 2026/27]]/gp_need_index[[#This Row],[Registered population 2026/27]]</f>
        <v>1.4373915197586327</v>
      </c>
      <c r="Q4860" s="99">
        <v>3820.7377685503302</v>
      </c>
      <c r="R4860" s="16">
        <v>5518.9531131432404</v>
      </c>
      <c r="S4860" s="17">
        <f>gp_need_index[[#This Row],[Normalised weighted population 2027/28]]/gp_need_index[[#This Row],[Registered population 2027/28]]</f>
        <v>1.4444731482415369</v>
      </c>
      <c r="T4860" s="99">
        <v>3821.2122777204299</v>
      </c>
      <c r="U4860" s="16">
        <v>5540.9678453197803</v>
      </c>
      <c r="V4860" s="17">
        <f>gp_need_index[[#This Row],[Normalised weighted population 2028/29]]/gp_need_index[[#This Row],[Registered population 2028/29]]</f>
        <v>1.4500549675364496</v>
      </c>
    </row>
    <row r="4861" spans="1:22" x14ac:dyDescent="0.2">
      <c r="A4861" s="6" t="s">
        <v>5422</v>
      </c>
      <c r="B4861" s="1" t="s">
        <v>10986</v>
      </c>
      <c r="C4861" s="95" t="s">
        <v>6324</v>
      </c>
      <c r="D4861" s="95" t="s">
        <v>6324</v>
      </c>
      <c r="E4861" s="95" t="s">
        <v>6645</v>
      </c>
      <c r="F4861" s="95" t="s">
        <v>6330</v>
      </c>
      <c r="G4861" s="95" t="s">
        <v>6330</v>
      </c>
      <c r="H4861" s="61">
        <v>5542.4690681226302</v>
      </c>
      <c r="I4861" s="61">
        <v>68.189611338151096</v>
      </c>
      <c r="J4861" s="123">
        <v>377938.81160900701</v>
      </c>
      <c r="K4861" s="99">
        <v>5223.9166666666697</v>
      </c>
      <c r="L4861" s="16">
        <v>7609.2588762948299</v>
      </c>
      <c r="M4861" s="17">
        <f>gp_need_index[[#This Row],[Normalised weighted population (base year)]]/gp_need_index[[#This Row],[Registered population (base year)]]</f>
        <v>1.4566194987084709</v>
      </c>
      <c r="N4861" s="99">
        <v>5212.7149325651699</v>
      </c>
      <c r="O4861" s="16">
        <v>7636.7623551730903</v>
      </c>
      <c r="P4861" s="17">
        <f>gp_need_index[[#This Row],[Normalised weighted population 2026/27]]/gp_need_index[[#This Row],[Registered population 2026/27]]</f>
        <v>1.4650258941773842</v>
      </c>
      <c r="Q4861" s="99">
        <v>5203.7072214734198</v>
      </c>
      <c r="R4861" s="16">
        <v>7663.6085990266301</v>
      </c>
      <c r="S4861" s="17">
        <f>gp_need_index[[#This Row],[Normalised weighted population 2027/28]]/gp_need_index[[#This Row],[Registered population 2027/28]]</f>
        <v>1.4727209416014557</v>
      </c>
      <c r="T4861" s="99">
        <v>5200.4827244395801</v>
      </c>
      <c r="U4861" s="16">
        <v>7694.1782174587197</v>
      </c>
      <c r="V4861" s="17">
        <f>gp_need_index[[#This Row],[Normalised weighted population 2028/29]]/gp_need_index[[#This Row],[Registered population 2028/29]]</f>
        <v>1.4795123116744644</v>
      </c>
    </row>
    <row r="4862" spans="1:22" x14ac:dyDescent="0.2">
      <c r="A4862" s="6" t="s">
        <v>2166</v>
      </c>
      <c r="B4862" s="1" t="s">
        <v>10987</v>
      </c>
      <c r="C4862" s="95" t="s">
        <v>6324</v>
      </c>
      <c r="D4862" s="95" t="s">
        <v>6324</v>
      </c>
      <c r="E4862" s="95" t="s">
        <v>6645</v>
      </c>
      <c r="F4862" s="95" t="s">
        <v>6330</v>
      </c>
      <c r="G4862" s="95" t="s">
        <v>6330</v>
      </c>
      <c r="H4862" s="61">
        <v>5381.4540102578803</v>
      </c>
      <c r="I4862" s="61">
        <v>131.77223245910901</v>
      </c>
      <c r="J4862" s="123">
        <v>709126.208807708</v>
      </c>
      <c r="K4862" s="99">
        <v>11339.5</v>
      </c>
      <c r="L4862" s="16">
        <v>14277.2447100925</v>
      </c>
      <c r="M4862" s="17">
        <f>gp_need_index[[#This Row],[Normalised weighted population (base year)]]/gp_need_index[[#This Row],[Registered population (base year)]]</f>
        <v>1.259071802997707</v>
      </c>
      <c r="N4862" s="99">
        <v>11323.2036968715</v>
      </c>
      <c r="O4862" s="16">
        <v>14328.849459609901</v>
      </c>
      <c r="P4862" s="17">
        <f>gp_need_index[[#This Row],[Normalised weighted population 2026/27]]/gp_need_index[[#This Row],[Registered population 2026/27]]</f>
        <v>1.2654412870421852</v>
      </c>
      <c r="Q4862" s="99">
        <v>11310.5608180893</v>
      </c>
      <c r="R4862" s="16">
        <v>14379.2210397171</v>
      </c>
      <c r="S4862" s="17">
        <f>gp_need_index[[#This Row],[Normalised weighted population 2027/28]]/gp_need_index[[#This Row],[Registered population 2027/28]]</f>
        <v>1.271309289696759</v>
      </c>
      <c r="T4862" s="99">
        <v>11303.9861727767</v>
      </c>
      <c r="U4862" s="16">
        <v>14436.5787837687</v>
      </c>
      <c r="V4862" s="17">
        <f>gp_need_index[[#This Row],[Normalised weighted population 2028/29]]/gp_need_index[[#This Row],[Registered population 2028/29]]</f>
        <v>1.2771228275682254</v>
      </c>
    </row>
    <row r="4863" spans="1:22" x14ac:dyDescent="0.2">
      <c r="A4863" s="6" t="s">
        <v>5538</v>
      </c>
      <c r="B4863" s="1" t="s">
        <v>10988</v>
      </c>
      <c r="C4863" s="95" t="s">
        <v>6324</v>
      </c>
      <c r="D4863" s="95" t="s">
        <v>6324</v>
      </c>
      <c r="E4863" s="95" t="s">
        <v>6645</v>
      </c>
      <c r="F4863" s="95" t="s">
        <v>6330</v>
      </c>
      <c r="G4863" s="95" t="s">
        <v>6330</v>
      </c>
      <c r="H4863" s="61">
        <v>5407.6185099283903</v>
      </c>
      <c r="I4863" s="61">
        <v>58.452390459650097</v>
      </c>
      <c r="J4863" s="123">
        <v>316088.22859916498</v>
      </c>
      <c r="K4863" s="99">
        <v>5243.25</v>
      </c>
      <c r="L4863" s="16">
        <v>6363.9856116412302</v>
      </c>
      <c r="M4863" s="17">
        <f>gp_need_index[[#This Row],[Normalised weighted population (base year)]]/gp_need_index[[#This Row],[Registered population (base year)]]</f>
        <v>1.2137482690394756</v>
      </c>
      <c r="N4863" s="99">
        <v>5237.3071607207803</v>
      </c>
      <c r="O4863" s="16">
        <v>6386.9880809614197</v>
      </c>
      <c r="P4863" s="17">
        <f>gp_need_index[[#This Row],[Normalised weighted population 2026/27]]/gp_need_index[[#This Row],[Registered population 2026/27]]</f>
        <v>1.2195175659856496</v>
      </c>
      <c r="Q4863" s="99">
        <v>5230.88165400651</v>
      </c>
      <c r="R4863" s="16">
        <v>6409.4408733276796</v>
      </c>
      <c r="S4863" s="17">
        <f>gp_need_index[[#This Row],[Normalised weighted population 2027/28]]/gp_need_index[[#This Row],[Registered population 2027/28]]</f>
        <v>1.2253079494579027</v>
      </c>
      <c r="T4863" s="99">
        <v>5226.5432740718998</v>
      </c>
      <c r="U4863" s="16">
        <v>6435.0077011906696</v>
      </c>
      <c r="V4863" s="17">
        <f>gp_need_index[[#This Row],[Normalised weighted population 2028/29]]/gp_need_index[[#This Row],[Registered population 2028/29]]</f>
        <v>1.2312167648383936</v>
      </c>
    </row>
    <row r="4864" spans="1:22" x14ac:dyDescent="0.2">
      <c r="A4864" s="6" t="s">
        <v>5542</v>
      </c>
      <c r="B4864" s="1" t="s">
        <v>10989</v>
      </c>
      <c r="C4864" s="95" t="s">
        <v>6324</v>
      </c>
      <c r="D4864" s="95" t="s">
        <v>6324</v>
      </c>
      <c r="E4864" s="95" t="s">
        <v>6645</v>
      </c>
      <c r="F4864" s="95" t="s">
        <v>6330</v>
      </c>
      <c r="G4864" s="95" t="s">
        <v>6330</v>
      </c>
      <c r="H4864" s="61">
        <v>5525.1755089393</v>
      </c>
      <c r="I4864" s="61">
        <v>51.666319898563302</v>
      </c>
      <c r="J4864" s="123">
        <v>285465.48534056603</v>
      </c>
      <c r="K4864" s="99">
        <v>4265.3333333333303</v>
      </c>
      <c r="L4864" s="16">
        <v>5747.4403566964702</v>
      </c>
      <c r="M4864" s="17">
        <f>gp_need_index[[#This Row],[Normalised weighted population (base year)]]/gp_need_index[[#This Row],[Registered population (base year)]]</f>
        <v>1.3474774202945783</v>
      </c>
      <c r="N4864" s="99">
        <v>4259.04808000504</v>
      </c>
      <c r="O4864" s="16">
        <v>5768.2143383712</v>
      </c>
      <c r="P4864" s="17">
        <f>gp_need_index[[#This Row],[Normalised weighted population 2026/27]]/gp_need_index[[#This Row],[Registered population 2026/27]]</f>
        <v>1.3543435598793179</v>
      </c>
      <c r="Q4864" s="99">
        <v>4251.7409473120897</v>
      </c>
      <c r="R4864" s="16">
        <v>5788.4918959964598</v>
      </c>
      <c r="S4864" s="17">
        <f>gp_need_index[[#This Row],[Normalised weighted population 2027/28]]/gp_need_index[[#This Row],[Registered population 2027/28]]</f>
        <v>1.3614403999980031</v>
      </c>
      <c r="T4864" s="99">
        <v>4247.4836682086898</v>
      </c>
      <c r="U4864" s="16">
        <v>5811.5818002199503</v>
      </c>
      <c r="V4864" s="17">
        <f>gp_need_index[[#This Row],[Normalised weighted population 2028/29]]/gp_need_index[[#This Row],[Registered population 2028/29]]</f>
        <v>1.3682411173745359</v>
      </c>
    </row>
    <row r="4865" spans="1:22" x14ac:dyDescent="0.2">
      <c r="A4865" s="6" t="s">
        <v>2207</v>
      </c>
      <c r="B4865" s="1" t="s">
        <v>10990</v>
      </c>
      <c r="C4865" s="95" t="s">
        <v>6324</v>
      </c>
      <c r="D4865" s="95" t="s">
        <v>6324</v>
      </c>
      <c r="E4865" s="95" t="s">
        <v>6645</v>
      </c>
      <c r="F4865" s="95" t="s">
        <v>6330</v>
      </c>
      <c r="G4865" s="95" t="s">
        <v>6330</v>
      </c>
      <c r="H4865" s="61">
        <v>5257.4031585693401</v>
      </c>
      <c r="I4865" s="61">
        <v>125.87888449631301</v>
      </c>
      <c r="J4865" s="123">
        <v>661796.0449481</v>
      </c>
      <c r="K4865" s="99">
        <v>11032.416666666701</v>
      </c>
      <c r="L4865" s="16">
        <v>13324.3193729673</v>
      </c>
      <c r="M4865" s="17">
        <f>gp_need_index[[#This Row],[Normalised weighted population (base year)]]/gp_need_index[[#This Row],[Registered population (base year)]]</f>
        <v>1.2077425803926845</v>
      </c>
      <c r="N4865" s="99">
        <v>11025.1011609538</v>
      </c>
      <c r="O4865" s="16">
        <v>13372.479797313399</v>
      </c>
      <c r="P4865" s="17">
        <f>gp_need_index[[#This Row],[Normalised weighted population 2026/27]]/gp_need_index[[#This Row],[Registered population 2026/27]]</f>
        <v>1.2129122084315209</v>
      </c>
      <c r="Q4865" s="99">
        <v>11019.0292945314</v>
      </c>
      <c r="R4865" s="16">
        <v>13419.4893593331</v>
      </c>
      <c r="S4865" s="17">
        <f>gp_need_index[[#This Row],[Normalised weighted population 2027/28]]/gp_need_index[[#This Row],[Registered population 2027/28]]</f>
        <v>1.2178467812943394</v>
      </c>
      <c r="T4865" s="99">
        <v>11025.590292094599</v>
      </c>
      <c r="U4865" s="16">
        <v>13473.0187983653</v>
      </c>
      <c r="V4865" s="17">
        <f>gp_need_index[[#This Row],[Normalised weighted population 2028/29]]/gp_need_index[[#This Row],[Registered population 2028/29]]</f>
        <v>1.2219770952332156</v>
      </c>
    </row>
    <row r="4866" spans="1:22" x14ac:dyDescent="0.2">
      <c r="A4866" s="6" t="s">
        <v>5458</v>
      </c>
      <c r="B4866" s="1" t="s">
        <v>10991</v>
      </c>
      <c r="C4866" s="95" t="s">
        <v>6324</v>
      </c>
      <c r="D4866" s="95" t="s">
        <v>6324</v>
      </c>
      <c r="E4866" s="95" t="s">
        <v>6645</v>
      </c>
      <c r="F4866" s="95" t="s">
        <v>6330</v>
      </c>
      <c r="G4866" s="95" t="s">
        <v>6330</v>
      </c>
      <c r="H4866" s="61">
        <v>5432.2572761910897</v>
      </c>
      <c r="I4866" s="61">
        <v>70.910837081421306</v>
      </c>
      <c r="J4866" s="123">
        <v>385205.91069635202</v>
      </c>
      <c r="K4866" s="99">
        <v>5565.75</v>
      </c>
      <c r="L4866" s="16">
        <v>7755.5715505604703</v>
      </c>
      <c r="M4866" s="17">
        <f>gp_need_index[[#This Row],[Normalised weighted population (base year)]]/gp_need_index[[#This Row],[Registered population (base year)]]</f>
        <v>1.3934459058636248</v>
      </c>
      <c r="N4866" s="99">
        <v>5555.4013548042103</v>
      </c>
      <c r="O4866" s="16">
        <v>7783.60387299783</v>
      </c>
      <c r="P4866" s="17">
        <f>gp_need_index[[#This Row],[Normalised weighted population 2026/27]]/gp_need_index[[#This Row],[Registered population 2026/27]]</f>
        <v>1.4010875859161303</v>
      </c>
      <c r="Q4866" s="99">
        <v>5547.0327688342404</v>
      </c>
      <c r="R4866" s="16">
        <v>7810.9663229361004</v>
      </c>
      <c r="S4866" s="17">
        <f>gp_need_index[[#This Row],[Normalised weighted population 2027/28]]/gp_need_index[[#This Row],[Registered population 2027/28]]</f>
        <v>1.4081341590086993</v>
      </c>
      <c r="T4866" s="99">
        <v>5541.3618161508302</v>
      </c>
      <c r="U4866" s="16">
        <v>7842.1237414019097</v>
      </c>
      <c r="V4866" s="17">
        <f>gp_need_index[[#This Row],[Normalised weighted population 2028/29]]/gp_need_index[[#This Row],[Registered population 2028/29]]</f>
        <v>1.4151979245508366</v>
      </c>
    </row>
    <row r="4867" spans="1:22" x14ac:dyDescent="0.2">
      <c r="A4867" s="6" t="s">
        <v>5482</v>
      </c>
      <c r="B4867" s="1" t="s">
        <v>12487</v>
      </c>
      <c r="C4867" s="95" t="s">
        <v>6324</v>
      </c>
      <c r="D4867" s="95" t="s">
        <v>6324</v>
      </c>
      <c r="E4867" s="95" t="s">
        <v>6645</v>
      </c>
      <c r="F4867" s="95" t="s">
        <v>6330</v>
      </c>
      <c r="G4867" s="95" t="s">
        <v>6330</v>
      </c>
      <c r="H4867" s="61">
        <v>5364.8473690257397</v>
      </c>
      <c r="I4867" s="61">
        <v>61.6536599412402</v>
      </c>
      <c r="J4867" s="123">
        <v>330762.47532656998</v>
      </c>
      <c r="K4867" s="99">
        <v>5562.6666666666697</v>
      </c>
      <c r="L4867" s="16">
        <v>6659.4306380148701</v>
      </c>
      <c r="M4867" s="17">
        <f>gp_need_index[[#This Row],[Normalised weighted population (base year)]]/gp_need_index[[#This Row],[Registered population (base year)]]</f>
        <v>1.1971651434590485</v>
      </c>
      <c r="N4867" s="99">
        <v>5558.1167434119998</v>
      </c>
      <c r="O4867" s="16">
        <v>6683.5009861094104</v>
      </c>
      <c r="P4867" s="17">
        <f>gp_need_index[[#This Row],[Normalised weighted population 2026/27]]/gp_need_index[[#This Row],[Registered population 2026/27]]</f>
        <v>1.2024758195356946</v>
      </c>
      <c r="Q4867" s="99">
        <v>5553.6633558772801</v>
      </c>
      <c r="R4867" s="16">
        <v>6706.9961387570402</v>
      </c>
      <c r="S4867" s="17">
        <f>gp_need_index[[#This Row],[Normalised weighted population 2027/28]]/gp_need_index[[#This Row],[Registered population 2027/28]]</f>
        <v>1.2076706326931432</v>
      </c>
      <c r="T4867" s="99">
        <v>5551.9738971569504</v>
      </c>
      <c r="U4867" s="16">
        <v>6733.7498945286097</v>
      </c>
      <c r="V4867" s="17">
        <f>gp_need_index[[#This Row],[Normalised weighted population 2028/29]]/gp_need_index[[#This Row],[Registered population 2028/29]]</f>
        <v>1.2128569080587397</v>
      </c>
    </row>
    <row r="4868" spans="1:22" x14ac:dyDescent="0.2">
      <c r="A4868" s="6" t="s">
        <v>5488</v>
      </c>
      <c r="B4868" s="1" t="s">
        <v>10992</v>
      </c>
      <c r="C4868" s="95" t="s">
        <v>6324</v>
      </c>
      <c r="D4868" s="95" t="s">
        <v>6324</v>
      </c>
      <c r="E4868" s="95" t="s">
        <v>6645</v>
      </c>
      <c r="F4868" s="95" t="s">
        <v>6330</v>
      </c>
      <c r="G4868" s="95" t="s">
        <v>6330</v>
      </c>
      <c r="H4868" s="61">
        <v>5471.0621448863603</v>
      </c>
      <c r="I4868" s="61">
        <v>36.449992922973998</v>
      </c>
      <c r="J4868" s="123">
        <v>199420.176462259</v>
      </c>
      <c r="K4868" s="99">
        <v>2438.6666666666702</v>
      </c>
      <c r="L4868" s="16">
        <v>4015.0407982644001</v>
      </c>
      <c r="M4868" s="17">
        <f>gp_need_index[[#This Row],[Normalised weighted population (base year)]]/gp_need_index[[#This Row],[Registered population (base year)]]</f>
        <v>1.6464082004911404</v>
      </c>
      <c r="N4868" s="99">
        <v>2434.9902102912602</v>
      </c>
      <c r="O4868" s="16">
        <v>4029.55306438462</v>
      </c>
      <c r="P4868" s="17">
        <f>gp_need_index[[#This Row],[Normalised weighted population 2026/27]]/gp_need_index[[#This Row],[Registered population 2026/27]]</f>
        <v>1.6548539075656601</v>
      </c>
      <c r="Q4868" s="99">
        <v>2431.45577032236</v>
      </c>
      <c r="R4868" s="16">
        <v>4043.7185391180301</v>
      </c>
      <c r="S4868" s="17">
        <f>gp_need_index[[#This Row],[Normalised weighted population 2027/28]]/gp_need_index[[#This Row],[Registered population 2027/28]]</f>
        <v>1.6630853780991945</v>
      </c>
      <c r="T4868" s="99">
        <v>2432.1947122779702</v>
      </c>
      <c r="U4868" s="16">
        <v>4059.8486599599601</v>
      </c>
      <c r="V4868" s="17">
        <f>gp_need_index[[#This Row],[Normalised weighted population 2028/29]]/gp_need_index[[#This Row],[Registered population 2028/29]]</f>
        <v>1.6692120246234501</v>
      </c>
    </row>
    <row r="4869" spans="1:22" x14ac:dyDescent="0.2">
      <c r="A4869" s="6" t="s">
        <v>5514</v>
      </c>
      <c r="B4869" s="1" t="s">
        <v>12488</v>
      </c>
      <c r="C4869" s="95" t="s">
        <v>6324</v>
      </c>
      <c r="D4869" s="95" t="s">
        <v>6324</v>
      </c>
      <c r="E4869" s="95" t="s">
        <v>6645</v>
      </c>
      <c r="F4869" s="95" t="s">
        <v>6330</v>
      </c>
      <c r="G4869" s="95" t="s">
        <v>6330</v>
      </c>
      <c r="H4869" s="61">
        <v>5432.6853603405898</v>
      </c>
      <c r="I4869" s="61">
        <v>77.218489838118202</v>
      </c>
      <c r="J4869" s="123">
        <v>419503.75929115299</v>
      </c>
      <c r="K4869" s="99">
        <v>7206.25</v>
      </c>
      <c r="L4869" s="16">
        <v>8446.1098092450702</v>
      </c>
      <c r="M4869" s="17">
        <f>gp_need_index[[#This Row],[Normalised weighted population (base year)]]/gp_need_index[[#This Row],[Registered population (base year)]]</f>
        <v>1.1720533993748579</v>
      </c>
      <c r="N4869" s="99">
        <v>7200.7205864106299</v>
      </c>
      <c r="O4869" s="16">
        <v>8476.6380652182906</v>
      </c>
      <c r="P4869" s="17">
        <f>gp_need_index[[#This Row],[Normalised weighted population 2026/27]]/gp_need_index[[#This Row],[Registered population 2026/27]]</f>
        <v>1.1771930272111379</v>
      </c>
      <c r="Q4869" s="99">
        <v>7195.3993722310097</v>
      </c>
      <c r="R4869" s="16">
        <v>8506.4368047853204</v>
      </c>
      <c r="S4869" s="17">
        <f>gp_need_index[[#This Row],[Normalised weighted population 2027/28]]/gp_need_index[[#This Row],[Registered population 2027/28]]</f>
        <v>1.1822049569081541</v>
      </c>
      <c r="T4869" s="99">
        <v>7193.70677999288</v>
      </c>
      <c r="U4869" s="16">
        <v>8540.3684081519095</v>
      </c>
      <c r="V4869" s="17">
        <f>gp_need_index[[#This Row],[Normalised weighted population 2028/29]]/gp_need_index[[#This Row],[Registered population 2028/29]]</f>
        <v>1.1871999609303456</v>
      </c>
    </row>
    <row r="4870" spans="1:22" x14ac:dyDescent="0.2">
      <c r="A4870" s="6" t="s">
        <v>5453</v>
      </c>
      <c r="B4870" s="1" t="s">
        <v>10993</v>
      </c>
      <c r="C4870" s="95" t="s">
        <v>6324</v>
      </c>
      <c r="D4870" s="95" t="s">
        <v>6324</v>
      </c>
      <c r="E4870" s="95" t="s">
        <v>6645</v>
      </c>
      <c r="F4870" s="95" t="s">
        <v>6330</v>
      </c>
      <c r="G4870" s="95" t="s">
        <v>6330</v>
      </c>
      <c r="H4870" s="61">
        <v>5419.04736328125</v>
      </c>
      <c r="I4870" s="61">
        <v>83.015145196363804</v>
      </c>
      <c r="J4870" s="123">
        <v>449863.00368876499</v>
      </c>
      <c r="K4870" s="99">
        <v>6358.6666666666697</v>
      </c>
      <c r="L4870" s="16">
        <v>9057.3498904810895</v>
      </c>
      <c r="M4870" s="17">
        <f>gp_need_index[[#This Row],[Normalised weighted population (base year)]]/gp_need_index[[#This Row],[Registered population (base year)]]</f>
        <v>1.4244102364983884</v>
      </c>
      <c r="N4870" s="99">
        <v>6343.8406062552203</v>
      </c>
      <c r="O4870" s="16">
        <v>9090.0874586799891</v>
      </c>
      <c r="P4870" s="17">
        <f>gp_need_index[[#This Row],[Normalised weighted population 2026/27]]/gp_need_index[[#This Row],[Registered population 2026/27]]</f>
        <v>1.43289972476876</v>
      </c>
      <c r="Q4870" s="99">
        <v>6331.3628926438896</v>
      </c>
      <c r="R4870" s="16">
        <v>9122.0427157923805</v>
      </c>
      <c r="S4870" s="17">
        <f>gp_need_index[[#This Row],[Normalised weighted population 2027/28]]/gp_need_index[[#This Row],[Registered population 2027/28]]</f>
        <v>1.440770789870669</v>
      </c>
      <c r="T4870" s="99">
        <v>6321.9596283144701</v>
      </c>
      <c r="U4870" s="16">
        <v>9158.4299296668505</v>
      </c>
      <c r="V4870" s="17">
        <f>gp_need_index[[#This Row],[Normalised weighted population 2028/29]]/gp_need_index[[#This Row],[Registered population 2028/29]]</f>
        <v>1.4486694740422799</v>
      </c>
    </row>
    <row r="4871" spans="1:22" x14ac:dyDescent="0.2">
      <c r="A4871" s="6" t="s">
        <v>5429</v>
      </c>
      <c r="B4871" s="1" t="s">
        <v>10994</v>
      </c>
      <c r="C4871" s="95" t="s">
        <v>6324</v>
      </c>
      <c r="D4871" s="95" t="s">
        <v>6324</v>
      </c>
      <c r="E4871" s="95" t="s">
        <v>6645</v>
      </c>
      <c r="F4871" s="95" t="s">
        <v>6330</v>
      </c>
      <c r="G4871" s="95" t="s">
        <v>6330</v>
      </c>
      <c r="H4871" s="61">
        <v>5370.4707858845304</v>
      </c>
      <c r="I4871" s="61">
        <v>57.5032622278896</v>
      </c>
      <c r="J4871" s="123">
        <v>308819.58988793899</v>
      </c>
      <c r="K4871" s="99">
        <v>5176.5833333333303</v>
      </c>
      <c r="L4871" s="16">
        <v>6217.6419392448697</v>
      </c>
      <c r="M4871" s="17">
        <f>gp_need_index[[#This Row],[Normalised weighted population (base year)]]/gp_need_index[[#This Row],[Registered population (base year)]]</f>
        <v>1.2011092141041948</v>
      </c>
      <c r="N4871" s="99">
        <v>5170.04432411368</v>
      </c>
      <c r="O4871" s="16">
        <v>6240.1154529639798</v>
      </c>
      <c r="P4871" s="17">
        <f>gp_need_index[[#This Row],[Normalised weighted population 2026/27]]/gp_need_index[[#This Row],[Registered population 2026/27]]</f>
        <v>1.2069752330476868</v>
      </c>
      <c r="Q4871" s="99">
        <v>5166.7378602901599</v>
      </c>
      <c r="R4871" s="16">
        <v>6262.0519298809304</v>
      </c>
      <c r="S4871" s="17">
        <f>gp_need_index[[#This Row],[Normalised weighted population 2027/28]]/gp_need_index[[#This Row],[Registered population 2027/28]]</f>
        <v>1.2119933503901934</v>
      </c>
      <c r="T4871" s="99">
        <v>5165.0633283257002</v>
      </c>
      <c r="U4871" s="16">
        <v>6287.0308331775695</v>
      </c>
      <c r="V4871" s="17">
        <f>gp_need_index[[#This Row],[Normalised weighted population 2028/29]]/gp_need_index[[#This Row],[Registered population 2028/29]]</f>
        <v>1.2172224101685052</v>
      </c>
    </row>
    <row r="4872" spans="1:22" x14ac:dyDescent="0.2">
      <c r="A4872" s="6" t="s">
        <v>5549</v>
      </c>
      <c r="B4872" s="1" t="s">
        <v>10995</v>
      </c>
      <c r="C4872" s="95" t="s">
        <v>6324</v>
      </c>
      <c r="D4872" s="95" t="s">
        <v>6324</v>
      </c>
      <c r="E4872" s="95" t="s">
        <v>6645</v>
      </c>
      <c r="F4872" s="95" t="s">
        <v>6330</v>
      </c>
      <c r="G4872" s="95" t="s">
        <v>6330</v>
      </c>
      <c r="H4872" s="61">
        <v>5292.79736328125</v>
      </c>
      <c r="I4872" s="61">
        <v>65.1472150327657</v>
      </c>
      <c r="J4872" s="123">
        <v>344811.007950539</v>
      </c>
      <c r="K4872" s="99">
        <v>5457.6666666666697</v>
      </c>
      <c r="L4872" s="16">
        <v>6942.27780344028</v>
      </c>
      <c r="M4872" s="17">
        <f>gp_need_index[[#This Row],[Normalised weighted population (base year)]]/gp_need_index[[#This Row],[Registered population (base year)]]</f>
        <v>1.2720230507738857</v>
      </c>
      <c r="N4872" s="99">
        <v>5450.6488522752597</v>
      </c>
      <c r="O4872" s="16">
        <v>6967.37049565091</v>
      </c>
      <c r="P4872" s="17">
        <f>gp_need_index[[#This Row],[Normalised weighted population 2026/27]]/gp_need_index[[#This Row],[Registered population 2026/27]]</f>
        <v>1.2782644203437405</v>
      </c>
      <c r="Q4872" s="99">
        <v>5444.62928409494</v>
      </c>
      <c r="R4872" s="16">
        <v>6991.8635620375499</v>
      </c>
      <c r="S4872" s="17">
        <f>gp_need_index[[#This Row],[Normalised weighted population 2027/28]]/gp_need_index[[#This Row],[Registered population 2027/28]]</f>
        <v>1.284176239962278</v>
      </c>
      <c r="T4872" s="99">
        <v>5441.8334522229698</v>
      </c>
      <c r="U4872" s="16">
        <v>7019.7536347701098</v>
      </c>
      <c r="V4872" s="17">
        <f>gp_need_index[[#This Row],[Normalised weighted population 2028/29]]/gp_need_index[[#This Row],[Registered population 2028/29]]</f>
        <v>1.2899611310049492</v>
      </c>
    </row>
    <row r="4873" spans="1:22" x14ac:dyDescent="0.2">
      <c r="A4873" s="6" t="s">
        <v>5424</v>
      </c>
      <c r="B4873" s="1" t="s">
        <v>10996</v>
      </c>
      <c r="C4873" s="95" t="s">
        <v>6324</v>
      </c>
      <c r="D4873" s="95" t="s">
        <v>6324</v>
      </c>
      <c r="E4873" s="95" t="s">
        <v>6645</v>
      </c>
      <c r="F4873" s="95" t="s">
        <v>6330</v>
      </c>
      <c r="G4873" s="95" t="s">
        <v>6330</v>
      </c>
      <c r="H4873" s="61">
        <v>5479.1240176246301</v>
      </c>
      <c r="I4873" s="61">
        <v>69.541280322366106</v>
      </c>
      <c r="J4873" s="123">
        <v>381025.29923064302</v>
      </c>
      <c r="K4873" s="99">
        <v>5613.4166666666697</v>
      </c>
      <c r="L4873" s="16">
        <v>7671.4009019616897</v>
      </c>
      <c r="M4873" s="17">
        <f>gp_need_index[[#This Row],[Normalised weighted population (base year)]]/gp_need_index[[#This Row],[Registered population (base year)]]</f>
        <v>1.3666188272671165</v>
      </c>
      <c r="N4873" s="99">
        <v>5604.5844600191203</v>
      </c>
      <c r="O4873" s="16">
        <v>7699.1289916618698</v>
      </c>
      <c r="P4873" s="17">
        <f>gp_need_index[[#This Row],[Normalised weighted population 2026/27]]/gp_need_index[[#This Row],[Registered population 2026/27]]</f>
        <v>1.3737198621208047</v>
      </c>
      <c r="Q4873" s="99">
        <v>5595.9651061676404</v>
      </c>
      <c r="R4873" s="16">
        <v>7726.1944789399904</v>
      </c>
      <c r="S4873" s="17">
        <f>gp_need_index[[#This Row],[Normalised weighted population 2027/28]]/gp_need_index[[#This Row],[Registered population 2027/28]]</f>
        <v>1.3806723831112706</v>
      </c>
      <c r="T4873" s="99">
        <v>5588.3516190259797</v>
      </c>
      <c r="U4873" s="16">
        <v>7757.0137482308701</v>
      </c>
      <c r="V4873" s="17">
        <f>gp_need_index[[#This Row],[Normalised weighted population 2028/29]]/gp_need_index[[#This Row],[Registered population 2028/29]]</f>
        <v>1.3880683029717584</v>
      </c>
    </row>
    <row r="4874" spans="1:22" x14ac:dyDescent="0.2">
      <c r="A4874" s="6" t="s">
        <v>5428</v>
      </c>
      <c r="B4874" s="1" t="s">
        <v>10997</v>
      </c>
      <c r="C4874" s="95" t="s">
        <v>6324</v>
      </c>
      <c r="D4874" s="95" t="s">
        <v>6324</v>
      </c>
      <c r="E4874" s="95" t="s">
        <v>6645</v>
      </c>
      <c r="F4874" s="95" t="s">
        <v>6330</v>
      </c>
      <c r="G4874" s="95" t="s">
        <v>6330</v>
      </c>
      <c r="H4874" s="61">
        <v>5343.6115500710202</v>
      </c>
      <c r="I4874" s="61">
        <v>37.797409797426603</v>
      </c>
      <c r="J4874" s="123">
        <v>201974.67555629599</v>
      </c>
      <c r="K4874" s="99">
        <v>3136.75</v>
      </c>
      <c r="L4874" s="16">
        <v>4066.47199376146</v>
      </c>
      <c r="M4874" s="17">
        <f>gp_need_index[[#This Row],[Normalised weighted population (base year)]]/gp_need_index[[#This Row],[Registered population (base year)]]</f>
        <v>1.2963965868371594</v>
      </c>
      <c r="N4874" s="99">
        <v>3131.6276130301198</v>
      </c>
      <c r="O4874" s="16">
        <v>4081.1701566716301</v>
      </c>
      <c r="P4874" s="17">
        <f>gp_need_index[[#This Row],[Normalised weighted population 2026/27]]/gp_need_index[[#This Row],[Registered population 2026/27]]</f>
        <v>1.3032105540552268</v>
      </c>
      <c r="Q4874" s="99">
        <v>3127.7655333287798</v>
      </c>
      <c r="R4874" s="16">
        <v>4095.5170859249201</v>
      </c>
      <c r="S4874" s="17">
        <f>gp_need_index[[#This Row],[Normalised weighted population 2027/28]]/gp_need_index[[#This Row],[Registered population 2027/28]]</f>
        <v>1.3094066809944649</v>
      </c>
      <c r="T4874" s="99">
        <v>3125.2542917843898</v>
      </c>
      <c r="U4874" s="16">
        <v>4111.8538276805903</v>
      </c>
      <c r="V4874" s="17">
        <f>gp_need_index[[#This Row],[Normalised weighted population 2028/29]]/gp_need_index[[#This Row],[Registered population 2028/29]]</f>
        <v>1.315686163039518</v>
      </c>
    </row>
    <row r="4875" spans="1:22" x14ac:dyDescent="0.2">
      <c r="A4875" s="6" t="s">
        <v>5474</v>
      </c>
      <c r="B4875" s="1" t="s">
        <v>10998</v>
      </c>
      <c r="C4875" s="95" t="s">
        <v>6324</v>
      </c>
      <c r="D4875" s="95" t="s">
        <v>6324</v>
      </c>
      <c r="E4875" s="95" t="s">
        <v>6645</v>
      </c>
      <c r="F4875" s="95" t="s">
        <v>6330</v>
      </c>
      <c r="G4875" s="95" t="s">
        <v>6330</v>
      </c>
      <c r="H4875" s="61">
        <v>5364.8666735197403</v>
      </c>
      <c r="I4875" s="61">
        <v>25.847330748751801</v>
      </c>
      <c r="J4875" s="123">
        <v>138667.48333342001</v>
      </c>
      <c r="K4875" s="99">
        <v>2775.5833333333298</v>
      </c>
      <c r="L4875" s="16">
        <v>2791.8719803244098</v>
      </c>
      <c r="M4875" s="17">
        <f>gp_need_index[[#This Row],[Normalised weighted population (base year)]]/gp_need_index[[#This Row],[Registered population (base year)]]</f>
        <v>1.0058685490705546</v>
      </c>
      <c r="N4875" s="99">
        <v>2776.0423454500301</v>
      </c>
      <c r="O4875" s="16">
        <v>2801.9631328650198</v>
      </c>
      <c r="P4875" s="17">
        <f>gp_need_index[[#This Row],[Normalised weighted population 2026/27]]/gp_need_index[[#This Row],[Registered population 2026/27]]</f>
        <v>1.0093373170108426</v>
      </c>
      <c r="Q4875" s="99">
        <v>2777.9198301668198</v>
      </c>
      <c r="R4875" s="16">
        <v>2811.8131428607599</v>
      </c>
      <c r="S4875" s="17">
        <f>gp_need_index[[#This Row],[Normalised weighted population 2027/28]]/gp_need_index[[#This Row],[Registered population 2027/28]]</f>
        <v>1.0122009686261912</v>
      </c>
      <c r="T4875" s="99">
        <v>2780.5757535441599</v>
      </c>
      <c r="U4875" s="16">
        <v>2823.02927606601</v>
      </c>
      <c r="V4875" s="17">
        <f>gp_need_index[[#This Row],[Normalised weighted population 2028/29]]/gp_need_index[[#This Row],[Registered population 2028/29]]</f>
        <v>1.0152678892016296</v>
      </c>
    </row>
    <row r="4876" spans="1:22" x14ac:dyDescent="0.2">
      <c r="A4876" s="6" t="s">
        <v>2219</v>
      </c>
      <c r="B4876" s="1" t="s">
        <v>10999</v>
      </c>
      <c r="C4876" s="95" t="s">
        <v>6324</v>
      </c>
      <c r="D4876" s="95" t="s">
        <v>6324</v>
      </c>
      <c r="E4876" s="95" t="s">
        <v>6645</v>
      </c>
      <c r="F4876" s="95" t="s">
        <v>6330</v>
      </c>
      <c r="G4876" s="95" t="s">
        <v>6330</v>
      </c>
      <c r="H4876" s="61">
        <v>5413.7409446022702</v>
      </c>
      <c r="I4876" s="61">
        <v>52.291435999388</v>
      </c>
      <c r="J4876" s="123">
        <v>283092.28812193603</v>
      </c>
      <c r="K4876" s="99">
        <v>4136.6666666666697</v>
      </c>
      <c r="L4876" s="16">
        <v>5699.6594158500602</v>
      </c>
      <c r="M4876" s="17">
        <f>gp_need_index[[#This Row],[Normalised weighted population (base year)]]/gp_need_index[[#This Row],[Registered population (base year)]]</f>
        <v>1.3778386984327291</v>
      </c>
      <c r="N4876" s="99">
        <v>4130.8400374368903</v>
      </c>
      <c r="O4876" s="16">
        <v>5720.2606944904101</v>
      </c>
      <c r="P4876" s="17">
        <f>gp_need_index[[#This Row],[Normalised weighted population 2026/27]]/gp_need_index[[#This Row],[Registered population 2026/27]]</f>
        <v>1.3847693550582816</v>
      </c>
      <c r="Q4876" s="99">
        <v>4125.0568018130898</v>
      </c>
      <c r="R4876" s="16">
        <v>5740.3696760676703</v>
      </c>
      <c r="S4876" s="17">
        <f>gp_need_index[[#This Row],[Normalised weighted population 2027/28]]/gp_need_index[[#This Row],[Registered population 2027/28]]</f>
        <v>1.3915856076320212</v>
      </c>
      <c r="T4876" s="99">
        <v>4124.2958996976004</v>
      </c>
      <c r="U4876" s="16">
        <v>5763.26762399769</v>
      </c>
      <c r="V4876" s="17">
        <f>gp_need_index[[#This Row],[Normalised weighted population 2028/29]]/gp_need_index[[#This Row],[Registered population 2028/29]]</f>
        <v>1.3973943102434192</v>
      </c>
    </row>
    <row r="4877" spans="1:22" x14ac:dyDescent="0.2">
      <c r="A4877" s="6" t="s">
        <v>5476</v>
      </c>
      <c r="B4877" s="1" t="s">
        <v>11000</v>
      </c>
      <c r="C4877" s="95" t="s">
        <v>6324</v>
      </c>
      <c r="D4877" s="95" t="s">
        <v>6324</v>
      </c>
      <c r="E4877" s="95" t="s">
        <v>6645</v>
      </c>
      <c r="F4877" s="95" t="s">
        <v>6330</v>
      </c>
      <c r="G4877" s="95" t="s">
        <v>6330</v>
      </c>
      <c r="H4877" s="61">
        <v>5483.41212143133</v>
      </c>
      <c r="I4877" s="61">
        <v>89.739356864781001</v>
      </c>
      <c r="J4877" s="123">
        <v>492077.87720179203</v>
      </c>
      <c r="K4877" s="99">
        <v>7374.75</v>
      </c>
      <c r="L4877" s="16">
        <v>9907.2861529758193</v>
      </c>
      <c r="M4877" s="17">
        <f>gp_need_index[[#This Row],[Normalised weighted population (base year)]]/gp_need_index[[#This Row],[Registered population (base year)]]</f>
        <v>1.3434063735009076</v>
      </c>
      <c r="N4877" s="99">
        <v>7362.3382643048899</v>
      </c>
      <c r="O4877" s="16">
        <v>9943.0957948711894</v>
      </c>
      <c r="P4877" s="17">
        <f>gp_need_index[[#This Row],[Normalised weighted population 2026/27]]/gp_need_index[[#This Row],[Registered population 2026/27]]</f>
        <v>1.3505350389941584</v>
      </c>
      <c r="Q4877" s="99">
        <v>7351.36234227766</v>
      </c>
      <c r="R4877" s="16">
        <v>9978.0497140785101</v>
      </c>
      <c r="S4877" s="17">
        <f>gp_need_index[[#This Row],[Normalised weighted population 2027/28]]/gp_need_index[[#This Row],[Registered population 2027/28]]</f>
        <v>1.3573062038711901</v>
      </c>
      <c r="T4877" s="99">
        <v>7343.6428765383298</v>
      </c>
      <c r="U4877" s="16">
        <v>10017.851482203099</v>
      </c>
      <c r="V4877" s="17">
        <f>gp_need_index[[#This Row],[Normalised weighted population 2028/29]]/gp_need_index[[#This Row],[Registered population 2028/29]]</f>
        <v>1.3641528667207394</v>
      </c>
    </row>
    <row r="4878" spans="1:22" x14ac:dyDescent="0.2">
      <c r="A4878" s="6" t="s">
        <v>5419</v>
      </c>
      <c r="B4878" s="1" t="s">
        <v>11001</v>
      </c>
      <c r="C4878" s="95" t="s">
        <v>6324</v>
      </c>
      <c r="D4878" s="95" t="s">
        <v>6324</v>
      </c>
      <c r="E4878" s="95" t="s">
        <v>6645</v>
      </c>
      <c r="F4878" s="95" t="s">
        <v>6330</v>
      </c>
      <c r="G4878" s="95" t="s">
        <v>6330</v>
      </c>
      <c r="H4878" s="61">
        <v>5415.4205043859602</v>
      </c>
      <c r="I4878" s="61">
        <v>54.0764127928486</v>
      </c>
      <c r="J4878" s="123">
        <v>292846.51464203198</v>
      </c>
      <c r="K4878" s="99">
        <v>4232.5833333333303</v>
      </c>
      <c r="L4878" s="16">
        <v>5896.0468533123203</v>
      </c>
      <c r="M4878" s="17">
        <f>gp_need_index[[#This Row],[Normalised weighted population (base year)]]/gp_need_index[[#This Row],[Registered population (base year)]]</f>
        <v>1.3930137670010021</v>
      </c>
      <c r="N4878" s="99">
        <v>4225.2258630211099</v>
      </c>
      <c r="O4878" s="16">
        <v>5917.35796951057</v>
      </c>
      <c r="P4878" s="17">
        <f>gp_need_index[[#This Row],[Normalised weighted population 2026/27]]/gp_need_index[[#This Row],[Registered population 2026/27]]</f>
        <v>1.4004832312750155</v>
      </c>
      <c r="Q4878" s="99">
        <v>4218.6652951179904</v>
      </c>
      <c r="R4878" s="16">
        <v>5938.1598260604997</v>
      </c>
      <c r="S4878" s="17">
        <f>gp_need_index[[#This Row],[Normalised weighted population 2027/28]]/gp_need_index[[#This Row],[Registered population 2027/28]]</f>
        <v>1.4075920725288109</v>
      </c>
      <c r="T4878" s="99">
        <v>4215.4280389210298</v>
      </c>
      <c r="U4878" s="16">
        <v>5961.8467455744303</v>
      </c>
      <c r="V4878" s="17">
        <f>gp_need_index[[#This Row],[Normalised weighted population 2028/29]]/gp_need_index[[#This Row],[Registered population 2028/29]]</f>
        <v>1.4142921408048539</v>
      </c>
    </row>
    <row r="4879" spans="1:22" x14ac:dyDescent="0.2">
      <c r="A4879" s="6" t="s">
        <v>5516</v>
      </c>
      <c r="B4879" s="1" t="s">
        <v>11002</v>
      </c>
      <c r="C4879" s="95" t="s">
        <v>6324</v>
      </c>
      <c r="D4879" s="95" t="s">
        <v>6324</v>
      </c>
      <c r="E4879" s="95" t="s">
        <v>6645</v>
      </c>
      <c r="F4879" s="95" t="s">
        <v>6330</v>
      </c>
      <c r="G4879" s="95" t="s">
        <v>6330</v>
      </c>
      <c r="H4879" s="61">
        <v>5278.6084359976003</v>
      </c>
      <c r="I4879" s="61">
        <v>18.179366032186199</v>
      </c>
      <c r="J4879" s="123">
        <v>95961.754898586296</v>
      </c>
      <c r="K4879" s="99">
        <v>2101.9166666666702</v>
      </c>
      <c r="L4879" s="16">
        <v>1932.0530541391299</v>
      </c>
      <c r="M4879" s="17">
        <f>gp_need_index[[#This Row],[Normalised weighted population (base year)]]/gp_need_index[[#This Row],[Registered population (base year)]]</f>
        <v>0.91918632397690681</v>
      </c>
      <c r="N4879" s="99">
        <v>2104.2083307216099</v>
      </c>
      <c r="O4879" s="16">
        <v>1939.0364123386701</v>
      </c>
      <c r="P4879" s="17">
        <f>gp_need_index[[#This Row],[Normalised weighted population 2026/27]]/gp_need_index[[#This Row],[Registered population 2026/27]]</f>
        <v>0.9215040089085208</v>
      </c>
      <c r="Q4879" s="99">
        <v>2106.8829729300801</v>
      </c>
      <c r="R4879" s="16">
        <v>1945.8528931908299</v>
      </c>
      <c r="S4879" s="17">
        <f>gp_need_index[[#This Row],[Normalised weighted population 2027/28]]/gp_need_index[[#This Row],[Registered population 2027/28]]</f>
        <v>0.92356951866419867</v>
      </c>
      <c r="T4879" s="99">
        <v>2109.7949751327901</v>
      </c>
      <c r="U4879" s="16">
        <v>1953.61476929674</v>
      </c>
      <c r="V4879" s="17">
        <f>gp_need_index[[#This Row],[Normalised weighted population 2028/29]]/gp_need_index[[#This Row],[Registered population 2028/29]]</f>
        <v>0.92597375210535793</v>
      </c>
    </row>
    <row r="4880" spans="1:22" x14ac:dyDescent="0.2">
      <c r="A4880" s="6" t="s">
        <v>5452</v>
      </c>
      <c r="B4880" s="1" t="s">
        <v>9535</v>
      </c>
      <c r="C4880" s="95" t="s">
        <v>6324</v>
      </c>
      <c r="D4880" s="95" t="s">
        <v>6324</v>
      </c>
      <c r="E4880" s="95" t="s">
        <v>6645</v>
      </c>
      <c r="F4880" s="95" t="s">
        <v>6330</v>
      </c>
      <c r="G4880" s="95" t="s">
        <v>6330</v>
      </c>
      <c r="H4880" s="61">
        <v>5381.9070621905903</v>
      </c>
      <c r="I4880" s="61">
        <v>95.227398328998603</v>
      </c>
      <c r="J4880" s="123">
        <v>512505.00758087402</v>
      </c>
      <c r="K4880" s="99">
        <v>7436.9166666666697</v>
      </c>
      <c r="L4880" s="16">
        <v>10318.557285708999</v>
      </c>
      <c r="M4880" s="17">
        <f>gp_need_index[[#This Row],[Normalised weighted population (base year)]]/gp_need_index[[#This Row],[Registered population (base year)]]</f>
        <v>1.3874778686116327</v>
      </c>
      <c r="N4880" s="99">
        <v>7418.9292672103902</v>
      </c>
      <c r="O4880" s="16">
        <v>10355.8534569887</v>
      </c>
      <c r="P4880" s="17">
        <f>gp_need_index[[#This Row],[Normalised weighted population 2026/27]]/gp_need_index[[#This Row],[Registered population 2026/27]]</f>
        <v>1.3958690107423857</v>
      </c>
      <c r="Q4880" s="99">
        <v>7402.5006003867102</v>
      </c>
      <c r="R4880" s="16">
        <v>10392.2583828313</v>
      </c>
      <c r="S4880" s="17">
        <f>gp_need_index[[#This Row],[Normalised weighted population 2027/28]]/gp_need_index[[#This Row],[Registered population 2027/28]]</f>
        <v>1.4038848416018235</v>
      </c>
      <c r="T4880" s="99">
        <v>7390.7747901368102</v>
      </c>
      <c r="U4880" s="16">
        <v>10433.7124014318</v>
      </c>
      <c r="V4880" s="17">
        <f>gp_need_index[[#This Row],[Normalised weighted population 2028/29]]/gp_need_index[[#This Row],[Registered population 2028/29]]</f>
        <v>1.411721057358678</v>
      </c>
    </row>
    <row r="4881" spans="1:22" x14ac:dyDescent="0.2">
      <c r="A4881" s="6" t="s">
        <v>2193</v>
      </c>
      <c r="B4881" s="1" t="s">
        <v>11003</v>
      </c>
      <c r="C4881" s="95" t="s">
        <v>6324</v>
      </c>
      <c r="D4881" s="95" t="s">
        <v>6324</v>
      </c>
      <c r="E4881" s="95" t="s">
        <v>6645</v>
      </c>
      <c r="F4881" s="95" t="s">
        <v>6330</v>
      </c>
      <c r="G4881" s="95" t="s">
        <v>6330</v>
      </c>
      <c r="H4881" s="61">
        <v>5475.8426375241597</v>
      </c>
      <c r="I4881" s="61">
        <v>130.15041100430199</v>
      </c>
      <c r="J4881" s="123">
        <v>712683.16986864898</v>
      </c>
      <c r="K4881" s="99">
        <v>17447.416666666701</v>
      </c>
      <c r="L4881" s="16">
        <v>14348.8590473721</v>
      </c>
      <c r="M4881" s="17">
        <f>gp_need_index[[#This Row],[Normalised weighted population (base year)]]/gp_need_index[[#This Row],[Registered population (base year)]]</f>
        <v>0.82240593673592965</v>
      </c>
      <c r="N4881" s="99">
        <v>17450.621494569401</v>
      </c>
      <c r="O4881" s="16">
        <v>14400.7226451485</v>
      </c>
      <c r="P4881" s="17">
        <f>gp_need_index[[#This Row],[Normalised weighted population 2026/27]]/gp_need_index[[#This Row],[Registered population 2026/27]]</f>
        <v>0.82522692097986172</v>
      </c>
      <c r="Q4881" s="99">
        <v>17450.034807120301</v>
      </c>
      <c r="R4881" s="16">
        <v>14451.346887964801</v>
      </c>
      <c r="S4881" s="17">
        <f>gp_need_index[[#This Row],[Normalised weighted population 2027/28]]/gp_need_index[[#This Row],[Registered population 2027/28]]</f>
        <v>0.82815576287951487</v>
      </c>
      <c r="T4881" s="99">
        <v>17514.2780994762</v>
      </c>
      <c r="U4881" s="16">
        <v>14508.992337166201</v>
      </c>
      <c r="V4881" s="17">
        <f>gp_need_index[[#This Row],[Normalised weighted population 2028/29]]/gp_need_index[[#This Row],[Registered population 2028/29]]</f>
        <v>0.82840938431827926</v>
      </c>
    </row>
    <row r="4882" spans="1:22" x14ac:dyDescent="0.2">
      <c r="A4882" s="6" t="s">
        <v>5479</v>
      </c>
      <c r="B4882" s="1" t="s">
        <v>11004</v>
      </c>
      <c r="C4882" s="95" t="s">
        <v>6324</v>
      </c>
      <c r="D4882" s="95" t="s">
        <v>6324</v>
      </c>
      <c r="E4882" s="95" t="s">
        <v>6645</v>
      </c>
      <c r="F4882" s="95" t="s">
        <v>6330</v>
      </c>
      <c r="G4882" s="95" t="s">
        <v>6330</v>
      </c>
      <c r="H4882" s="61">
        <v>5429.5705973307304</v>
      </c>
      <c r="I4882" s="61">
        <v>31.461884502753801</v>
      </c>
      <c r="J4882" s="123">
        <v>170824.523032767</v>
      </c>
      <c r="K4882" s="99">
        <v>2838.5</v>
      </c>
      <c r="L4882" s="16">
        <v>3439.3081055688499</v>
      </c>
      <c r="M4882" s="17">
        <f>gp_need_index[[#This Row],[Normalised weighted population (base year)]]/gp_need_index[[#This Row],[Registered population (base year)]]</f>
        <v>1.211663944184904</v>
      </c>
      <c r="N4882" s="99">
        <v>2834.5525990074898</v>
      </c>
      <c r="O4882" s="16">
        <v>3451.73940004511</v>
      </c>
      <c r="P4882" s="17">
        <f>gp_need_index[[#This Row],[Normalised weighted population 2026/27]]/gp_need_index[[#This Row],[Registered population 2026/27]]</f>
        <v>1.2177369371285354</v>
      </c>
      <c r="Q4882" s="99">
        <v>2830.59280866168</v>
      </c>
      <c r="R4882" s="16">
        <v>3463.8736309328501</v>
      </c>
      <c r="S4882" s="17">
        <f>gp_need_index[[#This Row],[Normalised weighted population 2027/28]]/gp_need_index[[#This Row],[Registered population 2027/28]]</f>
        <v>1.223727277315662</v>
      </c>
      <c r="T4882" s="99">
        <v>2828.43118828672</v>
      </c>
      <c r="U4882" s="16">
        <v>3477.69078949808</v>
      </c>
      <c r="V4882" s="17">
        <f>gp_need_index[[#This Row],[Normalised weighted population 2028/29]]/gp_need_index[[#This Row],[Registered population 2028/29]]</f>
        <v>1.2295476035973989</v>
      </c>
    </row>
    <row r="4883" spans="1:22" x14ac:dyDescent="0.2">
      <c r="A4883" s="6" t="s">
        <v>5491</v>
      </c>
      <c r="B4883" s="1" t="s">
        <v>11005</v>
      </c>
      <c r="C4883" s="95" t="s">
        <v>6324</v>
      </c>
      <c r="D4883" s="95" t="s">
        <v>6324</v>
      </c>
      <c r="E4883" s="95" t="s">
        <v>6645</v>
      </c>
      <c r="F4883" s="95" t="s">
        <v>6330</v>
      </c>
      <c r="G4883" s="95" t="s">
        <v>6330</v>
      </c>
      <c r="H4883" s="61">
        <v>5482.0723125751201</v>
      </c>
      <c r="I4883" s="61">
        <v>54.111362947567898</v>
      </c>
      <c r="J4883" s="123">
        <v>296642.40461056499</v>
      </c>
      <c r="K4883" s="99">
        <v>4041.8333333333298</v>
      </c>
      <c r="L4883" s="16">
        <v>5972.4716833358198</v>
      </c>
      <c r="M4883" s="17">
        <f>gp_need_index[[#This Row],[Normalised weighted population (base year)]]/gp_need_index[[#This Row],[Registered population (base year)]]</f>
        <v>1.4776640179792564</v>
      </c>
      <c r="N4883" s="99">
        <v>4035.8853643310099</v>
      </c>
      <c r="O4883" s="16">
        <v>5994.0590352007102</v>
      </c>
      <c r="P4883" s="17">
        <f>gp_need_index[[#This Row],[Normalised weighted population 2026/27]]/gp_need_index[[#This Row],[Registered population 2026/27]]</f>
        <v>1.4851906072892851</v>
      </c>
      <c r="Q4883" s="99">
        <v>4030.44714356024</v>
      </c>
      <c r="R4883" s="16">
        <v>6015.1305263703298</v>
      </c>
      <c r="S4883" s="17">
        <f>gp_need_index[[#This Row],[Normalised weighted population 2027/28]]/gp_need_index[[#This Row],[Registered population 2027/28]]</f>
        <v>1.4924226300749717</v>
      </c>
      <c r="T4883" s="99">
        <v>4027.8455180900401</v>
      </c>
      <c r="U4883" s="16">
        <v>6039.1244768225597</v>
      </c>
      <c r="V4883" s="17">
        <f>gp_need_index[[#This Row],[Normalised weighted population 2028/29]]/gp_need_index[[#This Row],[Registered population 2028/29]]</f>
        <v>1.4993436192374741</v>
      </c>
    </row>
    <row r="4884" spans="1:22" x14ac:dyDescent="0.2">
      <c r="A4884" s="6" t="s">
        <v>5518</v>
      </c>
      <c r="B4884" s="1" t="s">
        <v>11006</v>
      </c>
      <c r="C4884" s="95" t="s">
        <v>6324</v>
      </c>
      <c r="D4884" s="95" t="s">
        <v>6324</v>
      </c>
      <c r="E4884" s="95" t="s">
        <v>6645</v>
      </c>
      <c r="F4884" s="95" t="s">
        <v>6330</v>
      </c>
      <c r="G4884" s="95" t="s">
        <v>6330</v>
      </c>
      <c r="H4884" s="61">
        <v>5356.6534895833302</v>
      </c>
      <c r="I4884" s="61">
        <v>67.573842916100006</v>
      </c>
      <c r="J4884" s="123">
        <v>361969.66146108299</v>
      </c>
      <c r="K4884" s="99">
        <v>5676.25</v>
      </c>
      <c r="L4884" s="16">
        <v>7287.7428166113696</v>
      </c>
      <c r="M4884" s="17">
        <f>gp_need_index[[#This Row],[Normalised weighted population (base year)]]/gp_need_index[[#This Row],[Registered population (base year)]]</f>
        <v>1.283900958663091</v>
      </c>
      <c r="N4884" s="99">
        <v>5664.6071108054603</v>
      </c>
      <c r="O4884" s="16">
        <v>7314.0841836072204</v>
      </c>
      <c r="P4884" s="17">
        <f>gp_need_index[[#This Row],[Normalised weighted population 2026/27]]/gp_need_index[[#This Row],[Registered population 2026/27]]</f>
        <v>1.2911900226328703</v>
      </c>
      <c r="Q4884" s="99">
        <v>5653.2636725555403</v>
      </c>
      <c r="R4884" s="16">
        <v>7339.7960859064196</v>
      </c>
      <c r="S4884" s="17">
        <f>gp_need_index[[#This Row],[Normalised weighted population 2027/28]]/gp_need_index[[#This Row],[Registered population 2027/28]]</f>
        <v>1.2983289849964645</v>
      </c>
      <c r="T4884" s="99">
        <v>5645.8975412052996</v>
      </c>
      <c r="U4884" s="16">
        <v>7369.0740380377501</v>
      </c>
      <c r="V4884" s="17">
        <f>gp_need_index[[#This Row],[Normalised weighted population 2028/29]]/gp_need_index[[#This Row],[Registered population 2028/29]]</f>
        <v>1.3052086022206812</v>
      </c>
    </row>
    <row r="4885" spans="1:22" x14ac:dyDescent="0.2">
      <c r="A4885" s="6" t="s">
        <v>5493</v>
      </c>
      <c r="B4885" s="1" t="s">
        <v>11007</v>
      </c>
      <c r="C4885" s="95" t="s">
        <v>6324</v>
      </c>
      <c r="D4885" s="95" t="s">
        <v>6324</v>
      </c>
      <c r="E4885" s="95" t="s">
        <v>6645</v>
      </c>
      <c r="F4885" s="95" t="s">
        <v>6330</v>
      </c>
      <c r="G4885" s="95" t="s">
        <v>6330</v>
      </c>
      <c r="H4885" s="61">
        <v>5186.6157470703101</v>
      </c>
      <c r="I4885" s="61">
        <v>30.6186553544639</v>
      </c>
      <c r="J4885" s="123">
        <v>158807.20001558101</v>
      </c>
      <c r="K4885" s="99">
        <v>3342</v>
      </c>
      <c r="L4885" s="16">
        <v>3197.35644823965</v>
      </c>
      <c r="M4885" s="17">
        <f>gp_need_index[[#This Row],[Normalised weighted population (base year)]]/gp_need_index[[#This Row],[Registered population (base year)]]</f>
        <v>0.95671946386584383</v>
      </c>
      <c r="N4885" s="99">
        <v>3342.5689333431001</v>
      </c>
      <c r="O4885" s="16">
        <v>3208.91321440704</v>
      </c>
      <c r="P4885" s="17">
        <f>gp_need_index[[#This Row],[Normalised weighted population 2026/27]]/gp_need_index[[#This Row],[Registered population 2026/27]]</f>
        <v>0.96001407252882498</v>
      </c>
      <c r="Q4885" s="99">
        <v>3344.3510959574901</v>
      </c>
      <c r="R4885" s="16">
        <v>3220.1938150925498</v>
      </c>
      <c r="S4885" s="17">
        <f>gp_need_index[[#This Row],[Normalised weighted population 2027/28]]/gp_need_index[[#This Row],[Registered population 2027/28]]</f>
        <v>0.96287552433863288</v>
      </c>
      <c r="T4885" s="99">
        <v>3348.0739575560001</v>
      </c>
      <c r="U4885" s="16">
        <v>3233.0389512882098</v>
      </c>
      <c r="V4885" s="17">
        <f>gp_need_index[[#This Row],[Normalised weighted population 2028/29]]/gp_need_index[[#This Row],[Registered population 2028/29]]</f>
        <v>0.9656414381145384</v>
      </c>
    </row>
    <row r="4886" spans="1:22" x14ac:dyDescent="0.2">
      <c r="A4886" s="6" t="s">
        <v>5444</v>
      </c>
      <c r="B4886" s="1" t="s">
        <v>11008</v>
      </c>
      <c r="C4886" s="95" t="s">
        <v>6324</v>
      </c>
      <c r="D4886" s="95" t="s">
        <v>6324</v>
      </c>
      <c r="E4886" s="95" t="s">
        <v>6645</v>
      </c>
      <c r="F4886" s="95" t="s">
        <v>6330</v>
      </c>
      <c r="G4886" s="95" t="s">
        <v>6330</v>
      </c>
      <c r="H4886" s="61">
        <v>5299.2488403320303</v>
      </c>
      <c r="I4886" s="61">
        <v>55.092088275503997</v>
      </c>
      <c r="J4886" s="123">
        <v>291946.68490543403</v>
      </c>
      <c r="K4886" s="99">
        <v>4128.75</v>
      </c>
      <c r="L4886" s="16">
        <v>5877.9300650914802</v>
      </c>
      <c r="M4886" s="17">
        <f>gp_need_index[[#This Row],[Normalised weighted population (base year)]]/gp_need_index[[#This Row],[Registered population (base year)]]</f>
        <v>1.4236585080451662</v>
      </c>
      <c r="N4886" s="99">
        <v>4124.2158060719403</v>
      </c>
      <c r="O4886" s="16">
        <v>5899.1756986047203</v>
      </c>
      <c r="P4886" s="17">
        <f>gp_need_index[[#This Row],[Normalised weighted population 2026/27]]/gp_need_index[[#This Row],[Registered population 2026/27]]</f>
        <v>1.4303751248709071</v>
      </c>
      <c r="Q4886" s="99">
        <v>4120.3758838501999</v>
      </c>
      <c r="R4886" s="16">
        <v>5919.9136372721896</v>
      </c>
      <c r="S4886" s="17">
        <f>gp_need_index[[#This Row],[Normalised weighted population 2027/28]]/gp_need_index[[#This Row],[Registered population 2027/28]]</f>
        <v>1.4367411624932744</v>
      </c>
      <c r="T4886" s="99">
        <v>4120.5377580838103</v>
      </c>
      <c r="U4886" s="16">
        <v>5943.5277739682297</v>
      </c>
      <c r="V4886" s="17">
        <f>gp_need_index[[#This Row],[Normalised weighted population 2028/29]]/gp_need_index[[#This Row],[Registered population 2028/29]]</f>
        <v>1.4424155590633809</v>
      </c>
    </row>
    <row r="4887" spans="1:22" x14ac:dyDescent="0.2">
      <c r="A4887" s="6" t="s">
        <v>2221</v>
      </c>
      <c r="B4887" s="1" t="s">
        <v>11009</v>
      </c>
      <c r="C4887" s="95" t="s">
        <v>6324</v>
      </c>
      <c r="D4887" s="95" t="s">
        <v>6324</v>
      </c>
      <c r="E4887" s="95" t="s">
        <v>6645</v>
      </c>
      <c r="F4887" s="95" t="s">
        <v>6330</v>
      </c>
      <c r="G4887" s="95" t="s">
        <v>6330</v>
      </c>
      <c r="H4887" s="61">
        <v>5472.9677452674296</v>
      </c>
      <c r="I4887" s="61">
        <v>134.05985016016501</v>
      </c>
      <c r="J4887" s="123">
        <v>733705.23586196802</v>
      </c>
      <c r="K4887" s="99">
        <v>11318.666666666701</v>
      </c>
      <c r="L4887" s="16">
        <v>14772.108360076199</v>
      </c>
      <c r="M4887" s="17">
        <f>gp_need_index[[#This Row],[Normalised weighted population (base year)]]/gp_need_index[[#This Row],[Registered population (base year)]]</f>
        <v>1.3051102921495012</v>
      </c>
      <c r="N4887" s="99">
        <v>11303.597755962601</v>
      </c>
      <c r="O4887" s="16">
        <v>14825.501782073499</v>
      </c>
      <c r="P4887" s="17">
        <f>gp_need_index[[#This Row],[Normalised weighted population 2026/27]]/gp_need_index[[#This Row],[Registered population 2026/27]]</f>
        <v>1.311573722114546</v>
      </c>
      <c r="Q4887" s="99">
        <v>11289.629156458101</v>
      </c>
      <c r="R4887" s="16">
        <v>14877.619291769601</v>
      </c>
      <c r="S4887" s="17">
        <f>gp_need_index[[#This Row],[Normalised weighted population 2027/28]]/gp_need_index[[#This Row],[Registered population 2027/28]]</f>
        <v>1.3178129312829583</v>
      </c>
      <c r="T4887" s="99">
        <v>11299.746484502301</v>
      </c>
      <c r="U4887" s="16">
        <v>14936.9651128734</v>
      </c>
      <c r="V4887" s="17">
        <f>gp_need_index[[#This Row],[Normalised weighted population 2028/29]]/gp_need_index[[#This Row],[Registered population 2028/29]]</f>
        <v>1.321884976212482</v>
      </c>
    </row>
    <row r="4888" spans="1:22" x14ac:dyDescent="0.2">
      <c r="A4888" s="6" t="s">
        <v>5537</v>
      </c>
      <c r="B4888" s="1" t="s">
        <v>11010</v>
      </c>
      <c r="C4888" s="95" t="s">
        <v>6324</v>
      </c>
      <c r="D4888" s="95" t="s">
        <v>6324</v>
      </c>
      <c r="E4888" s="95" t="s">
        <v>6645</v>
      </c>
      <c r="F4888" s="95" t="s">
        <v>6330</v>
      </c>
      <c r="G4888" s="95" t="s">
        <v>6330</v>
      </c>
      <c r="H4888" s="61">
        <v>5351.1144181968502</v>
      </c>
      <c r="I4888" s="61">
        <v>133.06010512506501</v>
      </c>
      <c r="J4888" s="123">
        <v>712019.847021522</v>
      </c>
      <c r="K4888" s="99">
        <v>11222.666666666701</v>
      </c>
      <c r="L4888" s="16">
        <v>14335.5039880151</v>
      </c>
      <c r="M4888" s="17">
        <f>gp_need_index[[#This Row],[Normalised weighted population (base year)]]/gp_need_index[[#This Row],[Registered population (base year)]]</f>
        <v>1.2773705585138757</v>
      </c>
      <c r="N4888" s="99">
        <v>11202.653193244199</v>
      </c>
      <c r="O4888" s="16">
        <v>14387.3193142582</v>
      </c>
      <c r="P4888" s="17">
        <f>gp_need_index[[#This Row],[Normalised weighted population 2026/27]]/gp_need_index[[#This Row],[Registered population 2026/27]]</f>
        <v>1.284277846156527</v>
      </c>
      <c r="Q4888" s="99">
        <v>11184.5345618869</v>
      </c>
      <c r="R4888" s="16">
        <v>14437.896439058701</v>
      </c>
      <c r="S4888" s="17">
        <f>gp_need_index[[#This Row],[Normalised weighted population 2027/28]]/gp_need_index[[#This Row],[Registered population 2027/28]]</f>
        <v>1.2908803991055788</v>
      </c>
      <c r="T4888" s="99">
        <v>11169.7118531292</v>
      </c>
      <c r="U4888" s="16">
        <v>14495.4882353256</v>
      </c>
      <c r="V4888" s="17">
        <f>gp_need_index[[#This Row],[Normalised weighted population 2028/29]]/gp_need_index[[#This Row],[Registered population 2028/29]]</f>
        <v>1.2977495235263998</v>
      </c>
    </row>
    <row r="4889" spans="1:22" x14ac:dyDescent="0.2">
      <c r="A4889" s="6" t="s">
        <v>1956</v>
      </c>
      <c r="B4889" s="1" t="s">
        <v>11011</v>
      </c>
      <c r="C4889" s="95" t="s">
        <v>6329</v>
      </c>
      <c r="D4889" s="95" t="s">
        <v>6329</v>
      </c>
      <c r="E4889" s="95" t="s">
        <v>6645</v>
      </c>
      <c r="F4889" s="95" t="s">
        <v>6328</v>
      </c>
      <c r="G4889" s="95" t="s">
        <v>6328</v>
      </c>
      <c r="H4889" s="61">
        <v>5638.3173421224001</v>
      </c>
      <c r="I4889" s="61">
        <v>83.682566313296306</v>
      </c>
      <c r="J4889" s="123">
        <v>471828.864877566</v>
      </c>
      <c r="K4889" s="99">
        <v>7264.9166666666697</v>
      </c>
      <c r="L4889" s="16">
        <v>9499.6011732079296</v>
      </c>
      <c r="M4889" s="17">
        <f>gp_need_index[[#This Row],[Normalised weighted population (base year)]]/gp_need_index[[#This Row],[Registered population (base year)]]</f>
        <v>1.3075994686621217</v>
      </c>
      <c r="N4889" s="99">
        <v>7308.32593982251</v>
      </c>
      <c r="O4889" s="16">
        <v>9533.9372477805991</v>
      </c>
      <c r="P4889" s="17">
        <f>gp_need_index[[#This Row],[Normalised weighted population 2026/27]]/gp_need_index[[#This Row],[Registered population 2026/27]]</f>
        <v>1.3045309317460656</v>
      </c>
      <c r="Q4889" s="99">
        <v>7350.0988819403401</v>
      </c>
      <c r="R4889" s="16">
        <v>9567.4528126671994</v>
      </c>
      <c r="S4889" s="17">
        <f>gp_need_index[[#This Row],[Normalised weighted population 2027/28]]/gp_need_index[[#This Row],[Registered population 2027/28]]</f>
        <v>1.3016767483462077</v>
      </c>
      <c r="T4889" s="99">
        <v>7396.1988598095104</v>
      </c>
      <c r="U4889" s="16">
        <v>9605.6167374124398</v>
      </c>
      <c r="V4889" s="17">
        <f>gp_need_index[[#This Row],[Normalised weighted population 2028/29]]/gp_need_index[[#This Row],[Registered population 2028/29]]</f>
        <v>1.2987234280041833</v>
      </c>
    </row>
    <row r="4890" spans="1:22" x14ac:dyDescent="0.2">
      <c r="A4890" s="6" t="s">
        <v>1952</v>
      </c>
      <c r="B4890" s="1" t="s">
        <v>11012</v>
      </c>
      <c r="C4890" s="95" t="s">
        <v>6329</v>
      </c>
      <c r="D4890" s="95" t="s">
        <v>6329</v>
      </c>
      <c r="E4890" s="95" t="s">
        <v>6645</v>
      </c>
      <c r="F4890" s="95" t="s">
        <v>6328</v>
      </c>
      <c r="G4890" s="95" t="s">
        <v>6328</v>
      </c>
      <c r="H4890" s="61">
        <v>5573.1436678258397</v>
      </c>
      <c r="I4890" s="61">
        <v>92.828723339435399</v>
      </c>
      <c r="J4890" s="123">
        <v>517347.811671531</v>
      </c>
      <c r="K4890" s="99">
        <v>8471</v>
      </c>
      <c r="L4890" s="16">
        <v>10416.0602382534</v>
      </c>
      <c r="M4890" s="17">
        <f>gp_need_index[[#This Row],[Normalised weighted population (base year)]]/gp_need_index[[#This Row],[Registered population (base year)]]</f>
        <v>1.2296140052241058</v>
      </c>
      <c r="N4890" s="99">
        <v>8522.8228186964698</v>
      </c>
      <c r="O4890" s="16">
        <v>10453.708831554601</v>
      </c>
      <c r="P4890" s="17">
        <f>gp_need_index[[#This Row],[Normalised weighted population 2026/27]]/gp_need_index[[#This Row],[Registered population 2026/27]]</f>
        <v>1.2265547523318632</v>
      </c>
      <c r="Q4890" s="99">
        <v>8571.3419715898108</v>
      </c>
      <c r="R4890" s="16">
        <v>10490.4577577898</v>
      </c>
      <c r="S4890" s="17">
        <f>gp_need_index[[#This Row],[Normalised weighted population 2027/28]]/gp_need_index[[#This Row],[Registered population 2027/28]]</f>
        <v>1.2238991038463993</v>
      </c>
      <c r="T4890" s="99">
        <v>8625.6795702310192</v>
      </c>
      <c r="U4890" s="16">
        <v>10532.303487081601</v>
      </c>
      <c r="V4890" s="17">
        <f>gp_need_index[[#This Row],[Normalised weighted population 2028/29]]/gp_need_index[[#This Row],[Registered population 2028/29]]</f>
        <v>1.2210404294904171</v>
      </c>
    </row>
    <row r="4891" spans="1:22" x14ac:dyDescent="0.2">
      <c r="A4891" s="6" t="s">
        <v>2004</v>
      </c>
      <c r="B4891" s="1" t="s">
        <v>11013</v>
      </c>
      <c r="C4891" s="95" t="s">
        <v>6329</v>
      </c>
      <c r="D4891" s="95" t="s">
        <v>6329</v>
      </c>
      <c r="E4891" s="95" t="s">
        <v>6645</v>
      </c>
      <c r="F4891" s="95" t="s">
        <v>6328</v>
      </c>
      <c r="G4891" s="95" t="s">
        <v>6328</v>
      </c>
      <c r="H4891" s="61">
        <v>5540.0725285456701</v>
      </c>
      <c r="I4891" s="61">
        <v>125.186868006968</v>
      </c>
      <c r="J4891" s="123">
        <v>693544.32838007703</v>
      </c>
      <c r="K4891" s="99">
        <v>16934.75</v>
      </c>
      <c r="L4891" s="16">
        <v>13963.525773822001</v>
      </c>
      <c r="M4891" s="17">
        <f>gp_need_index[[#This Row],[Normalised weighted population (base year)]]/gp_need_index[[#This Row],[Registered population (base year)]]</f>
        <v>0.82454868089709032</v>
      </c>
      <c r="N4891" s="99">
        <v>17026.096025857201</v>
      </c>
      <c r="O4891" s="16">
        <v>14013.9965939676</v>
      </c>
      <c r="P4891" s="17">
        <f>gp_need_index[[#This Row],[Normalised weighted population 2026/27]]/gp_need_index[[#This Row],[Registered population 2026/27]]</f>
        <v>0.82308924915522708</v>
      </c>
      <c r="Q4891" s="99">
        <v>17115.247111058601</v>
      </c>
      <c r="R4891" s="16">
        <v>14063.2613415696</v>
      </c>
      <c r="S4891" s="17">
        <f>gp_need_index[[#This Row],[Normalised weighted population 2027/28]]/gp_need_index[[#This Row],[Registered population 2027/28]]</f>
        <v>0.8216802977085248</v>
      </c>
      <c r="T4891" s="99">
        <v>17216.613082838299</v>
      </c>
      <c r="U4891" s="16">
        <v>14119.3587436704</v>
      </c>
      <c r="V4891" s="17">
        <f>gp_need_index[[#This Row],[Normalised weighted population 2028/29]]/gp_need_index[[#This Row],[Registered population 2028/29]]</f>
        <v>0.8201008337548531</v>
      </c>
    </row>
    <row r="4892" spans="1:22" x14ac:dyDescent="0.2">
      <c r="A4892" s="6" t="s">
        <v>1991</v>
      </c>
      <c r="B4892" s="1" t="s">
        <v>11014</v>
      </c>
      <c r="C4892" s="95" t="s">
        <v>6329</v>
      </c>
      <c r="D4892" s="95" t="s">
        <v>6329</v>
      </c>
      <c r="E4892" s="95" t="s">
        <v>6645</v>
      </c>
      <c r="F4892" s="95" t="s">
        <v>6328</v>
      </c>
      <c r="G4892" s="95" t="s">
        <v>6328</v>
      </c>
      <c r="H4892" s="61">
        <v>5505.7633537523698</v>
      </c>
      <c r="I4892" s="61">
        <v>145.41090964845799</v>
      </c>
      <c r="J4892" s="123">
        <v>800598.05757827905</v>
      </c>
      <c r="K4892" s="99">
        <v>21310.25</v>
      </c>
      <c r="L4892" s="16">
        <v>16118.8999087881</v>
      </c>
      <c r="M4892" s="17">
        <f>gp_need_index[[#This Row],[Normalised weighted population (base year)]]/gp_need_index[[#This Row],[Registered population (base year)]]</f>
        <v>0.75639187286813159</v>
      </c>
      <c r="N4892" s="99">
        <v>21337.321262433201</v>
      </c>
      <c r="O4892" s="16">
        <v>16177.161275682</v>
      </c>
      <c r="P4892" s="17">
        <f>gp_need_index[[#This Row],[Normalised weighted population 2026/27]]/gp_need_index[[#This Row],[Registered population 2026/27]]</f>
        <v>0.7581627082760265</v>
      </c>
      <c r="Q4892" s="99">
        <v>21428.225457189099</v>
      </c>
      <c r="R4892" s="16">
        <v>16234.030403758399</v>
      </c>
      <c r="S4892" s="17">
        <f>gp_need_index[[#This Row],[Normalised weighted population 2027/28]]/gp_need_index[[#This Row],[Registered population 2027/28]]</f>
        <v>0.75760031721674537</v>
      </c>
      <c r="T4892" s="99">
        <v>21576.227756344499</v>
      </c>
      <c r="U4892" s="16">
        <v>16298.7868574114</v>
      </c>
      <c r="V4892" s="17">
        <f>gp_need_index[[#This Row],[Normalised weighted population 2028/29]]/gp_need_index[[#This Row],[Registered population 2028/29]]</f>
        <v>0.75540483913453016</v>
      </c>
    </row>
    <row r="4893" spans="1:22" x14ac:dyDescent="0.2">
      <c r="A4893" s="6" t="s">
        <v>1969</v>
      </c>
      <c r="B4893" s="1" t="s">
        <v>11015</v>
      </c>
      <c r="C4893" s="95" t="s">
        <v>6329</v>
      </c>
      <c r="D4893" s="95" t="s">
        <v>6329</v>
      </c>
      <c r="E4893" s="95" t="s">
        <v>6645</v>
      </c>
      <c r="F4893" s="95" t="s">
        <v>6328</v>
      </c>
      <c r="G4893" s="95" t="s">
        <v>6328</v>
      </c>
      <c r="H4893" s="61">
        <v>5516.8242761948504</v>
      </c>
      <c r="I4893" s="61">
        <v>54.418142144160797</v>
      </c>
      <c r="J4893" s="123">
        <v>300215.32764632901</v>
      </c>
      <c r="K4893" s="99">
        <v>6306.8333333333303</v>
      </c>
      <c r="L4893" s="16">
        <v>6044.4073922101097</v>
      </c>
      <c r="M4893" s="17">
        <f>gp_need_index[[#This Row],[Normalised weighted population (base year)]]/gp_need_index[[#This Row],[Registered population (base year)]]</f>
        <v>0.95839022101056193</v>
      </c>
      <c r="N4893" s="99">
        <v>6325.78380169517</v>
      </c>
      <c r="O4893" s="16">
        <v>6066.2547539237703</v>
      </c>
      <c r="P4893" s="17">
        <f>gp_need_index[[#This Row],[Normalised weighted population 2026/27]]/gp_need_index[[#This Row],[Registered population 2026/27]]</f>
        <v>0.95897282362039438</v>
      </c>
      <c r="Q4893" s="99">
        <v>6343.6709514121703</v>
      </c>
      <c r="R4893" s="16">
        <v>6087.58004163437</v>
      </c>
      <c r="S4893" s="17">
        <f>gp_need_index[[#This Row],[Normalised weighted population 2027/28]]/gp_need_index[[#This Row],[Registered population 2027/28]]</f>
        <v>0.95963048655277561</v>
      </c>
      <c r="T4893" s="99">
        <v>6377.6217438329304</v>
      </c>
      <c r="U4893" s="16">
        <v>6111.8629883223302</v>
      </c>
      <c r="V4893" s="17">
        <f>gp_need_index[[#This Row],[Normalised weighted population 2028/29]]/gp_need_index[[#This Row],[Registered population 2028/29]]</f>
        <v>0.95832948923827521</v>
      </c>
    </row>
    <row r="4894" spans="1:22" x14ac:dyDescent="0.2">
      <c r="A4894" s="6" t="s">
        <v>1974</v>
      </c>
      <c r="B4894" s="1" t="s">
        <v>11016</v>
      </c>
      <c r="C4894" s="95" t="s">
        <v>6329</v>
      </c>
      <c r="D4894" s="95" t="s">
        <v>6329</v>
      </c>
      <c r="E4894" s="95" t="s">
        <v>6645</v>
      </c>
      <c r="F4894" s="95" t="s">
        <v>6328</v>
      </c>
      <c r="G4894" s="95" t="s">
        <v>6328</v>
      </c>
      <c r="H4894" s="61">
        <v>5523.0183314732103</v>
      </c>
      <c r="I4894" s="61">
        <v>76.412323723605695</v>
      </c>
      <c r="J4894" s="123">
        <v>422026.66467594</v>
      </c>
      <c r="K4894" s="99">
        <v>10076.166666666701</v>
      </c>
      <c r="L4894" s="16">
        <v>8496.9049104719306</v>
      </c>
      <c r="M4894" s="17">
        <f>gp_need_index[[#This Row],[Normalised weighted population (base year)]]/gp_need_index[[#This Row],[Registered population (base year)]]</f>
        <v>0.84326760280581925</v>
      </c>
      <c r="N4894" s="99">
        <v>10128.516512558101</v>
      </c>
      <c r="O4894" s="16">
        <v>8527.6167640880303</v>
      </c>
      <c r="P4894" s="17">
        <f>gp_need_index[[#This Row],[Normalised weighted population 2026/27]]/gp_need_index[[#This Row],[Registered population 2026/27]]</f>
        <v>0.84194133993017106</v>
      </c>
      <c r="Q4894" s="99">
        <v>10175.297682698099</v>
      </c>
      <c r="R4894" s="16">
        <v>8557.5947139692598</v>
      </c>
      <c r="S4894" s="17">
        <f>gp_need_index[[#This Row],[Normalised weighted population 2027/28]]/gp_need_index[[#This Row],[Registered population 2027/28]]</f>
        <v>0.84101664450765368</v>
      </c>
      <c r="T4894" s="99">
        <v>10234.2113397955</v>
      </c>
      <c r="U4894" s="16">
        <v>8591.7303827892592</v>
      </c>
      <c r="V4894" s="17">
        <f>gp_need_index[[#This Row],[Normalised weighted population 2028/29]]/gp_need_index[[#This Row],[Registered population 2028/29]]</f>
        <v>0.83951074465117892</v>
      </c>
    </row>
    <row r="4895" spans="1:22" x14ac:dyDescent="0.2">
      <c r="A4895" s="6" t="s">
        <v>1977</v>
      </c>
      <c r="B4895" s="1" t="s">
        <v>11017</v>
      </c>
      <c r="C4895" s="95" t="s">
        <v>6329</v>
      </c>
      <c r="D4895" s="95" t="s">
        <v>6329</v>
      </c>
      <c r="E4895" s="95" t="s">
        <v>6645</v>
      </c>
      <c r="F4895" s="95" t="s">
        <v>6328</v>
      </c>
      <c r="G4895" s="95" t="s">
        <v>6328</v>
      </c>
      <c r="H4895" s="61">
        <v>5567.2643229166697</v>
      </c>
      <c r="I4895" s="61">
        <v>34.725687395157003</v>
      </c>
      <c r="J4895" s="123">
        <v>193327.08052381501</v>
      </c>
      <c r="K4895" s="99">
        <v>6027.25</v>
      </c>
      <c r="L4895" s="16">
        <v>3892.3650027928002</v>
      </c>
      <c r="M4895" s="17">
        <f>gp_need_index[[#This Row],[Normalised weighted population (base year)]]/gp_need_index[[#This Row],[Registered population (base year)]]</f>
        <v>0.64579451703393753</v>
      </c>
      <c r="N4895" s="99">
        <v>6065.2815089779697</v>
      </c>
      <c r="O4895" s="16">
        <v>3906.4338602704102</v>
      </c>
      <c r="P4895" s="17">
        <f>gp_need_index[[#This Row],[Normalised weighted population 2026/27]]/gp_need_index[[#This Row],[Registered population 2026/27]]</f>
        <v>0.64406472386945546</v>
      </c>
      <c r="Q4895" s="99">
        <v>6105.2650221528002</v>
      </c>
      <c r="R4895" s="16">
        <v>3920.1665222458701</v>
      </c>
      <c r="S4895" s="17">
        <f>gp_need_index[[#This Row],[Normalised weighted population 2027/28]]/gp_need_index[[#This Row],[Registered population 2027/28]]</f>
        <v>0.64209604464698</v>
      </c>
      <c r="T4895" s="99">
        <v>6150.4657225151004</v>
      </c>
      <c r="U4895" s="16">
        <v>3935.8038024157599</v>
      </c>
      <c r="V4895" s="17">
        <f>gp_need_index[[#This Row],[Normalised weighted population 2028/29]]/gp_need_index[[#This Row],[Registered population 2028/29]]</f>
        <v>0.63991963860686274</v>
      </c>
    </row>
    <row r="4896" spans="1:22" x14ac:dyDescent="0.2">
      <c r="A4896" s="6" t="s">
        <v>2005</v>
      </c>
      <c r="B4896" s="1" t="s">
        <v>11018</v>
      </c>
      <c r="C4896" s="95" t="s">
        <v>6329</v>
      </c>
      <c r="D4896" s="95" t="s">
        <v>6329</v>
      </c>
      <c r="E4896" s="95" t="s">
        <v>6645</v>
      </c>
      <c r="F4896" s="95" t="s">
        <v>6328</v>
      </c>
      <c r="G4896" s="95" t="s">
        <v>6328</v>
      </c>
      <c r="H4896" s="61">
        <v>5446.7250329442804</v>
      </c>
      <c r="I4896" s="61">
        <v>97.698152000130904</v>
      </c>
      <c r="J4896" s="123">
        <v>532134.97017150803</v>
      </c>
      <c r="K4896" s="99">
        <v>10316</v>
      </c>
      <c r="L4896" s="16">
        <v>10713.7785821093</v>
      </c>
      <c r="M4896" s="17">
        <f>gp_need_index[[#This Row],[Normalised weighted population (base year)]]/gp_need_index[[#This Row],[Registered population (base year)]]</f>
        <v>1.0385593817477026</v>
      </c>
      <c r="N4896" s="99">
        <v>10373.0465469997</v>
      </c>
      <c r="O4896" s="16">
        <v>10752.503271035001</v>
      </c>
      <c r="P4896" s="17">
        <f>gp_need_index[[#This Row],[Normalised weighted population 2026/27]]/gp_need_index[[#This Row],[Registered population 2026/27]]</f>
        <v>1.036581029721211</v>
      </c>
      <c r="Q4896" s="99">
        <v>10428.329133521</v>
      </c>
      <c r="R4896" s="16">
        <v>10790.3025780482</v>
      </c>
      <c r="S4896" s="17">
        <f>gp_need_index[[#This Row],[Normalised weighted population 2027/28]]/gp_need_index[[#This Row],[Registered population 2027/28]]</f>
        <v>1.0347105888098282</v>
      </c>
      <c r="T4896" s="99">
        <v>10489.4973809036</v>
      </c>
      <c r="U4896" s="16">
        <v>10833.344368128601</v>
      </c>
      <c r="V4896" s="17">
        <f>gp_need_index[[#This Row],[Normalised weighted population 2028/29]]/gp_need_index[[#This Row],[Registered population 2028/29]]</f>
        <v>1.0327801204136799</v>
      </c>
    </row>
    <row r="4897" spans="1:22" x14ac:dyDescent="0.2">
      <c r="A4897" s="6" t="s">
        <v>1976</v>
      </c>
      <c r="B4897" s="1" t="s">
        <v>11019</v>
      </c>
      <c r="C4897" s="95" t="s">
        <v>6329</v>
      </c>
      <c r="D4897" s="95" t="s">
        <v>6329</v>
      </c>
      <c r="E4897" s="95" t="s">
        <v>6645</v>
      </c>
      <c r="F4897" s="95" t="s">
        <v>6328</v>
      </c>
      <c r="G4897" s="95" t="s">
        <v>6328</v>
      </c>
      <c r="H4897" s="61">
        <v>5681.8038370498798</v>
      </c>
      <c r="I4897" s="61">
        <v>190.13510043936</v>
      </c>
      <c r="J4897" s="123">
        <v>1080310.3432342201</v>
      </c>
      <c r="K4897" s="99">
        <v>25270.5</v>
      </c>
      <c r="L4897" s="16">
        <v>21750.507796252499</v>
      </c>
      <c r="M4897" s="17">
        <f>gp_need_index[[#This Row],[Normalised weighted population (base year)]]/gp_need_index[[#This Row],[Registered population (base year)]]</f>
        <v>0.86070745716358987</v>
      </c>
      <c r="N4897" s="99">
        <v>25223.9735855826</v>
      </c>
      <c r="O4897" s="16">
        <v>21829.124471212701</v>
      </c>
      <c r="P4897" s="17">
        <f>gp_need_index[[#This Row],[Normalised weighted population 2026/27]]/gp_need_index[[#This Row],[Registered population 2026/27]]</f>
        <v>0.86541180346341973</v>
      </c>
      <c r="Q4897" s="99">
        <v>25184.611409527301</v>
      </c>
      <c r="R4897" s="16">
        <v>21905.862488111499</v>
      </c>
      <c r="S4897" s="17">
        <f>gp_need_index[[#This Row],[Normalised weighted population 2027/28]]/gp_need_index[[#This Row],[Registered population 2027/28]]</f>
        <v>0.86981141507009885</v>
      </c>
      <c r="T4897" s="99">
        <v>25265.658274928301</v>
      </c>
      <c r="U4897" s="16">
        <v>21993.243497858301</v>
      </c>
      <c r="V4897" s="17">
        <f>gp_need_index[[#This Row],[Normalised weighted population 2028/29]]/gp_need_index[[#This Row],[Registered population 2028/29]]</f>
        <v>0.87047973413313784</v>
      </c>
    </row>
    <row r="4898" spans="1:22" x14ac:dyDescent="0.2">
      <c r="A4898" s="6" t="s">
        <v>1973</v>
      </c>
      <c r="B4898" s="1" t="s">
        <v>11020</v>
      </c>
      <c r="C4898" s="95" t="s">
        <v>6329</v>
      </c>
      <c r="D4898" s="95" t="s">
        <v>6329</v>
      </c>
      <c r="E4898" s="95" t="s">
        <v>6645</v>
      </c>
      <c r="F4898" s="95" t="s">
        <v>6328</v>
      </c>
      <c r="G4898" s="95" t="s">
        <v>6328</v>
      </c>
      <c r="H4898" s="61">
        <v>5621.4851779513901</v>
      </c>
      <c r="I4898" s="61">
        <v>104.149848685668</v>
      </c>
      <c r="J4898" s="123">
        <v>585476.83067236305</v>
      </c>
      <c r="K4898" s="99">
        <v>12829.166666666701</v>
      </c>
      <c r="L4898" s="16">
        <v>11787.7408559658</v>
      </c>
      <c r="M4898" s="17">
        <f>gp_need_index[[#This Row],[Normalised weighted population (base year)]]/gp_need_index[[#This Row],[Registered population (base year)]]</f>
        <v>0.91882358084825733</v>
      </c>
      <c r="N4898" s="99">
        <v>12894.495731663499</v>
      </c>
      <c r="O4898" s="16">
        <v>11830.3473550907</v>
      </c>
      <c r="P4898" s="17">
        <f>gp_need_index[[#This Row],[Normalised weighted population 2026/27]]/gp_need_index[[#This Row],[Registered population 2026/27]]</f>
        <v>0.91747266440519304</v>
      </c>
      <c r="Q4898" s="99">
        <v>12955.5095324094</v>
      </c>
      <c r="R4898" s="16">
        <v>11871.935710888099</v>
      </c>
      <c r="S4898" s="17">
        <f>gp_need_index[[#This Row],[Normalised weighted population 2027/28]]/gp_need_index[[#This Row],[Registered population 2027/28]]</f>
        <v>0.91636192935440786</v>
      </c>
      <c r="T4898" s="99">
        <v>13032.5412233437</v>
      </c>
      <c r="U4898" s="16">
        <v>11919.2920626697</v>
      </c>
      <c r="V4898" s="17">
        <f>gp_need_index[[#This Row],[Normalised weighted population 2028/29]]/gp_need_index[[#This Row],[Registered population 2028/29]]</f>
        <v>0.9145792718706337</v>
      </c>
    </row>
    <row r="4899" spans="1:22" x14ac:dyDescent="0.2">
      <c r="A4899" s="6" t="s">
        <v>1968</v>
      </c>
      <c r="B4899" s="1" t="s">
        <v>11021</v>
      </c>
      <c r="C4899" s="95" t="s">
        <v>6329</v>
      </c>
      <c r="D4899" s="95" t="s">
        <v>6329</v>
      </c>
      <c r="E4899" s="95" t="s">
        <v>6645</v>
      </c>
      <c r="F4899" s="95" t="s">
        <v>6328</v>
      </c>
      <c r="G4899" s="95" t="s">
        <v>6328</v>
      </c>
      <c r="H4899" s="61">
        <v>5587.4274752869896</v>
      </c>
      <c r="I4899" s="61">
        <v>118.62836691182299</v>
      </c>
      <c r="J4899" s="123">
        <v>662827.39663154702</v>
      </c>
      <c r="K4899" s="99">
        <v>10971.333333333299</v>
      </c>
      <c r="L4899" s="16">
        <v>13345.0841679839</v>
      </c>
      <c r="M4899" s="17">
        <f>gp_need_index[[#This Row],[Normalised weighted population (base year)]]/gp_need_index[[#This Row],[Registered population (base year)]]</f>
        <v>1.2163593760695091</v>
      </c>
      <c r="N4899" s="99">
        <v>11011.135130311501</v>
      </c>
      <c r="O4899" s="16">
        <v>13393.319646170299</v>
      </c>
      <c r="P4899" s="17">
        <f>gp_need_index[[#This Row],[Normalised weighted population 2026/27]]/gp_need_index[[#This Row],[Registered population 2026/27]]</f>
        <v>1.2163432278022916</v>
      </c>
      <c r="Q4899" s="99">
        <v>11044.302716387099</v>
      </c>
      <c r="R4899" s="16">
        <v>13440.4024685114</v>
      </c>
      <c r="S4899" s="17">
        <f>gp_need_index[[#This Row],[Normalised weighted population 2027/28]]/gp_need_index[[#This Row],[Registered population 2027/28]]</f>
        <v>1.2169534658416292</v>
      </c>
      <c r="T4899" s="99">
        <v>11098.201019407899</v>
      </c>
      <c r="U4899" s="16">
        <v>13494.015328527301</v>
      </c>
      <c r="V4899" s="17">
        <f>gp_need_index[[#This Row],[Normalised weighted population 2028/29]]/gp_need_index[[#This Row],[Registered population 2028/29]]</f>
        <v>1.2158741137351665</v>
      </c>
    </row>
    <row r="4900" spans="1:22" x14ac:dyDescent="0.2">
      <c r="A4900" s="6" t="s">
        <v>1953</v>
      </c>
      <c r="B4900" s="1" t="s">
        <v>11022</v>
      </c>
      <c r="C4900" s="95" t="s">
        <v>6329</v>
      </c>
      <c r="D4900" s="95" t="s">
        <v>6329</v>
      </c>
      <c r="E4900" s="95" t="s">
        <v>6645</v>
      </c>
      <c r="F4900" s="95" t="s">
        <v>6328</v>
      </c>
      <c r="G4900" s="95" t="s">
        <v>6328</v>
      </c>
      <c r="H4900" s="61">
        <v>5623.5312866783997</v>
      </c>
      <c r="I4900" s="61">
        <v>214.84017342655099</v>
      </c>
      <c r="J4900" s="123">
        <v>1208160.4368996201</v>
      </c>
      <c r="K4900" s="99">
        <v>21237.416666666701</v>
      </c>
      <c r="L4900" s="16">
        <v>24324.587065636999</v>
      </c>
      <c r="M4900" s="17">
        <f>gp_need_index[[#This Row],[Normalised weighted population (base year)]]/gp_need_index[[#This Row],[Registered population (base year)]]</f>
        <v>1.1453646857066087</v>
      </c>
      <c r="N4900" s="99">
        <v>21361.082729867499</v>
      </c>
      <c r="O4900" s="16">
        <v>24412.507686745899</v>
      </c>
      <c r="P4900" s="17">
        <f>gp_need_index[[#This Row],[Normalised weighted population 2026/27]]/gp_need_index[[#This Row],[Registered population 2026/27]]</f>
        <v>1.1428497326407447</v>
      </c>
      <c r="Q4900" s="99">
        <v>21477.4572653141</v>
      </c>
      <c r="R4900" s="16">
        <v>24498.327318672898</v>
      </c>
      <c r="S4900" s="17">
        <f>gp_need_index[[#This Row],[Normalised weighted population 2027/28]]/gp_need_index[[#This Row],[Registered population 2027/28]]</f>
        <v>1.140653058508815</v>
      </c>
      <c r="T4900" s="99">
        <v>21606.462928795401</v>
      </c>
      <c r="U4900" s="16">
        <v>24596.049495983902</v>
      </c>
      <c r="V4900" s="17">
        <f>gp_need_index[[#This Row],[Normalised weighted population 2028/29]]/gp_need_index[[#This Row],[Registered population 2028/29]]</f>
        <v>1.1383653852572146</v>
      </c>
    </row>
    <row r="4901" spans="1:22" x14ac:dyDescent="0.2">
      <c r="A4901" s="6" t="s">
        <v>1964</v>
      </c>
      <c r="B4901" s="1" t="s">
        <v>11023</v>
      </c>
      <c r="C4901" s="95" t="s">
        <v>6329</v>
      </c>
      <c r="D4901" s="95" t="s">
        <v>6329</v>
      </c>
      <c r="E4901" s="95" t="s">
        <v>6645</v>
      </c>
      <c r="F4901" s="95" t="s">
        <v>6328</v>
      </c>
      <c r="G4901" s="95" t="s">
        <v>6328</v>
      </c>
      <c r="H4901" s="61">
        <v>5597.4550048828096</v>
      </c>
      <c r="I4901" s="61">
        <v>133.813359139581</v>
      </c>
      <c r="J4901" s="123">
        <v>749014.25683603005</v>
      </c>
      <c r="K4901" s="99">
        <v>13958.083333333299</v>
      </c>
      <c r="L4901" s="16">
        <v>15080.3336604584</v>
      </c>
      <c r="M4901" s="17">
        <f>gp_need_index[[#This Row],[Normalised weighted population (base year)]]/gp_need_index[[#This Row],[Registered population (base year)]]</f>
        <v>1.0804014634620396</v>
      </c>
      <c r="N4901" s="99">
        <v>14047.216715881699</v>
      </c>
      <c r="O4901" s="16">
        <v>15134.8411552158</v>
      </c>
      <c r="P4901" s="17">
        <f>gp_need_index[[#This Row],[Normalised weighted population 2026/27]]/gp_need_index[[#This Row],[Registered population 2026/27]]</f>
        <v>1.0774263301643547</v>
      </c>
      <c r="Q4901" s="99">
        <v>14133.941155304299</v>
      </c>
      <c r="R4901" s="16">
        <v>15188.046115307599</v>
      </c>
      <c r="S4901" s="17">
        <f>gp_need_index[[#This Row],[Normalised weighted population 2027/28]]/gp_need_index[[#This Row],[Registered population 2027/28]]</f>
        <v>1.0745796907190113</v>
      </c>
      <c r="T4901" s="99">
        <v>14229.901350112499</v>
      </c>
      <c r="U4901" s="16">
        <v>15248.6302080981</v>
      </c>
      <c r="V4901" s="17">
        <f>gp_need_index[[#This Row],[Normalised weighted population 2028/29]]/gp_need_index[[#This Row],[Registered population 2028/29]]</f>
        <v>1.071590718229227</v>
      </c>
    </row>
    <row r="4902" spans="1:22" x14ac:dyDescent="0.2">
      <c r="A4902" s="6" t="s">
        <v>1992</v>
      </c>
      <c r="B4902" s="1" t="s">
        <v>11024</v>
      </c>
      <c r="C4902" s="95" t="s">
        <v>6329</v>
      </c>
      <c r="D4902" s="95" t="s">
        <v>6329</v>
      </c>
      <c r="E4902" s="95" t="s">
        <v>6645</v>
      </c>
      <c r="F4902" s="95" t="s">
        <v>6328</v>
      </c>
      <c r="G4902" s="95" t="s">
        <v>6328</v>
      </c>
      <c r="H4902" s="61">
        <v>5570.8341267903597</v>
      </c>
      <c r="I4902" s="61">
        <v>210.92674932858401</v>
      </c>
      <c r="J4902" s="123">
        <v>1175037.9334126301</v>
      </c>
      <c r="K4902" s="99">
        <v>21543.75</v>
      </c>
      <c r="L4902" s="16">
        <v>23657.712704174999</v>
      </c>
      <c r="M4902" s="17">
        <f>gp_need_index[[#This Row],[Normalised weighted population (base year)]]/gp_need_index[[#This Row],[Registered population (base year)]]</f>
        <v>1.0981241754186248</v>
      </c>
      <c r="N4902" s="99">
        <v>21662.090377937398</v>
      </c>
      <c r="O4902" s="16">
        <v>23743.222924321901</v>
      </c>
      <c r="P4902" s="17">
        <f>gp_need_index[[#This Row],[Normalised weighted population 2026/27]]/gp_need_index[[#This Row],[Registered population 2026/27]]</f>
        <v>1.0960725631771953</v>
      </c>
      <c r="Q4902" s="99">
        <v>21768.6070291086</v>
      </c>
      <c r="R4902" s="16">
        <v>23826.689755270701</v>
      </c>
      <c r="S4902" s="17">
        <f>gp_need_index[[#This Row],[Normalised weighted population 2027/28]]/gp_need_index[[#This Row],[Registered population 2027/28]]</f>
        <v>1.0945436115140519</v>
      </c>
      <c r="T4902" s="99">
        <v>21894.782172433799</v>
      </c>
      <c r="U4902" s="16">
        <v>23921.7328155871</v>
      </c>
      <c r="V4902" s="17">
        <f>gp_need_index[[#This Row],[Normalised weighted population 2028/29]]/gp_need_index[[#This Row],[Registered population 2028/29]]</f>
        <v>1.0925768809751071</v>
      </c>
    </row>
    <row r="4903" spans="1:22" x14ac:dyDescent="0.2">
      <c r="A4903" s="6" t="s">
        <v>1994</v>
      </c>
      <c r="B4903" s="1" t="s">
        <v>11025</v>
      </c>
      <c r="C4903" s="95" t="s">
        <v>6329</v>
      </c>
      <c r="D4903" s="95" t="s">
        <v>6329</v>
      </c>
      <c r="E4903" s="95" t="s">
        <v>6645</v>
      </c>
      <c r="F4903" s="95" t="s">
        <v>6328</v>
      </c>
      <c r="G4903" s="95" t="s">
        <v>6328</v>
      </c>
      <c r="H4903" s="61">
        <v>5624.1124495621598</v>
      </c>
      <c r="I4903" s="61">
        <v>91.891796260097095</v>
      </c>
      <c r="J4903" s="123">
        <v>516809.79535904102</v>
      </c>
      <c r="K4903" s="99">
        <v>10367.5</v>
      </c>
      <c r="L4903" s="16">
        <v>10405.2280472329</v>
      </c>
      <c r="M4903" s="17">
        <f>gp_need_index[[#This Row],[Normalised weighted population (base year)]]/gp_need_index[[#This Row],[Registered population (base year)]]</f>
        <v>1.0036390689397541</v>
      </c>
      <c r="N4903" s="99">
        <v>10424.486854429901</v>
      </c>
      <c r="O4903" s="16">
        <v>10442.8374878463</v>
      </c>
      <c r="P4903" s="17">
        <f>gp_need_index[[#This Row],[Normalised weighted population 2026/27]]/gp_need_index[[#This Row],[Registered population 2026/27]]</f>
        <v>1.0017603392543588</v>
      </c>
      <c r="Q4903" s="99">
        <v>10477.078285768401</v>
      </c>
      <c r="R4903" s="16">
        <v>10479.5481970033</v>
      </c>
      <c r="S4903" s="17">
        <f>gp_need_index[[#This Row],[Normalised weighted population 2027/28]]/gp_need_index[[#This Row],[Registered population 2027/28]]</f>
        <v>1.0002357442759833</v>
      </c>
      <c r="T4903" s="99">
        <v>10537.0540017984</v>
      </c>
      <c r="U4903" s="16">
        <v>10521.350408792099</v>
      </c>
      <c r="V4903" s="17">
        <f>gp_need_index[[#This Row],[Normalised weighted population 2028/29]]/gp_need_index[[#This Row],[Registered population 2028/29]]</f>
        <v>0.99850967898583221</v>
      </c>
    </row>
    <row r="4904" spans="1:22" x14ac:dyDescent="0.2">
      <c r="A4904" s="6" t="s">
        <v>1966</v>
      </c>
      <c r="B4904" s="1" t="s">
        <v>11026</v>
      </c>
      <c r="C4904" s="95" t="s">
        <v>6329</v>
      </c>
      <c r="D4904" s="95" t="s">
        <v>6329</v>
      </c>
      <c r="E4904" s="95" t="s">
        <v>6645</v>
      </c>
      <c r="F4904" s="95" t="s">
        <v>6328</v>
      </c>
      <c r="G4904" s="95" t="s">
        <v>6328</v>
      </c>
      <c r="H4904" s="61">
        <v>5601.1176704155196</v>
      </c>
      <c r="I4904" s="61">
        <v>111.55918781477099</v>
      </c>
      <c r="J4904" s="123">
        <v>624856.13816651597</v>
      </c>
      <c r="K4904" s="99">
        <v>11956.666666666701</v>
      </c>
      <c r="L4904" s="16">
        <v>12580.587041348401</v>
      </c>
      <c r="M4904" s="17">
        <f>gp_need_index[[#This Row],[Normalised weighted population (base year)]]/gp_need_index[[#This Row],[Registered population (base year)]]</f>
        <v>1.0521817988303623</v>
      </c>
      <c r="N4904" s="99">
        <v>12026.3836113658</v>
      </c>
      <c r="O4904" s="16">
        <v>12626.059263491499</v>
      </c>
      <c r="P4904" s="17">
        <f>gp_need_index[[#This Row],[Normalised weighted population 2026/27]]/gp_need_index[[#This Row],[Registered population 2026/27]]</f>
        <v>1.049863339762334</v>
      </c>
      <c r="Q4904" s="99">
        <v>12092.358105572401</v>
      </c>
      <c r="R4904" s="16">
        <v>12670.4448617506</v>
      </c>
      <c r="S4904" s="17">
        <f>gp_need_index[[#This Row],[Normalised weighted population 2027/28]]/gp_need_index[[#This Row],[Registered population 2027/28]]</f>
        <v>1.0478059573766514</v>
      </c>
      <c r="T4904" s="99">
        <v>12167.7365993843</v>
      </c>
      <c r="U4904" s="16">
        <v>12720.986412742401</v>
      </c>
      <c r="V4904" s="17">
        <f>gp_need_index[[#This Row],[Normalised weighted population 2028/29]]/gp_need_index[[#This Row],[Registered population 2028/29]]</f>
        <v>1.0454685889063458</v>
      </c>
    </row>
    <row r="4905" spans="1:22" x14ac:dyDescent="0.2">
      <c r="A4905" s="6" t="s">
        <v>1955</v>
      </c>
      <c r="B4905" s="1" t="s">
        <v>11027</v>
      </c>
      <c r="C4905" s="95" t="s">
        <v>6329</v>
      </c>
      <c r="D4905" s="95" t="s">
        <v>6329</v>
      </c>
      <c r="E4905" s="95" t="s">
        <v>6645</v>
      </c>
      <c r="F4905" s="95" t="s">
        <v>6328</v>
      </c>
      <c r="G4905" s="95" t="s">
        <v>6328</v>
      </c>
      <c r="H4905" s="61">
        <v>5709.2029486762103</v>
      </c>
      <c r="I4905" s="61">
        <v>35.065717034814199</v>
      </c>
      <c r="J4905" s="123">
        <v>200197.295092607</v>
      </c>
      <c r="K4905" s="99">
        <v>4328.8333333333303</v>
      </c>
      <c r="L4905" s="16">
        <v>4030.6869733971798</v>
      </c>
      <c r="M4905" s="17">
        <f>gp_need_index[[#This Row],[Normalised weighted population (base year)]]/gp_need_index[[#This Row],[Registered population (base year)]]</f>
        <v>0.93112547031082649</v>
      </c>
      <c r="N4905" s="99">
        <v>4355.3014519066701</v>
      </c>
      <c r="O4905" s="16">
        <v>4045.2557922322198</v>
      </c>
      <c r="P4905" s="17">
        <f>gp_need_index[[#This Row],[Normalised weighted population 2026/27]]/gp_need_index[[#This Row],[Registered population 2026/27]]</f>
        <v>0.92881189440085299</v>
      </c>
      <c r="Q4905" s="99">
        <v>4378.7539757140103</v>
      </c>
      <c r="R4905" s="16">
        <v>4059.4764682723298</v>
      </c>
      <c r="S4905" s="17">
        <f>gp_need_index[[#This Row],[Normalised weighted population 2027/28]]/gp_need_index[[#This Row],[Registered population 2027/28]]</f>
        <v>0.92708484897473187</v>
      </c>
      <c r="T4905" s="99">
        <v>4406.4526973468601</v>
      </c>
      <c r="U4905" s="16">
        <v>4075.6694464321099</v>
      </c>
      <c r="V4905" s="17">
        <f>gp_need_index[[#This Row],[Normalised weighted population 2028/29]]/gp_need_index[[#This Row],[Registered population 2028/29]]</f>
        <v>0.92493207719807913</v>
      </c>
    </row>
    <row r="4906" spans="1:22" x14ac:dyDescent="0.2">
      <c r="A4906" s="6" t="s">
        <v>1989</v>
      </c>
      <c r="B4906" s="1" t="s">
        <v>11028</v>
      </c>
      <c r="C4906" s="95" t="s">
        <v>6329</v>
      </c>
      <c r="D4906" s="95" t="s">
        <v>6329</v>
      </c>
      <c r="E4906" s="95" t="s">
        <v>6645</v>
      </c>
      <c r="F4906" s="95" t="s">
        <v>6328</v>
      </c>
      <c r="G4906" s="95" t="s">
        <v>6328</v>
      </c>
      <c r="H4906" s="61">
        <v>5648.8593236019697</v>
      </c>
      <c r="I4906" s="61">
        <v>97.093753578269201</v>
      </c>
      <c r="J4906" s="123">
        <v>548468.95516411797</v>
      </c>
      <c r="K4906" s="99">
        <v>7981.25</v>
      </c>
      <c r="L4906" s="16">
        <v>11042.640070986699</v>
      </c>
      <c r="M4906" s="17">
        <f>gp_need_index[[#This Row],[Normalised weighted population (base year)]]/gp_need_index[[#This Row],[Registered population (base year)]]</f>
        <v>1.3835727575237837</v>
      </c>
      <c r="N4906" s="99">
        <v>8027.6206030863696</v>
      </c>
      <c r="O4906" s="16">
        <v>11082.553421667801</v>
      </c>
      <c r="P4906" s="17">
        <f>gp_need_index[[#This Row],[Normalised weighted population 2026/27]]/gp_need_index[[#This Row],[Registered population 2026/27]]</f>
        <v>1.3805527153845443</v>
      </c>
      <c r="Q4906" s="99">
        <v>8071.8320725004596</v>
      </c>
      <c r="R4906" s="16">
        <v>11121.5129856611</v>
      </c>
      <c r="S4906" s="17">
        <f>gp_need_index[[#This Row],[Normalised weighted population 2027/28]]/gp_need_index[[#This Row],[Registered population 2027/28]]</f>
        <v>1.3778176857209967</v>
      </c>
      <c r="T4906" s="99">
        <v>8118.3424634929697</v>
      </c>
      <c r="U4906" s="16">
        <v>11165.875951745</v>
      </c>
      <c r="V4906" s="17">
        <f>gp_need_index[[#This Row],[Normalised weighted population 2028/29]]/gp_need_index[[#This Row],[Registered population 2028/29]]</f>
        <v>1.3753886340661723</v>
      </c>
    </row>
    <row r="4907" spans="1:22" x14ac:dyDescent="0.2">
      <c r="A4907" s="6" t="s">
        <v>1965</v>
      </c>
      <c r="B4907" s="1" t="s">
        <v>11029</v>
      </c>
      <c r="C4907" s="95" t="s">
        <v>6329</v>
      </c>
      <c r="D4907" s="95" t="s">
        <v>6329</v>
      </c>
      <c r="E4907" s="95" t="s">
        <v>6645</v>
      </c>
      <c r="F4907" s="95" t="s">
        <v>6328</v>
      </c>
      <c r="G4907" s="95" t="s">
        <v>6328</v>
      </c>
      <c r="H4907" s="61">
        <v>5512.1695832283303</v>
      </c>
      <c r="I4907" s="61">
        <v>62.037298622573097</v>
      </c>
      <c r="J4907" s="123">
        <v>341960.11049300001</v>
      </c>
      <c r="K4907" s="99">
        <v>7271.25</v>
      </c>
      <c r="L4907" s="16">
        <v>6884.87904967951</v>
      </c>
      <c r="M4907" s="17">
        <f>gp_need_index[[#This Row],[Normalised weighted population (base year)]]/gp_need_index[[#This Row],[Registered population (base year)]]</f>
        <v>0.9468632009186192</v>
      </c>
      <c r="N4907" s="99">
        <v>7311.27855470139</v>
      </c>
      <c r="O4907" s="16">
        <v>6909.7642755077604</v>
      </c>
      <c r="P4907" s="17">
        <f>gp_need_index[[#This Row],[Normalised weighted population 2026/27]]/gp_need_index[[#This Row],[Registered population 2026/27]]</f>
        <v>0.9450828912905469</v>
      </c>
      <c r="Q4907" s="99">
        <v>7350.2897579907003</v>
      </c>
      <c r="R4907" s="16">
        <v>6934.0548332183998</v>
      </c>
      <c r="S4907" s="17">
        <f>gp_need_index[[#This Row],[Normalised weighted population 2027/28]]/gp_need_index[[#This Row],[Registered population 2027/28]]</f>
        <v>0.94337163044221484</v>
      </c>
      <c r="T4907" s="99">
        <v>7393.4647675890601</v>
      </c>
      <c r="U4907" s="16">
        <v>6961.7143108260598</v>
      </c>
      <c r="V4907" s="17">
        <f>gp_need_index[[#This Row],[Normalised weighted population 2028/29]]/gp_need_index[[#This Row],[Registered population 2028/29]]</f>
        <v>0.94160377166390552</v>
      </c>
    </row>
    <row r="4908" spans="1:22" x14ac:dyDescent="0.2">
      <c r="A4908" s="6" t="s">
        <v>1961</v>
      </c>
      <c r="B4908" s="1" t="s">
        <v>12762</v>
      </c>
      <c r="C4908" s="95" t="s">
        <v>6329</v>
      </c>
      <c r="D4908" s="95" t="s">
        <v>6329</v>
      </c>
      <c r="E4908" s="95" t="s">
        <v>6645</v>
      </c>
      <c r="F4908" s="95" t="s">
        <v>6328</v>
      </c>
      <c r="G4908" s="95" t="s">
        <v>6328</v>
      </c>
      <c r="H4908" s="61">
        <v>5601.7579687500001</v>
      </c>
      <c r="I4908" s="61">
        <v>113.654276730636</v>
      </c>
      <c r="J4908" s="123">
        <v>636663.75035835803</v>
      </c>
      <c r="K4908" s="99">
        <v>13621.083333333299</v>
      </c>
      <c r="L4908" s="16">
        <v>12818.316470342699</v>
      </c>
      <c r="M4908" s="17">
        <f>gp_need_index[[#This Row],[Normalised weighted population (base year)]]/gp_need_index[[#This Row],[Registered population (base year)]]</f>
        <v>0.94106438942150206</v>
      </c>
      <c r="N4908" s="99">
        <v>13649.936500133999</v>
      </c>
      <c r="O4908" s="16">
        <v>12864.6479596544</v>
      </c>
      <c r="P4908" s="17">
        <f>gp_need_index[[#This Row],[Normalised weighted population 2026/27]]/gp_need_index[[#This Row],[Registered population 2026/27]]</f>
        <v>0.94246943636170832</v>
      </c>
      <c r="Q4908" s="99">
        <v>13678.0799231865</v>
      </c>
      <c r="R4908" s="16">
        <v>12909.872291662199</v>
      </c>
      <c r="S4908" s="17">
        <f>gp_need_index[[#This Row],[Normalised weighted population 2027/28]]/gp_need_index[[#This Row],[Registered population 2027/28]]</f>
        <v>0.94383658848037078</v>
      </c>
      <c r="T4908" s="99">
        <v>13738.905961488301</v>
      </c>
      <c r="U4908" s="16">
        <v>12961.368902542499</v>
      </c>
      <c r="V4908" s="17">
        <f>gp_need_index[[#This Row],[Normalised weighted population 2028/29]]/gp_need_index[[#This Row],[Registered population 2028/29]]</f>
        <v>0.94340618815462274</v>
      </c>
    </row>
    <row r="4909" spans="1:22" x14ac:dyDescent="0.2">
      <c r="A4909" s="6" t="s">
        <v>2009</v>
      </c>
      <c r="B4909" s="1" t="s">
        <v>7999</v>
      </c>
      <c r="C4909" s="95" t="s">
        <v>6329</v>
      </c>
      <c r="D4909" s="95" t="s">
        <v>6329</v>
      </c>
      <c r="E4909" s="95" t="s">
        <v>6645</v>
      </c>
      <c r="F4909" s="95" t="s">
        <v>6328</v>
      </c>
      <c r="G4909" s="95" t="s">
        <v>6328</v>
      </c>
      <c r="H4909" s="61">
        <v>5563.0330528846198</v>
      </c>
      <c r="I4909" s="61">
        <v>30.273898190259001</v>
      </c>
      <c r="J4909" s="123">
        <v>168414.696272075</v>
      </c>
      <c r="K4909" s="99">
        <v>3371.3333333333298</v>
      </c>
      <c r="L4909" s="16">
        <v>3390.7896811417099</v>
      </c>
      <c r="M4909" s="17">
        <f>gp_need_index[[#This Row],[Normalised weighted population (base year)]]/gp_need_index[[#This Row],[Registered population (base year)]]</f>
        <v>1.0057711136469389</v>
      </c>
      <c r="N4909" s="99">
        <v>3392.4007129093202</v>
      </c>
      <c r="O4909" s="16">
        <v>3403.0456069673401</v>
      </c>
      <c r="P4909" s="17">
        <f>gp_need_index[[#This Row],[Normalised weighted population 2026/27]]/gp_need_index[[#This Row],[Registered population 2026/27]]</f>
        <v>1.0031378645858411</v>
      </c>
      <c r="Q4909" s="99">
        <v>3413.6058104905701</v>
      </c>
      <c r="R4909" s="16">
        <v>3415.00865988956</v>
      </c>
      <c r="S4909" s="17">
        <f>gp_need_index[[#This Row],[Normalised weighted population 2027/28]]/gp_need_index[[#This Row],[Registered population 2027/28]]</f>
        <v>1.0004109582291778</v>
      </c>
      <c r="T4909" s="99">
        <v>3435.7775378964502</v>
      </c>
      <c r="U4909" s="16">
        <v>3428.6308993771499</v>
      </c>
      <c r="V4909" s="17">
        <f>gp_need_index[[#This Row],[Normalised weighted population 2028/29]]/gp_need_index[[#This Row],[Registered population 2028/29]]</f>
        <v>0.9979199356068682</v>
      </c>
    </row>
    <row r="4910" spans="1:22" x14ac:dyDescent="0.2">
      <c r="A4910" s="6" t="s">
        <v>2006</v>
      </c>
      <c r="B4910" s="1" t="s">
        <v>11030</v>
      </c>
      <c r="C4910" s="95" t="s">
        <v>6329</v>
      </c>
      <c r="D4910" s="95" t="s">
        <v>6329</v>
      </c>
      <c r="E4910" s="95" t="s">
        <v>6645</v>
      </c>
      <c r="F4910" s="95" t="s">
        <v>6328</v>
      </c>
      <c r="G4910" s="95" t="s">
        <v>6328</v>
      </c>
      <c r="H4910" s="61">
        <v>5486.7862454927899</v>
      </c>
      <c r="I4910" s="61">
        <v>109.817979231359</v>
      </c>
      <c r="J4910" s="123">
        <v>602547.77795443404</v>
      </c>
      <c r="K4910" s="99">
        <v>19434.75</v>
      </c>
      <c r="L4910" s="16">
        <v>12131.440029331599</v>
      </c>
      <c r="M4910" s="17">
        <f>gp_need_index[[#This Row],[Normalised weighted population (base year)]]/gp_need_index[[#This Row],[Registered population (base year)]]</f>
        <v>0.62421384526848045</v>
      </c>
      <c r="N4910" s="99">
        <v>19476.004086127101</v>
      </c>
      <c r="O4910" s="16">
        <v>12175.288820657201</v>
      </c>
      <c r="P4910" s="17">
        <f>gp_need_index[[#This Row],[Normalised weighted population 2026/27]]/gp_need_index[[#This Row],[Registered population 2026/27]]</f>
        <v>0.62514306152409094</v>
      </c>
      <c r="Q4910" s="99">
        <v>19579.537640148199</v>
      </c>
      <c r="R4910" s="16">
        <v>12218.089782303699</v>
      </c>
      <c r="S4910" s="17">
        <f>gp_need_index[[#This Row],[Normalised weighted population 2027/28]]/gp_need_index[[#This Row],[Registered population 2027/28]]</f>
        <v>0.62402340682704804</v>
      </c>
      <c r="T4910" s="99">
        <v>19728.675456849101</v>
      </c>
      <c r="U4910" s="16">
        <v>12266.826919356999</v>
      </c>
      <c r="V4910" s="17">
        <f>gp_need_index[[#This Row],[Normalised weighted population 2028/29]]/gp_need_index[[#This Row],[Registered population 2028/29]]</f>
        <v>0.62177650730720435</v>
      </c>
    </row>
    <row r="4911" spans="1:22" x14ac:dyDescent="0.2">
      <c r="A4911" s="6" t="s">
        <v>1959</v>
      </c>
      <c r="B4911" s="1" t="s">
        <v>11031</v>
      </c>
      <c r="C4911" s="95" t="s">
        <v>6329</v>
      </c>
      <c r="D4911" s="95" t="s">
        <v>6329</v>
      </c>
      <c r="E4911" s="95" t="s">
        <v>6645</v>
      </c>
      <c r="F4911" s="95" t="s">
        <v>6328</v>
      </c>
      <c r="G4911" s="95" t="s">
        <v>6328</v>
      </c>
      <c r="H4911" s="61">
        <v>5551.6727135699703</v>
      </c>
      <c r="I4911" s="61">
        <v>36.297143568568202</v>
      </c>
      <c r="J4911" s="123">
        <v>201509.861530152</v>
      </c>
      <c r="K4911" s="99">
        <v>5664.75</v>
      </c>
      <c r="L4911" s="16">
        <v>4057.1136263601202</v>
      </c>
      <c r="M4911" s="17">
        <f>gp_need_index[[#This Row],[Normalised weighted population (base year)]]/gp_need_index[[#This Row],[Registered population (base year)]]</f>
        <v>0.71620347347369617</v>
      </c>
      <c r="N4911" s="99">
        <v>5698.1663369308399</v>
      </c>
      <c r="O4911" s="16">
        <v>4071.7779636817099</v>
      </c>
      <c r="P4911" s="17">
        <f>gp_need_index[[#This Row],[Normalised weighted population 2026/27]]/gp_need_index[[#This Row],[Registered population 2026/27]]</f>
        <v>0.71457688718066814</v>
      </c>
      <c r="Q4911" s="99">
        <v>5729.9305036916503</v>
      </c>
      <c r="R4911" s="16">
        <v>4086.0918756573101</v>
      </c>
      <c r="S4911" s="17">
        <f>gp_need_index[[#This Row],[Normalised weighted population 2027/28]]/gp_need_index[[#This Row],[Registered population 2027/28]]</f>
        <v>0.7131136883815159</v>
      </c>
      <c r="T4911" s="99">
        <v>5767.6217204053401</v>
      </c>
      <c r="U4911" s="16">
        <v>4102.3910208841598</v>
      </c>
      <c r="V4911" s="17">
        <f>gp_need_index[[#This Row],[Normalised weighted population 2028/29]]/gp_need_index[[#This Row],[Registered population 2028/29]]</f>
        <v>0.71127948741337521</v>
      </c>
    </row>
    <row r="4912" spans="1:22" x14ac:dyDescent="0.2">
      <c r="A4912" s="6" t="s">
        <v>1983</v>
      </c>
      <c r="B4912" s="1" t="s">
        <v>11032</v>
      </c>
      <c r="C4912" s="95" t="s">
        <v>6329</v>
      </c>
      <c r="D4912" s="95" t="s">
        <v>6329</v>
      </c>
      <c r="E4912" s="95" t="s">
        <v>6645</v>
      </c>
      <c r="F4912" s="95" t="s">
        <v>6328</v>
      </c>
      <c r="G4912" s="95" t="s">
        <v>6328</v>
      </c>
      <c r="H4912" s="61">
        <v>5505.3807902786002</v>
      </c>
      <c r="I4912" s="61">
        <v>123.745234810675</v>
      </c>
      <c r="J4912" s="123">
        <v>681264.63861520402</v>
      </c>
      <c r="K4912" s="99">
        <v>12570.333333333299</v>
      </c>
      <c r="L4912" s="16">
        <v>13716.291736270499</v>
      </c>
      <c r="M4912" s="17">
        <f>gp_need_index[[#This Row],[Normalised weighted population (base year)]]/gp_need_index[[#This Row],[Registered population (base year)]]</f>
        <v>1.0911637243459895</v>
      </c>
      <c r="N4912" s="99">
        <v>12643.621925154601</v>
      </c>
      <c r="O4912" s="16">
        <v>13765.868935073901</v>
      </c>
      <c r="P4912" s="17">
        <f>gp_need_index[[#This Row],[Normalised weighted population 2026/27]]/gp_need_index[[#This Row],[Registered population 2026/27]]</f>
        <v>1.0887599310199698</v>
      </c>
      <c r="Q4912" s="99">
        <v>12713.973504493901</v>
      </c>
      <c r="R4912" s="16">
        <v>13814.261415695901</v>
      </c>
      <c r="S4912" s="17">
        <f>gp_need_index[[#This Row],[Normalised weighted population 2027/28]]/gp_need_index[[#This Row],[Registered population 2027/28]]</f>
        <v>1.0865416237349472</v>
      </c>
      <c r="T4912" s="99">
        <v>12792.786825680199</v>
      </c>
      <c r="U4912" s="16">
        <v>13869.3655738665</v>
      </c>
      <c r="V4912" s="17">
        <f>gp_need_index[[#This Row],[Normalised weighted population 2028/29]]/gp_need_index[[#This Row],[Registered population 2028/29]]</f>
        <v>1.0841551385836572</v>
      </c>
    </row>
    <row r="4913" spans="1:22" x14ac:dyDescent="0.2">
      <c r="A4913" s="6" t="s">
        <v>1978</v>
      </c>
      <c r="B4913" s="1" t="s">
        <v>11033</v>
      </c>
      <c r="C4913" s="95" t="s">
        <v>6329</v>
      </c>
      <c r="D4913" s="95" t="s">
        <v>6329</v>
      </c>
      <c r="E4913" s="95" t="s">
        <v>6645</v>
      </c>
      <c r="F4913" s="95" t="s">
        <v>6328</v>
      </c>
      <c r="G4913" s="95" t="s">
        <v>6328</v>
      </c>
      <c r="H4913" s="61">
        <v>5725.0850477430604</v>
      </c>
      <c r="I4913" s="61">
        <v>48.001599912265398</v>
      </c>
      <c r="J4913" s="123">
        <v>274813.24192545499</v>
      </c>
      <c r="K4913" s="99">
        <v>4394.0833333333303</v>
      </c>
      <c r="L4913" s="16">
        <v>5532.9726299927597</v>
      </c>
      <c r="M4913" s="17">
        <f>gp_need_index[[#This Row],[Normalised weighted population (base year)]]/gp_need_index[[#This Row],[Registered population (base year)]]</f>
        <v>1.2591870044930336</v>
      </c>
      <c r="N4913" s="99">
        <v>4420.5057317106302</v>
      </c>
      <c r="O4913" s="16">
        <v>5552.9714233492496</v>
      </c>
      <c r="P4913" s="17">
        <f>gp_need_index[[#This Row],[Normalised weighted population 2026/27]]/gp_need_index[[#This Row],[Registered population 2026/27]]</f>
        <v>1.2561846450090184</v>
      </c>
      <c r="Q4913" s="99">
        <v>4445.0131360921096</v>
      </c>
      <c r="R4913" s="16">
        <v>5572.4923168915202</v>
      </c>
      <c r="S4913" s="17">
        <f>gp_need_index[[#This Row],[Normalised weighted population 2027/28]]/gp_need_index[[#This Row],[Registered population 2027/28]]</f>
        <v>1.2536503596906461</v>
      </c>
      <c r="T4913" s="99">
        <v>4472.3517399743696</v>
      </c>
      <c r="U4913" s="16">
        <v>5594.72061334507</v>
      </c>
      <c r="V4913" s="17">
        <f>gp_need_index[[#This Row],[Normalised weighted population 2028/29]]/gp_need_index[[#This Row],[Registered population 2028/29]]</f>
        <v>1.2509572007359897</v>
      </c>
    </row>
    <row r="4914" spans="1:22" x14ac:dyDescent="0.2">
      <c r="A4914" s="6" t="s">
        <v>1962</v>
      </c>
      <c r="B4914" s="1" t="s">
        <v>11034</v>
      </c>
      <c r="C4914" s="95" t="s">
        <v>6329</v>
      </c>
      <c r="D4914" s="95" t="s">
        <v>6329</v>
      </c>
      <c r="E4914" s="95" t="s">
        <v>6645</v>
      </c>
      <c r="F4914" s="95" t="s">
        <v>6328</v>
      </c>
      <c r="G4914" s="95" t="s">
        <v>6328</v>
      </c>
      <c r="H4914" s="61">
        <v>5619.7872136680799</v>
      </c>
      <c r="I4914" s="61">
        <v>98.642405734913496</v>
      </c>
      <c r="J4914" s="123">
        <v>554349.33047452604</v>
      </c>
      <c r="K4914" s="99">
        <v>10269.75</v>
      </c>
      <c r="L4914" s="16">
        <v>11161.0330400395</v>
      </c>
      <c r="M4914" s="17">
        <f>gp_need_index[[#This Row],[Normalised weighted population (base year)]]/gp_need_index[[#This Row],[Registered population (base year)]]</f>
        <v>1.0867872187774288</v>
      </c>
      <c r="N4914" s="99">
        <v>10335.576970248499</v>
      </c>
      <c r="O4914" s="16">
        <v>11201.3743191925</v>
      </c>
      <c r="P4914" s="17">
        <f>gp_need_index[[#This Row],[Normalised weighted population 2026/27]]/gp_need_index[[#This Row],[Registered population 2026/27]]</f>
        <v>1.0837686518552612</v>
      </c>
      <c r="Q4914" s="99">
        <v>10400.065554992399</v>
      </c>
      <c r="R4914" s="16">
        <v>11240.751585694001</v>
      </c>
      <c r="S4914" s="17">
        <f>gp_need_index[[#This Row],[Normalised weighted population 2027/28]]/gp_need_index[[#This Row],[Registered population 2027/28]]</f>
        <v>1.0808346857292686</v>
      </c>
      <c r="T4914" s="99">
        <v>10471.131100099699</v>
      </c>
      <c r="U4914" s="16">
        <v>11285.5901865208</v>
      </c>
      <c r="V4914" s="17">
        <f>gp_need_index[[#This Row],[Normalised weighted population 2028/29]]/gp_need_index[[#This Row],[Registered population 2028/29]]</f>
        <v>1.0777813856626575</v>
      </c>
    </row>
    <row r="4915" spans="1:22" x14ac:dyDescent="0.2">
      <c r="A4915" s="6" t="s">
        <v>1951</v>
      </c>
      <c r="B4915" s="1" t="s">
        <v>11035</v>
      </c>
      <c r="C4915" s="95" t="s">
        <v>6329</v>
      </c>
      <c r="D4915" s="95" t="s">
        <v>6329</v>
      </c>
      <c r="E4915" s="95" t="s">
        <v>6645</v>
      </c>
      <c r="F4915" s="95" t="s">
        <v>6328</v>
      </c>
      <c r="G4915" s="95" t="s">
        <v>6328</v>
      </c>
      <c r="H4915" s="61">
        <v>5693.4578078496997</v>
      </c>
      <c r="I4915" s="61">
        <v>105.77124274578701</v>
      </c>
      <c r="J4915" s="123">
        <v>602204.107856969</v>
      </c>
      <c r="K4915" s="99">
        <v>8377.5</v>
      </c>
      <c r="L4915" s="16">
        <v>12124.5207221333</v>
      </c>
      <c r="M4915" s="17">
        <f>gp_need_index[[#This Row],[Normalised weighted population (base year)]]/gp_need_index[[#This Row],[Registered population (base year)]]</f>
        <v>1.4472719453456639</v>
      </c>
      <c r="N4915" s="99">
        <v>8425.3055135991599</v>
      </c>
      <c r="O4915" s="16">
        <v>12168.3445037935</v>
      </c>
      <c r="P4915" s="17">
        <f>gp_need_index[[#This Row],[Normalised weighted population 2026/27]]/gp_need_index[[#This Row],[Registered population 2026/27]]</f>
        <v>1.4442615148083064</v>
      </c>
      <c r="Q4915" s="99">
        <v>8471.7607299853098</v>
      </c>
      <c r="R4915" s="16">
        <v>12211.1210534162</v>
      </c>
      <c r="S4915" s="17">
        <f>gp_need_index[[#This Row],[Normalised weighted population 2027/28]]/gp_need_index[[#This Row],[Registered population 2027/28]]</f>
        <v>1.4413911632555485</v>
      </c>
      <c r="T4915" s="99">
        <v>8524.3673101150398</v>
      </c>
      <c r="U4915" s="16">
        <v>12259.8303926794</v>
      </c>
      <c r="V4915" s="17">
        <f>gp_need_index[[#This Row],[Normalised weighted population 2028/29]]/gp_need_index[[#This Row],[Registered population 2028/29]]</f>
        <v>1.4382100098070443</v>
      </c>
    </row>
    <row r="4916" spans="1:22" x14ac:dyDescent="0.2">
      <c r="A4916" s="6" t="s">
        <v>2000</v>
      </c>
      <c r="B4916" s="1" t="s">
        <v>11036</v>
      </c>
      <c r="C4916" s="95" t="s">
        <v>6329</v>
      </c>
      <c r="D4916" s="95" t="s">
        <v>6329</v>
      </c>
      <c r="E4916" s="95" t="s">
        <v>6645</v>
      </c>
      <c r="F4916" s="95" t="s">
        <v>6328</v>
      </c>
      <c r="G4916" s="95" t="s">
        <v>6328</v>
      </c>
      <c r="H4916" s="61">
        <v>5514.4114022090498</v>
      </c>
      <c r="I4916" s="61">
        <v>28.717982679061599</v>
      </c>
      <c r="J4916" s="123">
        <v>158362.77113385999</v>
      </c>
      <c r="K4916" s="99">
        <v>3805.25</v>
      </c>
      <c r="L4916" s="16">
        <v>3188.4085066437001</v>
      </c>
      <c r="M4916" s="17">
        <f>gp_need_index[[#This Row],[Normalised weighted population (base year)]]/gp_need_index[[#This Row],[Registered population (base year)]]</f>
        <v>0.83789724897015971</v>
      </c>
      <c r="N4916" s="99">
        <v>3830.80347453377</v>
      </c>
      <c r="O4916" s="16">
        <v>3199.9329306964701</v>
      </c>
      <c r="P4916" s="17">
        <f>gp_need_index[[#This Row],[Normalised weighted population 2026/27]]/gp_need_index[[#This Row],[Registered population 2026/27]]</f>
        <v>0.83531639040447503</v>
      </c>
      <c r="Q4916" s="99">
        <v>3854.4467662531802</v>
      </c>
      <c r="R4916" s="16">
        <v>3211.1819621285199</v>
      </c>
      <c r="S4916" s="17">
        <f>gp_need_index[[#This Row],[Normalised weighted population 2027/28]]/gp_need_index[[#This Row],[Registered population 2027/28]]</f>
        <v>0.83311099020574531</v>
      </c>
      <c r="T4916" s="99">
        <v>3880.8225748264099</v>
      </c>
      <c r="U4916" s="16">
        <v>3223.9911506498102</v>
      </c>
      <c r="V4916" s="17">
        <f>gp_need_index[[#This Row],[Normalised weighted population 2028/29]]/gp_need_index[[#This Row],[Registered population 2028/29]]</f>
        <v>0.83074943223706121</v>
      </c>
    </row>
    <row r="4917" spans="1:22" x14ac:dyDescent="0.2">
      <c r="A4917" s="6" t="s">
        <v>1993</v>
      </c>
      <c r="B4917" s="1" t="s">
        <v>11037</v>
      </c>
      <c r="C4917" s="95" t="s">
        <v>6329</v>
      </c>
      <c r="D4917" s="95" t="s">
        <v>6329</v>
      </c>
      <c r="E4917" s="95" t="s">
        <v>6645</v>
      </c>
      <c r="F4917" s="95" t="s">
        <v>6328</v>
      </c>
      <c r="G4917" s="95" t="s">
        <v>6328</v>
      </c>
      <c r="H4917" s="61">
        <v>5839.2776442307704</v>
      </c>
      <c r="I4917" s="61">
        <v>19.795453359412999</v>
      </c>
      <c r="J4917" s="123">
        <v>115591.148259033</v>
      </c>
      <c r="K4917" s="99">
        <v>2738.9166666666702</v>
      </c>
      <c r="L4917" s="16">
        <v>2327.2628899016199</v>
      </c>
      <c r="M4917" s="17">
        <f>gp_need_index[[#This Row],[Normalised weighted population (base year)]]/gp_need_index[[#This Row],[Registered population (base year)]]</f>
        <v>0.84970197093800481</v>
      </c>
      <c r="N4917" s="99">
        <v>2758.0993588229899</v>
      </c>
      <c r="O4917" s="16">
        <v>2335.6747243229602</v>
      </c>
      <c r="P4917" s="17">
        <f>gp_need_index[[#This Row],[Normalised weighted population 2026/27]]/gp_need_index[[#This Row],[Registered population 2026/27]]</f>
        <v>0.84684212584701879</v>
      </c>
      <c r="Q4917" s="99">
        <v>2778.4389051891499</v>
      </c>
      <c r="R4917" s="16">
        <v>2343.8855459114202</v>
      </c>
      <c r="S4917" s="17">
        <f>gp_need_index[[#This Row],[Normalised weighted population 2027/28]]/gp_need_index[[#This Row],[Registered population 2027/28]]</f>
        <v>0.84359801525016931</v>
      </c>
      <c r="T4917" s="99">
        <v>2798.9374406235802</v>
      </c>
      <c r="U4917" s="16">
        <v>2353.2351474550201</v>
      </c>
      <c r="V4917" s="17">
        <f>gp_need_index[[#This Row],[Normalised weighted population 2028/29]]/gp_need_index[[#This Row],[Registered population 2028/29]]</f>
        <v>0.8407601803814303</v>
      </c>
    </row>
    <row r="4918" spans="1:22" x14ac:dyDescent="0.2">
      <c r="A4918" s="6" t="s">
        <v>1972</v>
      </c>
      <c r="B4918" s="1" t="s">
        <v>11038</v>
      </c>
      <c r="C4918" s="95" t="s">
        <v>6329</v>
      </c>
      <c r="D4918" s="95" t="s">
        <v>6329</v>
      </c>
      <c r="E4918" s="95" t="s">
        <v>6645</v>
      </c>
      <c r="F4918" s="95" t="s">
        <v>6328</v>
      </c>
      <c r="G4918" s="95" t="s">
        <v>6328</v>
      </c>
      <c r="H4918" s="61">
        <v>5530.0095274390196</v>
      </c>
      <c r="I4918" s="61">
        <v>43.5602717279925</v>
      </c>
      <c r="J4918" s="123">
        <v>240888.71767363101</v>
      </c>
      <c r="K4918" s="99">
        <v>4796.75</v>
      </c>
      <c r="L4918" s="16">
        <v>4849.9507244406896</v>
      </c>
      <c r="M4918" s="17">
        <f>gp_need_index[[#This Row],[Normalised weighted population (base year)]]/gp_need_index[[#This Row],[Registered population (base year)]]</f>
        <v>1.0110909937855193</v>
      </c>
      <c r="N4918" s="99">
        <v>4827.4703625821903</v>
      </c>
      <c r="O4918" s="16">
        <v>4867.4807519346696</v>
      </c>
      <c r="P4918" s="17">
        <f>gp_need_index[[#This Row],[Normalised weighted population 2026/27]]/gp_need_index[[#This Row],[Registered population 2026/27]]</f>
        <v>1.0082880652489554</v>
      </c>
      <c r="Q4918" s="99">
        <v>4858.0477205821999</v>
      </c>
      <c r="R4918" s="16">
        <v>4884.5918743110697</v>
      </c>
      <c r="S4918" s="17">
        <f>gp_need_index[[#This Row],[Normalised weighted population 2027/28]]/gp_need_index[[#This Row],[Registered population 2027/28]]</f>
        <v>1.0054639549167887</v>
      </c>
      <c r="T4918" s="99">
        <v>4891.0699775209396</v>
      </c>
      <c r="U4918" s="16">
        <v>4904.0761822405102</v>
      </c>
      <c r="V4918" s="17">
        <f>gp_need_index[[#This Row],[Normalised weighted population 2028/29]]/gp_need_index[[#This Row],[Registered population 2028/29]]</f>
        <v>1.0026591737144115</v>
      </c>
    </row>
    <row r="4919" spans="1:22" x14ac:dyDescent="0.2">
      <c r="A4919" s="6" t="s">
        <v>1984</v>
      </c>
      <c r="B4919" s="1" t="s">
        <v>11039</v>
      </c>
      <c r="C4919" s="95" t="s">
        <v>6329</v>
      </c>
      <c r="D4919" s="95" t="s">
        <v>6329</v>
      </c>
      <c r="E4919" s="95" t="s">
        <v>6645</v>
      </c>
      <c r="F4919" s="95" t="s">
        <v>6328</v>
      </c>
      <c r="G4919" s="95" t="s">
        <v>6328</v>
      </c>
      <c r="H4919" s="61">
        <v>5625.3633438501602</v>
      </c>
      <c r="I4919" s="61">
        <v>34.960636034691298</v>
      </c>
      <c r="J4919" s="123">
        <v>196666.28042723899</v>
      </c>
      <c r="K4919" s="99">
        <v>3974.75</v>
      </c>
      <c r="L4919" s="16">
        <v>3959.5950297823201</v>
      </c>
      <c r="M4919" s="17">
        <f>gp_need_index[[#This Row],[Normalised weighted population (base year)]]/gp_need_index[[#This Row],[Registered population (base year)]]</f>
        <v>0.99618718907662629</v>
      </c>
      <c r="N4919" s="99">
        <v>4001.24843027716</v>
      </c>
      <c r="O4919" s="16">
        <v>3973.9068885373599</v>
      </c>
      <c r="P4919" s="17">
        <f>gp_need_index[[#This Row],[Normalised weighted population 2026/27]]/gp_need_index[[#This Row],[Registered population 2026/27]]</f>
        <v>0.99316674727494836</v>
      </c>
      <c r="Q4919" s="99">
        <v>4026.2978140307</v>
      </c>
      <c r="R4919" s="16">
        <v>3987.8767449266602</v>
      </c>
      <c r="S4919" s="17">
        <f>gp_need_index[[#This Row],[Normalised weighted population 2027/28]]/gp_need_index[[#This Row],[Registered population 2027/28]]</f>
        <v>0.990457469646147</v>
      </c>
      <c r="T4919" s="99">
        <v>4053.7599348684598</v>
      </c>
      <c r="U4919" s="16">
        <v>4003.7841166134199</v>
      </c>
      <c r="V4919" s="17">
        <f>gp_need_index[[#This Row],[Normalised weighted population 2028/29]]/gp_need_index[[#This Row],[Registered population 2028/29]]</f>
        <v>0.98767173708902389</v>
      </c>
    </row>
    <row r="4920" spans="1:22" x14ac:dyDescent="0.2">
      <c r="A4920" s="6" t="s">
        <v>2007</v>
      </c>
      <c r="B4920" s="1" t="s">
        <v>11040</v>
      </c>
      <c r="C4920" s="95" t="s">
        <v>6329</v>
      </c>
      <c r="D4920" s="95" t="s">
        <v>6329</v>
      </c>
      <c r="E4920" s="95" t="s">
        <v>6645</v>
      </c>
      <c r="F4920" s="95" t="s">
        <v>6328</v>
      </c>
      <c r="G4920" s="95" t="s">
        <v>6328</v>
      </c>
      <c r="H4920" s="61">
        <v>5660.1198242187502</v>
      </c>
      <c r="I4920" s="61">
        <v>98.836948562601705</v>
      </c>
      <c r="J4920" s="123">
        <v>559428.97192447097</v>
      </c>
      <c r="K4920" s="99">
        <v>10499.166666666701</v>
      </c>
      <c r="L4920" s="16">
        <v>11263.304374986101</v>
      </c>
      <c r="M4920" s="17">
        <f>gp_need_index[[#This Row],[Normalised weighted population (base year)]]/gp_need_index[[#This Row],[Registered population (base year)]]</f>
        <v>1.0727807960936009</v>
      </c>
      <c r="N4920" s="99">
        <v>10558.2307975027</v>
      </c>
      <c r="O4920" s="16">
        <v>11304.0153113615</v>
      </c>
      <c r="P4920" s="17">
        <f>gp_need_index[[#This Row],[Normalised weighted population 2026/27]]/gp_need_index[[#This Row],[Registered population 2026/27]]</f>
        <v>1.0706353676257199</v>
      </c>
      <c r="Q4920" s="99">
        <v>10611.213963874899</v>
      </c>
      <c r="R4920" s="16">
        <v>11343.753401596499</v>
      </c>
      <c r="S4920" s="17">
        <f>gp_need_index[[#This Row],[Normalised weighted population 2027/28]]/gp_need_index[[#This Row],[Registered population 2027/28]]</f>
        <v>1.069034461110244</v>
      </c>
      <c r="T4920" s="99">
        <v>10675.5149589378</v>
      </c>
      <c r="U4920" s="16">
        <v>11389.0028697281</v>
      </c>
      <c r="V4920" s="17">
        <f>gp_need_index[[#This Row],[Normalised weighted population 2028/29]]/gp_need_index[[#This Row],[Registered population 2028/29]]</f>
        <v>1.0668340509600382</v>
      </c>
    </row>
    <row r="4921" spans="1:22" x14ac:dyDescent="0.2">
      <c r="A4921" s="6" t="s">
        <v>1980</v>
      </c>
      <c r="B4921" s="1" t="s">
        <v>11041</v>
      </c>
      <c r="C4921" s="95" t="s">
        <v>6329</v>
      </c>
      <c r="D4921" s="95" t="s">
        <v>6329</v>
      </c>
      <c r="E4921" s="95" t="s">
        <v>6645</v>
      </c>
      <c r="F4921" s="95" t="s">
        <v>6328</v>
      </c>
      <c r="G4921" s="95" t="s">
        <v>6328</v>
      </c>
      <c r="H4921" s="61">
        <v>5545.0728352864598</v>
      </c>
      <c r="I4921" s="61">
        <v>32.288198451998198</v>
      </c>
      <c r="J4921" s="123">
        <v>179040.412136514</v>
      </c>
      <c r="K4921" s="99">
        <v>4651.9166666666697</v>
      </c>
      <c r="L4921" s="16">
        <v>3604.7233134517901</v>
      </c>
      <c r="M4921" s="17">
        <f>gp_need_index[[#This Row],[Normalised weighted population (base year)]]/gp_need_index[[#This Row],[Registered population (base year)]]</f>
        <v>0.77488991565163912</v>
      </c>
      <c r="N4921" s="99">
        <v>4675.2456737807897</v>
      </c>
      <c r="O4921" s="16">
        <v>3617.7524971246398</v>
      </c>
      <c r="P4921" s="17">
        <f>gp_need_index[[#This Row],[Normalised weighted population 2026/27]]/gp_need_index[[#This Row],[Registered population 2026/27]]</f>
        <v>0.77381013738236915</v>
      </c>
      <c r="Q4921" s="99">
        <v>4696.8666954976597</v>
      </c>
      <c r="R4921" s="16">
        <v>3630.4703297901801</v>
      </c>
      <c r="S4921" s="17">
        <f>gp_need_index[[#This Row],[Normalised weighted population 2027/28]]/gp_need_index[[#This Row],[Registered population 2027/28]]</f>
        <v>0.77295579482174581</v>
      </c>
      <c r="T4921" s="99">
        <v>4723.7479413256997</v>
      </c>
      <c r="U4921" s="16">
        <v>3644.9520313641301</v>
      </c>
      <c r="V4921" s="17">
        <f>gp_need_index[[#This Row],[Normalised weighted population 2028/29]]/gp_need_index[[#This Row],[Registered population 2028/29]]</f>
        <v>0.77162288857038164</v>
      </c>
    </row>
    <row r="4922" spans="1:22" x14ac:dyDescent="0.2">
      <c r="A4922" s="6" t="s">
        <v>1975</v>
      </c>
      <c r="B4922" s="1" t="s">
        <v>11042</v>
      </c>
      <c r="C4922" s="95" t="s">
        <v>6329</v>
      </c>
      <c r="D4922" s="95" t="s">
        <v>6329</v>
      </c>
      <c r="E4922" s="95" t="s">
        <v>6645</v>
      </c>
      <c r="F4922" s="95" t="s">
        <v>6328</v>
      </c>
      <c r="G4922" s="95" t="s">
        <v>6328</v>
      </c>
      <c r="H4922" s="61">
        <v>5658.3884341591302</v>
      </c>
      <c r="I4922" s="61">
        <v>71.757818185246194</v>
      </c>
      <c r="J4922" s="123">
        <v>406033.60847988998</v>
      </c>
      <c r="K4922" s="99">
        <v>7651.5</v>
      </c>
      <c r="L4922" s="16">
        <v>8174.9075366092802</v>
      </c>
      <c r="M4922" s="17">
        <f>gp_need_index[[#This Row],[Normalised weighted population (base year)]]/gp_need_index[[#This Row],[Registered population (base year)]]</f>
        <v>1.0684058729150205</v>
      </c>
      <c r="N4922" s="99">
        <v>7693.4474028086397</v>
      </c>
      <c r="O4922" s="16">
        <v>8204.45553864471</v>
      </c>
      <c r="P4922" s="17">
        <f>gp_need_index[[#This Row],[Normalised weighted population 2026/27]]/gp_need_index[[#This Row],[Registered population 2026/27]]</f>
        <v>1.0664212165341531</v>
      </c>
      <c r="Q4922" s="99">
        <v>7736.6949648173704</v>
      </c>
      <c r="R4922" s="16">
        <v>8233.2974488459295</v>
      </c>
      <c r="S4922" s="17">
        <f>gp_need_index[[#This Row],[Normalised weighted population 2027/28]]/gp_need_index[[#This Row],[Registered population 2027/28]]</f>
        <v>1.0641879363587241</v>
      </c>
      <c r="T4922" s="99">
        <v>7785.94883534989</v>
      </c>
      <c r="U4922" s="16">
        <v>8266.1395177220893</v>
      </c>
      <c r="V4922" s="17">
        <f>gp_need_index[[#This Row],[Normalised weighted population 2028/29]]/gp_need_index[[#This Row],[Registered population 2028/29]]</f>
        <v>1.0616740094915638</v>
      </c>
    </row>
    <row r="4923" spans="1:22" x14ac:dyDescent="0.2">
      <c r="A4923" s="6" t="s">
        <v>1981</v>
      </c>
      <c r="B4923" s="1" t="s">
        <v>11043</v>
      </c>
      <c r="C4923" s="95" t="s">
        <v>6329</v>
      </c>
      <c r="D4923" s="95" t="s">
        <v>6329</v>
      </c>
      <c r="E4923" s="95" t="s">
        <v>6645</v>
      </c>
      <c r="F4923" s="95" t="s">
        <v>6328</v>
      </c>
      <c r="G4923" s="95" t="s">
        <v>6328</v>
      </c>
      <c r="H4923" s="61">
        <v>5554.7800195312502</v>
      </c>
      <c r="I4923" s="61">
        <v>52.161163362084103</v>
      </c>
      <c r="J4923" s="123">
        <v>289743.78803921002</v>
      </c>
      <c r="K4923" s="99">
        <v>5435.6666666666697</v>
      </c>
      <c r="L4923" s="16">
        <v>5833.5778789227297</v>
      </c>
      <c r="M4923" s="17">
        <f>gp_need_index[[#This Row],[Normalised weighted population (base year)]]/gp_need_index[[#This Row],[Registered population (base year)]]</f>
        <v>1.0732037552442619</v>
      </c>
      <c r="N4923" s="99">
        <v>5468.0134381323696</v>
      </c>
      <c r="O4923" s="16">
        <v>5854.6632025509598</v>
      </c>
      <c r="P4923" s="17">
        <f>gp_need_index[[#This Row],[Normalised weighted population 2026/27]]/gp_need_index[[#This Row],[Registered population 2026/27]]</f>
        <v>1.0707111949875991</v>
      </c>
      <c r="Q4923" s="99">
        <v>5499.5217459509504</v>
      </c>
      <c r="R4923" s="16">
        <v>5875.24466216776</v>
      </c>
      <c r="S4923" s="17">
        <f>gp_need_index[[#This Row],[Normalised weighted population 2027/28]]/gp_need_index[[#This Row],[Registered population 2027/28]]</f>
        <v>1.0683191982090874</v>
      </c>
      <c r="T4923" s="99">
        <v>5535.1131305016397</v>
      </c>
      <c r="U4923" s="16">
        <v>5898.6806173312898</v>
      </c>
      <c r="V4923" s="17">
        <f>gp_need_index[[#This Row],[Normalised weighted population 2028/29]]/gp_need_index[[#This Row],[Registered population 2028/29]]</f>
        <v>1.0656838402861515</v>
      </c>
    </row>
    <row r="4924" spans="1:22" x14ac:dyDescent="0.2">
      <c r="A4924" s="6" t="s">
        <v>2008</v>
      </c>
      <c r="B4924" s="1" t="s">
        <v>8079</v>
      </c>
      <c r="C4924" s="95" t="s">
        <v>6329</v>
      </c>
      <c r="D4924" s="95" t="s">
        <v>6329</v>
      </c>
      <c r="E4924" s="95" t="s">
        <v>6645</v>
      </c>
      <c r="F4924" s="95" t="s">
        <v>6328</v>
      </c>
      <c r="G4924" s="95" t="s">
        <v>6328</v>
      </c>
      <c r="H4924" s="61">
        <v>5555.7398132324197</v>
      </c>
      <c r="I4924" s="61">
        <v>95.377167833263599</v>
      </c>
      <c r="J4924" s="123">
        <v>529890.72860461299</v>
      </c>
      <c r="K4924" s="99">
        <v>8217.4166666666697</v>
      </c>
      <c r="L4924" s="16">
        <v>10668.5939793671</v>
      </c>
      <c r="M4924" s="17">
        <f>gp_need_index[[#This Row],[Normalised weighted population (base year)]]/gp_need_index[[#This Row],[Registered population (base year)]]</f>
        <v>1.298290498356186</v>
      </c>
      <c r="N4924" s="99">
        <v>8261.7785262803609</v>
      </c>
      <c r="O4924" s="16">
        <v>10707.1553496585</v>
      </c>
      <c r="P4924" s="17">
        <f>gp_need_index[[#This Row],[Normalised weighted population 2026/27]]/gp_need_index[[#This Row],[Registered population 2026/27]]</f>
        <v>1.2959867316219507</v>
      </c>
      <c r="Q4924" s="99">
        <v>8304.0472967569294</v>
      </c>
      <c r="R4924" s="16">
        <v>10744.7952407702</v>
      </c>
      <c r="S4924" s="17">
        <f>gp_need_index[[#This Row],[Normalised weighted population 2027/28]]/gp_need_index[[#This Row],[Registered population 2027/28]]</f>
        <v>1.2939226929700272</v>
      </c>
      <c r="T4924" s="99">
        <v>8350.8047008738195</v>
      </c>
      <c r="U4924" s="16">
        <v>10787.655505147901</v>
      </c>
      <c r="V4924" s="17">
        <f>gp_need_index[[#This Row],[Normalised weighted population 2028/29]]/gp_need_index[[#This Row],[Registered population 2028/29]]</f>
        <v>1.2918102975176862</v>
      </c>
    </row>
    <row r="4925" spans="1:22" x14ac:dyDescent="0.2">
      <c r="A4925" s="6" t="s">
        <v>1982</v>
      </c>
      <c r="B4925" s="1" t="s">
        <v>11044</v>
      </c>
      <c r="C4925" s="95" t="s">
        <v>6329</v>
      </c>
      <c r="D4925" s="95" t="s">
        <v>6329</v>
      </c>
      <c r="E4925" s="95" t="s">
        <v>6645</v>
      </c>
      <c r="F4925" s="95" t="s">
        <v>6328</v>
      </c>
      <c r="G4925" s="95" t="s">
        <v>6328</v>
      </c>
      <c r="H4925" s="61">
        <v>5567.8328159877201</v>
      </c>
      <c r="I4925" s="61">
        <v>29.108102861279701</v>
      </c>
      <c r="J4925" s="123">
        <v>162069.05032217901</v>
      </c>
      <c r="K4925" s="99">
        <v>3019</v>
      </c>
      <c r="L4925" s="16">
        <v>3263.0291514292499</v>
      </c>
      <c r="M4925" s="17">
        <f>gp_need_index[[#This Row],[Normalised weighted population (base year)]]/gp_need_index[[#This Row],[Registered population (base year)]]</f>
        <v>1.0808311200494369</v>
      </c>
      <c r="N4925" s="99">
        <v>3036.8330569304499</v>
      </c>
      <c r="O4925" s="16">
        <v>3274.82328996553</v>
      </c>
      <c r="P4925" s="17">
        <f>gp_need_index[[#This Row],[Normalised weighted population 2026/27]]/gp_need_index[[#This Row],[Registered population 2026/27]]</f>
        <v>1.0783679012226093</v>
      </c>
      <c r="Q4925" s="99">
        <v>3053.5211114127901</v>
      </c>
      <c r="R4925" s="16">
        <v>3286.33559066717</v>
      </c>
      <c r="S4925" s="17">
        <f>gp_need_index[[#This Row],[Normalised weighted population 2027/28]]/gp_need_index[[#This Row],[Registered population 2027/28]]</f>
        <v>1.0762445946039856</v>
      </c>
      <c r="T4925" s="99">
        <v>3072.1176576522498</v>
      </c>
      <c r="U4925" s="16">
        <v>3299.4445619498701</v>
      </c>
      <c r="V4925" s="17">
        <f>gp_need_index[[#This Row],[Normalised weighted population 2028/29]]/gp_need_index[[#This Row],[Registered population 2028/29]]</f>
        <v>1.0739968092469956</v>
      </c>
    </row>
    <row r="4926" spans="1:22" x14ac:dyDescent="0.2">
      <c r="A4926" s="6" t="s">
        <v>1987</v>
      </c>
      <c r="B4926" s="1" t="s">
        <v>12489</v>
      </c>
      <c r="C4926" s="95" t="s">
        <v>6329</v>
      </c>
      <c r="D4926" s="95" t="s">
        <v>6329</v>
      </c>
      <c r="E4926" s="95" t="s">
        <v>6645</v>
      </c>
      <c r="F4926" s="95" t="s">
        <v>6328</v>
      </c>
      <c r="G4926" s="95" t="s">
        <v>6328</v>
      </c>
      <c r="H4926" s="61">
        <v>5514.3828822544601</v>
      </c>
      <c r="I4926" s="61">
        <v>80.189148891755295</v>
      </c>
      <c r="J4926" s="123">
        <v>442193.66999124998</v>
      </c>
      <c r="K4926" s="99">
        <v>6922.4166666666697</v>
      </c>
      <c r="L4926" s="16">
        <v>8902.9387960908607</v>
      </c>
      <c r="M4926" s="17">
        <f>gp_need_index[[#This Row],[Normalised weighted population (base year)]]/gp_need_index[[#This Row],[Registered population (base year)]]</f>
        <v>1.2861027044154894</v>
      </c>
      <c r="N4926" s="99">
        <v>6925.5158080750498</v>
      </c>
      <c r="O4926" s="16">
        <v>8935.1182491905001</v>
      </c>
      <c r="P4926" s="17">
        <f>gp_need_index[[#This Row],[Normalised weighted population 2026/27]]/gp_need_index[[#This Row],[Registered population 2026/27]]</f>
        <v>1.2901736847921541</v>
      </c>
      <c r="Q4926" s="99">
        <v>6926.2809199187104</v>
      </c>
      <c r="R4926" s="16">
        <v>8966.5287281633791</v>
      </c>
      <c r="S4926" s="17">
        <f>gp_need_index[[#This Row],[Normalised weighted population 2027/28]]/gp_need_index[[#This Row],[Registered population 2027/28]]</f>
        <v>1.2945661361174785</v>
      </c>
      <c r="T4926" s="99">
        <v>6951.8890678191301</v>
      </c>
      <c r="U4926" s="16">
        <v>9002.2956072176003</v>
      </c>
      <c r="V4926" s="17">
        <f>gp_need_index[[#This Row],[Normalised weighted population 2028/29]]/gp_need_index[[#This Row],[Registered population 2028/29]]</f>
        <v>1.2949423558684174</v>
      </c>
    </row>
    <row r="4927" spans="1:22" x14ac:dyDescent="0.2">
      <c r="A4927" s="6" t="s">
        <v>1988</v>
      </c>
      <c r="B4927" s="1" t="s">
        <v>11045</v>
      </c>
      <c r="C4927" s="95" t="s">
        <v>6329</v>
      </c>
      <c r="D4927" s="95" t="s">
        <v>6329</v>
      </c>
      <c r="E4927" s="95" t="s">
        <v>6645</v>
      </c>
      <c r="F4927" s="95" t="s">
        <v>6328</v>
      </c>
      <c r="G4927" s="95" t="s">
        <v>6328</v>
      </c>
      <c r="H4927" s="61">
        <v>5646.9312833460399</v>
      </c>
      <c r="I4927" s="61">
        <v>47.7354043938507</v>
      </c>
      <c r="J4927" s="123">
        <v>269558.54839481</v>
      </c>
      <c r="K4927" s="99">
        <v>4042.8333333333298</v>
      </c>
      <c r="L4927" s="16">
        <v>5427.1768710971701</v>
      </c>
      <c r="M4927" s="17">
        <f>gp_need_index[[#This Row],[Normalised weighted population (base year)]]/gp_need_index[[#This Row],[Registered population (base year)]]</f>
        <v>1.3424191460849673</v>
      </c>
      <c r="N4927" s="99">
        <v>4065.3492410979302</v>
      </c>
      <c r="O4927" s="16">
        <v>5446.7932682876799</v>
      </c>
      <c r="P4927" s="17">
        <f>gp_need_index[[#This Row],[Normalised weighted population 2026/27]]/gp_need_index[[#This Row],[Registered population 2026/27]]</f>
        <v>1.3398094346296956</v>
      </c>
      <c r="Q4927" s="99">
        <v>4085.0036104370802</v>
      </c>
      <c r="R4927" s="16">
        <v>5465.9409035681301</v>
      </c>
      <c r="S4927" s="17">
        <f>gp_need_index[[#This Row],[Normalised weighted population 2027/28]]/gp_need_index[[#This Row],[Registered population 2027/28]]</f>
        <v>1.3380504461740965</v>
      </c>
      <c r="T4927" s="99">
        <v>4110.3236966433997</v>
      </c>
      <c r="U4927" s="16">
        <v>5487.7441736119099</v>
      </c>
      <c r="V4927" s="17">
        <f>gp_need_index[[#This Row],[Normalised weighted population 2028/29]]/gp_need_index[[#This Row],[Registered population 2028/29]]</f>
        <v>1.3351124092959756</v>
      </c>
    </row>
    <row r="4928" spans="1:22" x14ac:dyDescent="0.2">
      <c r="A4928" s="6" t="s">
        <v>1998</v>
      </c>
      <c r="B4928" s="1" t="s">
        <v>11046</v>
      </c>
      <c r="C4928" s="95" t="s">
        <v>6329</v>
      </c>
      <c r="D4928" s="95" t="s">
        <v>6329</v>
      </c>
      <c r="E4928" s="95" t="s">
        <v>6645</v>
      </c>
      <c r="F4928" s="95" t="s">
        <v>6328</v>
      </c>
      <c r="G4928" s="95" t="s">
        <v>6328</v>
      </c>
      <c r="H4928" s="61">
        <v>5564.9348060344801</v>
      </c>
      <c r="I4928" s="61">
        <v>47.600787255315801</v>
      </c>
      <c r="J4928" s="123">
        <v>264895.27779174998</v>
      </c>
      <c r="K4928" s="99">
        <v>4605.5</v>
      </c>
      <c r="L4928" s="16">
        <v>5333.2885692373202</v>
      </c>
      <c r="M4928" s="17">
        <f>gp_need_index[[#This Row],[Normalised weighted population (base year)]]/gp_need_index[[#This Row],[Registered population (base year)]]</f>
        <v>1.1580259622706157</v>
      </c>
      <c r="N4928" s="99">
        <v>4625.6078932497903</v>
      </c>
      <c r="O4928" s="16">
        <v>5352.5656094721699</v>
      </c>
      <c r="P4928" s="17">
        <f>gp_need_index[[#This Row],[Normalised weighted population 2026/27]]/gp_need_index[[#This Row],[Registered population 2026/27]]</f>
        <v>1.1571593902897042</v>
      </c>
      <c r="Q4928" s="99">
        <v>4643.7782328924905</v>
      </c>
      <c r="R4928" s="16">
        <v>5371.3819972175097</v>
      </c>
      <c r="S4928" s="17">
        <f>gp_need_index[[#This Row],[Normalised weighted population 2027/28]]/gp_need_index[[#This Row],[Registered population 2027/28]]</f>
        <v>1.1566835726933096</v>
      </c>
      <c r="T4928" s="99">
        <v>4669.2087563288296</v>
      </c>
      <c r="U4928" s="16">
        <v>5392.8080781539502</v>
      </c>
      <c r="V4928" s="17">
        <f>gp_need_index[[#This Row],[Normalised weighted population 2028/29]]/gp_need_index[[#This Row],[Registered population 2028/29]]</f>
        <v>1.1549725787788618</v>
      </c>
    </row>
    <row r="4929" spans="1:22" x14ac:dyDescent="0.2">
      <c r="A4929" s="6" t="s">
        <v>1997</v>
      </c>
      <c r="B4929" s="1" t="s">
        <v>11047</v>
      </c>
      <c r="C4929" s="95" t="s">
        <v>6329</v>
      </c>
      <c r="D4929" s="95" t="s">
        <v>6329</v>
      </c>
      <c r="E4929" s="95" t="s">
        <v>6645</v>
      </c>
      <c r="F4929" s="95" t="s">
        <v>6328</v>
      </c>
      <c r="G4929" s="95" t="s">
        <v>6328</v>
      </c>
      <c r="H4929" s="61">
        <v>5607.39697265625</v>
      </c>
      <c r="I4929" s="61">
        <v>25.377005512230099</v>
      </c>
      <c r="J4929" s="123">
        <v>142298.94388435999</v>
      </c>
      <c r="K4929" s="99">
        <v>3421.8333333333298</v>
      </c>
      <c r="L4929" s="16">
        <v>2864.98625856832</v>
      </c>
      <c r="M4929" s="17">
        <f>gp_need_index[[#This Row],[Normalised weighted population (base year)]]/gp_need_index[[#This Row],[Registered population (base year)]]</f>
        <v>0.83726645323705307</v>
      </c>
      <c r="N4929" s="99">
        <v>3439.9805300089001</v>
      </c>
      <c r="O4929" s="16">
        <v>2875.3416808676602</v>
      </c>
      <c r="P4929" s="17">
        <f>gp_need_index[[#This Row],[Normalised weighted population 2026/27]]/gp_need_index[[#This Row],[Registered population 2026/27]]</f>
        <v>0.83585987065462286</v>
      </c>
      <c r="Q4929" s="99">
        <v>3455.9101925005598</v>
      </c>
      <c r="R4929" s="16">
        <v>2885.4496455177</v>
      </c>
      <c r="S4929" s="17">
        <f>gp_need_index[[#This Row],[Normalised weighted population 2027/28]]/gp_need_index[[#This Row],[Registered population 2027/28]]</f>
        <v>0.83493189486787645</v>
      </c>
      <c r="T4929" s="99">
        <v>3477.0965428896998</v>
      </c>
      <c r="U4929" s="16">
        <v>2896.95950977143</v>
      </c>
      <c r="V4929" s="17">
        <f>gp_need_index[[#This Row],[Normalised weighted population 2028/29]]/gp_need_index[[#This Row],[Registered population 2028/29]]</f>
        <v>0.8331547525464631</v>
      </c>
    </row>
    <row r="4930" spans="1:22" x14ac:dyDescent="0.2">
      <c r="A4930" s="6" t="s">
        <v>1954</v>
      </c>
      <c r="B4930" s="1" t="s">
        <v>11048</v>
      </c>
      <c r="C4930" s="95" t="s">
        <v>6329</v>
      </c>
      <c r="D4930" s="95" t="s">
        <v>6329</v>
      </c>
      <c r="E4930" s="95" t="s">
        <v>6645</v>
      </c>
      <c r="F4930" s="95" t="s">
        <v>6328</v>
      </c>
      <c r="G4930" s="95" t="s">
        <v>6328</v>
      </c>
      <c r="H4930" s="61">
        <v>5536.5316315979499</v>
      </c>
      <c r="I4930" s="61">
        <v>153.13175321239899</v>
      </c>
      <c r="J4930" s="123">
        <v>847818.79546249798</v>
      </c>
      <c r="K4930" s="99">
        <v>12537.916666666701</v>
      </c>
      <c r="L4930" s="16">
        <v>17069.622109985099</v>
      </c>
      <c r="M4930" s="17">
        <f>gp_need_index[[#This Row],[Normalised weighted population (base year)]]/gp_need_index[[#This Row],[Registered population (base year)]]</f>
        <v>1.3614400672614446</v>
      </c>
      <c r="N4930" s="99">
        <v>12594.739262065201</v>
      </c>
      <c r="O4930" s="16">
        <v>17131.3198388696</v>
      </c>
      <c r="P4930" s="17">
        <f>gp_need_index[[#This Row],[Normalised weighted population 2026/27]]/gp_need_index[[#This Row],[Registered population 2026/27]]</f>
        <v>1.3601964663507071</v>
      </c>
      <c r="Q4930" s="99">
        <v>12644.341139730401</v>
      </c>
      <c r="R4930" s="16">
        <v>17191.543212144501</v>
      </c>
      <c r="S4930" s="17">
        <f>gp_need_index[[#This Row],[Normalised weighted population 2027/28]]/gp_need_index[[#This Row],[Registered population 2027/28]]</f>
        <v>1.3596234886550249</v>
      </c>
      <c r="T4930" s="99">
        <v>12709.6544127876</v>
      </c>
      <c r="U4930" s="16">
        <v>17260.119119886102</v>
      </c>
      <c r="V4930" s="17">
        <f>gp_need_index[[#This Row],[Normalised weighted population 2028/29]]/gp_need_index[[#This Row],[Registered population 2028/29]]</f>
        <v>1.3580321352026794</v>
      </c>
    </row>
    <row r="4931" spans="1:22" x14ac:dyDescent="0.2">
      <c r="A4931" s="6" t="s">
        <v>1995</v>
      </c>
      <c r="B4931" s="1" t="s">
        <v>11049</v>
      </c>
      <c r="C4931" s="95" t="s">
        <v>6329</v>
      </c>
      <c r="D4931" s="95" t="s">
        <v>6329</v>
      </c>
      <c r="E4931" s="95" t="s">
        <v>6645</v>
      </c>
      <c r="F4931" s="95" t="s">
        <v>6328</v>
      </c>
      <c r="G4931" s="95" t="s">
        <v>6328</v>
      </c>
      <c r="H4931" s="61">
        <v>5648.24926440747</v>
      </c>
      <c r="I4931" s="61">
        <v>73.671045911665004</v>
      </c>
      <c r="J4931" s="123">
        <v>416112.43087869103</v>
      </c>
      <c r="K4931" s="99">
        <v>6907.9166666666697</v>
      </c>
      <c r="L4931" s="16">
        <v>8377.83024908267</v>
      </c>
      <c r="M4931" s="17">
        <f>gp_need_index[[#This Row],[Normalised weighted population (base year)]]/gp_need_index[[#This Row],[Registered population (base year)]]</f>
        <v>1.2127868145122382</v>
      </c>
      <c r="N4931" s="99">
        <v>6948.84012023985</v>
      </c>
      <c r="O4931" s="16">
        <v>8408.1117102666394</v>
      </c>
      <c r="P4931" s="17">
        <f>gp_need_index[[#This Row],[Normalised weighted population 2026/27]]/gp_need_index[[#This Row],[Registered population 2026/27]]</f>
        <v>1.2100021823464289</v>
      </c>
      <c r="Q4931" s="99">
        <v>6987.4770638495202</v>
      </c>
      <c r="R4931" s="16">
        <v>8437.6695525594205</v>
      </c>
      <c r="S4931" s="17">
        <f>gp_need_index[[#This Row],[Normalised weighted population 2027/28]]/gp_need_index[[#This Row],[Registered population 2027/28]]</f>
        <v>1.2075416456409753</v>
      </c>
      <c r="T4931" s="99">
        <v>7029.44631188328</v>
      </c>
      <c r="U4931" s="16">
        <v>8471.3268479894796</v>
      </c>
      <c r="V4931" s="17">
        <f>gp_need_index[[#This Row],[Normalised weighted population 2028/29]]/gp_need_index[[#This Row],[Registered population 2028/29]]</f>
        <v>1.2051200723545894</v>
      </c>
    </row>
    <row r="4932" spans="1:22" x14ac:dyDescent="0.2">
      <c r="A4932" s="6" t="s">
        <v>2010</v>
      </c>
      <c r="B4932" s="1" t="s">
        <v>11050</v>
      </c>
      <c r="C4932" s="95" t="s">
        <v>6329</v>
      </c>
      <c r="D4932" s="95" t="s">
        <v>6329</v>
      </c>
      <c r="E4932" s="95" t="s">
        <v>6645</v>
      </c>
      <c r="F4932" s="95" t="s">
        <v>6328</v>
      </c>
      <c r="G4932" s="95" t="s">
        <v>6328</v>
      </c>
      <c r="H4932" s="61">
        <v>5611.3301608845304</v>
      </c>
      <c r="I4932" s="61">
        <v>64.246076328612006</v>
      </c>
      <c r="J4932" s="123">
        <v>360505.945821231</v>
      </c>
      <c r="K4932" s="99">
        <v>5699.8333333333303</v>
      </c>
      <c r="L4932" s="16">
        <v>7258.27299006061</v>
      </c>
      <c r="M4932" s="17">
        <f>gp_need_index[[#This Row],[Normalised weighted population (base year)]]/gp_need_index[[#This Row],[Registered population (base year)]]</f>
        <v>1.2734184607843411</v>
      </c>
      <c r="N4932" s="99">
        <v>5727.5118708937798</v>
      </c>
      <c r="O4932" s="16">
        <v>7284.5078390938997</v>
      </c>
      <c r="P4932" s="17">
        <f>gp_need_index[[#This Row],[Normalised weighted population 2026/27]]/gp_need_index[[#This Row],[Registered population 2026/27]]</f>
        <v>1.2718450879364394</v>
      </c>
      <c r="Q4932" s="99">
        <v>5753.7527416611001</v>
      </c>
      <c r="R4932" s="16">
        <v>7310.1157688298399</v>
      </c>
      <c r="S4932" s="17">
        <f>gp_need_index[[#This Row],[Normalised weighted population 2027/28]]/gp_need_index[[#This Row],[Registered population 2027/28]]</f>
        <v>1.2704952918639705</v>
      </c>
      <c r="T4932" s="99">
        <v>5785.6678787259598</v>
      </c>
      <c r="U4932" s="16">
        <v>7339.2753281757996</v>
      </c>
      <c r="V4932" s="17">
        <f>gp_need_index[[#This Row],[Normalised weighted population 2028/29]]/gp_need_index[[#This Row],[Registered population 2028/29]]</f>
        <v>1.2685268981931181</v>
      </c>
    </row>
    <row r="4933" spans="1:22" x14ac:dyDescent="0.2">
      <c r="A4933" s="6" t="s">
        <v>1967</v>
      </c>
      <c r="B4933" s="1" t="s">
        <v>11051</v>
      </c>
      <c r="C4933" s="95" t="s">
        <v>6329</v>
      </c>
      <c r="D4933" s="95" t="s">
        <v>6329</v>
      </c>
      <c r="E4933" s="95" t="s">
        <v>6645</v>
      </c>
      <c r="F4933" s="95" t="s">
        <v>6328</v>
      </c>
      <c r="G4933" s="95" t="s">
        <v>6328</v>
      </c>
      <c r="H4933" s="61">
        <v>5636.9989128832503</v>
      </c>
      <c r="I4933" s="61">
        <v>70.613140194186599</v>
      </c>
      <c r="J4933" s="123">
        <v>398046.19450990303</v>
      </c>
      <c r="K4933" s="99">
        <v>6796.25</v>
      </c>
      <c r="L4933" s="16">
        <v>8014.0923496455098</v>
      </c>
      <c r="M4933" s="17">
        <f>gp_need_index[[#This Row],[Normalised weighted population (base year)]]/gp_need_index[[#This Row],[Registered population (base year)]]</f>
        <v>1.1791932830083516</v>
      </c>
      <c r="N4933" s="99">
        <v>6842.4276066931398</v>
      </c>
      <c r="O4933" s="16">
        <v>8043.05908914672</v>
      </c>
      <c r="P4933" s="17">
        <f>gp_need_index[[#This Row],[Normalised weighted population 2026/27]]/gp_need_index[[#This Row],[Registered population 2026/27]]</f>
        <v>1.1754686423396199</v>
      </c>
      <c r="Q4933" s="99">
        <v>6886.8703300650204</v>
      </c>
      <c r="R4933" s="16">
        <v>8071.3336269146002</v>
      </c>
      <c r="S4933" s="17">
        <f>gp_need_index[[#This Row],[Normalised weighted population 2027/28]]/gp_need_index[[#This Row],[Registered population 2027/28]]</f>
        <v>1.1719886160305268</v>
      </c>
      <c r="T4933" s="99">
        <v>6934.0241617308902</v>
      </c>
      <c r="U4933" s="16">
        <v>8103.5296330159799</v>
      </c>
      <c r="V4933" s="17">
        <f>gp_need_index[[#This Row],[Normalised weighted population 2028/29]]/gp_need_index[[#This Row],[Registered population 2028/29]]</f>
        <v>1.1686618684918391</v>
      </c>
    </row>
    <row r="4934" spans="1:22" x14ac:dyDescent="0.2">
      <c r="A4934" s="6" t="s">
        <v>2027</v>
      </c>
      <c r="B4934" s="1" t="s">
        <v>11052</v>
      </c>
      <c r="C4934" s="95" t="s">
        <v>6322</v>
      </c>
      <c r="D4934" s="95" t="s">
        <v>6322</v>
      </c>
      <c r="E4934" s="95" t="s">
        <v>6645</v>
      </c>
      <c r="F4934" s="95" t="s">
        <v>6327</v>
      </c>
      <c r="G4934" s="95" t="s">
        <v>6327</v>
      </c>
      <c r="H4934" s="61">
        <v>5330.1697933799296</v>
      </c>
      <c r="I4934" s="61">
        <v>45.054136925637401</v>
      </c>
      <c r="J4934" s="123">
        <v>240146.199707836</v>
      </c>
      <c r="K4934" s="99">
        <v>6563.9166666666697</v>
      </c>
      <c r="L4934" s="16">
        <v>4835.0011843339698</v>
      </c>
      <c r="M4934" s="17">
        <f>gp_need_index[[#This Row],[Normalised weighted population (base year)]]/gp_need_index[[#This Row],[Registered population (base year)]]</f>
        <v>0.73660307250507973</v>
      </c>
      <c r="N4934" s="99">
        <v>6588.3674861501004</v>
      </c>
      <c r="O4934" s="16">
        <v>4852.4771770832704</v>
      </c>
      <c r="P4934" s="17">
        <f>gp_need_index[[#This Row],[Normalised weighted population 2026/27]]/gp_need_index[[#This Row],[Registered population 2026/27]]</f>
        <v>0.73652193616765083</v>
      </c>
      <c r="Q4934" s="99">
        <v>6613.1514972049999</v>
      </c>
      <c r="R4934" s="16">
        <v>4869.5355559526197</v>
      </c>
      <c r="S4934" s="17">
        <f>gp_need_index[[#This Row],[Normalised weighted population 2027/28]]/gp_need_index[[#This Row],[Registered population 2027/28]]</f>
        <v>0.73634114657900895</v>
      </c>
      <c r="T4934" s="99">
        <v>6637.3917509890998</v>
      </c>
      <c r="U4934" s="16">
        <v>4888.9598052424199</v>
      </c>
      <c r="V4934" s="17">
        <f>gp_need_index[[#This Row],[Normalised weighted population 2028/29]]/gp_need_index[[#This Row],[Registered population 2028/29]]</f>
        <v>0.73657846163952434</v>
      </c>
    </row>
    <row r="4935" spans="1:22" x14ac:dyDescent="0.2">
      <c r="A4935" s="6" t="s">
        <v>2013</v>
      </c>
      <c r="B4935" s="1" t="s">
        <v>11053</v>
      </c>
      <c r="C4935" s="95" t="s">
        <v>6322</v>
      </c>
      <c r="D4935" s="95" t="s">
        <v>6322</v>
      </c>
      <c r="E4935" s="95" t="s">
        <v>6645</v>
      </c>
      <c r="F4935" s="95" t="s">
        <v>6327</v>
      </c>
      <c r="G4935" s="95" t="s">
        <v>6327</v>
      </c>
      <c r="H4935" s="61">
        <v>5357.8091312378901</v>
      </c>
      <c r="I4935" s="61">
        <v>118.47298084176499</v>
      </c>
      <c r="J4935" s="123">
        <v>634755.61855897703</v>
      </c>
      <c r="K4935" s="99">
        <v>18923.583333333299</v>
      </c>
      <c r="L4935" s="16">
        <v>12779.898958339199</v>
      </c>
      <c r="M4935" s="17">
        <f>gp_need_index[[#This Row],[Normalised weighted population (base year)]]/gp_need_index[[#This Row],[Registered population (base year)]]</f>
        <v>0.67534244086994921</v>
      </c>
      <c r="N4935" s="99">
        <v>18989.616550715102</v>
      </c>
      <c r="O4935" s="16">
        <v>12826.091588499599</v>
      </c>
      <c r="P4935" s="17">
        <f>gp_need_index[[#This Row],[Normalised weighted population 2026/27]]/gp_need_index[[#This Row],[Registered population 2026/27]]</f>
        <v>0.67542657084440183</v>
      </c>
      <c r="Q4935" s="99">
        <v>19059.696962434398</v>
      </c>
      <c r="R4935" s="16">
        <v>12871.1803795943</v>
      </c>
      <c r="S4935" s="17">
        <f>gp_need_index[[#This Row],[Normalised weighted population 2027/28]]/gp_need_index[[#This Row],[Registered population 2027/28]]</f>
        <v>0.67530876303871357</v>
      </c>
      <c r="T4935" s="99">
        <v>19128.1627963762</v>
      </c>
      <c r="U4935" s="16">
        <v>12922.522651043901</v>
      </c>
      <c r="V4935" s="17">
        <f>gp_need_index[[#This Row],[Normalised weighted population 2028/29]]/gp_need_index[[#This Row],[Registered population 2028/29]]</f>
        <v>0.67557573555846417</v>
      </c>
    </row>
    <row r="4936" spans="1:22" x14ac:dyDescent="0.2">
      <c r="A4936" s="6" t="s">
        <v>2012</v>
      </c>
      <c r="B4936" s="1" t="s">
        <v>11054</v>
      </c>
      <c r="C4936" s="95" t="s">
        <v>6322</v>
      </c>
      <c r="D4936" s="95" t="s">
        <v>6322</v>
      </c>
      <c r="E4936" s="95" t="s">
        <v>6645</v>
      </c>
      <c r="F4936" s="95" t="s">
        <v>6327</v>
      </c>
      <c r="G4936" s="95" t="s">
        <v>6327</v>
      </c>
      <c r="H4936" s="61">
        <v>5501.7976186209899</v>
      </c>
      <c r="I4936" s="61">
        <v>130.604572506783</v>
      </c>
      <c r="J4936" s="123">
        <v>718559.92599883198</v>
      </c>
      <c r="K4936" s="99">
        <v>12925.416666666701</v>
      </c>
      <c r="L4936" s="16">
        <v>14467.1791493935</v>
      </c>
      <c r="M4936" s="17">
        <f>gp_need_index[[#This Row],[Normalised weighted population (base year)]]/gp_need_index[[#This Row],[Registered population (base year)]]</f>
        <v>1.1192814531621904</v>
      </c>
      <c r="N4936" s="99">
        <v>12959.603785051801</v>
      </c>
      <c r="O4936" s="16">
        <v>14519.4704122657</v>
      </c>
      <c r="P4936" s="17">
        <f>gp_need_index[[#This Row],[Normalised weighted population 2026/27]]/gp_need_index[[#This Row],[Registered population 2026/27]]</f>
        <v>1.1203637590381521</v>
      </c>
      <c r="Q4936" s="99">
        <v>12988.193286804801</v>
      </c>
      <c r="R4936" s="16">
        <v>14570.5121005078</v>
      </c>
      <c r="S4936" s="17">
        <f>gp_need_index[[#This Row],[Normalised weighted population 2027/28]]/gp_need_index[[#This Row],[Registered population 2027/28]]</f>
        <v>1.1218274765983454</v>
      </c>
      <c r="T4936" s="99">
        <v>13020.4028312999</v>
      </c>
      <c r="U4936" s="16">
        <v>14628.6328917144</v>
      </c>
      <c r="V4936" s="17">
        <f>gp_need_index[[#This Row],[Normalised weighted population 2028/29]]/gp_need_index[[#This Row],[Registered population 2028/29]]</f>
        <v>1.12351615239956</v>
      </c>
    </row>
    <row r="4937" spans="1:22" x14ac:dyDescent="0.2">
      <c r="A4937" s="6" t="s">
        <v>2038</v>
      </c>
      <c r="B4937" s="1" t="s">
        <v>11055</v>
      </c>
      <c r="C4937" s="95" t="s">
        <v>6322</v>
      </c>
      <c r="D4937" s="95" t="s">
        <v>6322</v>
      </c>
      <c r="E4937" s="95" t="s">
        <v>6645</v>
      </c>
      <c r="F4937" s="95" t="s">
        <v>6327</v>
      </c>
      <c r="G4937" s="95" t="s">
        <v>6327</v>
      </c>
      <c r="H4937" s="61">
        <v>5561.4693575127203</v>
      </c>
      <c r="I4937" s="61">
        <v>105.445345092978</v>
      </c>
      <c r="J4937" s="123">
        <v>586431.05562695302</v>
      </c>
      <c r="K4937" s="99">
        <v>8730.4166666666697</v>
      </c>
      <c r="L4937" s="16">
        <v>11806.9528143111</v>
      </c>
      <c r="M4937" s="17">
        <f>gp_need_index[[#This Row],[Normalised weighted population (base year)]]/gp_need_index[[#This Row],[Registered population (base year)]]</f>
        <v>1.3523928198514117</v>
      </c>
      <c r="N4937" s="99">
        <v>8750.4679712036304</v>
      </c>
      <c r="O4937" s="16">
        <v>11849.6287545865</v>
      </c>
      <c r="P4937" s="17">
        <f>gp_need_index[[#This Row],[Normalised weighted population 2026/27]]/gp_need_index[[#This Row],[Registered population 2026/27]]</f>
        <v>1.3541708618992383</v>
      </c>
      <c r="Q4937" s="99">
        <v>8771.4630351958895</v>
      </c>
      <c r="R4937" s="16">
        <v>11891.284892138599</v>
      </c>
      <c r="S4937" s="17">
        <f>gp_need_index[[#This Row],[Normalised weighted population 2027/28]]/gp_need_index[[#This Row],[Registered population 2027/28]]</f>
        <v>1.3556786187691021</v>
      </c>
      <c r="T4937" s="99">
        <v>8793.3330067242005</v>
      </c>
      <c r="U4937" s="16">
        <v>11938.7184265007</v>
      </c>
      <c r="V4937" s="17">
        <f>gp_need_index[[#This Row],[Normalised weighted population 2028/29]]/gp_need_index[[#This Row],[Registered population 2028/29]]</f>
        <v>1.3577011603417322</v>
      </c>
    </row>
    <row r="4938" spans="1:22" x14ac:dyDescent="0.2">
      <c r="A4938" s="6" t="s">
        <v>2026</v>
      </c>
      <c r="B4938" s="1" t="s">
        <v>8366</v>
      </c>
      <c r="C4938" s="95" t="s">
        <v>6322</v>
      </c>
      <c r="D4938" s="95" t="s">
        <v>6322</v>
      </c>
      <c r="E4938" s="95" t="s">
        <v>6645</v>
      </c>
      <c r="F4938" s="95" t="s">
        <v>6327</v>
      </c>
      <c r="G4938" s="95" t="s">
        <v>6327</v>
      </c>
      <c r="H4938" s="61">
        <v>5492.5298690025302</v>
      </c>
      <c r="I4938" s="61">
        <v>99.982906948879105</v>
      </c>
      <c r="J4938" s="123">
        <v>549159.10280641902</v>
      </c>
      <c r="K4938" s="99">
        <v>11756</v>
      </c>
      <c r="L4938" s="16">
        <v>11056.5352093314</v>
      </c>
      <c r="M4938" s="17">
        <f>gp_need_index[[#This Row],[Normalised weighted population (base year)]]/gp_need_index[[#This Row],[Registered population (base year)]]</f>
        <v>0.94050146387643752</v>
      </c>
      <c r="N4938" s="99">
        <v>11787.7103582032</v>
      </c>
      <c r="O4938" s="16">
        <v>11096.498783647899</v>
      </c>
      <c r="P4938" s="17">
        <f>gp_need_index[[#This Row],[Normalised weighted population 2026/27]]/gp_need_index[[#This Row],[Registered population 2026/27]]</f>
        <v>0.94136167639423896</v>
      </c>
      <c r="Q4938" s="99">
        <v>11819.2609126557</v>
      </c>
      <c r="R4938" s="16">
        <v>11135.507371111</v>
      </c>
      <c r="S4938" s="17">
        <f>gp_need_index[[#This Row],[Normalised weighted population 2027/28]]/gp_need_index[[#This Row],[Registered population 2027/28]]</f>
        <v>0.94214921333934187</v>
      </c>
      <c r="T4938" s="99">
        <v>11852.6168942521</v>
      </c>
      <c r="U4938" s="16">
        <v>11179.9261598557</v>
      </c>
      <c r="V4938" s="17">
        <f>gp_need_index[[#This Row],[Normalised weighted population 2028/29]]/gp_need_index[[#This Row],[Registered population 2028/29]]</f>
        <v>0.94324538282152537</v>
      </c>
    </row>
    <row r="4939" spans="1:22" x14ac:dyDescent="0.2">
      <c r="A4939" s="6" t="s">
        <v>2034</v>
      </c>
      <c r="B4939" s="1" t="s">
        <v>11056</v>
      </c>
      <c r="C4939" s="95" t="s">
        <v>6322</v>
      </c>
      <c r="D4939" s="95" t="s">
        <v>6322</v>
      </c>
      <c r="E4939" s="95" t="s">
        <v>6645</v>
      </c>
      <c r="F4939" s="95" t="s">
        <v>6327</v>
      </c>
      <c r="G4939" s="95" t="s">
        <v>6327</v>
      </c>
      <c r="H4939" s="61">
        <v>5446.7516134510897</v>
      </c>
      <c r="I4939" s="61">
        <v>83.373390574388196</v>
      </c>
      <c r="J4939" s="123">
        <v>454114.14962993597</v>
      </c>
      <c r="K4939" s="99">
        <v>8576.25</v>
      </c>
      <c r="L4939" s="16">
        <v>9142.9406501322701</v>
      </c>
      <c r="M4939" s="17">
        <f>gp_need_index[[#This Row],[Normalised weighted population (base year)]]/gp_need_index[[#This Row],[Registered population (base year)]]</f>
        <v>1.0660767410152772</v>
      </c>
      <c r="N4939" s="99">
        <v>8600.9812499374402</v>
      </c>
      <c r="O4939" s="16">
        <v>9175.9875840248096</v>
      </c>
      <c r="P4939" s="17">
        <f>gp_need_index[[#This Row],[Normalised weighted population 2026/27]]/gp_need_index[[#This Row],[Registered population 2026/27]]</f>
        <v>1.0668535737235274</v>
      </c>
      <c r="Q4939" s="99">
        <v>8622.9336875734607</v>
      </c>
      <c r="R4939" s="16">
        <v>9208.2448140944307</v>
      </c>
      <c r="S4939" s="17">
        <f>gp_need_index[[#This Row],[Normalised weighted population 2027/28]]/gp_need_index[[#This Row],[Registered population 2027/28]]</f>
        <v>1.0678784213967067</v>
      </c>
      <c r="T4939" s="99">
        <v>8646.2812095662193</v>
      </c>
      <c r="U4939" s="16">
        <v>9244.9758823319007</v>
      </c>
      <c r="V4939" s="17">
        <f>gp_need_index[[#This Row],[Normalised weighted population 2028/29]]/gp_need_index[[#This Row],[Registered population 2028/29]]</f>
        <v>1.0692430257881604</v>
      </c>
    </row>
    <row r="4940" spans="1:22" x14ac:dyDescent="0.2">
      <c r="A4940" s="6" t="s">
        <v>2020</v>
      </c>
      <c r="B4940" s="1" t="s">
        <v>11057</v>
      </c>
      <c r="C4940" s="95" t="s">
        <v>6322</v>
      </c>
      <c r="D4940" s="95" t="s">
        <v>6322</v>
      </c>
      <c r="E4940" s="95" t="s">
        <v>6645</v>
      </c>
      <c r="F4940" s="95" t="s">
        <v>6327</v>
      </c>
      <c r="G4940" s="95" t="s">
        <v>6327</v>
      </c>
      <c r="H4940" s="61">
        <v>5521.87670100592</v>
      </c>
      <c r="I4940" s="61">
        <v>170.45993371125499</v>
      </c>
      <c r="J4940" s="123">
        <v>941258.73641519202</v>
      </c>
      <c r="K4940" s="99">
        <v>16782.416666666701</v>
      </c>
      <c r="L4940" s="16">
        <v>18950.9020374627</v>
      </c>
      <c r="M4940" s="17">
        <f>gp_need_index[[#This Row],[Normalised weighted population (base year)]]/gp_need_index[[#This Row],[Registered population (base year)]]</f>
        <v>1.1292117466671563</v>
      </c>
      <c r="N4940" s="99">
        <v>16829.271467832801</v>
      </c>
      <c r="O4940" s="16">
        <v>19019.3996063304</v>
      </c>
      <c r="P4940" s="17">
        <f>gp_need_index[[#This Row],[Normalised weighted population 2026/27]]/gp_need_index[[#This Row],[Registered population 2026/27]]</f>
        <v>1.1301380242563546</v>
      </c>
      <c r="Q4940" s="99">
        <v>16863.680069835202</v>
      </c>
      <c r="R4940" s="16">
        <v>19086.2603276718</v>
      </c>
      <c r="S4940" s="17">
        <f>gp_need_index[[#This Row],[Normalised weighted population 2027/28]]/gp_need_index[[#This Row],[Registered population 2027/28]]</f>
        <v>1.1317968704714829</v>
      </c>
      <c r="T4940" s="99">
        <v>16904.237322106299</v>
      </c>
      <c r="U4940" s="16">
        <v>19162.394134347</v>
      </c>
      <c r="V4940" s="17">
        <f>gp_need_index[[#This Row],[Normalised weighted population 2028/29]]/gp_need_index[[#This Row],[Registered population 2028/29]]</f>
        <v>1.1335852525737806</v>
      </c>
    </row>
    <row r="4941" spans="1:22" x14ac:dyDescent="0.2">
      <c r="A4941" s="6" t="s">
        <v>2050</v>
      </c>
      <c r="B4941" s="1" t="s">
        <v>11058</v>
      </c>
      <c r="C4941" s="95" t="s">
        <v>6322</v>
      </c>
      <c r="D4941" s="95" t="s">
        <v>6322</v>
      </c>
      <c r="E4941" s="95" t="s">
        <v>6645</v>
      </c>
      <c r="F4941" s="95" t="s">
        <v>6327</v>
      </c>
      <c r="G4941" s="95" t="s">
        <v>6327</v>
      </c>
      <c r="H4941" s="61">
        <v>5556.6198214017404</v>
      </c>
      <c r="I4941" s="61">
        <v>108.80316532477499</v>
      </c>
      <c r="J4941" s="123">
        <v>604577.82507489703</v>
      </c>
      <c r="K4941" s="99">
        <v>9132.6666666666697</v>
      </c>
      <c r="L4941" s="16">
        <v>12172.3121324239</v>
      </c>
      <c r="M4941" s="17">
        <f>gp_need_index[[#This Row],[Normalised weighted population (base year)]]/gp_need_index[[#This Row],[Registered population (base year)]]</f>
        <v>1.3328321920312318</v>
      </c>
      <c r="N4941" s="99">
        <v>9152.5032708706694</v>
      </c>
      <c r="O4941" s="16">
        <v>12216.308654959999</v>
      </c>
      <c r="P4941" s="17">
        <f>gp_need_index[[#This Row],[Normalised weighted population 2026/27]]/gp_need_index[[#This Row],[Registered population 2026/27]]</f>
        <v>1.3347505369203625</v>
      </c>
      <c r="Q4941" s="99">
        <v>9168.5620635693904</v>
      </c>
      <c r="R4941" s="16">
        <v>12259.2538175679</v>
      </c>
      <c r="S4941" s="17">
        <f>gp_need_index[[#This Row],[Normalised weighted population 2027/28]]/gp_need_index[[#This Row],[Registered population 2027/28]]</f>
        <v>1.3370966714921577</v>
      </c>
      <c r="T4941" s="99">
        <v>9188.9462616761593</v>
      </c>
      <c r="U4941" s="16">
        <v>12308.155155184901</v>
      </c>
      <c r="V4941" s="17">
        <f>gp_need_index[[#This Row],[Normalised weighted population 2028/29]]/gp_need_index[[#This Row],[Registered population 2028/29]]</f>
        <v>1.3394522946029033</v>
      </c>
    </row>
    <row r="4942" spans="1:22" x14ac:dyDescent="0.2">
      <c r="A4942" s="6" t="s">
        <v>2011</v>
      </c>
      <c r="B4942" s="1" t="s">
        <v>11059</v>
      </c>
      <c r="C4942" s="95" t="s">
        <v>6322</v>
      </c>
      <c r="D4942" s="95" t="s">
        <v>6322</v>
      </c>
      <c r="E4942" s="95" t="s">
        <v>6645</v>
      </c>
      <c r="F4942" s="95" t="s">
        <v>6327</v>
      </c>
      <c r="G4942" s="95" t="s">
        <v>6327</v>
      </c>
      <c r="H4942" s="61">
        <v>5422.4809056332197</v>
      </c>
      <c r="I4942" s="61">
        <v>196.24276984512599</v>
      </c>
      <c r="J4942" s="123">
        <v>1064122.6723537699</v>
      </c>
      <c r="K4942" s="99">
        <v>27633.916666666701</v>
      </c>
      <c r="L4942" s="16">
        <v>21424.5921333197</v>
      </c>
      <c r="M4942" s="17">
        <f>gp_need_index[[#This Row],[Normalised weighted population (base year)]]/gp_need_index[[#This Row],[Registered population (base year)]]</f>
        <v>0.77530059859965583</v>
      </c>
      <c r="N4942" s="99">
        <v>27723.8715161605</v>
      </c>
      <c r="O4942" s="16">
        <v>21502.030794139799</v>
      </c>
      <c r="P4942" s="17">
        <f>gp_need_index[[#This Row],[Normalised weighted population 2026/27]]/gp_need_index[[#This Row],[Registered population 2026/27]]</f>
        <v>0.77557821538763327</v>
      </c>
      <c r="Q4942" s="99">
        <v>27810.649815569999</v>
      </c>
      <c r="R4942" s="16">
        <v>21577.618947233899</v>
      </c>
      <c r="S4942" s="17">
        <f>gp_need_index[[#This Row],[Normalised weighted population 2027/28]]/gp_need_index[[#This Row],[Registered population 2027/28]]</f>
        <v>0.7758761154568028</v>
      </c>
      <c r="T4942" s="99">
        <v>27901.943802607901</v>
      </c>
      <c r="U4942" s="16">
        <v>21663.690615608699</v>
      </c>
      <c r="V4942" s="17">
        <f>gp_need_index[[#This Row],[Normalised weighted population 2028/29]]/gp_need_index[[#This Row],[Registered population 2028/29]]</f>
        <v>0.77642227254374541</v>
      </c>
    </row>
    <row r="4943" spans="1:22" x14ac:dyDescent="0.2">
      <c r="A4943" s="6" t="s">
        <v>2033</v>
      </c>
      <c r="B4943" s="1" t="s">
        <v>11060</v>
      </c>
      <c r="C4943" s="95" t="s">
        <v>6322</v>
      </c>
      <c r="D4943" s="95" t="s">
        <v>6322</v>
      </c>
      <c r="E4943" s="95" t="s">
        <v>6645</v>
      </c>
      <c r="F4943" s="95" t="s">
        <v>6327</v>
      </c>
      <c r="G4943" s="95" t="s">
        <v>6327</v>
      </c>
      <c r="H4943" s="61">
        <v>5427.42090432041</v>
      </c>
      <c r="I4943" s="61">
        <v>82.362406356917404</v>
      </c>
      <c r="J4943" s="123">
        <v>447015.44599166501</v>
      </c>
      <c r="K4943" s="99">
        <v>7240.25</v>
      </c>
      <c r="L4943" s="16">
        <v>9000.0183780328898</v>
      </c>
      <c r="M4943" s="17">
        <f>gp_need_index[[#This Row],[Normalised weighted population (base year)]]/gp_need_index[[#This Row],[Registered population (base year)]]</f>
        <v>1.2430535379348626</v>
      </c>
      <c r="N4943" s="99">
        <v>7260.0499072207404</v>
      </c>
      <c r="O4943" s="16">
        <v>9032.5487228914808</v>
      </c>
      <c r="P4943" s="17">
        <f>gp_need_index[[#This Row],[Normalised weighted population 2026/27]]/gp_need_index[[#This Row],[Registered population 2026/27]]</f>
        <v>1.2441441640652964</v>
      </c>
      <c r="Q4943" s="99">
        <v>7277.4114156038304</v>
      </c>
      <c r="R4943" s="16">
        <v>9064.3017085620995</v>
      </c>
      <c r="S4943" s="17">
        <f>gp_need_index[[#This Row],[Normalised weighted population 2027/28]]/gp_need_index[[#This Row],[Registered population 2027/28]]</f>
        <v>1.2455392708905966</v>
      </c>
      <c r="T4943" s="99">
        <v>7293.0940105339796</v>
      </c>
      <c r="U4943" s="16">
        <v>9100.4585974485308</v>
      </c>
      <c r="V4943" s="17">
        <f>gp_need_index[[#This Row],[Normalised weighted population 2028/29]]/gp_need_index[[#This Row],[Registered population 2028/29]]</f>
        <v>1.2478186328469145</v>
      </c>
    </row>
    <row r="4944" spans="1:22" x14ac:dyDescent="0.2">
      <c r="A4944" s="6" t="s">
        <v>2198</v>
      </c>
      <c r="B4944" s="1" t="s">
        <v>12490</v>
      </c>
      <c r="C4944" s="95" t="s">
        <v>6322</v>
      </c>
      <c r="D4944" s="95" t="s">
        <v>6322</v>
      </c>
      <c r="E4944" s="95" t="s">
        <v>6645</v>
      </c>
      <c r="F4944" s="95" t="s">
        <v>6327</v>
      </c>
      <c r="G4944" s="95" t="s">
        <v>6327</v>
      </c>
      <c r="H4944" s="61">
        <v>5708.2211708470404</v>
      </c>
      <c r="I4944" s="61">
        <v>120.770741016537</v>
      </c>
      <c r="J4944" s="123">
        <v>689386.10068948101</v>
      </c>
      <c r="K4944" s="99">
        <v>11428.75</v>
      </c>
      <c r="L4944" s="16">
        <v>13879.805790606701</v>
      </c>
      <c r="M4944" s="17">
        <f>gp_need_index[[#This Row],[Normalised weighted population (base year)]]/gp_need_index[[#This Row],[Registered population (base year)]]</f>
        <v>1.2144640306776069</v>
      </c>
      <c r="N4944" s="99">
        <v>11461.126515078</v>
      </c>
      <c r="O4944" s="16">
        <v>13929.974006934</v>
      </c>
      <c r="P4944" s="17">
        <f>gp_need_index[[#This Row],[Normalised weighted population 2026/27]]/gp_need_index[[#This Row],[Registered population 2026/27]]</f>
        <v>1.2154105435105389</v>
      </c>
      <c r="Q4944" s="99">
        <v>11491.769810726801</v>
      </c>
      <c r="R4944" s="16">
        <v>13978.9433818695</v>
      </c>
      <c r="S4944" s="17">
        <f>gp_need_index[[#This Row],[Normalised weighted population 2027/28]]/gp_need_index[[#This Row],[Registered population 2027/28]]</f>
        <v>1.2164308554824244</v>
      </c>
      <c r="T4944" s="99">
        <v>11523.413801612</v>
      </c>
      <c r="U4944" s="16">
        <v>14034.7044453092</v>
      </c>
      <c r="V4944" s="17">
        <f>gp_need_index[[#This Row],[Normalised weighted population 2028/29]]/gp_need_index[[#This Row],[Registered population 2028/29]]</f>
        <v>1.2179293989551863</v>
      </c>
    </row>
    <row r="4945" spans="1:22" x14ac:dyDescent="0.2">
      <c r="A4945" s="6" t="s">
        <v>2040</v>
      </c>
      <c r="B4945" s="1" t="s">
        <v>11061</v>
      </c>
      <c r="C4945" s="95" t="s">
        <v>6322</v>
      </c>
      <c r="D4945" s="95" t="s">
        <v>6322</v>
      </c>
      <c r="E4945" s="95" t="s">
        <v>6645</v>
      </c>
      <c r="F4945" s="95" t="s">
        <v>6327</v>
      </c>
      <c r="G4945" s="95" t="s">
        <v>6327</v>
      </c>
      <c r="H4945" s="61">
        <v>5321.19170851935</v>
      </c>
      <c r="I4945" s="61">
        <v>74.994217518055294</v>
      </c>
      <c r="J4945" s="123">
        <v>399058.60844397201</v>
      </c>
      <c r="K4945" s="99">
        <v>8109.0833333333303</v>
      </c>
      <c r="L4945" s="16">
        <v>8034.4758600912901</v>
      </c>
      <c r="M4945" s="17">
        <f>gp_need_index[[#This Row],[Normalised weighted population (base year)]]/gp_need_index[[#This Row],[Registered population (base year)]]</f>
        <v>0.99079951824698143</v>
      </c>
      <c r="N4945" s="99">
        <v>8134.8394123942799</v>
      </c>
      <c r="O4945" s="16">
        <v>8063.5162752891902</v>
      </c>
      <c r="P4945" s="17">
        <f>gp_need_index[[#This Row],[Normalised weighted population 2026/27]]/gp_need_index[[#This Row],[Registered population 2026/27]]</f>
        <v>0.99123238536258973</v>
      </c>
      <c r="Q4945" s="99">
        <v>8158.2980676289899</v>
      </c>
      <c r="R4945" s="16">
        <v>8091.8627281674599</v>
      </c>
      <c r="S4945" s="17">
        <f>gp_need_index[[#This Row],[Normalised weighted population 2027/28]]/gp_need_index[[#This Row],[Registered population 2027/28]]</f>
        <v>0.99185671583572854</v>
      </c>
      <c r="T4945" s="99">
        <v>8182.5219053145001</v>
      </c>
      <c r="U4945" s="16">
        <v>8124.1406234707601</v>
      </c>
      <c r="V4945" s="17">
        <f>gp_need_index[[#This Row],[Normalised weighted population 2028/29]]/gp_need_index[[#This Row],[Registered population 2028/29]]</f>
        <v>0.99286512367222368</v>
      </c>
    </row>
    <row r="4946" spans="1:22" x14ac:dyDescent="0.2">
      <c r="A4946" s="6" t="s">
        <v>2052</v>
      </c>
      <c r="B4946" s="1" t="s">
        <v>11062</v>
      </c>
      <c r="C4946" s="95" t="s">
        <v>6322</v>
      </c>
      <c r="D4946" s="95" t="s">
        <v>6322</v>
      </c>
      <c r="E4946" s="95" t="s">
        <v>6645</v>
      </c>
      <c r="F4946" s="95" t="s">
        <v>6327</v>
      </c>
      <c r="G4946" s="95" t="s">
        <v>6327</v>
      </c>
      <c r="H4946" s="61">
        <v>5534.3396484374998</v>
      </c>
      <c r="I4946" s="61">
        <v>68.429240829019307</v>
      </c>
      <c r="J4946" s="123">
        <v>378710.66063251998</v>
      </c>
      <c r="K4946" s="99">
        <v>8054.4166666666697</v>
      </c>
      <c r="L4946" s="16">
        <v>7624.7989554105998</v>
      </c>
      <c r="M4946" s="17">
        <f>gp_need_index[[#This Row],[Normalised weighted population (base year)]]/gp_need_index[[#This Row],[Registered population (base year)]]</f>
        <v>0.94666060510203676</v>
      </c>
      <c r="N4946" s="99">
        <v>8077.2169240409103</v>
      </c>
      <c r="O4946" s="16">
        <v>7652.3586035222497</v>
      </c>
      <c r="P4946" s="17">
        <f>gp_need_index[[#This Row],[Normalised weighted population 2026/27]]/gp_need_index[[#This Row],[Registered population 2026/27]]</f>
        <v>0.94740040727962638</v>
      </c>
      <c r="Q4946" s="99">
        <v>8102.5284279349298</v>
      </c>
      <c r="R4946" s="16">
        <v>7679.2596743648801</v>
      </c>
      <c r="S4946" s="17">
        <f>gp_need_index[[#This Row],[Normalised weighted population 2027/28]]/gp_need_index[[#This Row],[Registered population 2027/28]]</f>
        <v>0.94776090484165976</v>
      </c>
      <c r="T4946" s="99">
        <v>8127.5318209823899</v>
      </c>
      <c r="U4946" s="16">
        <v>7709.8917238821396</v>
      </c>
      <c r="V4946" s="17">
        <f>gp_need_index[[#This Row],[Normalised weighted population 2028/29]]/gp_need_index[[#This Row],[Registered population 2028/29]]</f>
        <v>0.9486141541738351</v>
      </c>
    </row>
    <row r="4947" spans="1:22" x14ac:dyDescent="0.2">
      <c r="A4947" s="6" t="s">
        <v>2041</v>
      </c>
      <c r="B4947" s="1" t="s">
        <v>11063</v>
      </c>
      <c r="C4947" s="95" t="s">
        <v>6322</v>
      </c>
      <c r="D4947" s="95" t="s">
        <v>6322</v>
      </c>
      <c r="E4947" s="95" t="s">
        <v>6645</v>
      </c>
      <c r="F4947" s="95" t="s">
        <v>6327</v>
      </c>
      <c r="G4947" s="95" t="s">
        <v>6327</v>
      </c>
      <c r="H4947" s="61">
        <v>5506.1616985987102</v>
      </c>
      <c r="I4947" s="61">
        <v>64.199999039861297</v>
      </c>
      <c r="J4947" s="123">
        <v>353495.57576335798</v>
      </c>
      <c r="K4947" s="99">
        <v>7001.25</v>
      </c>
      <c r="L4947" s="16">
        <v>7117.1291886027102</v>
      </c>
      <c r="M4947" s="17">
        <f>gp_need_index[[#This Row],[Normalised weighted population (base year)]]/gp_need_index[[#This Row],[Registered population (base year)]]</f>
        <v>1.0165512142264181</v>
      </c>
      <c r="N4947" s="99">
        <v>7020.5074748968</v>
      </c>
      <c r="O4947" s="16">
        <v>7142.8538768404096</v>
      </c>
      <c r="P4947" s="17">
        <f>gp_need_index[[#This Row],[Normalised weighted population 2026/27]]/gp_need_index[[#This Row],[Registered population 2026/27]]</f>
        <v>1.0174270025893546</v>
      </c>
      <c r="Q4947" s="99">
        <v>7042.8763785473102</v>
      </c>
      <c r="R4947" s="16">
        <v>7167.9638368037404</v>
      </c>
      <c r="S4947" s="17">
        <f>gp_need_index[[#This Row],[Normalised weighted population 2027/28]]/gp_need_index[[#This Row],[Registered population 2027/28]]</f>
        <v>1.0177608482008074</v>
      </c>
      <c r="T4947" s="99">
        <v>7064.1642889479899</v>
      </c>
      <c r="U4947" s="16">
        <v>7196.5563616690997</v>
      </c>
      <c r="V4947" s="17">
        <f>gp_need_index[[#This Row],[Normalised weighted population 2028/29]]/gp_need_index[[#This Row],[Registered population 2028/29]]</f>
        <v>1.0187413637772043</v>
      </c>
    </row>
    <row r="4948" spans="1:22" x14ac:dyDescent="0.2">
      <c r="A4948" s="6" t="s">
        <v>2036</v>
      </c>
      <c r="B4948" s="1" t="s">
        <v>11064</v>
      </c>
      <c r="C4948" s="95" t="s">
        <v>6322</v>
      </c>
      <c r="D4948" s="95" t="s">
        <v>6322</v>
      </c>
      <c r="E4948" s="95" t="s">
        <v>6645</v>
      </c>
      <c r="F4948" s="95" t="s">
        <v>6327</v>
      </c>
      <c r="G4948" s="95" t="s">
        <v>6327</v>
      </c>
      <c r="H4948" s="61">
        <v>5493.6404870074703</v>
      </c>
      <c r="I4948" s="61">
        <v>105.774950144765</v>
      </c>
      <c r="J4948" s="123">
        <v>581089.54862647795</v>
      </c>
      <c r="K4948" s="99">
        <v>8694.8333333333303</v>
      </c>
      <c r="L4948" s="16">
        <v>11699.409190032</v>
      </c>
      <c r="M4948" s="17">
        <f>gp_need_index[[#This Row],[Normalised weighted population (base year)]]/gp_need_index[[#This Row],[Registered population (base year)]]</f>
        <v>1.3455587636372563</v>
      </c>
      <c r="N4948" s="99">
        <v>8718.3939368767096</v>
      </c>
      <c r="O4948" s="16">
        <v>11741.696416524999</v>
      </c>
      <c r="P4948" s="17">
        <f>gp_need_index[[#This Row],[Normalised weighted population 2026/27]]/gp_need_index[[#This Row],[Registered population 2026/27]]</f>
        <v>1.3467728691244893</v>
      </c>
      <c r="Q4948" s="99">
        <v>8741.3237983888102</v>
      </c>
      <c r="R4948" s="16">
        <v>11782.9731291674</v>
      </c>
      <c r="S4948" s="17">
        <f>gp_need_index[[#This Row],[Normalised weighted population 2027/28]]/gp_need_index[[#This Row],[Registered population 2027/28]]</f>
        <v>1.3479620937207728</v>
      </c>
      <c r="T4948" s="99">
        <v>8768.5298375156108</v>
      </c>
      <c r="U4948" s="16">
        <v>11829.9746152036</v>
      </c>
      <c r="V4948" s="17">
        <f>gp_need_index[[#This Row],[Normalised weighted population 2028/29]]/gp_need_index[[#This Row],[Registered population 2028/29]]</f>
        <v>1.3491400308167725</v>
      </c>
    </row>
    <row r="4949" spans="1:22" x14ac:dyDescent="0.2">
      <c r="A4949" s="6" t="s">
        <v>2023</v>
      </c>
      <c r="B4949" s="1" t="s">
        <v>11065</v>
      </c>
      <c r="C4949" s="95" t="s">
        <v>6322</v>
      </c>
      <c r="D4949" s="95" t="s">
        <v>6322</v>
      </c>
      <c r="E4949" s="95" t="s">
        <v>6645</v>
      </c>
      <c r="F4949" s="95" t="s">
        <v>6327</v>
      </c>
      <c r="G4949" s="95" t="s">
        <v>6327</v>
      </c>
      <c r="H4949" s="61">
        <v>5477.9862636350199</v>
      </c>
      <c r="I4949" s="61">
        <v>55.652288437073302</v>
      </c>
      <c r="J4949" s="123">
        <v>304862.471598142</v>
      </c>
      <c r="K4949" s="99">
        <v>7275.5</v>
      </c>
      <c r="L4949" s="16">
        <v>6137.9710069503099</v>
      </c>
      <c r="M4949" s="17">
        <f>gp_need_index[[#This Row],[Normalised weighted population (base year)]]/gp_need_index[[#This Row],[Registered population (base year)]]</f>
        <v>0.8436493721325421</v>
      </c>
      <c r="N4949" s="99">
        <v>7296.72784685646</v>
      </c>
      <c r="O4949" s="16">
        <v>6160.1565520460299</v>
      </c>
      <c r="P4949" s="17">
        <f>gp_need_index[[#This Row],[Normalised weighted population 2026/27]]/gp_need_index[[#This Row],[Registered population 2026/27]]</f>
        <v>0.84423548216888999</v>
      </c>
      <c r="Q4949" s="99">
        <v>7329.84022532375</v>
      </c>
      <c r="R4949" s="16">
        <v>6181.8119417623502</v>
      </c>
      <c r="S4949" s="17">
        <f>gp_need_index[[#This Row],[Normalised weighted population 2027/28]]/gp_need_index[[#This Row],[Registered population 2027/28]]</f>
        <v>0.8433760834792694</v>
      </c>
      <c r="T4949" s="99">
        <v>7366.0682211144103</v>
      </c>
      <c r="U4949" s="16">
        <v>6206.4707731518602</v>
      </c>
      <c r="V4949" s="17">
        <f>gp_need_index[[#This Row],[Normalised weighted population 2028/29]]/gp_need_index[[#This Row],[Registered population 2028/29]]</f>
        <v>0.84257579306167285</v>
      </c>
    </row>
    <row r="4950" spans="1:22" x14ac:dyDescent="0.2">
      <c r="A4950" s="6" t="s">
        <v>2021</v>
      </c>
      <c r="B4950" s="1" t="s">
        <v>11066</v>
      </c>
      <c r="C4950" s="95" t="s">
        <v>6322</v>
      </c>
      <c r="D4950" s="95" t="s">
        <v>6322</v>
      </c>
      <c r="E4950" s="95" t="s">
        <v>6645</v>
      </c>
      <c r="F4950" s="95" t="s">
        <v>6327</v>
      </c>
      <c r="G4950" s="95" t="s">
        <v>6327</v>
      </c>
      <c r="H4950" s="61">
        <v>5610.2590909090904</v>
      </c>
      <c r="I4950" s="61">
        <v>50.776237740867501</v>
      </c>
      <c r="J4950" s="123">
        <v>284867.84938786301</v>
      </c>
      <c r="K4950" s="99">
        <v>5928.0833333333303</v>
      </c>
      <c r="L4950" s="16">
        <v>5735.4078092623104</v>
      </c>
      <c r="M4950" s="17">
        <f>gp_need_index[[#This Row],[Normalised weighted population (base year)]]/gp_need_index[[#This Row],[Registered population (base year)]]</f>
        <v>0.96749783813132073</v>
      </c>
      <c r="N4950" s="99">
        <v>5945.5184531922496</v>
      </c>
      <c r="O4950" s="16">
        <v>5756.1382995905697</v>
      </c>
      <c r="P4950" s="17">
        <f>gp_need_index[[#This Row],[Normalised weighted population 2026/27]]/gp_need_index[[#This Row],[Registered population 2026/27]]</f>
        <v>0.96814741134980442</v>
      </c>
      <c r="Q4950" s="99">
        <v>5960.1397705798299</v>
      </c>
      <c r="R4950" s="16">
        <v>5776.3734051573701</v>
      </c>
      <c r="S4950" s="17">
        <f>gp_need_index[[#This Row],[Normalised weighted population 2027/28]]/gp_need_index[[#This Row],[Registered population 2027/28]]</f>
        <v>0.96916744027890778</v>
      </c>
      <c r="T4950" s="99">
        <v>5976.8188671566904</v>
      </c>
      <c r="U4950" s="16">
        <v>5799.4149695372798</v>
      </c>
      <c r="V4950" s="17">
        <f>gp_need_index[[#This Row],[Normalised weighted population 2028/29]]/gp_need_index[[#This Row],[Registered population 2028/29]]</f>
        <v>0.97031800669177626</v>
      </c>
    </row>
    <row r="4951" spans="1:22" x14ac:dyDescent="0.2">
      <c r="A4951" s="6" t="s">
        <v>2017</v>
      </c>
      <c r="B4951" s="1" t="s">
        <v>11067</v>
      </c>
      <c r="C4951" s="95" t="s">
        <v>6322</v>
      </c>
      <c r="D4951" s="95" t="s">
        <v>6322</v>
      </c>
      <c r="E4951" s="95" t="s">
        <v>6645</v>
      </c>
      <c r="F4951" s="95" t="s">
        <v>6327</v>
      </c>
      <c r="G4951" s="95" t="s">
        <v>6327</v>
      </c>
      <c r="H4951" s="61">
        <v>5445.49265455163</v>
      </c>
      <c r="I4951" s="61">
        <v>86.607672638156401</v>
      </c>
      <c r="J4951" s="123">
        <v>471621.44517889299</v>
      </c>
      <c r="K4951" s="99">
        <v>9358.0833333333303</v>
      </c>
      <c r="L4951" s="16">
        <v>9495.4250734405396</v>
      </c>
      <c r="M4951" s="17">
        <f>gp_need_index[[#This Row],[Normalised weighted population (base year)]]/gp_need_index[[#This Row],[Registered population (base year)]]</f>
        <v>1.0146762681219135</v>
      </c>
      <c r="N4951" s="99">
        <v>9387.4632588665208</v>
      </c>
      <c r="O4951" s="16">
        <v>9529.7460536034196</v>
      </c>
      <c r="P4951" s="17">
        <f>gp_need_index[[#This Row],[Normalised weighted population 2026/27]]/gp_need_index[[#This Row],[Registered population 2026/27]]</f>
        <v>1.0151566819292221</v>
      </c>
      <c r="Q4951" s="99">
        <v>9414.2504699578403</v>
      </c>
      <c r="R4951" s="16">
        <v>9563.2468847827495</v>
      </c>
      <c r="S4951" s="17">
        <f>gp_need_index[[#This Row],[Normalised weighted population 2027/28]]/gp_need_index[[#This Row],[Registered population 2027/28]]</f>
        <v>1.0158266890497949</v>
      </c>
      <c r="T4951" s="99">
        <v>9441.6087663242306</v>
      </c>
      <c r="U4951" s="16">
        <v>9601.3940323650004</v>
      </c>
      <c r="V4951" s="17">
        <f>gp_need_index[[#This Row],[Normalised weighted population 2028/29]]/gp_need_index[[#This Row],[Registered population 2028/29]]</f>
        <v>1.0169235211917149</v>
      </c>
    </row>
    <row r="4952" spans="1:22" x14ac:dyDescent="0.2">
      <c r="A4952" s="6" t="s">
        <v>2048</v>
      </c>
      <c r="B4952" s="1" t="s">
        <v>11068</v>
      </c>
      <c r="C4952" s="95" t="s">
        <v>6322</v>
      </c>
      <c r="D4952" s="95" t="s">
        <v>6322</v>
      </c>
      <c r="E4952" s="95" t="s">
        <v>6645</v>
      </c>
      <c r="F4952" s="95" t="s">
        <v>6327</v>
      </c>
      <c r="G4952" s="95" t="s">
        <v>6327</v>
      </c>
      <c r="H4952" s="61">
        <v>5587.9257405599001</v>
      </c>
      <c r="I4952" s="61">
        <v>93.868650952051397</v>
      </c>
      <c r="J4952" s="123">
        <v>524531.05088660005</v>
      </c>
      <c r="K4952" s="99">
        <v>7780.5</v>
      </c>
      <c r="L4952" s="16">
        <v>10560.6845136092</v>
      </c>
      <c r="M4952" s="17">
        <f>gp_need_index[[#This Row],[Normalised weighted population (base year)]]/gp_need_index[[#This Row],[Registered population (base year)]]</f>
        <v>1.3573272300763704</v>
      </c>
      <c r="N4952" s="99">
        <v>7797.4603609850801</v>
      </c>
      <c r="O4952" s="16">
        <v>10598.8558477933</v>
      </c>
      <c r="P4952" s="17">
        <f>gp_need_index[[#This Row],[Normalised weighted population 2026/27]]/gp_need_index[[#This Row],[Registered population 2026/27]]</f>
        <v>1.3592702440431912</v>
      </c>
      <c r="Q4952" s="99">
        <v>7813.5573560598305</v>
      </c>
      <c r="R4952" s="16">
        <v>10636.1150232691</v>
      </c>
      <c r="S4952" s="17">
        <f>gp_need_index[[#This Row],[Normalised weighted population 2027/28]]/gp_need_index[[#This Row],[Registered population 2027/28]]</f>
        <v>1.3612384908162509</v>
      </c>
      <c r="T4952" s="99">
        <v>7831.3383470840399</v>
      </c>
      <c r="U4952" s="16">
        <v>10678.541769580501</v>
      </c>
      <c r="V4952" s="17">
        <f>gp_need_index[[#This Row],[Normalised weighted population 2028/29]]/gp_need_index[[#This Row],[Registered population 2028/29]]</f>
        <v>1.3635653698395758</v>
      </c>
    </row>
    <row r="4953" spans="1:22" x14ac:dyDescent="0.2">
      <c r="A4953" s="6" t="s">
        <v>2039</v>
      </c>
      <c r="B4953" s="1" t="s">
        <v>11069</v>
      </c>
      <c r="C4953" s="95" t="s">
        <v>6322</v>
      </c>
      <c r="D4953" s="95" t="s">
        <v>6322</v>
      </c>
      <c r="E4953" s="95" t="s">
        <v>6645</v>
      </c>
      <c r="F4953" s="95" t="s">
        <v>6327</v>
      </c>
      <c r="G4953" s="95" t="s">
        <v>6327</v>
      </c>
      <c r="H4953" s="61">
        <v>5522.4579070560503</v>
      </c>
      <c r="I4953" s="61">
        <v>88.639665234769296</v>
      </c>
      <c r="J4953" s="123">
        <v>489508.82015455299</v>
      </c>
      <c r="K4953" s="99">
        <v>9797.8333333333303</v>
      </c>
      <c r="L4953" s="16">
        <v>9855.5618538566396</v>
      </c>
      <c r="M4953" s="17">
        <f>gp_need_index[[#This Row],[Normalised weighted population (base year)]]/gp_need_index[[#This Row],[Registered population (base year)]]</f>
        <v>1.005891968005509</v>
      </c>
      <c r="N4953" s="99">
        <v>9827.8930228340705</v>
      </c>
      <c r="O4953" s="16">
        <v>9891.1845395462296</v>
      </c>
      <c r="P4953" s="17">
        <f>gp_need_index[[#This Row],[Normalised weighted population 2026/27]]/gp_need_index[[#This Row],[Registered population 2026/27]]</f>
        <v>1.0064399883642514</v>
      </c>
      <c r="Q4953" s="99">
        <v>9855.3474309832109</v>
      </c>
      <c r="R4953" s="16">
        <v>9925.9559701341095</v>
      </c>
      <c r="S4953" s="17">
        <f>gp_need_index[[#This Row],[Normalised weighted population 2027/28]]/gp_need_index[[#This Row],[Registered population 2027/28]]</f>
        <v>1.0071644901050287</v>
      </c>
      <c r="T4953" s="99">
        <v>9880.8759343253005</v>
      </c>
      <c r="U4953" s="16">
        <v>9965.5499398234297</v>
      </c>
      <c r="V4953" s="17">
        <f>gp_need_index[[#This Row],[Normalised weighted population 2028/29]]/gp_need_index[[#This Row],[Registered population 2028/29]]</f>
        <v>1.0085694837240067</v>
      </c>
    </row>
    <row r="4954" spans="1:22" x14ac:dyDescent="0.2">
      <c r="A4954" s="6" t="s">
        <v>2043</v>
      </c>
      <c r="B4954" s="1" t="s">
        <v>11070</v>
      </c>
      <c r="C4954" s="95" t="s">
        <v>6322</v>
      </c>
      <c r="D4954" s="95" t="s">
        <v>6322</v>
      </c>
      <c r="E4954" s="95" t="s">
        <v>6645</v>
      </c>
      <c r="F4954" s="95" t="s">
        <v>6327</v>
      </c>
      <c r="G4954" s="95" t="s">
        <v>6327</v>
      </c>
      <c r="H4954" s="61">
        <v>5491.3831503511701</v>
      </c>
      <c r="I4954" s="61">
        <v>219.07193105848799</v>
      </c>
      <c r="J4954" s="123">
        <v>1203007.9109294701</v>
      </c>
      <c r="K4954" s="99">
        <v>22714.083333333299</v>
      </c>
      <c r="L4954" s="16">
        <v>24220.848304839299</v>
      </c>
      <c r="M4954" s="17">
        <f>gp_need_index[[#This Row],[Normalised weighted population (base year)]]/gp_need_index[[#This Row],[Registered population (base year)]]</f>
        <v>1.0663361558286966</v>
      </c>
      <c r="N4954" s="99">
        <v>22782.007446507501</v>
      </c>
      <c r="O4954" s="16">
        <v>24308.393964751202</v>
      </c>
      <c r="P4954" s="17">
        <f>gp_need_index[[#This Row],[Normalised weighted population 2026/27]]/gp_need_index[[#This Row],[Registered population 2026/27]]</f>
        <v>1.0669996496940701</v>
      </c>
      <c r="Q4954" s="99">
        <v>22844.296585506301</v>
      </c>
      <c r="R4954" s="16">
        <v>24393.847595716099</v>
      </c>
      <c r="S4954" s="17">
        <f>gp_need_index[[#This Row],[Normalised weighted population 2027/28]]/gp_need_index[[#This Row],[Registered population 2027/28]]</f>
        <v>1.067830979361077</v>
      </c>
      <c r="T4954" s="99">
        <v>22908.112373304899</v>
      </c>
      <c r="U4954" s="16">
        <v>24491.153010450598</v>
      </c>
      <c r="V4954" s="17">
        <f>gp_need_index[[#This Row],[Normalised weighted population 2028/29]]/gp_need_index[[#This Row],[Registered population 2028/29]]</f>
        <v>1.0691039318887938</v>
      </c>
    </row>
    <row r="4955" spans="1:22" x14ac:dyDescent="0.2">
      <c r="A4955" s="6" t="s">
        <v>2042</v>
      </c>
      <c r="B4955" s="1" t="s">
        <v>12763</v>
      </c>
      <c r="C4955" s="95" t="s">
        <v>6322</v>
      </c>
      <c r="D4955" s="95" t="s">
        <v>6322</v>
      </c>
      <c r="E4955" s="95" t="s">
        <v>6645</v>
      </c>
      <c r="F4955" s="95" t="s">
        <v>6327</v>
      </c>
      <c r="G4955" s="95" t="s">
        <v>6327</v>
      </c>
      <c r="H4955" s="61">
        <v>5480.8503844245997</v>
      </c>
      <c r="I4955" s="61">
        <v>50.318238071336303</v>
      </c>
      <c r="J4955" s="123">
        <v>275786.734476852</v>
      </c>
      <c r="K4955" s="99">
        <v>4877.3333333333303</v>
      </c>
      <c r="L4955" s="16">
        <v>5552.5725139162796</v>
      </c>
      <c r="M4955" s="17">
        <f>gp_need_index[[#This Row],[Normalised weighted population (base year)]]/gp_need_index[[#This Row],[Registered population (base year)]]</f>
        <v>1.138444337188959</v>
      </c>
      <c r="N4955" s="99">
        <v>4889.2939537688198</v>
      </c>
      <c r="O4955" s="16">
        <v>5572.6421505706803</v>
      </c>
      <c r="P4955" s="17">
        <f>gp_need_index[[#This Row],[Normalised weighted population 2026/27]]/gp_need_index[[#This Row],[Registered population 2026/27]]</f>
        <v>1.1397641874805082</v>
      </c>
      <c r="Q4955" s="99">
        <v>4901.3277629468203</v>
      </c>
      <c r="R4955" s="16">
        <v>5592.2321945087897</v>
      </c>
      <c r="S4955" s="17">
        <f>gp_need_index[[#This Row],[Normalised weighted population 2027/28]]/gp_need_index[[#This Row],[Registered population 2027/28]]</f>
        <v>1.1409627074494153</v>
      </c>
      <c r="T4955" s="99">
        <v>4912.80141257994</v>
      </c>
      <c r="U4955" s="16">
        <v>5614.5392320043502</v>
      </c>
      <c r="V4955" s="17">
        <f>gp_need_index[[#This Row],[Normalised weighted population 2028/29]]/gp_need_index[[#This Row],[Registered population 2028/29]]</f>
        <v>1.1428386292243584</v>
      </c>
    </row>
    <row r="4956" spans="1:22" x14ac:dyDescent="0.2">
      <c r="A4956" s="6" t="s">
        <v>2018</v>
      </c>
      <c r="B4956" s="1" t="s">
        <v>11071</v>
      </c>
      <c r="C4956" s="95" t="s">
        <v>6322</v>
      </c>
      <c r="D4956" s="95" t="s">
        <v>6322</v>
      </c>
      <c r="E4956" s="95" t="s">
        <v>6645</v>
      </c>
      <c r="F4956" s="95" t="s">
        <v>6327</v>
      </c>
      <c r="G4956" s="95" t="s">
        <v>6327</v>
      </c>
      <c r="H4956" s="61">
        <v>5598.0270395747903</v>
      </c>
      <c r="I4956" s="61">
        <v>71.498200050392398</v>
      </c>
      <c r="J4956" s="123">
        <v>400248.85716302501</v>
      </c>
      <c r="K4956" s="99">
        <v>6007.1666666666697</v>
      </c>
      <c r="L4956" s="16">
        <v>8058.4398202675302</v>
      </c>
      <c r="M4956" s="17">
        <f>gp_need_index[[#This Row],[Normalised weighted population (base year)]]/gp_need_index[[#This Row],[Registered population (base year)]]</f>
        <v>1.34147099080557</v>
      </c>
      <c r="N4956" s="99">
        <v>6020.6059205167803</v>
      </c>
      <c r="O4956" s="16">
        <v>8087.5668526095196</v>
      </c>
      <c r="P4956" s="17">
        <f>gp_need_index[[#This Row],[Normalised weighted population 2026/27]]/gp_need_index[[#This Row],[Registered population 2026/27]]</f>
        <v>1.3433144370152235</v>
      </c>
      <c r="Q4956" s="99">
        <v>6031.95692287563</v>
      </c>
      <c r="R4956" s="16">
        <v>8115.9978527911499</v>
      </c>
      <c r="S4956" s="17">
        <f>gp_need_index[[#This Row],[Normalised weighted population 2027/28]]/gp_need_index[[#This Row],[Registered population 2027/28]]</f>
        <v>1.3454999690087293</v>
      </c>
      <c r="T4956" s="99">
        <v>6045.1117386219103</v>
      </c>
      <c r="U4956" s="16">
        <v>8148.3720214806899</v>
      </c>
      <c r="V4956" s="17">
        <f>gp_need_index[[#This Row],[Normalised weighted population 2028/29]]/gp_need_index[[#This Row],[Registered population 2028/29]]</f>
        <v>1.3479274451489718</v>
      </c>
    </row>
    <row r="4957" spans="1:22" x14ac:dyDescent="0.2">
      <c r="A4957" s="6" t="s">
        <v>2028</v>
      </c>
      <c r="B4957" s="1" t="s">
        <v>11072</v>
      </c>
      <c r="C4957" s="95" t="s">
        <v>6322</v>
      </c>
      <c r="D4957" s="95" t="s">
        <v>6322</v>
      </c>
      <c r="E4957" s="95" t="s">
        <v>6645</v>
      </c>
      <c r="F4957" s="95" t="s">
        <v>6327</v>
      </c>
      <c r="G4957" s="95" t="s">
        <v>6327</v>
      </c>
      <c r="H4957" s="61">
        <v>5577.9765392485097</v>
      </c>
      <c r="I4957" s="61">
        <v>46.740219179891803</v>
      </c>
      <c r="J4957" s="123">
        <v>260715.84602477</v>
      </c>
      <c r="K4957" s="99">
        <v>4474.75</v>
      </c>
      <c r="L4957" s="16">
        <v>5249.1416721897103</v>
      </c>
      <c r="M4957" s="17">
        <f>gp_need_index[[#This Row],[Normalised weighted population (base year)]]/gp_need_index[[#This Row],[Registered population (base year)]]</f>
        <v>1.1730580864159361</v>
      </c>
      <c r="N4957" s="99">
        <v>4484.7957517834302</v>
      </c>
      <c r="O4957" s="16">
        <v>5268.11456553676</v>
      </c>
      <c r="P4957" s="17">
        <f>gp_need_index[[#This Row],[Normalised weighted population 2026/27]]/gp_need_index[[#This Row],[Registered population 2026/27]]</f>
        <v>1.1746609783604602</v>
      </c>
      <c r="Q4957" s="99">
        <v>4492.8710676057899</v>
      </c>
      <c r="R4957" s="16">
        <v>5286.6340744198696</v>
      </c>
      <c r="S4957" s="17">
        <f>gp_need_index[[#This Row],[Normalised weighted population 2027/28]]/gp_need_index[[#This Row],[Registered population 2027/28]]</f>
        <v>1.1766716638136399</v>
      </c>
      <c r="T4957" s="99">
        <v>4502.3856128990101</v>
      </c>
      <c r="U4957" s="16">
        <v>5307.72210160143</v>
      </c>
      <c r="V4957" s="17">
        <f>gp_need_index[[#This Row],[Normalised weighted population 2028/29]]/gp_need_index[[#This Row],[Registered population 2028/29]]</f>
        <v>1.1788688393093627</v>
      </c>
    </row>
    <row r="4958" spans="1:22" x14ac:dyDescent="0.2">
      <c r="A4958" s="6" t="s">
        <v>2015</v>
      </c>
      <c r="B4958" s="1" t="s">
        <v>11073</v>
      </c>
      <c r="C4958" s="95" t="s">
        <v>6322</v>
      </c>
      <c r="D4958" s="95" t="s">
        <v>6322</v>
      </c>
      <c r="E4958" s="95" t="s">
        <v>6645</v>
      </c>
      <c r="F4958" s="95" t="s">
        <v>6327</v>
      </c>
      <c r="G4958" s="95" t="s">
        <v>6327</v>
      </c>
      <c r="H4958" s="61">
        <v>5464.05615234375</v>
      </c>
      <c r="I4958" s="61">
        <v>114.878402973096</v>
      </c>
      <c r="J4958" s="123">
        <v>627702.04453656799</v>
      </c>
      <c r="K4958" s="99">
        <v>8901.25</v>
      </c>
      <c r="L4958" s="16">
        <v>12637.885306681899</v>
      </c>
      <c r="M4958" s="17">
        <f>gp_need_index[[#This Row],[Normalised weighted population (base year)]]/gp_need_index[[#This Row],[Registered population (base year)]]</f>
        <v>1.4197877047248306</v>
      </c>
      <c r="N4958" s="99">
        <v>8924.7735539994992</v>
      </c>
      <c r="O4958" s="16">
        <v>12683.564631994501</v>
      </c>
      <c r="P4958" s="17">
        <f>gp_need_index[[#This Row],[Normalised weighted population 2026/27]]/gp_need_index[[#This Row],[Registered population 2026/27]]</f>
        <v>1.4211637477693266</v>
      </c>
      <c r="Q4958" s="99">
        <v>8941.5935309160195</v>
      </c>
      <c r="R4958" s="16">
        <v>12728.1523843962</v>
      </c>
      <c r="S4958" s="17">
        <f>gp_need_index[[#This Row],[Normalised weighted population 2027/28]]/gp_need_index[[#This Row],[Registered population 2027/28]]</f>
        <v>1.4234769608334308</v>
      </c>
      <c r="T4958" s="99">
        <v>8960.1631381691404</v>
      </c>
      <c r="U4958" s="16">
        <v>12778.924126808201</v>
      </c>
      <c r="V4958" s="17">
        <f>gp_need_index[[#This Row],[Normalised weighted population 2028/29]]/gp_need_index[[#This Row],[Registered population 2028/29]]</f>
        <v>1.4261932433318798</v>
      </c>
    </row>
    <row r="4959" spans="1:22" x14ac:dyDescent="0.2">
      <c r="A4959" s="6" t="s">
        <v>2031</v>
      </c>
      <c r="B4959" s="1" t="s">
        <v>11074</v>
      </c>
      <c r="C4959" s="95" t="s">
        <v>6322</v>
      </c>
      <c r="D4959" s="95" t="s">
        <v>6322</v>
      </c>
      <c r="E4959" s="95" t="s">
        <v>6645</v>
      </c>
      <c r="F4959" s="95" t="s">
        <v>6327</v>
      </c>
      <c r="G4959" s="95" t="s">
        <v>6327</v>
      </c>
      <c r="H4959" s="61">
        <v>5400.65059094551</v>
      </c>
      <c r="I4959" s="61">
        <v>42.957518436036899</v>
      </c>
      <c r="J4959" s="123">
        <v>231998.54732713601</v>
      </c>
      <c r="K4959" s="99">
        <v>4459.5</v>
      </c>
      <c r="L4959" s="16">
        <v>4670.9598255360597</v>
      </c>
      <c r="M4959" s="17">
        <f>gp_need_index[[#This Row],[Normalised weighted population (base year)]]/gp_need_index[[#This Row],[Registered population (base year)]]</f>
        <v>1.0474178328368786</v>
      </c>
      <c r="N4959" s="99">
        <v>4473.1798173977804</v>
      </c>
      <c r="O4959" s="16">
        <v>4687.8428948324699</v>
      </c>
      <c r="P4959" s="17">
        <f>gp_need_index[[#This Row],[Normalised weighted population 2026/27]]/gp_need_index[[#This Row],[Registered population 2026/27]]</f>
        <v>1.0479889220191392</v>
      </c>
      <c r="Q4959" s="99">
        <v>4487.0822644172604</v>
      </c>
      <c r="R4959" s="16">
        <v>4704.3225190041603</v>
      </c>
      <c r="S4959" s="17">
        <f>gp_need_index[[#This Row],[Normalised weighted population 2027/28]]/gp_need_index[[#This Row],[Registered population 2027/28]]</f>
        <v>1.0484145914394358</v>
      </c>
      <c r="T4959" s="99">
        <v>4500.3659481189597</v>
      </c>
      <c r="U4959" s="16">
        <v>4723.0877446193799</v>
      </c>
      <c r="V4959" s="17">
        <f>gp_need_index[[#This Row],[Normalised weighted population 2028/29]]/gp_need_index[[#This Row],[Registered population 2028/29]]</f>
        <v>1.0494897079633074</v>
      </c>
    </row>
    <row r="4960" spans="1:22" x14ac:dyDescent="0.2">
      <c r="A4960" s="6" t="s">
        <v>2014</v>
      </c>
      <c r="B4960" s="1" t="s">
        <v>11075</v>
      </c>
      <c r="C4960" s="95" t="s">
        <v>6322</v>
      </c>
      <c r="D4960" s="95" t="s">
        <v>6322</v>
      </c>
      <c r="E4960" s="95" t="s">
        <v>6645</v>
      </c>
      <c r="F4960" s="95" t="s">
        <v>6327</v>
      </c>
      <c r="G4960" s="95" t="s">
        <v>6327</v>
      </c>
      <c r="H4960" s="61">
        <v>5407.9614792915199</v>
      </c>
      <c r="I4960" s="61">
        <v>75.677816768155495</v>
      </c>
      <c r="J4960" s="123">
        <v>409262.71791906701</v>
      </c>
      <c r="K4960" s="99">
        <v>5819.75</v>
      </c>
      <c r="L4960" s="16">
        <v>8239.9210491352296</v>
      </c>
      <c r="M4960" s="17">
        <f>gp_need_index[[#This Row],[Normalised weighted population (base year)]]/gp_need_index[[#This Row],[Registered population (base year)]]</f>
        <v>1.4158548132024966</v>
      </c>
      <c r="N4960" s="99">
        <v>5832.3180637932301</v>
      </c>
      <c r="O4960" s="16">
        <v>8269.7040409111305</v>
      </c>
      <c r="P4960" s="17">
        <f>gp_need_index[[#This Row],[Normalised weighted population 2026/27]]/gp_need_index[[#This Row],[Registered population 2026/27]]</f>
        <v>1.4179103317854154</v>
      </c>
      <c r="Q4960" s="99">
        <v>5842.4810443230599</v>
      </c>
      <c r="R4960" s="16">
        <v>8298.7753254363797</v>
      </c>
      <c r="S4960" s="17">
        <f>gp_need_index[[#This Row],[Normalised weighted population 2027/28]]/gp_need_index[[#This Row],[Registered population 2027/28]]</f>
        <v>1.4204197262223071</v>
      </c>
      <c r="T4960" s="99">
        <v>5854.4355320102504</v>
      </c>
      <c r="U4960" s="16">
        <v>8331.8785811512407</v>
      </c>
      <c r="V4960" s="17">
        <f>gp_need_index[[#This Row],[Normalised weighted population 2028/29]]/gp_need_index[[#This Row],[Registered population 2028/29]]</f>
        <v>1.4231736835421784</v>
      </c>
    </row>
    <row r="4961" spans="1:22" x14ac:dyDescent="0.2">
      <c r="A4961" s="6" t="s">
        <v>2037</v>
      </c>
      <c r="B4961" s="1" t="s">
        <v>11076</v>
      </c>
      <c r="C4961" s="95" t="s">
        <v>6322</v>
      </c>
      <c r="D4961" s="95" t="s">
        <v>6322</v>
      </c>
      <c r="E4961" s="95" t="s">
        <v>6645</v>
      </c>
      <c r="F4961" s="95" t="s">
        <v>6327</v>
      </c>
      <c r="G4961" s="95" t="s">
        <v>6327</v>
      </c>
      <c r="H4961" s="61">
        <v>5530.2992089843701</v>
      </c>
      <c r="I4961" s="61">
        <v>47.224142174604403</v>
      </c>
      <c r="J4961" s="123">
        <v>261163.63611317999</v>
      </c>
      <c r="K4961" s="99">
        <v>3800.6666666666702</v>
      </c>
      <c r="L4961" s="16">
        <v>5258.1572868879002</v>
      </c>
      <c r="M4961" s="17">
        <f>gp_need_index[[#This Row],[Normalised weighted population (base year)]]/gp_need_index[[#This Row],[Registered population (base year)]]</f>
        <v>1.3834828855168992</v>
      </c>
      <c r="N4961" s="99">
        <v>3812.04643213384</v>
      </c>
      <c r="O4961" s="16">
        <v>5277.1627669523205</v>
      </c>
      <c r="P4961" s="17">
        <f>gp_need_index[[#This Row],[Normalised weighted population 2026/27]]/gp_need_index[[#This Row],[Registered population 2026/27]]</f>
        <v>1.3843385333578855</v>
      </c>
      <c r="Q4961" s="99">
        <v>3821.7291382159701</v>
      </c>
      <c r="R4961" s="16">
        <v>5295.7140838465102</v>
      </c>
      <c r="S4961" s="17">
        <f>gp_need_index[[#This Row],[Normalised weighted population 2027/28]]/gp_need_index[[#This Row],[Registered population 2027/28]]</f>
        <v>1.385685351400548</v>
      </c>
      <c r="T4961" s="99">
        <v>3833.05239032277</v>
      </c>
      <c r="U4961" s="16">
        <v>5316.8383305739899</v>
      </c>
      <c r="V4961" s="17">
        <f>gp_need_index[[#This Row],[Normalised weighted population 2028/29]]/gp_need_index[[#This Row],[Registered population 2028/29]]</f>
        <v>1.3871029636843222</v>
      </c>
    </row>
    <row r="4962" spans="1:22" x14ac:dyDescent="0.2">
      <c r="A4962" s="6" t="s">
        <v>2016</v>
      </c>
      <c r="B4962" s="1" t="s">
        <v>11077</v>
      </c>
      <c r="C4962" s="95" t="s">
        <v>6322</v>
      </c>
      <c r="D4962" s="95" t="s">
        <v>6322</v>
      </c>
      <c r="E4962" s="95" t="s">
        <v>6645</v>
      </c>
      <c r="F4962" s="95" t="s">
        <v>6327</v>
      </c>
      <c r="G4962" s="95" t="s">
        <v>6327</v>
      </c>
      <c r="H4962" s="61">
        <v>5471.3227066532299</v>
      </c>
      <c r="I4962" s="61">
        <v>68.596016195952998</v>
      </c>
      <c r="J4962" s="123">
        <v>375310.94099887001</v>
      </c>
      <c r="K4962" s="99">
        <v>7827.3333333333303</v>
      </c>
      <c r="L4962" s="16">
        <v>7556.3504499789096</v>
      </c>
      <c r="M4962" s="17">
        <f>gp_need_index[[#This Row],[Normalised weighted population (base year)]]/gp_need_index[[#This Row],[Registered population (base year)]]</f>
        <v>0.96537992291698904</v>
      </c>
      <c r="N4962" s="99">
        <v>7846.8399666496898</v>
      </c>
      <c r="O4962" s="16">
        <v>7583.6626926527897</v>
      </c>
      <c r="P4962" s="17">
        <f>gp_need_index[[#This Row],[Normalised weighted population 2026/27]]/gp_need_index[[#This Row],[Registered population 2026/27]]</f>
        <v>0.96646073131152854</v>
      </c>
      <c r="Q4962" s="99">
        <v>7865.0847698340704</v>
      </c>
      <c r="R4962" s="16">
        <v>7610.3222701649902</v>
      </c>
      <c r="S4962" s="17">
        <f>gp_need_index[[#This Row],[Normalised weighted population 2027/28]]/gp_need_index[[#This Row],[Registered population 2027/28]]</f>
        <v>0.96760842290648896</v>
      </c>
      <c r="T4962" s="99">
        <v>7884.1835483895402</v>
      </c>
      <c r="U4962" s="16">
        <v>7640.6793330209503</v>
      </c>
      <c r="V4962" s="17">
        <f>gp_need_index[[#This Row],[Normalised weighted population 2028/29]]/gp_need_index[[#This Row],[Registered population 2028/29]]</f>
        <v>0.96911484697507722</v>
      </c>
    </row>
    <row r="4963" spans="1:22" x14ac:dyDescent="0.2">
      <c r="A4963" s="6" t="s">
        <v>2045</v>
      </c>
      <c r="B4963" s="1" t="s">
        <v>11078</v>
      </c>
      <c r="C4963" s="95" t="s">
        <v>6322</v>
      </c>
      <c r="D4963" s="95" t="s">
        <v>6322</v>
      </c>
      <c r="E4963" s="95" t="s">
        <v>6645</v>
      </c>
      <c r="F4963" s="95" t="s">
        <v>6327</v>
      </c>
      <c r="G4963" s="95" t="s">
        <v>6327</v>
      </c>
      <c r="H4963" s="61">
        <v>5434.9122436523403</v>
      </c>
      <c r="I4963" s="61">
        <v>62.513433595625997</v>
      </c>
      <c r="J4963" s="123">
        <v>339755.02564161603</v>
      </c>
      <c r="K4963" s="99">
        <v>6089.4166666666697</v>
      </c>
      <c r="L4963" s="16">
        <v>6840.4828115505197</v>
      </c>
      <c r="M4963" s="17">
        <f>gp_need_index[[#This Row],[Normalised weighted population (base year)]]/gp_need_index[[#This Row],[Registered population (base year)]]</f>
        <v>1.1233395883377746</v>
      </c>
      <c r="N4963" s="99">
        <v>6105.0674775041898</v>
      </c>
      <c r="O4963" s="16">
        <v>6865.2075682690302</v>
      </c>
      <c r="P4963" s="17">
        <f>gp_need_index[[#This Row],[Normalised weighted population 2026/27]]/gp_need_index[[#This Row],[Registered population 2026/27]]</f>
        <v>1.1245096951943261</v>
      </c>
      <c r="Q4963" s="99">
        <v>6119.8603455254397</v>
      </c>
      <c r="R4963" s="16">
        <v>6889.3414915091698</v>
      </c>
      <c r="S4963" s="17">
        <f>gp_need_index[[#This Row],[Normalised weighted population 2027/28]]/gp_need_index[[#This Row],[Registered population 2027/28]]</f>
        <v>1.125735082589971</v>
      </c>
      <c r="T4963" s="99">
        <v>6133.5986868591499</v>
      </c>
      <c r="U4963" s="16">
        <v>6916.8226106089296</v>
      </c>
      <c r="V4963" s="17">
        <f>gp_need_index[[#This Row],[Normalised weighted population 2028/29]]/gp_need_index[[#This Row],[Registered population 2028/29]]</f>
        <v>1.1276940282101906</v>
      </c>
    </row>
    <row r="4964" spans="1:22" x14ac:dyDescent="0.2">
      <c r="A4964" s="6" t="s">
        <v>2030</v>
      </c>
      <c r="B4964" s="1" t="s">
        <v>11079</v>
      </c>
      <c r="C4964" s="95" t="s">
        <v>6322</v>
      </c>
      <c r="D4964" s="95" t="s">
        <v>6322</v>
      </c>
      <c r="E4964" s="95" t="s">
        <v>6645</v>
      </c>
      <c r="F4964" s="95" t="s">
        <v>6327</v>
      </c>
      <c r="G4964" s="95" t="s">
        <v>6327</v>
      </c>
      <c r="H4964" s="61">
        <v>5530.2957161458298</v>
      </c>
      <c r="I4964" s="61">
        <v>85.418969886369197</v>
      </c>
      <c r="J4964" s="123">
        <v>472392.16324017802</v>
      </c>
      <c r="K4964" s="99">
        <v>6899</v>
      </c>
      <c r="L4964" s="16">
        <v>9510.9423822450699</v>
      </c>
      <c r="M4964" s="17">
        <f>gp_need_index[[#This Row],[Normalised weighted population (base year)]]/gp_need_index[[#This Row],[Registered population (base year)]]</f>
        <v>1.3785972434041267</v>
      </c>
      <c r="N4964" s="99">
        <v>6912.4789526459699</v>
      </c>
      <c r="O4964" s="16">
        <v>9545.3194493386</v>
      </c>
      <c r="P4964" s="17">
        <f>gp_need_index[[#This Row],[Normalised weighted population 2026/27]]/gp_need_index[[#This Row],[Registered population 2026/27]]</f>
        <v>1.3808822442323425</v>
      </c>
      <c r="Q4964" s="99">
        <v>6926.0605899412503</v>
      </c>
      <c r="R4964" s="16">
        <v>9578.8750271710505</v>
      </c>
      <c r="S4964" s="17">
        <f>gp_need_index[[#This Row],[Normalised weighted population 2027/28]]/gp_need_index[[#This Row],[Registered population 2027/28]]</f>
        <v>1.3830192362282385</v>
      </c>
      <c r="T4964" s="99">
        <v>6939.3598721050603</v>
      </c>
      <c r="U4964" s="16">
        <v>9617.0845143604693</v>
      </c>
      <c r="V4964" s="17">
        <f>gp_need_index[[#This Row],[Normalised weighted population 2028/29]]/gp_need_index[[#This Row],[Registered population 2028/29]]</f>
        <v>1.3858748777418743</v>
      </c>
    </row>
    <row r="4965" spans="1:22" x14ac:dyDescent="0.2">
      <c r="A4965" s="6" t="s">
        <v>2019</v>
      </c>
      <c r="B4965" s="1" t="s">
        <v>11080</v>
      </c>
      <c r="C4965" s="95" t="s">
        <v>6322</v>
      </c>
      <c r="D4965" s="95" t="s">
        <v>6322</v>
      </c>
      <c r="E4965" s="95" t="s">
        <v>6645</v>
      </c>
      <c r="F4965" s="95" t="s">
        <v>6327</v>
      </c>
      <c r="G4965" s="95" t="s">
        <v>6327</v>
      </c>
      <c r="H4965" s="61">
        <v>5512.6410145277396</v>
      </c>
      <c r="I4965" s="61">
        <v>90.383745764056499</v>
      </c>
      <c r="J4965" s="123">
        <v>498253.14394558599</v>
      </c>
      <c r="K4965" s="99">
        <v>10023.583333333299</v>
      </c>
      <c r="L4965" s="16">
        <v>10031.6163404039</v>
      </c>
      <c r="M4965" s="17">
        <f>gp_need_index[[#This Row],[Normalised weighted population (base year)]]/gp_need_index[[#This Row],[Registered population (base year)]]</f>
        <v>1.0008014107134608</v>
      </c>
      <c r="N4965" s="99">
        <v>10052.0774590772</v>
      </c>
      <c r="O4965" s="16">
        <v>10067.8753707009</v>
      </c>
      <c r="P4965" s="17">
        <f>gp_need_index[[#This Row],[Normalised weighted population 2026/27]]/gp_need_index[[#This Row],[Registered population 2026/27]]</f>
        <v>1.0015716066343514</v>
      </c>
      <c r="Q4965" s="99">
        <v>10081.2693226591</v>
      </c>
      <c r="R4965" s="16">
        <v>10103.2679395303</v>
      </c>
      <c r="S4965" s="17">
        <f>gp_need_index[[#This Row],[Normalised weighted population 2027/28]]/gp_need_index[[#This Row],[Registered population 2027/28]]</f>
        <v>1.0021821276832428</v>
      </c>
      <c r="T4965" s="99">
        <v>10111.5755300072</v>
      </c>
      <c r="U4965" s="16">
        <v>10143.5691947206</v>
      </c>
      <c r="V4965" s="17">
        <f>gp_need_index[[#This Row],[Normalised weighted population 2028/29]]/gp_need_index[[#This Row],[Registered population 2028/29]]</f>
        <v>1.0031640632677326</v>
      </c>
    </row>
    <row r="4966" spans="1:22" x14ac:dyDescent="0.2">
      <c r="A4966" s="6" t="s">
        <v>2053</v>
      </c>
      <c r="B4966" s="1" t="s">
        <v>11081</v>
      </c>
      <c r="C4966" s="95" t="s">
        <v>6322</v>
      </c>
      <c r="D4966" s="95" t="s">
        <v>6322</v>
      </c>
      <c r="E4966" s="95" t="s">
        <v>6645</v>
      </c>
      <c r="F4966" s="95" t="s">
        <v>6327</v>
      </c>
      <c r="G4966" s="95" t="s">
        <v>6327</v>
      </c>
      <c r="H4966" s="61">
        <v>5499.2528715587796</v>
      </c>
      <c r="I4966" s="61">
        <v>60.081829490942901</v>
      </c>
      <c r="J4966" s="123">
        <v>330405.17335657298</v>
      </c>
      <c r="K4966" s="99">
        <v>4548.5833333333303</v>
      </c>
      <c r="L4966" s="16">
        <v>6652.2368725078504</v>
      </c>
      <c r="M4966" s="17">
        <f>gp_need_index[[#This Row],[Normalised weighted population (base year)]]/gp_need_index[[#This Row],[Registered population (base year)]]</f>
        <v>1.4624854344776625</v>
      </c>
      <c r="N4966" s="99">
        <v>4559.5257187629904</v>
      </c>
      <c r="O4966" s="16">
        <v>6676.2812189140604</v>
      </c>
      <c r="P4966" s="17">
        <f>gp_need_index[[#This Row],[Normalised weighted population 2026/27]]/gp_need_index[[#This Row],[Registered population 2026/27]]</f>
        <v>1.4642490536768702</v>
      </c>
      <c r="Q4966" s="99">
        <v>4568.7946479927105</v>
      </c>
      <c r="R4966" s="16">
        <v>6699.7509912209598</v>
      </c>
      <c r="S4966" s="17">
        <f>gp_need_index[[#This Row],[Normalised weighted population 2027/28]]/gp_need_index[[#This Row],[Registered population 2027/28]]</f>
        <v>1.4664154350129261</v>
      </c>
      <c r="T4966" s="99">
        <v>4576.8905585827197</v>
      </c>
      <c r="U4966" s="16">
        <v>6726.47584658709</v>
      </c>
      <c r="V4966" s="17">
        <f>gp_need_index[[#This Row],[Normalised weighted population 2028/29]]/gp_need_index[[#This Row],[Registered population 2028/29]]</f>
        <v>1.4696606266831975</v>
      </c>
    </row>
    <row r="4967" spans="1:22" x14ac:dyDescent="0.2">
      <c r="A4967" s="6" t="s">
        <v>2025</v>
      </c>
      <c r="B4967" s="1" t="s">
        <v>11082</v>
      </c>
      <c r="C4967" s="95" t="s">
        <v>6322</v>
      </c>
      <c r="D4967" s="95" t="s">
        <v>6322</v>
      </c>
      <c r="E4967" s="95" t="s">
        <v>6645</v>
      </c>
      <c r="F4967" s="95" t="s">
        <v>6327</v>
      </c>
      <c r="G4967" s="95" t="s">
        <v>6327</v>
      </c>
      <c r="H4967" s="61">
        <v>5408.2066162109404</v>
      </c>
      <c r="I4967" s="61">
        <v>26.205898107177099</v>
      </c>
      <c r="J4967" s="123">
        <v>141726.911526985</v>
      </c>
      <c r="K4967" s="99">
        <v>2448.75</v>
      </c>
      <c r="L4967" s="16">
        <v>2853.46920300488</v>
      </c>
      <c r="M4967" s="17">
        <f>gp_need_index[[#This Row],[Normalised weighted population (base year)]]/gp_need_index[[#This Row],[Registered population (base year)]]</f>
        <v>1.1652758358366024</v>
      </c>
      <c r="N4967" s="99">
        <v>2456.0310476884702</v>
      </c>
      <c r="O4967" s="16">
        <v>2863.7829971904198</v>
      </c>
      <c r="P4967" s="17">
        <f>gp_need_index[[#This Row],[Normalised weighted population 2026/27]]/gp_need_index[[#This Row],[Registered population 2026/27]]</f>
        <v>1.166020681980267</v>
      </c>
      <c r="Q4967" s="99">
        <v>2463.4233548758102</v>
      </c>
      <c r="R4967" s="16">
        <v>2873.8503284900698</v>
      </c>
      <c r="S4967" s="17">
        <f>gp_need_index[[#This Row],[Normalised weighted population 2027/28]]/gp_need_index[[#This Row],[Registered population 2027/28]]</f>
        <v>1.1666083796769682</v>
      </c>
      <c r="T4967" s="99">
        <v>2471.0319638351698</v>
      </c>
      <c r="U4967" s="16">
        <v>2885.3139238495701</v>
      </c>
      <c r="V4967" s="17">
        <f>gp_need_index[[#This Row],[Normalised weighted population 2028/29]]/gp_need_index[[#This Row],[Registered population 2028/29]]</f>
        <v>1.1676554435869835</v>
      </c>
    </row>
    <row r="4968" spans="1:22" x14ac:dyDescent="0.2">
      <c r="A4968" s="6" t="s">
        <v>2051</v>
      </c>
      <c r="B4968" s="1" t="s">
        <v>9387</v>
      </c>
      <c r="C4968" s="95" t="s">
        <v>6322</v>
      </c>
      <c r="D4968" s="95" t="s">
        <v>6322</v>
      </c>
      <c r="E4968" s="95" t="s">
        <v>6645</v>
      </c>
      <c r="F4968" s="95" t="s">
        <v>6327</v>
      </c>
      <c r="G4968" s="95" t="s">
        <v>6327</v>
      </c>
      <c r="H4968" s="61">
        <v>5560.5860737645398</v>
      </c>
      <c r="I4968" s="61">
        <v>87.475055095127999</v>
      </c>
      <c r="J4968" s="123">
        <v>486412.57316375402</v>
      </c>
      <c r="K4968" s="99">
        <v>6302.8333333333303</v>
      </c>
      <c r="L4968" s="16">
        <v>9793.2233372125502</v>
      </c>
      <c r="M4968" s="17">
        <f>gp_need_index[[#This Row],[Normalised weighted population (base year)]]/gp_need_index[[#This Row],[Registered population (base year)]]</f>
        <v>1.5537811043518874</v>
      </c>
      <c r="N4968" s="99">
        <v>6315.6974881219403</v>
      </c>
      <c r="O4968" s="16">
        <v>9828.6207018684199</v>
      </c>
      <c r="P4968" s="17">
        <f>gp_need_index[[#This Row],[Normalised weighted population 2026/27]]/gp_need_index[[#This Row],[Registered population 2026/27]]</f>
        <v>1.556220943190092</v>
      </c>
      <c r="Q4968" s="99">
        <v>6325.1519759319899</v>
      </c>
      <c r="R4968" s="16">
        <v>9863.1721957914506</v>
      </c>
      <c r="S4968" s="17">
        <f>gp_need_index[[#This Row],[Normalised weighted population 2027/28]]/gp_need_index[[#This Row],[Registered population 2027/28]]</f>
        <v>1.559357345613525</v>
      </c>
      <c r="T4968" s="99">
        <v>6336.4419314181396</v>
      </c>
      <c r="U4968" s="16">
        <v>9902.5157252344306</v>
      </c>
      <c r="V4968" s="17">
        <f>gp_need_index[[#This Row],[Normalised weighted population 2028/29]]/gp_need_index[[#This Row],[Registered population 2028/29]]</f>
        <v>1.5627880492575079</v>
      </c>
    </row>
    <row r="4969" spans="1:22" x14ac:dyDescent="0.2">
      <c r="A4969" s="6" t="s">
        <v>2044</v>
      </c>
      <c r="B4969" s="1" t="s">
        <v>11083</v>
      </c>
      <c r="C4969" s="95" t="s">
        <v>6322</v>
      </c>
      <c r="D4969" s="95" t="s">
        <v>6322</v>
      </c>
      <c r="E4969" s="95" t="s">
        <v>6645</v>
      </c>
      <c r="F4969" s="95" t="s">
        <v>6327</v>
      </c>
      <c r="G4969" s="95" t="s">
        <v>6327</v>
      </c>
      <c r="H4969" s="61">
        <v>5356.8838778409099</v>
      </c>
      <c r="I4969" s="61">
        <v>23.351956414751601</v>
      </c>
      <c r="J4969" s="123">
        <v>125093.71883422699</v>
      </c>
      <c r="K4969" s="99">
        <v>2929.0833333333298</v>
      </c>
      <c r="L4969" s="16">
        <v>2518.58359387767</v>
      </c>
      <c r="M4969" s="17">
        <f>gp_need_index[[#This Row],[Normalised weighted population (base year)]]/gp_need_index[[#This Row],[Registered population (base year)]]</f>
        <v>0.85985385434954265</v>
      </c>
      <c r="N4969" s="99">
        <v>2940.0471047935498</v>
      </c>
      <c r="O4969" s="16">
        <v>2527.6869522734701</v>
      </c>
      <c r="P4969" s="17">
        <f>gp_need_index[[#This Row],[Normalised weighted population 2026/27]]/gp_need_index[[#This Row],[Registered population 2026/27]]</f>
        <v>0.85974369191304656</v>
      </c>
      <c r="Q4969" s="99">
        <v>2947.5875585940298</v>
      </c>
      <c r="R4969" s="16">
        <v>2536.57277288045</v>
      </c>
      <c r="S4969" s="17">
        <f>gp_need_index[[#This Row],[Normalised weighted population 2027/28]]/gp_need_index[[#This Row],[Registered population 2027/28]]</f>
        <v>0.86055892232438724</v>
      </c>
      <c r="T4969" s="99">
        <v>2954.21575464948</v>
      </c>
      <c r="U4969" s="16">
        <v>2546.6909907917898</v>
      </c>
      <c r="V4969" s="17">
        <f>gp_need_index[[#This Row],[Normalised weighted population 2028/29]]/gp_need_index[[#This Row],[Registered population 2028/29]]</f>
        <v>0.86205314787306608</v>
      </c>
    </row>
    <row r="4970" spans="1:22" x14ac:dyDescent="0.2">
      <c r="A4970" s="6" t="s">
        <v>2022</v>
      </c>
      <c r="B4970" s="1" t="s">
        <v>11084</v>
      </c>
      <c r="C4970" s="95" t="s">
        <v>6322</v>
      </c>
      <c r="D4970" s="95" t="s">
        <v>6322</v>
      </c>
      <c r="E4970" s="95" t="s">
        <v>6645</v>
      </c>
      <c r="F4970" s="95" t="s">
        <v>6327</v>
      </c>
      <c r="G4970" s="95" t="s">
        <v>6327</v>
      </c>
      <c r="H4970" s="61">
        <v>5512.7123224431798</v>
      </c>
      <c r="I4970" s="61">
        <v>79.441881207275699</v>
      </c>
      <c r="J4970" s="123">
        <v>437940.23744941602</v>
      </c>
      <c r="K4970" s="99">
        <v>6655.5833333333303</v>
      </c>
      <c r="L4970" s="16">
        <v>8817.3019989969707</v>
      </c>
      <c r="M4970" s="17">
        <f>gp_need_index[[#This Row],[Normalised weighted population (base year)]]/gp_need_index[[#This Row],[Registered population (base year)]]</f>
        <v>1.3247977761523995</v>
      </c>
      <c r="N4970" s="99">
        <v>6670.75623640719</v>
      </c>
      <c r="O4970" s="16">
        <v>8849.1719200017797</v>
      </c>
      <c r="P4970" s="17">
        <f>gp_need_index[[#This Row],[Normalised weighted population 2026/27]]/gp_need_index[[#This Row],[Registered population 2026/27]]</f>
        <v>1.3265620278110875</v>
      </c>
      <c r="Q4970" s="99">
        <v>6681.2900716497898</v>
      </c>
      <c r="R4970" s="16">
        <v>8880.28026359262</v>
      </c>
      <c r="S4970" s="17">
        <f>gp_need_index[[#This Row],[Normalised weighted population 2027/28]]/gp_need_index[[#This Row],[Registered population 2027/28]]</f>
        <v>1.3291265860875638</v>
      </c>
      <c r="T4970" s="99">
        <v>6691.5948692213296</v>
      </c>
      <c r="U4970" s="16">
        <v>8915.7031033319199</v>
      </c>
      <c r="V4970" s="17">
        <f>gp_need_index[[#This Row],[Normalised weighted population 2028/29]]/gp_need_index[[#This Row],[Registered population 2028/29]]</f>
        <v>1.3323734143470942</v>
      </c>
    </row>
    <row r="4971" spans="1:22" x14ac:dyDescent="0.2">
      <c r="A4971" s="6" t="s">
        <v>2049</v>
      </c>
      <c r="B4971" s="1" t="s">
        <v>11085</v>
      </c>
      <c r="C4971" s="95" t="s">
        <v>6322</v>
      </c>
      <c r="D4971" s="95" t="s">
        <v>6322</v>
      </c>
      <c r="E4971" s="95" t="s">
        <v>6645</v>
      </c>
      <c r="F4971" s="95" t="s">
        <v>6327</v>
      </c>
      <c r="G4971" s="95" t="s">
        <v>6327</v>
      </c>
      <c r="H4971" s="61">
        <v>5310.3433105468703</v>
      </c>
      <c r="I4971" s="61">
        <v>24.036597967419901</v>
      </c>
      <c r="J4971" s="123">
        <v>127642.58722459299</v>
      </c>
      <c r="K4971" s="99">
        <v>2698.3333333333298</v>
      </c>
      <c r="L4971" s="16">
        <v>2569.9014231880001</v>
      </c>
      <c r="M4971" s="17">
        <f>gp_need_index[[#This Row],[Normalised weighted population (base year)]]/gp_need_index[[#This Row],[Registered population (base year)]]</f>
        <v>0.95240324515923536</v>
      </c>
      <c r="N4971" s="99">
        <v>2705.1137633032299</v>
      </c>
      <c r="O4971" s="16">
        <v>2579.1902686144699</v>
      </c>
      <c r="P4971" s="17">
        <f>gp_need_index[[#This Row],[Normalised weighted population 2026/27]]/gp_need_index[[#This Row],[Registered population 2026/27]]</f>
        <v>0.95344983401548555</v>
      </c>
      <c r="Q4971" s="99">
        <v>2709.8071282416499</v>
      </c>
      <c r="R4971" s="16">
        <v>2588.2571437738102</v>
      </c>
      <c r="S4971" s="17">
        <f>gp_need_index[[#This Row],[Normalised weighted population 2027/28]]/gp_need_index[[#This Row],[Registered population 2027/28]]</f>
        <v>0.95514441481792411</v>
      </c>
      <c r="T4971" s="99">
        <v>2714.96644378356</v>
      </c>
      <c r="U4971" s="16">
        <v>2598.5815271588599</v>
      </c>
      <c r="V4971" s="17">
        <f>gp_need_index[[#This Row],[Normalised weighted population 2028/29]]/gp_need_index[[#This Row],[Registered population 2028/29]]</f>
        <v>0.95713209756563078</v>
      </c>
    </row>
    <row r="4972" spans="1:22" x14ac:dyDescent="0.2">
      <c r="A4972" s="6" t="s">
        <v>2035</v>
      </c>
      <c r="B4972" s="1" t="s">
        <v>11086</v>
      </c>
      <c r="C4972" s="95" t="s">
        <v>6322</v>
      </c>
      <c r="D4972" s="95" t="s">
        <v>6322</v>
      </c>
      <c r="E4972" s="95" t="s">
        <v>6645</v>
      </c>
      <c r="F4972" s="95" t="s">
        <v>6327</v>
      </c>
      <c r="G4972" s="95" t="s">
        <v>6327</v>
      </c>
      <c r="H4972" s="61">
        <v>5494.4124697730704</v>
      </c>
      <c r="I4972" s="61">
        <v>35.9607737009689</v>
      </c>
      <c r="J4972" s="123">
        <v>197583.323445291</v>
      </c>
      <c r="K4972" s="99">
        <v>3261.4166666666702</v>
      </c>
      <c r="L4972" s="16">
        <v>3978.0583828720501</v>
      </c>
      <c r="M4972" s="17">
        <f>gp_need_index[[#This Row],[Normalised weighted population (base year)]]/gp_need_index[[#This Row],[Registered population (base year)]]</f>
        <v>1.2197332599449255</v>
      </c>
      <c r="N4972" s="99">
        <v>3270.2827982640902</v>
      </c>
      <c r="O4972" s="16">
        <v>3992.4369769622899</v>
      </c>
      <c r="P4972" s="17">
        <f>gp_need_index[[#This Row],[Normalised weighted population 2026/27]]/gp_need_index[[#This Row],[Registered population 2026/27]]</f>
        <v>1.2208231591107439</v>
      </c>
      <c r="Q4972" s="99">
        <v>3277.9991446399999</v>
      </c>
      <c r="R4972" s="16">
        <v>4006.4719739503598</v>
      </c>
      <c r="S4972" s="17">
        <f>gp_need_index[[#This Row],[Normalised weighted population 2027/28]]/gp_need_index[[#This Row],[Registered population 2027/28]]</f>
        <v>1.2222309394136108</v>
      </c>
      <c r="T4972" s="99">
        <v>3286.78984800945</v>
      </c>
      <c r="U4972" s="16">
        <v>4022.4535207529998</v>
      </c>
      <c r="V4972" s="17">
        <f>gp_need_index[[#This Row],[Normalised weighted population 2028/29]]/gp_need_index[[#This Row],[Registered population 2028/29]]</f>
        <v>1.223824371731306</v>
      </c>
    </row>
    <row r="4973" spans="1:22" x14ac:dyDescent="0.2">
      <c r="A4973" s="6" t="s">
        <v>2029</v>
      </c>
      <c r="B4973" s="1" t="s">
        <v>7438</v>
      </c>
      <c r="C4973" s="95" t="s">
        <v>6322</v>
      </c>
      <c r="D4973" s="95" t="s">
        <v>6322</v>
      </c>
      <c r="E4973" s="95" t="s">
        <v>6645</v>
      </c>
      <c r="F4973" s="95" t="s">
        <v>6327</v>
      </c>
      <c r="G4973" s="95" t="s">
        <v>6327</v>
      </c>
      <c r="H4973" s="61">
        <v>5390.32736002604</v>
      </c>
      <c r="I4973" s="61">
        <v>38.6493327848601</v>
      </c>
      <c r="J4973" s="123">
        <v>208332.55595698301</v>
      </c>
      <c r="K4973" s="99">
        <v>3726</v>
      </c>
      <c r="L4973" s="16">
        <v>4194.4788466892696</v>
      </c>
      <c r="M4973" s="17">
        <f>gp_need_index[[#This Row],[Normalised weighted population (base year)]]/gp_need_index[[#This Row],[Registered population (base year)]]</f>
        <v>1.1257323796804266</v>
      </c>
      <c r="N4973" s="99">
        <v>3733.8681989338502</v>
      </c>
      <c r="O4973" s="16">
        <v>4209.6396872179903</v>
      </c>
      <c r="P4973" s="17">
        <f>gp_need_index[[#This Row],[Normalised weighted population 2026/27]]/gp_need_index[[#This Row],[Registered population 2026/27]]</f>
        <v>1.1274205362738807</v>
      </c>
      <c r="Q4973" s="99">
        <v>3758.0094304733502</v>
      </c>
      <c r="R4973" s="16">
        <v>4224.4382377453703</v>
      </c>
      <c r="S4973" s="17">
        <f>gp_need_index[[#This Row],[Normalised weighted population 2027/28]]/gp_need_index[[#This Row],[Registered population 2027/28]]</f>
        <v>1.1241159225120065</v>
      </c>
      <c r="T4973" s="99">
        <v>3784.99686788586</v>
      </c>
      <c r="U4973" s="16">
        <v>4241.2892372906999</v>
      </c>
      <c r="V4973" s="17">
        <f>gp_need_index[[#This Row],[Normalised weighted population 2028/29]]/gp_need_index[[#This Row],[Registered population 2028/29]]</f>
        <v>1.1205529054135535</v>
      </c>
    </row>
    <row r="4974" spans="1:22" x14ac:dyDescent="0.2">
      <c r="A4974" s="6" t="s">
        <v>2046</v>
      </c>
      <c r="B4974" s="1" t="s">
        <v>11087</v>
      </c>
      <c r="C4974" s="95" t="s">
        <v>6322</v>
      </c>
      <c r="D4974" s="95" t="s">
        <v>6322</v>
      </c>
      <c r="E4974" s="95" t="s">
        <v>6645</v>
      </c>
      <c r="F4974" s="95" t="s">
        <v>6327</v>
      </c>
      <c r="G4974" s="95" t="s">
        <v>6327</v>
      </c>
      <c r="H4974" s="61">
        <v>5365.4431830512103</v>
      </c>
      <c r="I4974" s="61">
        <v>38.873704791776497</v>
      </c>
      <c r="J4974" s="123">
        <v>208574.65437498299</v>
      </c>
      <c r="K4974" s="99">
        <v>3867.25</v>
      </c>
      <c r="L4974" s="16">
        <v>4199.3531530042501</v>
      </c>
      <c r="M4974" s="17">
        <f>gp_need_index[[#This Row],[Normalised weighted population (base year)]]/gp_need_index[[#This Row],[Registered population (base year)]]</f>
        <v>1.085875791067102</v>
      </c>
      <c r="N4974" s="99">
        <v>3878.5290050685098</v>
      </c>
      <c r="O4974" s="16">
        <v>4214.53161159315</v>
      </c>
      <c r="P4974" s="17">
        <f>gp_need_index[[#This Row],[Normalised weighted population 2026/27]]/gp_need_index[[#This Row],[Registered population 2026/27]]</f>
        <v>1.0866314538541668</v>
      </c>
      <c r="Q4974" s="99">
        <v>3889.0880616168001</v>
      </c>
      <c r="R4974" s="16">
        <v>4229.3473591719103</v>
      </c>
      <c r="S4974" s="17">
        <f>gp_need_index[[#This Row],[Normalised weighted population 2027/28]]/gp_need_index[[#This Row],[Registered population 2027/28]]</f>
        <v>1.0874907670292391</v>
      </c>
      <c r="T4974" s="99">
        <v>3898.3878894648201</v>
      </c>
      <c r="U4974" s="16">
        <v>4246.2179408719103</v>
      </c>
      <c r="V4974" s="17">
        <f>gp_need_index[[#This Row],[Normalised weighted population 2028/29]]/gp_need_index[[#This Row],[Registered population 2028/29]]</f>
        <v>1.0892240744814239</v>
      </c>
    </row>
    <row r="4975" spans="1:22" x14ac:dyDescent="0.2">
      <c r="A4975" s="6" t="s">
        <v>2165</v>
      </c>
      <c r="B4975" s="1" t="s">
        <v>10060</v>
      </c>
      <c r="C4975" s="95" t="s">
        <v>6322</v>
      </c>
      <c r="D4975" s="95" t="s">
        <v>6322</v>
      </c>
      <c r="E4975" s="95" t="s">
        <v>6645</v>
      </c>
      <c r="F4975" s="95" t="s">
        <v>6326</v>
      </c>
      <c r="G4975" s="95" t="s">
        <v>6326</v>
      </c>
      <c r="H4975" s="61">
        <v>5571.3329758688697</v>
      </c>
      <c r="I4975" s="61">
        <v>116.53279617660201</v>
      </c>
      <c r="J4975" s="123">
        <v>649243.01010890596</v>
      </c>
      <c r="K4975" s="99">
        <v>10384.666666666701</v>
      </c>
      <c r="L4975" s="16">
        <v>13071.5819222464</v>
      </c>
      <c r="M4975" s="17">
        <f>gp_need_index[[#This Row],[Normalised weighted population (base year)]]/gp_need_index[[#This Row],[Registered population (base year)]]</f>
        <v>1.2587387098523166</v>
      </c>
      <c r="N4975" s="99">
        <v>10383.4734393651</v>
      </c>
      <c r="O4975" s="16">
        <v>13118.8288332989</v>
      </c>
      <c r="P4975" s="17">
        <f>gp_need_index[[#This Row],[Normalised weighted population 2026/27]]/gp_need_index[[#This Row],[Registered population 2026/27]]</f>
        <v>1.2634335619874282</v>
      </c>
      <c r="Q4975" s="99">
        <v>10382.6740356263</v>
      </c>
      <c r="R4975" s="16">
        <v>13164.946711733701</v>
      </c>
      <c r="S4975" s="17">
        <f>gp_need_index[[#This Row],[Normalised weighted population 2027/28]]/gp_need_index[[#This Row],[Registered population 2027/28]]</f>
        <v>1.2679726500668833</v>
      </c>
      <c r="T4975" s="99">
        <v>10382.569306626299</v>
      </c>
      <c r="U4975" s="16">
        <v>13217.4607972923</v>
      </c>
      <c r="V4975" s="17">
        <f>gp_need_index[[#This Row],[Normalised weighted population 2028/29]]/gp_need_index[[#This Row],[Registered population 2028/29]]</f>
        <v>1.2730433486109005</v>
      </c>
    </row>
    <row r="4976" spans="1:22" x14ac:dyDescent="0.2">
      <c r="A4976" s="6" t="s">
        <v>2188</v>
      </c>
      <c r="B4976" s="1" t="s">
        <v>11088</v>
      </c>
      <c r="C4976" s="95" t="s">
        <v>6322</v>
      </c>
      <c r="D4976" s="95" t="s">
        <v>6322</v>
      </c>
      <c r="E4976" s="95" t="s">
        <v>6645</v>
      </c>
      <c r="F4976" s="95" t="s">
        <v>6326</v>
      </c>
      <c r="G4976" s="95" t="s">
        <v>6326</v>
      </c>
      <c r="H4976" s="61">
        <v>5449.4153398786302</v>
      </c>
      <c r="I4976" s="61">
        <v>117.11069461798201</v>
      </c>
      <c r="J4976" s="123">
        <v>638184.81571507396</v>
      </c>
      <c r="K4976" s="99">
        <v>9340.9166666666697</v>
      </c>
      <c r="L4976" s="16">
        <v>12848.9409516384</v>
      </c>
      <c r="M4976" s="17">
        <f>gp_need_index[[#This Row],[Normalised weighted population (base year)]]/gp_need_index[[#This Row],[Registered population (base year)]]</f>
        <v>1.3755546067004554</v>
      </c>
      <c r="N4976" s="99">
        <v>9343.8361080970208</v>
      </c>
      <c r="O4976" s="16">
        <v>12895.3831323838</v>
      </c>
      <c r="P4976" s="17">
        <f>gp_need_index[[#This Row],[Normalised weighted population 2026/27]]/gp_need_index[[#This Row],[Registered population 2026/27]]</f>
        <v>1.3800951753861714</v>
      </c>
      <c r="Q4976" s="99">
        <v>9344.6335225888797</v>
      </c>
      <c r="R4976" s="16">
        <v>12940.715510694899</v>
      </c>
      <c r="S4976" s="17">
        <f>gp_need_index[[#This Row],[Normalised weighted population 2027/28]]/gp_need_index[[#This Row],[Registered population 2027/28]]</f>
        <v>1.3848285734708776</v>
      </c>
      <c r="T4976" s="99">
        <v>9351.5117609517802</v>
      </c>
      <c r="U4976" s="16">
        <v>12992.3351530981</v>
      </c>
      <c r="V4976" s="17">
        <f>gp_need_index[[#This Row],[Normalised weighted population 2028/29]]/gp_need_index[[#This Row],[Registered population 2028/29]]</f>
        <v>1.3893299270978796</v>
      </c>
    </row>
    <row r="4977" spans="1:22" x14ac:dyDescent="0.2">
      <c r="A4977" s="6" t="s">
        <v>2218</v>
      </c>
      <c r="B4977" s="1" t="s">
        <v>11089</v>
      </c>
      <c r="C4977" s="95" t="s">
        <v>6322</v>
      </c>
      <c r="D4977" s="95" t="s">
        <v>6322</v>
      </c>
      <c r="E4977" s="95" t="s">
        <v>6645</v>
      </c>
      <c r="F4977" s="95" t="s">
        <v>6326</v>
      </c>
      <c r="G4977" s="95" t="s">
        <v>6326</v>
      </c>
      <c r="H4977" s="61">
        <v>5379.4321718320698</v>
      </c>
      <c r="I4977" s="61">
        <v>106.065357692676</v>
      </c>
      <c r="J4977" s="123">
        <v>570571.39748885902</v>
      </c>
      <c r="K4977" s="99">
        <v>11826.75</v>
      </c>
      <c r="L4977" s="16">
        <v>11487.641220065099</v>
      </c>
      <c r="M4977" s="17">
        <f>gp_need_index[[#This Row],[Normalised weighted population (base year)]]/gp_need_index[[#This Row],[Registered population (base year)]]</f>
        <v>0.97132696810747665</v>
      </c>
      <c r="N4977" s="99">
        <v>11843.646336562801</v>
      </c>
      <c r="O4977" s="16">
        <v>11529.163016444199</v>
      </c>
      <c r="P4977" s="17">
        <f>gp_need_index[[#This Row],[Normalised weighted population 2026/27]]/gp_need_index[[#This Row],[Registered population 2026/27]]</f>
        <v>0.97344708621130027</v>
      </c>
      <c r="Q4977" s="99">
        <v>11858.8540080083</v>
      </c>
      <c r="R4977" s="16">
        <v>11569.692590021499</v>
      </c>
      <c r="S4977" s="17">
        <f>gp_need_index[[#This Row],[Normalised weighted population 2027/28]]/gp_need_index[[#This Row],[Registered population 2027/28]]</f>
        <v>0.97561641135041122</v>
      </c>
      <c r="T4977" s="99">
        <v>11876.2317525424</v>
      </c>
      <c r="U4977" s="16">
        <v>11615.843314354999</v>
      </c>
      <c r="V4977" s="17">
        <f>gp_need_index[[#This Row],[Normalised weighted population 2028/29]]/gp_need_index[[#This Row],[Registered population 2028/29]]</f>
        <v>0.97807482679582614</v>
      </c>
    </row>
    <row r="4978" spans="1:22" x14ac:dyDescent="0.2">
      <c r="A4978" s="6" t="s">
        <v>2204</v>
      </c>
      <c r="B4978" s="1" t="s">
        <v>11090</v>
      </c>
      <c r="C4978" s="95" t="s">
        <v>6322</v>
      </c>
      <c r="D4978" s="95" t="s">
        <v>6322</v>
      </c>
      <c r="E4978" s="95" t="s">
        <v>6645</v>
      </c>
      <c r="F4978" s="95" t="s">
        <v>6326</v>
      </c>
      <c r="G4978" s="95" t="s">
        <v>6326</v>
      </c>
      <c r="H4978" s="61">
        <v>5372.3509211928103</v>
      </c>
      <c r="I4978" s="61">
        <v>426.53392397268101</v>
      </c>
      <c r="J4978" s="123">
        <v>2291489.9193746098</v>
      </c>
      <c r="K4978" s="99">
        <v>40624</v>
      </c>
      <c r="L4978" s="16">
        <v>46135.880923974102</v>
      </c>
      <c r="M4978" s="17">
        <f>gp_need_index[[#This Row],[Normalised weighted population (base year)]]/gp_need_index[[#This Row],[Registered population (base year)]]</f>
        <v>1.1356804087232695</v>
      </c>
      <c r="N4978" s="99">
        <v>40649.414852879803</v>
      </c>
      <c r="O4978" s="16">
        <v>46302.637929768098</v>
      </c>
      <c r="P4978" s="17">
        <f>gp_need_index[[#This Row],[Normalised weighted population 2026/27]]/gp_need_index[[#This Row],[Registered population 2026/27]]</f>
        <v>1.1390726803165234</v>
      </c>
      <c r="Q4978" s="99">
        <v>40679.4980976437</v>
      </c>
      <c r="R4978" s="16">
        <v>46465.410038040201</v>
      </c>
      <c r="S4978" s="17">
        <f>gp_need_index[[#This Row],[Normalised weighted population 2027/28]]/gp_need_index[[#This Row],[Registered population 2027/28]]</f>
        <v>1.1422316452014347</v>
      </c>
      <c r="T4978" s="99">
        <v>40710.711789714602</v>
      </c>
      <c r="U4978" s="16">
        <v>46650.757428476303</v>
      </c>
      <c r="V4978" s="17">
        <f>gp_need_index[[#This Row],[Normalised weighted population 2028/29]]/gp_need_index[[#This Row],[Registered population 2028/29]]</f>
        <v>1.1459086657448823</v>
      </c>
    </row>
    <row r="4979" spans="1:22" x14ac:dyDescent="0.2">
      <c r="A4979" s="6" t="s">
        <v>5510</v>
      </c>
      <c r="B4979" s="1" t="s">
        <v>11091</v>
      </c>
      <c r="C4979" s="95" t="s">
        <v>6322</v>
      </c>
      <c r="D4979" s="95" t="s">
        <v>6322</v>
      </c>
      <c r="E4979" s="95" t="s">
        <v>6645</v>
      </c>
      <c r="F4979" s="95" t="s">
        <v>6326</v>
      </c>
      <c r="G4979" s="95" t="s">
        <v>6326</v>
      </c>
      <c r="H4979" s="61">
        <v>5379.3564210715904</v>
      </c>
      <c r="I4979" s="61">
        <v>136.87395280913901</v>
      </c>
      <c r="J4979" s="123">
        <v>736293.77692129195</v>
      </c>
      <c r="K4979" s="99">
        <v>12089.666666666701</v>
      </c>
      <c r="L4979" s="16">
        <v>14824.2249419865</v>
      </c>
      <c r="M4979" s="17">
        <f>gp_need_index[[#This Row],[Normalised weighted population (base year)]]/gp_need_index[[#This Row],[Registered population (base year)]]</f>
        <v>1.2261897164509463</v>
      </c>
      <c r="N4979" s="99">
        <v>12089.7036901457</v>
      </c>
      <c r="O4979" s="16">
        <v>14877.806738086099</v>
      </c>
      <c r="P4979" s="17">
        <f>gp_need_index[[#This Row],[Normalised weighted population 2026/27]]/gp_need_index[[#This Row],[Registered population 2026/27]]</f>
        <v>1.2306179803408233</v>
      </c>
      <c r="Q4979" s="99">
        <v>12089.622920293699</v>
      </c>
      <c r="R4979" s="16">
        <v>14930.1081204155</v>
      </c>
      <c r="S4979" s="17">
        <f>gp_need_index[[#This Row],[Normalised weighted population 2027/28]]/gp_need_index[[#This Row],[Registered population 2027/28]]</f>
        <v>1.2349523404368343</v>
      </c>
      <c r="T4979" s="99">
        <v>12092.1438114555</v>
      </c>
      <c r="U4979" s="16">
        <v>14989.663315920699</v>
      </c>
      <c r="V4979" s="17">
        <f>gp_need_index[[#This Row],[Normalised weighted population 2028/29]]/gp_need_index[[#This Row],[Registered population 2028/29]]</f>
        <v>1.2396200003609146</v>
      </c>
    </row>
    <row r="4980" spans="1:22" x14ac:dyDescent="0.2">
      <c r="A4980" s="6" t="s">
        <v>2210</v>
      </c>
      <c r="B4980" s="1" t="s">
        <v>11092</v>
      </c>
      <c r="C4980" s="95" t="s">
        <v>6322</v>
      </c>
      <c r="D4980" s="95" t="s">
        <v>6322</v>
      </c>
      <c r="E4980" s="95" t="s">
        <v>6645</v>
      </c>
      <c r="F4980" s="95" t="s">
        <v>6326</v>
      </c>
      <c r="G4980" s="95" t="s">
        <v>6326</v>
      </c>
      <c r="H4980" s="61">
        <v>5601.74466480928</v>
      </c>
      <c r="I4980" s="61">
        <v>91.226950136722195</v>
      </c>
      <c r="J4980" s="123">
        <v>511030.08121520601</v>
      </c>
      <c r="K4980" s="99">
        <v>9787.4166666666697</v>
      </c>
      <c r="L4980" s="16">
        <v>10288.861747184999</v>
      </c>
      <c r="M4980" s="17">
        <f>gp_need_index[[#This Row],[Normalised weighted population (base year)]]/gp_need_index[[#This Row],[Registered population (base year)]]</f>
        <v>1.0512336500627502</v>
      </c>
      <c r="N4980" s="99">
        <v>9798.3938027296608</v>
      </c>
      <c r="O4980" s="16">
        <v>10326.050584671801</v>
      </c>
      <c r="P4980" s="17">
        <f>gp_need_index[[#This Row],[Normalised weighted population 2026/27]]/gp_need_index[[#This Row],[Registered population 2026/27]]</f>
        <v>1.053851354881771</v>
      </c>
      <c r="Q4980" s="99">
        <v>9812.7821113177906</v>
      </c>
      <c r="R4980" s="16">
        <v>10362.350741616199</v>
      </c>
      <c r="S4980" s="17">
        <f>gp_need_index[[#This Row],[Normalised weighted population 2027/28]]/gp_need_index[[#This Row],[Registered population 2027/28]]</f>
        <v>1.0560053840046597</v>
      </c>
      <c r="T4980" s="99">
        <v>9828.9134509259402</v>
      </c>
      <c r="U4980" s="16">
        <v>10403.6854606506</v>
      </c>
      <c r="V4980" s="17">
        <f>gp_need_index[[#This Row],[Normalised weighted population 2028/29]]/gp_need_index[[#This Row],[Registered population 2028/29]]</f>
        <v>1.0584776753396392</v>
      </c>
    </row>
    <row r="4981" spans="1:22" x14ac:dyDescent="0.2">
      <c r="A4981" s="6" t="s">
        <v>2189</v>
      </c>
      <c r="B4981" s="1" t="s">
        <v>11093</v>
      </c>
      <c r="C4981" s="95" t="s">
        <v>6322</v>
      </c>
      <c r="D4981" s="95" t="s">
        <v>6322</v>
      </c>
      <c r="E4981" s="95" t="s">
        <v>6645</v>
      </c>
      <c r="F4981" s="95" t="s">
        <v>6326</v>
      </c>
      <c r="G4981" s="95" t="s">
        <v>6326</v>
      </c>
      <c r="H4981" s="61">
        <v>5497.3455278445499</v>
      </c>
      <c r="I4981" s="61">
        <v>53.320153125364598</v>
      </c>
      <c r="J4981" s="123">
        <v>293119.30532771</v>
      </c>
      <c r="K4981" s="99">
        <v>5219.9166666666697</v>
      </c>
      <c r="L4981" s="16">
        <v>5901.5391046572704</v>
      </c>
      <c r="M4981" s="17">
        <f>gp_need_index[[#This Row],[Normalised weighted population (base year)]]/gp_need_index[[#This Row],[Registered population (base year)]]</f>
        <v>1.1305810957372755</v>
      </c>
      <c r="N4981" s="99">
        <v>5227.32182695138</v>
      </c>
      <c r="O4981" s="16">
        <v>5922.8700724627997</v>
      </c>
      <c r="P4981" s="17">
        <f>gp_need_index[[#This Row],[Normalised weighted population 2026/27]]/gp_need_index[[#This Row],[Registered population 2026/27]]</f>
        <v>1.1330601536575124</v>
      </c>
      <c r="Q4981" s="99">
        <v>5234.2650657154099</v>
      </c>
      <c r="R4981" s="16">
        <v>5943.6913062373997</v>
      </c>
      <c r="S4981" s="17">
        <f>gp_need_index[[#This Row],[Normalised weighted population 2027/28]]/gp_need_index[[#This Row],[Registered population 2027/28]]</f>
        <v>1.1355350238505788</v>
      </c>
      <c r="T4981" s="99">
        <v>5242.7198507271396</v>
      </c>
      <c r="U4981" s="16">
        <v>5967.4002904531299</v>
      </c>
      <c r="V4981" s="17">
        <f>gp_need_index[[#This Row],[Normalised weighted population 2028/29]]/gp_need_index[[#This Row],[Registered population 2028/29]]</f>
        <v>1.1382260468534249</v>
      </c>
    </row>
    <row r="4982" spans="1:22" x14ac:dyDescent="0.2">
      <c r="A4982" s="6" t="s">
        <v>2181</v>
      </c>
      <c r="B4982" s="1" t="s">
        <v>11094</v>
      </c>
      <c r="C4982" s="95" t="s">
        <v>6322</v>
      </c>
      <c r="D4982" s="95" t="s">
        <v>6322</v>
      </c>
      <c r="E4982" s="95" t="s">
        <v>6645</v>
      </c>
      <c r="F4982" s="95" t="s">
        <v>6326</v>
      </c>
      <c r="G4982" s="95" t="s">
        <v>6326</v>
      </c>
      <c r="H4982" s="61">
        <v>5355.0018982619404</v>
      </c>
      <c r="I4982" s="61">
        <v>105.055487679329</v>
      </c>
      <c r="J4982" s="123">
        <v>562572.33594563894</v>
      </c>
      <c r="K4982" s="99">
        <v>9696.1666666666697</v>
      </c>
      <c r="L4982" s="16">
        <v>11326.5915258285</v>
      </c>
      <c r="M4982" s="17">
        <f>gp_need_index[[#This Row],[Normalised weighted population (base year)]]/gp_need_index[[#This Row],[Registered population (base year)]]</f>
        <v>1.1681514886462172</v>
      </c>
      <c r="N4982" s="99">
        <v>9697.09064484593</v>
      </c>
      <c r="O4982" s="16">
        <v>11367.5312120526</v>
      </c>
      <c r="P4982" s="17">
        <f>gp_need_index[[#This Row],[Normalised weighted population 2026/27]]/gp_need_index[[#This Row],[Registered population 2026/27]]</f>
        <v>1.1722620349119373</v>
      </c>
      <c r="Q4982" s="99">
        <v>9697.4056521723305</v>
      </c>
      <c r="R4982" s="16">
        <v>11407.4925858309</v>
      </c>
      <c r="S4982" s="17">
        <f>gp_need_index[[#This Row],[Normalised weighted population 2027/28]]/gp_need_index[[#This Row],[Registered population 2027/28]]</f>
        <v>1.176344786945722</v>
      </c>
      <c r="T4982" s="99">
        <v>9699.2964078920104</v>
      </c>
      <c r="U4982" s="16">
        <v>11452.996305274501</v>
      </c>
      <c r="V4982" s="17">
        <f>gp_need_index[[#This Row],[Normalised weighted population 2028/29]]/gp_need_index[[#This Row],[Registered population 2028/29]]</f>
        <v>1.1808069187323278</v>
      </c>
    </row>
    <row r="4983" spans="1:22" x14ac:dyDescent="0.2">
      <c r="A4983" s="6" t="s">
        <v>2174</v>
      </c>
      <c r="B4983" s="1" t="s">
        <v>11095</v>
      </c>
      <c r="C4983" s="95" t="s">
        <v>6322</v>
      </c>
      <c r="D4983" s="95" t="s">
        <v>6322</v>
      </c>
      <c r="E4983" s="95" t="s">
        <v>6645</v>
      </c>
      <c r="F4983" s="95" t="s">
        <v>6326</v>
      </c>
      <c r="G4983" s="95" t="s">
        <v>6326</v>
      </c>
      <c r="H4983" s="61">
        <v>5514.4310067983797</v>
      </c>
      <c r="I4983" s="61">
        <v>111.15170172637799</v>
      </c>
      <c r="J4983" s="123">
        <v>612938.39045834402</v>
      </c>
      <c r="K4983" s="99">
        <v>8932.9166666666697</v>
      </c>
      <c r="L4983" s="16">
        <v>12340.640190831</v>
      </c>
      <c r="M4983" s="17">
        <f>gp_need_index[[#This Row],[Normalised weighted population (base year)]]/gp_need_index[[#This Row],[Registered population (base year)]]</f>
        <v>1.3814793814074533</v>
      </c>
      <c r="N4983" s="99">
        <v>8931.9475531590106</v>
      </c>
      <c r="O4983" s="16">
        <v>12385.245130990201</v>
      </c>
      <c r="P4983" s="17">
        <f>gp_need_index[[#This Row],[Normalised weighted population 2026/27]]/gp_need_index[[#This Row],[Registered population 2026/27]]</f>
        <v>1.3866231364748491</v>
      </c>
      <c r="Q4983" s="99">
        <v>8932.3592963953597</v>
      </c>
      <c r="R4983" s="16">
        <v>12428.7841722106</v>
      </c>
      <c r="S4983" s="17">
        <f>gp_need_index[[#This Row],[Normalised weighted population 2027/28]]/gp_need_index[[#This Row],[Registered population 2027/28]]</f>
        <v>1.3914335238648783</v>
      </c>
      <c r="T4983" s="99">
        <v>8932.1330179038705</v>
      </c>
      <c r="U4983" s="16">
        <v>12478.3617549916</v>
      </c>
      <c r="V4983" s="17">
        <f>gp_need_index[[#This Row],[Normalised weighted population 2028/29]]/gp_need_index[[#This Row],[Registered population 2028/29]]</f>
        <v>1.3970192483676125</v>
      </c>
    </row>
    <row r="4984" spans="1:22" x14ac:dyDescent="0.2">
      <c r="A4984" s="6" t="s">
        <v>2195</v>
      </c>
      <c r="B4984" s="1" t="s">
        <v>11096</v>
      </c>
      <c r="C4984" s="95" t="s">
        <v>6322</v>
      </c>
      <c r="D4984" s="95" t="s">
        <v>6322</v>
      </c>
      <c r="E4984" s="95" t="s">
        <v>6645</v>
      </c>
      <c r="F4984" s="95" t="s">
        <v>6326</v>
      </c>
      <c r="G4984" s="95" t="s">
        <v>6326</v>
      </c>
      <c r="H4984" s="61">
        <v>5497.6127307047</v>
      </c>
      <c r="I4984" s="61">
        <v>161.25579586176599</v>
      </c>
      <c r="J4984" s="123">
        <v>886521.91622956202</v>
      </c>
      <c r="K4984" s="99">
        <v>14222.333333333299</v>
      </c>
      <c r="L4984" s="16">
        <v>17848.854240136799</v>
      </c>
      <c r="M4984" s="17">
        <f>gp_need_index[[#This Row],[Normalised weighted population (base year)]]/gp_need_index[[#This Row],[Registered population (base year)]]</f>
        <v>1.2549877591677532</v>
      </c>
      <c r="N4984" s="99">
        <v>14230.498122393699</v>
      </c>
      <c r="O4984" s="16">
        <v>17913.368484372098</v>
      </c>
      <c r="P4984" s="17">
        <f>gp_need_index[[#This Row],[Normalised weighted population 2026/27]]/gp_need_index[[#This Row],[Registered population 2026/27]]</f>
        <v>1.2588012260922112</v>
      </c>
      <c r="Q4984" s="99">
        <v>14239.687183416099</v>
      </c>
      <c r="R4984" s="16">
        <v>17976.341068328999</v>
      </c>
      <c r="S4984" s="17">
        <f>gp_need_index[[#This Row],[Normalised weighted population 2027/28]]/gp_need_index[[#This Row],[Registered population 2027/28]]</f>
        <v>1.2624112339535591</v>
      </c>
      <c r="T4984" s="99">
        <v>14250.0821990927</v>
      </c>
      <c r="U4984" s="16">
        <v>18048.047481849801</v>
      </c>
      <c r="V4984" s="17">
        <f>gp_need_index[[#This Row],[Normalised weighted population 2028/29]]/gp_need_index[[#This Row],[Registered population 2028/29]]</f>
        <v>1.2665223420956067</v>
      </c>
    </row>
    <row r="4985" spans="1:22" x14ac:dyDescent="0.2">
      <c r="A4985" s="6" t="s">
        <v>2171</v>
      </c>
      <c r="B4985" s="1" t="s">
        <v>11097</v>
      </c>
      <c r="C4985" s="95" t="s">
        <v>6322</v>
      </c>
      <c r="D4985" s="95" t="s">
        <v>6322</v>
      </c>
      <c r="E4985" s="95" t="s">
        <v>6645</v>
      </c>
      <c r="F4985" s="95" t="s">
        <v>6326</v>
      </c>
      <c r="G4985" s="95" t="s">
        <v>6326</v>
      </c>
      <c r="H4985" s="61">
        <v>5445.1460903234602</v>
      </c>
      <c r="I4985" s="61">
        <v>76.258828211871503</v>
      </c>
      <c r="J4985" s="123">
        <v>415240.46029052098</v>
      </c>
      <c r="K4985" s="99">
        <v>6624.8333333333303</v>
      </c>
      <c r="L4985" s="16">
        <v>8360.2743650768607</v>
      </c>
      <c r="M4985" s="17">
        <f>gp_need_index[[#This Row],[Normalised weighted population (base year)]]/gp_need_index[[#This Row],[Registered population (base year)]]</f>
        <v>1.2619599534695511</v>
      </c>
      <c r="N4985" s="99">
        <v>6627.7351052633603</v>
      </c>
      <c r="O4985" s="16">
        <v>8390.4923709503</v>
      </c>
      <c r="P4985" s="17">
        <f>gp_need_index[[#This Row],[Normalised weighted population 2026/27]]/gp_need_index[[#This Row],[Registered population 2026/27]]</f>
        <v>1.2659667650698745</v>
      </c>
      <c r="Q4985" s="99">
        <v>6628.9614067164903</v>
      </c>
      <c r="R4985" s="16">
        <v>8419.98827428808</v>
      </c>
      <c r="S4985" s="17">
        <f>gp_need_index[[#This Row],[Normalised weighted population 2027/28]]/gp_need_index[[#This Row],[Registered population 2027/28]]</f>
        <v>1.2701821232141908</v>
      </c>
      <c r="T4985" s="99">
        <v>6633.8087576067601</v>
      </c>
      <c r="U4985" s="16">
        <v>8453.5750402902395</v>
      </c>
      <c r="V4985" s="17">
        <f>gp_need_index[[#This Row],[Normalised weighted population 2028/29]]/gp_need_index[[#This Row],[Registered population 2028/29]]</f>
        <v>1.2743169646844004</v>
      </c>
    </row>
    <row r="4986" spans="1:22" x14ac:dyDescent="0.2">
      <c r="A4986" s="6" t="s">
        <v>2227</v>
      </c>
      <c r="B4986" s="1" t="s">
        <v>11098</v>
      </c>
      <c r="C4986" s="95" t="s">
        <v>6322</v>
      </c>
      <c r="D4986" s="95" t="s">
        <v>6322</v>
      </c>
      <c r="E4986" s="95" t="s">
        <v>6645</v>
      </c>
      <c r="F4986" s="95" t="s">
        <v>6330</v>
      </c>
      <c r="G4986" s="95" t="s">
        <v>6330</v>
      </c>
      <c r="H4986" s="61">
        <v>5387.8524237204701</v>
      </c>
      <c r="I4986" s="61">
        <v>113.188264111197</v>
      </c>
      <c r="J4986" s="123">
        <v>609841.663128227</v>
      </c>
      <c r="K4986" s="99">
        <v>10720.583333333299</v>
      </c>
      <c r="L4986" s="16">
        <v>12278.2920032399</v>
      </c>
      <c r="M4986" s="17">
        <f>gp_need_index[[#This Row],[Normalised weighted population (base year)]]/gp_need_index[[#This Row],[Registered population (base year)]]</f>
        <v>1.1453007379797373</v>
      </c>
      <c r="N4986" s="99">
        <v>10715.1809019993</v>
      </c>
      <c r="O4986" s="16">
        <v>12322.671587409999</v>
      </c>
      <c r="P4986" s="17">
        <f>gp_need_index[[#This Row],[Normalised weighted population 2026/27]]/gp_need_index[[#This Row],[Registered population 2026/27]]</f>
        <v>1.1500199296785334</v>
      </c>
      <c r="Q4986" s="99">
        <v>10713.097404616199</v>
      </c>
      <c r="R4986" s="16">
        <v>12365.990657845399</v>
      </c>
      <c r="S4986" s="17">
        <f>gp_need_index[[#This Row],[Normalised weighted population 2027/28]]/gp_need_index[[#This Row],[Registered population 2027/28]]</f>
        <v>1.1542871487863986</v>
      </c>
      <c r="T4986" s="99">
        <v>10716.844163957199</v>
      </c>
      <c r="U4986" s="16">
        <v>12415.3177615278</v>
      </c>
      <c r="V4986" s="17">
        <f>gp_need_index[[#This Row],[Normalised weighted population 2028/29]]/gp_need_index[[#This Row],[Registered population 2028/29]]</f>
        <v>1.1584863576987423</v>
      </c>
    </row>
    <row r="4987" spans="1:22" x14ac:dyDescent="0.2">
      <c r="A4987" s="6" t="s">
        <v>2197</v>
      </c>
      <c r="B4987" s="1" t="s">
        <v>11099</v>
      </c>
      <c r="C4987" s="95" t="s">
        <v>6322</v>
      </c>
      <c r="D4987" s="95" t="s">
        <v>6322</v>
      </c>
      <c r="E4987" s="95" t="s">
        <v>6645</v>
      </c>
      <c r="F4987" s="95" t="s">
        <v>6326</v>
      </c>
      <c r="G4987" s="95" t="s">
        <v>6326</v>
      </c>
      <c r="H4987" s="61">
        <v>5556.8394335937501</v>
      </c>
      <c r="I4987" s="61">
        <v>53.271692533376203</v>
      </c>
      <c r="J4987" s="123">
        <v>296022.24176374701</v>
      </c>
      <c r="K4987" s="99">
        <v>3583.5833333333298</v>
      </c>
      <c r="L4987" s="16">
        <v>5959.9855890212102</v>
      </c>
      <c r="M4987" s="17">
        <f>gp_need_index[[#This Row],[Normalised weighted population (base year)]]/gp_need_index[[#This Row],[Registered population (base year)]]</f>
        <v>1.6631357595575795</v>
      </c>
      <c r="N4987" s="99">
        <v>3580.5152684664499</v>
      </c>
      <c r="O4987" s="16">
        <v>5981.5278102056</v>
      </c>
      <c r="P4987" s="17">
        <f>gp_need_index[[#This Row],[Normalised weighted population 2026/27]]/gp_need_index[[#This Row],[Registered population 2026/27]]</f>
        <v>1.6705773783133493</v>
      </c>
      <c r="Q4987" s="99">
        <v>3577.9204222019898</v>
      </c>
      <c r="R4987" s="16">
        <v>6002.5552491569697</v>
      </c>
      <c r="S4987" s="17">
        <f>gp_need_index[[#This Row],[Normalised weighted population 2027/28]]/gp_need_index[[#This Row],[Registered population 2027/28]]</f>
        <v>1.6776659458129497</v>
      </c>
      <c r="T4987" s="99">
        <v>3576.89466318531</v>
      </c>
      <c r="U4987" s="16">
        <v>6026.4990376755404</v>
      </c>
      <c r="V4987" s="17">
        <f>gp_need_index[[#This Row],[Normalised weighted population 2028/29]]/gp_need_index[[#This Row],[Registered population 2028/29]]</f>
        <v>1.6848410716989914</v>
      </c>
    </row>
    <row r="4988" spans="1:22" x14ac:dyDescent="0.2">
      <c r="A4988" s="6" t="s">
        <v>2203</v>
      </c>
      <c r="B4988" s="1" t="s">
        <v>11100</v>
      </c>
      <c r="C4988" s="95" t="s">
        <v>6322</v>
      </c>
      <c r="D4988" s="95" t="s">
        <v>6322</v>
      </c>
      <c r="E4988" s="95" t="s">
        <v>6645</v>
      </c>
      <c r="F4988" s="95" t="s">
        <v>6326</v>
      </c>
      <c r="G4988" s="95" t="s">
        <v>6326</v>
      </c>
      <c r="H4988" s="61">
        <v>5347.2338503815399</v>
      </c>
      <c r="I4988" s="61">
        <v>244.521104332514</v>
      </c>
      <c r="J4988" s="123">
        <v>1307511.5262195</v>
      </c>
      <c r="K4988" s="99">
        <v>21836.833333333299</v>
      </c>
      <c r="L4988" s="16">
        <v>26324.879533770501</v>
      </c>
      <c r="M4988" s="17">
        <f>gp_need_index[[#This Row],[Normalised weighted population (base year)]]/gp_need_index[[#This Row],[Registered population (base year)]]</f>
        <v>1.205526420975441</v>
      </c>
      <c r="N4988" s="99">
        <v>21846.685742196401</v>
      </c>
      <c r="O4988" s="16">
        <v>26420.030162760901</v>
      </c>
      <c r="P4988" s="17">
        <f>gp_need_index[[#This Row],[Normalised weighted population 2026/27]]/gp_need_index[[#This Row],[Registered population 2026/27]]</f>
        <v>1.2093381336891382</v>
      </c>
      <c r="Q4988" s="99">
        <v>21856.5488258728</v>
      </c>
      <c r="R4988" s="16">
        <v>26512.907031174502</v>
      </c>
      <c r="S4988" s="17">
        <f>gp_need_index[[#This Row],[Normalised weighted population 2027/28]]/gp_need_index[[#This Row],[Registered population 2027/28]]</f>
        <v>1.2130417863496232</v>
      </c>
      <c r="T4988" s="99">
        <v>21870.730011095398</v>
      </c>
      <c r="U4988" s="16">
        <v>26618.6652312437</v>
      </c>
      <c r="V4988" s="17">
        <f>gp_need_index[[#This Row],[Normalised weighted population 2028/29]]/gp_need_index[[#This Row],[Registered population 2028/29]]</f>
        <v>1.2170908432292655</v>
      </c>
    </row>
    <row r="4989" spans="1:22" x14ac:dyDescent="0.2">
      <c r="A4989" s="6" t="s">
        <v>2187</v>
      </c>
      <c r="B4989" s="1" t="s">
        <v>11101</v>
      </c>
      <c r="C4989" s="95" t="s">
        <v>6322</v>
      </c>
      <c r="D4989" s="95" t="s">
        <v>6322</v>
      </c>
      <c r="E4989" s="95" t="s">
        <v>6645</v>
      </c>
      <c r="F4989" s="95" t="s">
        <v>6326</v>
      </c>
      <c r="G4989" s="95" t="s">
        <v>6326</v>
      </c>
      <c r="H4989" s="61">
        <v>5319.7216552734399</v>
      </c>
      <c r="I4989" s="61">
        <v>35.940818730146198</v>
      </c>
      <c r="J4989" s="123">
        <v>191195.15170701599</v>
      </c>
      <c r="K4989" s="99">
        <v>3092.6666666666702</v>
      </c>
      <c r="L4989" s="16">
        <v>3849.4416570697499</v>
      </c>
      <c r="M4989" s="17">
        <f>gp_need_index[[#This Row],[Normalised weighted population (base year)]]/gp_need_index[[#This Row],[Registered population (base year)]]</f>
        <v>1.2446998244459191</v>
      </c>
      <c r="N4989" s="99">
        <v>3091.9087802195399</v>
      </c>
      <c r="O4989" s="16">
        <v>3863.3553691709599</v>
      </c>
      <c r="P4989" s="17">
        <f>gp_need_index[[#This Row],[Normalised weighted population 2026/27]]/gp_need_index[[#This Row],[Registered population 2026/27]]</f>
        <v>1.2495049640166433</v>
      </c>
      <c r="Q4989" s="99">
        <v>3091.2741792373699</v>
      </c>
      <c r="R4989" s="16">
        <v>3876.9365931910302</v>
      </c>
      <c r="S4989" s="17">
        <f>gp_need_index[[#This Row],[Normalised weighted population 2027/28]]/gp_need_index[[#This Row],[Registered population 2027/28]]</f>
        <v>1.254154878668021</v>
      </c>
      <c r="T4989" s="99">
        <v>3092.57847931487</v>
      </c>
      <c r="U4989" s="16">
        <v>3892.4014320861602</v>
      </c>
      <c r="V4989" s="17">
        <f>gp_need_index[[#This Row],[Normalised weighted population 2028/29]]/gp_need_index[[#This Row],[Registered population 2028/29]]</f>
        <v>1.2586265661877343</v>
      </c>
    </row>
    <row r="4990" spans="1:22" x14ac:dyDescent="0.2">
      <c r="A4990" s="6" t="s">
        <v>5554</v>
      </c>
      <c r="B4990" s="1" t="s">
        <v>11102</v>
      </c>
      <c r="C4990" s="95" t="s">
        <v>6324</v>
      </c>
      <c r="D4990" s="95" t="s">
        <v>6324</v>
      </c>
      <c r="E4990" s="95" t="s">
        <v>6645</v>
      </c>
      <c r="F4990" s="95" t="s">
        <v>6330</v>
      </c>
      <c r="G4990" s="95" t="s">
        <v>6330</v>
      </c>
      <c r="H4990" s="61">
        <v>5360.2238261912098</v>
      </c>
      <c r="I4990" s="61">
        <v>106.22666886155</v>
      </c>
      <c r="J4990" s="123">
        <v>569398.72140860499</v>
      </c>
      <c r="K4990" s="99">
        <v>12765.416666666701</v>
      </c>
      <c r="L4990" s="16">
        <v>11464.031059905299</v>
      </c>
      <c r="M4990" s="17">
        <f>gp_need_index[[#This Row],[Normalised weighted population (base year)]]/gp_need_index[[#This Row],[Registered population (base year)]]</f>
        <v>0.89805380891642927</v>
      </c>
      <c r="N4990" s="99">
        <v>12769.917995837901</v>
      </c>
      <c r="O4990" s="16">
        <v>11505.467517941701</v>
      </c>
      <c r="P4990" s="17">
        <f>gp_need_index[[#This Row],[Normalised weighted population 2026/27]]/gp_need_index[[#This Row],[Registered population 2026/27]]</f>
        <v>0.90098209884289604</v>
      </c>
      <c r="Q4990" s="99">
        <v>12780.3800498858</v>
      </c>
      <c r="R4990" s="16">
        <v>11545.913792458399</v>
      </c>
      <c r="S4990" s="17">
        <f>gp_need_index[[#This Row],[Normalised weighted population 2027/28]]/gp_need_index[[#This Row],[Registered population 2027/28]]</f>
        <v>0.90340926853435544</v>
      </c>
      <c r="T4990" s="99">
        <v>12794.991525081001</v>
      </c>
      <c r="U4990" s="16">
        <v>11591.9696647703</v>
      </c>
      <c r="V4990" s="17">
        <f>gp_need_index[[#This Row],[Normalised weighted population 2028/29]]/gp_need_index[[#This Row],[Registered population 2028/29]]</f>
        <v>0.90597712722571855</v>
      </c>
    </row>
    <row r="4991" spans="1:22" x14ac:dyDescent="0.2">
      <c r="A4991" s="6" t="s">
        <v>2220</v>
      </c>
      <c r="B4991" s="1" t="s">
        <v>11103</v>
      </c>
      <c r="C4991" s="95" t="s">
        <v>6322</v>
      </c>
      <c r="D4991" s="95" t="s">
        <v>6322</v>
      </c>
      <c r="E4991" s="95" t="s">
        <v>6645</v>
      </c>
      <c r="F4991" s="95" t="s">
        <v>6326</v>
      </c>
      <c r="G4991" s="95" t="s">
        <v>6326</v>
      </c>
      <c r="H4991" s="61">
        <v>5438.9943796793596</v>
      </c>
      <c r="I4991" s="61">
        <v>97.870166443669902</v>
      </c>
      <c r="J4991" s="123">
        <v>532315.28522540501</v>
      </c>
      <c r="K4991" s="99">
        <v>11077.5</v>
      </c>
      <c r="L4991" s="16">
        <v>10717.4089685165</v>
      </c>
      <c r="M4991" s="17">
        <f>gp_need_index[[#This Row],[Normalised weighted population (base year)]]/gp_need_index[[#This Row],[Registered population (base year)]]</f>
        <v>0.96749347492814264</v>
      </c>
      <c r="N4991" s="99">
        <v>11091.9779994945</v>
      </c>
      <c r="O4991" s="16">
        <v>10756.1467793844</v>
      </c>
      <c r="P4991" s="17">
        <f>gp_need_index[[#This Row],[Normalised weighted population 2026/27]]/gp_need_index[[#This Row],[Registered population 2026/27]]</f>
        <v>0.96972305389305635</v>
      </c>
      <c r="Q4991" s="99">
        <v>11113.2655219854</v>
      </c>
      <c r="R4991" s="16">
        <v>10793.9588947723</v>
      </c>
      <c r="S4991" s="17">
        <f>gp_need_index[[#This Row],[Normalised weighted population 2027/28]]/gp_need_index[[#This Row],[Registered population 2027/28]]</f>
        <v>0.97126797460373682</v>
      </c>
      <c r="T4991" s="99">
        <v>11135.165407357401</v>
      </c>
      <c r="U4991" s="16">
        <v>10837.015269653801</v>
      </c>
      <c r="V4991" s="17">
        <f>gp_need_index[[#This Row],[Normalised weighted population 2028/29]]/gp_need_index[[#This Row],[Registered population 2028/29]]</f>
        <v>0.97322445362988486</v>
      </c>
    </row>
    <row r="4992" spans="1:22" x14ac:dyDescent="0.2">
      <c r="A4992" s="6" t="s">
        <v>2184</v>
      </c>
      <c r="B4992" s="1" t="s">
        <v>11104</v>
      </c>
      <c r="C4992" s="95" t="s">
        <v>6322</v>
      </c>
      <c r="D4992" s="95" t="s">
        <v>6322</v>
      </c>
      <c r="E4992" s="95" t="s">
        <v>6645</v>
      </c>
      <c r="F4992" s="95" t="s">
        <v>6326</v>
      </c>
      <c r="G4992" s="95" t="s">
        <v>6326</v>
      </c>
      <c r="H4992" s="61">
        <v>5526.1771392822302</v>
      </c>
      <c r="I4992" s="61">
        <v>31.059352176345399</v>
      </c>
      <c r="J4992" s="123">
        <v>171639.48195783599</v>
      </c>
      <c r="K4992" s="99">
        <v>3671</v>
      </c>
      <c r="L4992" s="16">
        <v>3455.7161410600802</v>
      </c>
      <c r="M4992" s="17">
        <f>gp_need_index[[#This Row],[Normalised weighted population (base year)]]/gp_need_index[[#This Row],[Registered population (base year)]]</f>
        <v>0.9413555273931028</v>
      </c>
      <c r="N4992" s="99">
        <v>3678.5541171240998</v>
      </c>
      <c r="O4992" s="16">
        <v>3468.20674197668</v>
      </c>
      <c r="P4992" s="17">
        <f>gp_need_index[[#This Row],[Normalised weighted population 2026/27]]/gp_need_index[[#This Row],[Registered population 2026/27]]</f>
        <v>0.94281792018004351</v>
      </c>
      <c r="Q4992" s="99">
        <v>3686.6403286909299</v>
      </c>
      <c r="R4992" s="16">
        <v>3480.3988620924101</v>
      </c>
      <c r="S4992" s="17">
        <f>gp_need_index[[#This Row],[Normalised weighted population 2027/28]]/gp_need_index[[#This Row],[Registered population 2027/28]]</f>
        <v>0.94405706871010309</v>
      </c>
      <c r="T4992" s="99">
        <v>3695.0910417117402</v>
      </c>
      <c r="U4992" s="16">
        <v>3494.2819386914898</v>
      </c>
      <c r="V4992" s="17">
        <f>gp_need_index[[#This Row],[Normalised weighted population 2028/29]]/gp_need_index[[#This Row],[Registered population 2028/29]]</f>
        <v>0.94565516769318192</v>
      </c>
    </row>
    <row r="4993" spans="1:22" x14ac:dyDescent="0.2">
      <c r="A4993" s="6" t="s">
        <v>2209</v>
      </c>
      <c r="B4993" s="1" t="s">
        <v>12491</v>
      </c>
      <c r="C4993" s="95" t="s">
        <v>6322</v>
      </c>
      <c r="D4993" s="95" t="s">
        <v>6322</v>
      </c>
      <c r="E4993" s="95" t="s">
        <v>6645</v>
      </c>
      <c r="F4993" s="95" t="s">
        <v>6326</v>
      </c>
      <c r="G4993" s="95" t="s">
        <v>6326</v>
      </c>
      <c r="H4993" s="61">
        <v>5604.71481662326</v>
      </c>
      <c r="I4993" s="61">
        <v>73.602272558227597</v>
      </c>
      <c r="J4993" s="123">
        <v>412519.74754424201</v>
      </c>
      <c r="K4993" s="99">
        <v>6197.1666666666697</v>
      </c>
      <c r="L4993" s="16">
        <v>8305.4966947806297</v>
      </c>
      <c r="M4993" s="17">
        <f>gp_need_index[[#This Row],[Normalised weighted population (base year)]]/gp_need_index[[#This Row],[Registered population (base year)]]</f>
        <v>1.3402087020596443</v>
      </c>
      <c r="N4993" s="99">
        <v>6197.5311973854696</v>
      </c>
      <c r="O4993" s="16">
        <v>8335.5167081133295</v>
      </c>
      <c r="P4993" s="17">
        <f>gp_need_index[[#This Row],[Normalised weighted population 2026/27]]/gp_need_index[[#This Row],[Registered population 2026/27]]</f>
        <v>1.3449737391608136</v>
      </c>
      <c r="Q4993" s="99">
        <v>6196.9226550395497</v>
      </c>
      <c r="R4993" s="16">
        <v>8364.81935022576</v>
      </c>
      <c r="S4993" s="17">
        <f>gp_need_index[[#This Row],[Normalised weighted population 2027/28]]/gp_need_index[[#This Row],[Registered population 2027/28]]</f>
        <v>1.3498343961777872</v>
      </c>
      <c r="T4993" s="99">
        <v>6199.2396745798096</v>
      </c>
      <c r="U4993" s="16">
        <v>8398.1860511063605</v>
      </c>
      <c r="V4993" s="17">
        <f>gp_need_index[[#This Row],[Normalised weighted population 2028/29]]/gp_need_index[[#This Row],[Registered population 2028/29]]</f>
        <v>1.3547122698842253</v>
      </c>
    </row>
    <row r="4994" spans="1:22" x14ac:dyDescent="0.2">
      <c r="A4994" s="6" t="s">
        <v>2212</v>
      </c>
      <c r="B4994" s="1" t="s">
        <v>11105</v>
      </c>
      <c r="C4994" s="95" t="s">
        <v>6322</v>
      </c>
      <c r="D4994" s="95" t="s">
        <v>6322</v>
      </c>
      <c r="E4994" s="95" t="s">
        <v>6645</v>
      </c>
      <c r="F4994" s="95" t="s">
        <v>6326</v>
      </c>
      <c r="G4994" s="95" t="s">
        <v>6326</v>
      </c>
      <c r="H4994" s="61">
        <v>5420.45774623326</v>
      </c>
      <c r="I4994" s="61">
        <v>108.96967689249099</v>
      </c>
      <c r="J4994" s="123">
        <v>590665.52921643597</v>
      </c>
      <c r="K4994" s="99">
        <v>8087.8333333333303</v>
      </c>
      <c r="L4994" s="16">
        <v>11892.207899942599</v>
      </c>
      <c r="M4994" s="17">
        <f>gp_need_index[[#This Row],[Normalised weighted population (base year)]]/gp_need_index[[#This Row],[Registered population (base year)]]</f>
        <v>1.4703824139068069</v>
      </c>
      <c r="N4994" s="99">
        <v>8084.1659606592502</v>
      </c>
      <c r="O4994" s="16">
        <v>11935.1919926262</v>
      </c>
      <c r="P4994" s="17">
        <f>gp_need_index[[#This Row],[Normalised weighted population 2026/27]]/gp_need_index[[#This Row],[Registered population 2026/27]]</f>
        <v>1.4763665232390781</v>
      </c>
      <c r="Q4994" s="99">
        <v>8081.1378672503897</v>
      </c>
      <c r="R4994" s="16">
        <v>11977.148918843201</v>
      </c>
      <c r="S4994" s="17">
        <f>gp_need_index[[#This Row],[Normalised weighted population 2027/28]]/gp_need_index[[#This Row],[Registered population 2027/28]]</f>
        <v>1.4821116921395168</v>
      </c>
      <c r="T4994" s="99">
        <v>8080.7852393247504</v>
      </c>
      <c r="U4994" s="16">
        <v>12024.924959023499</v>
      </c>
      <c r="V4994" s="17">
        <f>gp_need_index[[#This Row],[Normalised weighted population 2028/29]]/gp_need_index[[#This Row],[Registered population 2028/29]]</f>
        <v>1.488088669960536</v>
      </c>
    </row>
    <row r="4995" spans="1:22" x14ac:dyDescent="0.2">
      <c r="A4995" s="6" t="s">
        <v>2213</v>
      </c>
      <c r="B4995" s="1" t="s">
        <v>8714</v>
      </c>
      <c r="C4995" s="95" t="s">
        <v>6322</v>
      </c>
      <c r="D4995" s="95" t="s">
        <v>6322</v>
      </c>
      <c r="E4995" s="95" t="s">
        <v>6645</v>
      </c>
      <c r="F4995" s="95" t="s">
        <v>6326</v>
      </c>
      <c r="G4995" s="95" t="s">
        <v>6326</v>
      </c>
      <c r="H4995" s="61">
        <v>5639.7730978260897</v>
      </c>
      <c r="I4995" s="61">
        <v>66.667840149220297</v>
      </c>
      <c r="J4995" s="123">
        <v>375991.49136374198</v>
      </c>
      <c r="K4995" s="99">
        <v>6235.75</v>
      </c>
      <c r="L4995" s="16">
        <v>7570.0523608322201</v>
      </c>
      <c r="M4995" s="17">
        <f>gp_need_index[[#This Row],[Normalised weighted population (base year)]]/gp_need_index[[#This Row],[Registered population (base year)]]</f>
        <v>1.2139762435684913</v>
      </c>
      <c r="N4995" s="99">
        <v>6243.4236692874301</v>
      </c>
      <c r="O4995" s="16">
        <v>7597.4141287255597</v>
      </c>
      <c r="P4995" s="17">
        <f>gp_need_index[[#This Row],[Normalised weighted population 2026/27]]/gp_need_index[[#This Row],[Registered population 2026/27]]</f>
        <v>1.2168666634139633</v>
      </c>
      <c r="Q4995" s="99">
        <v>6251.9877390667998</v>
      </c>
      <c r="R4995" s="16">
        <v>7624.12204798115</v>
      </c>
      <c r="S4995" s="17">
        <f>gp_need_index[[#This Row],[Normalised weighted population 2027/28]]/gp_need_index[[#This Row],[Registered population 2027/28]]</f>
        <v>1.2194716890342401</v>
      </c>
      <c r="T4995" s="99">
        <v>6261.9372139696598</v>
      </c>
      <c r="U4995" s="16">
        <v>7654.5341572211801</v>
      </c>
      <c r="V4995" s="17">
        <f>gp_need_index[[#This Row],[Normalised weighted population 2028/29]]/gp_need_index[[#This Row],[Registered population 2028/29]]</f>
        <v>1.2223907547563391</v>
      </c>
    </row>
    <row r="4996" spans="1:22" x14ac:dyDescent="0.2">
      <c r="A4996" s="6" t="s">
        <v>2234</v>
      </c>
      <c r="B4996" s="1" t="s">
        <v>11106</v>
      </c>
      <c r="C4996" s="95" t="s">
        <v>6322</v>
      </c>
      <c r="D4996" s="95" t="s">
        <v>6322</v>
      </c>
      <c r="E4996" s="95" t="s">
        <v>6645</v>
      </c>
      <c r="F4996" s="95" t="s">
        <v>6326</v>
      </c>
      <c r="G4996" s="95" t="s">
        <v>6326</v>
      </c>
      <c r="H4996" s="61">
        <v>5384.7106567382798</v>
      </c>
      <c r="I4996" s="61"/>
      <c r="J4996" s="123"/>
      <c r="K4996" s="99">
        <v>381.08333333333297</v>
      </c>
      <c r="L4996" s="16"/>
      <c r="M4996" s="17">
        <f>gp_need_index[[#This Row],[Normalised weighted population (base year)]]/gp_need_index[[#This Row],[Registered population (base year)]]</f>
        <v>0</v>
      </c>
      <c r="N4996" s="99">
        <v>381.11286303815598</v>
      </c>
      <c r="O4996" s="16"/>
      <c r="P4996" s="17">
        <f>gp_need_index[[#This Row],[Normalised weighted population 2026/27]]/gp_need_index[[#This Row],[Registered population 2026/27]]</f>
        <v>0</v>
      </c>
      <c r="Q4996" s="99">
        <v>381.26879281389</v>
      </c>
      <c r="R4996" s="16"/>
      <c r="S4996" s="17">
        <f>gp_need_index[[#This Row],[Normalised weighted population 2027/28]]/gp_need_index[[#This Row],[Registered population 2027/28]]</f>
        <v>0</v>
      </c>
      <c r="T4996" s="99">
        <v>381.50846780758502</v>
      </c>
      <c r="U4996" s="16"/>
      <c r="V4996" s="17">
        <f>gp_need_index[[#This Row],[Normalised weighted population 2028/29]]/gp_need_index[[#This Row],[Registered population 2028/29]]</f>
        <v>0</v>
      </c>
    </row>
    <row r="4997" spans="1:22" x14ac:dyDescent="0.2">
      <c r="A4997" s="6" t="s">
        <v>2229</v>
      </c>
      <c r="B4997" s="1" t="s">
        <v>11107</v>
      </c>
      <c r="C4997" s="95" t="s">
        <v>6322</v>
      </c>
      <c r="D4997" s="95" t="s">
        <v>6322</v>
      </c>
      <c r="E4997" s="95" t="s">
        <v>6645</v>
      </c>
      <c r="F4997" s="95" t="s">
        <v>6326</v>
      </c>
      <c r="G4997" s="95" t="s">
        <v>6326</v>
      </c>
      <c r="H4997" s="61">
        <v>5511.1279892339899</v>
      </c>
      <c r="I4997" s="61">
        <v>38.121015509769002</v>
      </c>
      <c r="J4997" s="123">
        <v>210089.79555391101</v>
      </c>
      <c r="K4997" s="99">
        <v>3646.8333333333298</v>
      </c>
      <c r="L4997" s="16">
        <v>4229.85835943044</v>
      </c>
      <c r="M4997" s="17">
        <f>gp_need_index[[#This Row],[Normalised weighted population (base year)]]/gp_need_index[[#This Row],[Registered population (base year)]]</f>
        <v>1.1598715852375423</v>
      </c>
      <c r="N4997" s="99">
        <v>3647.5069558774399</v>
      </c>
      <c r="O4997" s="16">
        <v>4245.1470783369696</v>
      </c>
      <c r="P4997" s="17">
        <f>gp_need_index[[#This Row],[Normalised weighted population 2026/27]]/gp_need_index[[#This Row],[Registered population 2026/27]]</f>
        <v>1.1638489328982684</v>
      </c>
      <c r="Q4997" s="99">
        <v>3647.5229320030398</v>
      </c>
      <c r="R4997" s="16">
        <v>4260.0704514051304</v>
      </c>
      <c r="S4997" s="17">
        <f>gp_need_index[[#This Row],[Normalised weighted population 2027/28]]/gp_need_index[[#This Row],[Registered population 2027/28]]</f>
        <v>1.1679352072135458</v>
      </c>
      <c r="T4997" s="99">
        <v>3648.7866500773698</v>
      </c>
      <c r="U4997" s="16">
        <v>4277.0635854503398</v>
      </c>
      <c r="V4997" s="17">
        <f>gp_need_index[[#This Row],[Normalised weighted population 2028/29]]/gp_need_index[[#This Row],[Registered population 2028/29]]</f>
        <v>1.1721879067277468</v>
      </c>
    </row>
    <row r="4998" spans="1:22" x14ac:dyDescent="0.2">
      <c r="A4998" s="6" t="s">
        <v>2217</v>
      </c>
      <c r="B4998" s="1" t="s">
        <v>11108</v>
      </c>
      <c r="C4998" s="95" t="s">
        <v>6322</v>
      </c>
      <c r="D4998" s="95" t="s">
        <v>6322</v>
      </c>
      <c r="E4998" s="95" t="s">
        <v>6645</v>
      </c>
      <c r="F4998" s="95" t="s">
        <v>6326</v>
      </c>
      <c r="G4998" s="95" t="s">
        <v>6326</v>
      </c>
      <c r="H4998" s="61">
        <v>5535.9362923425597</v>
      </c>
      <c r="I4998" s="61">
        <v>135.165773856996</v>
      </c>
      <c r="J4998" s="123">
        <v>748269.11297751102</v>
      </c>
      <c r="K4998" s="99">
        <v>13837.083333333299</v>
      </c>
      <c r="L4998" s="16">
        <v>15065.3312517472</v>
      </c>
      <c r="M4998" s="17">
        <f>gp_need_index[[#This Row],[Normalised weighted population (base year)]]/gp_need_index[[#This Row],[Registered population (base year)]]</f>
        <v>1.0887649433645508</v>
      </c>
      <c r="N4998" s="99">
        <v>13853.5946293289</v>
      </c>
      <c r="O4998" s="16">
        <v>15119.784520667699</v>
      </c>
      <c r="P4998" s="17">
        <f>gp_need_index[[#This Row],[Normalised weighted population 2026/27]]/gp_need_index[[#This Row],[Registered population 2026/27]]</f>
        <v>1.0913979313829638</v>
      </c>
      <c r="Q4998" s="99">
        <v>13869.6947799633</v>
      </c>
      <c r="R4998" s="16">
        <v>15172.936550726599</v>
      </c>
      <c r="S4998" s="17">
        <f>gp_need_index[[#This Row],[Normalised weighted population 2027/28]]/gp_need_index[[#This Row],[Registered population 2027/28]]</f>
        <v>1.0939632624537645</v>
      </c>
      <c r="T4998" s="99">
        <v>13889.467357380399</v>
      </c>
      <c r="U4998" s="16">
        <v>15233.460372481901</v>
      </c>
      <c r="V4998" s="17">
        <f>gp_need_index[[#This Row],[Normalised weighted population 2028/29]]/gp_need_index[[#This Row],[Registered population 2028/29]]</f>
        <v>1.0967634669149029</v>
      </c>
    </row>
    <row r="4999" spans="1:22" x14ac:dyDescent="0.2">
      <c r="A4999" s="6" t="s">
        <v>2168</v>
      </c>
      <c r="B4999" s="1" t="s">
        <v>11109</v>
      </c>
      <c r="C4999" s="95" t="s">
        <v>6322</v>
      </c>
      <c r="D4999" s="95" t="s">
        <v>6322</v>
      </c>
      <c r="E4999" s="95" t="s">
        <v>6645</v>
      </c>
      <c r="F4999" s="95" t="s">
        <v>6326</v>
      </c>
      <c r="G4999" s="95" t="s">
        <v>6326</v>
      </c>
      <c r="H4999" s="61">
        <v>5419.1799697876004</v>
      </c>
      <c r="I4999" s="61">
        <v>59.615912086226501</v>
      </c>
      <c r="J4999" s="123">
        <v>323069.35665829701</v>
      </c>
      <c r="K4999" s="99">
        <v>6781.6666666666697</v>
      </c>
      <c r="L4999" s="16">
        <v>6504.5406671655501</v>
      </c>
      <c r="M4999" s="17">
        <f>gp_need_index[[#This Row],[Normalised weighted population (base year)]]/gp_need_index[[#This Row],[Registered population (base year)]]</f>
        <v>0.95913600400573318</v>
      </c>
      <c r="N4999" s="99">
        <v>6789.7016905389501</v>
      </c>
      <c r="O4999" s="16">
        <v>6528.05116927365</v>
      </c>
      <c r="P4999" s="17">
        <f>gp_need_index[[#This Row],[Normalised weighted population 2026/27]]/gp_need_index[[#This Row],[Registered population 2026/27]]</f>
        <v>0.96146362046658185</v>
      </c>
      <c r="Q4999" s="99">
        <v>6797.78684796364</v>
      </c>
      <c r="R4999" s="16">
        <v>6550.99985425663</v>
      </c>
      <c r="S4999" s="17">
        <f>gp_need_index[[#This Row],[Normalised weighted population 2027/28]]/gp_need_index[[#This Row],[Registered population 2027/28]]</f>
        <v>0.96369597940821905</v>
      </c>
      <c r="T4999" s="99">
        <v>6807.9209309793996</v>
      </c>
      <c r="U4999" s="16">
        <v>6577.1313513582299</v>
      </c>
      <c r="V4999" s="17">
        <f>gp_need_index[[#This Row],[Normalised weighted population 2028/29]]/gp_need_index[[#This Row],[Registered population 2028/29]]</f>
        <v>0.9660998442900588</v>
      </c>
    </row>
    <row r="5000" spans="1:22" x14ac:dyDescent="0.2">
      <c r="A5000" s="6" t="s">
        <v>2183</v>
      </c>
      <c r="B5000" s="1" t="s">
        <v>11110</v>
      </c>
      <c r="C5000" s="95" t="s">
        <v>6322</v>
      </c>
      <c r="D5000" s="95" t="s">
        <v>6322</v>
      </c>
      <c r="E5000" s="95" t="s">
        <v>6645</v>
      </c>
      <c r="F5000" s="95" t="s">
        <v>6326</v>
      </c>
      <c r="G5000" s="95" t="s">
        <v>6326</v>
      </c>
      <c r="H5000" s="61">
        <v>5321.8551097196696</v>
      </c>
      <c r="I5000" s="61">
        <v>47.410671322790002</v>
      </c>
      <c r="J5000" s="123">
        <v>252312.72343442999</v>
      </c>
      <c r="K5000" s="99">
        <v>3547.1666666666702</v>
      </c>
      <c r="L5000" s="16">
        <v>5079.9567851257998</v>
      </c>
      <c r="M5000" s="17">
        <f>gp_need_index[[#This Row],[Normalised weighted population (base year)]]/gp_need_index[[#This Row],[Registered population (base year)]]</f>
        <v>1.4321167462648483</v>
      </c>
      <c r="N5000" s="99">
        <v>3545.32379872928</v>
      </c>
      <c r="O5000" s="16">
        <v>5098.3181638636697</v>
      </c>
      <c r="P5000" s="17">
        <f>gp_need_index[[#This Row],[Normalised weighted population 2026/27]]/gp_need_index[[#This Row],[Registered population 2026/27]]</f>
        <v>1.4380402054365291</v>
      </c>
      <c r="Q5000" s="99">
        <v>3542.6124931879599</v>
      </c>
      <c r="R5000" s="16">
        <v>5116.2407711551396</v>
      </c>
      <c r="S5000" s="17">
        <f>gp_need_index[[#This Row],[Normalised weighted population 2027/28]]/gp_need_index[[#This Row],[Registered population 2027/28]]</f>
        <v>1.4441999459418966</v>
      </c>
      <c r="T5000" s="99">
        <v>3541.44283735606</v>
      </c>
      <c r="U5000" s="16">
        <v>5136.6491109287499</v>
      </c>
      <c r="V5000" s="17">
        <f>gp_need_index[[#This Row],[Normalised weighted population 2028/29]]/gp_need_index[[#This Row],[Registered population 2028/29]]</f>
        <v>1.4504396504006896</v>
      </c>
    </row>
    <row r="5001" spans="1:22" x14ac:dyDescent="0.2">
      <c r="A5001" s="6" t="s">
        <v>2186</v>
      </c>
      <c r="B5001" s="1" t="s">
        <v>11111</v>
      </c>
      <c r="C5001" s="95" t="s">
        <v>6322</v>
      </c>
      <c r="D5001" s="95" t="s">
        <v>6322</v>
      </c>
      <c r="E5001" s="95" t="s">
        <v>6645</v>
      </c>
      <c r="F5001" s="95" t="s">
        <v>6326</v>
      </c>
      <c r="G5001" s="95" t="s">
        <v>6326</v>
      </c>
      <c r="H5001" s="61">
        <v>5306.3481778231499</v>
      </c>
      <c r="I5001" s="61">
        <v>72.087042124997197</v>
      </c>
      <c r="J5001" s="123">
        <v>382518.94462463999</v>
      </c>
      <c r="K5001" s="99">
        <v>5860.25</v>
      </c>
      <c r="L5001" s="16">
        <v>7701.4733214200596</v>
      </c>
      <c r="M5001" s="17">
        <f>gp_need_index[[#This Row],[Normalised weighted population (base year)]]/gp_need_index[[#This Row],[Registered population (base year)]]</f>
        <v>1.3141885280355035</v>
      </c>
      <c r="N5001" s="99">
        <v>5859.3272199017701</v>
      </c>
      <c r="O5001" s="16">
        <v>7729.3101071400297</v>
      </c>
      <c r="P5001" s="17">
        <f>gp_need_index[[#This Row],[Normalised weighted population 2026/27]]/gp_need_index[[#This Row],[Registered population 2026/27]]</f>
        <v>1.319146348558019</v>
      </c>
      <c r="Q5001" s="99">
        <v>5857.4813420058199</v>
      </c>
      <c r="R5001" s="16">
        <v>7756.4816929908502</v>
      </c>
      <c r="S5001" s="17">
        <f>gp_need_index[[#This Row],[Normalised weighted population 2027/28]]/gp_need_index[[#This Row],[Registered population 2027/28]]</f>
        <v>1.3242008365211013</v>
      </c>
      <c r="T5001" s="99">
        <v>5858.37878448011</v>
      </c>
      <c r="U5001" s="16">
        <v>7787.42177593824</v>
      </c>
      <c r="V5001" s="17">
        <f>gp_need_index[[#This Row],[Normalised weighted population 2028/29]]/gp_need_index[[#This Row],[Registered population 2028/29]]</f>
        <v>1.3292793215366185</v>
      </c>
    </row>
    <row r="5002" spans="1:22" x14ac:dyDescent="0.2">
      <c r="A5002" s="6" t="s">
        <v>2236</v>
      </c>
      <c r="B5002" s="1" t="s">
        <v>11112</v>
      </c>
      <c r="C5002" s="95" t="s">
        <v>6322</v>
      </c>
      <c r="D5002" s="95" t="s">
        <v>6322</v>
      </c>
      <c r="E5002" s="95" t="s">
        <v>6645</v>
      </c>
      <c r="F5002" s="95" t="s">
        <v>6326</v>
      </c>
      <c r="G5002" s="95" t="s">
        <v>6326</v>
      </c>
      <c r="H5002" s="61">
        <v>5537.5092529296899</v>
      </c>
      <c r="I5002" s="61">
        <v>101.889696199997</v>
      </c>
      <c r="J5002" s="123">
        <v>564215.13548567798</v>
      </c>
      <c r="K5002" s="99">
        <v>8334.3333333333303</v>
      </c>
      <c r="L5002" s="16">
        <v>11359.666951262599</v>
      </c>
      <c r="M5002" s="17">
        <f>gp_need_index[[#This Row],[Normalised weighted population (base year)]]/gp_need_index[[#This Row],[Registered population (base year)]]</f>
        <v>1.3629964745745635</v>
      </c>
      <c r="N5002" s="99">
        <v>8334.6179459802006</v>
      </c>
      <c r="O5002" s="16">
        <v>11400.7261877976</v>
      </c>
      <c r="P5002" s="17">
        <f>gp_need_index[[#This Row],[Normalised weighted population 2026/27]]/gp_need_index[[#This Row],[Registered population 2026/27]]</f>
        <v>1.3678762795955377</v>
      </c>
      <c r="Q5002" s="99">
        <v>8334.5810759977794</v>
      </c>
      <c r="R5002" s="16">
        <v>11440.804255061001</v>
      </c>
      <c r="S5002" s="17">
        <f>gp_need_index[[#This Row],[Normalised weighted population 2027/28]]/gp_need_index[[#This Row],[Registered population 2027/28]]</f>
        <v>1.3726909787953989</v>
      </c>
      <c r="T5002" s="99">
        <v>8336.1521050467709</v>
      </c>
      <c r="U5002" s="16">
        <v>11486.4408525091</v>
      </c>
      <c r="V5002" s="17">
        <f>gp_need_index[[#This Row],[Normalised weighted population 2028/29]]/gp_need_index[[#This Row],[Registered population 2028/29]]</f>
        <v>1.3779068217283512</v>
      </c>
    </row>
    <row r="5003" spans="1:22" x14ac:dyDescent="0.2">
      <c r="A5003" s="6" t="s">
        <v>2180</v>
      </c>
      <c r="B5003" s="1" t="s">
        <v>11113</v>
      </c>
      <c r="C5003" s="95" t="s">
        <v>6322</v>
      </c>
      <c r="D5003" s="95" t="s">
        <v>6322</v>
      </c>
      <c r="E5003" s="95" t="s">
        <v>6645</v>
      </c>
      <c r="F5003" s="95" t="s">
        <v>6326</v>
      </c>
      <c r="G5003" s="95" t="s">
        <v>6326</v>
      </c>
      <c r="H5003" s="61">
        <v>5409.9150390625</v>
      </c>
      <c r="I5003" s="61"/>
      <c r="J5003" s="123"/>
      <c r="K5003" s="99">
        <v>0.16666666666666699</v>
      </c>
      <c r="L5003" s="16"/>
      <c r="M5003" s="17">
        <f>gp_need_index[[#This Row],[Normalised weighted population (base year)]]/gp_need_index[[#This Row],[Registered population (base year)]]</f>
        <v>0</v>
      </c>
      <c r="N5003" s="99">
        <v>0.16833349141953</v>
      </c>
      <c r="O5003" s="16"/>
      <c r="P5003" s="17">
        <f>gp_need_index[[#This Row],[Normalised weighted population 2026/27]]/gp_need_index[[#This Row],[Registered population 2026/27]]</f>
        <v>0</v>
      </c>
      <c r="Q5003" s="99">
        <v>0.168423351661486</v>
      </c>
      <c r="R5003" s="16"/>
      <c r="S5003" s="17">
        <f>gp_need_index[[#This Row],[Normalised weighted population 2027/28]]/gp_need_index[[#This Row],[Registered population 2027/28]]</f>
        <v>0</v>
      </c>
      <c r="T5003" s="99">
        <v>0.168106386102506</v>
      </c>
      <c r="U5003" s="16"/>
      <c r="V5003" s="17">
        <f>gp_need_index[[#This Row],[Normalised weighted population 2028/29]]/gp_need_index[[#This Row],[Registered population 2028/29]]</f>
        <v>0</v>
      </c>
    </row>
    <row r="5004" spans="1:22" x14ac:dyDescent="0.2">
      <c r="A5004" s="6" t="s">
        <v>2192</v>
      </c>
      <c r="B5004" s="1" t="s">
        <v>11114</v>
      </c>
      <c r="C5004" s="95" t="s">
        <v>6322</v>
      </c>
      <c r="D5004" s="95" t="s">
        <v>6322</v>
      </c>
      <c r="E5004" s="95" t="s">
        <v>6645</v>
      </c>
      <c r="F5004" s="95" t="s">
        <v>6326</v>
      </c>
      <c r="G5004" s="95" t="s">
        <v>6326</v>
      </c>
      <c r="H5004" s="61">
        <v>5476.6226074218703</v>
      </c>
      <c r="I5004" s="61">
        <v>59.664887939605002</v>
      </c>
      <c r="J5004" s="123">
        <v>326762.07415933401</v>
      </c>
      <c r="K5004" s="99">
        <v>4141.4166666666697</v>
      </c>
      <c r="L5004" s="16">
        <v>6578.8882667221797</v>
      </c>
      <c r="M5004" s="17">
        <f>gp_need_index[[#This Row],[Normalised weighted population (base year)]]/gp_need_index[[#This Row],[Registered population (base year)]]</f>
        <v>1.588559856745198</v>
      </c>
      <c r="N5004" s="99">
        <v>4138.6781301210804</v>
      </c>
      <c r="O5004" s="16">
        <v>6602.6674963985297</v>
      </c>
      <c r="P5004" s="17">
        <f>gp_need_index[[#This Row],[Normalised weighted population 2026/27]]/gp_need_index[[#This Row],[Registered population 2026/27]]</f>
        <v>1.5953566063387885</v>
      </c>
      <c r="Q5004" s="99">
        <v>4137.2692002289396</v>
      </c>
      <c r="R5004" s="16">
        <v>6625.87848731958</v>
      </c>
      <c r="S5004" s="17">
        <f>gp_need_index[[#This Row],[Normalised weighted population 2027/28]]/gp_need_index[[#This Row],[Registered population 2027/28]]</f>
        <v>1.6015101185470191</v>
      </c>
      <c r="T5004" s="99">
        <v>4138.3674189034</v>
      </c>
      <c r="U5004" s="16">
        <v>6652.3086702441697</v>
      </c>
      <c r="V5004" s="17">
        <f>gp_need_index[[#This Row],[Normalised weighted population 2028/29]]/gp_need_index[[#This Row],[Registered population 2028/29]]</f>
        <v>1.6074717387000217</v>
      </c>
    </row>
    <row r="5005" spans="1:22" x14ac:dyDescent="0.2">
      <c r="A5005" s="6" t="s">
        <v>2179</v>
      </c>
      <c r="B5005" s="1" t="s">
        <v>11115</v>
      </c>
      <c r="C5005" s="95" t="s">
        <v>6322</v>
      </c>
      <c r="D5005" s="95" t="s">
        <v>6322</v>
      </c>
      <c r="E5005" s="95" t="s">
        <v>6645</v>
      </c>
      <c r="F5005" s="95" t="s">
        <v>6326</v>
      </c>
      <c r="G5005" s="95" t="s">
        <v>6326</v>
      </c>
      <c r="H5005" s="61">
        <v>5357.4516927083296</v>
      </c>
      <c r="I5005" s="61">
        <v>62.209108222200598</v>
      </c>
      <c r="J5005" s="123">
        <v>333282.29214690498</v>
      </c>
      <c r="K5005" s="99">
        <v>4860.25</v>
      </c>
      <c r="L5005" s="16">
        <v>6710.1635554020504</v>
      </c>
      <c r="M5005" s="17">
        <f>gp_need_index[[#This Row],[Normalised weighted population (base year)]]/gp_need_index[[#This Row],[Registered population (base year)]]</f>
        <v>1.3806210699865338</v>
      </c>
      <c r="N5005" s="99">
        <v>4858.4862419638303</v>
      </c>
      <c r="O5005" s="16">
        <v>6734.4172763775096</v>
      </c>
      <c r="P5005" s="17">
        <f>gp_need_index[[#This Row],[Normalised weighted population 2026/27]]/gp_need_index[[#This Row],[Registered population 2026/27]]</f>
        <v>1.3861143041243678</v>
      </c>
      <c r="Q5005" s="99">
        <v>4855.0498326751103</v>
      </c>
      <c r="R5005" s="16">
        <v>6758.0914199483996</v>
      </c>
      <c r="S5005" s="17">
        <f>gp_need_index[[#This Row],[Normalised weighted population 2027/28]]/gp_need_index[[#This Row],[Registered population 2027/28]]</f>
        <v>1.3919715868754992</v>
      </c>
      <c r="T5005" s="99">
        <v>4855.0134358821397</v>
      </c>
      <c r="U5005" s="16">
        <v>6785.0489913545398</v>
      </c>
      <c r="V5005" s="17">
        <f>gp_need_index[[#This Row],[Normalised weighted population 2028/29]]/gp_need_index[[#This Row],[Registered population 2028/29]]</f>
        <v>1.3975345446436893</v>
      </c>
    </row>
    <row r="5006" spans="1:22" x14ac:dyDescent="0.2">
      <c r="A5006" s="6" t="s">
        <v>2202</v>
      </c>
      <c r="B5006" s="1" t="s">
        <v>11116</v>
      </c>
      <c r="C5006" s="95" t="s">
        <v>6322</v>
      </c>
      <c r="D5006" s="95" t="s">
        <v>6322</v>
      </c>
      <c r="E5006" s="95" t="s">
        <v>6645</v>
      </c>
      <c r="F5006" s="95" t="s">
        <v>6326</v>
      </c>
      <c r="G5006" s="95" t="s">
        <v>6326</v>
      </c>
      <c r="H5006" s="61">
        <v>5584.2286071777298</v>
      </c>
      <c r="I5006" s="61">
        <v>38.167832562313798</v>
      </c>
      <c r="J5006" s="123">
        <v>213137.90246844199</v>
      </c>
      <c r="K5006" s="99">
        <v>3864.0833333333298</v>
      </c>
      <c r="L5006" s="16">
        <v>4291.2276443063402</v>
      </c>
      <c r="M5006" s="17">
        <f>gp_need_index[[#This Row],[Normalised weighted population (base year)]]/gp_need_index[[#This Row],[Registered population (base year)]]</f>
        <v>1.1105422099177495</v>
      </c>
      <c r="N5006" s="99">
        <v>3866.9951672842399</v>
      </c>
      <c r="O5006" s="16">
        <v>4306.73818098222</v>
      </c>
      <c r="P5006" s="17">
        <f>gp_need_index[[#This Row],[Normalised weighted population 2026/27]]/gp_need_index[[#This Row],[Registered population 2026/27]]</f>
        <v>1.1137169804137119</v>
      </c>
      <c r="Q5006" s="99">
        <v>3868.4506716693199</v>
      </c>
      <c r="R5006" s="16">
        <v>4321.8780711664003</v>
      </c>
      <c r="S5006" s="17">
        <f>gp_need_index[[#This Row],[Normalised weighted population 2027/28]]/gp_need_index[[#This Row],[Registered population 2027/28]]</f>
        <v>1.1172116275949349</v>
      </c>
      <c r="T5006" s="99">
        <v>3869.4788479691802</v>
      </c>
      <c r="U5006" s="16">
        <v>4339.1177516430798</v>
      </c>
      <c r="V5006" s="17">
        <f>gp_need_index[[#This Row],[Normalised weighted population 2028/29]]/gp_need_index[[#This Row],[Registered population 2028/29]]</f>
        <v>1.1213700661318722</v>
      </c>
    </row>
    <row r="5007" spans="1:22" x14ac:dyDescent="0.2">
      <c r="A5007" s="6" t="s">
        <v>2177</v>
      </c>
      <c r="B5007" s="1" t="s">
        <v>12492</v>
      </c>
      <c r="C5007" s="95" t="s">
        <v>6322</v>
      </c>
      <c r="D5007" s="95" t="s">
        <v>6322</v>
      </c>
      <c r="E5007" s="95" t="s">
        <v>6645</v>
      </c>
      <c r="F5007" s="95" t="s">
        <v>6326</v>
      </c>
      <c r="G5007" s="95" t="s">
        <v>6326</v>
      </c>
      <c r="H5007" s="61">
        <v>5391.44632599133</v>
      </c>
      <c r="I5007" s="61">
        <v>175.18265166547701</v>
      </c>
      <c r="J5007" s="123">
        <v>944487.86369925796</v>
      </c>
      <c r="K5007" s="99">
        <v>16655.666666666701</v>
      </c>
      <c r="L5007" s="16">
        <v>19015.915909269999</v>
      </c>
      <c r="M5007" s="17">
        <f>gp_need_index[[#This Row],[Normalised weighted population (base year)]]/gp_need_index[[#This Row],[Registered population (base year)]]</f>
        <v>1.1417084821544194</v>
      </c>
      <c r="N5007" s="99">
        <v>16663.1678545379</v>
      </c>
      <c r="O5007" s="16">
        <v>19084.648469176798</v>
      </c>
      <c r="P5007" s="17">
        <f>gp_need_index[[#This Row],[Normalised weighted population 2026/27]]/gp_need_index[[#This Row],[Registered population 2026/27]]</f>
        <v>1.1453193435832463</v>
      </c>
      <c r="Q5007" s="99">
        <v>16668.896412887199</v>
      </c>
      <c r="R5007" s="16">
        <v>19151.738566109801</v>
      </c>
      <c r="S5007" s="17">
        <f>gp_need_index[[#This Row],[Normalised weighted population 2027/28]]/gp_need_index[[#This Row],[Registered population 2027/28]]</f>
        <v>1.1489506018708622</v>
      </c>
      <c r="T5007" s="99">
        <v>16680.994479960402</v>
      </c>
      <c r="U5007" s="16">
        <v>19228.133561067101</v>
      </c>
      <c r="V5007" s="17">
        <f>gp_need_index[[#This Row],[Normalised weighted population 2028/29]]/gp_need_index[[#This Row],[Registered population 2028/29]]</f>
        <v>1.1526970759547153</v>
      </c>
    </row>
    <row r="5008" spans="1:22" x14ac:dyDescent="0.2">
      <c r="A5008" s="6" t="s">
        <v>2233</v>
      </c>
      <c r="B5008" s="1" t="s">
        <v>11117</v>
      </c>
      <c r="C5008" s="95" t="s">
        <v>6322</v>
      </c>
      <c r="D5008" s="95" t="s">
        <v>6322</v>
      </c>
      <c r="E5008" s="95" t="s">
        <v>6645</v>
      </c>
      <c r="F5008" s="95" t="s">
        <v>6326</v>
      </c>
      <c r="G5008" s="95" t="s">
        <v>6326</v>
      </c>
      <c r="H5008" s="61">
        <v>5408.9584099264703</v>
      </c>
      <c r="I5008" s="61">
        <v>23.2036291034653</v>
      </c>
      <c r="J5008" s="123">
        <v>125507.46478000301</v>
      </c>
      <c r="K5008" s="99">
        <v>2038.5833333333301</v>
      </c>
      <c r="L5008" s="16">
        <v>2526.9137783248002</v>
      </c>
      <c r="M5008" s="17">
        <f>gp_need_index[[#This Row],[Normalised weighted population (base year)]]/gp_need_index[[#This Row],[Registered population (base year)]]</f>
        <v>1.2395440191267486</v>
      </c>
      <c r="N5008" s="99">
        <v>2040.7164191157599</v>
      </c>
      <c r="O5008" s="16">
        <v>2536.0472459672101</v>
      </c>
      <c r="P5008" s="17">
        <f>gp_need_index[[#This Row],[Normalised weighted population 2026/27]]/gp_need_index[[#This Row],[Registered population 2026/27]]</f>
        <v>1.2427239876210123</v>
      </c>
      <c r="Q5008" s="99">
        <v>2041.43543037771</v>
      </c>
      <c r="R5008" s="16">
        <v>2544.9624563172101</v>
      </c>
      <c r="S5008" s="17">
        <f>gp_need_index[[#This Row],[Normalised weighted population 2027/28]]/gp_need_index[[#This Row],[Registered population 2027/28]]</f>
        <v>1.2466534177112507</v>
      </c>
      <c r="T5008" s="99">
        <v>2042.1341348005201</v>
      </c>
      <c r="U5008" s="16">
        <v>2555.1141401106001</v>
      </c>
      <c r="V5008" s="17">
        <f>gp_need_index[[#This Row],[Normalised weighted population 2028/29]]/gp_need_index[[#This Row],[Registered population 2028/29]]</f>
        <v>1.2511979975106724</v>
      </c>
    </row>
    <row r="5009" spans="1:22" x14ac:dyDescent="0.2">
      <c r="A5009" s="6" t="s">
        <v>2194</v>
      </c>
      <c r="B5009" s="1" t="s">
        <v>11118</v>
      </c>
      <c r="C5009" s="95" t="s">
        <v>6322</v>
      </c>
      <c r="D5009" s="95" t="s">
        <v>6322</v>
      </c>
      <c r="E5009" s="95" t="s">
        <v>6645</v>
      </c>
      <c r="F5009" s="95" t="s">
        <v>6326</v>
      </c>
      <c r="G5009" s="95" t="s">
        <v>6326</v>
      </c>
      <c r="H5009" s="61">
        <v>5430.2225905198302</v>
      </c>
      <c r="I5009" s="61">
        <v>137.54714963185799</v>
      </c>
      <c r="J5009" s="123">
        <v>746911.63919252402</v>
      </c>
      <c r="K5009" s="99">
        <v>10957.166666666701</v>
      </c>
      <c r="L5009" s="16">
        <v>15038.0004533998</v>
      </c>
      <c r="M5009" s="17">
        <f>gp_need_index[[#This Row],[Normalised weighted population (base year)]]/gp_need_index[[#This Row],[Registered population (base year)]]</f>
        <v>1.3724351295255544</v>
      </c>
      <c r="N5009" s="99">
        <v>10957.4623267033</v>
      </c>
      <c r="O5009" s="16">
        <v>15092.354935822499</v>
      </c>
      <c r="P5009" s="17">
        <f>gp_need_index[[#This Row],[Normalised weighted population 2026/27]]/gp_need_index[[#This Row],[Registered population 2026/27]]</f>
        <v>1.3773585968935964</v>
      </c>
      <c r="Q5009" s="99">
        <v>10958.465674667201</v>
      </c>
      <c r="R5009" s="16">
        <v>15145.410540028501</v>
      </c>
      <c r="S5009" s="17">
        <f>gp_need_index[[#This Row],[Normalised weighted population 2027/28]]/gp_need_index[[#This Row],[Registered population 2027/28]]</f>
        <v>1.3820740046702253</v>
      </c>
      <c r="T5009" s="99">
        <v>10965.962446633001</v>
      </c>
      <c r="U5009" s="16">
        <v>15205.8245623815</v>
      </c>
      <c r="V5009" s="17">
        <f>gp_need_index[[#This Row],[Normalised weighted population 2028/29]]/gp_need_index[[#This Row],[Registered population 2028/29]]</f>
        <v>1.3866383946126235</v>
      </c>
    </row>
    <row r="5010" spans="1:22" x14ac:dyDescent="0.2">
      <c r="A5010" s="6" t="s">
        <v>2214</v>
      </c>
      <c r="B5010" s="1" t="s">
        <v>11119</v>
      </c>
      <c r="C5010" s="95" t="s">
        <v>6322</v>
      </c>
      <c r="D5010" s="95" t="s">
        <v>6322</v>
      </c>
      <c r="E5010" s="95" t="s">
        <v>6645</v>
      </c>
      <c r="F5010" s="95" t="s">
        <v>6326</v>
      </c>
      <c r="G5010" s="95" t="s">
        <v>6326</v>
      </c>
      <c r="H5010" s="61">
        <v>5339.5782877604197</v>
      </c>
      <c r="I5010" s="61">
        <v>41.773039288435797</v>
      </c>
      <c r="J5010" s="123">
        <v>223050.41359829501</v>
      </c>
      <c r="K5010" s="99">
        <v>3425</v>
      </c>
      <c r="L5010" s="16">
        <v>4490.80191660741</v>
      </c>
      <c r="M5010" s="17">
        <f>gp_need_index[[#This Row],[Normalised weighted population (base year)]]/gp_need_index[[#This Row],[Registered population (base year)]]</f>
        <v>1.3111830413452292</v>
      </c>
      <c r="N5010" s="99">
        <v>3423.8178931795301</v>
      </c>
      <c r="O5010" s="16">
        <v>4507.0338095772604</v>
      </c>
      <c r="P5010" s="17">
        <f>gp_need_index[[#This Row],[Normalised weighted population 2026/27]]/gp_need_index[[#This Row],[Registered population 2026/27]]</f>
        <v>1.3163766152854004</v>
      </c>
      <c r="Q5010" s="99">
        <v>3422.8692476669999</v>
      </c>
      <c r="R5010" s="16">
        <v>4522.8778182134702</v>
      </c>
      <c r="S5010" s="17">
        <f>gp_need_index[[#This Row],[Normalised weighted population 2027/28]]/gp_need_index[[#This Row],[Registered population 2027/28]]</f>
        <v>1.3213703156485535</v>
      </c>
      <c r="T5010" s="99">
        <v>3423.19202054574</v>
      </c>
      <c r="U5010" s="16">
        <v>4540.9192731405001</v>
      </c>
      <c r="V5010" s="17">
        <f>gp_need_index[[#This Row],[Normalised weighted population 2028/29]]/gp_need_index[[#This Row],[Registered population 2028/29]]</f>
        <v>1.3265160837856145</v>
      </c>
    </row>
    <row r="5011" spans="1:22" x14ac:dyDescent="0.2">
      <c r="A5011" s="6" t="s">
        <v>2216</v>
      </c>
      <c r="B5011" s="1" t="s">
        <v>11120</v>
      </c>
      <c r="C5011" s="95" t="s">
        <v>6322</v>
      </c>
      <c r="D5011" s="95" t="s">
        <v>6322</v>
      </c>
      <c r="E5011" s="95" t="s">
        <v>6645</v>
      </c>
      <c r="F5011" s="95" t="s">
        <v>6326</v>
      </c>
      <c r="G5011" s="95" t="s">
        <v>6326</v>
      </c>
      <c r="H5011" s="61">
        <v>5517.9730877543598</v>
      </c>
      <c r="I5011" s="61">
        <v>38.395280358052098</v>
      </c>
      <c r="J5011" s="123">
        <v>211864.12371251499</v>
      </c>
      <c r="K5011" s="99">
        <v>3394.1666666666702</v>
      </c>
      <c r="L5011" s="16">
        <v>4265.5819259856598</v>
      </c>
      <c r="M5011" s="17">
        <f>gp_need_index[[#This Row],[Normalised weighted population (base year)]]/gp_need_index[[#This Row],[Registered population (base year)]]</f>
        <v>1.256739089413893</v>
      </c>
      <c r="N5011" s="99">
        <v>3392.1151631635898</v>
      </c>
      <c r="O5011" s="16">
        <v>4280.9997668440301</v>
      </c>
      <c r="P5011" s="17">
        <f>gp_need_index[[#This Row],[Normalised weighted population 2026/27]]/gp_need_index[[#This Row],[Registered population 2026/27]]</f>
        <v>1.2620443472359704</v>
      </c>
      <c r="Q5011" s="99">
        <v>3390.1980038689098</v>
      </c>
      <c r="R5011" s="16">
        <v>4296.0491763100499</v>
      </c>
      <c r="S5011" s="17">
        <f>gp_need_index[[#This Row],[Normalised weighted population 2027/28]]/gp_need_index[[#This Row],[Registered population 2027/28]]</f>
        <v>1.2671971287244517</v>
      </c>
      <c r="T5011" s="99">
        <v>3389.41825875631</v>
      </c>
      <c r="U5011" s="16">
        <v>4313.1858270651501</v>
      </c>
      <c r="V5011" s="17">
        <f>gp_need_index[[#This Row],[Normalised weighted population 2028/29]]/gp_need_index[[#This Row],[Registered population 2028/29]]</f>
        <v>1.2725445777966042</v>
      </c>
    </row>
    <row r="5012" spans="1:22" x14ac:dyDescent="0.2">
      <c r="A5012" s="6" t="s">
        <v>2208</v>
      </c>
      <c r="B5012" s="1" t="s">
        <v>11121</v>
      </c>
      <c r="C5012" s="95" t="s">
        <v>6322</v>
      </c>
      <c r="D5012" s="95" t="s">
        <v>6322</v>
      </c>
      <c r="E5012" s="95" t="s">
        <v>6645</v>
      </c>
      <c r="F5012" s="95" t="s">
        <v>6326</v>
      </c>
      <c r="G5012" s="95" t="s">
        <v>6326</v>
      </c>
      <c r="H5012" s="61">
        <v>5461.8015791730204</v>
      </c>
      <c r="I5012" s="61">
        <v>45.670356518240098</v>
      </c>
      <c r="J5012" s="123">
        <v>249442.425352719</v>
      </c>
      <c r="K5012" s="99">
        <v>3669.4166666666702</v>
      </c>
      <c r="L5012" s="16">
        <v>5022.1674274705501</v>
      </c>
      <c r="M5012" s="17">
        <f>gp_need_index[[#This Row],[Normalised weighted population (base year)]]/gp_need_index[[#This Row],[Registered population (base year)]]</f>
        <v>1.3686555340232676</v>
      </c>
      <c r="N5012" s="99">
        <v>3670.77211113048</v>
      </c>
      <c r="O5012" s="16">
        <v>5040.3199279978799</v>
      </c>
      <c r="P5012" s="17">
        <f>gp_need_index[[#This Row],[Normalised weighted population 2026/27]]/gp_need_index[[#This Row],[Registered population 2026/27]]</f>
        <v>1.3730952985925413</v>
      </c>
      <c r="Q5012" s="99">
        <v>3672.0927026976501</v>
      </c>
      <c r="R5012" s="16">
        <v>5058.0386485228501</v>
      </c>
      <c r="S5012" s="17">
        <f>gp_need_index[[#This Row],[Normalised weighted population 2027/28]]/gp_need_index[[#This Row],[Registered population 2027/28]]</f>
        <v>1.3774267313042055</v>
      </c>
      <c r="T5012" s="99">
        <v>3677.5236463872502</v>
      </c>
      <c r="U5012" s="16">
        <v>5078.2148239501403</v>
      </c>
      <c r="V5012" s="17">
        <f>gp_need_index[[#This Row],[Normalised weighted population 2028/29]]/gp_need_index[[#This Row],[Registered population 2028/29]]</f>
        <v>1.380878904460318</v>
      </c>
    </row>
    <row r="5013" spans="1:22" x14ac:dyDescent="0.2">
      <c r="A5013" s="6" t="s">
        <v>2191</v>
      </c>
      <c r="B5013" s="1" t="s">
        <v>11122</v>
      </c>
      <c r="C5013" s="95" t="s">
        <v>6322</v>
      </c>
      <c r="D5013" s="95" t="s">
        <v>6322</v>
      </c>
      <c r="E5013" s="95" t="s">
        <v>6645</v>
      </c>
      <c r="F5013" s="95" t="s">
        <v>6326</v>
      </c>
      <c r="G5013" s="95" t="s">
        <v>6326</v>
      </c>
      <c r="H5013" s="61">
        <v>5399.8533033288004</v>
      </c>
      <c r="I5013" s="61">
        <v>33.991569315528501</v>
      </c>
      <c r="J5013" s="123">
        <v>183549.48785378601</v>
      </c>
      <c r="K5013" s="99">
        <v>3477.4166666666702</v>
      </c>
      <c r="L5013" s="16">
        <v>3695.5071212313401</v>
      </c>
      <c r="M5013" s="17">
        <f>gp_need_index[[#This Row],[Normalised weighted population (base year)]]/gp_need_index[[#This Row],[Registered population (base year)]]</f>
        <v>1.062716227438377</v>
      </c>
      <c r="N5013" s="99">
        <v>3481.7352066712801</v>
      </c>
      <c r="O5013" s="16">
        <v>3708.8644407424299</v>
      </c>
      <c r="P5013" s="17">
        <f>gp_need_index[[#This Row],[Normalised weighted population 2026/27]]/gp_need_index[[#This Row],[Registered population 2026/27]]</f>
        <v>1.0652344938914229</v>
      </c>
      <c r="Q5013" s="99">
        <v>3485.0258117141002</v>
      </c>
      <c r="R5013" s="16">
        <v>3721.90256797032</v>
      </c>
      <c r="S5013" s="17">
        <f>gp_need_index[[#This Row],[Normalised weighted population 2027/28]]/gp_need_index[[#This Row],[Registered population 2027/28]]</f>
        <v>1.0679698714023906</v>
      </c>
      <c r="T5013" s="99">
        <v>3489.7169507948802</v>
      </c>
      <c r="U5013" s="16">
        <v>3736.7489865829102</v>
      </c>
      <c r="V5013" s="17">
        <f>gp_need_index[[#This Row],[Normalised weighted population 2028/29]]/gp_need_index[[#This Row],[Registered population 2028/29]]</f>
        <v>1.0707885594365358</v>
      </c>
    </row>
    <row r="5014" spans="1:22" x14ac:dyDescent="0.2">
      <c r="A5014" s="6" t="s">
        <v>2196</v>
      </c>
      <c r="B5014" s="1" t="s">
        <v>11123</v>
      </c>
      <c r="C5014" s="95" t="s">
        <v>6322</v>
      </c>
      <c r="D5014" s="95" t="s">
        <v>6322</v>
      </c>
      <c r="E5014" s="95" t="s">
        <v>6645</v>
      </c>
      <c r="F5014" s="95" t="s">
        <v>6326</v>
      </c>
      <c r="G5014" s="95" t="s">
        <v>6326</v>
      </c>
      <c r="H5014" s="61">
        <v>5507.5084113354997</v>
      </c>
      <c r="I5014" s="61">
        <v>54.3627736429777</v>
      </c>
      <c r="J5014" s="123">
        <v>299403.43310222699</v>
      </c>
      <c r="K5014" s="99">
        <v>5134.0833333333303</v>
      </c>
      <c r="L5014" s="16">
        <v>6028.0610536586</v>
      </c>
      <c r="M5014" s="17">
        <f>gp_need_index[[#This Row],[Normalised weighted population (base year)]]/gp_need_index[[#This Row],[Registered population (base year)]]</f>
        <v>1.1741260634631829</v>
      </c>
      <c r="N5014" s="99">
        <v>5134.1475962534496</v>
      </c>
      <c r="O5014" s="16">
        <v>6049.8493319339796</v>
      </c>
      <c r="P5014" s="17">
        <f>gp_need_index[[#This Row],[Normalised weighted population 2026/27]]/gp_need_index[[#This Row],[Registered population 2026/27]]</f>
        <v>1.1783551638345471</v>
      </c>
      <c r="Q5014" s="99">
        <v>5135.5030774955203</v>
      </c>
      <c r="R5014" s="16">
        <v>6071.1169480896997</v>
      </c>
      <c r="S5014" s="17">
        <f>gp_need_index[[#This Row],[Normalised weighted population 2027/28]]/gp_need_index[[#This Row],[Registered population 2027/28]]</f>
        <v>1.1821854366506308</v>
      </c>
      <c r="T5014" s="99">
        <v>5137.8944930140897</v>
      </c>
      <c r="U5014" s="16">
        <v>6095.3342246065704</v>
      </c>
      <c r="V5014" s="17">
        <f>gp_need_index[[#This Row],[Normalised weighted population 2028/29]]/gp_need_index[[#This Row],[Registered population 2028/29]]</f>
        <v>1.1863486556398337</v>
      </c>
    </row>
    <row r="5015" spans="1:22" x14ac:dyDescent="0.2">
      <c r="A5015" s="6" t="s">
        <v>2170</v>
      </c>
      <c r="B5015" s="1" t="s">
        <v>11124</v>
      </c>
      <c r="C5015" s="95" t="s">
        <v>6322</v>
      </c>
      <c r="D5015" s="95" t="s">
        <v>6322</v>
      </c>
      <c r="E5015" s="95" t="s">
        <v>6645</v>
      </c>
      <c r="F5015" s="95" t="s">
        <v>6326</v>
      </c>
      <c r="G5015" s="95" t="s">
        <v>6326</v>
      </c>
      <c r="H5015" s="61">
        <v>5344.7838036548101</v>
      </c>
      <c r="I5015" s="61">
        <v>92.8587619794543</v>
      </c>
      <c r="J5015" s="123">
        <v>496310.00705522503</v>
      </c>
      <c r="K5015" s="99">
        <v>7073.8333333333303</v>
      </c>
      <c r="L5015" s="16">
        <v>9992.4940508251202</v>
      </c>
      <c r="M5015" s="17">
        <f>gp_need_index[[#This Row],[Normalised weighted population (base year)]]/gp_need_index[[#This Row],[Registered population (base year)]]</f>
        <v>1.4125995877989479</v>
      </c>
      <c r="N5015" s="99">
        <v>7075.4115946748198</v>
      </c>
      <c r="O5015" s="16">
        <v>10028.6116745696</v>
      </c>
      <c r="P5015" s="17">
        <f>gp_need_index[[#This Row],[Normalised weighted population 2026/27]]/gp_need_index[[#This Row],[Registered population 2026/27]]</f>
        <v>1.4173891568537798</v>
      </c>
      <c r="Q5015" s="99">
        <v>7076.04102416564</v>
      </c>
      <c r="R5015" s="16">
        <v>10063.8662159585</v>
      </c>
      <c r="S5015" s="17">
        <f>gp_need_index[[#This Row],[Normalised weighted population 2027/28]]/gp_need_index[[#This Row],[Registered population 2027/28]]</f>
        <v>1.422245317909977</v>
      </c>
      <c r="T5015" s="99">
        <v>7083.4518623503</v>
      </c>
      <c r="U5015" s="16">
        <v>10104.0103003279</v>
      </c>
      <c r="V5015" s="17">
        <f>gp_need_index[[#This Row],[Normalised weighted population 2028/29]]/gp_need_index[[#This Row],[Registered population 2028/29]]</f>
        <v>1.4264246438988821</v>
      </c>
    </row>
    <row r="5016" spans="1:22" x14ac:dyDescent="0.2">
      <c r="A5016" s="6" t="s">
        <v>2199</v>
      </c>
      <c r="B5016" s="1" t="s">
        <v>11125</v>
      </c>
      <c r="C5016" s="95" t="s">
        <v>6322</v>
      </c>
      <c r="D5016" s="95" t="s">
        <v>6322</v>
      </c>
      <c r="E5016" s="95" t="s">
        <v>6645</v>
      </c>
      <c r="F5016" s="95" t="s">
        <v>6326</v>
      </c>
      <c r="G5016" s="95" t="s">
        <v>6326</v>
      </c>
      <c r="H5016" s="61">
        <v>5234.5952845982101</v>
      </c>
      <c r="I5016" s="61">
        <v>20.7618091490532</v>
      </c>
      <c r="J5016" s="123">
        <v>108679.668271362</v>
      </c>
      <c r="K5016" s="99">
        <v>2163.0833333333298</v>
      </c>
      <c r="L5016" s="16">
        <v>2188.1100989494998</v>
      </c>
      <c r="M5016" s="17">
        <f>gp_need_index[[#This Row],[Normalised weighted population (base year)]]/gp_need_index[[#This Row],[Registered population (base year)]]</f>
        <v>1.0115699498167754</v>
      </c>
      <c r="N5016" s="99">
        <v>2165.6763502549002</v>
      </c>
      <c r="O5016" s="16">
        <v>2196.0189690337102</v>
      </c>
      <c r="P5016" s="17">
        <f>gp_need_index[[#This Row],[Normalised weighted population 2026/27]]/gp_need_index[[#This Row],[Registered population 2026/27]]</f>
        <v>1.0140106894436183</v>
      </c>
      <c r="Q5016" s="99">
        <v>2167.8602235195299</v>
      </c>
      <c r="R5016" s="16">
        <v>2203.7388453383301</v>
      </c>
      <c r="S5016" s="17">
        <f>gp_need_index[[#This Row],[Normalised weighted population 2027/28]]/gp_need_index[[#This Row],[Registered population 2027/28]]</f>
        <v>1.0165502468422762</v>
      </c>
      <c r="T5016" s="99">
        <v>2170.5092647267202</v>
      </c>
      <c r="U5016" s="16">
        <v>2212.5294111345102</v>
      </c>
      <c r="V5016" s="17">
        <f>gp_need_index[[#This Row],[Normalised weighted population 2028/29]]/gp_need_index[[#This Row],[Registered population 2028/29]]</f>
        <v>1.0193595793810539</v>
      </c>
    </row>
    <row r="5017" spans="1:22" x14ac:dyDescent="0.2">
      <c r="A5017" s="6" t="s">
        <v>2223</v>
      </c>
      <c r="B5017" s="1" t="s">
        <v>11126</v>
      </c>
      <c r="C5017" s="95" t="s">
        <v>6322</v>
      </c>
      <c r="D5017" s="95" t="s">
        <v>6322</v>
      </c>
      <c r="E5017" s="95" t="s">
        <v>6645</v>
      </c>
      <c r="F5017" s="95" t="s">
        <v>6326</v>
      </c>
      <c r="G5017" s="95" t="s">
        <v>6326</v>
      </c>
      <c r="H5017" s="61">
        <v>5369.4286566840301</v>
      </c>
      <c r="I5017" s="61">
        <v>40.758699999045497</v>
      </c>
      <c r="J5017" s="123">
        <v>218850.93178406201</v>
      </c>
      <c r="K5017" s="99">
        <v>3427.75</v>
      </c>
      <c r="L5017" s="16">
        <v>4406.2513404579404</v>
      </c>
      <c r="M5017" s="17">
        <f>gp_need_index[[#This Row],[Normalised weighted population (base year)]]/gp_need_index[[#This Row],[Registered population (base year)]]</f>
        <v>1.2854646168646897</v>
      </c>
      <c r="N5017" s="99">
        <v>3428.3256489702098</v>
      </c>
      <c r="O5017" s="16">
        <v>4422.1776274518197</v>
      </c>
      <c r="P5017" s="17">
        <f>gp_need_index[[#This Row],[Normalised weighted population 2026/27]]/gp_need_index[[#This Row],[Registered population 2026/27]]</f>
        <v>1.2898942750027671</v>
      </c>
      <c r="Q5017" s="99">
        <v>3428.2230787204799</v>
      </c>
      <c r="R5017" s="16">
        <v>4437.7233330046201</v>
      </c>
      <c r="S5017" s="17">
        <f>gp_need_index[[#This Row],[Normalised weighted population 2027/28]]/gp_need_index[[#This Row],[Registered population 2027/28]]</f>
        <v>1.2944674926641346</v>
      </c>
      <c r="T5017" s="99">
        <v>3430.0728863714298</v>
      </c>
      <c r="U5017" s="16">
        <v>4455.4251124267003</v>
      </c>
      <c r="V5017" s="17">
        <f>gp_need_index[[#This Row],[Normalised weighted population 2028/29]]/gp_need_index[[#This Row],[Registered population 2028/29]]</f>
        <v>1.2989301568865377</v>
      </c>
    </row>
    <row r="5018" spans="1:22" x14ac:dyDescent="0.2">
      <c r="A5018" s="6" t="s">
        <v>2172</v>
      </c>
      <c r="B5018" s="1" t="s">
        <v>11127</v>
      </c>
      <c r="C5018" s="95" t="s">
        <v>6322</v>
      </c>
      <c r="D5018" s="95" t="s">
        <v>6322</v>
      </c>
      <c r="E5018" s="95" t="s">
        <v>6645</v>
      </c>
      <c r="F5018" s="95" t="s">
        <v>6326</v>
      </c>
      <c r="G5018" s="95" t="s">
        <v>6326</v>
      </c>
      <c r="H5018" s="61">
        <v>5381.4379069010402</v>
      </c>
      <c r="I5018" s="61">
        <v>47.099341953893898</v>
      </c>
      <c r="J5018" s="123">
        <v>253462.184180779</v>
      </c>
      <c r="K5018" s="99">
        <v>4058.25</v>
      </c>
      <c r="L5018" s="16">
        <v>5103.0995376520004</v>
      </c>
      <c r="M5018" s="17">
        <f>gp_need_index[[#This Row],[Normalised weighted population (base year)]]/gp_need_index[[#This Row],[Registered population (base year)]]</f>
        <v>1.2574630783347502</v>
      </c>
      <c r="N5018" s="99">
        <v>4062.3089041601502</v>
      </c>
      <c r="O5018" s="16">
        <v>5121.5445652991302</v>
      </c>
      <c r="P5018" s="17">
        <f>gp_need_index[[#This Row],[Normalised weighted population 2026/27]]/gp_need_index[[#This Row],[Registered population 2026/27]]</f>
        <v>1.260747197253816</v>
      </c>
      <c r="Q5018" s="99">
        <v>4064.4781504050702</v>
      </c>
      <c r="R5018" s="16">
        <v>5139.5488225893596</v>
      </c>
      <c r="S5018" s="17">
        <f>gp_need_index[[#This Row],[Normalised weighted population 2027/28]]/gp_need_index[[#This Row],[Registered population 2027/28]]</f>
        <v>1.2645039860965046</v>
      </c>
      <c r="T5018" s="99">
        <v>4069.6167617301599</v>
      </c>
      <c r="U5018" s="16">
        <v>5160.0501366099597</v>
      </c>
      <c r="V5018" s="17">
        <f>gp_need_index[[#This Row],[Normalised weighted population 2028/29]]/gp_need_index[[#This Row],[Registered population 2028/29]]</f>
        <v>1.2679449782923078</v>
      </c>
    </row>
    <row r="5019" spans="1:22" x14ac:dyDescent="0.2">
      <c r="A5019" s="6" t="s">
        <v>2176</v>
      </c>
      <c r="B5019" s="1" t="s">
        <v>11128</v>
      </c>
      <c r="C5019" s="95" t="s">
        <v>6322</v>
      </c>
      <c r="D5019" s="95" t="s">
        <v>6322</v>
      </c>
      <c r="E5019" s="95" t="s">
        <v>6645</v>
      </c>
      <c r="F5019" s="95" t="s">
        <v>6326</v>
      </c>
      <c r="G5019" s="95" t="s">
        <v>6326</v>
      </c>
      <c r="H5019" s="61">
        <v>5753.9529932415699</v>
      </c>
      <c r="I5019" s="61">
        <v>61.810099680061001</v>
      </c>
      <c r="J5019" s="123">
        <v>355652.40806664701</v>
      </c>
      <c r="K5019" s="99">
        <v>5428.4166666666697</v>
      </c>
      <c r="L5019" s="16">
        <v>7160.55393050367</v>
      </c>
      <c r="M5019" s="17">
        <f>gp_need_index[[#This Row],[Normalised weighted population (base year)]]/gp_need_index[[#This Row],[Registered population (base year)]]</f>
        <v>1.3190870138015074</v>
      </c>
      <c r="N5019" s="99">
        <v>5430.7373977122097</v>
      </c>
      <c r="O5019" s="16">
        <v>7186.4355764019001</v>
      </c>
      <c r="P5019" s="17">
        <f>gp_need_index[[#This Row],[Normalised weighted population 2026/27]]/gp_need_index[[#This Row],[Registered population 2026/27]]</f>
        <v>1.323289095036948</v>
      </c>
      <c r="Q5019" s="99">
        <v>5431.1895371476303</v>
      </c>
      <c r="R5019" s="16">
        <v>7211.6987432976503</v>
      </c>
      <c r="S5019" s="17">
        <f>gp_need_index[[#This Row],[Normalised weighted population 2027/28]]/gp_need_index[[#This Row],[Registered population 2027/28]]</f>
        <v>1.327830430879257</v>
      </c>
      <c r="T5019" s="99">
        <v>5432.78028945798</v>
      </c>
      <c r="U5019" s="16">
        <v>7240.4657237587498</v>
      </c>
      <c r="V5019" s="17">
        <f>gp_need_index[[#This Row],[Normalised weighted population 2028/29]]/gp_need_index[[#This Row],[Registered population 2028/29]]</f>
        <v>1.3327367090122322</v>
      </c>
    </row>
    <row r="5020" spans="1:22" x14ac:dyDescent="0.2">
      <c r="A5020" s="6" t="s">
        <v>2206</v>
      </c>
      <c r="B5020" s="1" t="s">
        <v>11129</v>
      </c>
      <c r="C5020" s="95" t="s">
        <v>6322</v>
      </c>
      <c r="D5020" s="95" t="s">
        <v>6322</v>
      </c>
      <c r="E5020" s="95" t="s">
        <v>6645</v>
      </c>
      <c r="F5020" s="95" t="s">
        <v>6326</v>
      </c>
      <c r="G5020" s="95" t="s">
        <v>6326</v>
      </c>
      <c r="H5020" s="61">
        <v>5310.3549415790903</v>
      </c>
      <c r="I5020" s="61">
        <v>87.058156120655298</v>
      </c>
      <c r="J5020" s="123">
        <v>462309.70956008602</v>
      </c>
      <c r="K5020" s="99">
        <v>9335</v>
      </c>
      <c r="L5020" s="16">
        <v>9307.9465591025692</v>
      </c>
      <c r="M5020" s="17">
        <f>gp_need_index[[#This Row],[Normalised weighted population (base year)]]/gp_need_index[[#This Row],[Registered population (base year)]]</f>
        <v>0.9971019345583898</v>
      </c>
      <c r="N5020" s="99">
        <v>9344.5662115447794</v>
      </c>
      <c r="O5020" s="16">
        <v>9341.5899027908508</v>
      </c>
      <c r="P5020" s="17">
        <f>gp_need_index[[#This Row],[Normalised weighted population 2026/27]]/gp_need_index[[#This Row],[Registered population 2026/27]]</f>
        <v>0.99968149310663013</v>
      </c>
      <c r="Q5020" s="99">
        <v>9351.5238888199492</v>
      </c>
      <c r="R5020" s="16">
        <v>9374.4292905898201</v>
      </c>
      <c r="S5020" s="17">
        <f>gp_need_index[[#This Row],[Normalised weighted population 2027/28]]/gp_need_index[[#This Row],[Registered population 2027/28]]</f>
        <v>1.0024493763842335</v>
      </c>
      <c r="T5020" s="99">
        <v>9358.7420904535702</v>
      </c>
      <c r="U5020" s="16">
        <v>9411.8232575087804</v>
      </c>
      <c r="V5020" s="17">
        <f>gp_need_index[[#This Row],[Normalised weighted population 2028/29]]/gp_need_index[[#This Row],[Registered population 2028/29]]</f>
        <v>1.0056718271047727</v>
      </c>
    </row>
    <row r="5021" spans="1:22" x14ac:dyDescent="0.2">
      <c r="A5021" s="6" t="s">
        <v>2205</v>
      </c>
      <c r="B5021" s="1" t="s">
        <v>11130</v>
      </c>
      <c r="C5021" s="95" t="s">
        <v>6322</v>
      </c>
      <c r="D5021" s="95" t="s">
        <v>6322</v>
      </c>
      <c r="E5021" s="95" t="s">
        <v>6645</v>
      </c>
      <c r="F5021" s="95" t="s">
        <v>6326</v>
      </c>
      <c r="G5021" s="95" t="s">
        <v>6326</v>
      </c>
      <c r="H5021" s="61">
        <v>5422.7474698153401</v>
      </c>
      <c r="I5021" s="61">
        <v>28.351707412222801</v>
      </c>
      <c r="J5021" s="123">
        <v>153744.149634576</v>
      </c>
      <c r="K5021" s="99">
        <v>2638.5833333333298</v>
      </c>
      <c r="L5021" s="16">
        <v>3095.4191508004901</v>
      </c>
      <c r="M5021" s="17">
        <f>gp_need_index[[#This Row],[Normalised weighted population (base year)]]/gp_need_index[[#This Row],[Registered population (base year)]]</f>
        <v>1.1731367782460895</v>
      </c>
      <c r="N5021" s="99">
        <v>2641.1515648347599</v>
      </c>
      <c r="O5021" s="16">
        <v>3106.6074671158499</v>
      </c>
      <c r="P5021" s="17">
        <f>gp_need_index[[#This Row],[Normalised weighted population 2026/27]]/gp_need_index[[#This Row],[Registered population 2026/27]]</f>
        <v>1.1762321816280206</v>
      </c>
      <c r="Q5021" s="99">
        <v>2643.1884032437301</v>
      </c>
      <c r="R5021" s="16">
        <v>3117.5284225863202</v>
      </c>
      <c r="S5021" s="17">
        <f>gp_need_index[[#This Row],[Normalised weighted population 2027/28]]/gp_need_index[[#This Row],[Registered population 2027/28]]</f>
        <v>1.179457513796776</v>
      </c>
      <c r="T5021" s="99">
        <v>2646.2012780685</v>
      </c>
      <c r="U5021" s="16">
        <v>3129.9640334474698</v>
      </c>
      <c r="V5021" s="17">
        <f>gp_need_index[[#This Row],[Normalised weighted population 2028/29]]/gp_need_index[[#This Row],[Registered population 2028/29]]</f>
        <v>1.1828140434321288</v>
      </c>
    </row>
    <row r="5022" spans="1:22" x14ac:dyDescent="0.2">
      <c r="A5022" s="6" t="s">
        <v>2173</v>
      </c>
      <c r="B5022" s="1" t="s">
        <v>11131</v>
      </c>
      <c r="C5022" s="95" t="s">
        <v>6322</v>
      </c>
      <c r="D5022" s="95" t="s">
        <v>6322</v>
      </c>
      <c r="E5022" s="95" t="s">
        <v>6645</v>
      </c>
      <c r="F5022" s="95" t="s">
        <v>6326</v>
      </c>
      <c r="G5022" s="95" t="s">
        <v>6326</v>
      </c>
      <c r="H5022" s="61">
        <v>5343.2636337280301</v>
      </c>
      <c r="I5022" s="61">
        <v>78.277415249114895</v>
      </c>
      <c r="J5022" s="123">
        <v>418256.86624282302</v>
      </c>
      <c r="K5022" s="99">
        <v>6024.1666666666697</v>
      </c>
      <c r="L5022" s="16">
        <v>8421.0053962968395</v>
      </c>
      <c r="M5022" s="17">
        <f>gp_need_index[[#This Row],[Normalised weighted population (base year)]]/gp_need_index[[#This Row],[Registered population (base year)]]</f>
        <v>1.3978705872950896</v>
      </c>
      <c r="N5022" s="99">
        <v>6023.0751160832697</v>
      </c>
      <c r="O5022" s="16">
        <v>8451.4429129875007</v>
      </c>
      <c r="P5022" s="17">
        <f>gp_need_index[[#This Row],[Normalised weighted population 2026/27]]/gp_need_index[[#This Row],[Registered population 2026/27]]</f>
        <v>1.4031774052460046</v>
      </c>
      <c r="Q5022" s="99">
        <v>6019.4774927382696</v>
      </c>
      <c r="R5022" s="16">
        <v>8481.1530816170998</v>
      </c>
      <c r="S5022" s="17">
        <f>gp_need_index[[#This Row],[Normalised weighted population 2027/28]]/gp_need_index[[#This Row],[Registered population 2027/28]]</f>
        <v>1.4089517058330274</v>
      </c>
      <c r="T5022" s="99">
        <v>6020.1624368470102</v>
      </c>
      <c r="U5022" s="16">
        <v>8514.9838299152398</v>
      </c>
      <c r="V5022" s="17">
        <f>gp_need_index[[#This Row],[Normalised weighted population 2028/29]]/gp_need_index[[#This Row],[Registered population 2028/29]]</f>
        <v>1.4144109763215731</v>
      </c>
    </row>
    <row r="5023" spans="1:22" x14ac:dyDescent="0.2">
      <c r="A5023" s="6" t="s">
        <v>5550</v>
      </c>
      <c r="B5023" s="1" t="s">
        <v>8217</v>
      </c>
      <c r="C5023" s="95" t="s">
        <v>6324</v>
      </c>
      <c r="D5023" s="95" t="s">
        <v>6324</v>
      </c>
      <c r="E5023" s="95" t="s">
        <v>6645</v>
      </c>
      <c r="F5023" s="95" t="s">
        <v>6325</v>
      </c>
      <c r="G5023" s="95" t="s">
        <v>6325</v>
      </c>
      <c r="H5023" s="61">
        <v>5150.4833669354803</v>
      </c>
      <c r="I5023" s="61">
        <v>37.285822696757101</v>
      </c>
      <c r="J5023" s="123">
        <v>192040.00962215301</v>
      </c>
      <c r="K5023" s="99">
        <v>3619.25</v>
      </c>
      <c r="L5023" s="16">
        <v>3866.4516660777999</v>
      </c>
      <c r="M5023" s="17">
        <f>gp_need_index[[#This Row],[Normalised weighted population (base year)]]/gp_need_index[[#This Row],[Registered population (base year)]]</f>
        <v>1.0683019040071284</v>
      </c>
      <c r="N5023" s="99">
        <v>3630.0525312810901</v>
      </c>
      <c r="O5023" s="16">
        <v>3880.4268604378099</v>
      </c>
      <c r="P5023" s="17">
        <f>gp_need_index[[#This Row],[Normalised weighted population 2026/27]]/gp_need_index[[#This Row],[Registered population 2026/27]]</f>
        <v>1.0689726462631546</v>
      </c>
      <c r="Q5023" s="99">
        <v>3639.36799774869</v>
      </c>
      <c r="R5023" s="16">
        <v>3894.0680975100299</v>
      </c>
      <c r="S5023" s="17">
        <f>gp_need_index[[#This Row],[Normalised weighted population 2027/28]]/gp_need_index[[#This Row],[Registered population 2027/28]]</f>
        <v>1.0699847061135057</v>
      </c>
      <c r="T5023" s="99">
        <v>3648.5369301990299</v>
      </c>
      <c r="U5023" s="16">
        <v>3909.6012728218002</v>
      </c>
      <c r="V5023" s="17">
        <f>gp_need_index[[#This Row],[Normalised weighted population 2028/29]]/gp_need_index[[#This Row],[Registered population 2028/29]]</f>
        <v>1.0715531588736116</v>
      </c>
    </row>
    <row r="5024" spans="1:22" x14ac:dyDescent="0.2">
      <c r="A5024" s="6" t="s">
        <v>5449</v>
      </c>
      <c r="B5024" s="1" t="s">
        <v>11132</v>
      </c>
      <c r="C5024" s="95" t="s">
        <v>6324</v>
      </c>
      <c r="D5024" s="95" t="s">
        <v>6324</v>
      </c>
      <c r="E5024" s="95" t="s">
        <v>6645</v>
      </c>
      <c r="F5024" s="95" t="s">
        <v>6325</v>
      </c>
      <c r="G5024" s="95" t="s">
        <v>6325</v>
      </c>
      <c r="H5024" s="61">
        <v>5398.4705456149204</v>
      </c>
      <c r="I5024" s="61">
        <v>77.060299961135598</v>
      </c>
      <c r="J5024" s="123">
        <v>416007.75957644102</v>
      </c>
      <c r="K5024" s="99">
        <v>6424.75</v>
      </c>
      <c r="L5024" s="16">
        <v>8375.7228417160004</v>
      </c>
      <c r="M5024" s="17">
        <f>gp_need_index[[#This Row],[Normalised weighted population (base year)]]/gp_need_index[[#This Row],[Registered population (base year)]]</f>
        <v>1.3036651763439824</v>
      </c>
      <c r="N5024" s="99">
        <v>6445.0854883416696</v>
      </c>
      <c r="O5024" s="16">
        <v>8405.9966857279305</v>
      </c>
      <c r="P5024" s="17">
        <f>gp_need_index[[#This Row],[Normalised weighted population 2026/27]]/gp_need_index[[#This Row],[Registered population 2026/27]]</f>
        <v>1.3042490593698559</v>
      </c>
      <c r="Q5024" s="99">
        <v>6464.4403179185902</v>
      </c>
      <c r="R5024" s="16">
        <v>8435.5470928719005</v>
      </c>
      <c r="S5024" s="17">
        <f>gp_need_index[[#This Row],[Normalised weighted population 2027/28]]/gp_need_index[[#This Row],[Registered population 2027/28]]</f>
        <v>1.304915302487929</v>
      </c>
      <c r="T5024" s="99">
        <v>6483.1655843989001</v>
      </c>
      <c r="U5024" s="16">
        <v>8469.1959219532491</v>
      </c>
      <c r="V5024" s="17">
        <f>gp_need_index[[#This Row],[Normalised weighted population 2028/29]]/gp_need_index[[#This Row],[Registered population 2028/29]]</f>
        <v>1.3063365128809197</v>
      </c>
    </row>
    <row r="5025" spans="1:22" x14ac:dyDescent="0.2">
      <c r="A5025" s="6" t="s">
        <v>5490</v>
      </c>
      <c r="B5025" s="1" t="s">
        <v>11133</v>
      </c>
      <c r="C5025" s="95" t="s">
        <v>6324</v>
      </c>
      <c r="D5025" s="95" t="s">
        <v>6324</v>
      </c>
      <c r="E5025" s="95" t="s">
        <v>6645</v>
      </c>
      <c r="F5025" s="95" t="s">
        <v>6325</v>
      </c>
      <c r="G5025" s="95" t="s">
        <v>6325</v>
      </c>
      <c r="H5025" s="61">
        <v>5286.2116996951199</v>
      </c>
      <c r="I5025" s="61">
        <v>299.71955723005999</v>
      </c>
      <c r="J5025" s="123">
        <v>1584381.03005698</v>
      </c>
      <c r="K5025" s="99">
        <v>39520.333333333299</v>
      </c>
      <c r="L5025" s="16">
        <v>31899.252064290798</v>
      </c>
      <c r="M5025" s="17">
        <f>gp_need_index[[#This Row],[Normalised weighted population (base year)]]/gp_need_index[[#This Row],[Registered population (base year)]]</f>
        <v>0.80716050128518213</v>
      </c>
      <c r="N5025" s="99">
        <v>39660.608215005297</v>
      </c>
      <c r="O5025" s="16">
        <v>32014.551125558901</v>
      </c>
      <c r="P5025" s="17">
        <f>gp_need_index[[#This Row],[Normalised weighted population 2026/27]]/gp_need_index[[#This Row],[Registered population 2026/27]]</f>
        <v>0.80721281307648818</v>
      </c>
      <c r="Q5025" s="99">
        <v>39791.921648856602</v>
      </c>
      <c r="R5025" s="16">
        <v>32127.094950599701</v>
      </c>
      <c r="S5025" s="17">
        <f>gp_need_index[[#This Row],[Normalised weighted population 2027/28]]/gp_need_index[[#This Row],[Registered population 2027/28]]</f>
        <v>0.80737731728829076</v>
      </c>
      <c r="T5025" s="99">
        <v>39931.608164828402</v>
      </c>
      <c r="U5025" s="16">
        <v>32255.247768072099</v>
      </c>
      <c r="V5025" s="17">
        <f>gp_need_index[[#This Row],[Normalised weighted population 2028/29]]/gp_need_index[[#This Row],[Registered population 2028/29]]</f>
        <v>0.80776230285867601</v>
      </c>
    </row>
    <row r="5026" spans="1:22" x14ac:dyDescent="0.2">
      <c r="A5026" s="6" t="s">
        <v>5441</v>
      </c>
      <c r="B5026" s="1" t="s">
        <v>11134</v>
      </c>
      <c r="C5026" s="95" t="s">
        <v>6324</v>
      </c>
      <c r="D5026" s="95" t="s">
        <v>6324</v>
      </c>
      <c r="E5026" s="95" t="s">
        <v>6645</v>
      </c>
      <c r="F5026" s="95" t="s">
        <v>6325</v>
      </c>
      <c r="G5026" s="95" t="s">
        <v>6325</v>
      </c>
      <c r="H5026" s="61">
        <v>5290.0445941245698</v>
      </c>
      <c r="I5026" s="61">
        <v>73.038045118095297</v>
      </c>
      <c r="J5026" s="123">
        <v>386374.51574240602</v>
      </c>
      <c r="K5026" s="99">
        <v>8573.1666666666697</v>
      </c>
      <c r="L5026" s="16">
        <v>7779.0997462536197</v>
      </c>
      <c r="M5026" s="17">
        <f>gp_need_index[[#This Row],[Normalised weighted population (base year)]]/gp_need_index[[#This Row],[Registered population (base year)]]</f>
        <v>0.90737764104126639</v>
      </c>
      <c r="N5026" s="99">
        <v>8599.7024473779202</v>
      </c>
      <c r="O5026" s="16">
        <v>7807.2171107750901</v>
      </c>
      <c r="P5026" s="17">
        <f>gp_need_index[[#This Row],[Normalised weighted population 2026/27]]/gp_need_index[[#This Row],[Registered population 2026/27]]</f>
        <v>0.90784735385298576</v>
      </c>
      <c r="Q5026" s="99">
        <v>8626.1098398241393</v>
      </c>
      <c r="R5026" s="16">
        <v>7834.6625705950401</v>
      </c>
      <c r="S5026" s="17">
        <f>gp_need_index[[#This Row],[Normalised weighted population 2027/28]]/gp_need_index[[#This Row],[Registered population 2027/28]]</f>
        <v>0.90824980391795773</v>
      </c>
      <c r="T5026" s="99">
        <v>8654.7834093761594</v>
      </c>
      <c r="U5026" s="16">
        <v>7865.9145117964299</v>
      </c>
      <c r="V5026" s="17">
        <f>gp_need_index[[#This Row],[Normalised weighted population 2028/29]]/gp_need_index[[#This Row],[Registered population 2028/29]]</f>
        <v>0.90885168810520334</v>
      </c>
    </row>
    <row r="5027" spans="1:22" x14ac:dyDescent="0.2">
      <c r="A5027" s="6" t="s">
        <v>5531</v>
      </c>
      <c r="B5027" s="1" t="s">
        <v>7599</v>
      </c>
      <c r="C5027" s="95" t="s">
        <v>6324</v>
      </c>
      <c r="D5027" s="95" t="s">
        <v>6324</v>
      </c>
      <c r="E5027" s="95" t="s">
        <v>6645</v>
      </c>
      <c r="F5027" s="95" t="s">
        <v>6325</v>
      </c>
      <c r="G5027" s="95" t="s">
        <v>6325</v>
      </c>
      <c r="H5027" s="61">
        <v>5296.2881964917497</v>
      </c>
      <c r="I5027" s="61">
        <v>69.008017715726695</v>
      </c>
      <c r="J5027" s="123">
        <v>365486.34969109698</v>
      </c>
      <c r="K5027" s="99">
        <v>6711</v>
      </c>
      <c r="L5027" s="16">
        <v>7358.5463178857499</v>
      </c>
      <c r="M5027" s="17">
        <f>gp_need_index[[#This Row],[Normalised weighted population (base year)]]/gp_need_index[[#This Row],[Registered population (base year)]]</f>
        <v>1.0964902872725004</v>
      </c>
      <c r="N5027" s="99">
        <v>6731.5370655528204</v>
      </c>
      <c r="O5027" s="16">
        <v>7385.1436023938604</v>
      </c>
      <c r="P5027" s="17">
        <f>gp_need_index[[#This Row],[Normalised weighted population 2026/27]]/gp_need_index[[#This Row],[Registered population 2026/27]]</f>
        <v>1.097096180333869</v>
      </c>
      <c r="Q5027" s="99">
        <v>6752.3431651174096</v>
      </c>
      <c r="R5027" s="16">
        <v>7411.1053066897903</v>
      </c>
      <c r="S5027" s="17">
        <f>gp_need_index[[#This Row],[Normalised weighted population 2027/28]]/gp_need_index[[#This Row],[Registered population 2027/28]]</f>
        <v>1.0975605246154467</v>
      </c>
      <c r="T5027" s="99">
        <v>6773.9731801469097</v>
      </c>
      <c r="U5027" s="16">
        <v>7440.6677064989699</v>
      </c>
      <c r="V5027" s="17">
        <f>gp_need_index[[#This Row],[Normalised weighted population 2028/29]]/gp_need_index[[#This Row],[Registered population 2028/29]]</f>
        <v>1.0984200126900416</v>
      </c>
    </row>
    <row r="5028" spans="1:22" x14ac:dyDescent="0.2">
      <c r="A5028" s="6" t="s">
        <v>5520</v>
      </c>
      <c r="B5028" s="1" t="s">
        <v>11135</v>
      </c>
      <c r="C5028" s="95" t="s">
        <v>6324</v>
      </c>
      <c r="D5028" s="95" t="s">
        <v>6324</v>
      </c>
      <c r="E5028" s="95" t="s">
        <v>6645</v>
      </c>
      <c r="F5028" s="95" t="s">
        <v>6325</v>
      </c>
      <c r="G5028" s="95" t="s">
        <v>6325</v>
      </c>
      <c r="H5028" s="61">
        <v>5442.4259634444998</v>
      </c>
      <c r="I5028" s="61">
        <v>161.759074336672</v>
      </c>
      <c r="J5028" s="123">
        <v>880361.78599265101</v>
      </c>
      <c r="K5028" s="99">
        <v>13654.25</v>
      </c>
      <c r="L5028" s="16">
        <v>17724.828804683999</v>
      </c>
      <c r="M5028" s="17">
        <f>gp_need_index[[#This Row],[Normalised weighted population (base year)]]/gp_need_index[[#This Row],[Registered population (base year)]]</f>
        <v>1.2981180807941848</v>
      </c>
      <c r="N5028" s="99">
        <v>13692.812871318099</v>
      </c>
      <c r="O5028" s="16">
        <v>17788.8947620361</v>
      </c>
      <c r="P5028" s="17">
        <f>gp_need_index[[#This Row],[Normalised weighted population 2026/27]]/gp_need_index[[#This Row],[Registered population 2026/27]]</f>
        <v>1.2991410113620945</v>
      </c>
      <c r="Q5028" s="99">
        <v>13724.1470562794</v>
      </c>
      <c r="R5028" s="16">
        <v>17851.429771567098</v>
      </c>
      <c r="S5028" s="17">
        <f>gp_need_index[[#This Row],[Normalised weighted population 2027/28]]/gp_need_index[[#This Row],[Registered population 2027/28]]</f>
        <v>1.3007314551762461</v>
      </c>
      <c r="T5028" s="99">
        <v>13755.125516636301</v>
      </c>
      <c r="U5028" s="16">
        <v>17922.63792234</v>
      </c>
      <c r="V5028" s="17">
        <f>gp_need_index[[#This Row],[Normalised weighted population 2028/29]]/gp_need_index[[#This Row],[Registered population 2028/29]]</f>
        <v>1.3029788714514638</v>
      </c>
    </row>
    <row r="5029" spans="1:22" x14ac:dyDescent="0.2">
      <c r="A5029" s="6" t="s">
        <v>5522</v>
      </c>
      <c r="B5029" s="1" t="s">
        <v>11136</v>
      </c>
      <c r="C5029" s="95" t="s">
        <v>6324</v>
      </c>
      <c r="D5029" s="95" t="s">
        <v>6324</v>
      </c>
      <c r="E5029" s="95" t="s">
        <v>6645</v>
      </c>
      <c r="F5029" s="95" t="s">
        <v>6330</v>
      </c>
      <c r="G5029" s="95" t="s">
        <v>6330</v>
      </c>
      <c r="H5029" s="61">
        <v>5393.6780534498803</v>
      </c>
      <c r="I5029" s="61">
        <v>115.085250734426</v>
      </c>
      <c r="J5029" s="123">
        <v>620732.79116204998</v>
      </c>
      <c r="K5029" s="99">
        <v>11129.083333333299</v>
      </c>
      <c r="L5029" s="16">
        <v>12497.5693309941</v>
      </c>
      <c r="M5029" s="17">
        <f>gp_need_index[[#This Row],[Normalised weighted population (base year)]]/gp_need_index[[#This Row],[Registered population (base year)]]</f>
        <v>1.1229648441540532</v>
      </c>
      <c r="N5029" s="99">
        <v>11125.573402021701</v>
      </c>
      <c r="O5029" s="16">
        <v>12542.741487666999</v>
      </c>
      <c r="P5029" s="17">
        <f>gp_need_index[[#This Row],[Normalised weighted population 2026/27]]/gp_need_index[[#This Row],[Registered population 2026/27]]</f>
        <v>1.1273793299847157</v>
      </c>
      <c r="Q5029" s="99">
        <v>11125.011933706801</v>
      </c>
      <c r="R5029" s="16">
        <v>12586.8341909501</v>
      </c>
      <c r="S5029" s="17">
        <f>gp_need_index[[#This Row],[Normalised weighted population 2027/28]]/gp_need_index[[#This Row],[Registered population 2027/28]]</f>
        <v>1.1313996125086605</v>
      </c>
      <c r="T5029" s="99">
        <v>11128.745916198501</v>
      </c>
      <c r="U5029" s="16">
        <v>12637.0422246086</v>
      </c>
      <c r="V5029" s="17">
        <f>gp_need_index[[#This Row],[Normalised weighted population 2028/29]]/gp_need_index[[#This Row],[Registered population 2028/29]]</f>
        <v>1.1355315612170362</v>
      </c>
    </row>
    <row r="5030" spans="1:22" x14ac:dyDescent="0.2">
      <c r="A5030" s="6" t="s">
        <v>5557</v>
      </c>
      <c r="B5030" s="1" t="s">
        <v>11137</v>
      </c>
      <c r="C5030" s="95" t="s">
        <v>6324</v>
      </c>
      <c r="D5030" s="95" t="s">
        <v>6324</v>
      </c>
      <c r="E5030" s="95" t="s">
        <v>6645</v>
      </c>
      <c r="F5030" s="95" t="s">
        <v>6325</v>
      </c>
      <c r="G5030" s="95" t="s">
        <v>6325</v>
      </c>
      <c r="H5030" s="61">
        <v>5235.4478247857896</v>
      </c>
      <c r="I5030" s="61">
        <v>69.208195006157297</v>
      </c>
      <c r="J5030" s="123">
        <v>362335.89400233602</v>
      </c>
      <c r="K5030" s="99">
        <v>10955.25</v>
      </c>
      <c r="L5030" s="16">
        <v>7295.1163864319997</v>
      </c>
      <c r="M5030" s="17">
        <f>gp_need_index[[#This Row],[Normalised weighted population (base year)]]/gp_need_index[[#This Row],[Registered population (base year)]]</f>
        <v>0.6659014067622373</v>
      </c>
      <c r="N5030" s="99">
        <v>10997.0255423703</v>
      </c>
      <c r="O5030" s="16">
        <v>7321.4844050144302</v>
      </c>
      <c r="P5030" s="17">
        <f>gp_need_index[[#This Row],[Normalised weighted population 2026/27]]/gp_need_index[[#This Row],[Registered population 2026/27]]</f>
        <v>0.66576951893087599</v>
      </c>
      <c r="Q5030" s="99">
        <v>11032.429931020401</v>
      </c>
      <c r="R5030" s="16">
        <v>7347.2223220223796</v>
      </c>
      <c r="S5030" s="17">
        <f>gp_need_index[[#This Row],[Normalised weighted population 2027/28]]/gp_need_index[[#This Row],[Registered population 2027/28]]</f>
        <v>0.66596591756851775</v>
      </c>
      <c r="T5030" s="99">
        <v>11071.93407514</v>
      </c>
      <c r="U5030" s="16">
        <v>7376.5298969092901</v>
      </c>
      <c r="V5030" s="17">
        <f>gp_need_index[[#This Row],[Normalised weighted population 2028/29]]/gp_need_index[[#This Row],[Registered population 2028/29]]</f>
        <v>0.66623679718902384</v>
      </c>
    </row>
    <row r="5031" spans="1:22" x14ac:dyDescent="0.2">
      <c r="A5031" s="6" t="s">
        <v>5545</v>
      </c>
      <c r="B5031" s="1" t="s">
        <v>7256</v>
      </c>
      <c r="C5031" s="95" t="s">
        <v>6324</v>
      </c>
      <c r="D5031" s="95" t="s">
        <v>6324</v>
      </c>
      <c r="E5031" s="95" t="s">
        <v>6645</v>
      </c>
      <c r="F5031" s="95" t="s">
        <v>6325</v>
      </c>
      <c r="G5031" s="95" t="s">
        <v>6325</v>
      </c>
      <c r="H5031" s="61">
        <v>5376.8378215286002</v>
      </c>
      <c r="I5031" s="61">
        <v>131.45591993241101</v>
      </c>
      <c r="J5031" s="123">
        <v>706817.16215642402</v>
      </c>
      <c r="K5031" s="99">
        <v>11169.416666666701</v>
      </c>
      <c r="L5031" s="16">
        <v>14230.7553494146</v>
      </c>
      <c r="M5031" s="17">
        <f>gp_need_index[[#This Row],[Normalised weighted population (base year)]]/gp_need_index[[#This Row],[Registered population (base year)]]</f>
        <v>1.2740822349195697</v>
      </c>
      <c r="N5031" s="99">
        <v>11196.219066374601</v>
      </c>
      <c r="O5031" s="16">
        <v>14282.192064282301</v>
      </c>
      <c r="P5031" s="17">
        <f>gp_need_index[[#This Row],[Normalised weighted population 2026/27]]/gp_need_index[[#This Row],[Registered population 2026/27]]</f>
        <v>1.2756263502538769</v>
      </c>
      <c r="Q5031" s="99">
        <v>11219.027798700299</v>
      </c>
      <c r="R5031" s="16">
        <v>14332.3996251685</v>
      </c>
      <c r="S5031" s="17">
        <f>gp_need_index[[#This Row],[Normalised weighted population 2027/28]]/gp_need_index[[#This Row],[Registered population 2027/28]]</f>
        <v>1.2775081657992575</v>
      </c>
      <c r="T5031" s="99">
        <v>11241.066546584099</v>
      </c>
      <c r="U5031" s="16">
        <v>14389.5706017517</v>
      </c>
      <c r="V5031" s="17">
        <f>gp_need_index[[#This Row],[Normalised weighted population 2028/29]]/gp_need_index[[#This Row],[Registered population 2028/29]]</f>
        <v>1.280089441879904</v>
      </c>
    </row>
    <row r="5032" spans="1:22" x14ac:dyDescent="0.2">
      <c r="A5032" s="6" t="s">
        <v>5460</v>
      </c>
      <c r="B5032" s="1" t="s">
        <v>11138</v>
      </c>
      <c r="C5032" s="95" t="s">
        <v>6324</v>
      </c>
      <c r="D5032" s="95" t="s">
        <v>6324</v>
      </c>
      <c r="E5032" s="95" t="s">
        <v>6645</v>
      </c>
      <c r="F5032" s="95" t="s">
        <v>6325</v>
      </c>
      <c r="G5032" s="95" t="s">
        <v>6325</v>
      </c>
      <c r="H5032" s="61">
        <v>5422.2349890506603</v>
      </c>
      <c r="I5032" s="61">
        <v>76.484636018387505</v>
      </c>
      <c r="J5032" s="123">
        <v>414717.669543706</v>
      </c>
      <c r="K5032" s="99">
        <v>6202</v>
      </c>
      <c r="L5032" s="16">
        <v>8349.7487191033506</v>
      </c>
      <c r="M5032" s="17">
        <f>gp_need_index[[#This Row],[Normalised weighted population (base year)]]/gp_need_index[[#This Row],[Registered population (base year)]]</f>
        <v>1.3462993742507821</v>
      </c>
      <c r="N5032" s="99">
        <v>6218.84329294294</v>
      </c>
      <c r="O5032" s="16">
        <v>8379.9286802885399</v>
      </c>
      <c r="P5032" s="17">
        <f>gp_need_index[[#This Row],[Normalised weighted population 2026/27]]/gp_need_index[[#This Row],[Registered population 2026/27]]</f>
        <v>1.3475060048221461</v>
      </c>
      <c r="Q5032" s="99">
        <v>6232.67687692034</v>
      </c>
      <c r="R5032" s="16">
        <v>8409.3874480703998</v>
      </c>
      <c r="S5032" s="17">
        <f>gp_need_index[[#This Row],[Normalised weighted population 2027/28]]/gp_need_index[[#This Row],[Registered population 2027/28]]</f>
        <v>1.3492416844535033</v>
      </c>
      <c r="T5032" s="99">
        <v>6246.7844584516397</v>
      </c>
      <c r="U5032" s="16">
        <v>8442.9319280909203</v>
      </c>
      <c r="V5032" s="17">
        <f>gp_need_index[[#This Row],[Normalised weighted population 2028/29]]/gp_need_index[[#This Row],[Registered population 2028/29]]</f>
        <v>1.3515644703681082</v>
      </c>
    </row>
    <row r="5033" spans="1:22" x14ac:dyDescent="0.2">
      <c r="A5033" s="6" t="s">
        <v>5523</v>
      </c>
      <c r="B5033" s="1" t="s">
        <v>11139</v>
      </c>
      <c r="C5033" s="95" t="s">
        <v>6324</v>
      </c>
      <c r="D5033" s="95" t="s">
        <v>6324</v>
      </c>
      <c r="E5033" s="95" t="s">
        <v>6645</v>
      </c>
      <c r="F5033" s="95" t="s">
        <v>6325</v>
      </c>
      <c r="G5033" s="95" t="s">
        <v>6325</v>
      </c>
      <c r="H5033" s="61">
        <v>5462.9542619977701</v>
      </c>
      <c r="I5033" s="61">
        <v>101.771979243673</v>
      </c>
      <c r="J5033" s="123">
        <v>555975.66776116996</v>
      </c>
      <c r="K5033" s="99">
        <v>12292.75</v>
      </c>
      <c r="L5033" s="16">
        <v>11193.7770214834</v>
      </c>
      <c r="M5033" s="17">
        <f>gp_need_index[[#This Row],[Normalised weighted population (base year)]]/gp_need_index[[#This Row],[Registered population (base year)]]</f>
        <v>0.91059990819657111</v>
      </c>
      <c r="N5033" s="99">
        <v>12333.299927259401</v>
      </c>
      <c r="O5033" s="16">
        <v>11234.2366529512</v>
      </c>
      <c r="P5033" s="17">
        <f>gp_need_index[[#This Row],[Normalised weighted population 2026/27]]/gp_need_index[[#This Row],[Registered population 2026/27]]</f>
        <v>0.91088652016975435</v>
      </c>
      <c r="Q5033" s="99">
        <v>12373.225746641099</v>
      </c>
      <c r="R5033" s="16">
        <v>11273.7294435694</v>
      </c>
      <c r="S5033" s="17">
        <f>gp_need_index[[#This Row],[Normalised weighted population 2027/28]]/gp_need_index[[#This Row],[Registered population 2027/28]]</f>
        <v>0.91113907354594459</v>
      </c>
      <c r="T5033" s="99">
        <v>12412.0915763308</v>
      </c>
      <c r="U5033" s="16">
        <v>11318.699590849599</v>
      </c>
      <c r="V5033" s="17">
        <f>gp_need_index[[#This Row],[Normalised weighted population 2028/29]]/gp_need_index[[#This Row],[Registered population 2028/29]]</f>
        <v>0.91190912677713065</v>
      </c>
    </row>
    <row r="5034" spans="1:22" x14ac:dyDescent="0.2">
      <c r="A5034" s="6" t="s">
        <v>5568</v>
      </c>
      <c r="B5034" s="1" t="s">
        <v>11140</v>
      </c>
      <c r="C5034" s="95" t="s">
        <v>6324</v>
      </c>
      <c r="D5034" s="95" t="s">
        <v>6324</v>
      </c>
      <c r="E5034" s="95" t="s">
        <v>6645</v>
      </c>
      <c r="F5034" s="95" t="s">
        <v>6325</v>
      </c>
      <c r="G5034" s="95" t="s">
        <v>6325</v>
      </c>
      <c r="H5034" s="61">
        <v>5253.87237433667</v>
      </c>
      <c r="I5034" s="61">
        <v>83.999231263807999</v>
      </c>
      <c r="J5034" s="123">
        <v>441321.24060243799</v>
      </c>
      <c r="K5034" s="99">
        <v>12714.666666666701</v>
      </c>
      <c r="L5034" s="16">
        <v>8885.3736747885796</v>
      </c>
      <c r="M5034" s="17">
        <f>gp_need_index[[#This Row],[Normalised weighted population (base year)]]/gp_need_index[[#This Row],[Registered population (base year)]]</f>
        <v>0.69882867618408318</v>
      </c>
      <c r="N5034" s="99">
        <v>12757.953653327</v>
      </c>
      <c r="O5034" s="16">
        <v>8917.4896391897</v>
      </c>
      <c r="P5034" s="17">
        <f>gp_need_index[[#This Row],[Normalised weighted population 2026/27]]/gp_need_index[[#This Row],[Registered population 2026/27]]</f>
        <v>0.69897492039126585</v>
      </c>
      <c r="Q5034" s="99">
        <v>12795.2018921092</v>
      </c>
      <c r="R5034" s="16">
        <v>8948.8381466174505</v>
      </c>
      <c r="S5034" s="17">
        <f>gp_need_index[[#This Row],[Normalised weighted population 2027/28]]/gp_need_index[[#This Row],[Registered population 2027/28]]</f>
        <v>0.69939014812546241</v>
      </c>
      <c r="T5034" s="99">
        <v>12836.956452525001</v>
      </c>
      <c r="U5034" s="16">
        <v>8984.5344591336398</v>
      </c>
      <c r="V5034" s="17">
        <f>gp_need_index[[#This Row],[Normalised weighted population 2028/29]]/gp_need_index[[#This Row],[Registered population 2028/29]]</f>
        <v>0.69989599889671683</v>
      </c>
    </row>
    <row r="5035" spans="1:22" x14ac:dyDescent="0.2">
      <c r="A5035" s="6" t="s">
        <v>5509</v>
      </c>
      <c r="B5035" s="1" t="s">
        <v>11141</v>
      </c>
      <c r="C5035" s="95" t="s">
        <v>6324</v>
      </c>
      <c r="D5035" s="95" t="s">
        <v>6324</v>
      </c>
      <c r="E5035" s="95" t="s">
        <v>6645</v>
      </c>
      <c r="F5035" s="95" t="s">
        <v>6325</v>
      </c>
      <c r="G5035" s="95" t="s">
        <v>6325</v>
      </c>
      <c r="H5035" s="61">
        <v>5294.7643311726297</v>
      </c>
      <c r="I5035" s="61">
        <v>440.36778463792302</v>
      </c>
      <c r="J5035" s="123">
        <v>2331643.63869838</v>
      </c>
      <c r="K5035" s="99">
        <v>56815.75</v>
      </c>
      <c r="L5035" s="16">
        <v>46944.318786917698</v>
      </c>
      <c r="M5035" s="17">
        <f>gp_need_index[[#This Row],[Normalised weighted population (base year)]]/gp_need_index[[#This Row],[Registered population (base year)]]</f>
        <v>0.82625537437977492</v>
      </c>
      <c r="N5035" s="99">
        <v>57014.407319486498</v>
      </c>
      <c r="O5035" s="16">
        <v>47113.997871464599</v>
      </c>
      <c r="P5035" s="17">
        <f>gp_need_index[[#This Row],[Normalised weighted population 2026/27]]/gp_need_index[[#This Row],[Registered population 2026/27]]</f>
        <v>0.82635249731626836</v>
      </c>
      <c r="Q5035" s="99">
        <v>57221.874633385502</v>
      </c>
      <c r="R5035" s="16">
        <v>47279.622231232199</v>
      </c>
      <c r="S5035" s="17">
        <f>gp_need_index[[#This Row],[Normalised weighted population 2027/28]]/gp_need_index[[#This Row],[Registered population 2027/28]]</f>
        <v>0.82625084435188012</v>
      </c>
      <c r="T5035" s="99">
        <v>57440.007053547401</v>
      </c>
      <c r="U5035" s="16">
        <v>47468.217459256397</v>
      </c>
      <c r="V5035" s="17">
        <f>gp_need_index[[#This Row],[Normalised weighted population 2028/29]]/gp_need_index[[#This Row],[Registered population 2028/29]]</f>
        <v>0.82639644203046525</v>
      </c>
    </row>
    <row r="5036" spans="1:22" x14ac:dyDescent="0.2">
      <c r="A5036" s="6" t="s">
        <v>5471</v>
      </c>
      <c r="B5036" s="1" t="s">
        <v>11142</v>
      </c>
      <c r="C5036" s="95" t="s">
        <v>6324</v>
      </c>
      <c r="D5036" s="95" t="s">
        <v>6324</v>
      </c>
      <c r="E5036" s="95" t="s">
        <v>6645</v>
      </c>
      <c r="F5036" s="95" t="s">
        <v>6325</v>
      </c>
      <c r="G5036" s="95" t="s">
        <v>6325</v>
      </c>
      <c r="H5036" s="61">
        <v>5354.2399070655902</v>
      </c>
      <c r="I5036" s="61">
        <v>111.818786325186</v>
      </c>
      <c r="J5036" s="123">
        <v>598704.60810195399</v>
      </c>
      <c r="K5036" s="99">
        <v>11292.5</v>
      </c>
      <c r="L5036" s="16">
        <v>12054.0632862852</v>
      </c>
      <c r="M5036" s="17">
        <f>gp_need_index[[#This Row],[Normalised weighted population (base year)]]/gp_need_index[[#This Row],[Registered population (base year)]]</f>
        <v>1.0674397419778792</v>
      </c>
      <c r="N5036" s="99">
        <v>11329.379928136899</v>
      </c>
      <c r="O5036" s="16">
        <v>12097.632401278101</v>
      </c>
      <c r="P5036" s="17">
        <f>gp_need_index[[#This Row],[Normalised weighted population 2026/27]]/gp_need_index[[#This Row],[Registered population 2026/27]]</f>
        <v>1.0678106373000362</v>
      </c>
      <c r="Q5036" s="99">
        <v>11363.759412039801</v>
      </c>
      <c r="R5036" s="16">
        <v>12140.1603698583</v>
      </c>
      <c r="S5036" s="17">
        <f>gp_need_index[[#This Row],[Normalised weighted population 2027/28]]/gp_need_index[[#This Row],[Registered population 2027/28]]</f>
        <v>1.0683225444737865</v>
      </c>
      <c r="T5036" s="99">
        <v>11396.919662541701</v>
      </c>
      <c r="U5036" s="16">
        <v>12188.586651735201</v>
      </c>
      <c r="V5036" s="17">
        <f>gp_need_index[[#This Row],[Normalised weighted population 2028/29]]/gp_need_index[[#This Row],[Registered population 2028/29]]</f>
        <v>1.0694632420543837</v>
      </c>
    </row>
    <row r="5037" spans="1:22" x14ac:dyDescent="0.2">
      <c r="A5037" s="6" t="s">
        <v>5468</v>
      </c>
      <c r="B5037" s="1" t="s">
        <v>11143</v>
      </c>
      <c r="C5037" s="95" t="s">
        <v>6324</v>
      </c>
      <c r="D5037" s="95" t="s">
        <v>6324</v>
      </c>
      <c r="E5037" s="95" t="s">
        <v>6645</v>
      </c>
      <c r="F5037" s="95" t="s">
        <v>6330</v>
      </c>
      <c r="G5037" s="95" t="s">
        <v>6330</v>
      </c>
      <c r="H5037" s="61">
        <v>5266.4109657689096</v>
      </c>
      <c r="I5037" s="61">
        <v>52.668348362361897</v>
      </c>
      <c r="J5037" s="123">
        <v>277373.16736447997</v>
      </c>
      <c r="K5037" s="99">
        <v>4808.8333333333303</v>
      </c>
      <c r="L5037" s="16">
        <v>5584.5130772059701</v>
      </c>
      <c r="M5037" s="17">
        <f>gp_need_index[[#This Row],[Normalised weighted population (base year)]]/gp_need_index[[#This Row],[Registered population (base year)]]</f>
        <v>1.1613031041221309</v>
      </c>
      <c r="N5037" s="99">
        <v>4809.9743286417397</v>
      </c>
      <c r="O5037" s="16">
        <v>5604.6981622400399</v>
      </c>
      <c r="P5037" s="17">
        <f>gp_need_index[[#This Row],[Normalised weighted population 2026/27]]/gp_need_index[[#This Row],[Registered population 2026/27]]</f>
        <v>1.1652241320428662</v>
      </c>
      <c r="Q5037" s="99">
        <v>4813.4028701569996</v>
      </c>
      <c r="R5037" s="16">
        <v>5624.4008957534197</v>
      </c>
      <c r="S5037" s="17">
        <f>gp_need_index[[#This Row],[Normalised weighted population 2027/28]]/gp_need_index[[#This Row],[Registered population 2027/28]]</f>
        <v>1.168487460425262</v>
      </c>
      <c r="T5037" s="99">
        <v>4819.5776875317397</v>
      </c>
      <c r="U5037" s="16">
        <v>5646.8362520311603</v>
      </c>
      <c r="V5037" s="17">
        <f>gp_need_index[[#This Row],[Normalised weighted population 2028/29]]/gp_need_index[[#This Row],[Registered population 2028/29]]</f>
        <v>1.1716454465791766</v>
      </c>
    </row>
    <row r="5038" spans="1:22" x14ac:dyDescent="0.2">
      <c r="A5038" s="6" t="s">
        <v>5484</v>
      </c>
      <c r="B5038" s="1" t="s">
        <v>11144</v>
      </c>
      <c r="C5038" s="95" t="s">
        <v>6324</v>
      </c>
      <c r="D5038" s="95" t="s">
        <v>6324</v>
      </c>
      <c r="E5038" s="95" t="s">
        <v>6645</v>
      </c>
      <c r="F5038" s="95" t="s">
        <v>6325</v>
      </c>
      <c r="G5038" s="95" t="s">
        <v>6325</v>
      </c>
      <c r="H5038" s="61">
        <v>5313.4468261718703</v>
      </c>
      <c r="I5038" s="61">
        <v>41.782183458097002</v>
      </c>
      <c r="J5038" s="123">
        <v>222007.41008595601</v>
      </c>
      <c r="K5038" s="99">
        <v>4046.25</v>
      </c>
      <c r="L5038" s="16">
        <v>4469.80252863644</v>
      </c>
      <c r="M5038" s="17">
        <f>gp_need_index[[#This Row],[Normalised weighted population (base year)]]/gp_need_index[[#This Row],[Registered population (base year)]]</f>
        <v>1.1046777951526574</v>
      </c>
      <c r="N5038" s="99">
        <v>4060.9156725037101</v>
      </c>
      <c r="O5038" s="16">
        <v>4485.9585198354398</v>
      </c>
      <c r="P5038" s="17">
        <f>gp_need_index[[#This Row],[Normalised weighted population 2026/27]]/gp_need_index[[#This Row],[Registered population 2026/27]]</f>
        <v>1.1046667504596752</v>
      </c>
      <c r="Q5038" s="99">
        <v>4073.9275800383398</v>
      </c>
      <c r="R5038" s="16">
        <v>4501.7284404823504</v>
      </c>
      <c r="S5038" s="17">
        <f>gp_need_index[[#This Row],[Normalised weighted population 2027/28]]/gp_need_index[[#This Row],[Registered population 2027/28]]</f>
        <v>1.1050094416356768</v>
      </c>
      <c r="T5038" s="99">
        <v>4087.1340785656698</v>
      </c>
      <c r="U5038" s="16">
        <v>4519.68553196637</v>
      </c>
      <c r="V5038" s="17">
        <f>gp_need_index[[#This Row],[Normalised weighted population 2028/29]]/gp_need_index[[#This Row],[Registered population 2028/29]]</f>
        <v>1.1058324598816438</v>
      </c>
    </row>
    <row r="5039" spans="1:22" x14ac:dyDescent="0.2">
      <c r="A5039" s="6" t="s">
        <v>5496</v>
      </c>
      <c r="B5039" s="1" t="s">
        <v>11145</v>
      </c>
      <c r="C5039" s="95" t="s">
        <v>6324</v>
      </c>
      <c r="D5039" s="95" t="s">
        <v>6324</v>
      </c>
      <c r="E5039" s="95" t="s">
        <v>6645</v>
      </c>
      <c r="F5039" s="95" t="s">
        <v>6325</v>
      </c>
      <c r="G5039" s="95" t="s">
        <v>6325</v>
      </c>
      <c r="H5039" s="61">
        <v>5393.28038884943</v>
      </c>
      <c r="I5039" s="61">
        <v>105.662031968224</v>
      </c>
      <c r="J5039" s="123">
        <v>569864.964860206</v>
      </c>
      <c r="K5039" s="99">
        <v>10731.333333333299</v>
      </c>
      <c r="L5039" s="16">
        <v>11473.4182067493</v>
      </c>
      <c r="M5039" s="17">
        <f>gp_need_index[[#This Row],[Normalised weighted population (base year)]]/gp_need_index[[#This Row],[Registered population (base year)]]</f>
        <v>1.0691512275656336</v>
      </c>
      <c r="N5039" s="99">
        <v>10764.7302743521</v>
      </c>
      <c r="O5039" s="16">
        <v>11514.8885943969</v>
      </c>
      <c r="P5039" s="17">
        <f>gp_need_index[[#This Row],[Normalised weighted population 2026/27]]/gp_need_index[[#This Row],[Registered population 2026/27]]</f>
        <v>1.0696866805694256</v>
      </c>
      <c r="Q5039" s="99">
        <v>10792.7418348667</v>
      </c>
      <c r="R5039" s="16">
        <v>11555.367987727999</v>
      </c>
      <c r="S5039" s="17">
        <f>gp_need_index[[#This Row],[Normalised weighted population 2027/28]]/gp_need_index[[#This Row],[Registered population 2027/28]]</f>
        <v>1.0706610205756597</v>
      </c>
      <c r="T5039" s="99">
        <v>10819.255398495899</v>
      </c>
      <c r="U5039" s="16">
        <v>11601.461572188</v>
      </c>
      <c r="V5039" s="17">
        <f>gp_need_index[[#This Row],[Normalised weighted population 2028/29]]/gp_need_index[[#This Row],[Registered population 2028/29]]</f>
        <v>1.072297597651761</v>
      </c>
    </row>
    <row r="5040" spans="1:22" x14ac:dyDescent="0.2">
      <c r="A5040" s="6" t="s">
        <v>5529</v>
      </c>
      <c r="B5040" s="1" t="s">
        <v>8847</v>
      </c>
      <c r="C5040" s="95" t="s">
        <v>6324</v>
      </c>
      <c r="D5040" s="95" t="s">
        <v>6324</v>
      </c>
      <c r="E5040" s="95" t="s">
        <v>6645</v>
      </c>
      <c r="F5040" s="95" t="s">
        <v>6325</v>
      </c>
      <c r="G5040" s="95" t="s">
        <v>6325</v>
      </c>
      <c r="H5040" s="61">
        <v>5356.7086569393396</v>
      </c>
      <c r="I5040" s="61">
        <v>100.519801334769</v>
      </c>
      <c r="J5040" s="123">
        <v>538455.29000377702</v>
      </c>
      <c r="K5040" s="99">
        <v>8278.8333333333303</v>
      </c>
      <c r="L5040" s="16">
        <v>10841.029206568801</v>
      </c>
      <c r="M5040" s="17">
        <f>gp_need_index[[#This Row],[Normalised weighted population (base year)]]/gp_need_index[[#This Row],[Registered population (base year)]]</f>
        <v>1.3094875533874102</v>
      </c>
      <c r="N5040" s="99">
        <v>8299.3958822844706</v>
      </c>
      <c r="O5040" s="16">
        <v>10880.213839743799</v>
      </c>
      <c r="P5040" s="17">
        <f>gp_need_index[[#This Row],[Normalised weighted population 2026/27]]/gp_need_index[[#This Row],[Registered population 2026/27]]</f>
        <v>1.3109645562236922</v>
      </c>
      <c r="Q5040" s="99">
        <v>8319.4495767040498</v>
      </c>
      <c r="R5040" s="16">
        <v>10918.462099979701</v>
      </c>
      <c r="S5040" s="17">
        <f>gp_need_index[[#This Row],[Normalised weighted population 2027/28]]/gp_need_index[[#This Row],[Registered population 2027/28]]</f>
        <v>1.3124019803609788</v>
      </c>
      <c r="T5040" s="99">
        <v>8338.5395392052105</v>
      </c>
      <c r="U5040" s="16">
        <v>10962.015109759501</v>
      </c>
      <c r="V5040" s="17">
        <f>gp_need_index[[#This Row],[Normalised weighted population 2028/29]]/gp_need_index[[#This Row],[Registered population 2028/29]]</f>
        <v>1.3146205109683209</v>
      </c>
    </row>
    <row r="5041" spans="1:22" x14ac:dyDescent="0.2">
      <c r="A5041" s="6" t="s">
        <v>5475</v>
      </c>
      <c r="B5041" s="1" t="s">
        <v>11146</v>
      </c>
      <c r="C5041" s="95" t="s">
        <v>6324</v>
      </c>
      <c r="D5041" s="95" t="s">
        <v>6324</v>
      </c>
      <c r="E5041" s="95" t="s">
        <v>6645</v>
      </c>
      <c r="F5041" s="95" t="s">
        <v>6325</v>
      </c>
      <c r="G5041" s="95" t="s">
        <v>6325</v>
      </c>
      <c r="H5041" s="61">
        <v>5272.4148966471403</v>
      </c>
      <c r="I5041" s="61">
        <v>36.620818638560799</v>
      </c>
      <c r="J5041" s="123">
        <v>193080.149717361</v>
      </c>
      <c r="K5041" s="99">
        <v>5966.8333333333303</v>
      </c>
      <c r="L5041" s="16">
        <v>3887.39340322927</v>
      </c>
      <c r="M5041" s="17">
        <f>gp_need_index[[#This Row],[Normalised weighted population (base year)]]/gp_need_index[[#This Row],[Registered population (base year)]]</f>
        <v>0.65150024913761162</v>
      </c>
      <c r="N5041" s="99">
        <v>5988.6937311219099</v>
      </c>
      <c r="O5041" s="16">
        <v>3901.4442909826498</v>
      </c>
      <c r="P5041" s="17">
        <f>gp_need_index[[#This Row],[Normalised weighted population 2026/27]]/gp_need_index[[#This Row],[Registered population 2026/27]]</f>
        <v>0.65146832784380193</v>
      </c>
      <c r="Q5041" s="99">
        <v>6006.3776067526196</v>
      </c>
      <c r="R5041" s="16">
        <v>3915.15941264619</v>
      </c>
      <c r="S5041" s="17">
        <f>gp_need_index[[#This Row],[Normalised weighted population 2027/28]]/gp_need_index[[#This Row],[Registered population 2027/28]]</f>
        <v>0.65183371226021569</v>
      </c>
      <c r="T5041" s="99">
        <v>6023.7818800189798</v>
      </c>
      <c r="U5041" s="16">
        <v>3930.7767197931898</v>
      </c>
      <c r="V5041" s="17">
        <f>gp_need_index[[#This Row],[Normalised weighted population 2028/29]]/gp_need_index[[#This Row],[Registered population 2028/29]]</f>
        <v>0.65254300339653148</v>
      </c>
    </row>
    <row r="5042" spans="1:22" x14ac:dyDescent="0.2">
      <c r="A5042" s="6" t="s">
        <v>5525</v>
      </c>
      <c r="B5042" s="1" t="s">
        <v>11147</v>
      </c>
      <c r="C5042" s="95" t="s">
        <v>6324</v>
      </c>
      <c r="D5042" s="95" t="s">
        <v>6324</v>
      </c>
      <c r="E5042" s="95" t="s">
        <v>6645</v>
      </c>
      <c r="F5042" s="95" t="s">
        <v>6325</v>
      </c>
      <c r="G5042" s="95" t="s">
        <v>6325</v>
      </c>
      <c r="H5042" s="61">
        <v>5493.9491102430602</v>
      </c>
      <c r="I5042" s="61">
        <v>29.089977198099</v>
      </c>
      <c r="J5042" s="123">
        <v>159818.85434448699</v>
      </c>
      <c r="K5042" s="99">
        <v>3704.8333333333298</v>
      </c>
      <c r="L5042" s="16">
        <v>3217.7246651189798</v>
      </c>
      <c r="M5042" s="17">
        <f>gp_need_index[[#This Row],[Normalised weighted population (base year)]]/gp_need_index[[#This Row],[Registered population (base year)]]</f>
        <v>0.86852076075009654</v>
      </c>
      <c r="N5042" s="99">
        <v>3716.4131232497798</v>
      </c>
      <c r="O5042" s="16">
        <v>3229.3550517048302</v>
      </c>
      <c r="P5042" s="17">
        <f>gp_need_index[[#This Row],[Normalised weighted population 2026/27]]/gp_need_index[[#This Row],[Registered population 2026/27]]</f>
        <v>0.8689440448646768</v>
      </c>
      <c r="Q5042" s="99">
        <v>3727.16530118218</v>
      </c>
      <c r="R5042" s="16">
        <v>3240.7075135434502</v>
      </c>
      <c r="S5042" s="17">
        <f>gp_need_index[[#This Row],[Normalised weighted population 2027/28]]/gp_need_index[[#This Row],[Registered population 2027/28]]</f>
        <v>0.86948317331553948</v>
      </c>
      <c r="T5042" s="99">
        <v>3738.8544318561699</v>
      </c>
      <c r="U5042" s="16">
        <v>3253.6344775002999</v>
      </c>
      <c r="V5042" s="17">
        <f>gp_need_index[[#This Row],[Normalised weighted population 2028/29]]/gp_need_index[[#This Row],[Registered population 2028/29]]</f>
        <v>0.87022229316508037</v>
      </c>
    </row>
    <row r="5043" spans="1:22" x14ac:dyDescent="0.2">
      <c r="A5043" s="6" t="s">
        <v>2424</v>
      </c>
      <c r="B5043" s="1" t="s">
        <v>11148</v>
      </c>
      <c r="C5043" s="95" t="s">
        <v>6322</v>
      </c>
      <c r="D5043" s="95" t="s">
        <v>6322</v>
      </c>
      <c r="E5043" s="95" t="s">
        <v>6645</v>
      </c>
      <c r="F5043" s="95" t="s">
        <v>6323</v>
      </c>
      <c r="G5043" s="95" t="s">
        <v>6323</v>
      </c>
      <c r="H5043" s="61">
        <v>5337.6127554086497</v>
      </c>
      <c r="I5043" s="61">
        <v>65.507676413778199</v>
      </c>
      <c r="J5043" s="123">
        <v>349654.60920336499</v>
      </c>
      <c r="K5043" s="99">
        <v>7037.8333333333303</v>
      </c>
      <c r="L5043" s="16">
        <v>7039.7968057078497</v>
      </c>
      <c r="M5043" s="17">
        <f>gp_need_index[[#This Row],[Normalised weighted population (base year)]]/gp_need_index[[#This Row],[Registered population (base year)]]</f>
        <v>1.0002789881887681</v>
      </c>
      <c r="N5043" s="99">
        <v>7061.0042657638396</v>
      </c>
      <c r="O5043" s="16">
        <v>7065.2419779513903</v>
      </c>
      <c r="P5043" s="17">
        <f>gp_need_index[[#This Row],[Normalised weighted population 2026/27]]/gp_need_index[[#This Row],[Registered population 2026/27]]</f>
        <v>1.0006001571487639</v>
      </c>
      <c r="Q5043" s="99">
        <v>7085.16743498295</v>
      </c>
      <c r="R5043" s="16">
        <v>7090.07910135564</v>
      </c>
      <c r="S5043" s="17">
        <f>gp_need_index[[#This Row],[Normalised weighted population 2027/28]]/gp_need_index[[#This Row],[Registered population 2027/28]]</f>
        <v>1.0006932322231989</v>
      </c>
      <c r="T5043" s="99">
        <v>7108.8683983418696</v>
      </c>
      <c r="U5043" s="16">
        <v>7118.3609492581199</v>
      </c>
      <c r="V5043" s="17">
        <f>gp_need_index[[#This Row],[Normalised weighted population 2028/29]]/gp_need_index[[#This Row],[Registered population 2028/29]]</f>
        <v>1.0013353111049945</v>
      </c>
    </row>
    <row r="5044" spans="1:22" x14ac:dyDescent="0.2">
      <c r="A5044" s="6" t="s">
        <v>2456</v>
      </c>
      <c r="B5044" s="1" t="s">
        <v>9288</v>
      </c>
      <c r="C5044" s="95" t="s">
        <v>6322</v>
      </c>
      <c r="D5044" s="95" t="s">
        <v>6322</v>
      </c>
      <c r="E5044" s="95" t="s">
        <v>6645</v>
      </c>
      <c r="F5044" s="95" t="s">
        <v>6323</v>
      </c>
      <c r="G5044" s="95" t="s">
        <v>6323</v>
      </c>
      <c r="H5044" s="61">
        <v>5712.4897536057697</v>
      </c>
      <c r="I5044" s="61">
        <v>125.360634260753</v>
      </c>
      <c r="J5044" s="123">
        <v>716121.33872006997</v>
      </c>
      <c r="K5044" s="99">
        <v>9942.3333333333303</v>
      </c>
      <c r="L5044" s="16">
        <v>14418.081672959301</v>
      </c>
      <c r="M5044" s="17">
        <f>gp_need_index[[#This Row],[Normalised weighted population (base year)]]/gp_need_index[[#This Row],[Registered population (base year)]]</f>
        <v>1.4501708190189397</v>
      </c>
      <c r="N5044" s="99">
        <v>9970.0661448801202</v>
      </c>
      <c r="O5044" s="16">
        <v>14470.1954742117</v>
      </c>
      <c r="P5044" s="17">
        <f>gp_need_index[[#This Row],[Normalised weighted population 2026/27]]/gp_need_index[[#This Row],[Registered population 2026/27]]</f>
        <v>1.4513640395096585</v>
      </c>
      <c r="Q5044" s="99">
        <v>9994.03338675343</v>
      </c>
      <c r="R5044" s="16">
        <v>14521.063941533501</v>
      </c>
      <c r="S5044" s="17">
        <f>gp_need_index[[#This Row],[Normalised weighted population 2027/28]]/gp_need_index[[#This Row],[Registered population 2027/28]]</f>
        <v>1.4529733271434147</v>
      </c>
      <c r="T5044" s="99">
        <v>10019.616194017</v>
      </c>
      <c r="U5044" s="16">
        <v>14578.987487365101</v>
      </c>
      <c r="V5044" s="17">
        <f>gp_need_index[[#This Row],[Normalised weighted population 2028/29]]/gp_need_index[[#This Row],[Registered population 2028/29]]</f>
        <v>1.4550445052047634</v>
      </c>
    </row>
    <row r="5045" spans="1:22" x14ac:dyDescent="0.2">
      <c r="A5045" s="6" t="s">
        <v>2450</v>
      </c>
      <c r="B5045" s="1" t="s">
        <v>11149</v>
      </c>
      <c r="C5045" s="95" t="s">
        <v>6322</v>
      </c>
      <c r="D5045" s="95" t="s">
        <v>6322</v>
      </c>
      <c r="E5045" s="95" t="s">
        <v>6645</v>
      </c>
      <c r="F5045" s="95" t="s">
        <v>6323</v>
      </c>
      <c r="G5045" s="95" t="s">
        <v>6323</v>
      </c>
      <c r="H5045" s="61">
        <v>5543.0675048828098</v>
      </c>
      <c r="I5045" s="61">
        <v>46.5643895565577</v>
      </c>
      <c r="J5045" s="123">
        <v>258109.55463566</v>
      </c>
      <c r="K5045" s="99">
        <v>4324.4166666666697</v>
      </c>
      <c r="L5045" s="16">
        <v>5196.6677127083703</v>
      </c>
      <c r="M5045" s="17">
        <f>gp_need_index[[#This Row],[Normalised weighted population (base year)]]/gp_need_index[[#This Row],[Registered population (base year)]]</f>
        <v>1.2017037471817085</v>
      </c>
      <c r="N5045" s="99">
        <v>4336.7049378723405</v>
      </c>
      <c r="O5045" s="16">
        <v>5215.4509402207204</v>
      </c>
      <c r="P5045" s="17">
        <f>gp_need_index[[#This Row],[Normalised weighted population 2026/27]]/gp_need_index[[#This Row],[Registered population 2026/27]]</f>
        <v>1.2026298802748401</v>
      </c>
      <c r="Q5045" s="99">
        <v>4347.0442638355098</v>
      </c>
      <c r="R5045" s="16">
        <v>5233.78531560593</v>
      </c>
      <c r="S5045" s="17">
        <f>gp_need_index[[#This Row],[Normalised weighted population 2027/28]]/gp_need_index[[#This Row],[Registered population 2027/28]]</f>
        <v>1.203987122732453</v>
      </c>
      <c r="T5045" s="99">
        <v>4357.1328472912201</v>
      </c>
      <c r="U5045" s="16">
        <v>5254.6625326488002</v>
      </c>
      <c r="V5045" s="17">
        <f>gp_need_index[[#This Row],[Normalised weighted population 2028/29]]/gp_need_index[[#This Row],[Registered population 2028/29]]</f>
        <v>1.2059908928219998</v>
      </c>
    </row>
    <row r="5046" spans="1:22" x14ac:dyDescent="0.2">
      <c r="A5046" s="6" t="s">
        <v>2458</v>
      </c>
      <c r="B5046" s="1" t="s">
        <v>11150</v>
      </c>
      <c r="C5046" s="95" t="s">
        <v>6322</v>
      </c>
      <c r="D5046" s="95" t="s">
        <v>6322</v>
      </c>
      <c r="E5046" s="95" t="s">
        <v>6645</v>
      </c>
      <c r="F5046" s="95" t="s">
        <v>6323</v>
      </c>
      <c r="G5046" s="95" t="s">
        <v>6323</v>
      </c>
      <c r="H5046" s="61">
        <v>5465.8114420572902</v>
      </c>
      <c r="I5046" s="61">
        <v>74.205059368509595</v>
      </c>
      <c r="J5046" s="123">
        <v>405590.86255494098</v>
      </c>
      <c r="K5046" s="99">
        <v>8892.9166666666697</v>
      </c>
      <c r="L5046" s="16">
        <v>8165.99347894734</v>
      </c>
      <c r="M5046" s="17">
        <f>gp_need_index[[#This Row],[Normalised weighted population (base year)]]/gp_need_index[[#This Row],[Registered population (base year)]]</f>
        <v>0.91825818064347131</v>
      </c>
      <c r="N5046" s="99">
        <v>8925.4915483633304</v>
      </c>
      <c r="O5046" s="16">
        <v>8195.5092613407996</v>
      </c>
      <c r="P5046" s="17">
        <f>gp_need_index[[#This Row],[Normalised weighted population 2026/27]]/gp_need_index[[#This Row],[Registered population 2026/27]]</f>
        <v>0.91821377197355725</v>
      </c>
      <c r="Q5046" s="99">
        <v>8955.5021552396993</v>
      </c>
      <c r="R5046" s="16">
        <v>8224.3197218345595</v>
      </c>
      <c r="S5046" s="17">
        <f>gp_need_index[[#This Row],[Normalised weighted population 2027/28]]/gp_need_index[[#This Row],[Registered population 2027/28]]</f>
        <v>0.91835383200959442</v>
      </c>
      <c r="T5046" s="99">
        <v>8984.36563097607</v>
      </c>
      <c r="U5046" s="16">
        <v>8257.1259791624598</v>
      </c>
      <c r="V5046" s="17">
        <f>gp_need_index[[#This Row],[Normalised weighted population 2028/29]]/gp_need_index[[#This Row],[Registered population 2028/29]]</f>
        <v>0.91905498043108891</v>
      </c>
    </row>
    <row r="5047" spans="1:22" x14ac:dyDescent="0.2">
      <c r="A5047" s="6" t="s">
        <v>2467</v>
      </c>
      <c r="B5047" s="1" t="s">
        <v>11151</v>
      </c>
      <c r="C5047" s="95" t="s">
        <v>6322</v>
      </c>
      <c r="D5047" s="95" t="s">
        <v>6322</v>
      </c>
      <c r="E5047" s="95" t="s">
        <v>6645</v>
      </c>
      <c r="F5047" s="95" t="s">
        <v>6323</v>
      </c>
      <c r="G5047" s="95" t="s">
        <v>6323</v>
      </c>
      <c r="H5047" s="61">
        <v>5605.1015625</v>
      </c>
      <c r="I5047" s="61">
        <v>120.40454133180801</v>
      </c>
      <c r="J5047" s="123">
        <v>674879.68275101495</v>
      </c>
      <c r="K5047" s="99">
        <v>9685</v>
      </c>
      <c r="L5047" s="16">
        <v>13587.7397575058</v>
      </c>
      <c r="M5047" s="17">
        <f>gp_need_index[[#This Row],[Normalised weighted population (base year)]]/gp_need_index[[#This Row],[Registered population (base year)]]</f>
        <v>1.4029674504394218</v>
      </c>
      <c r="N5047" s="99">
        <v>9715.7525796036207</v>
      </c>
      <c r="O5047" s="16">
        <v>13636.852308346701</v>
      </c>
      <c r="P5047" s="17">
        <f>gp_need_index[[#This Row],[Normalised weighted population 2026/27]]/gp_need_index[[#This Row],[Registered population 2026/27]]</f>
        <v>1.4035816779623109</v>
      </c>
      <c r="Q5047" s="99">
        <v>9745.1213186744608</v>
      </c>
      <c r="R5047" s="16">
        <v>13684.7912444348</v>
      </c>
      <c r="S5047" s="17">
        <f>gp_need_index[[#This Row],[Normalised weighted population 2027/28]]/gp_need_index[[#This Row],[Registered population 2027/28]]</f>
        <v>1.4042709984749802</v>
      </c>
      <c r="T5047" s="99">
        <v>9778.3021000025092</v>
      </c>
      <c r="U5047" s="16">
        <v>13739.3789548143</v>
      </c>
      <c r="V5047" s="17">
        <f>gp_need_index[[#This Row],[Normalised weighted population 2028/29]]/gp_need_index[[#This Row],[Registered population 2028/29]]</f>
        <v>1.4050884104726908</v>
      </c>
    </row>
    <row r="5048" spans="1:22" x14ac:dyDescent="0.2">
      <c r="A5048" s="6" t="s">
        <v>2451</v>
      </c>
      <c r="B5048" s="1" t="s">
        <v>11152</v>
      </c>
      <c r="C5048" s="95" t="s">
        <v>6322</v>
      </c>
      <c r="D5048" s="95" t="s">
        <v>6322</v>
      </c>
      <c r="E5048" s="95" t="s">
        <v>6645</v>
      </c>
      <c r="F5048" s="95" t="s">
        <v>6323</v>
      </c>
      <c r="G5048" s="95" t="s">
        <v>6323</v>
      </c>
      <c r="H5048" s="61">
        <v>5663.3908180414201</v>
      </c>
      <c r="I5048" s="61">
        <v>53.237626516560702</v>
      </c>
      <c r="J5048" s="123">
        <v>301505.485188208</v>
      </c>
      <c r="K5048" s="99">
        <v>5704.9166666666697</v>
      </c>
      <c r="L5048" s="16">
        <v>6070.3828740230902</v>
      </c>
      <c r="M5048" s="17">
        <f>gp_need_index[[#This Row],[Normalised weighted population (base year)]]/gp_need_index[[#This Row],[Registered population (base year)]]</f>
        <v>1.0640616206529023</v>
      </c>
      <c r="N5048" s="99">
        <v>5725.3010281121797</v>
      </c>
      <c r="O5048" s="16">
        <v>6092.32412347627</v>
      </c>
      <c r="P5048" s="17">
        <f>gp_need_index[[#This Row],[Normalised weighted population 2026/27]]/gp_need_index[[#This Row],[Registered population 2026/27]]</f>
        <v>1.0641054668674967</v>
      </c>
      <c r="Q5048" s="99">
        <v>5744.1872720185402</v>
      </c>
      <c r="R5048" s="16">
        <v>6113.7410553443797</v>
      </c>
      <c r="S5048" s="17">
        <f>gp_need_index[[#This Row],[Normalised weighted population 2027/28]]/gp_need_index[[#This Row],[Registered population 2027/28]]</f>
        <v>1.0643352602945302</v>
      </c>
      <c r="T5048" s="99">
        <v>5763.34443812878</v>
      </c>
      <c r="U5048" s="16">
        <v>6138.1283565536596</v>
      </c>
      <c r="V5048" s="17">
        <f>gp_need_index[[#This Row],[Normalised weighted population 2028/29]]/gp_need_index[[#This Row],[Registered population 2028/29]]</f>
        <v>1.0650288946718867</v>
      </c>
    </row>
    <row r="5049" spans="1:22" x14ac:dyDescent="0.2">
      <c r="A5049" s="6" t="s">
        <v>2461</v>
      </c>
      <c r="B5049" s="1" t="s">
        <v>7580</v>
      </c>
      <c r="C5049" s="95" t="s">
        <v>6322</v>
      </c>
      <c r="D5049" s="95" t="s">
        <v>6322</v>
      </c>
      <c r="E5049" s="95" t="s">
        <v>6645</v>
      </c>
      <c r="F5049" s="95" t="s">
        <v>6323</v>
      </c>
      <c r="G5049" s="95" t="s">
        <v>6323</v>
      </c>
      <c r="H5049" s="61">
        <v>5343.7694881663601</v>
      </c>
      <c r="I5049" s="61">
        <v>72.105504882666494</v>
      </c>
      <c r="J5049" s="123">
        <v>385315.196920824</v>
      </c>
      <c r="K5049" s="99">
        <v>8885.8333333333303</v>
      </c>
      <c r="L5049" s="16">
        <v>7757.7718728033196</v>
      </c>
      <c r="M5049" s="17">
        <f>gp_need_index[[#This Row],[Normalised weighted population (base year)]]/gp_need_index[[#This Row],[Registered population (base year)]]</f>
        <v>0.87304944643758664</v>
      </c>
      <c r="N5049" s="99">
        <v>8918.1230983906607</v>
      </c>
      <c r="O5049" s="16">
        <v>7785.8121482512697</v>
      </c>
      <c r="P5049" s="17">
        <f>gp_need_index[[#This Row],[Normalised weighted population 2026/27]]/gp_need_index[[#This Row],[Registered population 2026/27]]</f>
        <v>0.87303259467861294</v>
      </c>
      <c r="Q5049" s="99">
        <v>8949.8950355517609</v>
      </c>
      <c r="R5049" s="16">
        <v>7813.1823611515301</v>
      </c>
      <c r="S5049" s="17">
        <f>gp_need_index[[#This Row],[Normalised weighted population 2027/28]]/gp_need_index[[#This Row],[Registered population 2027/28]]</f>
        <v>0.87299150773446443</v>
      </c>
      <c r="T5049" s="99">
        <v>8982.8521861855406</v>
      </c>
      <c r="U5049" s="16">
        <v>7844.3486192444998</v>
      </c>
      <c r="V5049" s="17">
        <f>gp_need_index[[#This Row],[Normalised weighted population 2028/29]]/gp_need_index[[#This Row],[Registered population 2028/29]]</f>
        <v>0.87325812076793252</v>
      </c>
    </row>
    <row r="5050" spans="1:22" x14ac:dyDescent="0.2">
      <c r="A5050" s="6" t="s">
        <v>2452</v>
      </c>
      <c r="B5050" s="1" t="s">
        <v>11153</v>
      </c>
      <c r="C5050" s="95" t="s">
        <v>6322</v>
      </c>
      <c r="D5050" s="95" t="s">
        <v>6322</v>
      </c>
      <c r="E5050" s="95" t="s">
        <v>6645</v>
      </c>
      <c r="F5050" s="95" t="s">
        <v>6323</v>
      </c>
      <c r="G5050" s="95" t="s">
        <v>6323</v>
      </c>
      <c r="H5050" s="61">
        <v>5525.7944270833304</v>
      </c>
      <c r="I5050" s="61">
        <v>106.832543563873</v>
      </c>
      <c r="J5050" s="123">
        <v>590334.67385638703</v>
      </c>
      <c r="K5050" s="99">
        <v>10295.666666666701</v>
      </c>
      <c r="L5050" s="16">
        <v>11885.5465992032</v>
      </c>
      <c r="M5050" s="17">
        <f>gp_need_index[[#This Row],[Normalised weighted population (base year)]]/gp_need_index[[#This Row],[Registered population (base year)]]</f>
        <v>1.1544222422899435</v>
      </c>
      <c r="N5050" s="99">
        <v>10331.838902316</v>
      </c>
      <c r="O5050" s="16">
        <v>11928.5066147792</v>
      </c>
      <c r="P5050" s="17">
        <f>gp_need_index[[#This Row],[Normalised weighted population 2026/27]]/gp_need_index[[#This Row],[Registered population 2026/27]]</f>
        <v>1.1545385799719825</v>
      </c>
      <c r="Q5050" s="99">
        <v>10365.206902747999</v>
      </c>
      <c r="R5050" s="16">
        <v>11970.440039245699</v>
      </c>
      <c r="S5050" s="17">
        <f>gp_need_index[[#This Row],[Normalised weighted population 2027/28]]/gp_need_index[[#This Row],[Registered population 2027/28]]</f>
        <v>1.1548674475636491</v>
      </c>
      <c r="T5050" s="99">
        <v>10398.5458321726</v>
      </c>
      <c r="U5050" s="16">
        <v>12018.1893181572</v>
      </c>
      <c r="V5050" s="17">
        <f>gp_need_index[[#This Row],[Normalised weighted population 2028/29]]/gp_need_index[[#This Row],[Registered population 2028/29]]</f>
        <v>1.1557567290777813</v>
      </c>
    </row>
    <row r="5051" spans="1:22" x14ac:dyDescent="0.2">
      <c r="A5051" s="6" t="s">
        <v>2472</v>
      </c>
      <c r="B5051" s="1" t="s">
        <v>11154</v>
      </c>
      <c r="C5051" s="95" t="s">
        <v>6322</v>
      </c>
      <c r="D5051" s="95" t="s">
        <v>6322</v>
      </c>
      <c r="E5051" s="95" t="s">
        <v>6645</v>
      </c>
      <c r="F5051" s="95" t="s">
        <v>6323</v>
      </c>
      <c r="G5051" s="95" t="s">
        <v>6323</v>
      </c>
      <c r="H5051" s="61">
        <v>5672.10354275174</v>
      </c>
      <c r="I5051" s="61">
        <v>37.576396379627198</v>
      </c>
      <c r="J5051" s="123">
        <v>213137.211028727</v>
      </c>
      <c r="K5051" s="99">
        <v>3176.25</v>
      </c>
      <c r="L5051" s="16">
        <v>4291.21372315395</v>
      </c>
      <c r="M5051" s="17">
        <f>gp_need_index[[#This Row],[Normalised weighted population (base year)]]/gp_need_index[[#This Row],[Registered population (base year)]]</f>
        <v>1.3510314752157262</v>
      </c>
      <c r="N5051" s="99">
        <v>3187.0302934060501</v>
      </c>
      <c r="O5051" s="16">
        <v>4306.7242095121601</v>
      </c>
      <c r="P5051" s="17">
        <f>gp_need_index[[#This Row],[Normalised weighted population 2026/27]]/gp_need_index[[#This Row],[Registered population 2026/27]]</f>
        <v>1.351328294061952</v>
      </c>
      <c r="Q5051" s="99">
        <v>3196.4011625482199</v>
      </c>
      <c r="R5051" s="16">
        <v>4321.8640505810899</v>
      </c>
      <c r="S5051" s="17">
        <f>gp_need_index[[#This Row],[Normalised weighted population 2027/28]]/gp_need_index[[#This Row],[Registered population 2027/28]]</f>
        <v>1.3521031406257009</v>
      </c>
      <c r="T5051" s="99">
        <v>3208.2858655259101</v>
      </c>
      <c r="U5051" s="16">
        <v>4339.1036751306001</v>
      </c>
      <c r="V5051" s="17">
        <f>gp_need_index[[#This Row],[Normalised weighted population 2028/29]]/gp_need_index[[#This Row],[Registered population 2028/29]]</f>
        <v>1.3524679087221312</v>
      </c>
    </row>
    <row r="5052" spans="1:22" x14ac:dyDescent="0.2">
      <c r="A5052" s="6" t="s">
        <v>2437</v>
      </c>
      <c r="B5052" s="1" t="s">
        <v>12493</v>
      </c>
      <c r="C5052" s="95" t="s">
        <v>6322</v>
      </c>
      <c r="D5052" s="95" t="s">
        <v>6322</v>
      </c>
      <c r="E5052" s="95" t="s">
        <v>6645</v>
      </c>
      <c r="F5052" s="95" t="s">
        <v>6323</v>
      </c>
      <c r="G5052" s="95" t="s">
        <v>6323</v>
      </c>
      <c r="H5052" s="61">
        <v>5689.7821366159496</v>
      </c>
      <c r="I5052" s="61">
        <v>226.62744276884399</v>
      </c>
      <c r="J5052" s="123">
        <v>1289460.7755331199</v>
      </c>
      <c r="K5052" s="99">
        <v>22193.583333333299</v>
      </c>
      <c r="L5052" s="16">
        <v>25961.453416459899</v>
      </c>
      <c r="M5052" s="17">
        <f>gp_need_index[[#This Row],[Normalised weighted population (base year)]]/gp_need_index[[#This Row],[Registered population (base year)]]</f>
        <v>1.169772948628242</v>
      </c>
      <c r="N5052" s="99">
        <v>22268.183806964</v>
      </c>
      <c r="O5052" s="16">
        <v>26055.290450696299</v>
      </c>
      <c r="P5052" s="17">
        <f>gp_need_index[[#This Row],[Normalised weighted population 2026/27]]/gp_need_index[[#This Row],[Registered population 2026/27]]</f>
        <v>1.1700680520944839</v>
      </c>
      <c r="Q5052" s="99">
        <v>22345.715128122301</v>
      </c>
      <c r="R5052" s="16">
        <v>26146.885114584202</v>
      </c>
      <c r="S5052" s="17">
        <f>gp_need_index[[#This Row],[Normalised weighted population 2027/28]]/gp_need_index[[#This Row],[Registered population 2027/28]]</f>
        <v>1.1701073321962334</v>
      </c>
      <c r="T5052" s="99">
        <v>22427.046467573098</v>
      </c>
      <c r="U5052" s="16">
        <v>26251.183277885801</v>
      </c>
      <c r="V5052" s="17">
        <f>gp_need_index[[#This Row],[Normalised weighted population 2028/29]]/gp_need_index[[#This Row],[Registered population 2028/29]]</f>
        <v>1.1705145087134838</v>
      </c>
    </row>
    <row r="5053" spans="1:22" x14ac:dyDescent="0.2">
      <c r="A5053" s="6" t="s">
        <v>2430</v>
      </c>
      <c r="B5053" s="1" t="s">
        <v>11155</v>
      </c>
      <c r="C5053" s="95" t="s">
        <v>6322</v>
      </c>
      <c r="D5053" s="95" t="s">
        <v>6322</v>
      </c>
      <c r="E5053" s="95" t="s">
        <v>6645</v>
      </c>
      <c r="F5053" s="95" t="s">
        <v>6323</v>
      </c>
      <c r="G5053" s="95" t="s">
        <v>6323</v>
      </c>
      <c r="H5053" s="61">
        <v>5713.5982705393099</v>
      </c>
      <c r="I5053" s="61">
        <v>78.137882235715693</v>
      </c>
      <c r="J5053" s="123">
        <v>446448.46880559</v>
      </c>
      <c r="K5053" s="99">
        <v>7011.0833333333303</v>
      </c>
      <c r="L5053" s="16">
        <v>8988.6031011328105</v>
      </c>
      <c r="M5053" s="17">
        <f>gp_need_index[[#This Row],[Normalised weighted population (base year)]]/gp_need_index[[#This Row],[Registered population (base year)]]</f>
        <v>1.2820562349327109</v>
      </c>
      <c r="N5053" s="99">
        <v>7032.4993266280298</v>
      </c>
      <c r="O5053" s="16">
        <v>9021.0921857540798</v>
      </c>
      <c r="P5053" s="17">
        <f>gp_need_index[[#This Row],[Normalised weighted population 2026/27]]/gp_need_index[[#This Row],[Registered population 2026/27]]</f>
        <v>1.2827718520492981</v>
      </c>
      <c r="Q5053" s="99">
        <v>7053.1279838372902</v>
      </c>
      <c r="R5053" s="16">
        <v>9052.8048971598491</v>
      </c>
      <c r="S5053" s="17">
        <f>gp_need_index[[#This Row],[Normalised weighted population 2027/28]]/gp_need_index[[#This Row],[Registered population 2027/28]]</f>
        <v>1.2835163232405467</v>
      </c>
      <c r="T5053" s="99">
        <v>7075.9640953329899</v>
      </c>
      <c r="U5053" s="16">
        <v>9088.9159260400902</v>
      </c>
      <c r="V5053" s="17">
        <f>gp_need_index[[#This Row],[Normalised weighted population 2028/29]]/gp_need_index[[#This Row],[Registered population 2028/29]]</f>
        <v>1.2844773946824799</v>
      </c>
    </row>
    <row r="5054" spans="1:22" x14ac:dyDescent="0.2">
      <c r="A5054" s="6" t="s">
        <v>2434</v>
      </c>
      <c r="B5054" s="1" t="s">
        <v>11156</v>
      </c>
      <c r="C5054" s="95" t="s">
        <v>6322</v>
      </c>
      <c r="D5054" s="95" t="s">
        <v>6322</v>
      </c>
      <c r="E5054" s="95" t="s">
        <v>6645</v>
      </c>
      <c r="F5054" s="95" t="s">
        <v>6323</v>
      </c>
      <c r="G5054" s="95" t="s">
        <v>6323</v>
      </c>
      <c r="H5054" s="61">
        <v>5457.3571428571404</v>
      </c>
      <c r="I5054" s="61">
        <v>81.894731192364404</v>
      </c>
      <c r="J5054" s="123">
        <v>446928.79623501602</v>
      </c>
      <c r="K5054" s="99">
        <v>10134.25</v>
      </c>
      <c r="L5054" s="16">
        <v>8998.2738087807702</v>
      </c>
      <c r="M5054" s="17">
        <f>gp_need_index[[#This Row],[Normalised weighted population (base year)]]/gp_need_index[[#This Row],[Registered population (base year)]]</f>
        <v>0.88790722636413844</v>
      </c>
      <c r="N5054" s="99">
        <v>10172.492911621401</v>
      </c>
      <c r="O5054" s="16">
        <v>9030.7978479367503</v>
      </c>
      <c r="P5054" s="17">
        <f>gp_need_index[[#This Row],[Normalised weighted population 2026/27]]/gp_need_index[[#This Row],[Registered population 2026/27]]</f>
        <v>0.88776644293550311</v>
      </c>
      <c r="Q5054" s="99">
        <v>10213.4082814509</v>
      </c>
      <c r="R5054" s="16">
        <v>9062.5446785885597</v>
      </c>
      <c r="S5054" s="17">
        <f>gp_need_index[[#This Row],[Normalised weighted population 2027/28]]/gp_need_index[[#This Row],[Registered population 2027/28]]</f>
        <v>0.88731835924424141</v>
      </c>
      <c r="T5054" s="99">
        <v>10254.237050962</v>
      </c>
      <c r="U5054" s="16">
        <v>9098.6945588007802</v>
      </c>
      <c r="V5054" s="17">
        <f>gp_need_index[[#This Row],[Normalised weighted population 2028/29]]/gp_need_index[[#This Row],[Registered population 2028/29]]</f>
        <v>0.88731072956297496</v>
      </c>
    </row>
    <row r="5055" spans="1:22" x14ac:dyDescent="0.2">
      <c r="A5055" s="6" t="s">
        <v>2448</v>
      </c>
      <c r="B5055" s="1" t="s">
        <v>11157</v>
      </c>
      <c r="C5055" s="95" t="s">
        <v>6322</v>
      </c>
      <c r="D5055" s="95" t="s">
        <v>6322</v>
      </c>
      <c r="E5055" s="95" t="s">
        <v>6645</v>
      </c>
      <c r="F5055" s="95" t="s">
        <v>6323</v>
      </c>
      <c r="G5055" s="95" t="s">
        <v>6323</v>
      </c>
      <c r="H5055" s="61">
        <v>5827.2136314655199</v>
      </c>
      <c r="I5055" s="61">
        <v>71.663288021592294</v>
      </c>
      <c r="J5055" s="123">
        <v>417597.28883506201</v>
      </c>
      <c r="K5055" s="99">
        <v>4673.1666666666697</v>
      </c>
      <c r="L5055" s="16">
        <v>8407.7257460189503</v>
      </c>
      <c r="M5055" s="17">
        <f>gp_need_index[[#This Row],[Normalised weighted population (base year)]]/gp_need_index[[#This Row],[Registered population (base year)]]</f>
        <v>1.7991495586901698</v>
      </c>
      <c r="N5055" s="99">
        <v>4686.8967777243297</v>
      </c>
      <c r="O5055" s="16">
        <v>8438.1152637406103</v>
      </c>
      <c r="P5055" s="17">
        <f>gp_need_index[[#This Row],[Normalised weighted population 2026/27]]/gp_need_index[[#This Row],[Registered population 2026/27]]</f>
        <v>1.8003629403243744</v>
      </c>
      <c r="Q5055" s="99">
        <v>4699.8338994920496</v>
      </c>
      <c r="R5055" s="16">
        <v>8467.7785804053201</v>
      </c>
      <c r="S5055" s="17">
        <f>gp_need_index[[#This Row],[Normalised weighted population 2027/28]]/gp_need_index[[#This Row],[Registered population 2027/28]]</f>
        <v>1.8017186908074567</v>
      </c>
      <c r="T5055" s="99">
        <v>4714.6682491256997</v>
      </c>
      <c r="U5055" s="16">
        <v>8501.5559787191305</v>
      </c>
      <c r="V5055" s="17">
        <f>gp_need_index[[#This Row],[Normalised weighted population 2028/29]]/gp_need_index[[#This Row],[Registered population 2028/29]]</f>
        <v>1.8032140395659189</v>
      </c>
    </row>
    <row r="5056" spans="1:22" x14ac:dyDescent="0.2">
      <c r="A5056" s="6" t="s">
        <v>2439</v>
      </c>
      <c r="B5056" s="1" t="s">
        <v>11158</v>
      </c>
      <c r="C5056" s="95" t="s">
        <v>6322</v>
      </c>
      <c r="D5056" s="95" t="s">
        <v>6322</v>
      </c>
      <c r="E5056" s="95" t="s">
        <v>6645</v>
      </c>
      <c r="F5056" s="95" t="s">
        <v>6323</v>
      </c>
      <c r="G5056" s="95" t="s">
        <v>6323</v>
      </c>
      <c r="H5056" s="61">
        <v>5643.8843768962397</v>
      </c>
      <c r="I5056" s="61">
        <v>139.814836798432</v>
      </c>
      <c r="J5056" s="123">
        <v>789098.77306497004</v>
      </c>
      <c r="K5056" s="99">
        <v>14876.75</v>
      </c>
      <c r="L5056" s="16">
        <v>15887.3782177995</v>
      </c>
      <c r="M5056" s="17">
        <f>gp_need_index[[#This Row],[Normalised weighted population (base year)]]/gp_need_index[[#This Row],[Registered population (base year)]]</f>
        <v>1.067933400628464</v>
      </c>
      <c r="N5056" s="99">
        <v>14925.8646676671</v>
      </c>
      <c r="O5056" s="16">
        <v>15944.8027552411</v>
      </c>
      <c r="P5056" s="17">
        <f>gp_need_index[[#This Row],[Normalised weighted population 2026/27]]/gp_need_index[[#This Row],[Registered population 2026/27]]</f>
        <v>1.0682666036615793</v>
      </c>
      <c r="Q5056" s="99">
        <v>14970.038178148699</v>
      </c>
      <c r="R5056" s="16">
        <v>16000.855051103599</v>
      </c>
      <c r="S5056" s="17">
        <f>gp_need_index[[#This Row],[Normalised weighted population 2027/28]]/gp_need_index[[#This Row],[Registered population 2027/28]]</f>
        <v>1.0688586669377738</v>
      </c>
      <c r="T5056" s="99">
        <v>15014.96565545</v>
      </c>
      <c r="U5056" s="16">
        <v>16064.681383983099</v>
      </c>
      <c r="V5056" s="17">
        <f>gp_need_index[[#This Row],[Normalised weighted population 2028/29]]/gp_need_index[[#This Row],[Registered population 2028/29]]</f>
        <v>1.0699112973430001</v>
      </c>
    </row>
    <row r="5057" spans="1:22" x14ac:dyDescent="0.2">
      <c r="A5057" s="6" t="s">
        <v>2444</v>
      </c>
      <c r="B5057" s="1" t="s">
        <v>11159</v>
      </c>
      <c r="C5057" s="95" t="s">
        <v>6322</v>
      </c>
      <c r="D5057" s="95" t="s">
        <v>6322</v>
      </c>
      <c r="E5057" s="95" t="s">
        <v>6645</v>
      </c>
      <c r="F5057" s="95" t="s">
        <v>6323</v>
      </c>
      <c r="G5057" s="95" t="s">
        <v>6323</v>
      </c>
      <c r="H5057" s="61">
        <v>5483.0646863339598</v>
      </c>
      <c r="I5057" s="61">
        <v>81.134604888472296</v>
      </c>
      <c r="J5057" s="123">
        <v>444866.28690364101</v>
      </c>
      <c r="K5057" s="99">
        <v>7888.0833333333303</v>
      </c>
      <c r="L5057" s="16">
        <v>8956.7481253761198</v>
      </c>
      <c r="M5057" s="17">
        <f>gp_need_index[[#This Row],[Normalised weighted population (base year)]]/gp_need_index[[#This Row],[Registered population (base year)]]</f>
        <v>1.1354783851644725</v>
      </c>
      <c r="N5057" s="99">
        <v>7916.4118270761601</v>
      </c>
      <c r="O5057" s="16">
        <v>8989.12207097174</v>
      </c>
      <c r="P5057" s="17">
        <f>gp_need_index[[#This Row],[Normalised weighted population 2026/27]]/gp_need_index[[#This Row],[Registered population 2026/27]]</f>
        <v>1.1355046032631395</v>
      </c>
      <c r="Q5057" s="99">
        <v>7942.8390598927999</v>
      </c>
      <c r="R5057" s="16">
        <v>9020.7223947638104</v>
      </c>
      <c r="S5057" s="17">
        <f>gp_need_index[[#This Row],[Normalised weighted population 2027/28]]/gp_need_index[[#This Row],[Registered population 2027/28]]</f>
        <v>1.1357050453550999</v>
      </c>
      <c r="T5057" s="99">
        <v>7970.4232994591202</v>
      </c>
      <c r="U5057" s="16">
        <v>9056.7054487032692</v>
      </c>
      <c r="V5057" s="17">
        <f>gp_need_index[[#This Row],[Normalised weighted population 2028/29]]/gp_need_index[[#This Row],[Registered population 2028/29]]</f>
        <v>1.1362891415463299</v>
      </c>
    </row>
    <row r="5058" spans="1:22" x14ac:dyDescent="0.2">
      <c r="A5058" s="6" t="s">
        <v>2440</v>
      </c>
      <c r="B5058" s="1" t="s">
        <v>11160</v>
      </c>
      <c r="C5058" s="95" t="s">
        <v>6322</v>
      </c>
      <c r="D5058" s="95" t="s">
        <v>6322</v>
      </c>
      <c r="E5058" s="95" t="s">
        <v>6645</v>
      </c>
      <c r="F5058" s="95" t="s">
        <v>6323</v>
      </c>
      <c r="G5058" s="95" t="s">
        <v>6323</v>
      </c>
      <c r="H5058" s="61">
        <v>5367.4332682291697</v>
      </c>
      <c r="I5058" s="61">
        <v>20.040430343157201</v>
      </c>
      <c r="J5058" s="123">
        <v>107565.672533491</v>
      </c>
      <c r="K5058" s="99">
        <v>2532.8333333333298</v>
      </c>
      <c r="L5058" s="16">
        <v>2165.6813837814002</v>
      </c>
      <c r="M5058" s="17">
        <f>gp_need_index[[#This Row],[Normalised weighted population (base year)]]/gp_need_index[[#This Row],[Registered population (base year)]]</f>
        <v>0.85504298892468378</v>
      </c>
      <c r="N5058" s="99">
        <v>2542.3159762534401</v>
      </c>
      <c r="O5058" s="16">
        <v>2173.5091858268102</v>
      </c>
      <c r="P5058" s="17">
        <f>gp_need_index[[#This Row],[Normalised weighted population 2026/27]]/gp_need_index[[#This Row],[Registered population 2026/27]]</f>
        <v>0.85493274877258452</v>
      </c>
      <c r="Q5058" s="99">
        <v>2550.0177243805201</v>
      </c>
      <c r="R5058" s="16">
        <v>2181.1499313295299</v>
      </c>
      <c r="S5058" s="17">
        <f>gp_need_index[[#This Row],[Normalised weighted population 2027/28]]/gp_need_index[[#This Row],[Registered population 2027/28]]</f>
        <v>0.85534696895465701</v>
      </c>
      <c r="T5058" s="99">
        <v>2558.0288320280401</v>
      </c>
      <c r="U5058" s="16">
        <v>2189.8503914694602</v>
      </c>
      <c r="V5058" s="17">
        <f>gp_need_index[[#This Row],[Normalised weighted population 2028/29]]/gp_need_index[[#This Row],[Registered population 2028/29]]</f>
        <v>0.85606947195091498</v>
      </c>
    </row>
    <row r="5059" spans="1:22" x14ac:dyDescent="0.2">
      <c r="A5059" s="6" t="s">
        <v>2428</v>
      </c>
      <c r="B5059" s="1" t="s">
        <v>11161</v>
      </c>
      <c r="C5059" s="95" t="s">
        <v>6322</v>
      </c>
      <c r="D5059" s="95" t="s">
        <v>6322</v>
      </c>
      <c r="E5059" s="95" t="s">
        <v>6645</v>
      </c>
      <c r="F5059" s="95" t="s">
        <v>6323</v>
      </c>
      <c r="G5059" s="95" t="s">
        <v>6323</v>
      </c>
      <c r="H5059" s="61">
        <v>5569.1947656250004</v>
      </c>
      <c r="I5059" s="61">
        <v>78.782551966781796</v>
      </c>
      <c r="J5059" s="123">
        <v>438755.376035981</v>
      </c>
      <c r="K5059" s="99">
        <v>5719.3333333333303</v>
      </c>
      <c r="L5059" s="16">
        <v>8833.7136517161507</v>
      </c>
      <c r="M5059" s="17">
        <f>gp_need_index[[#This Row],[Normalised weighted population (base year)]]/gp_need_index[[#This Row],[Registered population (base year)]]</f>
        <v>1.544535549315099</v>
      </c>
      <c r="N5059" s="99">
        <v>5732.1485116434296</v>
      </c>
      <c r="O5059" s="16">
        <v>8865.6428922356808</v>
      </c>
      <c r="P5059" s="17">
        <f>gp_need_index[[#This Row],[Normalised weighted population 2026/27]]/gp_need_index[[#This Row],[Registered population 2026/27]]</f>
        <v>1.5466526860264243</v>
      </c>
      <c r="Q5059" s="99">
        <v>5744.7607268708698</v>
      </c>
      <c r="R5059" s="16">
        <v>8896.8091378164609</v>
      </c>
      <c r="S5059" s="17">
        <f>gp_need_index[[#This Row],[Normalised weighted population 2027/28]]/gp_need_index[[#This Row],[Registered population 2027/28]]</f>
        <v>1.5486822795250672</v>
      </c>
      <c r="T5059" s="99">
        <v>5758.9176403101801</v>
      </c>
      <c r="U5059" s="16">
        <v>8932.2979101215406</v>
      </c>
      <c r="V5059" s="17">
        <f>gp_need_index[[#This Row],[Normalised weighted population 2028/29]]/gp_need_index[[#This Row],[Registered population 2028/29]]</f>
        <v>1.5510376199164466</v>
      </c>
    </row>
    <row r="5060" spans="1:22" x14ac:dyDescent="0.2">
      <c r="A5060" s="6" t="s">
        <v>2441</v>
      </c>
      <c r="B5060" s="1" t="s">
        <v>12494</v>
      </c>
      <c r="C5060" s="95" t="s">
        <v>6322</v>
      </c>
      <c r="D5060" s="95" t="s">
        <v>6322</v>
      </c>
      <c r="E5060" s="95" t="s">
        <v>6645</v>
      </c>
      <c r="F5060" s="95" t="s">
        <v>6323</v>
      </c>
      <c r="G5060" s="95" t="s">
        <v>6323</v>
      </c>
      <c r="H5060" s="61">
        <v>5789.3796465473797</v>
      </c>
      <c r="I5060" s="61">
        <v>145.29922680459401</v>
      </c>
      <c r="J5060" s="123">
        <v>841192.38632159098</v>
      </c>
      <c r="K5060" s="99">
        <v>8860.0833333333303</v>
      </c>
      <c r="L5060" s="16">
        <v>16936.208813904901</v>
      </c>
      <c r="M5060" s="17">
        <f>gp_need_index[[#This Row],[Normalised weighted population (base year)]]/gp_need_index[[#This Row],[Registered population (base year)]]</f>
        <v>1.9115180045979523</v>
      </c>
      <c r="N5060" s="99">
        <v>8891.0042707048706</v>
      </c>
      <c r="O5060" s="16">
        <v>16997.4243237152</v>
      </c>
      <c r="P5060" s="17">
        <f>gp_need_index[[#This Row],[Normalised weighted population 2026/27]]/gp_need_index[[#This Row],[Registered population 2026/27]]</f>
        <v>1.9117552760288643</v>
      </c>
      <c r="Q5060" s="99">
        <v>8921.5843117423701</v>
      </c>
      <c r="R5060" s="16">
        <v>17057.177001231401</v>
      </c>
      <c r="S5060" s="17">
        <f>gp_need_index[[#This Row],[Normalised weighted population 2027/28]]/gp_need_index[[#This Row],[Registered population 2027/28]]</f>
        <v>1.9118999950245568</v>
      </c>
      <c r="T5060" s="99">
        <v>8953.8937827912305</v>
      </c>
      <c r="U5060" s="16">
        <v>17125.216931209299</v>
      </c>
      <c r="V5060" s="17">
        <f>gp_need_index[[#This Row],[Normalised weighted population 2028/29]]/gp_need_index[[#This Row],[Registered population 2028/29]]</f>
        <v>1.9125999645118408</v>
      </c>
    </row>
    <row r="5061" spans="1:22" x14ac:dyDescent="0.2">
      <c r="A5061" s="6" t="s">
        <v>2425</v>
      </c>
      <c r="B5061" s="1" t="s">
        <v>11162</v>
      </c>
      <c r="C5061" s="95" t="s">
        <v>6322</v>
      </c>
      <c r="D5061" s="95" t="s">
        <v>6322</v>
      </c>
      <c r="E5061" s="95" t="s">
        <v>6645</v>
      </c>
      <c r="F5061" s="95" t="s">
        <v>6323</v>
      </c>
      <c r="G5061" s="95" t="s">
        <v>6323</v>
      </c>
      <c r="H5061" s="61">
        <v>5790.9466183684599</v>
      </c>
      <c r="I5061" s="61">
        <v>66.384069298050704</v>
      </c>
      <c r="J5061" s="123">
        <v>384426.60161508399</v>
      </c>
      <c r="K5061" s="99">
        <v>5749.25</v>
      </c>
      <c r="L5061" s="16">
        <v>7739.8812738229099</v>
      </c>
      <c r="M5061" s="17">
        <f>gp_need_index[[#This Row],[Normalised weighted population (base year)]]/gp_need_index[[#This Row],[Registered population (base year)]]</f>
        <v>1.3462419052611923</v>
      </c>
      <c r="N5061" s="99">
        <v>5764.6594719601899</v>
      </c>
      <c r="O5061" s="16">
        <v>7767.8568841412798</v>
      </c>
      <c r="P5061" s="17">
        <f>gp_need_index[[#This Row],[Normalised weighted population 2026/27]]/gp_need_index[[#This Row],[Registered population 2026/27]]</f>
        <v>1.3474962262601664</v>
      </c>
      <c r="Q5061" s="99">
        <v>5778.2510927550402</v>
      </c>
      <c r="R5061" s="16">
        <v>7795.16397717787</v>
      </c>
      <c r="S5061" s="17">
        <f>gp_need_index[[#This Row],[Normalised weighted population 2027/28]]/gp_need_index[[#This Row],[Registered population 2027/28]]</f>
        <v>1.3490524818057321</v>
      </c>
      <c r="T5061" s="99">
        <v>5790.5548630953599</v>
      </c>
      <c r="U5061" s="16">
        <v>7826.2583611509999</v>
      </c>
      <c r="V5061" s="17">
        <f>gp_need_index[[#This Row],[Normalised weighted population 2028/29]]/gp_need_index[[#This Row],[Registered population 2028/29]]</f>
        <v>1.3515558605669524</v>
      </c>
    </row>
    <row r="5062" spans="1:22" x14ac:dyDescent="0.2">
      <c r="A5062" s="6" t="s">
        <v>2470</v>
      </c>
      <c r="B5062" s="1" t="s">
        <v>11163</v>
      </c>
      <c r="C5062" s="95" t="s">
        <v>6322</v>
      </c>
      <c r="D5062" s="95" t="s">
        <v>6322</v>
      </c>
      <c r="E5062" s="95" t="s">
        <v>6645</v>
      </c>
      <c r="F5062" s="95" t="s">
        <v>6323</v>
      </c>
      <c r="G5062" s="95" t="s">
        <v>6323</v>
      </c>
      <c r="H5062" s="61">
        <v>5296.6174232219801</v>
      </c>
      <c r="I5062" s="61">
        <v>46.098463490086097</v>
      </c>
      <c r="J5062" s="123">
        <v>244165.924905352</v>
      </c>
      <c r="K5062" s="99">
        <v>4999.6666666666697</v>
      </c>
      <c r="L5062" s="16">
        <v>4915.9326174123798</v>
      </c>
      <c r="M5062" s="17">
        <f>gp_need_index[[#This Row],[Normalised weighted population (base year)]]/gp_need_index[[#This Row],[Registered population (base year)]]</f>
        <v>0.98325207362071676</v>
      </c>
      <c r="N5062" s="99">
        <v>5013.3674965735299</v>
      </c>
      <c r="O5062" s="16">
        <v>4933.7011348341102</v>
      </c>
      <c r="P5062" s="17">
        <f>gp_need_index[[#This Row],[Normalised weighted population 2026/27]]/gp_need_index[[#This Row],[Registered population 2026/27]]</f>
        <v>0.98410921166384291</v>
      </c>
      <c r="Q5062" s="99">
        <v>5026.4998930164102</v>
      </c>
      <c r="R5062" s="16">
        <v>4951.0450480798299</v>
      </c>
      <c r="S5062" s="17">
        <f>gp_need_index[[#This Row],[Normalised weighted population 2027/28]]/gp_need_index[[#This Row],[Registered population 2027/28]]</f>
        <v>0.9849885911583498</v>
      </c>
      <c r="T5062" s="99">
        <v>5038.5341390823796</v>
      </c>
      <c r="U5062" s="16">
        <v>4970.7944332427296</v>
      </c>
      <c r="V5062" s="17">
        <f>gp_need_index[[#This Row],[Normalised weighted population 2028/29]]/gp_need_index[[#This Row],[Registered population 2028/29]]</f>
        <v>0.98655567195343308</v>
      </c>
    </row>
    <row r="5063" spans="1:22" x14ac:dyDescent="0.2">
      <c r="A5063" s="6" t="s">
        <v>2446</v>
      </c>
      <c r="B5063" s="1" t="s">
        <v>11164</v>
      </c>
      <c r="C5063" s="95" t="s">
        <v>6322</v>
      </c>
      <c r="D5063" s="95" t="s">
        <v>6322</v>
      </c>
      <c r="E5063" s="95" t="s">
        <v>6645</v>
      </c>
      <c r="F5063" s="95" t="s">
        <v>6323</v>
      </c>
      <c r="G5063" s="95" t="s">
        <v>6323</v>
      </c>
      <c r="H5063" s="61">
        <v>5648.5123757102301</v>
      </c>
      <c r="I5063" s="61">
        <v>81.679989160843107</v>
      </c>
      <c r="J5063" s="123">
        <v>461370.42962289997</v>
      </c>
      <c r="K5063" s="99">
        <v>6436.75</v>
      </c>
      <c r="L5063" s="16">
        <v>9289.0354973649992</v>
      </c>
      <c r="M5063" s="17">
        <f>gp_need_index[[#This Row],[Normalised weighted population (base year)]]/gp_need_index[[#This Row],[Registered population (base year)]]</f>
        <v>1.4431251015442574</v>
      </c>
      <c r="N5063" s="99">
        <v>6454.1444320086002</v>
      </c>
      <c r="O5063" s="16">
        <v>9322.6104874861903</v>
      </c>
      <c r="P5063" s="17">
        <f>gp_need_index[[#This Row],[Normalised weighted population 2026/27]]/gp_need_index[[#This Row],[Registered population 2026/27]]</f>
        <v>1.4444378469827475</v>
      </c>
      <c r="Q5063" s="99">
        <v>6468.7882530121296</v>
      </c>
      <c r="R5063" s="16">
        <v>9355.3831551244693</v>
      </c>
      <c r="S5063" s="17">
        <f>gp_need_index[[#This Row],[Normalised weighted population 2027/28]]/gp_need_index[[#This Row],[Registered population 2027/28]]</f>
        <v>1.4462342542698354</v>
      </c>
      <c r="T5063" s="99">
        <v>6485.2789661726301</v>
      </c>
      <c r="U5063" s="16">
        <v>9392.7011482921407</v>
      </c>
      <c r="V5063" s="17">
        <f>gp_need_index[[#This Row],[Normalised weighted population 2028/29]]/gp_need_index[[#This Row],[Registered population 2028/29]]</f>
        <v>1.4483110437168076</v>
      </c>
    </row>
    <row r="5064" spans="1:22" x14ac:dyDescent="0.2">
      <c r="A5064" s="6" t="s">
        <v>2455</v>
      </c>
      <c r="B5064" s="1" t="s">
        <v>11165</v>
      </c>
      <c r="C5064" s="95" t="s">
        <v>6322</v>
      </c>
      <c r="D5064" s="95" t="s">
        <v>6322</v>
      </c>
      <c r="E5064" s="95" t="s">
        <v>6645</v>
      </c>
      <c r="F5064" s="95" t="s">
        <v>6323</v>
      </c>
      <c r="G5064" s="95" t="s">
        <v>6323</v>
      </c>
      <c r="H5064" s="61">
        <v>5688.0476625503998</v>
      </c>
      <c r="I5064" s="61">
        <v>50.3511892239598</v>
      </c>
      <c r="J5064" s="123">
        <v>286399.964171978</v>
      </c>
      <c r="K5064" s="99">
        <v>5059.75</v>
      </c>
      <c r="L5064" s="16">
        <v>5766.2547550176096</v>
      </c>
      <c r="M5064" s="17">
        <f>gp_need_index[[#This Row],[Normalised weighted population (base year)]]/gp_need_index[[#This Row],[Registered population (base year)]]</f>
        <v>1.1396323444869034</v>
      </c>
      <c r="N5064" s="99">
        <v>5077.0468761311304</v>
      </c>
      <c r="O5064" s="16">
        <v>5787.0967408718898</v>
      </c>
      <c r="P5064" s="17">
        <f>gp_need_index[[#This Row],[Normalised weighted population 2026/27]]/gp_need_index[[#This Row],[Registered population 2026/27]]</f>
        <v>1.1398548963727198</v>
      </c>
      <c r="Q5064" s="99">
        <v>5090.4413701972899</v>
      </c>
      <c r="R5064" s="16">
        <v>5807.4406776194101</v>
      </c>
      <c r="S5064" s="17">
        <f>gp_need_index[[#This Row],[Normalised weighted population 2027/28]]/gp_need_index[[#This Row],[Registered population 2027/28]]</f>
        <v>1.1408520902764727</v>
      </c>
      <c r="T5064" s="99">
        <v>5104.2257934311501</v>
      </c>
      <c r="U5064" s="16">
        <v>5830.6061672562901</v>
      </c>
      <c r="V5064" s="17">
        <f>gp_need_index[[#This Row],[Normalised weighted population 2028/29]]/gp_need_index[[#This Row],[Registered population 2028/29]]</f>
        <v>1.1423096083954496</v>
      </c>
    </row>
    <row r="5065" spans="1:22" x14ac:dyDescent="0.2">
      <c r="A5065" s="6" t="s">
        <v>2453</v>
      </c>
      <c r="B5065" s="1" t="s">
        <v>11166</v>
      </c>
      <c r="C5065" s="95" t="s">
        <v>6322</v>
      </c>
      <c r="D5065" s="95" t="s">
        <v>6322</v>
      </c>
      <c r="E5065" s="95" t="s">
        <v>6645</v>
      </c>
      <c r="F5065" s="95" t="s">
        <v>6323</v>
      </c>
      <c r="G5065" s="95" t="s">
        <v>6323</v>
      </c>
      <c r="H5065" s="61">
        <v>5534.8347588900897</v>
      </c>
      <c r="I5065" s="61">
        <v>46.608381922151899</v>
      </c>
      <c r="J5065" s="123">
        <v>257969.69231835101</v>
      </c>
      <c r="K5065" s="99">
        <v>3857.0833333333298</v>
      </c>
      <c r="L5065" s="16">
        <v>5193.8517844502703</v>
      </c>
      <c r="M5065" s="17">
        <f>gp_need_index[[#This Row],[Normalised weighted population (base year)]]/gp_need_index[[#This Row],[Registered population (base year)]]</f>
        <v>1.3465749468165344</v>
      </c>
      <c r="N5065" s="99">
        <v>3866.0512847161299</v>
      </c>
      <c r="O5065" s="16">
        <v>5212.6248338592604</v>
      </c>
      <c r="P5065" s="17">
        <f>gp_need_index[[#This Row],[Normalised weighted population 2026/27]]/gp_need_index[[#This Row],[Registered population 2026/27]]</f>
        <v>1.3483072132194969</v>
      </c>
      <c r="Q5065" s="99">
        <v>3874.23038788146</v>
      </c>
      <c r="R5065" s="16">
        <v>5230.9492743614601</v>
      </c>
      <c r="S5065" s="17">
        <f>gp_need_index[[#This Row],[Normalised weighted population 2027/28]]/gp_need_index[[#This Row],[Registered population 2027/28]]</f>
        <v>1.3501905541611048</v>
      </c>
      <c r="T5065" s="99">
        <v>3881.8737367579702</v>
      </c>
      <c r="U5065" s="16">
        <v>5251.81517862687</v>
      </c>
      <c r="V5065" s="17">
        <f>gp_need_index[[#This Row],[Normalised weighted population 2028/29]]/gp_need_index[[#This Row],[Registered population 2028/29]]</f>
        <v>1.3529072645760589</v>
      </c>
    </row>
    <row r="5066" spans="1:22" x14ac:dyDescent="0.2">
      <c r="A5066" s="6" t="s">
        <v>2445</v>
      </c>
      <c r="B5066" s="1" t="s">
        <v>11167</v>
      </c>
      <c r="C5066" s="95" t="s">
        <v>6322</v>
      </c>
      <c r="D5066" s="95" t="s">
        <v>6322</v>
      </c>
      <c r="E5066" s="95" t="s">
        <v>6645</v>
      </c>
      <c r="F5066" s="95" t="s">
        <v>6323</v>
      </c>
      <c r="G5066" s="95" t="s">
        <v>6323</v>
      </c>
      <c r="H5066" s="61">
        <v>5678.5543518066397</v>
      </c>
      <c r="I5066" s="61">
        <v>27.195985171989001</v>
      </c>
      <c r="J5066" s="123">
        <v>154433.879950067</v>
      </c>
      <c r="K5066" s="99">
        <v>2336.6666666666702</v>
      </c>
      <c r="L5066" s="16">
        <v>3109.3058868651301</v>
      </c>
      <c r="M5066" s="17">
        <f>gp_need_index[[#This Row],[Normalised weighted population (base year)]]/gp_need_index[[#This Row],[Registered population (base year)]]</f>
        <v>1.3306587247639623</v>
      </c>
      <c r="N5066" s="99">
        <v>2342.8485282791198</v>
      </c>
      <c r="O5066" s="16">
        <v>3120.5443964461201</v>
      </c>
      <c r="P5066" s="17">
        <f>gp_need_index[[#This Row],[Normalised weighted population 2026/27]]/gp_need_index[[#This Row],[Registered population 2026/27]]</f>
        <v>1.3319445789089221</v>
      </c>
      <c r="Q5066" s="99">
        <v>2348.6315539386301</v>
      </c>
      <c r="R5066" s="16">
        <v>3131.51434574224</v>
      </c>
      <c r="S5066" s="17">
        <f>gp_need_index[[#This Row],[Normalised weighted population 2027/28]]/gp_need_index[[#This Row],[Registered population 2027/28]]</f>
        <v>1.3333357207479921</v>
      </c>
      <c r="T5066" s="99">
        <v>2354.6878427554502</v>
      </c>
      <c r="U5066" s="16">
        <v>3144.0057455086799</v>
      </c>
      <c r="V5066" s="17">
        <f>gp_need_index[[#This Row],[Normalised weighted population 2028/29]]/gp_need_index[[#This Row],[Registered population 2028/29]]</f>
        <v>1.3352112702249193</v>
      </c>
    </row>
    <row r="5067" spans="1:22" x14ac:dyDescent="0.2">
      <c r="A5067" s="6" t="s">
        <v>2468</v>
      </c>
      <c r="B5067" s="1" t="s">
        <v>11168</v>
      </c>
      <c r="C5067" s="95" t="s">
        <v>6322</v>
      </c>
      <c r="D5067" s="95" t="s">
        <v>6322</v>
      </c>
      <c r="E5067" s="95" t="s">
        <v>6645</v>
      </c>
      <c r="F5067" s="95" t="s">
        <v>6323</v>
      </c>
      <c r="G5067" s="95" t="s">
        <v>6323</v>
      </c>
      <c r="H5067" s="61">
        <v>5712.2238769531205</v>
      </c>
      <c r="I5067" s="61">
        <v>24.3128299068247</v>
      </c>
      <c r="J5067" s="123">
        <v>138880.327510064</v>
      </c>
      <c r="K5067" s="99">
        <v>2172.5833333333298</v>
      </c>
      <c r="L5067" s="16">
        <v>2796.1572942182202</v>
      </c>
      <c r="M5067" s="17">
        <f>gp_need_index[[#This Row],[Normalised weighted population (base year)]]/gp_need_index[[#This Row],[Registered population (base year)]]</f>
        <v>1.2870195823182347</v>
      </c>
      <c r="N5067" s="99">
        <v>2180.4579098178001</v>
      </c>
      <c r="O5067" s="16">
        <v>2806.2639359203999</v>
      </c>
      <c r="P5067" s="17">
        <f>gp_need_index[[#This Row],[Normalised weighted population 2026/27]]/gp_need_index[[#This Row],[Registered population 2026/27]]</f>
        <v>1.2870066985860289</v>
      </c>
      <c r="Q5067" s="99">
        <v>2187.6063248645801</v>
      </c>
      <c r="R5067" s="16">
        <v>2816.1290649419998</v>
      </c>
      <c r="S5067" s="17">
        <f>gp_need_index[[#This Row],[Normalised weighted population 2027/28]]/gp_need_index[[#This Row],[Registered population 2027/28]]</f>
        <v>1.2873107162534498</v>
      </c>
      <c r="T5067" s="99">
        <v>2194.4441224524098</v>
      </c>
      <c r="U5067" s="16">
        <v>2827.3624140696902</v>
      </c>
      <c r="V5067" s="17">
        <f>gp_need_index[[#This Row],[Normalised weighted population 2028/29]]/gp_need_index[[#This Row],[Registered population 2028/29]]</f>
        <v>1.2884185043226164</v>
      </c>
    </row>
    <row r="5068" spans="1:22" x14ac:dyDescent="0.2">
      <c r="A5068" s="6" t="s">
        <v>2431</v>
      </c>
      <c r="B5068" s="1" t="s">
        <v>11169</v>
      </c>
      <c r="C5068" s="95" t="s">
        <v>6322</v>
      </c>
      <c r="D5068" s="95" t="s">
        <v>6322</v>
      </c>
      <c r="E5068" s="95" t="s">
        <v>6645</v>
      </c>
      <c r="F5068" s="95" t="s">
        <v>6323</v>
      </c>
      <c r="G5068" s="95" t="s">
        <v>6323</v>
      </c>
      <c r="H5068" s="61">
        <v>5645.2023737980799</v>
      </c>
      <c r="I5068" s="61">
        <v>37.5999880913891</v>
      </c>
      <c r="J5068" s="123">
        <v>212259.542028289</v>
      </c>
      <c r="K5068" s="99">
        <v>2966.4166666666702</v>
      </c>
      <c r="L5068" s="16">
        <v>4273.5431097454002</v>
      </c>
      <c r="M5068" s="17">
        <f>gp_need_index[[#This Row],[Normalised weighted population (base year)]]/gp_need_index[[#This Row],[Registered population (base year)]]</f>
        <v>1.4406415517303353</v>
      </c>
      <c r="N5068" s="99">
        <v>2973.48724227098</v>
      </c>
      <c r="O5068" s="16">
        <v>4288.9897261064698</v>
      </c>
      <c r="P5068" s="17">
        <f>gp_need_index[[#This Row],[Normalised weighted population 2026/27]]/gp_need_index[[#This Row],[Registered population 2026/27]]</f>
        <v>1.4424106702508614</v>
      </c>
      <c r="Q5068" s="99">
        <v>2979.6638934655598</v>
      </c>
      <c r="R5068" s="16">
        <v>4304.0672234433396</v>
      </c>
      <c r="S5068" s="17">
        <f>gp_need_index[[#This Row],[Normalised weighted population 2027/28]]/gp_need_index[[#This Row],[Registered population 2027/28]]</f>
        <v>1.4444807794873149</v>
      </c>
      <c r="T5068" s="99">
        <v>2986.6854774028802</v>
      </c>
      <c r="U5068" s="16">
        <v>4321.2358576483002</v>
      </c>
      <c r="V5068" s="17">
        <f>gp_need_index[[#This Row],[Normalised weighted population 2028/29]]/gp_need_index[[#This Row],[Registered population 2028/29]]</f>
        <v>1.446833250552348</v>
      </c>
    </row>
    <row r="5069" spans="1:22" x14ac:dyDescent="0.2">
      <c r="A5069" s="6" t="s">
        <v>2435</v>
      </c>
      <c r="B5069" s="1" t="s">
        <v>7952</v>
      </c>
      <c r="C5069" s="95" t="s">
        <v>6322</v>
      </c>
      <c r="D5069" s="95" t="s">
        <v>6322</v>
      </c>
      <c r="E5069" s="95" t="s">
        <v>6645</v>
      </c>
      <c r="F5069" s="95" t="s">
        <v>6323</v>
      </c>
      <c r="G5069" s="95" t="s">
        <v>6323</v>
      </c>
      <c r="H5069" s="61">
        <v>5501.1180478050601</v>
      </c>
      <c r="I5069" s="61">
        <v>41.693302706907403</v>
      </c>
      <c r="J5069" s="123">
        <v>229359.77999356799</v>
      </c>
      <c r="K5069" s="99">
        <v>3437.5</v>
      </c>
      <c r="L5069" s="16">
        <v>4617.8320092370504</v>
      </c>
      <c r="M5069" s="17">
        <f>gp_need_index[[#This Row],[Normalised weighted population (base year)]]/gp_need_index[[#This Row],[Registered population (base year)]]</f>
        <v>1.343369311778051</v>
      </c>
      <c r="N5069" s="99">
        <v>3445.56196654118</v>
      </c>
      <c r="O5069" s="16">
        <v>4634.52304934939</v>
      </c>
      <c r="P5069" s="17">
        <f>gp_need_index[[#This Row],[Normalised weighted population 2026/27]]/gp_need_index[[#This Row],[Registered population 2026/27]]</f>
        <v>1.3450702945858628</v>
      </c>
      <c r="Q5069" s="99">
        <v>3451.8398214912499</v>
      </c>
      <c r="R5069" s="16">
        <v>4650.8152331494302</v>
      </c>
      <c r="S5069" s="17">
        <f>gp_need_index[[#This Row],[Normalised weighted population 2027/28]]/gp_need_index[[#This Row],[Registered population 2027/28]]</f>
        <v>1.3473438727351501</v>
      </c>
      <c r="T5069" s="99">
        <v>3458.7371938691099</v>
      </c>
      <c r="U5069" s="16">
        <v>4669.3670218059597</v>
      </c>
      <c r="V5069" s="17">
        <f>gp_need_index[[#This Row],[Normalised weighted population 2028/29]]/gp_need_index[[#This Row],[Registered population 2028/29]]</f>
        <v>1.3500207619366944</v>
      </c>
    </row>
    <row r="5070" spans="1:22" x14ac:dyDescent="0.2">
      <c r="A5070" s="6" t="s">
        <v>2460</v>
      </c>
      <c r="B5070" s="1" t="s">
        <v>11170</v>
      </c>
      <c r="C5070" s="95" t="s">
        <v>6322</v>
      </c>
      <c r="D5070" s="95" t="s">
        <v>6322</v>
      </c>
      <c r="E5070" s="95" t="s">
        <v>6645</v>
      </c>
      <c r="F5070" s="95" t="s">
        <v>6323</v>
      </c>
      <c r="G5070" s="95" t="s">
        <v>6323</v>
      </c>
      <c r="H5070" s="61">
        <v>5852.0320357399396</v>
      </c>
      <c r="I5070" s="61">
        <v>134.57743595593499</v>
      </c>
      <c r="J5070" s="123">
        <v>787551.46650187101</v>
      </c>
      <c r="K5070" s="99">
        <v>9909.8333333333303</v>
      </c>
      <c r="L5070" s="16">
        <v>15856.225407244099</v>
      </c>
      <c r="M5070" s="17">
        <f>gp_need_index[[#This Row],[Normalised weighted population (base year)]]/gp_need_index[[#This Row],[Registered population (base year)]]</f>
        <v>1.6000496551146945</v>
      </c>
      <c r="N5070" s="99">
        <v>9938.1974804826004</v>
      </c>
      <c r="O5070" s="16">
        <v>15913.5373436188</v>
      </c>
      <c r="P5070" s="17">
        <f>gp_need_index[[#This Row],[Normalised weighted population 2026/27]]/gp_need_index[[#This Row],[Registered population 2026/27]]</f>
        <v>1.6012498619463975</v>
      </c>
      <c r="Q5070" s="99">
        <v>9966.8807010492201</v>
      </c>
      <c r="R5070" s="16">
        <v>15969.4797291783</v>
      </c>
      <c r="S5070" s="17">
        <f>gp_need_index[[#This Row],[Normalised weighted population 2027/28]]/gp_need_index[[#This Row],[Registered population 2027/28]]</f>
        <v>1.6022545275872704</v>
      </c>
      <c r="T5070" s="99">
        <v>9995.4662705706105</v>
      </c>
      <c r="U5070" s="16">
        <v>16033.1809080122</v>
      </c>
      <c r="V5070" s="17">
        <f>gp_need_index[[#This Row],[Normalised weighted population 2028/29]]/gp_need_index[[#This Row],[Registered population 2028/29]]</f>
        <v>1.6040453215492583</v>
      </c>
    </row>
    <row r="5071" spans="1:22" x14ac:dyDescent="0.2">
      <c r="A5071" s="6" t="s">
        <v>2429</v>
      </c>
      <c r="B5071" s="1" t="s">
        <v>11171</v>
      </c>
      <c r="C5071" s="95" t="s">
        <v>6322</v>
      </c>
      <c r="D5071" s="95" t="s">
        <v>6322</v>
      </c>
      <c r="E5071" s="95" t="s">
        <v>6645</v>
      </c>
      <c r="F5071" s="95" t="s">
        <v>6323</v>
      </c>
      <c r="G5071" s="95" t="s">
        <v>6323</v>
      </c>
      <c r="H5071" s="61">
        <v>5579.7789411272297</v>
      </c>
      <c r="I5071" s="61">
        <v>120.534750342423</v>
      </c>
      <c r="J5071" s="123">
        <v>672557.261634678</v>
      </c>
      <c r="K5071" s="99">
        <v>8847.1666666666697</v>
      </c>
      <c r="L5071" s="16">
        <v>13540.9811210515</v>
      </c>
      <c r="M5071" s="17">
        <f>gp_need_index[[#This Row],[Normalised weighted population (base year)]]/gp_need_index[[#This Row],[Registered population (base year)]]</f>
        <v>1.5305443687491094</v>
      </c>
      <c r="N5071" s="99">
        <v>8868.8853903064301</v>
      </c>
      <c r="O5071" s="16">
        <v>13589.924663952101</v>
      </c>
      <c r="P5071" s="17">
        <f>gp_need_index[[#This Row],[Normalised weighted population 2026/27]]/gp_need_index[[#This Row],[Registered population 2026/27]]</f>
        <v>1.5323148361806211</v>
      </c>
      <c r="Q5071" s="99">
        <v>8886.2266282600795</v>
      </c>
      <c r="R5071" s="16">
        <v>13637.698630786699</v>
      </c>
      <c r="S5071" s="17">
        <f>gp_need_index[[#This Row],[Normalised weighted population 2027/28]]/gp_need_index[[#This Row],[Registered population 2027/28]]</f>
        <v>1.5347007454678159</v>
      </c>
      <c r="T5071" s="99">
        <v>8908.6279684191995</v>
      </c>
      <c r="U5071" s="16">
        <v>13692.0984919028</v>
      </c>
      <c r="V5071" s="17">
        <f>gp_need_index[[#This Row],[Normalised weighted population 2028/29]]/gp_need_index[[#This Row],[Registered population 2028/29]]</f>
        <v>1.5369480620855254</v>
      </c>
    </row>
    <row r="5072" spans="1:22" x14ac:dyDescent="0.2">
      <c r="A5072" s="6" t="s">
        <v>2469</v>
      </c>
      <c r="B5072" s="1" t="s">
        <v>11172</v>
      </c>
      <c r="C5072" s="95" t="s">
        <v>6322</v>
      </c>
      <c r="D5072" s="95" t="s">
        <v>6322</v>
      </c>
      <c r="E5072" s="95" t="s">
        <v>6645</v>
      </c>
      <c r="F5072" s="95" t="s">
        <v>6323</v>
      </c>
      <c r="G5072" s="95" t="s">
        <v>6323</v>
      </c>
      <c r="H5072" s="61">
        <v>5699.6643623218197</v>
      </c>
      <c r="I5072" s="61">
        <v>89.6622555823661</v>
      </c>
      <c r="J5072" s="123">
        <v>511044.76278820302</v>
      </c>
      <c r="K5072" s="99">
        <v>8021.5</v>
      </c>
      <c r="L5072" s="16">
        <v>10289.157339715401</v>
      </c>
      <c r="M5072" s="17">
        <f>gp_need_index[[#This Row],[Normalised weighted population (base year)]]/gp_need_index[[#This Row],[Registered population (base year)]]</f>
        <v>1.2826974181531385</v>
      </c>
      <c r="N5072" s="99">
        <v>8048.8799363135104</v>
      </c>
      <c r="O5072" s="16">
        <v>10326.347245614001</v>
      </c>
      <c r="P5072" s="17">
        <f>gp_need_index[[#This Row],[Normalised weighted population 2026/27]]/gp_need_index[[#This Row],[Registered population 2026/27]]</f>
        <v>1.282954563531929</v>
      </c>
      <c r="Q5072" s="99">
        <v>8075.3385277544603</v>
      </c>
      <c r="R5072" s="16">
        <v>10362.648445439199</v>
      </c>
      <c r="S5072" s="17">
        <f>gp_need_index[[#This Row],[Normalised weighted population 2027/28]]/gp_need_index[[#This Row],[Registered population 2027/28]]</f>
        <v>1.2832463196215727</v>
      </c>
      <c r="T5072" s="99">
        <v>8103.3677388495498</v>
      </c>
      <c r="U5072" s="16">
        <v>10403.984351994101</v>
      </c>
      <c r="V5072" s="17">
        <f>gp_need_index[[#This Row],[Normalised weighted population 2028/29]]/gp_need_index[[#This Row],[Registered population 2028/29]]</f>
        <v>1.2839087015778421</v>
      </c>
    </row>
    <row r="5073" spans="1:22" x14ac:dyDescent="0.2">
      <c r="A5073" s="6" t="s">
        <v>2432</v>
      </c>
      <c r="B5073" s="1" t="s">
        <v>6929</v>
      </c>
      <c r="C5073" s="95" t="s">
        <v>6322</v>
      </c>
      <c r="D5073" s="95" t="s">
        <v>6322</v>
      </c>
      <c r="E5073" s="95" t="s">
        <v>6645</v>
      </c>
      <c r="F5073" s="95" t="s">
        <v>6323</v>
      </c>
      <c r="G5073" s="95" t="s">
        <v>6323</v>
      </c>
      <c r="H5073" s="61">
        <v>5552.1464301215301</v>
      </c>
      <c r="I5073" s="61">
        <v>75.2858263422074</v>
      </c>
      <c r="J5073" s="123">
        <v>417997.93196463602</v>
      </c>
      <c r="K5073" s="99">
        <v>6224.3333333333303</v>
      </c>
      <c r="L5073" s="16">
        <v>8415.79212395182</v>
      </c>
      <c r="M5073" s="17">
        <f>gp_need_index[[#This Row],[Normalised weighted population (base year)]]/gp_need_index[[#This Row],[Registered population (base year)]]</f>
        <v>1.3520792787369718</v>
      </c>
      <c r="N5073" s="99">
        <v>6241.7425356076301</v>
      </c>
      <c r="O5073" s="16">
        <v>8446.2107973979291</v>
      </c>
      <c r="P5073" s="17">
        <f>gp_need_index[[#This Row],[Normalised weighted population 2026/27]]/gp_need_index[[#This Row],[Registered population 2026/27]]</f>
        <v>1.3531815433293413</v>
      </c>
      <c r="Q5073" s="99">
        <v>6257.5050197015298</v>
      </c>
      <c r="R5073" s="16">
        <v>8475.9025730692993</v>
      </c>
      <c r="S5073" s="17">
        <f>gp_need_index[[#This Row],[Normalised weighted population 2027/28]]/gp_need_index[[#This Row],[Registered population 2027/28]]</f>
        <v>1.3545179023242051</v>
      </c>
      <c r="T5073" s="99">
        <v>6275.6190677268196</v>
      </c>
      <c r="U5073" s="16">
        <v>8509.7123774425509</v>
      </c>
      <c r="V5073" s="17">
        <f>gp_need_index[[#This Row],[Normalised weighted population 2028/29]]/gp_need_index[[#This Row],[Registered population 2028/29]]</f>
        <v>1.355995685143613</v>
      </c>
    </row>
    <row r="5074" spans="1:22" x14ac:dyDescent="0.2">
      <c r="A5074" s="6" t="s">
        <v>2457</v>
      </c>
      <c r="B5074" s="1" t="s">
        <v>11173</v>
      </c>
      <c r="C5074" s="95" t="s">
        <v>6322</v>
      </c>
      <c r="D5074" s="95" t="s">
        <v>6322</v>
      </c>
      <c r="E5074" s="95" t="s">
        <v>6645</v>
      </c>
      <c r="F5074" s="95" t="s">
        <v>6323</v>
      </c>
      <c r="G5074" s="95" t="s">
        <v>6323</v>
      </c>
      <c r="H5074" s="61">
        <v>5605.9099968112196</v>
      </c>
      <c r="I5074" s="61">
        <v>63.039204152727798</v>
      </c>
      <c r="J5074" s="123">
        <v>353392.1047508</v>
      </c>
      <c r="K5074" s="99">
        <v>5146.6666666666697</v>
      </c>
      <c r="L5074" s="16">
        <v>7115.0459473568799</v>
      </c>
      <c r="M5074" s="17">
        <f>gp_need_index[[#This Row],[Normalised weighted population (base year)]]/gp_need_index[[#This Row],[Registered population (base year)]]</f>
        <v>1.3824571141237452</v>
      </c>
      <c r="N5074" s="99">
        <v>5162.6311846240096</v>
      </c>
      <c r="O5074" s="16">
        <v>7140.7631057703802</v>
      </c>
      <c r="P5074" s="17">
        <f>gp_need_index[[#This Row],[Normalised weighted population 2026/27]]/gp_need_index[[#This Row],[Registered population 2026/27]]</f>
        <v>1.3831635168977185</v>
      </c>
      <c r="Q5074" s="99">
        <v>5178.6150740646199</v>
      </c>
      <c r="R5074" s="16">
        <v>7165.8657158454498</v>
      </c>
      <c r="S5074" s="17">
        <f>gp_need_index[[#This Row],[Normalised weighted population 2027/28]]/gp_need_index[[#This Row],[Registered population 2027/28]]</f>
        <v>1.3837417173045583</v>
      </c>
      <c r="T5074" s="99">
        <v>5196.3243359551197</v>
      </c>
      <c r="U5074" s="16">
        <v>7194.4498714476504</v>
      </c>
      <c r="V5074" s="17">
        <f>gp_need_index[[#This Row],[Normalised weighted population 2028/29]]/gp_need_index[[#This Row],[Registered population 2028/29]]</f>
        <v>1.3845267166383026</v>
      </c>
    </row>
    <row r="5075" spans="1:22" x14ac:dyDescent="0.2">
      <c r="A5075" s="6" t="s">
        <v>2426</v>
      </c>
      <c r="B5075" s="1" t="s">
        <v>11174</v>
      </c>
      <c r="C5075" s="95" t="s">
        <v>6322</v>
      </c>
      <c r="D5075" s="95" t="s">
        <v>6322</v>
      </c>
      <c r="E5075" s="95" t="s">
        <v>6645</v>
      </c>
      <c r="F5075" s="95" t="s">
        <v>6323</v>
      </c>
      <c r="G5075" s="95" t="s">
        <v>6323</v>
      </c>
      <c r="H5075" s="61">
        <v>5831.11865234375</v>
      </c>
      <c r="I5075" s="61">
        <v>17.268311653792502</v>
      </c>
      <c r="J5075" s="123">
        <v>100693.574178914</v>
      </c>
      <c r="K5075" s="99">
        <v>1945.75</v>
      </c>
      <c r="L5075" s="16">
        <v>2027.3214858373001</v>
      </c>
      <c r="M5075" s="17">
        <f>gp_need_index[[#This Row],[Normalised weighted population (base year)]]/gp_need_index[[#This Row],[Registered population (base year)]]</f>
        <v>1.0419229016252345</v>
      </c>
      <c r="N5075" s="99">
        <v>1952.15076654176</v>
      </c>
      <c r="O5075" s="16">
        <v>2034.64918943783</v>
      </c>
      <c r="P5075" s="17">
        <f>gp_need_index[[#This Row],[Normalised weighted population 2026/27]]/gp_need_index[[#This Row],[Registered population 2026/27]]</f>
        <v>1.0422602722648395</v>
      </c>
      <c r="Q5075" s="99">
        <v>1958.9017104260599</v>
      </c>
      <c r="R5075" s="16">
        <v>2041.80178706437</v>
      </c>
      <c r="S5075" s="17">
        <f>gp_need_index[[#This Row],[Normalised weighted population 2027/28]]/gp_need_index[[#This Row],[Registered population 2027/28]]</f>
        <v>1.042319671373547</v>
      </c>
      <c r="T5075" s="99">
        <v>1966.2902282698001</v>
      </c>
      <c r="U5075" s="16">
        <v>2049.9463968442101</v>
      </c>
      <c r="V5075" s="17">
        <f>gp_need_index[[#This Row],[Normalised weighted population 2028/29]]/gp_need_index[[#This Row],[Registered population 2028/29]]</f>
        <v>1.0425451784134745</v>
      </c>
    </row>
    <row r="5076" spans="1:22" x14ac:dyDescent="0.2">
      <c r="A5076" s="6" t="s">
        <v>2466</v>
      </c>
      <c r="B5076" s="1" t="s">
        <v>11175</v>
      </c>
      <c r="C5076" s="95" t="s">
        <v>6322</v>
      </c>
      <c r="D5076" s="95" t="s">
        <v>6322</v>
      </c>
      <c r="E5076" s="95" t="s">
        <v>6645</v>
      </c>
      <c r="F5076" s="95" t="s">
        <v>6323</v>
      </c>
      <c r="G5076" s="95" t="s">
        <v>6323</v>
      </c>
      <c r="H5076" s="61">
        <v>5512.9848445012003</v>
      </c>
      <c r="I5076" s="61">
        <v>55.551654490765003</v>
      </c>
      <c r="J5076" s="123">
        <v>306255.42929455498</v>
      </c>
      <c r="K5076" s="99">
        <v>3741.0833333333298</v>
      </c>
      <c r="L5076" s="16">
        <v>6166.0162232397097</v>
      </c>
      <c r="M5076" s="17">
        <f>gp_need_index[[#This Row],[Normalised weighted population (base year)]]/gp_need_index[[#This Row],[Registered population (base year)]]</f>
        <v>1.6481900224729154</v>
      </c>
      <c r="N5076" s="99">
        <v>3750.4249191148701</v>
      </c>
      <c r="O5076" s="16">
        <v>6188.3031370792696</v>
      </c>
      <c r="P5076" s="17">
        <f>gp_need_index[[#This Row],[Normalised weighted population 2026/27]]/gp_need_index[[#This Row],[Registered population 2026/27]]</f>
        <v>1.650027202394911</v>
      </c>
      <c r="Q5076" s="99">
        <v>3756.9472498466398</v>
      </c>
      <c r="R5076" s="16">
        <v>6210.0574731880997</v>
      </c>
      <c r="S5076" s="17">
        <f>gp_need_index[[#This Row],[Normalised weighted population 2027/28]]/gp_need_index[[#This Row],[Registered population 2027/28]]</f>
        <v>1.6529530654021285</v>
      </c>
      <c r="T5076" s="99">
        <v>3765.2282968442601</v>
      </c>
      <c r="U5076" s="16">
        <v>6234.8289740996697</v>
      </c>
      <c r="V5076" s="17">
        <f>gp_need_index[[#This Row],[Normalised weighted population 2028/29]]/gp_need_index[[#This Row],[Registered population 2028/29]]</f>
        <v>1.6558966635104833</v>
      </c>
    </row>
    <row r="5077" spans="1:22" x14ac:dyDescent="0.2">
      <c r="A5077" s="6" t="s">
        <v>2462</v>
      </c>
      <c r="B5077" s="1" t="s">
        <v>8576</v>
      </c>
      <c r="C5077" s="95" t="s">
        <v>6322</v>
      </c>
      <c r="D5077" s="95" t="s">
        <v>6322</v>
      </c>
      <c r="E5077" s="95" t="s">
        <v>6645</v>
      </c>
      <c r="F5077" s="95" t="s">
        <v>6323</v>
      </c>
      <c r="G5077" s="95" t="s">
        <v>6323</v>
      </c>
      <c r="H5077" s="61">
        <v>5496.66209411621</v>
      </c>
      <c r="I5077" s="61">
        <v>51.155979675535797</v>
      </c>
      <c r="J5077" s="123">
        <v>281187.13436989702</v>
      </c>
      <c r="K5077" s="99">
        <v>4672.3333333333303</v>
      </c>
      <c r="L5077" s="16">
        <v>5661.3018625818604</v>
      </c>
      <c r="M5077" s="17">
        <f>gp_need_index[[#This Row],[Normalised weighted population (base year)]]/gp_need_index[[#This Row],[Registered population (base year)]]</f>
        <v>1.2116648061457937</v>
      </c>
      <c r="N5077" s="99">
        <v>4685.6578014645102</v>
      </c>
      <c r="O5077" s="16">
        <v>5681.7644987902304</v>
      </c>
      <c r="P5077" s="17">
        <f>gp_need_index[[#This Row],[Normalised weighted population 2026/27]]/gp_need_index[[#This Row],[Registered population 2026/27]]</f>
        <v>1.2125863090160758</v>
      </c>
      <c r="Q5077" s="99">
        <v>4697.7265826606399</v>
      </c>
      <c r="R5077" s="16">
        <v>5701.7381509950301</v>
      </c>
      <c r="S5077" s="17">
        <f>gp_need_index[[#This Row],[Normalised weighted population 2027/28]]/gp_need_index[[#This Row],[Registered population 2027/28]]</f>
        <v>1.2137228616157032</v>
      </c>
      <c r="T5077" s="99">
        <v>4709.4984850883102</v>
      </c>
      <c r="U5077" s="16">
        <v>5724.4820003739997</v>
      </c>
      <c r="V5077" s="17">
        <f>gp_need_index[[#This Row],[Normalised weighted population 2028/29]]/gp_need_index[[#This Row],[Registered population 2028/29]]</f>
        <v>1.2155183866179027</v>
      </c>
    </row>
    <row r="5078" spans="1:22" x14ac:dyDescent="0.2">
      <c r="A5078" s="6" t="s">
        <v>2463</v>
      </c>
      <c r="B5078" s="1" t="s">
        <v>11176</v>
      </c>
      <c r="C5078" s="95" t="s">
        <v>6322</v>
      </c>
      <c r="D5078" s="95" t="s">
        <v>6322</v>
      </c>
      <c r="E5078" s="95" t="s">
        <v>6645</v>
      </c>
      <c r="F5078" s="95" t="s">
        <v>6323</v>
      </c>
      <c r="G5078" s="95" t="s">
        <v>6323</v>
      </c>
      <c r="H5078" s="61">
        <v>5579.0168328536201</v>
      </c>
      <c r="I5078" s="61">
        <v>35.653548964665497</v>
      </c>
      <c r="J5078" s="123">
        <v>198911.749824839</v>
      </c>
      <c r="K5078" s="99">
        <v>3098.0833333333298</v>
      </c>
      <c r="L5078" s="16">
        <v>4004.80435314446</v>
      </c>
      <c r="M5078" s="17">
        <f>gp_need_index[[#This Row],[Normalised weighted population (base year)]]/gp_need_index[[#This Row],[Registered population (base year)]]</f>
        <v>1.2926716044256819</v>
      </c>
      <c r="N5078" s="99">
        <v>3107.58231690408</v>
      </c>
      <c r="O5078" s="16">
        <v>4019.2796198858</v>
      </c>
      <c r="P5078" s="17">
        <f>gp_need_index[[#This Row],[Normalised weighted population 2026/27]]/gp_need_index[[#This Row],[Registered population 2026/27]]</f>
        <v>1.2933783275900461</v>
      </c>
      <c r="Q5078" s="99">
        <v>3116.7784006099</v>
      </c>
      <c r="R5078" s="16">
        <v>4033.40897939349</v>
      </c>
      <c r="S5078" s="17">
        <f>gp_need_index[[#This Row],[Normalised weighted population 2027/28]]/gp_need_index[[#This Row],[Registered population 2027/28]]</f>
        <v>1.2940955245981622</v>
      </c>
      <c r="T5078" s="99">
        <v>3127.2659927443501</v>
      </c>
      <c r="U5078" s="16">
        <v>4049.4979760962001</v>
      </c>
      <c r="V5078" s="17">
        <f>gp_need_index[[#This Row],[Normalised weighted population 2028/29]]/gp_need_index[[#This Row],[Registered population 2028/29]]</f>
        <v>1.29490039718129</v>
      </c>
    </row>
    <row r="5079" spans="1:22" x14ac:dyDescent="0.2">
      <c r="A5079" s="6" t="s">
        <v>2465</v>
      </c>
      <c r="B5079" s="1" t="s">
        <v>11177</v>
      </c>
      <c r="C5079" s="95" t="s">
        <v>6322</v>
      </c>
      <c r="D5079" s="95" t="s">
        <v>6322</v>
      </c>
      <c r="E5079" s="95" t="s">
        <v>6645</v>
      </c>
      <c r="F5079" s="95" t="s">
        <v>6323</v>
      </c>
      <c r="G5079" s="95" t="s">
        <v>6323</v>
      </c>
      <c r="H5079" s="61">
        <v>5615.2242597415097</v>
      </c>
      <c r="I5079" s="61">
        <v>95.948193630830403</v>
      </c>
      <c r="J5079" s="123">
        <v>538770.624554215</v>
      </c>
      <c r="K5079" s="99">
        <v>7120.5</v>
      </c>
      <c r="L5079" s="16">
        <v>10847.378017945701</v>
      </c>
      <c r="M5079" s="17">
        <f>gp_need_index[[#This Row],[Normalised weighted population (base year)]]/gp_need_index[[#This Row],[Registered population (base year)]]</f>
        <v>1.5234011681687663</v>
      </c>
      <c r="N5079" s="99">
        <v>7136.48537332048</v>
      </c>
      <c r="O5079" s="16">
        <v>10886.585598743201</v>
      </c>
      <c r="P5079" s="17">
        <f>gp_need_index[[#This Row],[Normalised weighted population 2026/27]]/gp_need_index[[#This Row],[Registered population 2026/27]]</f>
        <v>1.5254827872894337</v>
      </c>
      <c r="Q5079" s="99">
        <v>7151.0690786044397</v>
      </c>
      <c r="R5079" s="16">
        <v>10924.856258235201</v>
      </c>
      <c r="S5079" s="17">
        <f>gp_need_index[[#This Row],[Normalised weighted population 2027/28]]/gp_need_index[[#This Row],[Registered population 2027/28]]</f>
        <v>1.5277234967456406</v>
      </c>
      <c r="T5079" s="99">
        <v>7168.56169848834</v>
      </c>
      <c r="U5079" s="16">
        <v>10968.434773881499</v>
      </c>
      <c r="V5079" s="17">
        <f>gp_need_index[[#This Row],[Normalised weighted population 2028/29]]/gp_need_index[[#This Row],[Registered population 2028/29]]</f>
        <v>1.53007468376738</v>
      </c>
    </row>
    <row r="5080" spans="1:22" x14ac:dyDescent="0.2">
      <c r="A5080" s="6" t="s">
        <v>2447</v>
      </c>
      <c r="B5080" s="1" t="s">
        <v>11178</v>
      </c>
      <c r="C5080" s="95" t="s">
        <v>6322</v>
      </c>
      <c r="D5080" s="95" t="s">
        <v>6322</v>
      </c>
      <c r="E5080" s="95" t="s">
        <v>6645</v>
      </c>
      <c r="F5080" s="95" t="s">
        <v>6323</v>
      </c>
      <c r="G5080" s="95" t="s">
        <v>6323</v>
      </c>
      <c r="H5080" s="61">
        <v>5277.7623556385897</v>
      </c>
      <c r="I5080" s="61">
        <v>34.865460846691498</v>
      </c>
      <c r="J5080" s="123">
        <v>184011.61676865901</v>
      </c>
      <c r="K5080" s="99">
        <v>4049.3333333333298</v>
      </c>
      <c r="L5080" s="16">
        <v>3704.8114277473001</v>
      </c>
      <c r="M5080" s="17">
        <f>gp_need_index[[#This Row],[Normalised weighted population (base year)]]/gp_need_index[[#This Row],[Registered population (base year)]]</f>
        <v>0.91491885769195835</v>
      </c>
      <c r="N5080" s="99">
        <v>4063.7499664532102</v>
      </c>
      <c r="O5080" s="16">
        <v>3718.20237744523</v>
      </c>
      <c r="P5080" s="17">
        <f>gp_need_index[[#This Row],[Normalised weighted population 2026/27]]/gp_need_index[[#This Row],[Registered population 2026/27]]</f>
        <v>0.91496829483592224</v>
      </c>
      <c r="Q5080" s="99">
        <v>4080.4721379264702</v>
      </c>
      <c r="R5080" s="16">
        <v>3731.2733312184801</v>
      </c>
      <c r="S5080" s="17">
        <f>gp_need_index[[#This Row],[Normalised weighted population 2027/28]]/gp_need_index[[#This Row],[Registered population 2027/28]]</f>
        <v>0.91442196027701861</v>
      </c>
      <c r="T5080" s="99">
        <v>4096.8468211469699</v>
      </c>
      <c r="U5080" s="16">
        <v>3746.1571291743999</v>
      </c>
      <c r="V5080" s="17">
        <f>gp_need_index[[#This Row],[Normalised weighted population 2028/29]]/gp_need_index[[#This Row],[Registered population 2028/29]]</f>
        <v>0.91440009663959332</v>
      </c>
    </row>
    <row r="5081" spans="1:22" x14ac:dyDescent="0.2">
      <c r="A5081" s="6" t="s">
        <v>2454</v>
      </c>
      <c r="B5081" s="1" t="s">
        <v>11179</v>
      </c>
      <c r="C5081" s="95" t="s">
        <v>6322</v>
      </c>
      <c r="D5081" s="95" t="s">
        <v>6322</v>
      </c>
      <c r="E5081" s="95" t="s">
        <v>6645</v>
      </c>
      <c r="F5081" s="95" t="s">
        <v>6323</v>
      </c>
      <c r="G5081" s="95" t="s">
        <v>6323</v>
      </c>
      <c r="H5081" s="61">
        <v>5798.9082641601599</v>
      </c>
      <c r="I5081" s="61">
        <v>14.9638022533855</v>
      </c>
      <c r="J5081" s="123">
        <v>86773.716550415396</v>
      </c>
      <c r="K5081" s="99">
        <v>1716.4166666666699</v>
      </c>
      <c r="L5081" s="16">
        <v>1747.0650079024699</v>
      </c>
      <c r="M5081" s="17">
        <f>gp_need_index[[#This Row],[Normalised weighted population (base year)]]/gp_need_index[[#This Row],[Registered population (base year)]]</f>
        <v>1.0178560030504247</v>
      </c>
      <c r="N5081" s="99">
        <v>1721.3674779738601</v>
      </c>
      <c r="O5081" s="16">
        <v>1753.37973136305</v>
      </c>
      <c r="P5081" s="17">
        <f>gp_need_index[[#This Row],[Normalised weighted population 2026/27]]/gp_need_index[[#This Row],[Registered population 2026/27]]</f>
        <v>1.0185969897763318</v>
      </c>
      <c r="Q5081" s="99">
        <v>1724.8031494011</v>
      </c>
      <c r="R5081" s="16">
        <v>1759.5435554611199</v>
      </c>
      <c r="S5081" s="17">
        <f>gp_need_index[[#This Row],[Normalised weighted population 2027/28]]/gp_need_index[[#This Row],[Registered population 2027/28]]</f>
        <v>1.020141664323887</v>
      </c>
      <c r="T5081" s="99">
        <v>1728.8300515618</v>
      </c>
      <c r="U5081" s="16">
        <v>1766.5622561698101</v>
      </c>
      <c r="V5081" s="17">
        <f>gp_need_index[[#This Row],[Normalised weighted population 2028/29]]/gp_need_index[[#This Row],[Registered population 2028/29]]</f>
        <v>1.0218252826956145</v>
      </c>
    </row>
    <row r="5082" spans="1:22" x14ac:dyDescent="0.2">
      <c r="A5082" s="6" t="s">
        <v>2436</v>
      </c>
      <c r="B5082" s="1" t="s">
        <v>11180</v>
      </c>
      <c r="C5082" s="95" t="s">
        <v>6322</v>
      </c>
      <c r="D5082" s="95" t="s">
        <v>6322</v>
      </c>
      <c r="E5082" s="95" t="s">
        <v>6645</v>
      </c>
      <c r="F5082" s="95" t="s">
        <v>6323</v>
      </c>
      <c r="G5082" s="95" t="s">
        <v>6323</v>
      </c>
      <c r="H5082" s="61">
        <v>5691.8098228717699</v>
      </c>
      <c r="I5082" s="61">
        <v>46.377983754083402</v>
      </c>
      <c r="J5082" s="123">
        <v>263974.66349647898</v>
      </c>
      <c r="K5082" s="99">
        <v>3992.9166666666702</v>
      </c>
      <c r="L5082" s="16">
        <v>5314.7533135748799</v>
      </c>
      <c r="M5082" s="17">
        <f>gp_need_index[[#This Row],[Normalised weighted population (base year)]]/gp_need_index[[#This Row],[Registered population (base year)]]</f>
        <v>1.3310453879348534</v>
      </c>
      <c r="N5082" s="99">
        <v>4003.4308911042799</v>
      </c>
      <c r="O5082" s="16">
        <v>5333.9633585844504</v>
      </c>
      <c r="P5082" s="17">
        <f>gp_need_index[[#This Row],[Normalised weighted population 2026/27]]/gp_need_index[[#This Row],[Registered population 2026/27]]</f>
        <v>1.3323480543742232</v>
      </c>
      <c r="Q5082" s="99">
        <v>4012.38674064103</v>
      </c>
      <c r="R5082" s="16">
        <v>5352.7143520513901</v>
      </c>
      <c r="S5082" s="17">
        <f>gp_need_index[[#This Row],[Normalised weighted population 2027/28]]/gp_need_index[[#This Row],[Registered population 2027/28]]</f>
        <v>1.3340474630310002</v>
      </c>
      <c r="T5082" s="99">
        <v>4020.1203846947501</v>
      </c>
      <c r="U5082" s="16">
        <v>5374.0659690088296</v>
      </c>
      <c r="V5082" s="17">
        <f>gp_need_index[[#This Row],[Normalised weighted population 2028/29]]/gp_need_index[[#This Row],[Registered population 2028/29]]</f>
        <v>1.3367922984268754</v>
      </c>
    </row>
    <row r="5083" spans="1:22" x14ac:dyDescent="0.2">
      <c r="A5083" s="6" t="s">
        <v>2464</v>
      </c>
      <c r="B5083" s="1" t="s">
        <v>12764</v>
      </c>
      <c r="C5083" s="95" t="s">
        <v>6322</v>
      </c>
      <c r="D5083" s="95" t="s">
        <v>6322</v>
      </c>
      <c r="E5083" s="95" t="s">
        <v>6645</v>
      </c>
      <c r="F5083" s="95" t="s">
        <v>6323</v>
      </c>
      <c r="G5083" s="95" t="s">
        <v>6323</v>
      </c>
      <c r="H5083" s="61">
        <v>5692.7561487268504</v>
      </c>
      <c r="I5083" s="61">
        <v>46.593178847162903</v>
      </c>
      <c r="J5083" s="123">
        <v>265243.60537091701</v>
      </c>
      <c r="K5083" s="99">
        <v>4087.0833333333298</v>
      </c>
      <c r="L5083" s="16">
        <v>5340.3016481861396</v>
      </c>
      <c r="M5083" s="17">
        <f>gp_need_index[[#This Row],[Normalised weighted population (base year)]]/gp_need_index[[#This Row],[Registered population (base year)]]</f>
        <v>1.3066290096489699</v>
      </c>
      <c r="N5083" s="99">
        <v>4098.3442103176803</v>
      </c>
      <c r="O5083" s="16">
        <v>5359.6040370221899</v>
      </c>
      <c r="P5083" s="17">
        <f>gp_need_index[[#This Row],[Normalised weighted population 2026/27]]/gp_need_index[[#This Row],[Registered population 2026/27]]</f>
        <v>1.3077486326134484</v>
      </c>
      <c r="Q5083" s="99">
        <v>4108.8957423911597</v>
      </c>
      <c r="R5083" s="16">
        <v>5378.4451676276003</v>
      </c>
      <c r="S5083" s="17">
        <f>gp_need_index[[#This Row],[Normalised weighted population 2027/28]]/gp_need_index[[#This Row],[Registered population 2027/28]]</f>
        <v>1.3089758185243294</v>
      </c>
      <c r="T5083" s="99">
        <v>4120.75874350701</v>
      </c>
      <c r="U5083" s="16">
        <v>5399.8994230749904</v>
      </c>
      <c r="V5083" s="17">
        <f>gp_need_index[[#This Row],[Normalised weighted population 2028/29]]/gp_need_index[[#This Row],[Registered population 2028/29]]</f>
        <v>1.3104138725868129</v>
      </c>
    </row>
    <row r="5084" spans="1:22" x14ac:dyDescent="0.2">
      <c r="A5084" s="6" t="s">
        <v>5472</v>
      </c>
      <c r="B5084" s="1" t="s">
        <v>11181</v>
      </c>
      <c r="C5084" s="95" t="s">
        <v>6324</v>
      </c>
      <c r="D5084" s="95" t="s">
        <v>6324</v>
      </c>
      <c r="E5084" s="95" t="s">
        <v>6645</v>
      </c>
      <c r="F5084" s="95" t="s">
        <v>6323</v>
      </c>
      <c r="G5084" s="95" t="s">
        <v>6323</v>
      </c>
      <c r="H5084" s="61">
        <v>5485.9786044034099</v>
      </c>
      <c r="I5084" s="61">
        <v>16.8181242149548</v>
      </c>
      <c r="J5084" s="123">
        <v>92263.869609440706</v>
      </c>
      <c r="K5084" s="99">
        <v>1675.4166666666699</v>
      </c>
      <c r="L5084" s="16">
        <v>1857.6014085403201</v>
      </c>
      <c r="M5084" s="17">
        <f>gp_need_index[[#This Row],[Normalised weighted population (base year)]]/gp_need_index[[#This Row],[Registered population (base year)]]</f>
        <v>1.1087399603324446</v>
      </c>
      <c r="N5084" s="99">
        <v>1681.3313721552399</v>
      </c>
      <c r="O5084" s="16">
        <v>1864.31566309974</v>
      </c>
      <c r="P5084" s="17">
        <f>gp_need_index[[#This Row],[Normalised weighted population 2026/27]]/gp_need_index[[#This Row],[Registered population 2026/27]]</f>
        <v>1.1088329724734387</v>
      </c>
      <c r="Q5084" s="99">
        <v>1686.9934167033</v>
      </c>
      <c r="R5084" s="16">
        <v>1870.8694709287499</v>
      </c>
      <c r="S5084" s="17">
        <f>gp_need_index[[#This Row],[Normalised weighted population 2027/28]]/gp_need_index[[#This Row],[Registered population 2027/28]]</f>
        <v>1.108996308109357</v>
      </c>
      <c r="T5084" s="99">
        <v>1692.4807134535999</v>
      </c>
      <c r="U5084" s="16">
        <v>1878.3322432146099</v>
      </c>
      <c r="V5084" s="17">
        <f>gp_need_index[[#This Row],[Normalised weighted population 2028/29]]/gp_need_index[[#This Row],[Registered population 2028/29]]</f>
        <v>1.1098101315327662</v>
      </c>
    </row>
    <row r="5085" spans="1:22" x14ac:dyDescent="0.2">
      <c r="A5085" s="6" t="s">
        <v>2449</v>
      </c>
      <c r="B5085" s="1" t="s">
        <v>11182</v>
      </c>
      <c r="C5085" s="95" t="s">
        <v>6322</v>
      </c>
      <c r="D5085" s="95" t="s">
        <v>6322</v>
      </c>
      <c r="E5085" s="95" t="s">
        <v>6645</v>
      </c>
      <c r="F5085" s="95" t="s">
        <v>6323</v>
      </c>
      <c r="G5085" s="95" t="s">
        <v>6323</v>
      </c>
      <c r="H5085" s="61">
        <v>5605.2766779119302</v>
      </c>
      <c r="I5085" s="61">
        <v>56.301018690422197</v>
      </c>
      <c r="J5085" s="123">
        <v>315582.78700810799</v>
      </c>
      <c r="K5085" s="99">
        <v>5549.9166666666697</v>
      </c>
      <c r="L5085" s="16">
        <v>6353.8092661719002</v>
      </c>
      <c r="M5085" s="17">
        <f>gp_need_index[[#This Row],[Normalised weighted population (base year)]]/gp_need_index[[#This Row],[Registered population (base year)]]</f>
        <v>1.1448476883145806</v>
      </c>
      <c r="N5085" s="99">
        <v>5566.5176241200998</v>
      </c>
      <c r="O5085" s="16">
        <v>6376.7749533419101</v>
      </c>
      <c r="P5085" s="17">
        <f>gp_need_index[[#This Row],[Normalised weighted population 2026/27]]/gp_need_index[[#This Row],[Registered population 2026/27]]</f>
        <v>1.1455591060577821</v>
      </c>
      <c r="Q5085" s="99">
        <v>5579.4288717741001</v>
      </c>
      <c r="R5085" s="16">
        <v>6399.1918425201702</v>
      </c>
      <c r="S5085" s="17">
        <f>gp_need_index[[#This Row],[Normalised weighted population 2027/28]]/gp_need_index[[#This Row],[Registered population 2027/28]]</f>
        <v>1.1469259649304229</v>
      </c>
      <c r="T5085" s="99">
        <v>5593.7910124289001</v>
      </c>
      <c r="U5085" s="16">
        <v>6424.7177876897103</v>
      </c>
      <c r="V5085" s="17">
        <f>gp_need_index[[#This Row],[Normalised weighted population 2028/29]]/gp_need_index[[#This Row],[Registered population 2028/29]]</f>
        <v>1.1485444796587083</v>
      </c>
    </row>
    <row r="5086" spans="1:22" x14ac:dyDescent="0.2">
      <c r="A5086" s="6" t="s">
        <v>2442</v>
      </c>
      <c r="B5086" s="1" t="s">
        <v>11183</v>
      </c>
      <c r="C5086" s="95" t="s">
        <v>6322</v>
      </c>
      <c r="D5086" s="95" t="s">
        <v>6322</v>
      </c>
      <c r="E5086" s="95" t="s">
        <v>6645</v>
      </c>
      <c r="F5086" s="95" t="s">
        <v>6323</v>
      </c>
      <c r="G5086" s="95" t="s">
        <v>6323</v>
      </c>
      <c r="H5086" s="61">
        <v>5692.2205636160697</v>
      </c>
      <c r="I5086" s="61">
        <v>93.421051379663098</v>
      </c>
      <c r="J5086" s="123">
        <v>531773.229737952</v>
      </c>
      <c r="K5086" s="99">
        <v>9109.6666666666697</v>
      </c>
      <c r="L5086" s="16">
        <v>10706.495454469599</v>
      </c>
      <c r="M5086" s="17">
        <f>gp_need_index[[#This Row],[Normalised weighted population (base year)]]/gp_need_index[[#This Row],[Registered population (base year)]]</f>
        <v>1.1752894860188368</v>
      </c>
      <c r="N5086" s="99">
        <v>9138.4059818952701</v>
      </c>
      <c r="O5086" s="16">
        <v>10745.1938187097</v>
      </c>
      <c r="P5086" s="17">
        <f>gp_need_index[[#This Row],[Normalised weighted population 2026/27]]/gp_need_index[[#This Row],[Registered population 2026/27]]</f>
        <v>1.1758280207727418</v>
      </c>
      <c r="Q5086" s="99">
        <v>9165.3403269579503</v>
      </c>
      <c r="R5086" s="16">
        <v>10782.967430103499</v>
      </c>
      <c r="S5086" s="17">
        <f>gp_need_index[[#This Row],[Normalised weighted population 2027/28]]/gp_need_index[[#This Row],[Registered population 2027/28]]</f>
        <v>1.1764939484448422</v>
      </c>
      <c r="T5086" s="99">
        <v>9193.0501342870994</v>
      </c>
      <c r="U5086" s="16">
        <v>10825.9799607729</v>
      </c>
      <c r="V5086" s="17">
        <f>gp_need_index[[#This Row],[Normalised weighted population 2028/29]]/gp_need_index[[#This Row],[Registered population 2028/29]]</f>
        <v>1.177626555129456</v>
      </c>
    </row>
    <row r="5087" spans="1:22" x14ac:dyDescent="0.2">
      <c r="A5087" s="6" t="s">
        <v>2438</v>
      </c>
      <c r="B5087" s="1" t="s">
        <v>7848</v>
      </c>
      <c r="C5087" s="95" t="s">
        <v>6322</v>
      </c>
      <c r="D5087" s="95" t="s">
        <v>6322</v>
      </c>
      <c r="E5087" s="95" t="s">
        <v>6645</v>
      </c>
      <c r="F5087" s="95" t="s">
        <v>6323</v>
      </c>
      <c r="G5087" s="95" t="s">
        <v>6323</v>
      </c>
      <c r="H5087" s="61">
        <v>5723.1815518465901</v>
      </c>
      <c r="I5087" s="61">
        <v>39.158286010485703</v>
      </c>
      <c r="J5087" s="123">
        <v>224109.980097144</v>
      </c>
      <c r="K5087" s="99">
        <v>3324.5833333333298</v>
      </c>
      <c r="L5087" s="16">
        <v>4512.1347766862</v>
      </c>
      <c r="M5087" s="17">
        <f>gp_need_index[[#This Row],[Normalised weighted population (base year)]]/gp_need_index[[#This Row],[Registered population (base year)]]</f>
        <v>1.3572030911200514</v>
      </c>
      <c r="N5087" s="99">
        <v>3334.6353602990898</v>
      </c>
      <c r="O5087" s="16">
        <v>4528.4437767536101</v>
      </c>
      <c r="P5087" s="17">
        <f>gp_need_index[[#This Row],[Normalised weighted population 2026/27]]/gp_need_index[[#This Row],[Registered population 2026/27]]</f>
        <v>1.358002686190986</v>
      </c>
      <c r="Q5087" s="99">
        <v>3342.7684263695601</v>
      </c>
      <c r="R5087" s="16">
        <v>4544.3630499028404</v>
      </c>
      <c r="S5087" s="17">
        <f>gp_need_index[[#This Row],[Normalised weighted population 2027/28]]/gp_need_index[[#This Row],[Registered population 2027/28]]</f>
        <v>1.359460922884892</v>
      </c>
      <c r="T5087" s="99">
        <v>3351.1507033911798</v>
      </c>
      <c r="U5087" s="16">
        <v>4562.4902079717003</v>
      </c>
      <c r="V5087" s="17">
        <f>gp_need_index[[#This Row],[Normalised weighted population 2028/29]]/gp_need_index[[#This Row],[Registered population 2028/29]]</f>
        <v>1.3614697194473264</v>
      </c>
    </row>
    <row r="5088" spans="1:22" x14ac:dyDescent="0.2">
      <c r="A5088" s="6" t="s">
        <v>2443</v>
      </c>
      <c r="B5088" s="1" t="s">
        <v>12495</v>
      </c>
      <c r="C5088" s="95" t="s">
        <v>6322</v>
      </c>
      <c r="D5088" s="95" t="s">
        <v>6322</v>
      </c>
      <c r="E5088" s="95" t="s">
        <v>6645</v>
      </c>
      <c r="F5088" s="95" t="s">
        <v>6323</v>
      </c>
      <c r="G5088" s="95" t="s">
        <v>6323</v>
      </c>
      <c r="H5088" s="61">
        <v>5572.9735156249999</v>
      </c>
      <c r="I5088" s="61">
        <v>43.267187491165203</v>
      </c>
      <c r="J5088" s="123">
        <v>241126.889983845</v>
      </c>
      <c r="K5088" s="99">
        <v>3394.9166666666702</v>
      </c>
      <c r="L5088" s="16">
        <v>4854.7459841756399</v>
      </c>
      <c r="M5088" s="17">
        <f>gp_need_index[[#This Row],[Normalised weighted population (base year)]]/gp_need_index[[#This Row],[Registered population (base year)]]</f>
        <v>1.4300044628024158</v>
      </c>
      <c r="N5088" s="99">
        <v>3403.6812626487399</v>
      </c>
      <c r="O5088" s="16">
        <v>4872.2933440178804</v>
      </c>
      <c r="P5088" s="17">
        <f>gp_need_index[[#This Row],[Normalised weighted population 2026/27]]/gp_need_index[[#This Row],[Registered population 2026/27]]</f>
        <v>1.431477558573234</v>
      </c>
      <c r="Q5088" s="99">
        <v>3413.4152430198601</v>
      </c>
      <c r="R5088" s="16">
        <v>4889.4213845612503</v>
      </c>
      <c r="S5088" s="17">
        <f>gp_need_index[[#This Row],[Normalised weighted population 2027/28]]/gp_need_index[[#This Row],[Registered population 2027/28]]</f>
        <v>1.4324132976671078</v>
      </c>
      <c r="T5088" s="99">
        <v>3424.8414016445199</v>
      </c>
      <c r="U5088" s="16">
        <v>4908.9249570817301</v>
      </c>
      <c r="V5088" s="17">
        <f>gp_need_index[[#This Row],[Normalised weighted population 2028/29]]/gp_need_index[[#This Row],[Registered population 2028/29]]</f>
        <v>1.4333291330584219</v>
      </c>
    </row>
    <row r="5089" spans="1:22" x14ac:dyDescent="0.2">
      <c r="A5089" s="6" t="s">
        <v>2433</v>
      </c>
      <c r="B5089" s="1" t="s">
        <v>11184</v>
      </c>
      <c r="C5089" s="95" t="s">
        <v>6322</v>
      </c>
      <c r="D5089" s="95" t="s">
        <v>6322</v>
      </c>
      <c r="E5089" s="95" t="s">
        <v>6645</v>
      </c>
      <c r="F5089" s="95" t="s">
        <v>6323</v>
      </c>
      <c r="G5089" s="95" t="s">
        <v>6323</v>
      </c>
      <c r="H5089" s="61">
        <v>5779.2969537550398</v>
      </c>
      <c r="I5089" s="61"/>
      <c r="J5089" s="123"/>
      <c r="K5089" s="99">
        <v>4680</v>
      </c>
      <c r="L5089" s="16"/>
      <c r="M5089" s="17">
        <f>gp_need_index[[#This Row],[Normalised weighted population (base year)]]/gp_need_index[[#This Row],[Registered population (base year)]]</f>
        <v>0</v>
      </c>
      <c r="N5089" s="99">
        <v>4692.3928597152899</v>
      </c>
      <c r="O5089" s="16"/>
      <c r="P5089" s="17">
        <f>gp_need_index[[#This Row],[Normalised weighted population 2026/27]]/gp_need_index[[#This Row],[Registered population 2026/27]]</f>
        <v>0</v>
      </c>
      <c r="Q5089" s="99">
        <v>4703.8932647750298</v>
      </c>
      <c r="R5089" s="16"/>
      <c r="S5089" s="17">
        <f>gp_need_index[[#This Row],[Normalised weighted population 2027/28]]/gp_need_index[[#This Row],[Registered population 2027/28]]</f>
        <v>0</v>
      </c>
      <c r="T5089" s="99">
        <v>4715.7741901619002</v>
      </c>
      <c r="U5089" s="16"/>
      <c r="V5089" s="17">
        <f>gp_need_index[[#This Row],[Normalised weighted population 2028/29]]/gp_need_index[[#This Row],[Registered population 2028/29]]</f>
        <v>0</v>
      </c>
    </row>
    <row r="5090" spans="1:22" x14ac:dyDescent="0.2">
      <c r="A5090" s="6" t="s">
        <v>2501</v>
      </c>
      <c r="B5090" s="1" t="s">
        <v>11185</v>
      </c>
      <c r="C5090" s="95" t="s">
        <v>6322</v>
      </c>
      <c r="D5090" s="95" t="s">
        <v>6322</v>
      </c>
      <c r="E5090" s="95" t="s">
        <v>6645</v>
      </c>
      <c r="F5090" s="95" t="s">
        <v>6321</v>
      </c>
      <c r="G5090" s="95" t="s">
        <v>6321</v>
      </c>
      <c r="H5090" s="61">
        <v>5566.6768066406203</v>
      </c>
      <c r="I5090" s="61">
        <v>33.485675854467999</v>
      </c>
      <c r="J5090" s="123">
        <v>186403.935133753</v>
      </c>
      <c r="K5090" s="99">
        <v>3472.1666666666702</v>
      </c>
      <c r="L5090" s="16">
        <v>3752.9773456031899</v>
      </c>
      <c r="M5090" s="17">
        <f>gp_need_index[[#This Row],[Normalised weighted population (base year)]]/gp_need_index[[#This Row],[Registered population (base year)]]</f>
        <v>1.08087476953003</v>
      </c>
      <c r="N5090" s="99">
        <v>3486.3622045244401</v>
      </c>
      <c r="O5090" s="16">
        <v>3766.5423898254298</v>
      </c>
      <c r="P5090" s="17">
        <f>gp_need_index[[#This Row],[Normalised weighted population 2026/27]]/gp_need_index[[#This Row],[Registered population 2026/27]]</f>
        <v>1.0803646233134885</v>
      </c>
      <c r="Q5090" s="99">
        <v>3498.13066237565</v>
      </c>
      <c r="R5090" s="16">
        <v>3779.7832778849402</v>
      </c>
      <c r="S5090" s="17">
        <f>gp_need_index[[#This Row],[Normalised weighted population 2027/28]]/gp_need_index[[#This Row],[Registered population 2027/28]]</f>
        <v>1.0805151787320644</v>
      </c>
      <c r="T5090" s="99">
        <v>3510.5656662301299</v>
      </c>
      <c r="U5090" s="16">
        <v>3794.8605787501801</v>
      </c>
      <c r="V5090" s="17">
        <f>gp_need_index[[#This Row],[Normalised weighted population 2028/29]]/gp_need_index[[#This Row],[Registered population 2028/29]]</f>
        <v>1.0809826505325977</v>
      </c>
    </row>
    <row r="5091" spans="1:22" x14ac:dyDescent="0.2">
      <c r="A5091" s="6" t="s">
        <v>2488</v>
      </c>
      <c r="B5091" s="1" t="s">
        <v>11186</v>
      </c>
      <c r="C5091" s="95" t="s">
        <v>6322</v>
      </c>
      <c r="D5091" s="95" t="s">
        <v>6322</v>
      </c>
      <c r="E5091" s="95" t="s">
        <v>6645</v>
      </c>
      <c r="F5091" s="95" t="s">
        <v>6321</v>
      </c>
      <c r="G5091" s="95" t="s">
        <v>6321</v>
      </c>
      <c r="H5091" s="61">
        <v>5629.1168690557097</v>
      </c>
      <c r="I5091" s="61">
        <v>27.629671237496801</v>
      </c>
      <c r="J5091" s="123">
        <v>155530.64844945699</v>
      </c>
      <c r="K5091" s="99">
        <v>2971</v>
      </c>
      <c r="L5091" s="16">
        <v>3131.38775615951</v>
      </c>
      <c r="M5091" s="17">
        <f>gp_need_index[[#This Row],[Normalised weighted population (base year)]]/gp_need_index[[#This Row],[Registered population (base year)]]</f>
        <v>1.053984434924103</v>
      </c>
      <c r="N5091" s="99">
        <v>2985.1412692218901</v>
      </c>
      <c r="O5091" s="16">
        <v>3142.7060801134298</v>
      </c>
      <c r="P5091" s="17">
        <f>gp_need_index[[#This Row],[Normalised weighted population 2026/27]]/gp_need_index[[#This Row],[Registered population 2026/27]]</f>
        <v>1.0527830332574548</v>
      </c>
      <c r="Q5091" s="99">
        <v>2999.2339899568401</v>
      </c>
      <c r="R5091" s="16">
        <v>3153.7539365037201</v>
      </c>
      <c r="S5091" s="17">
        <f>gp_need_index[[#This Row],[Normalised weighted population 2027/28]]/gp_need_index[[#This Row],[Registered population 2027/28]]</f>
        <v>1.0515198037446567</v>
      </c>
      <c r="T5091" s="99">
        <v>3012.1276404188702</v>
      </c>
      <c r="U5091" s="16">
        <v>3166.3340484995101</v>
      </c>
      <c r="V5091" s="17">
        <f>gp_need_index[[#This Row],[Normalised weighted population 2028/29]]/gp_need_index[[#This Row],[Registered population 2028/29]]</f>
        <v>1.0511951771270873</v>
      </c>
    </row>
    <row r="5092" spans="1:22" x14ac:dyDescent="0.2">
      <c r="A5092" s="6" t="s">
        <v>2498</v>
      </c>
      <c r="B5092" s="1" t="s">
        <v>11187</v>
      </c>
      <c r="C5092" s="95" t="s">
        <v>6322</v>
      </c>
      <c r="D5092" s="95" t="s">
        <v>6322</v>
      </c>
      <c r="E5092" s="95" t="s">
        <v>6645</v>
      </c>
      <c r="F5092" s="95" t="s">
        <v>6321</v>
      </c>
      <c r="G5092" s="95" t="s">
        <v>6321</v>
      </c>
      <c r="H5092" s="61">
        <v>5594.6145477294904</v>
      </c>
      <c r="I5092" s="61">
        <v>41.949915955258</v>
      </c>
      <c r="J5092" s="123">
        <v>234693.61007931599</v>
      </c>
      <c r="K5092" s="99">
        <v>4727.0833333333303</v>
      </c>
      <c r="L5092" s="16">
        <v>4725.2210697885102</v>
      </c>
      <c r="M5092" s="17">
        <f>gp_need_index[[#This Row],[Normalised weighted population (base year)]]/gp_need_index[[#This Row],[Registered population (base year)]]</f>
        <v>0.99960604385125007</v>
      </c>
      <c r="N5092" s="99">
        <v>4749.8629855720001</v>
      </c>
      <c r="O5092" s="16">
        <v>4742.3002650164399</v>
      </c>
      <c r="P5092" s="17">
        <f>gp_need_index[[#This Row],[Normalised weighted population 2026/27]]/gp_need_index[[#This Row],[Registered population 2026/27]]</f>
        <v>0.99840780237692484</v>
      </c>
      <c r="Q5092" s="99">
        <v>4770.5487861762003</v>
      </c>
      <c r="R5092" s="16">
        <v>4758.9713284095596</v>
      </c>
      <c r="S5092" s="17">
        <f>gp_need_index[[#This Row],[Normalised weighted population 2027/28]]/gp_need_index[[#This Row],[Registered population 2027/28]]</f>
        <v>0.99757313921614443</v>
      </c>
      <c r="T5092" s="99">
        <v>4791.9900308679998</v>
      </c>
      <c r="U5092" s="16">
        <v>4777.95454444401</v>
      </c>
      <c r="V5092" s="17">
        <f>gp_need_index[[#This Row],[Normalised weighted population 2028/29]]/gp_need_index[[#This Row],[Registered population 2028/29]]</f>
        <v>0.99707105266630791</v>
      </c>
    </row>
    <row r="5093" spans="1:22" x14ac:dyDescent="0.2">
      <c r="A5093" s="6" t="s">
        <v>2475</v>
      </c>
      <c r="B5093" s="1" t="s">
        <v>11188</v>
      </c>
      <c r="C5093" s="95" t="s">
        <v>6322</v>
      </c>
      <c r="D5093" s="95" t="s">
        <v>6322</v>
      </c>
      <c r="E5093" s="95" t="s">
        <v>6645</v>
      </c>
      <c r="F5093" s="95" t="s">
        <v>6321</v>
      </c>
      <c r="G5093" s="95" t="s">
        <v>6321</v>
      </c>
      <c r="H5093" s="61">
        <v>5581.5492871093702</v>
      </c>
      <c r="I5093" s="61"/>
      <c r="J5093" s="123"/>
      <c r="K5093" s="99">
        <v>1204.5</v>
      </c>
      <c r="L5093" s="16"/>
      <c r="M5093" s="17">
        <f>gp_need_index[[#This Row],[Normalised weighted population (base year)]]/gp_need_index[[#This Row],[Registered population (base year)]]</f>
        <v>0</v>
      </c>
      <c r="N5093" s="99">
        <v>1208.8361648862799</v>
      </c>
      <c r="O5093" s="16"/>
      <c r="P5093" s="17">
        <f>gp_need_index[[#This Row],[Normalised weighted population 2026/27]]/gp_need_index[[#This Row],[Registered population 2026/27]]</f>
        <v>0</v>
      </c>
      <c r="Q5093" s="99">
        <v>1212.9262400003499</v>
      </c>
      <c r="R5093" s="16"/>
      <c r="S5093" s="17">
        <f>gp_need_index[[#This Row],[Normalised weighted population 2027/28]]/gp_need_index[[#This Row],[Registered population 2027/28]]</f>
        <v>0</v>
      </c>
      <c r="T5093" s="99">
        <v>1217.6077690939601</v>
      </c>
      <c r="U5093" s="16"/>
      <c r="V5093" s="17">
        <f>gp_need_index[[#This Row],[Normalised weighted population 2028/29]]/gp_need_index[[#This Row],[Registered population 2028/29]]</f>
        <v>0</v>
      </c>
    </row>
    <row r="5094" spans="1:22" x14ac:dyDescent="0.2">
      <c r="A5094" s="6" t="s">
        <v>2491</v>
      </c>
      <c r="B5094" s="1" t="s">
        <v>11189</v>
      </c>
      <c r="C5094" s="95" t="s">
        <v>6322</v>
      </c>
      <c r="D5094" s="95" t="s">
        <v>6322</v>
      </c>
      <c r="E5094" s="95" t="s">
        <v>6645</v>
      </c>
      <c r="F5094" s="95" t="s">
        <v>6321</v>
      </c>
      <c r="G5094" s="95" t="s">
        <v>6321</v>
      </c>
      <c r="H5094" s="61">
        <v>5564.5204877461501</v>
      </c>
      <c r="I5094" s="61">
        <v>92.064465163768403</v>
      </c>
      <c r="J5094" s="123">
        <v>512294.60259718099</v>
      </c>
      <c r="K5094" s="99">
        <v>12796.416666666701</v>
      </c>
      <c r="L5094" s="16">
        <v>10314.321081485999</v>
      </c>
      <c r="M5094" s="17">
        <f>gp_need_index[[#This Row],[Normalised weighted population (base year)]]/gp_need_index[[#This Row],[Registered population (base year)]]</f>
        <v>0.80603198146506938</v>
      </c>
      <c r="N5094" s="99">
        <v>12863.8017172011</v>
      </c>
      <c r="O5094" s="16">
        <v>10351.6019411097</v>
      </c>
      <c r="P5094" s="17">
        <f>gp_need_index[[#This Row],[Normalised weighted population 2026/27]]/gp_need_index[[#This Row],[Registered population 2026/27]]</f>
        <v>0.80470782811179686</v>
      </c>
      <c r="Q5094" s="99">
        <v>12930.976178847301</v>
      </c>
      <c r="R5094" s="16">
        <v>10387.9919211905</v>
      </c>
      <c r="S5094" s="17">
        <f>gp_need_index[[#This Row],[Normalised weighted population 2027/28]]/gp_need_index[[#This Row],[Registered population 2027/28]]</f>
        <v>0.80334166404106011</v>
      </c>
      <c r="T5094" s="99">
        <v>13001.202292619801</v>
      </c>
      <c r="U5094" s="16">
        <v>10429.4289211629</v>
      </c>
      <c r="V5094" s="17">
        <f>gp_need_index[[#This Row],[Normalised weighted population 2028/29]]/gp_need_index[[#This Row],[Registered population 2028/29]]</f>
        <v>0.80218957342762209</v>
      </c>
    </row>
    <row r="5095" spans="1:22" x14ac:dyDescent="0.2">
      <c r="A5095" s="6" t="s">
        <v>2489</v>
      </c>
      <c r="B5095" s="1" t="s">
        <v>11190</v>
      </c>
      <c r="C5095" s="95" t="s">
        <v>6322</v>
      </c>
      <c r="D5095" s="95" t="s">
        <v>6322</v>
      </c>
      <c r="E5095" s="95" t="s">
        <v>6645</v>
      </c>
      <c r="F5095" s="95" t="s">
        <v>6321</v>
      </c>
      <c r="G5095" s="95" t="s">
        <v>6321</v>
      </c>
      <c r="H5095" s="61">
        <v>5528.0318695837695</v>
      </c>
      <c r="I5095" s="61">
        <v>125.485186840821</v>
      </c>
      <c r="J5095" s="123">
        <v>693686.11201673001</v>
      </c>
      <c r="K5095" s="99">
        <v>13388.5</v>
      </c>
      <c r="L5095" s="16">
        <v>13966.3803851045</v>
      </c>
      <c r="M5095" s="17">
        <f>gp_need_index[[#This Row],[Normalised weighted population (base year)]]/gp_need_index[[#This Row],[Registered population (base year)]]</f>
        <v>1.0431624442696716</v>
      </c>
      <c r="N5095" s="99">
        <v>13444.7014177973</v>
      </c>
      <c r="O5095" s="16">
        <v>14016.8615231723</v>
      </c>
      <c r="P5095" s="17">
        <f>gp_need_index[[#This Row],[Normalised weighted population 2026/27]]/gp_need_index[[#This Row],[Registered population 2026/27]]</f>
        <v>1.0425565497957141</v>
      </c>
      <c r="Q5095" s="99">
        <v>13500.4260574821</v>
      </c>
      <c r="R5095" s="16">
        <v>14066.136342135</v>
      </c>
      <c r="S5095" s="17">
        <f>gp_need_index[[#This Row],[Normalised weighted population 2027/28]]/gp_need_index[[#This Row],[Registered population 2027/28]]</f>
        <v>1.0419031430744643</v>
      </c>
      <c r="T5095" s="99">
        <v>13556.4570249141</v>
      </c>
      <c r="U5095" s="16">
        <v>14122.245212419301</v>
      </c>
      <c r="V5095" s="17">
        <f>gp_need_index[[#This Row],[Normalised weighted population 2028/29]]/gp_need_index[[#This Row],[Registered population 2028/29]]</f>
        <v>1.0417356973481635</v>
      </c>
    </row>
    <row r="5096" spans="1:22" x14ac:dyDescent="0.2">
      <c r="A5096" s="6" t="s">
        <v>2494</v>
      </c>
      <c r="B5096" s="1" t="s">
        <v>11191</v>
      </c>
      <c r="C5096" s="95" t="s">
        <v>6322</v>
      </c>
      <c r="D5096" s="95" t="s">
        <v>6322</v>
      </c>
      <c r="E5096" s="95" t="s">
        <v>6645</v>
      </c>
      <c r="F5096" s="95" t="s">
        <v>6321</v>
      </c>
      <c r="G5096" s="95" t="s">
        <v>6321</v>
      </c>
      <c r="H5096" s="61">
        <v>5495.6398362379796</v>
      </c>
      <c r="I5096" s="61">
        <v>84.762735736109093</v>
      </c>
      <c r="J5096" s="123">
        <v>465825.467139874</v>
      </c>
      <c r="K5096" s="99">
        <v>11415.25</v>
      </c>
      <c r="L5096" s="16">
        <v>9378.7313230621294</v>
      </c>
      <c r="M5096" s="17">
        <f>gp_need_index[[#This Row],[Normalised weighted population (base year)]]/gp_need_index[[#This Row],[Registered population (base year)]]</f>
        <v>0.82159666437985412</v>
      </c>
      <c r="N5096" s="99">
        <v>11476.031657880299</v>
      </c>
      <c r="O5096" s="16">
        <v>9412.6305165371105</v>
      </c>
      <c r="P5096" s="17">
        <f>gp_need_index[[#This Row],[Normalised weighted population 2026/27]]/gp_need_index[[#This Row],[Registered population 2026/27]]</f>
        <v>0.82019907204366205</v>
      </c>
      <c r="Q5096" s="99">
        <v>11539.114582050401</v>
      </c>
      <c r="R5096" s="16">
        <v>9445.7196402256395</v>
      </c>
      <c r="S5096" s="17">
        <f>gp_need_index[[#This Row],[Normalised weighted population 2027/28]]/gp_need_index[[#This Row],[Registered population 2027/28]]</f>
        <v>0.81858270606991557</v>
      </c>
      <c r="T5096" s="99">
        <v>11603.2063021133</v>
      </c>
      <c r="U5096" s="16">
        <v>9483.3979795467294</v>
      </c>
      <c r="V5096" s="17">
        <f>gp_need_index[[#This Row],[Normalised weighted population 2028/29]]/gp_need_index[[#This Row],[Registered population 2028/29]]</f>
        <v>0.81730840016345407</v>
      </c>
    </row>
    <row r="5097" spans="1:22" x14ac:dyDescent="0.2">
      <c r="A5097" s="6" t="s">
        <v>2490</v>
      </c>
      <c r="B5097" s="1" t="s">
        <v>12765</v>
      </c>
      <c r="C5097" s="95" t="s">
        <v>6322</v>
      </c>
      <c r="D5097" s="95" t="s">
        <v>6322</v>
      </c>
      <c r="E5097" s="95" t="s">
        <v>6645</v>
      </c>
      <c r="F5097" s="95" t="s">
        <v>6321</v>
      </c>
      <c r="G5097" s="95" t="s">
        <v>6321</v>
      </c>
      <c r="H5097" s="61">
        <v>5417.0969447544603</v>
      </c>
      <c r="I5097" s="61">
        <v>347.20967198388598</v>
      </c>
      <c r="J5097" s="123">
        <v>1880868.45329311</v>
      </c>
      <c r="K5097" s="99">
        <v>36242.666666666701</v>
      </c>
      <c r="L5097" s="16">
        <v>37868.603418719198</v>
      </c>
      <c r="M5097" s="17">
        <f>gp_need_index[[#This Row],[Normalised weighted population (base year)]]/gp_need_index[[#This Row],[Registered population (base year)]]</f>
        <v>1.044862503275674</v>
      </c>
      <c r="N5097" s="99">
        <v>36402.565262085802</v>
      </c>
      <c r="O5097" s="16">
        <v>38005.478553500201</v>
      </c>
      <c r="P5097" s="17">
        <f>gp_need_index[[#This Row],[Normalised weighted population 2026/27]]/gp_need_index[[#This Row],[Registered population 2026/27]]</f>
        <v>1.0440329762442284</v>
      </c>
      <c r="Q5097" s="99">
        <v>36557.228343978299</v>
      </c>
      <c r="R5097" s="16">
        <v>38139.082860870898</v>
      </c>
      <c r="S5097" s="17">
        <f>gp_need_index[[#This Row],[Normalised weighted population 2027/28]]/gp_need_index[[#This Row],[Registered population 2027/28]]</f>
        <v>1.0432706358919894</v>
      </c>
      <c r="T5097" s="99">
        <v>36724.953944111498</v>
      </c>
      <c r="U5097" s="16">
        <v>38291.2170931117</v>
      </c>
      <c r="V5097" s="17">
        <f>gp_need_index[[#This Row],[Normalised weighted population 2028/29]]/gp_need_index[[#This Row],[Registered population 2028/29]]</f>
        <v>1.0426484714285487</v>
      </c>
    </row>
    <row r="5098" spans="1:22" x14ac:dyDescent="0.2">
      <c r="A5098" s="6" t="s">
        <v>2485</v>
      </c>
      <c r="B5098" s="1" t="s">
        <v>11192</v>
      </c>
      <c r="C5098" s="95" t="s">
        <v>6322</v>
      </c>
      <c r="D5098" s="95" t="s">
        <v>6322</v>
      </c>
      <c r="E5098" s="95" t="s">
        <v>6645</v>
      </c>
      <c r="F5098" s="95" t="s">
        <v>6321</v>
      </c>
      <c r="G5098" s="95" t="s">
        <v>6321</v>
      </c>
      <c r="H5098" s="61">
        <v>5426.0201001648502</v>
      </c>
      <c r="I5098" s="61">
        <v>122.937378841259</v>
      </c>
      <c r="J5098" s="123">
        <v>667060.68865425396</v>
      </c>
      <c r="K5098" s="99">
        <v>11765.583333333299</v>
      </c>
      <c r="L5098" s="16">
        <v>13430.315464453801</v>
      </c>
      <c r="M5098" s="17">
        <f>gp_need_index[[#This Row],[Normalised weighted population (base year)]]/gp_need_index[[#This Row],[Registered population (base year)]]</f>
        <v>1.1414916782242421</v>
      </c>
      <c r="N5098" s="99">
        <v>11802.8616100662</v>
      </c>
      <c r="O5098" s="16">
        <v>13478.859009063</v>
      </c>
      <c r="P5098" s="17">
        <f>gp_need_index[[#This Row],[Normalised weighted population 2026/27]]/gp_need_index[[#This Row],[Registered population 2026/27]]</f>
        <v>1.1419992417404443</v>
      </c>
      <c r="Q5098" s="99">
        <v>11840.175918519801</v>
      </c>
      <c r="R5098" s="16">
        <v>13526.242536138499</v>
      </c>
      <c r="S5098" s="17">
        <f>gp_need_index[[#This Row],[Normalised weighted population 2027/28]]/gp_need_index[[#This Row],[Registered population 2027/28]]</f>
        <v>1.1424021593278391</v>
      </c>
      <c r="T5098" s="99">
        <v>11885.939345517399</v>
      </c>
      <c r="U5098" s="16">
        <v>13580.1978064014</v>
      </c>
      <c r="V5098" s="17">
        <f>gp_need_index[[#This Row],[Normalised weighted population 2028/29]]/gp_need_index[[#This Row],[Registered population 2028/29]]</f>
        <v>1.1425430848696838</v>
      </c>
    </row>
    <row r="5099" spans="1:22" x14ac:dyDescent="0.2">
      <c r="A5099" s="6" t="s">
        <v>2503</v>
      </c>
      <c r="B5099" s="1" t="s">
        <v>11193</v>
      </c>
      <c r="C5099" s="95" t="s">
        <v>6322</v>
      </c>
      <c r="D5099" s="95" t="s">
        <v>6322</v>
      </c>
      <c r="E5099" s="95" t="s">
        <v>6645</v>
      </c>
      <c r="F5099" s="95" t="s">
        <v>6321</v>
      </c>
      <c r="G5099" s="95" t="s">
        <v>6321</v>
      </c>
      <c r="H5099" s="61">
        <v>5807.6141376201904</v>
      </c>
      <c r="I5099" s="61">
        <v>74.857778838564201</v>
      </c>
      <c r="J5099" s="123">
        <v>434745.094693691</v>
      </c>
      <c r="K5099" s="99">
        <v>7229.8333333333303</v>
      </c>
      <c r="L5099" s="16">
        <v>8752.9723571919294</v>
      </c>
      <c r="M5099" s="17">
        <f>gp_need_index[[#This Row],[Normalised weighted population (base year)]]/gp_need_index[[#This Row],[Registered population (base year)]]</f>
        <v>1.2106741543869521</v>
      </c>
      <c r="N5099" s="99">
        <v>7253.4517007155901</v>
      </c>
      <c r="O5099" s="16">
        <v>8784.60976029015</v>
      </c>
      <c r="P5099" s="17">
        <f>gp_need_index[[#This Row],[Normalised weighted population 2026/27]]/gp_need_index[[#This Row],[Registered population 2026/27]]</f>
        <v>1.2110937141035216</v>
      </c>
      <c r="Q5099" s="99">
        <v>7276.2816547850798</v>
      </c>
      <c r="R5099" s="16">
        <v>8815.4911423228405</v>
      </c>
      <c r="S5099" s="17">
        <f>gp_need_index[[#This Row],[Normalised weighted population 2027/28]]/gp_need_index[[#This Row],[Registered population 2027/28]]</f>
        <v>1.2115379201306116</v>
      </c>
      <c r="T5099" s="99">
        <v>7302.63974867669</v>
      </c>
      <c r="U5099" s="16">
        <v>8850.6555426220002</v>
      </c>
      <c r="V5099" s="17">
        <f>gp_need_index[[#This Row],[Normalised weighted population 2028/29]]/gp_need_index[[#This Row],[Registered population 2028/29]]</f>
        <v>1.2119803040025117</v>
      </c>
    </row>
    <row r="5100" spans="1:22" x14ac:dyDescent="0.2">
      <c r="A5100" s="6" t="s">
        <v>2497</v>
      </c>
      <c r="B5100" s="1" t="s">
        <v>11194</v>
      </c>
      <c r="C5100" s="95" t="s">
        <v>6322</v>
      </c>
      <c r="D5100" s="95" t="s">
        <v>6322</v>
      </c>
      <c r="E5100" s="95" t="s">
        <v>6645</v>
      </c>
      <c r="F5100" s="95" t="s">
        <v>6321</v>
      </c>
      <c r="G5100" s="95" t="s">
        <v>6321</v>
      </c>
      <c r="H5100" s="61">
        <v>5635.9184061686201</v>
      </c>
      <c r="I5100" s="61">
        <v>51.1088935680541</v>
      </c>
      <c r="J5100" s="123">
        <v>288045.55397910898</v>
      </c>
      <c r="K5100" s="99">
        <v>4333.4166666666697</v>
      </c>
      <c r="L5100" s="16">
        <v>5799.3863584995297</v>
      </c>
      <c r="M5100" s="17">
        <f>gp_need_index[[#This Row],[Normalised weighted population (base year)]]/gp_need_index[[#This Row],[Registered population (base year)]]</f>
        <v>1.3382941924577278</v>
      </c>
      <c r="N5100" s="99">
        <v>4344.4813783382097</v>
      </c>
      <c r="O5100" s="16">
        <v>5820.3480977189402</v>
      </c>
      <c r="P5100" s="17">
        <f>gp_need_index[[#This Row],[Normalised weighted population 2026/27]]/gp_need_index[[#This Row],[Registered population 2026/27]]</f>
        <v>1.3397106791018767</v>
      </c>
      <c r="Q5100" s="99">
        <v>4355.8857432495297</v>
      </c>
      <c r="R5100" s="16">
        <v>5840.8089261533896</v>
      </c>
      <c r="S5100" s="17">
        <f>gp_need_index[[#This Row],[Normalised weighted population 2027/28]]/gp_need_index[[#This Row],[Registered population 2027/28]]</f>
        <v>1.3409003978594016</v>
      </c>
      <c r="T5100" s="99">
        <v>4368.7583588902498</v>
      </c>
      <c r="U5100" s="16">
        <v>5864.1075194857704</v>
      </c>
      <c r="V5100" s="17">
        <f>gp_need_index[[#This Row],[Normalised weighted population 2028/29]]/gp_need_index[[#This Row],[Registered population 2028/29]]</f>
        <v>1.3422824147626624</v>
      </c>
    </row>
    <row r="5101" spans="1:22" x14ac:dyDescent="0.2">
      <c r="A5101" s="6" t="s">
        <v>2484</v>
      </c>
      <c r="B5101" s="1" t="s">
        <v>11195</v>
      </c>
      <c r="C5101" s="95" t="s">
        <v>6322</v>
      </c>
      <c r="D5101" s="95" t="s">
        <v>6322</v>
      </c>
      <c r="E5101" s="95" t="s">
        <v>6645</v>
      </c>
      <c r="F5101" s="95" t="s">
        <v>6321</v>
      </c>
      <c r="G5101" s="95" t="s">
        <v>6321</v>
      </c>
      <c r="H5101" s="61">
        <v>5545.9267697634396</v>
      </c>
      <c r="I5101" s="61">
        <v>307.04597906619898</v>
      </c>
      <c r="J5101" s="123">
        <v>1702854.51485146</v>
      </c>
      <c r="K5101" s="99">
        <v>23084.083333333299</v>
      </c>
      <c r="L5101" s="16">
        <v>34284.546688941802</v>
      </c>
      <c r="M5101" s="17">
        <f>gp_need_index[[#This Row],[Normalised weighted population (base year)]]/gp_need_index[[#This Row],[Registered population (base year)]]</f>
        <v>1.4852028644098287</v>
      </c>
      <c r="N5101" s="99">
        <v>23142.396244504402</v>
      </c>
      <c r="O5101" s="16">
        <v>34408.467338907802</v>
      </c>
      <c r="P5101" s="17">
        <f>gp_need_index[[#This Row],[Normalised weighted population 2026/27]]/gp_need_index[[#This Row],[Registered population 2026/27]]</f>
        <v>1.4868152362173273</v>
      </c>
      <c r="Q5101" s="99">
        <v>23196.147300487301</v>
      </c>
      <c r="R5101" s="16">
        <v>34529.4267274347</v>
      </c>
      <c r="S5101" s="17">
        <f>gp_need_index[[#This Row],[Normalised weighted population 2027/28]]/gp_need_index[[#This Row],[Registered population 2027/28]]</f>
        <v>1.4885845601915673</v>
      </c>
      <c r="T5101" s="99">
        <v>23266.637951275799</v>
      </c>
      <c r="U5101" s="16">
        <v>34667.162284528597</v>
      </c>
      <c r="V5101" s="17">
        <f>gp_need_index[[#This Row],[Normalised weighted population 2028/29]]/gp_need_index[[#This Row],[Registered population 2028/29]]</f>
        <v>1.4899944872622932</v>
      </c>
    </row>
    <row r="5102" spans="1:22" x14ac:dyDescent="0.2">
      <c r="A5102" s="6" t="s">
        <v>2502</v>
      </c>
      <c r="B5102" s="1" t="s">
        <v>11196</v>
      </c>
      <c r="C5102" s="95" t="s">
        <v>6322</v>
      </c>
      <c r="D5102" s="95" t="s">
        <v>6322</v>
      </c>
      <c r="E5102" s="95" t="s">
        <v>6645</v>
      </c>
      <c r="F5102" s="95" t="s">
        <v>6321</v>
      </c>
      <c r="G5102" s="95" t="s">
        <v>6321</v>
      </c>
      <c r="H5102" s="61">
        <v>5502.5806551846599</v>
      </c>
      <c r="I5102" s="61">
        <v>58.826999884981198</v>
      </c>
      <c r="J5102" s="123">
        <v>323700.31156964798</v>
      </c>
      <c r="K5102" s="99">
        <v>6325.3333333333303</v>
      </c>
      <c r="L5102" s="16">
        <v>6517.2440443056203</v>
      </c>
      <c r="M5102" s="17">
        <f>gp_need_index[[#This Row],[Normalised weighted population (base year)]]/gp_need_index[[#This Row],[Registered population (base year)]]</f>
        <v>1.0303400154361757</v>
      </c>
      <c r="N5102" s="99">
        <v>6350.8164193636003</v>
      </c>
      <c r="O5102" s="16">
        <v>6540.8004624576497</v>
      </c>
      <c r="P5102" s="17">
        <f>gp_need_index[[#This Row],[Normalised weighted population 2026/27]]/gp_need_index[[#This Row],[Registered population 2026/27]]</f>
        <v>1.0299149007857933</v>
      </c>
      <c r="Q5102" s="99">
        <v>6374.7391188840102</v>
      </c>
      <c r="R5102" s="16">
        <v>6563.7939662549097</v>
      </c>
      <c r="S5102" s="17">
        <f>gp_need_index[[#This Row],[Normalised weighted population 2027/28]]/gp_need_index[[#This Row],[Registered population 2027/28]]</f>
        <v>1.0296568759670273</v>
      </c>
      <c r="T5102" s="99">
        <v>6399.5376779355202</v>
      </c>
      <c r="U5102" s="16">
        <v>6589.9764982073903</v>
      </c>
      <c r="V5102" s="17">
        <f>gp_need_index[[#This Row],[Normalised weighted population 2028/29]]/gp_need_index[[#This Row],[Registered population 2028/29]]</f>
        <v>1.0297582153361593</v>
      </c>
    </row>
    <row r="5103" spans="1:22" x14ac:dyDescent="0.2">
      <c r="A5103" s="6" t="s">
        <v>2493</v>
      </c>
      <c r="B5103" s="1" t="s">
        <v>11197</v>
      </c>
      <c r="C5103" s="95" t="s">
        <v>6322</v>
      </c>
      <c r="D5103" s="95" t="s">
        <v>6322</v>
      </c>
      <c r="E5103" s="95" t="s">
        <v>6645</v>
      </c>
      <c r="F5103" s="95" t="s">
        <v>6321</v>
      </c>
      <c r="G5103" s="95" t="s">
        <v>6321</v>
      </c>
      <c r="H5103" s="61">
        <v>5559.88330078125</v>
      </c>
      <c r="I5103" s="61">
        <v>46.240722652209499</v>
      </c>
      <c r="J5103" s="123">
        <v>257093.021690077</v>
      </c>
      <c r="K5103" s="99">
        <v>4194.8333333333303</v>
      </c>
      <c r="L5103" s="16">
        <v>5176.2012718411497</v>
      </c>
      <c r="M5103" s="17">
        <f>gp_need_index[[#This Row],[Normalised weighted population (base year)]]/gp_need_index[[#This Row],[Registered population (base year)]]</f>
        <v>1.2339468247068586</v>
      </c>
      <c r="N5103" s="99">
        <v>4208.3125377426804</v>
      </c>
      <c r="O5103" s="16">
        <v>5194.9105239068404</v>
      </c>
      <c r="P5103" s="17">
        <f>gp_need_index[[#This Row],[Normalised weighted population 2026/27]]/gp_need_index[[#This Row],[Registered population 2026/27]]</f>
        <v>1.2344402839180206</v>
      </c>
      <c r="Q5103" s="99">
        <v>4221.9641409230098</v>
      </c>
      <c r="R5103" s="16">
        <v>5213.1726915946501</v>
      </c>
      <c r="S5103" s="17">
        <f>gp_need_index[[#This Row],[Normalised weighted population 2027/28]]/gp_need_index[[#This Row],[Registered population 2027/28]]</f>
        <v>1.2347742703600844</v>
      </c>
      <c r="T5103" s="99">
        <v>4233.8502248998502</v>
      </c>
      <c r="U5103" s="16">
        <v>5233.9676862689503</v>
      </c>
      <c r="V5103" s="17">
        <f>gp_need_index[[#This Row],[Normalised weighted population 2028/29]]/gp_need_index[[#This Row],[Registered population 2028/29]]</f>
        <v>1.236219376747735</v>
      </c>
    </row>
    <row r="5104" spans="1:22" x14ac:dyDescent="0.2">
      <c r="A5104" s="6" t="s">
        <v>2504</v>
      </c>
      <c r="B5104" s="1" t="s">
        <v>11198</v>
      </c>
      <c r="C5104" s="95" t="s">
        <v>6322</v>
      </c>
      <c r="D5104" s="95" t="s">
        <v>6322</v>
      </c>
      <c r="E5104" s="95" t="s">
        <v>6645</v>
      </c>
      <c r="F5104" s="95" t="s">
        <v>6321</v>
      </c>
      <c r="G5104" s="95" t="s">
        <v>6321</v>
      </c>
      <c r="H5104" s="61">
        <v>5493.4440497036603</v>
      </c>
      <c r="I5104" s="61">
        <v>55.7310656865345</v>
      </c>
      <c r="J5104" s="123">
        <v>306155.49117933703</v>
      </c>
      <c r="K5104" s="99">
        <v>5010.1666666666697</v>
      </c>
      <c r="L5104" s="16">
        <v>6164.0041118424697</v>
      </c>
      <c r="M5104" s="17">
        <f>gp_need_index[[#This Row],[Normalised weighted population (base year)]]/gp_need_index[[#This Row],[Registered population (base year)]]</f>
        <v>1.2302992139667608</v>
      </c>
      <c r="N5104" s="99">
        <v>5028.3657936883801</v>
      </c>
      <c r="O5104" s="16">
        <v>6186.2837529549197</v>
      </c>
      <c r="P5104" s="17">
        <f>gp_need_index[[#This Row],[Normalised weighted population 2026/27]]/gp_need_index[[#This Row],[Registered population 2026/27]]</f>
        <v>1.2302771927849723</v>
      </c>
      <c r="Q5104" s="99">
        <v>5044.7764082517697</v>
      </c>
      <c r="R5104" s="16">
        <v>6208.0309901288701</v>
      </c>
      <c r="S5104" s="17">
        <f>gp_need_index[[#This Row],[Normalised weighted population 2027/28]]/gp_need_index[[#This Row],[Registered population 2027/28]]</f>
        <v>1.2305859542108464</v>
      </c>
      <c r="T5104" s="99">
        <v>5063.7918398775601</v>
      </c>
      <c r="U5104" s="16">
        <v>6232.7944075360301</v>
      </c>
      <c r="V5104" s="17">
        <f>gp_need_index[[#This Row],[Normalised weighted population 2028/29]]/gp_need_index[[#This Row],[Registered population 2028/29]]</f>
        <v>1.2308551782189245</v>
      </c>
    </row>
    <row r="5105" spans="1:22" x14ac:dyDescent="0.2">
      <c r="A5105" s="6" t="s">
        <v>2499</v>
      </c>
      <c r="B5105" s="1" t="s">
        <v>11199</v>
      </c>
      <c r="C5105" s="95" t="s">
        <v>6322</v>
      </c>
      <c r="D5105" s="95" t="s">
        <v>6322</v>
      </c>
      <c r="E5105" s="95" t="s">
        <v>6645</v>
      </c>
      <c r="F5105" s="95" t="s">
        <v>6321</v>
      </c>
      <c r="G5105" s="95" t="s">
        <v>6321</v>
      </c>
      <c r="H5105" s="61">
        <v>5683.2343973982197</v>
      </c>
      <c r="I5105" s="61">
        <v>111.93729311201101</v>
      </c>
      <c r="J5105" s="123">
        <v>636165.87456582801</v>
      </c>
      <c r="K5105" s="99">
        <v>9464.1666666666697</v>
      </c>
      <c r="L5105" s="16">
        <v>12808.2924514348</v>
      </c>
      <c r="M5105" s="17">
        <f>gp_need_index[[#This Row],[Normalised weighted population (base year)]]/gp_need_index[[#This Row],[Registered population (base year)]]</f>
        <v>1.3533460369570973</v>
      </c>
      <c r="N5105" s="99">
        <v>9485.9057630241605</v>
      </c>
      <c r="O5105" s="16">
        <v>12854.5877091769</v>
      </c>
      <c r="P5105" s="17">
        <f>gp_need_index[[#This Row],[Normalised weighted population 2026/27]]/gp_need_index[[#This Row],[Registered population 2026/27]]</f>
        <v>1.3551249643743861</v>
      </c>
      <c r="Q5105" s="99">
        <v>9506.3891834289097</v>
      </c>
      <c r="R5105" s="16">
        <v>12899.7766754204</v>
      </c>
      <c r="S5105" s="17">
        <f>gp_need_index[[#This Row],[Normalised weighted population 2027/28]]/gp_need_index[[#This Row],[Registered population 2027/28]]</f>
        <v>1.3569586124147626</v>
      </c>
      <c r="T5105" s="99">
        <v>9535.0029990734602</v>
      </c>
      <c r="U5105" s="16">
        <v>12951.233015567601</v>
      </c>
      <c r="V5105" s="17">
        <f>gp_need_index[[#This Row],[Normalised weighted population 2028/29]]/gp_need_index[[#This Row],[Registered population 2028/29]]</f>
        <v>1.3582830563164063</v>
      </c>
    </row>
    <row r="5106" spans="1:22" x14ac:dyDescent="0.2">
      <c r="A5106" s="6" t="s">
        <v>2487</v>
      </c>
      <c r="B5106" s="1" t="s">
        <v>10303</v>
      </c>
      <c r="C5106" s="95" t="s">
        <v>6322</v>
      </c>
      <c r="D5106" s="95" t="s">
        <v>6322</v>
      </c>
      <c r="E5106" s="95" t="s">
        <v>6645</v>
      </c>
      <c r="F5106" s="95" t="s">
        <v>6321</v>
      </c>
      <c r="G5106" s="95" t="s">
        <v>6321</v>
      </c>
      <c r="H5106" s="61">
        <v>5462.3373280400801</v>
      </c>
      <c r="I5106" s="61">
        <v>49.845746643788402</v>
      </c>
      <c r="J5106" s="123">
        <v>272274.28253639402</v>
      </c>
      <c r="K5106" s="99">
        <v>5809.75</v>
      </c>
      <c r="L5106" s="16">
        <v>5481.8543042894198</v>
      </c>
      <c r="M5106" s="17">
        <f>gp_need_index[[#This Row],[Normalised weighted population (base year)]]/gp_need_index[[#This Row],[Registered population (base year)]]</f>
        <v>0.94356113503841299</v>
      </c>
      <c r="N5106" s="99">
        <v>5834.7551862940099</v>
      </c>
      <c r="O5106" s="16">
        <v>5501.6683317161096</v>
      </c>
      <c r="P5106" s="17">
        <f>gp_need_index[[#This Row],[Normalised weighted population 2026/27]]/gp_need_index[[#This Row],[Registered population 2026/27]]</f>
        <v>0.94291331102282916</v>
      </c>
      <c r="Q5106" s="99">
        <v>5861.2579769949798</v>
      </c>
      <c r="R5106" s="16">
        <v>5521.00887457516</v>
      </c>
      <c r="S5106" s="17">
        <f>gp_need_index[[#This Row],[Normalised weighted population 2027/28]]/gp_need_index[[#This Row],[Registered population 2027/28]]</f>
        <v>0.94194947505206672</v>
      </c>
      <c r="T5106" s="99">
        <v>5891.6226726527602</v>
      </c>
      <c r="U5106" s="16">
        <v>5543.0318070455596</v>
      </c>
      <c r="V5106" s="17">
        <f>gp_need_index[[#This Row],[Normalised weighted population 2028/29]]/gp_need_index[[#This Row],[Registered population 2028/29]]</f>
        <v>0.94083279174933243</v>
      </c>
    </row>
    <row r="5107" spans="1:22" x14ac:dyDescent="0.2">
      <c r="A5107" s="6" t="s">
        <v>2492</v>
      </c>
      <c r="B5107" s="1" t="s">
        <v>11200</v>
      </c>
      <c r="C5107" s="95" t="s">
        <v>6322</v>
      </c>
      <c r="D5107" s="95" t="s">
        <v>6322</v>
      </c>
      <c r="E5107" s="95" t="s">
        <v>6645</v>
      </c>
      <c r="F5107" s="95" t="s">
        <v>6321</v>
      </c>
      <c r="G5107" s="95" t="s">
        <v>6321</v>
      </c>
      <c r="H5107" s="61">
        <v>5674.9973575367603</v>
      </c>
      <c r="I5107" s="61">
        <v>64.966015103403393</v>
      </c>
      <c r="J5107" s="123">
        <v>368681.96404150798</v>
      </c>
      <c r="K5107" s="99">
        <v>6941.75</v>
      </c>
      <c r="L5107" s="16">
        <v>7422.8854545771101</v>
      </c>
      <c r="M5107" s="17">
        <f>gp_need_index[[#This Row],[Normalised weighted population (base year)]]/gp_need_index[[#This Row],[Registered population (base year)]]</f>
        <v>1.0693103978934866</v>
      </c>
      <c r="N5107" s="99">
        <v>6970.8182477637201</v>
      </c>
      <c r="O5107" s="16">
        <v>7449.7152913108403</v>
      </c>
      <c r="P5107" s="17">
        <f>gp_need_index[[#This Row],[Normalised weighted population 2026/27]]/gp_need_index[[#This Row],[Registered population 2026/27]]</f>
        <v>1.0687002625123319</v>
      </c>
      <c r="Q5107" s="99">
        <v>6998.8755681735302</v>
      </c>
      <c r="R5107" s="16">
        <v>7475.90399066385</v>
      </c>
      <c r="S5107" s="17">
        <f>gp_need_index[[#This Row],[Normalised weighted population 2027/28]]/gp_need_index[[#This Row],[Registered population 2027/28]]</f>
        <v>1.0681578659091389</v>
      </c>
      <c r="T5107" s="99">
        <v>7028.9633934200401</v>
      </c>
      <c r="U5107" s="16">
        <v>7505.7248680581597</v>
      </c>
      <c r="V5107" s="17">
        <f>gp_need_index[[#This Row],[Normalised weighted population 2028/29]]/gp_need_index[[#This Row],[Registered population 2028/29]]</f>
        <v>1.0678281345275502</v>
      </c>
    </row>
    <row r="5108" spans="1:22" x14ac:dyDescent="0.2">
      <c r="A5108" s="6" t="s">
        <v>2480</v>
      </c>
      <c r="B5108" s="1" t="s">
        <v>11201</v>
      </c>
      <c r="C5108" s="95" t="s">
        <v>6322</v>
      </c>
      <c r="D5108" s="95" t="s">
        <v>6322</v>
      </c>
      <c r="E5108" s="95" t="s">
        <v>6645</v>
      </c>
      <c r="F5108" s="95" t="s">
        <v>6321</v>
      </c>
      <c r="G5108" s="95" t="s">
        <v>6321</v>
      </c>
      <c r="H5108" s="61">
        <v>5592.0421316964303</v>
      </c>
      <c r="I5108" s="61">
        <v>153.09429273887901</v>
      </c>
      <c r="J5108" s="123">
        <v>856109.73511807597</v>
      </c>
      <c r="K5108" s="99">
        <v>12257.833333333299</v>
      </c>
      <c r="L5108" s="16">
        <v>17236.5483536764</v>
      </c>
      <c r="M5108" s="17">
        <f>gp_need_index[[#This Row],[Normalised weighted population (base year)]]/gp_need_index[[#This Row],[Registered population (base year)]]</f>
        <v>1.4061659907550095</v>
      </c>
      <c r="N5108" s="99">
        <v>12292.0141059779</v>
      </c>
      <c r="O5108" s="16">
        <v>17298.849433359199</v>
      </c>
      <c r="P5108" s="17">
        <f>gp_need_index[[#This Row],[Normalised weighted population 2026/27]]/gp_need_index[[#This Row],[Registered population 2026/27]]</f>
        <v>1.407324241919504</v>
      </c>
      <c r="Q5108" s="99">
        <v>12322.0282933135</v>
      </c>
      <c r="R5108" s="16">
        <v>17359.661739500902</v>
      </c>
      <c r="S5108" s="17">
        <f>gp_need_index[[#This Row],[Normalised weighted population 2027/28]]/gp_need_index[[#This Row],[Registered population 2027/28]]</f>
        <v>1.4088315110363001</v>
      </c>
      <c r="T5108" s="99">
        <v>12356.5355207911</v>
      </c>
      <c r="U5108" s="16">
        <v>17428.908260722499</v>
      </c>
      <c r="V5108" s="17">
        <f>gp_need_index[[#This Row],[Normalised weighted population 2028/29]]/gp_need_index[[#This Row],[Registered population 2028/29]]</f>
        <v>1.4105012065393756</v>
      </c>
    </row>
    <row r="5109" spans="1:22" x14ac:dyDescent="0.2">
      <c r="A5109" s="6" t="s">
        <v>2482</v>
      </c>
      <c r="B5109" s="1" t="s">
        <v>11202</v>
      </c>
      <c r="C5109" s="95" t="s">
        <v>6322</v>
      </c>
      <c r="D5109" s="95" t="s">
        <v>6322</v>
      </c>
      <c r="E5109" s="95" t="s">
        <v>6645</v>
      </c>
      <c r="F5109" s="95" t="s">
        <v>6321</v>
      </c>
      <c r="G5109" s="95" t="s">
        <v>6321</v>
      </c>
      <c r="H5109" s="61">
        <v>5657.9137695312502</v>
      </c>
      <c r="I5109" s="61">
        <v>47.895203272117897</v>
      </c>
      <c r="J5109" s="123">
        <v>270986.93008781399</v>
      </c>
      <c r="K5109" s="99">
        <v>4688.1666666666697</v>
      </c>
      <c r="L5109" s="16">
        <v>5455.9352990288198</v>
      </c>
      <c r="M5109" s="17">
        <f>gp_need_index[[#This Row],[Normalised weighted population (base year)]]/gp_need_index[[#This Row],[Registered population (base year)]]</f>
        <v>1.163767350214117</v>
      </c>
      <c r="N5109" s="99">
        <v>4706.6061938696203</v>
      </c>
      <c r="O5109" s="16">
        <v>5475.6556428490903</v>
      </c>
      <c r="P5109" s="17">
        <f>gp_need_index[[#This Row],[Normalised weighted population 2026/27]]/gp_need_index[[#This Row],[Registered population 2026/27]]</f>
        <v>1.1633978746684099</v>
      </c>
      <c r="Q5109" s="99">
        <v>4722.4229290479898</v>
      </c>
      <c r="R5109" s="16">
        <v>5494.9047408056804</v>
      </c>
      <c r="S5109" s="17">
        <f>gp_need_index[[#This Row],[Normalised weighted population 2027/28]]/gp_need_index[[#This Row],[Registered population 2027/28]]</f>
        <v>1.1635774311966205</v>
      </c>
      <c r="T5109" s="99">
        <v>4738.8462838245996</v>
      </c>
      <c r="U5109" s="16">
        <v>5516.8235456450202</v>
      </c>
      <c r="V5109" s="17">
        <f>gp_need_index[[#This Row],[Normalised weighted population 2028/29]]/gp_need_index[[#This Row],[Registered population 2028/29]]</f>
        <v>1.1641701830413742</v>
      </c>
    </row>
    <row r="5110" spans="1:22" x14ac:dyDescent="0.2">
      <c r="A5110" s="6" t="s">
        <v>2496</v>
      </c>
      <c r="B5110" s="1" t="s">
        <v>11204</v>
      </c>
      <c r="C5110" s="95" t="s">
        <v>6322</v>
      </c>
      <c r="D5110" s="95" t="s">
        <v>6322</v>
      </c>
      <c r="E5110" s="95" t="s">
        <v>6645</v>
      </c>
      <c r="F5110" s="95" t="s">
        <v>6321</v>
      </c>
      <c r="G5110" s="95" t="s">
        <v>6321</v>
      </c>
      <c r="H5110" s="61">
        <v>5581.9641870959003</v>
      </c>
      <c r="I5110" s="61">
        <v>60.4118513630183</v>
      </c>
      <c r="J5110" s="123">
        <v>337216.790784529</v>
      </c>
      <c r="K5110" s="99">
        <v>7162.0833333333303</v>
      </c>
      <c r="L5110" s="16">
        <v>6789.3790732650004</v>
      </c>
      <c r="M5110" s="17">
        <f>gp_need_index[[#This Row],[Normalised weighted population (base year)]]/gp_need_index[[#This Row],[Registered population (base year)]]</f>
        <v>0.94796147395636787</v>
      </c>
      <c r="N5110" s="99">
        <v>7194.9097239490002</v>
      </c>
      <c r="O5110" s="16">
        <v>6813.9191167795898</v>
      </c>
      <c r="P5110" s="17">
        <f>gp_need_index[[#This Row],[Normalised weighted population 2026/27]]/gp_need_index[[#This Row],[Registered population 2026/27]]</f>
        <v>0.94704720117595864</v>
      </c>
      <c r="Q5110" s="99">
        <v>7226.7757289708397</v>
      </c>
      <c r="R5110" s="16">
        <v>6837.8727408023997</v>
      </c>
      <c r="S5110" s="17">
        <f>gp_need_index[[#This Row],[Normalised weighted population 2027/28]]/gp_need_index[[#This Row],[Registered population 2027/28]]</f>
        <v>0.94618582300687726</v>
      </c>
      <c r="T5110" s="99">
        <v>7263.3611797332196</v>
      </c>
      <c r="U5110" s="16">
        <v>6865.1485545228497</v>
      </c>
      <c r="V5110" s="17">
        <f>gp_need_index[[#This Row],[Normalised weighted population 2028/29]]/gp_need_index[[#This Row],[Registered population 2028/29]]</f>
        <v>0.94517515853108158</v>
      </c>
    </row>
    <row r="5111" spans="1:22" x14ac:dyDescent="0.2">
      <c r="A5111" s="6" t="s">
        <v>2500</v>
      </c>
      <c r="B5111" s="1" t="s">
        <v>11205</v>
      </c>
      <c r="C5111" s="95" t="s">
        <v>6322</v>
      </c>
      <c r="D5111" s="95" t="s">
        <v>6322</v>
      </c>
      <c r="E5111" s="95" t="s">
        <v>6645</v>
      </c>
      <c r="F5111" s="95" t="s">
        <v>6321</v>
      </c>
      <c r="G5111" s="95" t="s">
        <v>6321</v>
      </c>
      <c r="H5111" s="61">
        <v>5521.2676516613301</v>
      </c>
      <c r="I5111" s="61">
        <v>215.97627630951999</v>
      </c>
      <c r="J5111" s="123">
        <v>1192462.82791402</v>
      </c>
      <c r="K5111" s="99">
        <v>18353.916666666701</v>
      </c>
      <c r="L5111" s="16">
        <v>24008.538099928199</v>
      </c>
      <c r="M5111" s="17">
        <f>gp_need_index[[#This Row],[Normalised weighted population (base year)]]/gp_need_index[[#This Row],[Registered population (base year)]]</f>
        <v>1.3080879975624542</v>
      </c>
      <c r="N5111" s="99">
        <v>18407.028949719701</v>
      </c>
      <c r="O5111" s="16">
        <v>24095.316369831198</v>
      </c>
      <c r="P5111" s="17">
        <f>gp_need_index[[#This Row],[Normalised weighted population 2026/27]]/gp_need_index[[#This Row],[Registered population 2026/27]]</f>
        <v>1.3090280042286844</v>
      </c>
      <c r="Q5111" s="99">
        <v>18459.034625436299</v>
      </c>
      <c r="R5111" s="16">
        <v>24180.020948670801</v>
      </c>
      <c r="S5111" s="17">
        <f>gp_need_index[[#This Row],[Normalised weighted population 2027/28]]/gp_need_index[[#This Row],[Registered population 2027/28]]</f>
        <v>1.3099287930990204</v>
      </c>
      <c r="T5111" s="99">
        <v>18519.1958280008</v>
      </c>
      <c r="U5111" s="16">
        <v>24276.473423315001</v>
      </c>
      <c r="V5111" s="17">
        <f>gp_need_index[[#This Row],[Normalised weighted population 2028/29]]/gp_need_index[[#This Row],[Registered population 2028/29]]</f>
        <v>1.3108816197412452</v>
      </c>
    </row>
    <row r="5112" spans="1:22" x14ac:dyDescent="0.2">
      <c r="A5112" s="6" t="s">
        <v>2486</v>
      </c>
      <c r="B5112" s="1" t="s">
        <v>11206</v>
      </c>
      <c r="C5112" s="95" t="s">
        <v>6322</v>
      </c>
      <c r="D5112" s="95" t="s">
        <v>6322</v>
      </c>
      <c r="E5112" s="95" t="s">
        <v>6645</v>
      </c>
      <c r="F5112" s="95" t="s">
        <v>6321</v>
      </c>
      <c r="G5112" s="95" t="s">
        <v>6321</v>
      </c>
      <c r="H5112" s="61">
        <v>5562.3219036233804</v>
      </c>
      <c r="I5112" s="61">
        <v>62.2144412512733</v>
      </c>
      <c r="J5112" s="123">
        <v>346056.749293648</v>
      </c>
      <c r="K5112" s="99">
        <v>6157.0833333333303</v>
      </c>
      <c r="L5112" s="16">
        <v>6967.35902844668</v>
      </c>
      <c r="M5112" s="17">
        <f>gp_need_index[[#This Row],[Normalised weighted population (base year)]]/gp_need_index[[#This Row],[Registered population (base year)]]</f>
        <v>1.1316005730711267</v>
      </c>
      <c r="N5112" s="99">
        <v>6182.3281717458503</v>
      </c>
      <c r="O5112" s="16">
        <v>6992.5423761276397</v>
      </c>
      <c r="P5112" s="17">
        <f>gp_need_index[[#This Row],[Normalised weighted population 2026/27]]/gp_need_index[[#This Row],[Registered population 2026/27]]</f>
        <v>1.1310532507938655</v>
      </c>
      <c r="Q5112" s="99">
        <v>6207.3759341324003</v>
      </c>
      <c r="R5112" s="16">
        <v>7017.1239316422698</v>
      </c>
      <c r="S5112" s="17">
        <f>gp_need_index[[#This Row],[Normalised weighted population 2027/28]]/gp_need_index[[#This Row],[Registered population 2027/28]]</f>
        <v>1.1304493244975418</v>
      </c>
      <c r="T5112" s="99">
        <v>6234.2398839544603</v>
      </c>
      <c r="U5112" s="16">
        <v>7045.1147662874801</v>
      </c>
      <c r="V5112" s="17">
        <f>gp_need_index[[#This Row],[Normalised weighted population 2028/29]]/gp_need_index[[#This Row],[Registered population 2028/29]]</f>
        <v>1.1300679629637016</v>
      </c>
    </row>
    <row r="5113" spans="1:22" x14ac:dyDescent="0.2">
      <c r="A5113" s="6" t="s">
        <v>2483</v>
      </c>
      <c r="B5113" s="1" t="s">
        <v>11207</v>
      </c>
      <c r="C5113" s="95" t="s">
        <v>6322</v>
      </c>
      <c r="D5113" s="95" t="s">
        <v>6322</v>
      </c>
      <c r="E5113" s="95" t="s">
        <v>6645</v>
      </c>
      <c r="F5113" s="95" t="s">
        <v>6321</v>
      </c>
      <c r="G5113" s="95" t="s">
        <v>6321</v>
      </c>
      <c r="H5113" s="61">
        <v>5519.19782428913</v>
      </c>
      <c r="I5113" s="61">
        <v>382.18632809456398</v>
      </c>
      <c r="J5113" s="123">
        <v>2109361.9504925702</v>
      </c>
      <c r="K5113" s="99">
        <v>38520.416666666701</v>
      </c>
      <c r="L5113" s="16">
        <v>42468.994059570803</v>
      </c>
      <c r="M5113" s="17">
        <f>gp_need_index[[#This Row],[Normalised weighted population (base year)]]/gp_need_index[[#This Row],[Registered population (base year)]]</f>
        <v>1.1025060924722803</v>
      </c>
      <c r="N5113" s="99">
        <v>38665.179334731598</v>
      </c>
      <c r="O5113" s="16">
        <v>42622.4971930674</v>
      </c>
      <c r="P5113" s="17">
        <f>gp_need_index[[#This Row],[Normalised weighted population 2026/27]]/gp_need_index[[#This Row],[Registered population 2026/27]]</f>
        <v>1.102348364249822</v>
      </c>
      <c r="Q5113" s="99">
        <v>38803.761528990603</v>
      </c>
      <c r="R5113" s="16">
        <v>42772.332149305999</v>
      </c>
      <c r="S5113" s="17">
        <f>gp_need_index[[#This Row],[Normalised weighted population 2027/28]]/gp_need_index[[#This Row],[Registered population 2027/28]]</f>
        <v>1.102272832940447</v>
      </c>
      <c r="T5113" s="99">
        <v>38962.093329416202</v>
      </c>
      <c r="U5113" s="16">
        <v>42942.9481008332</v>
      </c>
      <c r="V5113" s="17">
        <f>gp_need_index[[#This Row],[Normalised weighted population 2028/29]]/gp_need_index[[#This Row],[Registered population 2028/29]]</f>
        <v>1.1021725074615401</v>
      </c>
    </row>
    <row r="5114" spans="1:22" x14ac:dyDescent="0.2">
      <c r="A5114" s="6" t="s">
        <v>2474</v>
      </c>
      <c r="B5114" s="1" t="s">
        <v>11208</v>
      </c>
      <c r="C5114" s="95" t="s">
        <v>6322</v>
      </c>
      <c r="D5114" s="95" t="s">
        <v>6322</v>
      </c>
      <c r="E5114" s="95" t="s">
        <v>6645</v>
      </c>
      <c r="F5114" s="95" t="s">
        <v>6321</v>
      </c>
      <c r="G5114" s="95" t="s">
        <v>6321</v>
      </c>
      <c r="H5114" s="61">
        <v>5625.8094482421902</v>
      </c>
      <c r="I5114" s="61">
        <v>47.038308011455101</v>
      </c>
      <c r="J5114" s="123">
        <v>264628.55764017103</v>
      </c>
      <c r="K5114" s="99">
        <v>4052.9166666666702</v>
      </c>
      <c r="L5114" s="16">
        <v>5327.9185394373999</v>
      </c>
      <c r="M5114" s="17">
        <f>gp_need_index[[#This Row],[Normalised weighted population (base year)]]/gp_need_index[[#This Row],[Registered population (base year)]]</f>
        <v>1.3145887215636629</v>
      </c>
      <c r="N5114" s="99">
        <v>4069.9482265018601</v>
      </c>
      <c r="O5114" s="16">
        <v>5347.1761698317296</v>
      </c>
      <c r="P5114" s="17">
        <f>gp_need_index[[#This Row],[Normalised weighted population 2026/27]]/gp_need_index[[#This Row],[Registered population 2026/27]]</f>
        <v>1.3138192115106224</v>
      </c>
      <c r="Q5114" s="99">
        <v>4085.62454893739</v>
      </c>
      <c r="R5114" s="16">
        <v>5365.9736115625101</v>
      </c>
      <c r="S5114" s="17">
        <f>gp_need_index[[#This Row],[Normalised weighted population 2027/28]]/gp_need_index[[#This Row],[Registered population 2027/28]]</f>
        <v>1.3133790311099731</v>
      </c>
      <c r="T5114" s="99">
        <v>4102.2633729561103</v>
      </c>
      <c r="U5114" s="16">
        <v>5387.3781188129096</v>
      </c>
      <c r="V5114" s="17">
        <f>gp_need_index[[#This Row],[Normalised weighted population 2028/29]]/gp_need_index[[#This Row],[Registered population 2028/29]]</f>
        <v>1.3132696828606447</v>
      </c>
    </row>
    <row r="5115" spans="1:22" x14ac:dyDescent="0.2">
      <c r="A5115" s="6" t="s">
        <v>2473</v>
      </c>
      <c r="B5115" s="1" t="s">
        <v>11209</v>
      </c>
      <c r="C5115" s="95" t="s">
        <v>6322</v>
      </c>
      <c r="D5115" s="95" t="s">
        <v>6322</v>
      </c>
      <c r="E5115" s="95" t="s">
        <v>6645</v>
      </c>
      <c r="F5115" s="95" t="s">
        <v>6321</v>
      </c>
      <c r="G5115" s="95" t="s">
        <v>6321</v>
      </c>
      <c r="H5115" s="61">
        <v>5566.5855022927999</v>
      </c>
      <c r="I5115" s="61">
        <v>49.213573205933002</v>
      </c>
      <c r="J5115" s="123">
        <v>273951.56312417198</v>
      </c>
      <c r="K5115" s="99">
        <v>4176.0833333333303</v>
      </c>
      <c r="L5115" s="16">
        <v>5515.6239564356201</v>
      </c>
      <c r="M5115" s="17">
        <f>gp_need_index[[#This Row],[Normalised weighted population (base year)]]/gp_need_index[[#This Row],[Registered population (base year)]]</f>
        <v>1.3207648210489791</v>
      </c>
      <c r="N5115" s="99">
        <v>4191.3252553338198</v>
      </c>
      <c r="O5115" s="16">
        <v>5535.5600434386297</v>
      </c>
      <c r="P5115" s="17">
        <f>gp_need_index[[#This Row],[Normalised weighted population 2026/27]]/gp_need_index[[#This Row],[Registered population 2026/27]]</f>
        <v>1.3207183184827176</v>
      </c>
      <c r="Q5115" s="99">
        <v>4203.8644286238796</v>
      </c>
      <c r="R5115" s="16">
        <v>5555.0197290855804</v>
      </c>
      <c r="S5115" s="17">
        <f>gp_need_index[[#This Row],[Normalised weighted population 2027/28]]/gp_need_index[[#This Row],[Registered population 2027/28]]</f>
        <v>1.3214079148846378</v>
      </c>
      <c r="T5115" s="99">
        <v>4217.6154116402304</v>
      </c>
      <c r="U5115" s="16">
        <v>5577.1783285634301</v>
      </c>
      <c r="V5115" s="17">
        <f>gp_need_index[[#This Row],[Normalised weighted population 2028/29]]/gp_need_index[[#This Row],[Registered population 2028/29]]</f>
        <v>1.3223534590591004</v>
      </c>
    </row>
    <row r="5116" spans="1:22" x14ac:dyDescent="0.2">
      <c r="A5116" s="6" t="s">
        <v>2478</v>
      </c>
      <c r="B5116" s="1" t="s">
        <v>11210</v>
      </c>
      <c r="C5116" s="95" t="s">
        <v>6322</v>
      </c>
      <c r="D5116" s="95" t="s">
        <v>6322</v>
      </c>
      <c r="E5116" s="95" t="s">
        <v>6645</v>
      </c>
      <c r="F5116" s="95" t="s">
        <v>6321</v>
      </c>
      <c r="G5116" s="95" t="s">
        <v>6321</v>
      </c>
      <c r="H5116" s="61">
        <v>5575.0577021059798</v>
      </c>
      <c r="I5116" s="61">
        <v>61.469102668312303</v>
      </c>
      <c r="J5116" s="123">
        <v>342693.79427251703</v>
      </c>
      <c r="K5116" s="99">
        <v>5863.3333333333303</v>
      </c>
      <c r="L5116" s="16">
        <v>6899.6507260466897</v>
      </c>
      <c r="M5116" s="17">
        <f>gp_need_index[[#This Row],[Normalised weighted population (base year)]]/gp_need_index[[#This Row],[Registered population (base year)]]</f>
        <v>1.1767454336634497</v>
      </c>
      <c r="N5116" s="99">
        <v>5882.9271926440997</v>
      </c>
      <c r="O5116" s="16">
        <v>6924.5893437355098</v>
      </c>
      <c r="P5116" s="17">
        <f>gp_need_index[[#This Row],[Normalised weighted population 2026/27]]/gp_need_index[[#This Row],[Registered population 2026/27]]</f>
        <v>1.1770652800860573</v>
      </c>
      <c r="Q5116" s="99">
        <v>5901.5641840295802</v>
      </c>
      <c r="R5116" s="16">
        <v>6948.9320174317299</v>
      </c>
      <c r="S5116" s="17">
        <f>gp_need_index[[#This Row],[Normalised weighted population 2027/28]]/gp_need_index[[#This Row],[Registered population 2027/28]]</f>
        <v>1.177472920863331</v>
      </c>
      <c r="T5116" s="99">
        <v>5922.6519098852496</v>
      </c>
      <c r="U5116" s="16">
        <v>6976.6508391249999</v>
      </c>
      <c r="V5116" s="17">
        <f>gp_need_index[[#This Row],[Normalised weighted population 2028/29]]/gp_need_index[[#This Row],[Registered population 2028/29]]</f>
        <v>1.1779606408204684</v>
      </c>
    </row>
    <row r="5117" spans="1:22" x14ac:dyDescent="0.2">
      <c r="A5117" s="6" t="s">
        <v>2495</v>
      </c>
      <c r="B5117" s="1" t="s">
        <v>11211</v>
      </c>
      <c r="C5117" s="95" t="s">
        <v>6322</v>
      </c>
      <c r="D5117" s="95" t="s">
        <v>6322</v>
      </c>
      <c r="E5117" s="95" t="s">
        <v>6645</v>
      </c>
      <c r="F5117" s="95" t="s">
        <v>6321</v>
      </c>
      <c r="G5117" s="95" t="s">
        <v>6321</v>
      </c>
      <c r="H5117" s="61">
        <v>5601.6345590444698</v>
      </c>
      <c r="I5117" s="61"/>
      <c r="J5117" s="123"/>
      <c r="K5117" s="99">
        <v>466.91666666666703</v>
      </c>
      <c r="L5117" s="16"/>
      <c r="M5117" s="17">
        <f>gp_need_index[[#This Row],[Normalised weighted population (base year)]]/gp_need_index[[#This Row],[Registered population (base year)]]</f>
        <v>0</v>
      </c>
      <c r="N5117" s="99">
        <v>468.44199487999498</v>
      </c>
      <c r="O5117" s="16"/>
      <c r="P5117" s="17">
        <f>gp_need_index[[#This Row],[Normalised weighted population 2026/27]]/gp_need_index[[#This Row],[Registered population 2026/27]]</f>
        <v>0</v>
      </c>
      <c r="Q5117" s="99">
        <v>469.86700551162602</v>
      </c>
      <c r="R5117" s="16"/>
      <c r="S5117" s="17">
        <f>gp_need_index[[#This Row],[Normalised weighted population 2027/28]]/gp_need_index[[#This Row],[Registered population 2027/28]]</f>
        <v>0</v>
      </c>
      <c r="T5117" s="99">
        <v>471.54771449149501</v>
      </c>
      <c r="U5117" s="16"/>
      <c r="V5117" s="17">
        <f>gp_need_index[[#This Row],[Normalised weighted population 2028/29]]/gp_need_index[[#This Row],[Registered population 2028/29]]</f>
        <v>0</v>
      </c>
    </row>
    <row r="5118" spans="1:22" x14ac:dyDescent="0.2">
      <c r="A5118" s="6" t="s">
        <v>2481</v>
      </c>
      <c r="B5118" s="1" t="s">
        <v>11212</v>
      </c>
      <c r="C5118" s="95" t="s">
        <v>6322</v>
      </c>
      <c r="D5118" s="95" t="s">
        <v>6322</v>
      </c>
      <c r="E5118" s="95" t="s">
        <v>6645</v>
      </c>
      <c r="F5118" s="95" t="s">
        <v>6321</v>
      </c>
      <c r="G5118" s="95" t="s">
        <v>6321</v>
      </c>
      <c r="H5118" s="61">
        <v>5613.6689819335897</v>
      </c>
      <c r="I5118" s="61">
        <v>51.408808915688198</v>
      </c>
      <c r="J5118" s="123">
        <v>288592.03600815003</v>
      </c>
      <c r="K5118" s="99">
        <v>4418.8333333333303</v>
      </c>
      <c r="L5118" s="16">
        <v>5810.3889946472</v>
      </c>
      <c r="M5118" s="17">
        <f>gp_need_index[[#This Row],[Normalised weighted population (base year)]]/gp_need_index[[#This Row],[Registered population (base year)]]</f>
        <v>1.3149147198688653</v>
      </c>
      <c r="N5118" s="99">
        <v>4434.8245870474302</v>
      </c>
      <c r="O5118" s="16">
        <v>5831.39050262409</v>
      </c>
      <c r="P5118" s="17">
        <f>gp_need_index[[#This Row],[Normalised weighted population 2026/27]]/gp_need_index[[#This Row],[Registered population 2026/27]]</f>
        <v>1.3149089413041364</v>
      </c>
      <c r="Q5118" s="99">
        <v>4450.2799407006296</v>
      </c>
      <c r="R5118" s="16">
        <v>5851.8901494846004</v>
      </c>
      <c r="S5118" s="17">
        <f>gp_need_index[[#This Row],[Normalised weighted population 2027/28]]/gp_need_index[[#This Row],[Registered population 2027/28]]</f>
        <v>1.3149487734390275</v>
      </c>
      <c r="T5118" s="99">
        <v>4467.4302020636696</v>
      </c>
      <c r="U5118" s="16">
        <v>5875.2329450703401</v>
      </c>
      <c r="V5118" s="17">
        <f>gp_need_index[[#This Row],[Normalised weighted population 2028/29]]/gp_need_index[[#This Row],[Registered population 2028/29]]</f>
        <v>1.3151258507309984</v>
      </c>
    </row>
    <row r="5119" spans="1:22" x14ac:dyDescent="0.2">
      <c r="A5119" s="6" t="s">
        <v>2479</v>
      </c>
      <c r="B5119" s="1" t="s">
        <v>11213</v>
      </c>
      <c r="C5119" s="95" t="s">
        <v>6322</v>
      </c>
      <c r="D5119" s="95" t="s">
        <v>6322</v>
      </c>
      <c r="E5119" s="95" t="s">
        <v>6645</v>
      </c>
      <c r="F5119" s="95" t="s">
        <v>6321</v>
      </c>
      <c r="G5119" s="95" t="s">
        <v>6321</v>
      </c>
      <c r="H5119" s="61">
        <v>5605.2081215218304</v>
      </c>
      <c r="I5119" s="61">
        <v>72.992538382259795</v>
      </c>
      <c r="J5119" s="123">
        <v>409138.368950737</v>
      </c>
      <c r="K5119" s="99">
        <v>7076.6666666666697</v>
      </c>
      <c r="L5119" s="16">
        <v>8237.4174600304195</v>
      </c>
      <c r="M5119" s="17">
        <f>gp_need_index[[#This Row],[Normalised weighted population (base year)]]/gp_need_index[[#This Row],[Registered population (base year)]]</f>
        <v>1.1640250767824423</v>
      </c>
      <c r="N5119" s="99">
        <v>7101.2482991815004</v>
      </c>
      <c r="O5119" s="16">
        <v>8267.1914026451504</v>
      </c>
      <c r="P5119" s="17">
        <f>gp_need_index[[#This Row],[Normalised weighted population 2026/27]]/gp_need_index[[#This Row],[Registered population 2026/27]]</f>
        <v>1.1641884714266417</v>
      </c>
      <c r="Q5119" s="99">
        <v>7125.2202294626504</v>
      </c>
      <c r="R5119" s="16">
        <v>8296.2538542518796</v>
      </c>
      <c r="S5119" s="17">
        <f>gp_need_index[[#This Row],[Normalised weighted population 2027/28]]/gp_need_index[[#This Row],[Registered population 2027/28]]</f>
        <v>1.1643505164860768</v>
      </c>
      <c r="T5119" s="99">
        <v>7149.2814884583204</v>
      </c>
      <c r="U5119" s="16">
        <v>8329.3470519880502</v>
      </c>
      <c r="V5119" s="17">
        <f>gp_need_index[[#This Row],[Normalised weighted population 2028/29]]/gp_need_index[[#This Row],[Registered population 2028/29]]</f>
        <v>1.1650607218969917</v>
      </c>
    </row>
    <row r="5120" spans="1:22" x14ac:dyDescent="0.2">
      <c r="A5120" s="6" t="s">
        <v>669</v>
      </c>
      <c r="B5120" s="1" t="s">
        <v>11214</v>
      </c>
      <c r="C5120" s="95" t="s">
        <v>6343</v>
      </c>
      <c r="D5120" s="95" t="s">
        <v>6343</v>
      </c>
      <c r="E5120" s="95" t="s">
        <v>6649</v>
      </c>
      <c r="F5120" s="95" t="s">
        <v>6585</v>
      </c>
      <c r="G5120" s="95" t="s">
        <v>6585</v>
      </c>
      <c r="H5120" s="61">
        <v>5395.5230641084599</v>
      </c>
      <c r="I5120" s="61">
        <v>26.402124874840101</v>
      </c>
      <c r="J5120" s="123">
        <v>142453.273703671</v>
      </c>
      <c r="K5120" s="99">
        <v>5051.1666666666697</v>
      </c>
      <c r="L5120" s="16">
        <v>2868.0934693426598</v>
      </c>
      <c r="M5120" s="17">
        <f>gp_need_index[[#This Row],[Normalised weighted population (base year)]]/gp_need_index[[#This Row],[Registered population (base year)]]</f>
        <v>0.56780812406559367</v>
      </c>
      <c r="N5120" s="99">
        <v>5111.0955903186104</v>
      </c>
      <c r="O5120" s="16">
        <v>2878.4601225788501</v>
      </c>
      <c r="P5120" s="17">
        <f>gp_need_index[[#This Row],[Normalised weighted population 2026/27]]/gp_need_index[[#This Row],[Registered population 2026/27]]</f>
        <v>0.56317869069621829</v>
      </c>
      <c r="Q5120" s="99">
        <v>5168.2350188734799</v>
      </c>
      <c r="R5120" s="16">
        <v>2888.57904978641</v>
      </c>
      <c r="S5120" s="17">
        <f>gp_need_index[[#This Row],[Normalised weighted population 2027/28]]/gp_need_index[[#This Row],[Registered population 2027/28]]</f>
        <v>0.55891015776910891</v>
      </c>
      <c r="T5120" s="99">
        <v>5225.5010692465703</v>
      </c>
      <c r="U5120" s="16">
        <v>2900.1013970229501</v>
      </c>
      <c r="V5120" s="17">
        <f>gp_need_index[[#This Row],[Normalised weighted population 2028/29]]/gp_need_index[[#This Row],[Registered population 2028/29]]</f>
        <v>0.55499010689918316</v>
      </c>
    </row>
    <row r="5121" spans="1:22" x14ac:dyDescent="0.2">
      <c r="A5121" s="6" t="s">
        <v>453</v>
      </c>
      <c r="B5121" s="1" t="s">
        <v>11215</v>
      </c>
      <c r="C5121" s="95" t="s">
        <v>6343</v>
      </c>
      <c r="D5121" s="95" t="s">
        <v>6343</v>
      </c>
      <c r="E5121" s="95" t="s">
        <v>6649</v>
      </c>
      <c r="F5121" s="95" t="s">
        <v>6585</v>
      </c>
      <c r="G5121" s="95" t="s">
        <v>6585</v>
      </c>
      <c r="H5121" s="61">
        <v>5228.1732196514404</v>
      </c>
      <c r="I5121" s="61">
        <v>78.198562052566899</v>
      </c>
      <c r="J5121" s="123">
        <v>408835.62793848198</v>
      </c>
      <c r="K5121" s="99">
        <v>12240.666666666701</v>
      </c>
      <c r="L5121" s="16">
        <v>8231.3222015812808</v>
      </c>
      <c r="M5121" s="17">
        <f>gp_need_index[[#This Row],[Normalised weighted population (base year)]]/gp_need_index[[#This Row],[Registered population (base year)]]</f>
        <v>0.67245701772081512</v>
      </c>
      <c r="N5121" s="99">
        <v>12370.39102076</v>
      </c>
      <c r="O5121" s="16">
        <v>8261.0741130343904</v>
      </c>
      <c r="P5121" s="17">
        <f>gp_need_index[[#This Row],[Normalised weighted population 2026/27]]/gp_need_index[[#This Row],[Registered population 2026/27]]</f>
        <v>0.66781026559068746</v>
      </c>
      <c r="Q5121" s="99">
        <v>12486.300396496599</v>
      </c>
      <c r="R5121" s="16">
        <v>8290.1150599456796</v>
      </c>
      <c r="S5121" s="17">
        <f>gp_need_index[[#This Row],[Normalised weighted population 2027/28]]/gp_need_index[[#This Row],[Registered population 2027/28]]</f>
        <v>0.66393685853270967</v>
      </c>
      <c r="T5121" s="99">
        <v>12610.7519838638</v>
      </c>
      <c r="U5121" s="16">
        <v>8323.1837704449099</v>
      </c>
      <c r="V5121" s="17">
        <f>gp_need_index[[#This Row],[Normalised weighted population 2028/29]]/gp_need_index[[#This Row],[Registered population 2028/29]]</f>
        <v>0.66000693543849831</v>
      </c>
    </row>
    <row r="5122" spans="1:22" x14ac:dyDescent="0.2">
      <c r="A5122" s="6" t="s">
        <v>906</v>
      </c>
      <c r="B5122" s="1" t="s">
        <v>11216</v>
      </c>
      <c r="C5122" s="95" t="s">
        <v>6343</v>
      </c>
      <c r="D5122" s="95" t="s">
        <v>6343</v>
      </c>
      <c r="E5122" s="95" t="s">
        <v>6649</v>
      </c>
      <c r="F5122" s="95" t="s">
        <v>6584</v>
      </c>
      <c r="G5122" s="95" t="s">
        <v>6584</v>
      </c>
      <c r="H5122" s="61">
        <v>5446.4625588441504</v>
      </c>
      <c r="I5122" s="61">
        <v>87.108042680613394</v>
      </c>
      <c r="J5122" s="123">
        <v>474430.69303415902</v>
      </c>
      <c r="K5122" s="99">
        <v>9857.1666666666606</v>
      </c>
      <c r="L5122" s="16">
        <v>9551.9852718689399</v>
      </c>
      <c r="M5122" s="17">
        <f>gp_need_index[[#This Row],[Normalised weighted population (base year)]]/gp_need_index[[#This Row],[Registered population (base year)]]</f>
        <v>0.96903964342717941</v>
      </c>
      <c r="N5122" s="99">
        <v>9927.3303439946103</v>
      </c>
      <c r="O5122" s="16">
        <v>9586.5106874765897</v>
      </c>
      <c r="P5122" s="17">
        <f>gp_need_index[[#This Row],[Normalised weighted population 2026/27]]/gp_need_index[[#This Row],[Registered population 2026/27]]</f>
        <v>0.96566854887384757</v>
      </c>
      <c r="Q5122" s="99">
        <v>9993.6633846874101</v>
      </c>
      <c r="R5122" s="16">
        <v>9620.2110688229204</v>
      </c>
      <c r="S5122" s="17">
        <f>gp_need_index[[#This Row],[Normalised weighted population 2027/28]]/gp_need_index[[#This Row],[Registered population 2027/28]]</f>
        <v>0.96263108917229445</v>
      </c>
      <c r="T5122" s="99">
        <v>10062.360844307699</v>
      </c>
      <c r="U5122" s="16">
        <v>9658.5854426978294</v>
      </c>
      <c r="V5122" s="17">
        <f>gp_need_index[[#This Row],[Normalised weighted population 2028/29]]/gp_need_index[[#This Row],[Registered population 2028/29]]</f>
        <v>0.95987269708795164</v>
      </c>
    </row>
    <row r="5123" spans="1:22" x14ac:dyDescent="0.2">
      <c r="A5123" s="6" t="s">
        <v>897</v>
      </c>
      <c r="B5123" s="1" t="s">
        <v>11217</v>
      </c>
      <c r="C5123" s="95" t="s">
        <v>6343</v>
      </c>
      <c r="D5123" s="95" t="s">
        <v>6343</v>
      </c>
      <c r="E5123" s="95" t="s">
        <v>6649</v>
      </c>
      <c r="F5123" s="95" t="s">
        <v>6585</v>
      </c>
      <c r="G5123" s="95" t="s">
        <v>6585</v>
      </c>
      <c r="H5123" s="61">
        <v>5264.38673997962</v>
      </c>
      <c r="I5123" s="61">
        <v>26.7829875809764</v>
      </c>
      <c r="J5123" s="123">
        <v>140996.004678331</v>
      </c>
      <c r="K5123" s="99">
        <v>5422.6666666666697</v>
      </c>
      <c r="L5123" s="16">
        <v>2838.7534361795801</v>
      </c>
      <c r="M5123" s="17">
        <f>gp_need_index[[#This Row],[Normalised weighted population (base year)]]/gp_need_index[[#This Row],[Registered population (base year)]]</f>
        <v>0.52349768309188194</v>
      </c>
      <c r="N5123" s="99">
        <v>5479.9862942748296</v>
      </c>
      <c r="O5123" s="16">
        <v>2849.0140405882198</v>
      </c>
      <c r="P5123" s="17">
        <f>gp_need_index[[#This Row],[Normalised weighted population 2026/27]]/gp_need_index[[#This Row],[Registered population 2026/27]]</f>
        <v>0.51989437337912758</v>
      </c>
      <c r="Q5123" s="99">
        <v>5535.2331731029299</v>
      </c>
      <c r="R5123" s="16">
        <v>2859.0294531568702</v>
      </c>
      <c r="S5123" s="17">
        <f>gp_need_index[[#This Row],[Normalised weighted population 2027/28]]/gp_need_index[[#This Row],[Registered population 2027/28]]</f>
        <v>0.51651472733788395</v>
      </c>
      <c r="T5123" s="99">
        <v>5589.8111271261196</v>
      </c>
      <c r="U5123" s="16">
        <v>2870.4339290430999</v>
      </c>
      <c r="V5123" s="17">
        <f>gp_need_index[[#This Row],[Normalised weighted population 2028/29]]/gp_need_index[[#This Row],[Registered population 2028/29]]</f>
        <v>0.51351179203775199</v>
      </c>
    </row>
    <row r="5124" spans="1:22" x14ac:dyDescent="0.2">
      <c r="A5124" s="6" t="s">
        <v>868</v>
      </c>
      <c r="B5124" s="1" t="s">
        <v>12496</v>
      </c>
      <c r="C5124" s="95" t="s">
        <v>6343</v>
      </c>
      <c r="D5124" s="95" t="s">
        <v>6343</v>
      </c>
      <c r="E5124" s="95" t="s">
        <v>6649</v>
      </c>
      <c r="F5124" s="95" t="s">
        <v>6630</v>
      </c>
      <c r="G5124" s="95" t="s">
        <v>6630</v>
      </c>
      <c r="H5124" s="61">
        <v>5387.1217215401803</v>
      </c>
      <c r="I5124" s="61">
        <v>71.620365717730706</v>
      </c>
      <c r="J5124" s="123">
        <v>385827.62786263903</v>
      </c>
      <c r="K5124" s="99">
        <v>10178.25</v>
      </c>
      <c r="L5124" s="16">
        <v>7768.0889388804899</v>
      </c>
      <c r="M5124" s="17">
        <f>gp_need_index[[#This Row],[Normalised weighted population (base year)]]/gp_need_index[[#This Row],[Registered population (base year)]]</f>
        <v>0.7632047688827146</v>
      </c>
      <c r="N5124" s="99">
        <v>10187.984476248101</v>
      </c>
      <c r="O5124" s="16">
        <v>7796.1665051097698</v>
      </c>
      <c r="P5124" s="17">
        <f>gp_need_index[[#This Row],[Normalised weighted population 2026/27]]/gp_need_index[[#This Row],[Registered population 2026/27]]</f>
        <v>0.76523148649131445</v>
      </c>
      <c r="Q5124" s="99">
        <v>10191.0867661624</v>
      </c>
      <c r="R5124" s="16">
        <v>7823.5731176747404</v>
      </c>
      <c r="S5124" s="17">
        <f>gp_need_index[[#This Row],[Normalised weighted population 2027/28]]/gp_need_index[[#This Row],[Registered population 2027/28]]</f>
        <v>0.76768781359525406</v>
      </c>
      <c r="T5124" s="99">
        <v>10201.343165391399</v>
      </c>
      <c r="U5124" s="16">
        <v>7854.7808237954896</v>
      </c>
      <c r="V5124" s="17">
        <f>gp_need_index[[#This Row],[Normalised weighted population 2028/29]]/gp_need_index[[#This Row],[Registered population 2028/29]]</f>
        <v>0.76997515880489664</v>
      </c>
    </row>
    <row r="5125" spans="1:22" x14ac:dyDescent="0.2">
      <c r="A5125" s="6" t="s">
        <v>670</v>
      </c>
      <c r="B5125" s="1" t="s">
        <v>11218</v>
      </c>
      <c r="C5125" s="95" t="s">
        <v>6343</v>
      </c>
      <c r="D5125" s="95" t="s">
        <v>6343</v>
      </c>
      <c r="E5125" s="95" t="s">
        <v>6649</v>
      </c>
      <c r="F5125" s="95" t="s">
        <v>6585</v>
      </c>
      <c r="G5125" s="95" t="s">
        <v>6585</v>
      </c>
      <c r="H5125" s="61">
        <v>5418.8969442678099</v>
      </c>
      <c r="I5125" s="61">
        <v>89.422752177556603</v>
      </c>
      <c r="J5125" s="123">
        <v>484572.67852297903</v>
      </c>
      <c r="K5125" s="99">
        <v>11660.583333333299</v>
      </c>
      <c r="L5125" s="16">
        <v>9756.1796830634503</v>
      </c>
      <c r="M5125" s="17">
        <f>gp_need_index[[#This Row],[Normalised weighted population (base year)]]/gp_need_index[[#This Row],[Registered population (base year)]]</f>
        <v>0.83668024181724576</v>
      </c>
      <c r="N5125" s="99">
        <v>11779.1547620363</v>
      </c>
      <c r="O5125" s="16">
        <v>9791.4431543433693</v>
      </c>
      <c r="P5125" s="17">
        <f>gp_need_index[[#This Row],[Normalised weighted population 2026/27]]/gp_need_index[[#This Row],[Registered population 2026/27]]</f>
        <v>0.83125176229968234</v>
      </c>
      <c r="Q5125" s="99">
        <v>11893.4850107689</v>
      </c>
      <c r="R5125" s="16">
        <v>9825.8639544644393</v>
      </c>
      <c r="S5125" s="17">
        <f>gp_need_index[[#This Row],[Normalised weighted population 2027/28]]/gp_need_index[[#This Row],[Registered population 2027/28]]</f>
        <v>0.82615515515996008</v>
      </c>
      <c r="T5125" s="99">
        <v>12009.5906703045</v>
      </c>
      <c r="U5125" s="16">
        <v>9865.0586638461009</v>
      </c>
      <c r="V5125" s="17">
        <f>gp_need_index[[#This Row],[Normalised weighted population 2028/29]]/gp_need_index[[#This Row],[Registered population 2028/29]]</f>
        <v>0.82143171525728398</v>
      </c>
    </row>
    <row r="5126" spans="1:22" x14ac:dyDescent="0.2">
      <c r="A5126" s="6" t="s">
        <v>912</v>
      </c>
      <c r="B5126" s="1" t="s">
        <v>11219</v>
      </c>
      <c r="C5126" s="95" t="s">
        <v>6343</v>
      </c>
      <c r="D5126" s="95" t="s">
        <v>6343</v>
      </c>
      <c r="E5126" s="95" t="s">
        <v>6649</v>
      </c>
      <c r="F5126" s="95" t="s">
        <v>6584</v>
      </c>
      <c r="G5126" s="95" t="s">
        <v>6584</v>
      </c>
      <c r="H5126" s="61">
        <v>5390.4076388888898</v>
      </c>
      <c r="I5126" s="61">
        <v>61.1985824346513</v>
      </c>
      <c r="J5126" s="123">
        <v>329885.30624491599</v>
      </c>
      <c r="K5126" s="99">
        <v>7682.6666666666697</v>
      </c>
      <c r="L5126" s="16">
        <v>6641.7700897579498</v>
      </c>
      <c r="M5126" s="17">
        <f>gp_need_index[[#This Row],[Normalised weighted population (base year)]]/gp_need_index[[#This Row],[Registered population (base year)]]</f>
        <v>0.86451363542493243</v>
      </c>
      <c r="N5126" s="99">
        <v>7737.8999500845302</v>
      </c>
      <c r="O5126" s="16">
        <v>6665.7766042355897</v>
      </c>
      <c r="P5126" s="17">
        <f>gp_need_index[[#This Row],[Normalised weighted population 2026/27]]/gp_need_index[[#This Row],[Registered population 2026/27]]</f>
        <v>0.86144517856718628</v>
      </c>
      <c r="Q5126" s="99">
        <v>7793.0987953273698</v>
      </c>
      <c r="R5126" s="16">
        <v>6689.2094486620399</v>
      </c>
      <c r="S5126" s="17">
        <f>gp_need_index[[#This Row],[Normalised weighted population 2027/28]]/gp_need_index[[#This Row],[Registered population 2027/28]]</f>
        <v>0.85835039749179032</v>
      </c>
      <c r="T5126" s="99">
        <v>7849.3640008553703</v>
      </c>
      <c r="U5126" s="16">
        <v>6715.8922545250498</v>
      </c>
      <c r="V5126" s="17">
        <f>gp_need_index[[#This Row],[Normalised weighted population 2028/29]]/gp_need_index[[#This Row],[Registered population 2028/29]]</f>
        <v>0.85559699534805589</v>
      </c>
    </row>
    <row r="5127" spans="1:22" x14ac:dyDescent="0.2">
      <c r="A5127" s="6" t="s">
        <v>673</v>
      </c>
      <c r="B5127" s="1" t="s">
        <v>11220</v>
      </c>
      <c r="C5127" s="95" t="s">
        <v>6343</v>
      </c>
      <c r="D5127" s="95" t="s">
        <v>6343</v>
      </c>
      <c r="E5127" s="95" t="s">
        <v>6649</v>
      </c>
      <c r="F5127" s="95" t="s">
        <v>6585</v>
      </c>
      <c r="G5127" s="95" t="s">
        <v>6585</v>
      </c>
      <c r="H5127" s="61">
        <v>5396.5355495876702</v>
      </c>
      <c r="I5127" s="61">
        <v>74.891505657210402</v>
      </c>
      <c r="J5127" s="123">
        <v>404154.67264128302</v>
      </c>
      <c r="K5127" s="99">
        <v>8255.75</v>
      </c>
      <c r="L5127" s="16">
        <v>8137.07784363055</v>
      </c>
      <c r="M5127" s="17">
        <f>gp_need_index[[#This Row],[Normalised weighted population (base year)]]/gp_need_index[[#This Row],[Registered population (base year)]]</f>
        <v>0.98562551477825155</v>
      </c>
      <c r="N5127" s="99">
        <v>8330.1144790291601</v>
      </c>
      <c r="O5127" s="16">
        <v>8166.4891111720199</v>
      </c>
      <c r="P5127" s="17">
        <f>gp_need_index[[#This Row],[Normalised weighted population 2026/27]]/gp_need_index[[#This Row],[Registered population 2026/27]]</f>
        <v>0.98035736864492529</v>
      </c>
      <c r="Q5127" s="99">
        <v>8398.6997941119698</v>
      </c>
      <c r="R5127" s="16">
        <v>8195.1975543458902</v>
      </c>
      <c r="S5127" s="17">
        <f>gp_need_index[[#This Row],[Normalised weighted population 2027/28]]/gp_need_index[[#This Row],[Registered population 2027/28]]</f>
        <v>0.9757697923780122</v>
      </c>
      <c r="T5127" s="99">
        <v>8472.1977606738801</v>
      </c>
      <c r="U5127" s="16">
        <v>8227.8876453095309</v>
      </c>
      <c r="V5127" s="17">
        <f>gp_need_index[[#This Row],[Normalised weighted population 2028/29]]/gp_need_index[[#This Row],[Registered population 2028/29]]</f>
        <v>0.97116331296014069</v>
      </c>
    </row>
    <row r="5128" spans="1:22" x14ac:dyDescent="0.2">
      <c r="A5128" s="6" t="s">
        <v>543</v>
      </c>
      <c r="B5128" s="1" t="s">
        <v>11221</v>
      </c>
      <c r="C5128" s="95" t="s">
        <v>6343</v>
      </c>
      <c r="D5128" s="95" t="s">
        <v>6343</v>
      </c>
      <c r="E5128" s="95" t="s">
        <v>6649</v>
      </c>
      <c r="F5128" s="95" t="s">
        <v>6631</v>
      </c>
      <c r="G5128" s="95" t="s">
        <v>6631</v>
      </c>
      <c r="H5128" s="61">
        <v>5418.3393947557497</v>
      </c>
      <c r="I5128" s="61">
        <v>123.02434483340799</v>
      </c>
      <c r="J5128" s="123">
        <v>666587.65412486997</v>
      </c>
      <c r="K5128" s="99">
        <v>14578.75</v>
      </c>
      <c r="L5128" s="16">
        <v>13420.7915889455</v>
      </c>
      <c r="M5128" s="17">
        <f>gp_need_index[[#This Row],[Normalised weighted population (base year)]]/gp_need_index[[#This Row],[Registered population (base year)]]</f>
        <v>0.92057217449681894</v>
      </c>
      <c r="N5128" s="99">
        <v>14633.2305900029</v>
      </c>
      <c r="O5128" s="16">
        <v>13469.300709741199</v>
      </c>
      <c r="P5128" s="17">
        <f>gp_need_index[[#This Row],[Normalised weighted population 2026/27]]/gp_need_index[[#This Row],[Registered population 2026/27]]</f>
        <v>0.92045981418095935</v>
      </c>
      <c r="Q5128" s="99">
        <v>14690.828304820699</v>
      </c>
      <c r="R5128" s="16">
        <v>13516.6506356094</v>
      </c>
      <c r="S5128" s="17">
        <f>gp_need_index[[#This Row],[Normalised weighted population 2027/28]]/gp_need_index[[#This Row],[Registered population 2027/28]]</f>
        <v>0.92007410032652814</v>
      </c>
      <c r="T5128" s="99">
        <v>14747.120334552001</v>
      </c>
      <c r="U5128" s="16">
        <v>13570.567644427299</v>
      </c>
      <c r="V5128" s="17">
        <f>gp_need_index[[#This Row],[Normalised weighted population 2028/29]]/gp_need_index[[#This Row],[Registered population 2028/29]]</f>
        <v>0.92021813998709445</v>
      </c>
    </row>
    <row r="5129" spans="1:22" x14ac:dyDescent="0.2">
      <c r="A5129" s="6" t="s">
        <v>866</v>
      </c>
      <c r="B5129" s="1" t="s">
        <v>11222</v>
      </c>
      <c r="C5129" s="95" t="s">
        <v>6343</v>
      </c>
      <c r="D5129" s="95" t="s">
        <v>6343</v>
      </c>
      <c r="E5129" s="95" t="s">
        <v>6649</v>
      </c>
      <c r="F5129" s="95" t="s">
        <v>6630</v>
      </c>
      <c r="G5129" s="95" t="s">
        <v>6630</v>
      </c>
      <c r="H5129" s="61">
        <v>5404.5224228896104</v>
      </c>
      <c r="I5129" s="61">
        <v>114.937258225232</v>
      </c>
      <c r="J5129" s="123">
        <v>621180.98930372205</v>
      </c>
      <c r="K5129" s="99">
        <v>11984.5</v>
      </c>
      <c r="L5129" s="16">
        <v>12506.593161262699</v>
      </c>
      <c r="M5129" s="17">
        <f>gp_need_index[[#This Row],[Normalised weighted population (base year)]]/gp_need_index[[#This Row],[Registered population (base year)]]</f>
        <v>1.0435640336486878</v>
      </c>
      <c r="N5129" s="99">
        <v>11975.5975797094</v>
      </c>
      <c r="O5129" s="16">
        <v>12551.7979343479</v>
      </c>
      <c r="P5129" s="17">
        <f>gp_need_index[[#This Row],[Normalised weighted population 2026/27]]/gp_need_index[[#This Row],[Registered population 2026/27]]</f>
        <v>1.048114538819739</v>
      </c>
      <c r="Q5129" s="99">
        <v>11963.236875774301</v>
      </c>
      <c r="R5129" s="16">
        <v>12595.922474627399</v>
      </c>
      <c r="S5129" s="17">
        <f>gp_need_index[[#This Row],[Normalised weighted population 2027/28]]/gp_need_index[[#This Row],[Registered population 2027/28]]</f>
        <v>1.0528858205703755</v>
      </c>
      <c r="T5129" s="99">
        <v>11955.3387860862</v>
      </c>
      <c r="U5129" s="16">
        <v>12646.166760837301</v>
      </c>
      <c r="V5129" s="17">
        <f>gp_need_index[[#This Row],[Normalised weighted population 2028/29]]/gp_need_index[[#This Row],[Registered population 2028/29]]</f>
        <v>1.0577840567391612</v>
      </c>
    </row>
    <row r="5130" spans="1:22" x14ac:dyDescent="0.2">
      <c r="A5130" s="6" t="s">
        <v>455</v>
      </c>
      <c r="B5130" s="1" t="s">
        <v>7848</v>
      </c>
      <c r="C5130" s="95" t="s">
        <v>6343</v>
      </c>
      <c r="D5130" s="95" t="s">
        <v>6343</v>
      </c>
      <c r="E5130" s="95" t="s">
        <v>6649</v>
      </c>
      <c r="F5130" s="95" t="s">
        <v>6585</v>
      </c>
      <c r="G5130" s="95" t="s">
        <v>6585</v>
      </c>
      <c r="H5130" s="61">
        <v>5260.4543554687498</v>
      </c>
      <c r="I5130" s="61">
        <v>48.305327912116802</v>
      </c>
      <c r="J5130" s="123">
        <v>254107.97260764099</v>
      </c>
      <c r="K5130" s="99">
        <v>7024.0833333333303</v>
      </c>
      <c r="L5130" s="16">
        <v>5116.10156646822</v>
      </c>
      <c r="M5130" s="17">
        <f>gp_need_index[[#This Row],[Normalised weighted population (base year)]]/gp_need_index[[#This Row],[Registered population (base year)]]</f>
        <v>0.7283657274094919</v>
      </c>
      <c r="N5130" s="99">
        <v>7096.2729224725599</v>
      </c>
      <c r="O5130" s="16">
        <v>5134.59358962842</v>
      </c>
      <c r="P5130" s="17">
        <f>gp_need_index[[#This Row],[Normalised weighted population 2026/27]]/gp_need_index[[#This Row],[Registered population 2026/27]]</f>
        <v>0.72356202273000647</v>
      </c>
      <c r="Q5130" s="99">
        <v>7165.0228495715</v>
      </c>
      <c r="R5130" s="16">
        <v>5152.6437194066002</v>
      </c>
      <c r="S5130" s="17">
        <f>gp_need_index[[#This Row],[Normalised weighted population 2027/28]]/gp_need_index[[#This Row],[Registered population 2027/28]]</f>
        <v>0.71913849091419868</v>
      </c>
      <c r="T5130" s="99">
        <v>7232.9532171929104</v>
      </c>
      <c r="U5130" s="16">
        <v>5173.1972680884501</v>
      </c>
      <c r="V5130" s="17">
        <f>gp_need_index[[#This Row],[Normalised weighted population 2028/29]]/gp_need_index[[#This Row],[Registered population 2028/29]]</f>
        <v>0.71522614798497952</v>
      </c>
    </row>
    <row r="5131" spans="1:22" x14ac:dyDescent="0.2">
      <c r="A5131" s="6" t="s">
        <v>871</v>
      </c>
      <c r="B5131" s="1" t="s">
        <v>11223</v>
      </c>
      <c r="C5131" s="95" t="s">
        <v>6343</v>
      </c>
      <c r="D5131" s="95" t="s">
        <v>6343</v>
      </c>
      <c r="E5131" s="95" t="s">
        <v>6649</v>
      </c>
      <c r="F5131" s="95" t="s">
        <v>6630</v>
      </c>
      <c r="G5131" s="95" t="s">
        <v>6630</v>
      </c>
      <c r="H5131" s="61">
        <v>5279.9046582031297</v>
      </c>
      <c r="I5131" s="61">
        <v>64.782547003943094</v>
      </c>
      <c r="J5131" s="123">
        <v>342045.67169638199</v>
      </c>
      <c r="K5131" s="99">
        <v>9405.4166666666697</v>
      </c>
      <c r="L5131" s="16">
        <v>6886.6017024642997</v>
      </c>
      <c r="M5131" s="17">
        <f>gp_need_index[[#This Row],[Normalised weighted population (base year)]]/gp_need_index[[#This Row],[Registered population (base year)]]</f>
        <v>0.73219528135003387</v>
      </c>
      <c r="N5131" s="99">
        <v>9417.4560655469395</v>
      </c>
      <c r="O5131" s="16">
        <v>6911.49315477864</v>
      </c>
      <c r="P5131" s="17">
        <f>gp_need_index[[#This Row],[Normalised weighted population 2026/27]]/gp_need_index[[#This Row],[Registered population 2026/27]]</f>
        <v>0.73390235183191588</v>
      </c>
      <c r="Q5131" s="99">
        <v>9429.4370598439491</v>
      </c>
      <c r="R5131" s="16">
        <v>6935.7897901845499</v>
      </c>
      <c r="S5131" s="17">
        <f>gp_need_index[[#This Row],[Normalised weighted population 2027/28]]/gp_need_index[[#This Row],[Registered population 2027/28]]</f>
        <v>0.73554653858618924</v>
      </c>
      <c r="T5131" s="99">
        <v>9440.0759703946296</v>
      </c>
      <c r="U5131" s="16">
        <v>6963.4561884186796</v>
      </c>
      <c r="V5131" s="17">
        <f>gp_need_index[[#This Row],[Normalised weighted population 2028/29]]/gp_need_index[[#This Row],[Registered population 2028/29]]</f>
        <v>0.73764832086701748</v>
      </c>
    </row>
    <row r="5132" spans="1:22" x14ac:dyDescent="0.2">
      <c r="A5132" s="6" t="s">
        <v>681</v>
      </c>
      <c r="B5132" s="1" t="s">
        <v>11224</v>
      </c>
      <c r="C5132" s="95" t="s">
        <v>6343</v>
      </c>
      <c r="D5132" s="95" t="s">
        <v>6343</v>
      </c>
      <c r="E5132" s="95" t="s">
        <v>6649</v>
      </c>
      <c r="F5132" s="95" t="s">
        <v>6585</v>
      </c>
      <c r="G5132" s="95" t="s">
        <v>6585</v>
      </c>
      <c r="H5132" s="61">
        <v>5468.1993345831397</v>
      </c>
      <c r="I5132" s="61">
        <v>360.00118274302099</v>
      </c>
      <c r="J5132" s="123">
        <v>1968558.2279245299</v>
      </c>
      <c r="K5132" s="99">
        <v>32457.666666666701</v>
      </c>
      <c r="L5132" s="16">
        <v>39634.1119494089</v>
      </c>
      <c r="M5132" s="17">
        <f>gp_need_index[[#This Row],[Normalised weighted population (base year)]]/gp_need_index[[#This Row],[Registered population (base year)]]</f>
        <v>1.221101700145077</v>
      </c>
      <c r="N5132" s="99">
        <v>32725.327136090898</v>
      </c>
      <c r="O5132" s="16">
        <v>39777.368471309499</v>
      </c>
      <c r="P5132" s="17">
        <f>gp_need_index[[#This Row],[Normalised weighted population 2026/27]]/gp_need_index[[#This Row],[Registered population 2026/27]]</f>
        <v>1.2154918514914188</v>
      </c>
      <c r="Q5132" s="99">
        <v>32980.4233722504</v>
      </c>
      <c r="R5132" s="16">
        <v>39917.201673413801</v>
      </c>
      <c r="S5132" s="17">
        <f>gp_need_index[[#This Row],[Normalised weighted population 2027/28]]/gp_need_index[[#This Row],[Registered population 2027/28]]</f>
        <v>1.2103301774773449</v>
      </c>
      <c r="T5132" s="99">
        <v>33232.572298889201</v>
      </c>
      <c r="U5132" s="16">
        <v>40076.428701812401</v>
      </c>
      <c r="V5132" s="17">
        <f>gp_need_index[[#This Row],[Normalised weighted population 2028/29]]/gp_need_index[[#This Row],[Registered population 2028/29]]</f>
        <v>1.2059382084952828</v>
      </c>
    </row>
    <row r="5133" spans="1:22" x14ac:dyDescent="0.2">
      <c r="A5133" s="6" t="s">
        <v>905</v>
      </c>
      <c r="B5133" s="1" t="s">
        <v>11225</v>
      </c>
      <c r="C5133" s="95" t="s">
        <v>6343</v>
      </c>
      <c r="D5133" s="95" t="s">
        <v>6343</v>
      </c>
      <c r="E5133" s="95" t="s">
        <v>6649</v>
      </c>
      <c r="F5133" s="95" t="s">
        <v>6584</v>
      </c>
      <c r="G5133" s="95" t="s">
        <v>6584</v>
      </c>
      <c r="H5133" s="61">
        <v>5448.2703700921502</v>
      </c>
      <c r="I5133" s="61">
        <v>52.780385628867499</v>
      </c>
      <c r="J5133" s="123">
        <v>287561.81114379602</v>
      </c>
      <c r="K5133" s="99">
        <v>8187.0833333333303</v>
      </c>
      <c r="L5133" s="16">
        <v>5789.6468865258003</v>
      </c>
      <c r="M5133" s="17">
        <f>gp_need_index[[#This Row],[Normalised weighted population (base year)]]/gp_need_index[[#This Row],[Registered population (base year)]]</f>
        <v>0.70716843237121108</v>
      </c>
      <c r="N5133" s="99">
        <v>8261.0593900246495</v>
      </c>
      <c r="O5133" s="16">
        <v>5810.5734226635304</v>
      </c>
      <c r="P5133" s="17">
        <f>gp_need_index[[#This Row],[Normalised weighted population 2026/27]]/gp_need_index[[#This Row],[Registered population 2026/27]]</f>
        <v>0.70336904122489219</v>
      </c>
      <c r="Q5133" s="99">
        <v>8336.5669572393308</v>
      </c>
      <c r="R5133" s="16">
        <v>5830.99988924437</v>
      </c>
      <c r="S5133" s="17">
        <f>gp_need_index[[#This Row],[Normalised weighted population 2027/28]]/gp_need_index[[#This Row],[Registered population 2027/28]]</f>
        <v>0.69944857627285417</v>
      </c>
      <c r="T5133" s="99">
        <v>8409.5827678224196</v>
      </c>
      <c r="U5133" s="16">
        <v>5854.2593549893199</v>
      </c>
      <c r="V5133" s="17">
        <f>gp_need_index[[#This Row],[Normalised weighted population 2028/29]]/gp_need_index[[#This Row],[Registered population 2028/29]]</f>
        <v>0.6961414753404257</v>
      </c>
    </row>
    <row r="5134" spans="1:22" x14ac:dyDescent="0.2">
      <c r="A5134" s="6" t="s">
        <v>534</v>
      </c>
      <c r="B5134" s="1" t="s">
        <v>11226</v>
      </c>
      <c r="C5134" s="95" t="s">
        <v>6343</v>
      </c>
      <c r="D5134" s="95" t="s">
        <v>6343</v>
      </c>
      <c r="E5134" s="95" t="s">
        <v>6649</v>
      </c>
      <c r="F5134" s="95" t="s">
        <v>6631</v>
      </c>
      <c r="G5134" s="95" t="s">
        <v>6631</v>
      </c>
      <c r="H5134" s="61">
        <v>5542.5641776842904</v>
      </c>
      <c r="I5134" s="61">
        <v>157.89460083977099</v>
      </c>
      <c r="J5134" s="123">
        <v>875140.95846427395</v>
      </c>
      <c r="K5134" s="99">
        <v>14819.333333333299</v>
      </c>
      <c r="L5134" s="16">
        <v>17619.714889437299</v>
      </c>
      <c r="M5134" s="17">
        <f>gp_need_index[[#This Row],[Normalised weighted population (base year)]]/gp_need_index[[#This Row],[Registered population (base year)]]</f>
        <v>1.1889681197604933</v>
      </c>
      <c r="N5134" s="99">
        <v>14854.6914182827</v>
      </c>
      <c r="O5134" s="16">
        <v>17683.400915130602</v>
      </c>
      <c r="P5134" s="17">
        <f>gp_need_index[[#This Row],[Normalised weighted population 2026/27]]/gp_need_index[[#This Row],[Registered population 2026/27]]</f>
        <v>1.1904253287528015</v>
      </c>
      <c r="Q5134" s="99">
        <v>14876.196658238699</v>
      </c>
      <c r="R5134" s="16">
        <v>17745.565072013898</v>
      </c>
      <c r="S5134" s="17">
        <f>gp_need_index[[#This Row],[Normalised weighted population 2027/28]]/gp_need_index[[#This Row],[Registered population 2027/28]]</f>
        <v>1.1928831998994913</v>
      </c>
      <c r="T5134" s="99">
        <v>14906.787077840499</v>
      </c>
      <c r="U5134" s="16">
        <v>17816.350935631999</v>
      </c>
      <c r="V5134" s="17">
        <f>gp_need_index[[#This Row],[Normalised weighted population 2028/29]]/gp_need_index[[#This Row],[Registered population 2028/29]]</f>
        <v>1.1951838342225116</v>
      </c>
    </row>
    <row r="5135" spans="1:22" x14ac:dyDescent="0.2">
      <c r="A5135" s="6" t="s">
        <v>865</v>
      </c>
      <c r="B5135" s="1" t="s">
        <v>11227</v>
      </c>
      <c r="C5135" s="95" t="s">
        <v>6343</v>
      </c>
      <c r="D5135" s="95" t="s">
        <v>6343</v>
      </c>
      <c r="E5135" s="95" t="s">
        <v>6649</v>
      </c>
      <c r="F5135" s="95" t="s">
        <v>6630</v>
      </c>
      <c r="G5135" s="95" t="s">
        <v>6630</v>
      </c>
      <c r="H5135" s="61">
        <v>5336.0060739228202</v>
      </c>
      <c r="I5135" s="61">
        <v>75.609492761031206</v>
      </c>
      <c r="J5135" s="123">
        <v>403452.71261908603</v>
      </c>
      <c r="K5135" s="99">
        <v>12474.333333333299</v>
      </c>
      <c r="L5135" s="16">
        <v>8122.9448798659596</v>
      </c>
      <c r="M5135" s="17">
        <f>gp_need_index[[#This Row],[Normalised weighted population (base year)]]/gp_need_index[[#This Row],[Registered population (base year)]]</f>
        <v>0.65117266492793058</v>
      </c>
      <c r="N5135" s="99">
        <v>12508.79335382</v>
      </c>
      <c r="O5135" s="16">
        <v>8152.3050641578502</v>
      </c>
      <c r="P5135" s="17">
        <f>gp_need_index[[#This Row],[Normalised weighted population 2026/27]]/gp_need_index[[#This Row],[Registered population 2026/27]]</f>
        <v>0.65172593659229794</v>
      </c>
      <c r="Q5135" s="99">
        <v>12550.5517562226</v>
      </c>
      <c r="R5135" s="16">
        <v>8180.96364478955</v>
      </c>
      <c r="S5135" s="17">
        <f>gp_need_index[[#This Row],[Normalised weighted population 2027/28]]/gp_need_index[[#This Row],[Registered population 2027/28]]</f>
        <v>0.65184095517819807</v>
      </c>
      <c r="T5135" s="99">
        <v>12589.1715564936</v>
      </c>
      <c r="U5135" s="16">
        <v>8213.5969576468597</v>
      </c>
      <c r="V5135" s="17">
        <f>gp_need_index[[#This Row],[Normalised weighted population 2028/29]]/gp_need_index[[#This Row],[Registered population 2028/29]]</f>
        <v>0.65243347592719214</v>
      </c>
    </row>
    <row r="5136" spans="1:22" x14ac:dyDescent="0.2">
      <c r="A5136" s="6" t="s">
        <v>462</v>
      </c>
      <c r="B5136" s="1" t="s">
        <v>11228</v>
      </c>
      <c r="C5136" s="95" t="s">
        <v>6343</v>
      </c>
      <c r="D5136" s="95" t="s">
        <v>6343</v>
      </c>
      <c r="E5136" s="95" t="s">
        <v>6649</v>
      </c>
      <c r="F5136" s="95" t="s">
        <v>6585</v>
      </c>
      <c r="G5136" s="95" t="s">
        <v>6585</v>
      </c>
      <c r="H5136" s="61">
        <v>5248.56335567734</v>
      </c>
      <c r="I5136" s="61">
        <v>226.9360797466</v>
      </c>
      <c r="J5136" s="123">
        <v>1191088.39223908</v>
      </c>
      <c r="K5136" s="99">
        <v>34083</v>
      </c>
      <c r="L5136" s="16">
        <v>23980.865798121002</v>
      </c>
      <c r="M5136" s="17">
        <f>gp_need_index[[#This Row],[Normalised weighted population (base year)]]/gp_need_index[[#This Row],[Registered population (base year)]]</f>
        <v>0.70360196573426637</v>
      </c>
      <c r="N5136" s="99">
        <v>34448.916715993102</v>
      </c>
      <c r="O5136" s="16">
        <v>24067.544047170399</v>
      </c>
      <c r="P5136" s="17">
        <f>gp_need_index[[#This Row],[Normalised weighted population 2026/27]]/gp_need_index[[#This Row],[Registered population 2026/27]]</f>
        <v>0.69864443766375117</v>
      </c>
      <c r="Q5136" s="99">
        <v>34790.166062710101</v>
      </c>
      <c r="R5136" s="16">
        <v>24152.150995297899</v>
      </c>
      <c r="S5136" s="17">
        <f>gp_need_index[[#This Row],[Normalised weighted population 2027/28]]/gp_need_index[[#This Row],[Registered population 2027/28]]</f>
        <v>0.69422350418687495</v>
      </c>
      <c r="T5136" s="99">
        <v>35136.354987781502</v>
      </c>
      <c r="U5136" s="16">
        <v>24248.492298575598</v>
      </c>
      <c r="V5136" s="17">
        <f>gp_need_index[[#This Row],[Normalised weighted population 2028/29]]/gp_need_index[[#This Row],[Registered population 2028/29]]</f>
        <v>0.6901254358059592</v>
      </c>
    </row>
    <row r="5137" spans="1:22" x14ac:dyDescent="0.2">
      <c r="A5137" s="6" t="s">
        <v>857</v>
      </c>
      <c r="B5137" s="1" t="s">
        <v>11229</v>
      </c>
      <c r="C5137" s="95" t="s">
        <v>6343</v>
      </c>
      <c r="D5137" s="95" t="s">
        <v>6343</v>
      </c>
      <c r="E5137" s="95" t="s">
        <v>6649</v>
      </c>
      <c r="F5137" s="95" t="s">
        <v>6584</v>
      </c>
      <c r="G5137" s="95" t="s">
        <v>6584</v>
      </c>
      <c r="H5137" s="61">
        <v>5539.7240761943203</v>
      </c>
      <c r="I5137" s="61">
        <v>110.18351153680899</v>
      </c>
      <c r="J5137" s="123">
        <v>610386.25166009401</v>
      </c>
      <c r="K5137" s="99">
        <v>10810.166666666701</v>
      </c>
      <c r="L5137" s="16">
        <v>12289.256516522901</v>
      </c>
      <c r="M5137" s="17">
        <f>gp_need_index[[#This Row],[Normalised weighted population (base year)]]/gp_need_index[[#This Row],[Registered population (base year)]]</f>
        <v>1.1368239635395256</v>
      </c>
      <c r="N5137" s="99">
        <v>10881.682818404999</v>
      </c>
      <c r="O5137" s="16">
        <v>12333.6757316562</v>
      </c>
      <c r="P5137" s="17">
        <f>gp_need_index[[#This Row],[Normalised weighted population 2026/27]]/gp_need_index[[#This Row],[Registered population 2026/27]]</f>
        <v>1.1334345925609353</v>
      </c>
      <c r="Q5137" s="99">
        <v>10949.7261551762</v>
      </c>
      <c r="R5137" s="16">
        <v>12377.0334860164</v>
      </c>
      <c r="S5137" s="17">
        <f>gp_need_index[[#This Row],[Normalised weighted population 2027/28]]/gp_need_index[[#This Row],[Registered population 2027/28]]</f>
        <v>1.1303509613494285</v>
      </c>
      <c r="T5137" s="99">
        <v>11016.384443914099</v>
      </c>
      <c r="U5137" s="16">
        <v>12426.404638796401</v>
      </c>
      <c r="V5137" s="17">
        <f>gp_need_index[[#This Row],[Normalised weighted population 2028/29]]/gp_need_index[[#This Row],[Registered population 2028/29]]</f>
        <v>1.1279930091456871</v>
      </c>
    </row>
    <row r="5138" spans="1:22" x14ac:dyDescent="0.2">
      <c r="A5138" s="6" t="s">
        <v>859</v>
      </c>
      <c r="B5138" s="1" t="s">
        <v>11230</v>
      </c>
      <c r="C5138" s="95" t="s">
        <v>6343</v>
      </c>
      <c r="D5138" s="95" t="s">
        <v>6343</v>
      </c>
      <c r="E5138" s="95" t="s">
        <v>6649</v>
      </c>
      <c r="F5138" s="95" t="s">
        <v>6584</v>
      </c>
      <c r="G5138" s="95" t="s">
        <v>6584</v>
      </c>
      <c r="H5138" s="61">
        <v>5351.4739676339304</v>
      </c>
      <c r="I5138" s="61">
        <v>106.232940718793</v>
      </c>
      <c r="J5138" s="123">
        <v>568502.81676181802</v>
      </c>
      <c r="K5138" s="99">
        <v>10865.666666666701</v>
      </c>
      <c r="L5138" s="16">
        <v>11445.993297769</v>
      </c>
      <c r="M5138" s="17">
        <f>gp_need_index[[#This Row],[Normalised weighted population (base year)]]/gp_need_index[[#This Row],[Registered population (base year)]]</f>
        <v>1.0534092061633553</v>
      </c>
      <c r="N5138" s="99">
        <v>10935.473599573401</v>
      </c>
      <c r="O5138" s="16">
        <v>11487.3645587582</v>
      </c>
      <c r="P5138" s="17">
        <f>gp_need_index[[#This Row],[Normalised weighted population 2026/27]]/gp_need_index[[#This Row],[Registered population 2026/27]]</f>
        <v>1.0504679522253457</v>
      </c>
      <c r="Q5138" s="99">
        <v>11002.9927624591</v>
      </c>
      <c r="R5138" s="16">
        <v>11527.747194204499</v>
      </c>
      <c r="S5138" s="17">
        <f>gp_need_index[[#This Row],[Normalised weighted population 2027/28]]/gp_need_index[[#This Row],[Registered population 2027/28]]</f>
        <v>1.0476919728181409</v>
      </c>
      <c r="T5138" s="99">
        <v>11069.005456672699</v>
      </c>
      <c r="U5138" s="16">
        <v>11573.730601179799</v>
      </c>
      <c r="V5138" s="17">
        <f>gp_need_index[[#This Row],[Normalised weighted population 2028/29]]/gp_need_index[[#This Row],[Registered population 2028/29]]</f>
        <v>1.0455980572493835</v>
      </c>
    </row>
    <row r="5139" spans="1:22" x14ac:dyDescent="0.2">
      <c r="A5139" s="6" t="s">
        <v>470</v>
      </c>
      <c r="B5139" s="1" t="s">
        <v>11231</v>
      </c>
      <c r="C5139" s="95" t="s">
        <v>6343</v>
      </c>
      <c r="D5139" s="95" t="s">
        <v>6343</v>
      </c>
      <c r="E5139" s="95" t="s">
        <v>6649</v>
      </c>
      <c r="F5139" s="95" t="s">
        <v>6585</v>
      </c>
      <c r="G5139" s="95" t="s">
        <v>6585</v>
      </c>
      <c r="H5139" s="61">
        <v>5447.7180447048604</v>
      </c>
      <c r="I5139" s="61">
        <v>125.11833675340399</v>
      </c>
      <c r="J5139" s="123">
        <v>681609.42085497803</v>
      </c>
      <c r="K5139" s="99">
        <v>14717.583333333299</v>
      </c>
      <c r="L5139" s="16">
        <v>13723.2334348678</v>
      </c>
      <c r="M5139" s="17">
        <f>gp_need_index[[#This Row],[Normalised weighted population (base year)]]/gp_need_index[[#This Row],[Registered population (base year)]]</f>
        <v>0.9324379637645106</v>
      </c>
      <c r="N5139" s="99">
        <v>14862.8168369454</v>
      </c>
      <c r="O5139" s="16">
        <v>13772.8357242699</v>
      </c>
      <c r="P5139" s="17">
        <f>gp_need_index[[#This Row],[Normalised weighted population 2026/27]]/gp_need_index[[#This Row],[Registered population 2026/27]]</f>
        <v>0.92666389388813108</v>
      </c>
      <c r="Q5139" s="99">
        <v>14996.815542975</v>
      </c>
      <c r="R5139" s="16">
        <v>13821.2526959147</v>
      </c>
      <c r="S5139" s="17">
        <f>gp_need_index[[#This Row],[Normalised weighted population 2027/28]]/gp_need_index[[#This Row],[Registered population 2027/28]]</f>
        <v>0.92161250208808676</v>
      </c>
      <c r="T5139" s="99">
        <v>15132.076080315301</v>
      </c>
      <c r="U5139" s="16">
        <v>13876.3847418312</v>
      </c>
      <c r="V5139" s="17">
        <f>gp_need_index[[#This Row],[Normalised weighted population 2028/29]]/gp_need_index[[#This Row],[Registered population 2028/29]]</f>
        <v>0.91701790740283295</v>
      </c>
    </row>
    <row r="5140" spans="1:22" x14ac:dyDescent="0.2">
      <c r="A5140" s="6" t="s">
        <v>864</v>
      </c>
      <c r="B5140" s="1" t="s">
        <v>11232</v>
      </c>
      <c r="C5140" s="95" t="s">
        <v>6343</v>
      </c>
      <c r="D5140" s="95" t="s">
        <v>6343</v>
      </c>
      <c r="E5140" s="95" t="s">
        <v>6649</v>
      </c>
      <c r="F5140" s="95" t="s">
        <v>6630</v>
      </c>
      <c r="G5140" s="95" t="s">
        <v>6630</v>
      </c>
      <c r="H5140" s="61">
        <v>5418.4562030261104</v>
      </c>
      <c r="I5140" s="61">
        <v>83.641714307790195</v>
      </c>
      <c r="J5140" s="123">
        <v>453208.965722783</v>
      </c>
      <c r="K5140" s="99">
        <v>9374.4166666666697</v>
      </c>
      <c r="L5140" s="16">
        <v>9124.7160633245294</v>
      </c>
      <c r="M5140" s="17">
        <f>gp_need_index[[#This Row],[Normalised weighted population (base year)]]/gp_need_index[[#This Row],[Registered population (base year)]]</f>
        <v>0.97336361160156026</v>
      </c>
      <c r="N5140" s="99">
        <v>9369.9190466794807</v>
      </c>
      <c r="O5140" s="16">
        <v>9157.6971248967093</v>
      </c>
      <c r="P5140" s="17">
        <f>gp_need_index[[#This Row],[Normalised weighted population 2026/27]]/gp_need_index[[#This Row],[Registered population 2026/27]]</f>
        <v>0.97735071981673327</v>
      </c>
      <c r="Q5140" s="99">
        <v>9366.9151595579096</v>
      </c>
      <c r="R5140" s="16">
        <v>9189.8900567594301</v>
      </c>
      <c r="S5140" s="17">
        <f>gp_need_index[[#This Row],[Normalised weighted population 2027/28]]/gp_need_index[[#This Row],[Registered population 2027/28]]</f>
        <v>0.98110102421309486</v>
      </c>
      <c r="T5140" s="99">
        <v>9364.0949414265306</v>
      </c>
      <c r="U5140" s="16">
        <v>9226.5479091063808</v>
      </c>
      <c r="V5140" s="17">
        <f>gp_need_index[[#This Row],[Normalised weighted population 2028/29]]/gp_need_index[[#This Row],[Registered population 2028/29]]</f>
        <v>0.98531123048404334</v>
      </c>
    </row>
    <row r="5141" spans="1:22" x14ac:dyDescent="0.2">
      <c r="A5141" s="6" t="s">
        <v>471</v>
      </c>
      <c r="B5141" s="1" t="s">
        <v>11233</v>
      </c>
      <c r="C5141" s="95" t="s">
        <v>6343</v>
      </c>
      <c r="D5141" s="95" t="s">
        <v>6343</v>
      </c>
      <c r="E5141" s="95" t="s">
        <v>6649</v>
      </c>
      <c r="F5141" s="95" t="s">
        <v>6585</v>
      </c>
      <c r="G5141" s="95" t="s">
        <v>6585</v>
      </c>
      <c r="H5141" s="61">
        <v>5406.05199878247</v>
      </c>
      <c r="I5141" s="61">
        <v>96.798571244561401</v>
      </c>
      <c r="J5141" s="123">
        <v>523298.109555948</v>
      </c>
      <c r="K5141" s="99">
        <v>12563.25</v>
      </c>
      <c r="L5141" s="16">
        <v>10535.860998595601</v>
      </c>
      <c r="M5141" s="17">
        <f>gp_need_index[[#This Row],[Normalised weighted population (base year)]]/gp_need_index[[#This Row],[Registered population (base year)]]</f>
        <v>0.83862543518560884</v>
      </c>
      <c r="N5141" s="99">
        <v>12692.1692330634</v>
      </c>
      <c r="O5141" s="16">
        <v>10573.9426087957</v>
      </c>
      <c r="P5141" s="17">
        <f>gp_need_index[[#This Row],[Normalised weighted population 2026/27]]/gp_need_index[[#This Row],[Registered population 2026/27]]</f>
        <v>0.8331075968677073</v>
      </c>
      <c r="Q5141" s="99">
        <v>12814.8800687685</v>
      </c>
      <c r="R5141" s="16">
        <v>10611.114204370801</v>
      </c>
      <c r="S5141" s="17">
        <f>gp_need_index[[#This Row],[Normalised weighted population 2027/28]]/gp_need_index[[#This Row],[Registered population 2027/28]]</f>
        <v>0.82803070707087156</v>
      </c>
      <c r="T5141" s="99">
        <v>12933.7875546878</v>
      </c>
      <c r="U5141" s="16">
        <v>10653.441224099901</v>
      </c>
      <c r="V5141" s="17">
        <f>gp_need_index[[#This Row],[Normalised weighted population 2028/29]]/gp_need_index[[#This Row],[Registered population 2028/29]]</f>
        <v>0.82369075408530301</v>
      </c>
    </row>
    <row r="5142" spans="1:22" x14ac:dyDescent="0.2">
      <c r="A5142" s="6" t="s">
        <v>910</v>
      </c>
      <c r="B5142" s="1" t="s">
        <v>11234</v>
      </c>
      <c r="C5142" s="95" t="s">
        <v>6343</v>
      </c>
      <c r="D5142" s="95" t="s">
        <v>6343</v>
      </c>
      <c r="E5142" s="95" t="s">
        <v>6649</v>
      </c>
      <c r="F5142" s="95" t="s">
        <v>6584</v>
      </c>
      <c r="G5142" s="95" t="s">
        <v>6584</v>
      </c>
      <c r="H5142" s="61">
        <v>5440.0527494764801</v>
      </c>
      <c r="I5142" s="61">
        <v>109.994729932786</v>
      </c>
      <c r="J5142" s="123">
        <v>598377.13299877499</v>
      </c>
      <c r="K5142" s="99">
        <v>16679.166666666701</v>
      </c>
      <c r="L5142" s="16">
        <v>12047.470042196301</v>
      </c>
      <c r="M5142" s="17">
        <f>gp_need_index[[#This Row],[Normalised weighted population (base year)]]/gp_need_index[[#This Row],[Registered population (base year)]]</f>
        <v>0.72230647267726866</v>
      </c>
      <c r="N5142" s="99">
        <v>16818.009954321999</v>
      </c>
      <c r="O5142" s="16">
        <v>12091.015326070699</v>
      </c>
      <c r="P5142" s="17">
        <f>gp_need_index[[#This Row],[Normalised weighted population 2026/27]]/gp_need_index[[#This Row],[Registered population 2026/27]]</f>
        <v>0.71893258232752288</v>
      </c>
      <c r="Q5142" s="99">
        <v>16951.157691111799</v>
      </c>
      <c r="R5142" s="16">
        <v>12133.5200330112</v>
      </c>
      <c r="S5142" s="17">
        <f>gp_need_index[[#This Row],[Normalised weighted population 2027/28]]/gp_need_index[[#This Row],[Registered population 2027/28]]</f>
        <v>0.71579300093310516</v>
      </c>
      <c r="T5142" s="99">
        <v>17084.9349562897</v>
      </c>
      <c r="U5142" s="16">
        <v>12181.919827031699</v>
      </c>
      <c r="V5142" s="17">
        <f>gp_need_index[[#This Row],[Normalised weighted population 2028/29]]/gp_need_index[[#This Row],[Registered population 2028/29]]</f>
        <v>0.71302114161968233</v>
      </c>
    </row>
    <row r="5143" spans="1:22" x14ac:dyDescent="0.2">
      <c r="A5143" s="6" t="s">
        <v>890</v>
      </c>
      <c r="B5143" s="1" t="s">
        <v>11235</v>
      </c>
      <c r="C5143" s="95" t="s">
        <v>6343</v>
      </c>
      <c r="D5143" s="95" t="s">
        <v>6343</v>
      </c>
      <c r="E5143" s="95" t="s">
        <v>6649</v>
      </c>
      <c r="F5143" s="95" t="s">
        <v>6584</v>
      </c>
      <c r="G5143" s="95" t="s">
        <v>6584</v>
      </c>
      <c r="H5143" s="61">
        <v>5363.4550385346301</v>
      </c>
      <c r="I5143" s="61">
        <v>37.952563612252902</v>
      </c>
      <c r="J5143" s="123">
        <v>203556.86853144399</v>
      </c>
      <c r="K5143" s="99">
        <v>6270.5</v>
      </c>
      <c r="L5143" s="16">
        <v>4098.32719246122</v>
      </c>
      <c r="M5143" s="17">
        <f>gp_need_index[[#This Row],[Normalised weighted population (base year)]]/gp_need_index[[#This Row],[Registered population (base year)]]</f>
        <v>0.65358858025057331</v>
      </c>
      <c r="N5143" s="99">
        <v>6325.8497134948002</v>
      </c>
      <c r="O5143" s="16">
        <v>4113.1404952028597</v>
      </c>
      <c r="P5143" s="17">
        <f>gp_need_index[[#This Row],[Normalised weighted population 2026/27]]/gp_need_index[[#This Row],[Registered population 2026/27]]</f>
        <v>0.65021154176780149</v>
      </c>
      <c r="Q5143" s="99">
        <v>6380.2176277619201</v>
      </c>
      <c r="R5143" s="16">
        <v>4127.5998128563997</v>
      </c>
      <c r="S5143" s="17">
        <f>gp_need_index[[#This Row],[Normalised weighted population 2027/28]]/gp_need_index[[#This Row],[Registered population 2027/28]]</f>
        <v>0.64693715068529667</v>
      </c>
      <c r="T5143" s="99">
        <v>6433.6114846256296</v>
      </c>
      <c r="U5143" s="16">
        <v>4144.0645304485097</v>
      </c>
      <c r="V5143" s="17">
        <f>gp_need_index[[#This Row],[Normalised weighted population 2028/29]]/gp_need_index[[#This Row],[Registered population 2028/29]]</f>
        <v>0.64412725890451428</v>
      </c>
    </row>
    <row r="5144" spans="1:22" x14ac:dyDescent="0.2">
      <c r="A5144" s="6" t="s">
        <v>671</v>
      </c>
      <c r="B5144" s="1" t="s">
        <v>11236</v>
      </c>
      <c r="C5144" s="95" t="s">
        <v>6343</v>
      </c>
      <c r="D5144" s="95" t="s">
        <v>6343</v>
      </c>
      <c r="E5144" s="95" t="s">
        <v>6649</v>
      </c>
      <c r="F5144" s="95" t="s">
        <v>6585</v>
      </c>
      <c r="G5144" s="95" t="s">
        <v>6585</v>
      </c>
      <c r="H5144" s="61">
        <v>5425.6464490525304</v>
      </c>
      <c r="I5144" s="61">
        <v>271.39967502999798</v>
      </c>
      <c r="J5144" s="123">
        <v>1472518.6831005199</v>
      </c>
      <c r="K5144" s="99">
        <v>28547.916666666701</v>
      </c>
      <c r="L5144" s="16">
        <v>29647.0632698195</v>
      </c>
      <c r="M5144" s="17">
        <f>gp_need_index[[#This Row],[Normalised weighted population (base year)]]/gp_need_index[[#This Row],[Registered population (base year)]]</f>
        <v>1.0385018148955223</v>
      </c>
      <c r="N5144" s="99">
        <v>28811.7595943341</v>
      </c>
      <c r="O5144" s="16">
        <v>29754.221850135898</v>
      </c>
      <c r="P5144" s="17">
        <f>gp_need_index[[#This Row],[Normalised weighted population 2026/27]]/gp_need_index[[#This Row],[Registered population 2026/27]]</f>
        <v>1.0327110273399316</v>
      </c>
      <c r="Q5144" s="99">
        <v>29064.313740806901</v>
      </c>
      <c r="R5144" s="16">
        <v>29858.819722678101</v>
      </c>
      <c r="S5144" s="17">
        <f>gp_need_index[[#This Row],[Normalised weighted population 2027/28]]/gp_need_index[[#This Row],[Registered population 2027/28]]</f>
        <v>1.0273361342351495</v>
      </c>
      <c r="T5144" s="99">
        <v>29312.776749389901</v>
      </c>
      <c r="U5144" s="16">
        <v>29977.9245430718</v>
      </c>
      <c r="V5144" s="17">
        <f>gp_need_index[[#This Row],[Normalised weighted population 2028/29]]/gp_need_index[[#This Row],[Registered population 2028/29]]</f>
        <v>1.0226913949288596</v>
      </c>
    </row>
    <row r="5145" spans="1:22" x14ac:dyDescent="0.2">
      <c r="A5145" s="6" t="s">
        <v>467</v>
      </c>
      <c r="B5145" s="1" t="s">
        <v>11237</v>
      </c>
      <c r="C5145" s="95" t="s">
        <v>6343</v>
      </c>
      <c r="D5145" s="95" t="s">
        <v>6343</v>
      </c>
      <c r="E5145" s="95" t="s">
        <v>6649</v>
      </c>
      <c r="F5145" s="95" t="s">
        <v>6585</v>
      </c>
      <c r="G5145" s="95" t="s">
        <v>6585</v>
      </c>
      <c r="H5145" s="61">
        <v>5273.7441189236097</v>
      </c>
      <c r="I5145" s="61">
        <v>54.958629130134803</v>
      </c>
      <c r="J5145" s="123">
        <v>289837.747159152</v>
      </c>
      <c r="K5145" s="99">
        <v>8635.1666666666697</v>
      </c>
      <c r="L5145" s="16">
        <v>5835.4696117785898</v>
      </c>
      <c r="M5145" s="17">
        <f>gp_need_index[[#This Row],[Normalised weighted population (base year)]]/gp_need_index[[#This Row],[Registered population (base year)]]</f>
        <v>0.67577961573163081</v>
      </c>
      <c r="N5145" s="99">
        <v>8726.0664508186892</v>
      </c>
      <c r="O5145" s="16">
        <v>5856.5617730286604</v>
      </c>
      <c r="P5145" s="17">
        <f>gp_need_index[[#This Row],[Normalised weighted population 2026/27]]/gp_need_index[[#This Row],[Registered population 2026/27]]</f>
        <v>0.67115713661327792</v>
      </c>
      <c r="Q5145" s="99">
        <v>8813.3279476743101</v>
      </c>
      <c r="R5145" s="16">
        <v>5877.1499068725198</v>
      </c>
      <c r="S5145" s="17">
        <f>gp_need_index[[#This Row],[Normalised weighted population 2027/28]]/gp_need_index[[#This Row],[Registered population 2027/28]]</f>
        <v>0.66684797635646831</v>
      </c>
      <c r="T5145" s="99">
        <v>8902.0604165789791</v>
      </c>
      <c r="U5145" s="16">
        <v>5900.59346192883</v>
      </c>
      <c r="V5145" s="17">
        <f>gp_need_index[[#This Row],[Normalised weighted population 2028/29]]/gp_need_index[[#This Row],[Registered population 2028/29]]</f>
        <v>0.66283457826681447</v>
      </c>
    </row>
    <row r="5146" spans="1:22" x14ac:dyDescent="0.2">
      <c r="A5146" s="6" t="s">
        <v>913</v>
      </c>
      <c r="B5146" s="1" t="s">
        <v>11238</v>
      </c>
      <c r="C5146" s="95" t="s">
        <v>6343</v>
      </c>
      <c r="D5146" s="95" t="s">
        <v>6343</v>
      </c>
      <c r="E5146" s="95" t="s">
        <v>6649</v>
      </c>
      <c r="F5146" s="95" t="s">
        <v>6584</v>
      </c>
      <c r="G5146" s="95" t="s">
        <v>6584</v>
      </c>
      <c r="H5146" s="61">
        <v>5531.5353639098403</v>
      </c>
      <c r="I5146" s="61">
        <v>111.037856640798</v>
      </c>
      <c r="J5146" s="123">
        <v>614209.83074132702</v>
      </c>
      <c r="K5146" s="99">
        <v>13236.25</v>
      </c>
      <c r="L5146" s="16">
        <v>12366.238827334601</v>
      </c>
      <c r="M5146" s="17">
        <f>gp_need_index[[#This Row],[Normalised weighted population (base year)]]/gp_need_index[[#This Row],[Registered population (base year)]]</f>
        <v>0.93427056963525168</v>
      </c>
      <c r="N5146" s="99">
        <v>13331.2376919416</v>
      </c>
      <c r="O5146" s="16">
        <v>12410.936293135201</v>
      </c>
      <c r="P5146" s="17">
        <f>gp_need_index[[#This Row],[Normalised weighted population 2026/27]]/gp_need_index[[#This Row],[Registered population 2026/27]]</f>
        <v>0.93096654488707387</v>
      </c>
      <c r="Q5146" s="99">
        <v>13426.0546359484</v>
      </c>
      <c r="R5146" s="16">
        <v>12454.565648964301</v>
      </c>
      <c r="S5146" s="17">
        <f>gp_need_index[[#This Row],[Normalised weighted population 2027/28]]/gp_need_index[[#This Row],[Registered population 2027/28]]</f>
        <v>0.92764151395727767</v>
      </c>
      <c r="T5146" s="99">
        <v>13520.395085850299</v>
      </c>
      <c r="U5146" s="16">
        <v>12504.2460723192</v>
      </c>
      <c r="V5146" s="17">
        <f>gp_need_index[[#This Row],[Normalised weighted population 2028/29]]/gp_need_index[[#This Row],[Registered population 2028/29]]</f>
        <v>0.92484324555023212</v>
      </c>
    </row>
    <row r="5147" spans="1:22" x14ac:dyDescent="0.2">
      <c r="A5147" s="6" t="s">
        <v>530</v>
      </c>
      <c r="B5147" s="1" t="s">
        <v>12497</v>
      </c>
      <c r="C5147" s="95" t="s">
        <v>6343</v>
      </c>
      <c r="D5147" s="95" t="s">
        <v>6343</v>
      </c>
      <c r="E5147" s="95" t="s">
        <v>6649</v>
      </c>
      <c r="F5147" s="95" t="s">
        <v>6631</v>
      </c>
      <c r="G5147" s="95" t="s">
        <v>6631</v>
      </c>
      <c r="H5147" s="61">
        <v>5510.9824475740097</v>
      </c>
      <c r="I5147" s="61">
        <v>102.94399210358</v>
      </c>
      <c r="J5147" s="123">
        <v>567322.53356602602</v>
      </c>
      <c r="K5147" s="99">
        <v>12210.333333333299</v>
      </c>
      <c r="L5147" s="16">
        <v>11422.2299791887</v>
      </c>
      <c r="M5147" s="17">
        <f>gp_need_index[[#This Row],[Normalised weighted population (base year)]]/gp_need_index[[#This Row],[Registered population (base year)]]</f>
        <v>0.93545603280189438</v>
      </c>
      <c r="N5147" s="99">
        <v>12261.8300080594</v>
      </c>
      <c r="O5147" s="16">
        <v>11463.515348248</v>
      </c>
      <c r="P5147" s="17">
        <f>gp_need_index[[#This Row],[Normalised weighted population 2026/27]]/gp_need_index[[#This Row],[Registered population 2026/27]]</f>
        <v>0.93489432986049492</v>
      </c>
      <c r="Q5147" s="99">
        <v>12316.225979977</v>
      </c>
      <c r="R5147" s="16">
        <v>11503.814144275</v>
      </c>
      <c r="S5147" s="17">
        <f>gp_need_index[[#This Row],[Normalised weighted population 2027/28]]/gp_need_index[[#This Row],[Registered population 2027/28]]</f>
        <v>0.93403727432228256</v>
      </c>
      <c r="T5147" s="99">
        <v>12369.9340779628</v>
      </c>
      <c r="U5147" s="16">
        <v>11549.702083926401</v>
      </c>
      <c r="V5147" s="17">
        <f>gp_need_index[[#This Row],[Normalised weighted population 2028/29]]/gp_need_index[[#This Row],[Registered population 2028/29]]</f>
        <v>0.93369148219652576</v>
      </c>
    </row>
    <row r="5148" spans="1:22" x14ac:dyDescent="0.2">
      <c r="A5148" s="6" t="s">
        <v>886</v>
      </c>
      <c r="B5148" s="1" t="s">
        <v>11239</v>
      </c>
      <c r="C5148" s="95" t="s">
        <v>6343</v>
      </c>
      <c r="D5148" s="95" t="s">
        <v>6343</v>
      </c>
      <c r="E5148" s="95" t="s">
        <v>6649</v>
      </c>
      <c r="F5148" s="95" t="s">
        <v>6630</v>
      </c>
      <c r="G5148" s="95" t="s">
        <v>6630</v>
      </c>
      <c r="H5148" s="61">
        <v>5538.3575421761798</v>
      </c>
      <c r="I5148" s="61">
        <v>81.140907519956698</v>
      </c>
      <c r="J5148" s="123">
        <v>449387.357142172</v>
      </c>
      <c r="K5148" s="99">
        <v>8448.6666666666697</v>
      </c>
      <c r="L5148" s="16">
        <v>9047.7734257321008</v>
      </c>
      <c r="M5148" s="17">
        <f>gp_need_index[[#This Row],[Normalised weighted population (base year)]]/gp_need_index[[#This Row],[Registered population (base year)]]</f>
        <v>1.0709113973485478</v>
      </c>
      <c r="N5148" s="99">
        <v>8443.0119245956994</v>
      </c>
      <c r="O5148" s="16">
        <v>9080.4763800349392</v>
      </c>
      <c r="P5148" s="17">
        <f>gp_need_index[[#This Row],[Normalised weighted population 2026/27]]/gp_need_index[[#This Row],[Registered population 2026/27]]</f>
        <v>1.0755020200293943</v>
      </c>
      <c r="Q5148" s="99">
        <v>8438.9929776201407</v>
      </c>
      <c r="R5148" s="16">
        <v>9112.3978503998806</v>
      </c>
      <c r="S5148" s="17">
        <f>gp_need_index[[#This Row],[Normalised weighted population 2027/28]]/gp_need_index[[#This Row],[Registered population 2027/28]]</f>
        <v>1.0797968281956842</v>
      </c>
      <c r="T5148" s="99">
        <v>8439.2710131184103</v>
      </c>
      <c r="U5148" s="16">
        <v>9148.7465915560406</v>
      </c>
      <c r="V5148" s="17">
        <f>gp_need_index[[#This Row],[Normalised weighted population 2028/29]]/gp_need_index[[#This Row],[Registered population 2028/29]]</f>
        <v>1.0840683487157583</v>
      </c>
    </row>
    <row r="5149" spans="1:22" x14ac:dyDescent="0.2">
      <c r="A5149" s="6" t="s">
        <v>538</v>
      </c>
      <c r="B5149" s="1" t="s">
        <v>11240</v>
      </c>
      <c r="C5149" s="95" t="s">
        <v>6343</v>
      </c>
      <c r="D5149" s="95" t="s">
        <v>6343</v>
      </c>
      <c r="E5149" s="95" t="s">
        <v>6649</v>
      </c>
      <c r="F5149" s="95" t="s">
        <v>6631</v>
      </c>
      <c r="G5149" s="95" t="s">
        <v>6631</v>
      </c>
      <c r="H5149" s="61">
        <v>5452.7013657513799</v>
      </c>
      <c r="I5149" s="61">
        <v>78.544444672776393</v>
      </c>
      <c r="J5149" s="123">
        <v>428279.40073943097</v>
      </c>
      <c r="K5149" s="99">
        <v>8336.5833333333303</v>
      </c>
      <c r="L5149" s="16">
        <v>8622.7948321491804</v>
      </c>
      <c r="M5149" s="17">
        <f>gp_need_index[[#This Row],[Normalised weighted population (base year)]]/gp_need_index[[#This Row],[Registered population (base year)]]</f>
        <v>1.0343319903816532</v>
      </c>
      <c r="N5149" s="99">
        <v>8362.1942930076093</v>
      </c>
      <c r="O5149" s="16">
        <v>8653.9617117879297</v>
      </c>
      <c r="P5149" s="17">
        <f>gp_need_index[[#This Row],[Normalised weighted population 2026/27]]/gp_need_index[[#This Row],[Registered population 2026/27]]</f>
        <v>1.0348912508555672</v>
      </c>
      <c r="Q5149" s="99">
        <v>8387.5969598514002</v>
      </c>
      <c r="R5149" s="16">
        <v>8684.3838141932101</v>
      </c>
      <c r="S5149" s="17">
        <f>gp_need_index[[#This Row],[Normalised weighted population 2027/28]]/gp_need_index[[#This Row],[Registered population 2027/28]]</f>
        <v>1.035384014725842</v>
      </c>
      <c r="T5149" s="99">
        <v>8411.8676823078895</v>
      </c>
      <c r="U5149" s="16">
        <v>8719.0252361926905</v>
      </c>
      <c r="V5149" s="17">
        <f>gp_need_index[[#This Row],[Normalised weighted population 2028/29]]/gp_need_index[[#This Row],[Registered population 2028/29]]</f>
        <v>1.036514786666322</v>
      </c>
    </row>
    <row r="5150" spans="1:22" x14ac:dyDescent="0.2">
      <c r="A5150" s="6" t="s">
        <v>903</v>
      </c>
      <c r="B5150" s="1" t="s">
        <v>7323</v>
      </c>
      <c r="C5150" s="95" t="s">
        <v>6343</v>
      </c>
      <c r="D5150" s="95" t="s">
        <v>6343</v>
      </c>
      <c r="E5150" s="95" t="s">
        <v>6649</v>
      </c>
      <c r="F5150" s="95" t="s">
        <v>6584</v>
      </c>
      <c r="G5150" s="95" t="s">
        <v>6584</v>
      </c>
      <c r="H5150" s="61">
        <v>5374.89404296875</v>
      </c>
      <c r="I5150" s="61">
        <v>48.125022397793998</v>
      </c>
      <c r="J5150" s="123">
        <v>258666.89620364</v>
      </c>
      <c r="K5150" s="99">
        <v>7777.6666666666697</v>
      </c>
      <c r="L5150" s="16">
        <v>5207.8889901824396</v>
      </c>
      <c r="M5150" s="17">
        <f>gp_need_index[[#This Row],[Normalised weighted population (base year)]]/gp_need_index[[#This Row],[Registered population (base year)]]</f>
        <v>0.66959529295621278</v>
      </c>
      <c r="N5150" s="99">
        <v>7839.0700090123401</v>
      </c>
      <c r="O5150" s="16">
        <v>5226.7127767259699</v>
      </c>
      <c r="P5150" s="17">
        <f>gp_need_index[[#This Row],[Normalised weighted population 2026/27]]/gp_need_index[[#This Row],[Registered population 2026/27]]</f>
        <v>0.66675163899760781</v>
      </c>
      <c r="Q5150" s="99">
        <v>7900.7240258322599</v>
      </c>
      <c r="R5150" s="16">
        <v>5245.0867419262004</v>
      </c>
      <c r="S5150" s="17">
        <f>gp_need_index[[#This Row],[Normalised weighted population 2027/28]]/gp_need_index[[#This Row],[Registered population 2027/28]]</f>
        <v>0.66387418732470971</v>
      </c>
      <c r="T5150" s="99">
        <v>7961.9657741504498</v>
      </c>
      <c r="U5150" s="16">
        <v>5266.0090395973402</v>
      </c>
      <c r="V5150" s="17">
        <f>gp_need_index[[#This Row],[Normalised weighted population 2028/29]]/gp_need_index[[#This Row],[Registered population 2028/29]]</f>
        <v>0.66139558859875014</v>
      </c>
    </row>
    <row r="5151" spans="1:22" x14ac:dyDescent="0.2">
      <c r="A5151" s="6" t="s">
        <v>682</v>
      </c>
      <c r="B5151" s="1" t="s">
        <v>11241</v>
      </c>
      <c r="C5151" s="95" t="s">
        <v>6343</v>
      </c>
      <c r="D5151" s="95" t="s">
        <v>6343</v>
      </c>
      <c r="E5151" s="95" t="s">
        <v>6649</v>
      </c>
      <c r="F5151" s="95" t="s">
        <v>6585</v>
      </c>
      <c r="G5151" s="95" t="s">
        <v>6585</v>
      </c>
      <c r="H5151" s="61">
        <v>5410.1007209940199</v>
      </c>
      <c r="I5151" s="61">
        <v>97.096880350884106</v>
      </c>
      <c r="J5151" s="123">
        <v>525303.90239258797</v>
      </c>
      <c r="K5151" s="99">
        <v>11712.916666666701</v>
      </c>
      <c r="L5151" s="16">
        <v>10576.2447762797</v>
      </c>
      <c r="M5151" s="17">
        <f>gp_need_index[[#This Row],[Normalised weighted population (base year)]]/gp_need_index[[#This Row],[Registered population (base year)]]</f>
        <v>0.90295569218708716</v>
      </c>
      <c r="N5151" s="99">
        <v>11823.5751617732</v>
      </c>
      <c r="O5151" s="16">
        <v>10614.4723526501</v>
      </c>
      <c r="P5151" s="17">
        <f>gp_need_index[[#This Row],[Normalised weighted population 2026/27]]/gp_need_index[[#This Row],[Registered population 2026/27]]</f>
        <v>0.89773796905082903</v>
      </c>
      <c r="Q5151" s="99">
        <v>11928.285274358999</v>
      </c>
      <c r="R5151" s="16">
        <v>10651.786426324599</v>
      </c>
      <c r="S5151" s="17">
        <f>gp_need_index[[#This Row],[Normalised weighted population 2027/28]]/gp_need_index[[#This Row],[Registered population 2027/28]]</f>
        <v>0.89298555335708163</v>
      </c>
      <c r="T5151" s="99">
        <v>12032.342576402199</v>
      </c>
      <c r="U5151" s="16">
        <v>10694.2756848071</v>
      </c>
      <c r="V5151" s="17">
        <f>gp_need_index[[#This Row],[Normalised weighted population 2028/29]]/gp_need_index[[#This Row],[Registered population 2028/29]]</f>
        <v>0.88879414934384326</v>
      </c>
    </row>
    <row r="5152" spans="1:22" x14ac:dyDescent="0.2">
      <c r="A5152" s="6" t="s">
        <v>852</v>
      </c>
      <c r="B5152" s="1" t="s">
        <v>11242</v>
      </c>
      <c r="C5152" s="95" t="s">
        <v>6343</v>
      </c>
      <c r="D5152" s="95" t="s">
        <v>6343</v>
      </c>
      <c r="E5152" s="95" t="s">
        <v>6649</v>
      </c>
      <c r="F5152" s="95" t="s">
        <v>6584</v>
      </c>
      <c r="G5152" s="95" t="s">
        <v>6584</v>
      </c>
      <c r="H5152" s="61">
        <v>5554.9553222656205</v>
      </c>
      <c r="I5152" s="61">
        <v>72.320696524634599</v>
      </c>
      <c r="J5152" s="123">
        <v>401738.23806947598</v>
      </c>
      <c r="K5152" s="99">
        <v>6898.0833333333303</v>
      </c>
      <c r="L5152" s="16">
        <v>8088.4263803520798</v>
      </c>
      <c r="M5152" s="17">
        <f>gp_need_index[[#This Row],[Normalised weighted population (base year)]]/gp_need_index[[#This Row],[Registered population (base year)]]</f>
        <v>1.1725614188026263</v>
      </c>
      <c r="N5152" s="99">
        <v>6937.0376698170303</v>
      </c>
      <c r="O5152" s="16">
        <v>8117.6617983772703</v>
      </c>
      <c r="P5152" s="17">
        <f>gp_need_index[[#This Row],[Normalised weighted population 2026/27]]/gp_need_index[[#This Row],[Registered population 2026/27]]</f>
        <v>1.1701913964943742</v>
      </c>
      <c r="Q5152" s="99">
        <v>6973.43688788899</v>
      </c>
      <c r="R5152" s="16">
        <v>8146.1985942109404</v>
      </c>
      <c r="S5152" s="17">
        <f>gp_need_index[[#This Row],[Normalised weighted population 2027/28]]/gp_need_index[[#This Row],[Registered population 2027/28]]</f>
        <v>1.168175567539548</v>
      </c>
      <c r="T5152" s="99">
        <v>7009.4119905447296</v>
      </c>
      <c r="U5152" s="16">
        <v>8178.6932316234897</v>
      </c>
      <c r="V5152" s="17">
        <f>gp_need_index[[#This Row],[Normalised weighted population 2028/29]]/gp_need_index[[#This Row],[Registered population 2028/29]]</f>
        <v>1.1668158816539889</v>
      </c>
    </row>
    <row r="5153" spans="1:22" x14ac:dyDescent="0.2">
      <c r="A5153" s="6" t="s">
        <v>880</v>
      </c>
      <c r="B5153" s="1" t="s">
        <v>11243</v>
      </c>
      <c r="C5153" s="95" t="s">
        <v>6343</v>
      </c>
      <c r="D5153" s="95" t="s">
        <v>6343</v>
      </c>
      <c r="E5153" s="95" t="s">
        <v>6649</v>
      </c>
      <c r="F5153" s="95" t="s">
        <v>6630</v>
      </c>
      <c r="G5153" s="95" t="s">
        <v>6630</v>
      </c>
      <c r="H5153" s="61">
        <v>5396.1081638088499</v>
      </c>
      <c r="I5153" s="61">
        <v>77.226476945072406</v>
      </c>
      <c r="J5153" s="123">
        <v>416722.42270550103</v>
      </c>
      <c r="K5153" s="99">
        <v>8565.1666666666697</v>
      </c>
      <c r="L5153" s="16">
        <v>8390.1115644174606</v>
      </c>
      <c r="M5153" s="17">
        <f>gp_need_index[[#This Row],[Normalised weighted population (base year)]]/gp_need_index[[#This Row],[Registered population (base year)]]</f>
        <v>0.97956197362387865</v>
      </c>
      <c r="N5153" s="99">
        <v>8570.6705895022205</v>
      </c>
      <c r="O5153" s="16">
        <v>8420.4374161133601</v>
      </c>
      <c r="P5153" s="17">
        <f>gp_need_index[[#This Row],[Normalised weighted population 2026/27]]/gp_need_index[[#This Row],[Registered population 2026/27]]</f>
        <v>0.98247124634881278</v>
      </c>
      <c r="Q5153" s="99">
        <v>8574.4692713451295</v>
      </c>
      <c r="R5153" s="16">
        <v>8450.0385881431903</v>
      </c>
      <c r="S5153" s="17">
        <f>gp_need_index[[#This Row],[Normalised weighted population 2027/28]]/gp_need_index[[#This Row],[Registered population 2027/28]]</f>
        <v>0.98548823498408555</v>
      </c>
      <c r="T5153" s="99">
        <v>8580.8564924654693</v>
      </c>
      <c r="U5153" s="16">
        <v>8483.7452228229395</v>
      </c>
      <c r="V5153" s="17">
        <f>gp_need_index[[#This Row],[Normalised weighted population 2028/29]]/gp_need_index[[#This Row],[Registered population 2028/29]]</f>
        <v>0.98868279993636998</v>
      </c>
    </row>
    <row r="5154" spans="1:22" x14ac:dyDescent="0.2">
      <c r="A5154" s="6" t="s">
        <v>680</v>
      </c>
      <c r="B5154" s="1" t="s">
        <v>11244</v>
      </c>
      <c r="C5154" s="95" t="s">
        <v>6343</v>
      </c>
      <c r="D5154" s="95" t="s">
        <v>6343</v>
      </c>
      <c r="E5154" s="95" t="s">
        <v>6649</v>
      </c>
      <c r="F5154" s="95" t="s">
        <v>6585</v>
      </c>
      <c r="G5154" s="95" t="s">
        <v>6585</v>
      </c>
      <c r="H5154" s="61">
        <v>5299.4608612060501</v>
      </c>
      <c r="I5154" s="61">
        <v>43.206958921982597</v>
      </c>
      <c r="J5154" s="123">
        <v>228973.58773878499</v>
      </c>
      <c r="K5154" s="99">
        <v>5868.5</v>
      </c>
      <c r="L5154" s="16">
        <v>4610.05657905524</v>
      </c>
      <c r="M5154" s="17">
        <f>gp_need_index[[#This Row],[Normalised weighted population (base year)]]/gp_need_index[[#This Row],[Registered population (base year)]]</f>
        <v>0.78555961132405894</v>
      </c>
      <c r="N5154" s="99">
        <v>5930.0048750161504</v>
      </c>
      <c r="O5154" s="16">
        <v>4626.7195150666003</v>
      </c>
      <c r="P5154" s="17">
        <f>gp_need_index[[#This Row],[Normalised weighted population 2026/27]]/gp_need_index[[#This Row],[Registered population 2026/27]]</f>
        <v>0.78022187377274277</v>
      </c>
      <c r="Q5154" s="99">
        <v>5985.0330966343799</v>
      </c>
      <c r="R5154" s="16">
        <v>4642.98426635342</v>
      </c>
      <c r="S5154" s="17">
        <f>gp_need_index[[#This Row],[Normalised weighted population 2027/28]]/gp_need_index[[#This Row],[Registered population 2027/28]]</f>
        <v>0.7757658464686441</v>
      </c>
      <c r="T5154" s="99">
        <v>6039.8669665918496</v>
      </c>
      <c r="U5154" s="16">
        <v>4661.50481781095</v>
      </c>
      <c r="V5154" s="17">
        <f>gp_need_index[[#This Row],[Normalised weighted population 2028/29]]/gp_need_index[[#This Row],[Registered population 2028/29]]</f>
        <v>0.77178931979710874</v>
      </c>
    </row>
    <row r="5155" spans="1:22" x14ac:dyDescent="0.2">
      <c r="A5155" s="6" t="s">
        <v>674</v>
      </c>
      <c r="B5155" s="1" t="s">
        <v>11245</v>
      </c>
      <c r="C5155" s="95" t="s">
        <v>6343</v>
      </c>
      <c r="D5155" s="95" t="s">
        <v>6343</v>
      </c>
      <c r="E5155" s="95" t="s">
        <v>6649</v>
      </c>
      <c r="F5155" s="95" t="s">
        <v>6585</v>
      </c>
      <c r="G5155" s="95" t="s">
        <v>6585</v>
      </c>
      <c r="H5155" s="61">
        <v>5707.7575301204797</v>
      </c>
      <c r="I5155" s="61">
        <v>94.627108736332005</v>
      </c>
      <c r="J5155" s="123">
        <v>540108.592443328</v>
      </c>
      <c r="K5155" s="99">
        <v>10848.333333333299</v>
      </c>
      <c r="L5155" s="16">
        <v>10874.3160929031</v>
      </c>
      <c r="M5155" s="17">
        <f>gp_need_index[[#This Row],[Normalised weighted population (base year)]]/gp_need_index[[#This Row],[Registered population (base year)]]</f>
        <v>1.0023950922940361</v>
      </c>
      <c r="N5155" s="99">
        <v>10946.6301304069</v>
      </c>
      <c r="O5155" s="16">
        <v>10913.6210407093</v>
      </c>
      <c r="P5155" s="17">
        <f>gp_need_index[[#This Row],[Normalised weighted population 2026/27]]/gp_need_index[[#This Row],[Registered population 2026/27]]</f>
        <v>0.99698454325172559</v>
      </c>
      <c r="Q5155" s="99">
        <v>11041.8922945552</v>
      </c>
      <c r="R5155" s="16">
        <v>10951.986740486</v>
      </c>
      <c r="S5155" s="17">
        <f>gp_need_index[[#This Row],[Normalised weighted population 2027/28]]/gp_need_index[[#This Row],[Registered population 2027/28]]</f>
        <v>0.9918577765775225</v>
      </c>
      <c r="T5155" s="99">
        <v>11137.747522281599</v>
      </c>
      <c r="U5155" s="16">
        <v>10995.6734777983</v>
      </c>
      <c r="V5155" s="17">
        <f>gp_need_index[[#This Row],[Normalised weighted population 2028/29]]/gp_need_index[[#This Row],[Registered population 2028/29]]</f>
        <v>0.98724391586368132</v>
      </c>
    </row>
    <row r="5156" spans="1:22" x14ac:dyDescent="0.2">
      <c r="A5156" s="6" t="s">
        <v>537</v>
      </c>
      <c r="B5156" s="1" t="s">
        <v>11246</v>
      </c>
      <c r="C5156" s="95" t="s">
        <v>6343</v>
      </c>
      <c r="D5156" s="95" t="s">
        <v>6343</v>
      </c>
      <c r="E5156" s="95" t="s">
        <v>6649</v>
      </c>
      <c r="F5156" s="95" t="s">
        <v>6631</v>
      </c>
      <c r="G5156" s="95" t="s">
        <v>6631</v>
      </c>
      <c r="H5156" s="61">
        <v>5436.2973690257304</v>
      </c>
      <c r="I5156" s="61">
        <v>119.12329987906099</v>
      </c>
      <c r="J5156" s="123">
        <v>647589.68172220106</v>
      </c>
      <c r="K5156" s="99">
        <v>13684.75</v>
      </c>
      <c r="L5156" s="16">
        <v>13038.2945135031</v>
      </c>
      <c r="M5156" s="17">
        <f>gp_need_index[[#This Row],[Normalised weighted population (base year)]]/gp_need_index[[#This Row],[Registered population (base year)]]</f>
        <v>0.95276088445189722</v>
      </c>
      <c r="N5156" s="99">
        <v>13738.291013878799</v>
      </c>
      <c r="O5156" s="16">
        <v>13085.4211080362</v>
      </c>
      <c r="P5156" s="17">
        <f>gp_need_index[[#This Row],[Normalised weighted population 2026/27]]/gp_need_index[[#This Row],[Registered population 2026/27]]</f>
        <v>0.95247808441508108</v>
      </c>
      <c r="Q5156" s="99">
        <v>13794.0893581129</v>
      </c>
      <c r="R5156" s="16">
        <v>13131.4215450872</v>
      </c>
      <c r="S5156" s="17">
        <f>gp_need_index[[#This Row],[Normalised weighted population 2027/28]]/gp_need_index[[#This Row],[Registered population 2027/28]]</f>
        <v>0.95196001737976588</v>
      </c>
      <c r="T5156" s="99">
        <v>13848.890975354299</v>
      </c>
      <c r="U5156" s="16">
        <v>13183.8019010145</v>
      </c>
      <c r="V5156" s="17">
        <f>gp_need_index[[#This Row],[Normalised weighted population 2028/29]]/gp_need_index[[#This Row],[Registered population 2028/29]]</f>
        <v>0.95197528267617948</v>
      </c>
    </row>
    <row r="5157" spans="1:22" x14ac:dyDescent="0.2">
      <c r="A5157" s="6" t="s">
        <v>900</v>
      </c>
      <c r="B5157" s="1" t="s">
        <v>8487</v>
      </c>
      <c r="C5157" s="95" t="s">
        <v>6343</v>
      </c>
      <c r="D5157" s="95" t="s">
        <v>6343</v>
      </c>
      <c r="E5157" s="95" t="s">
        <v>6649</v>
      </c>
      <c r="F5157" s="95" t="s">
        <v>6584</v>
      </c>
      <c r="G5157" s="95" t="s">
        <v>6584</v>
      </c>
      <c r="H5157" s="61">
        <v>5548.99959415584</v>
      </c>
      <c r="I5157" s="61">
        <v>79.988081876704697</v>
      </c>
      <c r="J5157" s="123">
        <v>443853.83387113898</v>
      </c>
      <c r="K5157" s="99">
        <v>10258.083333333299</v>
      </c>
      <c r="L5157" s="16">
        <v>8936.3638277391601</v>
      </c>
      <c r="M5157" s="17">
        <f>gp_need_index[[#This Row],[Normalised weighted population (base year)]]/gp_need_index[[#This Row],[Registered population (base year)]]</f>
        <v>0.87115336631169138</v>
      </c>
      <c r="N5157" s="99">
        <v>10327.0568782801</v>
      </c>
      <c r="O5157" s="16">
        <v>8968.6640947928099</v>
      </c>
      <c r="P5157" s="17">
        <f>gp_need_index[[#This Row],[Normalised weighted population 2026/27]]/gp_need_index[[#This Row],[Registered population 2026/27]]</f>
        <v>0.86846273827112674</v>
      </c>
      <c r="Q5157" s="99">
        <v>10393.8376430312</v>
      </c>
      <c r="R5157" s="16">
        <v>9000.1925006972106</v>
      </c>
      <c r="S5157" s="17">
        <f>gp_need_index[[#This Row],[Normalised weighted population 2027/28]]/gp_need_index[[#This Row],[Registered population 2027/28]]</f>
        <v>0.86591621014319065</v>
      </c>
      <c r="T5157" s="99">
        <v>10461.6022654362</v>
      </c>
      <c r="U5157" s="16">
        <v>9036.0936622722693</v>
      </c>
      <c r="V5157" s="17">
        <f>gp_need_index[[#This Row],[Normalised weighted population 2028/29]]/gp_need_index[[#This Row],[Registered population 2028/29]]</f>
        <v>0.86373897926958765</v>
      </c>
    </row>
    <row r="5158" spans="1:22" x14ac:dyDescent="0.2">
      <c r="A5158" s="6" t="s">
        <v>685</v>
      </c>
      <c r="B5158" s="1" t="s">
        <v>11247</v>
      </c>
      <c r="C5158" s="95" t="s">
        <v>6343</v>
      </c>
      <c r="D5158" s="95" t="s">
        <v>6343</v>
      </c>
      <c r="E5158" s="95" t="s">
        <v>6649</v>
      </c>
      <c r="F5158" s="95" t="s">
        <v>6585</v>
      </c>
      <c r="G5158" s="95" t="s">
        <v>6585</v>
      </c>
      <c r="H5158" s="61">
        <v>5381.6881586119198</v>
      </c>
      <c r="I5158" s="61">
        <v>88.315894493683302</v>
      </c>
      <c r="J5158" s="123">
        <v>475288.60361387499</v>
      </c>
      <c r="K5158" s="99">
        <v>12449.166666666701</v>
      </c>
      <c r="L5158" s="16">
        <v>9569.2580776598406</v>
      </c>
      <c r="M5158" s="17">
        <f>gp_need_index[[#This Row],[Normalised weighted population (base year)]]/gp_need_index[[#This Row],[Registered population (base year)]]</f>
        <v>0.76866655687742003</v>
      </c>
      <c r="N5158" s="99">
        <v>12571.0929417717</v>
      </c>
      <c r="O5158" s="16">
        <v>9603.8459253987894</v>
      </c>
      <c r="P5158" s="17">
        <f>gp_need_index[[#This Row],[Normalised weighted population 2026/27]]/gp_need_index[[#This Row],[Registered population 2026/27]]</f>
        <v>0.76396268565374847</v>
      </c>
      <c r="Q5158" s="99">
        <v>12685.6101103729</v>
      </c>
      <c r="R5158" s="16">
        <v>9637.6072469712108</v>
      </c>
      <c r="S5158" s="17">
        <f>gp_need_index[[#This Row],[Normalised weighted population 2027/28]]/gp_need_index[[#This Row],[Registered population 2027/28]]</f>
        <v>0.75972753088876921</v>
      </c>
      <c r="T5158" s="99">
        <v>12803.5861124945</v>
      </c>
      <c r="U5158" s="16">
        <v>9676.0510130288403</v>
      </c>
      <c r="V5158" s="17">
        <f>gp_need_index[[#This Row],[Normalised weighted population 2028/29]]/gp_need_index[[#This Row],[Registered population 2028/29]]</f>
        <v>0.75572975633649819</v>
      </c>
    </row>
    <row r="5159" spans="1:22" x14ac:dyDescent="0.2">
      <c r="A5159" s="6" t="s">
        <v>873</v>
      </c>
      <c r="B5159" s="1" t="s">
        <v>11248</v>
      </c>
      <c r="C5159" s="95" t="s">
        <v>6343</v>
      </c>
      <c r="D5159" s="95" t="s">
        <v>6343</v>
      </c>
      <c r="E5159" s="95" t="s">
        <v>6649</v>
      </c>
      <c r="F5159" s="95" t="s">
        <v>6630</v>
      </c>
      <c r="G5159" s="95" t="s">
        <v>6630</v>
      </c>
      <c r="H5159" s="61">
        <v>5403.5582406180201</v>
      </c>
      <c r="I5159" s="61">
        <v>115.405840678888</v>
      </c>
      <c r="J5159" s="123">
        <v>623602.18141585495</v>
      </c>
      <c r="K5159" s="99">
        <v>13266.416666666701</v>
      </c>
      <c r="L5159" s="16">
        <v>12555.3404108294</v>
      </c>
      <c r="M5159" s="17">
        <f>gp_need_index[[#This Row],[Normalised weighted population (base year)]]/gp_need_index[[#This Row],[Registered population (base year)]]</f>
        <v>0.94640027720341724</v>
      </c>
      <c r="N5159" s="99">
        <v>13268.803849677701</v>
      </c>
      <c r="O5159" s="16">
        <v>12600.721379648099</v>
      </c>
      <c r="P5159" s="17">
        <f>gp_need_index[[#This Row],[Normalised weighted population 2026/27]]/gp_need_index[[#This Row],[Registered population 2026/27]]</f>
        <v>0.94965013594305037</v>
      </c>
      <c r="Q5159" s="99">
        <v>13268.0378983709</v>
      </c>
      <c r="R5159" s="16">
        <v>12645.0179052117</v>
      </c>
      <c r="S5159" s="17">
        <f>gp_need_index[[#This Row],[Normalised weighted population 2027/28]]/gp_need_index[[#This Row],[Registered population 2027/28]]</f>
        <v>0.95304354736311869</v>
      </c>
      <c r="T5159" s="99">
        <v>13270.894116559</v>
      </c>
      <c r="U5159" s="16">
        <v>12695.4580297867</v>
      </c>
      <c r="V5159" s="17">
        <f>gp_need_index[[#This Row],[Normalised weighted population 2028/29]]/gp_need_index[[#This Row],[Registered population 2028/29]]</f>
        <v>0.95663923758880043</v>
      </c>
    </row>
    <row r="5160" spans="1:22" x14ac:dyDescent="0.2">
      <c r="A5160" s="6" t="s">
        <v>464</v>
      </c>
      <c r="B5160" s="1" t="s">
        <v>11249</v>
      </c>
      <c r="C5160" s="95" t="s">
        <v>6343</v>
      </c>
      <c r="D5160" s="95" t="s">
        <v>6343</v>
      </c>
      <c r="E5160" s="95" t="s">
        <v>6649</v>
      </c>
      <c r="F5160" s="95" t="s">
        <v>6585</v>
      </c>
      <c r="G5160" s="95" t="s">
        <v>6585</v>
      </c>
      <c r="H5160" s="61">
        <v>5352.5855593573797</v>
      </c>
      <c r="I5160" s="61">
        <v>184.99383994281001</v>
      </c>
      <c r="J5160" s="123">
        <v>990195.35624795302</v>
      </c>
      <c r="K5160" s="99">
        <v>23565.416666666701</v>
      </c>
      <c r="L5160" s="16">
        <v>19936.171074143502</v>
      </c>
      <c r="M5160" s="17">
        <f>gp_need_index[[#This Row],[Normalised weighted population (base year)]]/gp_need_index[[#This Row],[Registered population (base year)]]</f>
        <v>0.84599272553254834</v>
      </c>
      <c r="N5160" s="99">
        <v>23807.059220176699</v>
      </c>
      <c r="O5160" s="16">
        <v>20008.229873688299</v>
      </c>
      <c r="P5160" s="17">
        <f>gp_need_index[[#This Row],[Normalised weighted population 2026/27]]/gp_need_index[[#This Row],[Registered population 2026/27]]</f>
        <v>0.84043265019188684</v>
      </c>
      <c r="Q5160" s="99">
        <v>24046.140348946301</v>
      </c>
      <c r="R5160" s="16">
        <v>20078.5667249984</v>
      </c>
      <c r="S5160" s="17">
        <f>gp_need_index[[#This Row],[Normalised weighted population 2027/28]]/gp_need_index[[#This Row],[Registered population 2027/28]]</f>
        <v>0.83500164407375421</v>
      </c>
      <c r="T5160" s="99">
        <v>24287.765935788899</v>
      </c>
      <c r="U5160" s="16">
        <v>20158.658775044401</v>
      </c>
      <c r="V5160" s="17">
        <f>gp_need_index[[#This Row],[Normalised weighted population 2028/29]]/gp_need_index[[#This Row],[Registered population 2028/29]]</f>
        <v>0.82999230264072543</v>
      </c>
    </row>
    <row r="5161" spans="1:22" x14ac:dyDescent="0.2">
      <c r="A5161" s="6" t="s">
        <v>917</v>
      </c>
      <c r="B5161" s="1" t="s">
        <v>11250</v>
      </c>
      <c r="C5161" s="95" t="s">
        <v>6343</v>
      </c>
      <c r="D5161" s="95" t="s">
        <v>6343</v>
      </c>
      <c r="E5161" s="95" t="s">
        <v>6649</v>
      </c>
      <c r="F5161" s="95" t="s">
        <v>6584</v>
      </c>
      <c r="G5161" s="95" t="s">
        <v>6584</v>
      </c>
      <c r="H5161" s="61">
        <v>5577.5173599567797</v>
      </c>
      <c r="I5161" s="61">
        <v>172.53248651567901</v>
      </c>
      <c r="J5161" s="123">
        <v>962302.93869771098</v>
      </c>
      <c r="K5161" s="99">
        <v>19646.75</v>
      </c>
      <c r="L5161" s="16">
        <v>19374.5970327744</v>
      </c>
      <c r="M5161" s="17">
        <f>gp_need_index[[#This Row],[Normalised weighted population (base year)]]/gp_need_index[[#This Row],[Registered population (base year)]]</f>
        <v>0.98614768512728057</v>
      </c>
      <c r="N5161" s="99">
        <v>19784.170641563502</v>
      </c>
      <c r="O5161" s="16">
        <v>19444.626036771901</v>
      </c>
      <c r="P5161" s="17">
        <f>gp_need_index[[#This Row],[Normalised weighted population 2026/27]]/gp_need_index[[#This Row],[Registered population 2026/27]]</f>
        <v>0.98283756185976934</v>
      </c>
      <c r="Q5161" s="99">
        <v>19912.827857050099</v>
      </c>
      <c r="R5161" s="16">
        <v>19512.981597406899</v>
      </c>
      <c r="S5161" s="17">
        <f>gp_need_index[[#This Row],[Normalised weighted population 2027/28]]/gp_need_index[[#This Row],[Registered population 2027/28]]</f>
        <v>0.9799201669138301</v>
      </c>
      <c r="T5161" s="99">
        <v>20040.2326933845</v>
      </c>
      <c r="U5161" s="16">
        <v>19590.817566480298</v>
      </c>
      <c r="V5161" s="17">
        <f>gp_need_index[[#This Row],[Normalised weighted population 2028/29]]/gp_need_index[[#This Row],[Registered population 2028/29]]</f>
        <v>0.97757435585802566</v>
      </c>
    </row>
    <row r="5162" spans="1:22" x14ac:dyDescent="0.2">
      <c r="A5162" s="6" t="s">
        <v>853</v>
      </c>
      <c r="B5162" s="1" t="s">
        <v>11251</v>
      </c>
      <c r="C5162" s="95" t="s">
        <v>6343</v>
      </c>
      <c r="D5162" s="95" t="s">
        <v>6343</v>
      </c>
      <c r="E5162" s="95" t="s">
        <v>6649</v>
      </c>
      <c r="F5162" s="95" t="s">
        <v>6584</v>
      </c>
      <c r="G5162" s="95" t="s">
        <v>6584</v>
      </c>
      <c r="H5162" s="61">
        <v>5468.0084743923599</v>
      </c>
      <c r="I5162" s="61">
        <v>51.204476673894902</v>
      </c>
      <c r="J5162" s="123">
        <v>279986.51237968297</v>
      </c>
      <c r="K5162" s="99">
        <v>7073.8333333333303</v>
      </c>
      <c r="L5162" s="16">
        <v>5637.12905138733</v>
      </c>
      <c r="M5162" s="17">
        <f>gp_need_index[[#This Row],[Normalised weighted population (base year)]]/gp_need_index[[#This Row],[Registered population (base year)]]</f>
        <v>0.79689876559913286</v>
      </c>
      <c r="N5162" s="99">
        <v>7130.7959234400196</v>
      </c>
      <c r="O5162" s="16">
        <v>5657.50431556474</v>
      </c>
      <c r="P5162" s="17">
        <f>gp_need_index[[#This Row],[Normalised weighted population 2026/27]]/gp_need_index[[#This Row],[Registered population 2026/27]]</f>
        <v>0.79339029980757914</v>
      </c>
      <c r="Q5162" s="99">
        <v>7184.4871343219402</v>
      </c>
      <c r="R5162" s="16">
        <v>5677.3926836184201</v>
      </c>
      <c r="S5162" s="17">
        <f>gp_need_index[[#This Row],[Normalised weighted population 2027/28]]/gp_need_index[[#This Row],[Registered population 2027/28]]</f>
        <v>0.79022936188391446</v>
      </c>
      <c r="T5162" s="99">
        <v>7235.7728852237697</v>
      </c>
      <c r="U5162" s="16">
        <v>5700.0394205680795</v>
      </c>
      <c r="V5162" s="17">
        <f>gp_need_index[[#This Row],[Normalised weighted population 2028/29]]/gp_need_index[[#This Row],[Registered population 2028/29]]</f>
        <v>0.78775819957093685</v>
      </c>
    </row>
    <row r="5163" spans="1:22" x14ac:dyDescent="0.2">
      <c r="A5163" s="6" t="s">
        <v>458</v>
      </c>
      <c r="B5163" s="1" t="s">
        <v>11252</v>
      </c>
      <c r="C5163" s="95" t="s">
        <v>6343</v>
      </c>
      <c r="D5163" s="95" t="s">
        <v>6343</v>
      </c>
      <c r="E5163" s="95" t="s">
        <v>6649</v>
      </c>
      <c r="F5163" s="95" t="s">
        <v>6585</v>
      </c>
      <c r="G5163" s="95" t="s">
        <v>6585</v>
      </c>
      <c r="H5163" s="61">
        <v>5396.5325978597002</v>
      </c>
      <c r="I5163" s="61">
        <v>117.074597824192</v>
      </c>
      <c r="J5163" s="123">
        <v>631796.88353956898</v>
      </c>
      <c r="K5163" s="99">
        <v>12842</v>
      </c>
      <c r="L5163" s="16">
        <v>12720.3290490907</v>
      </c>
      <c r="M5163" s="17">
        <f>gp_need_index[[#This Row],[Normalised weighted population (base year)]]/gp_need_index[[#This Row],[Registered population (base year)]]</f>
        <v>0.99052554501562839</v>
      </c>
      <c r="N5163" s="99">
        <v>12962.1309318039</v>
      </c>
      <c r="O5163" s="16">
        <v>12766.306365280599</v>
      </c>
      <c r="P5163" s="17">
        <f>gp_need_index[[#This Row],[Normalised weighted population 2026/27]]/gp_need_index[[#This Row],[Registered population 2026/27]]</f>
        <v>0.98489256376489565</v>
      </c>
      <c r="Q5163" s="99">
        <v>13074.343586626401</v>
      </c>
      <c r="R5163" s="16">
        <v>12811.1849876407</v>
      </c>
      <c r="S5163" s="17">
        <f>gp_need_index[[#This Row],[Normalised weighted population 2027/28]]/gp_need_index[[#This Row],[Registered population 2027/28]]</f>
        <v>0.97987213681190977</v>
      </c>
      <c r="T5163" s="99">
        <v>13188.5480008139</v>
      </c>
      <c r="U5163" s="16">
        <v>12862.287941513499</v>
      </c>
      <c r="V5163" s="17">
        <f>gp_need_index[[#This Row],[Normalised weighted population 2028/29]]/gp_need_index[[#This Row],[Registered population 2028/29]]</f>
        <v>0.97526186663761116</v>
      </c>
    </row>
    <row r="5164" spans="1:22" x14ac:dyDescent="0.2">
      <c r="A5164" s="6" t="s">
        <v>683</v>
      </c>
      <c r="B5164" s="1" t="s">
        <v>11253</v>
      </c>
      <c r="C5164" s="95" t="s">
        <v>6343</v>
      </c>
      <c r="D5164" s="95" t="s">
        <v>6343</v>
      </c>
      <c r="E5164" s="95" t="s">
        <v>6649</v>
      </c>
      <c r="F5164" s="95" t="s">
        <v>6585</v>
      </c>
      <c r="G5164" s="95" t="s">
        <v>6585</v>
      </c>
      <c r="H5164" s="61">
        <v>5540.8036031788797</v>
      </c>
      <c r="I5164" s="61">
        <v>175.70817115639801</v>
      </c>
      <c r="J5164" s="123">
        <v>973564.46785134298</v>
      </c>
      <c r="K5164" s="99">
        <v>17213</v>
      </c>
      <c r="L5164" s="16">
        <v>19601.331858732399</v>
      </c>
      <c r="M5164" s="17">
        <f>gp_need_index[[#This Row],[Normalised weighted population (base year)]]/gp_need_index[[#This Row],[Registered population (base year)]]</f>
        <v>1.1387516329943879</v>
      </c>
      <c r="N5164" s="99">
        <v>17368.501553274698</v>
      </c>
      <c r="O5164" s="16">
        <v>19672.1803901764</v>
      </c>
      <c r="P5164" s="17">
        <f>gp_need_index[[#This Row],[Normalised weighted population 2026/27]]/gp_need_index[[#This Row],[Registered population 2026/27]]</f>
        <v>1.1326354394957785</v>
      </c>
      <c r="Q5164" s="99">
        <v>17518.158640465499</v>
      </c>
      <c r="R5164" s="16">
        <v>19741.3358944756</v>
      </c>
      <c r="S5164" s="17">
        <f>gp_need_index[[#This Row],[Normalised weighted population 2027/28]]/gp_need_index[[#This Row],[Registered population 2027/28]]</f>
        <v>1.1269070168639039</v>
      </c>
      <c r="T5164" s="99">
        <v>17666.211351490801</v>
      </c>
      <c r="U5164" s="16">
        <v>19820.0827534567</v>
      </c>
      <c r="V5164" s="17">
        <f>gp_need_index[[#This Row],[Normalised weighted population 2028/29]]/gp_need_index[[#This Row],[Registered population 2028/29]]</f>
        <v>1.1219203913681322</v>
      </c>
    </row>
    <row r="5165" spans="1:22" x14ac:dyDescent="0.2">
      <c r="A5165" s="6" t="s">
        <v>542</v>
      </c>
      <c r="B5165" s="1" t="s">
        <v>11254</v>
      </c>
      <c r="C5165" s="95" t="s">
        <v>6343</v>
      </c>
      <c r="D5165" s="95" t="s">
        <v>6343</v>
      </c>
      <c r="E5165" s="95" t="s">
        <v>6649</v>
      </c>
      <c r="F5165" s="95" t="s">
        <v>6631</v>
      </c>
      <c r="G5165" s="95" t="s">
        <v>6631</v>
      </c>
      <c r="H5165" s="61">
        <v>5401.7477895375796</v>
      </c>
      <c r="I5165" s="61">
        <v>78.228513385166096</v>
      </c>
      <c r="J5165" s="123">
        <v>422570.69925713202</v>
      </c>
      <c r="K5165" s="99">
        <v>8998.8333333333303</v>
      </c>
      <c r="L5165" s="16">
        <v>8507.8582707482292</v>
      </c>
      <c r="M5165" s="17">
        <f>gp_need_index[[#This Row],[Normalised weighted population (base year)]]/gp_need_index[[#This Row],[Registered population (base year)]]</f>
        <v>0.94544014269422694</v>
      </c>
      <c r="N5165" s="99">
        <v>9025.94333081074</v>
      </c>
      <c r="O5165" s="16">
        <v>8538.6097150153892</v>
      </c>
      <c r="P5165" s="17">
        <f>gp_need_index[[#This Row],[Normalised weighted population 2026/27]]/gp_need_index[[#This Row],[Registered population 2026/27]]</f>
        <v>0.94600745895093308</v>
      </c>
      <c r="Q5165" s="99">
        <v>9047.0345375296693</v>
      </c>
      <c r="R5165" s="16">
        <v>8568.6263094723708</v>
      </c>
      <c r="S5165" s="17">
        <f>gp_need_index[[#This Row],[Normalised weighted population 2027/28]]/gp_need_index[[#This Row],[Registered population 2027/28]]</f>
        <v>0.94711988485589116</v>
      </c>
      <c r="T5165" s="99">
        <v>9072.1839818752305</v>
      </c>
      <c r="U5165" s="16">
        <v>8602.8059825836699</v>
      </c>
      <c r="V5165" s="17">
        <f>gp_need_index[[#This Row],[Normalised weighted population 2028/29]]/gp_need_index[[#This Row],[Registered population 2028/29]]</f>
        <v>0.94826185180665401</v>
      </c>
    </row>
    <row r="5166" spans="1:22" x14ac:dyDescent="0.2">
      <c r="A5166" s="6" t="s">
        <v>854</v>
      </c>
      <c r="B5166" s="1" t="s">
        <v>11255</v>
      </c>
      <c r="C5166" s="95" t="s">
        <v>6343</v>
      </c>
      <c r="D5166" s="95" t="s">
        <v>6343</v>
      </c>
      <c r="E5166" s="95" t="s">
        <v>6649</v>
      </c>
      <c r="F5166" s="95" t="s">
        <v>6584</v>
      </c>
      <c r="G5166" s="95" t="s">
        <v>6584</v>
      </c>
      <c r="H5166" s="61">
        <v>5263.0019412156998</v>
      </c>
      <c r="I5166" s="61">
        <v>52.447379509390998</v>
      </c>
      <c r="J5166" s="123">
        <v>276030.66016960097</v>
      </c>
      <c r="K5166" s="99">
        <v>7065.8333333333303</v>
      </c>
      <c r="L5166" s="16">
        <v>5557.4836098018905</v>
      </c>
      <c r="M5166" s="17">
        <f>gp_need_index[[#This Row],[Normalised weighted population (base year)]]/gp_need_index[[#This Row],[Registered population (base year)]]</f>
        <v>0.78652911095203104</v>
      </c>
      <c r="N5166" s="99">
        <v>7123.6805031051699</v>
      </c>
      <c r="O5166" s="16">
        <v>5577.5709974914698</v>
      </c>
      <c r="P5166" s="17">
        <f>gp_need_index[[#This Row],[Normalised weighted population 2026/27]]/gp_need_index[[#This Row],[Registered population 2026/27]]</f>
        <v>0.78296198082721979</v>
      </c>
      <c r="Q5166" s="99">
        <v>7179.5723660828698</v>
      </c>
      <c r="R5166" s="16">
        <v>5597.1783682783398</v>
      </c>
      <c r="S5166" s="17">
        <f>gp_need_index[[#This Row],[Normalised weighted population 2027/28]]/gp_need_index[[#This Row],[Registered population 2027/28]]</f>
        <v>0.77959773686801426</v>
      </c>
      <c r="T5166" s="99">
        <v>7232.53833874059</v>
      </c>
      <c r="U5166" s="16">
        <v>5619.5051357278599</v>
      </c>
      <c r="V5166" s="17">
        <f>gp_need_index[[#This Row],[Normalised weighted population 2028/29]]/gp_need_index[[#This Row],[Registered population 2028/29]]</f>
        <v>0.77697550604431231</v>
      </c>
    </row>
    <row r="5167" spans="1:22" x14ac:dyDescent="0.2">
      <c r="A5167" s="6" t="s">
        <v>881</v>
      </c>
      <c r="B5167" s="1" t="s">
        <v>11256</v>
      </c>
      <c r="C5167" s="95" t="s">
        <v>6343</v>
      </c>
      <c r="D5167" s="95" t="s">
        <v>6343</v>
      </c>
      <c r="E5167" s="95" t="s">
        <v>6649</v>
      </c>
      <c r="F5167" s="95" t="s">
        <v>6630</v>
      </c>
      <c r="G5167" s="95" t="s">
        <v>6630</v>
      </c>
      <c r="H5167" s="61">
        <v>5428.4175889756898</v>
      </c>
      <c r="I5167" s="61">
        <v>93.206761995894496</v>
      </c>
      <c r="J5167" s="123">
        <v>505965.22622998501</v>
      </c>
      <c r="K5167" s="99">
        <v>9883.3333333333303</v>
      </c>
      <c r="L5167" s="16">
        <v>10186.8881166141</v>
      </c>
      <c r="M5167" s="17">
        <f>gp_need_index[[#This Row],[Normalised weighted population (base year)]]/gp_need_index[[#This Row],[Registered population (base year)]]</f>
        <v>1.0307138060655079</v>
      </c>
      <c r="N5167" s="99">
        <v>9878.2248261628192</v>
      </c>
      <c r="O5167" s="16">
        <v>10223.7083729236</v>
      </c>
      <c r="P5167" s="17">
        <f>gp_need_index[[#This Row],[Normalised weighted population 2026/27]]/gp_need_index[[#This Row],[Registered population 2026/27]]</f>
        <v>1.0349742542653773</v>
      </c>
      <c r="Q5167" s="99">
        <v>9868.4331800903292</v>
      </c>
      <c r="R5167" s="16">
        <v>10259.648756466</v>
      </c>
      <c r="S5167" s="17">
        <f>gp_need_index[[#This Row],[Normalised weighted population 2027/28]]/gp_need_index[[#This Row],[Registered population 2027/28]]</f>
        <v>1.0396431296879987</v>
      </c>
      <c r="T5167" s="99">
        <v>9860.8694378953605</v>
      </c>
      <c r="U5167" s="16">
        <v>10300.573804200299</v>
      </c>
      <c r="V5167" s="17">
        <f>gp_need_index[[#This Row],[Normalised weighted population 2028/29]]/gp_need_index[[#This Row],[Registered population 2028/29]]</f>
        <v>1.0445908313738699</v>
      </c>
    </row>
    <row r="5168" spans="1:22" x14ac:dyDescent="0.2">
      <c r="A5168" s="6" t="s">
        <v>535</v>
      </c>
      <c r="B5168" s="1" t="s">
        <v>11257</v>
      </c>
      <c r="C5168" s="95" t="s">
        <v>6343</v>
      </c>
      <c r="D5168" s="95" t="s">
        <v>6343</v>
      </c>
      <c r="E5168" s="95" t="s">
        <v>6649</v>
      </c>
      <c r="F5168" s="95" t="s">
        <v>6631</v>
      </c>
      <c r="G5168" s="95" t="s">
        <v>6631</v>
      </c>
      <c r="H5168" s="61">
        <v>5355.8250439453104</v>
      </c>
      <c r="I5168" s="61">
        <v>111.647291207715</v>
      </c>
      <c r="J5168" s="123">
        <v>597963.35833893402</v>
      </c>
      <c r="K5168" s="99">
        <v>13076.833333333299</v>
      </c>
      <c r="L5168" s="16">
        <v>12039.1392796324</v>
      </c>
      <c r="M5168" s="17">
        <f>gp_need_index[[#This Row],[Normalised weighted population (base year)]]/gp_need_index[[#This Row],[Registered population (base year)]]</f>
        <v>0.92064638072156346</v>
      </c>
      <c r="N5168" s="99">
        <v>13131.5640494489</v>
      </c>
      <c r="O5168" s="16">
        <v>12082.6544521706</v>
      </c>
      <c r="P5168" s="17">
        <f>gp_need_index[[#This Row],[Normalised weighted population 2026/27]]/gp_need_index[[#This Row],[Registered population 2026/27]]</f>
        <v>0.92012302621923248</v>
      </c>
      <c r="Q5168" s="99">
        <v>13194.4729705193</v>
      </c>
      <c r="R5168" s="16">
        <v>12125.129767328401</v>
      </c>
      <c r="S5168" s="17">
        <f>gp_need_index[[#This Row],[Normalised weighted population 2027/28]]/gp_need_index[[#This Row],[Registered population 2027/28]]</f>
        <v>0.9189552166592666</v>
      </c>
      <c r="T5168" s="99">
        <v>13255.3958953196</v>
      </c>
      <c r="U5168" s="16">
        <v>12173.4960931444</v>
      </c>
      <c r="V5168" s="17">
        <f>gp_need_index[[#This Row],[Normalised weighted population 2028/29]]/gp_need_index[[#This Row],[Registered population 2028/29]]</f>
        <v>0.91838042328428593</v>
      </c>
    </row>
    <row r="5169" spans="1:22" x14ac:dyDescent="0.2">
      <c r="A5169" s="6" t="s">
        <v>870</v>
      </c>
      <c r="B5169" s="1" t="s">
        <v>11258</v>
      </c>
      <c r="C5169" s="95" t="s">
        <v>6343</v>
      </c>
      <c r="D5169" s="95" t="s">
        <v>6343</v>
      </c>
      <c r="E5169" s="95" t="s">
        <v>6649</v>
      </c>
      <c r="F5169" s="95" t="s">
        <v>6630</v>
      </c>
      <c r="G5169" s="95" t="s">
        <v>6630</v>
      </c>
      <c r="H5169" s="61">
        <v>5350.2792122395804</v>
      </c>
      <c r="I5169" s="61">
        <v>81.560149329193393</v>
      </c>
      <c r="J5169" s="123">
        <v>436369.57150313997</v>
      </c>
      <c r="K5169" s="99">
        <v>12523.416666666701</v>
      </c>
      <c r="L5169" s="16">
        <v>8785.6788805812703</v>
      </c>
      <c r="M5169" s="17">
        <f>gp_need_index[[#This Row],[Normalised weighted population (base year)]]/gp_need_index[[#This Row],[Registered population (base year)]]</f>
        <v>0.70154009200747236</v>
      </c>
      <c r="N5169" s="99">
        <v>12544.812263321101</v>
      </c>
      <c r="O5169" s="16">
        <v>8817.4345006030908</v>
      </c>
      <c r="P5169" s="17">
        <f>gp_need_index[[#This Row],[Normalised weighted population 2026/27]]/gp_need_index[[#This Row],[Registered population 2026/27]]</f>
        <v>0.702874966601435</v>
      </c>
      <c r="Q5169" s="99">
        <v>12563.525393256001</v>
      </c>
      <c r="R5169" s="16">
        <v>8848.4312745966508</v>
      </c>
      <c r="S5169" s="17">
        <f>gp_need_index[[#This Row],[Normalised weighted population 2027/28]]/gp_need_index[[#This Row],[Registered population 2027/28]]</f>
        <v>0.70429525134294058</v>
      </c>
      <c r="T5169" s="99">
        <v>12581.940711216999</v>
      </c>
      <c r="U5169" s="16">
        <v>8883.72707086439</v>
      </c>
      <c r="V5169" s="17">
        <f>gp_need_index[[#This Row],[Normalised weighted population 2028/29]]/gp_need_index[[#This Row],[Registered population 2028/29]]</f>
        <v>0.70606969741515369</v>
      </c>
    </row>
    <row r="5170" spans="1:22" x14ac:dyDescent="0.2">
      <c r="A5170" s="6" t="s">
        <v>901</v>
      </c>
      <c r="B5170" s="1" t="s">
        <v>11259</v>
      </c>
      <c r="C5170" s="95" t="s">
        <v>6343</v>
      </c>
      <c r="D5170" s="95" t="s">
        <v>6343</v>
      </c>
      <c r="E5170" s="95" t="s">
        <v>6649</v>
      </c>
      <c r="F5170" s="95" t="s">
        <v>6584</v>
      </c>
      <c r="G5170" s="95" t="s">
        <v>6584</v>
      </c>
      <c r="H5170" s="61">
        <v>5403.7359525240399</v>
      </c>
      <c r="I5170" s="61">
        <v>55.108479676194897</v>
      </c>
      <c r="J5170" s="123">
        <v>297791.672915195</v>
      </c>
      <c r="K5170" s="99">
        <v>8935.6666666666697</v>
      </c>
      <c r="L5170" s="16">
        <v>5995.61056132249</v>
      </c>
      <c r="M5170" s="17">
        <f>gp_need_index[[#This Row],[Normalised weighted population (base year)]]/gp_need_index[[#This Row],[Registered population (base year)]]</f>
        <v>0.67097518125741273</v>
      </c>
      <c r="N5170" s="99">
        <v>9014.8237955866898</v>
      </c>
      <c r="O5170" s="16">
        <v>6017.28154809221</v>
      </c>
      <c r="P5170" s="17">
        <f>gp_need_index[[#This Row],[Normalised weighted population 2026/27]]/gp_need_index[[#This Row],[Registered population 2026/27]]</f>
        <v>0.66748742787829518</v>
      </c>
      <c r="Q5170" s="99">
        <v>9089.6127213506807</v>
      </c>
      <c r="R5170" s="16">
        <v>6038.43467559082</v>
      </c>
      <c r="S5170" s="17">
        <f>gp_need_index[[#This Row],[Normalised weighted population 2027/28]]/gp_need_index[[#This Row],[Registered population 2027/28]]</f>
        <v>0.66432254714296923</v>
      </c>
      <c r="T5170" s="99">
        <v>9167.5983125626299</v>
      </c>
      <c r="U5170" s="16">
        <v>6062.5215847243699</v>
      </c>
      <c r="V5170" s="17">
        <f>gp_need_index[[#This Row],[Normalised weighted population 2028/29]]/gp_need_index[[#This Row],[Registered population 2028/29]]</f>
        <v>0.66129878055594105</v>
      </c>
    </row>
    <row r="5171" spans="1:22" x14ac:dyDescent="0.2">
      <c r="A5171" s="6" t="s">
        <v>861</v>
      </c>
      <c r="B5171" s="1" t="s">
        <v>11260</v>
      </c>
      <c r="C5171" s="95" t="s">
        <v>6343</v>
      </c>
      <c r="D5171" s="95" t="s">
        <v>6343</v>
      </c>
      <c r="E5171" s="95" t="s">
        <v>6649</v>
      </c>
      <c r="F5171" s="95" t="s">
        <v>6584</v>
      </c>
      <c r="G5171" s="95" t="s">
        <v>6584</v>
      </c>
      <c r="H5171" s="61">
        <v>5394.6220984825704</v>
      </c>
      <c r="I5171" s="61">
        <v>94.235960728415094</v>
      </c>
      <c r="J5171" s="123">
        <v>508367.39621724398</v>
      </c>
      <c r="K5171" s="99">
        <v>9915.3333333333303</v>
      </c>
      <c r="L5171" s="16">
        <v>10235.2523828298</v>
      </c>
      <c r="M5171" s="17">
        <f>gp_need_index[[#This Row],[Normalised weighted population (base year)]]/gp_need_index[[#This Row],[Registered population (base year)]]</f>
        <v>1.032265082649412</v>
      </c>
      <c r="N5171" s="99">
        <v>9978.4208821546308</v>
      </c>
      <c r="O5171" s="16">
        <v>10272.2474505889</v>
      </c>
      <c r="P5171" s="17">
        <f>gp_need_index[[#This Row],[Normalised weighted population 2026/27]]/gp_need_index[[#This Row],[Registered population 2026/27]]</f>
        <v>1.0294461991435686</v>
      </c>
      <c r="Q5171" s="99">
        <v>10036.2734618051</v>
      </c>
      <c r="R5171" s="16">
        <v>10308.358468210799</v>
      </c>
      <c r="S5171" s="17">
        <f>gp_need_index[[#This Row],[Normalised weighted population 2027/28]]/gp_need_index[[#This Row],[Registered population 2027/28]]</f>
        <v>1.0271101626954635</v>
      </c>
      <c r="T5171" s="99">
        <v>10094.3990937086</v>
      </c>
      <c r="U5171" s="16">
        <v>10349.4778157039</v>
      </c>
      <c r="V5171" s="17">
        <f>gp_need_index[[#This Row],[Normalised weighted population 2028/29]]/gp_need_index[[#This Row],[Registered population 2028/29]]</f>
        <v>1.025269331995629</v>
      </c>
    </row>
    <row r="5172" spans="1:22" x14ac:dyDescent="0.2">
      <c r="A5172" s="6" t="s">
        <v>456</v>
      </c>
      <c r="B5172" s="1" t="s">
        <v>11261</v>
      </c>
      <c r="C5172" s="95" t="s">
        <v>6343</v>
      </c>
      <c r="D5172" s="95" t="s">
        <v>6343</v>
      </c>
      <c r="E5172" s="95" t="s">
        <v>6649</v>
      </c>
      <c r="F5172" s="95" t="s">
        <v>6585</v>
      </c>
      <c r="G5172" s="95" t="s">
        <v>6585</v>
      </c>
      <c r="H5172" s="61">
        <v>5384.3001121238403</v>
      </c>
      <c r="I5172" s="61">
        <v>114.068985349926</v>
      </c>
      <c r="J5172" s="123">
        <v>614181.65060945903</v>
      </c>
      <c r="K5172" s="99">
        <v>15180.75</v>
      </c>
      <c r="L5172" s="16">
        <v>12365.671460575801</v>
      </c>
      <c r="M5172" s="17">
        <f>gp_need_index[[#This Row],[Normalised weighted population (base year)]]/gp_need_index[[#This Row],[Registered population (base year)]]</f>
        <v>0.81456261782690587</v>
      </c>
      <c r="N5172" s="99">
        <v>15334.9168723356</v>
      </c>
      <c r="O5172" s="16">
        <v>12410.3668756432</v>
      </c>
      <c r="P5172" s="17">
        <f>gp_need_index[[#This Row],[Normalised weighted population 2026/27]]/gp_need_index[[#This Row],[Registered population 2026/27]]</f>
        <v>0.8092881741036152</v>
      </c>
      <c r="Q5172" s="99">
        <v>15476.9003615081</v>
      </c>
      <c r="R5172" s="16">
        <v>12453.994229744399</v>
      </c>
      <c r="S5172" s="17">
        <f>gp_need_index[[#This Row],[Normalised weighted population 2027/28]]/gp_need_index[[#This Row],[Registered population 2027/28]]</f>
        <v>0.80468271674851422</v>
      </c>
      <c r="T5172" s="99">
        <v>15619.309372989201</v>
      </c>
      <c r="U5172" s="16">
        <v>12503.6723737466</v>
      </c>
      <c r="V5172" s="17">
        <f>gp_need_index[[#This Row],[Normalised weighted population 2028/29]]/gp_need_index[[#This Row],[Registered population 2028/29]]</f>
        <v>0.80052658380462471</v>
      </c>
    </row>
    <row r="5173" spans="1:22" x14ac:dyDescent="0.2">
      <c r="A5173" s="6" t="s">
        <v>889</v>
      </c>
      <c r="B5173" s="1" t="s">
        <v>11262</v>
      </c>
      <c r="C5173" s="95" t="s">
        <v>6343</v>
      </c>
      <c r="D5173" s="95" t="s">
        <v>6343</v>
      </c>
      <c r="E5173" s="95" t="s">
        <v>6649</v>
      </c>
      <c r="F5173" s="95" t="s">
        <v>6584</v>
      </c>
      <c r="G5173" s="95" t="s">
        <v>6584</v>
      </c>
      <c r="H5173" s="61">
        <v>5555.3806709155697</v>
      </c>
      <c r="I5173" s="61">
        <v>140.85173596161599</v>
      </c>
      <c r="J5173" s="123">
        <v>782485.011426065</v>
      </c>
      <c r="K5173" s="99">
        <v>12486.25</v>
      </c>
      <c r="L5173" s="16">
        <v>15754.2195611316</v>
      </c>
      <c r="M5173" s="17">
        <f>gp_need_index[[#This Row],[Normalised weighted population (base year)]]/gp_need_index[[#This Row],[Registered population (base year)]]</f>
        <v>1.2617254628997177</v>
      </c>
      <c r="N5173" s="99">
        <v>12555.830422589899</v>
      </c>
      <c r="O5173" s="16">
        <v>15811.162799886801</v>
      </c>
      <c r="P5173" s="17">
        <f>gp_need_index[[#This Row],[Normalised weighted population 2026/27]]/gp_need_index[[#This Row],[Registered population 2026/27]]</f>
        <v>1.2592685842140756</v>
      </c>
      <c r="Q5173" s="99">
        <v>12624.1291082892</v>
      </c>
      <c r="R5173" s="16">
        <v>15866.7452983845</v>
      </c>
      <c r="S5173" s="17">
        <f>gp_need_index[[#This Row],[Normalised weighted population 2027/28]]/gp_need_index[[#This Row],[Registered population 2027/28]]</f>
        <v>1.2568586048415924</v>
      </c>
      <c r="T5173" s="99">
        <v>12690.78956587</v>
      </c>
      <c r="U5173" s="16">
        <v>15930.036676494899</v>
      </c>
      <c r="V5173" s="17">
        <f>gp_need_index[[#This Row],[Normalised weighted population 2028/29]]/gp_need_index[[#This Row],[Registered population 2028/29]]</f>
        <v>1.255243938433616</v>
      </c>
    </row>
    <row r="5174" spans="1:22" x14ac:dyDescent="0.2">
      <c r="A5174" s="6" t="s">
        <v>531</v>
      </c>
      <c r="B5174" s="1" t="s">
        <v>11263</v>
      </c>
      <c r="C5174" s="95" t="s">
        <v>6343</v>
      </c>
      <c r="D5174" s="95" t="s">
        <v>6343</v>
      </c>
      <c r="E5174" s="95" t="s">
        <v>6649</v>
      </c>
      <c r="F5174" s="95" t="s">
        <v>6631</v>
      </c>
      <c r="G5174" s="95" t="s">
        <v>6631</v>
      </c>
      <c r="H5174" s="61">
        <v>5475.9325878906202</v>
      </c>
      <c r="I5174" s="61">
        <v>59.891459880544502</v>
      </c>
      <c r="J5174" s="123">
        <v>327961.59689621802</v>
      </c>
      <c r="K5174" s="99">
        <v>6857.75</v>
      </c>
      <c r="L5174" s="16">
        <v>6603.0389460188999</v>
      </c>
      <c r="M5174" s="17">
        <f>gp_need_index[[#This Row],[Normalised weighted population (base year)]]/gp_need_index[[#This Row],[Registered population (base year)]]</f>
        <v>0.9628579265821734</v>
      </c>
      <c r="N5174" s="99">
        <v>6882.3031578554701</v>
      </c>
      <c r="O5174" s="16">
        <v>6626.9054677310096</v>
      </c>
      <c r="P5174" s="17">
        <f>gp_need_index[[#This Row],[Normalised weighted population 2026/27]]/gp_need_index[[#This Row],[Registered population 2026/27]]</f>
        <v>0.96289066548413382</v>
      </c>
      <c r="Q5174" s="99">
        <v>6903.5437947526098</v>
      </c>
      <c r="R5174" s="16">
        <v>6650.2016647195896</v>
      </c>
      <c r="S5174" s="17">
        <f>gp_need_index[[#This Row],[Normalised weighted population 2027/28]]/gp_need_index[[#This Row],[Registered population 2027/28]]</f>
        <v>0.96330259681620534</v>
      </c>
      <c r="T5174" s="99">
        <v>6924.8881968384803</v>
      </c>
      <c r="U5174" s="16">
        <v>6676.7288711602596</v>
      </c>
      <c r="V5174" s="17">
        <f>gp_need_index[[#This Row],[Normalised weighted population 2028/29]]/gp_need_index[[#This Row],[Registered population 2028/29]]</f>
        <v>0.96416413974863646</v>
      </c>
    </row>
    <row r="5175" spans="1:22" x14ac:dyDescent="0.2">
      <c r="A5175" s="6" t="s">
        <v>885</v>
      </c>
      <c r="B5175" s="1" t="s">
        <v>11264</v>
      </c>
      <c r="C5175" s="95" t="s">
        <v>6343</v>
      </c>
      <c r="D5175" s="95" t="s">
        <v>6343</v>
      </c>
      <c r="E5175" s="95" t="s">
        <v>6649</v>
      </c>
      <c r="F5175" s="95" t="s">
        <v>6630</v>
      </c>
      <c r="G5175" s="95" t="s">
        <v>6630</v>
      </c>
      <c r="H5175" s="61">
        <v>5394.4686812279897</v>
      </c>
      <c r="I5175" s="61">
        <v>93.075738520777705</v>
      </c>
      <c r="J5175" s="123">
        <v>502094.15643250098</v>
      </c>
      <c r="K5175" s="99">
        <v>8206.3333333333303</v>
      </c>
      <c r="L5175" s="16">
        <v>10108.9496479719</v>
      </c>
      <c r="M5175" s="17">
        <f>gp_need_index[[#This Row],[Normalised weighted population (base year)]]/gp_need_index[[#This Row],[Registered population (base year)]]</f>
        <v>1.2318473107728061</v>
      </c>
      <c r="N5175" s="99">
        <v>8192.3487891900804</v>
      </c>
      <c r="O5175" s="16">
        <v>10145.4881976052</v>
      </c>
      <c r="P5175" s="17">
        <f>gp_need_index[[#This Row],[Normalised weighted population 2026/27]]/gp_need_index[[#This Row],[Registered population 2026/27]]</f>
        <v>1.238410187197146</v>
      </c>
      <c r="Q5175" s="99">
        <v>8182.6152011427503</v>
      </c>
      <c r="R5175" s="16">
        <v>10181.153606256001</v>
      </c>
      <c r="S5175" s="17">
        <f>gp_need_index[[#This Row],[Normalised weighted population 2027/28]]/gp_need_index[[#This Row],[Registered population 2027/28]]</f>
        <v>1.244242012606696</v>
      </c>
      <c r="T5175" s="99">
        <v>8174.3055490578299</v>
      </c>
      <c r="U5175" s="16">
        <v>10221.7655421241</v>
      </c>
      <c r="V5175" s="17">
        <f>gp_need_index[[#This Row],[Normalised weighted population 2028/29]]/gp_need_index[[#This Row],[Registered population 2028/29]]</f>
        <v>1.2504750991724625</v>
      </c>
    </row>
    <row r="5176" spans="1:22" x14ac:dyDescent="0.2">
      <c r="A5176" s="6" t="s">
        <v>540</v>
      </c>
      <c r="B5176" s="1" t="s">
        <v>11265</v>
      </c>
      <c r="C5176" s="95" t="s">
        <v>6343</v>
      </c>
      <c r="D5176" s="95" t="s">
        <v>6343</v>
      </c>
      <c r="E5176" s="95" t="s">
        <v>6649</v>
      </c>
      <c r="F5176" s="95" t="s">
        <v>6631</v>
      </c>
      <c r="G5176" s="95" t="s">
        <v>6631</v>
      </c>
      <c r="H5176" s="61">
        <v>5463.5915285066803</v>
      </c>
      <c r="I5176" s="61">
        <v>139.52799223523999</v>
      </c>
      <c r="J5176" s="123">
        <v>762323.956366005</v>
      </c>
      <c r="K5176" s="99">
        <v>14709.916666666701</v>
      </c>
      <c r="L5176" s="16">
        <v>15348.3054754146</v>
      </c>
      <c r="M5176" s="17">
        <f>gp_need_index[[#This Row],[Normalised weighted population (base year)]]/gp_need_index[[#This Row],[Registered population (base year)]]</f>
        <v>1.0433985333305467</v>
      </c>
      <c r="N5176" s="99">
        <v>14755.8921471256</v>
      </c>
      <c r="O5176" s="16">
        <v>15403.7815477001</v>
      </c>
      <c r="P5176" s="17">
        <f>gp_need_index[[#This Row],[Normalised weighted population 2026/27]]/gp_need_index[[#This Row],[Registered population 2026/27]]</f>
        <v>1.0439071656335404</v>
      </c>
      <c r="Q5176" s="99">
        <v>14793.5425420499</v>
      </c>
      <c r="R5176" s="16">
        <v>15457.931939772499</v>
      </c>
      <c r="S5176" s="17">
        <f>gp_need_index[[#This Row],[Normalised weighted population 2027/28]]/gp_need_index[[#This Row],[Registered population 2027/28]]</f>
        <v>1.0449107707524488</v>
      </c>
      <c r="T5176" s="99">
        <v>14835.3374768004</v>
      </c>
      <c r="U5176" s="16">
        <v>15519.5925889356</v>
      </c>
      <c r="V5176" s="17">
        <f>gp_need_index[[#This Row],[Normalised weighted population 2028/29]]/gp_need_index[[#This Row],[Registered population 2028/29]]</f>
        <v>1.0461233263621568</v>
      </c>
    </row>
    <row r="5177" spans="1:22" x14ac:dyDescent="0.2">
      <c r="A5177" s="6" t="s">
        <v>851</v>
      </c>
      <c r="B5177" s="1" t="s">
        <v>9045</v>
      </c>
      <c r="C5177" s="95" t="s">
        <v>6343</v>
      </c>
      <c r="D5177" s="95" t="s">
        <v>6343</v>
      </c>
      <c r="E5177" s="95" t="s">
        <v>6649</v>
      </c>
      <c r="F5177" s="95" t="s">
        <v>6584</v>
      </c>
      <c r="G5177" s="95" t="s">
        <v>6584</v>
      </c>
      <c r="H5177" s="61">
        <v>5391.4200339395502</v>
      </c>
      <c r="I5177" s="61">
        <v>77.611288250467297</v>
      </c>
      <c r="J5177" s="123">
        <v>418435.054333426</v>
      </c>
      <c r="K5177" s="99">
        <v>9146.75</v>
      </c>
      <c r="L5177" s="16">
        <v>8424.5929593319706</v>
      </c>
      <c r="M5177" s="17">
        <f>gp_need_index[[#This Row],[Normalised weighted population (base year)]]/gp_need_index[[#This Row],[Registered population (base year)]]</f>
        <v>0.92104769009013809</v>
      </c>
      <c r="N5177" s="99">
        <v>9207.2512704821402</v>
      </c>
      <c r="O5177" s="16">
        <v>8455.0434431809008</v>
      </c>
      <c r="P5177" s="17">
        <f>gp_need_index[[#This Row],[Normalised weighted population 2026/27]]/gp_need_index[[#This Row],[Registered population 2026/27]]</f>
        <v>0.91830267196977999</v>
      </c>
      <c r="Q5177" s="99">
        <v>9261.1022467349594</v>
      </c>
      <c r="R5177" s="16">
        <v>8484.7662690999496</v>
      </c>
      <c r="S5177" s="17">
        <f>gp_need_index[[#This Row],[Normalised weighted population 2027/28]]/gp_need_index[[#This Row],[Registered population 2027/28]]</f>
        <v>0.9161723996829092</v>
      </c>
      <c r="T5177" s="99">
        <v>9314.6643841270197</v>
      </c>
      <c r="U5177" s="16">
        <v>8518.6114301595499</v>
      </c>
      <c r="V5177" s="17">
        <f>gp_need_index[[#This Row],[Normalised weighted population 2028/29]]/gp_need_index[[#This Row],[Registered population 2028/29]]</f>
        <v>0.91453766650744694</v>
      </c>
    </row>
    <row r="5178" spans="1:22" x14ac:dyDescent="0.2">
      <c r="A5178" s="6" t="s">
        <v>676</v>
      </c>
      <c r="B5178" s="1" t="s">
        <v>11266</v>
      </c>
      <c r="C5178" s="95" t="s">
        <v>6343</v>
      </c>
      <c r="D5178" s="95" t="s">
        <v>6343</v>
      </c>
      <c r="E5178" s="95" t="s">
        <v>6649</v>
      </c>
      <c r="F5178" s="95" t="s">
        <v>6585</v>
      </c>
      <c r="G5178" s="95" t="s">
        <v>6585</v>
      </c>
      <c r="H5178" s="61">
        <v>5501.7034115121396</v>
      </c>
      <c r="I5178" s="61">
        <v>158.22653932669999</v>
      </c>
      <c r="J5178" s="123">
        <v>870515.49120546295</v>
      </c>
      <c r="K5178" s="99">
        <v>15312.25</v>
      </c>
      <c r="L5178" s="16">
        <v>17526.587703990801</v>
      </c>
      <c r="M5178" s="17">
        <f>gp_need_index[[#This Row],[Normalised weighted population (base year)]]/gp_need_index[[#This Row],[Registered population (base year)]]</f>
        <v>1.1446121702552401</v>
      </c>
      <c r="N5178" s="99">
        <v>15442.9599855411</v>
      </c>
      <c r="O5178" s="16">
        <v>17589.937123765001</v>
      </c>
      <c r="P5178" s="17">
        <f>gp_need_index[[#This Row],[Normalised weighted population 2026/27]]/gp_need_index[[#This Row],[Registered population 2026/27]]</f>
        <v>1.1390262708855083</v>
      </c>
      <c r="Q5178" s="99">
        <v>15568.607852254499</v>
      </c>
      <c r="R5178" s="16">
        <v>17651.7727184098</v>
      </c>
      <c r="S5178" s="17">
        <f>gp_need_index[[#This Row],[Normalised weighted population 2027/28]]/gp_need_index[[#This Row],[Registered population 2027/28]]</f>
        <v>1.1338054684095364</v>
      </c>
      <c r="T5178" s="99">
        <v>15693.6319990722</v>
      </c>
      <c r="U5178" s="16">
        <v>17722.184450647801</v>
      </c>
      <c r="V5178" s="17">
        <f>gp_need_index[[#This Row],[Normalised weighted population 2028/29]]/gp_need_index[[#This Row],[Registered population 2028/29]]</f>
        <v>1.1292595908770848</v>
      </c>
    </row>
    <row r="5179" spans="1:22" x14ac:dyDescent="0.2">
      <c r="A5179" s="6" t="s">
        <v>466</v>
      </c>
      <c r="B5179" s="1" t="s">
        <v>11267</v>
      </c>
      <c r="C5179" s="95" t="s">
        <v>6343</v>
      </c>
      <c r="D5179" s="95" t="s">
        <v>6343</v>
      </c>
      <c r="E5179" s="95" t="s">
        <v>6649</v>
      </c>
      <c r="F5179" s="95" t="s">
        <v>6585</v>
      </c>
      <c r="G5179" s="95" t="s">
        <v>6585</v>
      </c>
      <c r="H5179" s="61">
        <v>5213.1078657670496</v>
      </c>
      <c r="I5179" s="61">
        <v>34.798989128983798</v>
      </c>
      <c r="J5179" s="123">
        <v>181410.88394904701</v>
      </c>
      <c r="K5179" s="99">
        <v>4608.1666666666697</v>
      </c>
      <c r="L5179" s="16">
        <v>3652.4493821340102</v>
      </c>
      <c r="M5179" s="17">
        <f>gp_need_index[[#This Row],[Normalised weighted population (base year)]]/gp_need_index[[#This Row],[Registered population (base year)]]</f>
        <v>0.79260357672263182</v>
      </c>
      <c r="N5179" s="99">
        <v>4656.5968765766902</v>
      </c>
      <c r="O5179" s="16">
        <v>3665.6510705071601</v>
      </c>
      <c r="P5179" s="17">
        <f>gp_need_index[[#This Row],[Normalised weighted population 2026/27]]/gp_need_index[[#This Row],[Registered population 2026/27]]</f>
        <v>0.78719527750960772</v>
      </c>
      <c r="Q5179" s="99">
        <v>4704.0581747108799</v>
      </c>
      <c r="R5179" s="16">
        <v>3678.5372856260801</v>
      </c>
      <c r="S5179" s="17">
        <f>gp_need_index[[#This Row],[Normalised weighted population 2027/28]]/gp_need_index[[#This Row],[Registered population 2027/28]]</f>
        <v>0.78199230302932421</v>
      </c>
      <c r="T5179" s="99">
        <v>4750.8562407358104</v>
      </c>
      <c r="U5179" s="16">
        <v>3693.21072304876</v>
      </c>
      <c r="V5179" s="17">
        <f>gp_need_index[[#This Row],[Normalised weighted population 2028/29]]/gp_need_index[[#This Row],[Registered population 2028/29]]</f>
        <v>0.77737791587580374</v>
      </c>
    </row>
    <row r="5180" spans="1:22" x14ac:dyDescent="0.2">
      <c r="A5180" s="6" t="s">
        <v>460</v>
      </c>
      <c r="B5180" s="1" t="s">
        <v>11268</v>
      </c>
      <c r="C5180" s="95" t="s">
        <v>6343</v>
      </c>
      <c r="D5180" s="95" t="s">
        <v>6343</v>
      </c>
      <c r="E5180" s="95" t="s">
        <v>6649</v>
      </c>
      <c r="F5180" s="95" t="s">
        <v>6585</v>
      </c>
      <c r="G5180" s="95" t="s">
        <v>6585</v>
      </c>
      <c r="H5180" s="61">
        <v>5406.6272243923604</v>
      </c>
      <c r="I5180" s="61">
        <v>84.2354252674794</v>
      </c>
      <c r="J5180" s="123">
        <v>455429.54350942199</v>
      </c>
      <c r="K5180" s="99">
        <v>10328.333333333299</v>
      </c>
      <c r="L5180" s="16">
        <v>9169.4242296056</v>
      </c>
      <c r="M5180" s="17">
        <f>gp_need_index[[#This Row],[Normalised weighted population (base year)]]/gp_need_index[[#This Row],[Registered population (base year)]]</f>
        <v>0.88779321248400489</v>
      </c>
      <c r="N5180" s="99">
        <v>10431.935939086199</v>
      </c>
      <c r="O5180" s="16">
        <v>9202.5668877441494</v>
      </c>
      <c r="P5180" s="17">
        <f>gp_need_index[[#This Row],[Normalised weighted population 2026/27]]/gp_need_index[[#This Row],[Registered population 2026/27]]</f>
        <v>0.88215331664989705</v>
      </c>
      <c r="Q5180" s="99">
        <v>10531.3613567253</v>
      </c>
      <c r="R5180" s="16">
        <v>9234.9175545918006</v>
      </c>
      <c r="S5180" s="17">
        <f>gp_need_index[[#This Row],[Normalised weighted population 2027/28]]/gp_need_index[[#This Row],[Registered population 2027/28]]</f>
        <v>0.87689684569549087</v>
      </c>
      <c r="T5180" s="99">
        <v>10632.6871403848</v>
      </c>
      <c r="U5180" s="16">
        <v>9271.7550185942691</v>
      </c>
      <c r="V5180" s="17">
        <f>gp_need_index[[#This Row],[Normalised weighted population 2028/29]]/gp_need_index[[#This Row],[Registered population 2028/29]]</f>
        <v>0.87200487479581024</v>
      </c>
    </row>
    <row r="5181" spans="1:22" x14ac:dyDescent="0.2">
      <c r="A5181" s="6" t="s">
        <v>675</v>
      </c>
      <c r="B5181" s="1" t="s">
        <v>11269</v>
      </c>
      <c r="C5181" s="95" t="s">
        <v>6343</v>
      </c>
      <c r="D5181" s="95" t="s">
        <v>6343</v>
      </c>
      <c r="E5181" s="95" t="s">
        <v>6649</v>
      </c>
      <c r="F5181" s="95" t="s">
        <v>6585</v>
      </c>
      <c r="G5181" s="95" t="s">
        <v>6585</v>
      </c>
      <c r="H5181" s="61">
        <v>5474.3906915838097</v>
      </c>
      <c r="I5181" s="61">
        <v>30.884172992541</v>
      </c>
      <c r="J5181" s="123">
        <v>169072.02914763099</v>
      </c>
      <c r="K5181" s="99">
        <v>4473.5</v>
      </c>
      <c r="L5181" s="16">
        <v>3404.0241409652699</v>
      </c>
      <c r="M5181" s="17">
        <f>gp_need_index[[#This Row],[Normalised weighted population (base year)]]/gp_need_index[[#This Row],[Registered population (base year)]]</f>
        <v>0.76093084630943775</v>
      </c>
      <c r="N5181" s="99">
        <v>4521.6071214527401</v>
      </c>
      <c r="O5181" s="16">
        <v>3416.3279024201202</v>
      </c>
      <c r="P5181" s="17">
        <f>gp_need_index[[#This Row],[Normalised weighted population 2026/27]]/gp_need_index[[#This Row],[Registered population 2026/27]]</f>
        <v>0.75555611327029526</v>
      </c>
      <c r="Q5181" s="99">
        <v>4562.7500556105197</v>
      </c>
      <c r="R5181" s="16">
        <v>3428.33764787068</v>
      </c>
      <c r="S5181" s="17">
        <f>gp_need_index[[#This Row],[Normalised weighted population 2027/28]]/gp_need_index[[#This Row],[Registered population 2027/28]]</f>
        <v>0.7513752903591715</v>
      </c>
      <c r="T5181" s="99">
        <v>4604.8412543450504</v>
      </c>
      <c r="U5181" s="16">
        <v>3442.0130557933999</v>
      </c>
      <c r="V5181" s="17">
        <f>gp_need_index[[#This Row],[Normalised weighted population 2028/29]]/gp_need_index[[#This Row],[Registered population 2028/29]]</f>
        <v>0.74747702812677297</v>
      </c>
    </row>
    <row r="5182" spans="1:22" x14ac:dyDescent="0.2">
      <c r="A5182" s="6" t="s">
        <v>532</v>
      </c>
      <c r="B5182" s="1" t="s">
        <v>11270</v>
      </c>
      <c r="C5182" s="95" t="s">
        <v>6343</v>
      </c>
      <c r="D5182" s="95" t="s">
        <v>6343</v>
      </c>
      <c r="E5182" s="95" t="s">
        <v>6649</v>
      </c>
      <c r="F5182" s="95" t="s">
        <v>6631</v>
      </c>
      <c r="G5182" s="95" t="s">
        <v>6631</v>
      </c>
      <c r="H5182" s="61">
        <v>5379.6505072294804</v>
      </c>
      <c r="I5182" s="61">
        <v>69.019577449322597</v>
      </c>
      <c r="J5182" s="123">
        <v>371301.20483401202</v>
      </c>
      <c r="K5182" s="99">
        <v>7952</v>
      </c>
      <c r="L5182" s="16">
        <v>7475.6201318246403</v>
      </c>
      <c r="M5182" s="17">
        <f>gp_need_index[[#This Row],[Normalised weighted population (base year)]]/gp_need_index[[#This Row],[Registered population (base year)]]</f>
        <v>0.94009307492764593</v>
      </c>
      <c r="N5182" s="99">
        <v>7976.3935116858602</v>
      </c>
      <c r="O5182" s="16">
        <v>7502.6405767510296</v>
      </c>
      <c r="P5182" s="17">
        <f>gp_need_index[[#This Row],[Normalised weighted population 2026/27]]/gp_need_index[[#This Row],[Registered population 2026/27]]</f>
        <v>0.94060562154553229</v>
      </c>
      <c r="Q5182" s="99">
        <v>7997.9969598910402</v>
      </c>
      <c r="R5182" s="16">
        <v>7529.0153294408901</v>
      </c>
      <c r="S5182" s="17">
        <f>gp_need_index[[#This Row],[Normalised weighted population 2027/28]]/gp_need_index[[#This Row],[Registered population 2027/28]]</f>
        <v>0.94136261456436721</v>
      </c>
      <c r="T5182" s="99">
        <v>8022.7640673461501</v>
      </c>
      <c r="U5182" s="16">
        <v>7559.0480643876599</v>
      </c>
      <c r="V5182" s="17">
        <f>gp_need_index[[#This Row],[Normalised weighted population 2028/29]]/gp_need_index[[#This Row],[Registered population 2028/29]]</f>
        <v>0.94219997010184009</v>
      </c>
    </row>
    <row r="5183" spans="1:22" x14ac:dyDescent="0.2">
      <c r="A5183" s="6" t="s">
        <v>858</v>
      </c>
      <c r="B5183" s="1" t="s">
        <v>11271</v>
      </c>
      <c r="C5183" s="95" t="s">
        <v>6343</v>
      </c>
      <c r="D5183" s="95" t="s">
        <v>6343</v>
      </c>
      <c r="E5183" s="95" t="s">
        <v>6649</v>
      </c>
      <c r="F5183" s="95" t="s">
        <v>6584</v>
      </c>
      <c r="G5183" s="95" t="s">
        <v>6584</v>
      </c>
      <c r="H5183" s="61">
        <v>5457.4988245081004</v>
      </c>
      <c r="I5183" s="61">
        <v>60.004197615520098</v>
      </c>
      <c r="J5183" s="123">
        <v>327472.837952253</v>
      </c>
      <c r="K5183" s="99">
        <v>5454.9166666666697</v>
      </c>
      <c r="L5183" s="16">
        <v>6593.1984818524797</v>
      </c>
      <c r="M5183" s="17">
        <f>gp_need_index[[#This Row],[Normalised weighted population (base year)]]/gp_need_index[[#This Row],[Registered population (base year)]]</f>
        <v>1.2086707982436291</v>
      </c>
      <c r="N5183" s="99">
        <v>5483.4860756464304</v>
      </c>
      <c r="O5183" s="16">
        <v>6617.0294354491198</v>
      </c>
      <c r="P5183" s="17">
        <f>gp_need_index[[#This Row],[Normalised weighted population 2026/27]]/gp_need_index[[#This Row],[Registered population 2026/27]]</f>
        <v>1.2067194744666256</v>
      </c>
      <c r="Q5183" s="99">
        <v>5509.4229558944098</v>
      </c>
      <c r="R5183" s="16">
        <v>6640.2909142732997</v>
      </c>
      <c r="S5183" s="17">
        <f>gp_need_index[[#This Row],[Normalised weighted population 2027/28]]/gp_need_index[[#This Row],[Registered population 2027/28]]</f>
        <v>1.2052606901724616</v>
      </c>
      <c r="T5183" s="99">
        <v>5534.6068031364002</v>
      </c>
      <c r="U5183" s="16">
        <v>6666.7785873981002</v>
      </c>
      <c r="V5183" s="17">
        <f>gp_need_index[[#This Row],[Normalised weighted population 2028/29]]/gp_need_index[[#This Row],[Registered population 2028/29]]</f>
        <v>1.204562279585988</v>
      </c>
    </row>
    <row r="5184" spans="1:22" x14ac:dyDescent="0.2">
      <c r="A5184" s="6" t="s">
        <v>888</v>
      </c>
      <c r="B5184" s="1" t="s">
        <v>11272</v>
      </c>
      <c r="C5184" s="95" t="s">
        <v>6343</v>
      </c>
      <c r="D5184" s="95" t="s">
        <v>6343</v>
      </c>
      <c r="E5184" s="95" t="s">
        <v>6649</v>
      </c>
      <c r="F5184" s="95" t="s">
        <v>6630</v>
      </c>
      <c r="G5184" s="95" t="s">
        <v>6630</v>
      </c>
      <c r="H5184" s="61">
        <v>5280.6813394421697</v>
      </c>
      <c r="I5184" s="61">
        <v>117.083930417918</v>
      </c>
      <c r="J5184" s="123">
        <v>618282.92650644504</v>
      </c>
      <c r="K5184" s="99">
        <v>16438.5</v>
      </c>
      <c r="L5184" s="16">
        <v>12448.2448006634</v>
      </c>
      <c r="M5184" s="17">
        <f>gp_need_index[[#This Row],[Normalised weighted population (base year)]]/gp_need_index[[#This Row],[Registered population (base year)]]</f>
        <v>0.75726159933469606</v>
      </c>
      <c r="N5184" s="99">
        <v>16471.470961745901</v>
      </c>
      <c r="O5184" s="16">
        <v>12493.2386750357</v>
      </c>
      <c r="P5184" s="17">
        <f>gp_need_index[[#This Row],[Normalised weighted population 2026/27]]/gp_need_index[[#This Row],[Registered population 2026/27]]</f>
        <v>0.75847741249403711</v>
      </c>
      <c r="Q5184" s="99">
        <v>16504.7250801843</v>
      </c>
      <c r="R5184" s="16">
        <v>12537.1573563291</v>
      </c>
      <c r="S5184" s="17">
        <f>gp_need_index[[#This Row],[Normalised weighted population 2027/28]]/gp_need_index[[#This Row],[Registered population 2027/28]]</f>
        <v>0.75961019013769016</v>
      </c>
      <c r="T5184" s="99">
        <v>16539.725412187199</v>
      </c>
      <c r="U5184" s="16">
        <v>12587.167232440799</v>
      </c>
      <c r="V5184" s="17">
        <f>gp_need_index[[#This Row],[Normalised weighted population 2028/29]]/gp_need_index[[#This Row],[Registered population 2028/29]]</f>
        <v>0.76102637249140903</v>
      </c>
    </row>
    <row r="5185" spans="1:22" x14ac:dyDescent="0.2">
      <c r="A5185" s="6" t="s">
        <v>469</v>
      </c>
      <c r="B5185" s="1" t="s">
        <v>11273</v>
      </c>
      <c r="C5185" s="95" t="s">
        <v>6343</v>
      </c>
      <c r="D5185" s="95" t="s">
        <v>6343</v>
      </c>
      <c r="E5185" s="95" t="s">
        <v>6649</v>
      </c>
      <c r="F5185" s="95" t="s">
        <v>6585</v>
      </c>
      <c r="G5185" s="95" t="s">
        <v>6585</v>
      </c>
      <c r="H5185" s="61">
        <v>5201.4968171296296</v>
      </c>
      <c r="I5185" s="61">
        <v>84.7596020485704</v>
      </c>
      <c r="J5185" s="123">
        <v>440876.80027681298</v>
      </c>
      <c r="K5185" s="99">
        <v>12996.416666666701</v>
      </c>
      <c r="L5185" s="16">
        <v>8876.4255027859508</v>
      </c>
      <c r="M5185" s="17">
        <f>gp_need_index[[#This Row],[Normalised weighted population (base year)]]/gp_need_index[[#This Row],[Registered population (base year)]]</f>
        <v>0.68299022187802494</v>
      </c>
      <c r="N5185" s="99">
        <v>13135.7634122691</v>
      </c>
      <c r="O5185" s="16">
        <v>8908.5091242396593</v>
      </c>
      <c r="P5185" s="17">
        <f>gp_need_index[[#This Row],[Normalised weighted population 2026/27]]/gp_need_index[[#This Row],[Registered population 2026/27]]</f>
        <v>0.67818739152373209</v>
      </c>
      <c r="Q5185" s="99">
        <v>13266.386358875599</v>
      </c>
      <c r="R5185" s="16">
        <v>8939.8260616010593</v>
      </c>
      <c r="S5185" s="17">
        <f>gp_need_index[[#This Row],[Normalised weighted population 2027/28]]/gp_need_index[[#This Row],[Registered population 2027/28]]</f>
        <v>0.6738704738250032</v>
      </c>
      <c r="T5185" s="99">
        <v>13397.3255102241</v>
      </c>
      <c r="U5185" s="16">
        <v>8975.4864255172306</v>
      </c>
      <c r="V5185" s="17">
        <f>gp_need_index[[#This Row],[Normalised weighted population 2028/29]]/gp_need_index[[#This Row],[Registered population 2028/29]]</f>
        <v>0.66994613355237465</v>
      </c>
    </row>
    <row r="5186" spans="1:22" x14ac:dyDescent="0.2">
      <c r="A5186" s="6" t="s">
        <v>907</v>
      </c>
      <c r="B5186" s="1" t="s">
        <v>9229</v>
      </c>
      <c r="C5186" s="95" t="s">
        <v>6343</v>
      </c>
      <c r="D5186" s="95" t="s">
        <v>6343</v>
      </c>
      <c r="E5186" s="95" t="s">
        <v>6649</v>
      </c>
      <c r="F5186" s="95" t="s">
        <v>6584</v>
      </c>
      <c r="G5186" s="95" t="s">
        <v>6584</v>
      </c>
      <c r="H5186" s="61">
        <v>5503.94038461538</v>
      </c>
      <c r="I5186" s="61">
        <v>78.962432406603199</v>
      </c>
      <c r="J5186" s="123">
        <v>434604.52059016598</v>
      </c>
      <c r="K5186" s="99">
        <v>10009.25</v>
      </c>
      <c r="L5186" s="16">
        <v>8750.1420981336596</v>
      </c>
      <c r="M5186" s="17">
        <f>gp_need_index[[#This Row],[Normalised weighted population (base year)]]/gp_need_index[[#This Row],[Registered population (base year)]]</f>
        <v>0.87420556966142915</v>
      </c>
      <c r="N5186" s="99">
        <v>10078.573370288799</v>
      </c>
      <c r="O5186" s="16">
        <v>8781.7692713301894</v>
      </c>
      <c r="P5186" s="17">
        <f>gp_need_index[[#This Row],[Normalised weighted population 2026/27]]/gp_need_index[[#This Row],[Registered population 2026/27]]</f>
        <v>0.87133058903142657</v>
      </c>
      <c r="Q5186" s="99">
        <v>10146.1968927937</v>
      </c>
      <c r="R5186" s="16">
        <v>8812.6406679193406</v>
      </c>
      <c r="S5186" s="17">
        <f>gp_need_index[[#This Row],[Normalised weighted population 2027/28]]/gp_need_index[[#This Row],[Registered population 2027/28]]</f>
        <v>0.86856590316894866</v>
      </c>
      <c r="T5186" s="99">
        <v>10213.5554964863</v>
      </c>
      <c r="U5186" s="16">
        <v>8847.79369786813</v>
      </c>
      <c r="V5186" s="17">
        <f>gp_need_index[[#This Row],[Normalised weighted population 2028/29]]/gp_need_index[[#This Row],[Registered population 2028/29]]</f>
        <v>0.86627949502129553</v>
      </c>
    </row>
    <row r="5187" spans="1:22" x14ac:dyDescent="0.2">
      <c r="A5187" s="6" t="s">
        <v>893</v>
      </c>
      <c r="B5187" s="1" t="s">
        <v>11156</v>
      </c>
      <c r="C5187" s="95" t="s">
        <v>6343</v>
      </c>
      <c r="D5187" s="95" t="s">
        <v>6343</v>
      </c>
      <c r="E5187" s="95" t="s">
        <v>6649</v>
      </c>
      <c r="F5187" s="95" t="s">
        <v>6584</v>
      </c>
      <c r="G5187" s="95" t="s">
        <v>6584</v>
      </c>
      <c r="H5187" s="61">
        <v>5727.5946084299403</v>
      </c>
      <c r="I5187" s="61">
        <v>78.555719032538704</v>
      </c>
      <c r="J5187" s="123">
        <v>449935.31279210601</v>
      </c>
      <c r="K5187" s="99">
        <v>8755.3333333333303</v>
      </c>
      <c r="L5187" s="16">
        <v>9058.8057311344692</v>
      </c>
      <c r="M5187" s="17">
        <f>gp_need_index[[#This Row],[Normalised weighted population (base year)]]/gp_need_index[[#This Row],[Registered population (base year)]]</f>
        <v>1.03466143278015</v>
      </c>
      <c r="N5187" s="99">
        <v>8814.24297720088</v>
      </c>
      <c r="O5187" s="16">
        <v>9091.5485614335794</v>
      </c>
      <c r="P5187" s="17">
        <f>gp_need_index[[#This Row],[Normalised weighted population 2026/27]]/gp_need_index[[#This Row],[Registered population 2026/27]]</f>
        <v>1.0314610778202944</v>
      </c>
      <c r="Q5187" s="99">
        <v>8869.5284598729904</v>
      </c>
      <c r="R5187" s="16">
        <v>9123.5089549007498</v>
      </c>
      <c r="S5187" s="17">
        <f>gp_need_index[[#This Row],[Normalised weighted population 2027/28]]/gp_need_index[[#This Row],[Registered population 2027/28]]</f>
        <v>1.0286351744827025</v>
      </c>
      <c r="T5187" s="99">
        <v>8930.4340300209005</v>
      </c>
      <c r="U5187" s="16">
        <v>9159.9020175042406</v>
      </c>
      <c r="V5187" s="17">
        <f>gp_need_index[[#This Row],[Normalised weighted population 2028/29]]/gp_need_index[[#This Row],[Registered population 2028/29]]</f>
        <v>1.0256950543178474</v>
      </c>
    </row>
    <row r="5188" spans="1:22" x14ac:dyDescent="0.2">
      <c r="A5188" s="6" t="s">
        <v>916</v>
      </c>
      <c r="B5188" s="1" t="s">
        <v>11274</v>
      </c>
      <c r="C5188" s="95" t="s">
        <v>6343</v>
      </c>
      <c r="D5188" s="95" t="s">
        <v>6343</v>
      </c>
      <c r="E5188" s="95" t="s">
        <v>6649</v>
      </c>
      <c r="F5188" s="95" t="s">
        <v>6584</v>
      </c>
      <c r="G5188" s="95" t="s">
        <v>6584</v>
      </c>
      <c r="H5188" s="61">
        <v>5558.0593788296601</v>
      </c>
      <c r="I5188" s="61">
        <v>68.793535483526796</v>
      </c>
      <c r="J5188" s="123">
        <v>382358.55509706697</v>
      </c>
      <c r="K5188" s="99">
        <v>9736.75</v>
      </c>
      <c r="L5188" s="16">
        <v>7698.2441070635005</v>
      </c>
      <c r="M5188" s="17">
        <f>gp_need_index[[#This Row],[Normalised weighted population (base year)]]/gp_need_index[[#This Row],[Registered population (base year)]]</f>
        <v>0.79063795486825694</v>
      </c>
      <c r="N5188" s="99">
        <v>9809.9194359318208</v>
      </c>
      <c r="O5188" s="16">
        <v>7726.0692208676801</v>
      </c>
      <c r="P5188" s="17">
        <f>gp_need_index[[#This Row],[Normalised weighted population 2026/27]]/gp_need_index[[#This Row],[Registered population 2026/27]]</f>
        <v>0.78757723458651419</v>
      </c>
      <c r="Q5188" s="99">
        <v>9878.8691152077008</v>
      </c>
      <c r="R5188" s="16">
        <v>7753.2294137198596</v>
      </c>
      <c r="S5188" s="17">
        <f>gp_need_index[[#This Row],[Normalised weighted population 2027/28]]/gp_need_index[[#This Row],[Registered population 2027/28]]</f>
        <v>0.7848296523925401</v>
      </c>
      <c r="T5188" s="99">
        <v>9955.3107003115092</v>
      </c>
      <c r="U5188" s="16">
        <v>7784.1565235443304</v>
      </c>
      <c r="V5188" s="17">
        <f>gp_need_index[[#This Row],[Normalised weighted population 2028/29]]/gp_need_index[[#This Row],[Registered population 2028/29]]</f>
        <v>0.78190995317712764</v>
      </c>
    </row>
    <row r="5189" spans="1:22" x14ac:dyDescent="0.2">
      <c r="A5189" s="6" t="s">
        <v>896</v>
      </c>
      <c r="B5189" s="1" t="s">
        <v>11275</v>
      </c>
      <c r="C5189" s="95" t="s">
        <v>6343</v>
      </c>
      <c r="D5189" s="95" t="s">
        <v>6343</v>
      </c>
      <c r="E5189" s="95" t="s">
        <v>6649</v>
      </c>
      <c r="F5189" s="95" t="s">
        <v>6584</v>
      </c>
      <c r="G5189" s="95" t="s">
        <v>6584</v>
      </c>
      <c r="H5189" s="61">
        <v>5699.4575472745</v>
      </c>
      <c r="I5189" s="61">
        <v>99.602715152832104</v>
      </c>
      <c r="J5189" s="123">
        <v>567681.44660684199</v>
      </c>
      <c r="K5189" s="99">
        <v>15428.583333333299</v>
      </c>
      <c r="L5189" s="16">
        <v>11429.4561813086</v>
      </c>
      <c r="M5189" s="17">
        <f>gp_need_index[[#This Row],[Normalised weighted population (base year)]]/gp_need_index[[#This Row],[Registered population (base year)]]</f>
        <v>0.74079751422253881</v>
      </c>
      <c r="N5189" s="99">
        <v>15552.048989672099</v>
      </c>
      <c r="O5189" s="16">
        <v>11470.7676692975</v>
      </c>
      <c r="P5189" s="17">
        <f>gp_need_index[[#This Row],[Normalised weighted population 2026/27]]/gp_need_index[[#This Row],[Registered population 2026/27]]</f>
        <v>0.73757275822080282</v>
      </c>
      <c r="Q5189" s="99">
        <v>15671.8388511384</v>
      </c>
      <c r="R5189" s="16">
        <v>11511.091960105001</v>
      </c>
      <c r="S5189" s="17">
        <f>gp_need_index[[#This Row],[Normalised weighted population 2027/28]]/gp_need_index[[#This Row],[Registered population 2027/28]]</f>
        <v>0.73450806056934648</v>
      </c>
      <c r="T5189" s="99">
        <v>15788.3935957622</v>
      </c>
      <c r="U5189" s="16">
        <v>11557.008930473399</v>
      </c>
      <c r="V5189" s="17">
        <f>gp_need_index[[#This Row],[Normalised weighted population 2028/29]]/gp_need_index[[#This Row],[Registered population 2028/29]]</f>
        <v>0.73199397141805755</v>
      </c>
    </row>
    <row r="5190" spans="1:22" x14ac:dyDescent="0.2">
      <c r="A5190" s="6" t="s">
        <v>874</v>
      </c>
      <c r="B5190" s="1" t="s">
        <v>11276</v>
      </c>
      <c r="C5190" s="95" t="s">
        <v>6343</v>
      </c>
      <c r="D5190" s="95" t="s">
        <v>6343</v>
      </c>
      <c r="E5190" s="95" t="s">
        <v>6649</v>
      </c>
      <c r="F5190" s="95" t="s">
        <v>6630</v>
      </c>
      <c r="G5190" s="95" t="s">
        <v>6630</v>
      </c>
      <c r="H5190" s="61">
        <v>5303.6497093023299</v>
      </c>
      <c r="I5190" s="61">
        <v>49.209287941265302</v>
      </c>
      <c r="J5190" s="123">
        <v>260988.82568466599</v>
      </c>
      <c r="K5190" s="99">
        <v>5095.9166666666697</v>
      </c>
      <c r="L5190" s="16">
        <v>5254.6377282609901</v>
      </c>
      <c r="M5190" s="17">
        <f>gp_need_index[[#This Row],[Normalised weighted population (base year)]]/gp_need_index[[#This Row],[Registered population (base year)]]</f>
        <v>1.0311467145121396</v>
      </c>
      <c r="N5190" s="99">
        <v>5088.7001384713803</v>
      </c>
      <c r="O5190" s="16">
        <v>5273.6304869674104</v>
      </c>
      <c r="P5190" s="17">
        <f>gp_need_index[[#This Row],[Normalised weighted population 2026/27]]/gp_need_index[[#This Row],[Registered population 2026/27]]</f>
        <v>1.0363413727403443</v>
      </c>
      <c r="Q5190" s="99">
        <v>5081.2511526399203</v>
      </c>
      <c r="R5190" s="16">
        <v>5292.1693864986601</v>
      </c>
      <c r="S5190" s="17">
        <f>gp_need_index[[#This Row],[Normalised weighted population 2027/28]]/gp_need_index[[#This Row],[Registered population 2027/28]]</f>
        <v>1.0415091140986328</v>
      </c>
      <c r="T5190" s="99">
        <v>5074.7668423098703</v>
      </c>
      <c r="U5190" s="16">
        <v>5313.2794936672099</v>
      </c>
      <c r="V5190" s="17">
        <f>gp_need_index[[#This Row],[Normalised weighted population 2028/29]]/gp_need_index[[#This Row],[Registered population 2028/29]]</f>
        <v>1.0469997260502271</v>
      </c>
    </row>
    <row r="5191" spans="1:22" x14ac:dyDescent="0.2">
      <c r="A5191" s="6" t="s">
        <v>684</v>
      </c>
      <c r="B5191" s="1" t="s">
        <v>11277</v>
      </c>
      <c r="C5191" s="95" t="s">
        <v>6343</v>
      </c>
      <c r="D5191" s="95" t="s">
        <v>6343</v>
      </c>
      <c r="E5191" s="95" t="s">
        <v>6649</v>
      </c>
      <c r="F5191" s="95" t="s">
        <v>6585</v>
      </c>
      <c r="G5191" s="95" t="s">
        <v>6585</v>
      </c>
      <c r="H5191" s="61">
        <v>5359.34641738765</v>
      </c>
      <c r="I5191" s="61">
        <v>164.04109051468001</v>
      </c>
      <c r="J5191" s="123">
        <v>879153.03075421206</v>
      </c>
      <c r="K5191" s="99">
        <v>21036.75</v>
      </c>
      <c r="L5191" s="16">
        <v>17700.4922421378</v>
      </c>
      <c r="M5191" s="17">
        <f>gp_need_index[[#This Row],[Normalised weighted population (base year)]]/gp_need_index[[#This Row],[Registered population (base year)]]</f>
        <v>0.84140811875112842</v>
      </c>
      <c r="N5191" s="99">
        <v>21236.815441249499</v>
      </c>
      <c r="O5191" s="16">
        <v>17764.470235583802</v>
      </c>
      <c r="P5191" s="17">
        <f>gp_need_index[[#This Row],[Normalised weighted population 2026/27]]/gp_need_index[[#This Row],[Registered population 2026/27]]</f>
        <v>0.83649407250951757</v>
      </c>
      <c r="Q5191" s="99">
        <v>21421.766924689698</v>
      </c>
      <c r="R5191" s="16">
        <v>17826.9193832321</v>
      </c>
      <c r="S5191" s="17">
        <f>gp_need_index[[#This Row],[Normalised weighted population 2027/28]]/gp_need_index[[#This Row],[Registered population 2027/28]]</f>
        <v>0.83218716018638261</v>
      </c>
      <c r="T5191" s="99">
        <v>21608.489081045402</v>
      </c>
      <c r="U5191" s="16">
        <v>17898.029763717099</v>
      </c>
      <c r="V5191" s="17">
        <f>gp_need_index[[#This Row],[Normalised weighted population 2028/29]]/gp_need_index[[#This Row],[Registered population 2028/29]]</f>
        <v>0.82828696150796333</v>
      </c>
    </row>
    <row r="5192" spans="1:22" x14ac:dyDescent="0.2">
      <c r="A5192" s="6" t="s">
        <v>454</v>
      </c>
      <c r="B5192" s="1" t="s">
        <v>6705</v>
      </c>
      <c r="C5192" s="95" t="s">
        <v>6343</v>
      </c>
      <c r="D5192" s="95" t="s">
        <v>6343</v>
      </c>
      <c r="E5192" s="95" t="s">
        <v>6649</v>
      </c>
      <c r="F5192" s="95" t="s">
        <v>6585</v>
      </c>
      <c r="G5192" s="95" t="s">
        <v>6585</v>
      </c>
      <c r="H5192" s="61">
        <v>5424.2509120725199</v>
      </c>
      <c r="I5192" s="61">
        <v>86.523067880898907</v>
      </c>
      <c r="J5192" s="123">
        <v>469322.82986827899</v>
      </c>
      <c r="K5192" s="99">
        <v>9744.5833333333303</v>
      </c>
      <c r="L5192" s="16">
        <v>9449.14573292768</v>
      </c>
      <c r="M5192" s="17">
        <f>gp_need_index[[#This Row],[Normalised weighted population (base year)]]/gp_need_index[[#This Row],[Registered population (base year)]]</f>
        <v>0.96968186424194802</v>
      </c>
      <c r="N5192" s="99">
        <v>9839.7167587069707</v>
      </c>
      <c r="O5192" s="16">
        <v>9483.2994375536091</v>
      </c>
      <c r="P5192" s="17">
        <f>gp_need_index[[#This Row],[Normalised weighted population 2026/27]]/gp_need_index[[#This Row],[Registered population 2026/27]]</f>
        <v>0.9637776848771612</v>
      </c>
      <c r="Q5192" s="99">
        <v>9929.7905878895599</v>
      </c>
      <c r="R5192" s="16">
        <v>9516.6369904845706</v>
      </c>
      <c r="S5192" s="17">
        <f>gp_need_index[[#This Row],[Normalised weighted population 2027/28]]/gp_need_index[[#This Row],[Registered population 2027/28]]</f>
        <v>0.95839251656435998</v>
      </c>
      <c r="T5192" s="99">
        <v>10020.427568090099</v>
      </c>
      <c r="U5192" s="16">
        <v>9554.5982143384008</v>
      </c>
      <c r="V5192" s="17">
        <f>gp_need_index[[#This Row],[Normalised weighted population 2028/29]]/gp_need_index[[#This Row],[Registered population 2028/29]]</f>
        <v>0.95351202824566839</v>
      </c>
    </row>
    <row r="5193" spans="1:22" x14ac:dyDescent="0.2">
      <c r="A5193" s="6" t="s">
        <v>468</v>
      </c>
      <c r="B5193" s="1" t="s">
        <v>11278</v>
      </c>
      <c r="C5193" s="95" t="s">
        <v>6343</v>
      </c>
      <c r="D5193" s="95" t="s">
        <v>6343</v>
      </c>
      <c r="E5193" s="95" t="s">
        <v>6649</v>
      </c>
      <c r="F5193" s="95" t="s">
        <v>6585</v>
      </c>
      <c r="G5193" s="95" t="s">
        <v>6585</v>
      </c>
      <c r="H5193" s="61">
        <v>5362.8340478515602</v>
      </c>
      <c r="I5193" s="61">
        <v>152.626620490877</v>
      </c>
      <c r="J5193" s="123">
        <v>818511.23697699304</v>
      </c>
      <c r="K5193" s="99">
        <v>16365.166666666701</v>
      </c>
      <c r="L5193" s="16">
        <v>16479.556224454798</v>
      </c>
      <c r="M5193" s="17">
        <f>gp_need_index[[#This Row],[Normalised weighted population (base year)]]/gp_need_index[[#This Row],[Registered population (base year)]]</f>
        <v>1.0069898192983937</v>
      </c>
      <c r="N5193" s="99">
        <v>16504.316226440998</v>
      </c>
      <c r="O5193" s="16">
        <v>16539.121174722699</v>
      </c>
      <c r="P5193" s="17">
        <f>gp_need_index[[#This Row],[Normalised weighted population 2026/27]]/gp_need_index[[#This Row],[Registered population 2026/27]]</f>
        <v>1.002108839154811</v>
      </c>
      <c r="Q5193" s="99">
        <v>16632.284097725002</v>
      </c>
      <c r="R5193" s="16">
        <v>16597.262735181099</v>
      </c>
      <c r="S5193" s="17">
        <f>gp_need_index[[#This Row],[Normalised weighted population 2027/28]]/gp_need_index[[#This Row],[Registered population 2027/28]]</f>
        <v>0.99789437443840356</v>
      </c>
      <c r="T5193" s="99">
        <v>16765.900710400001</v>
      </c>
      <c r="U5193" s="16">
        <v>16663.468098134501</v>
      </c>
      <c r="V5193" s="17">
        <f>gp_need_index[[#This Row],[Normalised weighted population 2028/29]]/gp_need_index[[#This Row],[Registered population 2028/29]]</f>
        <v>0.99389041996401895</v>
      </c>
    </row>
    <row r="5194" spans="1:22" x14ac:dyDescent="0.2">
      <c r="A5194" s="6" t="s">
        <v>855</v>
      </c>
      <c r="B5194" s="1" t="s">
        <v>11279</v>
      </c>
      <c r="C5194" s="95" t="s">
        <v>6343</v>
      </c>
      <c r="D5194" s="95" t="s">
        <v>6343</v>
      </c>
      <c r="E5194" s="95" t="s">
        <v>6649</v>
      </c>
      <c r="F5194" s="95" t="s">
        <v>6584</v>
      </c>
      <c r="G5194" s="95" t="s">
        <v>6584</v>
      </c>
      <c r="H5194" s="61">
        <v>5438.3138921210102</v>
      </c>
      <c r="I5194" s="61">
        <v>180.46450847055601</v>
      </c>
      <c r="J5194" s="123">
        <v>981422.64345021604</v>
      </c>
      <c r="K5194" s="99">
        <v>24912.333333333299</v>
      </c>
      <c r="L5194" s="16">
        <v>19759.545015440599</v>
      </c>
      <c r="M5194" s="17">
        <f>gp_need_index[[#This Row],[Normalised weighted population (base year)]]/gp_need_index[[#This Row],[Registered population (base year)]]</f>
        <v>0.79316315943002635</v>
      </c>
      <c r="N5194" s="99">
        <v>25099.457027836801</v>
      </c>
      <c r="O5194" s="16">
        <v>19830.965404444501</v>
      </c>
      <c r="P5194" s="17">
        <f>gp_need_index[[#This Row],[Normalised weighted population 2026/27]]/gp_need_index[[#This Row],[Registered population 2026/27]]</f>
        <v>0.79009539459163491</v>
      </c>
      <c r="Q5194" s="99">
        <v>25277.9866174278</v>
      </c>
      <c r="R5194" s="16">
        <v>19900.679100948098</v>
      </c>
      <c r="S5194" s="17">
        <f>gp_need_index[[#This Row],[Normalised weighted population 2027/28]]/gp_need_index[[#This Row],[Registered population 2027/28]]</f>
        <v>0.78727310850096188</v>
      </c>
      <c r="T5194" s="99">
        <v>25458.246751955001</v>
      </c>
      <c r="U5194" s="16">
        <v>19980.061569245401</v>
      </c>
      <c r="V5194" s="17">
        <f>gp_need_index[[#This Row],[Normalised weighted population 2028/29]]/gp_need_index[[#This Row],[Registered population 2028/29]]</f>
        <v>0.78481687148040091</v>
      </c>
    </row>
    <row r="5195" spans="1:22" x14ac:dyDescent="0.2">
      <c r="A5195" s="6" t="s">
        <v>465</v>
      </c>
      <c r="B5195" s="1" t="s">
        <v>7355</v>
      </c>
      <c r="C5195" s="95" t="s">
        <v>6343</v>
      </c>
      <c r="D5195" s="95" t="s">
        <v>6343</v>
      </c>
      <c r="E5195" s="95" t="s">
        <v>6649</v>
      </c>
      <c r="F5195" s="95" t="s">
        <v>6585</v>
      </c>
      <c r="G5195" s="95" t="s">
        <v>6585</v>
      </c>
      <c r="H5195" s="61">
        <v>5293.93928825081</v>
      </c>
      <c r="I5195" s="61">
        <v>112.412724339397</v>
      </c>
      <c r="J5195" s="123">
        <v>595106.13787964301</v>
      </c>
      <c r="K5195" s="99">
        <v>12594.833333333299</v>
      </c>
      <c r="L5195" s="16">
        <v>11981.6132212506</v>
      </c>
      <c r="M5195" s="17">
        <f>gp_need_index[[#This Row],[Normalised weighted population (base year)]]/gp_need_index[[#This Row],[Registered population (base year)]]</f>
        <v>0.95131177238687548</v>
      </c>
      <c r="N5195" s="99">
        <v>12710.120283141599</v>
      </c>
      <c r="O5195" s="16">
        <v>12024.920467267</v>
      </c>
      <c r="P5195" s="17">
        <f>gp_need_index[[#This Row],[Normalised weighted population 2026/27]]/gp_need_index[[#This Row],[Registered population 2026/27]]</f>
        <v>0.94609021782559899</v>
      </c>
      <c r="Q5195" s="99">
        <v>12820.542032200899</v>
      </c>
      <c r="R5195" s="16">
        <v>12067.192824604999</v>
      </c>
      <c r="S5195" s="17">
        <f>gp_need_index[[#This Row],[Normalised weighted population 2027/28]]/gp_need_index[[#This Row],[Registered population 2027/28]]</f>
        <v>0.94123889569538166</v>
      </c>
      <c r="T5195" s="99">
        <v>12933.3161238132</v>
      </c>
      <c r="U5195" s="16">
        <v>12115.328043859499</v>
      </c>
      <c r="V5195" s="17">
        <f>gp_need_index[[#This Row],[Normalised weighted population 2028/29]]/gp_need_index[[#This Row],[Registered population 2028/29]]</f>
        <v>0.93675341481465868</v>
      </c>
    </row>
    <row r="5196" spans="1:22" x14ac:dyDescent="0.2">
      <c r="A5196" s="6" t="s">
        <v>884</v>
      </c>
      <c r="B5196" s="1" t="s">
        <v>11280</v>
      </c>
      <c r="C5196" s="95" t="s">
        <v>6343</v>
      </c>
      <c r="D5196" s="95" t="s">
        <v>6343</v>
      </c>
      <c r="E5196" s="95" t="s">
        <v>6649</v>
      </c>
      <c r="F5196" s="95" t="s">
        <v>6630</v>
      </c>
      <c r="G5196" s="95" t="s">
        <v>6630</v>
      </c>
      <c r="H5196" s="61">
        <v>5367.1622314453098</v>
      </c>
      <c r="I5196" s="61">
        <v>66.340742269094605</v>
      </c>
      <c r="J5196" s="123">
        <v>356061.52631273202</v>
      </c>
      <c r="K5196" s="99">
        <v>8244.6666666666697</v>
      </c>
      <c r="L5196" s="16">
        <v>7168.7909428185103</v>
      </c>
      <c r="M5196" s="17">
        <f>gp_need_index[[#This Row],[Normalised weighted population (base year)]]/gp_need_index[[#This Row],[Registered population (base year)]]</f>
        <v>0.86950646189275993</v>
      </c>
      <c r="N5196" s="99">
        <v>8254.2685724963703</v>
      </c>
      <c r="O5196" s="16">
        <v>7194.7023611949799</v>
      </c>
      <c r="P5196" s="17">
        <f>gp_need_index[[#This Row],[Normalised weighted population 2026/27]]/gp_need_index[[#This Row],[Registered population 2026/27]]</f>
        <v>0.87163414880490842</v>
      </c>
      <c r="Q5196" s="99">
        <v>8263.7350352845497</v>
      </c>
      <c r="R5196" s="16">
        <v>7219.99458911293</v>
      </c>
      <c r="S5196" s="17">
        <f>gp_need_index[[#This Row],[Normalised weighted population 2027/28]]/gp_need_index[[#This Row],[Registered population 2027/28]]</f>
        <v>0.87369628361569562</v>
      </c>
      <c r="T5196" s="99">
        <v>8274.6656073916693</v>
      </c>
      <c r="U5196" s="16">
        <v>7248.7946611441303</v>
      </c>
      <c r="V5196" s="17">
        <f>gp_need_index[[#This Row],[Normalised weighted population 2028/29]]/gp_need_index[[#This Row],[Registered population 2028/29]]</f>
        <v>0.87602267029000669</v>
      </c>
    </row>
    <row r="5197" spans="1:22" x14ac:dyDescent="0.2">
      <c r="A5197" s="6" t="s">
        <v>679</v>
      </c>
      <c r="B5197" s="1" t="s">
        <v>11281</v>
      </c>
      <c r="C5197" s="95" t="s">
        <v>6343</v>
      </c>
      <c r="D5197" s="95" t="s">
        <v>6343</v>
      </c>
      <c r="E5197" s="95" t="s">
        <v>6649</v>
      </c>
      <c r="F5197" s="95" t="s">
        <v>6585</v>
      </c>
      <c r="G5197" s="95" t="s">
        <v>6585</v>
      </c>
      <c r="H5197" s="61">
        <v>5492.1759259259297</v>
      </c>
      <c r="I5197" s="61">
        <v>44.674751318659901</v>
      </c>
      <c r="J5197" s="123">
        <v>245361.59368907101</v>
      </c>
      <c r="K5197" s="99">
        <v>5208.25</v>
      </c>
      <c r="L5197" s="16">
        <v>4940.0057028594301</v>
      </c>
      <c r="M5197" s="17">
        <f>gp_need_index[[#This Row],[Normalised weighted population (base year)]]/gp_need_index[[#This Row],[Registered population (base year)]]</f>
        <v>0.94849627088934485</v>
      </c>
      <c r="N5197" s="99">
        <v>5257.3112745660501</v>
      </c>
      <c r="O5197" s="16">
        <v>4957.8612318558698</v>
      </c>
      <c r="P5197" s="17">
        <f>gp_need_index[[#This Row],[Normalised weighted population 2026/27]]/gp_need_index[[#This Row],[Registered population 2026/27]]</f>
        <v>0.94304121877681713</v>
      </c>
      <c r="Q5197" s="99">
        <v>5304.9465318535304</v>
      </c>
      <c r="R5197" s="16">
        <v>4975.2900774100699</v>
      </c>
      <c r="S5197" s="17">
        <f>gp_need_index[[#This Row],[Normalised weighted population 2027/28]]/gp_need_index[[#This Row],[Registered population 2027/28]]</f>
        <v>0.937858665970705</v>
      </c>
      <c r="T5197" s="99">
        <v>5354.1347159324496</v>
      </c>
      <c r="U5197" s="16">
        <v>4995.1361743616599</v>
      </c>
      <c r="V5197" s="17">
        <f>gp_need_index[[#This Row],[Normalised weighted population 2028/29]]/gp_need_index[[#This Row],[Registered population 2028/29]]</f>
        <v>0.93294928861193804</v>
      </c>
    </row>
    <row r="5198" spans="1:22" x14ac:dyDescent="0.2">
      <c r="A5198" s="6" t="s">
        <v>914</v>
      </c>
      <c r="B5198" s="1" t="s">
        <v>11282</v>
      </c>
      <c r="C5198" s="95" t="s">
        <v>6343</v>
      </c>
      <c r="D5198" s="95" t="s">
        <v>6343</v>
      </c>
      <c r="E5198" s="95" t="s">
        <v>6649</v>
      </c>
      <c r="F5198" s="95" t="s">
        <v>6584</v>
      </c>
      <c r="G5198" s="95" t="s">
        <v>6584</v>
      </c>
      <c r="H5198" s="61">
        <v>5517.5821861854001</v>
      </c>
      <c r="I5198" s="61">
        <v>150.040342040637</v>
      </c>
      <c r="J5198" s="123">
        <v>827859.91845258104</v>
      </c>
      <c r="K5198" s="99">
        <v>14389.416666666701</v>
      </c>
      <c r="L5198" s="16">
        <v>16667.778590919101</v>
      </c>
      <c r="M5198" s="17">
        <f>gp_need_index[[#This Row],[Normalised weighted population (base year)]]/gp_need_index[[#This Row],[Registered population (base year)]]</f>
        <v>1.1583359476642483</v>
      </c>
      <c r="N5198" s="99">
        <v>14485.0625421489</v>
      </c>
      <c r="O5198" s="16">
        <v>16728.0238662968</v>
      </c>
      <c r="P5198" s="17">
        <f>gp_need_index[[#This Row],[Normalised weighted population 2026/27]]/gp_need_index[[#This Row],[Registered population 2026/27]]</f>
        <v>1.1548465060210331</v>
      </c>
      <c r="Q5198" s="99">
        <v>14578.157212579899</v>
      </c>
      <c r="R5198" s="16">
        <v>16786.829494522</v>
      </c>
      <c r="S5198" s="17">
        <f>gp_need_index[[#This Row],[Normalised weighted population 2027/28]]/gp_need_index[[#This Row],[Registered population 2027/28]]</f>
        <v>1.1515055881024645</v>
      </c>
      <c r="T5198" s="99">
        <v>14670.4579620082</v>
      </c>
      <c r="U5198" s="16">
        <v>16853.791026508101</v>
      </c>
      <c r="V5198" s="17">
        <f>gp_need_index[[#This Row],[Normalised weighted population 2028/29]]/gp_need_index[[#This Row],[Registered population 2028/29]]</f>
        <v>1.1488251471190631</v>
      </c>
    </row>
    <row r="5199" spans="1:22" x14ac:dyDescent="0.2">
      <c r="A5199" s="6" t="s">
        <v>895</v>
      </c>
      <c r="B5199" s="1" t="s">
        <v>11283</v>
      </c>
      <c r="C5199" s="95" t="s">
        <v>6343</v>
      </c>
      <c r="D5199" s="95" t="s">
        <v>6343</v>
      </c>
      <c r="E5199" s="95" t="s">
        <v>6649</v>
      </c>
      <c r="F5199" s="95" t="s">
        <v>6584</v>
      </c>
      <c r="G5199" s="95" t="s">
        <v>6584</v>
      </c>
      <c r="H5199" s="61">
        <v>5501.1096287147702</v>
      </c>
      <c r="I5199" s="61">
        <v>146.657460568956</v>
      </c>
      <c r="J5199" s="123">
        <v>806778.76845873799</v>
      </c>
      <c r="K5199" s="99">
        <v>16088.416666666701</v>
      </c>
      <c r="L5199" s="16">
        <v>16243.3397061424</v>
      </c>
      <c r="M5199" s="17">
        <f>gp_need_index[[#This Row],[Normalised weighted population (base year)]]/gp_need_index[[#This Row],[Registered population (base year)]]</f>
        <v>1.0096294770756828</v>
      </c>
      <c r="N5199" s="99">
        <v>16202.0953809083</v>
      </c>
      <c r="O5199" s="16">
        <v>16302.050857620299</v>
      </c>
      <c r="P5199" s="17">
        <f>gp_need_index[[#This Row],[Normalised weighted population 2026/27]]/gp_need_index[[#This Row],[Registered population 2026/27]]</f>
        <v>1.0061692931909154</v>
      </c>
      <c r="Q5199" s="99">
        <v>16311.614880607</v>
      </c>
      <c r="R5199" s="16">
        <v>16359.359022033699</v>
      </c>
      <c r="S5199" s="17">
        <f>gp_need_index[[#This Row],[Normalised weighted population 2027/28]]/gp_need_index[[#This Row],[Registered population 2027/28]]</f>
        <v>1.0029270027386108</v>
      </c>
      <c r="T5199" s="99">
        <v>16419.4767896718</v>
      </c>
      <c r="U5199" s="16">
        <v>16424.6154031021</v>
      </c>
      <c r="V5199" s="17">
        <f>gp_need_index[[#This Row],[Normalised weighted population 2028/29]]/gp_need_index[[#This Row],[Registered population 2028/29]]</f>
        <v>1.0003129584149437</v>
      </c>
    </row>
    <row r="5200" spans="1:22" x14ac:dyDescent="0.2">
      <c r="A5200" s="6" t="s">
        <v>536</v>
      </c>
      <c r="B5200" s="1" t="s">
        <v>11284</v>
      </c>
      <c r="C5200" s="95" t="s">
        <v>6343</v>
      </c>
      <c r="D5200" s="95" t="s">
        <v>6343</v>
      </c>
      <c r="E5200" s="95" t="s">
        <v>6649</v>
      </c>
      <c r="F5200" s="95" t="s">
        <v>6631</v>
      </c>
      <c r="G5200" s="95" t="s">
        <v>6631</v>
      </c>
      <c r="H5200" s="61">
        <v>5460.9759114583303</v>
      </c>
      <c r="I5200" s="61">
        <v>80.696298059638096</v>
      </c>
      <c r="J5200" s="123">
        <v>440680.53984754602</v>
      </c>
      <c r="K5200" s="99">
        <v>8883.9166666666697</v>
      </c>
      <c r="L5200" s="16">
        <v>8872.4740789903608</v>
      </c>
      <c r="M5200" s="17">
        <f>gp_need_index[[#This Row],[Normalised weighted population (base year)]]/gp_need_index[[#This Row],[Registered population (base year)]]</f>
        <v>0.99871198840492925</v>
      </c>
      <c r="N5200" s="99">
        <v>8909.4334328486202</v>
      </c>
      <c r="O5200" s="16">
        <v>8904.5434181200399</v>
      </c>
      <c r="P5200" s="17">
        <f>gp_need_index[[#This Row],[Normalised weighted population 2026/27]]/gp_need_index[[#This Row],[Registered population 2026/27]]</f>
        <v>0.99945114189746886</v>
      </c>
      <c r="Q5200" s="99">
        <v>8928.1208566934001</v>
      </c>
      <c r="R5200" s="16">
        <v>8935.8464144539994</v>
      </c>
      <c r="S5200" s="17">
        <f>gp_need_index[[#This Row],[Normalised weighted population 2027/28]]/gp_need_index[[#This Row],[Registered population 2027/28]]</f>
        <v>1.0008653061360395</v>
      </c>
      <c r="T5200" s="99">
        <v>8953.8364612451205</v>
      </c>
      <c r="U5200" s="16">
        <v>8971.4909038257902</v>
      </c>
      <c r="V5200" s="17">
        <f>gp_need_index[[#This Row],[Normalised weighted population 2028/29]]/gp_need_index[[#This Row],[Registered population 2028/29]]</f>
        <v>1.0019717182301779</v>
      </c>
    </row>
    <row r="5201" spans="1:22" x14ac:dyDescent="0.2">
      <c r="A5201" s="6" t="s">
        <v>883</v>
      </c>
      <c r="B5201" s="1" t="s">
        <v>11285</v>
      </c>
      <c r="C5201" s="95" t="s">
        <v>6343</v>
      </c>
      <c r="D5201" s="95" t="s">
        <v>6343</v>
      </c>
      <c r="E5201" s="95" t="s">
        <v>6649</v>
      </c>
      <c r="F5201" s="95" t="s">
        <v>6630</v>
      </c>
      <c r="G5201" s="95" t="s">
        <v>6630</v>
      </c>
      <c r="H5201" s="61">
        <v>5257.2836371527801</v>
      </c>
      <c r="I5201" s="61">
        <v>51.3852741960849</v>
      </c>
      <c r="J5201" s="123">
        <v>270146.96122168598</v>
      </c>
      <c r="K5201" s="99">
        <v>4292.8333333333303</v>
      </c>
      <c r="L5201" s="16">
        <v>5439.0237240487804</v>
      </c>
      <c r="M5201" s="17">
        <f>gp_need_index[[#This Row],[Normalised weighted population (base year)]]/gp_need_index[[#This Row],[Registered population (base year)]]</f>
        <v>1.2670009063280936</v>
      </c>
      <c r="N5201" s="99">
        <v>4285.35235885155</v>
      </c>
      <c r="O5201" s="16">
        <v>5458.6829413976302</v>
      </c>
      <c r="P5201" s="17">
        <f>gp_need_index[[#This Row],[Normalised weighted population 2026/27]]/gp_need_index[[#This Row],[Registered population 2026/27]]</f>
        <v>1.2738002582500652</v>
      </c>
      <c r="Q5201" s="99">
        <v>4281.9543228437997</v>
      </c>
      <c r="R5201" s="16">
        <v>5477.87237358739</v>
      </c>
      <c r="S5201" s="17">
        <f>gp_need_index[[#This Row],[Normalised weighted population 2027/28]]/gp_need_index[[#This Row],[Registered population 2027/28]]</f>
        <v>1.2792925754400244</v>
      </c>
      <c r="T5201" s="99">
        <v>4281.3819269002297</v>
      </c>
      <c r="U5201" s="16">
        <v>5499.7232374613004</v>
      </c>
      <c r="V5201" s="17">
        <f>gp_need_index[[#This Row],[Normalised weighted population 2028/29]]/gp_need_index[[#This Row],[Registered population 2028/29]]</f>
        <v>1.2845673035862895</v>
      </c>
    </row>
    <row r="5202" spans="1:22" x14ac:dyDescent="0.2">
      <c r="A5202" s="6" t="s">
        <v>899</v>
      </c>
      <c r="B5202" s="1" t="s">
        <v>11286</v>
      </c>
      <c r="C5202" s="95" t="s">
        <v>6343</v>
      </c>
      <c r="D5202" s="95" t="s">
        <v>6343</v>
      </c>
      <c r="E5202" s="95" t="s">
        <v>6649</v>
      </c>
      <c r="F5202" s="95" t="s">
        <v>6584</v>
      </c>
      <c r="G5202" s="95" t="s">
        <v>6584</v>
      </c>
      <c r="H5202" s="61">
        <v>5510.7713153545701</v>
      </c>
      <c r="I5202" s="61">
        <v>63.302304447088297</v>
      </c>
      <c r="J5202" s="123">
        <v>348844.52354285598</v>
      </c>
      <c r="K5202" s="99">
        <v>7915.0833333333303</v>
      </c>
      <c r="L5202" s="16">
        <v>7023.4868864472501</v>
      </c>
      <c r="M5202" s="17">
        <f>gp_need_index[[#This Row],[Normalised weighted population (base year)]]/gp_need_index[[#This Row],[Registered population (base year)]]</f>
        <v>0.88735476187202733</v>
      </c>
      <c r="N5202" s="99">
        <v>7976.1552337671601</v>
      </c>
      <c r="O5202" s="16">
        <v>7048.8731068891602</v>
      </c>
      <c r="P5202" s="17">
        <f>gp_need_index[[#This Row],[Normalised weighted population 2026/27]]/gp_need_index[[#This Row],[Registered population 2026/27]]</f>
        <v>0.88374321967151059</v>
      </c>
      <c r="Q5202" s="99">
        <v>8036.2064531352398</v>
      </c>
      <c r="R5202" s="16">
        <v>7073.6526872295199</v>
      </c>
      <c r="S5202" s="17">
        <f>gp_need_index[[#This Row],[Normalised weighted population 2027/28]]/gp_need_index[[#This Row],[Registered population 2027/28]]</f>
        <v>0.8802228674040361</v>
      </c>
      <c r="T5202" s="99">
        <v>8094.4964397881204</v>
      </c>
      <c r="U5202" s="16">
        <v>7101.8690112726299</v>
      </c>
      <c r="V5202" s="17">
        <f>gp_need_index[[#This Row],[Normalised weighted population 2028/29]]/gp_need_index[[#This Row],[Registered population 2028/29]]</f>
        <v>0.8773700827594072</v>
      </c>
    </row>
    <row r="5203" spans="1:22" x14ac:dyDescent="0.2">
      <c r="A5203" s="6" t="s">
        <v>904</v>
      </c>
      <c r="B5203" s="1" t="s">
        <v>11287</v>
      </c>
      <c r="C5203" s="95" t="s">
        <v>6343</v>
      </c>
      <c r="D5203" s="95" t="s">
        <v>6343</v>
      </c>
      <c r="E5203" s="95" t="s">
        <v>6649</v>
      </c>
      <c r="F5203" s="95" t="s">
        <v>6584</v>
      </c>
      <c r="G5203" s="95" t="s">
        <v>6584</v>
      </c>
      <c r="H5203" s="61">
        <v>5573.2252371651803</v>
      </c>
      <c r="I5203" s="61">
        <v>58.6140176745104</v>
      </c>
      <c r="J5203" s="123">
        <v>326669.12255522702</v>
      </c>
      <c r="K5203" s="99">
        <v>8002.4166666666697</v>
      </c>
      <c r="L5203" s="16">
        <v>6577.0168187605304</v>
      </c>
      <c r="M5203" s="17">
        <f>gp_need_index[[#This Row],[Normalised weighted population (base year)]]/gp_need_index[[#This Row],[Registered population (base year)]]</f>
        <v>0.82187882644957599</v>
      </c>
      <c r="N5203" s="99">
        <v>8057.6193266026403</v>
      </c>
      <c r="O5203" s="16">
        <v>6600.7892841343</v>
      </c>
      <c r="P5203" s="17">
        <f>gp_need_index[[#This Row],[Normalised weighted population 2026/27]]/gp_need_index[[#This Row],[Registered population 2026/27]]</f>
        <v>0.81919845261756885</v>
      </c>
      <c r="Q5203" s="99">
        <v>8110.8461059766496</v>
      </c>
      <c r="R5203" s="16">
        <v>6623.9936723954697</v>
      </c>
      <c r="S5203" s="17">
        <f>gp_need_index[[#This Row],[Normalised weighted population 2027/28]]/gp_need_index[[#This Row],[Registered population 2027/28]]</f>
        <v>0.81668343670266896</v>
      </c>
      <c r="T5203" s="99">
        <v>8166.0190025272004</v>
      </c>
      <c r="U5203" s="16">
        <v>6650.4163369202997</v>
      </c>
      <c r="V5203" s="17">
        <f>gp_need_index[[#This Row],[Normalised weighted population 2028/29]]/gp_need_index[[#This Row],[Registered population 2028/29]]</f>
        <v>0.81440128107247167</v>
      </c>
    </row>
    <row r="5204" spans="1:22" x14ac:dyDescent="0.2">
      <c r="A5204" s="6" t="s">
        <v>898</v>
      </c>
      <c r="B5204" s="1" t="s">
        <v>11288</v>
      </c>
      <c r="C5204" s="95" t="s">
        <v>6343</v>
      </c>
      <c r="D5204" s="95" t="s">
        <v>6343</v>
      </c>
      <c r="E5204" s="95" t="s">
        <v>6649</v>
      </c>
      <c r="F5204" s="95" t="s">
        <v>6584</v>
      </c>
      <c r="G5204" s="95" t="s">
        <v>6584</v>
      </c>
      <c r="H5204" s="61">
        <v>5654.5379732572101</v>
      </c>
      <c r="I5204" s="61">
        <v>35.163368359466297</v>
      </c>
      <c r="J5204" s="123">
        <v>198832.60165623299</v>
      </c>
      <c r="K5204" s="99">
        <v>4159.5833333333303</v>
      </c>
      <c r="L5204" s="16">
        <v>4003.21081766727</v>
      </c>
      <c r="M5204" s="17">
        <f>gp_need_index[[#This Row],[Normalised weighted population (base year)]]/gp_need_index[[#This Row],[Registered population (base year)]]</f>
        <v>0.96240668760908099</v>
      </c>
      <c r="N5204" s="99">
        <v>4202.5211853181099</v>
      </c>
      <c r="O5204" s="16">
        <v>4017.6803246138502</v>
      </c>
      <c r="P5204" s="17">
        <f>gp_need_index[[#This Row],[Normalised weighted population 2026/27]]/gp_need_index[[#This Row],[Registered population 2026/27]]</f>
        <v>0.95601667366960141</v>
      </c>
      <c r="Q5204" s="99">
        <v>4250.0067494770801</v>
      </c>
      <c r="R5204" s="16">
        <v>4031.8040619653402</v>
      </c>
      <c r="S5204" s="17">
        <f>gp_need_index[[#This Row],[Normalised weighted population 2027/28]]/gp_need_index[[#This Row],[Registered population 2027/28]]</f>
        <v>0.94865827271013448</v>
      </c>
      <c r="T5204" s="99">
        <v>4306.3066652357402</v>
      </c>
      <c r="U5204" s="16">
        <v>4047.8866567605501</v>
      </c>
      <c r="V5204" s="17">
        <f>gp_need_index[[#This Row],[Normalised weighted population 2028/29]]/gp_need_index[[#This Row],[Registered population 2028/29]]</f>
        <v>0.93999033776173402</v>
      </c>
    </row>
    <row r="5205" spans="1:22" x14ac:dyDescent="0.2">
      <c r="A5205" s="6" t="s">
        <v>877</v>
      </c>
      <c r="B5205" s="1" t="s">
        <v>7890</v>
      </c>
      <c r="C5205" s="95" t="s">
        <v>6343</v>
      </c>
      <c r="D5205" s="95" t="s">
        <v>6343</v>
      </c>
      <c r="E5205" s="95" t="s">
        <v>6649</v>
      </c>
      <c r="F5205" s="95" t="s">
        <v>6630</v>
      </c>
      <c r="G5205" s="95" t="s">
        <v>6630</v>
      </c>
      <c r="H5205" s="61">
        <v>5258.17041015625</v>
      </c>
      <c r="I5205" s="61">
        <v>35.274774754186701</v>
      </c>
      <c r="J5205" s="123">
        <v>185480.77683739099</v>
      </c>
      <c r="K5205" s="99">
        <v>3635.5</v>
      </c>
      <c r="L5205" s="16">
        <v>3734.3908701075702</v>
      </c>
      <c r="M5205" s="17">
        <f>gp_need_index[[#This Row],[Normalised weighted population (base year)]]/gp_need_index[[#This Row],[Registered population (base year)]]</f>
        <v>1.0272014496238675</v>
      </c>
      <c r="N5205" s="99">
        <v>3632.8955227254201</v>
      </c>
      <c r="O5205" s="16">
        <v>3747.8887339716998</v>
      </c>
      <c r="P5205" s="17">
        <f>gp_need_index[[#This Row],[Normalised weighted population 2026/27]]/gp_need_index[[#This Row],[Registered population 2026/27]]</f>
        <v>1.0316533218549624</v>
      </c>
      <c r="Q5205" s="99">
        <v>3629.6184941462202</v>
      </c>
      <c r="R5205" s="16">
        <v>3761.0640470439998</v>
      </c>
      <c r="S5205" s="17">
        <f>gp_need_index[[#This Row],[Normalised weighted population 2027/28]]/gp_need_index[[#This Row],[Registered population 2027/28]]</f>
        <v>1.0362147022089987</v>
      </c>
      <c r="T5205" s="99">
        <v>3628.7638159733101</v>
      </c>
      <c r="U5205" s="16">
        <v>3776.06667815846</v>
      </c>
      <c r="V5205" s="17">
        <f>gp_need_index[[#This Row],[Normalised weighted population 2028/29]]/gp_need_index[[#This Row],[Registered population 2028/29]]</f>
        <v>1.0405931247265925</v>
      </c>
    </row>
    <row r="5206" spans="1:22" x14ac:dyDescent="0.2">
      <c r="A5206" s="6" t="s">
        <v>878</v>
      </c>
      <c r="B5206" s="1" t="s">
        <v>11289</v>
      </c>
      <c r="C5206" s="95" t="s">
        <v>6343</v>
      </c>
      <c r="D5206" s="95" t="s">
        <v>6343</v>
      </c>
      <c r="E5206" s="95" t="s">
        <v>6649</v>
      </c>
      <c r="F5206" s="95" t="s">
        <v>6630</v>
      </c>
      <c r="G5206" s="95" t="s">
        <v>6630</v>
      </c>
      <c r="H5206" s="61">
        <v>5270.2141159345501</v>
      </c>
      <c r="I5206" s="61">
        <v>70.144880715141497</v>
      </c>
      <c r="J5206" s="123">
        <v>369678.54050548398</v>
      </c>
      <c r="K5206" s="99">
        <v>10832.666666666701</v>
      </c>
      <c r="L5206" s="16">
        <v>7442.9501001532799</v>
      </c>
      <c r="M5206" s="17">
        <f>gp_need_index[[#This Row],[Normalised weighted population (base year)]]/gp_need_index[[#This Row],[Registered population (base year)]]</f>
        <v>0.68708382978828753</v>
      </c>
      <c r="N5206" s="99">
        <v>10843.613705215501</v>
      </c>
      <c r="O5206" s="16">
        <v>7469.8524600544897</v>
      </c>
      <c r="P5206" s="17">
        <f>gp_need_index[[#This Row],[Normalised weighted population 2026/27]]/gp_need_index[[#This Row],[Registered population 2026/27]]</f>
        <v>0.68887113310405756</v>
      </c>
      <c r="Q5206" s="99">
        <v>10854.895827312401</v>
      </c>
      <c r="R5206" s="16">
        <v>7496.1119495299899</v>
      </c>
      <c r="S5206" s="17">
        <f>gp_need_index[[#This Row],[Normalised weighted population 2027/28]]/gp_need_index[[#This Row],[Registered population 2027/28]]</f>
        <v>0.69057428728783821</v>
      </c>
      <c r="T5206" s="99">
        <v>10865.649236805901</v>
      </c>
      <c r="U5206" s="16">
        <v>7526.01343511088</v>
      </c>
      <c r="V5206" s="17">
        <f>gp_need_index[[#This Row],[Normalised weighted population 2028/29]]/gp_need_index[[#This Row],[Registered population 2028/29]]</f>
        <v>0.69264277459072932</v>
      </c>
    </row>
    <row r="5207" spans="1:22" x14ac:dyDescent="0.2">
      <c r="A5207" s="6" t="s">
        <v>869</v>
      </c>
      <c r="B5207" s="1" t="s">
        <v>11290</v>
      </c>
      <c r="C5207" s="95" t="s">
        <v>6343</v>
      </c>
      <c r="D5207" s="95" t="s">
        <v>6343</v>
      </c>
      <c r="E5207" s="95" t="s">
        <v>6649</v>
      </c>
      <c r="F5207" s="95" t="s">
        <v>6630</v>
      </c>
      <c r="G5207" s="95" t="s">
        <v>6630</v>
      </c>
      <c r="H5207" s="61">
        <v>5242.5201144748298</v>
      </c>
      <c r="I5207" s="61">
        <v>52.500797693229401</v>
      </c>
      <c r="J5207" s="123">
        <v>275236.48793272901</v>
      </c>
      <c r="K5207" s="99">
        <v>6948.0833333333303</v>
      </c>
      <c r="L5207" s="16">
        <v>5541.4940846271602</v>
      </c>
      <c r="M5207" s="17">
        <f>gp_need_index[[#This Row],[Normalised weighted population (base year)]]/gp_need_index[[#This Row],[Registered population (base year)]]</f>
        <v>0.79755722819873531</v>
      </c>
      <c r="N5207" s="99">
        <v>6945.5469478037403</v>
      </c>
      <c r="O5207" s="16">
        <v>5561.5236785716297</v>
      </c>
      <c r="P5207" s="17">
        <f>gp_need_index[[#This Row],[Normalised weighted population 2026/27]]/gp_need_index[[#This Row],[Registered population 2026/27]]</f>
        <v>0.80073228506939198</v>
      </c>
      <c r="Q5207" s="99">
        <v>6941.2506281147198</v>
      </c>
      <c r="R5207" s="16">
        <v>5581.0746366777303</v>
      </c>
      <c r="S5207" s="17">
        <f>gp_need_index[[#This Row],[Normalised weighted population 2027/28]]/gp_need_index[[#This Row],[Registered population 2027/28]]</f>
        <v>0.80404453544325905</v>
      </c>
      <c r="T5207" s="99">
        <v>6941.0340108025803</v>
      </c>
      <c r="U5207" s="16">
        <v>5603.3371674267401</v>
      </c>
      <c r="V5207" s="17">
        <f>gp_need_index[[#This Row],[Normalised weighted population 2028/29]]/gp_need_index[[#This Row],[Registered population 2028/29]]</f>
        <v>0.8072770078213225</v>
      </c>
    </row>
    <row r="5208" spans="1:22" x14ac:dyDescent="0.2">
      <c r="A5208" s="6" t="s">
        <v>672</v>
      </c>
      <c r="B5208" s="1" t="s">
        <v>11291</v>
      </c>
      <c r="C5208" s="95" t="s">
        <v>6343</v>
      </c>
      <c r="D5208" s="95" t="s">
        <v>6343</v>
      </c>
      <c r="E5208" s="95" t="s">
        <v>6649</v>
      </c>
      <c r="F5208" s="95" t="s">
        <v>6585</v>
      </c>
      <c r="G5208" s="95" t="s">
        <v>6585</v>
      </c>
      <c r="H5208" s="61">
        <v>5495.5079138413903</v>
      </c>
      <c r="I5208" s="61">
        <v>60.008034709669097</v>
      </c>
      <c r="J5208" s="123">
        <v>329774.62964105501</v>
      </c>
      <c r="K5208" s="99">
        <v>7329.75</v>
      </c>
      <c r="L5208" s="16">
        <v>6639.5417742093496</v>
      </c>
      <c r="M5208" s="17">
        <f>gp_need_index[[#This Row],[Normalised weighted population (base year)]]/gp_need_index[[#This Row],[Registered population (base year)]]</f>
        <v>0.90583468388544619</v>
      </c>
      <c r="N5208" s="99">
        <v>7405.3347887576401</v>
      </c>
      <c r="O5208" s="16">
        <v>6663.54023449531</v>
      </c>
      <c r="P5208" s="17">
        <f>gp_need_index[[#This Row],[Normalised weighted population 2026/27]]/gp_need_index[[#This Row],[Registered population 2026/27]]</f>
        <v>0.8998297071742819</v>
      </c>
      <c r="Q5208" s="99">
        <v>7477.2435155586099</v>
      </c>
      <c r="R5208" s="16">
        <v>6686.9652171965099</v>
      </c>
      <c r="S5208" s="17">
        <f>gp_need_index[[#This Row],[Normalised weighted population 2027/28]]/gp_need_index[[#This Row],[Registered population 2027/28]]</f>
        <v>0.89430887241833268</v>
      </c>
      <c r="T5208" s="99">
        <v>7546.8235908151701</v>
      </c>
      <c r="U5208" s="16">
        <v>6713.6390709713896</v>
      </c>
      <c r="V5208" s="17">
        <f>gp_need_index[[#This Row],[Normalised weighted population 2028/29]]/gp_need_index[[#This Row],[Registered population 2028/29]]</f>
        <v>0.8895979865147764</v>
      </c>
    </row>
    <row r="5209" spans="1:22" x14ac:dyDescent="0.2">
      <c r="A5209" s="6" t="s">
        <v>856</v>
      </c>
      <c r="B5209" s="1" t="s">
        <v>11292</v>
      </c>
      <c r="C5209" s="95" t="s">
        <v>6343</v>
      </c>
      <c r="D5209" s="95" t="s">
        <v>6343</v>
      </c>
      <c r="E5209" s="95" t="s">
        <v>6649</v>
      </c>
      <c r="F5209" s="95" t="s">
        <v>6584</v>
      </c>
      <c r="G5209" s="95" t="s">
        <v>6584</v>
      </c>
      <c r="H5209" s="61">
        <v>5427.1185619213002</v>
      </c>
      <c r="I5209" s="61">
        <v>67.141172235340804</v>
      </c>
      <c r="J5209" s="123">
        <v>364383.10210757301</v>
      </c>
      <c r="K5209" s="99">
        <v>7302.1666666666697</v>
      </c>
      <c r="L5209" s="16">
        <v>7336.3340014741598</v>
      </c>
      <c r="M5209" s="17">
        <f>gp_need_index[[#This Row],[Normalised weighted population (base year)]]/gp_need_index[[#This Row],[Registered population (base year)]]</f>
        <v>1.0046790680584516</v>
      </c>
      <c r="N5209" s="99">
        <v>7347.8084653304904</v>
      </c>
      <c r="O5209" s="16">
        <v>7362.85100011144</v>
      </c>
      <c r="P5209" s="17">
        <f>gp_need_index[[#This Row],[Normalised weighted population 2026/27]]/gp_need_index[[#This Row],[Registered population 2026/27]]</f>
        <v>1.0020472137851613</v>
      </c>
      <c r="Q5209" s="99">
        <v>7388.15694033825</v>
      </c>
      <c r="R5209" s="16">
        <v>7388.7343370824201</v>
      </c>
      <c r="S5209" s="17">
        <f>gp_need_index[[#This Row],[Normalised weighted population 2027/28]]/gp_need_index[[#This Row],[Registered population 2027/28]]</f>
        <v>1.0000781516620225</v>
      </c>
      <c r="T5209" s="99">
        <v>7429.0752737951398</v>
      </c>
      <c r="U5209" s="16">
        <v>7418.2075006008999</v>
      </c>
      <c r="V5209" s="17">
        <f>gp_need_index[[#This Row],[Normalised weighted population 2028/29]]/gp_need_index[[#This Row],[Registered population 2028/29]]</f>
        <v>0.99853712975118525</v>
      </c>
    </row>
    <row r="5210" spans="1:22" x14ac:dyDescent="0.2">
      <c r="A5210" s="6" t="s">
        <v>863</v>
      </c>
      <c r="B5210" s="1" t="s">
        <v>11293</v>
      </c>
      <c r="C5210" s="95" t="s">
        <v>6343</v>
      </c>
      <c r="D5210" s="95" t="s">
        <v>6343</v>
      </c>
      <c r="E5210" s="95" t="s">
        <v>6649</v>
      </c>
      <c r="F5210" s="95" t="s">
        <v>6630</v>
      </c>
      <c r="G5210" s="95" t="s">
        <v>6630</v>
      </c>
      <c r="H5210" s="61">
        <v>5441.5042340959799</v>
      </c>
      <c r="I5210" s="61">
        <v>78.458523765125193</v>
      </c>
      <c r="J5210" s="123">
        <v>426932.38926884899</v>
      </c>
      <c r="K5210" s="99">
        <v>11013.333333333299</v>
      </c>
      <c r="L5210" s="16">
        <v>8595.6746775787597</v>
      </c>
      <c r="M5210" s="17">
        <f>gp_need_index[[#This Row],[Normalised weighted population (base year)]]/gp_need_index[[#This Row],[Registered population (base year)]]</f>
        <v>0.78047893561550719</v>
      </c>
      <c r="N5210" s="99">
        <v>11028.2164364614</v>
      </c>
      <c r="O5210" s="16">
        <v>8626.7435320864806</v>
      </c>
      <c r="P5210" s="17">
        <f>gp_need_index[[#This Row],[Normalised weighted population 2026/27]]/gp_need_index[[#This Row],[Registered population 2026/27]]</f>
        <v>0.78224285692877871</v>
      </c>
      <c r="Q5210" s="99">
        <v>11034.0826211285</v>
      </c>
      <c r="R5210" s="16">
        <v>8657.0699518116508</v>
      </c>
      <c r="S5210" s="17">
        <f>gp_need_index[[#This Row],[Normalised weighted population 2027/28]]/gp_need_index[[#This Row],[Registered population 2027/28]]</f>
        <v>0.78457541501771511</v>
      </c>
      <c r="T5210" s="99">
        <v>11045.351043058001</v>
      </c>
      <c r="U5210" s="16">
        <v>8691.6024206541206</v>
      </c>
      <c r="V5210" s="17">
        <f>gp_need_index[[#This Row],[Normalised weighted population 2028/29]]/gp_need_index[[#This Row],[Registered population 2028/29]]</f>
        <v>0.78690142004285046</v>
      </c>
    </row>
    <row r="5211" spans="1:22" x14ac:dyDescent="0.2">
      <c r="A5211" s="6" t="s">
        <v>918</v>
      </c>
      <c r="B5211" s="1" t="s">
        <v>11294</v>
      </c>
      <c r="C5211" s="95" t="s">
        <v>6343</v>
      </c>
      <c r="D5211" s="95" t="s">
        <v>6343</v>
      </c>
      <c r="E5211" s="95" t="s">
        <v>6649</v>
      </c>
      <c r="F5211" s="95" t="s">
        <v>6584</v>
      </c>
      <c r="G5211" s="95" t="s">
        <v>6584</v>
      </c>
      <c r="H5211" s="61">
        <v>5612.61911349826</v>
      </c>
      <c r="I5211" s="61">
        <v>55.385446109944397</v>
      </c>
      <c r="J5211" s="123">
        <v>310857.413446302</v>
      </c>
      <c r="K5211" s="99">
        <v>7819.8333333333303</v>
      </c>
      <c r="L5211" s="16">
        <v>6258.6706098219502</v>
      </c>
      <c r="M5211" s="17">
        <f>gp_need_index[[#This Row],[Normalised weighted population (base year)]]/gp_need_index[[#This Row],[Registered population (base year)]]</f>
        <v>0.8003585681479084</v>
      </c>
      <c r="N5211" s="99">
        <v>7869.1557426121899</v>
      </c>
      <c r="O5211" s="16">
        <v>6281.2924206607804</v>
      </c>
      <c r="P5211" s="17">
        <f>gp_need_index[[#This Row],[Normalised weighted population 2026/27]]/gp_need_index[[#This Row],[Registered population 2026/27]]</f>
        <v>0.79821681335483219</v>
      </c>
      <c r="Q5211" s="99">
        <v>7916.1909693485204</v>
      </c>
      <c r="R5211" s="16">
        <v>6303.3736509253604</v>
      </c>
      <c r="S5211" s="17">
        <f>gp_need_index[[#This Row],[Normalised weighted population 2027/28]]/gp_need_index[[#This Row],[Registered population 2027/28]]</f>
        <v>0.79626346500886769</v>
      </c>
      <c r="T5211" s="99">
        <v>7960.1712013938904</v>
      </c>
      <c r="U5211" s="16">
        <v>6328.51738378355</v>
      </c>
      <c r="V5211" s="17">
        <f>gp_need_index[[#This Row],[Normalised weighted population 2028/29]]/gp_need_index[[#This Row],[Registered population 2028/29]]</f>
        <v>0.79502277321314085</v>
      </c>
    </row>
    <row r="5212" spans="1:22" x14ac:dyDescent="0.2">
      <c r="A5212" s="6" t="s">
        <v>919</v>
      </c>
      <c r="B5212" s="1" t="s">
        <v>11295</v>
      </c>
      <c r="C5212" s="95" t="s">
        <v>6343</v>
      </c>
      <c r="D5212" s="95" t="s">
        <v>6343</v>
      </c>
      <c r="E5212" s="95" t="s">
        <v>6649</v>
      </c>
      <c r="F5212" s="95" t="s">
        <v>6584</v>
      </c>
      <c r="G5212" s="95" t="s">
        <v>6584</v>
      </c>
      <c r="H5212" s="61">
        <v>5626.06587890625</v>
      </c>
      <c r="I5212" s="61">
        <v>61.563745070001097</v>
      </c>
      <c r="J5212" s="123">
        <v>346361.68551601598</v>
      </c>
      <c r="K5212" s="99">
        <v>5757.5833333333303</v>
      </c>
      <c r="L5212" s="16">
        <v>6973.4984843201901</v>
      </c>
      <c r="M5212" s="17">
        <f>gp_need_index[[#This Row],[Normalised weighted population (base year)]]/gp_need_index[[#This Row],[Registered population (base year)]]</f>
        <v>1.2111849851911585</v>
      </c>
      <c r="N5212" s="99">
        <v>5792.8008423392002</v>
      </c>
      <c r="O5212" s="16">
        <v>6998.7040229132599</v>
      </c>
      <c r="P5212" s="17">
        <f>gp_need_index[[#This Row],[Normalised weighted population 2026/27]]/gp_need_index[[#This Row],[Registered population 2026/27]]</f>
        <v>1.2081727325683618</v>
      </c>
      <c r="Q5212" s="99">
        <v>5826.4023845622496</v>
      </c>
      <c r="R5212" s="16">
        <v>7023.3072390563702</v>
      </c>
      <c r="S5212" s="17">
        <f>gp_need_index[[#This Row],[Normalised weighted population 2027/28]]/gp_need_index[[#This Row],[Registered population 2027/28]]</f>
        <v>1.205427770945835</v>
      </c>
      <c r="T5212" s="99">
        <v>5857.3736403836901</v>
      </c>
      <c r="U5212" s="16">
        <v>7051.3227384983102</v>
      </c>
      <c r="V5212" s="17">
        <f>gp_need_index[[#This Row],[Normalised weighted population 2028/29]]/gp_need_index[[#This Row],[Registered population 2028/29]]</f>
        <v>1.2038369363844117</v>
      </c>
    </row>
    <row r="5213" spans="1:22" x14ac:dyDescent="0.2">
      <c r="A5213" s="6" t="s">
        <v>457</v>
      </c>
      <c r="B5213" s="1" t="s">
        <v>11296</v>
      </c>
      <c r="C5213" s="95" t="s">
        <v>6343</v>
      </c>
      <c r="D5213" s="95" t="s">
        <v>6343</v>
      </c>
      <c r="E5213" s="95" t="s">
        <v>6649</v>
      </c>
      <c r="F5213" s="95" t="s">
        <v>6585</v>
      </c>
      <c r="G5213" s="95" t="s">
        <v>6585</v>
      </c>
      <c r="H5213" s="61">
        <v>5360.4090472722501</v>
      </c>
      <c r="I5213" s="61">
        <v>69.940642608215299</v>
      </c>
      <c r="J5213" s="123">
        <v>374910.453409112</v>
      </c>
      <c r="K5213" s="99">
        <v>8634.5833333333303</v>
      </c>
      <c r="L5213" s="16">
        <v>7548.2872036183799</v>
      </c>
      <c r="M5213" s="17">
        <f>gp_need_index[[#This Row],[Normalised weighted population (base year)]]/gp_need_index[[#This Row],[Registered population (base year)]]</f>
        <v>0.87419240885412919</v>
      </c>
      <c r="N5213" s="99">
        <v>8721.7862097692305</v>
      </c>
      <c r="O5213" s="16">
        <v>7575.5703018867898</v>
      </c>
      <c r="P5213" s="17">
        <f>gp_need_index[[#This Row],[Normalised weighted population 2026/27]]/gp_need_index[[#This Row],[Registered population 2026/27]]</f>
        <v>0.8685801416917821</v>
      </c>
      <c r="Q5213" s="99">
        <v>8803.2865657315397</v>
      </c>
      <c r="R5213" s="16">
        <v>7602.2014314408398</v>
      </c>
      <c r="S5213" s="17">
        <f>gp_need_index[[#This Row],[Normalised weighted population 2027/28]]/gp_need_index[[#This Row],[Registered population 2027/28]]</f>
        <v>0.86356400813235468</v>
      </c>
      <c r="T5213" s="99">
        <v>8885.7580763403403</v>
      </c>
      <c r="U5213" s="16">
        <v>7632.5261008182097</v>
      </c>
      <c r="V5213" s="17">
        <f>gp_need_index[[#This Row],[Normalised weighted population 2028/29]]/gp_need_index[[#This Row],[Registered population 2028/29]]</f>
        <v>0.85896172675924543</v>
      </c>
    </row>
    <row r="5214" spans="1:22" x14ac:dyDescent="0.2">
      <c r="A5214" s="6" t="s">
        <v>541</v>
      </c>
      <c r="B5214" s="1" t="s">
        <v>11297</v>
      </c>
      <c r="C5214" s="95" t="s">
        <v>6343</v>
      </c>
      <c r="D5214" s="95" t="s">
        <v>6343</v>
      </c>
      <c r="E5214" s="95" t="s">
        <v>6649</v>
      </c>
      <c r="F5214" s="95" t="s">
        <v>6631</v>
      </c>
      <c r="G5214" s="95" t="s">
        <v>6631</v>
      </c>
      <c r="H5214" s="61">
        <v>5483.5725368923604</v>
      </c>
      <c r="I5214" s="61">
        <v>50.016333706334201</v>
      </c>
      <c r="J5214" s="123">
        <v>274268.19390809798</v>
      </c>
      <c r="K5214" s="99">
        <v>5151.75</v>
      </c>
      <c r="L5214" s="16">
        <v>5521.9988656248597</v>
      </c>
      <c r="M5214" s="17">
        <f>gp_need_index[[#This Row],[Normalised weighted population (base year)]]/gp_need_index[[#This Row],[Registered population (base year)]]</f>
        <v>1.0718685622603696</v>
      </c>
      <c r="N5214" s="99">
        <v>5165.2001588552703</v>
      </c>
      <c r="O5214" s="16">
        <v>5541.9579945801997</v>
      </c>
      <c r="P5214" s="17">
        <f>gp_need_index[[#This Row],[Normalised weighted population 2026/27]]/gp_need_index[[#This Row],[Registered population 2026/27]]</f>
        <v>1.0729415751834925</v>
      </c>
      <c r="Q5214" s="99">
        <v>5177.8571908297699</v>
      </c>
      <c r="R5214" s="16">
        <v>5561.4401715590102</v>
      </c>
      <c r="S5214" s="17">
        <f>gp_need_index[[#This Row],[Normalised weighted population 2027/28]]/gp_need_index[[#This Row],[Registered population 2027/28]]</f>
        <v>1.0740814137185135</v>
      </c>
      <c r="T5214" s="99">
        <v>5190.0142802274104</v>
      </c>
      <c r="U5214" s="16">
        <v>5583.6243817493696</v>
      </c>
      <c r="V5214" s="17">
        <f>gp_need_index[[#This Row],[Normalised weighted population 2028/29]]/gp_need_index[[#This Row],[Registered population 2028/29]]</f>
        <v>1.0758398879597519</v>
      </c>
    </row>
    <row r="5215" spans="1:22" x14ac:dyDescent="0.2">
      <c r="A5215" s="6" t="s">
        <v>902</v>
      </c>
      <c r="B5215" s="1" t="s">
        <v>11298</v>
      </c>
      <c r="C5215" s="95" t="s">
        <v>6343</v>
      </c>
      <c r="D5215" s="95" t="s">
        <v>6343</v>
      </c>
      <c r="E5215" s="95" t="s">
        <v>6649</v>
      </c>
      <c r="F5215" s="95" t="s">
        <v>6584</v>
      </c>
      <c r="G5215" s="95" t="s">
        <v>6584</v>
      </c>
      <c r="H5215" s="61">
        <v>5402.1313080658801</v>
      </c>
      <c r="I5215" s="61">
        <v>38.644865735515502</v>
      </c>
      <c r="J5215" s="123">
        <v>208764.639085831</v>
      </c>
      <c r="K5215" s="99">
        <v>5840.1666666666697</v>
      </c>
      <c r="L5215" s="16">
        <v>4203.17822416121</v>
      </c>
      <c r="M5215" s="17">
        <f>gp_need_index[[#This Row],[Normalised weighted population (base year)]]/gp_need_index[[#This Row],[Registered population (base year)]]</f>
        <v>0.71970175922397328</v>
      </c>
      <c r="N5215" s="99">
        <v>5883.6740718128203</v>
      </c>
      <c r="O5215" s="16">
        <v>4218.3705083756304</v>
      </c>
      <c r="P5215" s="17">
        <f>gp_need_index[[#This Row],[Normalised weighted population 2026/27]]/gp_need_index[[#This Row],[Registered population 2026/27]]</f>
        <v>0.71696196235355147</v>
      </c>
      <c r="Q5215" s="99">
        <v>5922.7486253042098</v>
      </c>
      <c r="R5215" s="16">
        <v>4233.1997511968102</v>
      </c>
      <c r="S5215" s="17">
        <f>gp_need_index[[#This Row],[Normalised weighted population 2027/28]]/gp_need_index[[#This Row],[Registered population 2027/28]]</f>
        <v>0.7147356774709277</v>
      </c>
      <c r="T5215" s="99">
        <v>5962.3437267865902</v>
      </c>
      <c r="U5215" s="16">
        <v>4250.0856998290601</v>
      </c>
      <c r="V5215" s="17">
        <f>gp_need_index[[#This Row],[Normalised weighted population 2028/29]]/gp_need_index[[#This Row],[Registered population 2028/29]]</f>
        <v>0.71282131567407081</v>
      </c>
    </row>
    <row r="5216" spans="1:22" x14ac:dyDescent="0.2">
      <c r="A5216" s="6" t="s">
        <v>892</v>
      </c>
      <c r="B5216" s="1" t="s">
        <v>11299</v>
      </c>
      <c r="C5216" s="95" t="s">
        <v>6343</v>
      </c>
      <c r="D5216" s="95" t="s">
        <v>6343</v>
      </c>
      <c r="E5216" s="95" t="s">
        <v>6649</v>
      </c>
      <c r="F5216" s="95" t="s">
        <v>6584</v>
      </c>
      <c r="G5216" s="95" t="s">
        <v>6584</v>
      </c>
      <c r="H5216" s="61">
        <v>5617.4360776154899</v>
      </c>
      <c r="I5216" s="61">
        <v>59.558722302031597</v>
      </c>
      <c r="J5216" s="123">
        <v>334567.31539611402</v>
      </c>
      <c r="K5216" s="99">
        <v>7085.6666666666697</v>
      </c>
      <c r="L5216" s="16">
        <v>6736.0356655557198</v>
      </c>
      <c r="M5216" s="17">
        <f>gp_need_index[[#This Row],[Normalised weighted population (base year)]]/gp_need_index[[#This Row],[Registered population (base year)]]</f>
        <v>0.95065658355681193</v>
      </c>
      <c r="N5216" s="99">
        <v>7131.3560788937602</v>
      </c>
      <c r="O5216" s="16">
        <v>6760.3829006363903</v>
      </c>
      <c r="P5216" s="17">
        <f>gp_need_index[[#This Row],[Normalised weighted population 2026/27]]/gp_need_index[[#This Row],[Registered population 2026/27]]</f>
        <v>0.9479799950874257</v>
      </c>
      <c r="Q5216" s="99">
        <v>7174.9507924408699</v>
      </c>
      <c r="R5216" s="16">
        <v>6784.1483236589902</v>
      </c>
      <c r="S5216" s="17">
        <f>gp_need_index[[#This Row],[Normalised weighted population 2027/28]]/gp_need_index[[#This Row],[Registered population 2027/28]]</f>
        <v>0.94553238341458623</v>
      </c>
      <c r="T5216" s="99">
        <v>7222.5734940970096</v>
      </c>
      <c r="U5216" s="16">
        <v>6811.2098342986801</v>
      </c>
      <c r="V5216" s="17">
        <f>gp_need_index[[#This Row],[Normalised weighted population 2028/29]]/gp_need_index[[#This Row],[Registered population 2028/29]]</f>
        <v>0.94304472496755676</v>
      </c>
    </row>
    <row r="5217" spans="1:22" x14ac:dyDescent="0.2">
      <c r="A5217" s="6" t="s">
        <v>882</v>
      </c>
      <c r="B5217" s="1" t="s">
        <v>11300</v>
      </c>
      <c r="C5217" s="95" t="s">
        <v>6343</v>
      </c>
      <c r="D5217" s="95" t="s">
        <v>6343</v>
      </c>
      <c r="E5217" s="95" t="s">
        <v>6649</v>
      </c>
      <c r="F5217" s="95" t="s">
        <v>6630</v>
      </c>
      <c r="G5217" s="95" t="s">
        <v>6630</v>
      </c>
      <c r="H5217" s="61">
        <v>5337.9592285156205</v>
      </c>
      <c r="I5217" s="61">
        <v>78.286107817414504</v>
      </c>
      <c r="J5217" s="123">
        <v>417888.051688537</v>
      </c>
      <c r="K5217" s="99">
        <v>10512.666666666701</v>
      </c>
      <c r="L5217" s="16">
        <v>8413.5798413268094</v>
      </c>
      <c r="M5217" s="17">
        <f>gp_need_index[[#This Row],[Normalised weighted population (base year)]]/gp_need_index[[#This Row],[Registered population (base year)]]</f>
        <v>0.80032784336293827</v>
      </c>
      <c r="N5217" s="99">
        <v>10519.9859149403</v>
      </c>
      <c r="O5217" s="16">
        <v>8443.9905185318403</v>
      </c>
      <c r="P5217" s="17">
        <f>gp_need_index[[#This Row],[Normalised weighted population 2026/27]]/gp_need_index[[#This Row],[Registered population 2026/27]]</f>
        <v>0.80266177034893482</v>
      </c>
      <c r="Q5217" s="99">
        <v>10519.651828987</v>
      </c>
      <c r="R5217" s="16">
        <v>8473.6744890437603</v>
      </c>
      <c r="S5217" s="17">
        <f>gp_need_index[[#This Row],[Normalised weighted population 2027/28]]/gp_need_index[[#This Row],[Registered population 2027/28]]</f>
        <v>0.80550902508906908</v>
      </c>
      <c r="T5217" s="99">
        <v>10524.196568154601</v>
      </c>
      <c r="U5217" s="16">
        <v>8507.4754057399405</v>
      </c>
      <c r="V5217" s="17">
        <f>gp_need_index[[#This Row],[Normalised weighted population 2028/29]]/gp_need_index[[#This Row],[Registered population 2028/29]]</f>
        <v>0.80837291005024536</v>
      </c>
    </row>
    <row r="5218" spans="1:22" x14ac:dyDescent="0.2">
      <c r="A5218" s="6" t="s">
        <v>862</v>
      </c>
      <c r="B5218" s="1" t="s">
        <v>11301</v>
      </c>
      <c r="C5218" s="95" t="s">
        <v>6343</v>
      </c>
      <c r="D5218" s="95" t="s">
        <v>6343</v>
      </c>
      <c r="E5218" s="95" t="s">
        <v>6649</v>
      </c>
      <c r="F5218" s="95" t="s">
        <v>6584</v>
      </c>
      <c r="G5218" s="95" t="s">
        <v>6584</v>
      </c>
      <c r="H5218" s="61">
        <v>5652.5339940030799</v>
      </c>
      <c r="I5218" s="61">
        <v>79.976444621602994</v>
      </c>
      <c r="J5218" s="123">
        <v>452069.57194311603</v>
      </c>
      <c r="K5218" s="99">
        <v>7059</v>
      </c>
      <c r="L5218" s="16">
        <v>9101.7759948128496</v>
      </c>
      <c r="M5218" s="17">
        <f>gp_need_index[[#This Row],[Normalised weighted population (base year)]]/gp_need_index[[#This Row],[Registered population (base year)]]</f>
        <v>1.2893860312810383</v>
      </c>
      <c r="N5218" s="99">
        <v>7092.6837968874397</v>
      </c>
      <c r="O5218" s="16">
        <v>9134.6741400721603</v>
      </c>
      <c r="P5218" s="17">
        <f>gp_need_index[[#This Row],[Normalised weighted population 2026/27]]/gp_need_index[[#This Row],[Registered population 2026/27]]</f>
        <v>1.2879009415421607</v>
      </c>
      <c r="Q5218" s="99">
        <v>7124.58423714326</v>
      </c>
      <c r="R5218" s="16">
        <v>9166.7861370260598</v>
      </c>
      <c r="S5218" s="17">
        <f>gp_need_index[[#This Row],[Normalised weighted population 2027/28]]/gp_need_index[[#This Row],[Registered population 2027/28]]</f>
        <v>1.2866415543570946</v>
      </c>
      <c r="T5218" s="99">
        <v>7155.3487490201596</v>
      </c>
      <c r="U5218" s="16">
        <v>9203.3518293936304</v>
      </c>
      <c r="V5218" s="17">
        <f>gp_need_index[[#This Row],[Normalised weighted population 2028/29]]/gp_need_index[[#This Row],[Registered population 2028/29]]</f>
        <v>1.2862198828050024</v>
      </c>
    </row>
    <row r="5219" spans="1:22" x14ac:dyDescent="0.2">
      <c r="A5219" s="6" t="s">
        <v>908</v>
      </c>
      <c r="B5219" s="1" t="s">
        <v>11302</v>
      </c>
      <c r="C5219" s="95" t="s">
        <v>6343</v>
      </c>
      <c r="D5219" s="95" t="s">
        <v>6343</v>
      </c>
      <c r="E5219" s="95" t="s">
        <v>6649</v>
      </c>
      <c r="F5219" s="95" t="s">
        <v>6584</v>
      </c>
      <c r="G5219" s="95" t="s">
        <v>6584</v>
      </c>
      <c r="H5219" s="61">
        <v>5396.0179658777597</v>
      </c>
      <c r="I5219" s="61">
        <v>51.484241324594898</v>
      </c>
      <c r="J5219" s="123">
        <v>277809.89114710002</v>
      </c>
      <c r="K5219" s="99">
        <v>7721</v>
      </c>
      <c r="L5219" s="16">
        <v>5593.3058876221303</v>
      </c>
      <c r="M5219" s="17">
        <f>gp_need_index[[#This Row],[Normalised weighted population (base year)]]/gp_need_index[[#This Row],[Registered population (base year)]]</f>
        <v>0.72442765025542422</v>
      </c>
      <c r="N5219" s="99">
        <v>7789.1749483896701</v>
      </c>
      <c r="O5219" s="16">
        <v>5613.5227540529904</v>
      </c>
      <c r="P5219" s="17">
        <f>gp_need_index[[#This Row],[Normalised weighted population 2026/27]]/gp_need_index[[#This Row],[Registered population 2026/27]]</f>
        <v>0.72068258721208045</v>
      </c>
      <c r="Q5219" s="99">
        <v>7853.5492478794804</v>
      </c>
      <c r="R5219" s="16">
        <v>5633.2565095011496</v>
      </c>
      <c r="S5219" s="17">
        <f>gp_need_index[[#This Row],[Normalised weighted population 2027/28]]/gp_need_index[[#This Row],[Registered population 2027/28]]</f>
        <v>0.71728798428585305</v>
      </c>
      <c r="T5219" s="99">
        <v>7920.9869514029197</v>
      </c>
      <c r="U5219" s="16">
        <v>5655.7271902255598</v>
      </c>
      <c r="V5219" s="17">
        <f>gp_need_index[[#This Row],[Normalised weighted population 2028/29]]/gp_need_index[[#This Row],[Registered population 2028/29]]</f>
        <v>0.7140179910565122</v>
      </c>
    </row>
    <row r="5220" spans="1:22" x14ac:dyDescent="0.2">
      <c r="A5220" s="6" t="s">
        <v>860</v>
      </c>
      <c r="B5220" s="1" t="s">
        <v>11303</v>
      </c>
      <c r="C5220" s="95" t="s">
        <v>6343</v>
      </c>
      <c r="D5220" s="95" t="s">
        <v>6343</v>
      </c>
      <c r="E5220" s="95" t="s">
        <v>6649</v>
      </c>
      <c r="F5220" s="95" t="s">
        <v>6584</v>
      </c>
      <c r="G5220" s="95" t="s">
        <v>6584</v>
      </c>
      <c r="H5220" s="61">
        <v>5475.05010871167</v>
      </c>
      <c r="I5220" s="61">
        <v>82.141534277195703</v>
      </c>
      <c r="J5220" s="123">
        <v>449729.01617410401</v>
      </c>
      <c r="K5220" s="99">
        <v>8455.8333333333303</v>
      </c>
      <c r="L5220" s="16">
        <v>9054.6522429944198</v>
      </c>
      <c r="M5220" s="17">
        <f>gp_need_index[[#This Row],[Normalised weighted population (base year)]]/gp_need_index[[#This Row],[Registered population (base year)]]</f>
        <v>1.0708172555034303</v>
      </c>
      <c r="N5220" s="99">
        <v>8511.2366476814095</v>
      </c>
      <c r="O5220" s="16">
        <v>9087.3800606129007</v>
      </c>
      <c r="P5220" s="17">
        <f>gp_need_index[[#This Row],[Normalised weighted population 2026/27]]/gp_need_index[[#This Row],[Registered population 2026/27]]</f>
        <v>1.0676920918522976</v>
      </c>
      <c r="Q5220" s="99">
        <v>8565.4118823030403</v>
      </c>
      <c r="R5220" s="16">
        <v>9119.3258001489503</v>
      </c>
      <c r="S5220" s="17">
        <f>gp_need_index[[#This Row],[Normalised weighted population 2027/28]]/gp_need_index[[#This Row],[Registered population 2027/28]]</f>
        <v>1.0646686844085511</v>
      </c>
      <c r="T5220" s="99">
        <v>8616.6216793720196</v>
      </c>
      <c r="U5220" s="16">
        <v>9155.7021764299407</v>
      </c>
      <c r="V5220" s="17">
        <f>gp_need_index[[#This Row],[Normalised weighted population 2028/29]]/gp_need_index[[#This Row],[Registered population 2028/29]]</f>
        <v>1.062562860146044</v>
      </c>
    </row>
    <row r="5221" spans="1:22" x14ac:dyDescent="0.2">
      <c r="A5221" s="6" t="s">
        <v>915</v>
      </c>
      <c r="B5221" s="1" t="s">
        <v>11304</v>
      </c>
      <c r="C5221" s="95" t="s">
        <v>6343</v>
      </c>
      <c r="D5221" s="95" t="s">
        <v>6343</v>
      </c>
      <c r="E5221" s="95" t="s">
        <v>6649</v>
      </c>
      <c r="F5221" s="95" t="s">
        <v>6584</v>
      </c>
      <c r="G5221" s="95" t="s">
        <v>6584</v>
      </c>
      <c r="H5221" s="61">
        <v>5604.7978081597203</v>
      </c>
      <c r="I5221" s="61">
        <v>45.019088431701498</v>
      </c>
      <c r="J5221" s="123">
        <v>252322.88816734901</v>
      </c>
      <c r="K5221" s="99">
        <v>3772.3333333333298</v>
      </c>
      <c r="L5221" s="16">
        <v>5080.1614375240697</v>
      </c>
      <c r="M5221" s="17">
        <f>gp_need_index[[#This Row],[Normalised weighted population (base year)]]/gp_need_index[[#This Row],[Registered population (base year)]]</f>
        <v>1.3466894329391379</v>
      </c>
      <c r="N5221" s="99">
        <v>3792.4198882764499</v>
      </c>
      <c r="O5221" s="16">
        <v>5098.5235559729999</v>
      </c>
      <c r="P5221" s="17">
        <f>gp_need_index[[#This Row],[Normalised weighted population 2026/27]]/gp_need_index[[#This Row],[Registered population 2026/27]]</f>
        <v>1.3443984859730651</v>
      </c>
      <c r="Q5221" s="99">
        <v>3812.3862765547901</v>
      </c>
      <c r="R5221" s="16">
        <v>5116.4468852990703</v>
      </c>
      <c r="S5221" s="17">
        <f>gp_need_index[[#This Row],[Normalised weighted population 2027/28]]/gp_need_index[[#This Row],[Registered population 2027/28]]</f>
        <v>1.3420588875696891</v>
      </c>
      <c r="T5221" s="99">
        <v>3831.0028318914301</v>
      </c>
      <c r="U5221" s="16">
        <v>5136.8560472481104</v>
      </c>
      <c r="V5221" s="17">
        <f>gp_need_index[[#This Row],[Normalised weighted population 2028/29]]/gp_need_index[[#This Row],[Registered population 2028/29]]</f>
        <v>1.3408645915074824</v>
      </c>
    </row>
    <row r="5222" spans="1:22" x14ac:dyDescent="0.2">
      <c r="A5222" s="6" t="s">
        <v>677</v>
      </c>
      <c r="B5222" s="1" t="s">
        <v>7508</v>
      </c>
      <c r="C5222" s="95" t="s">
        <v>6343</v>
      </c>
      <c r="D5222" s="95" t="s">
        <v>6343</v>
      </c>
      <c r="E5222" s="95" t="s">
        <v>6649</v>
      </c>
      <c r="F5222" s="95" t="s">
        <v>6585</v>
      </c>
      <c r="G5222" s="95" t="s">
        <v>6585</v>
      </c>
      <c r="H5222" s="61">
        <v>5450.5890502929697</v>
      </c>
      <c r="I5222" s="61">
        <v>39.646678587229999</v>
      </c>
      <c r="J5222" s="123">
        <v>216097.75218804099</v>
      </c>
      <c r="K5222" s="99">
        <v>5593.9166666666697</v>
      </c>
      <c r="L5222" s="16">
        <v>4350.8199964531595</v>
      </c>
      <c r="M5222" s="17">
        <f>gp_need_index[[#This Row],[Normalised weighted population (base year)]]/gp_need_index[[#This Row],[Registered population (base year)]]</f>
        <v>0.77777704883933274</v>
      </c>
      <c r="N5222" s="99">
        <v>5650.8997104478403</v>
      </c>
      <c r="O5222" s="16">
        <v>4366.5459282187803</v>
      </c>
      <c r="P5222" s="17">
        <f>gp_need_index[[#This Row],[Normalised weighted population 2026/27]]/gp_need_index[[#This Row],[Registered population 2026/27]]</f>
        <v>0.77271693924164986</v>
      </c>
      <c r="Q5222" s="99">
        <v>5702.1390801397401</v>
      </c>
      <c r="R5222" s="16">
        <v>4381.8960663184998</v>
      </c>
      <c r="S5222" s="17">
        <f>gp_need_index[[#This Row],[Normalised weighted population 2027/28]]/gp_need_index[[#This Row],[Registered population 2027/28]]</f>
        <v>0.76846530832269955</v>
      </c>
      <c r="T5222" s="99">
        <v>5752.9542187899897</v>
      </c>
      <c r="U5222" s="16">
        <v>4399.3751545346504</v>
      </c>
      <c r="V5222" s="17">
        <f>gp_need_index[[#This Row],[Normalised weighted population 2028/29]]/gp_need_index[[#This Row],[Registered population 2028/29]]</f>
        <v>0.76471582898498447</v>
      </c>
    </row>
    <row r="5223" spans="1:22" x14ac:dyDescent="0.2">
      <c r="A5223" s="6" t="s">
        <v>533</v>
      </c>
      <c r="B5223" s="1" t="s">
        <v>11305</v>
      </c>
      <c r="C5223" s="95" t="s">
        <v>6343</v>
      </c>
      <c r="D5223" s="95" t="s">
        <v>6343</v>
      </c>
      <c r="E5223" s="95" t="s">
        <v>6649</v>
      </c>
      <c r="F5223" s="95" t="s">
        <v>6631</v>
      </c>
      <c r="G5223" s="95" t="s">
        <v>6631</v>
      </c>
      <c r="H5223" s="61">
        <v>5461.8252598024801</v>
      </c>
      <c r="I5223" s="61">
        <v>48.216376789788498</v>
      </c>
      <c r="J5223" s="123">
        <v>263349.424686621</v>
      </c>
      <c r="K5223" s="99">
        <v>3928.75</v>
      </c>
      <c r="L5223" s="16">
        <v>5302.1650219848698</v>
      </c>
      <c r="M5223" s="17">
        <f>gp_need_index[[#This Row],[Normalised weighted population (base year)]]/gp_need_index[[#This Row],[Registered population (base year)]]</f>
        <v>1.3495806610206478</v>
      </c>
      <c r="N5223" s="99">
        <v>3933.6346161115198</v>
      </c>
      <c r="O5223" s="16">
        <v>5321.3295669243898</v>
      </c>
      <c r="P5223" s="17">
        <f>gp_need_index[[#This Row],[Normalised weighted population 2026/27]]/gp_need_index[[#This Row],[Registered population 2026/27]]</f>
        <v>1.3527767792995058</v>
      </c>
      <c r="Q5223" s="99">
        <v>3938.5202736395599</v>
      </c>
      <c r="R5223" s="16">
        <v>5340.03614761064</v>
      </c>
      <c r="S5223" s="17">
        <f>gp_need_index[[#This Row],[Normalised weighted population 2027/28]]/gp_need_index[[#This Row],[Registered population 2027/28]]</f>
        <v>1.355848333027863</v>
      </c>
      <c r="T5223" s="99">
        <v>3943.5734126625798</v>
      </c>
      <c r="U5223" s="16">
        <v>5361.3371920646496</v>
      </c>
      <c r="V5223" s="17">
        <f>gp_need_index[[#This Row],[Normalised weighted population 2028/29]]/gp_need_index[[#This Row],[Registered population 2028/29]]</f>
        <v>1.3595124601585238</v>
      </c>
    </row>
    <row r="5224" spans="1:22" x14ac:dyDescent="0.2">
      <c r="A5224" s="6" t="s">
        <v>879</v>
      </c>
      <c r="B5224" s="1" t="s">
        <v>11306</v>
      </c>
      <c r="C5224" s="95" t="s">
        <v>6343</v>
      </c>
      <c r="D5224" s="95" t="s">
        <v>6343</v>
      </c>
      <c r="E5224" s="95" t="s">
        <v>6649</v>
      </c>
      <c r="F5224" s="95" t="s">
        <v>6630</v>
      </c>
      <c r="G5224" s="95" t="s">
        <v>6630</v>
      </c>
      <c r="H5224" s="61">
        <v>5294.5257292716697</v>
      </c>
      <c r="I5224" s="61">
        <v>72.413441709030906</v>
      </c>
      <c r="J5224" s="123">
        <v>383394.83027357899</v>
      </c>
      <c r="K5224" s="99">
        <v>9380.6666666666697</v>
      </c>
      <c r="L5224" s="16">
        <v>7719.1080295899701</v>
      </c>
      <c r="M5224" s="17">
        <f>gp_need_index[[#This Row],[Normalised weighted population (base year)]]/gp_need_index[[#This Row],[Registered population (base year)]]</f>
        <v>0.82287414145298499</v>
      </c>
      <c r="N5224" s="99">
        <v>9375.7565086148006</v>
      </c>
      <c r="O5224" s="16">
        <v>7747.0085555284804</v>
      </c>
      <c r="P5224" s="17">
        <f>gp_need_index[[#This Row],[Normalised weighted population 2026/27]]/gp_need_index[[#This Row],[Registered population 2026/27]]</f>
        <v>0.82628090313674796</v>
      </c>
      <c r="Q5224" s="99">
        <v>9370.2194692616195</v>
      </c>
      <c r="R5224" s="16">
        <v>7774.2423584340104</v>
      </c>
      <c r="S5224" s="17">
        <f>gp_need_index[[#This Row],[Normalised weighted population 2027/28]]/gp_need_index[[#This Row],[Registered population 2027/28]]</f>
        <v>0.82967558912967776</v>
      </c>
      <c r="T5224" s="99">
        <v>9367.8813474948893</v>
      </c>
      <c r="U5224" s="16">
        <v>7805.2532874793797</v>
      </c>
      <c r="V5224" s="17">
        <f>gp_need_index[[#This Row],[Normalised weighted population 2028/29]]/gp_need_index[[#This Row],[Registered population 2028/29]]</f>
        <v>0.83319301322775829</v>
      </c>
    </row>
    <row r="5225" spans="1:22" x14ac:dyDescent="0.2">
      <c r="A5225" s="6" t="s">
        <v>909</v>
      </c>
      <c r="B5225" s="1" t="s">
        <v>11307</v>
      </c>
      <c r="C5225" s="95" t="s">
        <v>6343</v>
      </c>
      <c r="D5225" s="95" t="s">
        <v>6343</v>
      </c>
      <c r="E5225" s="95" t="s">
        <v>6649</v>
      </c>
      <c r="F5225" s="95" t="s">
        <v>6584</v>
      </c>
      <c r="G5225" s="95" t="s">
        <v>6584</v>
      </c>
      <c r="H5225" s="61">
        <v>5458.9201376271803</v>
      </c>
      <c r="I5225" s="61">
        <v>50.250353373362799</v>
      </c>
      <c r="J5225" s="123">
        <v>274312.66595273197</v>
      </c>
      <c r="K5225" s="99">
        <v>8528.5833333333303</v>
      </c>
      <c r="L5225" s="16">
        <v>5522.8942468082296</v>
      </c>
      <c r="M5225" s="17">
        <f>gp_need_index[[#This Row],[Normalised weighted population (base year)]]/gp_need_index[[#This Row],[Registered population (base year)]]</f>
        <v>0.64757463589789999</v>
      </c>
      <c r="N5225" s="99">
        <v>8595.3906051293106</v>
      </c>
      <c r="O5225" s="16">
        <v>5542.8566120968098</v>
      </c>
      <c r="P5225" s="17">
        <f>gp_need_index[[#This Row],[Normalised weighted population 2026/27]]/gp_need_index[[#This Row],[Registered population 2026/27]]</f>
        <v>0.64486384234697869</v>
      </c>
      <c r="Q5225" s="99">
        <v>8659.4248267592302</v>
      </c>
      <c r="R5225" s="16">
        <v>5562.3419480720404</v>
      </c>
      <c r="S5225" s="17">
        <f>gp_need_index[[#This Row],[Normalised weighted population 2027/28]]/gp_need_index[[#This Row],[Registered population 2027/28]]</f>
        <v>0.64234542817247764</v>
      </c>
      <c r="T5225" s="99">
        <v>8723.0058798462396</v>
      </c>
      <c r="U5225" s="16">
        <v>5584.5297553881601</v>
      </c>
      <c r="V5225" s="17">
        <f>gp_need_index[[#This Row],[Normalised weighted population 2028/29]]/gp_need_index[[#This Row],[Registered population 2028/29]]</f>
        <v>0.64020703783895638</v>
      </c>
    </row>
    <row r="5226" spans="1:22" x14ac:dyDescent="0.2">
      <c r="A5226" s="6" t="s">
        <v>894</v>
      </c>
      <c r="B5226" s="1" t="s">
        <v>11308</v>
      </c>
      <c r="C5226" s="95" t="s">
        <v>6343</v>
      </c>
      <c r="D5226" s="95" t="s">
        <v>6343</v>
      </c>
      <c r="E5226" s="95" t="s">
        <v>6649</v>
      </c>
      <c r="F5226" s="95" t="s">
        <v>6584</v>
      </c>
      <c r="G5226" s="95" t="s">
        <v>6584</v>
      </c>
      <c r="H5226" s="61">
        <v>5735.2524135044596</v>
      </c>
      <c r="I5226" s="61">
        <v>49.269524833147898</v>
      </c>
      <c r="J5226" s="123">
        <v>282573.16121152998</v>
      </c>
      <c r="K5226" s="99">
        <v>4518.1666666666697</v>
      </c>
      <c r="L5226" s="16">
        <v>5689.2075359964902</v>
      </c>
      <c r="M5226" s="17">
        <f>gp_need_index[[#This Row],[Normalised weighted population (base year)]]/gp_need_index[[#This Row],[Registered population (base year)]]</f>
        <v>1.2591849649923981</v>
      </c>
      <c r="N5226" s="99">
        <v>4544.5435655543197</v>
      </c>
      <c r="O5226" s="16">
        <v>5709.7710365744297</v>
      </c>
      <c r="P5226" s="17">
        <f>gp_need_index[[#This Row],[Normalised weighted population 2026/27]]/gp_need_index[[#This Row],[Registered population 2026/27]]</f>
        <v>1.2564014304653237</v>
      </c>
      <c r="Q5226" s="99">
        <v>4569.7212704317099</v>
      </c>
      <c r="R5226" s="16">
        <v>5729.8431428501899</v>
      </c>
      <c r="S5226" s="17">
        <f>gp_need_index[[#This Row],[Normalised weighted population 2027/28]]/gp_need_index[[#This Row],[Registered population 2027/28]]</f>
        <v>1.2538714735021204</v>
      </c>
      <c r="T5226" s="99">
        <v>4593.8147204159004</v>
      </c>
      <c r="U5226" s="16">
        <v>5752.6991011483296</v>
      </c>
      <c r="V5226" s="17">
        <f>gp_need_index[[#This Row],[Normalised weighted population 2028/29]]/gp_need_index[[#This Row],[Registered population 2028/29]]</f>
        <v>1.2522705967182564</v>
      </c>
    </row>
    <row r="5227" spans="1:22" x14ac:dyDescent="0.2">
      <c r="A5227" s="6" t="s">
        <v>887</v>
      </c>
      <c r="B5227" s="1" t="s">
        <v>11309</v>
      </c>
      <c r="C5227" s="95" t="s">
        <v>6343</v>
      </c>
      <c r="D5227" s="95" t="s">
        <v>6343</v>
      </c>
      <c r="E5227" s="95" t="s">
        <v>6649</v>
      </c>
      <c r="F5227" s="95" t="s">
        <v>6630</v>
      </c>
      <c r="G5227" s="95" t="s">
        <v>6630</v>
      </c>
      <c r="H5227" s="61">
        <v>5532.2874086441498</v>
      </c>
      <c r="I5227" s="61">
        <v>132.64912637537</v>
      </c>
      <c r="J5227" s="123">
        <v>733853.09161410597</v>
      </c>
      <c r="K5227" s="99">
        <v>12775.416666666701</v>
      </c>
      <c r="L5227" s="16">
        <v>14775.085224742699</v>
      </c>
      <c r="M5227" s="17">
        <f>gp_need_index[[#This Row],[Normalised weighted population (base year)]]/gp_need_index[[#This Row],[Registered population (base year)]]</f>
        <v>1.156524723243938</v>
      </c>
      <c r="N5227" s="99">
        <v>12746.2398427399</v>
      </c>
      <c r="O5227" s="16">
        <v>14828.489406544</v>
      </c>
      <c r="P5227" s="17">
        <f>gp_need_index[[#This Row],[Normalised weighted population 2026/27]]/gp_need_index[[#This Row],[Registered population 2026/27]]</f>
        <v>1.1633618690291729</v>
      </c>
      <c r="Q5227" s="99">
        <v>12721.424457954899</v>
      </c>
      <c r="R5227" s="16">
        <v>14880.617418923301</v>
      </c>
      <c r="S5227" s="17">
        <f>gp_need_index[[#This Row],[Normalised weighted population 2027/28]]/gp_need_index[[#This Row],[Registered population 2027/28]]</f>
        <v>1.1697288670859673</v>
      </c>
      <c r="T5227" s="99">
        <v>12698.913885300601</v>
      </c>
      <c r="U5227" s="16">
        <v>14939.9751993543</v>
      </c>
      <c r="V5227" s="17">
        <f>gp_need_index[[#This Row],[Normalised weighted population 2028/29]]/gp_need_index[[#This Row],[Registered population 2028/29]]</f>
        <v>1.1764766132202691</v>
      </c>
    </row>
    <row r="5228" spans="1:22" x14ac:dyDescent="0.2">
      <c r="A5228" s="6" t="s">
        <v>463</v>
      </c>
      <c r="B5228" s="1" t="s">
        <v>11310</v>
      </c>
      <c r="C5228" s="95" t="s">
        <v>6343</v>
      </c>
      <c r="D5228" s="95" t="s">
        <v>6343</v>
      </c>
      <c r="E5228" s="95" t="s">
        <v>6649</v>
      </c>
      <c r="F5228" s="95" t="s">
        <v>6585</v>
      </c>
      <c r="G5228" s="95" t="s">
        <v>6585</v>
      </c>
      <c r="H5228" s="61">
        <v>5358.36293003015</v>
      </c>
      <c r="I5228" s="61">
        <v>52.476634759541199</v>
      </c>
      <c r="J5228" s="123">
        <v>281188.85438825702</v>
      </c>
      <c r="K5228" s="99">
        <v>5843.25</v>
      </c>
      <c r="L5228" s="16">
        <v>5661.3364926980903</v>
      </c>
      <c r="M5228" s="17">
        <f>gp_need_index[[#This Row],[Normalised weighted population (base year)]]/gp_need_index[[#This Row],[Registered population (base year)]]</f>
        <v>0.96886775214103282</v>
      </c>
      <c r="N5228" s="99">
        <v>5894.09509706279</v>
      </c>
      <c r="O5228" s="16">
        <v>5681.7992540761697</v>
      </c>
      <c r="P5228" s="17">
        <f>gp_need_index[[#This Row],[Normalised weighted population 2026/27]]/gp_need_index[[#This Row],[Registered population 2026/27]]</f>
        <v>0.96398160540497324</v>
      </c>
      <c r="Q5228" s="99">
        <v>5942.2164376069704</v>
      </c>
      <c r="R5228" s="16">
        <v>5701.77302845956</v>
      </c>
      <c r="S5228" s="17">
        <f>gp_need_index[[#This Row],[Normalised weighted population 2027/28]]/gp_need_index[[#This Row],[Registered population 2027/28]]</f>
        <v>0.9595364100799666</v>
      </c>
      <c r="T5228" s="99">
        <v>5990.49651691087</v>
      </c>
      <c r="U5228" s="16">
        <v>5724.5170169623798</v>
      </c>
      <c r="V5228" s="17">
        <f>gp_need_index[[#This Row],[Normalised weighted population 2028/29]]/gp_need_index[[#This Row],[Registered population 2028/29]]</f>
        <v>0.95559975718245671</v>
      </c>
    </row>
    <row r="5229" spans="1:22" x14ac:dyDescent="0.2">
      <c r="A5229" s="6" t="s">
        <v>872</v>
      </c>
      <c r="B5229" s="1" t="s">
        <v>11311</v>
      </c>
      <c r="C5229" s="95" t="s">
        <v>6343</v>
      </c>
      <c r="D5229" s="95" t="s">
        <v>6343</v>
      </c>
      <c r="E5229" s="95" t="s">
        <v>6649</v>
      </c>
      <c r="F5229" s="95" t="s">
        <v>6630</v>
      </c>
      <c r="G5229" s="95" t="s">
        <v>6630</v>
      </c>
      <c r="H5229" s="61">
        <v>5384.8074311756</v>
      </c>
      <c r="I5229" s="61">
        <v>30.1496039278654</v>
      </c>
      <c r="J5229" s="123">
        <v>162349.81127777099</v>
      </c>
      <c r="K5229" s="99">
        <v>3013.1666666666702</v>
      </c>
      <c r="L5229" s="16">
        <v>3268.68187279003</v>
      </c>
      <c r="M5229" s="17">
        <f>gp_need_index[[#This Row],[Normalised weighted population (base year)]]/gp_need_index[[#This Row],[Registered population (base year)]]</f>
        <v>1.0847995595298499</v>
      </c>
      <c r="N5229" s="99">
        <v>3006.8275999909802</v>
      </c>
      <c r="O5229" s="16">
        <v>3280.4964429485099</v>
      </c>
      <c r="P5229" s="17">
        <f>gp_need_index[[#This Row],[Normalised weighted population 2026/27]]/gp_need_index[[#This Row],[Registered population 2026/27]]</f>
        <v>1.0910158078096499</v>
      </c>
      <c r="Q5229" s="99">
        <v>3002.4299760581998</v>
      </c>
      <c r="R5229" s="16">
        <v>3292.0286870294599</v>
      </c>
      <c r="S5229" s="17">
        <f>gp_need_index[[#This Row],[Normalised weighted population 2027/28]]/gp_need_index[[#This Row],[Registered population 2027/28]]</f>
        <v>1.0964547760582466</v>
      </c>
      <c r="T5229" s="99">
        <v>3000.42655584779</v>
      </c>
      <c r="U5229" s="16">
        <v>3305.1603676900299</v>
      </c>
      <c r="V5229" s="17">
        <f>gp_need_index[[#This Row],[Normalised weighted population 2028/29]]/gp_need_index[[#This Row],[Registered population 2028/29]]</f>
        <v>1.1015634964463028</v>
      </c>
    </row>
    <row r="5230" spans="1:22" x14ac:dyDescent="0.2">
      <c r="A5230" s="6" t="s">
        <v>678</v>
      </c>
      <c r="B5230" s="1" t="s">
        <v>11312</v>
      </c>
      <c r="C5230" s="95" t="s">
        <v>6343</v>
      </c>
      <c r="D5230" s="95" t="s">
        <v>6343</v>
      </c>
      <c r="E5230" s="95" t="s">
        <v>6649</v>
      </c>
      <c r="F5230" s="95" t="s">
        <v>6585</v>
      </c>
      <c r="G5230" s="95" t="s">
        <v>6585</v>
      </c>
      <c r="H5230" s="61">
        <v>5485.2429496951199</v>
      </c>
      <c r="I5230" s="61">
        <v>42.490227689557898</v>
      </c>
      <c r="J5230" s="123">
        <v>233069.22186508801</v>
      </c>
      <c r="K5230" s="99">
        <v>4678.75</v>
      </c>
      <c r="L5230" s="16">
        <v>4692.5163301375696</v>
      </c>
      <c r="M5230" s="17">
        <f>gp_need_index[[#This Row],[Normalised weighted population (base year)]]/gp_need_index[[#This Row],[Registered population (base year)]]</f>
        <v>1.0029423094069077</v>
      </c>
      <c r="N5230" s="99">
        <v>4716.9442555760597</v>
      </c>
      <c r="O5230" s="16">
        <v>4709.47731488917</v>
      </c>
      <c r="P5230" s="17">
        <f>gp_need_index[[#This Row],[Normalised weighted population 2026/27]]/gp_need_index[[#This Row],[Registered population 2026/27]]</f>
        <v>0.99841699619874391</v>
      </c>
      <c r="Q5230" s="99">
        <v>4749.4966520303597</v>
      </c>
      <c r="R5230" s="16">
        <v>4726.0329926146396</v>
      </c>
      <c r="S5230" s="17">
        <f>gp_need_index[[#This Row],[Normalised weighted population 2027/28]]/gp_need_index[[#This Row],[Registered population 2027/28]]</f>
        <v>0.9950597587208132</v>
      </c>
      <c r="T5230" s="99">
        <v>4782.76872270485</v>
      </c>
      <c r="U5230" s="16">
        <v>4744.8848198465303</v>
      </c>
      <c r="V5230" s="17">
        <f>gp_need_index[[#This Row],[Normalised weighted population 2028/29]]/gp_need_index[[#This Row],[Registered population 2028/29]]</f>
        <v>0.99207908534684597</v>
      </c>
    </row>
    <row r="5231" spans="1:22" x14ac:dyDescent="0.2">
      <c r="A5231" s="6" t="s">
        <v>875</v>
      </c>
      <c r="B5231" s="1" t="s">
        <v>11313</v>
      </c>
      <c r="C5231" s="95" t="s">
        <v>6343</v>
      </c>
      <c r="D5231" s="95" t="s">
        <v>6343</v>
      </c>
      <c r="E5231" s="95" t="s">
        <v>6649</v>
      </c>
      <c r="F5231" s="95" t="s">
        <v>6630</v>
      </c>
      <c r="G5231" s="95" t="s">
        <v>6630</v>
      </c>
      <c r="H5231" s="61">
        <v>5417.2497558593795</v>
      </c>
      <c r="I5231" s="61">
        <v>23.179654483590401</v>
      </c>
      <c r="J5231" s="123">
        <v>125569.97759213499</v>
      </c>
      <c r="K5231" s="99">
        <v>2353.5</v>
      </c>
      <c r="L5231" s="16">
        <v>2528.1723846281998</v>
      </c>
      <c r="M5231" s="17">
        <f>gp_need_index[[#This Row],[Normalised weighted population (base year)]]/gp_need_index[[#This Row],[Registered population (base year)]]</f>
        <v>1.0742181366595283</v>
      </c>
      <c r="N5231" s="99">
        <v>2350.4430264889102</v>
      </c>
      <c r="O5231" s="16">
        <v>2537.3104014721098</v>
      </c>
      <c r="P5231" s="17">
        <f>gp_need_index[[#This Row],[Normalised weighted population 2026/27]]/gp_need_index[[#This Row],[Registered population 2026/27]]</f>
        <v>1.0795030438420548</v>
      </c>
      <c r="Q5231" s="99">
        <v>2348.60493049246</v>
      </c>
      <c r="R5231" s="16">
        <v>2546.2300523139202</v>
      </c>
      <c r="S5231" s="17">
        <f>gp_need_index[[#This Row],[Normalised weighted population 2027/28]]/gp_need_index[[#This Row],[Registered population 2027/28]]</f>
        <v>1.0841457493576929</v>
      </c>
      <c r="T5231" s="99">
        <v>2346.4480993205202</v>
      </c>
      <c r="U5231" s="16">
        <v>2556.3867924623501</v>
      </c>
      <c r="V5231" s="17">
        <f>gp_need_index[[#This Row],[Normalised weighted population 2028/29]]/gp_need_index[[#This Row],[Registered population 2028/29]]</f>
        <v>1.0894708445512276</v>
      </c>
    </row>
    <row r="5232" spans="1:22" x14ac:dyDescent="0.2">
      <c r="A5232" s="6" t="s">
        <v>539</v>
      </c>
      <c r="B5232" s="1" t="s">
        <v>11314</v>
      </c>
      <c r="C5232" s="95" t="s">
        <v>6343</v>
      </c>
      <c r="D5232" s="95" t="s">
        <v>6343</v>
      </c>
      <c r="E5232" s="95" t="s">
        <v>6649</v>
      </c>
      <c r="F5232" s="95" t="s">
        <v>6631</v>
      </c>
      <c r="G5232" s="95" t="s">
        <v>6631</v>
      </c>
      <c r="H5232" s="61">
        <v>5405.6219140624999</v>
      </c>
      <c r="I5232" s="61">
        <v>36.738438720098699</v>
      </c>
      <c r="J5232" s="123">
        <v>198594.10943380799</v>
      </c>
      <c r="K5232" s="99">
        <v>3463.25</v>
      </c>
      <c r="L5232" s="16">
        <v>3998.4091169562598</v>
      </c>
      <c r="M5232" s="17">
        <f>gp_need_index[[#This Row],[Normalised weighted population (base year)]]/gp_need_index[[#This Row],[Registered population (base year)]]</f>
        <v>1.1545251185898391</v>
      </c>
      <c r="N5232" s="99">
        <v>3472.1683753956399</v>
      </c>
      <c r="O5232" s="16">
        <v>4012.8612682738399</v>
      </c>
      <c r="P5232" s="17">
        <f>gp_need_index[[#This Row],[Normalised weighted population 2026/27]]/gp_need_index[[#This Row],[Registered population 2026/27]]</f>
        <v>1.1557219680674586</v>
      </c>
      <c r="Q5232" s="99">
        <v>3480.0716345450701</v>
      </c>
      <c r="R5232" s="16">
        <v>4026.9680647339301</v>
      </c>
      <c r="S5232" s="17">
        <f>gp_need_index[[#This Row],[Normalised weighted population 2027/28]]/gp_need_index[[#This Row],[Registered population 2027/28]]</f>
        <v>1.1571509117111471</v>
      </c>
      <c r="T5232" s="99">
        <v>3489.6201103088201</v>
      </c>
      <c r="U5232" s="16">
        <v>4043.0313690619701</v>
      </c>
      <c r="V5232" s="17">
        <f>gp_need_index[[#This Row],[Normalised weighted population 2028/29]]/gp_need_index[[#This Row],[Registered population 2028/29]]</f>
        <v>1.1585878236769374</v>
      </c>
    </row>
    <row r="5233" spans="1:22" x14ac:dyDescent="0.2">
      <c r="A5233" s="6" t="s">
        <v>911</v>
      </c>
      <c r="B5233" s="1" t="s">
        <v>11315</v>
      </c>
      <c r="C5233" s="95" t="s">
        <v>6343</v>
      </c>
      <c r="D5233" s="95" t="s">
        <v>6343</v>
      </c>
      <c r="E5233" s="95" t="s">
        <v>6649</v>
      </c>
      <c r="F5233" s="95" t="s">
        <v>6584</v>
      </c>
      <c r="G5233" s="95" t="s">
        <v>6584</v>
      </c>
      <c r="H5233" s="61">
        <v>5435.75146484375</v>
      </c>
      <c r="I5233" s="61">
        <v>1.32847589814026</v>
      </c>
      <c r="J5233" s="123">
        <v>7221.2648093255102</v>
      </c>
      <c r="K5233" s="99">
        <v>394.75</v>
      </c>
      <c r="L5233" s="16">
        <v>145.389866456166</v>
      </c>
      <c r="M5233" s="17">
        <f>gp_need_index[[#This Row],[Normalised weighted population (base year)]]/gp_need_index[[#This Row],[Registered population (base year)]]</f>
        <v>0.36830871806501836</v>
      </c>
      <c r="N5233" s="99">
        <v>396.63352623489999</v>
      </c>
      <c r="O5233" s="16">
        <v>145.91537454916201</v>
      </c>
      <c r="P5233" s="17">
        <f>gp_need_index[[#This Row],[Normalised weighted population 2026/27]]/gp_need_index[[#This Row],[Registered population 2026/27]]</f>
        <v>0.36788462118743315</v>
      </c>
      <c r="Q5233" s="99">
        <v>398.63961386587403</v>
      </c>
      <c r="R5233" s="16">
        <v>146.42832487351899</v>
      </c>
      <c r="S5233" s="17">
        <f>gp_need_index[[#This Row],[Normalised weighted population 2027/28]]/gp_need_index[[#This Row],[Registered population 2027/28]]</f>
        <v>0.3673200549576745</v>
      </c>
      <c r="T5233" s="99">
        <v>400.918049104685</v>
      </c>
      <c r="U5233" s="16">
        <v>147.012417597096</v>
      </c>
      <c r="V5233" s="17">
        <f>gp_need_index[[#This Row],[Normalised weighted population 2028/29]]/gp_need_index[[#This Row],[Registered population 2028/29]]</f>
        <v>0.36668944669714565</v>
      </c>
    </row>
    <row r="5234" spans="1:22" x14ac:dyDescent="0.2">
      <c r="A5234" s="6" t="s">
        <v>5768</v>
      </c>
      <c r="B5234" s="1" t="s">
        <v>11316</v>
      </c>
      <c r="C5234" s="95" t="s">
        <v>6343</v>
      </c>
      <c r="D5234" s="95" t="s">
        <v>6343</v>
      </c>
      <c r="E5234" s="95" t="s">
        <v>6649</v>
      </c>
      <c r="F5234" s="95" t="s">
        <v>6346</v>
      </c>
      <c r="G5234" s="95" t="s">
        <v>6346</v>
      </c>
      <c r="H5234" s="61">
        <v>5612.37180125957</v>
      </c>
      <c r="I5234" s="61">
        <v>61.784037911390499</v>
      </c>
      <c r="J5234" s="123">
        <v>346754.99214183999</v>
      </c>
      <c r="K5234" s="99">
        <v>6170.25</v>
      </c>
      <c r="L5234" s="16">
        <v>6981.4171522148999</v>
      </c>
      <c r="M5234" s="17">
        <f>gp_need_index[[#This Row],[Normalised weighted population (base year)]]/gp_need_index[[#This Row],[Registered population (base year)]]</f>
        <v>1.131464227902419</v>
      </c>
      <c r="N5234" s="99">
        <v>6203.3121064032302</v>
      </c>
      <c r="O5234" s="16">
        <v>7006.6513126381296</v>
      </c>
      <c r="P5234" s="17">
        <f>gp_need_index[[#This Row],[Normalised weighted population 2026/27]]/gp_need_index[[#This Row],[Registered population 2026/27]]</f>
        <v>1.1295016585423245</v>
      </c>
      <c r="Q5234" s="99">
        <v>6236.1024544864304</v>
      </c>
      <c r="R5234" s="16">
        <v>7031.2824666517699</v>
      </c>
      <c r="S5234" s="17">
        <f>gp_need_index[[#This Row],[Normalised weighted population 2027/28]]/gp_need_index[[#This Row],[Registered population 2027/28]]</f>
        <v>1.1275123393127167</v>
      </c>
      <c r="T5234" s="99">
        <v>6270.8897917838804</v>
      </c>
      <c r="U5234" s="16">
        <v>7059.3297787393203</v>
      </c>
      <c r="V5234" s="17">
        <f>gp_need_index[[#This Row],[Normalised weighted population 2028/29]]/gp_need_index[[#This Row],[Registered population 2028/29]]</f>
        <v>1.1257301616093547</v>
      </c>
    </row>
    <row r="5235" spans="1:22" x14ac:dyDescent="0.2">
      <c r="A5235" s="6" t="s">
        <v>5795</v>
      </c>
      <c r="B5235" s="1" t="s">
        <v>11317</v>
      </c>
      <c r="C5235" s="95" t="s">
        <v>6343</v>
      </c>
      <c r="D5235" s="95" t="s">
        <v>6343</v>
      </c>
      <c r="E5235" s="95" t="s">
        <v>6649</v>
      </c>
      <c r="F5235" s="95" t="s">
        <v>6346</v>
      </c>
      <c r="G5235" s="95" t="s">
        <v>6346</v>
      </c>
      <c r="H5235" s="61">
        <v>5529.0863362630198</v>
      </c>
      <c r="I5235" s="61">
        <v>60.036960307871396</v>
      </c>
      <c r="J5235" s="123">
        <v>331949.53690901701</v>
      </c>
      <c r="K5235" s="99">
        <v>5224.9166666666697</v>
      </c>
      <c r="L5235" s="16">
        <v>6683.3304297417199</v>
      </c>
      <c r="M5235" s="17">
        <f>gp_need_index[[#This Row],[Normalised weighted population (base year)]]/gp_need_index[[#This Row],[Registered population (base year)]]</f>
        <v>1.279126703087778</v>
      </c>
      <c r="N5235" s="99">
        <v>5248.3104331573004</v>
      </c>
      <c r="O5235" s="16">
        <v>6707.4871630450698</v>
      </c>
      <c r="P5235" s="17">
        <f>gp_need_index[[#This Row],[Normalised weighted population 2026/27]]/gp_need_index[[#This Row],[Registered population 2026/27]]</f>
        <v>1.2780279003065662</v>
      </c>
      <c r="Q5235" s="99">
        <v>5272.0185653100798</v>
      </c>
      <c r="R5235" s="16">
        <v>6731.0666366032101</v>
      </c>
      <c r="S5235" s="17">
        <f>gp_need_index[[#This Row],[Normalised weighted population 2027/28]]/gp_need_index[[#This Row],[Registered population 2027/28]]</f>
        <v>1.2767532119279088</v>
      </c>
      <c r="T5235" s="99">
        <v>5298.1988627744204</v>
      </c>
      <c r="U5235" s="16">
        <v>6757.91640796915</v>
      </c>
      <c r="V5235" s="17">
        <f>gp_need_index[[#This Row],[Normalised weighted population 2028/29]]/gp_need_index[[#This Row],[Registered population 2028/29]]</f>
        <v>1.275512033995331</v>
      </c>
    </row>
    <row r="5236" spans="1:22" x14ac:dyDescent="0.2">
      <c r="A5236" s="6" t="s">
        <v>5819</v>
      </c>
      <c r="B5236" s="1" t="s">
        <v>11318</v>
      </c>
      <c r="C5236" s="95" t="s">
        <v>6343</v>
      </c>
      <c r="D5236" s="95" t="s">
        <v>6343</v>
      </c>
      <c r="E5236" s="95" t="s">
        <v>6649</v>
      </c>
      <c r="F5236" s="95" t="s">
        <v>6346</v>
      </c>
      <c r="G5236" s="95" t="s">
        <v>6346</v>
      </c>
      <c r="H5236" s="61">
        <v>5449.80095214844</v>
      </c>
      <c r="I5236" s="61">
        <v>44.395342650816197</v>
      </c>
      <c r="J5236" s="123">
        <v>241945.78064937401</v>
      </c>
      <c r="K5236" s="99">
        <v>4220.75</v>
      </c>
      <c r="L5236" s="16">
        <v>4871.2331796527696</v>
      </c>
      <c r="M5236" s="17">
        <f>gp_need_index[[#This Row],[Normalised weighted population (base year)]]/gp_need_index[[#This Row],[Registered population (base year)]]</f>
        <v>1.1541155433638026</v>
      </c>
      <c r="N5236" s="99">
        <v>4241.9202056861104</v>
      </c>
      <c r="O5236" s="16">
        <v>4888.8401320571702</v>
      </c>
      <c r="P5236" s="17">
        <f>gp_need_index[[#This Row],[Normalised weighted population 2026/27]]/gp_need_index[[#This Row],[Registered population 2026/27]]</f>
        <v>1.1525063874383803</v>
      </c>
      <c r="Q5236" s="99">
        <v>4266.0199326975398</v>
      </c>
      <c r="R5236" s="16">
        <v>4906.02634111306</v>
      </c>
      <c r="S5236" s="17">
        <f>gp_need_index[[#This Row],[Normalised weighted population 2027/28]]/gp_need_index[[#This Row],[Registered population 2027/28]]</f>
        <v>1.1500242423881091</v>
      </c>
      <c r="T5236" s="99">
        <v>4290.9261334528701</v>
      </c>
      <c r="U5236" s="16">
        <v>4925.5961496866203</v>
      </c>
      <c r="V5236" s="17">
        <f>gp_need_index[[#This Row],[Normalised weighted population 2028/29]]/gp_need_index[[#This Row],[Registered population 2028/29]]</f>
        <v>1.147909797674153</v>
      </c>
    </row>
    <row r="5237" spans="1:22" x14ac:dyDescent="0.2">
      <c r="A5237" s="6" t="s">
        <v>5817</v>
      </c>
      <c r="B5237" s="1" t="s">
        <v>11319</v>
      </c>
      <c r="C5237" s="95" t="s">
        <v>6343</v>
      </c>
      <c r="D5237" s="95" t="s">
        <v>6343</v>
      </c>
      <c r="E5237" s="95" t="s">
        <v>6649</v>
      </c>
      <c r="F5237" s="95" t="s">
        <v>6346</v>
      </c>
      <c r="G5237" s="95" t="s">
        <v>6346</v>
      </c>
      <c r="H5237" s="61">
        <v>5422.9090372721403</v>
      </c>
      <c r="I5237" s="61">
        <v>40.101245702236803</v>
      </c>
      <c r="J5237" s="123">
        <v>217465.40772453</v>
      </c>
      <c r="K5237" s="99">
        <v>3347.25</v>
      </c>
      <c r="L5237" s="16">
        <v>4378.3557898437302</v>
      </c>
      <c r="M5237" s="17">
        <f>gp_need_index[[#This Row],[Normalised weighted population (base year)]]/gp_need_index[[#This Row],[Registered population (base year)]]</f>
        <v>1.3080456463794847</v>
      </c>
      <c r="N5237" s="99">
        <v>3362.9257079975901</v>
      </c>
      <c r="O5237" s="16">
        <v>4394.1812490566699</v>
      </c>
      <c r="P5237" s="17">
        <f>gp_need_index[[#This Row],[Normalised weighted population 2026/27]]/gp_need_index[[#This Row],[Registered population 2026/27]]</f>
        <v>1.306654273868312</v>
      </c>
      <c r="Q5237" s="99">
        <v>3380.4388822467699</v>
      </c>
      <c r="R5237" s="16">
        <v>4409.6285362527797</v>
      </c>
      <c r="S5237" s="17">
        <f>gp_need_index[[#This Row],[Normalised weighted population 2027/28]]/gp_need_index[[#This Row],[Registered population 2027/28]]</f>
        <v>1.3044544480336739</v>
      </c>
      <c r="T5237" s="99">
        <v>3399.5138717762902</v>
      </c>
      <c r="U5237" s="16">
        <v>4427.2182474232604</v>
      </c>
      <c r="V5237" s="17">
        <f>gp_need_index[[#This Row],[Normalised weighted population 2028/29]]/gp_need_index[[#This Row],[Registered population 2028/29]]</f>
        <v>1.3023092166733772</v>
      </c>
    </row>
    <row r="5238" spans="1:22" x14ac:dyDescent="0.2">
      <c r="A5238" s="6" t="s">
        <v>5784</v>
      </c>
      <c r="B5238" s="1" t="s">
        <v>11320</v>
      </c>
      <c r="C5238" s="95" t="s">
        <v>6343</v>
      </c>
      <c r="D5238" s="95" t="s">
        <v>6343</v>
      </c>
      <c r="E5238" s="95" t="s">
        <v>6649</v>
      </c>
      <c r="F5238" s="95" t="s">
        <v>6346</v>
      </c>
      <c r="G5238" s="95" t="s">
        <v>6346</v>
      </c>
      <c r="H5238" s="61">
        <v>5465.5629240337203</v>
      </c>
      <c r="I5238" s="61">
        <v>85.600947315074393</v>
      </c>
      <c r="J5238" s="123">
        <v>467857.36390743399</v>
      </c>
      <c r="K5238" s="99">
        <v>8657.9166666666697</v>
      </c>
      <c r="L5238" s="16">
        <v>9419.6406661604196</v>
      </c>
      <c r="M5238" s="17">
        <f>gp_need_index[[#This Row],[Normalised weighted population (base year)]]/gp_need_index[[#This Row],[Registered population (base year)]]</f>
        <v>1.0879800567296309</v>
      </c>
      <c r="N5238" s="99">
        <v>8709.65456941296</v>
      </c>
      <c r="O5238" s="16">
        <v>9453.68772544889</v>
      </c>
      <c r="P5238" s="17">
        <f>gp_need_index[[#This Row],[Normalised weighted population 2026/27]]/gp_need_index[[#This Row],[Registered population 2026/27]]</f>
        <v>1.0854262531431345</v>
      </c>
      <c r="Q5238" s="99">
        <v>8766.4779884790896</v>
      </c>
      <c r="R5238" s="16">
        <v>9486.9211814855007</v>
      </c>
      <c r="S5238" s="17">
        <f>gp_need_index[[#This Row],[Normalised weighted population 2027/28]]/gp_need_index[[#This Row],[Registered population 2027/28]]</f>
        <v>1.082181600632913</v>
      </c>
      <c r="T5238" s="99">
        <v>8825.1495540991109</v>
      </c>
      <c r="U5238" s="16">
        <v>9524.7638709790808</v>
      </c>
      <c r="V5238" s="17">
        <f>gp_need_index[[#This Row],[Normalised weighted population 2028/29]]/gp_need_index[[#This Row],[Registered population 2028/29]]</f>
        <v>1.0792750663987345</v>
      </c>
    </row>
    <row r="5239" spans="1:22" x14ac:dyDescent="0.2">
      <c r="A5239" s="6" t="s">
        <v>5798</v>
      </c>
      <c r="B5239" s="1" t="s">
        <v>8181</v>
      </c>
      <c r="C5239" s="95" t="s">
        <v>6343</v>
      </c>
      <c r="D5239" s="95" t="s">
        <v>6343</v>
      </c>
      <c r="E5239" s="95" t="s">
        <v>6649</v>
      </c>
      <c r="F5239" s="95" t="s">
        <v>6346</v>
      </c>
      <c r="G5239" s="95" t="s">
        <v>6346</v>
      </c>
      <c r="H5239" s="61">
        <v>5537.40427276235</v>
      </c>
      <c r="I5239" s="61">
        <v>102.389280442133</v>
      </c>
      <c r="J5239" s="123">
        <v>566970.83900533</v>
      </c>
      <c r="K5239" s="99">
        <v>10923.416666666701</v>
      </c>
      <c r="L5239" s="16">
        <v>11415.149110869501</v>
      </c>
      <c r="M5239" s="17">
        <f>gp_need_index[[#This Row],[Normalised weighted population (base year)]]/gp_need_index[[#This Row],[Registered population (base year)]]</f>
        <v>1.0450163588196122</v>
      </c>
      <c r="N5239" s="99">
        <v>10974.541906939899</v>
      </c>
      <c r="O5239" s="16">
        <v>11456.4088863045</v>
      </c>
      <c r="P5239" s="17">
        <f>gp_need_index[[#This Row],[Normalised weighted population 2026/27]]/gp_need_index[[#This Row],[Registered population 2026/27]]</f>
        <v>1.0439077078069094</v>
      </c>
      <c r="Q5239" s="99">
        <v>11031.4146197805</v>
      </c>
      <c r="R5239" s="16">
        <v>11496.6827003036</v>
      </c>
      <c r="S5239" s="17">
        <f>gp_need_index[[#This Row],[Normalised weighted population 2027/28]]/gp_need_index[[#This Row],[Registered population 2027/28]]</f>
        <v>1.0421766470175842</v>
      </c>
      <c r="T5239" s="99">
        <v>11092.5148303848</v>
      </c>
      <c r="U5239" s="16">
        <v>11542.542193105501</v>
      </c>
      <c r="V5239" s="17">
        <f>gp_need_index[[#This Row],[Normalised weighted population 2028/29]]/gp_need_index[[#This Row],[Registered population 2028/29]]</f>
        <v>1.0405703638536483</v>
      </c>
    </row>
    <row r="5240" spans="1:22" x14ac:dyDescent="0.2">
      <c r="A5240" s="6" t="s">
        <v>5805</v>
      </c>
      <c r="B5240" s="1" t="s">
        <v>11321</v>
      </c>
      <c r="C5240" s="95" t="s">
        <v>6343</v>
      </c>
      <c r="D5240" s="95" t="s">
        <v>6343</v>
      </c>
      <c r="E5240" s="95" t="s">
        <v>6649</v>
      </c>
      <c r="F5240" s="95" t="s">
        <v>6346</v>
      </c>
      <c r="G5240" s="95" t="s">
        <v>6346</v>
      </c>
      <c r="H5240" s="61">
        <v>5505.6459052507298</v>
      </c>
      <c r="I5240" s="61">
        <v>48.8482578737772</v>
      </c>
      <c r="J5240" s="123">
        <v>268941.21094139299</v>
      </c>
      <c r="K5240" s="99">
        <v>6489.0833333333303</v>
      </c>
      <c r="L5240" s="16">
        <v>5414.7476620485404</v>
      </c>
      <c r="M5240" s="17">
        <f>gp_need_index[[#This Row],[Normalised weighted population (base year)]]/gp_need_index[[#This Row],[Registered population (base year)]]</f>
        <v>0.83443953235026158</v>
      </c>
      <c r="N5240" s="99">
        <v>6523.4408053513098</v>
      </c>
      <c r="O5240" s="16">
        <v>5434.3191341689298</v>
      </c>
      <c r="P5240" s="17">
        <f>gp_need_index[[#This Row],[Normalised weighted population 2026/27]]/gp_need_index[[#This Row],[Registered population 2026/27]]</f>
        <v>0.83304490625730032</v>
      </c>
      <c r="Q5240" s="99">
        <v>6559.7901758385296</v>
      </c>
      <c r="R5240" s="16">
        <v>5453.4229179281601</v>
      </c>
      <c r="S5240" s="17">
        <f>gp_need_index[[#This Row],[Normalised weighted population 2027/28]]/gp_need_index[[#This Row],[Registered population 2027/28]]</f>
        <v>0.83134105996478092</v>
      </c>
      <c r="T5240" s="99">
        <v>6599.5232151176097</v>
      </c>
      <c r="U5240" s="16">
        <v>5475.1762545705196</v>
      </c>
      <c r="V5240" s="17">
        <f>gp_need_index[[#This Row],[Normalised weighted population 2028/29]]/gp_need_index[[#This Row],[Registered population 2028/29]]</f>
        <v>0.82963209251669356</v>
      </c>
    </row>
    <row r="5241" spans="1:22" x14ac:dyDescent="0.2">
      <c r="A5241" s="6" t="s">
        <v>5770</v>
      </c>
      <c r="B5241" s="1" t="s">
        <v>11322</v>
      </c>
      <c r="C5241" s="95" t="s">
        <v>6343</v>
      </c>
      <c r="D5241" s="95" t="s">
        <v>6343</v>
      </c>
      <c r="E5241" s="95" t="s">
        <v>6649</v>
      </c>
      <c r="F5241" s="95" t="s">
        <v>6346</v>
      </c>
      <c r="G5241" s="95" t="s">
        <v>6346</v>
      </c>
      <c r="H5241" s="61">
        <v>5535.9481227517999</v>
      </c>
      <c r="I5241" s="61">
        <v>146.62178978918601</v>
      </c>
      <c r="J5241" s="123">
        <v>811690.62193795503</v>
      </c>
      <c r="K5241" s="99">
        <v>13226.416666666701</v>
      </c>
      <c r="L5241" s="16">
        <v>16342.2328696328</v>
      </c>
      <c r="M5241" s="17">
        <f>gp_need_index[[#This Row],[Normalised weighted population (base year)]]/gp_need_index[[#This Row],[Registered population (base year)]]</f>
        <v>1.2355752341311461</v>
      </c>
      <c r="N5241" s="99">
        <v>13290.9791965514</v>
      </c>
      <c r="O5241" s="16">
        <v>16401.301468015401</v>
      </c>
      <c r="P5241" s="17">
        <f>gp_need_index[[#This Row],[Normalised weighted population 2026/27]]/gp_need_index[[#This Row],[Registered population 2026/27]]</f>
        <v>1.2340175411809413</v>
      </c>
      <c r="Q5241" s="99">
        <v>13359.7823170785</v>
      </c>
      <c r="R5241" s="16">
        <v>16458.958537627801</v>
      </c>
      <c r="S5241" s="17">
        <f>gp_need_index[[#This Row],[Normalised weighted population 2027/28]]/gp_need_index[[#This Row],[Registered population 2027/28]]</f>
        <v>1.2319780477700946</v>
      </c>
      <c r="T5241" s="99">
        <v>13427.1095001709</v>
      </c>
      <c r="U5241" s="16">
        <v>16524.612214454301</v>
      </c>
      <c r="V5241" s="17">
        <f>gp_need_index[[#This Row],[Normalised weighted population 2028/29]]/gp_need_index[[#This Row],[Registered population 2028/29]]</f>
        <v>1.2306902102976054</v>
      </c>
    </row>
    <row r="5242" spans="1:22" x14ac:dyDescent="0.2">
      <c r="A5242" s="6" t="s">
        <v>5781</v>
      </c>
      <c r="B5242" s="1" t="s">
        <v>11323</v>
      </c>
      <c r="C5242" s="95" t="s">
        <v>6343</v>
      </c>
      <c r="D5242" s="95" t="s">
        <v>6343</v>
      </c>
      <c r="E5242" s="95" t="s">
        <v>6649</v>
      </c>
      <c r="F5242" s="95" t="s">
        <v>6346</v>
      </c>
      <c r="G5242" s="95" t="s">
        <v>6346</v>
      </c>
      <c r="H5242" s="61">
        <v>5569.7874808933402</v>
      </c>
      <c r="I5242" s="61">
        <v>51.053111488242102</v>
      </c>
      <c r="J5242" s="123">
        <v>284354.981227863</v>
      </c>
      <c r="K5242" s="99">
        <v>5066.3333333333303</v>
      </c>
      <c r="L5242" s="16">
        <v>5725.0819404206404</v>
      </c>
      <c r="M5242" s="17">
        <f>gp_need_index[[#This Row],[Normalised weighted population (base year)]]/gp_need_index[[#This Row],[Registered population (base year)]]</f>
        <v>1.1300247267097789</v>
      </c>
      <c r="N5242" s="99">
        <v>5092.3222747371901</v>
      </c>
      <c r="O5242" s="16">
        <v>5745.7751081501901</v>
      </c>
      <c r="P5242" s="17">
        <f>gp_need_index[[#This Row],[Normalised weighted population 2026/27]]/gp_need_index[[#This Row],[Registered population 2026/27]]</f>
        <v>1.1283211859262627</v>
      </c>
      <c r="Q5242" s="99">
        <v>5122.8326793965498</v>
      </c>
      <c r="R5242" s="16">
        <v>5765.9737829952301</v>
      </c>
      <c r="S5242" s="17">
        <f>gp_need_index[[#This Row],[Normalised weighted population 2027/28]]/gp_need_index[[#This Row],[Registered population 2027/28]]</f>
        <v>1.1255440385912505</v>
      </c>
      <c r="T5242" s="99">
        <v>5150.8354403528401</v>
      </c>
      <c r="U5242" s="16">
        <v>5788.9738639829202</v>
      </c>
      <c r="V5242" s="17">
        <f>gp_need_index[[#This Row],[Normalised weighted population 2028/29]]/gp_need_index[[#This Row],[Registered population 2028/29]]</f>
        <v>1.1238902758629707</v>
      </c>
    </row>
    <row r="5243" spans="1:22" x14ac:dyDescent="0.2">
      <c r="A5243" s="6" t="s">
        <v>5799</v>
      </c>
      <c r="B5243" s="1" t="s">
        <v>12766</v>
      </c>
      <c r="C5243" s="95" t="s">
        <v>6343</v>
      </c>
      <c r="D5243" s="95" t="s">
        <v>6343</v>
      </c>
      <c r="E5243" s="95" t="s">
        <v>6649</v>
      </c>
      <c r="F5243" s="95" t="s">
        <v>6346</v>
      </c>
      <c r="G5243" s="95" t="s">
        <v>6346</v>
      </c>
      <c r="H5243" s="61">
        <v>5529.5862352324702</v>
      </c>
      <c r="I5243" s="61">
        <v>83.553569560296197</v>
      </c>
      <c r="J5243" s="123">
        <v>462016.66814515198</v>
      </c>
      <c r="K5243" s="99">
        <v>10030.916666666701</v>
      </c>
      <c r="L5243" s="16">
        <v>9302.0465882098906</v>
      </c>
      <c r="M5243" s="17">
        <f>gp_need_index[[#This Row],[Normalised weighted population (base year)]]/gp_need_index[[#This Row],[Registered population (base year)]]</f>
        <v>0.92733763995080465</v>
      </c>
      <c r="N5243" s="99">
        <v>10075.9147995816</v>
      </c>
      <c r="O5243" s="16">
        <v>9335.6686065986305</v>
      </c>
      <c r="P5243" s="17">
        <f>gp_need_index[[#This Row],[Normalised weighted population 2026/27]]/gp_need_index[[#This Row],[Registered population 2026/27]]</f>
        <v>0.9265331031765266</v>
      </c>
      <c r="Q5243" s="99">
        <v>10126.0810612115</v>
      </c>
      <c r="R5243" s="16">
        <v>9368.4871786966305</v>
      </c>
      <c r="S5243" s="17">
        <f>gp_need_index[[#This Row],[Normalised weighted population 2027/28]]/gp_need_index[[#This Row],[Registered population 2027/28]]</f>
        <v>0.92518390106347526</v>
      </c>
      <c r="T5243" s="99">
        <v>10188.236839117801</v>
      </c>
      <c r="U5243" s="16">
        <v>9405.8574429315595</v>
      </c>
      <c r="V5243" s="17">
        <f>gp_need_index[[#This Row],[Normalised weighted population 2028/29]]/gp_need_index[[#This Row],[Registered population 2028/29]]</f>
        <v>0.92320757668468301</v>
      </c>
    </row>
    <row r="5244" spans="1:22" x14ac:dyDescent="0.2">
      <c r="A5244" s="6" t="s">
        <v>5825</v>
      </c>
      <c r="B5244" s="1" t="s">
        <v>11324</v>
      </c>
      <c r="C5244" s="95" t="s">
        <v>6343</v>
      </c>
      <c r="D5244" s="95" t="s">
        <v>6343</v>
      </c>
      <c r="E5244" s="95" t="s">
        <v>6649</v>
      </c>
      <c r="F5244" s="95" t="s">
        <v>6346</v>
      </c>
      <c r="G5244" s="95" t="s">
        <v>6346</v>
      </c>
      <c r="H5244" s="61">
        <v>5383.5657790269297</v>
      </c>
      <c r="I5244" s="61">
        <v>109.456117148096</v>
      </c>
      <c r="J5244" s="123">
        <v>589264.20658364997</v>
      </c>
      <c r="K5244" s="99">
        <v>12533.333333333299</v>
      </c>
      <c r="L5244" s="16">
        <v>11863.994267591101</v>
      </c>
      <c r="M5244" s="17">
        <f>gp_need_index[[#This Row],[Normalised weighted population (base year)]]/gp_need_index[[#This Row],[Registered population (base year)]]</f>
        <v>0.94659528730780318</v>
      </c>
      <c r="N5244" s="99">
        <v>12595.3483350556</v>
      </c>
      <c r="O5244" s="16">
        <v>11906.876382795201</v>
      </c>
      <c r="P5244" s="17">
        <f>gp_need_index[[#This Row],[Normalised weighted population 2026/27]]/gp_need_index[[#This Row],[Registered population 2026/27]]</f>
        <v>0.94533918920334803</v>
      </c>
      <c r="Q5244" s="99">
        <v>12664.1538354359</v>
      </c>
      <c r="R5244" s="16">
        <v>11948.7337684306</v>
      </c>
      <c r="S5244" s="17">
        <f>gp_need_index[[#This Row],[Normalised weighted population 2027/28]]/gp_need_index[[#This Row],[Registered population 2027/28]]</f>
        <v>0.94350826148341127</v>
      </c>
      <c r="T5244" s="99">
        <v>12735.633821272901</v>
      </c>
      <c r="U5244" s="16">
        <v>11996.3964624901</v>
      </c>
      <c r="V5244" s="17">
        <f>gp_need_index[[#This Row],[Normalised weighted population 2028/29]]/gp_need_index[[#This Row],[Registered population 2028/29]]</f>
        <v>0.94195519680001949</v>
      </c>
    </row>
    <row r="5245" spans="1:22" x14ac:dyDescent="0.2">
      <c r="A5245" s="6" t="s">
        <v>5830</v>
      </c>
      <c r="B5245" s="1" t="s">
        <v>11325</v>
      </c>
      <c r="C5245" s="95" t="s">
        <v>6343</v>
      </c>
      <c r="D5245" s="95" t="s">
        <v>6343</v>
      </c>
      <c r="E5245" s="95" t="s">
        <v>6649</v>
      </c>
      <c r="F5245" s="95" t="s">
        <v>6346</v>
      </c>
      <c r="G5245" s="95" t="s">
        <v>6346</v>
      </c>
      <c r="H5245" s="61">
        <v>5476.8818838082097</v>
      </c>
      <c r="I5245" s="61">
        <v>58.793679812971298</v>
      </c>
      <c r="J5245" s="123">
        <v>322006.03985008301</v>
      </c>
      <c r="K5245" s="99">
        <v>6365.8333333333303</v>
      </c>
      <c r="L5245" s="16">
        <v>6483.1322999572003</v>
      </c>
      <c r="M5245" s="17">
        <f>gp_need_index[[#This Row],[Normalised weighted population (base year)]]/gp_need_index[[#This Row],[Registered population (base year)]]</f>
        <v>1.0184263332829748</v>
      </c>
      <c r="N5245" s="99">
        <v>6396.7348621465599</v>
      </c>
      <c r="O5245" s="16">
        <v>6506.5654220490696</v>
      </c>
      <c r="P5245" s="17">
        <f>gp_need_index[[#This Row],[Normalised weighted population 2026/27]]/gp_need_index[[#This Row],[Registered population 2026/27]]</f>
        <v>1.0171697846275363</v>
      </c>
      <c r="Q5245" s="99">
        <v>6432.33046286226</v>
      </c>
      <c r="R5245" s="16">
        <v>6529.4385761221401</v>
      </c>
      <c r="S5245" s="17">
        <f>gp_need_index[[#This Row],[Normalised weighted population 2027/28]]/gp_need_index[[#This Row],[Registered population 2027/28]]</f>
        <v>1.0150968787783128</v>
      </c>
      <c r="T5245" s="99">
        <v>6471.4731013130604</v>
      </c>
      <c r="U5245" s="16">
        <v>6555.4840667377703</v>
      </c>
      <c r="V5245" s="17">
        <f>gp_need_index[[#This Row],[Normalised weighted population 2028/29]]/gp_need_index[[#This Row],[Registered population 2028/29]]</f>
        <v>1.0129817375595154</v>
      </c>
    </row>
    <row r="5246" spans="1:22" x14ac:dyDescent="0.2">
      <c r="A5246" s="6" t="s">
        <v>5777</v>
      </c>
      <c r="B5246" s="1" t="s">
        <v>11326</v>
      </c>
      <c r="C5246" s="95" t="s">
        <v>6343</v>
      </c>
      <c r="D5246" s="95" t="s">
        <v>6343</v>
      </c>
      <c r="E5246" s="95" t="s">
        <v>6649</v>
      </c>
      <c r="F5246" s="95" t="s">
        <v>6346</v>
      </c>
      <c r="G5246" s="95" t="s">
        <v>6346</v>
      </c>
      <c r="H5246" s="61">
        <v>5532.5901766690304</v>
      </c>
      <c r="I5246" s="61">
        <v>60.503945539790898</v>
      </c>
      <c r="J5246" s="123">
        <v>334743.53474316502</v>
      </c>
      <c r="K5246" s="99">
        <v>5918.9166666666697</v>
      </c>
      <c r="L5246" s="16">
        <v>6739.5835907476703</v>
      </c>
      <c r="M5246" s="17">
        <f>gp_need_index[[#This Row],[Normalised weighted population (base year)]]/gp_need_index[[#This Row],[Registered population (base year)]]</f>
        <v>1.138651542215946</v>
      </c>
      <c r="N5246" s="99">
        <v>5947.3382074726496</v>
      </c>
      <c r="O5246" s="16">
        <v>6763.9436497165998</v>
      </c>
      <c r="P5246" s="17">
        <f>gp_need_index[[#This Row],[Normalised weighted population 2026/27]]/gp_need_index[[#This Row],[Registered population 2026/27]]</f>
        <v>1.1373060373828934</v>
      </c>
      <c r="Q5246" s="99">
        <v>5975.4839036981502</v>
      </c>
      <c r="R5246" s="16">
        <v>6787.7215901822801</v>
      </c>
      <c r="S5246" s="17">
        <f>gp_need_index[[#This Row],[Normalised weighted population 2027/28]]/gp_need_index[[#This Row],[Registered population 2027/28]]</f>
        <v>1.135928353180141</v>
      </c>
      <c r="T5246" s="99">
        <v>6009.4634922611503</v>
      </c>
      <c r="U5246" s="16">
        <v>6814.79735434141</v>
      </c>
      <c r="V5246" s="17">
        <f>gp_need_index[[#This Row],[Normalised weighted population 2028/29]]/gp_need_index[[#This Row],[Registered population 2028/29]]</f>
        <v>1.1340109417616648</v>
      </c>
    </row>
    <row r="5247" spans="1:22" x14ac:dyDescent="0.2">
      <c r="A5247" s="6" t="s">
        <v>5847</v>
      </c>
      <c r="B5247" s="1" t="s">
        <v>7421</v>
      </c>
      <c r="C5247" s="95" t="s">
        <v>6343</v>
      </c>
      <c r="D5247" s="95" t="s">
        <v>6343</v>
      </c>
      <c r="E5247" s="95" t="s">
        <v>6649</v>
      </c>
      <c r="F5247" s="95" t="s">
        <v>6346</v>
      </c>
      <c r="G5247" s="95" t="s">
        <v>6346</v>
      </c>
      <c r="H5247" s="61">
        <v>5635.6995294744302</v>
      </c>
      <c r="I5247" s="61">
        <v>60.266433992563798</v>
      </c>
      <c r="J5247" s="123">
        <v>339643.51369499398</v>
      </c>
      <c r="K5247" s="99">
        <v>5984.9166666666697</v>
      </c>
      <c r="L5247" s="16">
        <v>6838.23767756697</v>
      </c>
      <c r="M5247" s="17">
        <f>gp_need_index[[#This Row],[Normalised weighted population (base year)]]/gp_need_index[[#This Row],[Registered population (base year)]]</f>
        <v>1.1425785952297247</v>
      </c>
      <c r="N5247" s="99">
        <v>6015.3772673079402</v>
      </c>
      <c r="O5247" s="16">
        <v>6862.9543193039699</v>
      </c>
      <c r="P5247" s="17">
        <f>gp_need_index[[#This Row],[Normalised weighted population 2026/27]]/gp_need_index[[#This Row],[Registered population 2026/27]]</f>
        <v>1.140901728076541</v>
      </c>
      <c r="Q5247" s="99">
        <v>6049.7740669307104</v>
      </c>
      <c r="R5247" s="16">
        <v>6887.0803214817097</v>
      </c>
      <c r="S5247" s="17">
        <f>gp_need_index[[#This Row],[Normalised weighted population 2027/28]]/gp_need_index[[#This Row],[Registered population 2027/28]]</f>
        <v>1.1384028965854915</v>
      </c>
      <c r="T5247" s="99">
        <v>6084.2263888378902</v>
      </c>
      <c r="U5247" s="16">
        <v>6914.5524209265504</v>
      </c>
      <c r="V5247" s="17">
        <f>gp_need_index[[#This Row],[Normalised weighted population 2028/29]]/gp_need_index[[#This Row],[Registered population 2028/29]]</f>
        <v>1.1364719159056893</v>
      </c>
    </row>
    <row r="5248" spans="1:22" x14ac:dyDescent="0.2">
      <c r="A5248" s="6" t="s">
        <v>5776</v>
      </c>
      <c r="B5248" s="1" t="s">
        <v>11327</v>
      </c>
      <c r="C5248" s="95" t="s">
        <v>6343</v>
      </c>
      <c r="D5248" s="95" t="s">
        <v>6343</v>
      </c>
      <c r="E5248" s="95" t="s">
        <v>6649</v>
      </c>
      <c r="F5248" s="95" t="s">
        <v>6346</v>
      </c>
      <c r="G5248" s="95" t="s">
        <v>6346</v>
      </c>
      <c r="H5248" s="61">
        <v>5460.2456752232101</v>
      </c>
      <c r="I5248" s="61">
        <v>76.242045045998594</v>
      </c>
      <c r="J5248" s="123">
        <v>416300.29673258797</v>
      </c>
      <c r="K5248" s="99">
        <v>8810.5</v>
      </c>
      <c r="L5248" s="16">
        <v>8381.6126600772805</v>
      </c>
      <c r="M5248" s="17">
        <f>gp_need_index[[#This Row],[Normalised weighted population (base year)]]/gp_need_index[[#This Row],[Registered population (base year)]]</f>
        <v>0.95132088531607517</v>
      </c>
      <c r="N5248" s="99">
        <v>8858.1859071901908</v>
      </c>
      <c r="O5248" s="16">
        <v>8411.9077926926693</v>
      </c>
      <c r="P5248" s="17">
        <f>gp_need_index[[#This Row],[Normalised weighted population 2026/27]]/gp_need_index[[#This Row],[Registered population 2026/27]]</f>
        <v>0.94961969423837922</v>
      </c>
      <c r="Q5248" s="99">
        <v>8909.58490877859</v>
      </c>
      <c r="R5248" s="16">
        <v>8441.4789797184294</v>
      </c>
      <c r="S5248" s="17">
        <f>gp_need_index[[#This Row],[Normalised weighted population 2027/28]]/gp_need_index[[#This Row],[Registered population 2027/28]]</f>
        <v>0.94746041102330847</v>
      </c>
      <c r="T5248" s="99">
        <v>8962.1738401807597</v>
      </c>
      <c r="U5248" s="16">
        <v>8475.1514706967992</v>
      </c>
      <c r="V5248" s="17">
        <f>gp_need_index[[#This Row],[Normalised weighted population 2028/29]]/gp_need_index[[#This Row],[Registered population 2028/29]]</f>
        <v>0.94565800907582731</v>
      </c>
    </row>
    <row r="5249" spans="1:22" x14ac:dyDescent="0.2">
      <c r="A5249" s="6" t="s">
        <v>5835</v>
      </c>
      <c r="B5249" s="1" t="s">
        <v>11328</v>
      </c>
      <c r="C5249" s="95" t="s">
        <v>6343</v>
      </c>
      <c r="D5249" s="95" t="s">
        <v>6343</v>
      </c>
      <c r="E5249" s="95" t="s">
        <v>6649</v>
      </c>
      <c r="F5249" s="95" t="s">
        <v>6346</v>
      </c>
      <c r="G5249" s="95" t="s">
        <v>6346</v>
      </c>
      <c r="H5249" s="61">
        <v>5401.1428059895798</v>
      </c>
      <c r="I5249" s="61">
        <v>29.950895613687699</v>
      </c>
      <c r="J5249" s="123">
        <v>161769.064376814</v>
      </c>
      <c r="K5249" s="99">
        <v>3432.5833333333298</v>
      </c>
      <c r="L5249" s="16">
        <v>3256.9893623220801</v>
      </c>
      <c r="M5249" s="17">
        <f>gp_need_index[[#This Row],[Normalised weighted population (base year)]]/gp_need_index[[#This Row],[Registered population (base year)]]</f>
        <v>0.94884495030140081</v>
      </c>
      <c r="N5249" s="99">
        <v>3447.1978456934598</v>
      </c>
      <c r="O5249" s="16">
        <v>3268.7616701893298</v>
      </c>
      <c r="P5249" s="17">
        <f>gp_need_index[[#This Row],[Normalised weighted population 2026/27]]/gp_need_index[[#This Row],[Registered population 2026/27]]</f>
        <v>0.94823732681109441</v>
      </c>
      <c r="Q5249" s="99">
        <v>3464.2300722216501</v>
      </c>
      <c r="R5249" s="16">
        <v>3280.2526618970301</v>
      </c>
      <c r="S5249" s="17">
        <f>gp_need_index[[#This Row],[Normalised weighted population 2027/28]]/gp_need_index[[#This Row],[Registered population 2027/28]]</f>
        <v>0.94689226567257612</v>
      </c>
      <c r="T5249" s="99">
        <v>3481.5863437494299</v>
      </c>
      <c r="U5249" s="16">
        <v>3293.3373687866501</v>
      </c>
      <c r="V5249" s="17">
        <f>gp_need_index[[#This Row],[Normalised weighted population 2028/29]]/gp_need_index[[#This Row],[Registered population 2028/29]]</f>
        <v>0.9459301145006076</v>
      </c>
    </row>
    <row r="5250" spans="1:22" x14ac:dyDescent="0.2">
      <c r="A5250" s="6" t="s">
        <v>5823</v>
      </c>
      <c r="B5250" s="1" t="s">
        <v>11329</v>
      </c>
      <c r="C5250" s="95" t="s">
        <v>6343</v>
      </c>
      <c r="D5250" s="95" t="s">
        <v>6343</v>
      </c>
      <c r="E5250" s="95" t="s">
        <v>6649</v>
      </c>
      <c r="F5250" s="95" t="s">
        <v>6346</v>
      </c>
      <c r="G5250" s="95" t="s">
        <v>6346</v>
      </c>
      <c r="H5250" s="61">
        <v>5473.8287469773104</v>
      </c>
      <c r="I5250" s="61">
        <v>109.829270239209</v>
      </c>
      <c r="J5250" s="123">
        <v>601186.61669491895</v>
      </c>
      <c r="K5250" s="99">
        <v>11766.916666666701</v>
      </c>
      <c r="L5250" s="16">
        <v>12104.034988944401</v>
      </c>
      <c r="M5250" s="17">
        <f>gp_need_index[[#This Row],[Normalised weighted population (base year)]]/gp_need_index[[#This Row],[Registered population (base year)]]</f>
        <v>1.0286496736424324</v>
      </c>
      <c r="N5250" s="99">
        <v>11823.101108360201</v>
      </c>
      <c r="O5250" s="16">
        <v>12147.7847254262</v>
      </c>
      <c r="P5250" s="17">
        <f>gp_need_index[[#This Row],[Normalised weighted population 2026/27]]/gp_need_index[[#This Row],[Registered population 2026/27]]</f>
        <v>1.0274617982279126</v>
      </c>
      <c r="Q5250" s="99">
        <v>11883.0733856691</v>
      </c>
      <c r="R5250" s="16">
        <v>12190.488999286201</v>
      </c>
      <c r="S5250" s="17">
        <f>gp_need_index[[#This Row],[Normalised weighted population 2027/28]]/gp_need_index[[#This Row],[Registered population 2027/28]]</f>
        <v>1.0258700425083498</v>
      </c>
      <c r="T5250" s="99">
        <v>11947.901409878699</v>
      </c>
      <c r="U5250" s="16">
        <v>12239.1160386755</v>
      </c>
      <c r="V5250" s="17">
        <f>gp_need_index[[#This Row],[Normalised weighted population 2028/29]]/gp_need_index[[#This Row],[Registered population 2028/29]]</f>
        <v>1.0243737053735662</v>
      </c>
    </row>
    <row r="5251" spans="1:22" x14ac:dyDescent="0.2">
      <c r="A5251" s="6" t="s">
        <v>5838</v>
      </c>
      <c r="B5251" s="1" t="s">
        <v>11330</v>
      </c>
      <c r="C5251" s="95" t="s">
        <v>6343</v>
      </c>
      <c r="D5251" s="95" t="s">
        <v>6343</v>
      </c>
      <c r="E5251" s="95" t="s">
        <v>6649</v>
      </c>
      <c r="F5251" s="95" t="s">
        <v>6346</v>
      </c>
      <c r="G5251" s="95" t="s">
        <v>6346</v>
      </c>
      <c r="H5251" s="61">
        <v>5468.7867495888204</v>
      </c>
      <c r="I5251" s="61">
        <v>35.945366959821499</v>
      </c>
      <c r="J5251" s="123">
        <v>196577.54653897899</v>
      </c>
      <c r="K5251" s="99">
        <v>3987.25</v>
      </c>
      <c r="L5251" s="16">
        <v>3957.8084995130498</v>
      </c>
      <c r="M5251" s="17">
        <f>gp_need_index[[#This Row],[Normalised weighted population (base year)]]/gp_need_index[[#This Row],[Registered population (base year)]]</f>
        <v>0.99261608866086892</v>
      </c>
      <c r="N5251" s="99">
        <v>4009.4016000091601</v>
      </c>
      <c r="O5251" s="16">
        <v>3972.1139008984201</v>
      </c>
      <c r="P5251" s="17">
        <f>gp_need_index[[#This Row],[Normalised weighted population 2026/27]]/gp_need_index[[#This Row],[Registered population 2026/27]]</f>
        <v>0.99069993409723411</v>
      </c>
      <c r="Q5251" s="99">
        <v>4031.3489353933901</v>
      </c>
      <c r="R5251" s="16">
        <v>3986.0774542261302</v>
      </c>
      <c r="S5251" s="17">
        <f>gp_need_index[[#This Row],[Normalised weighted population 2027/28]]/gp_need_index[[#This Row],[Registered population 2027/28]]</f>
        <v>0.98877014074127967</v>
      </c>
      <c r="T5251" s="99">
        <v>4055.28959454204</v>
      </c>
      <c r="U5251" s="16">
        <v>4001.9776486635101</v>
      </c>
      <c r="V5251" s="17">
        <f>gp_need_index[[#This Row],[Normalised weighted population 2028/29]]/gp_need_index[[#This Row],[Registered population 2028/29]]</f>
        <v>0.98685372656239356</v>
      </c>
    </row>
    <row r="5252" spans="1:22" x14ac:dyDescent="0.2">
      <c r="A5252" s="6" t="s">
        <v>5849</v>
      </c>
      <c r="B5252" s="1" t="s">
        <v>11331</v>
      </c>
      <c r="C5252" s="95" t="s">
        <v>6343</v>
      </c>
      <c r="D5252" s="95" t="s">
        <v>6343</v>
      </c>
      <c r="E5252" s="95" t="s">
        <v>6649</v>
      </c>
      <c r="F5252" s="95" t="s">
        <v>6346</v>
      </c>
      <c r="G5252" s="95" t="s">
        <v>6346</v>
      </c>
      <c r="H5252" s="61">
        <v>5467.2848352502897</v>
      </c>
      <c r="I5252" s="61">
        <v>121.797606697744</v>
      </c>
      <c r="J5252" s="123">
        <v>665902.20806835499</v>
      </c>
      <c r="K5252" s="99">
        <v>12771.583333333299</v>
      </c>
      <c r="L5252" s="16">
        <v>13406.991110324199</v>
      </c>
      <c r="M5252" s="17">
        <f>gp_need_index[[#This Row],[Normalised weighted population (base year)]]/gp_need_index[[#This Row],[Registered population (base year)]]</f>
        <v>1.0497516839069212</v>
      </c>
      <c r="N5252" s="99">
        <v>12839.852118860599</v>
      </c>
      <c r="O5252" s="16">
        <v>13455.4503496297</v>
      </c>
      <c r="P5252" s="17">
        <f>gp_need_index[[#This Row],[Normalised weighted population 2026/27]]/gp_need_index[[#This Row],[Registered population 2026/27]]</f>
        <v>1.0479443396287129</v>
      </c>
      <c r="Q5252" s="99">
        <v>12911.781510205299</v>
      </c>
      <c r="R5252" s="16">
        <v>13502.751585997299</v>
      </c>
      <c r="S5252" s="17">
        <f>gp_need_index[[#This Row],[Normalised weighted population 2027/28]]/gp_need_index[[#This Row],[Registered population 2027/28]]</f>
        <v>1.0457698324065432</v>
      </c>
      <c r="T5252" s="99">
        <v>12986.1277642481</v>
      </c>
      <c r="U5252" s="16">
        <v>13556.6131524426</v>
      </c>
      <c r="V5252" s="17">
        <f>gp_need_index[[#This Row],[Normalised weighted population 2028/29]]/gp_need_index[[#This Row],[Registered population 2028/29]]</f>
        <v>1.0439303692795241</v>
      </c>
    </row>
    <row r="5253" spans="1:22" x14ac:dyDescent="0.2">
      <c r="A5253" s="6" t="s">
        <v>5774</v>
      </c>
      <c r="B5253" s="1" t="s">
        <v>11332</v>
      </c>
      <c r="C5253" s="95" t="s">
        <v>6343</v>
      </c>
      <c r="D5253" s="95" t="s">
        <v>6343</v>
      </c>
      <c r="E5253" s="95" t="s">
        <v>6649</v>
      </c>
      <c r="F5253" s="95" t="s">
        <v>6346</v>
      </c>
      <c r="G5253" s="95" t="s">
        <v>6346</v>
      </c>
      <c r="H5253" s="61">
        <v>5587.7035371854699</v>
      </c>
      <c r="I5253" s="61">
        <v>110.78227727853699</v>
      </c>
      <c r="J5253" s="123">
        <v>619018.52260674501</v>
      </c>
      <c r="K5253" s="99">
        <v>9926.6666666666697</v>
      </c>
      <c r="L5253" s="16">
        <v>12463.054978881801</v>
      </c>
      <c r="M5253" s="17">
        <f>gp_need_index[[#This Row],[Normalised weighted population (base year)]]/gp_need_index[[#This Row],[Registered population (base year)]]</f>
        <v>1.2555125902164335</v>
      </c>
      <c r="N5253" s="99">
        <v>9969.1116887596909</v>
      </c>
      <c r="O5253" s="16">
        <v>12508.1023842786</v>
      </c>
      <c r="P5253" s="17">
        <f>gp_need_index[[#This Row],[Normalised weighted population 2026/27]]/gp_need_index[[#This Row],[Registered population 2026/27]]</f>
        <v>1.2546857508258891</v>
      </c>
      <c r="Q5253" s="99">
        <v>10017.0964013472</v>
      </c>
      <c r="R5253" s="16">
        <v>12552.0733173961</v>
      </c>
      <c r="S5253" s="17">
        <f>gp_need_index[[#This Row],[Normalised weighted population 2027/28]]/gp_need_index[[#This Row],[Registered population 2027/28]]</f>
        <v>1.2530650414533269</v>
      </c>
      <c r="T5253" s="99">
        <v>10084.251821530301</v>
      </c>
      <c r="U5253" s="16">
        <v>12602.1426922717</v>
      </c>
      <c r="V5253" s="17">
        <f>gp_need_index[[#This Row],[Normalised weighted population 2028/29]]/gp_need_index[[#This Row],[Registered population 2028/29]]</f>
        <v>1.2496854417464662</v>
      </c>
    </row>
    <row r="5254" spans="1:22" x14ac:dyDescent="0.2">
      <c r="A5254" s="6" t="s">
        <v>5829</v>
      </c>
      <c r="B5254" s="1" t="s">
        <v>8636</v>
      </c>
      <c r="C5254" s="95" t="s">
        <v>6343</v>
      </c>
      <c r="D5254" s="95" t="s">
        <v>6343</v>
      </c>
      <c r="E5254" s="95" t="s">
        <v>6649</v>
      </c>
      <c r="F5254" s="95" t="s">
        <v>6346</v>
      </c>
      <c r="G5254" s="95" t="s">
        <v>6346</v>
      </c>
      <c r="H5254" s="61">
        <v>5522.5185324928998</v>
      </c>
      <c r="I5254" s="61">
        <v>73.314493521575301</v>
      </c>
      <c r="J5254" s="123">
        <v>404880.64917322999</v>
      </c>
      <c r="K5254" s="99">
        <v>7151.4166666666697</v>
      </c>
      <c r="L5254" s="16">
        <v>8151.6943455616101</v>
      </c>
      <c r="M5254" s="17">
        <f>gp_need_index[[#This Row],[Normalised weighted population (base year)]]/gp_need_index[[#This Row],[Registered population (base year)]]</f>
        <v>1.1398712626488841</v>
      </c>
      <c r="N5254" s="99">
        <v>7188.8495925215302</v>
      </c>
      <c r="O5254" s="16">
        <v>8181.1584440894703</v>
      </c>
      <c r="P5254" s="17">
        <f>gp_need_index[[#This Row],[Normalised weighted population 2026/27]]/gp_need_index[[#This Row],[Registered population 2026/27]]</f>
        <v>1.138034443313465</v>
      </c>
      <c r="Q5254" s="99">
        <v>7229.6884823972396</v>
      </c>
      <c r="R5254" s="16">
        <v>8209.9184557776407</v>
      </c>
      <c r="S5254" s="17">
        <f>gp_need_index[[#This Row],[Normalised weighted population 2027/28]]/gp_need_index[[#This Row],[Registered population 2027/28]]</f>
        <v>1.1355839848102796</v>
      </c>
      <c r="T5254" s="99">
        <v>7270.7016840537599</v>
      </c>
      <c r="U5254" s="16">
        <v>8242.6672674254005</v>
      </c>
      <c r="V5254" s="17">
        <f>gp_need_index[[#This Row],[Normalised weighted population 2028/29]]/gp_need_index[[#This Row],[Registered population 2028/29]]</f>
        <v>1.1336825007555149</v>
      </c>
    </row>
    <row r="5255" spans="1:22" x14ac:dyDescent="0.2">
      <c r="A5255" s="6" t="s">
        <v>5788</v>
      </c>
      <c r="B5255" s="1" t="s">
        <v>11333</v>
      </c>
      <c r="C5255" s="95" t="s">
        <v>6343</v>
      </c>
      <c r="D5255" s="95" t="s">
        <v>6343</v>
      </c>
      <c r="E5255" s="95" t="s">
        <v>6649</v>
      </c>
      <c r="F5255" s="95" t="s">
        <v>6346</v>
      </c>
      <c r="G5255" s="95" t="s">
        <v>6346</v>
      </c>
      <c r="H5255" s="61">
        <v>5544.7491185572198</v>
      </c>
      <c r="I5255" s="61">
        <v>70.535500653571304</v>
      </c>
      <c r="J5255" s="123">
        <v>391101.65507588198</v>
      </c>
      <c r="K5255" s="99">
        <v>6520.1666666666697</v>
      </c>
      <c r="L5255" s="16">
        <v>7874.2739538974301</v>
      </c>
      <c r="M5255" s="17">
        <f>gp_need_index[[#This Row],[Normalised weighted population (base year)]]/gp_need_index[[#This Row],[Registered population (base year)]]</f>
        <v>1.2076798579633587</v>
      </c>
      <c r="N5255" s="99">
        <v>6550.37875211556</v>
      </c>
      <c r="O5255" s="16">
        <v>7902.7353232493597</v>
      </c>
      <c r="P5255" s="17">
        <f>gp_need_index[[#This Row],[Normalised weighted population 2026/27]]/gp_need_index[[#This Row],[Registered population 2026/27]]</f>
        <v>1.2064547138891828</v>
      </c>
      <c r="Q5255" s="99">
        <v>6584.1709510357696</v>
      </c>
      <c r="R5255" s="16">
        <v>7930.5165674115897</v>
      </c>
      <c r="S5255" s="17">
        <f>gp_need_index[[#This Row],[Normalised weighted population 2027/28]]/gp_need_index[[#This Row],[Registered population 2027/28]]</f>
        <v>1.2044821779975234</v>
      </c>
      <c r="T5255" s="99">
        <v>6619.6425790582698</v>
      </c>
      <c r="U5255" s="16">
        <v>7962.1508637489396</v>
      </c>
      <c r="V5255" s="17">
        <f>gp_need_index[[#This Row],[Normalised weighted population 2028/29]]/gp_need_index[[#This Row],[Registered population 2028/29]]</f>
        <v>1.202806763153315</v>
      </c>
    </row>
    <row r="5256" spans="1:22" x14ac:dyDescent="0.2">
      <c r="A5256" s="6" t="s">
        <v>5783</v>
      </c>
      <c r="B5256" s="1" t="s">
        <v>11334</v>
      </c>
      <c r="C5256" s="95" t="s">
        <v>6343</v>
      </c>
      <c r="D5256" s="95" t="s">
        <v>6343</v>
      </c>
      <c r="E5256" s="95" t="s">
        <v>6649</v>
      </c>
      <c r="F5256" s="95" t="s">
        <v>6346</v>
      </c>
      <c r="G5256" s="95" t="s">
        <v>6346</v>
      </c>
      <c r="H5256" s="61">
        <v>5589.869140625</v>
      </c>
      <c r="I5256" s="61">
        <v>21.5979084632887</v>
      </c>
      <c r="J5256" s="123">
        <v>120729.482020981</v>
      </c>
      <c r="K5256" s="99">
        <v>2512.6666666666702</v>
      </c>
      <c r="L5256" s="16">
        <v>2430.7159108311398</v>
      </c>
      <c r="M5256" s="17">
        <f>gp_need_index[[#This Row],[Normalised weighted population (base year)]]/gp_need_index[[#This Row],[Registered population (base year)]]</f>
        <v>0.96738494726630531</v>
      </c>
      <c r="N5256" s="99">
        <v>2525.4639333233599</v>
      </c>
      <c r="O5256" s="16">
        <v>2439.5016736497601</v>
      </c>
      <c r="P5256" s="17">
        <f>gp_need_index[[#This Row],[Normalised weighted population 2026/27]]/gp_need_index[[#This Row],[Registered population 2026/27]]</f>
        <v>0.96596179476597055</v>
      </c>
      <c r="Q5256" s="99">
        <v>2539.6084070782799</v>
      </c>
      <c r="R5256" s="16">
        <v>2448.0774880807999</v>
      </c>
      <c r="S5256" s="17">
        <f>gp_need_index[[#This Row],[Normalised weighted population 2027/28]]/gp_need_index[[#This Row],[Registered population 2027/28]]</f>
        <v>0.96395864860804159</v>
      </c>
      <c r="T5256" s="99">
        <v>2554.1138158440799</v>
      </c>
      <c r="U5256" s="16">
        <v>2457.8427042626799</v>
      </c>
      <c r="V5256" s="17">
        <f>gp_need_index[[#This Row],[Normalised weighted population 2028/29]]/gp_need_index[[#This Row],[Registered population 2028/29]]</f>
        <v>0.96230743086537651</v>
      </c>
    </row>
    <row r="5257" spans="1:22" x14ac:dyDescent="0.2">
      <c r="A5257" s="6" t="s">
        <v>5839</v>
      </c>
      <c r="B5257" s="1" t="s">
        <v>11335</v>
      </c>
      <c r="C5257" s="95" t="s">
        <v>6343</v>
      </c>
      <c r="D5257" s="95" t="s">
        <v>6343</v>
      </c>
      <c r="E5257" s="95" t="s">
        <v>6649</v>
      </c>
      <c r="F5257" s="95" t="s">
        <v>6346</v>
      </c>
      <c r="G5257" s="95" t="s">
        <v>6346</v>
      </c>
      <c r="H5257" s="61">
        <v>5458.1266456886597</v>
      </c>
      <c r="I5257" s="61">
        <v>57.0470015147786</v>
      </c>
      <c r="J5257" s="123">
        <v>311369.75902445399</v>
      </c>
      <c r="K5257" s="99">
        <v>5912.75</v>
      </c>
      <c r="L5257" s="16">
        <v>6268.98595722352</v>
      </c>
      <c r="M5257" s="17">
        <f>gp_need_index[[#This Row],[Normalised weighted population (base year)]]/gp_need_index[[#This Row],[Registered population (base year)]]</f>
        <v>1.0602487771719622</v>
      </c>
      <c r="N5257" s="99">
        <v>5938.9645718431802</v>
      </c>
      <c r="O5257" s="16">
        <v>6291.6450526315803</v>
      </c>
      <c r="P5257" s="17">
        <f>gp_need_index[[#This Row],[Normalised weighted population 2026/27]]/gp_need_index[[#This Row],[Registered population 2026/27]]</f>
        <v>1.0593841698366866</v>
      </c>
      <c r="Q5257" s="99">
        <v>5969.3298840175003</v>
      </c>
      <c r="R5257" s="16">
        <v>6313.7626764972001</v>
      </c>
      <c r="S5257" s="17">
        <f>gp_need_index[[#This Row],[Normalised weighted population 2027/28]]/gp_need_index[[#This Row],[Registered population 2027/28]]</f>
        <v>1.0577004118003088</v>
      </c>
      <c r="T5257" s="99">
        <v>6001.3874171857296</v>
      </c>
      <c r="U5257" s="16">
        <v>6338.9478504785302</v>
      </c>
      <c r="V5257" s="17">
        <f>gp_need_index[[#This Row],[Normalised weighted population 2028/29]]/gp_need_index[[#This Row],[Registered population 2028/29]]</f>
        <v>1.0562470658578305</v>
      </c>
    </row>
    <row r="5258" spans="1:22" x14ac:dyDescent="0.2">
      <c r="A5258" s="6" t="s">
        <v>5820</v>
      </c>
      <c r="B5258" s="1" t="s">
        <v>11336</v>
      </c>
      <c r="C5258" s="95" t="s">
        <v>6343</v>
      </c>
      <c r="D5258" s="95" t="s">
        <v>6343</v>
      </c>
      <c r="E5258" s="95" t="s">
        <v>6649</v>
      </c>
      <c r="F5258" s="95" t="s">
        <v>6346</v>
      </c>
      <c r="G5258" s="95" t="s">
        <v>6346</v>
      </c>
      <c r="H5258" s="61">
        <v>5455.3953161169002</v>
      </c>
      <c r="I5258" s="61">
        <v>137.01507329690099</v>
      </c>
      <c r="J5258" s="123">
        <v>747471.38910132705</v>
      </c>
      <c r="K5258" s="99">
        <v>15702.166666666701</v>
      </c>
      <c r="L5258" s="16">
        <v>15049.2702193811</v>
      </c>
      <c r="M5258" s="17">
        <f>gp_need_index[[#This Row],[Normalised weighted population (base year)]]/gp_need_index[[#This Row],[Registered population (base year)]]</f>
        <v>0.95841997724609562</v>
      </c>
      <c r="N5258" s="99">
        <v>15777.5650593267</v>
      </c>
      <c r="O5258" s="16">
        <v>15103.6654360955</v>
      </c>
      <c r="P5258" s="17">
        <f>gp_need_index[[#This Row],[Normalised weighted population 2026/27]]/gp_need_index[[#This Row],[Registered population 2026/27]]</f>
        <v>0.9572874761918454</v>
      </c>
      <c r="Q5258" s="99">
        <v>15857.5377729884</v>
      </c>
      <c r="R5258" s="16">
        <v>15156.760801188901</v>
      </c>
      <c r="S5258" s="17">
        <f>gp_need_index[[#This Row],[Normalised weighted population 2027/28]]/gp_need_index[[#This Row],[Registered population 2027/28]]</f>
        <v>0.95580795821951647</v>
      </c>
      <c r="T5258" s="99">
        <v>15942.2771145733</v>
      </c>
      <c r="U5258" s="16">
        <v>15217.220098969001</v>
      </c>
      <c r="V5258" s="17">
        <f>gp_need_index[[#This Row],[Normalised weighted population 2028/29]]/gp_need_index[[#This Row],[Registered population 2028/29]]</f>
        <v>0.95451985871318823</v>
      </c>
    </row>
    <row r="5259" spans="1:22" x14ac:dyDescent="0.2">
      <c r="A5259" s="6" t="s">
        <v>5787</v>
      </c>
      <c r="B5259" s="1" t="s">
        <v>11337</v>
      </c>
      <c r="C5259" s="95" t="s">
        <v>6343</v>
      </c>
      <c r="D5259" s="95" t="s">
        <v>6343</v>
      </c>
      <c r="E5259" s="95" t="s">
        <v>6649</v>
      </c>
      <c r="F5259" s="95" t="s">
        <v>6346</v>
      </c>
      <c r="G5259" s="95" t="s">
        <v>6346</v>
      </c>
      <c r="H5259" s="61">
        <v>5674.7651099636096</v>
      </c>
      <c r="I5259" s="61">
        <v>51.128223439193697</v>
      </c>
      <c r="J5259" s="123">
        <v>290140.65850716003</v>
      </c>
      <c r="K5259" s="99">
        <v>7437</v>
      </c>
      <c r="L5259" s="16">
        <v>5841.56829969516</v>
      </c>
      <c r="M5259" s="17">
        <f>gp_need_index[[#This Row],[Normalised weighted population (base year)]]/gp_need_index[[#This Row],[Registered population (base year)]]</f>
        <v>0.78547375281634535</v>
      </c>
      <c r="N5259" s="99">
        <v>7476.0442467881403</v>
      </c>
      <c r="O5259" s="16">
        <v>5862.6825045025598</v>
      </c>
      <c r="P5259" s="17">
        <f>gp_need_index[[#This Row],[Normalised weighted population 2026/27]]/gp_need_index[[#This Row],[Registered population 2026/27]]</f>
        <v>0.78419580074332584</v>
      </c>
      <c r="Q5259" s="99">
        <v>7517.2945869121404</v>
      </c>
      <c r="R5259" s="16">
        <v>5883.2921551413701</v>
      </c>
      <c r="S5259" s="17">
        <f>gp_need_index[[#This Row],[Normalised weighted population 2027/28]]/gp_need_index[[#This Row],[Registered population 2027/28]]</f>
        <v>0.7826342425617292</v>
      </c>
      <c r="T5259" s="99">
        <v>7563.7709877355901</v>
      </c>
      <c r="U5259" s="16">
        <v>5906.7602112122404</v>
      </c>
      <c r="V5259" s="17">
        <f>gp_need_index[[#This Row],[Normalised weighted population 2028/29]]/gp_need_index[[#This Row],[Registered population 2028/29]]</f>
        <v>0.78092795522099501</v>
      </c>
    </row>
    <row r="5260" spans="1:22" x14ac:dyDescent="0.2">
      <c r="A5260" s="6" t="s">
        <v>5824</v>
      </c>
      <c r="B5260" s="1" t="s">
        <v>11338</v>
      </c>
      <c r="C5260" s="95" t="s">
        <v>6343</v>
      </c>
      <c r="D5260" s="95" t="s">
        <v>6343</v>
      </c>
      <c r="E5260" s="95" t="s">
        <v>6649</v>
      </c>
      <c r="F5260" s="95" t="s">
        <v>6346</v>
      </c>
      <c r="G5260" s="95" t="s">
        <v>6346</v>
      </c>
      <c r="H5260" s="61">
        <v>5480.71478740986</v>
      </c>
      <c r="I5260" s="61">
        <v>57.6202345002066</v>
      </c>
      <c r="J5260" s="123">
        <v>315800.07127930602</v>
      </c>
      <c r="K5260" s="99">
        <v>5645.75</v>
      </c>
      <c r="L5260" s="16">
        <v>6358.1839750361596</v>
      </c>
      <c r="M5260" s="17">
        <f>gp_need_index[[#This Row],[Normalised weighted population (base year)]]/gp_need_index[[#This Row],[Registered population (base year)]]</f>
        <v>1.1261894301086941</v>
      </c>
      <c r="N5260" s="99">
        <v>5670.2715749439103</v>
      </c>
      <c r="O5260" s="16">
        <v>6381.1654744836596</v>
      </c>
      <c r="P5260" s="17">
        <f>gp_need_index[[#This Row],[Normalised weighted population 2026/27]]/gp_need_index[[#This Row],[Registered population 2026/27]]</f>
        <v>1.1253721078688865</v>
      </c>
      <c r="Q5260" s="99">
        <v>5695.90687305544</v>
      </c>
      <c r="R5260" s="16">
        <v>6403.59779808239</v>
      </c>
      <c r="S5260" s="17">
        <f>gp_need_index[[#This Row],[Normalised weighted population 2027/28]]/gp_need_index[[#This Row],[Registered population 2027/28]]</f>
        <v>1.1242455224074486</v>
      </c>
      <c r="T5260" s="99">
        <v>5724.7809578154702</v>
      </c>
      <c r="U5260" s="16">
        <v>6429.1413183118502</v>
      </c>
      <c r="V5260" s="17">
        <f>gp_need_index[[#This Row],[Normalised weighted population 2028/29]]/gp_need_index[[#This Row],[Registered population 2028/29]]</f>
        <v>1.1230370848573319</v>
      </c>
    </row>
    <row r="5261" spans="1:22" x14ac:dyDescent="0.2">
      <c r="A5261" s="6" t="s">
        <v>5848</v>
      </c>
      <c r="B5261" s="1" t="s">
        <v>11339</v>
      </c>
      <c r="C5261" s="95" t="s">
        <v>6343</v>
      </c>
      <c r="D5261" s="95" t="s">
        <v>6343</v>
      </c>
      <c r="E5261" s="95" t="s">
        <v>6649</v>
      </c>
      <c r="F5261" s="95" t="s">
        <v>6346</v>
      </c>
      <c r="G5261" s="95" t="s">
        <v>6346</v>
      </c>
      <c r="H5261" s="61">
        <v>5478.7634489639904</v>
      </c>
      <c r="I5261" s="61">
        <v>48.878396713218002</v>
      </c>
      <c r="J5261" s="123">
        <v>267793.17335634102</v>
      </c>
      <c r="K5261" s="99">
        <v>6193.0833333333303</v>
      </c>
      <c r="L5261" s="16">
        <v>5391.6335628450497</v>
      </c>
      <c r="M5261" s="17">
        <f>gp_need_index[[#This Row],[Normalised weighted population (base year)]]/gp_need_index[[#This Row],[Registered population (base year)]]</f>
        <v>0.87058953878844181</v>
      </c>
      <c r="N5261" s="99">
        <v>6222.4716511356501</v>
      </c>
      <c r="O5261" s="16">
        <v>5411.1214896229203</v>
      </c>
      <c r="P5261" s="17">
        <f>gp_need_index[[#This Row],[Normalised weighted population 2026/27]]/gp_need_index[[#This Row],[Registered population 2026/27]]</f>
        <v>0.86960966525823358</v>
      </c>
      <c r="Q5261" s="99">
        <v>6254.9757822218698</v>
      </c>
      <c r="R5261" s="16">
        <v>5430.1437244752497</v>
      </c>
      <c r="S5261" s="17">
        <f>gp_need_index[[#This Row],[Normalised weighted population 2027/28]]/gp_need_index[[#This Row],[Registered population 2027/28]]</f>
        <v>0.86813185430853479</v>
      </c>
      <c r="T5261" s="99">
        <v>6293.7038054770601</v>
      </c>
      <c r="U5261" s="16">
        <v>5451.8042019831501</v>
      </c>
      <c r="V5261" s="17">
        <f>gp_need_index[[#This Row],[Normalised weighted population 2028/29]]/gp_need_index[[#This Row],[Registered population 2028/29]]</f>
        <v>0.86623145455919748</v>
      </c>
    </row>
    <row r="5262" spans="1:22" x14ac:dyDescent="0.2">
      <c r="A5262" s="6" t="s">
        <v>5803</v>
      </c>
      <c r="B5262" s="1" t="s">
        <v>11340</v>
      </c>
      <c r="C5262" s="95" t="s">
        <v>6343</v>
      </c>
      <c r="D5262" s="95" t="s">
        <v>6343</v>
      </c>
      <c r="E5262" s="95" t="s">
        <v>6649</v>
      </c>
      <c r="F5262" s="95" t="s">
        <v>6346</v>
      </c>
      <c r="G5262" s="95" t="s">
        <v>6346</v>
      </c>
      <c r="H5262" s="61">
        <v>5415.66726631031</v>
      </c>
      <c r="I5262" s="61">
        <v>54.928515531560102</v>
      </c>
      <c r="J5262" s="123">
        <v>297474.56355128699</v>
      </c>
      <c r="K5262" s="99">
        <v>7087.25</v>
      </c>
      <c r="L5262" s="16">
        <v>5989.2260166079705</v>
      </c>
      <c r="M5262" s="17">
        <f>gp_need_index[[#This Row],[Normalised weighted population (base year)]]/gp_need_index[[#This Row],[Registered population (base year)]]</f>
        <v>0.84507051629446828</v>
      </c>
      <c r="N5262" s="99">
        <v>7126.4611253078201</v>
      </c>
      <c r="O5262" s="16">
        <v>6010.8739265980103</v>
      </c>
      <c r="P5262" s="17">
        <f>gp_need_index[[#This Row],[Normalised weighted population 2026/27]]/gp_need_index[[#This Row],[Registered population 2026/27]]</f>
        <v>0.84345846008363323</v>
      </c>
      <c r="Q5262" s="99">
        <v>7166.1433495752599</v>
      </c>
      <c r="R5262" s="16">
        <v>6032.0045287696303</v>
      </c>
      <c r="S5262" s="17">
        <f>gp_need_index[[#This Row],[Normalised weighted population 2027/28]]/gp_need_index[[#This Row],[Registered population 2027/28]]</f>
        <v>0.84173651495921431</v>
      </c>
      <c r="T5262" s="99">
        <v>7211.6068378493201</v>
      </c>
      <c r="U5262" s="16">
        <v>6056.0657884806897</v>
      </c>
      <c r="V5262" s="17">
        <f>gp_need_index[[#This Row],[Normalised weighted population 2028/29]]/gp_need_index[[#This Row],[Registered population 2028/29]]</f>
        <v>0.83976649374395995</v>
      </c>
    </row>
    <row r="5263" spans="1:22" x14ac:dyDescent="0.2">
      <c r="A5263" s="6" t="s">
        <v>5791</v>
      </c>
      <c r="B5263" s="1" t="s">
        <v>11341</v>
      </c>
      <c r="C5263" s="95" t="s">
        <v>6343</v>
      </c>
      <c r="D5263" s="95" t="s">
        <v>6343</v>
      </c>
      <c r="E5263" s="95" t="s">
        <v>6649</v>
      </c>
      <c r="F5263" s="95" t="s">
        <v>6346</v>
      </c>
      <c r="G5263" s="95" t="s">
        <v>6346</v>
      </c>
      <c r="H5263" s="61">
        <v>5319.2411633003003</v>
      </c>
      <c r="I5263" s="61">
        <v>34.662736467608198</v>
      </c>
      <c r="J5263" s="123">
        <v>184379.45465113199</v>
      </c>
      <c r="K5263" s="99">
        <v>4084.25</v>
      </c>
      <c r="L5263" s="16">
        <v>3712.2173188235001</v>
      </c>
      <c r="M5263" s="17">
        <f>gp_need_index[[#This Row],[Normalised weighted population (base year)]]/gp_need_index[[#This Row],[Registered population (base year)]]</f>
        <v>0.90891040431499059</v>
      </c>
      <c r="N5263" s="99">
        <v>4107.8532990355197</v>
      </c>
      <c r="O5263" s="16">
        <v>3725.6350369324</v>
      </c>
      <c r="P5263" s="17">
        <f>gp_need_index[[#This Row],[Normalised weighted population 2026/27]]/gp_need_index[[#This Row],[Registered population 2026/27]]</f>
        <v>0.90695425705858079</v>
      </c>
      <c r="Q5263" s="99">
        <v>4133.2336861387503</v>
      </c>
      <c r="R5263" s="16">
        <v>3738.7321194470901</v>
      </c>
      <c r="S5263" s="17">
        <f>gp_need_index[[#This Row],[Normalised weighted population 2027/28]]/gp_need_index[[#This Row],[Registered population 2027/28]]</f>
        <v>0.90455377153857419</v>
      </c>
      <c r="T5263" s="99">
        <v>4159.8668086867301</v>
      </c>
      <c r="U5263" s="16">
        <v>3753.6456700067902</v>
      </c>
      <c r="V5263" s="17">
        <f>gp_need_index[[#This Row],[Normalised weighted population 2028/29]]/gp_need_index[[#This Row],[Registered population 2028/29]]</f>
        <v>0.90234756126526461</v>
      </c>
    </row>
    <row r="5264" spans="1:22" x14ac:dyDescent="0.2">
      <c r="A5264" s="6" t="s">
        <v>5814</v>
      </c>
      <c r="B5264" s="1" t="s">
        <v>11342</v>
      </c>
      <c r="C5264" s="95" t="s">
        <v>6343</v>
      </c>
      <c r="D5264" s="95" t="s">
        <v>6343</v>
      </c>
      <c r="E5264" s="95" t="s">
        <v>6649</v>
      </c>
      <c r="F5264" s="95" t="s">
        <v>6346</v>
      </c>
      <c r="G5264" s="95" t="s">
        <v>6346</v>
      </c>
      <c r="H5264" s="61">
        <v>5527.8347081801503</v>
      </c>
      <c r="I5264" s="61">
        <v>83.039678759762694</v>
      </c>
      <c r="J5264" s="123">
        <v>459029.61840434599</v>
      </c>
      <c r="K5264" s="99">
        <v>9204.8333333333303</v>
      </c>
      <c r="L5264" s="16">
        <v>9241.9066024344102</v>
      </c>
      <c r="M5264" s="17">
        <f>gp_need_index[[#This Row],[Normalised weighted population (base year)]]/gp_need_index[[#This Row],[Registered population (base year)]]</f>
        <v>1.0040275872205993</v>
      </c>
      <c r="N5264" s="99">
        <v>9255.6580210496395</v>
      </c>
      <c r="O5264" s="16">
        <v>9275.3112463251291</v>
      </c>
      <c r="P5264" s="17">
        <f>gp_need_index[[#This Row],[Normalised weighted population 2026/27]]/gp_need_index[[#This Row],[Registered population 2026/27]]</f>
        <v>1.0021233741815865</v>
      </c>
      <c r="Q5264" s="99">
        <v>9311.2142140593005</v>
      </c>
      <c r="R5264" s="16">
        <v>9307.9176384001294</v>
      </c>
      <c r="S5264" s="17">
        <f>gp_need_index[[#This Row],[Normalised weighted population 2027/28]]/gp_need_index[[#This Row],[Registered population 2027/28]]</f>
        <v>0.9996459564152016</v>
      </c>
      <c r="T5264" s="99">
        <v>9369.7806356765905</v>
      </c>
      <c r="U5264" s="16">
        <v>9345.0462948191598</v>
      </c>
      <c r="V5264" s="17">
        <f>gp_need_index[[#This Row],[Normalised weighted population 2028/29]]/gp_need_index[[#This Row],[Registered population 2028/29]]</f>
        <v>0.99736020064725406</v>
      </c>
    </row>
    <row r="5265" spans="1:22" x14ac:dyDescent="0.2">
      <c r="A5265" s="6" t="s">
        <v>5811</v>
      </c>
      <c r="B5265" s="1" t="s">
        <v>12767</v>
      </c>
      <c r="C5265" s="95" t="s">
        <v>6343</v>
      </c>
      <c r="D5265" s="95" t="s">
        <v>6343</v>
      </c>
      <c r="E5265" s="95" t="s">
        <v>6649</v>
      </c>
      <c r="F5265" s="95" t="s">
        <v>6346</v>
      </c>
      <c r="G5265" s="95" t="s">
        <v>6346</v>
      </c>
      <c r="H5265" s="61">
        <v>5589.0597737630196</v>
      </c>
      <c r="I5265" s="61">
        <v>56.446231264536301</v>
      </c>
      <c r="J5265" s="123">
        <v>315481.36054114398</v>
      </c>
      <c r="K5265" s="99">
        <v>5943.1666666666697</v>
      </c>
      <c r="L5265" s="16">
        <v>6351.7671889352596</v>
      </c>
      <c r="M5265" s="17">
        <f>gp_need_index[[#This Row],[Normalised weighted population (base year)]]/gp_need_index[[#This Row],[Registered population (base year)]]</f>
        <v>1.068751314776397</v>
      </c>
      <c r="N5265" s="99">
        <v>5969.7350065585797</v>
      </c>
      <c r="O5265" s="16">
        <v>6374.7254950673696</v>
      </c>
      <c r="P5265" s="17">
        <f>gp_need_index[[#This Row],[Normalised weighted population 2026/27]]/gp_need_index[[#This Row],[Registered population 2026/27]]</f>
        <v>1.0678406140413019</v>
      </c>
      <c r="Q5265" s="99">
        <v>5997.1965410952898</v>
      </c>
      <c r="R5265" s="16">
        <v>6397.1351795882001</v>
      </c>
      <c r="S5265" s="17">
        <f>gp_need_index[[#This Row],[Normalised weighted population 2027/28]]/gp_need_index[[#This Row],[Registered population 2027/28]]</f>
        <v>1.0666875990727274</v>
      </c>
      <c r="T5265" s="99">
        <v>6032.6172047767996</v>
      </c>
      <c r="U5265" s="16">
        <v>6422.6529208678603</v>
      </c>
      <c r="V5265" s="17">
        <f>gp_need_index[[#This Row],[Normalised weighted population 2028/29]]/gp_need_index[[#This Row],[Registered population 2028/29]]</f>
        <v>1.0646544779572984</v>
      </c>
    </row>
    <row r="5266" spans="1:22" x14ac:dyDescent="0.2">
      <c r="A5266" s="6" t="s">
        <v>5808</v>
      </c>
      <c r="B5266" s="1" t="s">
        <v>9229</v>
      </c>
      <c r="C5266" s="95" t="s">
        <v>6343</v>
      </c>
      <c r="D5266" s="95" t="s">
        <v>6343</v>
      </c>
      <c r="E5266" s="95" t="s">
        <v>6649</v>
      </c>
      <c r="F5266" s="95" t="s">
        <v>6346</v>
      </c>
      <c r="G5266" s="95" t="s">
        <v>6346</v>
      </c>
      <c r="H5266" s="61">
        <v>5560.4349830863403</v>
      </c>
      <c r="I5266" s="61">
        <v>95.0437193069301</v>
      </c>
      <c r="J5266" s="123">
        <v>528484.42175689305</v>
      </c>
      <c r="K5266" s="99">
        <v>9820.6666666666697</v>
      </c>
      <c r="L5266" s="16">
        <v>10640.279996957401</v>
      </c>
      <c r="M5266" s="17">
        <f>gp_need_index[[#This Row],[Normalised weighted population (base year)]]/gp_need_index[[#This Row],[Registered population (base year)]]</f>
        <v>1.0834580134027627</v>
      </c>
      <c r="N5266" s="99">
        <v>9866.8264815826806</v>
      </c>
      <c r="O5266" s="16">
        <v>10678.739027056499</v>
      </c>
      <c r="P5266" s="17">
        <f>gp_need_index[[#This Row],[Normalised weighted population 2026/27]]/gp_need_index[[#This Row],[Registered population 2026/27]]</f>
        <v>1.082287100821052</v>
      </c>
      <c r="Q5266" s="99">
        <v>9915.3700596513609</v>
      </c>
      <c r="R5266" s="16">
        <v>10716.279023541299</v>
      </c>
      <c r="S5266" s="17">
        <f>gp_need_index[[#This Row],[Normalised weighted population 2027/28]]/gp_need_index[[#This Row],[Registered population 2027/28]]</f>
        <v>1.080774490419584</v>
      </c>
      <c r="T5266" s="99">
        <v>9970.0210005568006</v>
      </c>
      <c r="U5266" s="16">
        <v>10759.025538649499</v>
      </c>
      <c r="V5266" s="17">
        <f>gp_need_index[[#This Row],[Normalised weighted population 2028/29]]/gp_need_index[[#This Row],[Registered population 2028/29]]</f>
        <v>1.0791377007178455</v>
      </c>
    </row>
    <row r="5267" spans="1:22" x14ac:dyDescent="0.2">
      <c r="A5267" s="6" t="s">
        <v>5797</v>
      </c>
      <c r="B5267" s="1" t="s">
        <v>11343</v>
      </c>
      <c r="C5267" s="95" t="s">
        <v>6343</v>
      </c>
      <c r="D5267" s="95" t="s">
        <v>6343</v>
      </c>
      <c r="E5267" s="95" t="s">
        <v>6649</v>
      </c>
      <c r="F5267" s="95" t="s">
        <v>6346</v>
      </c>
      <c r="G5267" s="95" t="s">
        <v>6346</v>
      </c>
      <c r="H5267" s="61">
        <v>5596.5547217653502</v>
      </c>
      <c r="I5267" s="61">
        <v>57.158046477167403</v>
      </c>
      <c r="J5267" s="123">
        <v>319888.13489867398</v>
      </c>
      <c r="K5267" s="99">
        <v>6678.4166666666697</v>
      </c>
      <c r="L5267" s="16">
        <v>6440.4913047600003</v>
      </c>
      <c r="M5267" s="17">
        <f>gp_need_index[[#This Row],[Normalised weighted population (base year)]]/gp_need_index[[#This Row],[Registered population (base year)]]</f>
        <v>0.96437398656268292</v>
      </c>
      <c r="N5267" s="99">
        <v>6710.6042916409397</v>
      </c>
      <c r="O5267" s="16">
        <v>6463.7703020244899</v>
      </c>
      <c r="P5267" s="17">
        <f>gp_need_index[[#This Row],[Normalised weighted population 2026/27]]/gp_need_index[[#This Row],[Registered population 2026/27]]</f>
        <v>0.96321732307716035</v>
      </c>
      <c r="Q5267" s="99">
        <v>6745.6320613366597</v>
      </c>
      <c r="R5267" s="16">
        <v>6486.49301430372</v>
      </c>
      <c r="S5267" s="17">
        <f>gp_need_index[[#This Row],[Normalised weighted population 2027/28]]/gp_need_index[[#This Row],[Registered population 2027/28]]</f>
        <v>0.96158417110855721</v>
      </c>
      <c r="T5267" s="99">
        <v>6785.2324288350601</v>
      </c>
      <c r="U5267" s="16">
        <v>6512.3671979663404</v>
      </c>
      <c r="V5267" s="17">
        <f>gp_need_index[[#This Row],[Normalised weighted population 2028/29]]/gp_need_index[[#This Row],[Registered population 2028/29]]</f>
        <v>0.95978542611021989</v>
      </c>
    </row>
    <row r="5268" spans="1:22" x14ac:dyDescent="0.2">
      <c r="A5268" s="6" t="s">
        <v>5843</v>
      </c>
      <c r="B5268" s="1" t="s">
        <v>11344</v>
      </c>
      <c r="C5268" s="95" t="s">
        <v>6343</v>
      </c>
      <c r="D5268" s="95" t="s">
        <v>6343</v>
      </c>
      <c r="E5268" s="95" t="s">
        <v>6649</v>
      </c>
      <c r="F5268" s="95" t="s">
        <v>6346</v>
      </c>
      <c r="G5268" s="95" t="s">
        <v>6346</v>
      </c>
      <c r="H5268" s="61">
        <v>5492.1915183145502</v>
      </c>
      <c r="I5268" s="61">
        <v>79.760393450043495</v>
      </c>
      <c r="J5268" s="123">
        <v>438059.35640375997</v>
      </c>
      <c r="K5268" s="99">
        <v>9229.9166666666697</v>
      </c>
      <c r="L5268" s="16">
        <v>8819.7002892303008</v>
      </c>
      <c r="M5268" s="17">
        <f>gp_need_index[[#This Row],[Normalised weighted population (base year)]]/gp_need_index[[#This Row],[Registered population (base year)]]</f>
        <v>0.955555787527547</v>
      </c>
      <c r="N5268" s="99">
        <v>9274.6104043967698</v>
      </c>
      <c r="O5268" s="16">
        <v>8851.5788787961101</v>
      </c>
      <c r="P5268" s="17">
        <f>gp_need_index[[#This Row],[Normalised weighted population 2026/27]]/gp_need_index[[#This Row],[Registered population 2026/27]]</f>
        <v>0.9543882160915228</v>
      </c>
      <c r="Q5268" s="99">
        <v>9320.4280582695701</v>
      </c>
      <c r="R5268" s="16">
        <v>8882.6956838002698</v>
      </c>
      <c r="S5268" s="17">
        <f>gp_need_index[[#This Row],[Normalised weighted population 2027/28]]/gp_need_index[[#This Row],[Registered population 2027/28]]</f>
        <v>0.95303516407908739</v>
      </c>
      <c r="T5268" s="99">
        <v>9370.0369739318594</v>
      </c>
      <c r="U5268" s="16">
        <v>8918.1281584880599</v>
      </c>
      <c r="V5268" s="17">
        <f>gp_need_index[[#This Row],[Normalised weighted population 2028/29]]/gp_need_index[[#This Row],[Registered population 2028/29]]</f>
        <v>0.95177086102210229</v>
      </c>
    </row>
    <row r="5269" spans="1:22" x14ac:dyDescent="0.2">
      <c r="A5269" s="6" t="s">
        <v>5822</v>
      </c>
      <c r="B5269" s="1" t="s">
        <v>11345</v>
      </c>
      <c r="C5269" s="95" t="s">
        <v>6343</v>
      </c>
      <c r="D5269" s="95" t="s">
        <v>6343</v>
      </c>
      <c r="E5269" s="95" t="s">
        <v>6649</v>
      </c>
      <c r="F5269" s="95" t="s">
        <v>6346</v>
      </c>
      <c r="G5269" s="95" t="s">
        <v>6346</v>
      </c>
      <c r="H5269" s="61">
        <v>5596.7269427544297</v>
      </c>
      <c r="I5269" s="61">
        <v>120.01463985149999</v>
      </c>
      <c r="J5269" s="123">
        <v>671689.16838185699</v>
      </c>
      <c r="K5269" s="99">
        <v>10567.916666666701</v>
      </c>
      <c r="L5269" s="16">
        <v>13523.5033016623</v>
      </c>
      <c r="M5269" s="17">
        <f>gp_need_index[[#This Row],[Normalised weighted population (base year)]]/gp_need_index[[#This Row],[Registered population (base year)]]</f>
        <v>1.2796754297200417</v>
      </c>
      <c r="N5269" s="99">
        <v>10613.4959165604</v>
      </c>
      <c r="O5269" s="16">
        <v>13572.383671415</v>
      </c>
      <c r="P5269" s="17">
        <f>gp_need_index[[#This Row],[Normalised weighted population 2026/27]]/gp_need_index[[#This Row],[Registered population 2026/27]]</f>
        <v>1.2787854047447085</v>
      </c>
      <c r="Q5269" s="99">
        <v>10663.2537894535</v>
      </c>
      <c r="R5269" s="16">
        <v>13620.095974714601</v>
      </c>
      <c r="S5269" s="17">
        <f>gp_need_index[[#This Row],[Normalised weighted population 2027/28]]/gp_need_index[[#This Row],[Registered population 2027/28]]</f>
        <v>1.277292676667376</v>
      </c>
      <c r="T5269" s="99">
        <v>10724.8954739565</v>
      </c>
      <c r="U5269" s="16">
        <v>13674.4256200214</v>
      </c>
      <c r="V5269" s="17">
        <f>gp_need_index[[#This Row],[Normalised weighted population 2028/29]]/gp_need_index[[#This Row],[Registered population 2028/29]]</f>
        <v>1.2750171461556254</v>
      </c>
    </row>
    <row r="5270" spans="1:22" x14ac:dyDescent="0.2">
      <c r="A5270" s="6" t="s">
        <v>5773</v>
      </c>
      <c r="B5270" s="1" t="s">
        <v>11346</v>
      </c>
      <c r="C5270" s="95" t="s">
        <v>6343</v>
      </c>
      <c r="D5270" s="95" t="s">
        <v>6343</v>
      </c>
      <c r="E5270" s="95" t="s">
        <v>6649</v>
      </c>
      <c r="F5270" s="95" t="s">
        <v>6346</v>
      </c>
      <c r="G5270" s="95" t="s">
        <v>6346</v>
      </c>
      <c r="H5270" s="61">
        <v>5591.5511153371699</v>
      </c>
      <c r="I5270" s="61">
        <v>26.632460371691401</v>
      </c>
      <c r="J5270" s="123">
        <v>148916.76349550401</v>
      </c>
      <c r="K5270" s="99">
        <v>2735.1666666666702</v>
      </c>
      <c r="L5270" s="16">
        <v>2998.22661671897</v>
      </c>
      <c r="M5270" s="17">
        <f>gp_need_index[[#This Row],[Normalised weighted population (base year)]]/gp_need_index[[#This Row],[Registered population (base year)]]</f>
        <v>1.0961769362204494</v>
      </c>
      <c r="N5270" s="99">
        <v>2749.0879399908299</v>
      </c>
      <c r="O5270" s="16">
        <v>3009.0636330126399</v>
      </c>
      <c r="P5270" s="17">
        <f>gp_need_index[[#This Row],[Normalised weighted population 2026/27]]/gp_need_index[[#This Row],[Registered population 2026/27]]</f>
        <v>1.0945679798888781</v>
      </c>
      <c r="Q5270" s="99">
        <v>2763.6155619694</v>
      </c>
      <c r="R5270" s="16">
        <v>3019.6416832786599</v>
      </c>
      <c r="S5270" s="17">
        <f>gp_need_index[[#This Row],[Normalised weighted population 2027/28]]/gp_need_index[[#This Row],[Registered population 2027/28]]</f>
        <v>1.0926417280436833</v>
      </c>
      <c r="T5270" s="99">
        <v>2778.9138052630801</v>
      </c>
      <c r="U5270" s="16">
        <v>3031.6868305309899</v>
      </c>
      <c r="V5270" s="17">
        <f>gp_need_index[[#This Row],[Normalised weighted population 2028/29]]/gp_need_index[[#This Row],[Registered population 2028/29]]</f>
        <v>1.0909610887495591</v>
      </c>
    </row>
    <row r="5271" spans="1:22" x14ac:dyDescent="0.2">
      <c r="A5271" s="6" t="s">
        <v>5816</v>
      </c>
      <c r="B5271" s="1" t="s">
        <v>11347</v>
      </c>
      <c r="C5271" s="95" t="s">
        <v>6343</v>
      </c>
      <c r="D5271" s="95" t="s">
        <v>6343</v>
      </c>
      <c r="E5271" s="95" t="s">
        <v>6649</v>
      </c>
      <c r="F5271" s="95" t="s">
        <v>6346</v>
      </c>
      <c r="G5271" s="95" t="s">
        <v>6346</v>
      </c>
      <c r="H5271" s="61">
        <v>5697.8017985025999</v>
      </c>
      <c r="I5271" s="61">
        <v>23.685925775589698</v>
      </c>
      <c r="J5271" s="123">
        <v>134957.71048335399</v>
      </c>
      <c r="K5271" s="99">
        <v>2977.3333333333298</v>
      </c>
      <c r="L5271" s="16">
        <v>2717.1809956430002</v>
      </c>
      <c r="M5271" s="17">
        <f>gp_need_index[[#This Row],[Normalised weighted population (base year)]]/gp_need_index[[#This Row],[Registered population (base year)]]</f>
        <v>0.91262236754691117</v>
      </c>
      <c r="N5271" s="99">
        <v>2993.4186158767002</v>
      </c>
      <c r="O5271" s="16">
        <v>2727.0021794582699</v>
      </c>
      <c r="P5271" s="17">
        <f>gp_need_index[[#This Row],[Normalised weighted population 2026/27]]/gp_need_index[[#This Row],[Registered population 2026/27]]</f>
        <v>0.91099927186749208</v>
      </c>
      <c r="Q5271" s="99">
        <v>3011.3598756435899</v>
      </c>
      <c r="R5271" s="16">
        <v>2736.5886720180702</v>
      </c>
      <c r="S5271" s="17">
        <f>gp_need_index[[#This Row],[Normalised weighted population 2027/28]]/gp_need_index[[#This Row],[Registered population 2027/28]]</f>
        <v>0.90875510899646439</v>
      </c>
      <c r="T5271" s="99">
        <v>3029.84754714356</v>
      </c>
      <c r="U5271" s="16">
        <v>2747.5047398767301</v>
      </c>
      <c r="V5271" s="17">
        <f>gp_need_index[[#This Row],[Normalised weighted population 2028/29]]/gp_need_index[[#This Row],[Registered population 2028/29]]</f>
        <v>0.90681286669587935</v>
      </c>
    </row>
    <row r="5272" spans="1:22" x14ac:dyDescent="0.2">
      <c r="A5272" s="6" t="s">
        <v>5793</v>
      </c>
      <c r="B5272" s="1" t="s">
        <v>11348</v>
      </c>
      <c r="C5272" s="95" t="s">
        <v>6343</v>
      </c>
      <c r="D5272" s="95" t="s">
        <v>6343</v>
      </c>
      <c r="E5272" s="95" t="s">
        <v>6649</v>
      </c>
      <c r="F5272" s="95" t="s">
        <v>6346</v>
      </c>
      <c r="G5272" s="95" t="s">
        <v>6346</v>
      </c>
      <c r="H5272" s="61">
        <v>5474.0108087713097</v>
      </c>
      <c r="I5272" s="61">
        <v>46.424524848129401</v>
      </c>
      <c r="J5272" s="123">
        <v>254128.35081073199</v>
      </c>
      <c r="K5272" s="99">
        <v>6436.3333333333303</v>
      </c>
      <c r="L5272" s="16">
        <v>5116.5118525198004</v>
      </c>
      <c r="M5272" s="17">
        <f>gp_need_index[[#This Row],[Normalised weighted population (base year)]]/gp_need_index[[#This Row],[Registered population (base year)]]</f>
        <v>0.79494202483605614</v>
      </c>
      <c r="N5272" s="99">
        <v>6473.5952353223302</v>
      </c>
      <c r="O5272" s="16">
        <v>5135.0053586488302</v>
      </c>
      <c r="P5272" s="17">
        <f>gp_need_index[[#This Row],[Normalised weighted population 2026/27]]/gp_need_index[[#This Row],[Registered population 2026/27]]</f>
        <v>0.7932231120398664</v>
      </c>
      <c r="Q5272" s="99">
        <v>6515.2741568116298</v>
      </c>
      <c r="R5272" s="16">
        <v>5153.0569359581796</v>
      </c>
      <c r="S5272" s="17">
        <f>gp_need_index[[#This Row],[Normalised weighted population 2027/28]]/gp_need_index[[#This Row],[Registered population 2027/28]]</f>
        <v>0.79091943208110882</v>
      </c>
      <c r="T5272" s="99">
        <v>6562.4757298741297</v>
      </c>
      <c r="U5272" s="16">
        <v>5173.6121329330199</v>
      </c>
      <c r="V5272" s="17">
        <f>gp_need_index[[#This Row],[Normalised weighted population 2028/29]]/gp_need_index[[#This Row],[Registered population 2028/29]]</f>
        <v>0.78836285967220654</v>
      </c>
    </row>
    <row r="5273" spans="1:22" x14ac:dyDescent="0.2">
      <c r="A5273" s="6" t="s">
        <v>5815</v>
      </c>
      <c r="B5273" s="1" t="s">
        <v>11349</v>
      </c>
      <c r="C5273" s="95" t="s">
        <v>6343</v>
      </c>
      <c r="D5273" s="95" t="s">
        <v>6343</v>
      </c>
      <c r="E5273" s="95" t="s">
        <v>6649</v>
      </c>
      <c r="F5273" s="95" t="s">
        <v>6346</v>
      </c>
      <c r="G5273" s="95" t="s">
        <v>6346</v>
      </c>
      <c r="H5273" s="61">
        <v>5498.8949779754003</v>
      </c>
      <c r="I5273" s="61">
        <v>47.395844360836499</v>
      </c>
      <c r="J5273" s="123">
        <v>260624.77053270701</v>
      </c>
      <c r="K5273" s="99">
        <v>5886.8333333333303</v>
      </c>
      <c r="L5273" s="16">
        <v>5247.3079970679701</v>
      </c>
      <c r="M5273" s="17">
        <f>gp_need_index[[#This Row],[Normalised weighted population (base year)]]/gp_need_index[[#This Row],[Registered population (base year)]]</f>
        <v>0.89136343768318671</v>
      </c>
      <c r="N5273" s="99">
        <v>5913.0317573181701</v>
      </c>
      <c r="O5273" s="16">
        <v>5266.2742626414401</v>
      </c>
      <c r="P5273" s="17">
        <f>gp_need_index[[#This Row],[Normalised weighted population 2026/27]]/gp_need_index[[#This Row],[Registered population 2026/27]]</f>
        <v>0.8906216774709047</v>
      </c>
      <c r="Q5273" s="99">
        <v>5940.4008783850804</v>
      </c>
      <c r="R5273" s="16">
        <v>5284.7873021310998</v>
      </c>
      <c r="S5273" s="17">
        <f>gp_need_index[[#This Row],[Normalised weighted population 2027/28]]/gp_need_index[[#This Row],[Registered population 2027/28]]</f>
        <v>0.88963479238589505</v>
      </c>
      <c r="T5273" s="99">
        <v>5977.8366088754701</v>
      </c>
      <c r="U5273" s="16">
        <v>5305.8679626624098</v>
      </c>
      <c r="V5273" s="17">
        <f>gp_need_index[[#This Row],[Normalised weighted population 2028/29]]/gp_need_index[[#This Row],[Registered population 2028/29]]</f>
        <v>0.88758999447804099</v>
      </c>
    </row>
    <row r="5274" spans="1:22" x14ac:dyDescent="0.2">
      <c r="A5274" s="6" t="s">
        <v>5841</v>
      </c>
      <c r="B5274" s="1" t="s">
        <v>11350</v>
      </c>
      <c r="C5274" s="95" t="s">
        <v>6343</v>
      </c>
      <c r="D5274" s="95" t="s">
        <v>6343</v>
      </c>
      <c r="E5274" s="95" t="s">
        <v>6649</v>
      </c>
      <c r="F5274" s="95" t="s">
        <v>6346</v>
      </c>
      <c r="G5274" s="95" t="s">
        <v>6346</v>
      </c>
      <c r="H5274" s="61">
        <v>5448.3328284438803</v>
      </c>
      <c r="I5274" s="61">
        <v>49.807948542329498</v>
      </c>
      <c r="J5274" s="123">
        <v>271370.28116061701</v>
      </c>
      <c r="K5274" s="99">
        <v>8488.6666666666697</v>
      </c>
      <c r="L5274" s="16">
        <v>5463.6535260641604</v>
      </c>
      <c r="M5274" s="17">
        <f>gp_need_index[[#This Row],[Normalised weighted population (base year)]]/gp_need_index[[#This Row],[Registered population (base year)]]</f>
        <v>0.6436409557132049</v>
      </c>
      <c r="N5274" s="99">
        <v>8516.57697528075</v>
      </c>
      <c r="O5274" s="16">
        <v>5483.4017672260397</v>
      </c>
      <c r="P5274" s="17">
        <f>gp_need_index[[#This Row],[Normalised weighted population 2026/27]]/gp_need_index[[#This Row],[Registered population 2026/27]]</f>
        <v>0.64385043229710004</v>
      </c>
      <c r="Q5274" s="99">
        <v>8549.9814520925393</v>
      </c>
      <c r="R5274" s="16">
        <v>5502.6780958772997</v>
      </c>
      <c r="S5274" s="17">
        <f>gp_need_index[[#This Row],[Normalised weighted population 2027/28]]/gp_need_index[[#This Row],[Registered population 2027/28]]</f>
        <v>0.64358947755735352</v>
      </c>
      <c r="T5274" s="99">
        <v>8610.5485357982107</v>
      </c>
      <c r="U5274" s="16">
        <v>5524.6279081063503</v>
      </c>
      <c r="V5274" s="17">
        <f>gp_need_index[[#This Row],[Normalised weighted population 2028/29]]/gp_need_index[[#This Row],[Registered population 2028/29]]</f>
        <v>0.6416116098919602</v>
      </c>
    </row>
    <row r="5275" spans="1:22" x14ac:dyDescent="0.2">
      <c r="A5275" s="6" t="s">
        <v>5828</v>
      </c>
      <c r="B5275" s="1" t="s">
        <v>9242</v>
      </c>
      <c r="C5275" s="95" t="s">
        <v>6343</v>
      </c>
      <c r="D5275" s="95" t="s">
        <v>6343</v>
      </c>
      <c r="E5275" s="95" t="s">
        <v>6649</v>
      </c>
      <c r="F5275" s="95" t="s">
        <v>6346</v>
      </c>
      <c r="G5275" s="95" t="s">
        <v>6346</v>
      </c>
      <c r="H5275" s="61">
        <v>5457.0331016639602</v>
      </c>
      <c r="I5275" s="61">
        <v>100.14166926914299</v>
      </c>
      <c r="J5275" s="123">
        <v>546476.404057596</v>
      </c>
      <c r="K5275" s="99">
        <v>10234.416666666701</v>
      </c>
      <c r="L5275" s="16">
        <v>11002.5228966504</v>
      </c>
      <c r="M5275" s="17">
        <f>gp_need_index[[#This Row],[Normalised weighted population (base year)]]/gp_need_index[[#This Row],[Registered population (base year)]]</f>
        <v>1.0750512955452953</v>
      </c>
      <c r="N5275" s="99">
        <v>10276.2247823914</v>
      </c>
      <c r="O5275" s="16">
        <v>11042.291244792499</v>
      </c>
      <c r="P5275" s="17">
        <f>gp_need_index[[#This Row],[Normalised weighted population 2026/27]]/gp_need_index[[#This Row],[Registered population 2026/27]]</f>
        <v>1.0745474606310457</v>
      </c>
      <c r="Q5275" s="99">
        <v>10319.3188966242</v>
      </c>
      <c r="R5275" s="16">
        <v>11081.109271290101</v>
      </c>
      <c r="S5275" s="17">
        <f>gp_need_index[[#This Row],[Normalised weighted population 2027/28]]/gp_need_index[[#This Row],[Registered population 2027/28]]</f>
        <v>1.0738217688877809</v>
      </c>
      <c r="T5275" s="99">
        <v>10369.340938862601</v>
      </c>
      <c r="U5275" s="16">
        <v>11125.311069679299</v>
      </c>
      <c r="V5275" s="17">
        <f>gp_need_index[[#This Row],[Normalised weighted population 2028/29]]/gp_need_index[[#This Row],[Registered population 2028/29]]</f>
        <v>1.0729043567256473</v>
      </c>
    </row>
    <row r="5276" spans="1:22" x14ac:dyDescent="0.2">
      <c r="A5276" s="6" t="s">
        <v>5813</v>
      </c>
      <c r="B5276" s="1" t="s">
        <v>11351</v>
      </c>
      <c r="C5276" s="95" t="s">
        <v>6343</v>
      </c>
      <c r="D5276" s="95" t="s">
        <v>6343</v>
      </c>
      <c r="E5276" s="95" t="s">
        <v>6649</v>
      </c>
      <c r="F5276" s="95" t="s">
        <v>6346</v>
      </c>
      <c r="G5276" s="95" t="s">
        <v>6346</v>
      </c>
      <c r="H5276" s="61">
        <v>5501.2844587053596</v>
      </c>
      <c r="I5276" s="61">
        <v>55.193859212640902</v>
      </c>
      <c r="J5276" s="123">
        <v>303637.119902473</v>
      </c>
      <c r="K5276" s="99">
        <v>6424.6666666666697</v>
      </c>
      <c r="L5276" s="16">
        <v>6113.3002984111299</v>
      </c>
      <c r="M5276" s="17">
        <f>gp_need_index[[#This Row],[Normalised weighted population (base year)]]/gp_need_index[[#This Row],[Registered population (base year)]]</f>
        <v>0.95153579408702815</v>
      </c>
      <c r="N5276" s="99">
        <v>6455.6334579035602</v>
      </c>
      <c r="O5276" s="16">
        <v>6135.3966718381898</v>
      </c>
      <c r="P5276" s="17">
        <f>gp_need_index[[#This Row],[Normalised weighted population 2026/27]]/gp_need_index[[#This Row],[Registered population 2026/27]]</f>
        <v>0.95039421179136063</v>
      </c>
      <c r="Q5276" s="99">
        <v>6484.5466603045697</v>
      </c>
      <c r="R5276" s="16">
        <v>6156.96502077062</v>
      </c>
      <c r="S5276" s="17">
        <f>gp_need_index[[#This Row],[Normalised weighted population 2027/28]]/gp_need_index[[#This Row],[Registered population 2027/28]]</f>
        <v>0.9494827230499775</v>
      </c>
      <c r="T5276" s="99">
        <v>6517.0278599059302</v>
      </c>
      <c r="U5276" s="16">
        <v>6181.5247394661401</v>
      </c>
      <c r="V5276" s="17">
        <f>gp_need_index[[#This Row],[Normalised weighted population 2028/29]]/gp_need_index[[#This Row],[Registered population 2028/29]]</f>
        <v>0.94851899859077282</v>
      </c>
    </row>
    <row r="5277" spans="1:22" x14ac:dyDescent="0.2">
      <c r="A5277" s="6" t="s">
        <v>5796</v>
      </c>
      <c r="B5277" s="1" t="s">
        <v>11352</v>
      </c>
      <c r="C5277" s="95" t="s">
        <v>6343</v>
      </c>
      <c r="D5277" s="95" t="s">
        <v>6343</v>
      </c>
      <c r="E5277" s="95" t="s">
        <v>6649</v>
      </c>
      <c r="F5277" s="95" t="s">
        <v>6346</v>
      </c>
      <c r="G5277" s="95" t="s">
        <v>6346</v>
      </c>
      <c r="H5277" s="61">
        <v>5607.2068749999999</v>
      </c>
      <c r="I5277" s="61">
        <v>34.354292757257397</v>
      </c>
      <c r="J5277" s="123">
        <v>192631.626534257</v>
      </c>
      <c r="K5277" s="99">
        <v>3686.75</v>
      </c>
      <c r="L5277" s="16">
        <v>3878.36302871512</v>
      </c>
      <c r="M5277" s="17">
        <f>gp_need_index[[#This Row],[Normalised weighted population (base year)]]/gp_need_index[[#This Row],[Registered population (base year)]]</f>
        <v>1.051973426111106</v>
      </c>
      <c r="N5277" s="99">
        <v>3704.1794031506101</v>
      </c>
      <c r="O5277" s="16">
        <v>3892.38127640213</v>
      </c>
      <c r="P5277" s="17">
        <f>gp_need_index[[#This Row],[Normalised weighted population 2026/27]]/gp_need_index[[#This Row],[Registered population 2026/27]]</f>
        <v>1.0508079800593468</v>
      </c>
      <c r="Q5277" s="99">
        <v>3724.5308228218601</v>
      </c>
      <c r="R5277" s="16">
        <v>3906.06453798045</v>
      </c>
      <c r="S5277" s="17">
        <f>gp_need_index[[#This Row],[Normalised weighted population 2027/28]]/gp_need_index[[#This Row],[Registered population 2027/28]]</f>
        <v>1.0487400222455543</v>
      </c>
      <c r="T5277" s="99">
        <v>3745.3522090646702</v>
      </c>
      <c r="U5277" s="16">
        <v>3921.6455662850899</v>
      </c>
      <c r="V5277" s="17">
        <f>gp_need_index[[#This Row],[Normalised weighted population 2028/29]]/gp_need_index[[#This Row],[Registered population 2028/29]]</f>
        <v>1.0470699008744082</v>
      </c>
    </row>
    <row r="5278" spans="1:22" x14ac:dyDescent="0.2">
      <c r="A5278" s="6" t="s">
        <v>5832</v>
      </c>
      <c r="B5278" s="1" t="s">
        <v>11353</v>
      </c>
      <c r="C5278" s="95" t="s">
        <v>6343</v>
      </c>
      <c r="D5278" s="95" t="s">
        <v>6343</v>
      </c>
      <c r="E5278" s="95" t="s">
        <v>6649</v>
      </c>
      <c r="F5278" s="95" t="s">
        <v>6346</v>
      </c>
      <c r="G5278" s="95" t="s">
        <v>6346</v>
      </c>
      <c r="H5278" s="61">
        <v>5407.3246663411501</v>
      </c>
      <c r="I5278" s="61">
        <v>18.949083469188999</v>
      </c>
      <c r="J5278" s="123">
        <v>102463.84644750301</v>
      </c>
      <c r="K5278" s="99">
        <v>2341.5833333333298</v>
      </c>
      <c r="L5278" s="16">
        <v>2062.9633928324201</v>
      </c>
      <c r="M5278" s="17">
        <f>gp_need_index[[#This Row],[Normalised weighted population (base year)]]/gp_need_index[[#This Row],[Registered population (base year)]]</f>
        <v>0.8810121610729591</v>
      </c>
      <c r="N5278" s="99">
        <v>2353.58913477853</v>
      </c>
      <c r="O5278" s="16">
        <v>2070.4199232283299</v>
      </c>
      <c r="P5278" s="17">
        <f>gp_need_index[[#This Row],[Normalised weighted population 2026/27]]/gp_need_index[[#This Row],[Registered population 2026/27]]</f>
        <v>0.87968621737504493</v>
      </c>
      <c r="Q5278" s="99">
        <v>2365.49607429978</v>
      </c>
      <c r="R5278" s="16">
        <v>2077.69826914943</v>
      </c>
      <c r="S5278" s="17">
        <f>gp_need_index[[#This Row],[Normalised weighted population 2027/28]]/gp_need_index[[#This Row],[Registered population 2027/28]]</f>
        <v>0.8783351161402615</v>
      </c>
      <c r="T5278" s="99">
        <v>2377.9934332188</v>
      </c>
      <c r="U5278" s="16">
        <v>2085.9860675781001</v>
      </c>
      <c r="V5278" s="17">
        <f>gp_need_index[[#This Row],[Normalised weighted population 2028/29]]/gp_need_index[[#This Row],[Registered population 2028/29]]</f>
        <v>0.87720430108781033</v>
      </c>
    </row>
    <row r="5279" spans="1:22" x14ac:dyDescent="0.2">
      <c r="A5279" s="6" t="s">
        <v>5821</v>
      </c>
      <c r="B5279" s="1" t="s">
        <v>11354</v>
      </c>
      <c r="C5279" s="95" t="s">
        <v>6343</v>
      </c>
      <c r="D5279" s="95" t="s">
        <v>6343</v>
      </c>
      <c r="E5279" s="95" t="s">
        <v>6649</v>
      </c>
      <c r="F5279" s="95" t="s">
        <v>6346</v>
      </c>
      <c r="G5279" s="95" t="s">
        <v>6346</v>
      </c>
      <c r="H5279" s="61">
        <v>5444.9927368164099</v>
      </c>
      <c r="I5279" s="61">
        <v>38.355030844224203</v>
      </c>
      <c r="J5279" s="123">
        <v>208842.86436717</v>
      </c>
      <c r="K5279" s="99">
        <v>3844.8333333333298</v>
      </c>
      <c r="L5279" s="16">
        <v>4204.7531786196996</v>
      </c>
      <c r="M5279" s="17">
        <f>gp_need_index[[#This Row],[Normalised weighted population (base year)]]/gp_need_index[[#This Row],[Registered population (base year)]]</f>
        <v>1.0936112996540042</v>
      </c>
      <c r="N5279" s="99">
        <v>3862.0388768173798</v>
      </c>
      <c r="O5279" s="16">
        <v>4219.9511554682404</v>
      </c>
      <c r="P5279" s="17">
        <f>gp_need_index[[#This Row],[Normalised weighted population 2026/27]]/gp_need_index[[#This Row],[Registered population 2026/27]]</f>
        <v>1.0926744370180468</v>
      </c>
      <c r="Q5279" s="99">
        <v>3879.7549600310399</v>
      </c>
      <c r="R5279" s="16">
        <v>4234.7859548898796</v>
      </c>
      <c r="S5279" s="17">
        <f>gp_need_index[[#This Row],[Normalised weighted population 2027/28]]/gp_need_index[[#This Row],[Registered population 2027/28]]</f>
        <v>1.0915086129192033</v>
      </c>
      <c r="T5279" s="99">
        <v>3899.2852773726499</v>
      </c>
      <c r="U5279" s="16">
        <v>4251.6782307818203</v>
      </c>
      <c r="V5279" s="17">
        <f>gp_need_index[[#This Row],[Normalised weighted population 2028/29]]/gp_need_index[[#This Row],[Registered population 2028/29]]</f>
        <v>1.0903737296304243</v>
      </c>
    </row>
    <row r="5280" spans="1:22" x14ac:dyDescent="0.2">
      <c r="A5280" s="6" t="s">
        <v>5780</v>
      </c>
      <c r="B5280" s="1" t="s">
        <v>11355</v>
      </c>
      <c r="C5280" s="95" t="s">
        <v>6343</v>
      </c>
      <c r="D5280" s="95" t="s">
        <v>6343</v>
      </c>
      <c r="E5280" s="95" t="s">
        <v>6649</v>
      </c>
      <c r="F5280" s="95" t="s">
        <v>6346</v>
      </c>
      <c r="G5280" s="95" t="s">
        <v>6346</v>
      </c>
      <c r="H5280" s="61">
        <v>5537.5596330915196</v>
      </c>
      <c r="I5280" s="61">
        <v>96.783652470169102</v>
      </c>
      <c r="J5280" s="123">
        <v>535945.24706196599</v>
      </c>
      <c r="K5280" s="99">
        <v>10190.25</v>
      </c>
      <c r="L5280" s="16">
        <v>10790.4930722841</v>
      </c>
      <c r="M5280" s="17">
        <f>gp_need_index[[#This Row],[Normalised weighted population (base year)]]/gp_need_index[[#This Row],[Registered population (base year)]]</f>
        <v>1.0589036650017516</v>
      </c>
      <c r="N5280" s="99">
        <v>10238.0772661229</v>
      </c>
      <c r="O5280" s="16">
        <v>10829.4950438459</v>
      </c>
      <c r="P5280" s="17">
        <f>gp_need_index[[#This Row],[Normalised weighted population 2026/27]]/gp_need_index[[#This Row],[Registered population 2026/27]]</f>
        <v>1.0577664889949563</v>
      </c>
      <c r="Q5280" s="99">
        <v>10287.619612620299</v>
      </c>
      <c r="R5280" s="16">
        <v>10867.565007429501</v>
      </c>
      <c r="S5280" s="17">
        <f>gp_need_index[[#This Row],[Normalised weighted population 2027/28]]/gp_need_index[[#This Row],[Registered population 2027/28]]</f>
        <v>1.0563731374843754</v>
      </c>
      <c r="T5280" s="99">
        <v>10342.916378509501</v>
      </c>
      <c r="U5280" s="16">
        <v>10910.9149921358</v>
      </c>
      <c r="V5280" s="17">
        <f>gp_need_index[[#This Row],[Normalised weighted population 2028/29]]/gp_need_index[[#This Row],[Registered population 2028/29]]</f>
        <v>1.0549166785111486</v>
      </c>
    </row>
    <row r="5281" spans="1:22" x14ac:dyDescent="0.2">
      <c r="A5281" s="6" t="s">
        <v>5769</v>
      </c>
      <c r="B5281" s="1" t="s">
        <v>11356</v>
      </c>
      <c r="C5281" s="95" t="s">
        <v>6343</v>
      </c>
      <c r="D5281" s="95" t="s">
        <v>6343</v>
      </c>
      <c r="E5281" s="95" t="s">
        <v>6649</v>
      </c>
      <c r="F5281" s="95" t="s">
        <v>6346</v>
      </c>
      <c r="G5281" s="95" t="s">
        <v>6346</v>
      </c>
      <c r="H5281" s="61">
        <v>5738.7595898437503</v>
      </c>
      <c r="I5281" s="61">
        <v>20.835788861879202</v>
      </c>
      <c r="J5281" s="123">
        <v>119571.583143069</v>
      </c>
      <c r="K5281" s="99">
        <v>2338.5</v>
      </c>
      <c r="L5281" s="16">
        <v>2407.4032685621601</v>
      </c>
      <c r="M5281" s="17">
        <f>gp_need_index[[#This Row],[Normalised weighted population (base year)]]/gp_need_index[[#This Row],[Registered population (base year)]]</f>
        <v>1.0294647289126193</v>
      </c>
      <c r="N5281" s="99">
        <v>2350.0594760792301</v>
      </c>
      <c r="O5281" s="16">
        <v>2416.10476840923</v>
      </c>
      <c r="P5281" s="17">
        <f>gp_need_index[[#This Row],[Normalised weighted population 2026/27]]/gp_need_index[[#This Row],[Registered population 2026/27]]</f>
        <v>1.0281036684399953</v>
      </c>
      <c r="Q5281" s="99">
        <v>2362.6071383522799</v>
      </c>
      <c r="R5281" s="16">
        <v>2424.5983334531202</v>
      </c>
      <c r="S5281" s="17">
        <f>gp_need_index[[#This Row],[Normalised weighted population 2027/28]]/gp_need_index[[#This Row],[Registered population 2027/28]]</f>
        <v>1.0262384693987143</v>
      </c>
      <c r="T5281" s="99">
        <v>2376.5940742958901</v>
      </c>
      <c r="U5281" s="16">
        <v>2434.2698928689001</v>
      </c>
      <c r="V5281" s="17">
        <f>gp_need_index[[#This Row],[Normalised weighted population 2028/29]]/gp_need_index[[#This Row],[Registered population 2028/29]]</f>
        <v>1.0242682665907503</v>
      </c>
    </row>
    <row r="5282" spans="1:22" x14ac:dyDescent="0.2">
      <c r="A5282" s="6" t="s">
        <v>5801</v>
      </c>
      <c r="B5282" s="1" t="s">
        <v>11357</v>
      </c>
      <c r="C5282" s="95" t="s">
        <v>6343</v>
      </c>
      <c r="D5282" s="95" t="s">
        <v>6343</v>
      </c>
      <c r="E5282" s="95" t="s">
        <v>6649</v>
      </c>
      <c r="F5282" s="95" t="s">
        <v>6346</v>
      </c>
      <c r="G5282" s="95" t="s">
        <v>6346</v>
      </c>
      <c r="H5282" s="61">
        <v>5426.0648863886399</v>
      </c>
      <c r="I5282" s="61">
        <v>74.928618035582105</v>
      </c>
      <c r="J5282" s="123">
        <v>406567.54330849898</v>
      </c>
      <c r="K5282" s="99">
        <v>8491.6666666666697</v>
      </c>
      <c r="L5282" s="16">
        <v>8185.6575527736804</v>
      </c>
      <c r="M5282" s="17">
        <f>gp_need_index[[#This Row],[Normalised weighted population (base year)]]/gp_need_index[[#This Row],[Registered population (base year)]]</f>
        <v>0.96396359797138498</v>
      </c>
      <c r="N5282" s="99">
        <v>8538.4905417846094</v>
      </c>
      <c r="O5282" s="16">
        <v>8215.2444104778897</v>
      </c>
      <c r="P5282" s="17">
        <f>gp_need_index[[#This Row],[Normalised weighted population 2026/27]]/gp_need_index[[#This Row],[Registered population 2026/27]]</f>
        <v>0.96214247357599592</v>
      </c>
      <c r="Q5282" s="99">
        <v>8591.7619201055095</v>
      </c>
      <c r="R5282" s="16">
        <v>8244.12424783602</v>
      </c>
      <c r="S5282" s="17">
        <f>gp_need_index[[#This Row],[Normalised weighted population 2027/28]]/gp_need_index[[#This Row],[Registered population 2027/28]]</f>
        <v>0.95953825588951835</v>
      </c>
      <c r="T5282" s="99">
        <v>8645.1152225042006</v>
      </c>
      <c r="U5282" s="16">
        <v>8277.0095040839806</v>
      </c>
      <c r="V5282" s="17">
        <f>gp_need_index[[#This Row],[Normalised weighted population 2028/29]]/gp_need_index[[#This Row],[Registered population 2028/29]]</f>
        <v>0.95742038030193055</v>
      </c>
    </row>
    <row r="5283" spans="1:22" x14ac:dyDescent="0.2">
      <c r="A5283" s="6" t="s">
        <v>5802</v>
      </c>
      <c r="B5283" s="1" t="s">
        <v>11358</v>
      </c>
      <c r="C5283" s="95" t="s">
        <v>6343</v>
      </c>
      <c r="D5283" s="95" t="s">
        <v>6343</v>
      </c>
      <c r="E5283" s="95" t="s">
        <v>6649</v>
      </c>
      <c r="F5283" s="95" t="s">
        <v>6346</v>
      </c>
      <c r="G5283" s="95" t="s">
        <v>6346</v>
      </c>
      <c r="H5283" s="61">
        <v>5510.0241861979202</v>
      </c>
      <c r="I5283" s="61">
        <v>43.012612874776302</v>
      </c>
      <c r="J5283" s="123">
        <v>237000.53725158499</v>
      </c>
      <c r="K5283" s="99">
        <v>4265.75</v>
      </c>
      <c r="L5283" s="16">
        <v>4771.66775777968</v>
      </c>
      <c r="M5283" s="17">
        <f>gp_need_index[[#This Row],[Normalised weighted population (base year)]]/gp_need_index[[#This Row],[Registered population (base year)]]</f>
        <v>1.1185999549386814</v>
      </c>
      <c r="N5283" s="99">
        <v>4283.74498140171</v>
      </c>
      <c r="O5283" s="16">
        <v>4788.9148334178899</v>
      </c>
      <c r="P5283" s="17">
        <f>gp_need_index[[#This Row],[Normalised weighted population 2026/27]]/gp_need_index[[#This Row],[Registered population 2026/27]]</f>
        <v>1.1179271535092363</v>
      </c>
      <c r="Q5283" s="99">
        <v>4304.2819199098203</v>
      </c>
      <c r="R5283" s="16">
        <v>4805.7497654784302</v>
      </c>
      <c r="S5283" s="17">
        <f>gp_need_index[[#This Row],[Normalised weighted population 2027/28]]/gp_need_index[[#This Row],[Registered population 2027/28]]</f>
        <v>1.1165044146502179</v>
      </c>
      <c r="T5283" s="99">
        <v>4326.4854101607698</v>
      </c>
      <c r="U5283" s="16">
        <v>4824.9195775470398</v>
      </c>
      <c r="V5283" s="17">
        <f>gp_need_index[[#This Row],[Normalised weighted population 2028/29]]/gp_need_index[[#This Row],[Registered population 2028/29]]</f>
        <v>1.1152053272191085</v>
      </c>
    </row>
    <row r="5284" spans="1:22" x14ac:dyDescent="0.2">
      <c r="A5284" s="6" t="s">
        <v>5771</v>
      </c>
      <c r="B5284" s="1" t="s">
        <v>11359</v>
      </c>
      <c r="C5284" s="95" t="s">
        <v>6343</v>
      </c>
      <c r="D5284" s="95" t="s">
        <v>6343</v>
      </c>
      <c r="E5284" s="95" t="s">
        <v>6649</v>
      </c>
      <c r="F5284" s="95" t="s">
        <v>6346</v>
      </c>
      <c r="G5284" s="95" t="s">
        <v>6346</v>
      </c>
      <c r="H5284" s="61">
        <v>5494.5411820845202</v>
      </c>
      <c r="I5284" s="61">
        <v>74.354363838234093</v>
      </c>
      <c r="J5284" s="123">
        <v>408543.114176873</v>
      </c>
      <c r="K5284" s="99">
        <v>8450.4166666666697</v>
      </c>
      <c r="L5284" s="16">
        <v>8225.4328542356507</v>
      </c>
      <c r="M5284" s="17">
        <f>gp_need_index[[#This Row],[Normalised weighted population (base year)]]/gp_need_index[[#This Row],[Registered population (base year)]]</f>
        <v>0.97337600957376635</v>
      </c>
      <c r="N5284" s="99">
        <v>8493.8205045555005</v>
      </c>
      <c r="O5284" s="16">
        <v>8255.1634787877701</v>
      </c>
      <c r="P5284" s="17">
        <f>gp_need_index[[#This Row],[Normalised weighted population 2026/27]]/gp_need_index[[#This Row],[Registered population 2026/27]]</f>
        <v>0.97190227582043542</v>
      </c>
      <c r="Q5284" s="99">
        <v>8538.0593906070208</v>
      </c>
      <c r="R5284" s="16">
        <v>8284.1836474790598</v>
      </c>
      <c r="S5284" s="17">
        <f>gp_need_index[[#This Row],[Normalised weighted population 2027/28]]/gp_need_index[[#This Row],[Registered population 2027/28]]</f>
        <v>0.97026540440708842</v>
      </c>
      <c r="T5284" s="99">
        <v>8583.8003668806596</v>
      </c>
      <c r="U5284" s="16">
        <v>8317.22869797354</v>
      </c>
      <c r="V5284" s="17">
        <f>gp_need_index[[#This Row],[Normalised weighted population 2028/29]]/gp_need_index[[#This Row],[Registered population 2028/29]]</f>
        <v>0.96894479630075658</v>
      </c>
    </row>
    <row r="5285" spans="1:22" x14ac:dyDescent="0.2">
      <c r="A5285" s="6" t="s">
        <v>5778</v>
      </c>
      <c r="B5285" s="1" t="s">
        <v>11360</v>
      </c>
      <c r="C5285" s="95" t="s">
        <v>6343</v>
      </c>
      <c r="D5285" s="95" t="s">
        <v>6343</v>
      </c>
      <c r="E5285" s="95" t="s">
        <v>6649</v>
      </c>
      <c r="F5285" s="95" t="s">
        <v>6346</v>
      </c>
      <c r="G5285" s="95" t="s">
        <v>6346</v>
      </c>
      <c r="H5285" s="61">
        <v>5538.9318498883904</v>
      </c>
      <c r="I5285" s="61">
        <v>36.766585566008999</v>
      </c>
      <c r="J5285" s="123">
        <v>203647.61180321401</v>
      </c>
      <c r="K5285" s="99">
        <v>4729.6666666666697</v>
      </c>
      <c r="L5285" s="16">
        <v>4100.1541788012601</v>
      </c>
      <c r="M5285" s="17">
        <f>gp_need_index[[#This Row],[Normalised weighted population (base year)]]/gp_need_index[[#This Row],[Registered population (base year)]]</f>
        <v>0.86690129934482851</v>
      </c>
      <c r="N5285" s="99">
        <v>4752.0079841837496</v>
      </c>
      <c r="O5285" s="16">
        <v>4114.9740851400402</v>
      </c>
      <c r="P5285" s="17">
        <f>gp_need_index[[#This Row],[Normalised weighted population 2026/27]]/gp_need_index[[#This Row],[Registered population 2026/27]]</f>
        <v>0.8659442700508988</v>
      </c>
      <c r="Q5285" s="99">
        <v>4774.54971457801</v>
      </c>
      <c r="R5285" s="16">
        <v>4129.4398485883203</v>
      </c>
      <c r="S5285" s="17">
        <f>gp_need_index[[#This Row],[Normalised weighted population 2027/28]]/gp_need_index[[#This Row],[Registered population 2027/28]]</f>
        <v>0.8648857160246981</v>
      </c>
      <c r="T5285" s="99">
        <v>4802.1905780290799</v>
      </c>
      <c r="U5285" s="16">
        <v>4145.9119059590003</v>
      </c>
      <c r="V5285" s="17">
        <f>gp_need_index[[#This Row],[Normalised weighted population 2028/29]]/gp_need_index[[#This Row],[Registered population 2028/29]]</f>
        <v>0.86333764530864787</v>
      </c>
    </row>
    <row r="5286" spans="1:22" x14ac:dyDescent="0.2">
      <c r="A5286" s="6" t="s">
        <v>5827</v>
      </c>
      <c r="B5286" s="1" t="s">
        <v>11361</v>
      </c>
      <c r="C5286" s="95" t="s">
        <v>6343</v>
      </c>
      <c r="D5286" s="95" t="s">
        <v>6343</v>
      </c>
      <c r="E5286" s="95" t="s">
        <v>6649</v>
      </c>
      <c r="F5286" s="95" t="s">
        <v>6346</v>
      </c>
      <c r="G5286" s="95" t="s">
        <v>6346</v>
      </c>
      <c r="H5286" s="61">
        <v>5437.9434375000001</v>
      </c>
      <c r="I5286" s="61">
        <v>90.580746822888798</v>
      </c>
      <c r="J5286" s="123">
        <v>492572.97774937702</v>
      </c>
      <c r="K5286" s="99">
        <v>8749.9166666666697</v>
      </c>
      <c r="L5286" s="16">
        <v>9917.2542962854004</v>
      </c>
      <c r="M5286" s="17">
        <f>gp_need_index[[#This Row],[Normalised weighted population (base year)]]/gp_need_index[[#This Row],[Registered population (base year)]]</f>
        <v>1.1334112853972396</v>
      </c>
      <c r="N5286" s="99">
        <v>8788.7474414990193</v>
      </c>
      <c r="O5286" s="16">
        <v>9953.0999677893506</v>
      </c>
      <c r="P5286" s="17">
        <f>gp_need_index[[#This Row],[Normalised weighted population 2026/27]]/gp_need_index[[#This Row],[Registered population 2026/27]]</f>
        <v>1.1324821920348342</v>
      </c>
      <c r="Q5286" s="99">
        <v>8829.3932583609094</v>
      </c>
      <c r="R5286" s="16">
        <v>9988.0890556261602</v>
      </c>
      <c r="S5286" s="17">
        <f>gp_need_index[[#This Row],[Normalised weighted population 2027/28]]/gp_need_index[[#This Row],[Registered population 2027/28]]</f>
        <v>1.1312316445037756</v>
      </c>
      <c r="T5286" s="99">
        <v>8876.0137382262292</v>
      </c>
      <c r="U5286" s="16">
        <v>10027.9308700078</v>
      </c>
      <c r="V5286" s="17">
        <f>gp_need_index[[#This Row],[Normalised weighted population 2028/29]]/gp_need_index[[#This Row],[Registered population 2028/29]]</f>
        <v>1.1297786557968723</v>
      </c>
    </row>
    <row r="5287" spans="1:22" x14ac:dyDescent="0.2">
      <c r="A5287" s="6" t="s">
        <v>5789</v>
      </c>
      <c r="B5287" s="1" t="s">
        <v>11362</v>
      </c>
      <c r="C5287" s="95" t="s">
        <v>6343</v>
      </c>
      <c r="D5287" s="95" t="s">
        <v>6343</v>
      </c>
      <c r="E5287" s="95" t="s">
        <v>6649</v>
      </c>
      <c r="F5287" s="95" t="s">
        <v>6346</v>
      </c>
      <c r="G5287" s="95" t="s">
        <v>6346</v>
      </c>
      <c r="H5287" s="61">
        <v>5460.4954744664601</v>
      </c>
      <c r="I5287" s="61">
        <v>94.579680153837103</v>
      </c>
      <c r="J5287" s="123">
        <v>516451.915456513</v>
      </c>
      <c r="K5287" s="99">
        <v>8505.5</v>
      </c>
      <c r="L5287" s="16">
        <v>10398.0226458787</v>
      </c>
      <c r="M5287" s="17">
        <f>gp_need_index[[#This Row],[Normalised weighted population (base year)]]/gp_need_index[[#This Row],[Registered population (base year)]]</f>
        <v>1.2225057487365469</v>
      </c>
      <c r="N5287" s="99">
        <v>8542.8104136397706</v>
      </c>
      <c r="O5287" s="16">
        <v>10435.6060427464</v>
      </c>
      <c r="P5287" s="17">
        <f>gp_need_index[[#This Row],[Normalised weighted population 2026/27]]/gp_need_index[[#This Row],[Registered population 2026/27]]</f>
        <v>1.22156591770836</v>
      </c>
      <c r="Q5287" s="99">
        <v>8581.7551290233805</v>
      </c>
      <c r="R5287" s="16">
        <v>10472.291330510099</v>
      </c>
      <c r="S5287" s="17">
        <f>gp_need_index[[#This Row],[Normalised weighted population 2027/28]]/gp_need_index[[#This Row],[Registered population 2027/28]]</f>
        <v>1.2202971505319409</v>
      </c>
      <c r="T5287" s="99">
        <v>8627.7631148427208</v>
      </c>
      <c r="U5287" s="16">
        <v>10514.0645951474</v>
      </c>
      <c r="V5287" s="17">
        <f>gp_need_index[[#This Row],[Normalised weighted population 2028/29]]/gp_need_index[[#This Row],[Registered population 2028/29]]</f>
        <v>1.2186315798424729</v>
      </c>
    </row>
    <row r="5288" spans="1:22" x14ac:dyDescent="0.2">
      <c r="A5288" s="6" t="s">
        <v>5767</v>
      </c>
      <c r="B5288" s="1" t="s">
        <v>11363</v>
      </c>
      <c r="C5288" s="95" t="s">
        <v>6343</v>
      </c>
      <c r="D5288" s="95" t="s">
        <v>6343</v>
      </c>
      <c r="E5288" s="95" t="s">
        <v>6649</v>
      </c>
      <c r="F5288" s="95" t="s">
        <v>6346</v>
      </c>
      <c r="G5288" s="95" t="s">
        <v>6346</v>
      </c>
      <c r="H5288" s="61">
        <v>5492.1335671164798</v>
      </c>
      <c r="I5288" s="61">
        <v>25.8111512640352</v>
      </c>
      <c r="J5288" s="123">
        <v>141758.29026312899</v>
      </c>
      <c r="K5288" s="99">
        <v>2734.4166666666702</v>
      </c>
      <c r="L5288" s="16">
        <v>2854.1009690982</v>
      </c>
      <c r="M5288" s="17">
        <f>gp_need_index[[#This Row],[Normalised weighted population (base year)]]/gp_need_index[[#This Row],[Registered population (base year)]]</f>
        <v>1.0437695922097447</v>
      </c>
      <c r="N5288" s="99">
        <v>2747.5240981039901</v>
      </c>
      <c r="O5288" s="16">
        <v>2864.4170467867398</v>
      </c>
      <c r="P5288" s="17">
        <f>gp_need_index[[#This Row],[Normalised weighted population 2026/27]]/gp_need_index[[#This Row],[Registered population 2026/27]]</f>
        <v>1.0425448310948082</v>
      </c>
      <c r="Q5288" s="99">
        <v>2760.0932872942399</v>
      </c>
      <c r="R5288" s="16">
        <v>2874.4866070218</v>
      </c>
      <c r="S5288" s="17">
        <f>gp_need_index[[#This Row],[Normalised weighted population 2027/28]]/gp_need_index[[#This Row],[Registered population 2027/28]]</f>
        <v>1.041445454128002</v>
      </c>
      <c r="T5288" s="99">
        <v>2774.5981845801498</v>
      </c>
      <c r="U5288" s="16">
        <v>2885.9527404535102</v>
      </c>
      <c r="V5288" s="17">
        <f>gp_need_index[[#This Row],[Normalised weighted population 2028/29]]/gp_need_index[[#This Row],[Registered population 2028/29]]</f>
        <v>1.0401335791583135</v>
      </c>
    </row>
    <row r="5289" spans="1:22" x14ac:dyDescent="0.2">
      <c r="A5289" s="6" t="s">
        <v>5794</v>
      </c>
      <c r="B5289" s="1" t="s">
        <v>11364</v>
      </c>
      <c r="C5289" s="95" t="s">
        <v>6343</v>
      </c>
      <c r="D5289" s="95" t="s">
        <v>6343</v>
      </c>
      <c r="E5289" s="95" t="s">
        <v>6649</v>
      </c>
      <c r="F5289" s="95" t="s">
        <v>6346</v>
      </c>
      <c r="G5289" s="95" t="s">
        <v>6346</v>
      </c>
      <c r="H5289" s="61">
        <v>5555.3876027960496</v>
      </c>
      <c r="I5289" s="61">
        <v>109.59717337647</v>
      </c>
      <c r="J5289" s="123">
        <v>608854.77827712998</v>
      </c>
      <c r="K5289" s="99">
        <v>9794.5833333333394</v>
      </c>
      <c r="L5289" s="16">
        <v>12258.4224844648</v>
      </c>
      <c r="M5289" s="17">
        <f>gp_need_index[[#This Row],[Normalised weighted population (base year)]]/gp_need_index[[#This Row],[Registered population (base year)]]</f>
        <v>1.2515511959295316</v>
      </c>
      <c r="N5289" s="99">
        <v>9835.9978737206893</v>
      </c>
      <c r="O5289" s="16">
        <v>12302.7302507484</v>
      </c>
      <c r="P5289" s="17">
        <f>gp_need_index[[#This Row],[Normalised weighted population 2026/27]]/gp_need_index[[#This Row],[Registered population 2026/27]]</f>
        <v>1.2507861844519303</v>
      </c>
      <c r="Q5289" s="99">
        <v>9879.0712964903796</v>
      </c>
      <c r="R5289" s="16">
        <v>12345.9792194887</v>
      </c>
      <c r="S5289" s="17">
        <f>gp_need_index[[#This Row],[Normalised weighted population 2027/28]]/gp_need_index[[#This Row],[Registered population 2027/28]]</f>
        <v>1.2497105091117937</v>
      </c>
      <c r="T5289" s="99">
        <v>9927.71715391201</v>
      </c>
      <c r="U5289" s="16">
        <v>12395.226498891599</v>
      </c>
      <c r="V5289" s="17">
        <f>gp_need_index[[#This Row],[Normalised weighted population 2028/29]]/gp_need_index[[#This Row],[Registered population 2028/29]]</f>
        <v>1.2485475066145764</v>
      </c>
    </row>
    <row r="5290" spans="1:22" x14ac:dyDescent="0.2">
      <c r="A5290" s="6" t="s">
        <v>5833</v>
      </c>
      <c r="B5290" s="1" t="s">
        <v>11365</v>
      </c>
      <c r="C5290" s="95" t="s">
        <v>6343</v>
      </c>
      <c r="D5290" s="95" t="s">
        <v>6343</v>
      </c>
      <c r="E5290" s="95" t="s">
        <v>6649</v>
      </c>
      <c r="F5290" s="95" t="s">
        <v>6346</v>
      </c>
      <c r="G5290" s="95" t="s">
        <v>6346</v>
      </c>
      <c r="H5290" s="61">
        <v>5512.1648065476202</v>
      </c>
      <c r="I5290" s="61">
        <v>32.716729409643001</v>
      </c>
      <c r="J5290" s="123">
        <v>180340.00443717599</v>
      </c>
      <c r="K5290" s="99">
        <v>4156.9166666666697</v>
      </c>
      <c r="L5290" s="16">
        <v>3630.8887506750202</v>
      </c>
      <c r="M5290" s="17">
        <f>gp_need_index[[#This Row],[Normalised weighted population (base year)]]/gp_need_index[[#This Row],[Registered population (base year)]]</f>
        <v>0.87345718998657285</v>
      </c>
      <c r="N5290" s="99">
        <v>4178.77362597708</v>
      </c>
      <c r="O5290" s="16">
        <v>3644.0125086765502</v>
      </c>
      <c r="P5290" s="17">
        <f>gp_need_index[[#This Row],[Normalised weighted population 2026/27]]/gp_need_index[[#This Row],[Registered population 2026/27]]</f>
        <v>0.87202917287114545</v>
      </c>
      <c r="Q5290" s="99">
        <v>4198.9511773224904</v>
      </c>
      <c r="R5290" s="16">
        <v>3656.8226556817199</v>
      </c>
      <c r="S5290" s="17">
        <f>gp_need_index[[#This Row],[Normalised weighted population 2027/28]]/gp_need_index[[#This Row],[Registered population 2027/28]]</f>
        <v>0.87088953913808898</v>
      </c>
      <c r="T5290" s="99">
        <v>4221.3524486245997</v>
      </c>
      <c r="U5290" s="16">
        <v>3671.4094749084002</v>
      </c>
      <c r="V5290" s="17">
        <f>gp_need_index[[#This Row],[Normalised weighted population 2028/29]]/gp_need_index[[#This Row],[Registered population 2028/29]]</f>
        <v>0.86972351150272187</v>
      </c>
    </row>
    <row r="5291" spans="1:22" x14ac:dyDescent="0.2">
      <c r="A5291" s="6" t="s">
        <v>5806</v>
      </c>
      <c r="B5291" s="1" t="s">
        <v>11366</v>
      </c>
      <c r="C5291" s="95" t="s">
        <v>6343</v>
      </c>
      <c r="D5291" s="95" t="s">
        <v>6343</v>
      </c>
      <c r="E5291" s="95" t="s">
        <v>6649</v>
      </c>
      <c r="F5291" s="95" t="s">
        <v>6346</v>
      </c>
      <c r="G5291" s="95" t="s">
        <v>6346</v>
      </c>
      <c r="H5291" s="61">
        <v>5346.0712239583299</v>
      </c>
      <c r="I5291" s="61">
        <v>30.802086077188601</v>
      </c>
      <c r="J5291" s="123">
        <v>164670.14601514599</v>
      </c>
      <c r="K5291" s="99">
        <v>3570.4166666666702</v>
      </c>
      <c r="L5291" s="16">
        <v>3315.3985029799201</v>
      </c>
      <c r="M5291" s="17">
        <f>gp_need_index[[#This Row],[Normalised weighted population (base year)]]/gp_need_index[[#This Row],[Registered population (base year)]]</f>
        <v>0.92857467699285801</v>
      </c>
      <c r="N5291" s="99">
        <v>3589.4338562457501</v>
      </c>
      <c r="O5291" s="16">
        <v>3327.3819292481198</v>
      </c>
      <c r="P5291" s="17">
        <f>gp_need_index[[#This Row],[Normalised weighted population 2026/27]]/gp_need_index[[#This Row],[Registered population 2026/27]]</f>
        <v>0.92699352112544153</v>
      </c>
      <c r="Q5291" s="99">
        <v>3608.0815028285101</v>
      </c>
      <c r="R5291" s="16">
        <v>3339.0789943801701</v>
      </c>
      <c r="S5291" s="17">
        <f>gp_need_index[[#This Row],[Normalised weighted population 2027/28]]/gp_need_index[[#This Row],[Registered population 2027/28]]</f>
        <v>0.92544444790466651</v>
      </c>
      <c r="T5291" s="99">
        <v>3629.4549878155199</v>
      </c>
      <c r="U5291" s="16">
        <v>3352.39835554715</v>
      </c>
      <c r="V5291" s="17">
        <f>gp_need_index[[#This Row],[Normalised weighted population 2028/29]]/gp_need_index[[#This Row],[Registered population 2028/29]]</f>
        <v>0.92366439776812781</v>
      </c>
    </row>
    <row r="5292" spans="1:22" x14ac:dyDescent="0.2">
      <c r="A5292" s="6" t="s">
        <v>5834</v>
      </c>
      <c r="B5292" s="1" t="s">
        <v>12768</v>
      </c>
      <c r="C5292" s="95" t="s">
        <v>6343</v>
      </c>
      <c r="D5292" s="95" t="s">
        <v>6343</v>
      </c>
      <c r="E5292" s="95" t="s">
        <v>6649</v>
      </c>
      <c r="F5292" s="95" t="s">
        <v>6346</v>
      </c>
      <c r="G5292" s="95" t="s">
        <v>6346</v>
      </c>
      <c r="H5292" s="61">
        <v>5498.3929443359402</v>
      </c>
      <c r="I5292" s="61">
        <v>22.7595357361749</v>
      </c>
      <c r="J5292" s="123">
        <v>125140.870708146</v>
      </c>
      <c r="K5292" s="99">
        <v>1843.3333333333301</v>
      </c>
      <c r="L5292" s="16">
        <v>2519.53292960116</v>
      </c>
      <c r="M5292" s="17">
        <f>gp_need_index[[#This Row],[Normalised weighted population (base year)]]/gp_need_index[[#This Row],[Registered population (base year)]]</f>
        <v>1.3668352240150983</v>
      </c>
      <c r="N5292" s="99">
        <v>1855.4012712507099</v>
      </c>
      <c r="O5292" s="16">
        <v>2528.63971934756</v>
      </c>
      <c r="P5292" s="17">
        <f>gp_need_index[[#This Row],[Normalised weighted population 2026/27]]/gp_need_index[[#This Row],[Registered population 2026/27]]</f>
        <v>1.3628532859865004</v>
      </c>
      <c r="Q5292" s="99">
        <v>1867.4464534823401</v>
      </c>
      <c r="R5292" s="16">
        <v>2537.5288893081001</v>
      </c>
      <c r="S5292" s="17">
        <f>gp_need_index[[#This Row],[Normalised weighted population 2027/28]]/gp_need_index[[#This Row],[Registered population 2027/28]]</f>
        <v>1.3588228377719838</v>
      </c>
      <c r="T5292" s="99">
        <v>1881.21047583316</v>
      </c>
      <c r="U5292" s="16">
        <v>2547.65092110346</v>
      </c>
      <c r="V5292" s="17">
        <f>gp_need_index[[#This Row],[Normalised weighted population 2028/29]]/gp_need_index[[#This Row],[Registered population 2028/29]]</f>
        <v>1.3542615001519931</v>
      </c>
    </row>
    <row r="5293" spans="1:22" x14ac:dyDescent="0.2">
      <c r="A5293" s="6" t="s">
        <v>5842</v>
      </c>
      <c r="B5293" s="1" t="s">
        <v>11367</v>
      </c>
      <c r="C5293" s="95" t="s">
        <v>6343</v>
      </c>
      <c r="D5293" s="95" t="s">
        <v>6343</v>
      </c>
      <c r="E5293" s="95" t="s">
        <v>6649</v>
      </c>
      <c r="F5293" s="95" t="s">
        <v>6346</v>
      </c>
      <c r="G5293" s="95" t="s">
        <v>6346</v>
      </c>
      <c r="H5293" s="61">
        <v>5376.1903943048001</v>
      </c>
      <c r="I5293" s="61">
        <v>68.083659810893195</v>
      </c>
      <c r="J5293" s="123">
        <v>366030.71788443998</v>
      </c>
      <c r="K5293" s="99">
        <v>8264.5</v>
      </c>
      <c r="L5293" s="16">
        <v>7369.5063949668302</v>
      </c>
      <c r="M5293" s="17">
        <f>gp_need_index[[#This Row],[Normalised weighted population (base year)]]/gp_need_index[[#This Row],[Registered population (base year)]]</f>
        <v>0.89170626111281148</v>
      </c>
      <c r="N5293" s="99">
        <v>8312.2780279338203</v>
      </c>
      <c r="O5293" s="16">
        <v>7396.1432944037297</v>
      </c>
      <c r="P5293" s="17">
        <f>gp_need_index[[#This Row],[Normalised weighted population 2026/27]]/gp_need_index[[#This Row],[Registered population 2026/27]]</f>
        <v>0.88978535962688265</v>
      </c>
      <c r="Q5293" s="99">
        <v>8362.2059867421995</v>
      </c>
      <c r="R5293" s="16">
        <v>7422.1436669729801</v>
      </c>
      <c r="S5293" s="17">
        <f>gp_need_index[[#This Row],[Normalised weighted population 2027/28]]/gp_need_index[[#This Row],[Registered population 2027/28]]</f>
        <v>0.88758201827847405</v>
      </c>
      <c r="T5293" s="99">
        <v>8418.8327056253092</v>
      </c>
      <c r="U5293" s="16">
        <v>7451.7500980577197</v>
      </c>
      <c r="V5293" s="17">
        <f>gp_need_index[[#This Row],[Normalised weighted population 2028/29]]/gp_need_index[[#This Row],[Registered population 2028/29]]</f>
        <v>0.8851286584039848</v>
      </c>
    </row>
    <row r="5294" spans="1:22" x14ac:dyDescent="0.2">
      <c r="A5294" s="6" t="s">
        <v>5840</v>
      </c>
      <c r="B5294" s="1" t="s">
        <v>11368</v>
      </c>
      <c r="C5294" s="95" t="s">
        <v>6343</v>
      </c>
      <c r="D5294" s="95" t="s">
        <v>6343</v>
      </c>
      <c r="E5294" s="95" t="s">
        <v>6649</v>
      </c>
      <c r="F5294" s="95" t="s">
        <v>6346</v>
      </c>
      <c r="G5294" s="95" t="s">
        <v>6346</v>
      </c>
      <c r="H5294" s="61">
        <v>5412.4820312499996</v>
      </c>
      <c r="I5294" s="61">
        <v>62.715156168942798</v>
      </c>
      <c r="J5294" s="123">
        <v>339444.65585144103</v>
      </c>
      <c r="K5294" s="99">
        <v>5482.8333333333303</v>
      </c>
      <c r="L5294" s="16">
        <v>6834.2339585397103</v>
      </c>
      <c r="M5294" s="17">
        <f>gp_need_index[[#This Row],[Normalised weighted population (base year)]]/gp_need_index[[#This Row],[Registered population (base year)]]</f>
        <v>1.2464785163157213</v>
      </c>
      <c r="N5294" s="99">
        <v>5507.5029436980103</v>
      </c>
      <c r="O5294" s="16">
        <v>6858.9361289328599</v>
      </c>
      <c r="P5294" s="17">
        <f>gp_need_index[[#This Row],[Normalised weighted population 2026/27]]/gp_need_index[[#This Row],[Registered population 2026/27]]</f>
        <v>1.2453803836421431</v>
      </c>
      <c r="Q5294" s="99">
        <v>5533.9373942067596</v>
      </c>
      <c r="R5294" s="16">
        <v>6883.04800558023</v>
      </c>
      <c r="S5294" s="17">
        <f>gp_need_index[[#This Row],[Normalised weighted population 2027/28]]/gp_need_index[[#This Row],[Registered population 2027/28]]</f>
        <v>1.24378855691172</v>
      </c>
      <c r="T5294" s="99">
        <v>5560.4418882913096</v>
      </c>
      <c r="U5294" s="16">
        <v>6910.5040203885901</v>
      </c>
      <c r="V5294" s="17">
        <f>gp_need_index[[#This Row],[Normalised weighted population 2028/29]]/gp_need_index[[#This Row],[Registered population 2028/29]]</f>
        <v>1.242797633572994</v>
      </c>
    </row>
    <row r="5295" spans="1:22" x14ac:dyDescent="0.2">
      <c r="A5295" s="6" t="s">
        <v>5837</v>
      </c>
      <c r="B5295" s="1" t="s">
        <v>11369</v>
      </c>
      <c r="C5295" s="95" t="s">
        <v>6343</v>
      </c>
      <c r="D5295" s="95" t="s">
        <v>6343</v>
      </c>
      <c r="E5295" s="95" t="s">
        <v>6649</v>
      </c>
      <c r="F5295" s="95" t="s">
        <v>6346</v>
      </c>
      <c r="G5295" s="95" t="s">
        <v>6346</v>
      </c>
      <c r="H5295" s="61">
        <v>5458.6879288956898</v>
      </c>
      <c r="I5295" s="61">
        <v>84.840132591255596</v>
      </c>
      <c r="J5295" s="123">
        <v>463115.80766179698</v>
      </c>
      <c r="K5295" s="99">
        <v>8066.8333333333303</v>
      </c>
      <c r="L5295" s="16">
        <v>9324.1761945546496</v>
      </c>
      <c r="M5295" s="17">
        <f>gp_need_index[[#This Row],[Normalised weighted population (base year)]]/gp_need_index[[#This Row],[Registered population (base year)]]</f>
        <v>1.1558657293718708</v>
      </c>
      <c r="N5295" s="99">
        <v>8101.6980906021699</v>
      </c>
      <c r="O5295" s="16">
        <v>9357.8781998607192</v>
      </c>
      <c r="P5295" s="17">
        <f>gp_need_index[[#This Row],[Normalised weighted population 2026/27]]/gp_need_index[[#This Row],[Registered population 2026/27]]</f>
        <v>1.1550514589917509</v>
      </c>
      <c r="Q5295" s="99">
        <v>8137.8309009283103</v>
      </c>
      <c r="R5295" s="16">
        <v>9390.7748474740893</v>
      </c>
      <c r="S5295" s="17">
        <f>gp_need_index[[#This Row],[Normalised weighted population 2027/28]]/gp_need_index[[#This Row],[Registered population 2027/28]]</f>
        <v>1.1539653455324135</v>
      </c>
      <c r="T5295" s="99">
        <v>8175.1746603655001</v>
      </c>
      <c r="U5295" s="16">
        <v>9428.2340157183298</v>
      </c>
      <c r="V5295" s="17">
        <f>gp_need_index[[#This Row],[Normalised weighted population 2028/29]]/gp_need_index[[#This Row],[Registered population 2028/29]]</f>
        <v>1.153276157074399</v>
      </c>
    </row>
    <row r="5296" spans="1:22" x14ac:dyDescent="0.2">
      <c r="A5296" s="6" t="s">
        <v>5809</v>
      </c>
      <c r="B5296" s="1" t="s">
        <v>9511</v>
      </c>
      <c r="C5296" s="95" t="s">
        <v>6343</v>
      </c>
      <c r="D5296" s="95" t="s">
        <v>6343</v>
      </c>
      <c r="E5296" s="95" t="s">
        <v>6649</v>
      </c>
      <c r="F5296" s="95" t="s">
        <v>6346</v>
      </c>
      <c r="G5296" s="95" t="s">
        <v>6346</v>
      </c>
      <c r="H5296" s="61">
        <v>5624.3559694451797</v>
      </c>
      <c r="I5296" s="61">
        <v>77.977281695581894</v>
      </c>
      <c r="J5296" s="123">
        <v>438571.989785654</v>
      </c>
      <c r="K5296" s="99">
        <v>8653.8333333333303</v>
      </c>
      <c r="L5296" s="16">
        <v>8830.0214311496802</v>
      </c>
      <c r="M5296" s="17">
        <f>gp_need_index[[#This Row],[Normalised weighted population (base year)]]/gp_need_index[[#This Row],[Registered population (base year)]]</f>
        <v>1.0203595436877317</v>
      </c>
      <c r="N5296" s="99">
        <v>8697.3270100585705</v>
      </c>
      <c r="O5296" s="16">
        <v>8861.93732622887</v>
      </c>
      <c r="P5296" s="17">
        <f>gp_need_index[[#This Row],[Normalised weighted population 2026/27]]/gp_need_index[[#This Row],[Registered population 2026/27]]</f>
        <v>1.0189265409912638</v>
      </c>
      <c r="Q5296" s="99">
        <v>8744.3798052035709</v>
      </c>
      <c r="R5296" s="16">
        <v>8893.0905452777297</v>
      </c>
      <c r="S5296" s="17">
        <f>gp_need_index[[#This Row],[Normalised weighted population 2027/28]]/gp_need_index[[#This Row],[Registered population 2027/28]]</f>
        <v>1.0170064365211657</v>
      </c>
      <c r="T5296" s="99">
        <v>8797.8826185378402</v>
      </c>
      <c r="U5296" s="16">
        <v>8928.5644843676801</v>
      </c>
      <c r="V5296" s="17">
        <f>gp_need_index[[#This Row],[Normalised weighted population 2028/29]]/gp_need_index[[#This Row],[Registered population 2028/29]]</f>
        <v>1.0148537860182951</v>
      </c>
    </row>
    <row r="5297" spans="1:22" x14ac:dyDescent="0.2">
      <c r="A5297" s="6" t="s">
        <v>5844</v>
      </c>
      <c r="B5297" s="1" t="s">
        <v>11370</v>
      </c>
      <c r="C5297" s="95" t="s">
        <v>6343</v>
      </c>
      <c r="D5297" s="95" t="s">
        <v>6343</v>
      </c>
      <c r="E5297" s="95" t="s">
        <v>6649</v>
      </c>
      <c r="F5297" s="95" t="s">
        <v>6346</v>
      </c>
      <c r="G5297" s="95" t="s">
        <v>6346</v>
      </c>
      <c r="H5297" s="61">
        <v>5583.8750187800497</v>
      </c>
      <c r="I5297" s="61">
        <v>72.215526389866895</v>
      </c>
      <c r="J5297" s="123">
        <v>403242.47377642902</v>
      </c>
      <c r="K5297" s="99">
        <v>8868.1666666666697</v>
      </c>
      <c r="L5297" s="16">
        <v>8118.7120206557101</v>
      </c>
      <c r="M5297" s="17">
        <f>gp_need_index[[#This Row],[Normalised weighted population (base year)]]/gp_need_index[[#This Row],[Registered population (base year)]]</f>
        <v>0.915489336840276</v>
      </c>
      <c r="N5297" s="99">
        <v>8911.7364325011204</v>
      </c>
      <c r="O5297" s="16">
        <v>8148.0569053821901</v>
      </c>
      <c r="P5297" s="17">
        <f>gp_need_index[[#This Row],[Normalised weighted population 2026/27]]/gp_need_index[[#This Row],[Registered population 2026/27]]</f>
        <v>0.91430631584504796</v>
      </c>
      <c r="Q5297" s="99">
        <v>8957.3755639303999</v>
      </c>
      <c r="R5297" s="16">
        <v>8176.7005520535104</v>
      </c>
      <c r="S5297" s="17">
        <f>gp_need_index[[#This Row],[Normalised weighted population 2027/28]]/gp_need_index[[#This Row],[Registered population 2027/28]]</f>
        <v>0.91284556438377829</v>
      </c>
      <c r="T5297" s="99">
        <v>9010.6987133629991</v>
      </c>
      <c r="U5297" s="16">
        <v>8209.3168597210806</v>
      </c>
      <c r="V5297" s="17">
        <f>gp_need_index[[#This Row],[Normalised weighted population 2028/29]]/gp_need_index[[#This Row],[Registered population 2028/29]]</f>
        <v>0.91106329496363503</v>
      </c>
    </row>
    <row r="5298" spans="1:22" x14ac:dyDescent="0.2">
      <c r="A5298" s="6" t="s">
        <v>5812</v>
      </c>
      <c r="B5298" s="1" t="s">
        <v>11371</v>
      </c>
      <c r="C5298" s="95" t="s">
        <v>6343</v>
      </c>
      <c r="D5298" s="95" t="s">
        <v>6343</v>
      </c>
      <c r="E5298" s="95" t="s">
        <v>6649</v>
      </c>
      <c r="F5298" s="95" t="s">
        <v>6346</v>
      </c>
      <c r="G5298" s="95" t="s">
        <v>6346</v>
      </c>
      <c r="H5298" s="61">
        <v>5466.3381561814704</v>
      </c>
      <c r="I5298" s="61">
        <v>93.842561959741602</v>
      </c>
      <c r="J5298" s="123">
        <v>512975.17711435899</v>
      </c>
      <c r="K5298" s="99">
        <v>7921.3333333333303</v>
      </c>
      <c r="L5298" s="16">
        <v>10328.0234786115</v>
      </c>
      <c r="M5298" s="17">
        <f>gp_need_index[[#This Row],[Normalised weighted population (base year)]]/gp_need_index[[#This Row],[Registered population (base year)]]</f>
        <v>1.3038238695436168</v>
      </c>
      <c r="N5298" s="99">
        <v>7958.5190134369705</v>
      </c>
      <c r="O5298" s="16">
        <v>10365.353865212401</v>
      </c>
      <c r="P5298" s="17">
        <f>gp_need_index[[#This Row],[Normalised weighted population 2026/27]]/gp_need_index[[#This Row],[Registered population 2026/27]]</f>
        <v>1.3024224541917646</v>
      </c>
      <c r="Q5298" s="99">
        <v>7998.70167805854</v>
      </c>
      <c r="R5298" s="16">
        <v>10401.792188752101</v>
      </c>
      <c r="S5298" s="17">
        <f>gp_need_index[[#This Row],[Normalised weighted population 2027/28]]/gp_need_index[[#This Row],[Registered population 2027/28]]</f>
        <v>1.300435071517362</v>
      </c>
      <c r="T5298" s="99">
        <v>8040.2644260055804</v>
      </c>
      <c r="U5298" s="16">
        <v>10443.2842370621</v>
      </c>
      <c r="V5298" s="17">
        <f>gp_need_index[[#This Row],[Normalised weighted population 2028/29]]/gp_need_index[[#This Row],[Registered population 2028/29]]</f>
        <v>1.2988732314927538</v>
      </c>
    </row>
    <row r="5299" spans="1:22" x14ac:dyDescent="0.2">
      <c r="A5299" s="6" t="s">
        <v>5826</v>
      </c>
      <c r="B5299" s="1" t="s">
        <v>11372</v>
      </c>
      <c r="C5299" s="95" t="s">
        <v>6343</v>
      </c>
      <c r="D5299" s="95" t="s">
        <v>6343</v>
      </c>
      <c r="E5299" s="95" t="s">
        <v>6649</v>
      </c>
      <c r="F5299" s="95" t="s">
        <v>6346</v>
      </c>
      <c r="G5299" s="95" t="s">
        <v>6346</v>
      </c>
      <c r="H5299" s="61">
        <v>5516.8970411869504</v>
      </c>
      <c r="I5299" s="61">
        <v>366.87868682579602</v>
      </c>
      <c r="J5299" s="123">
        <v>2024031.9418237901</v>
      </c>
      <c r="K5299" s="99">
        <v>59205.5</v>
      </c>
      <c r="L5299" s="16">
        <v>40750.996050546601</v>
      </c>
      <c r="M5299" s="17">
        <f>gp_need_index[[#This Row],[Normalised weighted population (base year)]]/gp_need_index[[#This Row],[Registered population (base year)]]</f>
        <v>0.68829747321695789</v>
      </c>
      <c r="N5299" s="99">
        <v>59391.2551483469</v>
      </c>
      <c r="O5299" s="16">
        <v>40898.289522534498</v>
      </c>
      <c r="P5299" s="17">
        <f>gp_need_index[[#This Row],[Normalised weighted population 2026/27]]/gp_need_index[[#This Row],[Registered population 2026/27]]</f>
        <v>0.68862477178465331</v>
      </c>
      <c r="Q5299" s="99">
        <v>59640.923266498503</v>
      </c>
      <c r="R5299" s="16">
        <v>41042.063206020997</v>
      </c>
      <c r="S5299" s="17">
        <f>gp_need_index[[#This Row],[Normalised weighted population 2027/28]]/gp_need_index[[#This Row],[Registered population 2027/28]]</f>
        <v>0.68815271391137478</v>
      </c>
      <c r="T5299" s="99">
        <v>60178.334581775802</v>
      </c>
      <c r="U5299" s="16">
        <v>41205.777231295397</v>
      </c>
      <c r="V5299" s="17">
        <f>gp_need_index[[#This Row],[Normalised weighted population 2028/29]]/gp_need_index[[#This Row],[Registered population 2028/29]]</f>
        <v>0.68472777649406757</v>
      </c>
    </row>
    <row r="5300" spans="1:22" x14ac:dyDescent="0.2">
      <c r="A5300" s="6" t="s">
        <v>5800</v>
      </c>
      <c r="B5300" s="1" t="s">
        <v>11373</v>
      </c>
      <c r="C5300" s="95" t="s">
        <v>6343</v>
      </c>
      <c r="D5300" s="95" t="s">
        <v>6343</v>
      </c>
      <c r="E5300" s="95" t="s">
        <v>6649</v>
      </c>
      <c r="F5300" s="95" t="s">
        <v>6346</v>
      </c>
      <c r="G5300" s="95" t="s">
        <v>6346</v>
      </c>
      <c r="H5300" s="61">
        <v>5566.3542223478598</v>
      </c>
      <c r="I5300" s="61">
        <v>57.347651407514199</v>
      </c>
      <c r="J5300" s="123">
        <v>319217.34155394998</v>
      </c>
      <c r="K5300" s="99">
        <v>10259</v>
      </c>
      <c r="L5300" s="16">
        <v>6426.9858375898602</v>
      </c>
      <c r="M5300" s="17">
        <f>gp_need_index[[#This Row],[Normalised weighted population (base year)]]/gp_need_index[[#This Row],[Registered population (base year)]]</f>
        <v>0.62647293474898724</v>
      </c>
      <c r="N5300" s="99">
        <v>10294.6249261019</v>
      </c>
      <c r="O5300" s="16">
        <v>6450.2160196757604</v>
      </c>
      <c r="P5300" s="17">
        <f>gp_need_index[[#This Row],[Normalised weighted population 2026/27]]/gp_need_index[[#This Row],[Registered population 2026/27]]</f>
        <v>0.62656153730490105</v>
      </c>
      <c r="Q5300" s="99">
        <v>10339.6628187756</v>
      </c>
      <c r="R5300" s="16">
        <v>6472.8910832849997</v>
      </c>
      <c r="S5300" s="17">
        <f>gp_need_index[[#This Row],[Normalised weighted population 2027/28]]/gp_need_index[[#This Row],[Registered population 2027/28]]</f>
        <v>0.62602535466930298</v>
      </c>
      <c r="T5300" s="99">
        <v>10427.478630469301</v>
      </c>
      <c r="U5300" s="16">
        <v>6498.7110097611003</v>
      </c>
      <c r="V5300" s="17">
        <f>gp_need_index[[#This Row],[Normalised weighted population 2028/29]]/gp_need_index[[#This Row],[Registered population 2028/29]]</f>
        <v>0.62322937692451719</v>
      </c>
    </row>
    <row r="5301" spans="1:22" x14ac:dyDescent="0.2">
      <c r="A5301" s="6" t="s">
        <v>5836</v>
      </c>
      <c r="B5301" s="1" t="s">
        <v>11374</v>
      </c>
      <c r="C5301" s="95" t="s">
        <v>6343</v>
      </c>
      <c r="D5301" s="95" t="s">
        <v>6343</v>
      </c>
      <c r="E5301" s="95" t="s">
        <v>6649</v>
      </c>
      <c r="F5301" s="95" t="s">
        <v>6346</v>
      </c>
      <c r="G5301" s="95" t="s">
        <v>6346</v>
      </c>
      <c r="H5301" s="61">
        <v>5407.66520996094</v>
      </c>
      <c r="I5301" s="61">
        <v>36.154394084507402</v>
      </c>
      <c r="J5301" s="123">
        <v>195510.85907800801</v>
      </c>
      <c r="K5301" s="99">
        <v>3608.1666666666702</v>
      </c>
      <c r="L5301" s="16">
        <v>3936.33226901935</v>
      </c>
      <c r="M5301" s="17">
        <f>gp_need_index[[#This Row],[Normalised weighted population (base year)]]/gp_need_index[[#This Row],[Registered population (base year)]]</f>
        <v>1.0909507882172884</v>
      </c>
      <c r="N5301" s="99">
        <v>3626.6889841228199</v>
      </c>
      <c r="O5301" s="16">
        <v>3950.5600450983202</v>
      </c>
      <c r="P5301" s="17">
        <f>gp_need_index[[#This Row],[Normalised weighted population 2026/27]]/gp_need_index[[#This Row],[Registered population 2026/27]]</f>
        <v>1.0893021327148169</v>
      </c>
      <c r="Q5301" s="99">
        <v>3646.4856046253499</v>
      </c>
      <c r="R5301" s="16">
        <v>3964.4478280875201</v>
      </c>
      <c r="S5301" s="17">
        <f>gp_need_index[[#This Row],[Normalised weighted population 2027/28]]/gp_need_index[[#This Row],[Registered population 2027/28]]</f>
        <v>1.0871968952952547</v>
      </c>
      <c r="T5301" s="99">
        <v>3669.0132689482598</v>
      </c>
      <c r="U5301" s="16">
        <v>3980.26174340334</v>
      </c>
      <c r="V5301" s="17">
        <f>gp_need_index[[#This Row],[Normalised weighted population 2028/29]]/gp_need_index[[#This Row],[Registered population 2028/29]]</f>
        <v>1.0848316568079082</v>
      </c>
    </row>
    <row r="5302" spans="1:22" x14ac:dyDescent="0.2">
      <c r="A5302" s="6" t="s">
        <v>5804</v>
      </c>
      <c r="B5302" s="1" t="s">
        <v>11375</v>
      </c>
      <c r="C5302" s="95" t="s">
        <v>6343</v>
      </c>
      <c r="D5302" s="95" t="s">
        <v>6343</v>
      </c>
      <c r="E5302" s="95" t="s">
        <v>6649</v>
      </c>
      <c r="F5302" s="95" t="s">
        <v>6346</v>
      </c>
      <c r="G5302" s="95" t="s">
        <v>6346</v>
      </c>
      <c r="H5302" s="61">
        <v>5564.6899993379202</v>
      </c>
      <c r="I5302" s="61">
        <v>46.959859780288603</v>
      </c>
      <c r="J5302" s="123">
        <v>261317.06208968299</v>
      </c>
      <c r="K5302" s="99">
        <v>5678.0833333333303</v>
      </c>
      <c r="L5302" s="16">
        <v>5261.2463000765301</v>
      </c>
      <c r="M5302" s="17">
        <f>gp_need_index[[#This Row],[Normalised weighted population (base year)]]/gp_need_index[[#This Row],[Registered population (base year)]]</f>
        <v>0.9265884262723395</v>
      </c>
      <c r="N5302" s="99">
        <v>5710.26055487954</v>
      </c>
      <c r="O5302" s="16">
        <v>5280.2629453030804</v>
      </c>
      <c r="P5302" s="17">
        <f>gp_need_index[[#This Row],[Normalised weighted population 2026/27]]/gp_need_index[[#This Row],[Registered population 2026/27]]</f>
        <v>0.92469737493694271</v>
      </c>
      <c r="Q5302" s="99">
        <v>5745.6373236896998</v>
      </c>
      <c r="R5302" s="16">
        <v>5298.8251605518599</v>
      </c>
      <c r="S5302" s="17">
        <f>gp_need_index[[#This Row],[Normalised weighted population 2027/28]]/gp_need_index[[#This Row],[Registered population 2027/28]]</f>
        <v>0.92223453414025991</v>
      </c>
      <c r="T5302" s="99">
        <v>5786.8441993205597</v>
      </c>
      <c r="U5302" s="16">
        <v>5319.9618171547199</v>
      </c>
      <c r="V5302" s="17">
        <f>gp_need_index[[#This Row],[Normalised weighted population 2028/29]]/gp_need_index[[#This Row],[Registered population 2028/29]]</f>
        <v>0.919320035915144</v>
      </c>
    </row>
    <row r="5303" spans="1:22" x14ac:dyDescent="0.2">
      <c r="A5303" s="6" t="s">
        <v>5831</v>
      </c>
      <c r="B5303" s="1" t="s">
        <v>11376</v>
      </c>
      <c r="C5303" s="95" t="s">
        <v>6343</v>
      </c>
      <c r="D5303" s="95" t="s">
        <v>6343</v>
      </c>
      <c r="E5303" s="95" t="s">
        <v>6649</v>
      </c>
      <c r="F5303" s="95" t="s">
        <v>6346</v>
      </c>
      <c r="G5303" s="95" t="s">
        <v>6346</v>
      </c>
      <c r="H5303" s="61">
        <v>5467.9562488234196</v>
      </c>
      <c r="I5303" s="61">
        <v>90.828994649332998</v>
      </c>
      <c r="J5303" s="123">
        <v>496648.96886716899</v>
      </c>
      <c r="K5303" s="99">
        <v>9099.5</v>
      </c>
      <c r="L5303" s="16">
        <v>9999.3185634103302</v>
      </c>
      <c r="M5303" s="17">
        <f>gp_need_index[[#This Row],[Normalised weighted population (base year)]]/gp_need_index[[#This Row],[Registered population (base year)]]</f>
        <v>1.0988865941436705</v>
      </c>
      <c r="N5303" s="99">
        <v>9134.6709584645105</v>
      </c>
      <c r="O5303" s="16">
        <v>10035.4608541875</v>
      </c>
      <c r="P5303" s="17">
        <f>gp_need_index[[#This Row],[Normalised weighted population 2026/27]]/gp_need_index[[#This Row],[Registered population 2026/27]]</f>
        <v>1.09861218864028</v>
      </c>
      <c r="Q5303" s="99">
        <v>9176.5954182441201</v>
      </c>
      <c r="R5303" s="16">
        <v>10070.739473155099</v>
      </c>
      <c r="S5303" s="17">
        <f>gp_need_index[[#This Row],[Normalised weighted population 2027/28]]/gp_need_index[[#This Row],[Registered population 2027/28]]</f>
        <v>1.0974374497467023</v>
      </c>
      <c r="T5303" s="99">
        <v>9239.8572275824299</v>
      </c>
      <c r="U5303" s="16">
        <v>10110.910974484401</v>
      </c>
      <c r="V5303" s="17">
        <f>gp_need_index[[#This Row],[Normalised weighted population 2028/29]]/gp_need_index[[#This Row],[Registered population 2028/29]]</f>
        <v>1.0942713426676918</v>
      </c>
    </row>
    <row r="5304" spans="1:22" x14ac:dyDescent="0.2">
      <c r="A5304" s="6" t="s">
        <v>5810</v>
      </c>
      <c r="B5304" s="1" t="s">
        <v>11377</v>
      </c>
      <c r="C5304" s="95" t="s">
        <v>6343</v>
      </c>
      <c r="D5304" s="95" t="s">
        <v>6343</v>
      </c>
      <c r="E5304" s="95" t="s">
        <v>6649</v>
      </c>
      <c r="F5304" s="95" t="s">
        <v>6346</v>
      </c>
      <c r="G5304" s="95" t="s">
        <v>6346</v>
      </c>
      <c r="H5304" s="61">
        <v>5468.9552246093799</v>
      </c>
      <c r="I5304" s="61">
        <v>85.722510644065295</v>
      </c>
      <c r="J5304" s="123">
        <v>468812.57245349401</v>
      </c>
      <c r="K5304" s="99">
        <v>9438.5833333333394</v>
      </c>
      <c r="L5304" s="16">
        <v>9438.8724277169295</v>
      </c>
      <c r="M5304" s="17">
        <f>gp_need_index[[#This Row],[Normalised weighted population (base year)]]/gp_need_index[[#This Row],[Registered population (base year)]]</f>
        <v>1.0000306290015546</v>
      </c>
      <c r="N5304" s="99">
        <v>9487.3352826542705</v>
      </c>
      <c r="O5304" s="16">
        <v>9472.9889997340906</v>
      </c>
      <c r="P5304" s="17">
        <f>gp_need_index[[#This Row],[Normalised weighted population 2026/27]]/gp_need_index[[#This Row],[Registered population 2026/27]]</f>
        <v>0.99848784906480437</v>
      </c>
      <c r="Q5304" s="99">
        <v>9540.0651494921804</v>
      </c>
      <c r="R5304" s="16">
        <v>9506.2903073931593</v>
      </c>
      <c r="S5304" s="17">
        <f>gp_need_index[[#This Row],[Normalised weighted population 2027/28]]/gp_need_index[[#This Row],[Registered population 2027/28]]</f>
        <v>0.99645968433445986</v>
      </c>
      <c r="T5304" s="99">
        <v>9593.8834298622005</v>
      </c>
      <c r="U5304" s="16">
        <v>9544.2102590251598</v>
      </c>
      <c r="V5304" s="17">
        <f>gp_need_index[[#This Row],[Normalised weighted population 2028/29]]/gp_need_index[[#This Row],[Registered population 2028/29]]</f>
        <v>0.99482241250895054</v>
      </c>
    </row>
    <row r="5305" spans="1:22" x14ac:dyDescent="0.2">
      <c r="A5305" s="6" t="s">
        <v>5845</v>
      </c>
      <c r="B5305" s="1" t="s">
        <v>11378</v>
      </c>
      <c r="C5305" s="95" t="s">
        <v>6343</v>
      </c>
      <c r="D5305" s="95" t="s">
        <v>6343</v>
      </c>
      <c r="E5305" s="95" t="s">
        <v>6649</v>
      </c>
      <c r="F5305" s="95" t="s">
        <v>6346</v>
      </c>
      <c r="G5305" s="95" t="s">
        <v>6346</v>
      </c>
      <c r="H5305" s="61">
        <v>5571.9391424005698</v>
      </c>
      <c r="I5305" s="61">
        <v>27.360813155722798</v>
      </c>
      <c r="J5305" s="123">
        <v>152452.78579028</v>
      </c>
      <c r="K5305" s="99">
        <v>2419.8333333333298</v>
      </c>
      <c r="L5305" s="16">
        <v>3069.4193818090498</v>
      </c>
      <c r="M5305" s="17">
        <f>gp_need_index[[#This Row],[Normalised weighted population (base year)]]/gp_need_index[[#This Row],[Registered population (base year)]]</f>
        <v>1.2684424747471814</v>
      </c>
      <c r="N5305" s="99">
        <v>2430.4662213562601</v>
      </c>
      <c r="O5305" s="16">
        <v>3080.5137225994599</v>
      </c>
      <c r="P5305" s="17">
        <f>gp_need_index[[#This Row],[Normalised weighted population 2026/27]]/gp_need_index[[#This Row],[Registered population 2026/27]]</f>
        <v>1.267457945118224</v>
      </c>
      <c r="Q5305" s="99">
        <v>2441.6364925234898</v>
      </c>
      <c r="R5305" s="16">
        <v>3091.3429482247798</v>
      </c>
      <c r="S5305" s="17">
        <f>gp_need_index[[#This Row],[Normalised weighted population 2027/28]]/gp_need_index[[#This Row],[Registered population 2027/28]]</f>
        <v>1.2660946695754054</v>
      </c>
      <c r="T5305" s="99">
        <v>2453.94405430083</v>
      </c>
      <c r="U5305" s="16">
        <v>3103.6741069927202</v>
      </c>
      <c r="V5305" s="17">
        <f>gp_need_index[[#This Row],[Normalised weighted population 2028/29]]/gp_need_index[[#This Row],[Registered population 2028/29]]</f>
        <v>1.2647697088094412</v>
      </c>
    </row>
    <row r="5306" spans="1:22" x14ac:dyDescent="0.2">
      <c r="A5306" s="6" t="s">
        <v>5818</v>
      </c>
      <c r="B5306" s="1" t="s">
        <v>11379</v>
      </c>
      <c r="C5306" s="95" t="s">
        <v>6343</v>
      </c>
      <c r="D5306" s="95" t="s">
        <v>6343</v>
      </c>
      <c r="E5306" s="95" t="s">
        <v>6649</v>
      </c>
      <c r="F5306" s="95" t="s">
        <v>6346</v>
      </c>
      <c r="G5306" s="95" t="s">
        <v>6346</v>
      </c>
      <c r="H5306" s="61">
        <v>5484.67772533275</v>
      </c>
      <c r="I5306" s="61">
        <v>61.858354307636297</v>
      </c>
      <c r="J5306" s="123">
        <v>339273.137996834</v>
      </c>
      <c r="K5306" s="99">
        <v>5040.25</v>
      </c>
      <c r="L5306" s="16">
        <v>6830.7806911918797</v>
      </c>
      <c r="M5306" s="17">
        <f>gp_need_index[[#This Row],[Normalised weighted population (base year)]]/gp_need_index[[#This Row],[Registered population (base year)]]</f>
        <v>1.3552464046806962</v>
      </c>
      <c r="N5306" s="99">
        <v>5065.4263928862702</v>
      </c>
      <c r="O5306" s="16">
        <v>6855.4703798352102</v>
      </c>
      <c r="P5306" s="17">
        <f>gp_need_index[[#This Row],[Normalised weighted population 2026/27]]/gp_need_index[[#This Row],[Registered population 2026/27]]</f>
        <v>1.3533846606601219</v>
      </c>
      <c r="Q5306" s="99">
        <v>5092.66201969341</v>
      </c>
      <c r="R5306" s="16">
        <v>6879.5700730020599</v>
      </c>
      <c r="S5306" s="17">
        <f>gp_need_index[[#This Row],[Normalised weighted population 2027/28]]/gp_need_index[[#This Row],[Registered population 2027/28]]</f>
        <v>1.3508789796767675</v>
      </c>
      <c r="T5306" s="99">
        <v>5117.8412713854104</v>
      </c>
      <c r="U5306" s="16">
        <v>6907.0122145716596</v>
      </c>
      <c r="V5306" s="17">
        <f>gp_need_index[[#This Row],[Normalised weighted population 2028/29]]/gp_need_index[[#This Row],[Registered population 2028/29]]</f>
        <v>1.3495948483572091</v>
      </c>
    </row>
    <row r="5307" spans="1:22" x14ac:dyDescent="0.2">
      <c r="A5307" s="6" t="s">
        <v>5775</v>
      </c>
      <c r="B5307" s="1" t="s">
        <v>11380</v>
      </c>
      <c r="C5307" s="95" t="s">
        <v>6343</v>
      </c>
      <c r="D5307" s="95" t="s">
        <v>6343</v>
      </c>
      <c r="E5307" s="95" t="s">
        <v>6649</v>
      </c>
      <c r="F5307" s="95" t="s">
        <v>6346</v>
      </c>
      <c r="G5307" s="95" t="s">
        <v>6346</v>
      </c>
      <c r="H5307" s="61">
        <v>5490.0642989309199</v>
      </c>
      <c r="I5307" s="61">
        <v>33.724189155239998</v>
      </c>
      <c r="J5307" s="123">
        <v>185147.966891577</v>
      </c>
      <c r="K5307" s="99">
        <v>4215.25</v>
      </c>
      <c r="L5307" s="16">
        <v>3727.6902165718102</v>
      </c>
      <c r="M5307" s="17">
        <f>gp_need_index[[#This Row],[Normalised weighted population (base year)]]/gp_need_index[[#This Row],[Registered population (base year)]]</f>
        <v>0.88433431387742367</v>
      </c>
      <c r="N5307" s="99">
        <v>4241.14846952686</v>
      </c>
      <c r="O5307" s="16">
        <v>3741.1638610886898</v>
      </c>
      <c r="P5307" s="17">
        <f>gp_need_index[[#This Row],[Normalised weighted population 2026/27]]/gp_need_index[[#This Row],[Registered population 2026/27]]</f>
        <v>0.88211103383184597</v>
      </c>
      <c r="Q5307" s="99">
        <v>4269.0048821205501</v>
      </c>
      <c r="R5307" s="16">
        <v>3754.3155335697402</v>
      </c>
      <c r="S5307" s="17">
        <f>gp_need_index[[#This Row],[Normalised weighted population 2027/28]]/gp_need_index[[#This Row],[Registered population 2027/28]]</f>
        <v>0.87943575545991237</v>
      </c>
      <c r="T5307" s="99">
        <v>4297.8934139056601</v>
      </c>
      <c r="U5307" s="16">
        <v>3769.29124531858</v>
      </c>
      <c r="V5307" s="17">
        <f>gp_need_index[[#This Row],[Normalised weighted population 2028/29]]/gp_need_index[[#This Row],[Registered population 2028/29]]</f>
        <v>0.87700900937263615</v>
      </c>
    </row>
    <row r="5308" spans="1:22" x14ac:dyDescent="0.2">
      <c r="A5308" s="6" t="s">
        <v>5846</v>
      </c>
      <c r="B5308" s="1" t="s">
        <v>11381</v>
      </c>
      <c r="C5308" s="95" t="s">
        <v>6343</v>
      </c>
      <c r="D5308" s="95" t="s">
        <v>6343</v>
      </c>
      <c r="E5308" s="95" t="s">
        <v>6649</v>
      </c>
      <c r="F5308" s="95" t="s">
        <v>6346</v>
      </c>
      <c r="G5308" s="95" t="s">
        <v>6346</v>
      </c>
      <c r="H5308" s="61">
        <v>5489.4709660456701</v>
      </c>
      <c r="I5308" s="61">
        <v>18.478862440804701</v>
      </c>
      <c r="J5308" s="123">
        <v>101439.178854349</v>
      </c>
      <c r="K5308" s="99">
        <v>2385.3333333333298</v>
      </c>
      <c r="L5308" s="16">
        <v>2042.3331724397101</v>
      </c>
      <c r="M5308" s="17">
        <f>gp_need_index[[#This Row],[Normalised weighted population (base year)]]/gp_need_index[[#This Row],[Registered population (base year)]]</f>
        <v>0.85620451611502779</v>
      </c>
      <c r="N5308" s="99">
        <v>2399.3634130590799</v>
      </c>
      <c r="O5308" s="16">
        <v>2049.7151354118901</v>
      </c>
      <c r="P5308" s="17">
        <f>gp_need_index[[#This Row],[Normalised weighted population 2026/27]]/gp_need_index[[#This Row],[Registered population 2026/27]]</f>
        <v>0.85427456476824237</v>
      </c>
      <c r="Q5308" s="99">
        <v>2417.4836014999901</v>
      </c>
      <c r="R5308" s="16">
        <v>2056.9206958046798</v>
      </c>
      <c r="S5308" s="17">
        <f>gp_need_index[[#This Row],[Normalised weighted population 2027/28]]/gp_need_index[[#This Row],[Registered population 2027/28]]</f>
        <v>0.8508519745608244</v>
      </c>
      <c r="T5308" s="99">
        <v>2434.5078472764599</v>
      </c>
      <c r="U5308" s="16">
        <v>2065.1256138929798</v>
      </c>
      <c r="V5308" s="17">
        <f>gp_need_index[[#This Row],[Normalised weighted population 2028/29]]/gp_need_index[[#This Row],[Registered population 2028/29]]</f>
        <v>0.84827231762809208</v>
      </c>
    </row>
    <row r="5309" spans="1:22" x14ac:dyDescent="0.2">
      <c r="A5309" s="6" t="s">
        <v>5772</v>
      </c>
      <c r="B5309" s="1" t="s">
        <v>11382</v>
      </c>
      <c r="C5309" s="95" t="s">
        <v>6343</v>
      </c>
      <c r="D5309" s="95" t="s">
        <v>6343</v>
      </c>
      <c r="E5309" s="95" t="s">
        <v>6649</v>
      </c>
      <c r="F5309" s="95" t="s">
        <v>6346</v>
      </c>
      <c r="G5309" s="95" t="s">
        <v>6346</v>
      </c>
      <c r="H5309" s="61">
        <v>5442.0160452420596</v>
      </c>
      <c r="I5309" s="61">
        <v>74.657457089590906</v>
      </c>
      <c r="J5309" s="123">
        <v>406287.07937852398</v>
      </c>
      <c r="K5309" s="99">
        <v>8087.6666666666697</v>
      </c>
      <c r="L5309" s="16">
        <v>8180.0108116000201</v>
      </c>
      <c r="M5309" s="17">
        <f>gp_need_index[[#This Row],[Normalised weighted population (base year)]]/gp_need_index[[#This Row],[Registered population (base year)]]</f>
        <v>1.0114178969954273</v>
      </c>
      <c r="N5309" s="99">
        <v>8125.7321472190197</v>
      </c>
      <c r="O5309" s="16">
        <v>8209.5772592972608</v>
      </c>
      <c r="P5309" s="17">
        <f>gp_need_index[[#This Row],[Normalised weighted population 2026/27]]/gp_need_index[[#This Row],[Registered population 2026/27]]</f>
        <v>1.0103184686080178</v>
      </c>
      <c r="Q5309" s="99">
        <v>8169.1226361204999</v>
      </c>
      <c r="R5309" s="16">
        <v>8238.4371743747997</v>
      </c>
      <c r="S5309" s="17">
        <f>gp_need_index[[#This Row],[Normalised weighted population 2027/28]]/gp_need_index[[#This Row],[Registered population 2027/28]]</f>
        <v>1.008484942795181</v>
      </c>
      <c r="T5309" s="99">
        <v>8214.5375731059994</v>
      </c>
      <c r="U5309" s="16">
        <v>8271.2997452698401</v>
      </c>
      <c r="V5309" s="17">
        <f>gp_need_index[[#This Row],[Normalised weighted population 2028/29]]/gp_need_index[[#This Row],[Registered population 2028/29]]</f>
        <v>1.0069099656138498</v>
      </c>
    </row>
    <row r="5310" spans="1:22" x14ac:dyDescent="0.2">
      <c r="A5310" s="6" t="s">
        <v>5779</v>
      </c>
      <c r="B5310" s="1" t="s">
        <v>11383</v>
      </c>
      <c r="C5310" s="95" t="s">
        <v>6343</v>
      </c>
      <c r="D5310" s="95" t="s">
        <v>6343</v>
      </c>
      <c r="E5310" s="95" t="s">
        <v>6649</v>
      </c>
      <c r="F5310" s="95" t="s">
        <v>6346</v>
      </c>
      <c r="G5310" s="95" t="s">
        <v>6346</v>
      </c>
      <c r="H5310" s="61">
        <v>5459.5271699549803</v>
      </c>
      <c r="I5310" s="61">
        <v>51.147030870052298</v>
      </c>
      <c r="J5310" s="123">
        <v>279238.60469757603</v>
      </c>
      <c r="K5310" s="99">
        <v>4476.8333333333303</v>
      </c>
      <c r="L5310" s="16">
        <v>5622.0709970306198</v>
      </c>
      <c r="M5310" s="17">
        <f>gp_need_index[[#This Row],[Normalised weighted population (base year)]]/gp_need_index[[#This Row],[Registered population (base year)]]</f>
        <v>1.2558142281442888</v>
      </c>
      <c r="N5310" s="99">
        <v>4497.6021506949601</v>
      </c>
      <c r="O5310" s="16">
        <v>5642.3918342412699</v>
      </c>
      <c r="P5310" s="17">
        <f>gp_need_index[[#This Row],[Normalised weighted population 2026/27]]/gp_need_index[[#This Row],[Registered population 2026/27]]</f>
        <v>1.2545333369180773</v>
      </c>
      <c r="Q5310" s="99">
        <v>4518.6282738174596</v>
      </c>
      <c r="R5310" s="16">
        <v>5662.2270759385101</v>
      </c>
      <c r="S5310" s="17">
        <f>gp_need_index[[#This Row],[Normalised weighted population 2027/28]]/gp_need_index[[#This Row],[Registered population 2027/28]]</f>
        <v>1.2530853907030743</v>
      </c>
      <c r="T5310" s="99">
        <v>4540.9734892106899</v>
      </c>
      <c r="U5310" s="16">
        <v>5684.8133183008003</v>
      </c>
      <c r="V5310" s="17">
        <f>gp_need_index[[#This Row],[Normalised weighted population 2028/29]]/gp_need_index[[#This Row],[Registered population 2028/29]]</f>
        <v>1.25189308675945</v>
      </c>
    </row>
    <row r="5311" spans="1:22" x14ac:dyDescent="0.2">
      <c r="A5311" s="6" t="s">
        <v>5785</v>
      </c>
      <c r="B5311" s="1" t="s">
        <v>11384</v>
      </c>
      <c r="C5311" s="95" t="s">
        <v>6343</v>
      </c>
      <c r="D5311" s="95" t="s">
        <v>6343</v>
      </c>
      <c r="E5311" s="95" t="s">
        <v>6649</v>
      </c>
      <c r="F5311" s="95" t="s">
        <v>6346</v>
      </c>
      <c r="G5311" s="95" t="s">
        <v>6346</v>
      </c>
      <c r="H5311" s="61">
        <v>5627.6020146122701</v>
      </c>
      <c r="I5311" s="61">
        <v>29.044256027044401</v>
      </c>
      <c r="J5311" s="123">
        <v>163449.51373070999</v>
      </c>
      <c r="K5311" s="99">
        <v>2672.5</v>
      </c>
      <c r="L5311" s="16">
        <v>3290.8228130541002</v>
      </c>
      <c r="M5311" s="17">
        <f>gp_need_index[[#This Row],[Normalised weighted population (base year)]]/gp_need_index[[#This Row],[Registered population (base year)]]</f>
        <v>1.2313649440801122</v>
      </c>
      <c r="N5311" s="99">
        <v>2686.8449633001901</v>
      </c>
      <c r="O5311" s="16">
        <v>3302.71741109609</v>
      </c>
      <c r="P5311" s="17">
        <f>gp_need_index[[#This Row],[Normalised weighted population 2026/27]]/gp_need_index[[#This Row],[Registered population 2026/27]]</f>
        <v>1.2292177093238152</v>
      </c>
      <c r="Q5311" s="99">
        <v>2702.4435171319701</v>
      </c>
      <c r="R5311" s="16">
        <v>3314.3277706796298</v>
      </c>
      <c r="S5311" s="17">
        <f>gp_need_index[[#This Row],[Normalised weighted population 2027/28]]/gp_need_index[[#This Row],[Registered population 2027/28]]</f>
        <v>1.2264188870807691</v>
      </c>
      <c r="T5311" s="99">
        <v>2718.2710018828402</v>
      </c>
      <c r="U5311" s="16">
        <v>3327.5484008826702</v>
      </c>
      <c r="V5311" s="17">
        <f>gp_need_index[[#This Row],[Normalised weighted population 2028/29]]/gp_need_index[[#This Row],[Registered population 2028/29]]</f>
        <v>1.2241415217900671</v>
      </c>
    </row>
    <row r="5312" spans="1:22" x14ac:dyDescent="0.2">
      <c r="A5312" s="6" t="s">
        <v>5790</v>
      </c>
      <c r="B5312" s="1" t="s">
        <v>11385</v>
      </c>
      <c r="C5312" s="95" t="s">
        <v>6343</v>
      </c>
      <c r="D5312" s="95" t="s">
        <v>6343</v>
      </c>
      <c r="E5312" s="95" t="s">
        <v>6649</v>
      </c>
      <c r="F5312" s="95" t="s">
        <v>6346</v>
      </c>
      <c r="G5312" s="95" t="s">
        <v>6346</v>
      </c>
      <c r="H5312" s="61">
        <v>5551.89776785714</v>
      </c>
      <c r="I5312" s="61">
        <v>47.175556235231198</v>
      </c>
      <c r="J5312" s="123">
        <v>261913.86535979901</v>
      </c>
      <c r="K5312" s="99">
        <v>3465.0833333333298</v>
      </c>
      <c r="L5312" s="16">
        <v>5273.2620826345601</v>
      </c>
      <c r="M5312" s="17">
        <f>gp_need_index[[#This Row],[Normalised weighted population (base year)]]/gp_need_index[[#This Row],[Registered population (base year)]]</f>
        <v>1.5218283589046628</v>
      </c>
      <c r="N5312" s="99">
        <v>3476.7035257908201</v>
      </c>
      <c r="O5312" s="16">
        <v>5292.3221586113496</v>
      </c>
      <c r="P5312" s="17">
        <f>gp_need_index[[#This Row],[Normalised weighted population 2026/27]]/gp_need_index[[#This Row],[Registered population 2026/27]]</f>
        <v>1.5222241756744397</v>
      </c>
      <c r="Q5312" s="99">
        <v>3489.0806428186502</v>
      </c>
      <c r="R5312" s="16">
        <v>5310.9267667703798</v>
      </c>
      <c r="S5312" s="17">
        <f>gp_need_index[[#This Row],[Normalised weighted population 2027/28]]/gp_need_index[[#This Row],[Registered population 2027/28]]</f>
        <v>1.5221564963542813</v>
      </c>
      <c r="T5312" s="99">
        <v>3504.1418031376102</v>
      </c>
      <c r="U5312" s="16">
        <v>5332.1116958652101</v>
      </c>
      <c r="V5312" s="17">
        <f>gp_need_index[[#This Row],[Normalised weighted population 2028/29]]/gp_need_index[[#This Row],[Registered population 2028/29]]</f>
        <v>1.5216597944440591</v>
      </c>
    </row>
    <row r="5313" spans="1:22" x14ac:dyDescent="0.2">
      <c r="A5313" s="6" t="s">
        <v>5807</v>
      </c>
      <c r="B5313" s="1" t="s">
        <v>11386</v>
      </c>
      <c r="C5313" s="95" t="s">
        <v>6343</v>
      </c>
      <c r="D5313" s="95" t="s">
        <v>6343</v>
      </c>
      <c r="E5313" s="95" t="s">
        <v>6649</v>
      </c>
      <c r="F5313" s="95" t="s">
        <v>6346</v>
      </c>
      <c r="G5313" s="95" t="s">
        <v>6346</v>
      </c>
      <c r="H5313" s="61">
        <v>5483.0885467529297</v>
      </c>
      <c r="I5313" s="61">
        <v>30.862198421505401</v>
      </c>
      <c r="J5313" s="123">
        <v>169220.16669257201</v>
      </c>
      <c r="K5313" s="99">
        <v>3450.3333333333298</v>
      </c>
      <c r="L5313" s="16">
        <v>3407.0066791279</v>
      </c>
      <c r="M5313" s="17">
        <f>gp_need_index[[#This Row],[Normalised weighted population (base year)]]/gp_need_index[[#This Row],[Registered population (base year)]]</f>
        <v>0.98744276276530873</v>
      </c>
      <c r="N5313" s="99">
        <v>3466.6992668018001</v>
      </c>
      <c r="O5313" s="16">
        <v>3419.3212208935101</v>
      </c>
      <c r="P5313" s="17">
        <f>gp_need_index[[#This Row],[Normalised weighted population 2026/27]]/gp_need_index[[#This Row],[Registered population 2026/27]]</f>
        <v>0.98633338450727559</v>
      </c>
      <c r="Q5313" s="99">
        <v>3483.18109491111</v>
      </c>
      <c r="R5313" s="16">
        <v>3431.3414890438598</v>
      </c>
      <c r="S5313" s="17">
        <f>gp_need_index[[#This Row],[Normalised weighted population 2027/28]]/gp_need_index[[#This Row],[Registered population 2027/28]]</f>
        <v>0.98511716604600685</v>
      </c>
      <c r="T5313" s="99">
        <v>3504.2806197149198</v>
      </c>
      <c r="U5313" s="16">
        <v>3445.0288790866698</v>
      </c>
      <c r="V5313" s="17">
        <f>gp_need_index[[#This Row],[Normalised weighted population 2028/29]]/gp_need_index[[#This Row],[Registered population 2028/29]]</f>
        <v>0.98309161078741736</v>
      </c>
    </row>
    <row r="5314" spans="1:22" x14ac:dyDescent="0.2">
      <c r="A5314" s="6" t="s">
        <v>5792</v>
      </c>
      <c r="B5314" s="1" t="s">
        <v>11387</v>
      </c>
      <c r="C5314" s="95" t="s">
        <v>6343</v>
      </c>
      <c r="D5314" s="95" t="s">
        <v>6343</v>
      </c>
      <c r="E5314" s="95" t="s">
        <v>6649</v>
      </c>
      <c r="F5314" s="95" t="s">
        <v>6346</v>
      </c>
      <c r="G5314" s="95" t="s">
        <v>6346</v>
      </c>
      <c r="H5314" s="61">
        <v>5643.4139229910697</v>
      </c>
      <c r="I5314" s="61">
        <v>20.582328658623101</v>
      </c>
      <c r="J5314" s="123">
        <v>116154.60011965199</v>
      </c>
      <c r="K5314" s="99">
        <v>2633.4166666666702</v>
      </c>
      <c r="L5314" s="16">
        <v>2338.6071894021702</v>
      </c>
      <c r="M5314" s="17">
        <f>gp_need_index[[#This Row],[Normalised weighted population (base year)]]/gp_need_index[[#This Row],[Registered population (base year)]]</f>
        <v>0.88805057665346054</v>
      </c>
      <c r="N5314" s="99">
        <v>2647.3835086525601</v>
      </c>
      <c r="O5314" s="16">
        <v>2347.0600275147899</v>
      </c>
      <c r="P5314" s="17">
        <f>gp_need_index[[#This Row],[Normalised weighted population 2026/27]]/gp_need_index[[#This Row],[Registered population 2026/27]]</f>
        <v>0.88655837729735432</v>
      </c>
      <c r="Q5314" s="99">
        <v>2662.6246528308502</v>
      </c>
      <c r="R5314" s="16">
        <v>2355.3108729525602</v>
      </c>
      <c r="S5314" s="17">
        <f>gp_need_index[[#This Row],[Normalised weighted population 2027/28]]/gp_need_index[[#This Row],[Registered population 2027/28]]</f>
        <v>0.88458238770096265</v>
      </c>
      <c r="T5314" s="99">
        <v>2680.7242502363301</v>
      </c>
      <c r="U5314" s="16">
        <v>2364.7060493560498</v>
      </c>
      <c r="V5314" s="17">
        <f>gp_need_index[[#This Row],[Normalised weighted population 2028/29]]/gp_need_index[[#This Row],[Registered population 2028/29]]</f>
        <v>0.88211461852056572</v>
      </c>
    </row>
    <row r="5315" spans="1:22" x14ac:dyDescent="0.2">
      <c r="A5315" s="6" t="s">
        <v>5786</v>
      </c>
      <c r="B5315" s="1" t="s">
        <v>11388</v>
      </c>
      <c r="C5315" s="95" t="s">
        <v>6343</v>
      </c>
      <c r="D5315" s="95" t="s">
        <v>6343</v>
      </c>
      <c r="E5315" s="95" t="s">
        <v>6649</v>
      </c>
      <c r="F5315" s="95" t="s">
        <v>6346</v>
      </c>
      <c r="G5315" s="95" t="s">
        <v>6346</v>
      </c>
      <c r="H5315" s="61">
        <v>5575.7723499644899</v>
      </c>
      <c r="I5315" s="61">
        <v>32.011777448596199</v>
      </c>
      <c r="J5315" s="123">
        <v>178490.383571099</v>
      </c>
      <c r="K5315" s="99">
        <v>4132.6666666666697</v>
      </c>
      <c r="L5315" s="16">
        <v>3593.6492728530602</v>
      </c>
      <c r="M5315" s="17">
        <f>gp_need_index[[#This Row],[Normalised weighted population (base year)]]/gp_need_index[[#This Row],[Registered population (base year)]]</f>
        <v>0.86957152916270142</v>
      </c>
      <c r="N5315" s="99">
        <v>4147.4643493623898</v>
      </c>
      <c r="O5315" s="16">
        <v>3606.6384296787901</v>
      </c>
      <c r="P5315" s="17">
        <f>gp_need_index[[#This Row],[Normalised weighted population 2026/27]]/gp_need_index[[#This Row],[Registered population 2026/27]]</f>
        <v>0.86960082736654665</v>
      </c>
      <c r="Q5315" s="99">
        <v>4162.5056559529403</v>
      </c>
      <c r="R5315" s="16">
        <v>3619.31719199606</v>
      </c>
      <c r="S5315" s="17">
        <f>gp_need_index[[#This Row],[Normalised weighted population 2027/28]]/gp_need_index[[#This Row],[Registered population 2027/28]]</f>
        <v>0.86950445023899292</v>
      </c>
      <c r="T5315" s="99">
        <v>4180.4246899092605</v>
      </c>
      <c r="U5315" s="16">
        <v>3633.7544044546999</v>
      </c>
      <c r="V5315" s="17">
        <f>gp_need_index[[#This Row],[Normalised weighted population 2028/29]]/gp_need_index[[#This Row],[Registered population 2028/29]]</f>
        <v>0.86923092125684809</v>
      </c>
    </row>
    <row r="5316" spans="1:22" x14ac:dyDescent="0.2">
      <c r="A5316" s="6" t="s">
        <v>5782</v>
      </c>
      <c r="B5316" s="1" t="s">
        <v>11389</v>
      </c>
      <c r="C5316" s="95" t="s">
        <v>6343</v>
      </c>
      <c r="D5316" s="95" t="s">
        <v>6343</v>
      </c>
      <c r="E5316" s="95" t="s">
        <v>6649</v>
      </c>
      <c r="F5316" s="95" t="s">
        <v>6346</v>
      </c>
      <c r="G5316" s="95" t="s">
        <v>6346</v>
      </c>
      <c r="H5316" s="61">
        <v>5460.61720872962</v>
      </c>
      <c r="I5316" s="61">
        <v>37.920715967912599</v>
      </c>
      <c r="J5316" s="123">
        <v>207070.514181732</v>
      </c>
      <c r="K5316" s="99">
        <v>3310.5833333333298</v>
      </c>
      <c r="L5316" s="16">
        <v>4169.0694357327702</v>
      </c>
      <c r="M5316" s="17">
        <f>gp_need_index[[#This Row],[Normalised weighted population (base year)]]/gp_need_index[[#This Row],[Registered population (base year)]]</f>
        <v>1.2593156601000151</v>
      </c>
      <c r="N5316" s="99">
        <v>3327.2966826758202</v>
      </c>
      <c r="O5316" s="16">
        <v>4184.1384345711303</v>
      </c>
      <c r="P5316" s="17">
        <f>gp_need_index[[#This Row],[Normalised weighted population 2026/27]]/gp_need_index[[#This Row],[Registered population 2026/27]]</f>
        <v>1.2575188910434749</v>
      </c>
      <c r="Q5316" s="99">
        <v>3345.25915530882</v>
      </c>
      <c r="R5316" s="16">
        <v>4198.8473380968999</v>
      </c>
      <c r="S5316" s="17">
        <f>gp_need_index[[#This Row],[Normalised weighted population 2027/28]]/gp_need_index[[#This Row],[Registered population 2027/28]]</f>
        <v>1.2551635443351115</v>
      </c>
      <c r="T5316" s="99">
        <v>3362.9555126407399</v>
      </c>
      <c r="U5316" s="16">
        <v>4215.5962572674998</v>
      </c>
      <c r="V5316" s="17">
        <f>gp_need_index[[#This Row],[Normalised weighted population 2028/29]]/gp_need_index[[#This Row],[Registered population 2028/29]]</f>
        <v>1.2535391091026444</v>
      </c>
    </row>
    <row r="5317" spans="1:22" x14ac:dyDescent="0.2">
      <c r="A5317" s="6" t="s">
        <v>762</v>
      </c>
      <c r="B5317" s="1" t="s">
        <v>11390</v>
      </c>
      <c r="C5317" s="95" t="s">
        <v>6343</v>
      </c>
      <c r="D5317" s="95" t="s">
        <v>6343</v>
      </c>
      <c r="E5317" s="95" t="s">
        <v>6649</v>
      </c>
      <c r="F5317" s="95" t="s">
        <v>6345</v>
      </c>
      <c r="G5317" s="95" t="s">
        <v>6345</v>
      </c>
      <c r="H5317" s="61">
        <v>5508.6364730929699</v>
      </c>
      <c r="I5317" s="61">
        <v>148.23301952633901</v>
      </c>
      <c r="J5317" s="123">
        <v>816561.817879493</v>
      </c>
      <c r="K5317" s="99">
        <v>14648.75</v>
      </c>
      <c r="L5317" s="16">
        <v>16440.3074515962</v>
      </c>
      <c r="M5317" s="17">
        <f>gp_need_index[[#This Row],[Normalised weighted population (base year)]]/gp_need_index[[#This Row],[Registered population (base year)]]</f>
        <v>1.1223010462733134</v>
      </c>
      <c r="N5317" s="99">
        <v>14708.0143902787</v>
      </c>
      <c r="O5317" s="16">
        <v>16499.730538140899</v>
      </c>
      <c r="P5317" s="17">
        <f>gp_need_index[[#This Row],[Normalised weighted population 2026/27]]/gp_need_index[[#This Row],[Registered population 2026/27]]</f>
        <v>1.121819036908642</v>
      </c>
      <c r="Q5317" s="99">
        <v>14761.950349076</v>
      </c>
      <c r="R5317" s="16">
        <v>16557.733624912998</v>
      </c>
      <c r="S5317" s="17">
        <f>gp_need_index[[#This Row],[Normalised weighted population 2027/28]]/gp_need_index[[#This Row],[Registered population 2027/28]]</f>
        <v>1.1216494591413799</v>
      </c>
      <c r="T5317" s="99">
        <v>14815.360759188899</v>
      </c>
      <c r="U5317" s="16">
        <v>16623.781308908499</v>
      </c>
      <c r="V5317" s="17">
        <f>gp_need_index[[#This Row],[Normalised weighted population 2028/29]]/gp_need_index[[#This Row],[Registered population 2028/29]]</f>
        <v>1.1220638888997669</v>
      </c>
    </row>
    <row r="5318" spans="1:22" x14ac:dyDescent="0.2">
      <c r="A5318" s="6" t="s">
        <v>783</v>
      </c>
      <c r="B5318" s="1" t="s">
        <v>11391</v>
      </c>
      <c r="C5318" s="95" t="s">
        <v>6343</v>
      </c>
      <c r="D5318" s="95" t="s">
        <v>6343</v>
      </c>
      <c r="E5318" s="95" t="s">
        <v>6649</v>
      </c>
      <c r="F5318" s="95" t="s">
        <v>6345</v>
      </c>
      <c r="G5318" s="95" t="s">
        <v>6345</v>
      </c>
      <c r="H5318" s="61">
        <v>5420.3244739879301</v>
      </c>
      <c r="I5318" s="61">
        <v>108.06101866830301</v>
      </c>
      <c r="J5318" s="123">
        <v>585725.784171868</v>
      </c>
      <c r="K5318" s="99">
        <v>11866.083333333299</v>
      </c>
      <c r="L5318" s="16">
        <v>11792.753179568699</v>
      </c>
      <c r="M5318" s="17">
        <f>gp_need_index[[#This Row],[Normalised weighted population (base year)]]/gp_need_index[[#This Row],[Registered population (base year)]]</f>
        <v>0.99382018887743639</v>
      </c>
      <c r="N5318" s="99">
        <v>11910.6662647798</v>
      </c>
      <c r="O5318" s="16">
        <v>11835.3777956139</v>
      </c>
      <c r="P5318" s="17">
        <f>gp_need_index[[#This Row],[Normalised weighted population 2026/27]]/gp_need_index[[#This Row],[Registered population 2026/27]]</f>
        <v>0.99367890364046796</v>
      </c>
      <c r="Q5318" s="99">
        <v>11958.5777965904</v>
      </c>
      <c r="R5318" s="16">
        <v>11876.983835401799</v>
      </c>
      <c r="S5318" s="17">
        <f>gp_need_index[[#This Row],[Normalised weighted population 2027/28]]/gp_need_index[[#This Row],[Registered population 2027/28]]</f>
        <v>0.99317695109096804</v>
      </c>
      <c r="T5318" s="99">
        <v>12006.1942959103</v>
      </c>
      <c r="U5318" s="16">
        <v>11924.360323811999</v>
      </c>
      <c r="V5318" s="17">
        <f>gp_need_index[[#This Row],[Normalised weighted population 2028/29]]/gp_need_index[[#This Row],[Registered population 2028/29]]</f>
        <v>0.9931840206745467</v>
      </c>
    </row>
    <row r="5319" spans="1:22" x14ac:dyDescent="0.2">
      <c r="A5319" s="6" t="s">
        <v>781</v>
      </c>
      <c r="B5319" s="1" t="s">
        <v>11392</v>
      </c>
      <c r="C5319" s="95" t="s">
        <v>6343</v>
      </c>
      <c r="D5319" s="95" t="s">
        <v>6343</v>
      </c>
      <c r="E5319" s="95" t="s">
        <v>6649</v>
      </c>
      <c r="F5319" s="95" t="s">
        <v>6345</v>
      </c>
      <c r="G5319" s="95" t="s">
        <v>6345</v>
      </c>
      <c r="H5319" s="61">
        <v>5501.4143381426402</v>
      </c>
      <c r="I5319" s="61">
        <v>56.061847753954702</v>
      </c>
      <c r="J5319" s="123">
        <v>308419.45305637602</v>
      </c>
      <c r="K5319" s="99">
        <v>7237.1666666666697</v>
      </c>
      <c r="L5319" s="16">
        <v>6209.5857549002703</v>
      </c>
      <c r="M5319" s="17">
        <f>gp_need_index[[#This Row],[Normalised weighted population (base year)]]/gp_need_index[[#This Row],[Registered population (base year)]]</f>
        <v>0.85801336916845006</v>
      </c>
      <c r="N5319" s="99">
        <v>7260.6502794248099</v>
      </c>
      <c r="O5319" s="16">
        <v>6232.0301497393903</v>
      </c>
      <c r="P5319" s="17">
        <f>gp_need_index[[#This Row],[Normalised weighted population 2026/27]]/gp_need_index[[#This Row],[Registered population 2026/27]]</f>
        <v>0.85832947599744369</v>
      </c>
      <c r="Q5319" s="99">
        <v>7286.1731153886003</v>
      </c>
      <c r="R5319" s="16">
        <v>6253.9382036137104</v>
      </c>
      <c r="S5319" s="17">
        <f>gp_need_index[[#This Row],[Normalised weighted population 2027/28]]/gp_need_index[[#This Row],[Registered population 2027/28]]</f>
        <v>0.85832962030578419</v>
      </c>
      <c r="T5319" s="99">
        <v>7313.1278186888503</v>
      </c>
      <c r="U5319" s="16">
        <v>6278.8847418028599</v>
      </c>
      <c r="V5319" s="17">
        <f>gp_need_index[[#This Row],[Normalised weighted population 2028/29]]/gp_need_index[[#This Row],[Registered population 2028/29]]</f>
        <v>0.85857719124736742</v>
      </c>
    </row>
    <row r="5320" spans="1:22" x14ac:dyDescent="0.2">
      <c r="A5320" s="6" t="s">
        <v>773</v>
      </c>
      <c r="B5320" s="1" t="s">
        <v>11393</v>
      </c>
      <c r="C5320" s="95" t="s">
        <v>6343</v>
      </c>
      <c r="D5320" s="95" t="s">
        <v>6343</v>
      </c>
      <c r="E5320" s="95" t="s">
        <v>6649</v>
      </c>
      <c r="F5320" s="95" t="s">
        <v>6345</v>
      </c>
      <c r="G5320" s="95" t="s">
        <v>6345</v>
      </c>
      <c r="H5320" s="61">
        <v>5437.3983154296902</v>
      </c>
      <c r="I5320" s="61">
        <v>86.782394908384902</v>
      </c>
      <c r="J5320" s="123">
        <v>471870.44788380602</v>
      </c>
      <c r="K5320" s="99">
        <v>8657.25</v>
      </c>
      <c r="L5320" s="16">
        <v>9500.4383877241908</v>
      </c>
      <c r="M5320" s="17">
        <f>gp_need_index[[#This Row],[Normalised weighted population (base year)]]/gp_need_index[[#This Row],[Registered population (base year)]]</f>
        <v>1.0973967931761461</v>
      </c>
      <c r="N5320" s="99">
        <v>8694.9818103744892</v>
      </c>
      <c r="O5320" s="16">
        <v>9534.7774883881193</v>
      </c>
      <c r="P5320" s="17">
        <f>gp_need_index[[#This Row],[Normalised weighted population 2026/27]]/gp_need_index[[#This Row],[Registered population 2026/27]]</f>
        <v>1.0965839488027014</v>
      </c>
      <c r="Q5320" s="99">
        <v>8735.3117187921198</v>
      </c>
      <c r="R5320" s="16">
        <v>9568.2960070531808</v>
      </c>
      <c r="S5320" s="17">
        <f>gp_need_index[[#This Row],[Normalised weighted population 2027/28]]/gp_need_index[[#This Row],[Registered population 2027/28]]</f>
        <v>1.0953582785682481</v>
      </c>
      <c r="T5320" s="99">
        <v>8773.6528401025698</v>
      </c>
      <c r="U5320" s="16">
        <v>9606.4632952440206</v>
      </c>
      <c r="V5320" s="17">
        <f>gp_need_index[[#This Row],[Normalised weighted population 2028/29]]/gp_need_index[[#This Row],[Registered population 2028/29]]</f>
        <v>1.0949217469985641</v>
      </c>
    </row>
    <row r="5321" spans="1:22" x14ac:dyDescent="0.2">
      <c r="A5321" s="6" t="s">
        <v>782</v>
      </c>
      <c r="B5321" s="1" t="s">
        <v>11394</v>
      </c>
      <c r="C5321" s="95" t="s">
        <v>6343</v>
      </c>
      <c r="D5321" s="95" t="s">
        <v>6343</v>
      </c>
      <c r="E5321" s="95" t="s">
        <v>6649</v>
      </c>
      <c r="F5321" s="95" t="s">
        <v>6345</v>
      </c>
      <c r="G5321" s="95" t="s">
        <v>6345</v>
      </c>
      <c r="H5321" s="61">
        <v>5531.5625787550398</v>
      </c>
      <c r="I5321" s="61">
        <v>31.445767617410802</v>
      </c>
      <c r="J5321" s="123">
        <v>173944.231412697</v>
      </c>
      <c r="K5321" s="99">
        <v>3364.9166666666702</v>
      </c>
      <c r="L5321" s="16">
        <v>3502.1189838175401</v>
      </c>
      <c r="M5321" s="17">
        <f>gp_need_index[[#This Row],[Normalised weighted population (base year)]]/gp_need_index[[#This Row],[Registered population (base year)]]</f>
        <v>1.0407743581022422</v>
      </c>
      <c r="N5321" s="99">
        <v>3376.7595955402999</v>
      </c>
      <c r="O5321" s="16">
        <v>3514.7773066669101</v>
      </c>
      <c r="P5321" s="17">
        <f>gp_need_index[[#This Row],[Normalised weighted population 2026/27]]/gp_need_index[[#This Row],[Registered population 2026/27]]</f>
        <v>1.0408728271058711</v>
      </c>
      <c r="Q5321" s="99">
        <v>3387.70867380454</v>
      </c>
      <c r="R5321" s="16">
        <v>3527.1331407595799</v>
      </c>
      <c r="S5321" s="17">
        <f>gp_need_index[[#This Row],[Normalised weighted population 2027/28]]/gp_need_index[[#This Row],[Registered population 2027/28]]</f>
        <v>1.0411559789757423</v>
      </c>
      <c r="T5321" s="99">
        <v>3400.96747225331</v>
      </c>
      <c r="U5321" s="16">
        <v>3541.20263724795</v>
      </c>
      <c r="V5321" s="17">
        <f>gp_need_index[[#This Row],[Normalised weighted population 2028/29]]/gp_need_index[[#This Row],[Registered population 2028/29]]</f>
        <v>1.0412339036285245</v>
      </c>
    </row>
    <row r="5322" spans="1:22" x14ac:dyDescent="0.2">
      <c r="A5322" s="6" t="s">
        <v>765</v>
      </c>
      <c r="B5322" s="1" t="s">
        <v>11395</v>
      </c>
      <c r="C5322" s="95" t="s">
        <v>6343</v>
      </c>
      <c r="D5322" s="95" t="s">
        <v>6343</v>
      </c>
      <c r="E5322" s="95" t="s">
        <v>6649</v>
      </c>
      <c r="F5322" s="95" t="s">
        <v>6345</v>
      </c>
      <c r="G5322" s="95" t="s">
        <v>6345</v>
      </c>
      <c r="H5322" s="61">
        <v>5530.1225428427397</v>
      </c>
      <c r="I5322" s="61">
        <v>30.683485815852201</v>
      </c>
      <c r="J5322" s="123">
        <v>169683.43660324</v>
      </c>
      <c r="K5322" s="99">
        <v>3097.0833333333298</v>
      </c>
      <c r="L5322" s="16">
        <v>3416.3339579666599</v>
      </c>
      <c r="M5322" s="17">
        <f>gp_need_index[[#This Row],[Normalised weighted population (base year)]]/gp_need_index[[#This Row],[Registered population (base year)]]</f>
        <v>1.1030810573281304</v>
      </c>
      <c r="N5322" s="99">
        <v>3111.0419869831399</v>
      </c>
      <c r="O5322" s="16">
        <v>3428.6822129520101</v>
      </c>
      <c r="P5322" s="17">
        <f>gp_need_index[[#This Row],[Normalised weighted population 2026/27]]/gp_need_index[[#This Row],[Registered population 2026/27]]</f>
        <v>1.1021009125874557</v>
      </c>
      <c r="Q5322" s="99">
        <v>3123.8020630894898</v>
      </c>
      <c r="R5322" s="16">
        <v>3440.7353886964202</v>
      </c>
      <c r="S5322" s="17">
        <f>gp_need_index[[#This Row],[Normalised weighted population 2027/28]]/gp_need_index[[#This Row],[Registered population 2027/28]]</f>
        <v>1.101457556914947</v>
      </c>
      <c r="T5322" s="99">
        <v>3137.3961845367598</v>
      </c>
      <c r="U5322" s="16">
        <v>3454.4602503720998</v>
      </c>
      <c r="V5322" s="17">
        <f>gp_need_index[[#This Row],[Normalised weighted population 2028/29]]/gp_need_index[[#This Row],[Registered population 2028/29]]</f>
        <v>1.1010596198841731</v>
      </c>
    </row>
    <row r="5323" spans="1:22" x14ac:dyDescent="0.2">
      <c r="A5323" s="6" t="s">
        <v>770</v>
      </c>
      <c r="B5323" s="1" t="s">
        <v>11396</v>
      </c>
      <c r="C5323" s="95" t="s">
        <v>6343</v>
      </c>
      <c r="D5323" s="95" t="s">
        <v>6343</v>
      </c>
      <c r="E5323" s="95" t="s">
        <v>6649</v>
      </c>
      <c r="F5323" s="95" t="s">
        <v>6345</v>
      </c>
      <c r="G5323" s="95" t="s">
        <v>6345</v>
      </c>
      <c r="H5323" s="61">
        <v>5490.3568262791896</v>
      </c>
      <c r="I5323" s="61">
        <v>88.263405617376705</v>
      </c>
      <c r="J5323" s="123">
        <v>484597.59154201299</v>
      </c>
      <c r="K5323" s="99">
        <v>8214.5833333333303</v>
      </c>
      <c r="L5323" s="16">
        <v>9756.6812711655402</v>
      </c>
      <c r="M5323" s="17">
        <f>gp_need_index[[#This Row],[Normalised weighted population (base year)]]/gp_need_index[[#This Row],[Registered population (base year)]]</f>
        <v>1.1877268602991278</v>
      </c>
      <c r="N5323" s="99">
        <v>8243.7450377881705</v>
      </c>
      <c r="O5323" s="16">
        <v>9791.9465554232993</v>
      </c>
      <c r="P5323" s="17">
        <f>gp_need_index[[#This Row],[Normalised weighted population 2026/27]]/gp_need_index[[#This Row],[Registered population 2026/27]]</f>
        <v>1.1878031781112093</v>
      </c>
      <c r="Q5323" s="99">
        <v>8270.2944417456001</v>
      </c>
      <c r="R5323" s="16">
        <v>9826.3691251985292</v>
      </c>
      <c r="S5323" s="17">
        <f>gp_need_index[[#This Row],[Normalised weighted population 2027/28]]/gp_need_index[[#This Row],[Registered population 2027/28]]</f>
        <v>1.1881522712901731</v>
      </c>
      <c r="T5323" s="99">
        <v>8301.4532135161298</v>
      </c>
      <c r="U5323" s="16">
        <v>9865.5658496722099</v>
      </c>
      <c r="V5323" s="17">
        <f>gp_need_index[[#This Row],[Normalised weighted population 2028/29]]/gp_need_index[[#This Row],[Registered population 2028/29]]</f>
        <v>1.1884143168583361</v>
      </c>
    </row>
    <row r="5324" spans="1:22" x14ac:dyDescent="0.2">
      <c r="A5324" s="6" t="s">
        <v>615</v>
      </c>
      <c r="B5324" s="1" t="s">
        <v>11397</v>
      </c>
      <c r="C5324" s="95" t="s">
        <v>6343</v>
      </c>
      <c r="D5324" s="95" t="s">
        <v>6343</v>
      </c>
      <c r="E5324" s="95" t="s">
        <v>6649</v>
      </c>
      <c r="F5324" s="95" t="s">
        <v>6347</v>
      </c>
      <c r="G5324" s="95" t="s">
        <v>6347</v>
      </c>
      <c r="H5324" s="61">
        <v>5480.2348333864802</v>
      </c>
      <c r="I5324" s="61">
        <v>125.910443537323</v>
      </c>
      <c r="J5324" s="123">
        <v>690018.79856037803</v>
      </c>
      <c r="K5324" s="99">
        <v>12070.833333333299</v>
      </c>
      <c r="L5324" s="16">
        <v>13892.544259751099</v>
      </c>
      <c r="M5324" s="17">
        <f>gp_need_index[[#This Row],[Normalised weighted population (base year)]]/gp_need_index[[#This Row],[Registered population (base year)]]</f>
        <v>1.1509184060546336</v>
      </c>
      <c r="N5324" s="99">
        <v>12196.057286512199</v>
      </c>
      <c r="O5324" s="16">
        <v>13942.7585189615</v>
      </c>
      <c r="P5324" s="17">
        <f>gp_need_index[[#This Row],[Normalised weighted population 2026/27]]/gp_need_index[[#This Row],[Registered population 2026/27]]</f>
        <v>1.1432185165595281</v>
      </c>
      <c r="Q5324" s="99">
        <v>12318.8791139923</v>
      </c>
      <c r="R5324" s="16">
        <v>13991.7728365194</v>
      </c>
      <c r="S5324" s="17">
        <f>gp_need_index[[#This Row],[Normalised weighted population 2027/28]]/gp_need_index[[#This Row],[Registered population 2027/28]]</f>
        <v>1.1357991832736598</v>
      </c>
      <c r="T5324" s="99">
        <v>12432.381035611999</v>
      </c>
      <c r="U5324" s="16">
        <v>14047.5850757895</v>
      </c>
      <c r="V5324" s="17">
        <f>gp_need_index[[#This Row],[Normalised weighted population 2028/29]]/gp_need_index[[#This Row],[Registered population 2028/29]]</f>
        <v>1.1299191229379812</v>
      </c>
    </row>
    <row r="5325" spans="1:22" x14ac:dyDescent="0.2">
      <c r="A5325" s="6" t="s">
        <v>784</v>
      </c>
      <c r="B5325" s="1" t="s">
        <v>11398</v>
      </c>
      <c r="C5325" s="95" t="s">
        <v>6343</v>
      </c>
      <c r="D5325" s="95" t="s">
        <v>6343</v>
      </c>
      <c r="E5325" s="95" t="s">
        <v>6649</v>
      </c>
      <c r="F5325" s="95" t="s">
        <v>6345</v>
      </c>
      <c r="G5325" s="95" t="s">
        <v>6345</v>
      </c>
      <c r="H5325" s="61">
        <v>5562.8148034137203</v>
      </c>
      <c r="I5325" s="61">
        <v>51.0328381648213</v>
      </c>
      <c r="J5325" s="123">
        <v>283886.22760348499</v>
      </c>
      <c r="K5325" s="99">
        <v>6870.3333333333303</v>
      </c>
      <c r="L5325" s="16">
        <v>5715.6442548283403</v>
      </c>
      <c r="M5325" s="17">
        <f>gp_need_index[[#This Row],[Normalised weighted population (base year)]]/gp_need_index[[#This Row],[Registered population (base year)]]</f>
        <v>0.83193114184100858</v>
      </c>
      <c r="N5325" s="99">
        <v>6904.9466273276503</v>
      </c>
      <c r="O5325" s="16">
        <v>5736.3033102756499</v>
      </c>
      <c r="P5325" s="17">
        <f>gp_need_index[[#This Row],[Normalised weighted population 2026/27]]/gp_need_index[[#This Row],[Registered population 2026/27]]</f>
        <v>0.83075273711358311</v>
      </c>
      <c r="Q5325" s="99">
        <v>6946.3105792763299</v>
      </c>
      <c r="R5325" s="16">
        <v>5756.4686880003101</v>
      </c>
      <c r="S5325" s="17">
        <f>gp_need_index[[#This Row],[Normalised weighted population 2027/28]]/gp_need_index[[#This Row],[Registered population 2027/28]]</f>
        <v>0.82870879761325356</v>
      </c>
      <c r="T5325" s="99">
        <v>6982.3248695338098</v>
      </c>
      <c r="U5325" s="16">
        <v>5779.4308538043897</v>
      </c>
      <c r="V5325" s="17">
        <f>gp_need_index[[#This Row],[Normalised weighted population 2028/29]]/gp_need_index[[#This Row],[Registered population 2028/29]]</f>
        <v>0.82772299510467584</v>
      </c>
    </row>
    <row r="5326" spans="1:22" x14ac:dyDescent="0.2">
      <c r="A5326" s="6" t="s">
        <v>788</v>
      </c>
      <c r="B5326" s="1" t="s">
        <v>11399</v>
      </c>
      <c r="C5326" s="95" t="s">
        <v>6343</v>
      </c>
      <c r="D5326" s="95" t="s">
        <v>6343</v>
      </c>
      <c r="E5326" s="95" t="s">
        <v>6649</v>
      </c>
      <c r="F5326" s="95" t="s">
        <v>6345</v>
      </c>
      <c r="G5326" s="95" t="s">
        <v>6345</v>
      </c>
      <c r="H5326" s="61">
        <v>5530.6429133628699</v>
      </c>
      <c r="I5326" s="61">
        <v>87.1654908795458</v>
      </c>
      <c r="J5326" s="123">
        <v>482081.20442275598</v>
      </c>
      <c r="K5326" s="99">
        <v>10289.083333333299</v>
      </c>
      <c r="L5326" s="16">
        <v>9706.0174059174005</v>
      </c>
      <c r="M5326" s="17">
        <f>gp_need_index[[#This Row],[Normalised weighted population (base year)]]/gp_need_index[[#This Row],[Registered population (base year)]]</f>
        <v>0.9433315963602944</v>
      </c>
      <c r="N5326" s="99">
        <v>10334.908896949</v>
      </c>
      <c r="O5326" s="16">
        <v>9741.0995668814994</v>
      </c>
      <c r="P5326" s="17">
        <f>gp_need_index[[#This Row],[Normalised weighted population 2026/27]]/gp_need_index[[#This Row],[Registered population 2026/27]]</f>
        <v>0.94254334160189823</v>
      </c>
      <c r="Q5326" s="99">
        <v>10379.033980648001</v>
      </c>
      <c r="R5326" s="16">
        <v>9775.3433893564797</v>
      </c>
      <c r="S5326" s="17">
        <f>gp_need_index[[#This Row],[Normalised weighted population 2027/28]]/gp_need_index[[#This Row],[Registered population 2027/28]]</f>
        <v>0.94183557039921839</v>
      </c>
      <c r="T5326" s="99">
        <v>10423.538535485601</v>
      </c>
      <c r="U5326" s="16">
        <v>9814.3365756072999</v>
      </c>
      <c r="V5326" s="17">
        <f>gp_need_index[[#This Row],[Normalised weighted population 2028/29]]/gp_need_index[[#This Row],[Registered population 2028/29]]</f>
        <v>0.94155516787275728</v>
      </c>
    </row>
    <row r="5327" spans="1:22" x14ac:dyDescent="0.2">
      <c r="A5327" s="6" t="s">
        <v>619</v>
      </c>
      <c r="B5327" s="1" t="s">
        <v>11400</v>
      </c>
      <c r="C5327" s="95" t="s">
        <v>6343</v>
      </c>
      <c r="D5327" s="95" t="s">
        <v>6343</v>
      </c>
      <c r="E5327" s="95" t="s">
        <v>6649</v>
      </c>
      <c r="F5327" s="95" t="s">
        <v>6347</v>
      </c>
      <c r="G5327" s="95" t="s">
        <v>6347</v>
      </c>
      <c r="H5327" s="61">
        <v>5432.5324563419099</v>
      </c>
      <c r="I5327" s="61">
        <v>40.205058482007601</v>
      </c>
      <c r="J5327" s="123">
        <v>218415.28511263101</v>
      </c>
      <c r="K5327" s="99">
        <v>4746.75</v>
      </c>
      <c r="L5327" s="16">
        <v>4397.4802161391599</v>
      </c>
      <c r="M5327" s="17">
        <f>gp_need_index[[#This Row],[Normalised weighted population (base year)]]/gp_need_index[[#This Row],[Registered population (base year)]]</f>
        <v>0.92641917441178911</v>
      </c>
      <c r="N5327" s="99">
        <v>4799.77828716354</v>
      </c>
      <c r="O5327" s="16">
        <v>4413.3748001201202</v>
      </c>
      <c r="P5327" s="17">
        <f>gp_need_index[[#This Row],[Normalised weighted population 2026/27]]/gp_need_index[[#This Row],[Registered population 2026/27]]</f>
        <v>0.91949555501827829</v>
      </c>
      <c r="Q5327" s="99">
        <v>4853.3862391296898</v>
      </c>
      <c r="R5327" s="16">
        <v>4428.8895602489101</v>
      </c>
      <c r="S5327" s="17">
        <f>gp_need_index[[#This Row],[Normalised weighted population 2027/28]]/gp_need_index[[#This Row],[Registered population 2027/28]]</f>
        <v>0.91253597839414891</v>
      </c>
      <c r="T5327" s="99">
        <v>4902.6499888101598</v>
      </c>
      <c r="U5327" s="16">
        <v>4446.5561023465698</v>
      </c>
      <c r="V5327" s="17">
        <f>gp_need_index[[#This Row],[Normalised weighted population 2028/29]]/gp_need_index[[#This Row],[Registered population 2028/29]]</f>
        <v>0.90696992697733236</v>
      </c>
    </row>
    <row r="5328" spans="1:22" x14ac:dyDescent="0.2">
      <c r="A5328" s="6" t="s">
        <v>637</v>
      </c>
      <c r="B5328" s="1" t="s">
        <v>11401</v>
      </c>
      <c r="C5328" s="95" t="s">
        <v>6343</v>
      </c>
      <c r="D5328" s="95" t="s">
        <v>6343</v>
      </c>
      <c r="E5328" s="95" t="s">
        <v>6649</v>
      </c>
      <c r="F5328" s="95" t="s">
        <v>6347</v>
      </c>
      <c r="G5328" s="95" t="s">
        <v>6347</v>
      </c>
      <c r="H5328" s="61">
        <v>5474.1816693474302</v>
      </c>
      <c r="I5328" s="61">
        <v>120.345404933648</v>
      </c>
      <c r="J5328" s="123">
        <v>658792.60967796994</v>
      </c>
      <c r="K5328" s="99">
        <v>10550.5</v>
      </c>
      <c r="L5328" s="16">
        <v>13263.8494879314</v>
      </c>
      <c r="M5328" s="17">
        <f>gp_need_index[[#This Row],[Normalised weighted population (base year)]]/gp_need_index[[#This Row],[Registered population (base year)]]</f>
        <v>1.257177336423051</v>
      </c>
      <c r="N5328" s="99">
        <v>10641.8171272811</v>
      </c>
      <c r="O5328" s="16">
        <v>13311.791345366701</v>
      </c>
      <c r="P5328" s="17">
        <f>gp_need_index[[#This Row],[Normalised weighted population 2026/27]]/gp_need_index[[#This Row],[Registered population 2026/27]]</f>
        <v>1.2508945780736</v>
      </c>
      <c r="Q5328" s="99">
        <v>10733.4724109615</v>
      </c>
      <c r="R5328" s="16">
        <v>13358.5875634451</v>
      </c>
      <c r="S5328" s="17">
        <f>gp_need_index[[#This Row],[Normalised weighted population 2027/28]]/gp_need_index[[#This Row],[Registered population 2027/28]]</f>
        <v>1.2445727768212937</v>
      </c>
      <c r="T5328" s="99">
        <v>10818.5194691216</v>
      </c>
      <c r="U5328" s="16">
        <v>13411.8740693162</v>
      </c>
      <c r="V5328" s="17">
        <f>gp_need_index[[#This Row],[Normalised weighted population 2028/29]]/gp_need_index[[#This Row],[Registered population 2028/29]]</f>
        <v>1.2397143719708223</v>
      </c>
    </row>
    <row r="5329" spans="1:22" x14ac:dyDescent="0.2">
      <c r="A5329" s="6" t="s">
        <v>768</v>
      </c>
      <c r="B5329" s="1" t="s">
        <v>11402</v>
      </c>
      <c r="C5329" s="95" t="s">
        <v>6343</v>
      </c>
      <c r="D5329" s="95" t="s">
        <v>6343</v>
      </c>
      <c r="E5329" s="95" t="s">
        <v>6649</v>
      </c>
      <c r="F5329" s="95" t="s">
        <v>6345</v>
      </c>
      <c r="G5329" s="95" t="s">
        <v>6345</v>
      </c>
      <c r="H5329" s="61">
        <v>5533.6647563733504</v>
      </c>
      <c r="I5329" s="61">
        <v>65.496561173594799</v>
      </c>
      <c r="J5329" s="123">
        <v>362436.01222997298</v>
      </c>
      <c r="K5329" s="99">
        <v>6115.9166666666697</v>
      </c>
      <c r="L5329" s="16">
        <v>7297.1321241358801</v>
      </c>
      <c r="M5329" s="17">
        <f>gp_need_index[[#This Row],[Normalised weighted population (base year)]]/gp_need_index[[#This Row],[Registered population (base year)]]</f>
        <v>1.1931379254899173</v>
      </c>
      <c r="N5329" s="99">
        <v>6141.7119666701801</v>
      </c>
      <c r="O5329" s="16">
        <v>7323.5074285526198</v>
      </c>
      <c r="P5329" s="17">
        <f>gp_need_index[[#This Row],[Normalised weighted population 2026/27]]/gp_need_index[[#This Row],[Registered population 2026/27]]</f>
        <v>1.1924211796801614</v>
      </c>
      <c r="Q5329" s="99">
        <v>6165.04527135628</v>
      </c>
      <c r="R5329" s="16">
        <v>7349.2524572894299</v>
      </c>
      <c r="S5329" s="17">
        <f>gp_need_index[[#This Row],[Normalised weighted population 2027/28]]/gp_need_index[[#This Row],[Registered population 2027/28]]</f>
        <v>1.1920841021938886</v>
      </c>
      <c r="T5329" s="99">
        <v>6192.37219663626</v>
      </c>
      <c r="U5329" s="16">
        <v>7378.5681302491603</v>
      </c>
      <c r="V5329" s="17">
        <f>gp_need_index[[#This Row],[Normalised weighted population 2028/29]]/gp_need_index[[#This Row],[Registered population 2028/29]]</f>
        <v>1.191557596337192</v>
      </c>
    </row>
    <row r="5330" spans="1:22" x14ac:dyDescent="0.2">
      <c r="A5330" s="6" t="s">
        <v>624</v>
      </c>
      <c r="B5330" s="1" t="s">
        <v>11403</v>
      </c>
      <c r="C5330" s="95" t="s">
        <v>6343</v>
      </c>
      <c r="D5330" s="95" t="s">
        <v>6343</v>
      </c>
      <c r="E5330" s="95" t="s">
        <v>6649</v>
      </c>
      <c r="F5330" s="95" t="s">
        <v>6347</v>
      </c>
      <c r="G5330" s="95" t="s">
        <v>6347</v>
      </c>
      <c r="H5330" s="61">
        <v>5448.09369791667</v>
      </c>
      <c r="I5330" s="61">
        <v>85.015638956341604</v>
      </c>
      <c r="J5330" s="123">
        <v>463173.16682240402</v>
      </c>
      <c r="K5330" s="99">
        <v>8777.25</v>
      </c>
      <c r="L5330" s="16">
        <v>9325.3310394358195</v>
      </c>
      <c r="M5330" s="17">
        <f>gp_need_index[[#This Row],[Normalised weighted population (base year)]]/gp_need_index[[#This Row],[Registered population (base year)]]</f>
        <v>1.0624433665938442</v>
      </c>
      <c r="N5330" s="99">
        <v>8847.4854613518291</v>
      </c>
      <c r="O5330" s="16">
        <v>9359.0372189002792</v>
      </c>
      <c r="P5330" s="17">
        <f>gp_need_index[[#This Row],[Normalised weighted population 2026/27]]/gp_need_index[[#This Row],[Registered population 2026/27]]</f>
        <v>1.0578188864828368</v>
      </c>
      <c r="Q5330" s="99">
        <v>8914.9263797380099</v>
      </c>
      <c r="R5330" s="16">
        <v>9391.9379409245503</v>
      </c>
      <c r="S5330" s="17">
        <f>gp_need_index[[#This Row],[Normalised weighted population 2027/28]]/gp_need_index[[#This Row],[Registered population 2027/28]]</f>
        <v>1.0535070667852851</v>
      </c>
      <c r="T5330" s="99">
        <v>8982.5720856546995</v>
      </c>
      <c r="U5330" s="16">
        <v>9429.4017486702105</v>
      </c>
      <c r="V5330" s="17">
        <f>gp_need_index[[#This Row],[Normalised weighted population 2028/29]]/gp_need_index[[#This Row],[Registered population 2028/29]]</f>
        <v>1.0497440664828179</v>
      </c>
    </row>
    <row r="5331" spans="1:22" x14ac:dyDescent="0.2">
      <c r="A5331" s="6" t="s">
        <v>780</v>
      </c>
      <c r="B5331" s="1" t="s">
        <v>11404</v>
      </c>
      <c r="C5331" s="95" t="s">
        <v>6343</v>
      </c>
      <c r="D5331" s="95" t="s">
        <v>6343</v>
      </c>
      <c r="E5331" s="95" t="s">
        <v>6649</v>
      </c>
      <c r="F5331" s="95" t="s">
        <v>6345</v>
      </c>
      <c r="G5331" s="95" t="s">
        <v>6345</v>
      </c>
      <c r="H5331" s="61">
        <v>5337.0702406939299</v>
      </c>
      <c r="I5331" s="61">
        <v>49.877810368549497</v>
      </c>
      <c r="J5331" s="123">
        <v>266201.37738896097</v>
      </c>
      <c r="K5331" s="99">
        <v>7502.3333333333303</v>
      </c>
      <c r="L5331" s="16">
        <v>5359.5850215945002</v>
      </c>
      <c r="M5331" s="17">
        <f>gp_need_index[[#This Row],[Normalised weighted population (base year)]]/gp_need_index[[#This Row],[Registered population (base year)]]</f>
        <v>0.714389081831586</v>
      </c>
      <c r="N5331" s="99">
        <v>7538.8774996494303</v>
      </c>
      <c r="O5331" s="16">
        <v>5378.9571097090002</v>
      </c>
      <c r="P5331" s="17">
        <f>gp_need_index[[#This Row],[Normalised weighted population 2026/27]]/gp_need_index[[#This Row],[Registered population 2026/27]]</f>
        <v>0.71349575715471303</v>
      </c>
      <c r="Q5331" s="99">
        <v>7579.0185217168</v>
      </c>
      <c r="R5331" s="16">
        <v>5397.86627402877</v>
      </c>
      <c r="S5331" s="17">
        <f>gp_need_index[[#This Row],[Normalised weighted population 2027/28]]/gp_need_index[[#This Row],[Registered population 2027/28]]</f>
        <v>0.71221178026703713</v>
      </c>
      <c r="T5331" s="99">
        <v>7614.9841918782704</v>
      </c>
      <c r="U5331" s="16">
        <v>5419.3979989612599</v>
      </c>
      <c r="V5331" s="17">
        <f>gp_need_index[[#This Row],[Normalised weighted population 2028/29]]/gp_need_index[[#This Row],[Registered population 2028/29]]</f>
        <v>0.71167554159091972</v>
      </c>
    </row>
    <row r="5332" spans="1:22" x14ac:dyDescent="0.2">
      <c r="A5332" s="6" t="s">
        <v>777</v>
      </c>
      <c r="B5332" s="1" t="s">
        <v>12769</v>
      </c>
      <c r="C5332" s="95" t="s">
        <v>6343</v>
      </c>
      <c r="D5332" s="95" t="s">
        <v>6343</v>
      </c>
      <c r="E5332" s="95" t="s">
        <v>6649</v>
      </c>
      <c r="F5332" s="95" t="s">
        <v>6345</v>
      </c>
      <c r="G5332" s="95" t="s">
        <v>6345</v>
      </c>
      <c r="H5332" s="61">
        <v>5432.87376113765</v>
      </c>
      <c r="I5332" s="61">
        <v>140.018305475592</v>
      </c>
      <c r="J5332" s="123">
        <v>760701.77789729799</v>
      </c>
      <c r="K5332" s="99">
        <v>15498.416666666701</v>
      </c>
      <c r="L5332" s="16">
        <v>15315.645225837699</v>
      </c>
      <c r="M5332" s="17">
        <f>gp_need_index[[#This Row],[Normalised weighted population (base year)]]/gp_need_index[[#This Row],[Registered population (base year)]]</f>
        <v>0.98820708948791536</v>
      </c>
      <c r="N5332" s="99">
        <v>15563.078968277199</v>
      </c>
      <c r="O5332" s="16">
        <v>15371.003248455199</v>
      </c>
      <c r="P5332" s="17">
        <f>gp_need_index[[#This Row],[Normalised weighted population 2026/27]]/gp_need_index[[#This Row],[Registered population 2026/27]]</f>
        <v>0.98765824421931447</v>
      </c>
      <c r="Q5332" s="99">
        <v>15625.8311307148</v>
      </c>
      <c r="R5332" s="16">
        <v>15425.038411825401</v>
      </c>
      <c r="S5332" s="17">
        <f>gp_need_index[[#This Row],[Normalised weighted population 2027/28]]/gp_need_index[[#This Row],[Registered population 2027/28]]</f>
        <v>0.9871499495156637</v>
      </c>
      <c r="T5332" s="99">
        <v>15690.162495124299</v>
      </c>
      <c r="U5332" s="16">
        <v>15486.567850921499</v>
      </c>
      <c r="V5332" s="17">
        <f>gp_need_index[[#This Row],[Normalised weighted population 2028/29]]/gp_need_index[[#This Row],[Registered population 2028/29]]</f>
        <v>0.98702405763700241</v>
      </c>
    </row>
    <row r="5333" spans="1:22" x14ac:dyDescent="0.2">
      <c r="A5333" s="6" t="s">
        <v>764</v>
      </c>
      <c r="B5333" s="1" t="s">
        <v>11405</v>
      </c>
      <c r="C5333" s="95" t="s">
        <v>6343</v>
      </c>
      <c r="D5333" s="95" t="s">
        <v>6343</v>
      </c>
      <c r="E5333" s="95" t="s">
        <v>6649</v>
      </c>
      <c r="F5333" s="95" t="s">
        <v>6345</v>
      </c>
      <c r="G5333" s="95" t="s">
        <v>6345</v>
      </c>
      <c r="H5333" s="61">
        <v>5577.33657707967</v>
      </c>
      <c r="I5333" s="61">
        <v>70.729192876341003</v>
      </c>
      <c r="J5333" s="123">
        <v>394480.51449653902</v>
      </c>
      <c r="K5333" s="99">
        <v>7837.9166666666697</v>
      </c>
      <c r="L5333" s="16">
        <v>7942.3024686957197</v>
      </c>
      <c r="M5333" s="17">
        <f>gp_need_index[[#This Row],[Normalised weighted population (base year)]]/gp_need_index[[#This Row],[Registered population (base year)]]</f>
        <v>1.0133180545887894</v>
      </c>
      <c r="N5333" s="99">
        <v>7869.0755482996301</v>
      </c>
      <c r="O5333" s="16">
        <v>7971.0097254396096</v>
      </c>
      <c r="P5333" s="17">
        <f>gp_need_index[[#This Row],[Normalised weighted population 2026/27]]/gp_need_index[[#This Row],[Registered population 2026/27]]</f>
        <v>1.0129537677601794</v>
      </c>
      <c r="Q5333" s="99">
        <v>7898.9509445582498</v>
      </c>
      <c r="R5333" s="16">
        <v>7999.0309811623501</v>
      </c>
      <c r="S5333" s="17">
        <f>gp_need_index[[#This Row],[Normalised weighted population 2027/28]]/gp_need_index[[#This Row],[Registered population 2027/28]]</f>
        <v>1.0126700415417882</v>
      </c>
      <c r="T5333" s="99">
        <v>7928.4314928429503</v>
      </c>
      <c r="U5333" s="16">
        <v>8030.9385768805996</v>
      </c>
      <c r="V5333" s="17">
        <f>gp_need_index[[#This Row],[Normalised weighted population 2028/29]]/gp_need_index[[#This Row],[Registered population 2028/29]]</f>
        <v>1.0129290496020786</v>
      </c>
    </row>
    <row r="5334" spans="1:22" x14ac:dyDescent="0.2">
      <c r="A5334" s="6" t="s">
        <v>761</v>
      </c>
      <c r="B5334" s="1" t="s">
        <v>12498</v>
      </c>
      <c r="C5334" s="95" t="s">
        <v>6343</v>
      </c>
      <c r="D5334" s="95" t="s">
        <v>6343</v>
      </c>
      <c r="E5334" s="95" t="s">
        <v>6649</v>
      </c>
      <c r="F5334" s="95" t="s">
        <v>6345</v>
      </c>
      <c r="G5334" s="95" t="s">
        <v>6345</v>
      </c>
      <c r="H5334" s="61">
        <v>5453.48132745151</v>
      </c>
      <c r="I5334" s="61">
        <v>105.251773931697</v>
      </c>
      <c r="J5334" s="123">
        <v>573988.58381765801</v>
      </c>
      <c r="K5334" s="99">
        <v>11720.5</v>
      </c>
      <c r="L5334" s="16">
        <v>11556.4413924889</v>
      </c>
      <c r="M5334" s="17">
        <f>gp_need_index[[#This Row],[Normalised weighted population (base year)]]/gp_need_index[[#This Row],[Registered population (base year)]]</f>
        <v>0.98600242246396486</v>
      </c>
      <c r="N5334" s="99">
        <v>11765.7792650147</v>
      </c>
      <c r="O5334" s="16">
        <v>11598.211865397499</v>
      </c>
      <c r="P5334" s="17">
        <f>gp_need_index[[#This Row],[Normalised weighted population 2026/27]]/gp_need_index[[#This Row],[Registered population 2026/27]]</f>
        <v>0.98575807043096086</v>
      </c>
      <c r="Q5334" s="99">
        <v>11810.4175316697</v>
      </c>
      <c r="R5334" s="16">
        <v>11638.9841730224</v>
      </c>
      <c r="S5334" s="17">
        <f>gp_need_index[[#This Row],[Normalised weighted population 2027/28]]/gp_need_index[[#This Row],[Registered population 2027/28]]</f>
        <v>0.98548456409880503</v>
      </c>
      <c r="T5334" s="99">
        <v>11858.348811374601</v>
      </c>
      <c r="U5334" s="16">
        <v>11685.411296812599</v>
      </c>
      <c r="V5334" s="17">
        <f>gp_need_index[[#This Row],[Normalised weighted population 2028/29]]/gp_need_index[[#This Row],[Registered population 2028/29]]</f>
        <v>0.98541639166524442</v>
      </c>
    </row>
    <row r="5335" spans="1:22" x14ac:dyDescent="0.2">
      <c r="A5335" s="6" t="s">
        <v>618</v>
      </c>
      <c r="B5335" s="1" t="s">
        <v>11406</v>
      </c>
      <c r="C5335" s="95" t="s">
        <v>6343</v>
      </c>
      <c r="D5335" s="95" t="s">
        <v>6343</v>
      </c>
      <c r="E5335" s="95" t="s">
        <v>6649</v>
      </c>
      <c r="F5335" s="95" t="s">
        <v>6347</v>
      </c>
      <c r="G5335" s="95" t="s">
        <v>6347</v>
      </c>
      <c r="H5335" s="61">
        <v>5553.0777467539601</v>
      </c>
      <c r="I5335" s="61">
        <v>78.960519086994296</v>
      </c>
      <c r="J5335" s="123">
        <v>438473.90141412901</v>
      </c>
      <c r="K5335" s="99">
        <v>7996.25</v>
      </c>
      <c r="L5335" s="16">
        <v>8828.0465617032005</v>
      </c>
      <c r="M5335" s="17">
        <f>gp_need_index[[#This Row],[Normalised weighted population (base year)]]/gp_need_index[[#This Row],[Registered population (base year)]]</f>
        <v>1.1040233311493763</v>
      </c>
      <c r="N5335" s="99">
        <v>8072.4635577071704</v>
      </c>
      <c r="O5335" s="16">
        <v>8859.9553186653993</v>
      </c>
      <c r="P5335" s="17">
        <f>gp_need_index[[#This Row],[Normalised weighted population 2026/27]]/gp_need_index[[#This Row],[Registered population 2026/27]]</f>
        <v>1.0975528418714722</v>
      </c>
      <c r="Q5335" s="99">
        <v>8148.0849378036701</v>
      </c>
      <c r="R5335" s="16">
        <v>8891.1015701727792</v>
      </c>
      <c r="S5335" s="17">
        <f>gp_need_index[[#This Row],[Normalised weighted population 2027/28]]/gp_need_index[[#This Row],[Registered population 2027/28]]</f>
        <v>1.091189112293347</v>
      </c>
      <c r="T5335" s="99">
        <v>8224.1478774911993</v>
      </c>
      <c r="U5335" s="16">
        <v>8926.5675753750402</v>
      </c>
      <c r="V5335" s="17">
        <f>gp_need_index[[#This Row],[Normalised weighted population 2028/29]]/gp_need_index[[#This Row],[Registered population 2028/29]]</f>
        <v>1.0854094197170632</v>
      </c>
    </row>
    <row r="5336" spans="1:22" x14ac:dyDescent="0.2">
      <c r="A5336" s="6" t="s">
        <v>631</v>
      </c>
      <c r="B5336" s="1" t="s">
        <v>9912</v>
      </c>
      <c r="C5336" s="95" t="s">
        <v>6343</v>
      </c>
      <c r="D5336" s="95" t="s">
        <v>6343</v>
      </c>
      <c r="E5336" s="95" t="s">
        <v>6649</v>
      </c>
      <c r="F5336" s="95" t="s">
        <v>6347</v>
      </c>
      <c r="G5336" s="95" t="s">
        <v>6347</v>
      </c>
      <c r="H5336" s="61">
        <v>5608.5071108521497</v>
      </c>
      <c r="I5336" s="61">
        <v>170.57990497777399</v>
      </c>
      <c r="J5336" s="123">
        <v>956698.61003632797</v>
      </c>
      <c r="K5336" s="99">
        <v>14661.583333333299</v>
      </c>
      <c r="L5336" s="16">
        <v>19261.761869244299</v>
      </c>
      <c r="M5336" s="17">
        <f>gp_need_index[[#This Row],[Normalised weighted population (base year)]]/gp_need_index[[#This Row],[Registered population (base year)]]</f>
        <v>1.3137572819609757</v>
      </c>
      <c r="N5336" s="99">
        <v>14800.5805177128</v>
      </c>
      <c r="O5336" s="16">
        <v>19331.383033320999</v>
      </c>
      <c r="P5336" s="17">
        <f>gp_need_index[[#This Row],[Normalised weighted population 2026/27]]/gp_need_index[[#This Row],[Registered population 2026/27]]</f>
        <v>1.3061232976764592</v>
      </c>
      <c r="Q5336" s="99">
        <v>14935.0301631563</v>
      </c>
      <c r="R5336" s="16">
        <v>19399.3404999544</v>
      </c>
      <c r="S5336" s="17">
        <f>gp_need_index[[#This Row],[Normalised weighted population 2027/28]]/gp_need_index[[#This Row],[Registered population 2027/28]]</f>
        <v>1.2989153880526636</v>
      </c>
      <c r="T5336" s="99">
        <v>15066.6560711318</v>
      </c>
      <c r="U5336" s="16">
        <v>19476.723162345701</v>
      </c>
      <c r="V5336" s="17">
        <f>gp_need_index[[#This Row],[Normalised weighted population 2028/29]]/gp_need_index[[#This Row],[Registered population 2028/29]]</f>
        <v>1.2927037738429388</v>
      </c>
    </row>
    <row r="5337" spans="1:22" x14ac:dyDescent="0.2">
      <c r="A5337" s="6" t="s">
        <v>779</v>
      </c>
      <c r="B5337" s="1" t="s">
        <v>11407</v>
      </c>
      <c r="C5337" s="95" t="s">
        <v>6343</v>
      </c>
      <c r="D5337" s="95" t="s">
        <v>6343</v>
      </c>
      <c r="E5337" s="95" t="s">
        <v>6649</v>
      </c>
      <c r="F5337" s="95" t="s">
        <v>6345</v>
      </c>
      <c r="G5337" s="95" t="s">
        <v>6345</v>
      </c>
      <c r="H5337" s="61">
        <v>5540.83249240451</v>
      </c>
      <c r="I5337" s="61">
        <v>20.050408043729</v>
      </c>
      <c r="J5337" s="123">
        <v>111095.952374663</v>
      </c>
      <c r="K5337" s="99">
        <v>2573.5</v>
      </c>
      <c r="L5337" s="16">
        <v>2236.7585327592301</v>
      </c>
      <c r="M5337" s="17">
        <f>gp_need_index[[#This Row],[Normalised weighted population (base year)]]/gp_need_index[[#This Row],[Registered population (base year)]]</f>
        <v>0.869150391590919</v>
      </c>
      <c r="N5337" s="99">
        <v>2584.98429041483</v>
      </c>
      <c r="O5337" s="16">
        <v>2244.8432414097902</v>
      </c>
      <c r="P5337" s="17">
        <f>gp_need_index[[#This Row],[Normalised weighted population 2026/27]]/gp_need_index[[#This Row],[Registered population 2026/27]]</f>
        <v>0.86841658950644718</v>
      </c>
      <c r="Q5337" s="99">
        <v>2596.3288506413001</v>
      </c>
      <c r="R5337" s="16">
        <v>2252.73475436633</v>
      </c>
      <c r="S5337" s="17">
        <f>gp_need_index[[#This Row],[Normalised weighted population 2027/28]]/gp_need_index[[#This Row],[Registered population 2027/28]]</f>
        <v>0.8676615652173254</v>
      </c>
      <c r="T5337" s="99">
        <v>2607.7900472023198</v>
      </c>
      <c r="U5337" s="16">
        <v>2261.7207615429502</v>
      </c>
      <c r="V5337" s="17">
        <f>gp_need_index[[#This Row],[Normalised weighted population 2028/29]]/gp_need_index[[#This Row],[Registered population 2028/29]]</f>
        <v>0.86729403847881137</v>
      </c>
    </row>
    <row r="5338" spans="1:22" x14ac:dyDescent="0.2">
      <c r="A5338" s="6" t="s">
        <v>775</v>
      </c>
      <c r="B5338" s="1" t="s">
        <v>6962</v>
      </c>
      <c r="C5338" s="95" t="s">
        <v>6343</v>
      </c>
      <c r="D5338" s="95" t="s">
        <v>6343</v>
      </c>
      <c r="E5338" s="95" t="s">
        <v>6649</v>
      </c>
      <c r="F5338" s="95" t="s">
        <v>6345</v>
      </c>
      <c r="G5338" s="95" t="s">
        <v>6345</v>
      </c>
      <c r="H5338" s="61">
        <v>5649.1050685194696</v>
      </c>
      <c r="I5338" s="61">
        <v>59.535352718248603</v>
      </c>
      <c r="J5338" s="123">
        <v>336321.46279675298</v>
      </c>
      <c r="K5338" s="99">
        <v>6677.0833333333303</v>
      </c>
      <c r="L5338" s="16">
        <v>6771.3529213353304</v>
      </c>
      <c r="M5338" s="17">
        <f>gp_need_index[[#This Row],[Normalised weighted population (base year)]]/gp_need_index[[#This Row],[Registered population (base year)]]</f>
        <v>1.0141183782343088</v>
      </c>
      <c r="N5338" s="99">
        <v>6705.2554577355904</v>
      </c>
      <c r="O5338" s="16">
        <v>6795.8278097675502</v>
      </c>
      <c r="P5338" s="17">
        <f>gp_need_index[[#This Row],[Normalised weighted population 2026/27]]/gp_need_index[[#This Row],[Registered population 2026/27]]</f>
        <v>1.0135076661288824</v>
      </c>
      <c r="Q5338" s="99">
        <v>6730.6263135521904</v>
      </c>
      <c r="R5338" s="16">
        <v>6819.7178356820104</v>
      </c>
      <c r="S5338" s="17">
        <f>gp_need_index[[#This Row],[Normalised weighted population 2027/28]]/gp_need_index[[#This Row],[Registered population 2027/28]]</f>
        <v>1.0132367357775358</v>
      </c>
      <c r="T5338" s="99">
        <v>6757.7791808143802</v>
      </c>
      <c r="U5338" s="16">
        <v>6846.9212307089701</v>
      </c>
      <c r="V5338" s="17">
        <f>gp_need_index[[#This Row],[Normalised weighted population 2028/29]]/gp_need_index[[#This Row],[Registered population 2028/29]]</f>
        <v>1.0131910273344931</v>
      </c>
    </row>
    <row r="5339" spans="1:22" x14ac:dyDescent="0.2">
      <c r="A5339" s="6" t="s">
        <v>621</v>
      </c>
      <c r="B5339" s="1" t="s">
        <v>11408</v>
      </c>
      <c r="C5339" s="95" t="s">
        <v>6343</v>
      </c>
      <c r="D5339" s="95" t="s">
        <v>6343</v>
      </c>
      <c r="E5339" s="95" t="s">
        <v>6649</v>
      </c>
      <c r="F5339" s="95" t="s">
        <v>6347</v>
      </c>
      <c r="G5339" s="95" t="s">
        <v>6347</v>
      </c>
      <c r="H5339" s="61">
        <v>5436.4171885067699</v>
      </c>
      <c r="I5339" s="61">
        <v>208.072882431907</v>
      </c>
      <c r="J5339" s="123">
        <v>1131170.9945149701</v>
      </c>
      <c r="K5339" s="99">
        <v>21773.833333333299</v>
      </c>
      <c r="L5339" s="16">
        <v>22774.514461682102</v>
      </c>
      <c r="M5339" s="17">
        <f>gp_need_index[[#This Row],[Normalised weighted population (base year)]]/gp_need_index[[#This Row],[Registered population (base year)]]</f>
        <v>1.0459579676683237</v>
      </c>
      <c r="N5339" s="99">
        <v>21976.393284662499</v>
      </c>
      <c r="O5339" s="16">
        <v>22856.832383524801</v>
      </c>
      <c r="P5339" s="17">
        <f>gp_need_index[[#This Row],[Normalised weighted population 2026/27]]/gp_need_index[[#This Row],[Registered population 2026/27]]</f>
        <v>1.0400629478849366</v>
      </c>
      <c r="Q5339" s="99">
        <v>22186.012077112799</v>
      </c>
      <c r="R5339" s="16">
        <v>22937.183200709998</v>
      </c>
      <c r="S5339" s="17">
        <f>gp_need_index[[#This Row],[Normalised weighted population 2027/28]]/gp_need_index[[#This Row],[Registered population 2027/28]]</f>
        <v>1.0338578704900332</v>
      </c>
      <c r="T5339" s="99">
        <v>22387.818721144398</v>
      </c>
      <c r="U5339" s="16">
        <v>23028.678079303001</v>
      </c>
      <c r="V5339" s="17">
        <f>gp_need_index[[#This Row],[Normalised weighted population 2028/29]]/gp_need_index[[#This Row],[Registered population 2028/29]]</f>
        <v>1.02862535944841</v>
      </c>
    </row>
    <row r="5340" spans="1:22" x14ac:dyDescent="0.2">
      <c r="A5340" s="6" t="s">
        <v>635</v>
      </c>
      <c r="B5340" s="1" t="s">
        <v>11409</v>
      </c>
      <c r="C5340" s="95" t="s">
        <v>6343</v>
      </c>
      <c r="D5340" s="95" t="s">
        <v>6343</v>
      </c>
      <c r="E5340" s="95" t="s">
        <v>6649</v>
      </c>
      <c r="F5340" s="95" t="s">
        <v>6346</v>
      </c>
      <c r="G5340" s="95" t="s">
        <v>6346</v>
      </c>
      <c r="H5340" s="61">
        <v>5450.6659857302302</v>
      </c>
      <c r="I5340" s="61">
        <v>60.6398973061441</v>
      </c>
      <c r="J5340" s="123">
        <v>330527.82562477398</v>
      </c>
      <c r="K5340" s="99">
        <v>5412.1666666666697</v>
      </c>
      <c r="L5340" s="16">
        <v>6654.7063009757303</v>
      </c>
      <c r="M5340" s="17">
        <f>gp_need_index[[#This Row],[Normalised weighted population (base year)]]/gp_need_index[[#This Row],[Registered population (base year)]]</f>
        <v>1.2295826626999156</v>
      </c>
      <c r="N5340" s="99">
        <v>5440.73457849028</v>
      </c>
      <c r="O5340" s="16">
        <v>6678.7595730703497</v>
      </c>
      <c r="P5340" s="17">
        <f>gp_need_index[[#This Row],[Normalised weighted population 2026/27]]/gp_need_index[[#This Row],[Registered population 2026/27]]</f>
        <v>1.2275473976390157</v>
      </c>
      <c r="Q5340" s="99">
        <v>5469.9485155610701</v>
      </c>
      <c r="R5340" s="16">
        <v>6702.2380577735403</v>
      </c>
      <c r="S5340" s="17">
        <f>gp_need_index[[#This Row],[Normalised weighted population 2027/28]]/gp_need_index[[#This Row],[Registered population 2027/28]]</f>
        <v>1.2252835723602913</v>
      </c>
      <c r="T5340" s="99">
        <v>5498.9268345717501</v>
      </c>
      <c r="U5340" s="16">
        <v>6728.9728338806099</v>
      </c>
      <c r="V5340" s="17">
        <f>gp_need_index[[#This Row],[Normalised weighted population 2028/29]]/gp_need_index[[#This Row],[Registered population 2028/29]]</f>
        <v>1.223688373443262</v>
      </c>
    </row>
    <row r="5341" spans="1:22" x14ac:dyDescent="0.2">
      <c r="A5341" s="6" t="s">
        <v>623</v>
      </c>
      <c r="B5341" s="1" t="s">
        <v>11410</v>
      </c>
      <c r="C5341" s="95" t="s">
        <v>6343</v>
      </c>
      <c r="D5341" s="95" t="s">
        <v>6343</v>
      </c>
      <c r="E5341" s="95" t="s">
        <v>6649</v>
      </c>
      <c r="F5341" s="95" t="s">
        <v>6347</v>
      </c>
      <c r="G5341" s="95" t="s">
        <v>6347</v>
      </c>
      <c r="H5341" s="61">
        <v>5523.9107730263204</v>
      </c>
      <c r="I5341" s="61">
        <v>32.086705804656603</v>
      </c>
      <c r="J5341" s="123">
        <v>177244.09986526801</v>
      </c>
      <c r="K5341" s="99">
        <v>2845.1666666666702</v>
      </c>
      <c r="L5341" s="16">
        <v>3568.5571281468801</v>
      </c>
      <c r="M5341" s="17">
        <f>gp_need_index[[#This Row],[Normalised weighted population (base year)]]/gp_need_index[[#This Row],[Registered population (base year)]]</f>
        <v>1.2542524028399775</v>
      </c>
      <c r="N5341" s="99">
        <v>2874.9528813370998</v>
      </c>
      <c r="O5341" s="16">
        <v>3581.4555900332998</v>
      </c>
      <c r="P5341" s="17">
        <f>gp_need_index[[#This Row],[Normalised weighted population 2026/27]]/gp_need_index[[#This Row],[Registered population 2026/27]]</f>
        <v>1.2457441001146481</v>
      </c>
      <c r="Q5341" s="99">
        <v>2904.6221778610802</v>
      </c>
      <c r="R5341" s="16">
        <v>3594.0458246967601</v>
      </c>
      <c r="S5341" s="17">
        <f>gp_need_index[[#This Row],[Normalised weighted population 2027/28]]/gp_need_index[[#This Row],[Registered population 2027/28]]</f>
        <v>1.2373539843117776</v>
      </c>
      <c r="T5341" s="99">
        <v>2931.9402197508498</v>
      </c>
      <c r="U5341" s="16">
        <v>3608.38223137368</v>
      </c>
      <c r="V5341" s="17">
        <f>gp_need_index[[#This Row],[Normalised weighted population 2028/29]]/gp_need_index[[#This Row],[Registered population 2028/29]]</f>
        <v>1.2307148034826962</v>
      </c>
    </row>
    <row r="5342" spans="1:22" x14ac:dyDescent="0.2">
      <c r="A5342" s="6" t="s">
        <v>617</v>
      </c>
      <c r="B5342" s="1" t="s">
        <v>11411</v>
      </c>
      <c r="C5342" s="95" t="s">
        <v>6343</v>
      </c>
      <c r="D5342" s="95" t="s">
        <v>6343</v>
      </c>
      <c r="E5342" s="95" t="s">
        <v>6649</v>
      </c>
      <c r="F5342" s="95" t="s">
        <v>6347</v>
      </c>
      <c r="G5342" s="95" t="s">
        <v>6347</v>
      </c>
      <c r="H5342" s="61">
        <v>5401.03194082755</v>
      </c>
      <c r="I5342" s="61">
        <v>141.628361481383</v>
      </c>
      <c r="J5342" s="123">
        <v>764939.30408801802</v>
      </c>
      <c r="K5342" s="99">
        <v>12185.5</v>
      </c>
      <c r="L5342" s="16">
        <v>15400.9617712409</v>
      </c>
      <c r="M5342" s="17">
        <f>gp_need_index[[#This Row],[Normalised weighted population (base year)]]/gp_need_index[[#This Row],[Registered population (base year)]]</f>
        <v>1.2638760634558204</v>
      </c>
      <c r="N5342" s="99">
        <v>12305.4792463634</v>
      </c>
      <c r="O5342" s="16">
        <v>15456.6281684113</v>
      </c>
      <c r="P5342" s="17">
        <f>gp_need_index[[#This Row],[Normalised weighted population 2026/27]]/gp_need_index[[#This Row],[Registered population 2026/27]]</f>
        <v>1.2560768954186932</v>
      </c>
      <c r="Q5342" s="99">
        <v>12427.9291210106</v>
      </c>
      <c r="R5342" s="16">
        <v>15510.9643372829</v>
      </c>
      <c r="S5342" s="17">
        <f>gp_need_index[[#This Row],[Normalised weighted population 2027/28]]/gp_need_index[[#This Row],[Registered population 2027/28]]</f>
        <v>1.2480731251564778</v>
      </c>
      <c r="T5342" s="99">
        <v>12549.4713741739</v>
      </c>
      <c r="U5342" s="16">
        <v>15572.8365291071</v>
      </c>
      <c r="V5342" s="17">
        <f>gp_need_index[[#This Row],[Normalised weighted population 2028/29]]/gp_need_index[[#This Row],[Registered population 2028/29]]</f>
        <v>1.2409157377859847</v>
      </c>
    </row>
    <row r="5343" spans="1:22" x14ac:dyDescent="0.2">
      <c r="A5343" s="6" t="s">
        <v>636</v>
      </c>
      <c r="B5343" s="1" t="s">
        <v>11412</v>
      </c>
      <c r="C5343" s="95" t="s">
        <v>6343</v>
      </c>
      <c r="D5343" s="95" t="s">
        <v>6343</v>
      </c>
      <c r="E5343" s="95" t="s">
        <v>6649</v>
      </c>
      <c r="F5343" s="95" t="s">
        <v>6347</v>
      </c>
      <c r="G5343" s="95" t="s">
        <v>6347</v>
      </c>
      <c r="H5343" s="61">
        <v>5388.4698813833802</v>
      </c>
      <c r="I5343" s="61">
        <v>51.461046157434502</v>
      </c>
      <c r="J5343" s="123">
        <v>277296.29728381598</v>
      </c>
      <c r="K5343" s="99">
        <v>5521.5833333333303</v>
      </c>
      <c r="L5343" s="16">
        <v>5582.9654077799896</v>
      </c>
      <c r="M5343" s="17">
        <f>gp_need_index[[#This Row],[Normalised weighted population (base year)]]/gp_need_index[[#This Row],[Registered population (base year)]]</f>
        <v>1.0111167523409637</v>
      </c>
      <c r="N5343" s="99">
        <v>5581.33385527882</v>
      </c>
      <c r="O5343" s="16">
        <v>5603.1448988010297</v>
      </c>
      <c r="P5343" s="17">
        <f>gp_need_index[[#This Row],[Normalised weighted population 2026/27]]/gp_need_index[[#This Row],[Registered population 2026/27]]</f>
        <v>1.0039078550195633</v>
      </c>
      <c r="Q5343" s="99">
        <v>5641.2009705888004</v>
      </c>
      <c r="R5343" s="16">
        <v>5622.84217197833</v>
      </c>
      <c r="S5343" s="17">
        <f>gp_need_index[[#This Row],[Normalised weighted population 2027/28]]/gp_need_index[[#This Row],[Registered population 2027/28]]</f>
        <v>0.99674558685177383</v>
      </c>
      <c r="T5343" s="99">
        <v>5696.0983359612101</v>
      </c>
      <c r="U5343" s="16">
        <v>5645.2713106119299</v>
      </c>
      <c r="V5343" s="17">
        <f>gp_need_index[[#This Row],[Normalised weighted population 2028/29]]/gp_need_index[[#This Row],[Registered population 2028/29]]</f>
        <v>0.99107687010450762</v>
      </c>
    </row>
    <row r="5344" spans="1:22" x14ac:dyDescent="0.2">
      <c r="A5344" s="6" t="s">
        <v>769</v>
      </c>
      <c r="B5344" s="1" t="s">
        <v>11413</v>
      </c>
      <c r="C5344" s="95" t="s">
        <v>6343</v>
      </c>
      <c r="D5344" s="95" t="s">
        <v>6343</v>
      </c>
      <c r="E5344" s="95" t="s">
        <v>6649</v>
      </c>
      <c r="F5344" s="95" t="s">
        <v>6345</v>
      </c>
      <c r="G5344" s="95" t="s">
        <v>6345</v>
      </c>
      <c r="H5344" s="61">
        <v>5676.2654582698196</v>
      </c>
      <c r="I5344" s="61">
        <v>61.313168737030402</v>
      </c>
      <c r="J5344" s="123">
        <v>348029.82183907501</v>
      </c>
      <c r="K5344" s="99">
        <v>7096</v>
      </c>
      <c r="L5344" s="16">
        <v>7007.0840297397299</v>
      </c>
      <c r="M5344" s="17">
        <f>gp_need_index[[#This Row],[Normalised weighted population (base year)]]/gp_need_index[[#This Row],[Registered population (base year)]]</f>
        <v>0.98746956450672629</v>
      </c>
      <c r="N5344" s="99">
        <v>7121.4784141064301</v>
      </c>
      <c r="O5344" s="16">
        <v>7032.4109624598896</v>
      </c>
      <c r="P5344" s="17">
        <f>gp_need_index[[#This Row],[Normalised weighted population 2026/27]]/gp_need_index[[#This Row],[Registered population 2026/27]]</f>
        <v>0.98749312341239237</v>
      </c>
      <c r="Q5344" s="99">
        <v>7147.4007660349798</v>
      </c>
      <c r="R5344" s="16">
        <v>7057.1326718435303</v>
      </c>
      <c r="S5344" s="17">
        <f>gp_need_index[[#This Row],[Normalised weighted population 2027/28]]/gp_need_index[[#This Row],[Registered population 2027/28]]</f>
        <v>0.98737050052930975</v>
      </c>
      <c r="T5344" s="99">
        <v>7172.8523801041702</v>
      </c>
      <c r="U5344" s="16">
        <v>7085.2830986581603</v>
      </c>
      <c r="V5344" s="17">
        <f>gp_need_index[[#This Row],[Normalised weighted population 2028/29]]/gp_need_index[[#This Row],[Registered population 2028/29]]</f>
        <v>0.98779156787209133</v>
      </c>
    </row>
    <row r="5345" spans="1:22" x14ac:dyDescent="0.2">
      <c r="A5345" s="6" t="s">
        <v>767</v>
      </c>
      <c r="B5345" s="1" t="s">
        <v>11414</v>
      </c>
      <c r="C5345" s="95" t="s">
        <v>6343</v>
      </c>
      <c r="D5345" s="95" t="s">
        <v>6343</v>
      </c>
      <c r="E5345" s="95" t="s">
        <v>6649</v>
      </c>
      <c r="F5345" s="95" t="s">
        <v>6345</v>
      </c>
      <c r="G5345" s="95" t="s">
        <v>6345</v>
      </c>
      <c r="H5345" s="61">
        <v>5302.6909930889396</v>
      </c>
      <c r="I5345" s="61">
        <v>26.291232215734802</v>
      </c>
      <c r="J5345" s="123">
        <v>139414.28026758699</v>
      </c>
      <c r="K5345" s="99">
        <v>4706.3333333333303</v>
      </c>
      <c r="L5345" s="16">
        <v>2806.9076713557301</v>
      </c>
      <c r="M5345" s="17">
        <f>gp_need_index[[#This Row],[Normalised weighted population (base year)]]/gp_need_index[[#This Row],[Registered population (base year)]]</f>
        <v>0.59641072413536345</v>
      </c>
      <c r="N5345" s="99">
        <v>4732.3510125430803</v>
      </c>
      <c r="O5345" s="16">
        <v>2817.05317003141</v>
      </c>
      <c r="P5345" s="17">
        <f>gp_need_index[[#This Row],[Normalised weighted population 2026/27]]/gp_need_index[[#This Row],[Registered population 2026/27]]</f>
        <v>0.59527561724918965</v>
      </c>
      <c r="Q5345" s="99">
        <v>4754.7849467656697</v>
      </c>
      <c r="R5345" s="16">
        <v>2826.9562274834798</v>
      </c>
      <c r="S5345" s="17">
        <f>gp_need_index[[#This Row],[Normalised weighted population 2027/28]]/gp_need_index[[#This Row],[Registered population 2027/28]]</f>
        <v>0.59454975548504041</v>
      </c>
      <c r="T5345" s="99">
        <v>4776.5395470066296</v>
      </c>
      <c r="U5345" s="16">
        <v>2838.2327654331498</v>
      </c>
      <c r="V5345" s="17">
        <f>gp_need_index[[#This Row],[Normalised weighted population 2028/29]]/gp_need_index[[#This Row],[Registered population 2028/29]]</f>
        <v>0.5942027146434532</v>
      </c>
    </row>
    <row r="5346" spans="1:22" x14ac:dyDescent="0.2">
      <c r="A5346" s="6" t="s">
        <v>628</v>
      </c>
      <c r="B5346" s="1" t="s">
        <v>11415</v>
      </c>
      <c r="C5346" s="95" t="s">
        <v>6343</v>
      </c>
      <c r="D5346" s="95" t="s">
        <v>6343</v>
      </c>
      <c r="E5346" s="95" t="s">
        <v>6649</v>
      </c>
      <c r="F5346" s="95" t="s">
        <v>6347</v>
      </c>
      <c r="G5346" s="95" t="s">
        <v>6347</v>
      </c>
      <c r="H5346" s="61">
        <v>5452.2350725446404</v>
      </c>
      <c r="I5346" s="61">
        <v>36.045286429711197</v>
      </c>
      <c r="J5346" s="123">
        <v>196527.37487198901</v>
      </c>
      <c r="K5346" s="99">
        <v>3890.75</v>
      </c>
      <c r="L5346" s="16">
        <v>3956.79836456353</v>
      </c>
      <c r="M5346" s="17">
        <f>gp_need_index[[#This Row],[Normalised weighted population (base year)]]/gp_need_index[[#This Row],[Registered population (base year)]]</f>
        <v>1.0169757410688247</v>
      </c>
      <c r="N5346" s="99">
        <v>3924.5006384490398</v>
      </c>
      <c r="O5346" s="16">
        <v>3971.10011484099</v>
      </c>
      <c r="P5346" s="17">
        <f>gp_need_index[[#This Row],[Normalised weighted population 2026/27]]/gp_need_index[[#This Row],[Registered population 2026/27]]</f>
        <v>1.011873988740225</v>
      </c>
      <c r="Q5346" s="99">
        <v>3959.8285809096001</v>
      </c>
      <c r="R5346" s="16">
        <v>3985.0601043092502</v>
      </c>
      <c r="S5346" s="17">
        <f>gp_need_index[[#This Row],[Normalised weighted population 2027/28]]/gp_need_index[[#This Row],[Registered population 2027/28]]</f>
        <v>1.0063718726414803</v>
      </c>
      <c r="T5346" s="99">
        <v>3993.4045786541301</v>
      </c>
      <c r="U5346" s="16">
        <v>4000.9562406063401</v>
      </c>
      <c r="V5346" s="17">
        <f>gp_need_index[[#This Row],[Normalised weighted population 2028/29]]/gp_need_index[[#This Row],[Registered population 2028/29]]</f>
        <v>1.0018910335287778</v>
      </c>
    </row>
    <row r="5347" spans="1:22" x14ac:dyDescent="0.2">
      <c r="A5347" s="6" t="s">
        <v>776</v>
      </c>
      <c r="B5347" s="1" t="s">
        <v>12499</v>
      </c>
      <c r="C5347" s="95" t="s">
        <v>6343</v>
      </c>
      <c r="D5347" s="95" t="s">
        <v>6343</v>
      </c>
      <c r="E5347" s="95" t="s">
        <v>6649</v>
      </c>
      <c r="F5347" s="95" t="s">
        <v>6345</v>
      </c>
      <c r="G5347" s="95" t="s">
        <v>6345</v>
      </c>
      <c r="H5347" s="61">
        <v>5421.2703737745096</v>
      </c>
      <c r="I5347" s="61">
        <v>133.95374527234699</v>
      </c>
      <c r="J5347" s="123">
        <v>726199.47070111195</v>
      </c>
      <c r="K5347" s="99">
        <v>10087.25</v>
      </c>
      <c r="L5347" s="16">
        <v>14620.9904848559</v>
      </c>
      <c r="M5347" s="17">
        <f>gp_need_index[[#This Row],[Normalised weighted population (base year)]]/gp_need_index[[#This Row],[Registered population (base year)]]</f>
        <v>1.4494525747707154</v>
      </c>
      <c r="N5347" s="99">
        <v>10126.6868128079</v>
      </c>
      <c r="O5347" s="16">
        <v>14673.837695013601</v>
      </c>
      <c r="P5347" s="17">
        <f>gp_need_index[[#This Row],[Normalised weighted population 2026/27]]/gp_need_index[[#This Row],[Registered population 2026/27]]</f>
        <v>1.4490265144227246</v>
      </c>
      <c r="Q5347" s="99">
        <v>10162.980298542599</v>
      </c>
      <c r="R5347" s="16">
        <v>14725.422045384301</v>
      </c>
      <c r="S5347" s="17">
        <f>gp_need_index[[#This Row],[Normalised weighted population 2027/28]]/gp_need_index[[#This Row],[Registered population 2027/28]]</f>
        <v>1.4489275402310844</v>
      </c>
      <c r="T5347" s="99">
        <v>10203.3132401206</v>
      </c>
      <c r="U5347" s="16">
        <v>14784.160761925301</v>
      </c>
      <c r="V5347" s="17">
        <f>gp_need_index[[#This Row],[Normalised weighted population 2028/29]]/gp_need_index[[#This Row],[Registered population 2028/29]]</f>
        <v>1.4489568646968791</v>
      </c>
    </row>
    <row r="5348" spans="1:22" x14ac:dyDescent="0.2">
      <c r="A5348" s="6" t="s">
        <v>629</v>
      </c>
      <c r="B5348" s="1" t="s">
        <v>11416</v>
      </c>
      <c r="C5348" s="95" t="s">
        <v>6343</v>
      </c>
      <c r="D5348" s="95" t="s">
        <v>6343</v>
      </c>
      <c r="E5348" s="95" t="s">
        <v>6649</v>
      </c>
      <c r="F5348" s="95" t="s">
        <v>6347</v>
      </c>
      <c r="G5348" s="95" t="s">
        <v>6347</v>
      </c>
      <c r="H5348" s="61">
        <v>5446.6771218039803</v>
      </c>
      <c r="I5348" s="61">
        <v>49.220676213112597</v>
      </c>
      <c r="J5348" s="123">
        <v>268089.13104968099</v>
      </c>
      <c r="K5348" s="99">
        <v>5175</v>
      </c>
      <c r="L5348" s="16">
        <v>5397.5922488436499</v>
      </c>
      <c r="M5348" s="17">
        <f>gp_need_index[[#This Row],[Normalised weighted population (base year)]]/gp_need_index[[#This Row],[Registered population (base year)]]</f>
        <v>1.0430129949456328</v>
      </c>
      <c r="N5348" s="99">
        <v>5227.8061218151397</v>
      </c>
      <c r="O5348" s="16">
        <v>5417.10171314536</v>
      </c>
      <c r="P5348" s="17">
        <f>gp_need_index[[#This Row],[Normalised weighted population 2026/27]]/gp_need_index[[#This Row],[Registered population 2026/27]]</f>
        <v>1.0362093748160071</v>
      </c>
      <c r="Q5348" s="99">
        <v>5281.0931137346297</v>
      </c>
      <c r="R5348" s="16">
        <v>5436.1449708515502</v>
      </c>
      <c r="S5348" s="17">
        <f>gp_need_index[[#This Row],[Normalised weighted population 2027/28]]/gp_need_index[[#This Row],[Registered population 2027/28]]</f>
        <v>1.0293598036955027</v>
      </c>
      <c r="T5348" s="99">
        <v>5331.6010130244804</v>
      </c>
      <c r="U5348" s="16">
        <v>5457.8293869269701</v>
      </c>
      <c r="V5348" s="17">
        <f>gp_need_index[[#This Row],[Normalised weighted population 2028/29]]/gp_need_index[[#This Row],[Registered population 2028/29]]</f>
        <v>1.0236755101505399</v>
      </c>
    </row>
    <row r="5349" spans="1:22" x14ac:dyDescent="0.2">
      <c r="A5349" s="6" t="s">
        <v>787</v>
      </c>
      <c r="B5349" s="1" t="s">
        <v>11417</v>
      </c>
      <c r="C5349" s="95" t="s">
        <v>6343</v>
      </c>
      <c r="D5349" s="95" t="s">
        <v>6343</v>
      </c>
      <c r="E5349" s="95" t="s">
        <v>6649</v>
      </c>
      <c r="F5349" s="95" t="s">
        <v>6345</v>
      </c>
      <c r="G5349" s="95" t="s">
        <v>6345</v>
      </c>
      <c r="H5349" s="61">
        <v>5375.8225763494302</v>
      </c>
      <c r="I5349" s="61">
        <v>25.4596400974016</v>
      </c>
      <c r="J5349" s="123">
        <v>136866.508021343</v>
      </c>
      <c r="K5349" s="99">
        <v>4197.6666666666697</v>
      </c>
      <c r="L5349" s="16">
        <v>2755.6119113437398</v>
      </c>
      <c r="M5349" s="17">
        <f>gp_need_index[[#This Row],[Normalised weighted population (base year)]]/gp_need_index[[#This Row],[Registered population (base year)]]</f>
        <v>0.65646277567150113</v>
      </c>
      <c r="N5349" s="99">
        <v>4216.2424277297996</v>
      </c>
      <c r="O5349" s="16">
        <v>2765.5720027576999</v>
      </c>
      <c r="P5349" s="17">
        <f>gp_need_index[[#This Row],[Normalised weighted population 2026/27]]/gp_need_index[[#This Row],[Registered population 2026/27]]</f>
        <v>0.65593287154666746</v>
      </c>
      <c r="Q5349" s="99">
        <v>4235.8459874637902</v>
      </c>
      <c r="R5349" s="16">
        <v>2775.2940835201398</v>
      </c>
      <c r="S5349" s="17">
        <f>gp_need_index[[#This Row],[Normalised weighted population 2027/28]]/gp_need_index[[#This Row],[Registered population 2027/28]]</f>
        <v>0.65519239645014693</v>
      </c>
      <c r="T5349" s="99">
        <v>4254.5240913464904</v>
      </c>
      <c r="U5349" s="16">
        <v>2786.3645446578298</v>
      </c>
      <c r="V5349" s="17">
        <f>gp_need_index[[#This Row],[Normalised weighted population 2028/29]]/gp_need_index[[#This Row],[Registered population 2028/29]]</f>
        <v>0.65491803191928544</v>
      </c>
    </row>
    <row r="5350" spans="1:22" x14ac:dyDescent="0.2">
      <c r="A5350" s="6" t="s">
        <v>763</v>
      </c>
      <c r="B5350" s="1" t="s">
        <v>11418</v>
      </c>
      <c r="C5350" s="95" t="s">
        <v>6343</v>
      </c>
      <c r="D5350" s="95" t="s">
        <v>6343</v>
      </c>
      <c r="E5350" s="95" t="s">
        <v>6649</v>
      </c>
      <c r="F5350" s="95" t="s">
        <v>6345</v>
      </c>
      <c r="G5350" s="95" t="s">
        <v>6345</v>
      </c>
      <c r="H5350" s="61">
        <v>5339.2490498310799</v>
      </c>
      <c r="I5350" s="61">
        <v>50.871163931224999</v>
      </c>
      <c r="J5350" s="123">
        <v>271613.81368359399</v>
      </c>
      <c r="K5350" s="99">
        <v>4899.1666666666697</v>
      </c>
      <c r="L5350" s="16">
        <v>5468.5567060372396</v>
      </c>
      <c r="M5350" s="17">
        <f>gp_need_index[[#This Row],[Normalised weighted population (base year)]]/gp_need_index[[#This Row],[Registered population (base year)]]</f>
        <v>1.1162218144658418</v>
      </c>
      <c r="N5350" s="99">
        <v>4916.0141352813398</v>
      </c>
      <c r="O5350" s="16">
        <v>5488.3226696224301</v>
      </c>
      <c r="P5350" s="17">
        <f>gp_need_index[[#This Row],[Normalised weighted population 2026/27]]/gp_need_index[[#This Row],[Registered population 2026/27]]</f>
        <v>1.1164171864831991</v>
      </c>
      <c r="Q5350" s="99">
        <v>4932.8758440539596</v>
      </c>
      <c r="R5350" s="16">
        <v>5507.6162971943004</v>
      </c>
      <c r="S5350" s="17">
        <f>gp_need_index[[#This Row],[Normalised weighted population 2027/28]]/gp_need_index[[#This Row],[Registered population 2027/28]]</f>
        <v>1.1165122478874321</v>
      </c>
      <c r="T5350" s="99">
        <v>4951.2037888872401</v>
      </c>
      <c r="U5350" s="16">
        <v>5529.5858075757296</v>
      </c>
      <c r="V5350" s="17">
        <f>gp_need_index[[#This Row],[Normalised weighted population 2028/29]]/gp_need_index[[#This Row],[Registered population 2028/29]]</f>
        <v>1.1168164437074157</v>
      </c>
    </row>
    <row r="5351" spans="1:22" x14ac:dyDescent="0.2">
      <c r="A5351" s="6" t="s">
        <v>774</v>
      </c>
      <c r="B5351" s="1" t="s">
        <v>11419</v>
      </c>
      <c r="C5351" s="95" t="s">
        <v>6343</v>
      </c>
      <c r="D5351" s="95" t="s">
        <v>6343</v>
      </c>
      <c r="E5351" s="95" t="s">
        <v>6649</v>
      </c>
      <c r="F5351" s="95" t="s">
        <v>6345</v>
      </c>
      <c r="G5351" s="95" t="s">
        <v>6345</v>
      </c>
      <c r="H5351" s="61">
        <v>5520.0572861493602</v>
      </c>
      <c r="I5351" s="61">
        <v>90.252947352564107</v>
      </c>
      <c r="J5351" s="123">
        <v>498201.43962997699</v>
      </c>
      <c r="K5351" s="99">
        <v>8956.75</v>
      </c>
      <c r="L5351" s="16">
        <v>10030.5753477607</v>
      </c>
      <c r="M5351" s="17">
        <f>gp_need_index[[#This Row],[Normalised weighted population (base year)]]/gp_need_index[[#This Row],[Registered population (base year)]]</f>
        <v>1.1198900659012141</v>
      </c>
      <c r="N5351" s="99">
        <v>8990.6188992302996</v>
      </c>
      <c r="O5351" s="16">
        <v>10066.8306154153</v>
      </c>
      <c r="P5351" s="17">
        <f>gp_need_index[[#This Row],[Normalised weighted population 2026/27]]/gp_need_index[[#This Row],[Registered population 2026/27]]</f>
        <v>1.1197038522317009</v>
      </c>
      <c r="Q5351" s="99">
        <v>9023.2609084515207</v>
      </c>
      <c r="R5351" s="16">
        <v>10102.219511516199</v>
      </c>
      <c r="S5351" s="17">
        <f>gp_need_index[[#This Row],[Normalised weighted population 2027/28]]/gp_need_index[[#This Row],[Registered population 2027/28]]</f>
        <v>1.119575241590774</v>
      </c>
      <c r="T5351" s="99">
        <v>9060.1320797544104</v>
      </c>
      <c r="U5351" s="16">
        <v>10142.516584597801</v>
      </c>
      <c r="V5351" s="17">
        <f>gp_need_index[[#This Row],[Normalised weighted population 2028/29]]/gp_need_index[[#This Row],[Registered population 2028/29]]</f>
        <v>1.1194667467665362</v>
      </c>
    </row>
    <row r="5352" spans="1:22" x14ac:dyDescent="0.2">
      <c r="A5352" s="6" t="s">
        <v>778</v>
      </c>
      <c r="B5352" s="1" t="s">
        <v>11420</v>
      </c>
      <c r="C5352" s="95" t="s">
        <v>6343</v>
      </c>
      <c r="D5352" s="95" t="s">
        <v>6343</v>
      </c>
      <c r="E5352" s="95" t="s">
        <v>6649</v>
      </c>
      <c r="F5352" s="95" t="s">
        <v>6345</v>
      </c>
      <c r="G5352" s="95" t="s">
        <v>6345</v>
      </c>
      <c r="H5352" s="61">
        <v>5502.8789780560701</v>
      </c>
      <c r="I5352" s="61">
        <v>39.384566731450697</v>
      </c>
      <c r="J5352" s="123">
        <v>216728.504326347</v>
      </c>
      <c r="K5352" s="99">
        <v>4226.0833333333303</v>
      </c>
      <c r="L5352" s="16">
        <v>4363.5192910471997</v>
      </c>
      <c r="M5352" s="17">
        <f>gp_need_index[[#This Row],[Normalised weighted population (base year)]]/gp_need_index[[#This Row],[Registered population (base year)]]</f>
        <v>1.0325208820729681</v>
      </c>
      <c r="N5352" s="99">
        <v>4243.7613877159501</v>
      </c>
      <c r="O5352" s="16">
        <v>4379.2911241004904</v>
      </c>
      <c r="P5352" s="17">
        <f>gp_need_index[[#This Row],[Normalised weighted population 2026/27]]/gp_need_index[[#This Row],[Registered population 2026/27]]</f>
        <v>1.0319362292085617</v>
      </c>
      <c r="Q5352" s="99">
        <v>4259.2911785118904</v>
      </c>
      <c r="R5352" s="16">
        <v>4394.6860666108596</v>
      </c>
      <c r="S5352" s="17">
        <f>gp_need_index[[#This Row],[Normalised weighted population 2027/28]]/gp_need_index[[#This Row],[Registered population 2027/28]]</f>
        <v>1.0317881268089948</v>
      </c>
      <c r="T5352" s="99">
        <v>4276.1197023343902</v>
      </c>
      <c r="U5352" s="16">
        <v>4412.2161732765599</v>
      </c>
      <c r="V5352" s="17">
        <f>gp_need_index[[#This Row],[Normalised weighted population 2028/29]]/gp_need_index[[#This Row],[Registered population 2028/29]]</f>
        <v>1.0318270956886153</v>
      </c>
    </row>
    <row r="5353" spans="1:22" x14ac:dyDescent="0.2">
      <c r="A5353" s="6" t="s">
        <v>625</v>
      </c>
      <c r="B5353" s="1" t="s">
        <v>11421</v>
      </c>
      <c r="C5353" s="95" t="s">
        <v>6343</v>
      </c>
      <c r="D5353" s="95" t="s">
        <v>6343</v>
      </c>
      <c r="E5353" s="95" t="s">
        <v>6649</v>
      </c>
      <c r="F5353" s="95" t="s">
        <v>6347</v>
      </c>
      <c r="G5353" s="95" t="s">
        <v>6347</v>
      </c>
      <c r="H5353" s="61">
        <v>5470.2962943412203</v>
      </c>
      <c r="I5353" s="61">
        <v>103.223791348953</v>
      </c>
      <c r="J5353" s="123">
        <v>564664.72330402699</v>
      </c>
      <c r="K5353" s="99">
        <v>7736.5</v>
      </c>
      <c r="L5353" s="16">
        <v>11368.7187606888</v>
      </c>
      <c r="M5353" s="17">
        <f>gp_need_index[[#This Row],[Normalised weighted population (base year)]]/gp_need_index[[#This Row],[Registered population (base year)]]</f>
        <v>1.4694912118773089</v>
      </c>
      <c r="N5353" s="99">
        <v>7812.5322010792597</v>
      </c>
      <c r="O5353" s="16">
        <v>11409.810714766099</v>
      </c>
      <c r="P5353" s="17">
        <f>gp_need_index[[#This Row],[Normalised weighted population 2026/27]]/gp_need_index[[#This Row],[Registered population 2026/27]]</f>
        <v>1.460449751898609</v>
      </c>
      <c r="Q5353" s="99">
        <v>7887.0886976760303</v>
      </c>
      <c r="R5353" s="16">
        <v>11449.9207177393</v>
      </c>
      <c r="S5353" s="17">
        <f>gp_need_index[[#This Row],[Normalised weighted population 2027/28]]/gp_need_index[[#This Row],[Registered population 2027/28]]</f>
        <v>1.451729675756414</v>
      </c>
      <c r="T5353" s="99">
        <v>7957.5463283824402</v>
      </c>
      <c r="U5353" s="16">
        <v>11495.5936801428</v>
      </c>
      <c r="V5353" s="17">
        <f>gp_need_index[[#This Row],[Normalised weighted population 2028/29]]/gp_need_index[[#This Row],[Registered population 2028/29]]</f>
        <v>1.4446153632987457</v>
      </c>
    </row>
    <row r="5354" spans="1:22" x14ac:dyDescent="0.2">
      <c r="A5354" s="6" t="s">
        <v>616</v>
      </c>
      <c r="B5354" s="1" t="s">
        <v>11422</v>
      </c>
      <c r="C5354" s="95" t="s">
        <v>6343</v>
      </c>
      <c r="D5354" s="95" t="s">
        <v>6343</v>
      </c>
      <c r="E5354" s="95" t="s">
        <v>6649</v>
      </c>
      <c r="F5354" s="95" t="s">
        <v>6347</v>
      </c>
      <c r="G5354" s="95" t="s">
        <v>6347</v>
      </c>
      <c r="H5354" s="61">
        <v>5621.2953441723002</v>
      </c>
      <c r="I5354" s="61">
        <v>89.917509888170898</v>
      </c>
      <c r="J5354" s="123">
        <v>505452.87969394203</v>
      </c>
      <c r="K5354" s="99">
        <v>7265.6666666666697</v>
      </c>
      <c r="L5354" s="16">
        <v>10176.5727499267</v>
      </c>
      <c r="M5354" s="17">
        <f>gp_need_index[[#This Row],[Normalised weighted population (base year)]]/gp_need_index[[#This Row],[Registered population (base year)]]</f>
        <v>1.4006385396972101</v>
      </c>
      <c r="N5354" s="99">
        <v>7327.9930266721703</v>
      </c>
      <c r="O5354" s="16">
        <v>10213.3557215973</v>
      </c>
      <c r="P5354" s="17">
        <f>gp_need_index[[#This Row],[Normalised weighted population 2026/27]]/gp_need_index[[#This Row],[Registered population 2026/27]]</f>
        <v>1.3937452839301414</v>
      </c>
      <c r="Q5354" s="99">
        <v>7391.2853760641201</v>
      </c>
      <c r="R5354" s="16">
        <v>10249.2597114706</v>
      </c>
      <c r="S5354" s="17">
        <f>gp_need_index[[#This Row],[Normalised weighted population 2027/28]]/gp_need_index[[#This Row],[Registered population 2027/28]]</f>
        <v>1.3866681084540073</v>
      </c>
      <c r="T5354" s="99">
        <v>7457.2809146726804</v>
      </c>
      <c r="U5354" s="16">
        <v>10290.1433180043</v>
      </c>
      <c r="V5354" s="17">
        <f>gp_need_index[[#This Row],[Normalised weighted population 2028/29]]/gp_need_index[[#This Row],[Registered population 2028/29]]</f>
        <v>1.3798787300284989</v>
      </c>
    </row>
    <row r="5355" spans="1:22" x14ac:dyDescent="0.2">
      <c r="A5355" s="6" t="s">
        <v>622</v>
      </c>
      <c r="B5355" s="1" t="s">
        <v>7898</v>
      </c>
      <c r="C5355" s="95" t="s">
        <v>6343</v>
      </c>
      <c r="D5355" s="95" t="s">
        <v>6343</v>
      </c>
      <c r="E5355" s="95" t="s">
        <v>6649</v>
      </c>
      <c r="F5355" s="95" t="s">
        <v>6347</v>
      </c>
      <c r="G5355" s="95" t="s">
        <v>6347</v>
      </c>
      <c r="H5355" s="61">
        <v>5468.3609095982101</v>
      </c>
      <c r="I5355" s="61">
        <v>63.090694173042202</v>
      </c>
      <c r="J5355" s="123">
        <v>345002.68577528</v>
      </c>
      <c r="K5355" s="99">
        <v>6245.9166666666697</v>
      </c>
      <c r="L5355" s="16">
        <v>6946.1369630303898</v>
      </c>
      <c r="M5355" s="17">
        <f>gp_need_index[[#This Row],[Normalised weighted population (base year)]]/gp_need_index[[#This Row],[Registered population (base year)]]</f>
        <v>1.1121084916327286</v>
      </c>
      <c r="N5355" s="99">
        <v>6304.9684782889799</v>
      </c>
      <c r="O5355" s="16">
        <v>6971.2436040783596</v>
      </c>
      <c r="P5355" s="17">
        <f>gp_need_index[[#This Row],[Normalised weighted population 2026/27]]/gp_need_index[[#This Row],[Registered population 2026/27]]</f>
        <v>1.1056746164685332</v>
      </c>
      <c r="Q5355" s="99">
        <v>6364.6706325879304</v>
      </c>
      <c r="R5355" s="16">
        <v>6995.7502859748802</v>
      </c>
      <c r="S5355" s="17">
        <f>gp_need_index[[#This Row],[Normalised weighted population 2027/28]]/gp_need_index[[#This Row],[Registered population 2027/28]]</f>
        <v>1.0991535445928249</v>
      </c>
      <c r="T5355" s="99">
        <v>6420.4137723252798</v>
      </c>
      <c r="U5355" s="16">
        <v>7023.6558625873904</v>
      </c>
      <c r="V5355" s="17">
        <f>gp_need_index[[#This Row],[Normalised weighted population 2028/29]]/gp_need_index[[#This Row],[Registered population 2028/29]]</f>
        <v>1.0939568868384062</v>
      </c>
    </row>
    <row r="5356" spans="1:22" x14ac:dyDescent="0.2">
      <c r="A5356" s="6" t="s">
        <v>633</v>
      </c>
      <c r="B5356" s="1" t="s">
        <v>11424</v>
      </c>
      <c r="C5356" s="95" t="s">
        <v>6343</v>
      </c>
      <c r="D5356" s="95" t="s">
        <v>6343</v>
      </c>
      <c r="E5356" s="95" t="s">
        <v>6649</v>
      </c>
      <c r="F5356" s="95" t="s">
        <v>6347</v>
      </c>
      <c r="G5356" s="95" t="s">
        <v>6347</v>
      </c>
      <c r="H5356" s="61">
        <v>5399.6580775669599</v>
      </c>
      <c r="I5356" s="61">
        <v>175.36329228838201</v>
      </c>
      <c r="J5356" s="123">
        <v>946901.81771369698</v>
      </c>
      <c r="K5356" s="99">
        <v>15894.416666666701</v>
      </c>
      <c r="L5356" s="16">
        <v>19064.517430064199</v>
      </c>
      <c r="M5356" s="17">
        <f>gp_need_index[[#This Row],[Normalised weighted population (base year)]]/gp_need_index[[#This Row],[Registered population (base year)]]</f>
        <v>1.1994474430789108</v>
      </c>
      <c r="N5356" s="99">
        <v>16044.5653180588</v>
      </c>
      <c r="O5356" s="16">
        <v>19133.425658971399</v>
      </c>
      <c r="P5356" s="17">
        <f>gp_need_index[[#This Row],[Normalised weighted population 2026/27]]/gp_need_index[[#This Row],[Registered population 2026/27]]</f>
        <v>1.1925175459528319</v>
      </c>
      <c r="Q5356" s="99">
        <v>16194.9383952145</v>
      </c>
      <c r="R5356" s="16">
        <v>19200.687227042399</v>
      </c>
      <c r="S5356" s="17">
        <f>gp_need_index[[#This Row],[Normalised weighted population 2027/28]]/gp_need_index[[#This Row],[Registered population 2027/28]]</f>
        <v>1.1855980404788744</v>
      </c>
      <c r="T5356" s="99">
        <v>16342.955380736201</v>
      </c>
      <c r="U5356" s="16">
        <v>19277.277474910599</v>
      </c>
      <c r="V5356" s="17">
        <f>gp_need_index[[#This Row],[Normalised weighted population 2028/29]]/gp_need_index[[#This Row],[Registered population 2028/29]]</f>
        <v>1.1795466013223745</v>
      </c>
    </row>
    <row r="5357" spans="1:22" x14ac:dyDescent="0.2">
      <c r="A5357" s="6" t="s">
        <v>626</v>
      </c>
      <c r="B5357" s="1" t="s">
        <v>11425</v>
      </c>
      <c r="C5357" s="95" t="s">
        <v>6343</v>
      </c>
      <c r="D5357" s="95" t="s">
        <v>6343</v>
      </c>
      <c r="E5357" s="95" t="s">
        <v>6649</v>
      </c>
      <c r="F5357" s="95" t="s">
        <v>6347</v>
      </c>
      <c r="G5357" s="95" t="s">
        <v>6347</v>
      </c>
      <c r="H5357" s="61">
        <v>5376.6405654535101</v>
      </c>
      <c r="I5357" s="61">
        <v>51.667935356174098</v>
      </c>
      <c r="J5357" s="123">
        <v>277799.91716923501</v>
      </c>
      <c r="K5357" s="99">
        <v>4710.5833333333303</v>
      </c>
      <c r="L5357" s="16">
        <v>5593.1050758048004</v>
      </c>
      <c r="M5357" s="17">
        <f>gp_need_index[[#This Row],[Normalised weighted population (base year)]]/gp_need_index[[#This Row],[Registered population (base year)]]</f>
        <v>1.1873487167133874</v>
      </c>
      <c r="N5357" s="99">
        <v>4750.2524191763896</v>
      </c>
      <c r="O5357" s="16">
        <v>5613.3212164062898</v>
      </c>
      <c r="P5357" s="17">
        <f>gp_need_index[[#This Row],[Normalised weighted population 2026/27]]/gp_need_index[[#This Row],[Registered population 2026/27]]</f>
        <v>1.1816890390383805</v>
      </c>
      <c r="Q5357" s="99">
        <v>4788.5851190986996</v>
      </c>
      <c r="R5357" s="16">
        <v>5633.0542633698096</v>
      </c>
      <c r="S5357" s="17">
        <f>gp_need_index[[#This Row],[Normalised weighted population 2027/28]]/gp_need_index[[#This Row],[Registered population 2027/28]]</f>
        <v>1.1763504507632214</v>
      </c>
      <c r="T5357" s="99">
        <v>4827.6945144996698</v>
      </c>
      <c r="U5357" s="16">
        <v>5655.5241373480203</v>
      </c>
      <c r="V5357" s="17">
        <f>gp_need_index[[#This Row],[Normalised weighted population 2028/29]]/gp_need_index[[#This Row],[Registered population 2028/29]]</f>
        <v>1.1714751462342983</v>
      </c>
    </row>
    <row r="5358" spans="1:22" x14ac:dyDescent="0.2">
      <c r="A5358" s="6" t="s">
        <v>620</v>
      </c>
      <c r="B5358" s="1" t="s">
        <v>11426</v>
      </c>
      <c r="C5358" s="95" t="s">
        <v>6343</v>
      </c>
      <c r="D5358" s="95" t="s">
        <v>6343</v>
      </c>
      <c r="E5358" s="95" t="s">
        <v>6649</v>
      </c>
      <c r="F5358" s="95" t="s">
        <v>6347</v>
      </c>
      <c r="G5358" s="95" t="s">
        <v>6347</v>
      </c>
      <c r="H5358" s="61">
        <v>5461.0242442255403</v>
      </c>
      <c r="I5358" s="61">
        <v>24.435990945133401</v>
      </c>
      <c r="J5358" s="123">
        <v>133445.53898304899</v>
      </c>
      <c r="K5358" s="99">
        <v>2317.4166666666702</v>
      </c>
      <c r="L5358" s="16">
        <v>2686.7355794599098</v>
      </c>
      <c r="M5358" s="17">
        <f>gp_need_index[[#This Row],[Normalised weighted population (base year)]]/gp_need_index[[#This Row],[Registered population (base year)]]</f>
        <v>1.1593666422208231</v>
      </c>
      <c r="N5358" s="99">
        <v>2341.0911535997702</v>
      </c>
      <c r="O5358" s="16">
        <v>2696.4467190679202</v>
      </c>
      <c r="P5358" s="17">
        <f>gp_need_index[[#This Row],[Normalised weighted population 2026/27]]/gp_need_index[[#This Row],[Registered population 2026/27]]</f>
        <v>1.1517905720679602</v>
      </c>
      <c r="Q5358" s="99">
        <v>2364.8227609596602</v>
      </c>
      <c r="R5358" s="16">
        <v>2705.9257970844201</v>
      </c>
      <c r="S5358" s="17">
        <f>gp_need_index[[#This Row],[Normalised weighted population 2027/28]]/gp_need_index[[#This Row],[Registered population 2027/28]]</f>
        <v>1.1442404233230308</v>
      </c>
      <c r="T5358" s="99">
        <v>2386.5886708273501</v>
      </c>
      <c r="U5358" s="16">
        <v>2716.71955280062</v>
      </c>
      <c r="V5358" s="17">
        <f>gp_need_index[[#This Row],[Normalised weighted population 2028/29]]/gp_need_index[[#This Row],[Registered population 2028/29]]</f>
        <v>1.1383275157586432</v>
      </c>
    </row>
    <row r="5359" spans="1:22" x14ac:dyDescent="0.2">
      <c r="A5359" s="6" t="s">
        <v>771</v>
      </c>
      <c r="B5359" s="1" t="s">
        <v>11427</v>
      </c>
      <c r="C5359" s="95" t="s">
        <v>6343</v>
      </c>
      <c r="D5359" s="95" t="s">
        <v>6343</v>
      </c>
      <c r="E5359" s="95" t="s">
        <v>6649</v>
      </c>
      <c r="F5359" s="95" t="s">
        <v>6345</v>
      </c>
      <c r="G5359" s="95" t="s">
        <v>6345</v>
      </c>
      <c r="H5359" s="61">
        <v>5554.4422354068402</v>
      </c>
      <c r="I5359" s="61">
        <v>64.206373237341197</v>
      </c>
      <c r="J5359" s="123">
        <v>356630.59129178303</v>
      </c>
      <c r="K5359" s="99">
        <v>6141.9166666666697</v>
      </c>
      <c r="L5359" s="16">
        <v>7180.2482544521099</v>
      </c>
      <c r="M5359" s="17">
        <f>gp_need_index[[#This Row],[Normalised weighted population (base year)]]/gp_need_index[[#This Row],[Registered population (base year)]]</f>
        <v>1.1690566062904533</v>
      </c>
      <c r="N5359" s="99">
        <v>6163.09565647</v>
      </c>
      <c r="O5359" s="16">
        <v>7206.2010849994003</v>
      </c>
      <c r="P5359" s="17">
        <f>gp_need_index[[#This Row],[Normalised weighted population 2026/27]]/gp_need_index[[#This Row],[Registered population 2026/27]]</f>
        <v>1.1692502415461217</v>
      </c>
      <c r="Q5359" s="99">
        <v>6185.9491820185303</v>
      </c>
      <c r="R5359" s="16">
        <v>7231.5337354850499</v>
      </c>
      <c r="S5359" s="17">
        <f>gp_need_index[[#This Row],[Normalised weighted population 2027/28]]/gp_need_index[[#This Row],[Registered population 2027/28]]</f>
        <v>1.1690257263195518</v>
      </c>
      <c r="T5359" s="99">
        <v>6211.5384561785604</v>
      </c>
      <c r="U5359" s="16">
        <v>7260.3798363937804</v>
      </c>
      <c r="V5359" s="17">
        <f>gp_need_index[[#This Row],[Normalised weighted population 2028/29]]/gp_need_index[[#This Row],[Registered population 2028/29]]</f>
        <v>1.1688537207995464</v>
      </c>
    </row>
    <row r="5360" spans="1:22" x14ac:dyDescent="0.2">
      <c r="A5360" s="6" t="s">
        <v>627</v>
      </c>
      <c r="B5360" s="1" t="s">
        <v>11428</v>
      </c>
      <c r="C5360" s="95" t="s">
        <v>6343</v>
      </c>
      <c r="D5360" s="95" t="s">
        <v>6343</v>
      </c>
      <c r="E5360" s="95" t="s">
        <v>6649</v>
      </c>
      <c r="F5360" s="95" t="s">
        <v>6347</v>
      </c>
      <c r="G5360" s="95" t="s">
        <v>6347</v>
      </c>
      <c r="H5360" s="61">
        <v>5423.6105205829299</v>
      </c>
      <c r="I5360" s="61">
        <v>65.8756107635907</v>
      </c>
      <c r="J5360" s="123">
        <v>357283.65558723698</v>
      </c>
      <c r="K5360" s="99">
        <v>4757.4166666666697</v>
      </c>
      <c r="L5360" s="16">
        <v>7193.3967725040502</v>
      </c>
      <c r="M5360" s="17">
        <f>gp_need_index[[#This Row],[Normalised weighted population (base year)]]/gp_need_index[[#This Row],[Registered population (base year)]]</f>
        <v>1.5120384184352247</v>
      </c>
      <c r="N5360" s="99">
        <v>4798.16409425449</v>
      </c>
      <c r="O5360" s="16">
        <v>7219.3971280461501</v>
      </c>
      <c r="P5360" s="17">
        <f>gp_need_index[[#This Row],[Normalised weighted population 2026/27]]/gp_need_index[[#This Row],[Registered population 2026/27]]</f>
        <v>1.5046165546299135</v>
      </c>
      <c r="Q5360" s="99">
        <v>4838.3771126186302</v>
      </c>
      <c r="R5360" s="16">
        <v>7244.7761678487695</v>
      </c>
      <c r="S5360" s="17">
        <f>gp_need_index[[#This Row],[Normalised weighted population 2027/28]]/gp_need_index[[#This Row],[Registered population 2027/28]]</f>
        <v>1.4973566547663637</v>
      </c>
      <c r="T5360" s="99">
        <v>4879.0284516488</v>
      </c>
      <c r="U5360" s="16">
        <v>7273.6750919281003</v>
      </c>
      <c r="V5360" s="17">
        <f>gp_need_index[[#This Row],[Normalised weighted population 2028/29]]/gp_need_index[[#This Row],[Registered population 2028/29]]</f>
        <v>1.4908039918213765</v>
      </c>
    </row>
    <row r="5361" spans="1:22" x14ac:dyDescent="0.2">
      <c r="A5361" s="6" t="s">
        <v>766</v>
      </c>
      <c r="B5361" s="1" t="s">
        <v>11429</v>
      </c>
      <c r="C5361" s="95" t="s">
        <v>6343</v>
      </c>
      <c r="D5361" s="95" t="s">
        <v>6343</v>
      </c>
      <c r="E5361" s="95" t="s">
        <v>6649</v>
      </c>
      <c r="F5361" s="95" t="s">
        <v>6345</v>
      </c>
      <c r="G5361" s="95" t="s">
        <v>6345</v>
      </c>
      <c r="H5361" s="61">
        <v>5526.8479517886499</v>
      </c>
      <c r="I5361" s="61">
        <v>41.942758812602399</v>
      </c>
      <c r="J5361" s="123">
        <v>231811.25063579701</v>
      </c>
      <c r="K5361" s="99">
        <v>3668.5</v>
      </c>
      <c r="L5361" s="16">
        <v>4667.1888738177104</v>
      </c>
      <c r="M5361" s="17">
        <f>gp_need_index[[#This Row],[Normalised weighted population (base year)]]/gp_need_index[[#This Row],[Registered population (base year)]]</f>
        <v>1.2722335760713399</v>
      </c>
      <c r="N5361" s="99">
        <v>3680.1335106701999</v>
      </c>
      <c r="O5361" s="16">
        <v>4684.0583131019703</v>
      </c>
      <c r="P5361" s="17">
        <f>gp_need_index[[#This Row],[Normalised weighted population 2026/27]]/gp_need_index[[#This Row],[Registered population 2026/27]]</f>
        <v>1.2727957557846705</v>
      </c>
      <c r="Q5361" s="99">
        <v>3689.3771515895601</v>
      </c>
      <c r="R5361" s="16">
        <v>4700.5246329701804</v>
      </c>
      <c r="S5361" s="17">
        <f>gp_need_index[[#This Row],[Normalised weighted population 2027/28]]/gp_need_index[[#This Row],[Registered population 2027/28]]</f>
        <v>1.2740699689498998</v>
      </c>
      <c r="T5361" s="99">
        <v>3700.55146561315</v>
      </c>
      <c r="U5361" s="16">
        <v>4719.2747090738503</v>
      </c>
      <c r="V5361" s="17">
        <f>gp_need_index[[#This Row],[Normalised weighted population 2028/29]]/gp_need_index[[#This Row],[Registered population 2028/29]]</f>
        <v>1.2752895758718779</v>
      </c>
    </row>
    <row r="5362" spans="1:22" x14ac:dyDescent="0.2">
      <c r="A5362" s="6" t="s">
        <v>632</v>
      </c>
      <c r="B5362" s="1" t="s">
        <v>11430</v>
      </c>
      <c r="C5362" s="95" t="s">
        <v>6343</v>
      </c>
      <c r="D5362" s="95" t="s">
        <v>6343</v>
      </c>
      <c r="E5362" s="95" t="s">
        <v>6649</v>
      </c>
      <c r="F5362" s="95" t="s">
        <v>6347</v>
      </c>
      <c r="G5362" s="95" t="s">
        <v>6347</v>
      </c>
      <c r="H5362" s="61">
        <v>5609.4173900463002</v>
      </c>
      <c r="I5362" s="61">
        <v>27.426517928619901</v>
      </c>
      <c r="J5362" s="123">
        <v>153846.786617217</v>
      </c>
      <c r="K5362" s="99">
        <v>2819.6666666666702</v>
      </c>
      <c r="L5362" s="16">
        <v>3097.4856000436198</v>
      </c>
      <c r="M5362" s="17">
        <f>gp_need_index[[#This Row],[Normalised weighted population (base year)]]/gp_need_index[[#This Row],[Registered population (base year)]]</f>
        <v>1.0985289987150784</v>
      </c>
      <c r="N5362" s="99">
        <v>2845.8645225278301</v>
      </c>
      <c r="O5362" s="16">
        <v>3108.6813854888901</v>
      </c>
      <c r="P5362" s="17">
        <f>gp_need_index[[#This Row],[Normalised weighted population 2026/27]]/gp_need_index[[#This Row],[Registered population 2026/27]]</f>
        <v>1.0923504477745181</v>
      </c>
      <c r="Q5362" s="99">
        <v>2870.3230461945</v>
      </c>
      <c r="R5362" s="16">
        <v>3119.6096316037201</v>
      </c>
      <c r="S5362" s="17">
        <f>gp_need_index[[#This Row],[Normalised weighted population 2027/28]]/gp_need_index[[#This Row],[Registered population 2027/28]]</f>
        <v>1.0868496616573269</v>
      </c>
      <c r="T5362" s="99">
        <v>2892.69492574477</v>
      </c>
      <c r="U5362" s="16">
        <v>3132.05354426743</v>
      </c>
      <c r="V5362" s="17">
        <f>gp_need_index[[#This Row],[Normalised weighted population 2028/29]]/gp_need_index[[#This Row],[Registered population 2028/29]]</f>
        <v>1.0827458908274032</v>
      </c>
    </row>
    <row r="5363" spans="1:22" x14ac:dyDescent="0.2">
      <c r="A5363" s="6" t="s">
        <v>630</v>
      </c>
      <c r="B5363" s="1" t="s">
        <v>11431</v>
      </c>
      <c r="C5363" s="95" t="s">
        <v>6343</v>
      </c>
      <c r="D5363" s="95" t="s">
        <v>6343</v>
      </c>
      <c r="E5363" s="95" t="s">
        <v>6649</v>
      </c>
      <c r="F5363" s="95" t="s">
        <v>6347</v>
      </c>
      <c r="G5363" s="95" t="s">
        <v>6347</v>
      </c>
      <c r="H5363" s="61">
        <v>5410.5064150053904</v>
      </c>
      <c r="I5363" s="61">
        <v>27.914587468182201</v>
      </c>
      <c r="J5363" s="123">
        <v>151032.05456882899</v>
      </c>
      <c r="K5363" s="99">
        <v>2581.4166666666702</v>
      </c>
      <c r="L5363" s="16">
        <v>3040.8149852094198</v>
      </c>
      <c r="M5363" s="17">
        <f>gp_need_index[[#This Row],[Normalised weighted population (base year)]]/gp_need_index[[#This Row],[Registered population (base year)]]</f>
        <v>1.1779636447206956</v>
      </c>
      <c r="N5363" s="99">
        <v>2605.96978463293</v>
      </c>
      <c r="O5363" s="16">
        <v>3051.8059361125302</v>
      </c>
      <c r="P5363" s="17">
        <f>gp_need_index[[#This Row],[Normalised weighted population 2026/27]]/gp_need_index[[#This Row],[Registered population 2026/27]]</f>
        <v>1.1710826250206885</v>
      </c>
      <c r="Q5363" s="99">
        <v>2629.2584807888502</v>
      </c>
      <c r="R5363" s="16">
        <v>3062.5342424999899</v>
      </c>
      <c r="S5363" s="17">
        <f>gp_need_index[[#This Row],[Normalised weighted population 2027/28]]/gp_need_index[[#This Row],[Registered population 2027/28]]</f>
        <v>1.1647900976176162</v>
      </c>
      <c r="T5363" s="99">
        <v>2650.2449083993101</v>
      </c>
      <c r="U5363" s="16">
        <v>3074.75048528153</v>
      </c>
      <c r="V5363" s="17">
        <f>gp_need_index[[#This Row],[Normalised weighted population 2028/29]]/gp_need_index[[#This Row],[Registered population 2028/29]]</f>
        <v>1.1601759805431009</v>
      </c>
    </row>
    <row r="5364" spans="1:22" x14ac:dyDescent="0.2">
      <c r="A5364" s="6" t="s">
        <v>786</v>
      </c>
      <c r="B5364" s="1" t="s">
        <v>11432</v>
      </c>
      <c r="C5364" s="95" t="s">
        <v>6343</v>
      </c>
      <c r="D5364" s="95" t="s">
        <v>6343</v>
      </c>
      <c r="E5364" s="95" t="s">
        <v>6649</v>
      </c>
      <c r="F5364" s="95" t="s">
        <v>6345</v>
      </c>
      <c r="G5364" s="95" t="s">
        <v>6345</v>
      </c>
      <c r="H5364" s="61">
        <v>5550.6485314002402</v>
      </c>
      <c r="I5364" s="61"/>
      <c r="J5364" s="123"/>
      <c r="K5364" s="99">
        <v>2012.75</v>
      </c>
      <c r="L5364" s="16"/>
      <c r="M5364" s="17">
        <f>gp_need_index[[#This Row],[Normalised weighted population (base year)]]/gp_need_index[[#This Row],[Registered population (base year)]]</f>
        <v>0</v>
      </c>
      <c r="N5364" s="99">
        <v>2021.0158851388501</v>
      </c>
      <c r="O5364" s="16"/>
      <c r="P5364" s="17">
        <f>gp_need_index[[#This Row],[Normalised weighted population 2026/27]]/gp_need_index[[#This Row],[Registered population 2026/27]]</f>
        <v>0</v>
      </c>
      <c r="Q5364" s="99">
        <v>2028.28161326436</v>
      </c>
      <c r="R5364" s="16"/>
      <c r="S5364" s="17">
        <f>gp_need_index[[#This Row],[Normalised weighted population 2027/28]]/gp_need_index[[#This Row],[Registered population 2027/28]]</f>
        <v>0</v>
      </c>
      <c r="T5364" s="99">
        <v>2035.0364888940301</v>
      </c>
      <c r="U5364" s="16"/>
      <c r="V5364" s="17">
        <f>gp_need_index[[#This Row],[Normalised weighted population 2028/29]]/gp_need_index[[#This Row],[Registered population 2028/29]]</f>
        <v>0</v>
      </c>
    </row>
    <row r="5365" spans="1:22" x14ac:dyDescent="0.2">
      <c r="A5365" s="6" t="s">
        <v>634</v>
      </c>
      <c r="B5365" s="1" t="s">
        <v>11433</v>
      </c>
      <c r="C5365" s="95" t="s">
        <v>6343</v>
      </c>
      <c r="D5365" s="95" t="s">
        <v>6343</v>
      </c>
      <c r="E5365" s="95" t="s">
        <v>6649</v>
      </c>
      <c r="F5365" s="95" t="s">
        <v>6347</v>
      </c>
      <c r="G5365" s="95" t="s">
        <v>6347</v>
      </c>
      <c r="H5365" s="61">
        <v>5375.5914378446696</v>
      </c>
      <c r="I5365" s="61">
        <v>38.897364943883403</v>
      </c>
      <c r="J5365" s="123">
        <v>209096.341947059</v>
      </c>
      <c r="K5365" s="99">
        <v>3808.5</v>
      </c>
      <c r="L5365" s="16">
        <v>4209.8565881279801</v>
      </c>
      <c r="M5365" s="17">
        <f>gp_need_index[[#This Row],[Normalised weighted population (base year)]]/gp_need_index[[#This Row],[Registered population (base year)]]</f>
        <v>1.1053844264482027</v>
      </c>
      <c r="N5365" s="99">
        <v>3842.9408591782098</v>
      </c>
      <c r="O5365" s="16">
        <v>4225.0730111245402</v>
      </c>
      <c r="P5365" s="17">
        <f>gp_need_index[[#This Row],[Normalised weighted population 2026/27]]/gp_need_index[[#This Row],[Registered population 2026/27]]</f>
        <v>1.099437427207258</v>
      </c>
      <c r="Q5365" s="99">
        <v>3878.6802705128198</v>
      </c>
      <c r="R5365" s="16">
        <v>4239.9258158970797</v>
      </c>
      <c r="S5365" s="17">
        <f>gp_need_index[[#This Row],[Normalised weighted population 2027/28]]/gp_need_index[[#This Row],[Registered population 2027/28]]</f>
        <v>1.093136201024504</v>
      </c>
      <c r="T5365" s="99">
        <v>3913.31073377137</v>
      </c>
      <c r="U5365" s="16">
        <v>4256.8385943483199</v>
      </c>
      <c r="V5365" s="17">
        <f>gp_need_index[[#This Row],[Normalised weighted population 2028/29]]/gp_need_index[[#This Row],[Registered population 2028/29]]</f>
        <v>1.0877844577003171</v>
      </c>
    </row>
    <row r="5366" spans="1:22" x14ac:dyDescent="0.2">
      <c r="A5366" s="6" t="s">
        <v>772</v>
      </c>
      <c r="B5366" s="1" t="s">
        <v>11434</v>
      </c>
      <c r="C5366" s="95" t="s">
        <v>6343</v>
      </c>
      <c r="D5366" s="95" t="s">
        <v>6343</v>
      </c>
      <c r="E5366" s="95" t="s">
        <v>6649</v>
      </c>
      <c r="F5366" s="95" t="s">
        <v>6345</v>
      </c>
      <c r="G5366" s="95" t="s">
        <v>6345</v>
      </c>
      <c r="H5366" s="61">
        <v>5509.1489868164099</v>
      </c>
      <c r="I5366" s="61">
        <v>26.648162796864799</v>
      </c>
      <c r="J5366" s="123">
        <v>146808.699072866</v>
      </c>
      <c r="K5366" s="99">
        <v>3304.5</v>
      </c>
      <c r="L5366" s="16">
        <v>2955.7837465319499</v>
      </c>
      <c r="M5366" s="17">
        <f>gp_need_index[[#This Row],[Normalised weighted population (base year)]]/gp_need_index[[#This Row],[Registered population (base year)]]</f>
        <v>0.89447230943620815</v>
      </c>
      <c r="N5366" s="99">
        <v>3320.8752420509099</v>
      </c>
      <c r="O5366" s="16">
        <v>2966.4673541162201</v>
      </c>
      <c r="P5366" s="17">
        <f>gp_need_index[[#This Row],[Normalised weighted population 2026/27]]/gp_need_index[[#This Row],[Registered population 2026/27]]</f>
        <v>0.89327877077495565</v>
      </c>
      <c r="Q5366" s="99">
        <v>3338.4308076678699</v>
      </c>
      <c r="R5366" s="16">
        <v>2976.8956615937</v>
      </c>
      <c r="S5366" s="17">
        <f>gp_need_index[[#This Row],[Normalised weighted population 2027/28]]/gp_need_index[[#This Row],[Registered population 2027/28]]</f>
        <v>0.89170506537269589</v>
      </c>
      <c r="T5366" s="99">
        <v>3355.3789760070999</v>
      </c>
      <c r="U5366" s="16">
        <v>2988.7702978451598</v>
      </c>
      <c r="V5366" s="17">
        <f>gp_need_index[[#This Row],[Normalised weighted population 2028/29]]/gp_need_index[[#This Row],[Registered population 2028/29]]</f>
        <v>0.89074000857029734</v>
      </c>
    </row>
    <row r="5367" spans="1:22" x14ac:dyDescent="0.2">
      <c r="A5367" s="6" t="s">
        <v>698</v>
      </c>
      <c r="B5367" s="1" t="s">
        <v>11435</v>
      </c>
      <c r="C5367" s="95" t="s">
        <v>6343</v>
      </c>
      <c r="D5367" s="95" t="s">
        <v>6343</v>
      </c>
      <c r="E5367" s="95" t="s">
        <v>6649</v>
      </c>
      <c r="F5367" s="95" t="s">
        <v>6344</v>
      </c>
      <c r="G5367" s="95" t="s">
        <v>6344</v>
      </c>
      <c r="H5367" s="61">
        <v>5456.5685866783397</v>
      </c>
      <c r="I5367" s="61">
        <v>67.248833472727</v>
      </c>
      <c r="J5367" s="123">
        <v>366947.872218045</v>
      </c>
      <c r="K5367" s="99">
        <v>8970</v>
      </c>
      <c r="L5367" s="16">
        <v>7387.9719892364701</v>
      </c>
      <c r="M5367" s="17">
        <f>gp_need_index[[#This Row],[Normalised weighted population (base year)]]/gp_need_index[[#This Row],[Registered population (base year)]]</f>
        <v>0.82363121396170236</v>
      </c>
      <c r="N5367" s="99">
        <v>8998.7586926207096</v>
      </c>
      <c r="O5367" s="16">
        <v>7414.6756321092498</v>
      </c>
      <c r="P5367" s="17">
        <f>gp_need_index[[#This Row],[Normalised weighted population 2026/27]]/gp_need_index[[#This Row],[Registered population 2026/27]]</f>
        <v>0.82396649197733662</v>
      </c>
      <c r="Q5367" s="99">
        <v>9026.5668339924996</v>
      </c>
      <c r="R5367" s="16">
        <v>7440.74115318438</v>
      </c>
      <c r="S5367" s="17">
        <f>gp_need_index[[#This Row],[Normalised weighted population 2027/28]]/gp_need_index[[#This Row],[Registered population 2027/28]]</f>
        <v>0.82431574374033634</v>
      </c>
      <c r="T5367" s="99">
        <v>9057.0187408708898</v>
      </c>
      <c r="U5367" s="16">
        <v>7470.42176838877</v>
      </c>
      <c r="V5367" s="17">
        <f>gp_need_index[[#This Row],[Normalised weighted population 2028/29]]/gp_need_index[[#This Row],[Registered population 2028/29]]</f>
        <v>0.82482127752232537</v>
      </c>
    </row>
    <row r="5368" spans="1:22" x14ac:dyDescent="0.2">
      <c r="A5368" s="6" t="s">
        <v>689</v>
      </c>
      <c r="B5368" s="1" t="s">
        <v>11436</v>
      </c>
      <c r="C5368" s="95" t="s">
        <v>6343</v>
      </c>
      <c r="D5368" s="95" t="s">
        <v>6343</v>
      </c>
      <c r="E5368" s="95" t="s">
        <v>6649</v>
      </c>
      <c r="F5368" s="95" t="s">
        <v>6344</v>
      </c>
      <c r="G5368" s="95" t="s">
        <v>6344</v>
      </c>
      <c r="H5368" s="61">
        <v>5635.2911441200704</v>
      </c>
      <c r="I5368" s="61">
        <v>24.376091085131399</v>
      </c>
      <c r="J5368" s="123">
        <v>137366.37022030499</v>
      </c>
      <c r="K5368" s="99">
        <v>2486.5833333333298</v>
      </c>
      <c r="L5368" s="16">
        <v>2765.6759237117499</v>
      </c>
      <c r="M5368" s="17">
        <f>gp_need_index[[#This Row],[Normalised weighted population (base year)]]/gp_need_index[[#This Row],[Registered population (base year)]]</f>
        <v>1.1122393875311185</v>
      </c>
      <c r="N5368" s="99">
        <v>2491.59174737579</v>
      </c>
      <c r="O5368" s="16">
        <v>2775.67239125064</v>
      </c>
      <c r="P5368" s="17">
        <f>gp_need_index[[#This Row],[Normalised weighted population 2026/27]]/gp_need_index[[#This Row],[Registered population 2026/27]]</f>
        <v>1.1140157267634441</v>
      </c>
      <c r="Q5368" s="99">
        <v>2497.0131772889799</v>
      </c>
      <c r="R5368" s="16">
        <v>2785.4299788784101</v>
      </c>
      <c r="S5368" s="17">
        <f>gp_need_index[[#This Row],[Normalised weighted population 2027/28]]/gp_need_index[[#This Row],[Registered population 2027/28]]</f>
        <v>1.1155047174811332</v>
      </c>
      <c r="T5368" s="99">
        <v>2503.5346561879401</v>
      </c>
      <c r="U5368" s="16">
        <v>2796.5408714198702</v>
      </c>
      <c r="V5368" s="17">
        <f>gp_need_index[[#This Row],[Normalised weighted population 2028/29]]/gp_need_index[[#This Row],[Registered population 2028/29]]</f>
        <v>1.1170370118535056</v>
      </c>
    </row>
    <row r="5369" spans="1:22" x14ac:dyDescent="0.2">
      <c r="A5369" s="6" t="s">
        <v>686</v>
      </c>
      <c r="B5369" s="1" t="s">
        <v>11437</v>
      </c>
      <c r="C5369" s="95" t="s">
        <v>6343</v>
      </c>
      <c r="D5369" s="95" t="s">
        <v>6343</v>
      </c>
      <c r="E5369" s="95" t="s">
        <v>6649</v>
      </c>
      <c r="F5369" s="95" t="s">
        <v>6344</v>
      </c>
      <c r="G5369" s="95" t="s">
        <v>6344</v>
      </c>
      <c r="H5369" s="61">
        <v>5329.1806320440601</v>
      </c>
      <c r="I5369" s="61">
        <v>73.567264224747007</v>
      </c>
      <c r="J5369" s="123">
        <v>392053.23965899</v>
      </c>
      <c r="K5369" s="99">
        <v>10168.833333333299</v>
      </c>
      <c r="L5369" s="16">
        <v>7893.4327521291698</v>
      </c>
      <c r="M5369" s="17">
        <f>gp_need_index[[#This Row],[Normalised weighted population (base year)]]/gp_need_index[[#This Row],[Registered population (base year)]]</f>
        <v>0.7762377937943582</v>
      </c>
      <c r="N5369" s="99">
        <v>10199.716543645</v>
      </c>
      <c r="O5369" s="16">
        <v>7921.9633704856396</v>
      </c>
      <c r="P5369" s="17">
        <f>gp_need_index[[#This Row],[Normalised weighted population 2026/27]]/gp_need_index[[#This Row],[Registered population 2026/27]]</f>
        <v>0.77668465947923537</v>
      </c>
      <c r="Q5369" s="99">
        <v>10234.928778273301</v>
      </c>
      <c r="R5369" s="16">
        <v>7949.8122088482496</v>
      </c>
      <c r="S5369" s="17">
        <f>gp_need_index[[#This Row],[Normalised weighted population 2027/28]]/gp_need_index[[#This Row],[Registered population 2027/28]]</f>
        <v>0.77673351530536339</v>
      </c>
      <c r="T5369" s="99">
        <v>10272.845102171499</v>
      </c>
      <c r="U5369" s="16">
        <v>7981.52347419942</v>
      </c>
      <c r="V5369" s="17">
        <f>gp_need_index[[#This Row],[Normalised weighted population 2028/29]]/gp_need_index[[#This Row],[Registered population 2028/29]]</f>
        <v>0.77695355033750735</v>
      </c>
    </row>
    <row r="5370" spans="1:22" x14ac:dyDescent="0.2">
      <c r="A5370" s="6" t="s">
        <v>690</v>
      </c>
      <c r="B5370" s="1" t="s">
        <v>11438</v>
      </c>
      <c r="C5370" s="95" t="s">
        <v>6343</v>
      </c>
      <c r="D5370" s="95" t="s">
        <v>6343</v>
      </c>
      <c r="E5370" s="95" t="s">
        <v>6649</v>
      </c>
      <c r="F5370" s="95" t="s">
        <v>6344</v>
      </c>
      <c r="G5370" s="95" t="s">
        <v>6344</v>
      </c>
      <c r="H5370" s="61">
        <v>5521.7021556181098</v>
      </c>
      <c r="I5370" s="61">
        <v>79.708275930797299</v>
      </c>
      <c r="J5370" s="123">
        <v>440125.359027686</v>
      </c>
      <c r="K5370" s="99">
        <v>7750.9166666666697</v>
      </c>
      <c r="L5370" s="16">
        <v>8861.2963050975995</v>
      </c>
      <c r="M5370" s="17">
        <f>gp_need_index[[#This Row],[Normalised weighted population (base year)]]/gp_need_index[[#This Row],[Registered population (base year)]]</f>
        <v>1.1432578475790085</v>
      </c>
      <c r="N5370" s="99">
        <v>7765.8902705401597</v>
      </c>
      <c r="O5370" s="16">
        <v>8893.3252424387192</v>
      </c>
      <c r="P5370" s="17">
        <f>gp_need_index[[#This Row],[Normalised weighted population 2026/27]]/gp_need_index[[#This Row],[Registered population 2026/27]]</f>
        <v>1.1451778138271507</v>
      </c>
      <c r="Q5370" s="99">
        <v>7780.33417293613</v>
      </c>
      <c r="R5370" s="16">
        <v>8924.5888024427404</v>
      </c>
      <c r="S5370" s="17">
        <f>gp_need_index[[#This Row],[Normalised weighted population 2027/28]]/gp_need_index[[#This Row],[Registered population 2027/28]]</f>
        <v>1.1470701134517971</v>
      </c>
      <c r="T5370" s="99">
        <v>7796.1637463565403</v>
      </c>
      <c r="U5370" s="16">
        <v>8960.1883859586105</v>
      </c>
      <c r="V5370" s="17">
        <f>gp_need_index[[#This Row],[Normalised weighted population 2028/29]]/gp_need_index[[#This Row],[Registered population 2028/29]]</f>
        <v>1.149307361604105</v>
      </c>
    </row>
    <row r="5371" spans="1:22" x14ac:dyDescent="0.2">
      <c r="A5371" s="6" t="s">
        <v>722</v>
      </c>
      <c r="B5371" s="1" t="s">
        <v>11261</v>
      </c>
      <c r="C5371" s="95" t="s">
        <v>6343</v>
      </c>
      <c r="D5371" s="95" t="s">
        <v>6343</v>
      </c>
      <c r="E5371" s="95" t="s">
        <v>6649</v>
      </c>
      <c r="F5371" s="95" t="s">
        <v>6344</v>
      </c>
      <c r="G5371" s="95" t="s">
        <v>6344</v>
      </c>
      <c r="H5371" s="61">
        <v>5319.50929326596</v>
      </c>
      <c r="I5371" s="61">
        <v>104.99751095913101</v>
      </c>
      <c r="J5371" s="123">
        <v>558535.23531689297</v>
      </c>
      <c r="K5371" s="99">
        <v>12370.333333333299</v>
      </c>
      <c r="L5371" s="16">
        <v>11245.3102632268</v>
      </c>
      <c r="M5371" s="17">
        <f>gp_need_index[[#This Row],[Normalised weighted population (base year)]]/gp_need_index[[#This Row],[Registered population (base year)]]</f>
        <v>0.90905474898764493</v>
      </c>
      <c r="N5371" s="99">
        <v>12401.7230312835</v>
      </c>
      <c r="O5371" s="16">
        <v>11285.9561603282</v>
      </c>
      <c r="P5371" s="17">
        <f>gp_need_index[[#This Row],[Normalised weighted population 2026/27]]/gp_need_index[[#This Row],[Registered population 2026/27]]</f>
        <v>0.91003130225205286</v>
      </c>
      <c r="Q5371" s="99">
        <v>12432.865187859499</v>
      </c>
      <c r="R5371" s="16">
        <v>11325.6307654958</v>
      </c>
      <c r="S5371" s="17">
        <f>gp_need_index[[#This Row],[Normalised weighted population 2027/28]]/gp_need_index[[#This Row],[Registered population 2027/28]]</f>
        <v>0.91094293989088726</v>
      </c>
      <c r="T5371" s="99">
        <v>12466.7928103883</v>
      </c>
      <c r="U5371" s="16">
        <v>11370.807943652901</v>
      </c>
      <c r="V5371" s="17">
        <f>gp_need_index[[#This Row],[Normalised weighted population 2028/29]]/gp_need_index[[#This Row],[Registered population 2028/29]]</f>
        <v>0.91208766493479054</v>
      </c>
    </row>
    <row r="5372" spans="1:22" x14ac:dyDescent="0.2">
      <c r="A5372" s="6" t="s">
        <v>726</v>
      </c>
      <c r="B5372" s="1" t="s">
        <v>11439</v>
      </c>
      <c r="C5372" s="95" t="s">
        <v>6343</v>
      </c>
      <c r="D5372" s="95" t="s">
        <v>6343</v>
      </c>
      <c r="E5372" s="95" t="s">
        <v>6649</v>
      </c>
      <c r="F5372" s="95" t="s">
        <v>6344</v>
      </c>
      <c r="G5372" s="95" t="s">
        <v>6344</v>
      </c>
      <c r="H5372" s="61">
        <v>5203.4672178071096</v>
      </c>
      <c r="I5372" s="61">
        <v>61.885565898688398</v>
      </c>
      <c r="J5372" s="123">
        <v>322019.51340926701</v>
      </c>
      <c r="K5372" s="99">
        <v>11623.666666666701</v>
      </c>
      <c r="L5372" s="16">
        <v>6483.4035708525498</v>
      </c>
      <c r="M5372" s="17">
        <f>gp_need_index[[#This Row],[Normalised weighted population (base year)]]/gp_need_index[[#This Row],[Registered population (base year)]]</f>
        <v>0.55777610944789635</v>
      </c>
      <c r="N5372" s="99">
        <v>11665.273952506999</v>
      </c>
      <c r="O5372" s="16">
        <v>6506.83767344639</v>
      </c>
      <c r="P5372" s="17">
        <f>gp_need_index[[#This Row],[Normalised weighted population 2026/27]]/gp_need_index[[#This Row],[Registered population 2026/27]]</f>
        <v>0.55779553055828557</v>
      </c>
      <c r="Q5372" s="99">
        <v>11709.171441356</v>
      </c>
      <c r="R5372" s="16">
        <v>6529.7117845909497</v>
      </c>
      <c r="S5372" s="17">
        <f>gp_need_index[[#This Row],[Normalised weighted population 2027/28]]/gp_need_index[[#This Row],[Registered population 2027/28]]</f>
        <v>0.55765788529907845</v>
      </c>
      <c r="T5372" s="99">
        <v>11758.126445907101</v>
      </c>
      <c r="U5372" s="16">
        <v>6555.7583650167498</v>
      </c>
      <c r="V5372" s="17">
        <f>gp_need_index[[#This Row],[Normalised weighted population 2028/29]]/gp_need_index[[#This Row],[Registered population 2028/29]]</f>
        <v>0.5575512727453914</v>
      </c>
    </row>
    <row r="5373" spans="1:22" x14ac:dyDescent="0.2">
      <c r="A5373" s="6" t="s">
        <v>706</v>
      </c>
      <c r="B5373" s="1" t="s">
        <v>11440</v>
      </c>
      <c r="C5373" s="95" t="s">
        <v>6343</v>
      </c>
      <c r="D5373" s="95" t="s">
        <v>6343</v>
      </c>
      <c r="E5373" s="95" t="s">
        <v>6649</v>
      </c>
      <c r="F5373" s="95" t="s">
        <v>6344</v>
      </c>
      <c r="G5373" s="95" t="s">
        <v>6344</v>
      </c>
      <c r="H5373" s="61">
        <v>5348.7916637073904</v>
      </c>
      <c r="I5373" s="61">
        <v>57.877213131396701</v>
      </c>
      <c r="J5373" s="123">
        <v>309573.15511583001</v>
      </c>
      <c r="K5373" s="99">
        <v>6111.75</v>
      </c>
      <c r="L5373" s="16">
        <v>6232.8139002159796</v>
      </c>
      <c r="M5373" s="17">
        <f>gp_need_index[[#This Row],[Normalised weighted population (base year)]]/gp_need_index[[#This Row],[Registered population (base year)]]</f>
        <v>1.0198083855223103</v>
      </c>
      <c r="N5373" s="99">
        <v>6124.6322446863696</v>
      </c>
      <c r="O5373" s="16">
        <v>6255.3422526144996</v>
      </c>
      <c r="P5373" s="17">
        <f>gp_need_index[[#This Row],[Normalised weighted population 2026/27]]/gp_need_index[[#This Row],[Registered population 2026/27]]</f>
        <v>1.0213416908487087</v>
      </c>
      <c r="Q5373" s="99">
        <v>6136.6233979718199</v>
      </c>
      <c r="R5373" s="16">
        <v>6277.3322577620702</v>
      </c>
      <c r="S5373" s="17">
        <f>gp_need_index[[#This Row],[Normalised weighted population 2027/28]]/gp_need_index[[#This Row],[Registered population 2027/28]]</f>
        <v>1.0229293620717796</v>
      </c>
      <c r="T5373" s="99">
        <v>6151.5747061769398</v>
      </c>
      <c r="U5373" s="16">
        <v>6302.37211325725</v>
      </c>
      <c r="V5373" s="17">
        <f>gp_need_index[[#This Row],[Normalised weighted population 2028/29]]/gp_need_index[[#This Row],[Registered population 2028/29]]</f>
        <v>1.024513626881405</v>
      </c>
    </row>
    <row r="5374" spans="1:22" x14ac:dyDescent="0.2">
      <c r="A5374" s="6" t="s">
        <v>716</v>
      </c>
      <c r="B5374" s="1" t="s">
        <v>11441</v>
      </c>
      <c r="C5374" s="95" t="s">
        <v>6343</v>
      </c>
      <c r="D5374" s="95" t="s">
        <v>6343</v>
      </c>
      <c r="E5374" s="95" t="s">
        <v>6649</v>
      </c>
      <c r="F5374" s="95" t="s">
        <v>6344</v>
      </c>
      <c r="G5374" s="95" t="s">
        <v>6344</v>
      </c>
      <c r="H5374" s="61">
        <v>5373.6385438012303</v>
      </c>
      <c r="I5374" s="61">
        <v>65.358821878360104</v>
      </c>
      <c r="J5374" s="123">
        <v>351214.68442299502</v>
      </c>
      <c r="K5374" s="99">
        <v>9834.5833333333303</v>
      </c>
      <c r="L5374" s="16">
        <v>7071.20669494922</v>
      </c>
      <c r="M5374" s="17">
        <f>gp_need_index[[#This Row],[Normalised weighted population (base year)]]/gp_need_index[[#This Row],[Registered population (base year)]]</f>
        <v>0.71901436545685438</v>
      </c>
      <c r="N5374" s="99">
        <v>9865.4309856460004</v>
      </c>
      <c r="O5374" s="16">
        <v>7096.7653974641498</v>
      </c>
      <c r="P5374" s="17">
        <f>gp_need_index[[#This Row],[Normalised weighted population 2026/27]]/gp_need_index[[#This Row],[Registered population 2026/27]]</f>
        <v>0.71935685402794847</v>
      </c>
      <c r="Q5374" s="99">
        <v>9897.4887690679298</v>
      </c>
      <c r="R5374" s="16">
        <v>7121.7133381713402</v>
      </c>
      <c r="S5374" s="17">
        <f>gp_need_index[[#This Row],[Normalised weighted population 2027/28]]/gp_need_index[[#This Row],[Registered population 2027/28]]</f>
        <v>0.71954750385051547</v>
      </c>
      <c r="T5374" s="99">
        <v>9932.4763939423701</v>
      </c>
      <c r="U5374" s="16">
        <v>7150.1213729133797</v>
      </c>
      <c r="V5374" s="17">
        <f>gp_need_index[[#This Row],[Normalised weighted population 2028/29]]/gp_need_index[[#This Row],[Registered population 2028/29]]</f>
        <v>0.71987297923749449</v>
      </c>
    </row>
    <row r="5375" spans="1:22" x14ac:dyDescent="0.2">
      <c r="A5375" s="6" t="s">
        <v>704</v>
      </c>
      <c r="B5375" s="1" t="s">
        <v>11442</v>
      </c>
      <c r="C5375" s="95" t="s">
        <v>6343</v>
      </c>
      <c r="D5375" s="95" t="s">
        <v>6343</v>
      </c>
      <c r="E5375" s="95" t="s">
        <v>6649</v>
      </c>
      <c r="F5375" s="95" t="s">
        <v>6344</v>
      </c>
      <c r="G5375" s="95" t="s">
        <v>6344</v>
      </c>
      <c r="H5375" s="61">
        <v>5281.4608496093797</v>
      </c>
      <c r="I5375" s="61">
        <v>44.026907309598698</v>
      </c>
      <c r="J5375" s="123">
        <v>232526.38728502599</v>
      </c>
      <c r="K5375" s="99">
        <v>5613.1666666666697</v>
      </c>
      <c r="L5375" s="16">
        <v>4681.58713017234</v>
      </c>
      <c r="M5375" s="17">
        <f>gp_need_index[[#This Row],[Normalised weighted population (base year)]]/gp_need_index[[#This Row],[Registered population (base year)]]</f>
        <v>0.83403672261747752</v>
      </c>
      <c r="N5375" s="99">
        <v>5632.1037246218802</v>
      </c>
      <c r="O5375" s="16">
        <v>4698.5086115997301</v>
      </c>
      <c r="P5375" s="17">
        <f>gp_need_index[[#This Row],[Normalised weighted population 2026/27]]/gp_need_index[[#This Row],[Registered population 2026/27]]</f>
        <v>0.83423687512345512</v>
      </c>
      <c r="Q5375" s="99">
        <v>5652.70023308491</v>
      </c>
      <c r="R5375" s="16">
        <v>4715.0257299895102</v>
      </c>
      <c r="S5375" s="17">
        <f>gp_need_index[[#This Row],[Normalised weighted population 2027/28]]/gp_need_index[[#This Row],[Registered population 2027/28]]</f>
        <v>0.83411918827620679</v>
      </c>
      <c r="T5375" s="99">
        <v>5672.7521197218402</v>
      </c>
      <c r="U5375" s="16">
        <v>4733.8336499923098</v>
      </c>
      <c r="V5375" s="17">
        <f>gp_need_index[[#This Row],[Normalised weighted population 2028/29]]/gp_need_index[[#This Row],[Registered population 2028/29]]</f>
        <v>0.83448625113279762</v>
      </c>
    </row>
    <row r="5376" spans="1:22" x14ac:dyDescent="0.2">
      <c r="A5376" s="6" t="s">
        <v>702</v>
      </c>
      <c r="B5376" s="1" t="s">
        <v>11443</v>
      </c>
      <c r="C5376" s="95" t="s">
        <v>6343</v>
      </c>
      <c r="D5376" s="95" t="s">
        <v>6343</v>
      </c>
      <c r="E5376" s="95" t="s">
        <v>6649</v>
      </c>
      <c r="F5376" s="95" t="s">
        <v>6344</v>
      </c>
      <c r="G5376" s="95" t="s">
        <v>6344</v>
      </c>
      <c r="H5376" s="61">
        <v>5407.3396559495204</v>
      </c>
      <c r="I5376" s="61">
        <v>51.348964419532798</v>
      </c>
      <c r="J5376" s="123">
        <v>277661.291597681</v>
      </c>
      <c r="K5376" s="99">
        <v>6498.8333333333303</v>
      </c>
      <c r="L5376" s="16">
        <v>5590.3140476583603</v>
      </c>
      <c r="M5376" s="17">
        <f>gp_need_index[[#This Row],[Normalised weighted population (base year)]]/gp_need_index[[#This Row],[Registered population (base year)]]</f>
        <v>0.86020271038263729</v>
      </c>
      <c r="N5376" s="99">
        <v>6521.3956841147001</v>
      </c>
      <c r="O5376" s="16">
        <v>5610.5201001573296</v>
      </c>
      <c r="P5376" s="17">
        <f>gp_need_index[[#This Row],[Normalised weighted population 2026/27]]/gp_need_index[[#This Row],[Registered population 2026/27]]</f>
        <v>0.86032505493016642</v>
      </c>
      <c r="Q5376" s="99">
        <v>6543.7209842539196</v>
      </c>
      <c r="R5376" s="16">
        <v>5630.2433000879901</v>
      </c>
      <c r="S5376" s="17">
        <f>gp_need_index[[#This Row],[Normalised weighted population 2027/28]]/gp_need_index[[#This Row],[Registered population 2027/28]]</f>
        <v>0.8604039373983059</v>
      </c>
      <c r="T5376" s="99">
        <v>6568.0843583168498</v>
      </c>
      <c r="U5376" s="16">
        <v>5652.7019613230304</v>
      </c>
      <c r="V5376" s="17">
        <f>gp_need_index[[#This Row],[Normalised weighted population 2028/29]]/gp_need_index[[#This Row],[Registered population 2028/29]]</f>
        <v>0.8606317539398356</v>
      </c>
    </row>
    <row r="5377" spans="1:22" x14ac:dyDescent="0.2">
      <c r="A5377" s="6" t="s">
        <v>727</v>
      </c>
      <c r="B5377" s="1" t="s">
        <v>11444</v>
      </c>
      <c r="C5377" s="95" t="s">
        <v>6343</v>
      </c>
      <c r="D5377" s="95" t="s">
        <v>6343</v>
      </c>
      <c r="E5377" s="95" t="s">
        <v>6649</v>
      </c>
      <c r="F5377" s="95" t="s">
        <v>6344</v>
      </c>
      <c r="G5377" s="95" t="s">
        <v>6344</v>
      </c>
      <c r="H5377" s="61">
        <v>5254.5689894153202</v>
      </c>
      <c r="I5377" s="61">
        <v>60.652805263841202</v>
      </c>
      <c r="J5377" s="123">
        <v>318704.34966042603</v>
      </c>
      <c r="K5377" s="99">
        <v>11411.25</v>
      </c>
      <c r="L5377" s="16">
        <v>6416.6574775502004</v>
      </c>
      <c r="M5377" s="17">
        <f>gp_need_index[[#This Row],[Normalised weighted population (base year)]]/gp_need_index[[#This Row],[Registered population (base year)]]</f>
        <v>0.56230978004602483</v>
      </c>
      <c r="N5377" s="99">
        <v>11460.631290724699</v>
      </c>
      <c r="O5377" s="16">
        <v>6439.8503280329996</v>
      </c>
      <c r="P5377" s="17">
        <f>gp_need_index[[#This Row],[Normalised weighted population 2026/27]]/gp_need_index[[#This Row],[Registered population 2026/27]]</f>
        <v>0.56191061073964477</v>
      </c>
      <c r="Q5377" s="99">
        <v>11509.8763307559</v>
      </c>
      <c r="R5377" s="16">
        <v>6462.4889521312798</v>
      </c>
      <c r="S5377" s="17">
        <f>gp_need_index[[#This Row],[Normalised weighted population 2027/28]]/gp_need_index[[#This Row],[Registered population 2027/28]]</f>
        <v>0.56147336134817205</v>
      </c>
      <c r="T5377" s="99">
        <v>11559.473217623499</v>
      </c>
      <c r="U5377" s="16">
        <v>6488.2673852069702</v>
      </c>
      <c r="V5377" s="17">
        <f>gp_need_index[[#This Row],[Normalised weighted population 2028/29]]/gp_need_index[[#This Row],[Registered population 2028/29]]</f>
        <v>0.56129438280240995</v>
      </c>
    </row>
    <row r="5378" spans="1:22" x14ac:dyDescent="0.2">
      <c r="A5378" s="6" t="s">
        <v>713</v>
      </c>
      <c r="B5378" s="1" t="s">
        <v>11445</v>
      </c>
      <c r="C5378" s="95" t="s">
        <v>6343</v>
      </c>
      <c r="D5378" s="95" t="s">
        <v>6343</v>
      </c>
      <c r="E5378" s="95" t="s">
        <v>6649</v>
      </c>
      <c r="F5378" s="95" t="s">
        <v>6344</v>
      </c>
      <c r="G5378" s="95" t="s">
        <v>6344</v>
      </c>
      <c r="H5378" s="61">
        <v>5247.5780801005703</v>
      </c>
      <c r="I5378" s="61">
        <v>82.046602660867407</v>
      </c>
      <c r="J5378" s="123">
        <v>430545.95366988902</v>
      </c>
      <c r="K5378" s="99">
        <v>11025.833333333299</v>
      </c>
      <c r="L5378" s="16">
        <v>8668.4286423716694</v>
      </c>
      <c r="M5378" s="17">
        <f>gp_need_index[[#This Row],[Normalised weighted population (base year)]]/gp_need_index[[#This Row],[Registered population (base year)]]</f>
        <v>0.78619260606500152</v>
      </c>
      <c r="N5378" s="99">
        <v>11058.1350823176</v>
      </c>
      <c r="O5378" s="16">
        <v>8699.7604642940296</v>
      </c>
      <c r="P5378" s="17">
        <f>gp_need_index[[#This Row],[Normalised weighted population 2026/27]]/gp_need_index[[#This Row],[Registered population 2026/27]]</f>
        <v>0.78672944393718747</v>
      </c>
      <c r="Q5378" s="99">
        <v>11089.003704651401</v>
      </c>
      <c r="R5378" s="16">
        <v>8730.34356745078</v>
      </c>
      <c r="S5378" s="17">
        <f>gp_need_index[[#This Row],[Normalised weighted population 2027/28]]/gp_need_index[[#This Row],[Registered population 2027/28]]</f>
        <v>0.78729738035787145</v>
      </c>
      <c r="T5378" s="99">
        <v>11123.171037964599</v>
      </c>
      <c r="U5378" s="16">
        <v>8765.1683198098599</v>
      </c>
      <c r="V5378" s="17">
        <f>gp_need_index[[#This Row],[Normalised weighted population 2028/29]]/gp_need_index[[#This Row],[Registered population 2028/29]]</f>
        <v>0.78800984808139529</v>
      </c>
    </row>
    <row r="5379" spans="1:22" x14ac:dyDescent="0.2">
      <c r="A5379" s="6" t="s">
        <v>721</v>
      </c>
      <c r="B5379" s="1" t="s">
        <v>11446</v>
      </c>
      <c r="C5379" s="95" t="s">
        <v>6343</v>
      </c>
      <c r="D5379" s="95" t="s">
        <v>6343</v>
      </c>
      <c r="E5379" s="95" t="s">
        <v>6649</v>
      </c>
      <c r="F5379" s="95" t="s">
        <v>6344</v>
      </c>
      <c r="G5379" s="95" t="s">
        <v>6344</v>
      </c>
      <c r="H5379" s="61">
        <v>5331.5060109105598</v>
      </c>
      <c r="I5379" s="61">
        <v>27.181483962109301</v>
      </c>
      <c r="J5379" s="123">
        <v>144918.245129455</v>
      </c>
      <c r="K5379" s="99">
        <v>3723.1666666666702</v>
      </c>
      <c r="L5379" s="16">
        <v>2917.7221529425301</v>
      </c>
      <c r="M5379" s="17">
        <f>gp_need_index[[#This Row],[Normalised weighted population (base year)]]/gp_need_index[[#This Row],[Registered population (base year)]]</f>
        <v>0.78366681219639034</v>
      </c>
      <c r="N5379" s="99">
        <v>3731.0878171111399</v>
      </c>
      <c r="O5379" s="16">
        <v>2928.2681878337999</v>
      </c>
      <c r="P5379" s="17">
        <f>gp_need_index[[#This Row],[Normalised weighted population 2026/27]]/gp_need_index[[#This Row],[Registered population 2026/27]]</f>
        <v>0.78482960770970622</v>
      </c>
      <c r="Q5379" s="99">
        <v>3738.2421976779901</v>
      </c>
      <c r="R5379" s="16">
        <v>2938.5622101148401</v>
      </c>
      <c r="S5379" s="17">
        <f>gp_need_index[[#This Row],[Normalised weighted population 2027/28]]/gp_need_index[[#This Row],[Registered population 2027/28]]</f>
        <v>0.78608127957576657</v>
      </c>
      <c r="T5379" s="99">
        <v>3747.63526031427</v>
      </c>
      <c r="U5379" s="16">
        <v>2950.2839368107402</v>
      </c>
      <c r="V5379" s="17">
        <f>gp_need_index[[#This Row],[Normalised weighted population 2028/29]]/gp_need_index[[#This Row],[Registered population 2028/29]]</f>
        <v>0.7872388137802222</v>
      </c>
    </row>
    <row r="5380" spans="1:22" x14ac:dyDescent="0.2">
      <c r="A5380" s="6" t="s">
        <v>709</v>
      </c>
      <c r="B5380" s="1" t="s">
        <v>11447</v>
      </c>
      <c r="C5380" s="95" t="s">
        <v>6343</v>
      </c>
      <c r="D5380" s="95" t="s">
        <v>6343</v>
      </c>
      <c r="E5380" s="95" t="s">
        <v>6649</v>
      </c>
      <c r="F5380" s="95" t="s">
        <v>6344</v>
      </c>
      <c r="G5380" s="95" t="s">
        <v>6344</v>
      </c>
      <c r="H5380" s="61">
        <v>5452.5090838738197</v>
      </c>
      <c r="I5380" s="61">
        <v>55.446678056195502</v>
      </c>
      <c r="J5380" s="123">
        <v>302323.51577203302</v>
      </c>
      <c r="K5380" s="99">
        <v>5881.8333333333303</v>
      </c>
      <c r="L5380" s="16">
        <v>6086.8527529819303</v>
      </c>
      <c r="M5380" s="17">
        <f>gp_need_index[[#This Row],[Normalised weighted population (base year)]]/gp_need_index[[#This Row],[Registered population (base year)]]</f>
        <v>1.0348563803205237</v>
      </c>
      <c r="N5380" s="99">
        <v>5897.1717500942796</v>
      </c>
      <c r="O5380" s="16">
        <v>6108.8535324071499</v>
      </c>
      <c r="P5380" s="17">
        <f>gp_need_index[[#This Row],[Normalised weighted population 2026/27]]/gp_need_index[[#This Row],[Registered population 2026/27]]</f>
        <v>1.0358954752012244</v>
      </c>
      <c r="Q5380" s="99">
        <v>5911.5930588853398</v>
      </c>
      <c r="R5380" s="16">
        <v>6130.3285716933296</v>
      </c>
      <c r="S5380" s="17">
        <f>gp_need_index[[#This Row],[Normalised weighted population 2027/28]]/gp_need_index[[#This Row],[Registered population 2027/28]]</f>
        <v>1.0370011113128335</v>
      </c>
      <c r="T5380" s="99">
        <v>5928.0740051531702</v>
      </c>
      <c r="U5380" s="16">
        <v>6154.7820393878801</v>
      </c>
      <c r="V5380" s="17">
        <f>gp_need_index[[#This Row],[Normalised weighted population 2028/29]]/gp_need_index[[#This Row],[Registered population 2028/29]]</f>
        <v>1.0382431180915819</v>
      </c>
    </row>
    <row r="5381" spans="1:22" x14ac:dyDescent="0.2">
      <c r="A5381" s="6" t="s">
        <v>708</v>
      </c>
      <c r="B5381" s="1" t="s">
        <v>11448</v>
      </c>
      <c r="C5381" s="95" t="s">
        <v>6343</v>
      </c>
      <c r="D5381" s="95" t="s">
        <v>6343</v>
      </c>
      <c r="E5381" s="95" t="s">
        <v>6649</v>
      </c>
      <c r="F5381" s="95" t="s">
        <v>6344</v>
      </c>
      <c r="G5381" s="95" t="s">
        <v>6344</v>
      </c>
      <c r="H5381" s="61">
        <v>5447.7850423177097</v>
      </c>
      <c r="I5381" s="61">
        <v>55.508790261721501</v>
      </c>
      <c r="J5381" s="123">
        <v>302399.95730495697</v>
      </c>
      <c r="K5381" s="99">
        <v>5769.5</v>
      </c>
      <c r="L5381" s="16">
        <v>6088.3917942104499</v>
      </c>
      <c r="M5381" s="17">
        <f>gp_need_index[[#This Row],[Normalised weighted population (base year)]]/gp_need_index[[#This Row],[Registered population (base year)]]</f>
        <v>1.0552719983032239</v>
      </c>
      <c r="N5381" s="99">
        <v>5781.9506518512298</v>
      </c>
      <c r="O5381" s="16">
        <v>6110.3981364622896</v>
      </c>
      <c r="P5381" s="17">
        <f>gp_need_index[[#This Row],[Normalised weighted population 2026/27]]/gp_need_index[[#This Row],[Registered population 2026/27]]</f>
        <v>1.0568056533837589</v>
      </c>
      <c r="Q5381" s="99">
        <v>5793.0396363417203</v>
      </c>
      <c r="R5381" s="16">
        <v>6131.8786056433901</v>
      </c>
      <c r="S5381" s="17">
        <f>gp_need_index[[#This Row],[Normalised weighted population 2027/28]]/gp_need_index[[#This Row],[Registered population 2027/28]]</f>
        <v>1.058490704461267</v>
      </c>
      <c r="T5381" s="99">
        <v>5805.5086388729997</v>
      </c>
      <c r="U5381" s="16">
        <v>6156.3382563189498</v>
      </c>
      <c r="V5381" s="17">
        <f>gp_need_index[[#This Row],[Normalised weighted population 2028/29]]/gp_need_index[[#This Row],[Registered population 2028/29]]</f>
        <v>1.0604304703117375</v>
      </c>
    </row>
    <row r="5382" spans="1:22" x14ac:dyDescent="0.2">
      <c r="A5382" s="6" t="s">
        <v>720</v>
      </c>
      <c r="B5382" s="1" t="s">
        <v>11449</v>
      </c>
      <c r="C5382" s="95" t="s">
        <v>6343</v>
      </c>
      <c r="D5382" s="95" t="s">
        <v>6343</v>
      </c>
      <c r="E5382" s="95" t="s">
        <v>6649</v>
      </c>
      <c r="F5382" s="95" t="s">
        <v>6344</v>
      </c>
      <c r="G5382" s="95" t="s">
        <v>6344</v>
      </c>
      <c r="H5382" s="61">
        <v>5302.1580210540296</v>
      </c>
      <c r="I5382" s="61">
        <v>61.1831091878759</v>
      </c>
      <c r="J5382" s="123">
        <v>324402.51313352003</v>
      </c>
      <c r="K5382" s="99">
        <v>9149.0833333333303</v>
      </c>
      <c r="L5382" s="16">
        <v>6531.3818711673202</v>
      </c>
      <c r="M5382" s="17">
        <f>gp_need_index[[#This Row],[Normalised weighted population (base year)]]/gp_need_index[[#This Row],[Registered population (base year)]]</f>
        <v>0.71388374476502992</v>
      </c>
      <c r="N5382" s="99">
        <v>9184.8359381344999</v>
      </c>
      <c r="O5382" s="16">
        <v>6554.9893901464802</v>
      </c>
      <c r="P5382" s="17">
        <f>gp_need_index[[#This Row],[Normalised weighted population 2026/27]]/gp_need_index[[#This Row],[Registered population 2026/27]]</f>
        <v>0.71367517441774153</v>
      </c>
      <c r="Q5382" s="99">
        <v>9219.3003650111605</v>
      </c>
      <c r="R5382" s="16">
        <v>6578.0327736434301</v>
      </c>
      <c r="S5382" s="17">
        <f>gp_need_index[[#This Row],[Normalised weighted population 2027/28]]/gp_need_index[[#This Row],[Registered population 2027/28]]</f>
        <v>0.71350672103147894</v>
      </c>
      <c r="T5382" s="99">
        <v>9255.8382580595699</v>
      </c>
      <c r="U5382" s="16">
        <v>6604.2721032393501</v>
      </c>
      <c r="V5382" s="17">
        <f>gp_need_index[[#This Row],[Normalised weighted population 2028/29]]/gp_need_index[[#This Row],[Registered population 2028/29]]</f>
        <v>0.71352501190139594</v>
      </c>
    </row>
    <row r="5383" spans="1:22" x14ac:dyDescent="0.2">
      <c r="A5383" s="6" t="s">
        <v>725</v>
      </c>
      <c r="B5383" s="1" t="s">
        <v>11450</v>
      </c>
      <c r="C5383" s="95" t="s">
        <v>6343</v>
      </c>
      <c r="D5383" s="95" t="s">
        <v>6343</v>
      </c>
      <c r="E5383" s="95" t="s">
        <v>6649</v>
      </c>
      <c r="F5383" s="95" t="s">
        <v>6344</v>
      </c>
      <c r="G5383" s="95" t="s">
        <v>6344</v>
      </c>
      <c r="H5383" s="61">
        <v>5289.2358141447403</v>
      </c>
      <c r="I5383" s="61">
        <v>83.429684138568902</v>
      </c>
      <c r="J5383" s="123">
        <v>441279.27330850199</v>
      </c>
      <c r="K5383" s="99">
        <v>14696.666666666701</v>
      </c>
      <c r="L5383" s="16">
        <v>8884.5287231877101</v>
      </c>
      <c r="M5383" s="17">
        <f>gp_need_index[[#This Row],[Normalised weighted population (base year)]]/gp_need_index[[#This Row],[Registered population (base year)]]</f>
        <v>0.60452678996514109</v>
      </c>
      <c r="N5383" s="99">
        <v>14754.088872791801</v>
      </c>
      <c r="O5383" s="16">
        <v>8916.64163353207</v>
      </c>
      <c r="P5383" s="17">
        <f>gp_need_index[[#This Row],[Normalised weighted population 2026/27]]/gp_need_index[[#This Row],[Registered population 2026/27]]</f>
        <v>0.60435054379910647</v>
      </c>
      <c r="Q5383" s="99">
        <v>14823.135064816899</v>
      </c>
      <c r="R5383" s="16">
        <v>8947.98715988412</v>
      </c>
      <c r="S5383" s="17">
        <f>gp_need_index[[#This Row],[Normalised weighted population 2027/28]]/gp_need_index[[#This Row],[Registered population 2027/28]]</f>
        <v>0.6036501132019233</v>
      </c>
      <c r="T5383" s="99">
        <v>14889.5557521067</v>
      </c>
      <c r="U5383" s="16">
        <v>8983.6800778715606</v>
      </c>
      <c r="V5383" s="17">
        <f>gp_need_index[[#This Row],[Normalised weighted population 2028/29]]/gp_need_index[[#This Row],[Registered population 2028/29]]</f>
        <v>0.60335447393052499</v>
      </c>
    </row>
    <row r="5384" spans="1:22" x14ac:dyDescent="0.2">
      <c r="A5384" s="6" t="s">
        <v>710</v>
      </c>
      <c r="B5384" s="1" t="s">
        <v>11451</v>
      </c>
      <c r="C5384" s="95" t="s">
        <v>6343</v>
      </c>
      <c r="D5384" s="95" t="s">
        <v>6343</v>
      </c>
      <c r="E5384" s="95" t="s">
        <v>6649</v>
      </c>
      <c r="F5384" s="95" t="s">
        <v>6344</v>
      </c>
      <c r="G5384" s="95" t="s">
        <v>6344</v>
      </c>
      <c r="H5384" s="61">
        <v>5495.62792064525</v>
      </c>
      <c r="I5384" s="61">
        <v>69.037373943420604</v>
      </c>
      <c r="J5384" s="123">
        <v>379403.71981148899</v>
      </c>
      <c r="K5384" s="99">
        <v>6544.75</v>
      </c>
      <c r="L5384" s="16">
        <v>7638.7527133930598</v>
      </c>
      <c r="M5384" s="17">
        <f>gp_need_index[[#This Row],[Normalised weighted population (base year)]]/gp_need_index[[#This Row],[Registered population (base year)]]</f>
        <v>1.1671572960606684</v>
      </c>
      <c r="N5384" s="99">
        <v>6554.01262409012</v>
      </c>
      <c r="O5384" s="16">
        <v>7666.3627970194102</v>
      </c>
      <c r="P5384" s="17">
        <f>gp_need_index[[#This Row],[Normalised weighted population 2026/27]]/gp_need_index[[#This Row],[Registered population 2026/27]]</f>
        <v>1.1697204806778527</v>
      </c>
      <c r="Q5384" s="99">
        <v>6562.01520260286</v>
      </c>
      <c r="R5384" s="16">
        <v>7693.3130981478898</v>
      </c>
      <c r="S5384" s="17">
        <f>gp_need_index[[#This Row],[Normalised weighted population 2027/28]]/gp_need_index[[#This Row],[Registered population 2027/28]]</f>
        <v>1.1724009866810876</v>
      </c>
      <c r="T5384" s="99">
        <v>6574.7889951439101</v>
      </c>
      <c r="U5384" s="16">
        <v>7724.0012058258899</v>
      </c>
      <c r="V5384" s="17">
        <f>gp_need_index[[#This Row],[Normalised weighted population 2028/29]]/gp_need_index[[#This Row],[Registered population 2028/29]]</f>
        <v>1.1747907364830688</v>
      </c>
    </row>
    <row r="5385" spans="1:22" x14ac:dyDescent="0.2">
      <c r="A5385" s="6" t="s">
        <v>705</v>
      </c>
      <c r="B5385" s="1" t="s">
        <v>11452</v>
      </c>
      <c r="C5385" s="95" t="s">
        <v>6343</v>
      </c>
      <c r="D5385" s="95" t="s">
        <v>6343</v>
      </c>
      <c r="E5385" s="95" t="s">
        <v>6649</v>
      </c>
      <c r="F5385" s="95" t="s">
        <v>6344</v>
      </c>
      <c r="G5385" s="95" t="s">
        <v>6344</v>
      </c>
      <c r="H5385" s="61">
        <v>5354.3912291446004</v>
      </c>
      <c r="I5385" s="61">
        <v>80.778834496522293</v>
      </c>
      <c r="J5385" s="123">
        <v>432521.48292870203</v>
      </c>
      <c r="K5385" s="99">
        <v>10335.833333333299</v>
      </c>
      <c r="L5385" s="16">
        <v>8708.2031060844802</v>
      </c>
      <c r="M5385" s="17">
        <f>gp_need_index[[#This Row],[Normalised weighted population (base year)]]/gp_need_index[[#This Row],[Registered population (base year)]]</f>
        <v>0.84252549603333149</v>
      </c>
      <c r="N5385" s="99">
        <v>10373.2477676541</v>
      </c>
      <c r="O5385" s="16">
        <v>8739.6786918267298</v>
      </c>
      <c r="P5385" s="17">
        <f>gp_need_index[[#This Row],[Normalised weighted population 2026/27]]/gp_need_index[[#This Row],[Registered population 2026/27]]</f>
        <v>0.84252096234304052</v>
      </c>
      <c r="Q5385" s="99">
        <v>10413.780475150799</v>
      </c>
      <c r="R5385" s="16">
        <v>8770.4021233609601</v>
      </c>
      <c r="S5385" s="17">
        <f>gp_need_index[[#This Row],[Normalised weighted population 2027/28]]/gp_need_index[[#This Row],[Registered population 2027/28]]</f>
        <v>0.84219195366070532</v>
      </c>
      <c r="T5385" s="99">
        <v>10453.7429447788</v>
      </c>
      <c r="U5385" s="16">
        <v>8805.3866666009708</v>
      </c>
      <c r="V5385" s="17">
        <f>gp_need_index[[#This Row],[Normalised weighted population 2028/29]]/gp_need_index[[#This Row],[Registered population 2028/29]]</f>
        <v>0.84231903473376368</v>
      </c>
    </row>
    <row r="5386" spans="1:22" x14ac:dyDescent="0.2">
      <c r="A5386" s="6" t="s">
        <v>718</v>
      </c>
      <c r="B5386" s="1" t="s">
        <v>11453</v>
      </c>
      <c r="C5386" s="95" t="s">
        <v>6343</v>
      </c>
      <c r="D5386" s="95" t="s">
        <v>6343</v>
      </c>
      <c r="E5386" s="95" t="s">
        <v>6649</v>
      </c>
      <c r="F5386" s="95" t="s">
        <v>6344</v>
      </c>
      <c r="G5386" s="95" t="s">
        <v>6344</v>
      </c>
      <c r="H5386" s="61">
        <v>5396.6343367866803</v>
      </c>
      <c r="I5386" s="61">
        <v>126.936962396648</v>
      </c>
      <c r="J5386" s="123">
        <v>685032.36987715203</v>
      </c>
      <c r="K5386" s="99">
        <v>16184.833333333299</v>
      </c>
      <c r="L5386" s="16">
        <v>13792.149630902801</v>
      </c>
      <c r="M5386" s="17">
        <f>gp_need_index[[#This Row],[Normalised weighted population (base year)]]/gp_need_index[[#This Row],[Registered population (base year)]]</f>
        <v>0.85216507002869946</v>
      </c>
      <c r="N5386" s="99">
        <v>16235.772693316099</v>
      </c>
      <c r="O5386" s="16">
        <v>13842.001016198799</v>
      </c>
      <c r="P5386" s="17">
        <f>gp_need_index[[#This Row],[Normalised weighted population 2026/27]]/gp_need_index[[#This Row],[Registered population 2026/27]]</f>
        <v>0.85256188773185015</v>
      </c>
      <c r="Q5386" s="99">
        <v>16287.543030361399</v>
      </c>
      <c r="R5386" s="16">
        <v>13890.661131234399</v>
      </c>
      <c r="S5386" s="17">
        <f>gp_need_index[[#This Row],[Normalised weighted population 2027/28]]/gp_need_index[[#This Row],[Registered population 2027/28]]</f>
        <v>0.85283956612369327</v>
      </c>
      <c r="T5386" s="99">
        <v>16346.6150523305</v>
      </c>
      <c r="U5386" s="16">
        <v>13946.070042723501</v>
      </c>
      <c r="V5386" s="17">
        <f>gp_need_index[[#This Row],[Normalised weighted population 2028/29]]/gp_need_index[[#This Row],[Registered population 2028/29]]</f>
        <v>0.85314727226877718</v>
      </c>
    </row>
    <row r="5387" spans="1:22" x14ac:dyDescent="0.2">
      <c r="A5387" s="6" t="s">
        <v>694</v>
      </c>
      <c r="B5387" s="1" t="s">
        <v>11454</v>
      </c>
      <c r="C5387" s="95" t="s">
        <v>6343</v>
      </c>
      <c r="D5387" s="95" t="s">
        <v>6343</v>
      </c>
      <c r="E5387" s="95" t="s">
        <v>6649</v>
      </c>
      <c r="F5387" s="95" t="s">
        <v>6344</v>
      </c>
      <c r="G5387" s="95" t="s">
        <v>6344</v>
      </c>
      <c r="H5387" s="61">
        <v>5456.6703125000004</v>
      </c>
      <c r="I5387" s="61">
        <v>82.285476237306398</v>
      </c>
      <c r="J5387" s="123">
        <v>449004.715334034</v>
      </c>
      <c r="K5387" s="99">
        <v>7883.75</v>
      </c>
      <c r="L5387" s="16">
        <v>9040.0694787291104</v>
      </c>
      <c r="M5387" s="17">
        <f>gp_need_index[[#This Row],[Normalised weighted population (base year)]]/gp_need_index[[#This Row],[Registered population (base year)]]</f>
        <v>1.1466712514639747</v>
      </c>
      <c r="N5387" s="99">
        <v>7895.5054280327304</v>
      </c>
      <c r="O5387" s="16">
        <v>9072.7445873051602</v>
      </c>
      <c r="P5387" s="17">
        <f>gp_need_index[[#This Row],[Normalised weighted population 2026/27]]/gp_need_index[[#This Row],[Registered population 2026/27]]</f>
        <v>1.1491024444227067</v>
      </c>
      <c r="Q5387" s="99">
        <v>7905.8566419290401</v>
      </c>
      <c r="R5387" s="16">
        <v>9104.6388773568506</v>
      </c>
      <c r="S5387" s="17">
        <f>gp_need_index[[#This Row],[Normalised weighted population 2027/28]]/gp_need_index[[#This Row],[Registered population 2027/28]]</f>
        <v>1.151632174693128</v>
      </c>
      <c r="T5387" s="99">
        <v>7920.2423143063597</v>
      </c>
      <c r="U5387" s="16">
        <v>9140.9566684922302</v>
      </c>
      <c r="V5387" s="17">
        <f>gp_need_index[[#This Row],[Normalised weighted population 2028/29]]/gp_need_index[[#This Row],[Registered population 2028/29]]</f>
        <v>1.1541258847574511</v>
      </c>
    </row>
    <row r="5388" spans="1:22" x14ac:dyDescent="0.2">
      <c r="A5388" s="6" t="s">
        <v>719</v>
      </c>
      <c r="B5388" s="1" t="s">
        <v>11455</v>
      </c>
      <c r="C5388" s="95" t="s">
        <v>6343</v>
      </c>
      <c r="D5388" s="95" t="s">
        <v>6343</v>
      </c>
      <c r="E5388" s="95" t="s">
        <v>6649</v>
      </c>
      <c r="F5388" s="95" t="s">
        <v>6344</v>
      </c>
      <c r="G5388" s="95" t="s">
        <v>6344</v>
      </c>
      <c r="H5388" s="61">
        <v>5244.0773638557002</v>
      </c>
      <c r="I5388" s="61">
        <v>48.5758725794445</v>
      </c>
      <c r="J5388" s="123">
        <v>254735.633823404</v>
      </c>
      <c r="K5388" s="99">
        <v>9402.9166666666697</v>
      </c>
      <c r="L5388" s="16">
        <v>5128.7386297457697</v>
      </c>
      <c r="M5388" s="17">
        <f>gp_need_index[[#This Row],[Normalised weighted population (base year)]]/gp_need_index[[#This Row],[Registered population (base year)]]</f>
        <v>0.54544125100322782</v>
      </c>
      <c r="N5388" s="99">
        <v>9446.1521818479905</v>
      </c>
      <c r="O5388" s="16">
        <v>5147.2763292600803</v>
      </c>
      <c r="P5388" s="17">
        <f>gp_need_index[[#This Row],[Normalised weighted population 2026/27]]/gp_need_index[[#This Row],[Registered population 2026/27]]</f>
        <v>0.54490719926693976</v>
      </c>
      <c r="Q5388" s="99">
        <v>9490.1073218457204</v>
      </c>
      <c r="R5388" s="16">
        <v>5165.37104389046</v>
      </c>
      <c r="S5388" s="17">
        <f>gp_need_index[[#This Row],[Normalised weighted population 2027/28]]/gp_need_index[[#This Row],[Registered population 2027/28]]</f>
        <v>0.54429005581423207</v>
      </c>
      <c r="T5388" s="99">
        <v>9535.9192690885593</v>
      </c>
      <c r="U5388" s="16">
        <v>5185.9753610122798</v>
      </c>
      <c r="V5388" s="17">
        <f>gp_need_index[[#This Row],[Normalised weighted population 2028/29]]/gp_need_index[[#This Row],[Registered population 2028/29]]</f>
        <v>0.54383591289651867</v>
      </c>
    </row>
    <row r="5389" spans="1:22" x14ac:dyDescent="0.2">
      <c r="A5389" s="6" t="s">
        <v>703</v>
      </c>
      <c r="B5389" s="1" t="s">
        <v>11456</v>
      </c>
      <c r="C5389" s="95" t="s">
        <v>6343</v>
      </c>
      <c r="D5389" s="95" t="s">
        <v>6343</v>
      </c>
      <c r="E5389" s="95" t="s">
        <v>6649</v>
      </c>
      <c r="F5389" s="95" t="s">
        <v>6344</v>
      </c>
      <c r="G5389" s="95" t="s">
        <v>6344</v>
      </c>
      <c r="H5389" s="61">
        <v>5333.7415461753699</v>
      </c>
      <c r="I5389" s="61">
        <v>93.219661535531998</v>
      </c>
      <c r="J5389" s="123">
        <v>497209.58165247302</v>
      </c>
      <c r="K5389" s="99">
        <v>9943</v>
      </c>
      <c r="L5389" s="16">
        <v>10010.6057021791</v>
      </c>
      <c r="M5389" s="17">
        <f>gp_need_index[[#This Row],[Normalised weighted population (base year)]]/gp_need_index[[#This Row],[Registered population (base year)]]</f>
        <v>1.0067993263782662</v>
      </c>
      <c r="N5389" s="99">
        <v>9974.64574228729</v>
      </c>
      <c r="O5389" s="16">
        <v>10046.788790041501</v>
      </c>
      <c r="P5389" s="17">
        <f>gp_need_index[[#This Row],[Normalised weighted population 2026/27]]/gp_need_index[[#This Row],[Registered population 2026/27]]</f>
        <v>1.0072326426038734</v>
      </c>
      <c r="Q5389" s="99">
        <v>10006.2515729883</v>
      </c>
      <c r="R5389" s="16">
        <v>10082.1072311895</v>
      </c>
      <c r="S5389" s="17">
        <f>gp_need_index[[#This Row],[Normalised weighted population 2027/28]]/gp_need_index[[#This Row],[Registered population 2027/28]]</f>
        <v>1.0075808266110331</v>
      </c>
      <c r="T5389" s="99">
        <v>10045.281534011499</v>
      </c>
      <c r="U5389" s="16">
        <v>10122.3240777398</v>
      </c>
      <c r="V5389" s="17">
        <f>gp_need_index[[#This Row],[Normalised weighted population 2028/29]]/gp_need_index[[#This Row],[Registered population 2028/29]]</f>
        <v>1.0076695255844696</v>
      </c>
    </row>
    <row r="5390" spans="1:22" x14ac:dyDescent="0.2">
      <c r="A5390" s="6" t="s">
        <v>700</v>
      </c>
      <c r="B5390" s="1" t="s">
        <v>11457</v>
      </c>
      <c r="C5390" s="95" t="s">
        <v>6343</v>
      </c>
      <c r="D5390" s="95" t="s">
        <v>6343</v>
      </c>
      <c r="E5390" s="95" t="s">
        <v>6649</v>
      </c>
      <c r="F5390" s="95" t="s">
        <v>6344</v>
      </c>
      <c r="G5390" s="95" t="s">
        <v>6344</v>
      </c>
      <c r="H5390" s="61">
        <v>5309.4635772705096</v>
      </c>
      <c r="I5390" s="61"/>
      <c r="J5390" s="123"/>
      <c r="K5390" s="99">
        <v>219.833333333333</v>
      </c>
      <c r="L5390" s="16"/>
      <c r="M5390" s="17">
        <f>gp_need_index[[#This Row],[Normalised weighted population (base year)]]/gp_need_index[[#This Row],[Registered population (base year)]]</f>
        <v>0</v>
      </c>
      <c r="N5390" s="99">
        <v>220.37108452366101</v>
      </c>
      <c r="O5390" s="16"/>
      <c r="P5390" s="17">
        <f>gp_need_index[[#This Row],[Normalised weighted population 2026/27]]/gp_need_index[[#This Row],[Registered population 2026/27]]</f>
        <v>0</v>
      </c>
      <c r="Q5390" s="99">
        <v>221.00575723025599</v>
      </c>
      <c r="R5390" s="16"/>
      <c r="S5390" s="17">
        <f>gp_need_index[[#This Row],[Normalised weighted population 2027/28]]/gp_need_index[[#This Row],[Registered population 2027/28]]</f>
        <v>0</v>
      </c>
      <c r="T5390" s="99">
        <v>221.65933400337499</v>
      </c>
      <c r="U5390" s="16"/>
      <c r="V5390" s="17">
        <f>gp_need_index[[#This Row],[Normalised weighted population 2028/29]]/gp_need_index[[#This Row],[Registered population 2028/29]]</f>
        <v>0</v>
      </c>
    </row>
    <row r="5391" spans="1:22" x14ac:dyDescent="0.2">
      <c r="A5391" s="6" t="s">
        <v>687</v>
      </c>
      <c r="B5391" s="1" t="s">
        <v>11458</v>
      </c>
      <c r="C5391" s="95" t="s">
        <v>6343</v>
      </c>
      <c r="D5391" s="95" t="s">
        <v>6343</v>
      </c>
      <c r="E5391" s="95" t="s">
        <v>6649</v>
      </c>
      <c r="F5391" s="95" t="s">
        <v>6346</v>
      </c>
      <c r="G5391" s="95" t="s">
        <v>6346</v>
      </c>
      <c r="H5391" s="61">
        <v>5424.009765625</v>
      </c>
      <c r="I5391" s="61">
        <v>68.902795995336703</v>
      </c>
      <c r="J5391" s="123">
        <v>373729.43835757399</v>
      </c>
      <c r="K5391" s="99">
        <v>5614.1666666666697</v>
      </c>
      <c r="L5391" s="16">
        <v>7524.5091501665602</v>
      </c>
      <c r="M5391" s="17">
        <f>gp_need_index[[#This Row],[Normalised weighted population (base year)]]/gp_need_index[[#This Row],[Registered population (base year)]]</f>
        <v>1.3402717797535799</v>
      </c>
      <c r="N5391" s="99">
        <v>5638.0923596929097</v>
      </c>
      <c r="O5391" s="16">
        <v>7551.7063032461601</v>
      </c>
      <c r="P5391" s="17">
        <f>gp_need_index[[#This Row],[Normalised weighted population 2026/27]]/gp_need_index[[#This Row],[Registered population 2026/27]]</f>
        <v>1.3394080517789673</v>
      </c>
      <c r="Q5391" s="99">
        <v>5663.5539405521204</v>
      </c>
      <c r="R5391" s="16">
        <v>7578.2535413947899</v>
      </c>
      <c r="S5391" s="17">
        <f>gp_need_index[[#This Row],[Normalised weighted population 2027/28]]/gp_need_index[[#This Row],[Registered population 2027/28]]</f>
        <v>1.33807387038959</v>
      </c>
      <c r="T5391" s="99">
        <v>5692.7898024277702</v>
      </c>
      <c r="U5391" s="16">
        <v>7608.4826842520397</v>
      </c>
      <c r="V5391" s="17">
        <f>gp_need_index[[#This Row],[Normalised weighted population 2028/29]]/gp_need_index[[#This Row],[Registered population 2028/29]]</f>
        <v>1.3365121404987226</v>
      </c>
    </row>
    <row r="5392" spans="1:22" x14ac:dyDescent="0.2">
      <c r="A5392" s="6" t="s">
        <v>712</v>
      </c>
      <c r="B5392" s="1" t="s">
        <v>11459</v>
      </c>
      <c r="C5392" s="95" t="s">
        <v>6343</v>
      </c>
      <c r="D5392" s="95" t="s">
        <v>6343</v>
      </c>
      <c r="E5392" s="95" t="s">
        <v>6649</v>
      </c>
      <c r="F5392" s="95" t="s">
        <v>6344</v>
      </c>
      <c r="G5392" s="95" t="s">
        <v>6344</v>
      </c>
      <c r="H5392" s="61">
        <v>5640.6348457905797</v>
      </c>
      <c r="I5392" s="61">
        <v>80.434939142666295</v>
      </c>
      <c r="J5392" s="123">
        <v>453704.12054716802</v>
      </c>
      <c r="K5392" s="99">
        <v>7704.5</v>
      </c>
      <c r="L5392" s="16">
        <v>9134.6852994200399</v>
      </c>
      <c r="M5392" s="17">
        <f>gp_need_index[[#This Row],[Normalised weighted population (base year)]]/gp_need_index[[#This Row],[Registered population (base year)]]</f>
        <v>1.1856298655876487</v>
      </c>
      <c r="N5392" s="99">
        <v>7721.28981564682</v>
      </c>
      <c r="O5392" s="16">
        <v>9167.7023945506608</v>
      </c>
      <c r="P5392" s="17">
        <f>gp_need_index[[#This Row],[Normalised weighted population 2026/27]]/gp_need_index[[#This Row],[Registered population 2026/27]]</f>
        <v>1.1873278446267819</v>
      </c>
      <c r="Q5392" s="99">
        <v>7736.8202545868899</v>
      </c>
      <c r="R5392" s="16">
        <v>9199.9304988983295</v>
      </c>
      <c r="S5392" s="17">
        <f>gp_need_index[[#This Row],[Normalised weighted population 2027/28]]/gp_need_index[[#This Row],[Registered population 2027/28]]</f>
        <v>1.1891100214515147</v>
      </c>
      <c r="T5392" s="99">
        <v>7754.3976535264901</v>
      </c>
      <c r="U5392" s="16">
        <v>9236.6284018925908</v>
      </c>
      <c r="V5392" s="17">
        <f>gp_need_index[[#This Row],[Normalised weighted population 2028/29]]/gp_need_index[[#This Row],[Registered population 2028/29]]</f>
        <v>1.1911471160744538</v>
      </c>
    </row>
    <row r="5393" spans="1:22" x14ac:dyDescent="0.2">
      <c r="A5393" s="6" t="s">
        <v>691</v>
      </c>
      <c r="B5393" s="1" t="s">
        <v>11460</v>
      </c>
      <c r="C5393" s="95" t="s">
        <v>6343</v>
      </c>
      <c r="D5393" s="95" t="s">
        <v>6343</v>
      </c>
      <c r="E5393" s="95" t="s">
        <v>6649</v>
      </c>
      <c r="F5393" s="95" t="s">
        <v>6344</v>
      </c>
      <c r="G5393" s="95" t="s">
        <v>6344</v>
      </c>
      <c r="H5393" s="61">
        <v>5496.4226074218795</v>
      </c>
      <c r="I5393" s="61">
        <v>57.262570033977198</v>
      </c>
      <c r="J5393" s="123">
        <v>314739.28449383099</v>
      </c>
      <c r="K5393" s="99">
        <v>5783.75</v>
      </c>
      <c r="L5393" s="16">
        <v>6336.8265462268</v>
      </c>
      <c r="M5393" s="17">
        <f>gp_need_index[[#This Row],[Normalised weighted population (base year)]]/gp_need_index[[#This Row],[Registered population (base year)]]</f>
        <v>1.095625942723458</v>
      </c>
      <c r="N5393" s="99">
        <v>5792.7651825770399</v>
      </c>
      <c r="O5393" s="16">
        <v>6359.7308497736703</v>
      </c>
      <c r="P5393" s="17">
        <f>gp_need_index[[#This Row],[Normalised weighted population 2026/27]]/gp_need_index[[#This Row],[Registered population 2026/27]]</f>
        <v>1.0978747885210156</v>
      </c>
      <c r="Q5393" s="99">
        <v>5801.9021249809703</v>
      </c>
      <c r="R5393" s="16">
        <v>6382.0878221783796</v>
      </c>
      <c r="S5393" s="17">
        <f>gp_need_index[[#This Row],[Normalised weighted population 2027/28]]/gp_need_index[[#This Row],[Registered population 2027/28]]</f>
        <v>1.0999992217551089</v>
      </c>
      <c r="T5393" s="99">
        <v>5810.6208481183903</v>
      </c>
      <c r="U5393" s="16">
        <v>6407.54554056301</v>
      </c>
      <c r="V5393" s="17">
        <f>gp_need_index[[#This Row],[Normalised weighted population 2028/29]]/gp_need_index[[#This Row],[Registered population 2028/29]]</f>
        <v>1.1027299333491907</v>
      </c>
    </row>
    <row r="5394" spans="1:22" x14ac:dyDescent="0.2">
      <c r="A5394" s="6" t="s">
        <v>695</v>
      </c>
      <c r="B5394" s="1" t="s">
        <v>11461</v>
      </c>
      <c r="C5394" s="95" t="s">
        <v>6343</v>
      </c>
      <c r="D5394" s="95" t="s">
        <v>6343</v>
      </c>
      <c r="E5394" s="95" t="s">
        <v>6649</v>
      </c>
      <c r="F5394" s="95" t="s">
        <v>6344</v>
      </c>
      <c r="G5394" s="95" t="s">
        <v>6344</v>
      </c>
      <c r="H5394" s="61">
        <v>5513.8098006338396</v>
      </c>
      <c r="I5394" s="61">
        <v>82.624207737595</v>
      </c>
      <c r="J5394" s="123">
        <v>455574.16639315803</v>
      </c>
      <c r="K5394" s="99">
        <v>7473.8333333333303</v>
      </c>
      <c r="L5394" s="16">
        <v>9172.3360050781794</v>
      </c>
      <c r="M5394" s="17">
        <f>gp_need_index[[#This Row],[Normalised weighted population (base year)]]/gp_need_index[[#This Row],[Registered population (base year)]]</f>
        <v>1.2272599074653592</v>
      </c>
      <c r="N5394" s="99">
        <v>7487.0698433325197</v>
      </c>
      <c r="O5394" s="16">
        <v>9205.4891877574901</v>
      </c>
      <c r="P5394" s="17">
        <f>gp_need_index[[#This Row],[Normalised weighted population 2026/27]]/gp_need_index[[#This Row],[Registered population 2026/27]]</f>
        <v>1.2295182735546777</v>
      </c>
      <c r="Q5394" s="99">
        <v>7501.7582224801299</v>
      </c>
      <c r="R5394" s="16">
        <v>9237.8501276469306</v>
      </c>
      <c r="S5394" s="17">
        <f>gp_need_index[[#This Row],[Normalised weighted population 2027/28]]/gp_need_index[[#This Row],[Registered population 2027/28]]</f>
        <v>1.23142466788177</v>
      </c>
      <c r="T5394" s="99">
        <v>7519.7660092306596</v>
      </c>
      <c r="U5394" s="16">
        <v>9274.6992894857594</v>
      </c>
      <c r="V5394" s="17">
        <f>gp_need_index[[#This Row],[Normalised weighted population 2028/29]]/gp_need_index[[#This Row],[Registered population 2028/29]]</f>
        <v>1.2333760489489813</v>
      </c>
    </row>
    <row r="5395" spans="1:22" x14ac:dyDescent="0.2">
      <c r="A5395" s="6" t="s">
        <v>692</v>
      </c>
      <c r="B5395" s="1" t="s">
        <v>11462</v>
      </c>
      <c r="C5395" s="95" t="s">
        <v>6343</v>
      </c>
      <c r="D5395" s="95" t="s">
        <v>6343</v>
      </c>
      <c r="E5395" s="95" t="s">
        <v>6649</v>
      </c>
      <c r="F5395" s="95" t="s">
        <v>6344</v>
      </c>
      <c r="G5395" s="95" t="s">
        <v>6344</v>
      </c>
      <c r="H5395" s="61">
        <v>5544.0566162109399</v>
      </c>
      <c r="I5395" s="61">
        <v>27.285270216884999</v>
      </c>
      <c r="J5395" s="123">
        <v>151271.08287102499</v>
      </c>
      <c r="K5395" s="99">
        <v>3700.4166666666702</v>
      </c>
      <c r="L5395" s="16">
        <v>3045.6274791219198</v>
      </c>
      <c r="M5395" s="17">
        <f>gp_need_index[[#This Row],[Normalised weighted population (base year)]]/gp_need_index[[#This Row],[Registered population (base year)]]</f>
        <v>0.82304987612798119</v>
      </c>
      <c r="N5395" s="99">
        <v>3711.4268395722102</v>
      </c>
      <c r="O5395" s="16">
        <v>3056.6358246658001</v>
      </c>
      <c r="P5395" s="17">
        <f>gp_need_index[[#This Row],[Normalised weighted population 2026/27]]/gp_need_index[[#This Row],[Registered population 2026/27]]</f>
        <v>0.82357431704570983</v>
      </c>
      <c r="Q5395" s="99">
        <v>3721.6885610857698</v>
      </c>
      <c r="R5395" s="16">
        <v>3067.3811100241801</v>
      </c>
      <c r="S5395" s="17">
        <f>gp_need_index[[#This Row],[Normalised weighted population 2027/28]]/gp_need_index[[#This Row],[Registered population 2027/28]]</f>
        <v>0.82419070260121352</v>
      </c>
      <c r="T5395" s="99">
        <v>3733.1457840016401</v>
      </c>
      <c r="U5395" s="16">
        <v>3079.6166866337599</v>
      </c>
      <c r="V5395" s="17">
        <f>gp_need_index[[#This Row],[Normalised weighted population 2028/29]]/gp_need_index[[#This Row],[Registered population 2028/29]]</f>
        <v>0.82493876875406991</v>
      </c>
    </row>
    <row r="5396" spans="1:22" x14ac:dyDescent="0.2">
      <c r="A5396" s="6" t="s">
        <v>717</v>
      </c>
      <c r="B5396" s="1" t="s">
        <v>8206</v>
      </c>
      <c r="C5396" s="95" t="s">
        <v>6343</v>
      </c>
      <c r="D5396" s="95" t="s">
        <v>6343</v>
      </c>
      <c r="E5396" s="95" t="s">
        <v>6649</v>
      </c>
      <c r="F5396" s="95" t="s">
        <v>6344</v>
      </c>
      <c r="G5396" s="95" t="s">
        <v>6344</v>
      </c>
      <c r="H5396" s="61">
        <v>5137.6122741699201</v>
      </c>
      <c r="I5396" s="61"/>
      <c r="J5396" s="123"/>
      <c r="K5396" s="99">
        <v>438.5</v>
      </c>
      <c r="L5396" s="16"/>
      <c r="M5396" s="17">
        <f>gp_need_index[[#This Row],[Normalised weighted population (base year)]]/gp_need_index[[#This Row],[Registered population (base year)]]</f>
        <v>0</v>
      </c>
      <c r="N5396" s="99">
        <v>440.42183291682397</v>
      </c>
      <c r="O5396" s="16"/>
      <c r="P5396" s="17">
        <f>gp_need_index[[#This Row],[Normalised weighted population 2026/27]]/gp_need_index[[#This Row],[Registered population 2026/27]]</f>
        <v>0</v>
      </c>
      <c r="Q5396" s="99">
        <v>442.318592534956</v>
      </c>
      <c r="R5396" s="16"/>
      <c r="S5396" s="17">
        <f>gp_need_index[[#This Row],[Normalised weighted population 2027/28]]/gp_need_index[[#This Row],[Registered population 2027/28]]</f>
        <v>0</v>
      </c>
      <c r="T5396" s="99">
        <v>444.30155927596002</v>
      </c>
      <c r="U5396" s="16"/>
      <c r="V5396" s="17">
        <f>gp_need_index[[#This Row],[Normalised weighted population 2028/29]]/gp_need_index[[#This Row],[Registered population 2028/29]]</f>
        <v>0</v>
      </c>
    </row>
    <row r="5397" spans="1:22" x14ac:dyDescent="0.2">
      <c r="A5397" s="6" t="s">
        <v>707</v>
      </c>
      <c r="B5397" s="1" t="s">
        <v>11463</v>
      </c>
      <c r="C5397" s="95" t="s">
        <v>6343</v>
      </c>
      <c r="D5397" s="95" t="s">
        <v>6343</v>
      </c>
      <c r="E5397" s="95" t="s">
        <v>6649</v>
      </c>
      <c r="F5397" s="95" t="s">
        <v>6344</v>
      </c>
      <c r="G5397" s="95" t="s">
        <v>6344</v>
      </c>
      <c r="H5397" s="61">
        <v>5660.8768045176603</v>
      </c>
      <c r="I5397" s="61">
        <v>60.541630386505503</v>
      </c>
      <c r="J5397" s="123">
        <v>342718.71116265102</v>
      </c>
      <c r="K5397" s="99">
        <v>5775.9166666666697</v>
      </c>
      <c r="L5397" s="16">
        <v>6900.1523920878399</v>
      </c>
      <c r="M5397" s="17">
        <f>gp_need_index[[#This Row],[Normalised weighted population (base year)]]/gp_need_index[[#This Row],[Registered population (base year)]]</f>
        <v>1.1946419573379987</v>
      </c>
      <c r="N5397" s="99">
        <v>5785.2059164578204</v>
      </c>
      <c r="O5397" s="16">
        <v>6925.0928230362197</v>
      </c>
      <c r="P5397" s="17">
        <f>gp_need_index[[#This Row],[Normalised weighted population 2026/27]]/gp_need_index[[#This Row],[Registered population 2026/27]]</f>
        <v>1.1970348027432587</v>
      </c>
      <c r="Q5397" s="99">
        <v>5795.5750989325998</v>
      </c>
      <c r="R5397" s="16">
        <v>6949.43726666156</v>
      </c>
      <c r="S5397" s="17">
        <f>gp_need_index[[#This Row],[Normalised weighted population 2027/28]]/gp_need_index[[#This Row],[Registered population 2027/28]]</f>
        <v>1.1990936443807747</v>
      </c>
      <c r="T5397" s="99">
        <v>5807.7125781329496</v>
      </c>
      <c r="U5397" s="16">
        <v>6977.1581037599699</v>
      </c>
      <c r="V5397" s="17">
        <f>gp_need_index[[#This Row],[Normalised weighted population 2028/29]]/gp_need_index[[#This Row],[Registered population 2028/29]]</f>
        <v>1.2013607784293918</v>
      </c>
    </row>
    <row r="5398" spans="1:22" x14ac:dyDescent="0.2">
      <c r="A5398" s="6" t="s">
        <v>699</v>
      </c>
      <c r="B5398" s="1" t="s">
        <v>7502</v>
      </c>
      <c r="C5398" s="95" t="s">
        <v>6343</v>
      </c>
      <c r="D5398" s="95" t="s">
        <v>6343</v>
      </c>
      <c r="E5398" s="95" t="s">
        <v>6649</v>
      </c>
      <c r="F5398" s="95" t="s">
        <v>6344</v>
      </c>
      <c r="G5398" s="95" t="s">
        <v>6344</v>
      </c>
      <c r="H5398" s="61">
        <v>5366.88048650568</v>
      </c>
      <c r="I5398" s="61">
        <v>57.175610199457303</v>
      </c>
      <c r="J5398" s="123">
        <v>306854.66668352199</v>
      </c>
      <c r="K5398" s="99">
        <v>5846.8333333333303</v>
      </c>
      <c r="L5398" s="16">
        <v>6178.0810133087598</v>
      </c>
      <c r="M5398" s="17">
        <f>gp_need_index[[#This Row],[Normalised weighted population (base year)]]/gp_need_index[[#This Row],[Registered population (base year)]]</f>
        <v>1.0566542025555878</v>
      </c>
      <c r="N5398" s="99">
        <v>5860.9160018696903</v>
      </c>
      <c r="O5398" s="16">
        <v>6200.4115350350103</v>
      </c>
      <c r="P5398" s="17">
        <f>gp_need_index[[#This Row],[Normalised weighted population 2026/27]]/gp_need_index[[#This Row],[Registered population 2026/27]]</f>
        <v>1.0579253367659625</v>
      </c>
      <c r="Q5398" s="99">
        <v>5872.7231877505101</v>
      </c>
      <c r="R5398" s="16">
        <v>6222.2084369575996</v>
      </c>
      <c r="S5398" s="17">
        <f>gp_need_index[[#This Row],[Normalised weighted population 2027/28]]/gp_need_index[[#This Row],[Registered population 2027/28]]</f>
        <v>1.0595099135501662</v>
      </c>
      <c r="T5398" s="99">
        <v>5888.3769355167597</v>
      </c>
      <c r="U5398" s="16">
        <v>6247.0284072450804</v>
      </c>
      <c r="V5398" s="17">
        <f>gp_need_index[[#This Row],[Normalised weighted population 2028/29]]/gp_need_index[[#This Row],[Registered population 2028/29]]</f>
        <v>1.0609083752035391</v>
      </c>
    </row>
    <row r="5399" spans="1:22" x14ac:dyDescent="0.2">
      <c r="A5399" s="6" t="s">
        <v>701</v>
      </c>
      <c r="B5399" s="1" t="s">
        <v>11464</v>
      </c>
      <c r="C5399" s="95" t="s">
        <v>6343</v>
      </c>
      <c r="D5399" s="95" t="s">
        <v>6343</v>
      </c>
      <c r="E5399" s="95" t="s">
        <v>6649</v>
      </c>
      <c r="F5399" s="95" t="s">
        <v>6344</v>
      </c>
      <c r="G5399" s="95" t="s">
        <v>6344</v>
      </c>
      <c r="H5399" s="61">
        <v>5400.88240966797</v>
      </c>
      <c r="I5399" s="61">
        <v>92.049585672187504</v>
      </c>
      <c r="J5399" s="123">
        <v>497148.98807414202</v>
      </c>
      <c r="K5399" s="99">
        <v>8684.5833333333303</v>
      </c>
      <c r="L5399" s="16">
        <v>10009.385736910701</v>
      </c>
      <c r="M5399" s="17">
        <f>gp_need_index[[#This Row],[Normalised weighted population (base year)]]/gp_need_index[[#This Row],[Registered population (base year)]]</f>
        <v>1.1525464553368368</v>
      </c>
      <c r="N5399" s="99">
        <v>8695.9474263685097</v>
      </c>
      <c r="O5399" s="16">
        <v>10045.564415238599</v>
      </c>
      <c r="P5399" s="17">
        <f>gp_need_index[[#This Row],[Normalised weighted population 2026/27]]/gp_need_index[[#This Row],[Registered population 2026/27]]</f>
        <v>1.1552006840310096</v>
      </c>
      <c r="Q5399" s="99">
        <v>8706.9458262810804</v>
      </c>
      <c r="R5399" s="16">
        <v>10080.8785522243</v>
      </c>
      <c r="S5399" s="17">
        <f>gp_need_index[[#This Row],[Normalised weighted population 2027/28]]/gp_need_index[[#This Row],[Registered population 2027/28]]</f>
        <v>1.157797321053283</v>
      </c>
      <c r="T5399" s="99">
        <v>8720.0197752343101</v>
      </c>
      <c r="U5399" s="16">
        <v>10121.090497657</v>
      </c>
      <c r="V5399" s="17">
        <f>gp_need_index[[#This Row],[Normalised weighted population 2028/29]]/gp_need_index[[#This Row],[Registered population 2028/29]]</f>
        <v>1.1606728836099507</v>
      </c>
    </row>
    <row r="5400" spans="1:22" x14ac:dyDescent="0.2">
      <c r="A5400" s="6" t="s">
        <v>714</v>
      </c>
      <c r="B5400" s="1" t="s">
        <v>11465</v>
      </c>
      <c r="C5400" s="95" t="s">
        <v>6343</v>
      </c>
      <c r="D5400" s="95" t="s">
        <v>6343</v>
      </c>
      <c r="E5400" s="95" t="s">
        <v>6649</v>
      </c>
      <c r="F5400" s="95" t="s">
        <v>6344</v>
      </c>
      <c r="G5400" s="95" t="s">
        <v>6344</v>
      </c>
      <c r="H5400" s="61">
        <v>5193.9223046875004</v>
      </c>
      <c r="I5400" s="61">
        <v>29.975643460379199</v>
      </c>
      <c r="J5400" s="123">
        <v>155691.16316622301</v>
      </c>
      <c r="K5400" s="99">
        <v>4522.3333333333303</v>
      </c>
      <c r="L5400" s="16">
        <v>3134.6194910219101</v>
      </c>
      <c r="M5400" s="17">
        <f>gp_need_index[[#This Row],[Normalised weighted population (base year)]]/gp_need_index[[#This Row],[Registered population (base year)]]</f>
        <v>0.69314207069106926</v>
      </c>
      <c r="N5400" s="99">
        <v>4537.74816793832</v>
      </c>
      <c r="O5400" s="16">
        <v>3145.9494960019401</v>
      </c>
      <c r="P5400" s="17">
        <f>gp_need_index[[#This Row],[Normalised weighted population 2026/27]]/gp_need_index[[#This Row],[Registered population 2026/27]]</f>
        <v>0.69328428541491105</v>
      </c>
      <c r="Q5400" s="99">
        <v>4553.2944465835099</v>
      </c>
      <c r="R5400" s="16">
        <v>3157.0087542834799</v>
      </c>
      <c r="S5400" s="17">
        <f>gp_need_index[[#This Row],[Normalised weighted population 2027/28]]/gp_need_index[[#This Row],[Registered population 2027/28]]</f>
        <v>0.69334605774337521</v>
      </c>
      <c r="T5400" s="99">
        <v>4570.7224037824799</v>
      </c>
      <c r="U5400" s="16">
        <v>3169.6018495281201</v>
      </c>
      <c r="V5400" s="17">
        <f>gp_need_index[[#This Row],[Normalised weighted population 2028/29]]/gp_need_index[[#This Row],[Registered population 2028/29]]</f>
        <v>0.69345752586180487</v>
      </c>
    </row>
    <row r="5401" spans="1:22" x14ac:dyDescent="0.2">
      <c r="A5401" s="6" t="s">
        <v>723</v>
      </c>
      <c r="B5401" s="1" t="s">
        <v>11466</v>
      </c>
      <c r="C5401" s="95" t="s">
        <v>6343</v>
      </c>
      <c r="D5401" s="95" t="s">
        <v>6343</v>
      </c>
      <c r="E5401" s="95" t="s">
        <v>6649</v>
      </c>
      <c r="F5401" s="95" t="s">
        <v>6344</v>
      </c>
      <c r="G5401" s="95" t="s">
        <v>6344</v>
      </c>
      <c r="H5401" s="61">
        <v>5196.3809570312496</v>
      </c>
      <c r="I5401" s="61">
        <v>22.030345856369902</v>
      </c>
      <c r="J5401" s="123">
        <v>114478.06968485301</v>
      </c>
      <c r="K5401" s="99">
        <v>3200.5833333333298</v>
      </c>
      <c r="L5401" s="16">
        <v>2304.8526405161701</v>
      </c>
      <c r="M5401" s="17">
        <f>gp_need_index[[#This Row],[Normalised weighted population (base year)]]/gp_need_index[[#This Row],[Registered population (base year)]]</f>
        <v>0.72013517551993311</v>
      </c>
      <c r="N5401" s="99">
        <v>3216.0104112611102</v>
      </c>
      <c r="O5401" s="16">
        <v>2313.18347364283</v>
      </c>
      <c r="P5401" s="17">
        <f>gp_need_index[[#This Row],[Normalised weighted population 2026/27]]/gp_need_index[[#This Row],[Registered population 2026/27]]</f>
        <v>0.71927113965273193</v>
      </c>
      <c r="Q5401" s="99">
        <v>3230.65786238906</v>
      </c>
      <c r="R5401" s="16">
        <v>2321.3152295785499</v>
      </c>
      <c r="S5401" s="17">
        <f>gp_need_index[[#This Row],[Normalised weighted population 2027/28]]/gp_need_index[[#This Row],[Registered population 2027/28]]</f>
        <v>0.71852710143126874</v>
      </c>
      <c r="T5401" s="99">
        <v>3246.30366269879</v>
      </c>
      <c r="U5401" s="16">
        <v>2330.5747996507798</v>
      </c>
      <c r="V5401" s="17">
        <f>gp_need_index[[#This Row],[Normalised weighted population 2028/29]]/gp_need_index[[#This Row],[Registered population 2028/29]]</f>
        <v>0.71791644953918887</v>
      </c>
    </row>
    <row r="5402" spans="1:22" x14ac:dyDescent="0.2">
      <c r="A5402" s="6" t="s">
        <v>693</v>
      </c>
      <c r="B5402" s="1" t="s">
        <v>11467</v>
      </c>
      <c r="C5402" s="95" t="s">
        <v>6343</v>
      </c>
      <c r="D5402" s="95" t="s">
        <v>6343</v>
      </c>
      <c r="E5402" s="95" t="s">
        <v>6649</v>
      </c>
      <c r="F5402" s="95" t="s">
        <v>6344</v>
      </c>
      <c r="G5402" s="95" t="s">
        <v>6344</v>
      </c>
      <c r="H5402" s="61">
        <v>5511.9390922214698</v>
      </c>
      <c r="I5402" s="61">
        <v>37.578605028401</v>
      </c>
      <c r="J5402" s="123">
        <v>207130.98208719399</v>
      </c>
      <c r="K5402" s="99">
        <v>3271.4166666666702</v>
      </c>
      <c r="L5402" s="16">
        <v>4170.2868707572597</v>
      </c>
      <c r="M5402" s="17">
        <f>gp_need_index[[#This Row],[Normalised weighted population (base year)]]/gp_need_index[[#This Row],[Registered population (base year)]]</f>
        <v>1.274764817716256</v>
      </c>
      <c r="N5402" s="99">
        <v>3275.26315395552</v>
      </c>
      <c r="O5402" s="16">
        <v>4185.3602699845496</v>
      </c>
      <c r="P5402" s="17">
        <f>gp_need_index[[#This Row],[Normalised weighted population 2026/27]]/gp_need_index[[#This Row],[Registered population 2026/27]]</f>
        <v>1.2778699216671825</v>
      </c>
      <c r="Q5402" s="99">
        <v>3279.71646872355</v>
      </c>
      <c r="R5402" s="16">
        <v>4200.0734687456397</v>
      </c>
      <c r="S5402" s="17">
        <f>gp_need_index[[#This Row],[Normalised weighted population 2027/28]]/gp_need_index[[#This Row],[Registered population 2027/28]]</f>
        <v>1.280620903910114</v>
      </c>
      <c r="T5402" s="99">
        <v>3286.6201555533198</v>
      </c>
      <c r="U5402" s="16">
        <v>4216.8272788688</v>
      </c>
      <c r="V5402" s="17">
        <f>gp_need_index[[#This Row],[Normalised weighted population 2028/29]]/gp_need_index[[#This Row],[Registered population 2028/29]]</f>
        <v>1.2830284849752815</v>
      </c>
    </row>
    <row r="5403" spans="1:22" x14ac:dyDescent="0.2">
      <c r="A5403" s="6" t="s">
        <v>724</v>
      </c>
      <c r="B5403" s="1" t="s">
        <v>11468</v>
      </c>
      <c r="C5403" s="95" t="s">
        <v>6343</v>
      </c>
      <c r="D5403" s="95" t="s">
        <v>6343</v>
      </c>
      <c r="E5403" s="95" t="s">
        <v>6649</v>
      </c>
      <c r="F5403" s="95" t="s">
        <v>6344</v>
      </c>
      <c r="G5403" s="95" t="s">
        <v>6344</v>
      </c>
      <c r="H5403" s="61">
        <v>5294.6688944498701</v>
      </c>
      <c r="I5403" s="61">
        <v>50.166697385821003</v>
      </c>
      <c r="J5403" s="123">
        <v>265616.05218598602</v>
      </c>
      <c r="K5403" s="99">
        <v>5199</v>
      </c>
      <c r="L5403" s="16">
        <v>5347.8003335459398</v>
      </c>
      <c r="M5403" s="17">
        <f>gp_need_index[[#This Row],[Normalised weighted population (base year)]]/gp_need_index[[#This Row],[Registered population (base year)]]</f>
        <v>1.0286209527882169</v>
      </c>
      <c r="N5403" s="99">
        <v>5213.2451785431304</v>
      </c>
      <c r="O5403" s="16">
        <v>5367.1298261956199</v>
      </c>
      <c r="P5403" s="17">
        <f>gp_need_index[[#This Row],[Normalised weighted population 2026/27]]/gp_need_index[[#This Row],[Registered population 2026/27]]</f>
        <v>1.0295180146688387</v>
      </c>
      <c r="Q5403" s="99">
        <v>5228.79625931382</v>
      </c>
      <c r="R5403" s="16">
        <v>5385.99741293021</v>
      </c>
      <c r="S5403" s="17">
        <f>gp_need_index[[#This Row],[Normalised weighted population 2027/28]]/gp_need_index[[#This Row],[Registered population 2027/28]]</f>
        <v>1.0300645016214534</v>
      </c>
      <c r="T5403" s="99">
        <v>5244.0998741286403</v>
      </c>
      <c r="U5403" s="16">
        <v>5407.4817937753396</v>
      </c>
      <c r="V5403" s="17">
        <f>gp_need_index[[#This Row],[Normalised weighted population 2028/29]]/gp_need_index[[#This Row],[Registered population 2028/29]]</f>
        <v>1.0311553791057129</v>
      </c>
    </row>
    <row r="5404" spans="1:22" x14ac:dyDescent="0.2">
      <c r="A5404" s="6" t="s">
        <v>688</v>
      </c>
      <c r="B5404" s="1" t="s">
        <v>12500</v>
      </c>
      <c r="C5404" s="95" t="s">
        <v>6343</v>
      </c>
      <c r="D5404" s="95" t="s">
        <v>6343</v>
      </c>
      <c r="E5404" s="95" t="s">
        <v>6649</v>
      </c>
      <c r="F5404" s="95" t="s">
        <v>6344</v>
      </c>
      <c r="G5404" s="95" t="s">
        <v>6344</v>
      </c>
      <c r="H5404" s="61">
        <v>5366.1924732349498</v>
      </c>
      <c r="I5404" s="61">
        <v>65.632769445351897</v>
      </c>
      <c r="J5404" s="123">
        <v>352198.07339521201</v>
      </c>
      <c r="K5404" s="99">
        <v>7793.8333333333303</v>
      </c>
      <c r="L5404" s="16">
        <v>7091.0058291896003</v>
      </c>
      <c r="M5404" s="17">
        <f>gp_need_index[[#This Row],[Normalised weighted population (base year)]]/gp_need_index[[#This Row],[Registered population (base year)]]</f>
        <v>0.9098226156392365</v>
      </c>
      <c r="N5404" s="99">
        <v>7816.25097527449</v>
      </c>
      <c r="O5404" s="16">
        <v>7116.6360951878196</v>
      </c>
      <c r="P5404" s="17">
        <f>gp_need_index[[#This Row],[Normalised weighted population 2026/27]]/gp_need_index[[#This Row],[Registered population 2026/27]]</f>
        <v>0.91049227023290391</v>
      </c>
      <c r="Q5404" s="99">
        <v>7844.0649080984504</v>
      </c>
      <c r="R5404" s="16">
        <v>7141.6538892663402</v>
      </c>
      <c r="S5404" s="17">
        <f>gp_need_index[[#This Row],[Normalised weighted population 2027/28]]/gp_need_index[[#This Row],[Registered population 2027/28]]</f>
        <v>0.91045318631836925</v>
      </c>
      <c r="T5404" s="99">
        <v>7871.4426479414797</v>
      </c>
      <c r="U5404" s="16">
        <v>7170.1414655233802</v>
      </c>
      <c r="V5404" s="17">
        <f>gp_need_index[[#This Row],[Normalised weighted population 2028/29]]/gp_need_index[[#This Row],[Registered population 2028/29]]</f>
        <v>0.91090563524571933</v>
      </c>
    </row>
    <row r="5405" spans="1:22" x14ac:dyDescent="0.2">
      <c r="A5405" s="6" t="s">
        <v>715</v>
      </c>
      <c r="B5405" s="1" t="s">
        <v>11469</v>
      </c>
      <c r="C5405" s="95" t="s">
        <v>6343</v>
      </c>
      <c r="D5405" s="95" t="s">
        <v>6343</v>
      </c>
      <c r="E5405" s="95" t="s">
        <v>6649</v>
      </c>
      <c r="F5405" s="95" t="s">
        <v>6344</v>
      </c>
      <c r="G5405" s="95" t="s">
        <v>6344</v>
      </c>
      <c r="H5405" s="61">
        <v>5169.3752136230496</v>
      </c>
      <c r="I5405" s="61">
        <v>47.636149791935203</v>
      </c>
      <c r="J5405" s="123">
        <v>246249.13200686499</v>
      </c>
      <c r="K5405" s="99">
        <v>5672.4166666666697</v>
      </c>
      <c r="L5405" s="16">
        <v>4957.8750208952497</v>
      </c>
      <c r="M5405" s="17">
        <f>gp_need_index[[#This Row],[Normalised weighted population (base year)]]/gp_need_index[[#This Row],[Registered population (base year)]]</f>
        <v>0.87403223568354116</v>
      </c>
      <c r="N5405" s="99">
        <v>5682.7788408132901</v>
      </c>
      <c r="O5405" s="16">
        <v>4975.7951381018102</v>
      </c>
      <c r="P5405" s="17">
        <f>gp_need_index[[#This Row],[Normalised weighted population 2026/27]]/gp_need_index[[#This Row],[Registered population 2026/27]]</f>
        <v>0.87559190274413357</v>
      </c>
      <c r="Q5405" s="99">
        <v>5693.6461512246997</v>
      </c>
      <c r="R5405" s="16">
        <v>4993.2870284383298</v>
      </c>
      <c r="S5405" s="17">
        <f>gp_need_index[[#This Row],[Normalised weighted population 2027/28]]/gp_need_index[[#This Row],[Registered population 2027/28]]</f>
        <v>0.87699286113245323</v>
      </c>
      <c r="T5405" s="99">
        <v>5706.1881706754803</v>
      </c>
      <c r="U5405" s="16">
        <v>5013.2049140151903</v>
      </c>
      <c r="V5405" s="17">
        <f>gp_need_index[[#This Row],[Normalised weighted population 2028/29]]/gp_need_index[[#This Row],[Registered population 2028/29]]</f>
        <v>0.87855583518581082</v>
      </c>
    </row>
    <row r="5406" spans="1:22" x14ac:dyDescent="0.2">
      <c r="A5406" s="6" t="s">
        <v>697</v>
      </c>
      <c r="B5406" s="1" t="s">
        <v>11470</v>
      </c>
      <c r="C5406" s="95" t="s">
        <v>6343</v>
      </c>
      <c r="D5406" s="95" t="s">
        <v>6343</v>
      </c>
      <c r="E5406" s="95" t="s">
        <v>6649</v>
      </c>
      <c r="F5406" s="95" t="s">
        <v>6344</v>
      </c>
      <c r="G5406" s="95" t="s">
        <v>6344</v>
      </c>
      <c r="H5406" s="61">
        <v>5361.4792968749998</v>
      </c>
      <c r="I5406" s="61">
        <v>13.2716546114353</v>
      </c>
      <c r="J5406" s="123">
        <v>71155.701434486007</v>
      </c>
      <c r="K5406" s="99">
        <v>1869.8333333333301</v>
      </c>
      <c r="L5406" s="16">
        <v>1432.6185512259401</v>
      </c>
      <c r="M5406" s="17">
        <f>gp_need_index[[#This Row],[Normalised weighted population (base year)]]/gp_need_index[[#This Row],[Registered population (base year)]]</f>
        <v>0.76617446362025632</v>
      </c>
      <c r="N5406" s="99">
        <v>1878.4140390510099</v>
      </c>
      <c r="O5406" s="16">
        <v>1437.79671571013</v>
      </c>
      <c r="P5406" s="17">
        <f>gp_need_index[[#This Row],[Normalised weighted population 2026/27]]/gp_need_index[[#This Row],[Registered population 2026/27]]</f>
        <v>0.76543120197106096</v>
      </c>
      <c r="Q5406" s="99">
        <v>1887.1960581998601</v>
      </c>
      <c r="R5406" s="16">
        <v>1442.85114053659</v>
      </c>
      <c r="S5406" s="17">
        <f>gp_need_index[[#This Row],[Normalised weighted population 2027/28]]/gp_need_index[[#This Row],[Registered population 2027/28]]</f>
        <v>0.76454755946919617</v>
      </c>
      <c r="T5406" s="99">
        <v>1895.79795472823</v>
      </c>
      <c r="U5406" s="16">
        <v>1448.6065765365599</v>
      </c>
      <c r="V5406" s="17">
        <f>gp_need_index[[#This Row],[Normalised weighted population 2028/29]]/gp_need_index[[#This Row],[Registered population 2028/29]]</f>
        <v>0.7641144315635805</v>
      </c>
    </row>
    <row r="5407" spans="1:22" x14ac:dyDescent="0.2">
      <c r="A5407" s="6" t="s">
        <v>696</v>
      </c>
      <c r="B5407" s="1" t="s">
        <v>11471</v>
      </c>
      <c r="C5407" s="95" t="s">
        <v>6343</v>
      </c>
      <c r="D5407" s="95" t="s">
        <v>6343</v>
      </c>
      <c r="E5407" s="95" t="s">
        <v>6649</v>
      </c>
      <c r="F5407" s="95" t="s">
        <v>6344</v>
      </c>
      <c r="G5407" s="95" t="s">
        <v>6344</v>
      </c>
      <c r="H5407" s="61">
        <v>5295.4770285866498</v>
      </c>
      <c r="I5407" s="61"/>
      <c r="J5407" s="123"/>
      <c r="K5407" s="99">
        <v>210.583333333333</v>
      </c>
      <c r="L5407" s="16"/>
      <c r="M5407" s="17">
        <f>gp_need_index[[#This Row],[Normalised weighted population (base year)]]/gp_need_index[[#This Row],[Registered population (base year)]]</f>
        <v>0</v>
      </c>
      <c r="N5407" s="99">
        <v>211.356841179025</v>
      </c>
      <c r="O5407" s="16"/>
      <c r="P5407" s="17">
        <f>gp_need_index[[#This Row],[Normalised weighted population 2026/27]]/gp_need_index[[#This Row],[Registered population 2026/27]]</f>
        <v>0</v>
      </c>
      <c r="Q5407" s="99">
        <v>212.36560539583201</v>
      </c>
      <c r="R5407" s="16"/>
      <c r="S5407" s="17">
        <f>gp_need_index[[#This Row],[Normalised weighted population 2027/28]]/gp_need_index[[#This Row],[Registered population 2027/28]]</f>
        <v>0</v>
      </c>
      <c r="T5407" s="99">
        <v>213.297462618418</v>
      </c>
      <c r="U5407" s="16"/>
      <c r="V5407" s="17">
        <f>gp_need_index[[#This Row],[Normalised weighted population 2028/29]]/gp_need_index[[#This Row],[Registered population 2028/29]]</f>
        <v>0</v>
      </c>
    </row>
    <row r="5408" spans="1:22" x14ac:dyDescent="0.2">
      <c r="A5408" s="6" t="s">
        <v>5039</v>
      </c>
      <c r="B5408" s="1" t="s">
        <v>11472</v>
      </c>
      <c r="C5408" s="95" t="s">
        <v>6343</v>
      </c>
      <c r="D5408" s="95" t="s">
        <v>6343</v>
      </c>
      <c r="E5408" s="95" t="s">
        <v>6649</v>
      </c>
      <c r="F5408" s="95" t="s">
        <v>6342</v>
      </c>
      <c r="G5408" s="95" t="s">
        <v>6342</v>
      </c>
      <c r="H5408" s="61">
        <v>5353.3026377360002</v>
      </c>
      <c r="I5408" s="61">
        <v>115.78047596155299</v>
      </c>
      <c r="J5408" s="123">
        <v>619807.92736331001</v>
      </c>
      <c r="K5408" s="99">
        <v>19125.166666666701</v>
      </c>
      <c r="L5408" s="16">
        <v>12478.9485176409</v>
      </c>
      <c r="M5408" s="17">
        <f>gp_need_index[[#This Row],[Normalised weighted population (base year)]]/gp_need_index[[#This Row],[Registered population (base year)]]</f>
        <v>0.65248835396506577</v>
      </c>
      <c r="N5408" s="99">
        <v>19186.2374547783</v>
      </c>
      <c r="O5408" s="16">
        <v>12524.053369842301</v>
      </c>
      <c r="P5408" s="17">
        <f>gp_need_index[[#This Row],[Normalised weighted population 2026/27]]/gp_need_index[[#This Row],[Registered population 2026/27]]</f>
        <v>0.65276234589305604</v>
      </c>
      <c r="Q5408" s="99">
        <v>19251.238075701101</v>
      </c>
      <c r="R5408" s="16">
        <v>12568.0803769907</v>
      </c>
      <c r="S5408" s="17">
        <f>gp_need_index[[#This Row],[Normalised weighted population 2027/28]]/gp_need_index[[#This Row],[Registered population 2027/28]]</f>
        <v>0.65284530416015796</v>
      </c>
      <c r="T5408" s="99">
        <v>19321.1493831072</v>
      </c>
      <c r="U5408" s="16">
        <v>12618.213602948699</v>
      </c>
      <c r="V5408" s="17">
        <f>gp_need_index[[#This Row],[Normalised weighted population 2028/29]]/gp_need_index[[#This Row],[Registered population 2028/29]]</f>
        <v>0.65307779329013482</v>
      </c>
    </row>
    <row r="5409" spans="1:22" x14ac:dyDescent="0.2">
      <c r="A5409" s="6" t="s">
        <v>5055</v>
      </c>
      <c r="B5409" s="1" t="s">
        <v>11473</v>
      </c>
      <c r="C5409" s="95" t="s">
        <v>6343</v>
      </c>
      <c r="D5409" s="95" t="s">
        <v>6343</v>
      </c>
      <c r="E5409" s="95" t="s">
        <v>6649</v>
      </c>
      <c r="F5409" s="95" t="s">
        <v>6342</v>
      </c>
      <c r="G5409" s="95" t="s">
        <v>6342</v>
      </c>
      <c r="H5409" s="61">
        <v>5446.2714371219799</v>
      </c>
      <c r="I5409" s="61">
        <v>89.659370052232703</v>
      </c>
      <c r="J5409" s="123">
        <v>488309.26618582499</v>
      </c>
      <c r="K5409" s="99">
        <v>11103.75</v>
      </c>
      <c r="L5409" s="16">
        <v>9831.4105457512906</v>
      </c>
      <c r="M5409" s="17">
        <f>gp_need_index[[#This Row],[Normalised weighted population (base year)]]/gp_need_index[[#This Row],[Registered population (base year)]]</f>
        <v>0.88541353558494118</v>
      </c>
      <c r="N5409" s="99">
        <v>11128.866753329399</v>
      </c>
      <c r="O5409" s="16">
        <v>9866.9459371322992</v>
      </c>
      <c r="P5409" s="17">
        <f>gp_need_index[[#This Row],[Normalised weighted population 2026/27]]/gp_need_index[[#This Row],[Registered population 2026/27]]</f>
        <v>0.88660832731961914</v>
      </c>
      <c r="Q5409" s="99">
        <v>11154.8464054748</v>
      </c>
      <c r="R5409" s="16">
        <v>9901.6321594341607</v>
      </c>
      <c r="S5409" s="17">
        <f>gp_need_index[[#This Row],[Normalised weighted population 2027/28]]/gp_need_index[[#This Row],[Registered population 2027/28]]</f>
        <v>0.88765293572975046</v>
      </c>
      <c r="T5409" s="99">
        <v>11180.846551083599</v>
      </c>
      <c r="U5409" s="16">
        <v>9941.1291030812008</v>
      </c>
      <c r="V5409" s="17">
        <f>gp_need_index[[#This Row],[Normalised weighted population 2028/29]]/gp_need_index[[#This Row],[Registered population 2028/29]]</f>
        <v>0.88912132526474474</v>
      </c>
    </row>
    <row r="5410" spans="1:22" x14ac:dyDescent="0.2">
      <c r="A5410" s="6" t="s">
        <v>5045</v>
      </c>
      <c r="B5410" s="1" t="s">
        <v>11474</v>
      </c>
      <c r="C5410" s="95" t="s">
        <v>6343</v>
      </c>
      <c r="D5410" s="95" t="s">
        <v>6343</v>
      </c>
      <c r="E5410" s="95" t="s">
        <v>6649</v>
      </c>
      <c r="F5410" s="95" t="s">
        <v>6342</v>
      </c>
      <c r="G5410" s="95" t="s">
        <v>6342</v>
      </c>
      <c r="H5410" s="61">
        <v>5463.4564756196096</v>
      </c>
      <c r="I5410" s="61">
        <v>66.095672608648599</v>
      </c>
      <c r="J5410" s="123">
        <v>361110.830524155</v>
      </c>
      <c r="K5410" s="99">
        <v>9440.9166666666697</v>
      </c>
      <c r="L5410" s="16">
        <v>7270.4514807408004</v>
      </c>
      <c r="M5410" s="17">
        <f>gp_need_index[[#This Row],[Normalised weighted population (base year)]]/gp_need_index[[#This Row],[Registered population (base year)]]</f>
        <v>0.77010016478704912</v>
      </c>
      <c r="N5410" s="99">
        <v>9468.2673445445907</v>
      </c>
      <c r="O5410" s="16">
        <v>7296.7303486288301</v>
      </c>
      <c r="P5410" s="17">
        <f>gp_need_index[[#This Row],[Normalised weighted population 2026/27]]/gp_need_index[[#This Row],[Registered population 2026/27]]</f>
        <v>0.7706510687864182</v>
      </c>
      <c r="Q5410" s="99">
        <v>9498.2245496011092</v>
      </c>
      <c r="R5410" s="16">
        <v>7322.3812453259297</v>
      </c>
      <c r="S5410" s="17">
        <f>gp_need_index[[#This Row],[Normalised weighted population 2027/28]]/gp_need_index[[#This Row],[Registered population 2027/28]]</f>
        <v>0.770921050253907</v>
      </c>
      <c r="T5410" s="99">
        <v>9529.4024679220202</v>
      </c>
      <c r="U5410" s="16">
        <v>7351.5897308313497</v>
      </c>
      <c r="V5410" s="17">
        <f>gp_need_index[[#This Row],[Normalised weighted population 2028/29]]/gp_need_index[[#This Row],[Registered population 2028/29]]</f>
        <v>0.77146387253328341</v>
      </c>
    </row>
    <row r="5411" spans="1:22" x14ac:dyDescent="0.2">
      <c r="A5411" s="6" t="s">
        <v>5058</v>
      </c>
      <c r="B5411" s="1" t="s">
        <v>12501</v>
      </c>
      <c r="C5411" s="95" t="s">
        <v>6343</v>
      </c>
      <c r="D5411" s="95" t="s">
        <v>6343</v>
      </c>
      <c r="E5411" s="95" t="s">
        <v>6649</v>
      </c>
      <c r="F5411" s="95" t="s">
        <v>6342</v>
      </c>
      <c r="G5411" s="95" t="s">
        <v>6342</v>
      </c>
      <c r="H5411" s="61">
        <v>5431.5279370379703</v>
      </c>
      <c r="I5411" s="61">
        <v>146.84882812254099</v>
      </c>
      <c r="J5411" s="123">
        <v>797613.51246887003</v>
      </c>
      <c r="K5411" s="99">
        <v>21551.5</v>
      </c>
      <c r="L5411" s="16">
        <v>16058.8103501932</v>
      </c>
      <c r="M5411" s="17">
        <f>gp_need_index[[#This Row],[Normalised weighted population (base year)]]/gp_need_index[[#This Row],[Registered population (base year)]]</f>
        <v>0.74513654966908105</v>
      </c>
      <c r="N5411" s="99">
        <v>21628.1145600741</v>
      </c>
      <c r="O5411" s="16">
        <v>16116.854524856901</v>
      </c>
      <c r="P5411" s="17">
        <f>gp_need_index[[#This Row],[Normalised weighted population 2026/27]]/gp_need_index[[#This Row],[Registered population 2026/27]]</f>
        <v>0.7451807451865875</v>
      </c>
      <c r="Q5411" s="99">
        <v>21709.560645493701</v>
      </c>
      <c r="R5411" s="16">
        <v>16173.5116508225</v>
      </c>
      <c r="S5411" s="17">
        <f>gp_need_index[[#This Row],[Normalised weighted population 2027/28]]/gp_need_index[[#This Row],[Registered population 2027/28]]</f>
        <v>0.74499488566018812</v>
      </c>
      <c r="T5411" s="99">
        <v>21788.8322906783</v>
      </c>
      <c r="U5411" s="16">
        <v>16238.026699247001</v>
      </c>
      <c r="V5411" s="17">
        <f>gp_need_index[[#This Row],[Normalised weighted population 2028/29]]/gp_need_index[[#This Row],[Registered population 2028/29]]</f>
        <v>0.74524538454472178</v>
      </c>
    </row>
    <row r="5412" spans="1:22" x14ac:dyDescent="0.2">
      <c r="A5412" s="6" t="s">
        <v>5046</v>
      </c>
      <c r="B5412" s="1" t="s">
        <v>11475</v>
      </c>
      <c r="C5412" s="95" t="s">
        <v>6343</v>
      </c>
      <c r="D5412" s="95" t="s">
        <v>6343</v>
      </c>
      <c r="E5412" s="95" t="s">
        <v>6649</v>
      </c>
      <c r="F5412" s="95" t="s">
        <v>6342</v>
      </c>
      <c r="G5412" s="95" t="s">
        <v>6342</v>
      </c>
      <c r="H5412" s="61">
        <v>5432.5079317314703</v>
      </c>
      <c r="I5412" s="61">
        <v>94.258518547253701</v>
      </c>
      <c r="J5412" s="123">
        <v>512060.14964121301</v>
      </c>
      <c r="K5412" s="99">
        <v>13638.666666666701</v>
      </c>
      <c r="L5412" s="16">
        <v>10309.600705643399</v>
      </c>
      <c r="M5412" s="17">
        <f>gp_need_index[[#This Row],[Normalised weighted population (base year)]]/gp_need_index[[#This Row],[Registered population (base year)]]</f>
        <v>0.75590972032774761</v>
      </c>
      <c r="N5412" s="99">
        <v>13686.402402543599</v>
      </c>
      <c r="O5412" s="16">
        <v>10346.864503585</v>
      </c>
      <c r="P5412" s="17">
        <f>gp_need_index[[#This Row],[Normalised weighted population 2026/27]]/gp_need_index[[#This Row],[Registered population 2026/27]]</f>
        <v>0.75599592933655446</v>
      </c>
      <c r="Q5412" s="99">
        <v>13734.6370548909</v>
      </c>
      <c r="R5412" s="16">
        <v>10383.2378296967</v>
      </c>
      <c r="S5412" s="17">
        <f>gp_need_index[[#This Row],[Normalised weighted population 2027/28]]/gp_need_index[[#This Row],[Registered population 2027/28]]</f>
        <v>0.75598924006508295</v>
      </c>
      <c r="T5412" s="99">
        <v>13785.2496807116</v>
      </c>
      <c r="U5412" s="16">
        <v>10424.655865918399</v>
      </c>
      <c r="V5412" s="17">
        <f>gp_need_index[[#This Row],[Normalised weighted population 2028/29]]/gp_need_index[[#This Row],[Registered population 2028/29]]</f>
        <v>0.75621813948750138</v>
      </c>
    </row>
    <row r="5413" spans="1:22" x14ac:dyDescent="0.2">
      <c r="A5413" s="6" t="s">
        <v>5041</v>
      </c>
      <c r="B5413" s="1" t="s">
        <v>9216</v>
      </c>
      <c r="C5413" s="95" t="s">
        <v>6343</v>
      </c>
      <c r="D5413" s="95" t="s">
        <v>6343</v>
      </c>
      <c r="E5413" s="95" t="s">
        <v>6649</v>
      </c>
      <c r="F5413" s="95" t="s">
        <v>6342</v>
      </c>
      <c r="G5413" s="95" t="s">
        <v>6342</v>
      </c>
      <c r="H5413" s="61">
        <v>5566.9390429687501</v>
      </c>
      <c r="I5413" s="61">
        <v>72.531717669080606</v>
      </c>
      <c r="J5413" s="123">
        <v>403779.65094559098</v>
      </c>
      <c r="K5413" s="99">
        <v>9405.9166666666697</v>
      </c>
      <c r="L5413" s="16">
        <v>8129.5273167222504</v>
      </c>
      <c r="M5413" s="17">
        <f>gp_need_index[[#This Row],[Normalised weighted population (base year)]]/gp_need_index[[#This Row],[Registered population (base year)]]</f>
        <v>0.86429931338135546</v>
      </c>
      <c r="N5413" s="99">
        <v>9429.4125083813396</v>
      </c>
      <c r="O5413" s="16">
        <v>8158.9112930701003</v>
      </c>
      <c r="P5413" s="17">
        <f>gp_need_index[[#This Row],[Normalised weighted population 2026/27]]/gp_need_index[[#This Row],[Registered population 2026/27]]</f>
        <v>0.86526189047494173</v>
      </c>
      <c r="Q5413" s="99">
        <v>9452.9570981489596</v>
      </c>
      <c r="R5413" s="16">
        <v>8187.5930972125097</v>
      </c>
      <c r="S5413" s="17">
        <f>gp_need_index[[#This Row],[Normalised weighted population 2027/28]]/gp_need_index[[#This Row],[Registered population 2027/28]]</f>
        <v>0.86614093475741805</v>
      </c>
      <c r="T5413" s="99">
        <v>9476.9837319669805</v>
      </c>
      <c r="U5413" s="16">
        <v>8220.2528545089299</v>
      </c>
      <c r="V5413" s="17">
        <f>gp_need_index[[#This Row],[Normalised weighted population 2028/29]]/gp_need_index[[#This Row],[Registered population 2028/29]]</f>
        <v>0.86739125939206274</v>
      </c>
    </row>
    <row r="5414" spans="1:22" x14ac:dyDescent="0.2">
      <c r="A5414" s="6" t="s">
        <v>5037</v>
      </c>
      <c r="B5414" s="1" t="s">
        <v>11476</v>
      </c>
      <c r="C5414" s="95" t="s">
        <v>6343</v>
      </c>
      <c r="D5414" s="95" t="s">
        <v>6343</v>
      </c>
      <c r="E5414" s="95" t="s">
        <v>6649</v>
      </c>
      <c r="F5414" s="95" t="s">
        <v>6342</v>
      </c>
      <c r="G5414" s="95" t="s">
        <v>6342</v>
      </c>
      <c r="H5414" s="61">
        <v>5791.7347516741102</v>
      </c>
      <c r="I5414" s="61">
        <v>56.7299897568424</v>
      </c>
      <c r="J5414" s="123">
        <v>328565.05313681997</v>
      </c>
      <c r="K5414" s="99">
        <v>7671.25</v>
      </c>
      <c r="L5414" s="16">
        <v>6615.1886766478101</v>
      </c>
      <c r="M5414" s="17">
        <f>gp_need_index[[#This Row],[Normalised weighted population (base year)]]/gp_need_index[[#This Row],[Registered population (base year)]]</f>
        <v>0.86233517049344111</v>
      </c>
      <c r="N5414" s="99">
        <v>7696.9025936907801</v>
      </c>
      <c r="O5414" s="16">
        <v>6639.0991132621702</v>
      </c>
      <c r="P5414" s="17">
        <f>gp_need_index[[#This Row],[Normalised weighted population 2026/27]]/gp_need_index[[#This Row],[Registered population 2026/27]]</f>
        <v>0.86256764100201799</v>
      </c>
      <c r="Q5414" s="99">
        <v>7721.45049582513</v>
      </c>
      <c r="R5414" s="16">
        <v>6662.4381757435003</v>
      </c>
      <c r="S5414" s="17">
        <f>gp_need_index[[#This Row],[Normalised weighted population 2027/28]]/gp_need_index[[#This Row],[Registered population 2027/28]]</f>
        <v>0.86284800755321533</v>
      </c>
      <c r="T5414" s="99">
        <v>7747.7340050921202</v>
      </c>
      <c r="U5414" s="16">
        <v>6689.0141928023204</v>
      </c>
      <c r="V5414" s="17">
        <f>gp_need_index[[#This Row],[Normalised weighted population 2028/29]]/gp_need_index[[#This Row],[Registered population 2028/29]]</f>
        <v>0.86335103765901533</v>
      </c>
    </row>
    <row r="5415" spans="1:22" x14ac:dyDescent="0.2">
      <c r="A5415" s="6" t="s">
        <v>5060</v>
      </c>
      <c r="B5415" s="1" t="s">
        <v>11477</v>
      </c>
      <c r="C5415" s="95" t="s">
        <v>6343</v>
      </c>
      <c r="D5415" s="95" t="s">
        <v>6343</v>
      </c>
      <c r="E5415" s="95" t="s">
        <v>6649</v>
      </c>
      <c r="F5415" s="95" t="s">
        <v>6342</v>
      </c>
      <c r="G5415" s="95" t="s">
        <v>6342</v>
      </c>
      <c r="H5415" s="61">
        <v>5549.5215767525297</v>
      </c>
      <c r="I5415" s="61">
        <v>63.995469513240899</v>
      </c>
      <c r="J5415" s="123">
        <v>355144.238878139</v>
      </c>
      <c r="K5415" s="99">
        <v>7811.9166666666697</v>
      </c>
      <c r="L5415" s="16">
        <v>7150.3226687503502</v>
      </c>
      <c r="M5415" s="17">
        <f>gp_need_index[[#This Row],[Normalised weighted population (base year)]]/gp_need_index[[#This Row],[Registered population (base year)]]</f>
        <v>0.91530964472018361</v>
      </c>
      <c r="N5415" s="99">
        <v>7828.0039127518203</v>
      </c>
      <c r="O5415" s="16">
        <v>7176.1673340048601</v>
      </c>
      <c r="P5415" s="17">
        <f>gp_need_index[[#This Row],[Normalised weighted population 2026/27]]/gp_need_index[[#This Row],[Registered population 2026/27]]</f>
        <v>0.91673016697333043</v>
      </c>
      <c r="Q5415" s="99">
        <v>7842.2086599592703</v>
      </c>
      <c r="R5415" s="16">
        <v>7201.3944039623302</v>
      </c>
      <c r="S5415" s="17">
        <f>gp_need_index[[#This Row],[Normalised weighted population 2027/28]]/gp_need_index[[#This Row],[Registered population 2027/28]]</f>
        <v>0.91828650782160282</v>
      </c>
      <c r="T5415" s="99">
        <v>7856.9804913632697</v>
      </c>
      <c r="U5415" s="16">
        <v>7230.1202811079902</v>
      </c>
      <c r="V5415" s="17">
        <f>gp_need_index[[#This Row],[Normalised weighted population 2028/29]]/gp_need_index[[#This Row],[Registered population 2028/29]]</f>
        <v>0.92021614270974061</v>
      </c>
    </row>
    <row r="5416" spans="1:22" x14ac:dyDescent="0.2">
      <c r="A5416" s="6" t="s">
        <v>5074</v>
      </c>
      <c r="B5416" s="1" t="s">
        <v>7057</v>
      </c>
      <c r="C5416" s="95" t="s">
        <v>6343</v>
      </c>
      <c r="D5416" s="95" t="s">
        <v>6343</v>
      </c>
      <c r="E5416" s="95" t="s">
        <v>6649</v>
      </c>
      <c r="F5416" s="95" t="s">
        <v>6342</v>
      </c>
      <c r="G5416" s="95" t="s">
        <v>6342</v>
      </c>
      <c r="H5416" s="61">
        <v>5660.2007617187501</v>
      </c>
      <c r="I5416" s="61">
        <v>92.476251884839698</v>
      </c>
      <c r="J5416" s="123">
        <v>523434.15135946497</v>
      </c>
      <c r="K5416" s="99">
        <v>8645</v>
      </c>
      <c r="L5416" s="16">
        <v>10538.600006258101</v>
      </c>
      <c r="M5416" s="17">
        <f>gp_need_index[[#This Row],[Normalised weighted population (base year)]]/gp_need_index[[#This Row],[Registered population (base year)]]</f>
        <v>1.2190399081848584</v>
      </c>
      <c r="N5416" s="99">
        <v>8656.4306052914708</v>
      </c>
      <c r="O5416" s="16">
        <v>10576.691516534</v>
      </c>
      <c r="P5416" s="17">
        <f>gp_need_index[[#This Row],[Normalised weighted population 2026/27]]/gp_need_index[[#This Row],[Registered population 2026/27]]</f>
        <v>1.2218305672165521</v>
      </c>
      <c r="Q5416" s="99">
        <v>8666.0434081386993</v>
      </c>
      <c r="R5416" s="16">
        <v>10613.872775608301</v>
      </c>
      <c r="S5416" s="17">
        <f>gp_need_index[[#This Row],[Normalised weighted population 2027/28]]/gp_need_index[[#This Row],[Registered population 2027/28]]</f>
        <v>1.2247657063014825</v>
      </c>
      <c r="T5416" s="99">
        <v>8676.7617260539791</v>
      </c>
      <c r="U5416" s="16">
        <v>10656.2107990922</v>
      </c>
      <c r="V5416" s="17">
        <f>gp_need_index[[#This Row],[Normalised weighted population 2028/29]]/gp_need_index[[#This Row],[Registered population 2028/29]]</f>
        <v>1.228132238216761</v>
      </c>
    </row>
    <row r="5417" spans="1:22" x14ac:dyDescent="0.2">
      <c r="A5417" s="6" t="s">
        <v>5035</v>
      </c>
      <c r="B5417" s="1" t="s">
        <v>11478</v>
      </c>
      <c r="C5417" s="95" t="s">
        <v>6343</v>
      </c>
      <c r="D5417" s="95" t="s">
        <v>6343</v>
      </c>
      <c r="E5417" s="95" t="s">
        <v>6649</v>
      </c>
      <c r="F5417" s="95" t="s">
        <v>6342</v>
      </c>
      <c r="G5417" s="95" t="s">
        <v>6342</v>
      </c>
      <c r="H5417" s="61">
        <v>5649.7879566865804</v>
      </c>
      <c r="I5417" s="61">
        <v>60.460223934462</v>
      </c>
      <c r="J5417" s="123">
        <v>341587.44504349702</v>
      </c>
      <c r="K5417" s="99">
        <v>5590.5833333333303</v>
      </c>
      <c r="L5417" s="16">
        <v>6877.3759624272498</v>
      </c>
      <c r="M5417" s="17">
        <f>gp_need_index[[#This Row],[Normalised weighted population (base year)]]/gp_need_index[[#This Row],[Registered population (base year)]]</f>
        <v>1.2301714422932466</v>
      </c>
      <c r="N5417" s="99">
        <v>5598.8042448632796</v>
      </c>
      <c r="O5417" s="16">
        <v>6902.2340685313402</v>
      </c>
      <c r="P5417" s="17">
        <f>gp_need_index[[#This Row],[Normalised weighted population 2026/27]]/gp_need_index[[#This Row],[Registered population 2026/27]]</f>
        <v>1.232805035979587</v>
      </c>
      <c r="Q5417" s="99">
        <v>5605.29190954769</v>
      </c>
      <c r="R5417" s="16">
        <v>6926.4981545824803</v>
      </c>
      <c r="S5417" s="17">
        <f>gp_need_index[[#This Row],[Normalised weighted population 2027/28]]/gp_need_index[[#This Row],[Registered population 2027/28]]</f>
        <v>1.23570694735529</v>
      </c>
      <c r="T5417" s="99">
        <v>5611.1166778525003</v>
      </c>
      <c r="U5417" s="16">
        <v>6954.1274891081302</v>
      </c>
      <c r="V5417" s="17">
        <f>gp_need_index[[#This Row],[Normalised weighted population 2028/29]]/gp_need_index[[#This Row],[Registered population 2028/29]]</f>
        <v>1.2393482239563107</v>
      </c>
    </row>
    <row r="5418" spans="1:22" x14ac:dyDescent="0.2">
      <c r="A5418" s="6" t="s">
        <v>5050</v>
      </c>
      <c r="B5418" s="1" t="s">
        <v>12502</v>
      </c>
      <c r="C5418" s="95" t="s">
        <v>6343</v>
      </c>
      <c r="D5418" s="95" t="s">
        <v>6343</v>
      </c>
      <c r="E5418" s="95" t="s">
        <v>6649</v>
      </c>
      <c r="F5418" s="95" t="s">
        <v>6342</v>
      </c>
      <c r="G5418" s="95" t="s">
        <v>6342</v>
      </c>
      <c r="H5418" s="61">
        <v>5511.8310128348203</v>
      </c>
      <c r="I5418" s="61">
        <v>46.801787033158199</v>
      </c>
      <c r="J5418" s="123">
        <v>257963.54122545201</v>
      </c>
      <c r="K5418" s="99">
        <v>6185.25</v>
      </c>
      <c r="L5418" s="16">
        <v>5193.7279409687299</v>
      </c>
      <c r="M5418" s="17">
        <f>gp_need_index[[#This Row],[Normalised weighted population (base year)]]/gp_need_index[[#This Row],[Registered population (base year)]]</f>
        <v>0.83969571819550215</v>
      </c>
      <c r="N5418" s="99">
        <v>6202.3906589502003</v>
      </c>
      <c r="O5418" s="16">
        <v>5212.5005427485003</v>
      </c>
      <c r="P5418" s="17">
        <f>gp_need_index[[#This Row],[Normalised weighted population 2026/27]]/gp_need_index[[#This Row],[Registered population 2026/27]]</f>
        <v>0.84040184331613088</v>
      </c>
      <c r="Q5418" s="99">
        <v>6219.0164471879298</v>
      </c>
      <c r="R5418" s="16">
        <v>5230.8245463182302</v>
      </c>
      <c r="S5418" s="17">
        <f>gp_need_index[[#This Row],[Normalised weighted population 2027/28]]/gp_need_index[[#This Row],[Registered population 2027/28]]</f>
        <v>0.84110157783606876</v>
      </c>
      <c r="T5418" s="99">
        <v>6235.2140296055504</v>
      </c>
      <c r="U5418" s="16">
        <v>5251.6899530518704</v>
      </c>
      <c r="V5418" s="17">
        <f>gp_need_index[[#This Row],[Normalised weighted population 2028/29]]/gp_need_index[[#This Row],[Registered population 2028/29]]</f>
        <v>0.84226298056750115</v>
      </c>
    </row>
    <row r="5419" spans="1:22" x14ac:dyDescent="0.2">
      <c r="A5419" s="6" t="s">
        <v>5067</v>
      </c>
      <c r="B5419" s="1" t="s">
        <v>11479</v>
      </c>
      <c r="C5419" s="95" t="s">
        <v>6343</v>
      </c>
      <c r="D5419" s="95" t="s">
        <v>6343</v>
      </c>
      <c r="E5419" s="95" t="s">
        <v>6649</v>
      </c>
      <c r="F5419" s="95" t="s">
        <v>6342</v>
      </c>
      <c r="G5419" s="95" t="s">
        <v>6342</v>
      </c>
      <c r="H5419" s="61">
        <v>5658.1542541503904</v>
      </c>
      <c r="I5419" s="61">
        <v>94.0707214555474</v>
      </c>
      <c r="J5419" s="123">
        <v>532266.65279470198</v>
      </c>
      <c r="K5419" s="99">
        <v>8898.3333333333303</v>
      </c>
      <c r="L5419" s="16">
        <v>10716.429823893999</v>
      </c>
      <c r="M5419" s="17">
        <f>gp_need_index[[#This Row],[Normalised weighted population (base year)]]/gp_need_index[[#This Row],[Registered population (base year)]]</f>
        <v>1.2043187664986705</v>
      </c>
      <c r="N5419" s="99">
        <v>8908.3663245783391</v>
      </c>
      <c r="O5419" s="16">
        <v>10755.1640956678</v>
      </c>
      <c r="P5419" s="17">
        <f>gp_need_index[[#This Row],[Normalised weighted population 2026/27]]/gp_need_index[[#This Row],[Registered population 2026/27]]</f>
        <v>1.207310488118805</v>
      </c>
      <c r="Q5419" s="99">
        <v>8917.51033829669</v>
      </c>
      <c r="R5419" s="16">
        <v>10792.9727565333</v>
      </c>
      <c r="S5419" s="17">
        <f>gp_need_index[[#This Row],[Normalised weighted population 2027/28]]/gp_need_index[[#This Row],[Registered population 2027/28]]</f>
        <v>1.2103123346190408</v>
      </c>
      <c r="T5419" s="99">
        <v>8927.0077782108201</v>
      </c>
      <c r="U5419" s="16">
        <v>10836.0251977758</v>
      </c>
      <c r="V5419" s="17">
        <f>gp_need_index[[#This Row],[Normalised weighted population 2028/29]]/gp_need_index[[#This Row],[Registered population 2028/29]]</f>
        <v>1.2138474018387817</v>
      </c>
    </row>
    <row r="5420" spans="1:22" x14ac:dyDescent="0.2">
      <c r="A5420" s="6" t="s">
        <v>5063</v>
      </c>
      <c r="B5420" s="1" t="s">
        <v>11480</v>
      </c>
      <c r="C5420" s="95" t="s">
        <v>6343</v>
      </c>
      <c r="D5420" s="95" t="s">
        <v>6343</v>
      </c>
      <c r="E5420" s="95" t="s">
        <v>6649</v>
      </c>
      <c r="F5420" s="95" t="s">
        <v>6342</v>
      </c>
      <c r="G5420" s="95" t="s">
        <v>6342</v>
      </c>
      <c r="H5420" s="61">
        <v>5731.5572300816402</v>
      </c>
      <c r="I5420" s="61">
        <v>159.632061739824</v>
      </c>
      <c r="J5420" s="123">
        <v>914940.29761772603</v>
      </c>
      <c r="K5420" s="99">
        <v>15493.916666666701</v>
      </c>
      <c r="L5420" s="16">
        <v>18421.017813142698</v>
      </c>
      <c r="M5420" s="17">
        <f>gp_need_index[[#This Row],[Normalised weighted population (base year)]]/gp_need_index[[#This Row],[Registered population (base year)]]</f>
        <v>1.1889193810350938</v>
      </c>
      <c r="N5420" s="99">
        <v>15512.1391204478</v>
      </c>
      <c r="O5420" s="16">
        <v>18487.600128526701</v>
      </c>
      <c r="P5420" s="17">
        <f>gp_need_index[[#This Row],[Normalised weighted population 2026/27]]/gp_need_index[[#This Row],[Registered population 2026/27]]</f>
        <v>1.1918150027520515</v>
      </c>
      <c r="Q5420" s="99">
        <v>15530.086501125799</v>
      </c>
      <c r="R5420" s="16">
        <v>18552.591364109801</v>
      </c>
      <c r="S5420" s="17">
        <f>gp_need_index[[#This Row],[Normalised weighted population 2027/28]]/gp_need_index[[#This Row],[Registered population 2027/28]]</f>
        <v>1.1946225388226199</v>
      </c>
      <c r="T5420" s="99">
        <v>15548.638780740601</v>
      </c>
      <c r="U5420" s="16">
        <v>18626.596401240698</v>
      </c>
      <c r="V5420" s="17">
        <f>gp_need_index[[#This Row],[Normalised weighted population 2028/29]]/gp_need_index[[#This Row],[Registered population 2028/29]]</f>
        <v>1.1979567255953381</v>
      </c>
    </row>
    <row r="5421" spans="1:22" x14ac:dyDescent="0.2">
      <c r="A5421" s="6" t="s">
        <v>5044</v>
      </c>
      <c r="B5421" s="1" t="s">
        <v>11481</v>
      </c>
      <c r="C5421" s="95" t="s">
        <v>6343</v>
      </c>
      <c r="D5421" s="95" t="s">
        <v>6343</v>
      </c>
      <c r="E5421" s="95" t="s">
        <v>6649</v>
      </c>
      <c r="F5421" s="95" t="s">
        <v>6342</v>
      </c>
      <c r="G5421" s="95" t="s">
        <v>6342</v>
      </c>
      <c r="H5421" s="61">
        <v>5748.6008731617603</v>
      </c>
      <c r="I5421" s="61">
        <v>28.8883376492605</v>
      </c>
      <c r="J5421" s="123">
        <v>166067.52303473101</v>
      </c>
      <c r="K5421" s="99">
        <v>3005</v>
      </c>
      <c r="L5421" s="16">
        <v>3343.5326960376301</v>
      </c>
      <c r="M5421" s="17">
        <f>gp_need_index[[#This Row],[Normalised weighted population (base year)]]/gp_need_index[[#This Row],[Registered population (base year)]]</f>
        <v>1.1126564712271647</v>
      </c>
      <c r="N5421" s="99">
        <v>3012.0072165292599</v>
      </c>
      <c r="O5421" s="16">
        <v>3355.6178126540099</v>
      </c>
      <c r="P5421" s="17">
        <f>gp_need_index[[#This Row],[Normalised weighted population 2026/27]]/gp_need_index[[#This Row],[Registered population 2026/27]]</f>
        <v>1.1140802698742178</v>
      </c>
      <c r="Q5421" s="99">
        <v>3019.2735397391202</v>
      </c>
      <c r="R5421" s="16">
        <v>3367.4141380977098</v>
      </c>
      <c r="S5421" s="17">
        <f>gp_need_index[[#This Row],[Normalised weighted population 2027/28]]/gp_need_index[[#This Row],[Registered population 2027/28]]</f>
        <v>1.1153060806768342</v>
      </c>
      <c r="T5421" s="99">
        <v>3027.6843922610101</v>
      </c>
      <c r="U5421" s="16">
        <v>3380.84652624414</v>
      </c>
      <c r="V5421" s="17">
        <f>gp_need_index[[#This Row],[Normalised weighted population 2028/29]]/gp_need_index[[#This Row],[Registered population 2028/29]]</f>
        <v>1.1166443024530031</v>
      </c>
    </row>
    <row r="5422" spans="1:22" x14ac:dyDescent="0.2">
      <c r="A5422" s="6" t="s">
        <v>5070</v>
      </c>
      <c r="B5422" s="1" t="s">
        <v>11482</v>
      </c>
      <c r="C5422" s="95" t="s">
        <v>6343</v>
      </c>
      <c r="D5422" s="95" t="s">
        <v>6343</v>
      </c>
      <c r="E5422" s="95" t="s">
        <v>6649</v>
      </c>
      <c r="F5422" s="95" t="s">
        <v>6342</v>
      </c>
      <c r="G5422" s="95" t="s">
        <v>6342</v>
      </c>
      <c r="H5422" s="61">
        <v>5579.1162446120697</v>
      </c>
      <c r="I5422" s="61">
        <v>42.906466088460199</v>
      </c>
      <c r="J5422" s="123">
        <v>239380.161953025</v>
      </c>
      <c r="K5422" s="99">
        <v>4276.5</v>
      </c>
      <c r="L5422" s="16">
        <v>4819.5781068242604</v>
      </c>
      <c r="M5422" s="17">
        <f>gp_need_index[[#This Row],[Normalised weighted population (base year)]]/gp_need_index[[#This Row],[Registered population (base year)]]</f>
        <v>1.1269912561263324</v>
      </c>
      <c r="N5422" s="99">
        <v>4282.9486544006504</v>
      </c>
      <c r="O5422" s="16">
        <v>4836.9983532396</v>
      </c>
      <c r="P5422" s="17">
        <f>gp_need_index[[#This Row],[Normalised weighted population 2026/27]]/gp_need_index[[#This Row],[Registered population 2026/27]]</f>
        <v>1.1293617420021307</v>
      </c>
      <c r="Q5422" s="99">
        <v>4286.6197036406002</v>
      </c>
      <c r="R5422" s="16">
        <v>4854.0023179134896</v>
      </c>
      <c r="S5422" s="17">
        <f>gp_need_index[[#This Row],[Normalised weighted population 2027/28]]/gp_need_index[[#This Row],[Registered population 2027/28]]</f>
        <v>1.132361313458951</v>
      </c>
      <c r="T5422" s="99">
        <v>4294.0007399354899</v>
      </c>
      <c r="U5422" s="16">
        <v>4873.3646061631698</v>
      </c>
      <c r="V5422" s="17">
        <f>gp_need_index[[#This Row],[Normalised weighted population 2028/29]]/gp_need_index[[#This Row],[Registered population 2028/29]]</f>
        <v>1.1349240257085713</v>
      </c>
    </row>
    <row r="5423" spans="1:22" x14ac:dyDescent="0.2">
      <c r="A5423" s="6" t="s">
        <v>5043</v>
      </c>
      <c r="B5423" s="1" t="s">
        <v>11483</v>
      </c>
      <c r="C5423" s="95" t="s">
        <v>6343</v>
      </c>
      <c r="D5423" s="95" t="s">
        <v>6343</v>
      </c>
      <c r="E5423" s="95" t="s">
        <v>6649</v>
      </c>
      <c r="F5423" s="95" t="s">
        <v>6342</v>
      </c>
      <c r="G5423" s="95" t="s">
        <v>6342</v>
      </c>
      <c r="H5423" s="61">
        <v>5497.8075666756504</v>
      </c>
      <c r="I5423" s="61">
        <v>48.1361857924161</v>
      </c>
      <c r="J5423" s="123">
        <v>264643.48648045002</v>
      </c>
      <c r="K5423" s="99">
        <v>5766.4166666666697</v>
      </c>
      <c r="L5423" s="16">
        <v>5328.2191103417899</v>
      </c>
      <c r="M5423" s="17">
        <f>gp_need_index[[#This Row],[Normalised weighted population (base year)]]/gp_need_index[[#This Row],[Registered population (base year)]]</f>
        <v>0.92400869003138064</v>
      </c>
      <c r="N5423" s="99">
        <v>5777.75864945179</v>
      </c>
      <c r="O5423" s="16">
        <v>5347.4778271422601</v>
      </c>
      <c r="P5423" s="17">
        <f>gp_need_index[[#This Row],[Normalised weighted population 2026/27]]/gp_need_index[[#This Row],[Registered population 2026/27]]</f>
        <v>0.9255280726635482</v>
      </c>
      <c r="Q5423" s="99">
        <v>5789.2706822152404</v>
      </c>
      <c r="R5423" s="16">
        <v>5366.2763293179396</v>
      </c>
      <c r="S5423" s="17">
        <f>gp_need_index[[#This Row],[Normalised weighted population 2027/28]]/gp_need_index[[#This Row],[Registered population 2027/28]]</f>
        <v>0.92693477708742344</v>
      </c>
      <c r="T5423" s="99">
        <v>5800.8688283743204</v>
      </c>
      <c r="U5423" s="16">
        <v>5387.6820440890697</v>
      </c>
      <c r="V5423" s="17">
        <f>gp_need_index[[#This Row],[Normalised weighted population 2028/29]]/gp_need_index[[#This Row],[Registered population 2028/29]]</f>
        <v>0.92877156913733472</v>
      </c>
    </row>
    <row r="5424" spans="1:22" x14ac:dyDescent="0.2">
      <c r="A5424" s="6" t="s">
        <v>5048</v>
      </c>
      <c r="B5424" s="1" t="s">
        <v>11484</v>
      </c>
      <c r="C5424" s="95" t="s">
        <v>6343</v>
      </c>
      <c r="D5424" s="95" t="s">
        <v>6343</v>
      </c>
      <c r="E5424" s="95" t="s">
        <v>6649</v>
      </c>
      <c r="F5424" s="95" t="s">
        <v>6342</v>
      </c>
      <c r="G5424" s="95" t="s">
        <v>6342</v>
      </c>
      <c r="H5424" s="61">
        <v>5617.2406480577301</v>
      </c>
      <c r="I5424" s="61">
        <v>94.361018283200295</v>
      </c>
      <c r="J5424" s="123">
        <v>530048.54749251099</v>
      </c>
      <c r="K5424" s="99">
        <v>9391.3333333333303</v>
      </c>
      <c r="L5424" s="16">
        <v>10671.771437560499</v>
      </c>
      <c r="M5424" s="17">
        <f>gp_need_index[[#This Row],[Normalised weighted population (base year)]]/gp_need_index[[#This Row],[Registered population (base year)]]</f>
        <v>1.1363425254731847</v>
      </c>
      <c r="N5424" s="99">
        <v>9402.1010280468399</v>
      </c>
      <c r="O5424" s="16">
        <v>10710.3442926964</v>
      </c>
      <c r="P5424" s="17">
        <f>gp_need_index[[#This Row],[Normalised weighted population 2026/27]]/gp_need_index[[#This Row],[Registered population 2026/27]]</f>
        <v>1.1391437148725607</v>
      </c>
      <c r="Q5424" s="99">
        <v>9411.4247679524306</v>
      </c>
      <c r="R5424" s="16">
        <v>10747.9953942057</v>
      </c>
      <c r="S5424" s="17">
        <f>gp_need_index[[#This Row],[Normalised weighted population 2027/28]]/gp_need_index[[#This Row],[Registered population 2027/28]]</f>
        <v>1.1420157584220967</v>
      </c>
      <c r="T5424" s="99">
        <v>9423.3771068489896</v>
      </c>
      <c r="U5424" s="16">
        <v>10790.868423779801</v>
      </c>
      <c r="V5424" s="17">
        <f>gp_need_index[[#This Row],[Normalised weighted population 2028/29]]/gp_need_index[[#This Row],[Registered population 2028/29]]</f>
        <v>1.1451169046325129</v>
      </c>
    </row>
    <row r="5425" spans="1:22" x14ac:dyDescent="0.2">
      <c r="A5425" s="6" t="s">
        <v>5053</v>
      </c>
      <c r="B5425" s="1" t="s">
        <v>11485</v>
      </c>
      <c r="C5425" s="95" t="s">
        <v>6343</v>
      </c>
      <c r="D5425" s="95" t="s">
        <v>6343</v>
      </c>
      <c r="E5425" s="95" t="s">
        <v>6649</v>
      </c>
      <c r="F5425" s="95" t="s">
        <v>6342</v>
      </c>
      <c r="G5425" s="95" t="s">
        <v>6342</v>
      </c>
      <c r="H5425" s="61">
        <v>5549.2482355291204</v>
      </c>
      <c r="I5425" s="61">
        <v>46.679819978321802</v>
      </c>
      <c r="J5425" s="123">
        <v>259037.908649519</v>
      </c>
      <c r="K5425" s="99">
        <v>5855.1666666666697</v>
      </c>
      <c r="L5425" s="16">
        <v>5215.3587965646002</v>
      </c>
      <c r="M5425" s="17">
        <f>gp_need_index[[#This Row],[Normalised weighted population (base year)]]/gp_need_index[[#This Row],[Registered population (base year)]]</f>
        <v>0.8907276416665505</v>
      </c>
      <c r="N5425" s="99">
        <v>5871.0740746879901</v>
      </c>
      <c r="O5425" s="16">
        <v>5234.2095825393999</v>
      </c>
      <c r="P5425" s="17">
        <f>gp_need_index[[#This Row],[Normalised weighted population 2026/27]]/gp_need_index[[#This Row],[Registered population 2026/27]]</f>
        <v>0.89152504566510082</v>
      </c>
      <c r="Q5425" s="99">
        <v>5885.04200903124</v>
      </c>
      <c r="R5425" s="16">
        <v>5252.6099019808198</v>
      </c>
      <c r="S5425" s="17">
        <f>gp_need_index[[#This Row],[Normalised weighted population 2027/28]]/gp_need_index[[#This Row],[Registered population 2027/28]]</f>
        <v>0.89253566821105368</v>
      </c>
      <c r="T5425" s="99">
        <v>5899.0230522762704</v>
      </c>
      <c r="U5425" s="16">
        <v>5273.5622090305997</v>
      </c>
      <c r="V5425" s="17">
        <f>gp_need_index[[#This Row],[Normalised weighted population 2028/29]]/gp_need_index[[#This Row],[Registered population 2028/29]]</f>
        <v>0.89397213102865858</v>
      </c>
    </row>
    <row r="5426" spans="1:22" x14ac:dyDescent="0.2">
      <c r="A5426" s="6" t="s">
        <v>5042</v>
      </c>
      <c r="B5426" s="1" t="s">
        <v>11486</v>
      </c>
      <c r="C5426" s="95" t="s">
        <v>6343</v>
      </c>
      <c r="D5426" s="95" t="s">
        <v>6343</v>
      </c>
      <c r="E5426" s="95" t="s">
        <v>6649</v>
      </c>
      <c r="F5426" s="95" t="s">
        <v>6342</v>
      </c>
      <c r="G5426" s="95" t="s">
        <v>6342</v>
      </c>
      <c r="H5426" s="61">
        <v>5675.9403033088201</v>
      </c>
      <c r="I5426" s="61">
        <v>86.961631032996806</v>
      </c>
      <c r="J5426" s="123">
        <v>493589.026421658</v>
      </c>
      <c r="K5426" s="99">
        <v>9229.9166666666697</v>
      </c>
      <c r="L5426" s="16">
        <v>9937.7109870004497</v>
      </c>
      <c r="M5426" s="17">
        <f>gp_need_index[[#This Row],[Normalised weighted population (base year)]]/gp_need_index[[#This Row],[Registered population (base year)]]</f>
        <v>1.0766848007295602</v>
      </c>
      <c r="N5426" s="99">
        <v>9244.3087851666896</v>
      </c>
      <c r="O5426" s="16">
        <v>9973.6305987093801</v>
      </c>
      <c r="P5426" s="17">
        <f>gp_need_index[[#This Row],[Normalised weighted population 2026/27]]/gp_need_index[[#This Row],[Registered population 2026/27]]</f>
        <v>1.0788941423844423</v>
      </c>
      <c r="Q5426" s="99">
        <v>9253.1176238148291</v>
      </c>
      <c r="R5426" s="16">
        <v>10008.691859844001</v>
      </c>
      <c r="S5426" s="17">
        <f>gp_need_index[[#This Row],[Normalised weighted population 2027/28]]/gp_need_index[[#This Row],[Registered population 2027/28]]</f>
        <v>1.0816561797598405</v>
      </c>
      <c r="T5426" s="99">
        <v>9264.1028672497596</v>
      </c>
      <c r="U5426" s="16">
        <v>10048.6158574238</v>
      </c>
      <c r="V5426" s="17">
        <f>gp_need_index[[#This Row],[Normalised weighted population 2028/29]]/gp_need_index[[#This Row],[Registered population 2028/29]]</f>
        <v>1.0846831043886001</v>
      </c>
    </row>
    <row r="5427" spans="1:22" x14ac:dyDescent="0.2">
      <c r="A5427" s="6" t="s">
        <v>5071</v>
      </c>
      <c r="B5427" s="1" t="s">
        <v>12503</v>
      </c>
      <c r="C5427" s="95" t="s">
        <v>6343</v>
      </c>
      <c r="D5427" s="95" t="s">
        <v>6343</v>
      </c>
      <c r="E5427" s="95" t="s">
        <v>6649</v>
      </c>
      <c r="F5427" s="95" t="s">
        <v>6342</v>
      </c>
      <c r="G5427" s="95" t="s">
        <v>6342</v>
      </c>
      <c r="H5427" s="61">
        <v>5614.4761047363299</v>
      </c>
      <c r="I5427" s="61">
        <v>110.41164974223599</v>
      </c>
      <c r="J5427" s="123">
        <v>619903.56916230102</v>
      </c>
      <c r="K5427" s="99">
        <v>13243.833333333299</v>
      </c>
      <c r="L5427" s="16">
        <v>12480.874128839199</v>
      </c>
      <c r="M5427" s="17">
        <f>gp_need_index[[#This Row],[Normalised weighted population (base year)]]/gp_need_index[[#This Row],[Registered population (base year)]]</f>
        <v>0.94239136167820736</v>
      </c>
      <c r="N5427" s="99">
        <v>13274.0648877812</v>
      </c>
      <c r="O5427" s="16">
        <v>12525.985941114899</v>
      </c>
      <c r="P5427" s="17">
        <f>gp_need_index[[#This Row],[Normalised weighted population 2026/27]]/gp_need_index[[#This Row],[Registered population 2026/27]]</f>
        <v>0.94364356713707875</v>
      </c>
      <c r="Q5427" s="99">
        <v>13297.774917311201</v>
      </c>
      <c r="R5427" s="16">
        <v>12570.019742016601</v>
      </c>
      <c r="S5427" s="17">
        <f>gp_need_index[[#This Row],[Normalised weighted population 2027/28]]/gp_need_index[[#This Row],[Registered population 2027/28]]</f>
        <v>0.94527240987157934</v>
      </c>
      <c r="T5427" s="99">
        <v>13326.927663881799</v>
      </c>
      <c r="U5427" s="16">
        <v>12620.160703971</v>
      </c>
      <c r="V5427" s="17">
        <f>gp_need_index[[#This Row],[Normalised weighted population 2028/29]]/gp_need_index[[#This Row],[Registered population 2028/29]]</f>
        <v>0.94696699961640396</v>
      </c>
    </row>
    <row r="5428" spans="1:22" x14ac:dyDescent="0.2">
      <c r="A5428" s="6" t="s">
        <v>5076</v>
      </c>
      <c r="B5428" s="1" t="s">
        <v>11487</v>
      </c>
      <c r="C5428" s="95" t="s">
        <v>6343</v>
      </c>
      <c r="D5428" s="95" t="s">
        <v>6343</v>
      </c>
      <c r="E5428" s="95" t="s">
        <v>6649</v>
      </c>
      <c r="F5428" s="95" t="s">
        <v>6342</v>
      </c>
      <c r="G5428" s="95" t="s">
        <v>6342</v>
      </c>
      <c r="H5428" s="61">
        <v>5684.6982700892904</v>
      </c>
      <c r="I5428" s="61">
        <v>36.771908041613997</v>
      </c>
      <c r="J5428" s="123">
        <v>209037.202032045</v>
      </c>
      <c r="K5428" s="99">
        <v>3884.1666666666702</v>
      </c>
      <c r="L5428" s="16">
        <v>4208.6658902969102</v>
      </c>
      <c r="M5428" s="17">
        <f>gp_need_index[[#This Row],[Normalised weighted population (base year)]]/gp_need_index[[#This Row],[Registered population (base year)]]</f>
        <v>1.0835441039168179</v>
      </c>
      <c r="N5428" s="99">
        <v>3889.4643872220099</v>
      </c>
      <c r="O5428" s="16">
        <v>4223.8780095454804</v>
      </c>
      <c r="P5428" s="17">
        <f>gp_need_index[[#This Row],[Normalised weighted population 2026/27]]/gp_need_index[[#This Row],[Registered population 2026/27]]</f>
        <v>1.0859793506329853</v>
      </c>
      <c r="Q5428" s="99">
        <v>3893.5461122785</v>
      </c>
      <c r="R5428" s="16">
        <v>4238.7266134142401</v>
      </c>
      <c r="S5428" s="17">
        <f>gp_need_index[[#This Row],[Normalised weighted population 2027/28]]/gp_need_index[[#This Row],[Registered population 2027/28]]</f>
        <v>1.0886545301331338</v>
      </c>
      <c r="T5428" s="99">
        <v>3899.0666337976299</v>
      </c>
      <c r="U5428" s="16">
        <v>4255.6346083275603</v>
      </c>
      <c r="V5428" s="17">
        <f>gp_need_index[[#This Row],[Normalised weighted population 2028/29]]/gp_need_index[[#This Row],[Registered population 2028/29]]</f>
        <v>1.0914495719152761</v>
      </c>
    </row>
    <row r="5429" spans="1:22" x14ac:dyDescent="0.2">
      <c r="A5429" s="6" t="s">
        <v>5051</v>
      </c>
      <c r="B5429" s="1" t="s">
        <v>11488</v>
      </c>
      <c r="C5429" s="95" t="s">
        <v>6343</v>
      </c>
      <c r="D5429" s="95" t="s">
        <v>6343</v>
      </c>
      <c r="E5429" s="95" t="s">
        <v>6649</v>
      </c>
      <c r="F5429" s="95" t="s">
        <v>6342</v>
      </c>
      <c r="G5429" s="95" t="s">
        <v>6342</v>
      </c>
      <c r="H5429" s="61">
        <v>5479.4693498883898</v>
      </c>
      <c r="I5429" s="61">
        <v>41.741116651268001</v>
      </c>
      <c r="J5429" s="123">
        <v>228719.16932073899</v>
      </c>
      <c r="K5429" s="99">
        <v>6629.5</v>
      </c>
      <c r="L5429" s="16">
        <v>4604.9342271126998</v>
      </c>
      <c r="M5429" s="17">
        <f>gp_need_index[[#This Row],[Normalised weighted population (base year)]]/gp_need_index[[#This Row],[Registered population (base year)]]</f>
        <v>0.69461259930804731</v>
      </c>
      <c r="N5429" s="99">
        <v>6654.6200971113603</v>
      </c>
      <c r="O5429" s="16">
        <v>4621.5786485090803</v>
      </c>
      <c r="P5429" s="17">
        <f>gp_need_index[[#This Row],[Normalised weighted population 2026/27]]/gp_need_index[[#This Row],[Registered population 2026/27]]</f>
        <v>0.69449173372274353</v>
      </c>
      <c r="Q5429" s="99">
        <v>6683.5324736975299</v>
      </c>
      <c r="R5429" s="16">
        <v>4637.8253276141504</v>
      </c>
      <c r="S5429" s="17">
        <f>gp_need_index[[#This Row],[Normalised weighted population 2027/28]]/gp_need_index[[#This Row],[Registered population 2027/28]]</f>
        <v>0.69391827538295281</v>
      </c>
      <c r="T5429" s="99">
        <v>6712.4815149557498</v>
      </c>
      <c r="U5429" s="16">
        <v>4656.32530041258</v>
      </c>
      <c r="V5429" s="17">
        <f>gp_need_index[[#This Row],[Normalised weighted population 2028/29]]/gp_need_index[[#This Row],[Registered population 2028/29]]</f>
        <v>0.69368165707988183</v>
      </c>
    </row>
    <row r="5430" spans="1:22" x14ac:dyDescent="0.2">
      <c r="A5430" s="6" t="s">
        <v>5054</v>
      </c>
      <c r="B5430" s="1" t="s">
        <v>11489</v>
      </c>
      <c r="C5430" s="95" t="s">
        <v>6343</v>
      </c>
      <c r="D5430" s="95" t="s">
        <v>6343</v>
      </c>
      <c r="E5430" s="95" t="s">
        <v>6649</v>
      </c>
      <c r="F5430" s="95" t="s">
        <v>6342</v>
      </c>
      <c r="G5430" s="95" t="s">
        <v>6342</v>
      </c>
      <c r="H5430" s="61">
        <v>5639.6682700299198</v>
      </c>
      <c r="I5430" s="61">
        <v>62.988394636712698</v>
      </c>
      <c r="J5430" s="123">
        <v>355233.650612792</v>
      </c>
      <c r="K5430" s="99">
        <v>5557.3333333333303</v>
      </c>
      <c r="L5430" s="16">
        <v>7152.1228464898504</v>
      </c>
      <c r="M5430" s="17">
        <f>gp_need_index[[#This Row],[Normalised weighted population (base year)]]/gp_need_index[[#This Row],[Registered population (base year)]]</f>
        <v>1.2869702818779729</v>
      </c>
      <c r="N5430" s="99">
        <v>5560.9838735104604</v>
      </c>
      <c r="O5430" s="16">
        <v>7177.97401844247</v>
      </c>
      <c r="P5430" s="17">
        <f>gp_need_index[[#This Row],[Normalised weighted population 2026/27]]/gp_need_index[[#This Row],[Registered population 2026/27]]</f>
        <v>1.2907741115083038</v>
      </c>
      <c r="Q5430" s="99">
        <v>5563.6159115025102</v>
      </c>
      <c r="R5430" s="16">
        <v>7203.2074396111902</v>
      </c>
      <c r="S5430" s="17">
        <f>gp_need_index[[#This Row],[Normalised weighted population 2027/28]]/gp_need_index[[#This Row],[Registered population 2027/28]]</f>
        <v>1.2946989070037891</v>
      </c>
      <c r="T5430" s="99">
        <v>5568.9510883927296</v>
      </c>
      <c r="U5430" s="16">
        <v>7231.9405488339198</v>
      </c>
      <c r="V5430" s="17">
        <f>gp_need_index[[#This Row],[Normalised weighted population 2028/29]]/gp_need_index[[#This Row],[Registered population 2028/29]]</f>
        <v>1.2986180761952337</v>
      </c>
    </row>
    <row r="5431" spans="1:22" x14ac:dyDescent="0.2">
      <c r="A5431" s="6" t="s">
        <v>5062</v>
      </c>
      <c r="B5431" s="1" t="s">
        <v>11490</v>
      </c>
      <c r="C5431" s="95" t="s">
        <v>6343</v>
      </c>
      <c r="D5431" s="95" t="s">
        <v>6343</v>
      </c>
      <c r="E5431" s="95" t="s">
        <v>6649</v>
      </c>
      <c r="F5431" s="95" t="s">
        <v>6342</v>
      </c>
      <c r="G5431" s="95" t="s">
        <v>6342</v>
      </c>
      <c r="H5431" s="61">
        <v>5755.9019031059497</v>
      </c>
      <c r="I5431" s="61">
        <v>41.045367665213398</v>
      </c>
      <c r="J5431" s="123">
        <v>236253.10985788499</v>
      </c>
      <c r="K5431" s="99">
        <v>4324.8333333333303</v>
      </c>
      <c r="L5431" s="16">
        <v>4756.61937334495</v>
      </c>
      <c r="M5431" s="17">
        <f>gp_need_index[[#This Row],[Normalised weighted population (base year)]]/gp_need_index[[#This Row],[Registered population (base year)]]</f>
        <v>1.0998387698974805</v>
      </c>
      <c r="N5431" s="99">
        <v>4331.8504628638402</v>
      </c>
      <c r="O5431" s="16">
        <v>4773.8120569680896</v>
      </c>
      <c r="P5431" s="17">
        <f>gp_need_index[[#This Row],[Normalised weighted population 2026/27]]/gp_need_index[[#This Row],[Registered population 2026/27]]</f>
        <v>1.102026050504999</v>
      </c>
      <c r="Q5431" s="99">
        <v>4335.1894860723896</v>
      </c>
      <c r="R5431" s="16">
        <v>4790.5938967886696</v>
      </c>
      <c r="S5431" s="17">
        <f>gp_need_index[[#This Row],[Normalised weighted population 2027/28]]/gp_need_index[[#This Row],[Registered population 2027/28]]</f>
        <v>1.1050483288399162</v>
      </c>
      <c r="T5431" s="99">
        <v>4339.5322410106301</v>
      </c>
      <c r="U5431" s="16">
        <v>4809.7032531180803</v>
      </c>
      <c r="V5431" s="17">
        <f>gp_need_index[[#This Row],[Normalised weighted population 2028/29]]/gp_need_index[[#This Row],[Registered population 2028/29]]</f>
        <v>1.1083460119650943</v>
      </c>
    </row>
    <row r="5432" spans="1:22" x14ac:dyDescent="0.2">
      <c r="A5432" s="6" t="s">
        <v>5059</v>
      </c>
      <c r="B5432" s="1" t="s">
        <v>12504</v>
      </c>
      <c r="C5432" s="95" t="s">
        <v>6343</v>
      </c>
      <c r="D5432" s="95" t="s">
        <v>6343</v>
      </c>
      <c r="E5432" s="95" t="s">
        <v>6649</v>
      </c>
      <c r="F5432" s="95" t="s">
        <v>6342</v>
      </c>
      <c r="G5432" s="95" t="s">
        <v>6342</v>
      </c>
      <c r="H5432" s="61">
        <v>5588.8871116638202</v>
      </c>
      <c r="I5432" s="61">
        <v>178.04643190091201</v>
      </c>
      <c r="J5432" s="123">
        <v>995081.40852873796</v>
      </c>
      <c r="K5432" s="99">
        <v>20708.75</v>
      </c>
      <c r="L5432" s="16">
        <v>20034.544767306499</v>
      </c>
      <c r="M5432" s="17">
        <f>gp_need_index[[#This Row],[Normalised weighted population (base year)]]/gp_need_index[[#This Row],[Registered population (base year)]]</f>
        <v>0.96744346072585252</v>
      </c>
      <c r="N5432" s="99">
        <v>20746.312427746099</v>
      </c>
      <c r="O5432" s="16">
        <v>20106.959136143301</v>
      </c>
      <c r="P5432" s="17">
        <f>gp_need_index[[#This Row],[Normalised weighted population 2026/27]]/gp_need_index[[#This Row],[Registered population 2026/27]]</f>
        <v>0.96918231643192032</v>
      </c>
      <c r="Q5432" s="99">
        <v>20785.005453694299</v>
      </c>
      <c r="R5432" s="16">
        <v>20177.643059908001</v>
      </c>
      <c r="S5432" s="17">
        <f>gp_need_index[[#This Row],[Normalised weighted population 2027/28]]/gp_need_index[[#This Row],[Registered population 2027/28]]</f>
        <v>0.97077881960919354</v>
      </c>
      <c r="T5432" s="99">
        <v>20824.3287397284</v>
      </c>
      <c r="U5432" s="16">
        <v>20258.1303187796</v>
      </c>
      <c r="V5432" s="17">
        <f>gp_need_index[[#This Row],[Normalised weighted population 2028/29]]/gp_need_index[[#This Row],[Registered population 2028/29]]</f>
        <v>0.97281072403219349</v>
      </c>
    </row>
    <row r="5433" spans="1:22" x14ac:dyDescent="0.2">
      <c r="A5433" s="6" t="s">
        <v>5040</v>
      </c>
      <c r="B5433" s="1" t="s">
        <v>11491</v>
      </c>
      <c r="C5433" s="95" t="s">
        <v>6343</v>
      </c>
      <c r="D5433" s="95" t="s">
        <v>6343</v>
      </c>
      <c r="E5433" s="95" t="s">
        <v>6649</v>
      </c>
      <c r="F5433" s="95" t="s">
        <v>6342</v>
      </c>
      <c r="G5433" s="95" t="s">
        <v>6342</v>
      </c>
      <c r="H5433" s="61">
        <v>5482.3002672697403</v>
      </c>
      <c r="I5433" s="61">
        <v>43.547190923152897</v>
      </c>
      <c r="J5433" s="123">
        <v>238738.77643684801</v>
      </c>
      <c r="K5433" s="99">
        <v>5052.5</v>
      </c>
      <c r="L5433" s="16">
        <v>4806.6647243343295</v>
      </c>
      <c r="M5433" s="17">
        <f>gp_need_index[[#This Row],[Normalised weighted population (base year)]]/gp_need_index[[#This Row],[Registered population (base year)]]</f>
        <v>0.95134383460352889</v>
      </c>
      <c r="N5433" s="99">
        <v>5065.6517766269299</v>
      </c>
      <c r="O5433" s="16">
        <v>4824.0382956465701</v>
      </c>
      <c r="P5433" s="17">
        <f>gp_need_index[[#This Row],[Normalised weighted population 2026/27]]/gp_need_index[[#This Row],[Registered population 2026/27]]</f>
        <v>0.95230357481436612</v>
      </c>
      <c r="Q5433" s="99">
        <v>5077.5001704214001</v>
      </c>
      <c r="R5433" s="16">
        <v>4840.9967005857998</v>
      </c>
      <c r="S5433" s="17">
        <f>gp_need_index[[#This Row],[Normalised weighted population 2027/28]]/gp_need_index[[#This Row],[Registered population 2027/28]]</f>
        <v>0.95342127781435959</v>
      </c>
      <c r="T5433" s="99">
        <v>5091.2384592512199</v>
      </c>
      <c r="U5433" s="16">
        <v>4860.3071103041002</v>
      </c>
      <c r="V5433" s="17">
        <f>gp_need_index[[#This Row],[Normalised weighted population 2028/29]]/gp_need_index[[#This Row],[Registered population 2028/29]]</f>
        <v>0.95464141960832782</v>
      </c>
    </row>
    <row r="5434" spans="1:22" x14ac:dyDescent="0.2">
      <c r="A5434" s="6" t="s">
        <v>5072</v>
      </c>
      <c r="B5434" s="1" t="s">
        <v>7503</v>
      </c>
      <c r="C5434" s="95" t="s">
        <v>6343</v>
      </c>
      <c r="D5434" s="95" t="s">
        <v>6343</v>
      </c>
      <c r="E5434" s="95" t="s">
        <v>6649</v>
      </c>
      <c r="F5434" s="95" t="s">
        <v>6342</v>
      </c>
      <c r="G5434" s="95" t="s">
        <v>6342</v>
      </c>
      <c r="H5434" s="61">
        <v>5520.0339471726202</v>
      </c>
      <c r="I5434" s="61">
        <v>61.731662618867603</v>
      </c>
      <c r="J5434" s="123">
        <v>340760.87327155599</v>
      </c>
      <c r="K5434" s="99">
        <v>6880.3333333333303</v>
      </c>
      <c r="L5434" s="16">
        <v>6860.7341188289101</v>
      </c>
      <c r="M5434" s="17">
        <f>gp_need_index[[#This Row],[Normalised weighted population (base year)]]/gp_need_index[[#This Row],[Registered population (base year)]]</f>
        <v>0.99715141497440718</v>
      </c>
      <c r="N5434" s="99">
        <v>6895.6626693916096</v>
      </c>
      <c r="O5434" s="16">
        <v>6885.5320733990202</v>
      </c>
      <c r="P5434" s="17">
        <f>gp_need_index[[#This Row],[Normalised weighted population 2026/27]]/gp_need_index[[#This Row],[Registered population 2026/27]]</f>
        <v>0.99853087419175002</v>
      </c>
      <c r="Q5434" s="99">
        <v>6916.4803291437202</v>
      </c>
      <c r="R5434" s="16">
        <v>6909.7374453232396</v>
      </c>
      <c r="S5434" s="17">
        <f>gp_need_index[[#This Row],[Normalised weighted population 2027/28]]/gp_need_index[[#This Row],[Registered population 2027/28]]</f>
        <v>0.99902509896658442</v>
      </c>
      <c r="T5434" s="99">
        <v>6937.1646370333701</v>
      </c>
      <c r="U5434" s="16">
        <v>6937.2999225087597</v>
      </c>
      <c r="V5434" s="17">
        <f>gp_need_index[[#This Row],[Normalised weighted population 2028/29]]/gp_need_index[[#This Row],[Registered population 2028/29]]</f>
        <v>1.0000195015517821</v>
      </c>
    </row>
    <row r="5435" spans="1:22" x14ac:dyDescent="0.2">
      <c r="A5435" s="6" t="s">
        <v>5066</v>
      </c>
      <c r="B5435" s="1" t="s">
        <v>11492</v>
      </c>
      <c r="C5435" s="95" t="s">
        <v>6343</v>
      </c>
      <c r="D5435" s="95" t="s">
        <v>6343</v>
      </c>
      <c r="E5435" s="95" t="s">
        <v>6649</v>
      </c>
      <c r="F5435" s="95" t="s">
        <v>6342</v>
      </c>
      <c r="G5435" s="95" t="s">
        <v>6342</v>
      </c>
      <c r="H5435" s="61">
        <v>5540.1521267361104</v>
      </c>
      <c r="I5435" s="61">
        <v>43.495251132855103</v>
      </c>
      <c r="J5435" s="123">
        <v>240970.30806660801</v>
      </c>
      <c r="K5435" s="99">
        <v>5275.4166666666697</v>
      </c>
      <c r="L5435" s="16">
        <v>4851.5934306219897</v>
      </c>
      <c r="M5435" s="17">
        <f>gp_need_index[[#This Row],[Normalised weighted population (base year)]]/gp_need_index[[#This Row],[Registered population (base year)]]</f>
        <v>0.91966070875071226</v>
      </c>
      <c r="N5435" s="99">
        <v>5286.7947850652199</v>
      </c>
      <c r="O5435" s="16">
        <v>4869.12939563702</v>
      </c>
      <c r="P5435" s="17">
        <f>gp_need_index[[#This Row],[Normalised weighted population 2026/27]]/gp_need_index[[#This Row],[Registered population 2026/27]]</f>
        <v>0.92099837303916698</v>
      </c>
      <c r="Q5435" s="99">
        <v>5296.81714950064</v>
      </c>
      <c r="R5435" s="16">
        <v>4886.2463136488996</v>
      </c>
      <c r="S5435" s="17">
        <f>gp_need_index[[#This Row],[Normalised weighted population 2027/28]]/gp_need_index[[#This Row],[Registered population 2027/28]]</f>
        <v>0.92248725522072306</v>
      </c>
      <c r="T5435" s="99">
        <v>5307.72037015774</v>
      </c>
      <c r="U5435" s="16">
        <v>4905.7372210254098</v>
      </c>
      <c r="V5435" s="17">
        <f>gp_need_index[[#This Row],[Normalised weighted population 2028/29]]/gp_need_index[[#This Row],[Registered population 2028/29]]</f>
        <v>0.9242644447901871</v>
      </c>
    </row>
    <row r="5436" spans="1:22" x14ac:dyDescent="0.2">
      <c r="A5436" s="6" t="s">
        <v>5047</v>
      </c>
      <c r="B5436" s="1" t="s">
        <v>11493</v>
      </c>
      <c r="C5436" s="95" t="s">
        <v>6343</v>
      </c>
      <c r="D5436" s="95" t="s">
        <v>6343</v>
      </c>
      <c r="E5436" s="95" t="s">
        <v>6649</v>
      </c>
      <c r="F5436" s="95" t="s">
        <v>6342</v>
      </c>
      <c r="G5436" s="95" t="s">
        <v>6342</v>
      </c>
      <c r="H5436" s="61">
        <v>5653.6867800981599</v>
      </c>
      <c r="I5436" s="61">
        <v>165.52694466390901</v>
      </c>
      <c r="J5436" s="123">
        <v>935837.49879638397</v>
      </c>
      <c r="K5436" s="99">
        <v>17856.583333333299</v>
      </c>
      <c r="L5436" s="16">
        <v>18841.753150912002</v>
      </c>
      <c r="M5436" s="17">
        <f>gp_need_index[[#This Row],[Normalised weighted population (base year)]]/gp_need_index[[#This Row],[Registered population (base year)]]</f>
        <v>1.0551712384832133</v>
      </c>
      <c r="N5436" s="99">
        <v>17889.238502551601</v>
      </c>
      <c r="O5436" s="16">
        <v>18909.856203816398</v>
      </c>
      <c r="P5436" s="17">
        <f>gp_need_index[[#This Row],[Normalised weighted population 2026/27]]/gp_need_index[[#This Row],[Registered population 2026/27]]</f>
        <v>1.0570520484211345</v>
      </c>
      <c r="Q5436" s="99">
        <v>17918.842327405699</v>
      </c>
      <c r="R5436" s="16">
        <v>18976.331836718498</v>
      </c>
      <c r="S5436" s="17">
        <f>gp_need_index[[#This Row],[Normalised weighted population 2027/28]]/gp_need_index[[#This Row],[Registered population 2027/28]]</f>
        <v>1.0590155039031421</v>
      </c>
      <c r="T5436" s="99">
        <v>17948.54587193</v>
      </c>
      <c r="U5436" s="16">
        <v>19052.027146048698</v>
      </c>
      <c r="V5436" s="17">
        <f>gp_need_index[[#This Row],[Normalised weighted population 2028/29]]/gp_need_index[[#This Row],[Registered population 2028/29]]</f>
        <v>1.0614802604061897</v>
      </c>
    </row>
    <row r="5437" spans="1:22" x14ac:dyDescent="0.2">
      <c r="A5437" s="6" t="s">
        <v>5052</v>
      </c>
      <c r="B5437" s="1" t="s">
        <v>11494</v>
      </c>
      <c r="C5437" s="95" t="s">
        <v>6343</v>
      </c>
      <c r="D5437" s="95" t="s">
        <v>6343</v>
      </c>
      <c r="E5437" s="95" t="s">
        <v>6649</v>
      </c>
      <c r="F5437" s="95" t="s">
        <v>6342</v>
      </c>
      <c r="G5437" s="95" t="s">
        <v>6342</v>
      </c>
      <c r="H5437" s="61">
        <v>5563.3363620923901</v>
      </c>
      <c r="I5437" s="61">
        <v>43.372377306618901</v>
      </c>
      <c r="J5437" s="123">
        <v>241295.12378030401</v>
      </c>
      <c r="K5437" s="99">
        <v>4587.5833333333303</v>
      </c>
      <c r="L5437" s="16">
        <v>4858.13313169708</v>
      </c>
      <c r="M5437" s="17">
        <f>gp_need_index[[#This Row],[Normalised weighted population (base year)]]/gp_need_index[[#This Row],[Registered population (base year)]]</f>
        <v>1.0589743615986085</v>
      </c>
      <c r="N5437" s="99">
        <v>4598.124454238</v>
      </c>
      <c r="O5437" s="16">
        <v>4875.69273430064</v>
      </c>
      <c r="P5437" s="17">
        <f>gp_need_index[[#This Row],[Normalised weighted population 2026/27]]/gp_need_index[[#This Row],[Registered population 2026/27]]</f>
        <v>1.0603655431307022</v>
      </c>
      <c r="Q5437" s="99">
        <v>4608.1579160604297</v>
      </c>
      <c r="R5437" s="16">
        <v>4892.8327250470302</v>
      </c>
      <c r="S5437" s="17">
        <f>gp_need_index[[#This Row],[Normalised weighted population 2027/28]]/gp_need_index[[#This Row],[Registered population 2027/28]]</f>
        <v>1.0617762702954356</v>
      </c>
      <c r="T5437" s="99">
        <v>4618.2780225018496</v>
      </c>
      <c r="U5437" s="16">
        <v>4912.3499051749004</v>
      </c>
      <c r="V5437" s="17">
        <f>gp_need_index[[#This Row],[Normalised weighted population 2028/29]]/gp_need_index[[#This Row],[Registered population 2028/29]]</f>
        <v>1.0636756559999703</v>
      </c>
    </row>
    <row r="5438" spans="1:22" x14ac:dyDescent="0.2">
      <c r="A5438" s="6" t="s">
        <v>5057</v>
      </c>
      <c r="B5438" s="1" t="s">
        <v>11495</v>
      </c>
      <c r="C5438" s="95" t="s">
        <v>6343</v>
      </c>
      <c r="D5438" s="95" t="s">
        <v>6343</v>
      </c>
      <c r="E5438" s="95" t="s">
        <v>6649</v>
      </c>
      <c r="F5438" s="95" t="s">
        <v>6342</v>
      </c>
      <c r="G5438" s="95" t="s">
        <v>6342</v>
      </c>
      <c r="H5438" s="61">
        <v>5490.9101736886196</v>
      </c>
      <c r="I5438" s="61">
        <v>40.220070685729702</v>
      </c>
      <c r="J5438" s="123">
        <v>220844.795314749</v>
      </c>
      <c r="K5438" s="99">
        <v>5137.1666666666697</v>
      </c>
      <c r="L5438" s="16">
        <v>4446.39493858275</v>
      </c>
      <c r="M5438" s="17">
        <f>gp_need_index[[#This Row],[Normalised weighted population (base year)]]/gp_need_index[[#This Row],[Registered population (base year)]]</f>
        <v>0.86553449149973993</v>
      </c>
      <c r="N5438" s="99">
        <v>5146.8089505965299</v>
      </c>
      <c r="O5438" s="16">
        <v>4462.4663236237602</v>
      </c>
      <c r="P5438" s="17">
        <f>gp_need_index[[#This Row],[Normalised weighted population 2026/27]]/gp_need_index[[#This Row],[Registered population 2026/27]]</f>
        <v>0.86703554891163148</v>
      </c>
      <c r="Q5438" s="99">
        <v>5155.0026922564302</v>
      </c>
      <c r="R5438" s="16">
        <v>4478.1536598980201</v>
      </c>
      <c r="S5438" s="17">
        <f>gp_need_index[[#This Row],[Normalised weighted population 2027/28]]/gp_need_index[[#This Row],[Registered population 2027/28]]</f>
        <v>0.86870054726156853</v>
      </c>
      <c r="T5438" s="99">
        <v>5165.2302878800501</v>
      </c>
      <c r="U5438" s="16">
        <v>4496.0167131704402</v>
      </c>
      <c r="V5438" s="17">
        <f>gp_need_index[[#This Row],[Normalised weighted population 2028/29]]/gp_need_index[[#This Row],[Registered population 2028/29]]</f>
        <v>0.87043877283073212</v>
      </c>
    </row>
    <row r="5439" spans="1:22" x14ac:dyDescent="0.2">
      <c r="A5439" s="6" t="s">
        <v>5049</v>
      </c>
      <c r="B5439" s="1" t="s">
        <v>11496</v>
      </c>
      <c r="C5439" s="95" t="s">
        <v>6343</v>
      </c>
      <c r="D5439" s="95" t="s">
        <v>6343</v>
      </c>
      <c r="E5439" s="95" t="s">
        <v>6649</v>
      </c>
      <c r="F5439" s="95" t="s">
        <v>6342</v>
      </c>
      <c r="G5439" s="95" t="s">
        <v>6342</v>
      </c>
      <c r="H5439" s="61">
        <v>5406.5261418269201</v>
      </c>
      <c r="I5439" s="61">
        <v>15.1956195189557</v>
      </c>
      <c r="J5439" s="123">
        <v>82155.514170489507</v>
      </c>
      <c r="K5439" s="99">
        <v>1934.8333333333301</v>
      </c>
      <c r="L5439" s="16">
        <v>1654.0840904296899</v>
      </c>
      <c r="M5439" s="17">
        <f>gp_need_index[[#This Row],[Normalised weighted population (base year)]]/gp_need_index[[#This Row],[Registered population (base year)]]</f>
        <v>0.85489745392179828</v>
      </c>
      <c r="N5439" s="99">
        <v>1941.19318845006</v>
      </c>
      <c r="O5439" s="16">
        <v>1660.0627366531401</v>
      </c>
      <c r="P5439" s="17">
        <f>gp_need_index[[#This Row],[Normalised weighted population 2026/27]]/gp_need_index[[#This Row],[Registered population 2026/27]]</f>
        <v>0.85517646905541245</v>
      </c>
      <c r="Q5439" s="99">
        <v>1948.3557771681899</v>
      </c>
      <c r="R5439" s="16">
        <v>1665.89851456106</v>
      </c>
      <c r="S5439" s="17">
        <f>gp_need_index[[#This Row],[Normalised weighted population 2027/28]]/gp_need_index[[#This Row],[Registered population 2027/28]]</f>
        <v>0.85502788252684347</v>
      </c>
      <c r="T5439" s="99">
        <v>1955.20498441005</v>
      </c>
      <c r="U5439" s="16">
        <v>1672.54367151012</v>
      </c>
      <c r="V5439" s="17">
        <f>gp_need_index[[#This Row],[Normalised weighted population 2028/29]]/gp_need_index[[#This Row],[Registered population 2028/29]]</f>
        <v>0.85543136645326312</v>
      </c>
    </row>
    <row r="5440" spans="1:22" x14ac:dyDescent="0.2">
      <c r="A5440" s="6" t="s">
        <v>5061</v>
      </c>
      <c r="B5440" s="1" t="s">
        <v>11497</v>
      </c>
      <c r="C5440" s="95" t="s">
        <v>6343</v>
      </c>
      <c r="D5440" s="95" t="s">
        <v>6343</v>
      </c>
      <c r="E5440" s="95" t="s">
        <v>6649</v>
      </c>
      <c r="F5440" s="95" t="s">
        <v>6342</v>
      </c>
      <c r="G5440" s="95" t="s">
        <v>6342</v>
      </c>
      <c r="H5440" s="61">
        <v>5519.5699707031299</v>
      </c>
      <c r="I5440" s="61">
        <v>53.114678069482302</v>
      </c>
      <c r="J5440" s="123">
        <v>293170.18207587802</v>
      </c>
      <c r="K5440" s="99">
        <v>8032.8333333333303</v>
      </c>
      <c r="L5440" s="16">
        <v>5902.5634354105696</v>
      </c>
      <c r="M5440" s="17">
        <f>gp_need_index[[#This Row],[Normalised weighted population (base year)]]/gp_need_index[[#This Row],[Registered population (base year)]]</f>
        <v>0.73480466859894666</v>
      </c>
      <c r="N5440" s="99">
        <v>8052.2804944527998</v>
      </c>
      <c r="O5440" s="16">
        <v>5923.89810563439</v>
      </c>
      <c r="P5440" s="17">
        <f>gp_need_index[[#This Row],[Normalised weighted population 2026/27]]/gp_need_index[[#This Row],[Registered population 2026/27]]</f>
        <v>0.73567955186302214</v>
      </c>
      <c r="Q5440" s="99">
        <v>8070.3264419552497</v>
      </c>
      <c r="R5440" s="16">
        <v>5944.7229533526997</v>
      </c>
      <c r="S5440" s="17">
        <f>gp_need_index[[#This Row],[Normalised weighted population 2027/28]]/gp_need_index[[#This Row],[Registered population 2027/28]]</f>
        <v>0.73661493077254425</v>
      </c>
      <c r="T5440" s="99">
        <v>8090.3436902140502</v>
      </c>
      <c r="U5440" s="16">
        <v>5968.43605273926</v>
      </c>
      <c r="V5440" s="17">
        <f>gp_need_index[[#This Row],[Normalised weighted population 2028/29]]/gp_need_index[[#This Row],[Registered population 2028/29]]</f>
        <v>0.73772342452627626</v>
      </c>
    </row>
    <row r="5441" spans="1:22" x14ac:dyDescent="0.2">
      <c r="A5441" s="6" t="s">
        <v>5036</v>
      </c>
      <c r="B5441" s="1" t="s">
        <v>11498</v>
      </c>
      <c r="C5441" s="95" t="s">
        <v>6343</v>
      </c>
      <c r="D5441" s="95" t="s">
        <v>6343</v>
      </c>
      <c r="E5441" s="95" t="s">
        <v>6649</v>
      </c>
      <c r="F5441" s="95" t="s">
        <v>6342</v>
      </c>
      <c r="G5441" s="95" t="s">
        <v>6342</v>
      </c>
      <c r="H5441" s="61">
        <v>5701.6854277820103</v>
      </c>
      <c r="I5441" s="61">
        <v>43.678417286955003</v>
      </c>
      <c r="J5441" s="123">
        <v>249040.595353613</v>
      </c>
      <c r="K5441" s="99">
        <v>4619.5833333333303</v>
      </c>
      <c r="L5441" s="16">
        <v>5014.0771536126304</v>
      </c>
      <c r="M5441" s="17">
        <f>gp_need_index[[#This Row],[Normalised weighted population (base year)]]/gp_need_index[[#This Row],[Registered population (base year)]]</f>
        <v>1.0853959744448742</v>
      </c>
      <c r="N5441" s="99">
        <v>4624.7050129077998</v>
      </c>
      <c r="O5441" s="16">
        <v>5032.2004120442698</v>
      </c>
      <c r="P5441" s="17">
        <f>gp_need_index[[#This Row],[Normalised weighted population 2026/27]]/gp_need_index[[#This Row],[Registered population 2026/27]]</f>
        <v>1.0881127332444185</v>
      </c>
      <c r="Q5441" s="99">
        <v>4628.6180837123102</v>
      </c>
      <c r="R5441" s="16">
        <v>5049.8905892553103</v>
      </c>
      <c r="S5441" s="17">
        <f>gp_need_index[[#This Row],[Normalised weighted population 2027/28]]/gp_need_index[[#This Row],[Registered population 2027/28]]</f>
        <v>1.0910147473660485</v>
      </c>
      <c r="T5441" s="99">
        <v>4634.7490668589598</v>
      </c>
      <c r="U5441" s="16">
        <v>5070.0342626231004</v>
      </c>
      <c r="V5441" s="17">
        <f>gp_need_index[[#This Row],[Normalised weighted population 2028/29]]/gp_need_index[[#This Row],[Registered population 2028/29]]</f>
        <v>1.0939177481854783</v>
      </c>
    </row>
    <row r="5442" spans="1:22" x14ac:dyDescent="0.2">
      <c r="A5442" s="6" t="s">
        <v>5068</v>
      </c>
      <c r="B5442" s="1" t="s">
        <v>11499</v>
      </c>
      <c r="C5442" s="95" t="s">
        <v>6343</v>
      </c>
      <c r="D5442" s="95" t="s">
        <v>6343</v>
      </c>
      <c r="E5442" s="95" t="s">
        <v>6649</v>
      </c>
      <c r="F5442" s="95" t="s">
        <v>6342</v>
      </c>
      <c r="G5442" s="95" t="s">
        <v>6342</v>
      </c>
      <c r="H5442" s="61">
        <v>5513.5362723214303</v>
      </c>
      <c r="I5442" s="61">
        <v>37.661929893283599</v>
      </c>
      <c r="J5442" s="123">
        <v>207650.416552246</v>
      </c>
      <c r="K5442" s="99">
        <v>4820.5</v>
      </c>
      <c r="L5442" s="16">
        <v>4180.7449427849097</v>
      </c>
      <c r="M5442" s="17">
        <f>gp_need_index[[#This Row],[Normalised weighted population (base year)]]/gp_need_index[[#This Row],[Registered population (base year)]]</f>
        <v>0.86728450218543918</v>
      </c>
      <c r="N5442" s="99">
        <v>4835.4907957990899</v>
      </c>
      <c r="O5442" s="16">
        <v>4195.8561424560803</v>
      </c>
      <c r="P5442" s="17">
        <f>gp_need_index[[#This Row],[Normalised weighted population 2026/27]]/gp_need_index[[#This Row],[Registered population 2026/27]]</f>
        <v>0.86772084151236473</v>
      </c>
      <c r="Q5442" s="99">
        <v>4851.1117998612199</v>
      </c>
      <c r="R5442" s="16">
        <v>4210.6062383652998</v>
      </c>
      <c r="S5442" s="17">
        <f>gp_need_index[[#This Row],[Normalised weighted population 2027/28]]/gp_need_index[[#This Row],[Registered population 2027/28]]</f>
        <v>0.86796726442910599</v>
      </c>
      <c r="T5442" s="99">
        <v>4867.6098147156799</v>
      </c>
      <c r="U5442" s="16">
        <v>4227.40206299692</v>
      </c>
      <c r="V5442" s="17">
        <f>gp_need_index[[#This Row],[Normalised weighted population 2028/29]]/gp_need_index[[#This Row],[Registered population 2028/29]]</f>
        <v>0.86847595101330965</v>
      </c>
    </row>
    <row r="5443" spans="1:22" x14ac:dyDescent="0.2">
      <c r="A5443" s="6" t="s">
        <v>5069</v>
      </c>
      <c r="B5443" s="1" t="s">
        <v>10060</v>
      </c>
      <c r="C5443" s="95" t="s">
        <v>6343</v>
      </c>
      <c r="D5443" s="95" t="s">
        <v>6343</v>
      </c>
      <c r="E5443" s="95" t="s">
        <v>6649</v>
      </c>
      <c r="F5443" s="95" t="s">
        <v>6342</v>
      </c>
      <c r="G5443" s="95" t="s">
        <v>6342</v>
      </c>
      <c r="H5443" s="61">
        <v>5405.0010801373101</v>
      </c>
      <c r="I5443" s="61">
        <v>45.986124398064597</v>
      </c>
      <c r="J5443" s="123">
        <v>248555.05204286799</v>
      </c>
      <c r="K5443" s="99">
        <v>6452.9166666666697</v>
      </c>
      <c r="L5443" s="16">
        <v>5004.3014316342997</v>
      </c>
      <c r="M5443" s="17">
        <f>gp_need_index[[#This Row],[Normalised weighted population (base year)]]/gp_need_index[[#This Row],[Registered population (base year)]]</f>
        <v>0.77551000425662253</v>
      </c>
      <c r="N5443" s="99">
        <v>6474.4887124051502</v>
      </c>
      <c r="O5443" s="16">
        <v>5022.3893559595099</v>
      </c>
      <c r="P5443" s="17">
        <f>gp_need_index[[#This Row],[Normalised weighted population 2026/27]]/gp_need_index[[#This Row],[Registered population 2026/27]]</f>
        <v>0.7757198412187496</v>
      </c>
      <c r="Q5443" s="99">
        <v>6494.0529530984204</v>
      </c>
      <c r="R5443" s="16">
        <v>5040.0450434232198</v>
      </c>
      <c r="S5443" s="17">
        <f>gp_need_index[[#This Row],[Normalised weighted population 2027/28]]/gp_need_index[[#This Row],[Registered population 2027/28]]</f>
        <v>0.7761016240279548</v>
      </c>
      <c r="T5443" s="99">
        <v>6513.4937574699798</v>
      </c>
      <c r="U5443" s="16">
        <v>5060.1494435719396</v>
      </c>
      <c r="V5443" s="17">
        <f>gp_need_index[[#This Row],[Normalised weighted population 2028/29]]/gp_need_index[[#This Row],[Registered population 2028/29]]</f>
        <v>0.77687177296650101</v>
      </c>
    </row>
    <row r="5444" spans="1:22" x14ac:dyDescent="0.2">
      <c r="A5444" s="6" t="s">
        <v>5064</v>
      </c>
      <c r="B5444" s="1" t="s">
        <v>11500</v>
      </c>
      <c r="C5444" s="95" t="s">
        <v>6343</v>
      </c>
      <c r="D5444" s="95" t="s">
        <v>6343</v>
      </c>
      <c r="E5444" s="95" t="s">
        <v>6649</v>
      </c>
      <c r="F5444" s="95" t="s">
        <v>6342</v>
      </c>
      <c r="G5444" s="95" t="s">
        <v>6342</v>
      </c>
      <c r="H5444" s="61">
        <v>5694.2267922794099</v>
      </c>
      <c r="I5444" s="61">
        <v>170.35850353518001</v>
      </c>
      <c r="J5444" s="123">
        <v>970059.95512264594</v>
      </c>
      <c r="K5444" s="99">
        <v>16461.083333333299</v>
      </c>
      <c r="L5444" s="16">
        <v>19530.7734938098</v>
      </c>
      <c r="M5444" s="17">
        <f>gp_need_index[[#This Row],[Normalised weighted population (base year)]]/gp_need_index[[#This Row],[Registered population (base year)]]</f>
        <v>1.1864816609159892</v>
      </c>
      <c r="N5444" s="99">
        <v>16479.610978099299</v>
      </c>
      <c r="O5444" s="16">
        <v>19601.366993780801</v>
      </c>
      <c r="P5444" s="17">
        <f>gp_need_index[[#This Row],[Normalised weighted population 2026/27]]/gp_need_index[[#This Row],[Registered population 2026/27]]</f>
        <v>1.1894314143598523</v>
      </c>
      <c r="Q5444" s="99">
        <v>16495.8506406085</v>
      </c>
      <c r="R5444" s="16">
        <v>19670.273560949401</v>
      </c>
      <c r="S5444" s="17">
        <f>gp_need_index[[#This Row],[Normalised weighted population 2027/28]]/gp_need_index[[#This Row],[Registered population 2027/28]]</f>
        <v>1.1924376614156711</v>
      </c>
      <c r="T5444" s="99">
        <v>16515.6526416733</v>
      </c>
      <c r="U5444" s="16">
        <v>19748.736957069301</v>
      </c>
      <c r="V5444" s="17">
        <f>gp_need_index[[#This Row],[Normalised weighted population 2028/29]]/gp_need_index[[#This Row],[Registered population 2028/29]]</f>
        <v>1.1957587983679243</v>
      </c>
    </row>
    <row r="5445" spans="1:22" x14ac:dyDescent="0.2">
      <c r="A5445" s="6" t="s">
        <v>5075</v>
      </c>
      <c r="B5445" s="1" t="s">
        <v>11501</v>
      </c>
      <c r="C5445" s="95" t="s">
        <v>6343</v>
      </c>
      <c r="D5445" s="95" t="s">
        <v>6343</v>
      </c>
      <c r="E5445" s="95" t="s">
        <v>6649</v>
      </c>
      <c r="F5445" s="95" t="s">
        <v>6342</v>
      </c>
      <c r="G5445" s="95" t="s">
        <v>6342</v>
      </c>
      <c r="H5445" s="61">
        <v>5723.2893954190304</v>
      </c>
      <c r="I5445" s="61">
        <v>46.992078195371597</v>
      </c>
      <c r="J5445" s="123">
        <v>268949.262804272</v>
      </c>
      <c r="K5445" s="99">
        <v>4656.0833333333303</v>
      </c>
      <c r="L5445" s="16">
        <v>5414.9097748223703</v>
      </c>
      <c r="M5445" s="17">
        <f>gp_need_index[[#This Row],[Normalised weighted population (base year)]]/gp_need_index[[#This Row],[Registered population (base year)]]</f>
        <v>1.1629752706650527</v>
      </c>
      <c r="N5445" s="99">
        <v>4659.1417957052599</v>
      </c>
      <c r="O5445" s="16">
        <v>5434.4818328953897</v>
      </c>
      <c r="P5445" s="17">
        <f>gp_need_index[[#This Row],[Normalised weighted population 2026/27]]/gp_need_index[[#This Row],[Registered population 2026/27]]</f>
        <v>1.1664126294470858</v>
      </c>
      <c r="Q5445" s="99">
        <v>4660.6279214903398</v>
      </c>
      <c r="R5445" s="16">
        <v>5453.5861886050798</v>
      </c>
      <c r="S5445" s="17">
        <f>gp_need_index[[#This Row],[Normalised weighted population 2027/28]]/gp_need_index[[#This Row],[Registered population 2027/28]]</f>
        <v>1.1701397924211838</v>
      </c>
      <c r="T5445" s="99">
        <v>4663.7400802208003</v>
      </c>
      <c r="U5445" s="16">
        <v>5475.3401765231602</v>
      </c>
      <c r="V5445" s="17">
        <f>gp_need_index[[#This Row],[Normalised weighted population 2028/29]]/gp_need_index[[#This Row],[Registered population 2028/29]]</f>
        <v>1.1740234409169594</v>
      </c>
    </row>
    <row r="5446" spans="1:22" x14ac:dyDescent="0.2">
      <c r="A5446" s="6" t="s">
        <v>5056</v>
      </c>
      <c r="B5446" s="1" t="s">
        <v>11502</v>
      </c>
      <c r="C5446" s="95" t="s">
        <v>6343</v>
      </c>
      <c r="D5446" s="95" t="s">
        <v>6343</v>
      </c>
      <c r="E5446" s="95" t="s">
        <v>6649</v>
      </c>
      <c r="F5446" s="95" t="s">
        <v>6342</v>
      </c>
      <c r="G5446" s="95" t="s">
        <v>6342</v>
      </c>
      <c r="H5446" s="61">
        <v>5414.31593153212</v>
      </c>
      <c r="I5446" s="61">
        <v>51.682607053349102</v>
      </c>
      <c r="J5446" s="123">
        <v>279825.96275206201</v>
      </c>
      <c r="K5446" s="99">
        <v>4858.3333333333303</v>
      </c>
      <c r="L5446" s="16">
        <v>5633.8966136446697</v>
      </c>
      <c r="M5446" s="17">
        <f>gp_need_index[[#This Row],[Normalised weighted population (base year)]]/gp_need_index[[#This Row],[Registered population (base year)]]</f>
        <v>1.1596356666163994</v>
      </c>
      <c r="N5446" s="99">
        <v>4862.3738022786001</v>
      </c>
      <c r="O5446" s="16">
        <v>5654.2601942554402</v>
      </c>
      <c r="P5446" s="17">
        <f>gp_need_index[[#This Row],[Normalised weighted population 2026/27]]/gp_need_index[[#This Row],[Registered population 2026/27]]</f>
        <v>1.1628600400088014</v>
      </c>
      <c r="Q5446" s="99">
        <v>4865.7985163809499</v>
      </c>
      <c r="R5446" s="16">
        <v>5674.1371579380302</v>
      </c>
      <c r="S5446" s="17">
        <f>gp_need_index[[#This Row],[Normalised weighted population 2027/28]]/gp_need_index[[#This Row],[Registered population 2027/28]]</f>
        <v>1.1661266159779877</v>
      </c>
      <c r="T5446" s="99">
        <v>4869.6841287469397</v>
      </c>
      <c r="U5446" s="16">
        <v>5696.7709088150696</v>
      </c>
      <c r="V5446" s="17">
        <f>gp_need_index[[#This Row],[Normalised weighted population 2028/29]]/gp_need_index[[#This Row],[Registered population 2028/29]]</f>
        <v>1.1698440305780069</v>
      </c>
    </row>
    <row r="5447" spans="1:22" x14ac:dyDescent="0.2">
      <c r="A5447" s="6" t="s">
        <v>5034</v>
      </c>
      <c r="B5447" s="1" t="s">
        <v>11503</v>
      </c>
      <c r="C5447" s="95" t="s">
        <v>6343</v>
      </c>
      <c r="D5447" s="95" t="s">
        <v>6343</v>
      </c>
      <c r="E5447" s="95" t="s">
        <v>6649</v>
      </c>
      <c r="F5447" s="95" t="s">
        <v>6342</v>
      </c>
      <c r="G5447" s="95" t="s">
        <v>6342</v>
      </c>
      <c r="H5447" s="61">
        <v>5558.90576171875</v>
      </c>
      <c r="I5447" s="61">
        <v>16.693248748282301</v>
      </c>
      <c r="J5447" s="123">
        <v>92796.196648631099</v>
      </c>
      <c r="K5447" s="99">
        <v>1877.4166666666699</v>
      </c>
      <c r="L5447" s="16">
        <v>1868.31905415815</v>
      </c>
      <c r="M5447" s="17">
        <f>gp_need_index[[#This Row],[Normalised weighted population (base year)]]/gp_need_index[[#This Row],[Registered population (base year)]]</f>
        <v>0.99515418571164993</v>
      </c>
      <c r="N5447" s="99">
        <v>1880.0419775124999</v>
      </c>
      <c r="O5447" s="16">
        <v>1875.0720473838101</v>
      </c>
      <c r="P5447" s="17">
        <f>gp_need_index[[#This Row],[Normalised weighted population 2026/27]]/gp_need_index[[#This Row],[Registered population 2026/27]]</f>
        <v>0.99735647917007386</v>
      </c>
      <c r="Q5447" s="99">
        <v>1882.96170206995</v>
      </c>
      <c r="R5447" s="16">
        <v>1881.6636681631201</v>
      </c>
      <c r="S5447" s="17">
        <f>gp_need_index[[#This Row],[Normalised weighted population 2027/28]]/gp_need_index[[#This Row],[Registered population 2027/28]]</f>
        <v>0.9993106424281476</v>
      </c>
      <c r="T5447" s="99">
        <v>1886.2224915363199</v>
      </c>
      <c r="U5447" s="16">
        <v>1889.1694977745899</v>
      </c>
      <c r="V5447" s="17">
        <f>gp_need_index[[#This Row],[Normalised weighted population 2028/29]]/gp_need_index[[#This Row],[Registered population 2028/29]]</f>
        <v>1.0015623852708222</v>
      </c>
    </row>
    <row r="5448" spans="1:22" x14ac:dyDescent="0.2">
      <c r="A5448" s="6" t="s">
        <v>5073</v>
      </c>
      <c r="B5448" s="1" t="s">
        <v>11504</v>
      </c>
      <c r="C5448" s="95" t="s">
        <v>6343</v>
      </c>
      <c r="D5448" s="95" t="s">
        <v>6343</v>
      </c>
      <c r="E5448" s="95" t="s">
        <v>6649</v>
      </c>
      <c r="F5448" s="95" t="s">
        <v>6342</v>
      </c>
      <c r="G5448" s="95" t="s">
        <v>6342</v>
      </c>
      <c r="H5448" s="61">
        <v>5450.8431468290401</v>
      </c>
      <c r="I5448" s="61">
        <v>31.843191817373199</v>
      </c>
      <c r="J5448" s="123">
        <v>173572.24389089199</v>
      </c>
      <c r="K5448" s="99">
        <v>2869.1666666666702</v>
      </c>
      <c r="L5448" s="16">
        <v>3494.6295456724702</v>
      </c>
      <c r="M5448" s="17">
        <f>gp_need_index[[#This Row],[Normalised weighted population (base year)]]/gp_need_index[[#This Row],[Registered population (base year)]]</f>
        <v>1.2179946136529072</v>
      </c>
      <c r="N5448" s="99">
        <v>2868.16315476719</v>
      </c>
      <c r="O5448" s="16">
        <v>3507.2607981320498</v>
      </c>
      <c r="P5448" s="17">
        <f>gp_need_index[[#This Row],[Normalised weighted population 2026/27]]/gp_need_index[[#This Row],[Registered population 2026/27]]</f>
        <v>1.2228247170327853</v>
      </c>
      <c r="Q5448" s="99">
        <v>2867.6149932592198</v>
      </c>
      <c r="R5448" s="16">
        <v>3519.59020872066</v>
      </c>
      <c r="S5448" s="17">
        <f>gp_need_index[[#This Row],[Normalised weighted population 2027/28]]/gp_need_index[[#This Row],[Registered population 2027/28]]</f>
        <v>1.2273580020309598</v>
      </c>
      <c r="T5448" s="99">
        <v>2868.14350158975</v>
      </c>
      <c r="U5448" s="16">
        <v>3533.6296169612601</v>
      </c>
      <c r="V5448" s="17">
        <f>gp_need_index[[#This Row],[Normalised weighted population 2028/29]]/gp_need_index[[#This Row],[Registered population 2028/29]]</f>
        <v>1.232026784922946</v>
      </c>
    </row>
    <row r="5449" spans="1:22" x14ac:dyDescent="0.2">
      <c r="A5449" s="6" t="s">
        <v>5038</v>
      </c>
      <c r="B5449" s="1" t="s">
        <v>12505</v>
      </c>
      <c r="C5449" s="95" t="s">
        <v>6343</v>
      </c>
      <c r="D5449" s="95" t="s">
        <v>6343</v>
      </c>
      <c r="E5449" s="95" t="s">
        <v>6649</v>
      </c>
      <c r="F5449" s="95" t="s">
        <v>6342</v>
      </c>
      <c r="G5449" s="95" t="s">
        <v>6342</v>
      </c>
      <c r="H5449" s="61">
        <v>5750.5567533052899</v>
      </c>
      <c r="I5449" s="61">
        <v>37.086778842252002</v>
      </c>
      <c r="J5449" s="123">
        <v>213269.62652965201</v>
      </c>
      <c r="K5449" s="99">
        <v>4039.6666666666702</v>
      </c>
      <c r="L5449" s="16">
        <v>4293.8797203863696</v>
      </c>
      <c r="M5449" s="17">
        <f>gp_need_index[[#This Row],[Normalised weighted population (base year)]]/gp_need_index[[#This Row],[Registered population (base year)]]</f>
        <v>1.0629292153774319</v>
      </c>
      <c r="N5449" s="99">
        <v>4045.6139943418202</v>
      </c>
      <c r="O5449" s="16">
        <v>4309.39984292594</v>
      </c>
      <c r="P5449" s="17">
        <f>gp_need_index[[#This Row],[Normalised weighted population 2026/27]]/gp_need_index[[#This Row],[Registered population 2026/27]]</f>
        <v>1.0652029207316984</v>
      </c>
      <c r="Q5449" s="99">
        <v>4050.1720852475601</v>
      </c>
      <c r="R5449" s="16">
        <v>4324.5490899058796</v>
      </c>
      <c r="S5449" s="17">
        <f>gp_need_index[[#This Row],[Normalised weighted population 2027/28]]/gp_need_index[[#This Row],[Registered population 2027/28]]</f>
        <v>1.0677445300800221</v>
      </c>
      <c r="T5449" s="99">
        <v>4056.6002646997199</v>
      </c>
      <c r="U5449" s="16">
        <v>4341.7994248963696</v>
      </c>
      <c r="V5449" s="17">
        <f>gp_need_index[[#This Row],[Normalised weighted population 2028/29]]/gp_need_index[[#This Row],[Registered population 2028/29]]</f>
        <v>1.0703049700702421</v>
      </c>
    </row>
    <row r="5450" spans="1:22" x14ac:dyDescent="0.2">
      <c r="A5450" s="6" t="s">
        <v>5065</v>
      </c>
      <c r="B5450" s="1" t="s">
        <v>11505</v>
      </c>
      <c r="C5450" s="95" t="s">
        <v>6343</v>
      </c>
      <c r="D5450" s="95" t="s">
        <v>6343</v>
      </c>
      <c r="E5450" s="95" t="s">
        <v>6649</v>
      </c>
      <c r="F5450" s="95" t="s">
        <v>6342</v>
      </c>
      <c r="G5450" s="95" t="s">
        <v>6342</v>
      </c>
      <c r="H5450" s="61">
        <v>5496.97263816551</v>
      </c>
      <c r="I5450" s="61">
        <v>36.730289615373998</v>
      </c>
      <c r="J5450" s="123">
        <v>201905.39700760599</v>
      </c>
      <c r="K5450" s="99">
        <v>4061.25</v>
      </c>
      <c r="L5450" s="16">
        <v>4065.0771690031402</v>
      </c>
      <c r="M5450" s="17">
        <f>gp_need_index[[#This Row],[Normalised weighted population (base year)]]/gp_need_index[[#This Row],[Registered population (base year)]]</f>
        <v>1.000942362327643</v>
      </c>
      <c r="N5450" s="99">
        <v>4066.2602956256101</v>
      </c>
      <c r="O5450" s="16">
        <v>4079.7702903535701</v>
      </c>
      <c r="P5450" s="17">
        <f>gp_need_index[[#This Row],[Normalised weighted population 2026/27]]/gp_need_index[[#This Row],[Registered population 2026/27]]</f>
        <v>1.0033224618557974</v>
      </c>
      <c r="Q5450" s="99">
        <v>4068.5230561457402</v>
      </c>
      <c r="R5450" s="16">
        <v>4094.1122985223901</v>
      </c>
      <c r="S5450" s="17">
        <f>gp_need_index[[#This Row],[Normalised weighted population 2027/28]]/gp_need_index[[#This Row],[Registered population 2027/28]]</f>
        <v>1.0062895655311566</v>
      </c>
      <c r="T5450" s="99">
        <v>4072.0173670714498</v>
      </c>
      <c r="U5450" s="16">
        <v>4110.4434366757496</v>
      </c>
      <c r="V5450" s="17">
        <f>gp_need_index[[#This Row],[Normalised weighted population 2028/29]]/gp_need_index[[#This Row],[Registered population 2028/29]]</f>
        <v>1.0094366173177536</v>
      </c>
    </row>
    <row r="5451" spans="1:22" x14ac:dyDescent="0.2">
      <c r="A5451" s="6" t="s">
        <v>659</v>
      </c>
      <c r="B5451" s="1" t="s">
        <v>11506</v>
      </c>
      <c r="C5451" s="95" t="s">
        <v>6442</v>
      </c>
      <c r="D5451" s="95" t="s">
        <v>6442</v>
      </c>
      <c r="E5451" s="95" t="s">
        <v>6649</v>
      </c>
      <c r="F5451" s="95" t="s">
        <v>6474</v>
      </c>
      <c r="G5451" s="95" t="s">
        <v>6474</v>
      </c>
      <c r="H5451" s="61">
        <v>5351.8230524477704</v>
      </c>
      <c r="I5451" s="61">
        <v>482.94235448603501</v>
      </c>
      <c r="J5451" s="123">
        <v>2584622.0257417699</v>
      </c>
      <c r="K5451" s="99">
        <v>65297.833333333299</v>
      </c>
      <c r="L5451" s="16">
        <v>52037.677759300903</v>
      </c>
      <c r="M5451" s="17">
        <f>gp_need_index[[#This Row],[Normalised weighted population (base year)]]/gp_need_index[[#This Row],[Registered population (base year)]]</f>
        <v>0.79692809244769625</v>
      </c>
      <c r="N5451" s="99">
        <v>65254.6307237527</v>
      </c>
      <c r="O5451" s="16">
        <v>52225.766664461698</v>
      </c>
      <c r="P5451" s="17">
        <f>gp_need_index[[#This Row],[Normalised weighted population 2026/27]]/gp_need_index[[#This Row],[Registered population 2026/27]]</f>
        <v>0.80033809225820207</v>
      </c>
      <c r="Q5451" s="99">
        <v>65295.213860383301</v>
      </c>
      <c r="R5451" s="16">
        <v>52409.360915808596</v>
      </c>
      <c r="S5451" s="17">
        <f>gp_need_index[[#This Row],[Normalised weighted population 2027/28]]/gp_need_index[[#This Row],[Registered population 2027/28]]</f>
        <v>0.80265241228663831</v>
      </c>
      <c r="T5451" s="99">
        <v>65539.019107285596</v>
      </c>
      <c r="U5451" s="16">
        <v>52618.418325873798</v>
      </c>
      <c r="V5451" s="17">
        <f>gp_need_index[[#This Row],[Normalised weighted population 2028/29]]/gp_need_index[[#This Row],[Registered population 2028/29]]</f>
        <v>0.80285636011333761</v>
      </c>
    </row>
    <row r="5452" spans="1:22" x14ac:dyDescent="0.2">
      <c r="A5452" s="6" t="s">
        <v>431</v>
      </c>
      <c r="B5452" s="1" t="s">
        <v>11507</v>
      </c>
      <c r="C5452" s="95" t="s">
        <v>6442</v>
      </c>
      <c r="D5452" s="95" t="s">
        <v>6442</v>
      </c>
      <c r="E5452" s="95" t="s">
        <v>6649</v>
      </c>
      <c r="F5452" s="95" t="s">
        <v>6470</v>
      </c>
      <c r="G5452" s="95" t="s">
        <v>6470</v>
      </c>
      <c r="H5452" s="61">
        <v>5287.1407836914104</v>
      </c>
      <c r="I5452" s="61">
        <v>56.4472447824526</v>
      </c>
      <c r="J5452" s="123">
        <v>298444.53001631697</v>
      </c>
      <c r="K5452" s="99">
        <v>8720.5833333333303</v>
      </c>
      <c r="L5452" s="16">
        <v>6008.7549078121201</v>
      </c>
      <c r="M5452" s="17">
        <f>gp_need_index[[#This Row],[Normalised weighted population (base year)]]/gp_need_index[[#This Row],[Registered population (base year)]]</f>
        <v>0.68903130422989156</v>
      </c>
      <c r="N5452" s="99">
        <v>8757.2965779645201</v>
      </c>
      <c r="O5452" s="16">
        <v>6030.4734044986399</v>
      </c>
      <c r="P5452" s="17">
        <f>gp_need_index[[#This Row],[Normalised weighted population 2026/27]]/gp_need_index[[#This Row],[Registered population 2026/27]]</f>
        <v>0.68862272172816119</v>
      </c>
      <c r="Q5452" s="99">
        <v>8791.02821253006</v>
      </c>
      <c r="R5452" s="16">
        <v>6051.6729065965101</v>
      </c>
      <c r="S5452" s="17">
        <f>gp_need_index[[#This Row],[Normalised weighted population 2027/28]]/gp_need_index[[#This Row],[Registered population 2027/28]]</f>
        <v>0.68839193326338299</v>
      </c>
      <c r="T5452" s="99">
        <v>8827.6029852989595</v>
      </c>
      <c r="U5452" s="16">
        <v>6075.8126221417397</v>
      </c>
      <c r="V5452" s="17">
        <f>gp_need_index[[#This Row],[Normalised weighted population 2028/29]]/gp_need_index[[#This Row],[Registered population 2028/29]]</f>
        <v>0.6882743404138234</v>
      </c>
    </row>
    <row r="5453" spans="1:22" x14ac:dyDescent="0.2">
      <c r="A5453" s="6" t="s">
        <v>251</v>
      </c>
      <c r="B5453" s="1" t="s">
        <v>11508</v>
      </c>
      <c r="C5453" s="95" t="s">
        <v>6442</v>
      </c>
      <c r="D5453" s="95" t="s">
        <v>6442</v>
      </c>
      <c r="E5453" s="95" t="s">
        <v>6649</v>
      </c>
      <c r="F5453" s="95" t="s">
        <v>6629</v>
      </c>
      <c r="G5453" s="95" t="s">
        <v>6629</v>
      </c>
      <c r="H5453" s="61">
        <v>5369.9375826927899</v>
      </c>
      <c r="I5453" s="61">
        <v>133.818450556448</v>
      </c>
      <c r="J5453" s="123">
        <v>718596.72690078698</v>
      </c>
      <c r="K5453" s="99">
        <v>12270.833333333299</v>
      </c>
      <c r="L5453" s="16">
        <v>14467.920083061201</v>
      </c>
      <c r="M5453" s="17">
        <f>gp_need_index[[#This Row],[Normalised weighted population (base year)]]/gp_need_index[[#This Row],[Registered population (base year)]]</f>
        <v>1.1790495144090654</v>
      </c>
      <c r="N5453" s="99">
        <v>12274.6388328542</v>
      </c>
      <c r="O5453" s="16">
        <v>14520.214024019901</v>
      </c>
      <c r="P5453" s="17">
        <f>gp_need_index[[#This Row],[Normalised weighted population 2026/27]]/gp_need_index[[#This Row],[Registered population 2026/27]]</f>
        <v>1.1829442985446719</v>
      </c>
      <c r="Q5453" s="99">
        <v>12286.275040979601</v>
      </c>
      <c r="R5453" s="16">
        <v>14571.258326351901</v>
      </c>
      <c r="S5453" s="17">
        <f>gp_need_index[[#This Row],[Normalised weighted population 2027/28]]/gp_need_index[[#This Row],[Registered population 2027/28]]</f>
        <v>1.1859785230064421</v>
      </c>
      <c r="T5453" s="99">
        <v>12298.2493064509</v>
      </c>
      <c r="U5453" s="16">
        <v>14629.382094203</v>
      </c>
      <c r="V5453" s="17">
        <f>gp_need_index[[#This Row],[Normalised weighted population 2028/29]]/gp_need_index[[#This Row],[Registered population 2028/29]]</f>
        <v>1.1895499700538135</v>
      </c>
    </row>
    <row r="5454" spans="1:22" x14ac:dyDescent="0.2">
      <c r="A5454" s="6" t="s">
        <v>994</v>
      </c>
      <c r="B5454" s="1" t="s">
        <v>11509</v>
      </c>
      <c r="C5454" s="95" t="s">
        <v>6442</v>
      </c>
      <c r="D5454" s="95" t="s">
        <v>6442</v>
      </c>
      <c r="E5454" s="95" t="s">
        <v>6649</v>
      </c>
      <c r="F5454" s="95" t="s">
        <v>6467</v>
      </c>
      <c r="G5454" s="95" t="s">
        <v>6467</v>
      </c>
      <c r="H5454" s="61">
        <v>5283.0522073412703</v>
      </c>
      <c r="I5454" s="61">
        <v>132.230914973891</v>
      </c>
      <c r="J5454" s="123">
        <v>698582.82723157096</v>
      </c>
      <c r="K5454" s="99">
        <v>20637.166666666701</v>
      </c>
      <c r="L5454" s="16">
        <v>14064.968761235001</v>
      </c>
      <c r="M5454" s="17">
        <f>gp_need_index[[#This Row],[Normalised weighted population (base year)]]/gp_need_index[[#This Row],[Registered population (base year)]]</f>
        <v>0.68153584202781281</v>
      </c>
      <c r="N5454" s="99">
        <v>20850.424497943099</v>
      </c>
      <c r="O5454" s="16">
        <v>14115.806244561199</v>
      </c>
      <c r="P5454" s="17">
        <f>gp_need_index[[#This Row],[Normalised weighted population 2026/27]]/gp_need_index[[#This Row],[Registered population 2026/27]]</f>
        <v>0.67700330254445074</v>
      </c>
      <c r="Q5454" s="99">
        <v>21055.434015833202</v>
      </c>
      <c r="R5454" s="16">
        <v>14165.4288934019</v>
      </c>
      <c r="S5454" s="17">
        <f>gp_need_index[[#This Row],[Normalised weighted population 2027/28]]/gp_need_index[[#This Row],[Registered population 2027/28]]</f>
        <v>0.67276831637618228</v>
      </c>
      <c r="T5454" s="99">
        <v>21261.213858217099</v>
      </c>
      <c r="U5454" s="16">
        <v>14221.9338349843</v>
      </c>
      <c r="V5454" s="17">
        <f>gp_need_index[[#This Row],[Normalised weighted population 2028/29]]/gp_need_index[[#This Row],[Registered population 2028/29]]</f>
        <v>0.66891448107454898</v>
      </c>
    </row>
    <row r="5455" spans="1:22" x14ac:dyDescent="0.2">
      <c r="A5455" s="6" t="s">
        <v>425</v>
      </c>
      <c r="B5455" s="1" t="s">
        <v>11510</v>
      </c>
      <c r="C5455" s="95" t="s">
        <v>6442</v>
      </c>
      <c r="D5455" s="95" t="s">
        <v>6442</v>
      </c>
      <c r="E5455" s="95" t="s">
        <v>6649</v>
      </c>
      <c r="F5455" s="95" t="s">
        <v>6478</v>
      </c>
      <c r="G5455" s="95" t="s">
        <v>6478</v>
      </c>
      <c r="H5455" s="61">
        <v>5283.3204051050598</v>
      </c>
      <c r="I5455" s="61">
        <v>71.062304666080806</v>
      </c>
      <c r="J5455" s="123">
        <v>375444.92427609803</v>
      </c>
      <c r="K5455" s="99">
        <v>7193</v>
      </c>
      <c r="L5455" s="16">
        <v>7559.0480121508999</v>
      </c>
      <c r="M5455" s="17">
        <f>gp_need_index[[#This Row],[Normalised weighted population (base year)]]/gp_need_index[[#This Row],[Registered population (base year)]]</f>
        <v>1.0508894775685944</v>
      </c>
      <c r="N5455" s="99">
        <v>7219.68229964086</v>
      </c>
      <c r="O5455" s="16">
        <v>7586.37000509684</v>
      </c>
      <c r="P5455" s="17">
        <f>gp_need_index[[#This Row],[Normalised weighted population 2026/27]]/gp_need_index[[#This Row],[Registered population 2026/27]]</f>
        <v>1.0507900057422499</v>
      </c>
      <c r="Q5455" s="99">
        <v>7246.9022326429404</v>
      </c>
      <c r="R5455" s="16">
        <v>7613.0390998843804</v>
      </c>
      <c r="S5455" s="17">
        <f>gp_need_index[[#This Row],[Normalised weighted population 2027/28]]/gp_need_index[[#This Row],[Registered population 2027/28]]</f>
        <v>1.0505232243360776</v>
      </c>
      <c r="T5455" s="99">
        <v>7276.0791241766301</v>
      </c>
      <c r="U5455" s="16">
        <v>7643.4069999910698</v>
      </c>
      <c r="V5455" s="17">
        <f>gp_need_index[[#This Row],[Normalised weighted population 2028/29]]/gp_need_index[[#This Row],[Registered population 2028/29]]</f>
        <v>1.0504843157345416</v>
      </c>
    </row>
    <row r="5456" spans="1:22" x14ac:dyDescent="0.2">
      <c r="A5456" s="6" t="s">
        <v>370</v>
      </c>
      <c r="B5456" s="1" t="s">
        <v>11511</v>
      </c>
      <c r="C5456" s="95" t="s">
        <v>6442</v>
      </c>
      <c r="D5456" s="95" t="s">
        <v>6442</v>
      </c>
      <c r="E5456" s="95" t="s">
        <v>6649</v>
      </c>
      <c r="F5456" s="95" t="s">
        <v>6477</v>
      </c>
      <c r="G5456" s="95" t="s">
        <v>6477</v>
      </c>
      <c r="H5456" s="61">
        <v>5471.6803385416697</v>
      </c>
      <c r="I5456" s="61">
        <v>34.8121083942738</v>
      </c>
      <c r="J5456" s="123">
        <v>190480.729044129</v>
      </c>
      <c r="K5456" s="99">
        <v>5589.1666666666697</v>
      </c>
      <c r="L5456" s="16">
        <v>3835.0577758116901</v>
      </c>
      <c r="M5456" s="17">
        <f>gp_need_index[[#This Row],[Normalised weighted population (base year)]]/gp_need_index[[#This Row],[Registered population (base year)]]</f>
        <v>0.68615913686805219</v>
      </c>
      <c r="N5456" s="99">
        <v>5631.0169525934198</v>
      </c>
      <c r="O5456" s="16">
        <v>3848.9194977282</v>
      </c>
      <c r="P5456" s="17">
        <f>gp_need_index[[#This Row],[Normalised weighted population 2026/27]]/gp_need_index[[#This Row],[Registered population 2026/27]]</f>
        <v>0.68352120587304266</v>
      </c>
      <c r="Q5456" s="99">
        <v>5666.72438645276</v>
      </c>
      <c r="R5456" s="16">
        <v>3862.44997394351</v>
      </c>
      <c r="S5456" s="17">
        <f>gp_need_index[[#This Row],[Normalised weighted population 2027/28]]/gp_need_index[[#This Row],[Registered population 2027/28]]</f>
        <v>0.68160187624041402</v>
      </c>
      <c r="T5456" s="99">
        <v>5700.2184306661002</v>
      </c>
      <c r="U5456" s="16">
        <v>3877.8570266903698</v>
      </c>
      <c r="V5456" s="17">
        <f>gp_need_index[[#This Row],[Normalised weighted population 2028/29]]/gp_need_index[[#This Row],[Registered population 2028/29]]</f>
        <v>0.68029972427516638</v>
      </c>
    </row>
    <row r="5457" spans="1:22" x14ac:dyDescent="0.2">
      <c r="A5457" s="6" t="s">
        <v>641</v>
      </c>
      <c r="B5457" s="1" t="s">
        <v>11512</v>
      </c>
      <c r="C5457" s="95" t="s">
        <v>6442</v>
      </c>
      <c r="D5457" s="95" t="s">
        <v>6442</v>
      </c>
      <c r="E5457" s="95" t="s">
        <v>6649</v>
      </c>
      <c r="F5457" s="95" t="s">
        <v>6474</v>
      </c>
      <c r="G5457" s="95" t="s">
        <v>6474</v>
      </c>
      <c r="H5457" s="61">
        <v>5361.46510018548</v>
      </c>
      <c r="I5457" s="61">
        <v>124.181936531357</v>
      </c>
      <c r="J5457" s="123">
        <v>665797.11878632102</v>
      </c>
      <c r="K5457" s="99">
        <v>15820.666666666701</v>
      </c>
      <c r="L5457" s="16">
        <v>13404.8752875308</v>
      </c>
      <c r="M5457" s="17">
        <f>gp_need_index[[#This Row],[Normalised weighted population (base year)]]/gp_need_index[[#This Row],[Registered population (base year)]]</f>
        <v>0.84730154360524867</v>
      </c>
      <c r="N5457" s="99">
        <v>15862.881681953801</v>
      </c>
      <c r="O5457" s="16">
        <v>13453.326879246901</v>
      </c>
      <c r="P5457" s="17">
        <f>gp_need_index[[#This Row],[Normalised weighted population 2026/27]]/gp_need_index[[#This Row],[Registered population 2026/27]]</f>
        <v>0.84810106694245235</v>
      </c>
      <c r="Q5457" s="99">
        <v>15915.7444077536</v>
      </c>
      <c r="R5457" s="16">
        <v>13500.620650775199</v>
      </c>
      <c r="S5457" s="17">
        <f>gp_need_index[[#This Row],[Normalised weighted population 2027/28]]/gp_need_index[[#This Row],[Registered population 2027/28]]</f>
        <v>0.8482556834852264</v>
      </c>
      <c r="T5457" s="99">
        <v>15980.3344581288</v>
      </c>
      <c r="U5457" s="16">
        <v>13554.4737170635</v>
      </c>
      <c r="V5457" s="17">
        <f>gp_need_index[[#This Row],[Normalised weighted population 2028/29]]/gp_need_index[[#This Row],[Registered population 2028/29]]</f>
        <v>0.84819712331919783</v>
      </c>
    </row>
    <row r="5458" spans="1:22" x14ac:dyDescent="0.2">
      <c r="A5458" s="6" t="s">
        <v>927</v>
      </c>
      <c r="B5458" s="1" t="s">
        <v>11513</v>
      </c>
      <c r="C5458" s="95" t="s">
        <v>6442</v>
      </c>
      <c r="D5458" s="95" t="s">
        <v>6442</v>
      </c>
      <c r="E5458" s="95" t="s">
        <v>6649</v>
      </c>
      <c r="F5458" s="95" t="s">
        <v>6468</v>
      </c>
      <c r="G5458" s="95" t="s">
        <v>6468</v>
      </c>
      <c r="H5458" s="61">
        <v>5248.9412407309301</v>
      </c>
      <c r="I5458" s="61">
        <v>66.398008515696105</v>
      </c>
      <c r="J5458" s="123">
        <v>348519.24520044099</v>
      </c>
      <c r="K5458" s="99">
        <v>9626.25</v>
      </c>
      <c r="L5458" s="16">
        <v>7016.9378710027904</v>
      </c>
      <c r="M5458" s="17">
        <f>gp_need_index[[#This Row],[Normalised weighted population (base year)]]/gp_need_index[[#This Row],[Registered population (base year)]]</f>
        <v>0.72893783882641638</v>
      </c>
      <c r="N5458" s="99">
        <v>9667.7978670399098</v>
      </c>
      <c r="O5458" s="16">
        <v>7042.3004201896001</v>
      </c>
      <c r="P5458" s="17">
        <f>gp_need_index[[#This Row],[Normalised weighted population 2026/27]]/gp_need_index[[#This Row],[Registered population 2026/27]]</f>
        <v>0.72842859532662263</v>
      </c>
      <c r="Q5458" s="99">
        <v>9711.6672607352302</v>
      </c>
      <c r="R5458" s="16">
        <v>7067.0568949334101</v>
      </c>
      <c r="S5458" s="17">
        <f>gp_need_index[[#This Row],[Normalised weighted population 2027/28]]/gp_need_index[[#This Row],[Registered population 2027/28]]</f>
        <v>0.72768729665048182</v>
      </c>
      <c r="T5458" s="99">
        <v>9757.4275178871903</v>
      </c>
      <c r="U5458" s="16">
        <v>7095.2469088053904</v>
      </c>
      <c r="V5458" s="17">
        <f>gp_need_index[[#This Row],[Normalised weighted population 2028/29]]/gp_need_index[[#This Row],[Registered population 2028/29]]</f>
        <v>0.727163680775335</v>
      </c>
    </row>
    <row r="5459" spans="1:22" x14ac:dyDescent="0.2">
      <c r="A5459" s="6" t="s">
        <v>525</v>
      </c>
      <c r="B5459" s="1" t="s">
        <v>11514</v>
      </c>
      <c r="C5459" s="95" t="s">
        <v>6442</v>
      </c>
      <c r="D5459" s="95" t="s">
        <v>6442</v>
      </c>
      <c r="E5459" s="95" t="s">
        <v>6649</v>
      </c>
      <c r="F5459" s="95" t="s">
        <v>6472</v>
      </c>
      <c r="G5459" s="95" t="s">
        <v>6472</v>
      </c>
      <c r="H5459" s="61">
        <v>5524.4057795827002</v>
      </c>
      <c r="I5459" s="61">
        <v>120.403534542011</v>
      </c>
      <c r="J5459" s="123">
        <v>665157.98210606899</v>
      </c>
      <c r="K5459" s="99">
        <v>13241.083333333299</v>
      </c>
      <c r="L5459" s="16">
        <v>13392.0071821445</v>
      </c>
      <c r="M5459" s="17">
        <f>gp_need_index[[#This Row],[Normalised weighted population (base year)]]/gp_need_index[[#This Row],[Registered population (base year)]]</f>
        <v>1.0113981496084434</v>
      </c>
      <c r="N5459" s="99">
        <v>13376.5234533107</v>
      </c>
      <c r="O5459" s="16">
        <v>13440.4122624104</v>
      </c>
      <c r="P5459" s="17">
        <f>gp_need_index[[#This Row],[Normalised weighted population 2026/27]]/gp_need_index[[#This Row],[Registered population 2026/27]]</f>
        <v>1.0047761893680893</v>
      </c>
      <c r="Q5459" s="99">
        <v>13513.8452602364</v>
      </c>
      <c r="R5459" s="16">
        <v>13487.6606339464</v>
      </c>
      <c r="S5459" s="17">
        <f>gp_need_index[[#This Row],[Normalised weighted population 2027/28]]/gp_need_index[[#This Row],[Registered population 2027/28]]</f>
        <v>0.99806238522154411</v>
      </c>
      <c r="T5459" s="99">
        <v>13653.8946783748</v>
      </c>
      <c r="U5459" s="16">
        <v>13541.4620036006</v>
      </c>
      <c r="V5459" s="17">
        <f>gp_need_index[[#This Row],[Normalised weighted population 2028/29]]/gp_need_index[[#This Row],[Registered population 2028/29]]</f>
        <v>0.99176552350647085</v>
      </c>
    </row>
    <row r="5460" spans="1:22" x14ac:dyDescent="0.2">
      <c r="A5460" s="6" t="s">
        <v>270</v>
      </c>
      <c r="B5460" s="1" t="s">
        <v>11515</v>
      </c>
      <c r="C5460" s="95" t="s">
        <v>6442</v>
      </c>
      <c r="D5460" s="95" t="s">
        <v>6442</v>
      </c>
      <c r="E5460" s="95" t="s">
        <v>6649</v>
      </c>
      <c r="F5460" s="95" t="s">
        <v>6628</v>
      </c>
      <c r="G5460" s="95" t="s">
        <v>6628</v>
      </c>
      <c r="H5460" s="61">
        <v>5504.0941690760301</v>
      </c>
      <c r="I5460" s="61">
        <v>127.630436625032</v>
      </c>
      <c r="J5460" s="123">
        <v>702489.94202446495</v>
      </c>
      <c r="K5460" s="99">
        <v>12395.083333333299</v>
      </c>
      <c r="L5460" s="16">
        <v>14143.6329444449</v>
      </c>
      <c r="M5460" s="17">
        <f>gp_need_index[[#This Row],[Normalised weighted population (base year)]]/gp_need_index[[#This Row],[Registered population (base year)]]</f>
        <v>1.1410679996325106</v>
      </c>
      <c r="N5460" s="99">
        <v>12382.6928465376</v>
      </c>
      <c r="O5460" s="16">
        <v>14194.754757524601</v>
      </c>
      <c r="P5460" s="17">
        <f>gp_need_index[[#This Row],[Normalised weighted population 2026/27]]/gp_need_index[[#This Row],[Registered population 2026/27]]</f>
        <v>1.146338274997565</v>
      </c>
      <c r="Q5460" s="99">
        <v>12370.2100715529</v>
      </c>
      <c r="R5460" s="16">
        <v>14244.654941652199</v>
      </c>
      <c r="S5460" s="17">
        <f>gp_need_index[[#This Row],[Normalised weighted population 2027/28]]/gp_need_index[[#This Row],[Registered population 2027/28]]</f>
        <v>1.1515289440726524</v>
      </c>
      <c r="T5460" s="99">
        <v>12361.6713518793</v>
      </c>
      <c r="U5460" s="16">
        <v>14301.4759106039</v>
      </c>
      <c r="V5460" s="17">
        <f>gp_need_index[[#This Row],[Normalised weighted population 2028/29]]/gp_need_index[[#This Row],[Registered population 2028/29]]</f>
        <v>1.1569208971430629</v>
      </c>
    </row>
    <row r="5461" spans="1:22" x14ac:dyDescent="0.2">
      <c r="A5461" s="6" t="s">
        <v>442</v>
      </c>
      <c r="B5461" s="1" t="s">
        <v>11516</v>
      </c>
      <c r="C5461" s="95" t="s">
        <v>6442</v>
      </c>
      <c r="D5461" s="95" t="s">
        <v>6442</v>
      </c>
      <c r="E5461" s="95" t="s">
        <v>6649</v>
      </c>
      <c r="F5461" s="95" t="s">
        <v>6471</v>
      </c>
      <c r="G5461" s="95" t="s">
        <v>6471</v>
      </c>
      <c r="H5461" s="61">
        <v>5142.9767530487798</v>
      </c>
      <c r="I5461" s="61">
        <v>89.010538970870897</v>
      </c>
      <c r="J5461" s="123">
        <v>457779.13270353101</v>
      </c>
      <c r="K5461" s="99">
        <v>14769.666666666701</v>
      </c>
      <c r="L5461" s="16">
        <v>9216.7298565530109</v>
      </c>
      <c r="M5461" s="17">
        <f>gp_need_index[[#This Row],[Normalised weighted population (base year)]]/gp_need_index[[#This Row],[Registered population (base year)]]</f>
        <v>0.6240309997891843</v>
      </c>
      <c r="N5461" s="99">
        <v>14927.307012076601</v>
      </c>
      <c r="O5461" s="16">
        <v>9250.0434997155498</v>
      </c>
      <c r="P5461" s="17">
        <f>gp_need_index[[#This Row],[Normalised weighted population 2026/27]]/gp_need_index[[#This Row],[Registered population 2026/27]]</f>
        <v>0.6196726236173753</v>
      </c>
      <c r="Q5461" s="99">
        <v>15087.9995691761</v>
      </c>
      <c r="R5461" s="16">
        <v>9282.5610656551307</v>
      </c>
      <c r="S5461" s="17">
        <f>gp_need_index[[#This Row],[Normalised weighted population 2027/28]]/gp_need_index[[#This Row],[Registered population 2027/28]]</f>
        <v>0.61522808395480466</v>
      </c>
      <c r="T5461" s="99">
        <v>15241.7299420575</v>
      </c>
      <c r="U5461" s="16">
        <v>9319.5885764136601</v>
      </c>
      <c r="V5461" s="17">
        <f>gp_need_index[[#This Row],[Normalised weighted population 2028/29]]/gp_need_index[[#This Row],[Registered population 2028/29]]</f>
        <v>0.61145215220599802</v>
      </c>
    </row>
    <row r="5462" spans="1:22" x14ac:dyDescent="0.2">
      <c r="A5462" s="6" t="s">
        <v>523</v>
      </c>
      <c r="B5462" s="1" t="s">
        <v>11517</v>
      </c>
      <c r="C5462" s="95" t="s">
        <v>6442</v>
      </c>
      <c r="D5462" s="95" t="s">
        <v>6442</v>
      </c>
      <c r="E5462" s="95" t="s">
        <v>6649</v>
      </c>
      <c r="F5462" s="95" t="s">
        <v>6469</v>
      </c>
      <c r="G5462" s="95" t="s">
        <v>6469</v>
      </c>
      <c r="H5462" s="61">
        <v>5518.23588966837</v>
      </c>
      <c r="I5462" s="61">
        <v>54.987490627018197</v>
      </c>
      <c r="J5462" s="123">
        <v>303433.94426081498</v>
      </c>
      <c r="K5462" s="99">
        <v>8202.3333333333303</v>
      </c>
      <c r="L5462" s="16">
        <v>6109.2096466779803</v>
      </c>
      <c r="M5462" s="17">
        <f>gp_need_index[[#This Row],[Normalised weighted population (base year)]]/gp_need_index[[#This Row],[Registered population (base year)]]</f>
        <v>0.74481362783085903</v>
      </c>
      <c r="N5462" s="99">
        <v>8236.6885993303295</v>
      </c>
      <c r="O5462" s="16">
        <v>6131.2912345450604</v>
      </c>
      <c r="P5462" s="17">
        <f>gp_need_index[[#This Row],[Normalised weighted population 2026/27]]/gp_need_index[[#This Row],[Registered population 2026/27]]</f>
        <v>0.74438788848270343</v>
      </c>
      <c r="Q5462" s="99">
        <v>8268.6199140042809</v>
      </c>
      <c r="R5462" s="16">
        <v>6152.8451512396396</v>
      </c>
      <c r="S5462" s="17">
        <f>gp_need_index[[#This Row],[Normalised weighted population 2027/28]]/gp_need_index[[#This Row],[Registered population 2027/28]]</f>
        <v>0.74411996381872314</v>
      </c>
      <c r="T5462" s="99">
        <v>8304.4912839444096</v>
      </c>
      <c r="U5462" s="16">
        <v>6177.3884360531401</v>
      </c>
      <c r="V5462" s="17">
        <f>gp_need_index[[#This Row],[Normalised weighted population 2028/29]]/gp_need_index[[#This Row],[Registered population 2028/29]]</f>
        <v>0.74386114992934849</v>
      </c>
    </row>
    <row r="5463" spans="1:22" x14ac:dyDescent="0.2">
      <c r="A5463" s="6" t="s">
        <v>450</v>
      </c>
      <c r="B5463" s="1" t="s">
        <v>11518</v>
      </c>
      <c r="C5463" s="95" t="s">
        <v>6442</v>
      </c>
      <c r="D5463" s="95" t="s">
        <v>6442</v>
      </c>
      <c r="E5463" s="95" t="s">
        <v>6649</v>
      </c>
      <c r="F5463" s="95" t="s">
        <v>6478</v>
      </c>
      <c r="G5463" s="95" t="s">
        <v>6478</v>
      </c>
      <c r="H5463" s="61">
        <v>5298.4748782523402</v>
      </c>
      <c r="I5463" s="61">
        <v>265.53821061186801</v>
      </c>
      <c r="J5463" s="123">
        <v>1406947.5381430599</v>
      </c>
      <c r="K5463" s="99">
        <v>24642.75</v>
      </c>
      <c r="L5463" s="16">
        <v>28326.881797394999</v>
      </c>
      <c r="M5463" s="17">
        <f>gp_need_index[[#This Row],[Normalised weighted population (base year)]]/gp_need_index[[#This Row],[Registered population (base year)]]</f>
        <v>1.1495016504811759</v>
      </c>
      <c r="N5463" s="99">
        <v>24715.351624476902</v>
      </c>
      <c r="O5463" s="16">
        <v>28429.2686142805</v>
      </c>
      <c r="P5463" s="17">
        <f>gp_need_index[[#This Row],[Normalised weighted population 2026/27]]/gp_need_index[[#This Row],[Registered population 2026/27]]</f>
        <v>1.1502676169140766</v>
      </c>
      <c r="Q5463" s="99">
        <v>24784.240341491299</v>
      </c>
      <c r="R5463" s="16">
        <v>28529.208751514099</v>
      </c>
      <c r="S5463" s="17">
        <f>gp_need_index[[#This Row],[Normalised weighted population 2027/28]]/gp_need_index[[#This Row],[Registered population 2027/28]]</f>
        <v>1.1511028120459819</v>
      </c>
      <c r="T5463" s="99">
        <v>24857.708232143501</v>
      </c>
      <c r="U5463" s="16">
        <v>28643.0098433149</v>
      </c>
      <c r="V5463" s="17">
        <f>gp_need_index[[#This Row],[Normalised weighted population 2028/29]]/gp_need_index[[#This Row],[Registered population 2028/29]]</f>
        <v>1.1522787851486898</v>
      </c>
    </row>
    <row r="5464" spans="1:22" x14ac:dyDescent="0.2">
      <c r="A5464" s="6" t="s">
        <v>255</v>
      </c>
      <c r="B5464" s="1" t="s">
        <v>11519</v>
      </c>
      <c r="C5464" s="95" t="s">
        <v>6442</v>
      </c>
      <c r="D5464" s="95" t="s">
        <v>6442</v>
      </c>
      <c r="E5464" s="95" t="s">
        <v>6649</v>
      </c>
      <c r="F5464" s="95" t="s">
        <v>6629</v>
      </c>
      <c r="G5464" s="95" t="s">
        <v>6629</v>
      </c>
      <c r="H5464" s="61">
        <v>5321.6701160777702</v>
      </c>
      <c r="I5464" s="61">
        <v>104.97952080381</v>
      </c>
      <c r="J5464" s="123">
        <v>558666.37866179901</v>
      </c>
      <c r="K5464" s="99">
        <v>10874</v>
      </c>
      <c r="L5464" s="16">
        <v>11247.950647412301</v>
      </c>
      <c r="M5464" s="17">
        <f>gp_need_index[[#This Row],[Normalised weighted population (base year)]]/gp_need_index[[#This Row],[Registered population (base year)]]</f>
        <v>1.0343894286750324</v>
      </c>
      <c r="N5464" s="99">
        <v>10879.637175944699</v>
      </c>
      <c r="O5464" s="16">
        <v>11288.6060881174</v>
      </c>
      <c r="P5464" s="17">
        <f>gp_need_index[[#This Row],[Normalised weighted population 2026/27]]/gp_need_index[[#This Row],[Registered population 2026/27]]</f>
        <v>1.0375903079816804</v>
      </c>
      <c r="Q5464" s="99">
        <v>10888.082265630201</v>
      </c>
      <c r="R5464" s="16">
        <v>11328.2900088306</v>
      </c>
      <c r="S5464" s="17">
        <f>gp_need_index[[#This Row],[Normalised weighted population 2027/28]]/gp_need_index[[#This Row],[Registered population 2027/28]]</f>
        <v>1.0404302366992559</v>
      </c>
      <c r="T5464" s="99">
        <v>10900.1701104603</v>
      </c>
      <c r="U5464" s="16">
        <v>11373.477794530199</v>
      </c>
      <c r="V5464" s="17">
        <f>gp_need_index[[#This Row],[Normalised weighted population 2028/29]]/gp_need_index[[#This Row],[Registered population 2028/29]]</f>
        <v>1.0434220456445622</v>
      </c>
    </row>
    <row r="5465" spans="1:22" x14ac:dyDescent="0.2">
      <c r="A5465" s="6" t="s">
        <v>435</v>
      </c>
      <c r="B5465" s="1" t="s">
        <v>11520</v>
      </c>
      <c r="C5465" s="95" t="s">
        <v>6442</v>
      </c>
      <c r="D5465" s="95" t="s">
        <v>6442</v>
      </c>
      <c r="E5465" s="95" t="s">
        <v>6649</v>
      </c>
      <c r="F5465" s="95" t="s">
        <v>6473</v>
      </c>
      <c r="G5465" s="95" t="s">
        <v>6473</v>
      </c>
      <c r="H5465" s="61">
        <v>5355.7839759165799</v>
      </c>
      <c r="I5465" s="61">
        <v>126.299655566741</v>
      </c>
      <c r="J5465" s="123">
        <v>676433.67144813295</v>
      </c>
      <c r="K5465" s="99">
        <v>12738.666666666701</v>
      </c>
      <c r="L5465" s="16">
        <v>13619.0271032983</v>
      </c>
      <c r="M5465" s="17">
        <f>gp_need_index[[#This Row],[Normalised weighted population (base year)]]/gp_need_index[[#This Row],[Registered population (base year)]]</f>
        <v>1.0691093078787626</v>
      </c>
      <c r="N5465" s="99">
        <v>12753.0161982683</v>
      </c>
      <c r="O5465" s="16">
        <v>13668.252741480301</v>
      </c>
      <c r="P5465" s="17">
        <f>gp_need_index[[#This Row],[Normalised weighted population 2026/27]]/gp_need_index[[#This Row],[Registered population 2026/27]]</f>
        <v>1.0717662809317436</v>
      </c>
      <c r="Q5465" s="99">
        <v>12763.8469672921</v>
      </c>
      <c r="R5465" s="16">
        <v>13716.302062525499</v>
      </c>
      <c r="S5465" s="17">
        <f>gp_need_index[[#This Row],[Normalised weighted population 2027/28]]/gp_need_index[[#This Row],[Registered population 2027/28]]</f>
        <v>1.0746213189232139</v>
      </c>
      <c r="T5465" s="99">
        <v>12779.4181232436</v>
      </c>
      <c r="U5465" s="16">
        <v>13771.0154674356</v>
      </c>
      <c r="V5465" s="17">
        <f>gp_need_index[[#This Row],[Normalised weighted population 2028/29]]/gp_need_index[[#This Row],[Registered population 2028/29]]</f>
        <v>1.0775933093845995</v>
      </c>
    </row>
    <row r="5466" spans="1:22" x14ac:dyDescent="0.2">
      <c r="A5466" s="6" t="s">
        <v>427</v>
      </c>
      <c r="B5466" s="1" t="s">
        <v>11521</v>
      </c>
      <c r="C5466" s="95" t="s">
        <v>6442</v>
      </c>
      <c r="D5466" s="95" t="s">
        <v>6442</v>
      </c>
      <c r="E5466" s="95" t="s">
        <v>6649</v>
      </c>
      <c r="F5466" s="95" t="s">
        <v>6470</v>
      </c>
      <c r="G5466" s="95" t="s">
        <v>6470</v>
      </c>
      <c r="H5466" s="61">
        <v>5337.14987945557</v>
      </c>
      <c r="I5466" s="61">
        <v>141.06456188433299</v>
      </c>
      <c r="J5466" s="123">
        <v>752882.70945642004</v>
      </c>
      <c r="K5466" s="99">
        <v>15206.416666666701</v>
      </c>
      <c r="L5466" s="16">
        <v>15158.2194359729</v>
      </c>
      <c r="M5466" s="17">
        <f>gp_need_index[[#This Row],[Normalised weighted population (base year)]]/gp_need_index[[#This Row],[Registered population (base year)]]</f>
        <v>0.99683046757495131</v>
      </c>
      <c r="N5466" s="99">
        <v>15242.063553657499</v>
      </c>
      <c r="O5466" s="16">
        <v>15213.008446948499</v>
      </c>
      <c r="P5466" s="17">
        <f>gp_need_index[[#This Row],[Normalised weighted population 2026/27]]/gp_need_index[[#This Row],[Registered population 2026/27]]</f>
        <v>0.99809375504788345</v>
      </c>
      <c r="Q5466" s="99">
        <v>15273.751117088799</v>
      </c>
      <c r="R5466" s="16">
        <v>15266.488196025201</v>
      </c>
      <c r="S5466" s="17">
        <f>gp_need_index[[#This Row],[Normalised weighted population 2027/28]]/gp_need_index[[#This Row],[Registered population 2027/28]]</f>
        <v>0.99952448347443135</v>
      </c>
      <c r="T5466" s="99">
        <v>15307.804125189001</v>
      </c>
      <c r="U5466" s="16">
        <v>15327.3851889914</v>
      </c>
      <c r="V5466" s="17">
        <f>gp_need_index[[#This Row],[Normalised weighted population 2028/29]]/gp_need_index[[#This Row],[Registered population 2028/29]]</f>
        <v>1.0012791556282183</v>
      </c>
    </row>
    <row r="5467" spans="1:22" x14ac:dyDescent="0.2">
      <c r="A5467" s="6" t="s">
        <v>666</v>
      </c>
      <c r="B5467" s="1" t="s">
        <v>11522</v>
      </c>
      <c r="C5467" s="95" t="s">
        <v>6442</v>
      </c>
      <c r="D5467" s="95" t="s">
        <v>6442</v>
      </c>
      <c r="E5467" s="95" t="s">
        <v>6649</v>
      </c>
      <c r="F5467" s="95" t="s">
        <v>6474</v>
      </c>
      <c r="G5467" s="95" t="s">
        <v>6474</v>
      </c>
      <c r="H5467" s="61">
        <v>5264.2748506053404</v>
      </c>
      <c r="I5467" s="61">
        <v>149.24475971076299</v>
      </c>
      <c r="J5467" s="123">
        <v>785665.43513000803</v>
      </c>
      <c r="K5467" s="99">
        <v>24503.833333333299</v>
      </c>
      <c r="L5467" s="16">
        <v>15818.252855824399</v>
      </c>
      <c r="M5467" s="17">
        <f>gp_need_index[[#This Row],[Normalised weighted population (base year)]]/gp_need_index[[#This Row],[Registered population (base year)]]</f>
        <v>0.64554197054166029</v>
      </c>
      <c r="N5467" s="99">
        <v>24610.108167897699</v>
      </c>
      <c r="O5467" s="16">
        <v>15875.4275413469</v>
      </c>
      <c r="P5467" s="17">
        <f>gp_need_index[[#This Row],[Normalised weighted population 2026/27]]/gp_need_index[[#This Row],[Registered population 2026/27]]</f>
        <v>0.6450775198971036</v>
      </c>
      <c r="Q5467" s="99">
        <v>24742.981732710901</v>
      </c>
      <c r="R5467" s="16">
        <v>15931.2359558598</v>
      </c>
      <c r="S5467" s="17">
        <f>gp_need_index[[#This Row],[Normalised weighted population 2027/28]]/gp_need_index[[#This Row],[Registered population 2027/28]]</f>
        <v>0.64386888079856064</v>
      </c>
      <c r="T5467" s="99">
        <v>24883.307466883802</v>
      </c>
      <c r="U5467" s="16">
        <v>15994.784582858299</v>
      </c>
      <c r="V5467" s="17">
        <f>gp_need_index[[#This Row],[Normalised weighted population 2028/29]]/gp_need_index[[#This Row],[Registered population 2028/29]]</f>
        <v>0.64279174318547161</v>
      </c>
    </row>
    <row r="5468" spans="1:22" x14ac:dyDescent="0.2">
      <c r="A5468" s="6" t="s">
        <v>1007</v>
      </c>
      <c r="B5468" s="1" t="s">
        <v>11523</v>
      </c>
      <c r="C5468" s="95" t="s">
        <v>6442</v>
      </c>
      <c r="D5468" s="95" t="s">
        <v>6442</v>
      </c>
      <c r="E5468" s="95" t="s">
        <v>6649</v>
      </c>
      <c r="F5468" s="95" t="s">
        <v>6476</v>
      </c>
      <c r="G5468" s="95" t="s">
        <v>6476</v>
      </c>
      <c r="H5468" s="61">
        <v>5330.5953650841302</v>
      </c>
      <c r="I5468" s="61">
        <v>39.7070999232917</v>
      </c>
      <c r="J5468" s="123">
        <v>211662.482812031</v>
      </c>
      <c r="K5468" s="99">
        <v>6772.5833333333303</v>
      </c>
      <c r="L5468" s="16">
        <v>4261.5221740768902</v>
      </c>
      <c r="M5468" s="17">
        <f>gp_need_index[[#This Row],[Normalised weighted population (base year)]]/gp_need_index[[#This Row],[Registered population (base year)]]</f>
        <v>0.62923141205254896</v>
      </c>
      <c r="N5468" s="99">
        <v>6839.0430839139399</v>
      </c>
      <c r="O5468" s="16">
        <v>4276.9253410619303</v>
      </c>
      <c r="P5468" s="17">
        <f>gp_need_index[[#This Row],[Normalised weighted population 2026/27]]/gp_need_index[[#This Row],[Registered population 2026/27]]</f>
        <v>0.62536897173840789</v>
      </c>
      <c r="Q5468" s="99">
        <v>6902.5519761534997</v>
      </c>
      <c r="R5468" s="16">
        <v>4291.9604273078403</v>
      </c>
      <c r="S5468" s="17">
        <f>gp_need_index[[#This Row],[Normalised weighted population 2027/28]]/gp_need_index[[#This Row],[Registered population 2027/28]]</f>
        <v>0.62179327908510273</v>
      </c>
      <c r="T5468" s="99">
        <v>6968.6132423827303</v>
      </c>
      <c r="U5468" s="16">
        <v>4309.0807683186104</v>
      </c>
      <c r="V5468" s="17">
        <f>gp_need_index[[#This Row],[Normalised weighted population 2028/29]]/gp_need_index[[#This Row],[Registered population 2028/29]]</f>
        <v>0.61835556350164667</v>
      </c>
    </row>
    <row r="5469" spans="1:22" x14ac:dyDescent="0.2">
      <c r="A5469" s="6" t="s">
        <v>445</v>
      </c>
      <c r="B5469" s="1" t="s">
        <v>11524</v>
      </c>
      <c r="C5469" s="95" t="s">
        <v>6442</v>
      </c>
      <c r="D5469" s="95" t="s">
        <v>6442</v>
      </c>
      <c r="E5469" s="95" t="s">
        <v>6649</v>
      </c>
      <c r="F5469" s="95" t="s">
        <v>6473</v>
      </c>
      <c r="G5469" s="95" t="s">
        <v>6473</v>
      </c>
      <c r="H5469" s="61">
        <v>5314.1853841145803</v>
      </c>
      <c r="I5469" s="61">
        <v>157.39878648604801</v>
      </c>
      <c r="J5469" s="123">
        <v>836446.33062152599</v>
      </c>
      <c r="K5469" s="99">
        <v>14414.916666666701</v>
      </c>
      <c r="L5469" s="16">
        <v>16840.653752202299</v>
      </c>
      <c r="M5469" s="17">
        <f>gp_need_index[[#This Row],[Normalised weighted population (base year)]]/gp_need_index[[#This Row],[Registered population (base year)]]</f>
        <v>1.168279646815088</v>
      </c>
      <c r="N5469" s="99">
        <v>14422.4904347391</v>
      </c>
      <c r="O5469" s="16">
        <v>16901.523880594501</v>
      </c>
      <c r="P5469" s="17">
        <f>gp_need_index[[#This Row],[Normalised weighted population 2026/27]]/gp_need_index[[#This Row],[Registered population 2026/27]]</f>
        <v>1.171886641705389</v>
      </c>
      <c r="Q5469" s="99">
        <v>14436.921318443699</v>
      </c>
      <c r="R5469" s="16">
        <v>16960.939430076302</v>
      </c>
      <c r="S5469" s="17">
        <f>gp_need_index[[#This Row],[Normalised weighted population 2027/28]]/gp_need_index[[#This Row],[Registered population 2027/28]]</f>
        <v>1.1748307728468448</v>
      </c>
      <c r="T5469" s="99">
        <v>14450.923220238499</v>
      </c>
      <c r="U5469" s="16">
        <v>17028.595474866099</v>
      </c>
      <c r="V5469" s="17">
        <f>gp_need_index[[#This Row],[Normalised weighted population 2028/29]]/gp_need_index[[#This Row],[Registered population 2028/29]]</f>
        <v>1.1783742267080606</v>
      </c>
    </row>
    <row r="5470" spans="1:22" x14ac:dyDescent="0.2">
      <c r="A5470" s="6" t="s">
        <v>347</v>
      </c>
      <c r="B5470" s="1" t="s">
        <v>11525</v>
      </c>
      <c r="C5470" s="95" t="s">
        <v>6442</v>
      </c>
      <c r="D5470" s="95" t="s">
        <v>6442</v>
      </c>
      <c r="E5470" s="95" t="s">
        <v>6649</v>
      </c>
      <c r="F5470" s="95" t="s">
        <v>6477</v>
      </c>
      <c r="G5470" s="95" t="s">
        <v>6477</v>
      </c>
      <c r="H5470" s="61">
        <v>5468.1964754971596</v>
      </c>
      <c r="I5470" s="61">
        <v>65.640895677661305</v>
      </c>
      <c r="J5470" s="123">
        <v>358937.31439306401</v>
      </c>
      <c r="K5470" s="99">
        <v>8004.9166666666697</v>
      </c>
      <c r="L5470" s="16">
        <v>7226.6908337650202</v>
      </c>
      <c r="M5470" s="17">
        <f>gp_need_index[[#This Row],[Normalised weighted population (base year)]]/gp_need_index[[#This Row],[Registered population (base year)]]</f>
        <v>0.90278151974495058</v>
      </c>
      <c r="N5470" s="99">
        <v>8067.3914324997804</v>
      </c>
      <c r="O5470" s="16">
        <v>7252.8115298718803</v>
      </c>
      <c r="P5470" s="17">
        <f>gp_need_index[[#This Row],[Normalised weighted population 2026/27]]/gp_need_index[[#This Row],[Registered population 2026/27]]</f>
        <v>0.89902809235878467</v>
      </c>
      <c r="Q5470" s="99">
        <v>8127.5182610147303</v>
      </c>
      <c r="R5470" s="16">
        <v>7278.3080345291</v>
      </c>
      <c r="S5470" s="17">
        <f>gp_need_index[[#This Row],[Normalised weighted population 2027/28]]/gp_need_index[[#This Row],[Registered population 2027/28]]</f>
        <v>0.89551420258764136</v>
      </c>
      <c r="T5470" s="99">
        <v>8183.57043995</v>
      </c>
      <c r="U5470" s="16">
        <v>7307.3407149656996</v>
      </c>
      <c r="V5470" s="17">
        <f>gp_need_index[[#This Row],[Normalised weighted population 2028/29]]/gp_need_index[[#This Row],[Registered population 2028/29]]</f>
        <v>0.89292818685756259</v>
      </c>
    </row>
    <row r="5471" spans="1:22" x14ac:dyDescent="0.2">
      <c r="A5471" s="6" t="s">
        <v>421</v>
      </c>
      <c r="B5471" s="1" t="s">
        <v>11526</v>
      </c>
      <c r="C5471" s="95" t="s">
        <v>6442</v>
      </c>
      <c r="D5471" s="95" t="s">
        <v>6442</v>
      </c>
      <c r="E5471" s="95" t="s">
        <v>6649</v>
      </c>
      <c r="F5471" s="95" t="s">
        <v>6478</v>
      </c>
      <c r="G5471" s="95" t="s">
        <v>6478</v>
      </c>
      <c r="H5471" s="61">
        <v>5381.5753631591797</v>
      </c>
      <c r="I5471" s="61">
        <v>104.088046215616</v>
      </c>
      <c r="J5471" s="123">
        <v>560157.66511333198</v>
      </c>
      <c r="K5471" s="99">
        <v>8406.5</v>
      </c>
      <c r="L5471" s="16">
        <v>11277.975572928999</v>
      </c>
      <c r="M5471" s="17">
        <f>gp_need_index[[#This Row],[Normalised weighted population (base year)]]/gp_need_index[[#This Row],[Registered population (base year)]]</f>
        <v>1.3415780137904001</v>
      </c>
      <c r="N5471" s="99">
        <v>8426.3435900070999</v>
      </c>
      <c r="O5471" s="16">
        <v>11318.7395379882</v>
      </c>
      <c r="P5471" s="17">
        <f>gp_need_index[[#This Row],[Normalised weighted population 2026/27]]/gp_need_index[[#This Row],[Registered population 2026/27]]</f>
        <v>1.3432563504069817</v>
      </c>
      <c r="Q5471" s="99">
        <v>8443.1388527381896</v>
      </c>
      <c r="R5471" s="16">
        <v>11358.5293897106</v>
      </c>
      <c r="S5471" s="17">
        <f>gp_need_index[[#This Row],[Normalised weighted population 2027/28]]/gp_need_index[[#This Row],[Registered population 2027/28]]</f>
        <v>1.3452970024325637</v>
      </c>
      <c r="T5471" s="99">
        <v>8463.7978318257301</v>
      </c>
      <c r="U5471" s="16">
        <v>11403.837798263399</v>
      </c>
      <c r="V5471" s="17">
        <f>gp_need_index[[#This Row],[Normalised weighted population 2028/29]]/gp_need_index[[#This Row],[Registered population 2028/29]]</f>
        <v>1.3473665161734458</v>
      </c>
    </row>
    <row r="5472" spans="1:22" x14ac:dyDescent="0.2">
      <c r="A5472" s="6" t="s">
        <v>409</v>
      </c>
      <c r="B5472" s="1" t="s">
        <v>11527</v>
      </c>
      <c r="C5472" s="95" t="s">
        <v>6442</v>
      </c>
      <c r="D5472" s="95" t="s">
        <v>6442</v>
      </c>
      <c r="E5472" s="95" t="s">
        <v>6649</v>
      </c>
      <c r="F5472" s="95" t="s">
        <v>6475</v>
      </c>
      <c r="G5472" s="95" t="s">
        <v>6475</v>
      </c>
      <c r="H5472" s="61">
        <v>5336.8400706976199</v>
      </c>
      <c r="I5472" s="61">
        <v>192.89450106710299</v>
      </c>
      <c r="J5472" s="123">
        <v>1029447.10271214</v>
      </c>
      <c r="K5472" s="99">
        <v>17436.416666666701</v>
      </c>
      <c r="L5472" s="16">
        <v>20726.449000142002</v>
      </c>
      <c r="M5472" s="17">
        <f>gp_need_index[[#This Row],[Normalised weighted population (base year)]]/gp_need_index[[#This Row],[Registered population (base year)]]</f>
        <v>1.1886874118903614</v>
      </c>
      <c r="N5472" s="99">
        <v>17471.136418384402</v>
      </c>
      <c r="O5472" s="16">
        <v>20801.364239794701</v>
      </c>
      <c r="P5472" s="17">
        <f>gp_need_index[[#This Row],[Normalised weighted population 2026/27]]/gp_need_index[[#This Row],[Registered population 2026/27]]</f>
        <v>1.190613119928821</v>
      </c>
      <c r="Q5472" s="99">
        <v>17506.633096953301</v>
      </c>
      <c r="R5472" s="16">
        <v>20874.489272484701</v>
      </c>
      <c r="S5472" s="17">
        <f>gp_need_index[[#This Row],[Normalised weighted population 2027/28]]/gp_need_index[[#This Row],[Registered population 2027/28]]</f>
        <v>1.1923760072470766</v>
      </c>
      <c r="T5472" s="99">
        <v>17542.468896711202</v>
      </c>
      <c r="U5472" s="16">
        <v>20957.756203954199</v>
      </c>
      <c r="V5472" s="17">
        <f>gp_need_index[[#This Row],[Normalised weighted population 2028/29]]/gp_need_index[[#This Row],[Registered population 2028/29]]</f>
        <v>1.1946868098984222</v>
      </c>
    </row>
    <row r="5473" spans="1:22" x14ac:dyDescent="0.2">
      <c r="A5473" s="6" t="s">
        <v>998</v>
      </c>
      <c r="B5473" s="1" t="s">
        <v>11528</v>
      </c>
      <c r="C5473" s="95" t="s">
        <v>6442</v>
      </c>
      <c r="D5473" s="95" t="s">
        <v>6442</v>
      </c>
      <c r="E5473" s="95" t="s">
        <v>6649</v>
      </c>
      <c r="F5473" s="95" t="s">
        <v>6476</v>
      </c>
      <c r="G5473" s="95" t="s">
        <v>6476</v>
      </c>
      <c r="H5473" s="61">
        <v>5378.9592337101103</v>
      </c>
      <c r="I5473" s="61">
        <v>66.3812936267027</v>
      </c>
      <c r="J5473" s="123">
        <v>357062.27229897497</v>
      </c>
      <c r="K5473" s="99">
        <v>12467.25</v>
      </c>
      <c r="L5473" s="16">
        <v>7188.9395357780804</v>
      </c>
      <c r="M5473" s="17">
        <f>gp_need_index[[#This Row],[Normalised weighted population (base year)]]/gp_need_index[[#This Row],[Registered population (base year)]]</f>
        <v>0.57662592277992986</v>
      </c>
      <c r="N5473" s="99">
        <v>12607.358064652301</v>
      </c>
      <c r="O5473" s="16">
        <v>7214.9237807477602</v>
      </c>
      <c r="P5473" s="17">
        <f>gp_need_index[[#This Row],[Normalised weighted population 2026/27]]/gp_need_index[[#This Row],[Registered population 2026/27]]</f>
        <v>0.57227880288230248</v>
      </c>
      <c r="Q5473" s="99">
        <v>12747.749386636</v>
      </c>
      <c r="R5473" s="16">
        <v>7240.2870949631697</v>
      </c>
      <c r="S5473" s="17">
        <f>gp_need_index[[#This Row],[Normalised weighted population 2027/28]]/gp_need_index[[#This Row],[Registered population 2027/28]]</f>
        <v>0.56796591110847117</v>
      </c>
      <c r="T5473" s="99">
        <v>12888.220260146099</v>
      </c>
      <c r="U5473" s="16">
        <v>7269.1681124331799</v>
      </c>
      <c r="V5473" s="17">
        <f>gp_need_index[[#This Row],[Normalised weighted population 2028/29]]/gp_need_index[[#This Row],[Registered population 2028/29]]</f>
        <v>0.56401644026145603</v>
      </c>
    </row>
    <row r="5474" spans="1:22" x14ac:dyDescent="0.2">
      <c r="A5474" s="6" t="s">
        <v>371</v>
      </c>
      <c r="B5474" s="1" t="s">
        <v>11529</v>
      </c>
      <c r="C5474" s="95" t="s">
        <v>6442</v>
      </c>
      <c r="D5474" s="95" t="s">
        <v>6442</v>
      </c>
      <c r="E5474" s="95" t="s">
        <v>6649</v>
      </c>
      <c r="F5474" s="95" t="s">
        <v>6477</v>
      </c>
      <c r="G5474" s="95" t="s">
        <v>6477</v>
      </c>
      <c r="H5474" s="61">
        <v>5570.9959792148902</v>
      </c>
      <c r="I5474" s="61">
        <v>100.613178050805</v>
      </c>
      <c r="J5474" s="123">
        <v>560515.61037706595</v>
      </c>
      <c r="K5474" s="99">
        <v>10008.5</v>
      </c>
      <c r="L5474" s="16">
        <v>11285.182290237801</v>
      </c>
      <c r="M5474" s="17">
        <f>gp_need_index[[#This Row],[Normalised weighted population (base year)]]/gp_need_index[[#This Row],[Registered population (base year)]]</f>
        <v>1.1275598031910676</v>
      </c>
      <c r="N5474" s="99">
        <v>10075.5281749967</v>
      </c>
      <c r="O5474" s="16">
        <v>11325.972303799301</v>
      </c>
      <c r="P5474" s="17">
        <f>gp_need_index[[#This Row],[Normalised weighted population 2026/27]]/gp_need_index[[#This Row],[Registered population 2026/27]]</f>
        <v>1.1241070549438477</v>
      </c>
      <c r="Q5474" s="99">
        <v>10137.888498438901</v>
      </c>
      <c r="R5474" s="16">
        <v>11365.787581557701</v>
      </c>
      <c r="S5474" s="17">
        <f>gp_need_index[[#This Row],[Normalised weighted population 2027/28]]/gp_need_index[[#This Row],[Registered population 2027/28]]</f>
        <v>1.1211198055007097</v>
      </c>
      <c r="T5474" s="99">
        <v>10200.669863282301</v>
      </c>
      <c r="U5474" s="16">
        <v>11411.1249425488</v>
      </c>
      <c r="V5474" s="17">
        <f>gp_need_index[[#This Row],[Normalised weighted population 2028/29]]/gp_need_index[[#This Row],[Registered population 2028/29]]</f>
        <v>1.1186642735712464</v>
      </c>
    </row>
    <row r="5475" spans="1:22" x14ac:dyDescent="0.2">
      <c r="A5475" s="6" t="s">
        <v>920</v>
      </c>
      <c r="B5475" s="1" t="s">
        <v>11530</v>
      </c>
      <c r="C5475" s="95" t="s">
        <v>6442</v>
      </c>
      <c r="D5475" s="95" t="s">
        <v>6442</v>
      </c>
      <c r="E5475" s="95" t="s">
        <v>6649</v>
      </c>
      <c r="F5475" s="95" t="s">
        <v>6468</v>
      </c>
      <c r="G5475" s="95" t="s">
        <v>6468</v>
      </c>
      <c r="H5475" s="61">
        <v>5202.8189150053904</v>
      </c>
      <c r="I5475" s="61">
        <v>61.193275400519298</v>
      </c>
      <c r="J5475" s="123">
        <v>318377.53072495502</v>
      </c>
      <c r="K5475" s="99">
        <v>5641.8333333333303</v>
      </c>
      <c r="L5475" s="16">
        <v>6410.0774444620802</v>
      </c>
      <c r="M5475" s="17">
        <f>gp_need_index[[#This Row],[Normalised weighted population (base year)]]/gp_need_index[[#This Row],[Registered population (base year)]]</f>
        <v>1.1361692318328114</v>
      </c>
      <c r="N5475" s="99">
        <v>5638.5802841429004</v>
      </c>
      <c r="O5475" s="16">
        <v>6433.2465115772702</v>
      </c>
      <c r="P5475" s="17">
        <f>gp_need_index[[#This Row],[Normalised weighted population 2026/27]]/gp_need_index[[#This Row],[Registered population 2026/27]]</f>
        <v>1.1409337434937603</v>
      </c>
      <c r="Q5475" s="99">
        <v>5637.5519931218696</v>
      </c>
      <c r="R5475" s="16">
        <v>6455.8619206455896</v>
      </c>
      <c r="S5475" s="17">
        <f>gp_need_index[[#This Row],[Normalised weighted population 2027/28]]/gp_need_index[[#This Row],[Registered population 2027/28]]</f>
        <v>1.1451534156176482</v>
      </c>
      <c r="T5475" s="99">
        <v>5635.8403026405003</v>
      </c>
      <c r="U5475" s="16">
        <v>6481.6139189391097</v>
      </c>
      <c r="V5475" s="17">
        <f>gp_need_index[[#This Row],[Normalised weighted population 2028/29]]/gp_need_index[[#This Row],[Registered population 2028/29]]</f>
        <v>1.1500705433229448</v>
      </c>
    </row>
    <row r="5476" spans="1:22" x14ac:dyDescent="0.2">
      <c r="A5476" s="6" t="s">
        <v>527</v>
      </c>
      <c r="B5476" s="1" t="s">
        <v>11531</v>
      </c>
      <c r="C5476" s="95" t="s">
        <v>6442</v>
      </c>
      <c r="D5476" s="95" t="s">
        <v>6442</v>
      </c>
      <c r="E5476" s="95" t="s">
        <v>6649</v>
      </c>
      <c r="F5476" s="95" t="s">
        <v>6469</v>
      </c>
      <c r="G5476" s="95" t="s">
        <v>6469</v>
      </c>
      <c r="H5476" s="61">
        <v>5511.7861409505203</v>
      </c>
      <c r="I5476" s="61">
        <v>64.562913337704103</v>
      </c>
      <c r="J5476" s="123">
        <v>355856.97095414699</v>
      </c>
      <c r="K5476" s="99">
        <v>10444.666666666701</v>
      </c>
      <c r="L5476" s="16">
        <v>7164.6725124530803</v>
      </c>
      <c r="M5476" s="17">
        <f>gp_need_index[[#This Row],[Normalised weighted population (base year)]]/gp_need_index[[#This Row],[Registered population (base year)]]</f>
        <v>0.68596468811384348</v>
      </c>
      <c r="N5476" s="99">
        <v>10496.684012481101</v>
      </c>
      <c r="O5476" s="16">
        <v>7190.56904486437</v>
      </c>
      <c r="P5476" s="17">
        <f>gp_need_index[[#This Row],[Normalised weighted population 2026/27]]/gp_need_index[[#This Row],[Registered population 2026/27]]</f>
        <v>0.68503243846479622</v>
      </c>
      <c r="Q5476" s="99">
        <v>10538.595752790499</v>
      </c>
      <c r="R5476" s="16">
        <v>7215.8467425386198</v>
      </c>
      <c r="S5476" s="17">
        <f>gp_need_index[[#This Row],[Normalised weighted population 2027/28]]/gp_need_index[[#This Row],[Registered population 2027/28]]</f>
        <v>0.68470666413292747</v>
      </c>
      <c r="T5476" s="99">
        <v>10583.281449223399</v>
      </c>
      <c r="U5476" s="16">
        <v>7244.6302690892699</v>
      </c>
      <c r="V5476" s="17">
        <f>gp_need_index[[#This Row],[Normalised weighted population 2028/29]]/gp_need_index[[#This Row],[Registered population 2028/29]]</f>
        <v>0.68453534982015252</v>
      </c>
    </row>
    <row r="5477" spans="1:22" x14ac:dyDescent="0.2">
      <c r="A5477" s="6" t="s">
        <v>933</v>
      </c>
      <c r="B5477" s="1" t="s">
        <v>6845</v>
      </c>
      <c r="C5477" s="95" t="s">
        <v>6442</v>
      </c>
      <c r="D5477" s="95" t="s">
        <v>6442</v>
      </c>
      <c r="E5477" s="95" t="s">
        <v>6649</v>
      </c>
      <c r="F5477" s="95" t="s">
        <v>6468</v>
      </c>
      <c r="G5477" s="95" t="s">
        <v>6468</v>
      </c>
      <c r="H5477" s="61">
        <v>5241.0530598958303</v>
      </c>
      <c r="I5477" s="61">
        <v>64.531039196874104</v>
      </c>
      <c r="J5477" s="123">
        <v>338210.600441035</v>
      </c>
      <c r="K5477" s="99">
        <v>9534.5833333333303</v>
      </c>
      <c r="L5477" s="16">
        <v>6809.38801311937</v>
      </c>
      <c r="M5477" s="17">
        <f>gp_need_index[[#This Row],[Normalised weighted population (base year)]]/gp_need_index[[#This Row],[Registered population (base year)]]</f>
        <v>0.71417782770993721</v>
      </c>
      <c r="N5477" s="99">
        <v>9575.2787723455494</v>
      </c>
      <c r="O5477" s="16">
        <v>6834.0003784544697</v>
      </c>
      <c r="P5477" s="17">
        <f>gp_need_index[[#This Row],[Normalised weighted population 2026/27]]/gp_need_index[[#This Row],[Registered population 2026/27]]</f>
        <v>0.71371294151683695</v>
      </c>
      <c r="Q5477" s="99">
        <v>9616.0146733350102</v>
      </c>
      <c r="R5477" s="16">
        <v>6858.0245960642897</v>
      </c>
      <c r="S5477" s="17">
        <f>gp_need_index[[#This Row],[Normalised weighted population 2027/28]]/gp_need_index[[#This Row],[Registered population 2027/28]]</f>
        <v>0.71318782562608141</v>
      </c>
      <c r="T5477" s="99">
        <v>9659.1138587782807</v>
      </c>
      <c r="U5477" s="16">
        <v>6885.3807941778296</v>
      </c>
      <c r="V5477" s="17">
        <f>gp_need_index[[#This Row],[Normalised weighted population 2028/29]]/gp_need_index[[#This Row],[Registered population 2028/29]]</f>
        <v>0.71283772971786019</v>
      </c>
    </row>
    <row r="5478" spans="1:22" x14ac:dyDescent="0.2">
      <c r="A5478" s="6" t="s">
        <v>271</v>
      </c>
      <c r="B5478" s="1" t="s">
        <v>10485</v>
      </c>
      <c r="C5478" s="95" t="s">
        <v>6442</v>
      </c>
      <c r="D5478" s="95" t="s">
        <v>6442</v>
      </c>
      <c r="E5478" s="95" t="s">
        <v>6649</v>
      </c>
      <c r="F5478" s="95" t="s">
        <v>6628</v>
      </c>
      <c r="G5478" s="95" t="s">
        <v>6628</v>
      </c>
      <c r="H5478" s="61">
        <v>5397.8604989136502</v>
      </c>
      <c r="I5478" s="61">
        <v>156.014434034435</v>
      </c>
      <c r="J5478" s="123">
        <v>842144.15073484601</v>
      </c>
      <c r="K5478" s="99">
        <v>15269.75</v>
      </c>
      <c r="L5478" s="16">
        <v>16955.371232760099</v>
      </c>
      <c r="M5478" s="17">
        <f>gp_need_index[[#This Row],[Normalised weighted population (base year)]]/gp_need_index[[#This Row],[Registered population (base year)]]</f>
        <v>1.1103895763034823</v>
      </c>
      <c r="N5478" s="99">
        <v>15258.842935057701</v>
      </c>
      <c r="O5478" s="16">
        <v>17016.6560046616</v>
      </c>
      <c r="P5478" s="17">
        <f>gp_need_index[[#This Row],[Normalised weighted population 2026/27]]/gp_need_index[[#This Row],[Registered population 2026/27]]</f>
        <v>1.1151996306066736</v>
      </c>
      <c r="Q5478" s="99">
        <v>15247.827388702101</v>
      </c>
      <c r="R5478" s="16">
        <v>17076.476289152099</v>
      </c>
      <c r="S5478" s="17">
        <f>gp_need_index[[#This Row],[Normalised weighted population 2027/28]]/gp_need_index[[#This Row],[Registered population 2027/28]]</f>
        <v>1.119928489078053</v>
      </c>
      <c r="T5478" s="99">
        <v>15241.480376678601</v>
      </c>
      <c r="U5478" s="16">
        <v>17144.593202689499</v>
      </c>
      <c r="V5478" s="17">
        <f>gp_need_index[[#This Row],[Normalised weighted population 2028/29]]/gp_need_index[[#This Row],[Registered population 2028/29]]</f>
        <v>1.124864040695345</v>
      </c>
    </row>
    <row r="5479" spans="1:22" x14ac:dyDescent="0.2">
      <c r="A5479" s="6" t="s">
        <v>263</v>
      </c>
      <c r="B5479" s="1" t="s">
        <v>11532</v>
      </c>
      <c r="C5479" s="95" t="s">
        <v>6442</v>
      </c>
      <c r="D5479" s="95" t="s">
        <v>6442</v>
      </c>
      <c r="E5479" s="95" t="s">
        <v>6649</v>
      </c>
      <c r="F5479" s="95" t="s">
        <v>6628</v>
      </c>
      <c r="G5479" s="95" t="s">
        <v>6628</v>
      </c>
      <c r="H5479" s="61">
        <v>5365.0229936079504</v>
      </c>
      <c r="I5479" s="61">
        <v>65.569789758765694</v>
      </c>
      <c r="J5479" s="123">
        <v>351783.42974181799</v>
      </c>
      <c r="K5479" s="99">
        <v>6715.4166666666697</v>
      </c>
      <c r="L5479" s="16">
        <v>7082.6575706800804</v>
      </c>
      <c r="M5479" s="17">
        <f>gp_need_index[[#This Row],[Normalised weighted population (base year)]]/gp_need_index[[#This Row],[Registered population (base year)]]</f>
        <v>1.0546862424540662</v>
      </c>
      <c r="N5479" s="99">
        <v>6716.3682878426498</v>
      </c>
      <c r="O5479" s="16">
        <v>7108.2576621034304</v>
      </c>
      <c r="P5479" s="17">
        <f>gp_need_index[[#This Row],[Normalised weighted population 2026/27]]/gp_need_index[[#This Row],[Registered population 2026/27]]</f>
        <v>1.0583484045939147</v>
      </c>
      <c r="Q5479" s="99">
        <v>6715.0598166967902</v>
      </c>
      <c r="R5479" s="16">
        <v>7133.2460026717899</v>
      </c>
      <c r="S5479" s="17">
        <f>gp_need_index[[#This Row],[Normalised weighted population 2027/28]]/gp_need_index[[#This Row],[Registered population 2027/28]]</f>
        <v>1.0622758690749399</v>
      </c>
      <c r="T5479" s="99">
        <v>6717.3352634636403</v>
      </c>
      <c r="U5479" s="16">
        <v>7161.7000404356104</v>
      </c>
      <c r="V5479" s="17">
        <f>gp_need_index[[#This Row],[Normalised weighted population 2028/29]]/gp_need_index[[#This Row],[Registered population 2028/29]]</f>
        <v>1.0661519426295307</v>
      </c>
    </row>
    <row r="5480" spans="1:22" x14ac:dyDescent="0.2">
      <c r="A5480" s="6" t="s">
        <v>363</v>
      </c>
      <c r="B5480" s="1" t="s">
        <v>11533</v>
      </c>
      <c r="C5480" s="95" t="s">
        <v>6442</v>
      </c>
      <c r="D5480" s="95" t="s">
        <v>6442</v>
      </c>
      <c r="E5480" s="95" t="s">
        <v>6649</v>
      </c>
      <c r="F5480" s="95" t="s">
        <v>6477</v>
      </c>
      <c r="G5480" s="95" t="s">
        <v>6477</v>
      </c>
      <c r="H5480" s="61">
        <v>5457.9933739777998</v>
      </c>
      <c r="I5480" s="61">
        <v>146.921046265851</v>
      </c>
      <c r="J5480" s="123">
        <v>801894.09701690299</v>
      </c>
      <c r="K5480" s="99">
        <v>16821.583333333299</v>
      </c>
      <c r="L5480" s="16">
        <v>16144.9938142021</v>
      </c>
      <c r="M5480" s="17">
        <f>gp_need_index[[#This Row],[Normalised weighted population (base year)]]/gp_need_index[[#This Row],[Registered population (base year)]]</f>
        <v>0.95977848780795305</v>
      </c>
      <c r="N5480" s="99">
        <v>16949.040701694699</v>
      </c>
      <c r="O5480" s="16">
        <v>16203.3494968746</v>
      </c>
      <c r="P5480" s="17">
        <f>gp_need_index[[#This Row],[Normalised weighted population 2026/27]]/gp_need_index[[#This Row],[Registered population 2026/27]]</f>
        <v>0.95600392860313688</v>
      </c>
      <c r="Q5480" s="99">
        <v>17070.721097951999</v>
      </c>
      <c r="R5480" s="16">
        <v>16260.3106869191</v>
      </c>
      <c r="S5480" s="17">
        <f>gp_need_index[[#This Row],[Normalised weighted population 2027/28]]/gp_need_index[[#This Row],[Registered population 2027/28]]</f>
        <v>0.95252629303807645</v>
      </c>
      <c r="T5480" s="99">
        <v>17185.594865856299</v>
      </c>
      <c r="U5480" s="16">
        <v>16325.171970851199</v>
      </c>
      <c r="V5480" s="17">
        <f>gp_need_index[[#This Row],[Normalised weighted population 2028/29]]/gp_need_index[[#This Row],[Registered population 2028/29]]</f>
        <v>0.94993348198178718</v>
      </c>
    </row>
    <row r="5481" spans="1:22" x14ac:dyDescent="0.2">
      <c r="A5481" s="6" t="s">
        <v>928</v>
      </c>
      <c r="B5481" s="1" t="s">
        <v>9930</v>
      </c>
      <c r="C5481" s="95" t="s">
        <v>6442</v>
      </c>
      <c r="D5481" s="95" t="s">
        <v>6442</v>
      </c>
      <c r="E5481" s="95" t="s">
        <v>6649</v>
      </c>
      <c r="F5481" s="95" t="s">
        <v>6468</v>
      </c>
      <c r="G5481" s="95" t="s">
        <v>6468</v>
      </c>
      <c r="H5481" s="61">
        <v>5277.2184469288804</v>
      </c>
      <c r="I5481" s="61">
        <v>29.295306508597601</v>
      </c>
      <c r="J5481" s="123">
        <v>154597.731915607</v>
      </c>
      <c r="K5481" s="99">
        <v>4745.0833333333303</v>
      </c>
      <c r="L5481" s="16">
        <v>3112.6048124713102</v>
      </c>
      <c r="M5481" s="17">
        <f>gp_need_index[[#This Row],[Normalised weighted population (base year)]]/gp_need_index[[#This Row],[Registered population (base year)]]</f>
        <v>0.65596420417020684</v>
      </c>
      <c r="N5481" s="99">
        <v>4761.8749142424103</v>
      </c>
      <c r="O5481" s="16">
        <v>3123.8552459376801</v>
      </c>
      <c r="P5481" s="17">
        <f>gp_need_index[[#This Row],[Normalised weighted population 2026/27]]/gp_need_index[[#This Row],[Registered population 2026/27]]</f>
        <v>0.65601371354683502</v>
      </c>
      <c r="Q5481" s="99">
        <v>4782.6775080186999</v>
      </c>
      <c r="R5481" s="16">
        <v>3134.83683418087</v>
      </c>
      <c r="S5481" s="17">
        <f>gp_need_index[[#This Row],[Normalised weighted population 2027/28]]/gp_need_index[[#This Row],[Registered population 2027/28]]</f>
        <v>0.65545645277670539</v>
      </c>
      <c r="T5481" s="99">
        <v>4804.25320646624</v>
      </c>
      <c r="U5481" s="16">
        <v>3147.3414871298701</v>
      </c>
      <c r="V5481" s="17">
        <f>gp_need_index[[#This Row],[Normalised weighted population 2028/29]]/gp_need_index[[#This Row],[Registered population 2028/29]]</f>
        <v>0.65511565520604431</v>
      </c>
    </row>
    <row r="5482" spans="1:22" x14ac:dyDescent="0.2">
      <c r="A5482" s="6" t="s">
        <v>515</v>
      </c>
      <c r="B5482" s="1" t="s">
        <v>7065</v>
      </c>
      <c r="C5482" s="95" t="s">
        <v>6442</v>
      </c>
      <c r="D5482" s="95" t="s">
        <v>6442</v>
      </c>
      <c r="E5482" s="95" t="s">
        <v>6649</v>
      </c>
      <c r="F5482" s="95" t="s">
        <v>6472</v>
      </c>
      <c r="G5482" s="95" t="s">
        <v>6472</v>
      </c>
      <c r="H5482" s="61">
        <v>5530.30394176136</v>
      </c>
      <c r="I5482" s="61">
        <v>56.691267560066301</v>
      </c>
      <c r="J5482" s="123">
        <v>313519.940450883</v>
      </c>
      <c r="K5482" s="99">
        <v>6641.5</v>
      </c>
      <c r="L5482" s="16">
        <v>6312.2767932057905</v>
      </c>
      <c r="M5482" s="17">
        <f>gp_need_index[[#This Row],[Normalised weighted population (base year)]]/gp_need_index[[#This Row],[Registered population (base year)]]</f>
        <v>0.9504293899278462</v>
      </c>
      <c r="N5482" s="99">
        <v>6691.3503366224904</v>
      </c>
      <c r="O5482" s="16">
        <v>6335.0923622747396</v>
      </c>
      <c r="P5482" s="17">
        <f>gp_need_index[[#This Row],[Normalised weighted population 2026/27]]/gp_need_index[[#This Row],[Registered population 2026/27]]</f>
        <v>0.94675843343638544</v>
      </c>
      <c r="Q5482" s="99">
        <v>6743.66967889844</v>
      </c>
      <c r="R5482" s="16">
        <v>6357.3627206389901</v>
      </c>
      <c r="S5482" s="17">
        <f>gp_need_index[[#This Row],[Normalised weighted population 2027/28]]/gp_need_index[[#This Row],[Registered population 2027/28]]</f>
        <v>0.94271561677045956</v>
      </c>
      <c r="T5482" s="99">
        <v>6802.7873700095397</v>
      </c>
      <c r="U5482" s="16">
        <v>6382.7218122592303</v>
      </c>
      <c r="V5482" s="17">
        <f>gp_need_index[[#This Row],[Normalised weighted population 2028/29]]/gp_need_index[[#This Row],[Registered population 2028/29]]</f>
        <v>0.93825096465572455</v>
      </c>
    </row>
    <row r="5483" spans="1:22" x14ac:dyDescent="0.2">
      <c r="A5483" s="6" t="s">
        <v>416</v>
      </c>
      <c r="B5483" s="1" t="s">
        <v>7423</v>
      </c>
      <c r="C5483" s="95" t="s">
        <v>6442</v>
      </c>
      <c r="D5483" s="95" t="s">
        <v>6442</v>
      </c>
      <c r="E5483" s="95" t="s">
        <v>6649</v>
      </c>
      <c r="F5483" s="95" t="s">
        <v>6478</v>
      </c>
      <c r="G5483" s="95" t="s">
        <v>6478</v>
      </c>
      <c r="H5483" s="61">
        <v>5308.7822265625</v>
      </c>
      <c r="I5483" s="61">
        <v>156.24578582816599</v>
      </c>
      <c r="J5483" s="123">
        <v>829474.85077986005</v>
      </c>
      <c r="K5483" s="99">
        <v>16239.833333333299</v>
      </c>
      <c r="L5483" s="16">
        <v>16700.292949774299</v>
      </c>
      <c r="M5483" s="17">
        <f>gp_need_index[[#This Row],[Normalised weighted population (base year)]]/gp_need_index[[#This Row],[Registered population (base year)]]</f>
        <v>1.0283537156441056</v>
      </c>
      <c r="N5483" s="99">
        <v>16294.458566265999</v>
      </c>
      <c r="O5483" s="16">
        <v>16760.6557475017</v>
      </c>
      <c r="P5483" s="17">
        <f>gp_need_index[[#This Row],[Normalised weighted population 2026/27]]/gp_need_index[[#This Row],[Registered population 2026/27]]</f>
        <v>1.0286107807350442</v>
      </c>
      <c r="Q5483" s="99">
        <v>16353.879850138101</v>
      </c>
      <c r="R5483" s="16">
        <v>16819.576089711602</v>
      </c>
      <c r="S5483" s="17">
        <f>gp_need_index[[#This Row],[Normalised weighted population 2027/28]]/gp_need_index[[#This Row],[Registered population 2027/28]]</f>
        <v>1.0284761930404893</v>
      </c>
      <c r="T5483" s="99">
        <v>16413.8919032261</v>
      </c>
      <c r="U5483" s="16">
        <v>16886.668245659799</v>
      </c>
      <c r="V5483" s="17">
        <f>gp_need_index[[#This Row],[Normalised weighted population 2028/29]]/gp_need_index[[#This Row],[Registered population 2028/29]]</f>
        <v>1.0288034273176112</v>
      </c>
    </row>
    <row r="5484" spans="1:22" x14ac:dyDescent="0.2">
      <c r="A5484" s="6" t="s">
        <v>240</v>
      </c>
      <c r="B5484" s="1" t="s">
        <v>11534</v>
      </c>
      <c r="C5484" s="95" t="s">
        <v>6442</v>
      </c>
      <c r="D5484" s="95" t="s">
        <v>6442</v>
      </c>
      <c r="E5484" s="95" t="s">
        <v>6649</v>
      </c>
      <c r="F5484" s="95" t="s">
        <v>6629</v>
      </c>
      <c r="G5484" s="95" t="s">
        <v>6629</v>
      </c>
      <c r="H5484" s="61">
        <v>5191.4787775213099</v>
      </c>
      <c r="I5484" s="61">
        <v>141.71220982332201</v>
      </c>
      <c r="J5484" s="123">
        <v>735695.92981342401</v>
      </c>
      <c r="K5484" s="99">
        <v>14300.833333333299</v>
      </c>
      <c r="L5484" s="16">
        <v>14812.188143244301</v>
      </c>
      <c r="M5484" s="17">
        <f>gp_need_index[[#This Row],[Normalised weighted population (base year)]]/gp_need_index[[#This Row],[Registered population (base year)]]</f>
        <v>1.0357569938752522</v>
      </c>
      <c r="N5484" s="99">
        <v>14310.2733675523</v>
      </c>
      <c r="O5484" s="16">
        <v>14865.7264326311</v>
      </c>
      <c r="P5484" s="17">
        <f>gp_need_index[[#This Row],[Normalised weighted population 2026/27]]/gp_need_index[[#This Row],[Registered population 2026/27]]</f>
        <v>1.0388149863257159</v>
      </c>
      <c r="Q5484" s="99">
        <v>14317.149808062501</v>
      </c>
      <c r="R5484" s="16">
        <v>14917.985347903001</v>
      </c>
      <c r="S5484" s="17">
        <f>gp_need_index[[#This Row],[Normalised weighted population 2027/28]]/gp_need_index[[#This Row],[Registered population 2027/28]]</f>
        <v>1.0419661418575188</v>
      </c>
      <c r="T5484" s="99">
        <v>14329.1050464039</v>
      </c>
      <c r="U5484" s="16">
        <v>14977.4921864854</v>
      </c>
      <c r="V5484" s="17">
        <f>gp_need_index[[#This Row],[Normalised weighted population 2028/29]]/gp_need_index[[#This Row],[Registered population 2028/29]]</f>
        <v>1.045249660602092</v>
      </c>
    </row>
    <row r="5485" spans="1:22" x14ac:dyDescent="0.2">
      <c r="A5485" s="6" t="s">
        <v>451</v>
      </c>
      <c r="B5485" s="1" t="s">
        <v>11535</v>
      </c>
      <c r="C5485" s="95" t="s">
        <v>6442</v>
      </c>
      <c r="D5485" s="95" t="s">
        <v>6442</v>
      </c>
      <c r="E5485" s="95" t="s">
        <v>6649</v>
      </c>
      <c r="F5485" s="95" t="s">
        <v>6478</v>
      </c>
      <c r="G5485" s="95" t="s">
        <v>6478</v>
      </c>
      <c r="H5485" s="61">
        <v>5273.3099690755198</v>
      </c>
      <c r="I5485" s="61">
        <v>82.287494707755997</v>
      </c>
      <c r="J5485" s="123">
        <v>433927.46617265901</v>
      </c>
      <c r="K5485" s="99">
        <v>8231.3333333333303</v>
      </c>
      <c r="L5485" s="16">
        <v>8736.5105731939002</v>
      </c>
      <c r="M5485" s="17">
        <f>gp_need_index[[#This Row],[Normalised weighted population (base year)]]/gp_need_index[[#This Row],[Registered population (base year)]]</f>
        <v>1.0613724677890057</v>
      </c>
      <c r="N5485" s="99">
        <v>8259.3254355189893</v>
      </c>
      <c r="O5485" s="16">
        <v>8768.0884755791194</v>
      </c>
      <c r="P5485" s="17">
        <f>gp_need_index[[#This Row],[Normalised weighted population 2026/27]]/gp_need_index[[#This Row],[Registered population 2026/27]]</f>
        <v>1.0615986189225828</v>
      </c>
      <c r="Q5485" s="99">
        <v>8283.6539792181302</v>
      </c>
      <c r="R5485" s="16">
        <v>8798.9117787535906</v>
      </c>
      <c r="S5485" s="17">
        <f>gp_need_index[[#This Row],[Normalised weighted population 2027/28]]/gp_need_index[[#This Row],[Registered population 2027/28]]</f>
        <v>1.0622017530944834</v>
      </c>
      <c r="T5485" s="99">
        <v>8309.9672657459196</v>
      </c>
      <c r="U5485" s="16">
        <v>8834.0100450883601</v>
      </c>
      <c r="V5485" s="17">
        <f>gp_need_index[[#This Row],[Normalised weighted population 2028/29]]/gp_need_index[[#This Row],[Registered population 2028/29]]</f>
        <v>1.0630619547086027</v>
      </c>
    </row>
    <row r="5486" spans="1:22" x14ac:dyDescent="0.2">
      <c r="A5486" s="6" t="s">
        <v>265</v>
      </c>
      <c r="B5486" s="1" t="s">
        <v>11536</v>
      </c>
      <c r="C5486" s="95" t="s">
        <v>6442</v>
      </c>
      <c r="D5486" s="95" t="s">
        <v>6442</v>
      </c>
      <c r="E5486" s="95" t="s">
        <v>6649</v>
      </c>
      <c r="F5486" s="95" t="s">
        <v>6628</v>
      </c>
      <c r="G5486" s="95" t="s">
        <v>6628</v>
      </c>
      <c r="H5486" s="61">
        <v>5396.9396458676001</v>
      </c>
      <c r="I5486" s="61">
        <v>93.031799974021595</v>
      </c>
      <c r="J5486" s="123">
        <v>502087.00960622198</v>
      </c>
      <c r="K5486" s="99">
        <v>9429.9166666666697</v>
      </c>
      <c r="L5486" s="16">
        <v>10108.805756819</v>
      </c>
      <c r="M5486" s="17">
        <f>gp_need_index[[#This Row],[Normalised weighted population (base year)]]/gp_need_index[[#This Row],[Registered population (base year)]]</f>
        <v>1.0719931166043175</v>
      </c>
      <c r="N5486" s="99">
        <v>9420.7660526885393</v>
      </c>
      <c r="O5486" s="16">
        <v>10145.3437863613</v>
      </c>
      <c r="P5486" s="17">
        <f>gp_need_index[[#This Row],[Normalised weighted population 2026/27]]/gp_need_index[[#This Row],[Registered population 2026/27]]</f>
        <v>1.0769128253074469</v>
      </c>
      <c r="Q5486" s="99">
        <v>9412.7355938342098</v>
      </c>
      <c r="R5486" s="16">
        <v>10181.0086873494</v>
      </c>
      <c r="S5486" s="17">
        <f>gp_need_index[[#This Row],[Normalised weighted population 2027/28]]/gp_need_index[[#This Row],[Registered population 2027/28]]</f>
        <v>1.0816205964627803</v>
      </c>
      <c r="T5486" s="99">
        <v>9408.7052993050802</v>
      </c>
      <c r="U5486" s="16">
        <v>10221.620045145701</v>
      </c>
      <c r="V5486" s="17">
        <f>gp_need_index[[#This Row],[Normalised weighted population 2028/29]]/gp_need_index[[#This Row],[Registered population 2028/29]]</f>
        <v>1.0864002771880485</v>
      </c>
    </row>
    <row r="5487" spans="1:22" x14ac:dyDescent="0.2">
      <c r="A5487" s="6" t="s">
        <v>528</v>
      </c>
      <c r="B5487" s="1" t="s">
        <v>11537</v>
      </c>
      <c r="C5487" s="95" t="s">
        <v>6442</v>
      </c>
      <c r="D5487" s="95" t="s">
        <v>6442</v>
      </c>
      <c r="E5487" s="95" t="s">
        <v>6649</v>
      </c>
      <c r="F5487" s="95" t="s">
        <v>6471</v>
      </c>
      <c r="G5487" s="95" t="s">
        <v>6471</v>
      </c>
      <c r="H5487" s="61">
        <v>5405.3897033005596</v>
      </c>
      <c r="I5487" s="61">
        <v>114.76361960052201</v>
      </c>
      <c r="J5487" s="123">
        <v>620342.08770216303</v>
      </c>
      <c r="K5487" s="99">
        <v>14120.833333333299</v>
      </c>
      <c r="L5487" s="16">
        <v>12489.7030741324</v>
      </c>
      <c r="M5487" s="17">
        <f>gp_need_index[[#This Row],[Normalised weighted population (base year)]]/gp_need_index[[#This Row],[Registered population (base year)]]</f>
        <v>0.88448767712947274</v>
      </c>
      <c r="N5487" s="99">
        <v>14271.185892744399</v>
      </c>
      <c r="O5487" s="16">
        <v>12534.8467984135</v>
      </c>
      <c r="P5487" s="17">
        <f>gp_need_index[[#This Row],[Normalised weighted population 2026/27]]/gp_need_index[[#This Row],[Registered population 2026/27]]</f>
        <v>0.87833252909881376</v>
      </c>
      <c r="Q5487" s="99">
        <v>14423.714177481101</v>
      </c>
      <c r="R5487" s="16">
        <v>12578.911748737501</v>
      </c>
      <c r="S5487" s="17">
        <f>gp_need_index[[#This Row],[Normalised weighted population 2027/28]]/gp_need_index[[#This Row],[Registered population 2027/28]]</f>
        <v>0.8720993493046485</v>
      </c>
      <c r="T5487" s="99">
        <v>14566.257034021401</v>
      </c>
      <c r="U5487" s="16">
        <v>12629.088180307701</v>
      </c>
      <c r="V5487" s="17">
        <f>gp_need_index[[#This Row],[Normalised weighted population 2028/29]]/gp_need_index[[#This Row],[Registered population 2028/29]]</f>
        <v>0.86700983998914838</v>
      </c>
    </row>
    <row r="5488" spans="1:22" x14ac:dyDescent="0.2">
      <c r="A5488" s="6" t="s">
        <v>356</v>
      </c>
      <c r="B5488" s="1" t="s">
        <v>11538</v>
      </c>
      <c r="C5488" s="95" t="s">
        <v>6442</v>
      </c>
      <c r="D5488" s="95" t="s">
        <v>6442</v>
      </c>
      <c r="E5488" s="95" t="s">
        <v>6649</v>
      </c>
      <c r="F5488" s="95" t="s">
        <v>6469</v>
      </c>
      <c r="G5488" s="95" t="s">
        <v>6469</v>
      </c>
      <c r="H5488" s="61">
        <v>5557.1216039764704</v>
      </c>
      <c r="I5488" s="61">
        <v>119.43727588419701</v>
      </c>
      <c r="J5488" s="123">
        <v>663727.46613616904</v>
      </c>
      <c r="K5488" s="99">
        <v>14051.5</v>
      </c>
      <c r="L5488" s="16">
        <v>13363.2057835919</v>
      </c>
      <c r="M5488" s="17">
        <f>gp_need_index[[#This Row],[Normalised weighted population (base year)]]/gp_need_index[[#This Row],[Registered population (base year)]]</f>
        <v>0.95101631737479275</v>
      </c>
      <c r="N5488" s="99">
        <v>14110.042732193</v>
      </c>
      <c r="O5488" s="16">
        <v>13411.5067619118</v>
      </c>
      <c r="P5488" s="17">
        <f>gp_need_index[[#This Row],[Normalised weighted population 2026/27]]/gp_need_index[[#This Row],[Registered population 2026/27]]</f>
        <v>0.95049370270952871</v>
      </c>
      <c r="Q5488" s="99">
        <v>14161.3757620982</v>
      </c>
      <c r="R5488" s="16">
        <v>13458.653519166901</v>
      </c>
      <c r="S5488" s="17">
        <f>gp_need_index[[#This Row],[Normalised weighted population 2027/28]]/gp_need_index[[#This Row],[Registered population 2027/28]]</f>
        <v>0.95037754419227549</v>
      </c>
      <c r="T5488" s="99">
        <v>14215.354364753201</v>
      </c>
      <c r="U5488" s="16">
        <v>13512.3391813943</v>
      </c>
      <c r="V5488" s="17">
        <f>gp_need_index[[#This Row],[Normalised weighted population 2028/29]]/gp_need_index[[#This Row],[Registered population 2028/29]]</f>
        <v>0.95054536346262186</v>
      </c>
    </row>
    <row r="5489" spans="1:22" x14ac:dyDescent="0.2">
      <c r="A5489" s="6" t="s">
        <v>238</v>
      </c>
      <c r="B5489" s="1" t="s">
        <v>11539</v>
      </c>
      <c r="C5489" s="95" t="s">
        <v>6442</v>
      </c>
      <c r="D5489" s="95" t="s">
        <v>6442</v>
      </c>
      <c r="E5489" s="95" t="s">
        <v>6649</v>
      </c>
      <c r="F5489" s="95" t="s">
        <v>6629</v>
      </c>
      <c r="G5489" s="95" t="s">
        <v>6629</v>
      </c>
      <c r="H5489" s="61">
        <v>5251.2023477359699</v>
      </c>
      <c r="I5489" s="61">
        <v>110.126378771822</v>
      </c>
      <c r="J5489" s="123">
        <v>578295.89875425398</v>
      </c>
      <c r="K5489" s="99">
        <v>10086.083333333299</v>
      </c>
      <c r="L5489" s="16">
        <v>11643.163034743</v>
      </c>
      <c r="M5489" s="17">
        <f>gp_need_index[[#This Row],[Normalised weighted population (base year)]]/gp_need_index[[#This Row],[Registered population (base year)]]</f>
        <v>1.1543790240423395</v>
      </c>
      <c r="N5489" s="99">
        <v>10084.3861549085</v>
      </c>
      <c r="O5489" s="16">
        <v>11685.2469608925</v>
      </c>
      <c r="P5489" s="17">
        <f>gp_need_index[[#This Row],[Normalised weighted population 2026/27]]/gp_need_index[[#This Row],[Registered population 2026/27]]</f>
        <v>1.1587464800923746</v>
      </c>
      <c r="Q5489" s="99">
        <v>10085.563643855499</v>
      </c>
      <c r="R5489" s="16">
        <v>11726.325231344201</v>
      </c>
      <c r="S5489" s="17">
        <f>gp_need_index[[#This Row],[Normalised weighted population 2027/28]]/gp_need_index[[#This Row],[Registered population 2027/28]]</f>
        <v>1.1626841736791096</v>
      </c>
      <c r="T5489" s="99">
        <v>10089.3475993312</v>
      </c>
      <c r="U5489" s="16">
        <v>11773.1007527322</v>
      </c>
      <c r="V5489" s="17">
        <f>gp_need_index[[#This Row],[Normalised weighted population 2028/29]]/gp_need_index[[#This Row],[Registered population 2028/29]]</f>
        <v>1.1668842446772882</v>
      </c>
    </row>
    <row r="5490" spans="1:22" x14ac:dyDescent="0.2">
      <c r="A5490" s="6" t="s">
        <v>1002</v>
      </c>
      <c r="B5490" s="1" t="s">
        <v>11540</v>
      </c>
      <c r="C5490" s="95" t="s">
        <v>6442</v>
      </c>
      <c r="D5490" s="95" t="s">
        <v>6442</v>
      </c>
      <c r="E5490" s="95" t="s">
        <v>6649</v>
      </c>
      <c r="F5490" s="95" t="s">
        <v>6467</v>
      </c>
      <c r="G5490" s="95" t="s">
        <v>6467</v>
      </c>
      <c r="H5490" s="61">
        <v>5427.17620192308</v>
      </c>
      <c r="I5490" s="61">
        <v>50.882491955740001</v>
      </c>
      <c r="J5490" s="123">
        <v>276148.249436735</v>
      </c>
      <c r="K5490" s="99">
        <v>7795.9166666666697</v>
      </c>
      <c r="L5490" s="16">
        <v>5559.8511019651896</v>
      </c>
      <c r="M5490" s="17">
        <f>gp_need_index[[#This Row],[Normalised weighted population (base year)]]/gp_need_index[[#This Row],[Registered population (base year)]]</f>
        <v>0.71317477337048507</v>
      </c>
      <c r="N5490" s="99">
        <v>7875.0384717986099</v>
      </c>
      <c r="O5490" s="16">
        <v>5579.9470468969002</v>
      </c>
      <c r="P5490" s="17">
        <f>gp_need_index[[#This Row],[Normalised weighted population 2026/27]]/gp_need_index[[#This Row],[Registered population 2026/27]]</f>
        <v>0.70856124282812238</v>
      </c>
      <c r="Q5490" s="99">
        <v>7951.3961276591799</v>
      </c>
      <c r="R5490" s="16">
        <v>5599.5627704383596</v>
      </c>
      <c r="S5490" s="17">
        <f>gp_need_index[[#This Row],[Normalised weighted population 2027/28]]/gp_need_index[[#This Row],[Registered population 2027/28]]</f>
        <v>0.70422384704996721</v>
      </c>
      <c r="T5490" s="99">
        <v>8025.6559428690998</v>
      </c>
      <c r="U5490" s="16">
        <v>5621.8990491074601</v>
      </c>
      <c r="V5490" s="17">
        <f>gp_need_index[[#This Row],[Normalised weighted population 2028/29]]/gp_need_index[[#This Row],[Registered population 2028/29]]</f>
        <v>0.70049091178679179</v>
      </c>
    </row>
    <row r="5491" spans="1:22" x14ac:dyDescent="0.2">
      <c r="A5491" s="6" t="s">
        <v>250</v>
      </c>
      <c r="B5491" s="1" t="s">
        <v>11541</v>
      </c>
      <c r="C5491" s="95" t="s">
        <v>6442</v>
      </c>
      <c r="D5491" s="95" t="s">
        <v>6442</v>
      </c>
      <c r="E5491" s="95" t="s">
        <v>6649</v>
      </c>
      <c r="F5491" s="95" t="s">
        <v>6629</v>
      </c>
      <c r="G5491" s="95" t="s">
        <v>6629</v>
      </c>
      <c r="H5491" s="61">
        <v>5481.3218347886004</v>
      </c>
      <c r="I5491" s="61">
        <v>36.826827274148201</v>
      </c>
      <c r="J5491" s="123">
        <v>201859.69244377699</v>
      </c>
      <c r="K5491" s="99">
        <v>4450.3333333333303</v>
      </c>
      <c r="L5491" s="16">
        <v>4064.1569728038698</v>
      </c>
      <c r="M5491" s="17">
        <f>gp_need_index[[#This Row],[Normalised weighted population (base year)]]/gp_need_index[[#This Row],[Registered population (base year)]]</f>
        <v>0.91322529536451336</v>
      </c>
      <c r="N5491" s="99">
        <v>4455.6068203301502</v>
      </c>
      <c r="O5491" s="16">
        <v>4078.8467681277898</v>
      </c>
      <c r="P5491" s="17">
        <f>gp_need_index[[#This Row],[Normalised weighted population 2026/27]]/gp_need_index[[#This Row],[Registered population 2026/27]]</f>
        <v>0.91544136020187628</v>
      </c>
      <c r="Q5491" s="99">
        <v>4463.3788831516904</v>
      </c>
      <c r="R5491" s="16">
        <v>4093.1855297502698</v>
      </c>
      <c r="S5491" s="17">
        <f>gp_need_index[[#This Row],[Normalised weighted population 2027/28]]/gp_need_index[[#This Row],[Registered population 2027/28]]</f>
        <v>0.91705984118918915</v>
      </c>
      <c r="T5491" s="99">
        <v>4471.4758587114102</v>
      </c>
      <c r="U5491" s="16">
        <v>4109.5129710854299</v>
      </c>
      <c r="V5491" s="17">
        <f>gp_need_index[[#This Row],[Normalised weighted population 2028/29]]/gp_need_index[[#This Row],[Registered population 2028/29]]</f>
        <v>0.91905068951209978</v>
      </c>
    </row>
    <row r="5492" spans="1:22" x14ac:dyDescent="0.2">
      <c r="A5492" s="6" t="s">
        <v>366</v>
      </c>
      <c r="B5492" s="1" t="s">
        <v>11542</v>
      </c>
      <c r="C5492" s="95" t="s">
        <v>6442</v>
      </c>
      <c r="D5492" s="95" t="s">
        <v>6442</v>
      </c>
      <c r="E5492" s="95" t="s">
        <v>6649</v>
      </c>
      <c r="F5492" s="95" t="s">
        <v>6477</v>
      </c>
      <c r="G5492" s="95" t="s">
        <v>6477</v>
      </c>
      <c r="H5492" s="61">
        <v>5415.2376534598197</v>
      </c>
      <c r="I5492" s="61">
        <v>64.558212041369899</v>
      </c>
      <c r="J5492" s="123">
        <v>349598.06068646902</v>
      </c>
      <c r="K5492" s="99">
        <v>7617.4166666666697</v>
      </c>
      <c r="L5492" s="16">
        <v>7038.6582819814803</v>
      </c>
      <c r="M5492" s="17">
        <f>gp_need_index[[#This Row],[Normalised weighted population (base year)]]/gp_need_index[[#This Row],[Registered population (base year)]]</f>
        <v>0.92402169790477662</v>
      </c>
      <c r="N5492" s="99">
        <v>7678.8084513190497</v>
      </c>
      <c r="O5492" s="16">
        <v>7064.0993390590502</v>
      </c>
      <c r="P5492" s="17">
        <f>gp_need_index[[#This Row],[Normalised weighted population 2026/27]]/gp_need_index[[#This Row],[Registered population 2026/27]]</f>
        <v>0.91994733087079339</v>
      </c>
      <c r="Q5492" s="99">
        <v>7739.8659026651903</v>
      </c>
      <c r="R5492" s="16">
        <v>7088.9324456350996</v>
      </c>
      <c r="S5492" s="17">
        <f>gp_need_index[[#This Row],[Normalised weighted population 2027/28]]/gp_need_index[[#This Row],[Registered population 2027/28]]</f>
        <v>0.9158986130746859</v>
      </c>
      <c r="T5492" s="99">
        <v>7795.4608185841998</v>
      </c>
      <c r="U5492" s="16">
        <v>7117.20971960515</v>
      </c>
      <c r="V5492" s="17">
        <f>gp_need_index[[#This Row],[Normalised weighted population 2028/29]]/gp_need_index[[#This Row],[Registered population 2028/29]]</f>
        <v>0.91299409813437649</v>
      </c>
    </row>
    <row r="5493" spans="1:22" x14ac:dyDescent="0.2">
      <c r="A5493" s="6" t="s">
        <v>261</v>
      </c>
      <c r="B5493" s="1" t="s">
        <v>11543</v>
      </c>
      <c r="C5493" s="95" t="s">
        <v>6442</v>
      </c>
      <c r="D5493" s="95" t="s">
        <v>6442</v>
      </c>
      <c r="E5493" s="95" t="s">
        <v>6649</v>
      </c>
      <c r="F5493" s="95" t="s">
        <v>6628</v>
      </c>
      <c r="G5493" s="95" t="s">
        <v>6628</v>
      </c>
      <c r="H5493" s="61">
        <v>5453.5475027901803</v>
      </c>
      <c r="I5493" s="61">
        <v>100.84674285626301</v>
      </c>
      <c r="J5493" s="123">
        <v>549972.50266829901</v>
      </c>
      <c r="K5493" s="99">
        <v>11266.75</v>
      </c>
      <c r="L5493" s="16">
        <v>11072.911855309199</v>
      </c>
      <c r="M5493" s="17">
        <f>gp_need_index[[#This Row],[Normalised weighted population (base year)]]/gp_need_index[[#This Row],[Registered population (base year)]]</f>
        <v>0.98279555819639197</v>
      </c>
      <c r="N5493" s="99">
        <v>11256.7322787374</v>
      </c>
      <c r="O5493" s="16">
        <v>11112.9346226094</v>
      </c>
      <c r="P5493" s="17">
        <f>gp_need_index[[#This Row],[Normalised weighted population 2026/27]]/gp_need_index[[#This Row],[Registered population 2026/27]]</f>
        <v>0.98722563062109814</v>
      </c>
      <c r="Q5493" s="99">
        <v>11251.114302891199</v>
      </c>
      <c r="R5493" s="16">
        <v>11152.000988555101</v>
      </c>
      <c r="S5493" s="17">
        <f>gp_need_index[[#This Row],[Normalised weighted population 2027/28]]/gp_need_index[[#This Row],[Registered population 2027/28]]</f>
        <v>0.99119080015828931</v>
      </c>
      <c r="T5493" s="99">
        <v>11252.052518271599</v>
      </c>
      <c r="U5493" s="16">
        <v>11196.4855692287</v>
      </c>
      <c r="V5493" s="17">
        <f>gp_need_index[[#This Row],[Normalised weighted population 2028/29]]/gp_need_index[[#This Row],[Registered population 2028/29]]</f>
        <v>0.9950616166292624</v>
      </c>
    </row>
    <row r="5494" spans="1:22" x14ac:dyDescent="0.2">
      <c r="A5494" s="6" t="s">
        <v>452</v>
      </c>
      <c r="B5494" s="1" t="s">
        <v>11544</v>
      </c>
      <c r="C5494" s="95" t="s">
        <v>6442</v>
      </c>
      <c r="D5494" s="95" t="s">
        <v>6442</v>
      </c>
      <c r="E5494" s="95" t="s">
        <v>6649</v>
      </c>
      <c r="F5494" s="95" t="s">
        <v>6473</v>
      </c>
      <c r="G5494" s="95" t="s">
        <v>6473</v>
      </c>
      <c r="H5494" s="61">
        <v>5338.7977476728702</v>
      </c>
      <c r="I5494" s="61">
        <v>136.19325098014301</v>
      </c>
      <c r="J5494" s="123">
        <v>727108.22158103297</v>
      </c>
      <c r="K5494" s="99">
        <v>15079.583333333299</v>
      </c>
      <c r="L5494" s="16">
        <v>14639.2868875724</v>
      </c>
      <c r="M5494" s="17">
        <f>gp_need_index[[#This Row],[Normalised weighted population (base year)]]/gp_need_index[[#This Row],[Registered population (base year)]]</f>
        <v>0.97080181620220052</v>
      </c>
      <c r="N5494" s="99">
        <v>15104.024211465899</v>
      </c>
      <c r="O5494" s="16">
        <v>14692.2002296272</v>
      </c>
      <c r="P5494" s="17">
        <f>gp_need_index[[#This Row],[Normalised weighted population 2026/27]]/gp_need_index[[#This Row],[Registered population 2026/27]]</f>
        <v>0.97273415507861327</v>
      </c>
      <c r="Q5494" s="99">
        <v>15117.431578670799</v>
      </c>
      <c r="R5494" s="16">
        <v>14743.8491315788</v>
      </c>
      <c r="S5494" s="17">
        <f>gp_need_index[[#This Row],[Normalised weighted population 2027/28]]/gp_need_index[[#This Row],[Registered population 2027/28]]</f>
        <v>0.97528796838617171</v>
      </c>
      <c r="T5494" s="99">
        <v>15137.541273504299</v>
      </c>
      <c r="U5494" s="16">
        <v>14802.6613525252</v>
      </c>
      <c r="V5494" s="17">
        <f>gp_need_index[[#This Row],[Normalised weighted population 2028/29]]/gp_need_index[[#This Row],[Registered population 2028/29]]</f>
        <v>0.97787752218616575</v>
      </c>
    </row>
    <row r="5495" spans="1:22" x14ac:dyDescent="0.2">
      <c r="A5495" s="6" t="s">
        <v>257</v>
      </c>
      <c r="B5495" s="1" t="s">
        <v>11545</v>
      </c>
      <c r="C5495" s="95" t="s">
        <v>6442</v>
      </c>
      <c r="D5495" s="95" t="s">
        <v>6442</v>
      </c>
      <c r="E5495" s="95" t="s">
        <v>6649</v>
      </c>
      <c r="F5495" s="95" t="s">
        <v>6628</v>
      </c>
      <c r="G5495" s="95" t="s">
        <v>6628</v>
      </c>
      <c r="H5495" s="61">
        <v>5533.5331686580903</v>
      </c>
      <c r="I5495" s="61">
        <v>87.165590858557493</v>
      </c>
      <c r="J5495" s="123">
        <v>482333.68818150798</v>
      </c>
      <c r="K5495" s="99">
        <v>8261.0833333333303</v>
      </c>
      <c r="L5495" s="16">
        <v>9711.1008062546898</v>
      </c>
      <c r="M5495" s="17">
        <f>gp_need_index[[#This Row],[Normalised weighted population (base year)]]/gp_need_index[[#This Row],[Registered population (base year)]]</f>
        <v>1.1755238888670405</v>
      </c>
      <c r="N5495" s="99">
        <v>8248.5630371631796</v>
      </c>
      <c r="O5495" s="16">
        <v>9746.2013410441596</v>
      </c>
      <c r="P5495" s="17">
        <f>gp_need_index[[#This Row],[Normalised weighted population 2026/27]]/gp_need_index[[#This Row],[Registered population 2026/27]]</f>
        <v>1.1815635398715512</v>
      </c>
      <c r="Q5495" s="99">
        <v>8240.1538607151506</v>
      </c>
      <c r="R5495" s="16">
        <v>9780.4630982756298</v>
      </c>
      <c r="S5495" s="17">
        <f>gp_need_index[[#This Row],[Normalised weighted population 2027/28]]/gp_need_index[[#This Row],[Registered population 2027/28]]</f>
        <v>1.1869272423302539</v>
      </c>
      <c r="T5495" s="99">
        <v>8233.1074591408396</v>
      </c>
      <c r="U5495" s="16">
        <v>9819.4767067004395</v>
      </c>
      <c r="V5495" s="17">
        <f>gp_need_index[[#This Row],[Normalised weighted population 2028/29]]/gp_need_index[[#This Row],[Registered population 2028/29]]</f>
        <v>1.1926817128808791</v>
      </c>
    </row>
    <row r="5496" spans="1:22" x14ac:dyDescent="0.2">
      <c r="A5496" s="6" t="s">
        <v>521</v>
      </c>
      <c r="B5496" s="1" t="s">
        <v>11546</v>
      </c>
      <c r="C5496" s="95" t="s">
        <v>6442</v>
      </c>
      <c r="D5496" s="95" t="s">
        <v>6442</v>
      </c>
      <c r="E5496" s="95" t="s">
        <v>6649</v>
      </c>
      <c r="F5496" s="95" t="s">
        <v>6472</v>
      </c>
      <c r="G5496" s="95" t="s">
        <v>6472</v>
      </c>
      <c r="H5496" s="61">
        <v>5553.2597563243999</v>
      </c>
      <c r="I5496" s="61">
        <v>99.859900352197201</v>
      </c>
      <c r="J5496" s="123">
        <v>554547.96589642204</v>
      </c>
      <c r="K5496" s="99">
        <v>12802.75</v>
      </c>
      <c r="L5496" s="16">
        <v>11165.032280923901</v>
      </c>
      <c r="M5496" s="17">
        <f>gp_need_index[[#This Row],[Normalised weighted population (base year)]]/gp_need_index[[#This Row],[Registered population (base year)]]</f>
        <v>0.8720807858408467</v>
      </c>
      <c r="N5496" s="99">
        <v>12935.740891298599</v>
      </c>
      <c r="O5496" s="16">
        <v>11205.388015234699</v>
      </c>
      <c r="P5496" s="17">
        <f>gp_need_index[[#This Row],[Normalised weighted population 2026/27]]/gp_need_index[[#This Row],[Registered population 2026/27]]</f>
        <v>0.86623472976118088</v>
      </c>
      <c r="Q5496" s="99">
        <v>13065.5869485164</v>
      </c>
      <c r="R5496" s="16">
        <v>11244.7793914671</v>
      </c>
      <c r="S5496" s="17">
        <f>gp_need_index[[#This Row],[Normalised weighted population 2027/28]]/gp_need_index[[#This Row],[Registered population 2027/28]]</f>
        <v>0.86064096743422203</v>
      </c>
      <c r="T5496" s="99">
        <v>13195.9326315446</v>
      </c>
      <c r="U5496" s="16">
        <v>11289.634058939801</v>
      </c>
      <c r="V5496" s="17">
        <f>gp_need_index[[#This Row],[Normalised weighted population 2028/29]]/gp_need_index[[#This Row],[Registered population 2028/29]]</f>
        <v>0.85553892810517751</v>
      </c>
    </row>
    <row r="5497" spans="1:22" x14ac:dyDescent="0.2">
      <c r="A5497" s="6" t="s">
        <v>444</v>
      </c>
      <c r="B5497" s="1" t="s">
        <v>11547</v>
      </c>
      <c r="C5497" s="95" t="s">
        <v>6442</v>
      </c>
      <c r="D5497" s="95" t="s">
        <v>6442</v>
      </c>
      <c r="E5497" s="95" t="s">
        <v>6649</v>
      </c>
      <c r="F5497" s="95" t="s">
        <v>6471</v>
      </c>
      <c r="G5497" s="95" t="s">
        <v>6471</v>
      </c>
      <c r="H5497" s="61">
        <v>5209.12800678454</v>
      </c>
      <c r="I5497" s="61">
        <v>89.788510841350501</v>
      </c>
      <c r="J5497" s="123">
        <v>467719.84651115601</v>
      </c>
      <c r="K5497" s="99">
        <v>11817.833333333299</v>
      </c>
      <c r="L5497" s="16">
        <v>9416.8719495424593</v>
      </c>
      <c r="M5497" s="17">
        <f>gp_need_index[[#This Row],[Normalised weighted population (base year)]]/gp_need_index[[#This Row],[Registered population (base year)]]</f>
        <v>0.79683573832280197</v>
      </c>
      <c r="N5497" s="99">
        <v>11944.8789300101</v>
      </c>
      <c r="O5497" s="16">
        <v>9450.9090013728801</v>
      </c>
      <c r="P5497" s="17">
        <f>gp_need_index[[#This Row],[Normalised weighted population 2026/27]]/gp_need_index[[#This Row],[Registered population 2026/27]]</f>
        <v>0.79121011244647999</v>
      </c>
      <c r="Q5497" s="99">
        <v>12076.292292988101</v>
      </c>
      <c r="R5497" s="16">
        <v>9484.1326890939708</v>
      </c>
      <c r="S5497" s="17">
        <f>gp_need_index[[#This Row],[Normalised weighted population 2027/28]]/gp_need_index[[#This Row],[Registered population 2027/28]]</f>
        <v>0.78535136936034378</v>
      </c>
      <c r="T5497" s="99">
        <v>12201.7872682169</v>
      </c>
      <c r="U5497" s="16">
        <v>9521.9642554792608</v>
      </c>
      <c r="V5497" s="17">
        <f>gp_need_index[[#This Row],[Normalised weighted population 2028/29]]/gp_need_index[[#This Row],[Registered population 2028/29]]</f>
        <v>0.78037455056129224</v>
      </c>
    </row>
    <row r="5498" spans="1:22" x14ac:dyDescent="0.2">
      <c r="A5498" s="6" t="s">
        <v>432</v>
      </c>
      <c r="B5498" s="1" t="s">
        <v>11548</v>
      </c>
      <c r="C5498" s="95" t="s">
        <v>6442</v>
      </c>
      <c r="D5498" s="95" t="s">
        <v>6442</v>
      </c>
      <c r="E5498" s="95" t="s">
        <v>6649</v>
      </c>
      <c r="F5498" s="95" t="s">
        <v>6473</v>
      </c>
      <c r="G5498" s="95" t="s">
        <v>6473</v>
      </c>
      <c r="H5498" s="61">
        <v>5307.2830115209699</v>
      </c>
      <c r="I5498" s="61">
        <v>88.797498191101496</v>
      </c>
      <c r="J5498" s="123">
        <v>471273.45361519698</v>
      </c>
      <c r="K5498" s="99">
        <v>8208.8333333333303</v>
      </c>
      <c r="L5498" s="16">
        <v>9488.4187596839402</v>
      </c>
      <c r="M5498" s="17">
        <f>gp_need_index[[#This Row],[Normalised weighted population (base year)]]/gp_need_index[[#This Row],[Registered population (base year)]]</f>
        <v>1.1558790846873015</v>
      </c>
      <c r="N5498" s="99">
        <v>8217.9266079005301</v>
      </c>
      <c r="O5498" s="16">
        <v>9522.7144156982195</v>
      </c>
      <c r="P5498" s="17">
        <f>gp_need_index[[#This Row],[Normalised weighted population 2026/27]]/gp_need_index[[#This Row],[Registered population 2026/27]]</f>
        <v>1.158773358543175</v>
      </c>
      <c r="Q5498" s="99">
        <v>8229.8595946650694</v>
      </c>
      <c r="R5498" s="16">
        <v>9556.1905278857794</v>
      </c>
      <c r="S5498" s="17">
        <f>gp_need_index[[#This Row],[Normalised weighted population 2027/28]]/gp_need_index[[#This Row],[Registered population 2027/28]]</f>
        <v>1.1611608215139528</v>
      </c>
      <c r="T5498" s="99">
        <v>8240.0497575520094</v>
      </c>
      <c r="U5498" s="16">
        <v>9594.3095281357291</v>
      </c>
      <c r="V5498" s="17">
        <f>gp_need_index[[#This Row],[Normalised weighted population 2028/29]]/gp_need_index[[#This Row],[Registered population 2028/29]]</f>
        <v>1.1643509214665289</v>
      </c>
    </row>
    <row r="5499" spans="1:22" x14ac:dyDescent="0.2">
      <c r="A5499" s="6" t="s">
        <v>510</v>
      </c>
      <c r="B5499" s="1" t="s">
        <v>11549</v>
      </c>
      <c r="C5499" s="95" t="s">
        <v>6442</v>
      </c>
      <c r="D5499" s="95" t="s">
        <v>6442</v>
      </c>
      <c r="E5499" s="95" t="s">
        <v>6649</v>
      </c>
      <c r="F5499" s="95" t="s">
        <v>6472</v>
      </c>
      <c r="G5499" s="95" t="s">
        <v>6472</v>
      </c>
      <c r="H5499" s="61">
        <v>5602.6747213224098</v>
      </c>
      <c r="I5499" s="61">
        <v>89.928663438968698</v>
      </c>
      <c r="J5499" s="123">
        <v>503841.04937182099</v>
      </c>
      <c r="K5499" s="99">
        <v>7188.0833333333303</v>
      </c>
      <c r="L5499" s="16">
        <v>10144.1208455206</v>
      </c>
      <c r="M5499" s="17">
        <f>gp_need_index[[#This Row],[Normalised weighted population (base year)]]/gp_need_index[[#This Row],[Registered population (base year)]]</f>
        <v>1.411241408190028</v>
      </c>
      <c r="N5499" s="99">
        <v>7249.4720343772897</v>
      </c>
      <c r="O5499" s="16">
        <v>10180.7865205817</v>
      </c>
      <c r="P5499" s="17">
        <f>gp_need_index[[#This Row],[Normalised weighted population 2026/27]]/gp_need_index[[#This Row],[Registered population 2026/27]]</f>
        <v>1.4043486852979084</v>
      </c>
      <c r="Q5499" s="99">
        <v>7309.8248088725404</v>
      </c>
      <c r="R5499" s="16">
        <v>10216.576016815899</v>
      </c>
      <c r="S5499" s="17">
        <f>gp_need_index[[#This Row],[Normalised weighted population 2027/28]]/gp_need_index[[#This Row],[Registered population 2027/28]]</f>
        <v>1.3976499141833323</v>
      </c>
      <c r="T5499" s="99">
        <v>7371.69498880835</v>
      </c>
      <c r="U5499" s="16">
        <v>10257.3292502934</v>
      </c>
      <c r="V5499" s="17">
        <f>gp_need_index[[#This Row],[Normalised weighted population 2028/29]]/gp_need_index[[#This Row],[Registered population 2028/29]]</f>
        <v>1.3914478645502828</v>
      </c>
    </row>
    <row r="5500" spans="1:22" x14ac:dyDescent="0.2">
      <c r="A5500" s="6" t="s">
        <v>260</v>
      </c>
      <c r="B5500" s="1" t="s">
        <v>11550</v>
      </c>
      <c r="C5500" s="95" t="s">
        <v>6442</v>
      </c>
      <c r="D5500" s="95" t="s">
        <v>6442</v>
      </c>
      <c r="E5500" s="95" t="s">
        <v>6649</v>
      </c>
      <c r="F5500" s="95" t="s">
        <v>6628</v>
      </c>
      <c r="G5500" s="95" t="s">
        <v>6628</v>
      </c>
      <c r="H5500" s="61">
        <v>5514.5751422384501</v>
      </c>
      <c r="I5500" s="61">
        <v>110.311924163963</v>
      </c>
      <c r="J5500" s="123">
        <v>608323.39488708298</v>
      </c>
      <c r="K5500" s="99">
        <v>14128.666666666701</v>
      </c>
      <c r="L5500" s="16">
        <v>12247.7238378765</v>
      </c>
      <c r="M5500" s="17">
        <f>gp_need_index[[#This Row],[Normalised weighted population (base year)]]/gp_need_index[[#This Row],[Registered population (base year)]]</f>
        <v>0.86687046462580597</v>
      </c>
      <c r="N5500" s="99">
        <v>14128.3246801228</v>
      </c>
      <c r="O5500" s="16">
        <v>12291.992934165401</v>
      </c>
      <c r="P5500" s="17">
        <f>gp_need_index[[#This Row],[Normalised weighted population 2026/27]]/gp_need_index[[#This Row],[Registered population 2026/27]]</f>
        <v>0.8700248056628439</v>
      </c>
      <c r="Q5500" s="99">
        <v>14130.6451518333</v>
      </c>
      <c r="R5500" s="16">
        <v>12335.204156985899</v>
      </c>
      <c r="S5500" s="17">
        <f>gp_need_index[[#This Row],[Normalised weighted population 2027/28]]/gp_need_index[[#This Row],[Registered population 2027/28]]</f>
        <v>0.87293991353151623</v>
      </c>
      <c r="T5500" s="99">
        <v>14143.012361614399</v>
      </c>
      <c r="U5500" s="16">
        <v>12384.408455390299</v>
      </c>
      <c r="V5500" s="17">
        <f>gp_need_index[[#This Row],[Normalised weighted population 2028/29]]/gp_need_index[[#This Row],[Registered population 2028/29]]</f>
        <v>0.87565563394421309</v>
      </c>
    </row>
    <row r="5501" spans="1:22" x14ac:dyDescent="0.2">
      <c r="A5501" s="6" t="s">
        <v>264</v>
      </c>
      <c r="B5501" s="1" t="s">
        <v>11551</v>
      </c>
      <c r="C5501" s="95" t="s">
        <v>6442</v>
      </c>
      <c r="D5501" s="95" t="s">
        <v>6442</v>
      </c>
      <c r="E5501" s="95" t="s">
        <v>6649</v>
      </c>
      <c r="F5501" s="95" t="s">
        <v>6628</v>
      </c>
      <c r="G5501" s="95" t="s">
        <v>6628</v>
      </c>
      <c r="H5501" s="61">
        <v>5350.1366350446397</v>
      </c>
      <c r="I5501" s="61">
        <v>87.354285755391004</v>
      </c>
      <c r="J5501" s="123">
        <v>467357.364448076</v>
      </c>
      <c r="K5501" s="99">
        <v>13137.416666666701</v>
      </c>
      <c r="L5501" s="16">
        <v>9409.5738902501398</v>
      </c>
      <c r="M5501" s="17">
        <f>gp_need_index[[#This Row],[Normalised weighted population (base year)]]/gp_need_index[[#This Row],[Registered population (base year)]]</f>
        <v>0.71624232746799144</v>
      </c>
      <c r="N5501" s="99">
        <v>13149.4925486224</v>
      </c>
      <c r="O5501" s="16">
        <v>9443.5845634249108</v>
      </c>
      <c r="P5501" s="17">
        <f>gp_need_index[[#This Row],[Normalised weighted population 2026/27]]/gp_need_index[[#This Row],[Registered population 2026/27]]</f>
        <v>0.71817102663891486</v>
      </c>
      <c r="Q5501" s="99">
        <v>13159.9321749796</v>
      </c>
      <c r="R5501" s="16">
        <v>9476.7825028461302</v>
      </c>
      <c r="S5501" s="17">
        <f>gp_need_index[[#This Row],[Normalised weighted population 2027/28]]/gp_need_index[[#This Row],[Registered population 2027/28]]</f>
        <v>0.7201239624064264</v>
      </c>
      <c r="T5501" s="99">
        <v>13178.9191868382</v>
      </c>
      <c r="U5501" s="16">
        <v>9514.5847498336207</v>
      </c>
      <c r="V5501" s="17">
        <f>gp_need_index[[#This Row],[Normalised weighted population 2028/29]]/gp_need_index[[#This Row],[Registered population 2028/29]]</f>
        <v>0.72195485949529503</v>
      </c>
    </row>
    <row r="5502" spans="1:22" x14ac:dyDescent="0.2">
      <c r="A5502" s="6" t="s">
        <v>272</v>
      </c>
      <c r="B5502" s="1" t="s">
        <v>7273</v>
      </c>
      <c r="C5502" s="95" t="s">
        <v>6442</v>
      </c>
      <c r="D5502" s="95" t="s">
        <v>6442</v>
      </c>
      <c r="E5502" s="95" t="s">
        <v>6649</v>
      </c>
      <c r="F5502" s="95" t="s">
        <v>6628</v>
      </c>
      <c r="G5502" s="95" t="s">
        <v>6628</v>
      </c>
      <c r="H5502" s="61">
        <v>5455.2756268901203</v>
      </c>
      <c r="I5502" s="61">
        <v>114.467417625778</v>
      </c>
      <c r="J5502" s="123">
        <v>624451.31344696204</v>
      </c>
      <c r="K5502" s="99">
        <v>13586.916666666701</v>
      </c>
      <c r="L5502" s="16">
        <v>12572.4364730659</v>
      </c>
      <c r="M5502" s="17">
        <f>gp_need_index[[#This Row],[Normalised weighted population (base year)]]/gp_need_index[[#This Row],[Registered population (base year)]]</f>
        <v>0.9253340387308282</v>
      </c>
      <c r="N5502" s="99">
        <v>13587.8054361253</v>
      </c>
      <c r="O5502" s="16">
        <v>12617.879235180701</v>
      </c>
      <c r="P5502" s="17">
        <f>gp_need_index[[#This Row],[Normalised weighted population 2026/27]]/gp_need_index[[#This Row],[Registered population 2026/27]]</f>
        <v>0.92861789157166619</v>
      </c>
      <c r="Q5502" s="99">
        <v>13591.127351045699</v>
      </c>
      <c r="R5502" s="16">
        <v>12662.236077400999</v>
      </c>
      <c r="S5502" s="17">
        <f>gp_need_index[[#This Row],[Normalised weighted population 2027/28]]/gp_need_index[[#This Row],[Registered population 2027/28]]</f>
        <v>0.93165458246013477</v>
      </c>
      <c r="T5502" s="99">
        <v>13598.0535734644</v>
      </c>
      <c r="U5502" s="16">
        <v>12712.744884104901</v>
      </c>
      <c r="V5502" s="17">
        <f>gp_need_index[[#This Row],[Normalised weighted population 2028/29]]/gp_need_index[[#This Row],[Registered population 2028/29]]</f>
        <v>0.93489445496176649</v>
      </c>
    </row>
    <row r="5503" spans="1:22" x14ac:dyDescent="0.2">
      <c r="A5503" s="6" t="s">
        <v>361</v>
      </c>
      <c r="B5503" s="1" t="s">
        <v>7751</v>
      </c>
      <c r="C5503" s="95" t="s">
        <v>6442</v>
      </c>
      <c r="D5503" s="95" t="s">
        <v>6442</v>
      </c>
      <c r="E5503" s="95" t="s">
        <v>6649</v>
      </c>
      <c r="F5503" s="95" t="s">
        <v>6469</v>
      </c>
      <c r="G5503" s="95" t="s">
        <v>6469</v>
      </c>
      <c r="H5503" s="61">
        <v>5481.1484305245503</v>
      </c>
      <c r="I5503" s="61">
        <v>81.324775974451896</v>
      </c>
      <c r="J5503" s="123">
        <v>445753.16819512798</v>
      </c>
      <c r="K5503" s="99">
        <v>10830.166666666701</v>
      </c>
      <c r="L5503" s="16">
        <v>8974.6042151244492</v>
      </c>
      <c r="M5503" s="17">
        <f>gp_need_index[[#This Row],[Normalised weighted population (base year)]]/gp_need_index[[#This Row],[Registered population (base year)]]</f>
        <v>0.8286672302787973</v>
      </c>
      <c r="N5503" s="99">
        <v>10881.302131733</v>
      </c>
      <c r="O5503" s="16">
        <v>9007.0427011168795</v>
      </c>
      <c r="P5503" s="17">
        <f>gp_need_index[[#This Row],[Normalised weighted population 2026/27]]/gp_need_index[[#This Row],[Registered population 2026/27]]</f>
        <v>0.82775412281309213</v>
      </c>
      <c r="Q5503" s="99">
        <v>10928.7414564878</v>
      </c>
      <c r="R5503" s="16">
        <v>9038.7060230205207</v>
      </c>
      <c r="S5503" s="17">
        <f>gp_need_index[[#This Row],[Normalised weighted population 2027/28]]/gp_need_index[[#This Row],[Registered population 2027/28]]</f>
        <v>0.82705827189778858</v>
      </c>
      <c r="T5503" s="99">
        <v>10980.2790498005</v>
      </c>
      <c r="U5503" s="16">
        <v>9074.7608124416092</v>
      </c>
      <c r="V5503" s="17">
        <f>gp_need_index[[#This Row],[Normalised weighted population 2028/29]]/gp_need_index[[#This Row],[Registered population 2028/29]]</f>
        <v>0.82645994434963732</v>
      </c>
    </row>
    <row r="5504" spans="1:22" x14ac:dyDescent="0.2">
      <c r="A5504" s="6" t="s">
        <v>999</v>
      </c>
      <c r="B5504" s="1" t="s">
        <v>11552</v>
      </c>
      <c r="C5504" s="95" t="s">
        <v>6442</v>
      </c>
      <c r="D5504" s="95" t="s">
        <v>6442</v>
      </c>
      <c r="E5504" s="95" t="s">
        <v>6649</v>
      </c>
      <c r="F5504" s="95" t="s">
        <v>6476</v>
      </c>
      <c r="G5504" s="95" t="s">
        <v>6476</v>
      </c>
      <c r="H5504" s="61">
        <v>5293.3357661732498</v>
      </c>
      <c r="I5504" s="61">
        <v>60.750641552012702</v>
      </c>
      <c r="J5504" s="123">
        <v>321573.54374523897</v>
      </c>
      <c r="K5504" s="99">
        <v>11025.083333333299</v>
      </c>
      <c r="L5504" s="16">
        <v>6474.4246078026499</v>
      </c>
      <c r="M5504" s="17">
        <f>gp_need_index[[#This Row],[Normalised weighted population (base year)]]/gp_need_index[[#This Row],[Registered population (base year)]]</f>
        <v>0.58724495879571614</v>
      </c>
      <c r="N5504" s="99">
        <v>11146.1285953185</v>
      </c>
      <c r="O5504" s="16">
        <v>6497.8262561556003</v>
      </c>
      <c r="P5504" s="17">
        <f>gp_need_index[[#This Row],[Normalised weighted population 2026/27]]/gp_need_index[[#This Row],[Registered population 2026/27]]</f>
        <v>0.58296709934647273</v>
      </c>
      <c r="Q5504" s="99">
        <v>11260.4613463019</v>
      </c>
      <c r="R5504" s="16">
        <v>6520.6686885998297</v>
      </c>
      <c r="S5504" s="17">
        <f>gp_need_index[[#This Row],[Normalised weighted population 2027/28]]/gp_need_index[[#This Row],[Registered population 2027/28]]</f>
        <v>0.5790765127701728</v>
      </c>
      <c r="T5504" s="99">
        <v>11382.764720637</v>
      </c>
      <c r="U5504" s="16">
        <v>6546.6791967249301</v>
      </c>
      <c r="V5504" s="17">
        <f>gp_need_index[[#This Row],[Normalised weighted population 2028/29]]/gp_need_index[[#This Row],[Registered population 2028/29]]</f>
        <v>0.57513963939321111</v>
      </c>
    </row>
    <row r="5505" spans="1:22" x14ac:dyDescent="0.2">
      <c r="A5505" s="6" t="s">
        <v>407</v>
      </c>
      <c r="B5505" s="1" t="s">
        <v>11553</v>
      </c>
      <c r="C5505" s="95" t="s">
        <v>6442</v>
      </c>
      <c r="D5505" s="95" t="s">
        <v>6442</v>
      </c>
      <c r="E5505" s="95" t="s">
        <v>6649</v>
      </c>
      <c r="F5505" s="95" t="s">
        <v>6473</v>
      </c>
      <c r="G5505" s="95" t="s">
        <v>6473</v>
      </c>
      <c r="H5505" s="61">
        <v>5314.8372853597002</v>
      </c>
      <c r="I5505" s="61">
        <v>109.01456792003199</v>
      </c>
      <c r="J5505" s="123">
        <v>579394.69022876199</v>
      </c>
      <c r="K5505" s="99">
        <v>11975.833333333299</v>
      </c>
      <c r="L5505" s="16">
        <v>11665.285633755801</v>
      </c>
      <c r="M5505" s="17">
        <f>gp_need_index[[#This Row],[Normalised weighted population (base year)]]/gp_need_index[[#This Row],[Registered population (base year)]]</f>
        <v>0.97406880248465666</v>
      </c>
      <c r="N5505" s="99">
        <v>11995.1862659</v>
      </c>
      <c r="O5505" s="16">
        <v>11707.4495214948</v>
      </c>
      <c r="P5505" s="17">
        <f>gp_need_index[[#This Row],[Normalised weighted population 2026/27]]/gp_need_index[[#This Row],[Registered population 2026/27]]</f>
        <v>0.9760123154383038</v>
      </c>
      <c r="Q5505" s="99">
        <v>12011.108398504601</v>
      </c>
      <c r="R5505" s="16">
        <v>11748.6058427393</v>
      </c>
      <c r="S5505" s="17">
        <f>gp_need_index[[#This Row],[Normalised weighted population 2027/28]]/gp_need_index[[#This Row],[Registered population 2027/28]]</f>
        <v>0.97814501817351152</v>
      </c>
      <c r="T5505" s="99">
        <v>12032.093554556201</v>
      </c>
      <c r="U5505" s="16">
        <v>11795.470239985099</v>
      </c>
      <c r="V5505" s="17">
        <f>gp_need_index[[#This Row],[Normalised weighted population 2028/29]]/gp_need_index[[#This Row],[Registered population 2028/29]]</f>
        <v>0.98033398647557068</v>
      </c>
    </row>
    <row r="5506" spans="1:22" x14ac:dyDescent="0.2">
      <c r="A5506" s="6" t="s">
        <v>992</v>
      </c>
      <c r="B5506" s="1" t="s">
        <v>11554</v>
      </c>
      <c r="C5506" s="95" t="s">
        <v>6442</v>
      </c>
      <c r="D5506" s="95" t="s">
        <v>6442</v>
      </c>
      <c r="E5506" s="95" t="s">
        <v>6649</v>
      </c>
      <c r="F5506" s="95" t="s">
        <v>6467</v>
      </c>
      <c r="G5506" s="95" t="s">
        <v>6467</v>
      </c>
      <c r="H5506" s="61">
        <v>5360.4830106847403</v>
      </c>
      <c r="I5506" s="61">
        <v>88.636623120609897</v>
      </c>
      <c r="J5506" s="123">
        <v>475135.11236249597</v>
      </c>
      <c r="K5506" s="99">
        <v>12965.833333333299</v>
      </c>
      <c r="L5506" s="16">
        <v>9566.16775025469</v>
      </c>
      <c r="M5506" s="17">
        <f>gp_need_index[[#This Row],[Normalised weighted population (base year)]]/gp_need_index[[#This Row],[Registered population (base year)]]</f>
        <v>0.73779814257379384</v>
      </c>
      <c r="N5506" s="99">
        <v>13097.0185103891</v>
      </c>
      <c r="O5506" s="16">
        <v>9600.7444280813106</v>
      </c>
      <c r="P5506" s="17">
        <f>gp_need_index[[#This Row],[Normalised weighted population 2026/27]]/gp_need_index[[#This Row],[Registered population 2026/27]]</f>
        <v>0.73304809185889142</v>
      </c>
      <c r="Q5506" s="99">
        <v>13218.3810059066</v>
      </c>
      <c r="R5506" s="16">
        <v>9634.4948466624501</v>
      </c>
      <c r="S5506" s="17">
        <f>gp_need_index[[#This Row],[Normalised weighted population 2027/28]]/gp_need_index[[#This Row],[Registered population 2027/28]]</f>
        <v>0.72887102001049153</v>
      </c>
      <c r="T5506" s="99">
        <v>13341.0912772381</v>
      </c>
      <c r="U5506" s="16">
        <v>9672.9261975649206</v>
      </c>
      <c r="V5506" s="17">
        <f>gp_need_index[[#This Row],[Normalised weighted population 2028/29]]/gp_need_index[[#This Row],[Registered population 2028/29]]</f>
        <v>0.72504759892231463</v>
      </c>
    </row>
    <row r="5507" spans="1:22" x14ac:dyDescent="0.2">
      <c r="A5507" s="6" t="s">
        <v>262</v>
      </c>
      <c r="B5507" s="1" t="s">
        <v>11555</v>
      </c>
      <c r="C5507" s="95" t="s">
        <v>6442</v>
      </c>
      <c r="D5507" s="95" t="s">
        <v>6442</v>
      </c>
      <c r="E5507" s="95" t="s">
        <v>6649</v>
      </c>
      <c r="F5507" s="95" t="s">
        <v>6628</v>
      </c>
      <c r="G5507" s="95" t="s">
        <v>6628</v>
      </c>
      <c r="H5507" s="61">
        <v>5263.0247521033698</v>
      </c>
      <c r="I5507" s="61">
        <v>58.780173058099699</v>
      </c>
      <c r="J5507" s="123">
        <v>309361.505737698</v>
      </c>
      <c r="K5507" s="99">
        <v>6059.5833333333303</v>
      </c>
      <c r="L5507" s="16">
        <v>6228.5526418859399</v>
      </c>
      <c r="M5507" s="17">
        <f>gp_need_index[[#This Row],[Normalised weighted population (base year)]]/gp_need_index[[#This Row],[Registered population (base year)]]</f>
        <v>1.0278846414444243</v>
      </c>
      <c r="N5507" s="99">
        <v>6055.0346058791301</v>
      </c>
      <c r="O5507" s="16">
        <v>6251.0655920711297</v>
      </c>
      <c r="P5507" s="17">
        <f>gp_need_index[[#This Row],[Normalised weighted population 2026/27]]/gp_need_index[[#This Row],[Registered population 2026/27]]</f>
        <v>1.0323748746211399</v>
      </c>
      <c r="Q5507" s="99">
        <v>6054.3528482571901</v>
      </c>
      <c r="R5507" s="16">
        <v>6273.0405630633304</v>
      </c>
      <c r="S5507" s="17">
        <f>gp_need_index[[#This Row],[Normalised weighted population 2027/28]]/gp_need_index[[#This Row],[Registered population 2027/28]]</f>
        <v>1.0361207416031413</v>
      </c>
      <c r="T5507" s="99">
        <v>6052.80029526214</v>
      </c>
      <c r="U5507" s="16">
        <v>6298.0632992774699</v>
      </c>
      <c r="V5507" s="17">
        <f>gp_need_index[[#This Row],[Normalised weighted population 2028/29]]/gp_need_index[[#This Row],[Registered population 2028/29]]</f>
        <v>1.040520584200888</v>
      </c>
    </row>
    <row r="5508" spans="1:22" x14ac:dyDescent="0.2">
      <c r="A5508" s="6" t="s">
        <v>357</v>
      </c>
      <c r="B5508" s="1" t="s">
        <v>11556</v>
      </c>
      <c r="C5508" s="95" t="s">
        <v>6442</v>
      </c>
      <c r="D5508" s="95" t="s">
        <v>6442</v>
      </c>
      <c r="E5508" s="95" t="s">
        <v>6649</v>
      </c>
      <c r="F5508" s="95" t="s">
        <v>6469</v>
      </c>
      <c r="G5508" s="95" t="s">
        <v>6469</v>
      </c>
      <c r="H5508" s="61">
        <v>5563.1135137648798</v>
      </c>
      <c r="I5508" s="61">
        <v>96.134733940678998</v>
      </c>
      <c r="J5508" s="123">
        <v>534808.43752758298</v>
      </c>
      <c r="K5508" s="99">
        <v>10625.916666666701</v>
      </c>
      <c r="L5508" s="16">
        <v>10767.6050338651</v>
      </c>
      <c r="M5508" s="17">
        <f>gp_need_index[[#This Row],[Normalised weighted population (base year)]]/gp_need_index[[#This Row],[Registered population (base year)]]</f>
        <v>1.0133342253325657</v>
      </c>
      <c r="N5508" s="99">
        <v>10675.5177120221</v>
      </c>
      <c r="O5508" s="16">
        <v>10806.5242771755</v>
      </c>
      <c r="P5508" s="17">
        <f>gp_need_index[[#This Row],[Normalised weighted population 2026/27]]/gp_need_index[[#This Row],[Registered population 2026/27]]</f>
        <v>1.0122716826188083</v>
      </c>
      <c r="Q5508" s="99">
        <v>10714.368720365699</v>
      </c>
      <c r="R5508" s="16">
        <v>10844.513489417701</v>
      </c>
      <c r="S5508" s="17">
        <f>gp_need_index[[#This Row],[Normalised weighted population 2027/28]]/gp_need_index[[#This Row],[Registered population 2027/28]]</f>
        <v>1.0121467510077962</v>
      </c>
      <c r="T5508" s="99">
        <v>10754.7357751951</v>
      </c>
      <c r="U5508" s="16">
        <v>10887.771523171599</v>
      </c>
      <c r="V5508" s="17">
        <f>gp_need_index[[#This Row],[Normalised weighted population 2028/29]]/gp_need_index[[#This Row],[Registered population 2028/29]]</f>
        <v>1.0123699689845784</v>
      </c>
    </row>
    <row r="5509" spans="1:22" x14ac:dyDescent="0.2">
      <c r="A5509" s="6" t="s">
        <v>369</v>
      </c>
      <c r="B5509" s="1" t="s">
        <v>11557</v>
      </c>
      <c r="C5509" s="95" t="s">
        <v>6442</v>
      </c>
      <c r="D5509" s="95" t="s">
        <v>6442</v>
      </c>
      <c r="E5509" s="95" t="s">
        <v>6649</v>
      </c>
      <c r="F5509" s="95" t="s">
        <v>6469</v>
      </c>
      <c r="G5509" s="95" t="s">
        <v>6469</v>
      </c>
      <c r="H5509" s="61">
        <v>5422.3409985739099</v>
      </c>
      <c r="I5509" s="61">
        <v>73.197327381032196</v>
      </c>
      <c r="J5509" s="123">
        <v>396900.86924420798</v>
      </c>
      <c r="K5509" s="99">
        <v>8639.8333333333303</v>
      </c>
      <c r="L5509" s="16">
        <v>7991.0328591233902</v>
      </c>
      <c r="M5509" s="17">
        <f>gp_need_index[[#This Row],[Normalised weighted population (base year)]]/gp_need_index[[#This Row],[Registered population (base year)]]</f>
        <v>0.92490590394761396</v>
      </c>
      <c r="N5509" s="99">
        <v>8675.3996918386893</v>
      </c>
      <c r="O5509" s="16">
        <v>8019.9162506638104</v>
      </c>
      <c r="P5509" s="17">
        <f>gp_need_index[[#This Row],[Normalised weighted population 2026/27]]/gp_need_index[[#This Row],[Registered population 2026/27]]</f>
        <v>0.92444343033652743</v>
      </c>
      <c r="Q5509" s="99">
        <v>8713.3248486002103</v>
      </c>
      <c r="R5509" s="16">
        <v>8048.1094321898099</v>
      </c>
      <c r="S5509" s="17">
        <f>gp_need_index[[#This Row],[Normalised weighted population 2027/28]]/gp_need_index[[#This Row],[Registered population 2027/28]]</f>
        <v>0.92365538666709224</v>
      </c>
      <c r="T5509" s="99">
        <v>8745.9573775442204</v>
      </c>
      <c r="U5509" s="16">
        <v>8080.2127985429597</v>
      </c>
      <c r="V5509" s="17">
        <f>gp_need_index[[#This Row],[Normalised weighted population 2028/29]]/gp_need_index[[#This Row],[Registered population 2028/29]]</f>
        <v>0.92387973663002287</v>
      </c>
    </row>
    <row r="5510" spans="1:22" x14ac:dyDescent="0.2">
      <c r="A5510" s="6" t="s">
        <v>934</v>
      </c>
      <c r="B5510" s="1" t="s">
        <v>11558</v>
      </c>
      <c r="C5510" s="95" t="s">
        <v>6442</v>
      </c>
      <c r="D5510" s="95" t="s">
        <v>6442</v>
      </c>
      <c r="E5510" s="95" t="s">
        <v>6649</v>
      </c>
      <c r="F5510" s="95" t="s">
        <v>6468</v>
      </c>
      <c r="G5510" s="95" t="s">
        <v>6468</v>
      </c>
      <c r="H5510" s="61">
        <v>5228.9352704893899</v>
      </c>
      <c r="I5510" s="61">
        <v>67.795936702514396</v>
      </c>
      <c r="J5510" s="123">
        <v>354500.56461964297</v>
      </c>
      <c r="K5510" s="99">
        <v>8259.8333333333303</v>
      </c>
      <c r="L5510" s="16">
        <v>7137.3632056985198</v>
      </c>
      <c r="M5510" s="17">
        <f>gp_need_index[[#This Row],[Normalised weighted population (base year)]]/gp_need_index[[#This Row],[Registered population (base year)]]</f>
        <v>0.86410499070181268</v>
      </c>
      <c r="N5510" s="99">
        <v>8284.1102254774305</v>
      </c>
      <c r="O5510" s="16">
        <v>7163.1610292928699</v>
      </c>
      <c r="P5510" s="17">
        <f>gp_need_index[[#This Row],[Normalised weighted population 2026/27]]/gp_need_index[[#This Row],[Registered population 2026/27]]</f>
        <v>0.8646868323000908</v>
      </c>
      <c r="Q5510" s="99">
        <v>8312.6458133873493</v>
      </c>
      <c r="R5510" s="16">
        <v>7188.34237693875</v>
      </c>
      <c r="S5510" s="17">
        <f>gp_need_index[[#This Row],[Normalised weighted population 2027/28]]/gp_need_index[[#This Row],[Registered population 2027/28]]</f>
        <v>0.86474782377496084</v>
      </c>
      <c r="T5510" s="99">
        <v>8343.3763151743806</v>
      </c>
      <c r="U5510" s="16">
        <v>7217.0161904278903</v>
      </c>
      <c r="V5510" s="17">
        <f>gp_need_index[[#This Row],[Normalised weighted population 2028/29]]/gp_need_index[[#This Row],[Registered population 2028/29]]</f>
        <v>0.86499948196056542</v>
      </c>
    </row>
    <row r="5511" spans="1:22" x14ac:dyDescent="0.2">
      <c r="A5511" s="6" t="s">
        <v>1006</v>
      </c>
      <c r="B5511" s="1" t="s">
        <v>6929</v>
      </c>
      <c r="C5511" s="95" t="s">
        <v>6442</v>
      </c>
      <c r="D5511" s="95" t="s">
        <v>6442</v>
      </c>
      <c r="E5511" s="95" t="s">
        <v>6649</v>
      </c>
      <c r="F5511" s="95" t="s">
        <v>6467</v>
      </c>
      <c r="G5511" s="95" t="s">
        <v>6467</v>
      </c>
      <c r="H5511" s="61">
        <v>5357.4445657169099</v>
      </c>
      <c r="I5511" s="61">
        <v>84.547111928638103</v>
      </c>
      <c r="J5511" s="123">
        <v>452956.46534914197</v>
      </c>
      <c r="K5511" s="99">
        <v>9722.8333333333303</v>
      </c>
      <c r="L5511" s="16">
        <v>9119.6323284701502</v>
      </c>
      <c r="M5511" s="17">
        <f>gp_need_index[[#This Row],[Normalised weighted population (base year)]]/gp_need_index[[#This Row],[Registered population (base year)]]</f>
        <v>0.93796036770524571</v>
      </c>
      <c r="N5511" s="99">
        <v>9814.5269548038104</v>
      </c>
      <c r="O5511" s="16">
        <v>9152.5950150078606</v>
      </c>
      <c r="P5511" s="17">
        <f>gp_need_index[[#This Row],[Normalised weighted population 2026/27]]/gp_need_index[[#This Row],[Registered population 2026/27]]</f>
        <v>0.93255589975511133</v>
      </c>
      <c r="Q5511" s="99">
        <v>9902.8977197786899</v>
      </c>
      <c r="R5511" s="16">
        <v>9184.7700109338693</v>
      </c>
      <c r="S5511" s="17">
        <f>gp_need_index[[#This Row],[Normalised weighted population 2027/28]]/gp_need_index[[#This Row],[Registered population 2027/28]]</f>
        <v>0.92748307322102996</v>
      </c>
      <c r="T5511" s="99">
        <v>9986.9962433077308</v>
      </c>
      <c r="U5511" s="16">
        <v>9221.4074397629502</v>
      </c>
      <c r="V5511" s="17">
        <f>gp_need_index[[#This Row],[Normalised weighted population 2028/29]]/gp_need_index[[#This Row],[Registered population 2028/29]]</f>
        <v>0.92334143471238406</v>
      </c>
    </row>
    <row r="5512" spans="1:22" x14ac:dyDescent="0.2">
      <c r="A5512" s="6" t="s">
        <v>990</v>
      </c>
      <c r="B5512" s="1" t="s">
        <v>11559</v>
      </c>
      <c r="C5512" s="95" t="s">
        <v>6442</v>
      </c>
      <c r="D5512" s="95" t="s">
        <v>6442</v>
      </c>
      <c r="E5512" s="95" t="s">
        <v>6649</v>
      </c>
      <c r="F5512" s="95" t="s">
        <v>6467</v>
      </c>
      <c r="G5512" s="95" t="s">
        <v>6467</v>
      </c>
      <c r="H5512" s="61">
        <v>5209.7566228693204</v>
      </c>
      <c r="I5512" s="61">
        <v>61.281152587849199</v>
      </c>
      <c r="J5512" s="123">
        <v>319259.890551613</v>
      </c>
      <c r="K5512" s="99">
        <v>11550.833333333299</v>
      </c>
      <c r="L5512" s="16">
        <v>6427.8425009655202</v>
      </c>
      <c r="M5512" s="17">
        <f>gp_need_index[[#This Row],[Normalised weighted population (base year)]]/gp_need_index[[#This Row],[Registered population (base year)]]</f>
        <v>0.55648300996743716</v>
      </c>
      <c r="N5512" s="99">
        <v>11694.4972828766</v>
      </c>
      <c r="O5512" s="16">
        <v>6451.0757794400897</v>
      </c>
      <c r="P5512" s="17">
        <f>gp_need_index[[#This Row],[Normalised weighted population 2026/27]]/gp_need_index[[#This Row],[Registered population 2026/27]]</f>
        <v>0.55163344121563307</v>
      </c>
      <c r="Q5512" s="99">
        <v>11832.768863227901</v>
      </c>
      <c r="R5512" s="16">
        <v>6473.7538654453801</v>
      </c>
      <c r="S5512" s="17">
        <f>gp_need_index[[#This Row],[Normalised weighted population 2027/28]]/gp_need_index[[#This Row],[Registered population 2027/28]]</f>
        <v>0.54710388923116204</v>
      </c>
      <c r="T5512" s="99">
        <v>11971.409548281599</v>
      </c>
      <c r="U5512" s="16">
        <v>6499.5772335013899</v>
      </c>
      <c r="V5512" s="17">
        <f>gp_need_index[[#This Row],[Normalised weighted population 2028/29]]/gp_need_index[[#This Row],[Registered population 2028/29]]</f>
        <v>0.54292497531624018</v>
      </c>
    </row>
    <row r="5513" spans="1:22" x14ac:dyDescent="0.2">
      <c r="A5513" s="6" t="s">
        <v>428</v>
      </c>
      <c r="B5513" s="1" t="s">
        <v>11560</v>
      </c>
      <c r="C5513" s="95" t="s">
        <v>6442</v>
      </c>
      <c r="D5513" s="95" t="s">
        <v>6442</v>
      </c>
      <c r="E5513" s="95" t="s">
        <v>6649</v>
      </c>
      <c r="F5513" s="95" t="s">
        <v>6470</v>
      </c>
      <c r="G5513" s="95" t="s">
        <v>6470</v>
      </c>
      <c r="H5513" s="61">
        <v>5234.4561523437496</v>
      </c>
      <c r="I5513" s="61">
        <v>59.895156125541497</v>
      </c>
      <c r="J5513" s="123">
        <v>313518.56847693003</v>
      </c>
      <c r="K5513" s="99">
        <v>6998</v>
      </c>
      <c r="L5513" s="16">
        <v>6312.2491704672402</v>
      </c>
      <c r="M5513" s="17">
        <f>gp_need_index[[#This Row],[Normalised weighted population (base year)]]/gp_need_index[[#This Row],[Registered population (base year)]]</f>
        <v>0.90200759795187768</v>
      </c>
      <c r="N5513" s="99">
        <v>7014.7959926322201</v>
      </c>
      <c r="O5513" s="16">
        <v>6335.0646396944903</v>
      </c>
      <c r="P5513" s="17">
        <f>gp_need_index[[#This Row],[Normalised weighted population 2026/27]]/gp_need_index[[#This Row],[Registered population 2026/27]]</f>
        <v>0.90310033910442089</v>
      </c>
      <c r="Q5513" s="99">
        <v>7032.2795906410802</v>
      </c>
      <c r="R5513" s="16">
        <v>6357.3349006028902</v>
      </c>
      <c r="S5513" s="17">
        <f>gp_need_index[[#This Row],[Normalised weighted population 2027/28]]/gp_need_index[[#This Row],[Registered population 2027/28]]</f>
        <v>0.90402192044007446</v>
      </c>
      <c r="T5513" s="99">
        <v>7049.1536952303204</v>
      </c>
      <c r="U5513" s="16">
        <v>6382.6938812508697</v>
      </c>
      <c r="V5513" s="17">
        <f>gp_need_index[[#This Row],[Normalised weighted population 2028/29]]/gp_need_index[[#This Row],[Registered population 2028/29]]</f>
        <v>0.90545534360665192</v>
      </c>
    </row>
    <row r="5514" spans="1:22" x14ac:dyDescent="0.2">
      <c r="A5514" s="6" t="s">
        <v>993</v>
      </c>
      <c r="B5514" s="1" t="s">
        <v>11561</v>
      </c>
      <c r="C5514" s="95" t="s">
        <v>6442</v>
      </c>
      <c r="D5514" s="95" t="s">
        <v>6442</v>
      </c>
      <c r="E5514" s="95" t="s">
        <v>6649</v>
      </c>
      <c r="F5514" s="95" t="s">
        <v>6467</v>
      </c>
      <c r="G5514" s="95" t="s">
        <v>6467</v>
      </c>
      <c r="H5514" s="61">
        <v>5367.8880096084804</v>
      </c>
      <c r="I5514" s="61">
        <v>109.620584833351</v>
      </c>
      <c r="J5514" s="123">
        <v>588431.02293321304</v>
      </c>
      <c r="K5514" s="99">
        <v>12352.25</v>
      </c>
      <c r="L5514" s="16">
        <v>11847.2193032505</v>
      </c>
      <c r="M5514" s="17">
        <f>gp_need_index[[#This Row],[Normalised weighted population (base year)]]/gp_need_index[[#This Row],[Registered population (base year)]]</f>
        <v>0.9591142749904269</v>
      </c>
      <c r="N5514" s="99">
        <v>12465.741861431199</v>
      </c>
      <c r="O5514" s="16">
        <v>11890.0407857589</v>
      </c>
      <c r="P5514" s="17">
        <f>gp_need_index[[#This Row],[Normalised weighted population 2026/27]]/gp_need_index[[#This Row],[Registered population 2026/27]]</f>
        <v>0.95381734339826907</v>
      </c>
      <c r="Q5514" s="99">
        <v>12575.5827167752</v>
      </c>
      <c r="R5514" s="16">
        <v>11931.8389876038</v>
      </c>
      <c r="S5514" s="17">
        <f>gp_need_index[[#This Row],[Normalised weighted population 2027/28]]/gp_need_index[[#This Row],[Registered population 2027/28]]</f>
        <v>0.94881002783968993</v>
      </c>
      <c r="T5514" s="99">
        <v>12684.6924307562</v>
      </c>
      <c r="U5514" s="16">
        <v>11979.434289520799</v>
      </c>
      <c r="V5514" s="17">
        <f>gp_need_index[[#This Row],[Normalised weighted population 2028/29]]/gp_need_index[[#This Row],[Registered population 2028/29]]</f>
        <v>0.94440084810212799</v>
      </c>
    </row>
    <row r="5515" spans="1:22" x14ac:dyDescent="0.2">
      <c r="A5515" s="6" t="s">
        <v>258</v>
      </c>
      <c r="B5515" s="1" t="s">
        <v>11562</v>
      </c>
      <c r="C5515" s="95" t="s">
        <v>6442</v>
      </c>
      <c r="D5515" s="95" t="s">
        <v>6442</v>
      </c>
      <c r="E5515" s="95" t="s">
        <v>6649</v>
      </c>
      <c r="F5515" s="95" t="s">
        <v>6628</v>
      </c>
      <c r="G5515" s="95" t="s">
        <v>6628</v>
      </c>
      <c r="H5515" s="61">
        <v>5262.4357677641401</v>
      </c>
      <c r="I5515" s="61">
        <v>44.412769412482596</v>
      </c>
      <c r="J5515" s="123">
        <v>233719.34630171</v>
      </c>
      <c r="K5515" s="99">
        <v>7689.25</v>
      </c>
      <c r="L5515" s="16">
        <v>4705.6056583253703</v>
      </c>
      <c r="M5515" s="17">
        <f>gp_need_index[[#This Row],[Normalised weighted population (base year)]]/gp_need_index[[#This Row],[Registered population (base year)]]</f>
        <v>0.61197199445009209</v>
      </c>
      <c r="N5515" s="99">
        <v>7707.0248383074704</v>
      </c>
      <c r="O5515" s="16">
        <v>4722.6139541314596</v>
      </c>
      <c r="P5515" s="17">
        <f>gp_need_index[[#This Row],[Normalised weighted population 2026/27]]/gp_need_index[[#This Row],[Registered population 2026/27]]</f>
        <v>0.61276744959454243</v>
      </c>
      <c r="Q5515" s="99">
        <v>7727.87404120064</v>
      </c>
      <c r="R5515" s="16">
        <v>4739.2158123460104</v>
      </c>
      <c r="S5515" s="17">
        <f>gp_need_index[[#This Row],[Normalised weighted population 2027/28]]/gp_need_index[[#This Row],[Registered population 2027/28]]</f>
        <v>0.61326255928593043</v>
      </c>
      <c r="T5515" s="99">
        <v>7749.3368519199203</v>
      </c>
      <c r="U5515" s="16">
        <v>4758.12022495773</v>
      </c>
      <c r="V5515" s="17">
        <f>gp_need_index[[#This Row],[Normalised weighted population 2028/29]]/gp_need_index[[#This Row],[Registered population 2028/29]]</f>
        <v>0.61400353551270548</v>
      </c>
    </row>
    <row r="5516" spans="1:22" x14ac:dyDescent="0.2">
      <c r="A5516" s="6" t="s">
        <v>412</v>
      </c>
      <c r="B5516" s="1" t="s">
        <v>11563</v>
      </c>
      <c r="C5516" s="95" t="s">
        <v>6442</v>
      </c>
      <c r="D5516" s="95" t="s">
        <v>6442</v>
      </c>
      <c r="E5516" s="95" t="s">
        <v>6649</v>
      </c>
      <c r="F5516" s="95" t="s">
        <v>6478</v>
      </c>
      <c r="G5516" s="95" t="s">
        <v>6478</v>
      </c>
      <c r="H5516" s="61">
        <v>5344.5008101029798</v>
      </c>
      <c r="I5516" s="61">
        <v>90.437077206168894</v>
      </c>
      <c r="J5516" s="123">
        <v>483341.03239171603</v>
      </c>
      <c r="K5516" s="99">
        <v>8626.9166666666606</v>
      </c>
      <c r="L5516" s="16">
        <v>9731.3822450420193</v>
      </c>
      <c r="M5516" s="17">
        <f>gp_need_index[[#This Row],[Normalised weighted population (base year)]]/gp_need_index[[#This Row],[Registered population (base year)]]</f>
        <v>1.1280255299837167</v>
      </c>
      <c r="N5516" s="99">
        <v>8653.8188311775702</v>
      </c>
      <c r="O5516" s="16">
        <v>9766.55608659268</v>
      </c>
      <c r="P5516" s="17">
        <f>gp_need_index[[#This Row],[Normalised weighted population 2026/27]]/gp_need_index[[#This Row],[Registered population 2026/27]]</f>
        <v>1.1285833777113743</v>
      </c>
      <c r="Q5516" s="99">
        <v>8675.4901069669995</v>
      </c>
      <c r="R5516" s="16">
        <v>9800.8893988152795</v>
      </c>
      <c r="S5516" s="17">
        <f>gp_need_index[[#This Row],[Normalised weighted population 2027/28]]/gp_need_index[[#This Row],[Registered population 2027/28]]</f>
        <v>1.1297216961776613</v>
      </c>
      <c r="T5516" s="99">
        <v>8700.9439161345108</v>
      </c>
      <c r="U5516" s="16">
        <v>9839.9844863768994</v>
      </c>
      <c r="V5516" s="17">
        <f>gp_need_index[[#This Row],[Normalised weighted population 2028/29]]/gp_need_index[[#This Row],[Registered population 2028/29]]</f>
        <v>1.1309100002506878</v>
      </c>
    </row>
    <row r="5517" spans="1:22" x14ac:dyDescent="0.2">
      <c r="A5517" s="6" t="s">
        <v>932</v>
      </c>
      <c r="B5517" s="1" t="s">
        <v>11564</v>
      </c>
      <c r="C5517" s="95" t="s">
        <v>6442</v>
      </c>
      <c r="D5517" s="95" t="s">
        <v>6442</v>
      </c>
      <c r="E5517" s="95" t="s">
        <v>6649</v>
      </c>
      <c r="F5517" s="95" t="s">
        <v>6468</v>
      </c>
      <c r="G5517" s="95" t="s">
        <v>6468</v>
      </c>
      <c r="H5517" s="61">
        <v>5143.8974484174696</v>
      </c>
      <c r="I5517" s="61">
        <v>42.519500195775102</v>
      </c>
      <c r="J5517" s="123">
        <v>218715.94856503399</v>
      </c>
      <c r="K5517" s="99">
        <v>6998.3333333333303</v>
      </c>
      <c r="L5517" s="16">
        <v>4403.5336458841302</v>
      </c>
      <c r="M5517" s="17">
        <f>gp_need_index[[#This Row],[Normalised weighted population (base year)]]/gp_need_index[[#This Row],[Registered population (base year)]]</f>
        <v>0.62922605085269812</v>
      </c>
      <c r="N5517" s="99">
        <v>7031.9732641840701</v>
      </c>
      <c r="O5517" s="16">
        <v>4419.4501098378796</v>
      </c>
      <c r="P5517" s="17">
        <f>gp_need_index[[#This Row],[Normalised weighted population 2026/27]]/gp_need_index[[#This Row],[Registered population 2026/27]]</f>
        <v>0.6284793675691932</v>
      </c>
      <c r="Q5517" s="99">
        <v>7066.6181208899798</v>
      </c>
      <c r="R5517" s="16">
        <v>4434.9862270861704</v>
      </c>
      <c r="S5517" s="17">
        <f>gp_need_index[[#This Row],[Normalised weighted population 2027/28]]/gp_need_index[[#This Row],[Registered population 2027/28]]</f>
        <v>0.62759670201729001</v>
      </c>
      <c r="T5517" s="99">
        <v>7100.3593167582103</v>
      </c>
      <c r="U5517" s="16">
        <v>4452.6770883771296</v>
      </c>
      <c r="V5517" s="17">
        <f>gp_need_index[[#This Row],[Normalised weighted population 2028/29]]/gp_need_index[[#This Row],[Registered population 2028/29]]</f>
        <v>0.62710588151052549</v>
      </c>
    </row>
    <row r="5518" spans="1:22" x14ac:dyDescent="0.2">
      <c r="A5518" s="6" t="s">
        <v>414</v>
      </c>
      <c r="B5518" s="1" t="s">
        <v>12506</v>
      </c>
      <c r="C5518" s="95" t="s">
        <v>6442</v>
      </c>
      <c r="D5518" s="95" t="s">
        <v>6442</v>
      </c>
      <c r="E5518" s="95" t="s">
        <v>6649</v>
      </c>
      <c r="F5518" s="95" t="s">
        <v>6470</v>
      </c>
      <c r="G5518" s="95" t="s">
        <v>6470</v>
      </c>
      <c r="H5518" s="61">
        <v>5290.4372921178801</v>
      </c>
      <c r="I5518" s="61">
        <v>101.602376592064</v>
      </c>
      <c r="J5518" s="123">
        <v>537521.00209045899</v>
      </c>
      <c r="K5518" s="99">
        <v>10853.666666666701</v>
      </c>
      <c r="L5518" s="16">
        <v>10822.2186521112</v>
      </c>
      <c r="M5518" s="17">
        <f>gp_need_index[[#This Row],[Normalised weighted population (base year)]]/gp_need_index[[#This Row],[Registered population (base year)]]</f>
        <v>0.99710254464953463</v>
      </c>
      <c r="N5518" s="99">
        <v>10885.671236353</v>
      </c>
      <c r="O5518" s="16">
        <v>10861.335295000201</v>
      </c>
      <c r="P5518" s="17">
        <f>gp_need_index[[#This Row],[Normalised weighted population 2026/27]]/gp_need_index[[#This Row],[Registered population 2026/27]]</f>
        <v>0.99776440599533001</v>
      </c>
      <c r="Q5518" s="99">
        <v>10915.810775465799</v>
      </c>
      <c r="R5518" s="16">
        <v>10899.5171896754</v>
      </c>
      <c r="S5518" s="17">
        <f>gp_need_index[[#This Row],[Normalised weighted population 2027/28]]/gp_need_index[[#This Row],[Registered population 2027/28]]</f>
        <v>0.99850734076235359</v>
      </c>
      <c r="T5518" s="99">
        <v>10950.029067285101</v>
      </c>
      <c r="U5518" s="16">
        <v>10942.994629484199</v>
      </c>
      <c r="V5518" s="17">
        <f>gp_need_index[[#This Row],[Normalised weighted population 2028/29]]/gp_need_index[[#This Row],[Registered population 2028/29]]</f>
        <v>0.99935758729427326</v>
      </c>
    </row>
    <row r="5519" spans="1:22" x14ac:dyDescent="0.2">
      <c r="A5519" s="6" t="s">
        <v>408</v>
      </c>
      <c r="B5519" s="1" t="s">
        <v>11565</v>
      </c>
      <c r="C5519" s="95" t="s">
        <v>6442</v>
      </c>
      <c r="D5519" s="95" t="s">
        <v>6442</v>
      </c>
      <c r="E5519" s="95" t="s">
        <v>6649</v>
      </c>
      <c r="F5519" s="95" t="s">
        <v>6471</v>
      </c>
      <c r="G5519" s="95" t="s">
        <v>6471</v>
      </c>
      <c r="H5519" s="61">
        <v>5250.9185267857101</v>
      </c>
      <c r="I5519" s="61">
        <v>112.06210673263099</v>
      </c>
      <c r="J5519" s="123">
        <v>588428.99239300797</v>
      </c>
      <c r="K5519" s="99">
        <v>15611.083333333299</v>
      </c>
      <c r="L5519" s="16">
        <v>11847.1784212199</v>
      </c>
      <c r="M5519" s="17">
        <f>gp_need_index[[#This Row],[Normalised weighted population (base year)]]/gp_need_index[[#This Row],[Registered population (base year)]]</f>
        <v>0.75889534174245388</v>
      </c>
      <c r="N5519" s="99">
        <v>15784.226436646501</v>
      </c>
      <c r="O5519" s="16">
        <v>11889.9997559612</v>
      </c>
      <c r="P5519" s="17">
        <f>gp_need_index[[#This Row],[Normalised weighted population 2026/27]]/gp_need_index[[#This Row],[Registered population 2026/27]]</f>
        <v>0.75328365337917291</v>
      </c>
      <c r="Q5519" s="99">
        <v>15959.3071722682</v>
      </c>
      <c r="R5519" s="16">
        <v>11931.7978135701</v>
      </c>
      <c r="S5519" s="17">
        <f>gp_need_index[[#This Row],[Normalised weighted population 2027/28]]/gp_need_index[[#This Row],[Registered population 2027/28]]</f>
        <v>0.74763883449172974</v>
      </c>
      <c r="T5519" s="99">
        <v>16119.482452493399</v>
      </c>
      <c r="U5519" s="16">
        <v>11979.3929512466</v>
      </c>
      <c r="V5519" s="17">
        <f>gp_need_index[[#This Row],[Normalised weighted population 2028/29]]/gp_need_index[[#This Row],[Registered population 2028/29]]</f>
        <v>0.74316238046424377</v>
      </c>
    </row>
    <row r="5520" spans="1:22" x14ac:dyDescent="0.2">
      <c r="A5520" s="6" t="s">
        <v>512</v>
      </c>
      <c r="B5520" s="1" t="s">
        <v>11566</v>
      </c>
      <c r="C5520" s="95" t="s">
        <v>6442</v>
      </c>
      <c r="D5520" s="95" t="s">
        <v>6442</v>
      </c>
      <c r="E5520" s="95" t="s">
        <v>6649</v>
      </c>
      <c r="F5520" s="95" t="s">
        <v>6472</v>
      </c>
      <c r="G5520" s="95" t="s">
        <v>6472</v>
      </c>
      <c r="H5520" s="61">
        <v>5527.1167702414796</v>
      </c>
      <c r="I5520" s="61">
        <v>110.881261183441</v>
      </c>
      <c r="J5520" s="123">
        <v>612853.67819252005</v>
      </c>
      <c r="K5520" s="99">
        <v>11840.75</v>
      </c>
      <c r="L5520" s="16">
        <v>12338.934630193</v>
      </c>
      <c r="M5520" s="17">
        <f>gp_need_index[[#This Row],[Normalised weighted population (base year)]]/gp_need_index[[#This Row],[Registered population (base year)]]</f>
        <v>1.0420737394331441</v>
      </c>
      <c r="N5520" s="99">
        <v>11957.116417528599</v>
      </c>
      <c r="O5520" s="16">
        <v>12383.533405645199</v>
      </c>
      <c r="P5520" s="17">
        <f>gp_need_index[[#This Row],[Normalised weighted population 2026/27]]/gp_need_index[[#This Row],[Registered population 2026/27]]</f>
        <v>1.0356621925576881</v>
      </c>
      <c r="Q5520" s="99">
        <v>12075.3845153889</v>
      </c>
      <c r="R5520" s="16">
        <v>12427.0664294732</v>
      </c>
      <c r="S5520" s="17">
        <f>gp_need_index[[#This Row],[Normalised weighted population 2027/28]]/gp_need_index[[#This Row],[Registered population 2027/28]]</f>
        <v>1.0291238687791777</v>
      </c>
      <c r="T5520" s="99">
        <v>12193.1270513861</v>
      </c>
      <c r="U5520" s="16">
        <v>12476.6371602941</v>
      </c>
      <c r="V5520" s="17">
        <f>gp_need_index[[#This Row],[Normalised weighted population 2028/29]]/gp_need_index[[#This Row],[Registered population 2028/29]]</f>
        <v>1.0232516324740315</v>
      </c>
    </row>
    <row r="5521" spans="1:22" x14ac:dyDescent="0.2">
      <c r="A5521" s="6" t="s">
        <v>518</v>
      </c>
      <c r="B5521" s="1" t="s">
        <v>11567</v>
      </c>
      <c r="C5521" s="95" t="s">
        <v>6442</v>
      </c>
      <c r="D5521" s="95" t="s">
        <v>6442</v>
      </c>
      <c r="E5521" s="95" t="s">
        <v>6649</v>
      </c>
      <c r="F5521" s="95" t="s">
        <v>6471</v>
      </c>
      <c r="G5521" s="95" t="s">
        <v>6471</v>
      </c>
      <c r="H5521" s="61">
        <v>5505.5015807071004</v>
      </c>
      <c r="I5521" s="61">
        <v>59.963730874576903</v>
      </c>
      <c r="J5521" s="123">
        <v>330130.41511507798</v>
      </c>
      <c r="K5521" s="99">
        <v>8204.9166666666697</v>
      </c>
      <c r="L5521" s="16">
        <v>6646.7050072330703</v>
      </c>
      <c r="M5521" s="17">
        <f>gp_need_index[[#This Row],[Normalised weighted population (base year)]]/gp_need_index[[#This Row],[Registered population (base year)]]</f>
        <v>0.81008805783927129</v>
      </c>
      <c r="N5521" s="99">
        <v>8289.6128231583607</v>
      </c>
      <c r="O5521" s="16">
        <v>6670.7293588484399</v>
      </c>
      <c r="P5521" s="17">
        <f>gp_need_index[[#This Row],[Normalised weighted population 2026/27]]/gp_need_index[[#This Row],[Registered population 2026/27]]</f>
        <v>0.80470939972162381</v>
      </c>
      <c r="Q5521" s="99">
        <v>8377.8636506369294</v>
      </c>
      <c r="R5521" s="16">
        <v>6694.17961416866</v>
      </c>
      <c r="S5521" s="17">
        <f>gp_need_index[[#This Row],[Normalised weighted population 2027/28]]/gp_need_index[[#This Row],[Registered population 2027/28]]</f>
        <v>0.79903181685938907</v>
      </c>
      <c r="T5521" s="99">
        <v>8459.8926121034001</v>
      </c>
      <c r="U5521" s="16">
        <v>6720.8822456870503</v>
      </c>
      <c r="V5521" s="17">
        <f>gp_need_index[[#This Row],[Normalised weighted population 2028/29]]/gp_need_index[[#This Row],[Registered population 2028/29]]</f>
        <v>0.79444060981006048</v>
      </c>
    </row>
    <row r="5522" spans="1:22" x14ac:dyDescent="0.2">
      <c r="A5522" s="6" t="s">
        <v>922</v>
      </c>
      <c r="B5522" s="1" t="s">
        <v>11568</v>
      </c>
      <c r="C5522" s="95" t="s">
        <v>6442</v>
      </c>
      <c r="D5522" s="95" t="s">
        <v>6442</v>
      </c>
      <c r="E5522" s="95" t="s">
        <v>6649</v>
      </c>
      <c r="F5522" s="95" t="s">
        <v>6468</v>
      </c>
      <c r="G5522" s="95" t="s">
        <v>6468</v>
      </c>
      <c r="H5522" s="61">
        <v>5303.3471941266698</v>
      </c>
      <c r="I5522" s="61">
        <v>158.42293645771801</v>
      </c>
      <c r="J5522" s="123">
        <v>840171.83554834698</v>
      </c>
      <c r="K5522" s="99">
        <v>16867.25</v>
      </c>
      <c r="L5522" s="16">
        <v>16915.661479808801</v>
      </c>
      <c r="M5522" s="17">
        <f>gp_need_index[[#This Row],[Normalised weighted population (base year)]]/gp_need_index[[#This Row],[Registered population (base year)]]</f>
        <v>1.002870146574504</v>
      </c>
      <c r="N5522" s="99">
        <v>16907.984650378901</v>
      </c>
      <c r="O5522" s="16">
        <v>16976.8027217858</v>
      </c>
      <c r="P5522" s="17">
        <f>gp_need_index[[#This Row],[Normalised weighted population 2026/27]]/gp_need_index[[#This Row],[Registered population 2026/27]]</f>
        <v>1.0040701522286606</v>
      </c>
      <c r="Q5522" s="99">
        <v>16958.843123757801</v>
      </c>
      <c r="R5522" s="16">
        <v>17036.482906205099</v>
      </c>
      <c r="S5522" s="17">
        <f>gp_need_index[[#This Row],[Normalised weighted population 2027/28]]/gp_need_index[[#This Row],[Registered population 2027/28]]</f>
        <v>1.0045781296448537</v>
      </c>
      <c r="T5522" s="99">
        <v>17019.958879813799</v>
      </c>
      <c r="U5522" s="16">
        <v>17104.440288832</v>
      </c>
      <c r="V5522" s="17">
        <f>gp_need_index[[#This Row],[Normalised weighted population 2028/29]]/gp_need_index[[#This Row],[Registered population 2028/29]]</f>
        <v>1.0049636670461288</v>
      </c>
    </row>
    <row r="5523" spans="1:22" x14ac:dyDescent="0.2">
      <c r="A5523" s="6" t="s">
        <v>651</v>
      </c>
      <c r="B5523" s="1" t="s">
        <v>7065</v>
      </c>
      <c r="C5523" s="95" t="s">
        <v>6442</v>
      </c>
      <c r="D5523" s="95" t="s">
        <v>6442</v>
      </c>
      <c r="E5523" s="95" t="s">
        <v>6649</v>
      </c>
      <c r="F5523" s="95" t="s">
        <v>6556</v>
      </c>
      <c r="G5523" s="95" t="s">
        <v>12703</v>
      </c>
      <c r="H5523" s="61">
        <v>5257.8818646599302</v>
      </c>
      <c r="I5523" s="61">
        <v>48.790330066126103</v>
      </c>
      <c r="J5523" s="123">
        <v>256533.791625457</v>
      </c>
      <c r="K5523" s="99">
        <v>7348.5833333333303</v>
      </c>
      <c r="L5523" s="16">
        <v>5164.94197218102</v>
      </c>
      <c r="M5523" s="17">
        <f>gp_need_index[[#This Row],[Normalised weighted population (base year)]]/gp_need_index[[#This Row],[Registered population (base year)]]</f>
        <v>0.70284866319100359</v>
      </c>
      <c r="N5523" s="99">
        <v>7366.0556419080403</v>
      </c>
      <c r="O5523" s="16">
        <v>5183.6105277852803</v>
      </c>
      <c r="P5523" s="17">
        <f>gp_need_index[[#This Row],[Normalised weighted population 2026/27]]/gp_need_index[[#This Row],[Registered population 2026/27]]</f>
        <v>0.70371590709876342</v>
      </c>
      <c r="Q5523" s="99">
        <v>7384.7685481397102</v>
      </c>
      <c r="R5523" s="16">
        <v>5201.8329715118998</v>
      </c>
      <c r="S5523" s="17">
        <f>gp_need_index[[#This Row],[Normalised weighted population 2027/28]]/gp_need_index[[#This Row],[Registered population 2027/28]]</f>
        <v>0.70440027166759189</v>
      </c>
      <c r="T5523" s="99">
        <v>7403.9929676922802</v>
      </c>
      <c r="U5523" s="16">
        <v>5222.5827328066998</v>
      </c>
      <c r="V5523" s="17">
        <f>gp_need_index[[#This Row],[Normalised weighted population 2028/29]]/gp_need_index[[#This Row],[Registered population 2028/29]]</f>
        <v>0.70537381053651982</v>
      </c>
    </row>
    <row r="5524" spans="1:22" x14ac:dyDescent="0.2">
      <c r="A5524" s="6" t="s">
        <v>269</v>
      </c>
      <c r="B5524" s="1" t="s">
        <v>11569</v>
      </c>
      <c r="C5524" s="95" t="s">
        <v>6442</v>
      </c>
      <c r="D5524" s="95" t="s">
        <v>6442</v>
      </c>
      <c r="E5524" s="95" t="s">
        <v>6649</v>
      </c>
      <c r="F5524" s="95" t="s">
        <v>6628</v>
      </c>
      <c r="G5524" s="95" t="s">
        <v>6628</v>
      </c>
      <c r="H5524" s="61">
        <v>5449.4062413832698</v>
      </c>
      <c r="I5524" s="61">
        <v>181.42434657455701</v>
      </c>
      <c r="J5524" s="123">
        <v>988654.966562271</v>
      </c>
      <c r="K5524" s="99">
        <v>16821.5</v>
      </c>
      <c r="L5524" s="16">
        <v>19905.157525048598</v>
      </c>
      <c r="M5524" s="17">
        <f>gp_need_index[[#This Row],[Normalised weighted population (base year)]]/gp_need_index[[#This Row],[Registered population (base year)]]</f>
        <v>1.183316441758975</v>
      </c>
      <c r="N5524" s="99">
        <v>16801.272581495101</v>
      </c>
      <c r="O5524" s="16">
        <v>19977.104226883599</v>
      </c>
      <c r="P5524" s="17">
        <f>gp_need_index[[#This Row],[Normalised weighted population 2026/27]]/gp_need_index[[#This Row],[Registered population 2026/27]]</f>
        <v>1.189023279634565</v>
      </c>
      <c r="Q5524" s="99">
        <v>16777.9999655307</v>
      </c>
      <c r="R5524" s="16">
        <v>20047.331659219399</v>
      </c>
      <c r="S5524" s="17">
        <f>gp_need_index[[#This Row],[Normalised weighted population 2027/28]]/gp_need_index[[#This Row],[Registered population 2027/28]]</f>
        <v>1.1948582489215238</v>
      </c>
      <c r="T5524" s="99">
        <v>16763.474546036501</v>
      </c>
      <c r="U5524" s="16">
        <v>20127.299114692301</v>
      </c>
      <c r="V5524" s="17">
        <f>gp_need_index[[#This Row],[Normalised weighted population 2028/29]]/gp_need_index[[#This Row],[Registered population 2028/29]]</f>
        <v>1.2006639231871612</v>
      </c>
    </row>
    <row r="5525" spans="1:22" x14ac:dyDescent="0.2">
      <c r="A5525" s="6" t="s">
        <v>364</v>
      </c>
      <c r="B5525" s="1" t="s">
        <v>8813</v>
      </c>
      <c r="C5525" s="95" t="s">
        <v>6442</v>
      </c>
      <c r="D5525" s="95" t="s">
        <v>6442</v>
      </c>
      <c r="E5525" s="95" t="s">
        <v>6649</v>
      </c>
      <c r="F5525" s="95" t="s">
        <v>6469</v>
      </c>
      <c r="G5525" s="95" t="s">
        <v>6469</v>
      </c>
      <c r="H5525" s="61">
        <v>5594.85791015625</v>
      </c>
      <c r="I5525" s="61">
        <v>57.561581206224098</v>
      </c>
      <c r="J5525" s="123">
        <v>322048.86793274397</v>
      </c>
      <c r="K5525" s="99">
        <v>5432</v>
      </c>
      <c r="L5525" s="16">
        <v>6483.9945823112103</v>
      </c>
      <c r="M5525" s="17">
        <f>gp_need_index[[#This Row],[Normalised weighted population (base year)]]/gp_need_index[[#This Row],[Registered population (base year)]]</f>
        <v>1.1936661602192951</v>
      </c>
      <c r="N5525" s="99">
        <v>5449.36586246152</v>
      </c>
      <c r="O5525" s="16">
        <v>6507.4308211014104</v>
      </c>
      <c r="P5525" s="17">
        <f>gp_need_index[[#This Row],[Normalised weighted population 2026/27]]/gp_need_index[[#This Row],[Registered population 2026/27]]</f>
        <v>1.1941629513130092</v>
      </c>
      <c r="Q5525" s="99">
        <v>5464.1131067631004</v>
      </c>
      <c r="R5525" s="16">
        <v>6530.3070173948599</v>
      </c>
      <c r="S5525" s="17">
        <f>gp_need_index[[#This Row],[Normalised weighted population 2027/28]]/gp_need_index[[#This Row],[Registered population 2027/28]]</f>
        <v>1.1951266179523441</v>
      </c>
      <c r="T5525" s="99">
        <v>5480.5192237987303</v>
      </c>
      <c r="U5525" s="16">
        <v>6556.3559721642196</v>
      </c>
      <c r="V5525" s="17">
        <f>gp_need_index[[#This Row],[Normalised weighted population 2028/29]]/gp_need_index[[#This Row],[Registered population 2028/29]]</f>
        <v>1.1963019751292454</v>
      </c>
    </row>
    <row r="5526" spans="1:22" x14ac:dyDescent="0.2">
      <c r="A5526" s="6" t="s">
        <v>411</v>
      </c>
      <c r="B5526" s="1" t="s">
        <v>11570</v>
      </c>
      <c r="C5526" s="95" t="s">
        <v>6442</v>
      </c>
      <c r="D5526" s="95" t="s">
        <v>6442</v>
      </c>
      <c r="E5526" s="95" t="s">
        <v>6649</v>
      </c>
      <c r="F5526" s="95" t="s">
        <v>6470</v>
      </c>
      <c r="G5526" s="95" t="s">
        <v>6470</v>
      </c>
      <c r="H5526" s="61">
        <v>5266.1598504035001</v>
      </c>
      <c r="I5526" s="61">
        <v>106.121037118758</v>
      </c>
      <c r="J5526" s="123">
        <v>558850.344957983</v>
      </c>
      <c r="K5526" s="99">
        <v>9836.3333333333394</v>
      </c>
      <c r="L5526" s="16">
        <v>11251.654546374801</v>
      </c>
      <c r="M5526" s="17">
        <f>gp_need_index[[#This Row],[Normalised weighted population (base year)]]/gp_need_index[[#This Row],[Registered population (base year)]]</f>
        <v>1.1438870730666706</v>
      </c>
      <c r="N5526" s="99">
        <v>9851.1689907997807</v>
      </c>
      <c r="O5526" s="16">
        <v>11292.323374731501</v>
      </c>
      <c r="P5526" s="17">
        <f>gp_need_index[[#This Row],[Normalised weighted population 2026/27]]/gp_need_index[[#This Row],[Registered population 2026/27]]</f>
        <v>1.1462927278252606</v>
      </c>
      <c r="Q5526" s="99">
        <v>9867.3141043495307</v>
      </c>
      <c r="R5526" s="16">
        <v>11332.020363179199</v>
      </c>
      <c r="S5526" s="17">
        <f>gp_need_index[[#This Row],[Normalised weighted population 2027/28]]/gp_need_index[[#This Row],[Registered population 2027/28]]</f>
        <v>1.1484402182133864</v>
      </c>
      <c r="T5526" s="99">
        <v>9882.8872669806406</v>
      </c>
      <c r="U5526" s="16">
        <v>11377.2230290109</v>
      </c>
      <c r="V5526" s="17">
        <f>gp_need_index[[#This Row],[Normalised weighted population 2028/29]]/gp_need_index[[#This Row],[Registered population 2028/29]]</f>
        <v>1.1512043719271119</v>
      </c>
    </row>
    <row r="5527" spans="1:22" x14ac:dyDescent="0.2">
      <c r="A5527" s="6" t="s">
        <v>519</v>
      </c>
      <c r="B5527" s="1" t="s">
        <v>11571</v>
      </c>
      <c r="C5527" s="95" t="s">
        <v>6442</v>
      </c>
      <c r="D5527" s="95" t="s">
        <v>6442</v>
      </c>
      <c r="E5527" s="95" t="s">
        <v>6649</v>
      </c>
      <c r="F5527" s="95" t="s">
        <v>6472</v>
      </c>
      <c r="G5527" s="95" t="s">
        <v>6472</v>
      </c>
      <c r="H5527" s="61">
        <v>5678.6785043569698</v>
      </c>
      <c r="I5527" s="61">
        <v>112.775166028562</v>
      </c>
      <c r="J5527" s="123">
        <v>640413.91115168401</v>
      </c>
      <c r="K5527" s="99">
        <v>10563.75</v>
      </c>
      <c r="L5527" s="16">
        <v>12893.8206086519</v>
      </c>
      <c r="M5527" s="17">
        <f>gp_need_index[[#This Row],[Normalised weighted population (base year)]]/gp_need_index[[#This Row],[Registered population (base year)]]</f>
        <v>1.2205722975886311</v>
      </c>
      <c r="N5527" s="99">
        <v>10651.5478064088</v>
      </c>
      <c r="O5527" s="16">
        <v>12940.4250058127</v>
      </c>
      <c r="P5527" s="17">
        <f>gp_need_index[[#This Row],[Normalised weighted population 2026/27]]/gp_need_index[[#This Row],[Registered population 2026/27]]</f>
        <v>1.2148868165457356</v>
      </c>
      <c r="Q5527" s="99">
        <v>10740.055440624899</v>
      </c>
      <c r="R5527" s="16">
        <v>12985.9157241456</v>
      </c>
      <c r="S5527" s="17">
        <f>gp_need_index[[#This Row],[Normalised weighted population 2027/28]]/gp_need_index[[#This Row],[Registered population 2027/28]]</f>
        <v>1.2091106787983235</v>
      </c>
      <c r="T5527" s="99">
        <v>10831.770966010101</v>
      </c>
      <c r="U5527" s="16">
        <v>13037.7156671554</v>
      </c>
      <c r="V5527" s="17">
        <f>gp_need_index[[#This Row],[Normalised weighted population 2028/29]]/gp_need_index[[#This Row],[Registered population 2028/29]]</f>
        <v>1.2036550355493587</v>
      </c>
    </row>
    <row r="5528" spans="1:22" x14ac:dyDescent="0.2">
      <c r="A5528" s="6" t="s">
        <v>418</v>
      </c>
      <c r="B5528" s="1" t="s">
        <v>11572</v>
      </c>
      <c r="C5528" s="95" t="s">
        <v>6442</v>
      </c>
      <c r="D5528" s="95" t="s">
        <v>6442</v>
      </c>
      <c r="E5528" s="95" t="s">
        <v>6649</v>
      </c>
      <c r="F5528" s="95" t="s">
        <v>6473</v>
      </c>
      <c r="G5528" s="95" t="s">
        <v>6473</v>
      </c>
      <c r="H5528" s="61">
        <v>5272.8969096522196</v>
      </c>
      <c r="I5528" s="61">
        <v>143.19875144258501</v>
      </c>
      <c r="J5528" s="123">
        <v>755072.25394766196</v>
      </c>
      <c r="K5528" s="99">
        <v>13052.5</v>
      </c>
      <c r="L5528" s="16">
        <v>15202.302791117399</v>
      </c>
      <c r="M5528" s="17">
        <f>gp_need_index[[#This Row],[Normalised weighted population (base year)]]/gp_need_index[[#This Row],[Registered population (base year)]]</f>
        <v>1.1647042935159855</v>
      </c>
      <c r="N5528" s="99">
        <v>13052.9094373116</v>
      </c>
      <c r="O5528" s="16">
        <v>15257.2511402948</v>
      </c>
      <c r="P5528" s="17">
        <f>gp_need_index[[#This Row],[Normalised weighted population 2026/27]]/gp_need_index[[#This Row],[Registered population 2026/27]]</f>
        <v>1.1688774225830536</v>
      </c>
      <c r="Q5528" s="99">
        <v>13058.4879154311</v>
      </c>
      <c r="R5528" s="16">
        <v>15310.886419958801</v>
      </c>
      <c r="S5528" s="17">
        <f>gp_need_index[[#This Row],[Normalised weighted population 2027/28]]/gp_need_index[[#This Row],[Registered population 2027/28]]</f>
        <v>1.1724853994669675</v>
      </c>
      <c r="T5528" s="99">
        <v>13058.508719075</v>
      </c>
      <c r="U5528" s="16">
        <v>15371.9605144493</v>
      </c>
      <c r="V5528" s="17">
        <f>gp_need_index[[#This Row],[Normalised weighted population 2028/29]]/gp_need_index[[#This Row],[Registered population 2028/29]]</f>
        <v>1.1771604893899534</v>
      </c>
    </row>
    <row r="5529" spans="1:22" x14ac:dyDescent="0.2">
      <c r="A5529" s="6" t="s">
        <v>239</v>
      </c>
      <c r="B5529" s="1" t="s">
        <v>11573</v>
      </c>
      <c r="C5529" s="95" t="s">
        <v>6442</v>
      </c>
      <c r="D5529" s="95" t="s">
        <v>6442</v>
      </c>
      <c r="E5529" s="95" t="s">
        <v>6649</v>
      </c>
      <c r="F5529" s="95" t="s">
        <v>6629</v>
      </c>
      <c r="G5529" s="95" t="s">
        <v>6629</v>
      </c>
      <c r="H5529" s="61">
        <v>5368.2657502003203</v>
      </c>
      <c r="I5529" s="61">
        <v>95.407838138876798</v>
      </c>
      <c r="J5529" s="123">
        <v>512174.62978158798</v>
      </c>
      <c r="K5529" s="99">
        <v>10120</v>
      </c>
      <c r="L5529" s="16">
        <v>10311.9055999743</v>
      </c>
      <c r="M5529" s="17">
        <f>gp_need_index[[#This Row],[Normalised weighted population (base year)]]/gp_need_index[[#This Row],[Registered population (base year)]]</f>
        <v>1.0189630039500297</v>
      </c>
      <c r="N5529" s="99">
        <v>10129.801120938801</v>
      </c>
      <c r="O5529" s="16">
        <v>10349.1777288997</v>
      </c>
      <c r="P5529" s="17">
        <f>gp_need_index[[#This Row],[Normalised weighted population 2026/27]]/gp_need_index[[#This Row],[Registered population 2026/27]]</f>
        <v>1.0216565562681619</v>
      </c>
      <c r="Q5529" s="99">
        <v>10142.9623357488</v>
      </c>
      <c r="R5529" s="16">
        <v>10385.559186914499</v>
      </c>
      <c r="S5529" s="17">
        <f>gp_need_index[[#This Row],[Normalised weighted population 2027/28]]/gp_need_index[[#This Row],[Registered population 2027/28]]</f>
        <v>1.0239177513565902</v>
      </c>
      <c r="T5529" s="99">
        <v>10157.817307789701</v>
      </c>
      <c r="U5529" s="16">
        <v>10426.986482873701</v>
      </c>
      <c r="V5529" s="17">
        <f>gp_need_index[[#This Row],[Normalised weighted population 2028/29]]/gp_need_index[[#This Row],[Registered population 2028/29]]</f>
        <v>1.026498721814733</v>
      </c>
    </row>
    <row r="5530" spans="1:22" x14ac:dyDescent="0.2">
      <c r="A5530" s="6" t="s">
        <v>351</v>
      </c>
      <c r="B5530" s="1" t="s">
        <v>12507</v>
      </c>
      <c r="C5530" s="95" t="s">
        <v>6442</v>
      </c>
      <c r="D5530" s="95" t="s">
        <v>6442</v>
      </c>
      <c r="E5530" s="95" t="s">
        <v>6649</v>
      </c>
      <c r="F5530" s="95" t="s">
        <v>6477</v>
      </c>
      <c r="G5530" s="95" t="s">
        <v>6477</v>
      </c>
      <c r="H5530" s="61">
        <v>5564.3067478086896</v>
      </c>
      <c r="I5530" s="61">
        <v>94.616055542820504</v>
      </c>
      <c r="J5530" s="123">
        <v>526472.75630795804</v>
      </c>
      <c r="K5530" s="99">
        <v>9774.1666666666697</v>
      </c>
      <c r="L5530" s="16">
        <v>10599.777982601499</v>
      </c>
      <c r="M5530" s="17">
        <f>gp_need_index[[#This Row],[Normalised weighted population (base year)]]/gp_need_index[[#This Row],[Registered population (base year)]]</f>
        <v>1.0844687167807823</v>
      </c>
      <c r="N5530" s="99">
        <v>9837.0489080119205</v>
      </c>
      <c r="O5530" s="16">
        <v>10638.0906191668</v>
      </c>
      <c r="P5530" s="17">
        <f>gp_need_index[[#This Row],[Normalised weighted population 2026/27]]/gp_need_index[[#This Row],[Registered population 2026/27]]</f>
        <v>1.0814310997785586</v>
      </c>
      <c r="Q5530" s="99">
        <v>9896.0066242433895</v>
      </c>
      <c r="R5530" s="16">
        <v>10675.487720401001</v>
      </c>
      <c r="S5530" s="17">
        <f>gp_need_index[[#This Row],[Normalised weighted population 2027/28]]/gp_need_index[[#This Row],[Registered population 2027/28]]</f>
        <v>1.0787672367001075</v>
      </c>
      <c r="T5530" s="99">
        <v>9955.3206531361902</v>
      </c>
      <c r="U5530" s="16">
        <v>10718.071521749</v>
      </c>
      <c r="V5530" s="17">
        <f>gp_need_index[[#This Row],[Normalised weighted population 2028/29]]/gp_need_index[[#This Row],[Registered population 2028/29]]</f>
        <v>1.0766174084380218</v>
      </c>
    </row>
    <row r="5531" spans="1:22" x14ac:dyDescent="0.2">
      <c r="A5531" s="6" t="s">
        <v>1004</v>
      </c>
      <c r="B5531" s="1" t="s">
        <v>11574</v>
      </c>
      <c r="C5531" s="95" t="s">
        <v>6442</v>
      </c>
      <c r="D5531" s="95" t="s">
        <v>6442</v>
      </c>
      <c r="E5531" s="95" t="s">
        <v>6649</v>
      </c>
      <c r="F5531" s="95" t="s">
        <v>6476</v>
      </c>
      <c r="G5531" s="95" t="s">
        <v>6476</v>
      </c>
      <c r="H5531" s="61">
        <v>5381.1991716867497</v>
      </c>
      <c r="I5531" s="61">
        <v>85.041502564662395</v>
      </c>
      <c r="J5531" s="123">
        <v>457625.26315995702</v>
      </c>
      <c r="K5531" s="99">
        <v>9841.25</v>
      </c>
      <c r="L5531" s="16">
        <v>9213.6319127741008</v>
      </c>
      <c r="M5531" s="17">
        <f>gp_need_index[[#This Row],[Normalised weighted population (base year)]]/gp_need_index[[#This Row],[Registered population (base year)]]</f>
        <v>0.93622577546288333</v>
      </c>
      <c r="N5531" s="99">
        <v>9913.6068997384009</v>
      </c>
      <c r="O5531" s="16">
        <v>9246.9343584951203</v>
      </c>
      <c r="P5531" s="17">
        <f>gp_need_index[[#This Row],[Normalised weighted population 2026/27]]/gp_need_index[[#This Row],[Registered population 2026/27]]</f>
        <v>0.93275176754679745</v>
      </c>
      <c r="Q5531" s="99">
        <v>9976.6059602203404</v>
      </c>
      <c r="R5531" s="16">
        <v>9279.4409945720909</v>
      </c>
      <c r="S5531" s="17">
        <f>gp_need_index[[#This Row],[Normalised weighted population 2027/28]]/gp_need_index[[#This Row],[Registered population 2027/28]]</f>
        <v>0.93012002594589271</v>
      </c>
      <c r="T5531" s="99">
        <v>10047.475641096</v>
      </c>
      <c r="U5531" s="16">
        <v>9316.4560595772491</v>
      </c>
      <c r="V5531" s="17">
        <f>gp_need_index[[#This Row],[Normalised weighted population 2028/29]]/gp_need_index[[#This Row],[Registered population 2028/29]]</f>
        <v>0.92724345819473819</v>
      </c>
    </row>
    <row r="5532" spans="1:22" x14ac:dyDescent="0.2">
      <c r="A5532" s="6" t="s">
        <v>996</v>
      </c>
      <c r="B5532" s="1" t="s">
        <v>11575</v>
      </c>
      <c r="C5532" s="95" t="s">
        <v>6442</v>
      </c>
      <c r="D5532" s="95" t="s">
        <v>6442</v>
      </c>
      <c r="E5532" s="95" t="s">
        <v>6649</v>
      </c>
      <c r="F5532" s="95" t="s">
        <v>6476</v>
      </c>
      <c r="G5532" s="95" t="s">
        <v>6476</v>
      </c>
      <c r="H5532" s="61">
        <v>5394.6449880292303</v>
      </c>
      <c r="I5532" s="61">
        <v>104.544539588953</v>
      </c>
      <c r="J5532" s="123">
        <v>563980.67651936703</v>
      </c>
      <c r="K5532" s="99">
        <v>11953.416666666701</v>
      </c>
      <c r="L5532" s="16">
        <v>11354.946454410399</v>
      </c>
      <c r="M5532" s="17">
        <f>gp_need_index[[#This Row],[Normalised weighted population (base year)]]/gp_need_index[[#This Row],[Registered population (base year)]]</f>
        <v>0.94993312548660702</v>
      </c>
      <c r="N5532" s="99">
        <v>12044.540705519001</v>
      </c>
      <c r="O5532" s="16">
        <v>11395.9886288257</v>
      </c>
      <c r="P5532" s="17">
        <f>gp_need_index[[#This Row],[Normalised weighted population 2026/27]]/gp_need_index[[#This Row],[Registered population 2026/27]]</f>
        <v>0.94615385571355792</v>
      </c>
      <c r="Q5532" s="99">
        <v>12123.761030837701</v>
      </c>
      <c r="R5532" s="16">
        <v>11436.050041693299</v>
      </c>
      <c r="S5532" s="17">
        <f>gp_need_index[[#This Row],[Normalised weighted population 2027/28]]/gp_need_index[[#This Row],[Registered population 2027/28]]</f>
        <v>0.94327577165244703</v>
      </c>
      <c r="T5532" s="99">
        <v>12212.0068674757</v>
      </c>
      <c r="U5532" s="16">
        <v>11481.6676749045</v>
      </c>
      <c r="V5532" s="17">
        <f>gp_need_index[[#This Row],[Normalised weighted population 2028/29]]/gp_need_index[[#This Row],[Registered population 2028/29]]</f>
        <v>0.94019499002114748</v>
      </c>
    </row>
    <row r="5533" spans="1:22" x14ac:dyDescent="0.2">
      <c r="A5533" s="6" t="s">
        <v>437</v>
      </c>
      <c r="B5533" s="1" t="s">
        <v>11576</v>
      </c>
      <c r="C5533" s="95" t="s">
        <v>6442</v>
      </c>
      <c r="D5533" s="95" t="s">
        <v>6442</v>
      </c>
      <c r="E5533" s="95" t="s">
        <v>6649</v>
      </c>
      <c r="F5533" s="95" t="s">
        <v>6478</v>
      </c>
      <c r="G5533" s="95" t="s">
        <v>6478</v>
      </c>
      <c r="H5533" s="61">
        <v>5262.3233654908499</v>
      </c>
      <c r="I5533" s="61">
        <v>123.78941956623299</v>
      </c>
      <c r="J5533" s="123">
        <v>651419.95498393802</v>
      </c>
      <c r="K5533" s="99">
        <v>13860.833333333299</v>
      </c>
      <c r="L5533" s="16">
        <v>13115.4116020906</v>
      </c>
      <c r="M5533" s="17">
        <f>gp_need_index[[#This Row],[Normalised weighted population (base year)]]/gp_need_index[[#This Row],[Registered population (base year)]]</f>
        <v>0.94622100177410928</v>
      </c>
      <c r="N5533" s="99">
        <v>13910.8450157428</v>
      </c>
      <c r="O5533" s="16">
        <v>13162.8169344419</v>
      </c>
      <c r="P5533" s="17">
        <f>gp_need_index[[#This Row],[Normalised weighted population 2026/27]]/gp_need_index[[#This Row],[Registered population 2026/27]]</f>
        <v>0.94622698474072842</v>
      </c>
      <c r="Q5533" s="99">
        <v>13962.4280823556</v>
      </c>
      <c r="R5533" s="16">
        <v>13209.089448471699</v>
      </c>
      <c r="S5533" s="17">
        <f>gp_need_index[[#This Row],[Normalised weighted population 2027/28]]/gp_need_index[[#This Row],[Registered population 2027/28]]</f>
        <v>0.94604529889497524</v>
      </c>
      <c r="T5533" s="99">
        <v>14015.5507105918</v>
      </c>
      <c r="U5533" s="16">
        <v>13261.779616433299</v>
      </c>
      <c r="V5533" s="17">
        <f>gp_need_index[[#This Row],[Normalised weighted population 2028/29]]/gp_need_index[[#This Row],[Registered population 2028/29]]</f>
        <v>0.94621894567518761</v>
      </c>
    </row>
    <row r="5534" spans="1:22" x14ac:dyDescent="0.2">
      <c r="A5534" s="6" t="s">
        <v>417</v>
      </c>
      <c r="B5534" s="1" t="s">
        <v>11577</v>
      </c>
      <c r="C5534" s="95" t="s">
        <v>6442</v>
      </c>
      <c r="D5534" s="95" t="s">
        <v>6442</v>
      </c>
      <c r="E5534" s="95" t="s">
        <v>6649</v>
      </c>
      <c r="F5534" s="95" t="s">
        <v>6470</v>
      </c>
      <c r="G5534" s="95" t="s">
        <v>6470</v>
      </c>
      <c r="H5534" s="61">
        <v>5263.2967258029503</v>
      </c>
      <c r="I5534" s="61">
        <v>84.636711862847804</v>
      </c>
      <c r="J5534" s="123">
        <v>445468.12843045499</v>
      </c>
      <c r="K5534" s="99">
        <v>9373.8333333333303</v>
      </c>
      <c r="L5534" s="16">
        <v>8968.8653460461392</v>
      </c>
      <c r="M5534" s="17">
        <f>gp_need_index[[#This Row],[Normalised weighted population (base year)]]/gp_need_index[[#This Row],[Registered population (base year)]]</f>
        <v>0.95679803844526168</v>
      </c>
      <c r="N5534" s="99">
        <v>9396.0414289834898</v>
      </c>
      <c r="O5534" s="16">
        <v>9001.2830890375608</v>
      </c>
      <c r="P5534" s="17">
        <f>gp_need_index[[#This Row],[Normalised weighted population 2026/27]]/gp_need_index[[#This Row],[Registered population 2026/27]]</f>
        <v>0.95798673910395515</v>
      </c>
      <c r="Q5534" s="99">
        <v>9409.8617139152102</v>
      </c>
      <c r="R5534" s="16">
        <v>9032.9261636239207</v>
      </c>
      <c r="S5534" s="17">
        <f>gp_need_index[[#This Row],[Normalised weighted population 2027/28]]/gp_need_index[[#This Row],[Registered population 2027/28]]</f>
        <v>0.95994249843928303</v>
      </c>
      <c r="T5534" s="99">
        <v>9426.0147183302106</v>
      </c>
      <c r="U5534" s="16">
        <v>9068.9578975752502</v>
      </c>
      <c r="V5534" s="17">
        <f>gp_need_index[[#This Row],[Normalised weighted population 2028/29]]/gp_need_index[[#This Row],[Registered population 2028/29]]</f>
        <v>0.96212006543331474</v>
      </c>
    </row>
    <row r="5535" spans="1:22" x14ac:dyDescent="0.2">
      <c r="A5535" s="6" t="s">
        <v>997</v>
      </c>
      <c r="B5535" s="1" t="s">
        <v>8898</v>
      </c>
      <c r="C5535" s="95" t="s">
        <v>6442</v>
      </c>
      <c r="D5535" s="95" t="s">
        <v>6442</v>
      </c>
      <c r="E5535" s="95" t="s">
        <v>6649</v>
      </c>
      <c r="F5535" s="95" t="s">
        <v>6467</v>
      </c>
      <c r="G5535" s="95" t="s">
        <v>6467</v>
      </c>
      <c r="H5535" s="61">
        <v>5356.1407226562496</v>
      </c>
      <c r="I5535" s="61">
        <v>60.619066047524498</v>
      </c>
      <c r="J5535" s="123">
        <v>324684.24822653498</v>
      </c>
      <c r="K5535" s="99">
        <v>8935.5</v>
      </c>
      <c r="L5535" s="16">
        <v>6537.0542053955996</v>
      </c>
      <c r="M5535" s="17">
        <f>gp_need_index[[#This Row],[Normalised weighted population (base year)]]/gp_need_index[[#This Row],[Registered population (base year)]]</f>
        <v>0.73158236309054891</v>
      </c>
      <c r="N5535" s="99">
        <v>9025.9102949244007</v>
      </c>
      <c r="O5535" s="16">
        <v>6560.6822268871902</v>
      </c>
      <c r="P5535" s="17">
        <f>gp_need_index[[#This Row],[Normalised weighted population 2026/27]]/gp_need_index[[#This Row],[Registered population 2026/27]]</f>
        <v>0.72687208409067638</v>
      </c>
      <c r="Q5535" s="99">
        <v>9110.2605194094194</v>
      </c>
      <c r="R5535" s="16">
        <v>6583.7456229596501</v>
      </c>
      <c r="S5535" s="17">
        <f>gp_need_index[[#This Row],[Normalised weighted population 2027/28]]/gp_need_index[[#This Row],[Registered population 2027/28]]</f>
        <v>0.72267369401050308</v>
      </c>
      <c r="T5535" s="99">
        <v>9196.2095000989702</v>
      </c>
      <c r="U5535" s="16">
        <v>6610.0077407266399</v>
      </c>
      <c r="V5535" s="17">
        <f>gp_need_index[[#This Row],[Normalised weighted population 2028/29]]/gp_need_index[[#This Row],[Registered population 2028/29]]</f>
        <v>0.7187752454590669</v>
      </c>
    </row>
    <row r="5536" spans="1:22" x14ac:dyDescent="0.2">
      <c r="A5536" s="6" t="s">
        <v>926</v>
      </c>
      <c r="B5536" s="1" t="s">
        <v>11578</v>
      </c>
      <c r="C5536" s="95" t="s">
        <v>6442</v>
      </c>
      <c r="D5536" s="95" t="s">
        <v>6442</v>
      </c>
      <c r="E5536" s="95" t="s">
        <v>6649</v>
      </c>
      <c r="F5536" s="95" t="s">
        <v>6468</v>
      </c>
      <c r="G5536" s="95" t="s">
        <v>6468</v>
      </c>
      <c r="H5536" s="61">
        <v>5195.3155307112102</v>
      </c>
      <c r="I5536" s="61">
        <v>26.165404894011299</v>
      </c>
      <c r="J5536" s="123">
        <v>135937.534413204</v>
      </c>
      <c r="K5536" s="99">
        <v>2905.4166666666702</v>
      </c>
      <c r="L5536" s="16">
        <v>2736.9083528405099</v>
      </c>
      <c r="M5536" s="17">
        <f>gp_need_index[[#This Row],[Normalised weighted population (base year)]]/gp_need_index[[#This Row],[Registered population (base year)]]</f>
        <v>0.94200201445822684</v>
      </c>
      <c r="N5536" s="99">
        <v>2912.9910327810298</v>
      </c>
      <c r="O5536" s="16">
        <v>2746.80084070271</v>
      </c>
      <c r="P5536" s="17">
        <f>gp_need_index[[#This Row],[Normalised weighted population 2026/27]]/gp_need_index[[#This Row],[Registered population 2026/27]]</f>
        <v>0.94294860842065198</v>
      </c>
      <c r="Q5536" s="99">
        <v>2922.2713583342202</v>
      </c>
      <c r="R5536" s="16">
        <v>2756.4569333970999</v>
      </c>
      <c r="S5536" s="17">
        <f>gp_need_index[[#This Row],[Normalised weighted population 2027/28]]/gp_need_index[[#This Row],[Registered population 2027/28]]</f>
        <v>0.94325837521412137</v>
      </c>
      <c r="T5536" s="99">
        <v>2931.6845144744598</v>
      </c>
      <c r="U5536" s="16">
        <v>2767.45225441195</v>
      </c>
      <c r="V5536" s="17">
        <f>gp_need_index[[#This Row],[Normalised weighted population 2028/29]]/gp_need_index[[#This Row],[Registered population 2028/29]]</f>
        <v>0.94398024096670219</v>
      </c>
    </row>
    <row r="5537" spans="1:22" x14ac:dyDescent="0.2">
      <c r="A5537" s="6" t="s">
        <v>446</v>
      </c>
      <c r="B5537" s="1" t="s">
        <v>11579</v>
      </c>
      <c r="C5537" s="95" t="s">
        <v>6442</v>
      </c>
      <c r="D5537" s="95" t="s">
        <v>6442</v>
      </c>
      <c r="E5537" s="95" t="s">
        <v>6649</v>
      </c>
      <c r="F5537" s="95" t="s">
        <v>6478</v>
      </c>
      <c r="G5537" s="95" t="s">
        <v>6478</v>
      </c>
      <c r="H5537" s="61">
        <v>5308.0404241857404</v>
      </c>
      <c r="I5537" s="61">
        <v>70.727146123628003</v>
      </c>
      <c r="J5537" s="123">
        <v>375422.55071150901</v>
      </c>
      <c r="K5537" s="99">
        <v>6811.9166666666697</v>
      </c>
      <c r="L5537" s="16">
        <v>7558.5975523417701</v>
      </c>
      <c r="M5537" s="17">
        <f>gp_need_index[[#This Row],[Normalised weighted population (base year)]]/gp_need_index[[#This Row],[Registered population (base year)]]</f>
        <v>1.1096139195784496</v>
      </c>
      <c r="N5537" s="99">
        <v>6831.5215459494602</v>
      </c>
      <c r="O5537" s="16">
        <v>7585.9179171118203</v>
      </c>
      <c r="P5537" s="17">
        <f>gp_need_index[[#This Row],[Normalised weighted population 2026/27]]/gp_need_index[[#This Row],[Registered population 2026/27]]</f>
        <v>1.1104287479865531</v>
      </c>
      <c r="Q5537" s="99">
        <v>6849.5649839936304</v>
      </c>
      <c r="R5537" s="16">
        <v>7612.5854226310703</v>
      </c>
      <c r="S5537" s="17">
        <f>gp_need_index[[#This Row],[Normalised weighted population 2027/28]]/gp_need_index[[#This Row],[Registered population 2027/28]]</f>
        <v>1.1113969194278031</v>
      </c>
      <c r="T5537" s="99">
        <v>6867.60420274648</v>
      </c>
      <c r="U5537" s="16">
        <v>7642.9515130497603</v>
      </c>
      <c r="V5537" s="17">
        <f>gp_need_index[[#This Row],[Normalised weighted population 2028/29]]/gp_need_index[[#This Row],[Registered population 2028/29]]</f>
        <v>1.1128992422121828</v>
      </c>
    </row>
    <row r="5538" spans="1:22" x14ac:dyDescent="0.2">
      <c r="A5538" s="6" t="s">
        <v>924</v>
      </c>
      <c r="B5538" s="1" t="s">
        <v>11580</v>
      </c>
      <c r="C5538" s="95" t="s">
        <v>6442</v>
      </c>
      <c r="D5538" s="95" t="s">
        <v>6442</v>
      </c>
      <c r="E5538" s="95" t="s">
        <v>6649</v>
      </c>
      <c r="F5538" s="95" t="s">
        <v>6468</v>
      </c>
      <c r="G5538" s="95" t="s">
        <v>6468</v>
      </c>
      <c r="H5538" s="61">
        <v>5233.9945882161501</v>
      </c>
      <c r="I5538" s="61">
        <v>27.9787590413803</v>
      </c>
      <c r="J5538" s="123">
        <v>146440.67340758801</v>
      </c>
      <c r="K5538" s="99">
        <v>3090.6666666666702</v>
      </c>
      <c r="L5538" s="16">
        <v>2948.3740747168199</v>
      </c>
      <c r="M5538" s="17">
        <f>gp_need_index[[#This Row],[Normalised weighted population (base year)]]/gp_need_index[[#This Row],[Registered population (base year)]]</f>
        <v>0.95396055049077322</v>
      </c>
      <c r="N5538" s="99">
        <v>3099.2288744306502</v>
      </c>
      <c r="O5538" s="16">
        <v>2959.03090022473</v>
      </c>
      <c r="P5538" s="17">
        <f>gp_need_index[[#This Row],[Normalised weighted population 2026/27]]/gp_need_index[[#This Row],[Registered population 2026/27]]</f>
        <v>0.95476359446616366</v>
      </c>
      <c r="Q5538" s="99">
        <v>3107.8641732198798</v>
      </c>
      <c r="R5538" s="16">
        <v>2969.4330656219299</v>
      </c>
      <c r="S5538" s="17">
        <f>gp_need_index[[#This Row],[Normalised weighted population 2027/28]]/gp_need_index[[#This Row],[Registered population 2027/28]]</f>
        <v>0.95545779999306424</v>
      </c>
      <c r="T5538" s="99">
        <v>3117.5234298158398</v>
      </c>
      <c r="U5538" s="16">
        <v>2981.2779340807901</v>
      </c>
      <c r="V5538" s="17">
        <f>gp_need_index[[#This Row],[Normalised weighted population 2028/29]]/gp_need_index[[#This Row],[Registered population 2028/29]]</f>
        <v>0.95629688154642101</v>
      </c>
    </row>
    <row r="5539" spans="1:22" x14ac:dyDescent="0.2">
      <c r="A5539" s="6" t="s">
        <v>236</v>
      </c>
      <c r="B5539" s="1" t="s">
        <v>11581</v>
      </c>
      <c r="C5539" s="95" t="s">
        <v>6442</v>
      </c>
      <c r="D5539" s="95" t="s">
        <v>6442</v>
      </c>
      <c r="E5539" s="95" t="s">
        <v>6649</v>
      </c>
      <c r="F5539" s="95" t="s">
        <v>6629</v>
      </c>
      <c r="G5539" s="95" t="s">
        <v>6629</v>
      </c>
      <c r="H5539" s="61">
        <v>5306.9920343948597</v>
      </c>
      <c r="I5539" s="61">
        <v>129.743058590928</v>
      </c>
      <c r="J5539" s="123">
        <v>688545.37846007897</v>
      </c>
      <c r="K5539" s="99">
        <v>15570.333333333299</v>
      </c>
      <c r="L5539" s="16">
        <v>13862.8790477317</v>
      </c>
      <c r="M5539" s="17">
        <f>gp_need_index[[#This Row],[Normalised weighted population (base year)]]/gp_need_index[[#This Row],[Registered population (base year)]]</f>
        <v>0.89033925934352054</v>
      </c>
      <c r="N5539" s="99">
        <v>15580.7628433359</v>
      </c>
      <c r="O5539" s="16">
        <v>13912.9860827636</v>
      </c>
      <c r="P5539" s="17">
        <f>gp_need_index[[#This Row],[Normalised weighted population 2026/27]]/gp_need_index[[#This Row],[Registered population 2026/27]]</f>
        <v>0.89295923586401094</v>
      </c>
      <c r="Q5539" s="99">
        <v>15587.5964890048</v>
      </c>
      <c r="R5539" s="16">
        <v>13961.8957384184</v>
      </c>
      <c r="S5539" s="17">
        <f>gp_need_index[[#This Row],[Normalised weighted population 2027/28]]/gp_need_index[[#This Row],[Registered population 2027/28]]</f>
        <v>0.89570548918602433</v>
      </c>
      <c r="T5539" s="99">
        <v>15602.457839520101</v>
      </c>
      <c r="U5539" s="16">
        <v>14017.5887999568</v>
      </c>
      <c r="V5539" s="17">
        <f>gp_need_index[[#This Row],[Normalised weighted population 2028/29]]/gp_need_index[[#This Row],[Registered population 2028/29]]</f>
        <v>0.89842183482470817</v>
      </c>
    </row>
    <row r="5540" spans="1:22" x14ac:dyDescent="0.2">
      <c r="A5540" s="6" t="s">
        <v>359</v>
      </c>
      <c r="B5540" s="1" t="s">
        <v>11582</v>
      </c>
      <c r="C5540" s="95" t="s">
        <v>6442</v>
      </c>
      <c r="D5540" s="95" t="s">
        <v>6442</v>
      </c>
      <c r="E5540" s="95" t="s">
        <v>6649</v>
      </c>
      <c r="F5540" s="95" t="s">
        <v>6477</v>
      </c>
      <c r="G5540" s="95" t="s">
        <v>6477</v>
      </c>
      <c r="H5540" s="61">
        <v>5604.7172154017899</v>
      </c>
      <c r="I5540" s="61">
        <v>95.778478880246794</v>
      </c>
      <c r="J5540" s="123">
        <v>536811.28944511502</v>
      </c>
      <c r="K5540" s="99">
        <v>11574.166666666701</v>
      </c>
      <c r="L5540" s="16">
        <v>10807.9296003379</v>
      </c>
      <c r="M5540" s="17">
        <f>gp_need_index[[#This Row],[Normalised weighted population (base year)]]/gp_need_index[[#This Row],[Registered population (base year)]]</f>
        <v>0.93379764708801516</v>
      </c>
      <c r="N5540" s="99">
        <v>11656.837959381999</v>
      </c>
      <c r="O5540" s="16">
        <v>10846.994595801099</v>
      </c>
      <c r="P5540" s="17">
        <f>gp_need_index[[#This Row],[Normalised weighted population 2026/27]]/gp_need_index[[#This Row],[Registered population 2026/27]]</f>
        <v>0.93052632571519123</v>
      </c>
      <c r="Q5540" s="99">
        <v>11735.015888738901</v>
      </c>
      <c r="R5540" s="16">
        <v>10885.1260772396</v>
      </c>
      <c r="S5540" s="17">
        <f>gp_need_index[[#This Row],[Normalised weighted population 2027/28]]/gp_need_index[[#This Row],[Registered population 2027/28]]</f>
        <v>0.92757659473517473</v>
      </c>
      <c r="T5540" s="99">
        <v>11809.7935106487</v>
      </c>
      <c r="U5540" s="16">
        <v>10928.546111870401</v>
      </c>
      <c r="V5540" s="17">
        <f>gp_need_index[[#This Row],[Normalised weighted population 2028/29]]/gp_need_index[[#This Row],[Registered population 2028/29]]</f>
        <v>0.92537994860082073</v>
      </c>
    </row>
    <row r="5541" spans="1:22" x14ac:dyDescent="0.2">
      <c r="A5541" s="6" t="s">
        <v>449</v>
      </c>
      <c r="B5541" s="1" t="s">
        <v>12508</v>
      </c>
      <c r="C5541" s="95" t="s">
        <v>6442</v>
      </c>
      <c r="D5541" s="95" t="s">
        <v>6442</v>
      </c>
      <c r="E5541" s="95" t="s">
        <v>6649</v>
      </c>
      <c r="F5541" s="95" t="s">
        <v>6475</v>
      </c>
      <c r="G5541" s="95" t="s">
        <v>6475</v>
      </c>
      <c r="H5541" s="61">
        <v>5273.3406032986104</v>
      </c>
      <c r="I5541" s="61">
        <v>49.281698038617201</v>
      </c>
      <c r="J5541" s="123">
        <v>259879.179266541</v>
      </c>
      <c r="K5541" s="99">
        <v>4992.6666666666697</v>
      </c>
      <c r="L5541" s="16">
        <v>5232.2965804420701</v>
      </c>
      <c r="M5541" s="17">
        <f>gp_need_index[[#This Row],[Normalised weighted population (base year)]]/gp_need_index[[#This Row],[Registered population (base year)]]</f>
        <v>1.0479963774419949</v>
      </c>
      <c r="N5541" s="99">
        <v>5003.4635318844803</v>
      </c>
      <c r="O5541" s="16">
        <v>5251.2085876196998</v>
      </c>
      <c r="P5541" s="17">
        <f>gp_need_index[[#This Row],[Normalised weighted population 2026/27]]/gp_need_index[[#This Row],[Registered population 2026/27]]</f>
        <v>1.0495147119902981</v>
      </c>
      <c r="Q5541" s="99">
        <v>5012.6275963133503</v>
      </c>
      <c r="R5541" s="16">
        <v>5269.6686652956296</v>
      </c>
      <c r="S5541" s="17">
        <f>gp_need_index[[#This Row],[Normalised weighted population 2027/28]]/gp_need_index[[#This Row],[Registered population 2027/28]]</f>
        <v>1.0512787084305497</v>
      </c>
      <c r="T5541" s="99">
        <v>5022.1345254591797</v>
      </c>
      <c r="U5541" s="16">
        <v>5290.6890186030896</v>
      </c>
      <c r="V5541" s="17">
        <f>gp_need_index[[#This Row],[Normalised weighted population 2028/29]]/gp_need_index[[#This Row],[Registered population 2028/29]]</f>
        <v>1.0534741735376663</v>
      </c>
    </row>
    <row r="5542" spans="1:22" x14ac:dyDescent="0.2">
      <c r="A5542" s="6" t="s">
        <v>1000</v>
      </c>
      <c r="B5542" s="1" t="s">
        <v>11583</v>
      </c>
      <c r="C5542" s="95" t="s">
        <v>6442</v>
      </c>
      <c r="D5542" s="95" t="s">
        <v>6442</v>
      </c>
      <c r="E5542" s="95" t="s">
        <v>6649</v>
      </c>
      <c r="F5542" s="95" t="s">
        <v>6467</v>
      </c>
      <c r="G5542" s="95" t="s">
        <v>6467</v>
      </c>
      <c r="H5542" s="61">
        <v>5306.1623328257401</v>
      </c>
      <c r="I5542" s="61">
        <v>63.2420114408188</v>
      </c>
      <c r="J5542" s="123">
        <v>335572.37895940797</v>
      </c>
      <c r="K5542" s="99">
        <v>8920.9166666666697</v>
      </c>
      <c r="L5542" s="16">
        <v>6756.2711867705702</v>
      </c>
      <c r="M5542" s="17">
        <f>gp_need_index[[#This Row],[Normalised weighted population (base year)]]/gp_need_index[[#This Row],[Registered population (base year)]]</f>
        <v>0.75735167575498419</v>
      </c>
      <c r="N5542" s="99">
        <v>9008.0925234195493</v>
      </c>
      <c r="O5542" s="16">
        <v>6780.6915626444998</v>
      </c>
      <c r="P5542" s="17">
        <f>gp_need_index[[#This Row],[Normalised weighted population 2026/27]]/gp_need_index[[#This Row],[Registered population 2026/27]]</f>
        <v>0.75273333894116035</v>
      </c>
      <c r="Q5542" s="99">
        <v>9093.3862442609206</v>
      </c>
      <c r="R5542" s="16">
        <v>6804.5283786563396</v>
      </c>
      <c r="S5542" s="17">
        <f>gp_need_index[[#This Row],[Normalised weighted population 2027/28]]/gp_need_index[[#This Row],[Registered population 2027/28]]</f>
        <v>0.7482942213029673</v>
      </c>
      <c r="T5542" s="99">
        <v>9179.40784155244</v>
      </c>
      <c r="U5542" s="16">
        <v>6831.6711839624804</v>
      </c>
      <c r="V5542" s="17">
        <f>gp_need_index[[#This Row],[Normalised weighted population 2028/29]]/gp_need_index[[#This Row],[Registered population 2028/29]]</f>
        <v>0.74423876810849865</v>
      </c>
    </row>
    <row r="5543" spans="1:22" x14ac:dyDescent="0.2">
      <c r="A5543" s="6" t="s">
        <v>995</v>
      </c>
      <c r="B5543" s="1" t="s">
        <v>11584</v>
      </c>
      <c r="C5543" s="95" t="s">
        <v>6442</v>
      </c>
      <c r="D5543" s="95" t="s">
        <v>6442</v>
      </c>
      <c r="E5543" s="95" t="s">
        <v>6649</v>
      </c>
      <c r="F5543" s="95" t="s">
        <v>6476</v>
      </c>
      <c r="G5543" s="95" t="s">
        <v>6476</v>
      </c>
      <c r="H5543" s="61">
        <v>5341.5272623697902</v>
      </c>
      <c r="I5543" s="61">
        <v>69.034195205157602</v>
      </c>
      <c r="J5543" s="123">
        <v>368748.03572410799</v>
      </c>
      <c r="K5543" s="99">
        <v>12200.083333333299</v>
      </c>
      <c r="L5543" s="16">
        <v>7424.2157136609903</v>
      </c>
      <c r="M5543" s="17">
        <f>gp_need_index[[#This Row],[Normalised weighted population (base year)]]/gp_need_index[[#This Row],[Registered population (base year)]]</f>
        <v>0.60853811493044541</v>
      </c>
      <c r="N5543" s="99">
        <v>12324.2221666444</v>
      </c>
      <c r="O5543" s="16">
        <v>7451.0503585834304</v>
      </c>
      <c r="P5543" s="17">
        <f>gp_need_index[[#This Row],[Normalised weighted population 2026/27]]/gp_need_index[[#This Row],[Registered population 2026/27]]</f>
        <v>0.60458585197772186</v>
      </c>
      <c r="Q5543" s="99">
        <v>12444.730739634801</v>
      </c>
      <c r="R5543" s="16">
        <v>7477.2437512265897</v>
      </c>
      <c r="S5543" s="17">
        <f>gp_need_index[[#This Row],[Normalised weighted population 2027/28]]/gp_need_index[[#This Row],[Registered population 2027/28]]</f>
        <v>0.60083612154118926</v>
      </c>
      <c r="T5543" s="99">
        <v>12570.051740250499</v>
      </c>
      <c r="U5543" s="16">
        <v>7507.0699728355203</v>
      </c>
      <c r="V5543" s="17">
        <f>gp_need_index[[#This Row],[Normalised weighted population 2028/29]]/gp_need_index[[#This Row],[Registered population 2028/29]]</f>
        <v>0.59721870108117137</v>
      </c>
    </row>
    <row r="5544" spans="1:22" x14ac:dyDescent="0.2">
      <c r="A5544" s="6" t="s">
        <v>348</v>
      </c>
      <c r="B5544" s="1" t="s">
        <v>11585</v>
      </c>
      <c r="C5544" s="95" t="s">
        <v>6442</v>
      </c>
      <c r="D5544" s="95" t="s">
        <v>6442</v>
      </c>
      <c r="E5544" s="95" t="s">
        <v>6649</v>
      </c>
      <c r="F5544" s="95" t="s">
        <v>6477</v>
      </c>
      <c r="G5544" s="95" t="s">
        <v>6477</v>
      </c>
      <c r="H5544" s="61">
        <v>5520.7347460937499</v>
      </c>
      <c r="I5544" s="61">
        <v>61.889058921782301</v>
      </c>
      <c r="J5544" s="123">
        <v>341673.07799252699</v>
      </c>
      <c r="K5544" s="99">
        <v>8091.6666666666697</v>
      </c>
      <c r="L5544" s="16">
        <v>6879.1000597083203</v>
      </c>
      <c r="M5544" s="17">
        <f>gp_need_index[[#This Row],[Normalised weighted population (base year)]]/gp_need_index[[#This Row],[Registered population (base year)]]</f>
        <v>0.85014624836766028</v>
      </c>
      <c r="N5544" s="99">
        <v>8162.1183329640999</v>
      </c>
      <c r="O5544" s="16">
        <v>6903.9643975195904</v>
      </c>
      <c r="P5544" s="17">
        <f>gp_need_index[[#This Row],[Normalised weighted population 2026/27]]/gp_need_index[[#This Row],[Registered population 2026/27]]</f>
        <v>0.84585448481391878</v>
      </c>
      <c r="Q5544" s="99">
        <v>8229.19422826747</v>
      </c>
      <c r="R5544" s="16">
        <v>6928.23456636234</v>
      </c>
      <c r="S5544" s="17">
        <f>gp_need_index[[#This Row],[Normalised weighted population 2027/28]]/gp_need_index[[#This Row],[Registered population 2027/28]]</f>
        <v>0.84190922879954588</v>
      </c>
      <c r="T5544" s="99">
        <v>8292.5835545360096</v>
      </c>
      <c r="U5544" s="16">
        <v>6955.8708273175998</v>
      </c>
      <c r="V5544" s="17">
        <f>gp_need_index[[#This Row],[Normalised weighted population 2028/29]]/gp_need_index[[#This Row],[Registered population 2028/29]]</f>
        <v>0.83880623952384137</v>
      </c>
    </row>
    <row r="5545" spans="1:22" x14ac:dyDescent="0.2">
      <c r="A5545" s="6" t="s">
        <v>245</v>
      </c>
      <c r="B5545" s="1" t="s">
        <v>11586</v>
      </c>
      <c r="C5545" s="95" t="s">
        <v>6442</v>
      </c>
      <c r="D5545" s="95" t="s">
        <v>6442</v>
      </c>
      <c r="E5545" s="95" t="s">
        <v>6649</v>
      </c>
      <c r="F5545" s="95" t="s">
        <v>6629</v>
      </c>
      <c r="G5545" s="95" t="s">
        <v>6629</v>
      </c>
      <c r="H5545" s="61">
        <v>5255.3299340420099</v>
      </c>
      <c r="I5545" s="61">
        <v>61.678981432362001</v>
      </c>
      <c r="J5545" s="123">
        <v>324143.39742271299</v>
      </c>
      <c r="K5545" s="99">
        <v>6011.75</v>
      </c>
      <c r="L5545" s="16">
        <v>6526.1649459352902</v>
      </c>
      <c r="M5545" s="17">
        <f>gp_need_index[[#This Row],[Normalised weighted population (base year)]]/gp_need_index[[#This Row],[Registered population (base year)]]</f>
        <v>1.0855682531601099</v>
      </c>
      <c r="N5545" s="99">
        <v>6011.2137807151203</v>
      </c>
      <c r="O5545" s="16">
        <v>6549.7536084666399</v>
      </c>
      <c r="P5545" s="17">
        <f>gp_need_index[[#This Row],[Normalised weighted population 2026/27]]/gp_need_index[[#This Row],[Registered population 2026/27]]</f>
        <v>1.0895891990198778</v>
      </c>
      <c r="Q5545" s="99">
        <v>6010.4647052906203</v>
      </c>
      <c r="R5545" s="16">
        <v>6572.7785861175998</v>
      </c>
      <c r="S5545" s="17">
        <f>gp_need_index[[#This Row],[Normalised weighted population 2027/28]]/gp_need_index[[#This Row],[Registered population 2027/28]]</f>
        <v>1.0935558078116674</v>
      </c>
      <c r="T5545" s="99">
        <v>6013.6032418191699</v>
      </c>
      <c r="U5545" s="16">
        <v>6598.9969571134397</v>
      </c>
      <c r="V5545" s="17">
        <f>gp_need_index[[#This Row],[Normalised weighted population 2028/29]]/gp_need_index[[#This Row],[Registered population 2028/29]]</f>
        <v>1.0973449181388266</v>
      </c>
    </row>
    <row r="5546" spans="1:22" x14ac:dyDescent="0.2">
      <c r="A5546" s="6" t="s">
        <v>1003</v>
      </c>
      <c r="B5546" s="1" t="s">
        <v>11587</v>
      </c>
      <c r="C5546" s="95" t="s">
        <v>6442</v>
      </c>
      <c r="D5546" s="95" t="s">
        <v>6442</v>
      </c>
      <c r="E5546" s="95" t="s">
        <v>6649</v>
      </c>
      <c r="F5546" s="95" t="s">
        <v>6476</v>
      </c>
      <c r="G5546" s="95" t="s">
        <v>6476</v>
      </c>
      <c r="H5546" s="61">
        <v>5396.8681392346398</v>
      </c>
      <c r="I5546" s="61">
        <v>72.532533492831703</v>
      </c>
      <c r="J5546" s="123">
        <v>391448.51906543301</v>
      </c>
      <c r="K5546" s="99">
        <v>11336.166666666701</v>
      </c>
      <c r="L5546" s="16">
        <v>7881.2575655569999</v>
      </c>
      <c r="M5546" s="17">
        <f>gp_need_index[[#This Row],[Normalised weighted population (base year)]]/gp_need_index[[#This Row],[Registered population (base year)]]</f>
        <v>0.69523127149597685</v>
      </c>
      <c r="N5546" s="99">
        <v>11448.9067103259</v>
      </c>
      <c r="O5546" s="16">
        <v>7909.7441770013502</v>
      </c>
      <c r="P5546" s="17">
        <f>gp_need_index[[#This Row],[Normalised weighted population 2026/27]]/gp_need_index[[#This Row],[Registered population 2026/27]]</f>
        <v>0.6908733189228855</v>
      </c>
      <c r="Q5546" s="99">
        <v>11556.2097020161</v>
      </c>
      <c r="R5546" s="16">
        <v>7937.5500600600299</v>
      </c>
      <c r="S5546" s="17">
        <f>gp_need_index[[#This Row],[Normalised weighted population 2027/28]]/gp_need_index[[#This Row],[Registered population 2027/28]]</f>
        <v>0.68686448798824085</v>
      </c>
      <c r="T5546" s="99">
        <v>11665.232698203799</v>
      </c>
      <c r="U5546" s="16">
        <v>7969.2124125257396</v>
      </c>
      <c r="V5546" s="17">
        <f>gp_need_index[[#This Row],[Normalised weighted population 2028/29]]/gp_need_index[[#This Row],[Registered population 2028/29]]</f>
        <v>0.68315931783794004</v>
      </c>
    </row>
    <row r="5547" spans="1:22" x14ac:dyDescent="0.2">
      <c r="A5547" s="6" t="s">
        <v>267</v>
      </c>
      <c r="B5547" s="1" t="s">
        <v>11588</v>
      </c>
      <c r="C5547" s="95" t="s">
        <v>6442</v>
      </c>
      <c r="D5547" s="95" t="s">
        <v>6442</v>
      </c>
      <c r="E5547" s="95" t="s">
        <v>6649</v>
      </c>
      <c r="F5547" s="95" t="s">
        <v>6628</v>
      </c>
      <c r="G5547" s="95" t="s">
        <v>6628</v>
      </c>
      <c r="H5547" s="61">
        <v>5449.1936485512697</v>
      </c>
      <c r="I5547" s="61">
        <v>101.04925378157201</v>
      </c>
      <c r="J5547" s="123">
        <v>550636.95189738495</v>
      </c>
      <c r="K5547" s="99">
        <v>12278.666666666701</v>
      </c>
      <c r="L5547" s="16">
        <v>11086.2895927602</v>
      </c>
      <c r="M5547" s="17">
        <f>gp_need_index[[#This Row],[Normalised weighted population (base year)]]/gp_need_index[[#This Row],[Registered population (base year)]]</f>
        <v>0.90289034581063388</v>
      </c>
      <c r="N5547" s="99">
        <v>12280.1093366106</v>
      </c>
      <c r="O5547" s="16">
        <v>11126.360713563199</v>
      </c>
      <c r="P5547" s="17">
        <f>gp_need_index[[#This Row],[Normalised weighted population 2026/27]]/gp_need_index[[#This Row],[Registered population 2026/27]]</f>
        <v>0.90604736558755727</v>
      </c>
      <c r="Q5547" s="99">
        <v>12282.378045777101</v>
      </c>
      <c r="R5547" s="16">
        <v>11165.474277535301</v>
      </c>
      <c r="S5547" s="17">
        <f>gp_need_index[[#This Row],[Normalised weighted population 2027/28]]/gp_need_index[[#This Row],[Registered population 2027/28]]</f>
        <v>0.9090645342392949</v>
      </c>
      <c r="T5547" s="99">
        <v>12288.7683255681</v>
      </c>
      <c r="U5547" s="16">
        <v>11210.012602250999</v>
      </c>
      <c r="V5547" s="17">
        <f>gp_need_index[[#This Row],[Normalised weighted population 2028/29]]/gp_need_index[[#This Row],[Registered population 2028/29]]</f>
        <v>0.91221612331378776</v>
      </c>
    </row>
    <row r="5548" spans="1:22" x14ac:dyDescent="0.2">
      <c r="A5548" s="6" t="s">
        <v>439</v>
      </c>
      <c r="B5548" s="1" t="s">
        <v>11589</v>
      </c>
      <c r="C5548" s="95" t="s">
        <v>6442</v>
      </c>
      <c r="D5548" s="95" t="s">
        <v>6442</v>
      </c>
      <c r="E5548" s="95" t="s">
        <v>6649</v>
      </c>
      <c r="F5548" s="95" t="s">
        <v>6475</v>
      </c>
      <c r="G5548" s="95" t="s">
        <v>6475</v>
      </c>
      <c r="H5548" s="61">
        <v>5343.3548583984402</v>
      </c>
      <c r="I5548" s="61">
        <v>177.746132808163</v>
      </c>
      <c r="J5548" s="123">
        <v>949760.66230202897</v>
      </c>
      <c r="K5548" s="99">
        <v>16143.5</v>
      </c>
      <c r="L5548" s="16">
        <v>19122.076187967599</v>
      </c>
      <c r="M5548" s="17">
        <f>gp_need_index[[#This Row],[Normalised weighted population (base year)]]/gp_need_index[[#This Row],[Registered population (base year)]]</f>
        <v>1.18450622157324</v>
      </c>
      <c r="N5548" s="99">
        <v>16162.6831523248</v>
      </c>
      <c r="O5548" s="16">
        <v>19191.1924615883</v>
      </c>
      <c r="P5548" s="17">
        <f>gp_need_index[[#This Row],[Normalised weighted population 2026/27]]/gp_need_index[[#This Row],[Registered population 2026/27]]</f>
        <v>1.1873766428953281</v>
      </c>
      <c r="Q5548" s="99">
        <v>16183.5324079859</v>
      </c>
      <c r="R5548" s="16">
        <v>19258.657102846199</v>
      </c>
      <c r="S5548" s="17">
        <f>gp_need_index[[#This Row],[Normalised weighted population 2027/28]]/gp_need_index[[#This Row],[Registered population 2027/28]]</f>
        <v>1.1900156663784263</v>
      </c>
      <c r="T5548" s="99">
        <v>16205.9791293361</v>
      </c>
      <c r="U5548" s="16">
        <v>19335.4785886438</v>
      </c>
      <c r="V5548" s="17">
        <f>gp_need_index[[#This Row],[Normalised weighted population 2028/29]]/gp_need_index[[#This Row],[Registered population 2028/29]]</f>
        <v>1.1931077063799664</v>
      </c>
    </row>
    <row r="5549" spans="1:22" x14ac:dyDescent="0.2">
      <c r="A5549" s="6" t="s">
        <v>430</v>
      </c>
      <c r="B5549" s="1" t="s">
        <v>11590</v>
      </c>
      <c r="C5549" s="95" t="s">
        <v>6442</v>
      </c>
      <c r="D5549" s="95" t="s">
        <v>6442</v>
      </c>
      <c r="E5549" s="95" t="s">
        <v>6649</v>
      </c>
      <c r="F5549" s="95" t="s">
        <v>6478</v>
      </c>
      <c r="G5549" s="95" t="s">
        <v>6478</v>
      </c>
      <c r="H5549" s="61">
        <v>5311.7256347656203</v>
      </c>
      <c r="I5549" s="61">
        <v>27.544715014464298</v>
      </c>
      <c r="J5549" s="123">
        <v>146309.96884464301</v>
      </c>
      <c r="K5549" s="99">
        <v>2722.25</v>
      </c>
      <c r="L5549" s="16">
        <v>2945.7425247801398</v>
      </c>
      <c r="M5549" s="17">
        <f>gp_need_index[[#This Row],[Normalised weighted population (base year)]]/gp_need_index[[#This Row],[Registered population (base year)]]</f>
        <v>1.0820984570778363</v>
      </c>
      <c r="N5549" s="99">
        <v>2730.7014903609802</v>
      </c>
      <c r="O5549" s="16">
        <v>2956.3898386155902</v>
      </c>
      <c r="P5549" s="17">
        <f>gp_need_index[[#This Row],[Normalised weighted population 2026/27]]/gp_need_index[[#This Row],[Registered population 2026/27]]</f>
        <v>1.0826484875960483</v>
      </c>
      <c r="Q5549" s="99">
        <v>2737.9649876387798</v>
      </c>
      <c r="R5549" s="16">
        <v>2966.7827196353701</v>
      </c>
      <c r="S5549" s="17">
        <f>gp_need_index[[#This Row],[Normalised weighted population 2027/28]]/gp_need_index[[#This Row],[Registered population 2027/28]]</f>
        <v>1.0835721906706786</v>
      </c>
      <c r="T5549" s="99">
        <v>2745.4948880298198</v>
      </c>
      <c r="U5549" s="16">
        <v>2978.61701604263</v>
      </c>
      <c r="V5549" s="17">
        <f>gp_need_index[[#This Row],[Normalised weighted population 2028/29]]/gp_need_index[[#This Row],[Registered population 2028/29]]</f>
        <v>1.0849107856762756</v>
      </c>
    </row>
    <row r="5550" spans="1:22" x14ac:dyDescent="0.2">
      <c r="A5550" s="6" t="s">
        <v>448</v>
      </c>
      <c r="B5550" s="1" t="s">
        <v>11591</v>
      </c>
      <c r="C5550" s="95" t="s">
        <v>6442</v>
      </c>
      <c r="D5550" s="95" t="s">
        <v>6442</v>
      </c>
      <c r="E5550" s="95" t="s">
        <v>6649</v>
      </c>
      <c r="F5550" s="95" t="s">
        <v>6475</v>
      </c>
      <c r="G5550" s="95" t="s">
        <v>6475</v>
      </c>
      <c r="H5550" s="61">
        <v>5257.0413411458303</v>
      </c>
      <c r="I5550" s="61">
        <v>21.591066974869701</v>
      </c>
      <c r="J5550" s="123">
        <v>113505.13168633801</v>
      </c>
      <c r="K5550" s="99">
        <v>2405.25</v>
      </c>
      <c r="L5550" s="16">
        <v>2285.2639217239398</v>
      </c>
      <c r="M5550" s="17">
        <f>gp_need_index[[#This Row],[Normalised weighted population (base year)]]/gp_need_index[[#This Row],[Registered population (base year)]]</f>
        <v>0.95011492432135525</v>
      </c>
      <c r="N5550" s="99">
        <v>2409.9855567698401</v>
      </c>
      <c r="O5550" s="16">
        <v>2293.52395190877</v>
      </c>
      <c r="P5550" s="17">
        <f>gp_need_index[[#This Row],[Normalised weighted population 2026/27]]/gp_need_index[[#This Row],[Registered population 2026/27]]</f>
        <v>0.95167539301888338</v>
      </c>
      <c r="Q5550" s="99">
        <v>2415.8518590644399</v>
      </c>
      <c r="R5550" s="16">
        <v>2301.58659684038</v>
      </c>
      <c r="S5550" s="17">
        <f>gp_need_index[[#This Row],[Normalised weighted population 2027/28]]/gp_need_index[[#This Row],[Registered population 2027/28]]</f>
        <v>0.95270187540873885</v>
      </c>
      <c r="T5550" s="99">
        <v>2421.2489427059099</v>
      </c>
      <c r="U5550" s="16">
        <v>2310.7674707256601</v>
      </c>
      <c r="V5550" s="17">
        <f>gp_need_index[[#This Row],[Normalised weighted population 2028/29]]/gp_need_index[[#This Row],[Registered population 2028/29]]</f>
        <v>0.95437004843592033</v>
      </c>
    </row>
    <row r="5551" spans="1:22" x14ac:dyDescent="0.2">
      <c r="A5551" s="6" t="s">
        <v>243</v>
      </c>
      <c r="B5551" s="1" t="s">
        <v>11592</v>
      </c>
      <c r="C5551" s="95" t="s">
        <v>6442</v>
      </c>
      <c r="D5551" s="95" t="s">
        <v>6442</v>
      </c>
      <c r="E5551" s="95" t="s">
        <v>6649</v>
      </c>
      <c r="F5551" s="95" t="s">
        <v>6629</v>
      </c>
      <c r="G5551" s="95" t="s">
        <v>6629</v>
      </c>
      <c r="H5551" s="61">
        <v>5336.3663545496302</v>
      </c>
      <c r="I5551" s="61">
        <v>73.370815105237099</v>
      </c>
      <c r="J5551" s="123">
        <v>391533.549133469</v>
      </c>
      <c r="K5551" s="99">
        <v>5910.1666666666697</v>
      </c>
      <c r="L5551" s="16">
        <v>7882.9695246892397</v>
      </c>
      <c r="M5551" s="17">
        <f>gp_need_index[[#This Row],[Normalised weighted population (base year)]]/gp_need_index[[#This Row],[Registered population (base year)]]</f>
        <v>1.3337981768177833</v>
      </c>
      <c r="N5551" s="99">
        <v>5905.0563803568202</v>
      </c>
      <c r="O5551" s="16">
        <v>7911.4623239677203</v>
      </c>
      <c r="P5551" s="17">
        <f>gp_need_index[[#This Row],[Normalised weighted population 2026/27]]/gp_need_index[[#This Row],[Registered population 2026/27]]</f>
        <v>1.3397776099624066</v>
      </c>
      <c r="Q5551" s="99">
        <v>5899.5169363310197</v>
      </c>
      <c r="R5551" s="16">
        <v>7939.2742469933801</v>
      </c>
      <c r="S5551" s="17">
        <f>gp_need_index[[#This Row],[Normalised weighted population 2027/28]]/gp_need_index[[#This Row],[Registered population 2027/28]]</f>
        <v>1.3457498864188209</v>
      </c>
      <c r="T5551" s="99">
        <v>5895.4164067490501</v>
      </c>
      <c r="U5551" s="16">
        <v>7970.9434771246097</v>
      </c>
      <c r="V5551" s="17">
        <f>gp_need_index[[#This Row],[Normalised weighted population 2028/29]]/gp_need_index[[#This Row],[Registered population 2028/29]]</f>
        <v>1.3520577559202611</v>
      </c>
    </row>
    <row r="5552" spans="1:22" x14ac:dyDescent="0.2">
      <c r="A5552" s="6" t="s">
        <v>516</v>
      </c>
      <c r="B5552" s="1" t="s">
        <v>11593</v>
      </c>
      <c r="C5552" s="95" t="s">
        <v>6442</v>
      </c>
      <c r="D5552" s="95" t="s">
        <v>6442</v>
      </c>
      <c r="E5552" s="95" t="s">
        <v>6649</v>
      </c>
      <c r="F5552" s="95" t="s">
        <v>6472</v>
      </c>
      <c r="G5552" s="95" t="s">
        <v>6472</v>
      </c>
      <c r="H5552" s="61">
        <v>5639.7066476004502</v>
      </c>
      <c r="I5552" s="61">
        <v>53.712520887478199</v>
      </c>
      <c r="J5552" s="123">
        <v>302922.86110848899</v>
      </c>
      <c r="K5552" s="99">
        <v>6679</v>
      </c>
      <c r="L5552" s="16">
        <v>6098.9197164196803</v>
      </c>
      <c r="M5552" s="17">
        <f>gp_need_index[[#This Row],[Normalised weighted population (base year)]]/gp_need_index[[#This Row],[Registered population (base year)]]</f>
        <v>0.91314863249284028</v>
      </c>
      <c r="N5552" s="99">
        <v>6737.2509903808696</v>
      </c>
      <c r="O5552" s="16">
        <v>6120.96411158716</v>
      </c>
      <c r="P5552" s="17">
        <f>gp_need_index[[#This Row],[Normalised weighted population 2026/27]]/gp_need_index[[#This Row],[Registered population 2026/27]]</f>
        <v>0.9085254683737306</v>
      </c>
      <c r="Q5552" s="99">
        <v>6796.2089060235603</v>
      </c>
      <c r="R5552" s="16">
        <v>6142.4817243549796</v>
      </c>
      <c r="S5552" s="17">
        <f>gp_need_index[[#This Row],[Normalised weighted population 2027/28]]/gp_need_index[[#This Row],[Registered population 2027/28]]</f>
        <v>0.90381002251281972</v>
      </c>
      <c r="T5552" s="99">
        <v>6857.8216506708804</v>
      </c>
      <c r="U5552" s="16">
        <v>6166.9836701567901</v>
      </c>
      <c r="V5552" s="17">
        <f>gp_need_index[[#This Row],[Normalised weighted population 2028/29]]/gp_need_index[[#This Row],[Registered population 2028/29]]</f>
        <v>0.89926276655991666</v>
      </c>
    </row>
    <row r="5553" spans="1:22" x14ac:dyDescent="0.2">
      <c r="A5553" s="6" t="s">
        <v>420</v>
      </c>
      <c r="B5553" s="1" t="s">
        <v>11594</v>
      </c>
      <c r="C5553" s="95" t="s">
        <v>6442</v>
      </c>
      <c r="D5553" s="95" t="s">
        <v>6442</v>
      </c>
      <c r="E5553" s="95" t="s">
        <v>6649</v>
      </c>
      <c r="F5553" s="95" t="s">
        <v>6473</v>
      </c>
      <c r="G5553" s="95" t="s">
        <v>6473</v>
      </c>
      <c r="H5553" s="61">
        <v>5330.4558699324298</v>
      </c>
      <c r="I5553" s="61">
        <v>143.27025780958999</v>
      </c>
      <c r="J5553" s="123">
        <v>763695.78672785999</v>
      </c>
      <c r="K5553" s="99">
        <v>10986.75</v>
      </c>
      <c r="L5553" s="16">
        <v>15375.925322958899</v>
      </c>
      <c r="M5553" s="17">
        <f>gp_need_index[[#This Row],[Normalised weighted population (base year)]]/gp_need_index[[#This Row],[Registered population (base year)]]</f>
        <v>1.3994971509280634</v>
      </c>
      <c r="N5553" s="99">
        <v>10965.4843622058</v>
      </c>
      <c r="O5553" s="16">
        <v>15431.5012265034</v>
      </c>
      <c r="P5553" s="17">
        <f>gp_need_index[[#This Row],[Normalised weighted population 2026/27]]/gp_need_index[[#This Row],[Registered population 2026/27]]</f>
        <v>1.4072794886918449</v>
      </c>
      <c r="Q5553" s="99">
        <v>10944.7787651455</v>
      </c>
      <c r="R5553" s="16">
        <v>15485.749064223801</v>
      </c>
      <c r="S5553" s="17">
        <f>gp_need_index[[#This Row],[Normalised weighted population 2027/28]]/gp_need_index[[#This Row],[Registered population 2027/28]]</f>
        <v>1.4148983178663579</v>
      </c>
      <c r="T5553" s="99">
        <v>10925.800063983001</v>
      </c>
      <c r="U5553" s="16">
        <v>15547.5206740224</v>
      </c>
      <c r="V5553" s="17">
        <f>gp_need_index[[#This Row],[Normalised weighted population 2028/29]]/gp_need_index[[#This Row],[Registered population 2028/29]]</f>
        <v>1.4230098100801738</v>
      </c>
    </row>
    <row r="5554" spans="1:22" x14ac:dyDescent="0.2">
      <c r="A5554" s="6" t="s">
        <v>362</v>
      </c>
      <c r="B5554" s="1" t="s">
        <v>11595</v>
      </c>
      <c r="C5554" s="95" t="s">
        <v>6442</v>
      </c>
      <c r="D5554" s="95" t="s">
        <v>6442</v>
      </c>
      <c r="E5554" s="95" t="s">
        <v>6649</v>
      </c>
      <c r="F5554" s="95" t="s">
        <v>6477</v>
      </c>
      <c r="G5554" s="95" t="s">
        <v>6477</v>
      </c>
      <c r="H5554" s="61">
        <v>5334.6747782939201</v>
      </c>
      <c r="I5554" s="61">
        <v>33.327592313692897</v>
      </c>
      <c r="J5554" s="123">
        <v>177791.86613712</v>
      </c>
      <c r="K5554" s="99">
        <v>4603.4166666666697</v>
      </c>
      <c r="L5554" s="16">
        <v>3579.5856206916801</v>
      </c>
      <c r="M5554" s="17">
        <f>gp_need_index[[#This Row],[Normalised weighted population (base year)]]/gp_need_index[[#This Row],[Registered population (base year)]]</f>
        <v>0.7775932269202247</v>
      </c>
      <c r="N5554" s="99">
        <v>4636.8174733534097</v>
      </c>
      <c r="O5554" s="16">
        <v>3592.5239447928998</v>
      </c>
      <c r="P5554" s="17">
        <f>gp_need_index[[#This Row],[Normalised weighted population 2026/27]]/gp_need_index[[#This Row],[Registered population 2026/27]]</f>
        <v>0.77478226508552583</v>
      </c>
      <c r="Q5554" s="99">
        <v>4668.3822694460796</v>
      </c>
      <c r="R5554" s="16">
        <v>3605.1530891064299</v>
      </c>
      <c r="S5554" s="17">
        <f>gp_need_index[[#This Row],[Normalised weighted population 2027/28]]/gp_need_index[[#This Row],[Registered population 2027/28]]</f>
        <v>0.77224890358736509</v>
      </c>
      <c r="T5554" s="99">
        <v>4698.3726720962204</v>
      </c>
      <c r="U5554" s="16">
        <v>3619.5338019128299</v>
      </c>
      <c r="V5554" s="17">
        <f>gp_need_index[[#This Row],[Normalised weighted population 2028/29]]/gp_need_index[[#This Row],[Registered population 2028/29]]</f>
        <v>0.77038031133829643</v>
      </c>
    </row>
    <row r="5555" spans="1:22" x14ac:dyDescent="0.2">
      <c r="A5555" s="6" t="s">
        <v>268</v>
      </c>
      <c r="B5555" s="1" t="s">
        <v>11596</v>
      </c>
      <c r="C5555" s="95" t="s">
        <v>6442</v>
      </c>
      <c r="D5555" s="95" t="s">
        <v>6442</v>
      </c>
      <c r="E5555" s="95" t="s">
        <v>6649</v>
      </c>
      <c r="F5555" s="95" t="s">
        <v>6628</v>
      </c>
      <c r="G5555" s="95" t="s">
        <v>6628</v>
      </c>
      <c r="H5555" s="61">
        <v>5472.6959397810197</v>
      </c>
      <c r="I5555" s="61">
        <v>138.925519633997</v>
      </c>
      <c r="J5555" s="123">
        <v>760297.12723294494</v>
      </c>
      <c r="K5555" s="99">
        <v>12270.416666666701</v>
      </c>
      <c r="L5555" s="16">
        <v>15307.498161908499</v>
      </c>
      <c r="M5555" s="17">
        <f>gp_need_index[[#This Row],[Normalised weighted population (base year)]]/gp_need_index[[#This Row],[Registered population (base year)]]</f>
        <v>1.2475124991877584</v>
      </c>
      <c r="N5555" s="99">
        <v>12247.530167807299</v>
      </c>
      <c r="O5555" s="16">
        <v>15362.826737163899</v>
      </c>
      <c r="P5555" s="17">
        <f>gp_need_index[[#This Row],[Normalised weighted population 2026/27]]/gp_need_index[[#This Row],[Registered population 2026/27]]</f>
        <v>1.2543612080699482</v>
      </c>
      <c r="Q5555" s="99">
        <v>12228.1843982873</v>
      </c>
      <c r="R5555" s="16">
        <v>15416.833156859</v>
      </c>
      <c r="S5555" s="17">
        <f>gp_need_index[[#This Row],[Normalised weighted population 2027/28]]/gp_need_index[[#This Row],[Registered population 2027/28]]</f>
        <v>1.2607622403059533</v>
      </c>
      <c r="T5555" s="99">
        <v>12212.7405790092</v>
      </c>
      <c r="U5555" s="16">
        <v>15478.3298657458</v>
      </c>
      <c r="V5555" s="17">
        <f>gp_need_index[[#This Row],[Normalised weighted population 2028/29]]/gp_need_index[[#This Row],[Registered population 2028/29]]</f>
        <v>1.2673920129237308</v>
      </c>
    </row>
    <row r="5556" spans="1:22" x14ac:dyDescent="0.2">
      <c r="A5556" s="6" t="s">
        <v>509</v>
      </c>
      <c r="B5556" s="1" t="s">
        <v>11597</v>
      </c>
      <c r="C5556" s="95" t="s">
        <v>6442</v>
      </c>
      <c r="D5556" s="95" t="s">
        <v>6442</v>
      </c>
      <c r="E5556" s="95" t="s">
        <v>6649</v>
      </c>
      <c r="F5556" s="95" t="s">
        <v>6469</v>
      </c>
      <c r="G5556" s="95" t="s">
        <v>6469</v>
      </c>
      <c r="H5556" s="61">
        <v>5620.3689930050896</v>
      </c>
      <c r="I5556" s="61">
        <v>62.416394839593302</v>
      </c>
      <c r="J5556" s="123">
        <v>350803.170211613</v>
      </c>
      <c r="K5556" s="99">
        <v>6332.3333333333303</v>
      </c>
      <c r="L5556" s="16">
        <v>7062.9214432907602</v>
      </c>
      <c r="M5556" s="17">
        <f>gp_need_index[[#This Row],[Normalised weighted population (base year)]]/gp_need_index[[#This Row],[Registered population (base year)]]</f>
        <v>1.11537423434607</v>
      </c>
      <c r="N5556" s="99">
        <v>6351.1858290223799</v>
      </c>
      <c r="O5556" s="16">
        <v>7088.45019896755</v>
      </c>
      <c r="P5556" s="17">
        <f>gp_need_index[[#This Row],[Normalised weighted population 2026/27]]/gp_need_index[[#This Row],[Registered population 2026/27]]</f>
        <v>1.1160829473098026</v>
      </c>
      <c r="Q5556" s="99">
        <v>6371.3303314000696</v>
      </c>
      <c r="R5556" s="16">
        <v>7113.3689084591797</v>
      </c>
      <c r="S5556" s="17">
        <f>gp_need_index[[#This Row],[Normalised weighted population 2027/28]]/gp_need_index[[#This Row],[Registered population 2027/28]]</f>
        <v>1.1164652495573952</v>
      </c>
      <c r="T5556" s="99">
        <v>6393.6727218919395</v>
      </c>
      <c r="U5556" s="16">
        <v>7141.7436578332399</v>
      </c>
      <c r="V5556" s="17">
        <f>gp_need_index[[#This Row],[Normalised weighted population 2028/29]]/gp_need_index[[#This Row],[Registered population 2028/29]]</f>
        <v>1.1170017560298175</v>
      </c>
    </row>
    <row r="5557" spans="1:22" x14ac:dyDescent="0.2">
      <c r="A5557" s="6" t="s">
        <v>350</v>
      </c>
      <c r="B5557" s="1" t="s">
        <v>11598</v>
      </c>
      <c r="C5557" s="95" t="s">
        <v>6442</v>
      </c>
      <c r="D5557" s="95" t="s">
        <v>6442</v>
      </c>
      <c r="E5557" s="95" t="s">
        <v>6649</v>
      </c>
      <c r="F5557" s="95" t="s">
        <v>6477</v>
      </c>
      <c r="G5557" s="95" t="s">
        <v>6477</v>
      </c>
      <c r="H5557" s="61">
        <v>5771.0233525815202</v>
      </c>
      <c r="I5557" s="61">
        <v>30.638754324888499</v>
      </c>
      <c r="J5557" s="123">
        <v>176816.96670294</v>
      </c>
      <c r="K5557" s="99">
        <v>3474.1666666666702</v>
      </c>
      <c r="L5557" s="16">
        <v>3559.9574111901202</v>
      </c>
      <c r="M5557" s="17">
        <f>gp_need_index[[#This Row],[Normalised weighted population (base year)]]/gp_need_index[[#This Row],[Registered population (base year)]]</f>
        <v>1.0246939058354858</v>
      </c>
      <c r="N5557" s="99">
        <v>3497.81161731779</v>
      </c>
      <c r="O5557" s="16">
        <v>3572.8247896113198</v>
      </c>
      <c r="P5557" s="17">
        <f>gp_need_index[[#This Row],[Normalised weighted population 2026/27]]/gp_need_index[[#This Row],[Registered population 2026/27]]</f>
        <v>1.0214457439394784</v>
      </c>
      <c r="Q5557" s="99">
        <v>3519.67365538275</v>
      </c>
      <c r="R5557" s="16">
        <v>3585.3846835934701</v>
      </c>
      <c r="S5557" s="17">
        <f>gp_need_index[[#This Row],[Normalised weighted population 2027/28]]/gp_need_index[[#This Row],[Registered population 2027/28]]</f>
        <v>1.0186696366324264</v>
      </c>
      <c r="T5557" s="99">
        <v>3541.8349615263901</v>
      </c>
      <c r="U5557" s="16">
        <v>3599.68654156201</v>
      </c>
      <c r="V5557" s="17">
        <f>gp_need_index[[#This Row],[Normalised weighted population 2028/29]]/gp_need_index[[#This Row],[Registered population 2028/29]]</f>
        <v>1.0163337876168821</v>
      </c>
    </row>
    <row r="5558" spans="1:22" x14ac:dyDescent="0.2">
      <c r="A5558" s="6" t="s">
        <v>365</v>
      </c>
      <c r="B5558" s="1" t="s">
        <v>11599</v>
      </c>
      <c r="C5558" s="95" t="s">
        <v>6442</v>
      </c>
      <c r="D5558" s="95" t="s">
        <v>6442</v>
      </c>
      <c r="E5558" s="95" t="s">
        <v>6649</v>
      </c>
      <c r="F5558" s="95" t="s">
        <v>6469</v>
      </c>
      <c r="G5558" s="95" t="s">
        <v>6469</v>
      </c>
      <c r="H5558" s="61">
        <v>5666.07977430556</v>
      </c>
      <c r="I5558" s="61">
        <v>47.669859390017301</v>
      </c>
      <c r="J5558" s="123">
        <v>270101.22613376699</v>
      </c>
      <c r="K5558" s="99">
        <v>5259.0833333333303</v>
      </c>
      <c r="L5558" s="16">
        <v>5438.1029132904696</v>
      </c>
      <c r="M5558" s="17">
        <f>gp_need_index[[#This Row],[Normalised weighted population (base year)]]/gp_need_index[[#This Row],[Registered population (base year)]]</f>
        <v>1.0340400728816124</v>
      </c>
      <c r="N5558" s="99">
        <v>5279.30354460325</v>
      </c>
      <c r="O5558" s="16">
        <v>5457.7588023915096</v>
      </c>
      <c r="P5558" s="17">
        <f>gp_need_index[[#This Row],[Normalised weighted population 2026/27]]/gp_need_index[[#This Row],[Registered population 2026/27]]</f>
        <v>1.0338028030175845</v>
      </c>
      <c r="Q5558" s="99">
        <v>5296.7268374728901</v>
      </c>
      <c r="R5558" s="16">
        <v>5476.9449858667003</v>
      </c>
      <c r="S5558" s="17">
        <f>gp_need_index[[#This Row],[Normalised weighted population 2027/28]]/gp_need_index[[#This Row],[Registered population 2027/28]]</f>
        <v>1.0340244369633744</v>
      </c>
      <c r="T5558" s="99">
        <v>5317.2544327312098</v>
      </c>
      <c r="U5558" s="16">
        <v>5498.7921504534697</v>
      </c>
      <c r="V5558" s="17">
        <f>gp_need_index[[#This Row],[Normalised weighted population 2028/29]]/gp_need_index[[#This Row],[Registered population 2028/29]]</f>
        <v>1.0341412509066288</v>
      </c>
    </row>
    <row r="5559" spans="1:22" x14ac:dyDescent="0.2">
      <c r="A5559" s="6" t="s">
        <v>441</v>
      </c>
      <c r="B5559" s="1" t="s">
        <v>7599</v>
      </c>
      <c r="C5559" s="95" t="s">
        <v>6442</v>
      </c>
      <c r="D5559" s="95" t="s">
        <v>6442</v>
      </c>
      <c r="E5559" s="95" t="s">
        <v>6649</v>
      </c>
      <c r="F5559" s="95" t="s">
        <v>6475</v>
      </c>
      <c r="G5559" s="95" t="s">
        <v>6475</v>
      </c>
      <c r="H5559" s="61">
        <v>5447.0274814703498</v>
      </c>
      <c r="I5559" s="61">
        <v>82.677983081865904</v>
      </c>
      <c r="J5559" s="123">
        <v>450349.24595946498</v>
      </c>
      <c r="K5559" s="99">
        <v>6646.3333333333303</v>
      </c>
      <c r="L5559" s="16">
        <v>9067.1396850211004</v>
      </c>
      <c r="M5559" s="17">
        <f>gp_need_index[[#This Row],[Normalised weighted population (base year)]]/gp_need_index[[#This Row],[Registered population (base year)]]</f>
        <v>1.3642318599259398</v>
      </c>
      <c r="N5559" s="99">
        <v>6654.1161787255796</v>
      </c>
      <c r="O5559" s="16">
        <v>9099.9126381913593</v>
      </c>
      <c r="P5559" s="17">
        <f>gp_need_index[[#This Row],[Normalised weighted population 2026/27]]/gp_need_index[[#This Row],[Registered population 2026/27]]</f>
        <v>1.3675614302144943</v>
      </c>
      <c r="Q5559" s="99">
        <v>6662.7319835180397</v>
      </c>
      <c r="R5559" s="16">
        <v>9131.9024347005197</v>
      </c>
      <c r="S5559" s="17">
        <f>gp_need_index[[#This Row],[Normalised weighted population 2027/28]]/gp_need_index[[#This Row],[Registered population 2027/28]]</f>
        <v>1.3705942933455226</v>
      </c>
      <c r="T5559" s="99">
        <v>6670.2047684052304</v>
      </c>
      <c r="U5559" s="16">
        <v>9168.3289783295004</v>
      </c>
      <c r="V5559" s="17">
        <f>gp_need_index[[#This Row],[Normalised weighted population 2028/29]]/gp_need_index[[#This Row],[Registered population 2028/29]]</f>
        <v>1.3745198680791839</v>
      </c>
    </row>
    <row r="5560" spans="1:22" x14ac:dyDescent="0.2">
      <c r="A5560" s="6" t="s">
        <v>524</v>
      </c>
      <c r="B5560" s="1" t="s">
        <v>11600</v>
      </c>
      <c r="C5560" s="95" t="s">
        <v>6442</v>
      </c>
      <c r="D5560" s="95" t="s">
        <v>6442</v>
      </c>
      <c r="E5560" s="95" t="s">
        <v>6649</v>
      </c>
      <c r="F5560" s="95" t="s">
        <v>6472</v>
      </c>
      <c r="G5560" s="95" t="s">
        <v>6472</v>
      </c>
      <c r="H5560" s="61">
        <v>5599.7875279017899</v>
      </c>
      <c r="I5560" s="61">
        <v>101.537855932418</v>
      </c>
      <c r="J5560" s="123">
        <v>568590.41926024202</v>
      </c>
      <c r="K5560" s="99">
        <v>8968.3333333333303</v>
      </c>
      <c r="L5560" s="16">
        <v>11447.757049117699</v>
      </c>
      <c r="M5560" s="17">
        <f>gp_need_index[[#This Row],[Normalised weighted population (base year)]]/gp_need_index[[#This Row],[Registered population (base year)]]</f>
        <v>1.2764642686249066</v>
      </c>
      <c r="N5560" s="99">
        <v>9055.8199529269605</v>
      </c>
      <c r="O5560" s="16">
        <v>11489.134685142801</v>
      </c>
      <c r="P5560" s="17">
        <f>gp_need_index[[#This Row],[Normalised weighted population 2026/27]]/gp_need_index[[#This Row],[Registered population 2026/27]]</f>
        <v>1.2687017569766679</v>
      </c>
      <c r="Q5560" s="99">
        <v>9142.5444285640006</v>
      </c>
      <c r="R5560" s="16">
        <v>11529.5235432843</v>
      </c>
      <c r="S5560" s="17">
        <f>gp_need_index[[#This Row],[Normalised weighted population 2027/28]]/gp_need_index[[#This Row],[Registered population 2027/28]]</f>
        <v>1.2610847705877888</v>
      </c>
      <c r="T5560" s="99">
        <v>9227.3103027603192</v>
      </c>
      <c r="U5560" s="16">
        <v>11575.514035996401</v>
      </c>
      <c r="V5560" s="17">
        <f>gp_need_index[[#This Row],[Normalised weighted population 2028/29]]/gp_need_index[[#This Row],[Registered population 2028/29]]</f>
        <v>1.2544840973358862</v>
      </c>
    </row>
    <row r="5561" spans="1:22" x14ac:dyDescent="0.2">
      <c r="A5561" s="6" t="s">
        <v>526</v>
      </c>
      <c r="B5561" s="1" t="s">
        <v>7354</v>
      </c>
      <c r="C5561" s="95" t="s">
        <v>6442</v>
      </c>
      <c r="D5561" s="95" t="s">
        <v>6442</v>
      </c>
      <c r="E5561" s="95" t="s">
        <v>6649</v>
      </c>
      <c r="F5561" s="95" t="s">
        <v>6469</v>
      </c>
      <c r="G5561" s="95" t="s">
        <v>6469</v>
      </c>
      <c r="H5561" s="61">
        <v>5606.2483181423604</v>
      </c>
      <c r="I5561" s="61">
        <v>78.7777982102903</v>
      </c>
      <c r="J5561" s="123">
        <v>441647.89872339898</v>
      </c>
      <c r="K5561" s="99">
        <v>10680.916666666701</v>
      </c>
      <c r="L5561" s="16">
        <v>8891.9504701059195</v>
      </c>
      <c r="M5561" s="17">
        <f>gp_need_index[[#This Row],[Normalised weighted population (base year)]]/gp_need_index[[#This Row],[Registered population (base year)]]</f>
        <v>0.83250817767880947</v>
      </c>
      <c r="N5561" s="99">
        <v>10720.2533503746</v>
      </c>
      <c r="O5561" s="16">
        <v>8924.0902061718007</v>
      </c>
      <c r="P5561" s="17">
        <f>gp_need_index[[#This Row],[Normalised weighted population 2026/27]]/gp_need_index[[#This Row],[Registered population 2026/27]]</f>
        <v>0.83245142763906455</v>
      </c>
      <c r="Q5561" s="99">
        <v>10754.4749676585</v>
      </c>
      <c r="R5561" s="16">
        <v>8955.4619172063303</v>
      </c>
      <c r="S5561" s="17">
        <f>gp_need_index[[#This Row],[Normalised weighted population 2027/28]]/gp_need_index[[#This Row],[Registered population 2027/28]]</f>
        <v>0.83271958362799958</v>
      </c>
      <c r="T5561" s="99">
        <v>10790.479234402501</v>
      </c>
      <c r="U5561" s="16">
        <v>8991.1846514971803</v>
      </c>
      <c r="V5561" s="17">
        <f>gp_need_index[[#This Row],[Normalised weighted population 2028/29]]/gp_need_index[[#This Row],[Registered population 2028/29]]</f>
        <v>0.83325165232988352</v>
      </c>
    </row>
    <row r="5562" spans="1:22" x14ac:dyDescent="0.2">
      <c r="A5562" s="6" t="s">
        <v>358</v>
      </c>
      <c r="B5562" s="1" t="s">
        <v>11601</v>
      </c>
      <c r="C5562" s="95" t="s">
        <v>6442</v>
      </c>
      <c r="D5562" s="95" t="s">
        <v>6442</v>
      </c>
      <c r="E5562" s="95" t="s">
        <v>6649</v>
      </c>
      <c r="F5562" s="95" t="s">
        <v>6469</v>
      </c>
      <c r="G5562" s="95" t="s">
        <v>6469</v>
      </c>
      <c r="H5562" s="61">
        <v>5476.32950439453</v>
      </c>
      <c r="I5562" s="61">
        <v>42.293692023717703</v>
      </c>
      <c r="J5562" s="123">
        <v>231614.19347926101</v>
      </c>
      <c r="K5562" s="99">
        <v>4765</v>
      </c>
      <c r="L5562" s="16">
        <v>4663.2214090550196</v>
      </c>
      <c r="M5562" s="17">
        <f>gp_need_index[[#This Row],[Normalised weighted population (base year)]]/gp_need_index[[#This Row],[Registered population (base year)]]</f>
        <v>0.97864037965477857</v>
      </c>
      <c r="N5562" s="99">
        <v>4783.6455578534296</v>
      </c>
      <c r="O5562" s="16">
        <v>4680.0765080355704</v>
      </c>
      <c r="P5562" s="17">
        <f>gp_need_index[[#This Row],[Normalised weighted population 2026/27]]/gp_need_index[[#This Row],[Registered population 2026/27]]</f>
        <v>0.97834934704812582</v>
      </c>
      <c r="Q5562" s="99">
        <v>4797.6889724999501</v>
      </c>
      <c r="R5562" s="16">
        <v>4696.52883028216</v>
      </c>
      <c r="S5562" s="17">
        <f>gp_need_index[[#This Row],[Normalised weighted population 2027/28]]/gp_need_index[[#This Row],[Registered population 2027/28]]</f>
        <v>0.97891481861420493</v>
      </c>
      <c r="T5562" s="99">
        <v>4814.1542631591501</v>
      </c>
      <c r="U5562" s="16">
        <v>4715.2629673981</v>
      </c>
      <c r="V5562" s="17">
        <f>gp_need_index[[#This Row],[Normalised weighted population 2028/29]]/gp_need_index[[#This Row],[Registered population 2028/29]]</f>
        <v>0.97945822041519803</v>
      </c>
    </row>
    <row r="5563" spans="1:22" x14ac:dyDescent="0.2">
      <c r="A5563" s="6" t="s">
        <v>1001</v>
      </c>
      <c r="B5563" s="1" t="s">
        <v>10138</v>
      </c>
      <c r="C5563" s="95" t="s">
        <v>6442</v>
      </c>
      <c r="D5563" s="95" t="s">
        <v>6442</v>
      </c>
      <c r="E5563" s="95" t="s">
        <v>6649</v>
      </c>
      <c r="F5563" s="95" t="s">
        <v>6467</v>
      </c>
      <c r="G5563" s="95" t="s">
        <v>6467</v>
      </c>
      <c r="H5563" s="61">
        <v>5335.8218217329504</v>
      </c>
      <c r="I5563" s="61">
        <v>68.0123475224988</v>
      </c>
      <c r="J5563" s="123">
        <v>362901.76805783401</v>
      </c>
      <c r="K5563" s="99">
        <v>9722.8333333333303</v>
      </c>
      <c r="L5563" s="16">
        <v>7306.5094533714</v>
      </c>
      <c r="M5563" s="17">
        <f>gp_need_index[[#This Row],[Normalised weighted population (base year)]]/gp_need_index[[#This Row],[Registered population (base year)]]</f>
        <v>0.75147945078129508</v>
      </c>
      <c r="N5563" s="99">
        <v>9826.5092747918006</v>
      </c>
      <c r="O5563" s="16">
        <v>7332.9186519138102</v>
      </c>
      <c r="P5563" s="17">
        <f>gp_need_index[[#This Row],[Normalised weighted population 2026/27]]/gp_need_index[[#This Row],[Registered population 2026/27]]</f>
        <v>0.74623840947518738</v>
      </c>
      <c r="Q5563" s="99">
        <v>9929.75197434248</v>
      </c>
      <c r="R5563" s="16">
        <v>7358.6967648276004</v>
      </c>
      <c r="S5563" s="17">
        <f>gp_need_index[[#This Row],[Normalised weighted population 2027/28]]/gp_need_index[[#This Row],[Registered population 2027/28]]</f>
        <v>0.74107558616184599</v>
      </c>
      <c r="T5563" s="99">
        <v>10030.5333057965</v>
      </c>
      <c r="U5563" s="16">
        <v>7388.0501104938703</v>
      </c>
      <c r="V5563" s="17">
        <f>gp_need_index[[#This Row],[Normalised weighted population 2028/29]]/gp_need_index[[#This Row],[Registered population 2028/29]]</f>
        <v>0.73655606190195522</v>
      </c>
    </row>
    <row r="5564" spans="1:22" x14ac:dyDescent="0.2">
      <c r="A5564" s="6" t="s">
        <v>513</v>
      </c>
      <c r="B5564" s="1" t="s">
        <v>11602</v>
      </c>
      <c r="C5564" s="95" t="s">
        <v>6442</v>
      </c>
      <c r="D5564" s="95" t="s">
        <v>6442</v>
      </c>
      <c r="E5564" s="95" t="s">
        <v>6649</v>
      </c>
      <c r="F5564" s="95" t="s">
        <v>6472</v>
      </c>
      <c r="G5564" s="95" t="s">
        <v>6472</v>
      </c>
      <c r="H5564" s="61">
        <v>5554.0527602099901</v>
      </c>
      <c r="I5564" s="61">
        <v>370.65904720459503</v>
      </c>
      <c r="J5564" s="123">
        <v>2058659.90422348</v>
      </c>
      <c r="K5564" s="99">
        <v>35690.25</v>
      </c>
      <c r="L5564" s="16">
        <v>41448.180679815297</v>
      </c>
      <c r="M5564" s="17">
        <f>gp_need_index[[#This Row],[Normalised weighted population (base year)]]/gp_need_index[[#This Row],[Registered population (base year)]]</f>
        <v>1.1613306345518817</v>
      </c>
      <c r="N5564" s="99">
        <v>36005.590973246697</v>
      </c>
      <c r="O5564" s="16">
        <v>41597.994108482002</v>
      </c>
      <c r="P5564" s="17">
        <f>gp_need_index[[#This Row],[Normalised weighted population 2026/27]]/gp_need_index[[#This Row],[Registered population 2026/27]]</f>
        <v>1.1553204095272491</v>
      </c>
      <c r="Q5564" s="99">
        <v>36329.143752269199</v>
      </c>
      <c r="R5564" s="16">
        <v>41744.227530672702</v>
      </c>
      <c r="S5564" s="17">
        <f>gp_need_index[[#This Row],[Normalised weighted population 2027/28]]/gp_need_index[[#This Row],[Registered population 2027/28]]</f>
        <v>1.1490561906806642</v>
      </c>
      <c r="T5564" s="99">
        <v>36654.976814193797</v>
      </c>
      <c r="U5564" s="16">
        <v>41910.742442135801</v>
      </c>
      <c r="V5564" s="17">
        <f>gp_need_index[[#This Row],[Normalised weighted population 2028/29]]/gp_need_index[[#This Row],[Registered population 2028/29]]</f>
        <v>1.1433847756768143</v>
      </c>
    </row>
    <row r="5565" spans="1:22" x14ac:dyDescent="0.2">
      <c r="A5565" s="6" t="s">
        <v>410</v>
      </c>
      <c r="B5565" s="1" t="s">
        <v>11603</v>
      </c>
      <c r="C5565" s="95" t="s">
        <v>6442</v>
      </c>
      <c r="D5565" s="95" t="s">
        <v>6442</v>
      </c>
      <c r="E5565" s="95" t="s">
        <v>6649</v>
      </c>
      <c r="F5565" s="95" t="s">
        <v>6478</v>
      </c>
      <c r="G5565" s="95" t="s">
        <v>6478</v>
      </c>
      <c r="H5565" s="61">
        <v>5304.9810872395801</v>
      </c>
      <c r="I5565" s="61">
        <v>51.5216957159573</v>
      </c>
      <c r="J5565" s="123">
        <v>273321.62135566602</v>
      </c>
      <c r="K5565" s="99">
        <v>5045.8333333333303</v>
      </c>
      <c r="L5565" s="16">
        <v>5502.9409774815804</v>
      </c>
      <c r="M5565" s="17">
        <f>gp_need_index[[#This Row],[Normalised weighted population (base year)]]/gp_need_index[[#This Row],[Registered population (base year)]]</f>
        <v>1.0905911103183981</v>
      </c>
      <c r="N5565" s="99">
        <v>5058.6742710544304</v>
      </c>
      <c r="O5565" s="16">
        <v>5522.8312221693996</v>
      </c>
      <c r="P5565" s="17">
        <f>gp_need_index[[#This Row],[Normalised weighted population 2026/27]]/gp_need_index[[#This Row],[Registered population 2026/27]]</f>
        <v>1.091754662633817</v>
      </c>
      <c r="Q5565" s="99">
        <v>5069.8274974051301</v>
      </c>
      <c r="R5565" s="16">
        <v>5542.2461609689399</v>
      </c>
      <c r="S5565" s="17">
        <f>gp_need_index[[#This Row],[Normalised weighted population 2027/28]]/gp_need_index[[#This Row],[Registered population 2027/28]]</f>
        <v>1.0931823940371947</v>
      </c>
      <c r="T5565" s="99">
        <v>5081.7767806775501</v>
      </c>
      <c r="U5565" s="16">
        <v>5564.3538075440902</v>
      </c>
      <c r="V5565" s="17">
        <f>gp_need_index[[#This Row],[Normalised weighted population 2028/29]]/gp_need_index[[#This Row],[Registered population 2028/29]]</f>
        <v>1.0949622637305605</v>
      </c>
    </row>
    <row r="5566" spans="1:22" x14ac:dyDescent="0.2">
      <c r="A5566" s="6" t="s">
        <v>930</v>
      </c>
      <c r="B5566" s="1" t="s">
        <v>11604</v>
      </c>
      <c r="C5566" s="95" t="s">
        <v>6442</v>
      </c>
      <c r="D5566" s="95" t="s">
        <v>6442</v>
      </c>
      <c r="E5566" s="95" t="s">
        <v>6649</v>
      </c>
      <c r="F5566" s="95" t="s">
        <v>6468</v>
      </c>
      <c r="G5566" s="95" t="s">
        <v>6468</v>
      </c>
      <c r="H5566" s="61">
        <v>5230.95993970788</v>
      </c>
      <c r="I5566" s="61">
        <v>52.836043582561601</v>
      </c>
      <c r="J5566" s="123">
        <v>276383.22735303902</v>
      </c>
      <c r="K5566" s="99">
        <v>6052.9166666666697</v>
      </c>
      <c r="L5566" s="16">
        <v>5564.5820471352899</v>
      </c>
      <c r="M5566" s="17">
        <f>gp_need_index[[#This Row],[Normalised weighted population (base year)]]/gp_need_index[[#This Row],[Registered population (base year)]]</f>
        <v>0.91932242810798437</v>
      </c>
      <c r="N5566" s="99">
        <v>6062.7632343454397</v>
      </c>
      <c r="O5566" s="16">
        <v>5584.6950919518504</v>
      </c>
      <c r="P5566" s="17">
        <f>gp_need_index[[#This Row],[Normalised weighted population 2026/27]]/gp_need_index[[#This Row],[Registered population 2026/27]]</f>
        <v>0.92114682300549977</v>
      </c>
      <c r="Q5566" s="99">
        <v>6078.1491600277204</v>
      </c>
      <c r="R5566" s="16">
        <v>5604.3275067519098</v>
      </c>
      <c r="S5566" s="17">
        <f>gp_need_index[[#This Row],[Normalised weighted population 2027/28]]/gp_need_index[[#This Row],[Registered population 2027/28]]</f>
        <v>0.92204507642032763</v>
      </c>
      <c r="T5566" s="99">
        <v>6091.6550307001198</v>
      </c>
      <c r="U5566" s="16">
        <v>5626.6827916331904</v>
      </c>
      <c r="V5566" s="17">
        <f>gp_need_index[[#This Row],[Normalised weighted population 2028/29]]/gp_need_index[[#This Row],[Registered population 2028/29]]</f>
        <v>0.9236706220684513</v>
      </c>
    </row>
    <row r="5567" spans="1:22" x14ac:dyDescent="0.2">
      <c r="A5567" s="6" t="s">
        <v>923</v>
      </c>
      <c r="B5567" s="1" t="s">
        <v>11605</v>
      </c>
      <c r="C5567" s="95" t="s">
        <v>6442</v>
      </c>
      <c r="D5567" s="95" t="s">
        <v>6442</v>
      </c>
      <c r="E5567" s="95" t="s">
        <v>6649</v>
      </c>
      <c r="F5567" s="95" t="s">
        <v>6468</v>
      </c>
      <c r="G5567" s="95" t="s">
        <v>6468</v>
      </c>
      <c r="H5567" s="61">
        <v>5269.9081269192602</v>
      </c>
      <c r="I5567" s="61">
        <v>178.55311001733</v>
      </c>
      <c r="J5567" s="123">
        <v>940958.48556703597</v>
      </c>
      <c r="K5567" s="99">
        <v>18103.166666666701</v>
      </c>
      <c r="L5567" s="16">
        <v>18944.856914915701</v>
      </c>
      <c r="M5567" s="17">
        <f>gp_need_index[[#This Row],[Normalised weighted population (base year)]]/gp_need_index[[#This Row],[Registered population (base year)]]</f>
        <v>1.046494089335144</v>
      </c>
      <c r="N5567" s="99">
        <v>18126.0842996227</v>
      </c>
      <c r="O5567" s="16">
        <v>19013.332633836799</v>
      </c>
      <c r="P5567" s="17">
        <f>gp_need_index[[#This Row],[Normalised weighted population 2026/27]]/gp_need_index[[#This Row],[Registered population 2026/27]]</f>
        <v>1.0489487039532619</v>
      </c>
      <c r="Q5567" s="99">
        <v>18157.566194962201</v>
      </c>
      <c r="R5567" s="16">
        <v>19080.172027367302</v>
      </c>
      <c r="S5567" s="17">
        <f>gp_need_index[[#This Row],[Normalised weighted population 2027/28]]/gp_need_index[[#This Row],[Registered population 2027/28]]</f>
        <v>1.0508110956335699</v>
      </c>
      <c r="T5567" s="99">
        <v>18182.5103664089</v>
      </c>
      <c r="U5567" s="16">
        <v>19156.281548222702</v>
      </c>
      <c r="V5567" s="17">
        <f>gp_need_index[[#This Row],[Normalised weighted population 2028/29]]/gp_need_index[[#This Row],[Registered population 2028/29]]</f>
        <v>1.0535553761384229</v>
      </c>
    </row>
    <row r="5568" spans="1:22" x14ac:dyDescent="0.2">
      <c r="A5568" s="6" t="s">
        <v>426</v>
      </c>
      <c r="B5568" s="1" t="s">
        <v>12509</v>
      </c>
      <c r="C5568" s="95" t="s">
        <v>6442</v>
      </c>
      <c r="D5568" s="95" t="s">
        <v>6442</v>
      </c>
      <c r="E5568" s="95" t="s">
        <v>6649</v>
      </c>
      <c r="F5568" s="95" t="s">
        <v>6470</v>
      </c>
      <c r="G5568" s="95" t="s">
        <v>6470</v>
      </c>
      <c r="H5568" s="61">
        <v>5256.2487921463799</v>
      </c>
      <c r="I5568" s="61">
        <v>67.414510667570696</v>
      </c>
      <c r="J5568" s="123">
        <v>354347.44026955799</v>
      </c>
      <c r="K5568" s="99">
        <v>6112.5833333333303</v>
      </c>
      <c r="L5568" s="16">
        <v>7134.2802653275403</v>
      </c>
      <c r="M5568" s="17">
        <f>gp_need_index[[#This Row],[Normalised weighted population (base year)]]/gp_need_index[[#This Row],[Registered population (base year)]]</f>
        <v>1.1671465035777362</v>
      </c>
      <c r="N5568" s="99">
        <v>6126.2214449657604</v>
      </c>
      <c r="O5568" s="16">
        <v>7160.0669457098202</v>
      </c>
      <c r="P5568" s="17">
        <f>gp_need_index[[#This Row],[Normalised weighted population 2026/27]]/gp_need_index[[#This Row],[Registered population 2026/27]]</f>
        <v>1.1687574486217154</v>
      </c>
      <c r="Q5568" s="99">
        <v>6138.6591741513403</v>
      </c>
      <c r="R5568" s="16">
        <v>7185.2374164266403</v>
      </c>
      <c r="S5568" s="17">
        <f>gp_need_index[[#This Row],[Normalised weighted population 2027/28]]/gp_need_index[[#This Row],[Registered population 2027/28]]</f>
        <v>1.1704897132393717</v>
      </c>
      <c r="T5568" s="99">
        <v>6152.6543648122797</v>
      </c>
      <c r="U5568" s="16">
        <v>7213.89884443747</v>
      </c>
      <c r="V5568" s="17">
        <f>gp_need_index[[#This Row],[Normalised weighted population 2028/29]]/gp_need_index[[#This Row],[Registered population 2028/29]]</f>
        <v>1.1724856324929556</v>
      </c>
    </row>
    <row r="5569" spans="1:22" x14ac:dyDescent="0.2">
      <c r="A5569" s="6" t="s">
        <v>508</v>
      </c>
      <c r="B5569" s="1" t="s">
        <v>11606</v>
      </c>
      <c r="C5569" s="95" t="s">
        <v>6442</v>
      </c>
      <c r="D5569" s="95" t="s">
        <v>6442</v>
      </c>
      <c r="E5569" s="95" t="s">
        <v>6649</v>
      </c>
      <c r="F5569" s="95" t="s">
        <v>6469</v>
      </c>
      <c r="G5569" s="95" t="s">
        <v>6469</v>
      </c>
      <c r="H5569" s="61">
        <v>5482.5186869303398</v>
      </c>
      <c r="I5569" s="61">
        <v>141.26444527580699</v>
      </c>
      <c r="J5569" s="123">
        <v>774484.96102346096</v>
      </c>
      <c r="K5569" s="99">
        <v>17133.666666666701</v>
      </c>
      <c r="L5569" s="16">
        <v>15593.149957621799</v>
      </c>
      <c r="M5569" s="17">
        <f>gp_need_index[[#This Row],[Normalised weighted population (base year)]]/gp_need_index[[#This Row],[Registered population (base year)]]</f>
        <v>0.91008832265647177</v>
      </c>
      <c r="N5569" s="99">
        <v>17226.1692304633</v>
      </c>
      <c r="O5569" s="16">
        <v>15649.511014260501</v>
      </c>
      <c r="P5569" s="17">
        <f>gp_need_index[[#This Row],[Normalised weighted population 2026/27]]/gp_need_index[[#This Row],[Registered population 2026/27]]</f>
        <v>0.90847307981773529</v>
      </c>
      <c r="Q5569" s="99">
        <v>17290.846366538099</v>
      </c>
      <c r="R5569" s="16">
        <v>15704.5252427172</v>
      </c>
      <c r="S5569" s="17">
        <f>gp_need_index[[#This Row],[Normalised weighted population 2027/28]]/gp_need_index[[#This Row],[Registered population 2027/28]]</f>
        <v>0.90825659483674515</v>
      </c>
      <c r="T5569" s="99">
        <v>17402.558604634902</v>
      </c>
      <c r="U5569" s="16">
        <v>15767.169535953701</v>
      </c>
      <c r="V5569" s="17">
        <f>gp_need_index[[#This Row],[Normalised weighted population 2028/29]]/gp_need_index[[#This Row],[Registered population 2028/29]]</f>
        <v>0.90602594102193457</v>
      </c>
    </row>
    <row r="5570" spans="1:22" x14ac:dyDescent="0.2">
      <c r="A5570" s="6" t="s">
        <v>253</v>
      </c>
      <c r="B5570" s="1" t="s">
        <v>11607</v>
      </c>
      <c r="C5570" s="95" t="s">
        <v>6442</v>
      </c>
      <c r="D5570" s="95" t="s">
        <v>6442</v>
      </c>
      <c r="E5570" s="95" t="s">
        <v>6649</v>
      </c>
      <c r="F5570" s="95" t="s">
        <v>6629</v>
      </c>
      <c r="G5570" s="95" t="s">
        <v>6629</v>
      </c>
      <c r="H5570" s="61">
        <v>5281.5804792131703</v>
      </c>
      <c r="I5570" s="61">
        <v>48.755847475709203</v>
      </c>
      <c r="J5570" s="123">
        <v>257507.93227520099</v>
      </c>
      <c r="K5570" s="99">
        <v>4680.3333333333303</v>
      </c>
      <c r="L5570" s="16">
        <v>5184.5549046402803</v>
      </c>
      <c r="M5570" s="17">
        <f>gp_need_index[[#This Row],[Normalised weighted population (base year)]]/gp_need_index[[#This Row],[Registered population (base year)]]</f>
        <v>1.1077319787708033</v>
      </c>
      <c r="N5570" s="99">
        <v>4680.2175497998396</v>
      </c>
      <c r="O5570" s="16">
        <v>5203.29435070607</v>
      </c>
      <c r="P5570" s="17">
        <f>gp_need_index[[#This Row],[Normalised weighted population 2026/27]]/gp_need_index[[#This Row],[Registered population 2026/27]]</f>
        <v>1.1117633518827776</v>
      </c>
      <c r="Q5570" s="99">
        <v>4681.5833957848899</v>
      </c>
      <c r="R5570" s="16">
        <v>5221.5859908651</v>
      </c>
      <c r="S5570" s="17">
        <f>gp_need_index[[#This Row],[Normalised weighted population 2027/28]]/gp_need_index[[#This Row],[Registered population 2027/28]]</f>
        <v>1.1153461445472501</v>
      </c>
      <c r="T5570" s="99">
        <v>4683.65032117189</v>
      </c>
      <c r="U5570" s="16">
        <v>5242.41454562341</v>
      </c>
      <c r="V5570" s="17">
        <f>gp_need_index[[#This Row],[Normalised weighted population 2028/29]]/gp_need_index[[#This Row],[Registered population 2028/29]]</f>
        <v>1.1193010122736302</v>
      </c>
    </row>
    <row r="5571" spans="1:22" x14ac:dyDescent="0.2">
      <c r="A5571" s="6" t="s">
        <v>422</v>
      </c>
      <c r="B5571" s="1" t="s">
        <v>11608</v>
      </c>
      <c r="C5571" s="95" t="s">
        <v>6442</v>
      </c>
      <c r="D5571" s="95" t="s">
        <v>6442</v>
      </c>
      <c r="E5571" s="95" t="s">
        <v>6649</v>
      </c>
      <c r="F5571" s="95" t="s">
        <v>6475</v>
      </c>
      <c r="G5571" s="95" t="s">
        <v>6475</v>
      </c>
      <c r="H5571" s="61">
        <v>5241.4148487155699</v>
      </c>
      <c r="I5571" s="61">
        <v>58.875567536956297</v>
      </c>
      <c r="J5571" s="123">
        <v>308591.27391475899</v>
      </c>
      <c r="K5571" s="99">
        <v>6190.6666666666697</v>
      </c>
      <c r="L5571" s="16">
        <v>6213.0451227969397</v>
      </c>
      <c r="M5571" s="17">
        <f>gp_need_index[[#This Row],[Normalised weighted population (base year)]]/gp_need_index[[#This Row],[Registered population (base year)]]</f>
        <v>1.003614870148116</v>
      </c>
      <c r="N5571" s="99">
        <v>6203.62957319417</v>
      </c>
      <c r="O5571" s="16">
        <v>6235.5020214361502</v>
      </c>
      <c r="P5571" s="17">
        <f>gp_need_index[[#This Row],[Normalised weighted population 2026/27]]/gp_need_index[[#This Row],[Registered population 2026/27]]</f>
        <v>1.0051377097658605</v>
      </c>
      <c r="Q5571" s="99">
        <v>6216.19288800504</v>
      </c>
      <c r="R5571" s="16">
        <v>6257.4222803143603</v>
      </c>
      <c r="S5571" s="17">
        <f>gp_need_index[[#This Row],[Normalised weighted population 2027/28]]/gp_need_index[[#This Row],[Registered population 2027/28]]</f>
        <v>1.0066325793057158</v>
      </c>
      <c r="T5571" s="99">
        <v>6227.2789005150898</v>
      </c>
      <c r="U5571" s="16">
        <v>6282.3827162507596</v>
      </c>
      <c r="V5571" s="17">
        <f>gp_need_index[[#This Row],[Normalised weighted population 2028/29]]/gp_need_index[[#This Row],[Registered population 2028/29]]</f>
        <v>1.0088487791563523</v>
      </c>
    </row>
    <row r="5572" spans="1:22" x14ac:dyDescent="0.2">
      <c r="A5572" s="6" t="s">
        <v>436</v>
      </c>
      <c r="B5572" s="1" t="s">
        <v>11609</v>
      </c>
      <c r="C5572" s="95" t="s">
        <v>6442</v>
      </c>
      <c r="D5572" s="95" t="s">
        <v>6442</v>
      </c>
      <c r="E5572" s="95" t="s">
        <v>6649</v>
      </c>
      <c r="F5572" s="95" t="s">
        <v>6471</v>
      </c>
      <c r="G5572" s="95" t="s">
        <v>6471</v>
      </c>
      <c r="H5572" s="61">
        <v>5483.0808105468795</v>
      </c>
      <c r="I5572" s="61">
        <v>7.2097380731803096</v>
      </c>
      <c r="J5572" s="123">
        <v>39531.576478124203</v>
      </c>
      <c r="K5572" s="99">
        <v>1476.25</v>
      </c>
      <c r="L5572" s="16">
        <v>795.91190417693895</v>
      </c>
      <c r="M5572" s="17">
        <f>gp_need_index[[#This Row],[Normalised weighted population (base year)]]/gp_need_index[[#This Row],[Registered population (base year)]]</f>
        <v>0.53914438894288841</v>
      </c>
      <c r="N5572" s="99">
        <v>1492.5369480039201</v>
      </c>
      <c r="O5572" s="16">
        <v>798.78870816026495</v>
      </c>
      <c r="P5572" s="17">
        <f>gp_need_index[[#This Row],[Normalised weighted population 2026/27]]/gp_need_index[[#This Row],[Registered population 2026/27]]</f>
        <v>0.53518856550154026</v>
      </c>
      <c r="Q5572" s="99">
        <v>1508.3475968974501</v>
      </c>
      <c r="R5572" s="16">
        <v>801.59676679157803</v>
      </c>
      <c r="S5572" s="17">
        <f>gp_need_index[[#This Row],[Normalised weighted population 2027/28]]/gp_need_index[[#This Row],[Registered population 2027/28]]</f>
        <v>0.5314403446794348</v>
      </c>
      <c r="T5572" s="99">
        <v>1522.5755642612501</v>
      </c>
      <c r="U5572" s="16">
        <v>804.79428229365203</v>
      </c>
      <c r="V5572" s="17">
        <f>gp_need_index[[#This Row],[Normalised weighted population 2028/29]]/gp_need_index[[#This Row],[Registered population 2028/29]]</f>
        <v>0.52857427978238714</v>
      </c>
    </row>
    <row r="5573" spans="1:22" x14ac:dyDescent="0.2">
      <c r="A5573" s="6" t="s">
        <v>248</v>
      </c>
      <c r="B5573" s="1" t="s">
        <v>11610</v>
      </c>
      <c r="C5573" s="95" t="s">
        <v>6442</v>
      </c>
      <c r="D5573" s="95" t="s">
        <v>6442</v>
      </c>
      <c r="E5573" s="95" t="s">
        <v>6649</v>
      </c>
      <c r="F5573" s="95" t="s">
        <v>6629</v>
      </c>
      <c r="G5573" s="95" t="s">
        <v>6629</v>
      </c>
      <c r="H5573" s="61">
        <v>5404.5340526549799</v>
      </c>
      <c r="I5573" s="61">
        <v>132.59411542430499</v>
      </c>
      <c r="J5573" s="123">
        <v>716609.41199231904</v>
      </c>
      <c r="K5573" s="99">
        <v>11470.583333333299</v>
      </c>
      <c r="L5573" s="16">
        <v>14427.9083321037</v>
      </c>
      <c r="M5573" s="17">
        <f>gp_need_index[[#This Row],[Normalised weighted population (base year)]]/gp_need_index[[#This Row],[Registered population (base year)]]</f>
        <v>1.2578181869945941</v>
      </c>
      <c r="N5573" s="99">
        <v>11461.558692409701</v>
      </c>
      <c r="O5573" s="16">
        <v>14480.057651573699</v>
      </c>
      <c r="P5573" s="17">
        <f>gp_need_index[[#This Row],[Normalised weighted population 2026/27]]/gp_need_index[[#This Row],[Registered population 2026/27]]</f>
        <v>1.2633585047348725</v>
      </c>
      <c r="Q5573" s="99">
        <v>11448.179853538601</v>
      </c>
      <c r="R5573" s="16">
        <v>14530.960788354399</v>
      </c>
      <c r="S5573" s="17">
        <f>gp_need_index[[#This Row],[Normalised weighted population 2027/28]]/gp_need_index[[#This Row],[Registered population 2027/28]]</f>
        <v>1.2692813158296881</v>
      </c>
      <c r="T5573" s="99">
        <v>11436.39893508</v>
      </c>
      <c r="U5573" s="16">
        <v>14588.923812041199</v>
      </c>
      <c r="V5573" s="17">
        <f>gp_need_index[[#This Row],[Normalised weighted population 2028/29]]/gp_need_index[[#This Row],[Registered population 2028/29]]</f>
        <v>1.2756571272877817</v>
      </c>
    </row>
    <row r="5574" spans="1:22" x14ac:dyDescent="0.2">
      <c r="A5574" s="6" t="s">
        <v>254</v>
      </c>
      <c r="B5574" s="1" t="s">
        <v>11611</v>
      </c>
      <c r="C5574" s="95" t="s">
        <v>6442</v>
      </c>
      <c r="D5574" s="95" t="s">
        <v>6442</v>
      </c>
      <c r="E5574" s="95" t="s">
        <v>6649</v>
      </c>
      <c r="F5574" s="95" t="s">
        <v>6629</v>
      </c>
      <c r="G5574" s="95" t="s">
        <v>6629</v>
      </c>
      <c r="H5574" s="61">
        <v>5484.09630926724</v>
      </c>
      <c r="I5574" s="61">
        <v>31.922874324472701</v>
      </c>
      <c r="J5574" s="123">
        <v>175068.11726404299</v>
      </c>
      <c r="K5574" s="99">
        <v>3713.25</v>
      </c>
      <c r="L5574" s="16">
        <v>3524.74682231311</v>
      </c>
      <c r="M5574" s="17">
        <f>gp_need_index[[#This Row],[Normalised weighted population (base year)]]/gp_need_index[[#This Row],[Registered population (base year)]]</f>
        <v>0.94923498884080248</v>
      </c>
      <c r="N5574" s="99">
        <v>3718.53997692843</v>
      </c>
      <c r="O5574" s="16">
        <v>3537.4869329276498</v>
      </c>
      <c r="P5574" s="17">
        <f>gp_need_index[[#This Row],[Normalised weighted population 2026/27]]/gp_need_index[[#This Row],[Registered population 2026/27]]</f>
        <v>0.95131071734494765</v>
      </c>
      <c r="Q5574" s="99">
        <v>3725.3515994969698</v>
      </c>
      <c r="R5574" s="16">
        <v>3549.9226003496901</v>
      </c>
      <c r="S5574" s="17">
        <f>gp_need_index[[#This Row],[Normalised weighted population 2027/28]]/gp_need_index[[#This Row],[Registered population 2027/28]]</f>
        <v>0.95290941151139463</v>
      </c>
      <c r="T5574" s="99">
        <v>3732.7887604633502</v>
      </c>
      <c r="U5574" s="16">
        <v>3564.0830024571201</v>
      </c>
      <c r="V5574" s="17">
        <f>gp_need_index[[#This Row],[Normalised weighted population 2028/29]]/gp_need_index[[#This Row],[Registered population 2028/29]]</f>
        <v>0.95480436509209576</v>
      </c>
    </row>
    <row r="5575" spans="1:22" x14ac:dyDescent="0.2">
      <c r="A5575" s="6" t="s">
        <v>925</v>
      </c>
      <c r="B5575" s="1" t="s">
        <v>11612</v>
      </c>
      <c r="C5575" s="95" t="s">
        <v>6442</v>
      </c>
      <c r="D5575" s="95" t="s">
        <v>6442</v>
      </c>
      <c r="E5575" s="95" t="s">
        <v>6649</v>
      </c>
      <c r="F5575" s="95" t="s">
        <v>6468</v>
      </c>
      <c r="G5575" s="95" t="s">
        <v>6468</v>
      </c>
      <c r="H5575" s="61">
        <v>5194.4141343060701</v>
      </c>
      <c r="I5575" s="61">
        <v>27.550598004822199</v>
      </c>
      <c r="J5575" s="123">
        <v>143109.21568483301</v>
      </c>
      <c r="K5575" s="99">
        <v>4226.8333333333303</v>
      </c>
      <c r="L5575" s="16">
        <v>2881.2999254915699</v>
      </c>
      <c r="M5575" s="17">
        <f>gp_need_index[[#This Row],[Normalised weighted population (base year)]]/gp_need_index[[#This Row],[Registered population (base year)]]</f>
        <v>0.68166868628797883</v>
      </c>
      <c r="N5575" s="99">
        <v>4238.3641029686696</v>
      </c>
      <c r="O5575" s="16">
        <v>2891.71431313839</v>
      </c>
      <c r="P5575" s="17">
        <f>gp_need_index[[#This Row],[Normalised weighted population 2026/27]]/gp_need_index[[#This Row],[Registered population 2026/27]]</f>
        <v>0.68227132990130601</v>
      </c>
      <c r="Q5575" s="99">
        <v>4248.8107124232902</v>
      </c>
      <c r="R5575" s="16">
        <v>2901.8798340744502</v>
      </c>
      <c r="S5575" s="17">
        <f>gp_need_index[[#This Row],[Normalised weighted population 2027/28]]/gp_need_index[[#This Row],[Registered population 2027/28]]</f>
        <v>0.68298637677350804</v>
      </c>
      <c r="T5575" s="99">
        <v>4262.5911314649702</v>
      </c>
      <c r="U5575" s="16">
        <v>2913.45523724349</v>
      </c>
      <c r="V5575" s="17">
        <f>gp_need_index[[#This Row],[Normalised weighted population 2028/29]]/gp_need_index[[#This Row],[Registered population 2028/29]]</f>
        <v>0.68349394708241507</v>
      </c>
    </row>
    <row r="5576" spans="1:22" x14ac:dyDescent="0.2">
      <c r="A5576" s="6" t="s">
        <v>520</v>
      </c>
      <c r="B5576" s="1" t="s">
        <v>11613</v>
      </c>
      <c r="C5576" s="95" t="s">
        <v>6442</v>
      </c>
      <c r="D5576" s="95" t="s">
        <v>6442</v>
      </c>
      <c r="E5576" s="95" t="s">
        <v>6649</v>
      </c>
      <c r="F5576" s="95" t="s">
        <v>6472</v>
      </c>
      <c r="G5576" s="95" t="s">
        <v>6472</v>
      </c>
      <c r="H5576" s="61">
        <v>5531.3181374289798</v>
      </c>
      <c r="I5576" s="61">
        <v>49.076851324527702</v>
      </c>
      <c r="J5576" s="123">
        <v>271459.67785926501</v>
      </c>
      <c r="K5576" s="99">
        <v>4219.4166666666697</v>
      </c>
      <c r="L5576" s="16">
        <v>5465.4534010751504</v>
      </c>
      <c r="M5576" s="17">
        <f>gp_need_index[[#This Row],[Normalised weighted population (base year)]]/gp_need_index[[#This Row],[Registered population (base year)]]</f>
        <v>1.2953101892619785</v>
      </c>
      <c r="N5576" s="99">
        <v>4252.4370801279101</v>
      </c>
      <c r="O5576" s="16">
        <v>5485.20814784095</v>
      </c>
      <c r="P5576" s="17">
        <f>gp_need_index[[#This Row],[Normalised weighted population 2026/27]]/gp_need_index[[#This Row],[Registered population 2026/27]]</f>
        <v>1.289897544510161</v>
      </c>
      <c r="Q5576" s="99">
        <v>4285.2678823349497</v>
      </c>
      <c r="R5576" s="16">
        <v>5504.4908266353996</v>
      </c>
      <c r="S5576" s="17">
        <f>gp_need_index[[#This Row],[Normalised weighted population 2027/28]]/gp_need_index[[#This Row],[Registered population 2027/28]]</f>
        <v>1.2845149889757002</v>
      </c>
      <c r="T5576" s="99">
        <v>4320.0528423653705</v>
      </c>
      <c r="U5576" s="16">
        <v>5526.4478697253298</v>
      </c>
      <c r="V5576" s="17">
        <f>gp_need_index[[#This Row],[Normalised weighted population 2028/29]]/gp_need_index[[#This Row],[Registered population 2028/29]]</f>
        <v>1.2792546923336749</v>
      </c>
    </row>
    <row r="5577" spans="1:22" x14ac:dyDescent="0.2">
      <c r="A5577" s="6" t="s">
        <v>354</v>
      </c>
      <c r="B5577" s="1" t="s">
        <v>11614</v>
      </c>
      <c r="C5577" s="95" t="s">
        <v>6442</v>
      </c>
      <c r="D5577" s="95" t="s">
        <v>6442</v>
      </c>
      <c r="E5577" s="95" t="s">
        <v>6649</v>
      </c>
      <c r="F5577" s="95" t="s">
        <v>6477</v>
      </c>
      <c r="G5577" s="95" t="s">
        <v>6477</v>
      </c>
      <c r="H5577" s="61">
        <v>5414.03987218157</v>
      </c>
      <c r="I5577" s="61">
        <v>73.307105677030407</v>
      </c>
      <c r="J5577" s="123">
        <v>396887.59304966999</v>
      </c>
      <c r="K5577" s="99">
        <v>10343.666666666701</v>
      </c>
      <c r="L5577" s="16">
        <v>7990.7655618836698</v>
      </c>
      <c r="M5577" s="17">
        <f>gp_need_index[[#This Row],[Normalised weighted population (base year)]]/gp_need_index[[#This Row],[Registered population (base year)]]</f>
        <v>0.77252736571979408</v>
      </c>
      <c r="N5577" s="99">
        <v>10423.136795870199</v>
      </c>
      <c r="O5577" s="16">
        <v>8019.6479872847904</v>
      </c>
      <c r="P5577" s="17">
        <f>gp_need_index[[#This Row],[Normalised weighted population 2026/27]]/gp_need_index[[#This Row],[Registered population 2026/27]]</f>
        <v>0.7694083023511975</v>
      </c>
      <c r="Q5577" s="99">
        <v>10495.823626294999</v>
      </c>
      <c r="R5577" s="16">
        <v>8047.8402257587804</v>
      </c>
      <c r="S5577" s="17">
        <f>gp_need_index[[#This Row],[Normalised weighted population 2027/28]]/gp_need_index[[#This Row],[Registered population 2027/28]]</f>
        <v>0.76676595494580058</v>
      </c>
      <c r="T5577" s="99">
        <v>10563.0976567035</v>
      </c>
      <c r="U5577" s="16">
        <v>8079.9425182656196</v>
      </c>
      <c r="V5577" s="17">
        <f>gp_need_index[[#This Row],[Normalised weighted population 2028/29]]/gp_need_index[[#This Row],[Registered population 2028/29]]</f>
        <v>0.76492169066883209</v>
      </c>
    </row>
    <row r="5578" spans="1:22" x14ac:dyDescent="0.2">
      <c r="A5578" s="6" t="s">
        <v>522</v>
      </c>
      <c r="B5578" s="1" t="s">
        <v>7422</v>
      </c>
      <c r="C5578" s="95" t="s">
        <v>6442</v>
      </c>
      <c r="D5578" s="95" t="s">
        <v>6442</v>
      </c>
      <c r="E5578" s="95" t="s">
        <v>6649</v>
      </c>
      <c r="F5578" s="95" t="s">
        <v>6472</v>
      </c>
      <c r="G5578" s="95" t="s">
        <v>6472</v>
      </c>
      <c r="H5578" s="61">
        <v>5529.9820963541697</v>
      </c>
      <c r="I5578" s="61">
        <v>191.818060288548</v>
      </c>
      <c r="J5578" s="123">
        <v>1060750.4391530601</v>
      </c>
      <c r="K5578" s="99">
        <v>18235.166666666701</v>
      </c>
      <c r="L5578" s="16">
        <v>21356.697028008199</v>
      </c>
      <c r="M5578" s="17">
        <f>gp_need_index[[#This Row],[Normalised weighted population (base year)]]/gp_need_index[[#This Row],[Registered population (base year)]]</f>
        <v>1.1711818936674461</v>
      </c>
      <c r="N5578" s="99">
        <v>18406.5038030861</v>
      </c>
      <c r="O5578" s="16">
        <v>21433.8902836417</v>
      </c>
      <c r="P5578" s="17">
        <f>gp_need_index[[#This Row],[Normalised weighted population 2026/27]]/gp_need_index[[#This Row],[Registered population 2026/27]]</f>
        <v>1.1644737378126104</v>
      </c>
      <c r="Q5578" s="99">
        <v>18578.455495187802</v>
      </c>
      <c r="R5578" s="16">
        <v>21509.238895857601</v>
      </c>
      <c r="S5578" s="17">
        <f>gp_need_index[[#This Row],[Normalised weighted population 2027/28]]/gp_need_index[[#This Row],[Registered population 2027/28]]</f>
        <v>1.1577517249175493</v>
      </c>
      <c r="T5578" s="99">
        <v>18751.3102987149</v>
      </c>
      <c r="U5578" s="16">
        <v>21595.037800814</v>
      </c>
      <c r="V5578" s="17">
        <f>gp_need_index[[#This Row],[Normalised weighted population 2028/29]]/gp_need_index[[#This Row],[Registered population 2028/29]]</f>
        <v>1.1516548687423722</v>
      </c>
    </row>
    <row r="5579" spans="1:22" x14ac:dyDescent="0.2">
      <c r="A5579" s="6" t="s">
        <v>1005</v>
      </c>
      <c r="B5579" s="1" t="s">
        <v>11615</v>
      </c>
      <c r="C5579" s="95" t="s">
        <v>6442</v>
      </c>
      <c r="D5579" s="95" t="s">
        <v>6442</v>
      </c>
      <c r="E5579" s="95" t="s">
        <v>6649</v>
      </c>
      <c r="F5579" s="95" t="s">
        <v>6467</v>
      </c>
      <c r="G5579" s="95" t="s">
        <v>6467</v>
      </c>
      <c r="H5579" s="61">
        <v>5550.30420983356</v>
      </c>
      <c r="I5579" s="61">
        <v>51.093060349629802</v>
      </c>
      <c r="J5579" s="123">
        <v>283582.027951831</v>
      </c>
      <c r="K5579" s="99">
        <v>6429.5</v>
      </c>
      <c r="L5579" s="16">
        <v>5709.51962875551</v>
      </c>
      <c r="M5579" s="17">
        <f>gp_need_index[[#This Row],[Normalised weighted population (base year)]]/gp_need_index[[#This Row],[Registered population (base year)]]</f>
        <v>0.88801922836231584</v>
      </c>
      <c r="N5579" s="99">
        <v>6485.6303964859399</v>
      </c>
      <c r="O5579" s="16">
        <v>5730.1565468926601</v>
      </c>
      <c r="P5579" s="17">
        <f>gp_need_index[[#This Row],[Normalised weighted population 2026/27]]/gp_need_index[[#This Row],[Registered population 2026/27]]</f>
        <v>0.88351574119878729</v>
      </c>
      <c r="Q5579" s="99">
        <v>6537.9221349749996</v>
      </c>
      <c r="R5579" s="16">
        <v>5750.3003163099002</v>
      </c>
      <c r="S5579" s="17">
        <f>gp_need_index[[#This Row],[Normalised weighted population 2027/28]]/gp_need_index[[#This Row],[Registered population 2027/28]]</f>
        <v>0.87953025404636276</v>
      </c>
      <c r="T5579" s="99">
        <v>6587.53173033242</v>
      </c>
      <c r="U5579" s="16">
        <v>5773.2378768948502</v>
      </c>
      <c r="V5579" s="17">
        <f>gp_need_index[[#This Row],[Normalised weighted population 2028/29]]/gp_need_index[[#This Row],[Registered population 2028/29]]</f>
        <v>0.87638862524363448</v>
      </c>
    </row>
    <row r="5580" spans="1:22" x14ac:dyDescent="0.2">
      <c r="A5580" s="6" t="s">
        <v>929</v>
      </c>
      <c r="B5580" s="1" t="s">
        <v>11616</v>
      </c>
      <c r="C5580" s="95" t="s">
        <v>6442</v>
      </c>
      <c r="D5580" s="95" t="s">
        <v>6442</v>
      </c>
      <c r="E5580" s="95" t="s">
        <v>6649</v>
      </c>
      <c r="F5580" s="95" t="s">
        <v>6468</v>
      </c>
      <c r="G5580" s="95" t="s">
        <v>6468</v>
      </c>
      <c r="H5580" s="61">
        <v>5286.0142463235297</v>
      </c>
      <c r="I5580" s="61">
        <v>41.049849202495999</v>
      </c>
      <c r="J5580" s="123">
        <v>216990.08769382699</v>
      </c>
      <c r="K5580" s="99">
        <v>5747.25</v>
      </c>
      <c r="L5580" s="16">
        <v>4368.7858990264504</v>
      </c>
      <c r="M5580" s="17">
        <f>gp_need_index[[#This Row],[Normalised weighted population (base year)]]/gp_need_index[[#This Row],[Registered population (base year)]]</f>
        <v>0.76015240315393451</v>
      </c>
      <c r="N5580" s="99">
        <v>5768.51671739227</v>
      </c>
      <c r="O5580" s="16">
        <v>4384.57676810462</v>
      </c>
      <c r="P5580" s="17">
        <f>gp_need_index[[#This Row],[Normalised weighted population 2026/27]]/gp_need_index[[#This Row],[Registered population 2026/27]]</f>
        <v>0.76008738171547197</v>
      </c>
      <c r="Q5580" s="99">
        <v>5791.5150690973896</v>
      </c>
      <c r="R5580" s="16">
        <v>4399.9902917467998</v>
      </c>
      <c r="S5580" s="17">
        <f>gp_need_index[[#This Row],[Normalised weighted population 2027/28]]/gp_need_index[[#This Row],[Registered population 2027/28]]</f>
        <v>0.75973044000601042</v>
      </c>
      <c r="T5580" s="99">
        <v>5812.5785654370602</v>
      </c>
      <c r="U5580" s="16">
        <v>4417.5415566092397</v>
      </c>
      <c r="V5580" s="17">
        <f>gp_need_index[[#This Row],[Normalised weighted population 2028/29]]/gp_need_index[[#This Row],[Registered population 2028/29]]</f>
        <v>0.75999687692429074</v>
      </c>
    </row>
    <row r="5581" spans="1:22" x14ac:dyDescent="0.2">
      <c r="A5581" s="6" t="s">
        <v>259</v>
      </c>
      <c r="B5581" s="1" t="s">
        <v>11617</v>
      </c>
      <c r="C5581" s="95" t="s">
        <v>6442</v>
      </c>
      <c r="D5581" s="95" t="s">
        <v>6442</v>
      </c>
      <c r="E5581" s="95" t="s">
        <v>6649</v>
      </c>
      <c r="F5581" s="95" t="s">
        <v>6628</v>
      </c>
      <c r="G5581" s="95" t="s">
        <v>6628</v>
      </c>
      <c r="H5581" s="61">
        <v>5453.3432571123203</v>
      </c>
      <c r="I5581" s="61">
        <v>119.223448985191</v>
      </c>
      <c r="J5581" s="123">
        <v>650166.39161306398</v>
      </c>
      <c r="K5581" s="99">
        <v>13750.666666666701</v>
      </c>
      <c r="L5581" s="16">
        <v>13090.1728917126</v>
      </c>
      <c r="M5581" s="17">
        <f>gp_need_index[[#This Row],[Normalised weighted population (base year)]]/gp_need_index[[#This Row],[Registered population (base year)]]</f>
        <v>0.95196641799519299</v>
      </c>
      <c r="N5581" s="99">
        <v>13751.478433484401</v>
      </c>
      <c r="O5581" s="16">
        <v>13137.4869993665</v>
      </c>
      <c r="P5581" s="17">
        <f>gp_need_index[[#This Row],[Normalised weighted population 2026/27]]/gp_need_index[[#This Row],[Registered population 2026/27]]</f>
        <v>0.95535087830099408</v>
      </c>
      <c r="Q5581" s="99">
        <v>13754.042379815101</v>
      </c>
      <c r="R5581" s="16">
        <v>13183.670468643801</v>
      </c>
      <c r="S5581" s="17">
        <f>gp_need_index[[#This Row],[Normalised weighted population 2027/28]]/gp_need_index[[#This Row],[Registered population 2027/28]]</f>
        <v>0.95853059810195473</v>
      </c>
      <c r="T5581" s="99">
        <v>13761.156924696101</v>
      </c>
      <c r="U5581" s="16">
        <v>13236.2592420073</v>
      </c>
      <c r="V5581" s="17">
        <f>gp_need_index[[#This Row],[Normalised weighted population 2028/29]]/gp_need_index[[#This Row],[Registered population 2028/29]]</f>
        <v>0.96185657313835238</v>
      </c>
    </row>
    <row r="5582" spans="1:22" x14ac:dyDescent="0.2">
      <c r="A5582" s="6" t="s">
        <v>237</v>
      </c>
      <c r="B5582" s="1" t="s">
        <v>11618</v>
      </c>
      <c r="C5582" s="95" t="s">
        <v>6442</v>
      </c>
      <c r="D5582" s="95" t="s">
        <v>6442</v>
      </c>
      <c r="E5582" s="95" t="s">
        <v>6649</v>
      </c>
      <c r="F5582" s="95" t="s">
        <v>6629</v>
      </c>
      <c r="G5582" s="95" t="s">
        <v>6629</v>
      </c>
      <c r="H5582" s="61">
        <v>5373.5273204985097</v>
      </c>
      <c r="I5582" s="61">
        <v>84.831438002511106</v>
      </c>
      <c r="J5582" s="123">
        <v>455844.04974366899</v>
      </c>
      <c r="K5582" s="99">
        <v>7715.75</v>
      </c>
      <c r="L5582" s="16">
        <v>9177.7697213765896</v>
      </c>
      <c r="M5582" s="17">
        <f>gp_need_index[[#This Row],[Normalised weighted population (base year)]]/gp_need_index[[#This Row],[Registered population (base year)]]</f>
        <v>1.189485107912593</v>
      </c>
      <c r="N5582" s="99">
        <v>7713.1410401457297</v>
      </c>
      <c r="O5582" s="16">
        <v>9210.9425440896903</v>
      </c>
      <c r="P5582" s="17">
        <f>gp_need_index[[#This Row],[Normalised weighted population 2026/27]]/gp_need_index[[#This Row],[Registered population 2026/27]]</f>
        <v>1.1941882685857981</v>
      </c>
      <c r="Q5582" s="99">
        <v>7706.7236234124302</v>
      </c>
      <c r="R5582" s="16">
        <v>9243.3226546861806</v>
      </c>
      <c r="S5582" s="17">
        <f>gp_need_index[[#This Row],[Normalised weighted population 2027/28]]/gp_need_index[[#This Row],[Registered population 2027/28]]</f>
        <v>1.1993842138837938</v>
      </c>
      <c r="T5582" s="99">
        <v>7697.5442222309302</v>
      </c>
      <c r="U5582" s="16">
        <v>9280.1936460667093</v>
      </c>
      <c r="V5582" s="17">
        <f>gp_need_index[[#This Row],[Normalised weighted population 2028/29]]/gp_need_index[[#This Row],[Registered population 2028/29]]</f>
        <v>1.2056044600906612</v>
      </c>
    </row>
    <row r="5583" spans="1:22" x14ac:dyDescent="0.2">
      <c r="A5583" s="6" t="s">
        <v>514</v>
      </c>
      <c r="B5583" s="1" t="s">
        <v>11619</v>
      </c>
      <c r="C5583" s="95" t="s">
        <v>6442</v>
      </c>
      <c r="D5583" s="95" t="s">
        <v>6442</v>
      </c>
      <c r="E5583" s="95" t="s">
        <v>6649</v>
      </c>
      <c r="F5583" s="95" t="s">
        <v>6472</v>
      </c>
      <c r="G5583" s="95" t="s">
        <v>6472</v>
      </c>
      <c r="H5583" s="61">
        <v>5497.9625901442296</v>
      </c>
      <c r="I5583" s="61">
        <v>55.335427310083197</v>
      </c>
      <c r="J5583" s="123">
        <v>304232.109260483</v>
      </c>
      <c r="K5583" s="99">
        <v>4381.9166666666697</v>
      </c>
      <c r="L5583" s="16">
        <v>6125.27956043628</v>
      </c>
      <c r="M5583" s="17">
        <f>gp_need_index[[#This Row],[Normalised weighted population (base year)]]/gp_need_index[[#This Row],[Registered population (base year)]]</f>
        <v>1.3978539589836128</v>
      </c>
      <c r="N5583" s="99">
        <v>4409.4883194129397</v>
      </c>
      <c r="O5583" s="16">
        <v>6147.4192326110197</v>
      </c>
      <c r="P5583" s="17">
        <f>gp_need_index[[#This Row],[Normalised weighted population 2026/27]]/gp_need_index[[#This Row],[Registered population 2026/27]]</f>
        <v>1.3941343728130027</v>
      </c>
      <c r="Q5583" s="99">
        <v>4441.2423421243402</v>
      </c>
      <c r="R5583" s="16">
        <v>6169.0298456055198</v>
      </c>
      <c r="S5583" s="17">
        <f>gp_need_index[[#This Row],[Normalised weighted population 2027/28]]/gp_need_index[[#This Row],[Registered population 2027/28]]</f>
        <v>1.3890324756866888</v>
      </c>
      <c r="T5583" s="99">
        <v>4476.4127276549698</v>
      </c>
      <c r="U5583" s="16">
        <v>6193.6376900745499</v>
      </c>
      <c r="V5583" s="17">
        <f>gp_need_index[[#This Row],[Normalised weighted population 2028/29]]/gp_need_index[[#This Row],[Registered population 2028/29]]</f>
        <v>1.3836163166570148</v>
      </c>
    </row>
    <row r="5584" spans="1:22" x14ac:dyDescent="0.2">
      <c r="A5584" s="6" t="s">
        <v>429</v>
      </c>
      <c r="B5584" s="1" t="s">
        <v>11620</v>
      </c>
      <c r="C5584" s="95" t="s">
        <v>6442</v>
      </c>
      <c r="D5584" s="95" t="s">
        <v>6442</v>
      </c>
      <c r="E5584" s="95" t="s">
        <v>6649</v>
      </c>
      <c r="F5584" s="95" t="s">
        <v>6470</v>
      </c>
      <c r="G5584" s="95" t="s">
        <v>6470</v>
      </c>
      <c r="H5584" s="61">
        <v>5366.4258404356096</v>
      </c>
      <c r="I5584" s="61">
        <v>25.0912833117895</v>
      </c>
      <c r="J5584" s="123">
        <v>134650.511134078</v>
      </c>
      <c r="K5584" s="99">
        <v>2546</v>
      </c>
      <c r="L5584" s="16">
        <v>2710.9959749373302</v>
      </c>
      <c r="M5584" s="17">
        <f>gp_need_index[[#This Row],[Normalised weighted population (base year)]]/gp_need_index[[#This Row],[Registered population (base year)]]</f>
        <v>1.0648059603053144</v>
      </c>
      <c r="N5584" s="99">
        <v>2551.0204811968101</v>
      </c>
      <c r="O5584" s="16">
        <v>2720.7948031475298</v>
      </c>
      <c r="P5584" s="17">
        <f>gp_need_index[[#This Row],[Normalised weighted population 2026/27]]/gp_need_index[[#This Row],[Registered population 2026/27]]</f>
        <v>1.0665515322993684</v>
      </c>
      <c r="Q5584" s="99">
        <v>2556.4775846294201</v>
      </c>
      <c r="R5584" s="16">
        <v>2730.3594743214699</v>
      </c>
      <c r="S5584" s="17">
        <f>gp_need_index[[#This Row],[Normalised weighted population 2027/28]]/gp_need_index[[#This Row],[Registered population 2027/28]]</f>
        <v>1.0680161996089848</v>
      </c>
      <c r="T5584" s="99">
        <v>2562.1695383493202</v>
      </c>
      <c r="U5584" s="16">
        <v>2741.2506943301501</v>
      </c>
      <c r="V5584" s="17">
        <f>gp_need_index[[#This Row],[Normalised weighted population 2028/29]]/gp_need_index[[#This Row],[Registered population 2028/29]]</f>
        <v>1.0698943427827197</v>
      </c>
    </row>
    <row r="5585" spans="1:22" x14ac:dyDescent="0.2">
      <c r="A5585" s="6" t="s">
        <v>367</v>
      </c>
      <c r="B5585" s="1" t="s">
        <v>11621</v>
      </c>
      <c r="C5585" s="95" t="s">
        <v>6442</v>
      </c>
      <c r="D5585" s="95" t="s">
        <v>6442</v>
      </c>
      <c r="E5585" s="95" t="s">
        <v>6649</v>
      </c>
      <c r="F5585" s="95" t="s">
        <v>6469</v>
      </c>
      <c r="G5585" s="95" t="s">
        <v>6469</v>
      </c>
      <c r="H5585" s="61">
        <v>5574.6485262784099</v>
      </c>
      <c r="I5585" s="61">
        <v>13.7650476100708</v>
      </c>
      <c r="J5585" s="123">
        <v>76735.302373633298</v>
      </c>
      <c r="K5585" s="99">
        <v>2086.1666666666702</v>
      </c>
      <c r="L5585" s="16">
        <v>1544.9558573407501</v>
      </c>
      <c r="M5585" s="17">
        <f>gp_need_index[[#This Row],[Normalised weighted population (base year)]]/gp_need_index[[#This Row],[Registered population (base year)]]</f>
        <v>0.74057163410118121</v>
      </c>
      <c r="N5585" s="99">
        <v>2098.5013636560002</v>
      </c>
      <c r="O5585" s="16">
        <v>1550.54006225229</v>
      </c>
      <c r="P5585" s="17">
        <f>gp_need_index[[#This Row],[Normalised weighted population 2026/27]]/gp_need_index[[#This Row],[Registered population 2026/27]]</f>
        <v>0.73887970201312891</v>
      </c>
      <c r="Q5585" s="99">
        <v>2110.99179040737</v>
      </c>
      <c r="R5585" s="16">
        <v>1555.9908245884701</v>
      </c>
      <c r="S5585" s="17">
        <f>gp_need_index[[#This Row],[Normalised weighted population 2027/28]]/gp_need_index[[#This Row],[Registered population 2027/28]]</f>
        <v>0.73708994590083265</v>
      </c>
      <c r="T5585" s="99">
        <v>2122.2833194956802</v>
      </c>
      <c r="U5585" s="16">
        <v>1562.1975671663099</v>
      </c>
      <c r="V5585" s="17">
        <f>gp_need_index[[#This Row],[Normalised weighted population 2028/29]]/gp_need_index[[#This Row],[Registered population 2028/29]]</f>
        <v>0.73609284529340602</v>
      </c>
    </row>
    <row r="5586" spans="1:22" x14ac:dyDescent="0.2">
      <c r="A5586" s="6" t="s">
        <v>352</v>
      </c>
      <c r="B5586" s="1" t="s">
        <v>11622</v>
      </c>
      <c r="C5586" s="95" t="s">
        <v>6442</v>
      </c>
      <c r="D5586" s="95" t="s">
        <v>6442</v>
      </c>
      <c r="E5586" s="95" t="s">
        <v>6649</v>
      </c>
      <c r="F5586" s="95" t="s">
        <v>6469</v>
      </c>
      <c r="G5586" s="95" t="s">
        <v>6469</v>
      </c>
      <c r="H5586" s="61">
        <v>5342.1300862630196</v>
      </c>
      <c r="I5586" s="61">
        <v>13.859129472145799</v>
      </c>
      <c r="J5586" s="123">
        <v>74037.272522564395</v>
      </c>
      <c r="K5586" s="99">
        <v>2061.9166666666702</v>
      </c>
      <c r="L5586" s="16">
        <v>1490.63487478447</v>
      </c>
      <c r="M5586" s="17">
        <f>gp_need_index[[#This Row],[Normalised weighted population (base year)]]/gp_need_index[[#This Row],[Registered population (base year)]]</f>
        <v>0.7229365273981978</v>
      </c>
      <c r="N5586" s="99">
        <v>2074.3247521683702</v>
      </c>
      <c r="O5586" s="16">
        <v>1496.0227378418699</v>
      </c>
      <c r="P5586" s="17">
        <f>gp_need_index[[#This Row],[Normalised weighted population 2026/27]]/gp_need_index[[#This Row],[Registered population 2026/27]]</f>
        <v>0.72120950987930921</v>
      </c>
      <c r="Q5586" s="99">
        <v>2085.3907613688102</v>
      </c>
      <c r="R5586" s="16">
        <v>1501.28185019376</v>
      </c>
      <c r="S5586" s="17">
        <f>gp_need_index[[#This Row],[Normalised weighted population 2027/28]]/gp_need_index[[#This Row],[Registered population 2027/28]]</f>
        <v>0.71990433543895993</v>
      </c>
      <c r="T5586" s="99">
        <v>2095.210262603</v>
      </c>
      <c r="U5586" s="16">
        <v>1507.27036235829</v>
      </c>
      <c r="V5586" s="17">
        <f>gp_need_index[[#This Row],[Normalised weighted population 2028/29]]/gp_need_index[[#This Row],[Registered population 2028/29]]</f>
        <v>0.71938859276382194</v>
      </c>
    </row>
    <row r="5587" spans="1:22" x14ac:dyDescent="0.2">
      <c r="A5587" s="6" t="s">
        <v>244</v>
      </c>
      <c r="B5587" s="1" t="s">
        <v>11623</v>
      </c>
      <c r="C5587" s="95" t="s">
        <v>6442</v>
      </c>
      <c r="D5587" s="95" t="s">
        <v>6442</v>
      </c>
      <c r="E5587" s="95" t="s">
        <v>6649</v>
      </c>
      <c r="F5587" s="95" t="s">
        <v>6629</v>
      </c>
      <c r="G5587" s="95" t="s">
        <v>6629</v>
      </c>
      <c r="H5587" s="61">
        <v>5285.7128417968797</v>
      </c>
      <c r="I5587" s="61">
        <v>70.078773825901905</v>
      </c>
      <c r="J5587" s="123">
        <v>370416.274748948</v>
      </c>
      <c r="K5587" s="99">
        <v>5358.5833333333303</v>
      </c>
      <c r="L5587" s="16">
        <v>7457.8033268344197</v>
      </c>
      <c r="M5587" s="17">
        <f>gp_need_index[[#This Row],[Normalised weighted population (base year)]]/gp_need_index[[#This Row],[Registered population (base year)]]</f>
        <v>1.391749061816915</v>
      </c>
      <c r="N5587" s="99">
        <v>5349.7885704909904</v>
      </c>
      <c r="O5587" s="16">
        <v>7484.7593733577996</v>
      </c>
      <c r="P5587" s="17">
        <f>gp_need_index[[#This Row],[Normalised weighted population 2026/27]]/gp_need_index[[#This Row],[Registered population 2026/27]]</f>
        <v>1.3990757344398876</v>
      </c>
      <c r="Q5587" s="99">
        <v>5343.6756682961995</v>
      </c>
      <c r="R5587" s="16">
        <v>7511.07126653673</v>
      </c>
      <c r="S5587" s="17">
        <f>gp_need_index[[#This Row],[Normalised weighted population 2027/28]]/gp_need_index[[#This Row],[Registered population 2027/28]]</f>
        <v>1.4056001398250264</v>
      </c>
      <c r="T5587" s="99">
        <v>5338.90627761019</v>
      </c>
      <c r="U5587" s="16">
        <v>7541.0324238254098</v>
      </c>
      <c r="V5587" s="17">
        <f>gp_need_index[[#This Row],[Normalised weighted population 2028/29]]/gp_need_index[[#This Row],[Registered population 2028/29]]</f>
        <v>1.4124676538058538</v>
      </c>
    </row>
    <row r="5588" spans="1:22" x14ac:dyDescent="0.2">
      <c r="A5588" s="6" t="s">
        <v>931</v>
      </c>
      <c r="B5588" s="1" t="s">
        <v>11624</v>
      </c>
      <c r="C5588" s="95" t="s">
        <v>6442</v>
      </c>
      <c r="D5588" s="95" t="s">
        <v>6442</v>
      </c>
      <c r="E5588" s="95" t="s">
        <v>6649</v>
      </c>
      <c r="F5588" s="95" t="s">
        <v>6468</v>
      </c>
      <c r="G5588" s="95" t="s">
        <v>6468</v>
      </c>
      <c r="H5588" s="61">
        <v>5214.9149437881097</v>
      </c>
      <c r="I5588" s="61">
        <v>38.598319141674502</v>
      </c>
      <c r="J5588" s="123">
        <v>201286.95129702101</v>
      </c>
      <c r="K5588" s="99">
        <v>6356.6666666666697</v>
      </c>
      <c r="L5588" s="16">
        <v>4052.62564677726</v>
      </c>
      <c r="M5588" s="17">
        <f>gp_need_index[[#This Row],[Normalised weighted population (base year)]]/gp_need_index[[#This Row],[Registered population (base year)]]</f>
        <v>0.63753943053653772</v>
      </c>
      <c r="N5588" s="99">
        <v>6377.60789842741</v>
      </c>
      <c r="O5588" s="16">
        <v>4067.2737624071401</v>
      </c>
      <c r="P5588" s="17">
        <f>gp_need_index[[#This Row],[Normalised weighted population 2026/27]]/gp_need_index[[#This Row],[Registered population 2026/27]]</f>
        <v>0.63774283825288913</v>
      </c>
      <c r="Q5588" s="99">
        <v>6404.7644662940502</v>
      </c>
      <c r="R5588" s="16">
        <v>4081.57184033158</v>
      </c>
      <c r="S5588" s="17">
        <f>gp_need_index[[#This Row],[Normalised weighted population 2027/28]]/gp_need_index[[#This Row],[Registered population 2027/28]]</f>
        <v>0.6372711848829743</v>
      </c>
      <c r="T5588" s="99">
        <v>6431.7355880742498</v>
      </c>
      <c r="U5588" s="16">
        <v>4097.8529554420202</v>
      </c>
      <c r="V5588" s="17">
        <f>gp_need_index[[#This Row],[Normalised weighted population 2028/29]]/gp_need_index[[#This Row],[Registered population 2028/29]]</f>
        <v>0.63713019593657982</v>
      </c>
    </row>
    <row r="5589" spans="1:22" x14ac:dyDescent="0.2">
      <c r="A5589" s="6" t="s">
        <v>438</v>
      </c>
      <c r="B5589" s="1" t="s">
        <v>11625</v>
      </c>
      <c r="C5589" s="95" t="s">
        <v>6442</v>
      </c>
      <c r="D5589" s="95" t="s">
        <v>6442</v>
      </c>
      <c r="E5589" s="95" t="s">
        <v>6649</v>
      </c>
      <c r="F5589" s="95" t="s">
        <v>6475</v>
      </c>
      <c r="G5589" s="95" t="s">
        <v>6475</v>
      </c>
      <c r="H5589" s="61">
        <v>5263.2865048363101</v>
      </c>
      <c r="I5589" s="61">
        <v>21.924798997421199</v>
      </c>
      <c r="J5589" s="123">
        <v>115396.498684376</v>
      </c>
      <c r="K5589" s="99">
        <v>2221.1666666666702</v>
      </c>
      <c r="L5589" s="16">
        <v>2323.3438983658598</v>
      </c>
      <c r="M5589" s="17">
        <f>gp_need_index[[#This Row],[Normalised weighted population (base year)]]/gp_need_index[[#This Row],[Registered population (base year)]]</f>
        <v>1.0460016050270231</v>
      </c>
      <c r="N5589" s="99">
        <v>2226.9650188108899</v>
      </c>
      <c r="O5589" s="16">
        <v>2331.7415676887799</v>
      </c>
      <c r="P5589" s="17">
        <f>gp_need_index[[#This Row],[Normalised weighted population 2026/27]]/gp_need_index[[#This Row],[Registered population 2026/27]]</f>
        <v>1.0470490321998127</v>
      </c>
      <c r="Q5589" s="99">
        <v>2230.7033398552999</v>
      </c>
      <c r="R5589" s="16">
        <v>2339.93856267412</v>
      </c>
      <c r="S5589" s="17">
        <f>gp_need_index[[#This Row],[Normalised weighted population 2027/28]]/gp_need_index[[#This Row],[Registered population 2027/28]]</f>
        <v>1.0489689600885728</v>
      </c>
      <c r="T5589" s="99">
        <v>2234.7317091770701</v>
      </c>
      <c r="U5589" s="16">
        <v>2349.2724199674799</v>
      </c>
      <c r="V5589" s="17">
        <f>gp_need_index[[#This Row],[Normalised weighted population 2028/29]]/gp_need_index[[#This Row],[Registered population 2028/29]]</f>
        <v>1.0512547928326434</v>
      </c>
    </row>
    <row r="5590" spans="1:22" x14ac:dyDescent="0.2">
      <c r="A5590" s="6" t="s">
        <v>353</v>
      </c>
      <c r="B5590" s="1" t="s">
        <v>11626</v>
      </c>
      <c r="C5590" s="95" t="s">
        <v>6442</v>
      </c>
      <c r="D5590" s="95" t="s">
        <v>6442</v>
      </c>
      <c r="E5590" s="95" t="s">
        <v>6649</v>
      </c>
      <c r="F5590" s="95" t="s">
        <v>6477</v>
      </c>
      <c r="G5590" s="95" t="s">
        <v>6477</v>
      </c>
      <c r="H5590" s="61">
        <v>5476.4936967329504</v>
      </c>
      <c r="I5590" s="61">
        <v>24.754612629481201</v>
      </c>
      <c r="J5590" s="123">
        <v>135568.48003042</v>
      </c>
      <c r="K5590" s="99">
        <v>2951.1666666666702</v>
      </c>
      <c r="L5590" s="16">
        <v>2729.4779692657698</v>
      </c>
      <c r="M5590" s="17">
        <f>gp_need_index[[#This Row],[Normalised weighted population (base year)]]/gp_need_index[[#This Row],[Registered population (base year)]]</f>
        <v>0.9248809970968882</v>
      </c>
      <c r="N5590" s="99">
        <v>2975.1929908779498</v>
      </c>
      <c r="O5590" s="16">
        <v>2739.3436001894602</v>
      </c>
      <c r="P5590" s="17">
        <f>gp_need_index[[#This Row],[Normalised weighted population 2026/27]]/gp_need_index[[#This Row],[Registered population 2026/27]]</f>
        <v>0.92072803632852984</v>
      </c>
      <c r="Q5590" s="99">
        <v>2999.08261401257</v>
      </c>
      <c r="R5590" s="16">
        <v>2748.9734777303702</v>
      </c>
      <c r="S5590" s="17">
        <f>gp_need_index[[#This Row],[Normalised weighted population 2027/28]]/gp_need_index[[#This Row],[Registered population 2027/28]]</f>
        <v>0.91660478603903117</v>
      </c>
      <c r="T5590" s="99">
        <v>3023.6763706603901</v>
      </c>
      <c r="U5590" s="16">
        <v>2759.9389477446898</v>
      </c>
      <c r="V5590" s="17">
        <f>gp_need_index[[#This Row],[Normalised weighted population 2028/29]]/gp_need_index[[#This Row],[Registered population 2028/29]]</f>
        <v>0.91277590899779448</v>
      </c>
    </row>
    <row r="5591" spans="1:22" x14ac:dyDescent="0.2">
      <c r="A5591" s="6" t="s">
        <v>241</v>
      </c>
      <c r="B5591" s="1" t="s">
        <v>11627</v>
      </c>
      <c r="C5591" s="95" t="s">
        <v>6442</v>
      </c>
      <c r="D5591" s="95" t="s">
        <v>6442</v>
      </c>
      <c r="E5591" s="95" t="s">
        <v>6649</v>
      </c>
      <c r="F5591" s="95" t="s">
        <v>6629</v>
      </c>
      <c r="G5591" s="95" t="s">
        <v>6629</v>
      </c>
      <c r="H5591" s="61">
        <v>5348.3950470955097</v>
      </c>
      <c r="I5591" s="61">
        <v>125.274861069365</v>
      </c>
      <c r="J5591" s="123">
        <v>670019.44646896794</v>
      </c>
      <c r="K5591" s="99">
        <v>11124.833333333299</v>
      </c>
      <c r="L5591" s="16">
        <v>13489.885832653201</v>
      </c>
      <c r="M5591" s="17">
        <f>gp_need_index[[#This Row],[Normalised weighted population (base year)]]/gp_need_index[[#This Row],[Registered population (base year)]]</f>
        <v>1.2125921736043903</v>
      </c>
      <c r="N5591" s="99">
        <v>11121.57395158</v>
      </c>
      <c r="O5591" s="16">
        <v>13538.644692891799</v>
      </c>
      <c r="P5591" s="17">
        <f>gp_need_index[[#This Row],[Normalised weighted population 2026/27]]/gp_need_index[[#This Row],[Registered population 2026/27]]</f>
        <v>1.2173317150823257</v>
      </c>
      <c r="Q5591" s="99">
        <v>11116.123930512</v>
      </c>
      <c r="R5591" s="16">
        <v>13586.238390321199</v>
      </c>
      <c r="S5591" s="17">
        <f>gp_need_index[[#This Row],[Normalised weighted population 2027/28]]/gp_need_index[[#This Row],[Registered population 2027/28]]</f>
        <v>1.2222100504861346</v>
      </c>
      <c r="T5591" s="99">
        <v>11116.305709607899</v>
      </c>
      <c r="U5591" s="16">
        <v>13640.4329800047</v>
      </c>
      <c r="V5591" s="17">
        <f>gp_need_index[[#This Row],[Normalised weighted population 2028/29]]/gp_need_index[[#This Row],[Registered population 2028/29]]</f>
        <v>1.2270652981606271</v>
      </c>
    </row>
    <row r="5592" spans="1:22" x14ac:dyDescent="0.2">
      <c r="A5592" s="6" t="s">
        <v>252</v>
      </c>
      <c r="B5592" s="1" t="s">
        <v>11628</v>
      </c>
      <c r="C5592" s="95" t="s">
        <v>6442</v>
      </c>
      <c r="D5592" s="95" t="s">
        <v>6442</v>
      </c>
      <c r="E5592" s="95" t="s">
        <v>6649</v>
      </c>
      <c r="F5592" s="95" t="s">
        <v>6629</v>
      </c>
      <c r="G5592" s="95" t="s">
        <v>6629</v>
      </c>
      <c r="H5592" s="61">
        <v>5331.7821525804902</v>
      </c>
      <c r="I5592" s="61">
        <v>65.1904560152296</v>
      </c>
      <c r="J5592" s="123">
        <v>347581.30990058498</v>
      </c>
      <c r="K5592" s="99">
        <v>5362.9166666666697</v>
      </c>
      <c r="L5592" s="16">
        <v>6998.0538816198696</v>
      </c>
      <c r="M5592" s="17">
        <f>gp_need_index[[#This Row],[Normalised weighted population (base year)]]/gp_need_index[[#This Row],[Registered population (base year)]]</f>
        <v>1.3048970022444004</v>
      </c>
      <c r="N5592" s="99">
        <v>5359.5164610720103</v>
      </c>
      <c r="O5592" s="16">
        <v>7023.34817509195</v>
      </c>
      <c r="P5592" s="17">
        <f>gp_need_index[[#This Row],[Normalised weighted population 2026/27]]/gp_need_index[[#This Row],[Registered population 2026/27]]</f>
        <v>1.3104443705145632</v>
      </c>
      <c r="Q5592" s="99">
        <v>5353.5616548226799</v>
      </c>
      <c r="R5592" s="16">
        <v>7048.0380251891102</v>
      </c>
      <c r="S5592" s="17">
        <f>gp_need_index[[#This Row],[Normalised weighted population 2027/28]]/gp_need_index[[#This Row],[Registered population 2027/28]]</f>
        <v>1.31651384248839</v>
      </c>
      <c r="T5592" s="99">
        <v>5349.1058296654701</v>
      </c>
      <c r="U5592" s="16">
        <v>7076.1521740709104</v>
      </c>
      <c r="V5592" s="17">
        <f>gp_need_index[[#This Row],[Normalised weighted population 2028/29]]/gp_need_index[[#This Row],[Registered population 2028/29]]</f>
        <v>1.3228663629774267</v>
      </c>
    </row>
    <row r="5593" spans="1:22" x14ac:dyDescent="0.2">
      <c r="A5593" s="6" t="s">
        <v>247</v>
      </c>
      <c r="B5593" s="1" t="s">
        <v>11629</v>
      </c>
      <c r="C5593" s="95" t="s">
        <v>6442</v>
      </c>
      <c r="D5593" s="95" t="s">
        <v>6442</v>
      </c>
      <c r="E5593" s="95" t="s">
        <v>6649</v>
      </c>
      <c r="F5593" s="95" t="s">
        <v>6629</v>
      </c>
      <c r="G5593" s="95" t="s">
        <v>6629</v>
      </c>
      <c r="H5593" s="61">
        <v>5277.7716409935101</v>
      </c>
      <c r="I5593" s="61">
        <v>69.798224069917197</v>
      </c>
      <c r="J5593" s="123">
        <v>368379.08758792002</v>
      </c>
      <c r="K5593" s="99">
        <v>5907</v>
      </c>
      <c r="L5593" s="16">
        <v>7416.7874692099103</v>
      </c>
      <c r="M5593" s="17">
        <f>gp_need_index[[#This Row],[Normalised weighted population (base year)]]/gp_need_index[[#This Row],[Registered population (base year)]]</f>
        <v>1.2555929353664992</v>
      </c>
      <c r="N5593" s="99">
        <v>5895.30886505531</v>
      </c>
      <c r="O5593" s="16">
        <v>7443.5952649256596</v>
      </c>
      <c r="P5593" s="17">
        <f>gp_need_index[[#This Row],[Normalised weighted population 2026/27]]/gp_need_index[[#This Row],[Registered population 2026/27]]</f>
        <v>1.2626302430137091</v>
      </c>
      <c r="Q5593" s="99">
        <v>5883.9639049545403</v>
      </c>
      <c r="R5593" s="16">
        <v>7469.7624499623798</v>
      </c>
      <c r="S5593" s="17">
        <f>gp_need_index[[#This Row],[Normalised weighted population 2027/28]]/gp_need_index[[#This Row],[Registered population 2027/28]]</f>
        <v>1.2695119430750641</v>
      </c>
      <c r="T5593" s="99">
        <v>5874.8246359402601</v>
      </c>
      <c r="U5593" s="16">
        <v>7499.5588291645599</v>
      </c>
      <c r="V5593" s="17">
        <f>gp_need_index[[#This Row],[Normalised weighted population 2028/29]]/gp_need_index[[#This Row],[Registered population 2028/29]]</f>
        <v>1.2765587560324279</v>
      </c>
    </row>
    <row r="5594" spans="1:22" x14ac:dyDescent="0.2">
      <c r="A5594" s="6" t="s">
        <v>921</v>
      </c>
      <c r="B5594" s="1" t="s">
        <v>11630</v>
      </c>
      <c r="C5594" s="95" t="s">
        <v>6442</v>
      </c>
      <c r="D5594" s="95" t="s">
        <v>6442</v>
      </c>
      <c r="E5594" s="95" t="s">
        <v>6649</v>
      </c>
      <c r="F5594" s="95" t="s">
        <v>6468</v>
      </c>
      <c r="G5594" s="95" t="s">
        <v>6468</v>
      </c>
      <c r="H5594" s="61">
        <v>5291.5361615349302</v>
      </c>
      <c r="I5594" s="61">
        <v>69.423369034203802</v>
      </c>
      <c r="J5594" s="123">
        <v>367356.26770007401</v>
      </c>
      <c r="K5594" s="99">
        <v>10020.666666666701</v>
      </c>
      <c r="L5594" s="16">
        <v>7396.1944497279801</v>
      </c>
      <c r="M5594" s="17">
        <f>gp_need_index[[#This Row],[Normalised weighted population (base year)]]/gp_need_index[[#This Row],[Registered population (base year)]]</f>
        <v>0.73809405060155231</v>
      </c>
      <c r="N5594" s="99">
        <v>10060.8658047396</v>
      </c>
      <c r="O5594" s="16">
        <v>7422.9278124817802</v>
      </c>
      <c r="P5594" s="17">
        <f>gp_need_index[[#This Row],[Normalised weighted population 2026/27]]/gp_need_index[[#This Row],[Registered population 2026/27]]</f>
        <v>0.73780208945684311</v>
      </c>
      <c r="Q5594" s="99">
        <v>10102.2075046923</v>
      </c>
      <c r="R5594" s="16">
        <v>7449.0223432388002</v>
      </c>
      <c r="S5594" s="17">
        <f>gp_need_index[[#This Row],[Normalised weighted population 2027/28]]/gp_need_index[[#This Row],[Registered population 2027/28]]</f>
        <v>0.73736580245246974</v>
      </c>
      <c r="T5594" s="99">
        <v>10141.0511014738</v>
      </c>
      <c r="U5594" s="16">
        <v>7478.7359915524503</v>
      </c>
      <c r="V5594" s="17">
        <f>gp_need_index[[#This Row],[Normalised weighted population 2028/29]]/gp_need_index[[#This Row],[Registered population 2028/29]]</f>
        <v>0.73747148266174933</v>
      </c>
    </row>
    <row r="5595" spans="1:22" x14ac:dyDescent="0.2">
      <c r="A5595" s="6" t="s">
        <v>447</v>
      </c>
      <c r="B5595" s="1" t="s">
        <v>11631</v>
      </c>
      <c r="C5595" s="95" t="s">
        <v>6442</v>
      </c>
      <c r="D5595" s="95" t="s">
        <v>6442</v>
      </c>
      <c r="E5595" s="95" t="s">
        <v>6649</v>
      </c>
      <c r="F5595" s="95" t="s">
        <v>6475</v>
      </c>
      <c r="G5595" s="95" t="s">
        <v>6475</v>
      </c>
      <c r="H5595" s="61">
        <v>5432.8417394301496</v>
      </c>
      <c r="I5595" s="61">
        <v>30.9638098282865</v>
      </c>
      <c r="J5595" s="123">
        <v>168221.478446892</v>
      </c>
      <c r="K5595" s="99">
        <v>2762.5833333333298</v>
      </c>
      <c r="L5595" s="16">
        <v>3386.89951583938</v>
      </c>
      <c r="M5595" s="17">
        <f>gp_need_index[[#This Row],[Normalised weighted population (base year)]]/gp_need_index[[#This Row],[Registered population (base year)]]</f>
        <v>1.2259899909526895</v>
      </c>
      <c r="N5595" s="99">
        <v>2767.1034368345199</v>
      </c>
      <c r="O5595" s="16">
        <v>3399.1413807582999</v>
      </c>
      <c r="P5595" s="17">
        <f>gp_need_index[[#This Row],[Normalised weighted population 2026/27]]/gp_need_index[[#This Row],[Registered population 2026/27]]</f>
        <v>1.228411390593628</v>
      </c>
      <c r="Q5595" s="99">
        <v>2769.0054288730498</v>
      </c>
      <c r="R5595" s="16">
        <v>3411.0907087793098</v>
      </c>
      <c r="S5595" s="17">
        <f>gp_need_index[[#This Row],[Normalised weighted population 2027/28]]/gp_need_index[[#This Row],[Registered population 2027/28]]</f>
        <v>1.2318829978486465</v>
      </c>
      <c r="T5595" s="99">
        <v>2771.3281248376702</v>
      </c>
      <c r="U5595" s="16">
        <v>3424.6973198238602</v>
      </c>
      <c r="V5595" s="17">
        <f>gp_need_index[[#This Row],[Normalised weighted population 2028/29]]/gp_need_index[[#This Row],[Registered population 2028/29]]</f>
        <v>1.2357603161929664</v>
      </c>
    </row>
    <row r="5596" spans="1:22" x14ac:dyDescent="0.2">
      <c r="A5596" s="6" t="s">
        <v>266</v>
      </c>
      <c r="B5596" s="1" t="s">
        <v>11632</v>
      </c>
      <c r="C5596" s="95" t="s">
        <v>6442</v>
      </c>
      <c r="D5596" s="95" t="s">
        <v>6442</v>
      </c>
      <c r="E5596" s="95" t="s">
        <v>6649</v>
      </c>
      <c r="F5596" s="95" t="s">
        <v>6628</v>
      </c>
      <c r="G5596" s="95" t="s">
        <v>6628</v>
      </c>
      <c r="H5596" s="61">
        <v>5421.6128976004502</v>
      </c>
      <c r="I5596" s="61">
        <v>51.224885863442402</v>
      </c>
      <c r="J5596" s="123">
        <v>277721.50187535002</v>
      </c>
      <c r="K5596" s="99">
        <v>5845.5833333333303</v>
      </c>
      <c r="L5596" s="16">
        <v>5591.5262957147297</v>
      </c>
      <c r="M5596" s="17">
        <f>gp_need_index[[#This Row],[Normalised weighted population (base year)]]/gp_need_index[[#This Row],[Registered population (base year)]]</f>
        <v>0.95653863384858639</v>
      </c>
      <c r="N5596" s="99">
        <v>5842.7495036794899</v>
      </c>
      <c r="O5596" s="16">
        <v>5611.7367298544495</v>
      </c>
      <c r="P5596" s="17">
        <f>gp_need_index[[#This Row],[Normalised weighted population 2026/27]]/gp_need_index[[#This Row],[Registered population 2026/27]]</f>
        <v>0.96046163305827859</v>
      </c>
      <c r="Q5596" s="99">
        <v>5840.6858514654105</v>
      </c>
      <c r="R5596" s="16">
        <v>5631.4642067202803</v>
      </c>
      <c r="S5596" s="17">
        <f>gp_need_index[[#This Row],[Normalised weighted population 2027/28]]/gp_need_index[[#This Row],[Registered population 2027/28]]</f>
        <v>0.964178582778487</v>
      </c>
      <c r="T5596" s="99">
        <v>5838.54350208306</v>
      </c>
      <c r="U5596" s="16">
        <v>5653.9277380696403</v>
      </c>
      <c r="V5596" s="17">
        <f>gp_need_index[[#This Row],[Normalised weighted population 2028/29]]/gp_need_index[[#This Row],[Registered population 2028/29]]</f>
        <v>0.96837982555965318</v>
      </c>
    </row>
    <row r="5597" spans="1:22" x14ac:dyDescent="0.2">
      <c r="A5597" s="6" t="s">
        <v>246</v>
      </c>
      <c r="B5597" s="1" t="s">
        <v>11633</v>
      </c>
      <c r="C5597" s="95" t="s">
        <v>6442</v>
      </c>
      <c r="D5597" s="95" t="s">
        <v>6442</v>
      </c>
      <c r="E5597" s="95" t="s">
        <v>6649</v>
      </c>
      <c r="F5597" s="95" t="s">
        <v>6629</v>
      </c>
      <c r="G5597" s="95" t="s">
        <v>6629</v>
      </c>
      <c r="H5597" s="61">
        <v>5350.9193847656297</v>
      </c>
      <c r="I5597" s="61">
        <v>25.557774015041002</v>
      </c>
      <c r="J5597" s="123">
        <v>136757.58840854201</v>
      </c>
      <c r="K5597" s="99">
        <v>2504.9166666666702</v>
      </c>
      <c r="L5597" s="16">
        <v>2753.4189703039501</v>
      </c>
      <c r="M5597" s="17">
        <f>gp_need_index[[#This Row],[Normalised weighted population (base year)]]/gp_need_index[[#This Row],[Registered population (base year)]]</f>
        <v>1.0992058166821037</v>
      </c>
      <c r="N5597" s="99">
        <v>2504.95532562476</v>
      </c>
      <c r="O5597" s="16">
        <v>2763.3711353865101</v>
      </c>
      <c r="P5597" s="17">
        <f>gp_need_index[[#This Row],[Normalised weighted population 2026/27]]/gp_need_index[[#This Row],[Registered population 2026/27]]</f>
        <v>1.103161843693679</v>
      </c>
      <c r="Q5597" s="99">
        <v>2504.2644006893202</v>
      </c>
      <c r="R5597" s="16">
        <v>2773.08547922859</v>
      </c>
      <c r="S5597" s="17">
        <f>gp_need_index[[#This Row],[Normalised weighted population 2027/28]]/gp_need_index[[#This Row],[Registered population 2027/28]]</f>
        <v>1.1073453260227932</v>
      </c>
      <c r="T5597" s="99">
        <v>2504.9852177070702</v>
      </c>
      <c r="U5597" s="16">
        <v>2784.14713039255</v>
      </c>
      <c r="V5597" s="17">
        <f>gp_need_index[[#This Row],[Normalised weighted population 2028/29]]/gp_need_index[[#This Row],[Registered population 2028/29]]</f>
        <v>1.1114425389468006</v>
      </c>
    </row>
    <row r="5598" spans="1:22" x14ac:dyDescent="0.2">
      <c r="A5598" s="6" t="s">
        <v>235</v>
      </c>
      <c r="B5598" s="1" t="s">
        <v>11634</v>
      </c>
      <c r="C5598" s="95" t="s">
        <v>6442</v>
      </c>
      <c r="D5598" s="95" t="s">
        <v>6442</v>
      </c>
      <c r="E5598" s="95" t="s">
        <v>6649</v>
      </c>
      <c r="F5598" s="95" t="s">
        <v>6629</v>
      </c>
      <c r="G5598" s="95" t="s">
        <v>6629</v>
      </c>
      <c r="H5598" s="61">
        <v>5444.9167683919304</v>
      </c>
      <c r="I5598" s="61">
        <v>33.504501673513801</v>
      </c>
      <c r="J5598" s="123">
        <v>182429.22297872999</v>
      </c>
      <c r="K5598" s="99">
        <v>2696.8333333333298</v>
      </c>
      <c r="L5598" s="16">
        <v>3672.95218592837</v>
      </c>
      <c r="M5598" s="17">
        <f>gp_need_index[[#This Row],[Normalised weighted population (base year)]]/gp_need_index[[#This Row],[Registered population (base year)]]</f>
        <v>1.3619500102323867</v>
      </c>
      <c r="N5598" s="99">
        <v>2694.4638549232</v>
      </c>
      <c r="O5598" s="16">
        <v>3686.2279811810799</v>
      </c>
      <c r="P5598" s="17">
        <f>gp_need_index[[#This Row],[Normalised weighted population 2026/27]]/gp_need_index[[#This Row],[Registered population 2026/27]]</f>
        <v>1.3680747561136417</v>
      </c>
      <c r="Q5598" s="99">
        <v>2690.5971700089999</v>
      </c>
      <c r="R5598" s="16">
        <v>3699.1865322895201</v>
      </c>
      <c r="S5598" s="17">
        <f>gp_need_index[[#This Row],[Normalised weighted population 2027/28]]/gp_need_index[[#This Row],[Registered population 2027/28]]</f>
        <v>1.3748570664991617</v>
      </c>
      <c r="T5598" s="99">
        <v>2686.16912014336</v>
      </c>
      <c r="U5598" s="16">
        <v>3713.9423381660899</v>
      </c>
      <c r="V5598" s="17">
        <f>gp_need_index[[#This Row],[Normalised weighted population 2028/29]]/gp_need_index[[#This Row],[Registered population 2028/29]]</f>
        <v>1.3826167199658217</v>
      </c>
    </row>
    <row r="5599" spans="1:22" x14ac:dyDescent="0.2">
      <c r="A5599" s="6" t="s">
        <v>433</v>
      </c>
      <c r="B5599" s="1" t="s">
        <v>11635</v>
      </c>
      <c r="C5599" s="95" t="s">
        <v>6442</v>
      </c>
      <c r="D5599" s="95" t="s">
        <v>6442</v>
      </c>
      <c r="E5599" s="95" t="s">
        <v>6649</v>
      </c>
      <c r="F5599" s="95" t="s">
        <v>6475</v>
      </c>
      <c r="G5599" s="95" t="s">
        <v>6475</v>
      </c>
      <c r="H5599" s="61">
        <v>5276.1117995689701</v>
      </c>
      <c r="I5599" s="61">
        <v>17.808333782366201</v>
      </c>
      <c r="J5599" s="123">
        <v>93958.759999805101</v>
      </c>
      <c r="K5599" s="99">
        <v>1702.9166666666699</v>
      </c>
      <c r="L5599" s="16">
        <v>1891.7256089428099</v>
      </c>
      <c r="M5599" s="17">
        <f>gp_need_index[[#This Row],[Normalised weighted population (base year)]]/gp_need_index[[#This Row],[Registered population (base year)]]</f>
        <v>1.110873858933872</v>
      </c>
      <c r="N5599" s="99">
        <v>1704.98959777245</v>
      </c>
      <c r="O5599" s="16">
        <v>1898.5632045845</v>
      </c>
      <c r="P5599" s="17">
        <f>gp_need_index[[#This Row],[Normalised weighted population 2026/27]]/gp_need_index[[#This Row],[Registered population 2026/27]]</f>
        <v>1.1135335998911382</v>
      </c>
      <c r="Q5599" s="99">
        <v>1708.0061963125099</v>
      </c>
      <c r="R5599" s="16">
        <v>1905.23740608393</v>
      </c>
      <c r="S5599" s="17">
        <f>gp_need_index[[#This Row],[Normalised weighted population 2027/28]]/gp_need_index[[#This Row],[Registered population 2027/28]]</f>
        <v>1.1154745282524332</v>
      </c>
      <c r="T5599" s="99">
        <v>1711.213219772</v>
      </c>
      <c r="U5599" s="16">
        <v>1912.8372697478801</v>
      </c>
      <c r="V5599" s="17">
        <f>gp_need_index[[#This Row],[Normalised weighted population 2028/29]]/gp_need_index[[#This Row],[Registered population 2028/29]]</f>
        <v>1.117825205910193</v>
      </c>
    </row>
    <row r="5600" spans="1:22" x14ac:dyDescent="0.2">
      <c r="A5600" s="6" t="s">
        <v>415</v>
      </c>
      <c r="B5600" s="1" t="s">
        <v>11636</v>
      </c>
      <c r="C5600" s="95" t="s">
        <v>6442</v>
      </c>
      <c r="D5600" s="95" t="s">
        <v>6442</v>
      </c>
      <c r="E5600" s="95" t="s">
        <v>6649</v>
      </c>
      <c r="F5600" s="95" t="s">
        <v>6475</v>
      </c>
      <c r="G5600" s="95" t="s">
        <v>6475</v>
      </c>
      <c r="H5600" s="61">
        <v>5308.9091296073702</v>
      </c>
      <c r="I5600" s="61">
        <v>92.919446612227105</v>
      </c>
      <c r="J5600" s="123">
        <v>493300.898437717</v>
      </c>
      <c r="K5600" s="99">
        <v>8918.8333333333303</v>
      </c>
      <c r="L5600" s="16">
        <v>9931.9099410322597</v>
      </c>
      <c r="M5600" s="17">
        <f>gp_need_index[[#This Row],[Normalised weighted population (base year)]]/gp_need_index[[#This Row],[Registered population (base year)]]</f>
        <v>1.1135884672171916</v>
      </c>
      <c r="N5600" s="99">
        <v>8937.0110875513201</v>
      </c>
      <c r="O5600" s="16">
        <v>9967.8085850033494</v>
      </c>
      <c r="P5600" s="17">
        <f>gp_need_index[[#This Row],[Normalised weighted population 2026/27]]/gp_need_index[[#This Row],[Registered population 2026/27]]</f>
        <v>1.1153402952456737</v>
      </c>
      <c r="Q5600" s="99">
        <v>8956.3422642907208</v>
      </c>
      <c r="R5600" s="16">
        <v>10002.849379454299</v>
      </c>
      <c r="S5600" s="17">
        <f>gp_need_index[[#This Row],[Normalised weighted population 2027/28]]/gp_need_index[[#This Row],[Registered population 2027/28]]</f>
        <v>1.1168453688216051</v>
      </c>
      <c r="T5600" s="99">
        <v>8975.9052690992703</v>
      </c>
      <c r="U5600" s="16">
        <v>10042.7500717734</v>
      </c>
      <c r="V5600" s="17">
        <f>gp_need_index[[#This Row],[Normalised weighted population 2028/29]]/gp_need_index[[#This Row],[Registered population 2028/29]]</f>
        <v>1.1188565131527048</v>
      </c>
    </row>
    <row r="5601" spans="1:22" x14ac:dyDescent="0.2">
      <c r="A5601" s="6" t="s">
        <v>424</v>
      </c>
      <c r="B5601" s="1" t="s">
        <v>11637</v>
      </c>
      <c r="C5601" s="95" t="s">
        <v>6442</v>
      </c>
      <c r="D5601" s="95" t="s">
        <v>6442</v>
      </c>
      <c r="E5601" s="95" t="s">
        <v>6649</v>
      </c>
      <c r="F5601" s="95" t="s">
        <v>6473</v>
      </c>
      <c r="G5601" s="95" t="s">
        <v>6473</v>
      </c>
      <c r="H5601" s="61">
        <v>5369.8675537109402</v>
      </c>
      <c r="I5601" s="61">
        <v>28.1863001681062</v>
      </c>
      <c r="J5601" s="123">
        <v>151356.698731871</v>
      </c>
      <c r="K5601" s="99">
        <v>2655.0833333333298</v>
      </c>
      <c r="L5601" s="16">
        <v>3047.3512323567902</v>
      </c>
      <c r="M5601" s="17">
        <f>gp_need_index[[#This Row],[Normalised weighted population (base year)]]/gp_need_index[[#This Row],[Registered population (base year)]]</f>
        <v>1.1477422173905882</v>
      </c>
      <c r="N5601" s="99">
        <v>2654.6540161473999</v>
      </c>
      <c r="O5601" s="16">
        <v>3058.3658083642999</v>
      </c>
      <c r="P5601" s="17">
        <f>gp_need_index[[#This Row],[Normalised weighted population 2026/27]]/gp_need_index[[#This Row],[Registered population 2026/27]]</f>
        <v>1.1520769899810868</v>
      </c>
      <c r="Q5601" s="99">
        <v>2653.62417651034</v>
      </c>
      <c r="R5601" s="16">
        <v>3069.1171753004601</v>
      </c>
      <c r="S5601" s="17">
        <f>gp_need_index[[#This Row],[Normalised weighted population 2027/28]]/gp_need_index[[#This Row],[Registered population 2027/28]]</f>
        <v>1.1565756758127355</v>
      </c>
      <c r="T5601" s="99">
        <v>2653.3181847362498</v>
      </c>
      <c r="U5601" s="16">
        <v>3081.3596769574701</v>
      </c>
      <c r="V5601" s="17">
        <f>gp_need_index[[#This Row],[Normalised weighted population 2028/29]]/gp_need_index[[#This Row],[Registered population 2028/29]]</f>
        <v>1.1613230914722612</v>
      </c>
    </row>
    <row r="5602" spans="1:22" x14ac:dyDescent="0.2">
      <c r="A5602" s="6" t="s">
        <v>440</v>
      </c>
      <c r="B5602" s="1" t="s">
        <v>11638</v>
      </c>
      <c r="C5602" s="95" t="s">
        <v>6442</v>
      </c>
      <c r="D5602" s="95" t="s">
        <v>6442</v>
      </c>
      <c r="E5602" s="95" t="s">
        <v>6649</v>
      </c>
      <c r="F5602" s="95" t="s">
        <v>6473</v>
      </c>
      <c r="G5602" s="95" t="s">
        <v>6473</v>
      </c>
      <c r="H5602" s="61">
        <v>5248.9319411057704</v>
      </c>
      <c r="I5602" s="61">
        <v>37.502711851823101</v>
      </c>
      <c r="J5602" s="123">
        <v>196849.18211712001</v>
      </c>
      <c r="K5602" s="99">
        <v>4647.5833333333303</v>
      </c>
      <c r="L5602" s="16">
        <v>3963.2774944153898</v>
      </c>
      <c r="M5602" s="17">
        <f>gp_need_index[[#This Row],[Normalised weighted population (base year)]]/gp_need_index[[#This Row],[Registered population (base year)]]</f>
        <v>0.85276093189981728</v>
      </c>
      <c r="N5602" s="99">
        <v>4656.0583675766602</v>
      </c>
      <c r="O5602" s="16">
        <v>3977.6026633481902</v>
      </c>
      <c r="P5602" s="17">
        <f>gp_need_index[[#This Row],[Normalised weighted population 2026/27]]/gp_need_index[[#This Row],[Registered population 2026/27]]</f>
        <v>0.85428539535650494</v>
      </c>
      <c r="Q5602" s="99">
        <v>4664.7376248277997</v>
      </c>
      <c r="R5602" s="16">
        <v>3991.5855118494801</v>
      </c>
      <c r="S5602" s="17">
        <f>gp_need_index[[#This Row],[Normalised weighted population 2027/28]]/gp_need_index[[#This Row],[Registered population 2027/28]]</f>
        <v>0.85569346721764028</v>
      </c>
      <c r="T5602" s="99">
        <v>4674.1873732746399</v>
      </c>
      <c r="U5602" s="16">
        <v>4007.5076775576499</v>
      </c>
      <c r="V5602" s="17">
        <f>gp_need_index[[#This Row],[Normalised weighted population 2028/29]]/gp_need_index[[#This Row],[Registered population 2028/29]]</f>
        <v>0.85736992497801223</v>
      </c>
    </row>
    <row r="5603" spans="1:22" x14ac:dyDescent="0.2">
      <c r="A5603" s="6" t="s">
        <v>242</v>
      </c>
      <c r="B5603" s="1" t="s">
        <v>11639</v>
      </c>
      <c r="C5603" s="95" t="s">
        <v>6442</v>
      </c>
      <c r="D5603" s="95" t="s">
        <v>6442</v>
      </c>
      <c r="E5603" s="95" t="s">
        <v>6649</v>
      </c>
      <c r="F5603" s="95" t="s">
        <v>6629</v>
      </c>
      <c r="G5603" s="95" t="s">
        <v>6629</v>
      </c>
      <c r="H5603" s="61">
        <v>5337.6171999667504</v>
      </c>
      <c r="I5603" s="61">
        <v>229.53695655207801</v>
      </c>
      <c r="J5603" s="123">
        <v>1225180.40732039</v>
      </c>
      <c r="K5603" s="99">
        <v>19642.5</v>
      </c>
      <c r="L5603" s="16">
        <v>24667.259892614398</v>
      </c>
      <c r="M5603" s="17">
        <f>gp_need_index[[#This Row],[Normalised weighted population (base year)]]/gp_need_index[[#This Row],[Registered population (base year)]]</f>
        <v>1.2558106092714469</v>
      </c>
      <c r="N5603" s="99">
        <v>19626.002343800199</v>
      </c>
      <c r="O5603" s="16">
        <v>24756.419096220299</v>
      </c>
      <c r="P5603" s="17">
        <f>gp_need_index[[#This Row],[Normalised weighted population 2026/27]]/gp_need_index[[#This Row],[Registered population 2026/27]]</f>
        <v>1.261409158245657</v>
      </c>
      <c r="Q5603" s="99">
        <v>19603.287693890499</v>
      </c>
      <c r="R5603" s="16">
        <v>24843.447712941299</v>
      </c>
      <c r="S5603" s="17">
        <f>gp_need_index[[#This Row],[Normalised weighted population 2027/28]]/gp_need_index[[#This Row],[Registered population 2027/28]]</f>
        <v>1.2673102645269003</v>
      </c>
      <c r="T5603" s="99">
        <v>19586.2142507229</v>
      </c>
      <c r="U5603" s="16">
        <v>24942.546552255499</v>
      </c>
      <c r="V5603" s="17">
        <f>gp_need_index[[#This Row],[Normalised weighted population 2028/29]]/gp_need_index[[#This Row],[Registered population 2028/29]]</f>
        <v>1.2734746098948093</v>
      </c>
    </row>
    <row r="5604" spans="1:22" x14ac:dyDescent="0.2">
      <c r="A5604" s="6" t="s">
        <v>529</v>
      </c>
      <c r="B5604" s="1" t="s">
        <v>11640</v>
      </c>
      <c r="C5604" s="95" t="s">
        <v>6442</v>
      </c>
      <c r="D5604" s="95" t="s">
        <v>6442</v>
      </c>
      <c r="E5604" s="95" t="s">
        <v>6649</v>
      </c>
      <c r="F5604" s="95" t="s">
        <v>6472</v>
      </c>
      <c r="G5604" s="95" t="s">
        <v>6472</v>
      </c>
      <c r="H5604" s="61">
        <v>5483.0628107244302</v>
      </c>
      <c r="I5604" s="61">
        <v>36.505517789445001</v>
      </c>
      <c r="J5604" s="123">
        <v>200162.04697754499</v>
      </c>
      <c r="K5604" s="99">
        <v>3423.9166666666702</v>
      </c>
      <c r="L5604" s="16">
        <v>4029.9773028786499</v>
      </c>
      <c r="M5604" s="17">
        <f>gp_need_index[[#This Row],[Normalised weighted population (base year)]]/gp_need_index[[#This Row],[Registered population (base year)]]</f>
        <v>1.177007998504241</v>
      </c>
      <c r="N5604" s="99">
        <v>3453.5629550328899</v>
      </c>
      <c r="O5604" s="16">
        <v>4044.5435566270799</v>
      </c>
      <c r="P5604" s="17">
        <f>gp_need_index[[#This Row],[Normalised weighted population 2026/27]]/gp_need_index[[#This Row],[Registered population 2026/27]]</f>
        <v>1.1711220004641734</v>
      </c>
      <c r="Q5604" s="99">
        <v>3482.2150305881501</v>
      </c>
      <c r="R5604" s="16">
        <v>4058.7617288769902</v>
      </c>
      <c r="S5604" s="17">
        <f>gp_need_index[[#This Row],[Normalised weighted population 2027/28]]/gp_need_index[[#This Row],[Registered population 2027/28]]</f>
        <v>1.1655689534461233</v>
      </c>
      <c r="T5604" s="99">
        <v>3510.1468249128902</v>
      </c>
      <c r="U5604" s="16">
        <v>4074.95185598947</v>
      </c>
      <c r="V5604" s="17">
        <f>gp_need_index[[#This Row],[Normalised weighted population 2028/29]]/gp_need_index[[#This Row],[Registered population 2028/29]]</f>
        <v>1.1609063834788724</v>
      </c>
    </row>
    <row r="5605" spans="1:22" x14ac:dyDescent="0.2">
      <c r="A5605" s="6" t="s">
        <v>413</v>
      </c>
      <c r="B5605" s="1" t="s">
        <v>11641</v>
      </c>
      <c r="C5605" s="95" t="s">
        <v>6442</v>
      </c>
      <c r="D5605" s="95" t="s">
        <v>6442</v>
      </c>
      <c r="E5605" s="95" t="s">
        <v>6649</v>
      </c>
      <c r="F5605" s="95" t="s">
        <v>6473</v>
      </c>
      <c r="G5605" s="95" t="s">
        <v>6473</v>
      </c>
      <c r="H5605" s="61">
        <v>5236.0926402698897</v>
      </c>
      <c r="I5605" s="61">
        <v>49.523489831291698</v>
      </c>
      <c r="J5605" s="123">
        <v>259309.580626107</v>
      </c>
      <c r="K5605" s="99">
        <v>4097.9166666666697</v>
      </c>
      <c r="L5605" s="16">
        <v>5220.8285242977399</v>
      </c>
      <c r="M5605" s="17">
        <f>gp_need_index[[#This Row],[Normalised weighted population (base year)]]/gp_need_index[[#This Row],[Registered population (base year)]]</f>
        <v>1.274020178781349</v>
      </c>
      <c r="N5605" s="99">
        <v>4092.8440685002602</v>
      </c>
      <c r="O5605" s="16">
        <v>5239.6990804687703</v>
      </c>
      <c r="P5605" s="17">
        <f>gp_need_index[[#This Row],[Normalised weighted population 2026/27]]/gp_need_index[[#This Row],[Registered population 2026/27]]</f>
        <v>1.2802097985591598</v>
      </c>
      <c r="Q5605" s="99">
        <v>4090.9418425030399</v>
      </c>
      <c r="R5605" s="16">
        <v>5258.1186976692697</v>
      </c>
      <c r="S5605" s="17">
        <f>gp_need_index[[#This Row],[Normalised weighted population 2027/28]]/gp_need_index[[#This Row],[Registered population 2027/28]]</f>
        <v>1.2853076137724053</v>
      </c>
      <c r="T5605" s="99">
        <v>4089.2931594046199</v>
      </c>
      <c r="U5605" s="16">
        <v>5279.0929789339498</v>
      </c>
      <c r="V5605" s="17">
        <f>gp_need_index[[#This Row],[Normalised weighted population 2028/29]]/gp_need_index[[#This Row],[Registered population 2028/29]]</f>
        <v>1.2909548846584915</v>
      </c>
    </row>
    <row r="5606" spans="1:22" x14ac:dyDescent="0.2">
      <c r="A5606" s="6" t="s">
        <v>368</v>
      </c>
      <c r="B5606" s="1" t="s">
        <v>11642</v>
      </c>
      <c r="C5606" s="95" t="s">
        <v>6442</v>
      </c>
      <c r="D5606" s="95" t="s">
        <v>6442</v>
      </c>
      <c r="E5606" s="95" t="s">
        <v>6649</v>
      </c>
      <c r="F5606" s="95" t="s">
        <v>6477</v>
      </c>
      <c r="G5606" s="95" t="s">
        <v>6477</v>
      </c>
      <c r="H5606" s="61">
        <v>5456.6065995065801</v>
      </c>
      <c r="I5606" s="61">
        <v>96.5289185705699</v>
      </c>
      <c r="J5606" s="123">
        <v>526720.33411540498</v>
      </c>
      <c r="K5606" s="99">
        <v>10896.5</v>
      </c>
      <c r="L5606" s="16">
        <v>10604.7626086072</v>
      </c>
      <c r="M5606" s="17">
        <f>gp_need_index[[#This Row],[Normalised weighted population (base year)]]/gp_need_index[[#This Row],[Registered population (base year)]]</f>
        <v>0.97322650471318306</v>
      </c>
      <c r="N5606" s="99">
        <v>10976.1685108154</v>
      </c>
      <c r="O5606" s="16">
        <v>10643.093261980401</v>
      </c>
      <c r="P5606" s="17">
        <f>gp_need_index[[#This Row],[Normalised weighted population 2026/27]]/gp_need_index[[#This Row],[Registered population 2026/27]]</f>
        <v>0.96965468883729311</v>
      </c>
      <c r="Q5606" s="99">
        <v>11049.619138464001</v>
      </c>
      <c r="R5606" s="16">
        <v>10680.5079494852</v>
      </c>
      <c r="S5606" s="17">
        <f>gp_need_index[[#This Row],[Normalised weighted population 2027/28]]/gp_need_index[[#This Row],[Registered population 2027/28]]</f>
        <v>0.96659512112106061</v>
      </c>
      <c r="T5606" s="99">
        <v>11118.1277479405</v>
      </c>
      <c r="U5606" s="16">
        <v>10723.1117761888</v>
      </c>
      <c r="V5606" s="17">
        <f>gp_need_index[[#This Row],[Normalised weighted population 2028/29]]/gp_need_index[[#This Row],[Registered population 2028/29]]</f>
        <v>0.96447099901106359</v>
      </c>
    </row>
    <row r="5607" spans="1:22" x14ac:dyDescent="0.2">
      <c r="A5607" s="6" t="s">
        <v>355</v>
      </c>
      <c r="B5607" s="1" t="s">
        <v>11643</v>
      </c>
      <c r="C5607" s="95" t="s">
        <v>6442</v>
      </c>
      <c r="D5607" s="95" t="s">
        <v>6442</v>
      </c>
      <c r="E5607" s="95" t="s">
        <v>6649</v>
      </c>
      <c r="F5607" s="95" t="s">
        <v>6469</v>
      </c>
      <c r="G5607" s="95" t="s">
        <v>6469</v>
      </c>
      <c r="H5607" s="61">
        <v>5519.1922966452203</v>
      </c>
      <c r="I5607" s="61">
        <v>25.483118452064002</v>
      </c>
      <c r="J5607" s="123">
        <v>140646.231055129</v>
      </c>
      <c r="K5607" s="99">
        <v>2434.3333333333298</v>
      </c>
      <c r="L5607" s="16">
        <v>2831.7112431967898</v>
      </c>
      <c r="M5607" s="17">
        <f>gp_need_index[[#This Row],[Normalised weighted population (base year)]]/gp_need_index[[#This Row],[Registered population (base year)]]</f>
        <v>1.1632389058729813</v>
      </c>
      <c r="N5607" s="99">
        <v>2440.2768787794498</v>
      </c>
      <c r="O5607" s="16">
        <v>2841.9463937722599</v>
      </c>
      <c r="P5607" s="17">
        <f>gp_need_index[[#This Row],[Normalised weighted population 2026/27]]/gp_need_index[[#This Row],[Registered population 2026/27]]</f>
        <v>1.1645999757182113</v>
      </c>
      <c r="Q5607" s="99">
        <v>2446.0374708846698</v>
      </c>
      <c r="R5607" s="16">
        <v>2851.9369607635399</v>
      </c>
      <c r="S5607" s="17">
        <f>gp_need_index[[#This Row],[Normalised weighted population 2027/28]]/gp_need_index[[#This Row],[Registered population 2027/28]]</f>
        <v>1.1659416483640648</v>
      </c>
      <c r="T5607" s="99">
        <v>2451.2838855872001</v>
      </c>
      <c r="U5607" s="16">
        <v>2863.3131451754102</v>
      </c>
      <c r="V5607" s="17">
        <f>gp_need_index[[#This Row],[Normalised weighted population 2028/29]]/gp_need_index[[#This Row],[Registered population 2028/29]]</f>
        <v>1.1680871244700854</v>
      </c>
    </row>
    <row r="5608" spans="1:22" x14ac:dyDescent="0.2">
      <c r="A5608" s="6" t="s">
        <v>991</v>
      </c>
      <c r="B5608" s="1" t="s">
        <v>8641</v>
      </c>
      <c r="C5608" s="95" t="s">
        <v>6442</v>
      </c>
      <c r="D5608" s="95" t="s">
        <v>6442</v>
      </c>
      <c r="E5608" s="95" t="s">
        <v>6649</v>
      </c>
      <c r="F5608" s="95" t="s">
        <v>6467</v>
      </c>
      <c r="G5608" s="95" t="s">
        <v>6467</v>
      </c>
      <c r="H5608" s="61">
        <v>5160.8537034254796</v>
      </c>
      <c r="I5608" s="61">
        <v>16.572626562808701</v>
      </c>
      <c r="J5608" s="123">
        <v>85528.901172158905</v>
      </c>
      <c r="K5608" s="99">
        <v>2573.1666666666702</v>
      </c>
      <c r="L5608" s="16">
        <v>1722.00242587756</v>
      </c>
      <c r="M5608" s="17">
        <f>gp_need_index[[#This Row],[Normalised weighted population (base year)]]/gp_need_index[[#This Row],[Registered population (base year)]]</f>
        <v>0.66921527011240012</v>
      </c>
      <c r="N5608" s="99">
        <v>2600.42563687439</v>
      </c>
      <c r="O5608" s="16">
        <v>1728.22656125243</v>
      </c>
      <c r="P5608" s="17">
        <f>gp_need_index[[#This Row],[Normalised weighted population 2026/27]]/gp_need_index[[#This Row],[Registered population 2026/27]]</f>
        <v>0.66459372525249016</v>
      </c>
      <c r="Q5608" s="99">
        <v>2624.54649458425</v>
      </c>
      <c r="R5608" s="16">
        <v>1734.30196199684</v>
      </c>
      <c r="S5608" s="17">
        <f>gp_need_index[[#This Row],[Normalised weighted population 2027/28]]/gp_need_index[[#This Row],[Registered population 2027/28]]</f>
        <v>0.66080062425092145</v>
      </c>
      <c r="T5608" s="99">
        <v>2649.7437247098601</v>
      </c>
      <c r="U5608" s="16">
        <v>1741.21997568964</v>
      </c>
      <c r="V5608" s="17">
        <f>gp_need_index[[#This Row],[Normalised weighted population 2028/29]]/gp_need_index[[#This Row],[Registered population 2028/29]]</f>
        <v>0.65712769104880098</v>
      </c>
    </row>
    <row r="5609" spans="1:22" x14ac:dyDescent="0.2">
      <c r="A5609" s="6" t="s">
        <v>511</v>
      </c>
      <c r="B5609" s="1" t="s">
        <v>11644</v>
      </c>
      <c r="C5609" s="95" t="s">
        <v>6442</v>
      </c>
      <c r="D5609" s="95" t="s">
        <v>6442</v>
      </c>
      <c r="E5609" s="95" t="s">
        <v>6649</v>
      </c>
      <c r="F5609" s="95" t="s">
        <v>6472</v>
      </c>
      <c r="G5609" s="95" t="s">
        <v>6472</v>
      </c>
      <c r="H5609" s="61">
        <v>5540.8749023437504</v>
      </c>
      <c r="I5609" s="61">
        <v>77.799959612033206</v>
      </c>
      <c r="J5609" s="123">
        <v>431079.84361767198</v>
      </c>
      <c r="K5609" s="99">
        <v>7430.5833333333303</v>
      </c>
      <c r="L5609" s="16">
        <v>8679.1777549246799</v>
      </c>
      <c r="M5609" s="17">
        <f>gp_need_index[[#This Row],[Normalised weighted population (base year)]]/gp_need_index[[#This Row],[Registered population (base year)]]</f>
        <v>1.1680345089449706</v>
      </c>
      <c r="N5609" s="99">
        <v>7497.8024057282501</v>
      </c>
      <c r="O5609" s="16">
        <v>8710.5484292497295</v>
      </c>
      <c r="P5609" s="17">
        <f>gp_need_index[[#This Row],[Normalised weighted population 2026/27]]/gp_need_index[[#This Row],[Registered population 2026/27]]</f>
        <v>1.1617468636670063</v>
      </c>
      <c r="Q5609" s="99">
        <v>7566.1354322564302</v>
      </c>
      <c r="R5609" s="16">
        <v>8741.1694563753499</v>
      </c>
      <c r="S5609" s="17">
        <f>gp_need_index[[#This Row],[Normalised weighted population 2027/28]]/gp_need_index[[#This Row],[Registered population 2027/28]]</f>
        <v>1.1553017434910615</v>
      </c>
      <c r="T5609" s="99">
        <v>7634.3486385079796</v>
      </c>
      <c r="U5609" s="16">
        <v>8776.0373924760497</v>
      </c>
      <c r="V5609" s="17">
        <f>gp_need_index[[#This Row],[Normalised weighted population 2028/29]]/gp_need_index[[#This Row],[Registered population 2028/29]]</f>
        <v>1.1495463212420434</v>
      </c>
    </row>
    <row r="5610" spans="1:22" x14ac:dyDescent="0.2">
      <c r="A5610" s="6" t="s">
        <v>419</v>
      </c>
      <c r="B5610" s="1" t="s">
        <v>11645</v>
      </c>
      <c r="C5610" s="95" t="s">
        <v>6442</v>
      </c>
      <c r="D5610" s="95" t="s">
        <v>6442</v>
      </c>
      <c r="E5610" s="95" t="s">
        <v>6649</v>
      </c>
      <c r="F5610" s="95" t="s">
        <v>6475</v>
      </c>
      <c r="G5610" s="95" t="s">
        <v>6475</v>
      </c>
      <c r="H5610" s="61">
        <v>5376.0029826336604</v>
      </c>
      <c r="I5610" s="61">
        <v>85.695272906860396</v>
      </c>
      <c r="J5610" s="123">
        <v>460698.042744887</v>
      </c>
      <c r="K5610" s="99">
        <v>8892.3333333333303</v>
      </c>
      <c r="L5610" s="16">
        <v>9275.4979466751392</v>
      </c>
      <c r="M5610" s="17">
        <f>gp_need_index[[#This Row],[Normalised weighted population (base year)]]/gp_need_index[[#This Row],[Registered population (base year)]]</f>
        <v>1.0430893218887216</v>
      </c>
      <c r="N5610" s="99">
        <v>8913.8255005945302</v>
      </c>
      <c r="O5610" s="16">
        <v>9309.02400565264</v>
      </c>
      <c r="P5610" s="17">
        <f>gp_need_index[[#This Row],[Normalised weighted population 2026/27]]/gp_need_index[[#This Row],[Registered population 2026/27]]</f>
        <v>1.0443354545174517</v>
      </c>
      <c r="Q5610" s="99">
        <v>8936.9047398970397</v>
      </c>
      <c r="R5610" s="16">
        <v>9341.7489114269993</v>
      </c>
      <c r="S5610" s="17">
        <f>gp_need_index[[#This Row],[Normalised weighted population 2027/28]]/gp_need_index[[#This Row],[Registered population 2027/28]]</f>
        <v>1.0453002670737457</v>
      </c>
      <c r="T5610" s="99">
        <v>8957.7398346653608</v>
      </c>
      <c r="U5610" s="16">
        <v>9379.01251851505</v>
      </c>
      <c r="V5610" s="17">
        <f>gp_need_index[[#This Row],[Normalised weighted population 2028/29]]/gp_need_index[[#This Row],[Registered population 2028/29]]</f>
        <v>1.0470289036771772</v>
      </c>
    </row>
    <row r="5611" spans="1:22" x14ac:dyDescent="0.2">
      <c r="A5611" s="6" t="s">
        <v>406</v>
      </c>
      <c r="B5611" s="1" t="s">
        <v>11646</v>
      </c>
      <c r="C5611" s="95" t="s">
        <v>6442</v>
      </c>
      <c r="D5611" s="95" t="s">
        <v>6442</v>
      </c>
      <c r="E5611" s="95" t="s">
        <v>6649</v>
      </c>
      <c r="F5611" s="95" t="s">
        <v>6473</v>
      </c>
      <c r="G5611" s="95" t="s">
        <v>6473</v>
      </c>
      <c r="H5611" s="61">
        <v>5278.16796875</v>
      </c>
      <c r="I5611" s="61">
        <v>29.196955284900302</v>
      </c>
      <c r="J5611" s="123">
        <v>154106.43416978701</v>
      </c>
      <c r="K5611" s="99">
        <v>3553.3333333333298</v>
      </c>
      <c r="L5611" s="16">
        <v>3102.7132331509101</v>
      </c>
      <c r="M5611" s="17">
        <f>gp_need_index[[#This Row],[Normalised weighted population (base year)]]/gp_need_index[[#This Row],[Registered population (base year)]]</f>
        <v>0.87318383672164535</v>
      </c>
      <c r="N5611" s="99">
        <v>3563.25472459609</v>
      </c>
      <c r="O5611" s="16">
        <v>3113.92791374735</v>
      </c>
      <c r="P5611" s="17">
        <f>gp_need_index[[#This Row],[Normalised weighted population 2026/27]]/gp_need_index[[#This Row],[Registered population 2026/27]]</f>
        <v>0.87389989052784511</v>
      </c>
      <c r="Q5611" s="99">
        <v>3570.6840007340602</v>
      </c>
      <c r="R5611" s="16">
        <v>3124.8746034866399</v>
      </c>
      <c r="S5611" s="17">
        <f>gp_need_index[[#This Row],[Normalised weighted population 2027/28]]/gp_need_index[[#This Row],[Registered population 2027/28]]</f>
        <v>0.87514733951372592</v>
      </c>
      <c r="T5611" s="99">
        <v>3579.9833250949901</v>
      </c>
      <c r="U5611" s="16">
        <v>3137.3395177685202</v>
      </c>
      <c r="V5611" s="17">
        <f>gp_need_index[[#This Row],[Normalised weighted population 2028/29]]/gp_need_index[[#This Row],[Registered population 2028/29]]</f>
        <v>0.87635590249160589</v>
      </c>
    </row>
    <row r="5612" spans="1:22" x14ac:dyDescent="0.2">
      <c r="A5612" s="6" t="s">
        <v>517</v>
      </c>
      <c r="B5612" s="1" t="s">
        <v>11647</v>
      </c>
      <c r="C5612" s="95" t="s">
        <v>6442</v>
      </c>
      <c r="D5612" s="95" t="s">
        <v>6442</v>
      </c>
      <c r="E5612" s="95" t="s">
        <v>6649</v>
      </c>
      <c r="F5612" s="95" t="s">
        <v>6472</v>
      </c>
      <c r="G5612" s="95" t="s">
        <v>6472</v>
      </c>
      <c r="H5612" s="61">
        <v>5536.93662274894</v>
      </c>
      <c r="I5612" s="61">
        <v>83.584587658759204</v>
      </c>
      <c r="J5612" s="123">
        <v>462802.56450515299</v>
      </c>
      <c r="K5612" s="99">
        <v>7598.1666666666697</v>
      </c>
      <c r="L5612" s="16">
        <v>9317.8694904085896</v>
      </c>
      <c r="M5612" s="17">
        <f>gp_need_index[[#This Row],[Normalised weighted population (base year)]]/gp_need_index[[#This Row],[Registered population (base year)]]</f>
        <v>1.2263312847935142</v>
      </c>
      <c r="N5612" s="99">
        <v>7654.4183404662899</v>
      </c>
      <c r="O5612" s="16">
        <v>9351.5487002877799</v>
      </c>
      <c r="P5612" s="17">
        <f>gp_need_index[[#This Row],[Normalised weighted population 2026/27]]/gp_need_index[[#This Row],[Registered population 2026/27]]</f>
        <v>1.2217190496173096</v>
      </c>
      <c r="Q5612" s="99">
        <v>7714.4829772194598</v>
      </c>
      <c r="R5612" s="16">
        <v>9384.4230972036603</v>
      </c>
      <c r="S5612" s="17">
        <f>gp_need_index[[#This Row],[Normalised weighted population 2027/28]]/gp_need_index[[#This Row],[Registered population 2027/28]]</f>
        <v>1.2164681839230784</v>
      </c>
      <c r="T5612" s="99">
        <v>7776.7187143699703</v>
      </c>
      <c r="U5612" s="16">
        <v>9421.8569287439695</v>
      </c>
      <c r="V5612" s="17">
        <f>gp_need_index[[#This Row],[Normalised weighted population 2028/29]]/gp_need_index[[#This Row],[Registered population 2028/29]]</f>
        <v>1.2115465757214647</v>
      </c>
    </row>
    <row r="5613" spans="1:22" x14ac:dyDescent="0.2">
      <c r="A5613" s="6" t="s">
        <v>234</v>
      </c>
      <c r="B5613" s="1" t="s">
        <v>11648</v>
      </c>
      <c r="C5613" s="95" t="s">
        <v>6442</v>
      </c>
      <c r="D5613" s="95" t="s">
        <v>6442</v>
      </c>
      <c r="E5613" s="95" t="s">
        <v>6649</v>
      </c>
      <c r="F5613" s="95" t="s">
        <v>6629</v>
      </c>
      <c r="G5613" s="95" t="s">
        <v>6629</v>
      </c>
      <c r="H5613" s="61">
        <v>5483.8793385823601</v>
      </c>
      <c r="I5613" s="61">
        <v>101.198455023208</v>
      </c>
      <c r="J5613" s="123">
        <v>554960.11659822694</v>
      </c>
      <c r="K5613" s="99">
        <v>9563</v>
      </c>
      <c r="L5613" s="16">
        <v>11173.330347409201</v>
      </c>
      <c r="M5613" s="17">
        <f>gp_need_index[[#This Row],[Normalised weighted population (base year)]]/gp_need_index[[#This Row],[Registered population (base year)]]</f>
        <v>1.1683917544085749</v>
      </c>
      <c r="N5613" s="99">
        <v>9562.9722242734606</v>
      </c>
      <c r="O5613" s="16">
        <v>11213.7160748769</v>
      </c>
      <c r="P5613" s="17">
        <f>gp_need_index[[#This Row],[Normalised weighted population 2026/27]]/gp_need_index[[#This Row],[Registered population 2026/27]]</f>
        <v>1.1726182835095345</v>
      </c>
      <c r="Q5613" s="99">
        <v>9562.9615962187108</v>
      </c>
      <c r="R5613" s="16">
        <v>11253.136727536999</v>
      </c>
      <c r="S5613" s="17">
        <f>gp_need_index[[#This Row],[Normalised weighted population 2027/28]]/gp_need_index[[#This Row],[Registered population 2027/28]]</f>
        <v>1.1767418089377877</v>
      </c>
      <c r="T5613" s="99">
        <v>9564.5693865446301</v>
      </c>
      <c r="U5613" s="16">
        <v>11298.0247318602</v>
      </c>
      <c r="V5613" s="17">
        <f>gp_need_index[[#This Row],[Normalised weighted population 2028/29]]/gp_need_index[[#This Row],[Registered population 2028/29]]</f>
        <v>1.1812371550939014</v>
      </c>
    </row>
    <row r="5614" spans="1:22" x14ac:dyDescent="0.2">
      <c r="A5614" s="6" t="s">
        <v>443</v>
      </c>
      <c r="B5614" s="1" t="s">
        <v>11649</v>
      </c>
      <c r="C5614" s="95" t="s">
        <v>6442</v>
      </c>
      <c r="D5614" s="95" t="s">
        <v>6442</v>
      </c>
      <c r="E5614" s="95" t="s">
        <v>6649</v>
      </c>
      <c r="F5614" s="95" t="s">
        <v>6478</v>
      </c>
      <c r="G5614" s="95" t="s">
        <v>6478</v>
      </c>
      <c r="H5614" s="61">
        <v>5332.4240722656205</v>
      </c>
      <c r="I5614" s="61">
        <v>76.511570468891094</v>
      </c>
      <c r="J5614" s="123">
        <v>407992.14017516299</v>
      </c>
      <c r="K5614" s="99">
        <v>5773.5</v>
      </c>
      <c r="L5614" s="16">
        <v>8214.3397786256792</v>
      </c>
      <c r="M5614" s="17">
        <f>gp_need_index[[#This Row],[Normalised weighted population (base year)]]/gp_need_index[[#This Row],[Registered population (base year)]]</f>
        <v>1.4227660480862006</v>
      </c>
      <c r="N5614" s="99">
        <v>5781.7517278887399</v>
      </c>
      <c r="O5614" s="16">
        <v>8244.0303075290994</v>
      </c>
      <c r="P5614" s="17">
        <f>gp_need_index[[#This Row],[Normalised weighted population 2026/27]]/gp_need_index[[#This Row],[Registered population 2026/27]]</f>
        <v>1.4258706868652562</v>
      </c>
      <c r="Q5614" s="99">
        <v>5788.1151448976298</v>
      </c>
      <c r="R5614" s="16">
        <v>8273.0113387146503</v>
      </c>
      <c r="S5614" s="17">
        <f>gp_need_index[[#This Row],[Normalised weighted population 2027/28]]/gp_need_index[[#This Row],[Registered population 2027/28]]</f>
        <v>1.4293100830945837</v>
      </c>
      <c r="T5614" s="99">
        <v>5800.7355520680603</v>
      </c>
      <c r="U5614" s="16">
        <v>8306.0118236221097</v>
      </c>
      <c r="V5614" s="17">
        <f>gp_need_index[[#This Row],[Normalised weighted population 2028/29]]/gp_need_index[[#This Row],[Registered population 2028/29]]</f>
        <v>1.4318894128281501</v>
      </c>
    </row>
    <row r="5615" spans="1:22" x14ac:dyDescent="0.2">
      <c r="A5615" s="6" t="s">
        <v>317</v>
      </c>
      <c r="B5615" s="1" t="s">
        <v>11650</v>
      </c>
      <c r="C5615" s="95" t="s">
        <v>6349</v>
      </c>
      <c r="D5615" s="95" t="s">
        <v>6349</v>
      </c>
      <c r="E5615" s="95" t="s">
        <v>6649</v>
      </c>
      <c r="F5615" s="95" t="s">
        <v>6358</v>
      </c>
      <c r="G5615" s="95" t="s">
        <v>6358</v>
      </c>
      <c r="H5615" s="61">
        <v>5493.2632318190599</v>
      </c>
      <c r="I5615" s="61">
        <v>92.413184067966299</v>
      </c>
      <c r="J5615" s="123">
        <v>507649.94617588603</v>
      </c>
      <c r="K5615" s="99">
        <v>10294.166666666701</v>
      </c>
      <c r="L5615" s="16">
        <v>10220.8075496245</v>
      </c>
      <c r="M5615" s="17">
        <f>gp_need_index[[#This Row],[Normalised weighted population (base year)]]/gp_need_index[[#This Row],[Registered population (base year)]]</f>
        <v>0.99287371970771143</v>
      </c>
      <c r="N5615" s="99">
        <v>10317.464676686401</v>
      </c>
      <c r="O5615" s="16">
        <v>10257.7504068896</v>
      </c>
      <c r="P5615" s="17">
        <f>gp_need_index[[#This Row],[Normalised weighted population 2026/27]]/gp_need_index[[#This Row],[Registered population 2026/27]]</f>
        <v>0.99421231168043323</v>
      </c>
      <c r="Q5615" s="99">
        <v>10338.910354539001</v>
      </c>
      <c r="R5615" s="16">
        <v>10293.8104616621</v>
      </c>
      <c r="S5615" s="17">
        <f>gp_need_index[[#This Row],[Normalised weighted population 2027/28]]/gp_need_index[[#This Row],[Registered population 2027/28]]</f>
        <v>0.99563784854202741</v>
      </c>
      <c r="T5615" s="99">
        <v>10360.294553937199</v>
      </c>
      <c r="U5615" s="16">
        <v>10334.8717781371</v>
      </c>
      <c r="V5615" s="17">
        <f>gp_need_index[[#This Row],[Normalised weighted population 2028/29]]/gp_need_index[[#This Row],[Registered population 2028/29]]</f>
        <v>0.99754613387990609</v>
      </c>
    </row>
    <row r="5616" spans="1:22" x14ac:dyDescent="0.2">
      <c r="A5616" s="6" t="s">
        <v>292</v>
      </c>
      <c r="B5616" s="1" t="s">
        <v>11651</v>
      </c>
      <c r="C5616" s="95" t="s">
        <v>6349</v>
      </c>
      <c r="D5616" s="95" t="s">
        <v>6349</v>
      </c>
      <c r="E5616" s="95" t="s">
        <v>6649</v>
      </c>
      <c r="F5616" s="95" t="s">
        <v>6358</v>
      </c>
      <c r="G5616" s="95" t="s">
        <v>6358</v>
      </c>
      <c r="H5616" s="61">
        <v>5614.9266510009802</v>
      </c>
      <c r="I5616" s="61">
        <v>71.220720372701393</v>
      </c>
      <c r="J5616" s="123">
        <v>399899.12092416902</v>
      </c>
      <c r="K5616" s="99">
        <v>7322.1666666666697</v>
      </c>
      <c r="L5616" s="16">
        <v>8051.3983799652096</v>
      </c>
      <c r="M5616" s="17">
        <f>gp_need_index[[#This Row],[Normalised weighted population (base year)]]/gp_need_index[[#This Row],[Registered population (base year)]]</f>
        <v>1.099592340149574</v>
      </c>
      <c r="N5616" s="99">
        <v>7341.9772026565397</v>
      </c>
      <c r="O5616" s="16">
        <v>8080.4999611945796</v>
      </c>
      <c r="P5616" s="17">
        <f>gp_need_index[[#This Row],[Normalised weighted population 2026/27]]/gp_need_index[[#This Row],[Registered population 2026/27]]</f>
        <v>1.1005890835878407</v>
      </c>
      <c r="Q5616" s="99">
        <v>7360.4313006099801</v>
      </c>
      <c r="R5616" s="16">
        <v>8108.9061184543798</v>
      </c>
      <c r="S5616" s="17">
        <f>gp_need_index[[#This Row],[Normalised weighted population 2027/28]]/gp_need_index[[#This Row],[Registered population 2027/28]]</f>
        <v>1.1016889890382335</v>
      </c>
      <c r="T5616" s="99">
        <v>7382.04161770051</v>
      </c>
      <c r="U5616" s="16">
        <v>8141.2519986933903</v>
      </c>
      <c r="V5616" s="17">
        <f>gp_need_index[[#This Row],[Normalised weighted population 2028/29]]/gp_need_index[[#This Row],[Registered population 2028/29]]</f>
        <v>1.1028455839604672</v>
      </c>
    </row>
    <row r="5617" spans="1:22" x14ac:dyDescent="0.2">
      <c r="A5617" s="6" t="s">
        <v>307</v>
      </c>
      <c r="B5617" s="1" t="s">
        <v>11652</v>
      </c>
      <c r="C5617" s="95" t="s">
        <v>6349</v>
      </c>
      <c r="D5617" s="95" t="s">
        <v>6349</v>
      </c>
      <c r="E5617" s="95" t="s">
        <v>6649</v>
      </c>
      <c r="F5617" s="95" t="s">
        <v>6358</v>
      </c>
      <c r="G5617" s="95" t="s">
        <v>6358</v>
      </c>
      <c r="H5617" s="61">
        <v>5515.7370506224597</v>
      </c>
      <c r="I5617" s="61">
        <v>121.27338701844501</v>
      </c>
      <c r="J5617" s="123">
        <v>668912.11403211101</v>
      </c>
      <c r="K5617" s="99">
        <v>15212.5</v>
      </c>
      <c r="L5617" s="16">
        <v>13467.591273546501</v>
      </c>
      <c r="M5617" s="17">
        <f>gp_need_index[[#This Row],[Normalised weighted population (base year)]]/gp_need_index[[#This Row],[Registered population (base year)]]</f>
        <v>0.8852977008083156</v>
      </c>
      <c r="N5617" s="99">
        <v>15249.5335669615</v>
      </c>
      <c r="O5617" s="16">
        <v>13516.26955065</v>
      </c>
      <c r="P5617" s="17">
        <f>gp_need_index[[#This Row],[Normalised weighted population 2026/27]]/gp_need_index[[#This Row],[Registered population 2026/27]]</f>
        <v>0.88633986680965382</v>
      </c>
      <c r="Q5617" s="99">
        <v>15282.9510107522</v>
      </c>
      <c r="R5617" s="16">
        <v>13563.784590593799</v>
      </c>
      <c r="S5617" s="17">
        <f>gp_need_index[[#This Row],[Normalised weighted population 2027/28]]/gp_need_index[[#This Row],[Registered population 2027/28]]</f>
        <v>0.88751083354589733</v>
      </c>
      <c r="T5617" s="99">
        <v>15317.9371262676</v>
      </c>
      <c r="U5617" s="16">
        <v>13617.8896135828</v>
      </c>
      <c r="V5617" s="17">
        <f>gp_need_index[[#This Row],[Normalised weighted population 2028/29]]/gp_need_index[[#This Row],[Registered population 2028/29]]</f>
        <v>0.88901589694022742</v>
      </c>
    </row>
    <row r="5618" spans="1:22" x14ac:dyDescent="0.2">
      <c r="A5618" s="6" t="s">
        <v>293</v>
      </c>
      <c r="B5618" s="1" t="s">
        <v>11653</v>
      </c>
      <c r="C5618" s="95" t="s">
        <v>6349</v>
      </c>
      <c r="D5618" s="95" t="s">
        <v>6349</v>
      </c>
      <c r="E5618" s="95" t="s">
        <v>6649</v>
      </c>
      <c r="F5618" s="95" t="s">
        <v>6358</v>
      </c>
      <c r="G5618" s="95" t="s">
        <v>6358</v>
      </c>
      <c r="H5618" s="61">
        <v>5526.9347146739101</v>
      </c>
      <c r="I5618" s="61">
        <v>125.993457282671</v>
      </c>
      <c r="J5618" s="123">
        <v>696357.61287737906</v>
      </c>
      <c r="K5618" s="99">
        <v>9810.75</v>
      </c>
      <c r="L5618" s="16">
        <v>14020.167244279901</v>
      </c>
      <c r="M5618" s="17">
        <f>gp_need_index[[#This Row],[Normalised weighted population (base year)]]/gp_need_index[[#This Row],[Registered population (base year)]]</f>
        <v>1.4290617174303597</v>
      </c>
      <c r="N5618" s="99">
        <v>9826.4445513948303</v>
      </c>
      <c r="O5618" s="16">
        <v>14070.842793626</v>
      </c>
      <c r="P5618" s="17">
        <f>gp_need_index[[#This Row],[Normalised weighted population 2026/27]]/gp_need_index[[#This Row],[Registered population 2026/27]]</f>
        <v>1.4319363143028869</v>
      </c>
      <c r="Q5618" s="99">
        <v>9841.7517286024395</v>
      </c>
      <c r="R5618" s="16">
        <v>14120.3073781311</v>
      </c>
      <c r="S5618" s="17">
        <f>gp_need_index[[#This Row],[Normalised weighted population 2027/28]]/gp_need_index[[#This Row],[Registered population 2027/28]]</f>
        <v>1.4347351739319103</v>
      </c>
      <c r="T5618" s="99">
        <v>9860.2657558589308</v>
      </c>
      <c r="U5618" s="16">
        <v>14176.6323330287</v>
      </c>
      <c r="V5618" s="17">
        <f>gp_need_index[[#This Row],[Normalised weighted population 2028/29]]/gp_need_index[[#This Row],[Registered population 2028/29]]</f>
        <v>1.4377535741980383</v>
      </c>
    </row>
    <row r="5619" spans="1:22" x14ac:dyDescent="0.2">
      <c r="A5619" s="6" t="s">
        <v>296</v>
      </c>
      <c r="B5619" s="1" t="s">
        <v>11654</v>
      </c>
      <c r="C5619" s="95" t="s">
        <v>6349</v>
      </c>
      <c r="D5619" s="95" t="s">
        <v>6349</v>
      </c>
      <c r="E5619" s="95" t="s">
        <v>6649</v>
      </c>
      <c r="F5619" s="95" t="s">
        <v>6358</v>
      </c>
      <c r="G5619" s="95" t="s">
        <v>6358</v>
      </c>
      <c r="H5619" s="61">
        <v>5495.7909046519899</v>
      </c>
      <c r="I5619" s="61">
        <v>60.2177717894889</v>
      </c>
      <c r="J5619" s="123">
        <v>330944.28249908198</v>
      </c>
      <c r="K5619" s="99">
        <v>7169.25</v>
      </c>
      <c r="L5619" s="16">
        <v>6663.0910661019498</v>
      </c>
      <c r="M5619" s="17">
        <f>gp_need_index[[#This Row],[Normalised weighted population (base year)]]/gp_need_index[[#This Row],[Registered population (base year)]]</f>
        <v>0.92939862134839069</v>
      </c>
      <c r="N5619" s="99">
        <v>7189.55864463538</v>
      </c>
      <c r="O5619" s="16">
        <v>6687.1746447237001</v>
      </c>
      <c r="P5619" s="17">
        <f>gp_need_index[[#This Row],[Normalised weighted population 2026/27]]/gp_need_index[[#This Row],[Registered population 2026/27]]</f>
        <v>0.93012310981195723</v>
      </c>
      <c r="Q5619" s="99">
        <v>7211.5349546450598</v>
      </c>
      <c r="R5619" s="16">
        <v>6710.6827117361399</v>
      </c>
      <c r="S5619" s="17">
        <f>gp_need_index[[#This Row],[Normalised weighted population 2027/28]]/gp_need_index[[#This Row],[Registered population 2027/28]]</f>
        <v>0.93054845520975904</v>
      </c>
      <c r="T5619" s="99">
        <v>7231.6256701681104</v>
      </c>
      <c r="U5619" s="16">
        <v>6737.4511729989699</v>
      </c>
      <c r="V5619" s="17">
        <f>gp_need_index[[#This Row],[Normalised weighted population 2028/29]]/gp_need_index[[#This Row],[Registered population 2028/29]]</f>
        <v>0.93166481235226151</v>
      </c>
    </row>
    <row r="5620" spans="1:22" x14ac:dyDescent="0.2">
      <c r="A5620" s="6" t="s">
        <v>297</v>
      </c>
      <c r="B5620" s="1" t="s">
        <v>12770</v>
      </c>
      <c r="C5620" s="95" t="s">
        <v>6349</v>
      </c>
      <c r="D5620" s="95" t="s">
        <v>6349</v>
      </c>
      <c r="E5620" s="95" t="s">
        <v>6649</v>
      </c>
      <c r="F5620" s="95" t="s">
        <v>6358</v>
      </c>
      <c r="G5620" s="95" t="s">
        <v>6358</v>
      </c>
      <c r="H5620" s="61">
        <v>5536.6403773211096</v>
      </c>
      <c r="I5620" s="61">
        <v>94.109565870721696</v>
      </c>
      <c r="J5620" s="123">
        <v>521050.82229199802</v>
      </c>
      <c r="K5620" s="99">
        <v>9810.5833333333303</v>
      </c>
      <c r="L5620" s="16">
        <v>10490.6150750875</v>
      </c>
      <c r="M5620" s="17">
        <f>gp_need_index[[#This Row],[Normalised weighted population (base year)]]/gp_need_index[[#This Row],[Registered population (base year)]]</f>
        <v>1.0693161373436004</v>
      </c>
      <c r="N5620" s="99">
        <v>9832.2353658403008</v>
      </c>
      <c r="O5620" s="16">
        <v>10528.533145011001</v>
      </c>
      <c r="P5620" s="17">
        <f>gp_need_index[[#This Row],[Normalised weighted population 2026/27]]/gp_need_index[[#This Row],[Registered population 2026/27]]</f>
        <v>1.0708178510036299</v>
      </c>
      <c r="Q5620" s="99">
        <v>9853.7993562770807</v>
      </c>
      <c r="R5620" s="16">
        <v>10565.5451083386</v>
      </c>
      <c r="S5620" s="17">
        <f>gp_need_index[[#This Row],[Normalised weighted population 2027/28]]/gp_need_index[[#This Row],[Registered population 2027/28]]</f>
        <v>1.0722305910976482</v>
      </c>
      <c r="T5620" s="99">
        <v>9877.2548810693006</v>
      </c>
      <c r="U5620" s="16">
        <v>10607.6903560135</v>
      </c>
      <c r="V5620" s="17">
        <f>gp_need_index[[#This Row],[Normalised weighted population 2028/29]]/gp_need_index[[#This Row],[Registered population 2028/29]]</f>
        <v>1.0739512631535051</v>
      </c>
    </row>
    <row r="5621" spans="1:22" x14ac:dyDescent="0.2">
      <c r="A5621" s="6" t="s">
        <v>273</v>
      </c>
      <c r="B5621" s="1" t="s">
        <v>11655</v>
      </c>
      <c r="C5621" s="95" t="s">
        <v>6349</v>
      </c>
      <c r="D5621" s="95" t="s">
        <v>6349</v>
      </c>
      <c r="E5621" s="95" t="s">
        <v>6649</v>
      </c>
      <c r="F5621" s="95" t="s">
        <v>6358</v>
      </c>
      <c r="G5621" s="95" t="s">
        <v>6358</v>
      </c>
      <c r="H5621" s="61">
        <v>5510.3974054509899</v>
      </c>
      <c r="I5621" s="61">
        <v>133.174396888248</v>
      </c>
      <c r="J5621" s="123">
        <v>733843.85108550196</v>
      </c>
      <c r="K5621" s="99">
        <v>13436.916666666701</v>
      </c>
      <c r="L5621" s="16">
        <v>14774.89917988</v>
      </c>
      <c r="M5621" s="17">
        <f>gp_need_index[[#This Row],[Normalised weighted population (base year)]]/gp_need_index[[#This Row],[Registered population (base year)]]</f>
        <v>1.0995751143216113</v>
      </c>
      <c r="N5621" s="99">
        <v>13462.3417085934</v>
      </c>
      <c r="O5621" s="16">
        <v>14828.302689226801</v>
      </c>
      <c r="P5621" s="17">
        <f>gp_need_index[[#This Row],[Normalised weighted population 2026/27]]/gp_need_index[[#This Row],[Registered population 2026/27]]</f>
        <v>1.1014653327185617</v>
      </c>
      <c r="Q5621" s="99">
        <v>13487.7119965282</v>
      </c>
      <c r="R5621" s="16">
        <v>14880.430045220701</v>
      </c>
      <c r="S5621" s="17">
        <f>gp_need_index[[#This Row],[Normalised weighted population 2027/28]]/gp_need_index[[#This Row],[Registered population 2027/28]]</f>
        <v>1.1032582879179949</v>
      </c>
      <c r="T5621" s="99">
        <v>13515.1488498365</v>
      </c>
      <c r="U5621" s="16">
        <v>14939.7870782307</v>
      </c>
      <c r="V5621" s="17">
        <f>gp_need_index[[#This Row],[Normalised weighted population 2028/29]]/gp_need_index[[#This Row],[Registered population 2028/29]]</f>
        <v>1.1054104726646377</v>
      </c>
    </row>
    <row r="5622" spans="1:22" x14ac:dyDescent="0.2">
      <c r="A5622" s="6" t="s">
        <v>320</v>
      </c>
      <c r="B5622" s="1" t="s">
        <v>11656</v>
      </c>
      <c r="C5622" s="95" t="s">
        <v>6349</v>
      </c>
      <c r="D5622" s="95" t="s">
        <v>6349</v>
      </c>
      <c r="E5622" s="95" t="s">
        <v>6649</v>
      </c>
      <c r="F5622" s="95" t="s">
        <v>6358</v>
      </c>
      <c r="G5622" s="95" t="s">
        <v>6358</v>
      </c>
      <c r="H5622" s="61">
        <v>5559.7474302862702</v>
      </c>
      <c r="I5622" s="61">
        <v>166.18942952859601</v>
      </c>
      <c r="J5622" s="123">
        <v>923971.25376235403</v>
      </c>
      <c r="K5622" s="99">
        <v>14769.5</v>
      </c>
      <c r="L5622" s="16">
        <v>18602.843233274602</v>
      </c>
      <c r="M5622" s="17">
        <f>gp_need_index[[#This Row],[Normalised weighted population (base year)]]/gp_need_index[[#This Row],[Registered population (base year)]]</f>
        <v>1.2595445501387725</v>
      </c>
      <c r="N5622" s="99">
        <v>14787.3630278495</v>
      </c>
      <c r="O5622" s="16">
        <v>18670.0827521633</v>
      </c>
      <c r="P5622" s="17">
        <f>gp_need_index[[#This Row],[Normalised weighted population 2026/27]]/gp_need_index[[#This Row],[Registered population 2026/27]]</f>
        <v>1.2625701226784893</v>
      </c>
      <c r="Q5622" s="99">
        <v>14803.5370823136</v>
      </c>
      <c r="R5622" s="16">
        <v>18735.715486432098</v>
      </c>
      <c r="S5622" s="17">
        <f>gp_need_index[[#This Row],[Normalised weighted population 2027/28]]/gp_need_index[[#This Row],[Registered population 2027/28]]</f>
        <v>1.2656242479249391</v>
      </c>
      <c r="T5622" s="99">
        <v>14823.468906976001</v>
      </c>
      <c r="U5622" s="16">
        <v>18810.450993350401</v>
      </c>
      <c r="V5622" s="17">
        <f>gp_need_index[[#This Row],[Normalised weighted population 2028/29]]/gp_need_index[[#This Row],[Registered population 2028/29]]</f>
        <v>1.2689641750790266</v>
      </c>
    </row>
    <row r="5623" spans="1:22" x14ac:dyDescent="0.2">
      <c r="A5623" s="6" t="s">
        <v>321</v>
      </c>
      <c r="B5623" s="1" t="s">
        <v>11657</v>
      </c>
      <c r="C5623" s="95" t="s">
        <v>6349</v>
      </c>
      <c r="D5623" s="95" t="s">
        <v>6349</v>
      </c>
      <c r="E5623" s="95" t="s">
        <v>6649</v>
      </c>
      <c r="F5623" s="95" t="s">
        <v>6358</v>
      </c>
      <c r="G5623" s="95" t="s">
        <v>6358</v>
      </c>
      <c r="H5623" s="61">
        <v>5466.3128396739103</v>
      </c>
      <c r="I5623" s="61">
        <v>87.021214804397204</v>
      </c>
      <c r="J5623" s="123">
        <v>475685.18380929797</v>
      </c>
      <c r="K5623" s="99">
        <v>7509.1666666666697</v>
      </c>
      <c r="L5623" s="16">
        <v>9577.2426542089906</v>
      </c>
      <c r="M5623" s="17">
        <f>gp_need_index[[#This Row],[Normalised weighted population (base year)]]/gp_need_index[[#This Row],[Registered population (base year)]]</f>
        <v>1.2754068566253229</v>
      </c>
      <c r="N5623" s="99">
        <v>7524.7697691128797</v>
      </c>
      <c r="O5623" s="16">
        <v>9611.8593620033098</v>
      </c>
      <c r="P5623" s="17">
        <f>gp_need_index[[#This Row],[Normalised weighted population 2026/27]]/gp_need_index[[#This Row],[Registered population 2026/27]]</f>
        <v>1.2773625847607142</v>
      </c>
      <c r="Q5623" s="99">
        <v>7539.60543104522</v>
      </c>
      <c r="R5623" s="16">
        <v>9645.6488539787206</v>
      </c>
      <c r="S5623" s="17">
        <f>gp_need_index[[#This Row],[Normalised weighted population 2027/28]]/gp_need_index[[#This Row],[Registered population 2027/28]]</f>
        <v>1.2793307212419389</v>
      </c>
      <c r="T5623" s="99">
        <v>7556.7740412654703</v>
      </c>
      <c r="U5623" s="16">
        <v>9684.1246974649694</v>
      </c>
      <c r="V5623" s="17">
        <f>gp_need_index[[#This Row],[Normalised weighted population 2028/29]]/gp_need_index[[#This Row],[Registered population 2028/29]]</f>
        <v>1.2815157161750002</v>
      </c>
    </row>
    <row r="5624" spans="1:22" x14ac:dyDescent="0.2">
      <c r="A5624" s="6" t="s">
        <v>314</v>
      </c>
      <c r="B5624" s="1" t="s">
        <v>11658</v>
      </c>
      <c r="C5624" s="95" t="s">
        <v>6349</v>
      </c>
      <c r="D5624" s="95" t="s">
        <v>6349</v>
      </c>
      <c r="E5624" s="95" t="s">
        <v>6649</v>
      </c>
      <c r="F5624" s="95" t="s">
        <v>6358</v>
      </c>
      <c r="G5624" s="95" t="s">
        <v>6358</v>
      </c>
      <c r="H5624" s="61">
        <v>5382.8765573602004</v>
      </c>
      <c r="I5624" s="61">
        <v>98.926554090440206</v>
      </c>
      <c r="J5624" s="123">
        <v>532509.42891385604</v>
      </c>
      <c r="K5624" s="99">
        <v>8145.6666666666697</v>
      </c>
      <c r="L5624" s="16">
        <v>10721.3177747551</v>
      </c>
      <c r="M5624" s="17">
        <f>gp_need_index[[#This Row],[Normalised weighted population (base year)]]/gp_need_index[[#This Row],[Registered population (base year)]]</f>
        <v>1.31619893294043</v>
      </c>
      <c r="N5624" s="99">
        <v>8155.0399119183603</v>
      </c>
      <c r="O5624" s="16">
        <v>10760.0697139069</v>
      </c>
      <c r="P5624" s="17">
        <f>gp_need_index[[#This Row],[Normalised weighted population 2026/27]]/gp_need_index[[#This Row],[Registered population 2026/27]]</f>
        <v>1.3194380199392233</v>
      </c>
      <c r="Q5624" s="99">
        <v>8163.81768854251</v>
      </c>
      <c r="R5624" s="16">
        <v>10797.895619963199</v>
      </c>
      <c r="S5624" s="17">
        <f>gp_need_index[[#This Row],[Normalised weighted population 2027/28]]/gp_need_index[[#This Row],[Registered population 2027/28]]</f>
        <v>1.3226527137073969</v>
      </c>
      <c r="T5624" s="99">
        <v>8174.6307457978101</v>
      </c>
      <c r="U5624" s="16">
        <v>10840.9676981763</v>
      </c>
      <c r="V5624" s="17">
        <f>gp_need_index[[#This Row],[Normalised weighted population 2028/29]]/gp_need_index[[#This Row],[Registered population 2028/29]]</f>
        <v>1.3261721581429384</v>
      </c>
    </row>
    <row r="5625" spans="1:22" x14ac:dyDescent="0.2">
      <c r="A5625" s="6" t="s">
        <v>300</v>
      </c>
      <c r="B5625" s="1" t="s">
        <v>11659</v>
      </c>
      <c r="C5625" s="95" t="s">
        <v>6349</v>
      </c>
      <c r="D5625" s="95" t="s">
        <v>6349</v>
      </c>
      <c r="E5625" s="95" t="s">
        <v>6649</v>
      </c>
      <c r="F5625" s="95" t="s">
        <v>6358</v>
      </c>
      <c r="G5625" s="95" t="s">
        <v>6358</v>
      </c>
      <c r="H5625" s="61">
        <v>5488.8420104980496</v>
      </c>
      <c r="I5625" s="61">
        <v>68.967355008051499</v>
      </c>
      <c r="J5625" s="123">
        <v>378550.91552112601</v>
      </c>
      <c r="K5625" s="99">
        <v>6901.1666666666697</v>
      </c>
      <c r="L5625" s="16">
        <v>7621.5827154545996</v>
      </c>
      <c r="M5625" s="17">
        <f>gp_need_index[[#This Row],[Normalised weighted population (base year)]]/gp_need_index[[#This Row],[Registered population (base year)]]</f>
        <v>1.1043904724497688</v>
      </c>
      <c r="N5625" s="99">
        <v>6918.1968125715002</v>
      </c>
      <c r="O5625" s="16">
        <v>7649.1307385461096</v>
      </c>
      <c r="P5625" s="17">
        <f>gp_need_index[[#This Row],[Normalised weighted population 2026/27]]/gp_need_index[[#This Row],[Registered population 2026/27]]</f>
        <v>1.1056538207537523</v>
      </c>
      <c r="Q5625" s="99">
        <v>6936.1918207984099</v>
      </c>
      <c r="R5625" s="16">
        <v>7676.0204621651201</v>
      </c>
      <c r="S5625" s="17">
        <f>gp_need_index[[#This Row],[Normalised weighted population 2027/28]]/gp_need_index[[#This Row],[Registered population 2027/28]]</f>
        <v>1.1066620792043709</v>
      </c>
      <c r="T5625" s="99">
        <v>6955.5778479010996</v>
      </c>
      <c r="U5625" s="16">
        <v>7706.6395906831203</v>
      </c>
      <c r="V5625" s="17">
        <f>gp_need_index[[#This Row],[Normalised weighted population 2028/29]]/gp_need_index[[#This Row],[Registered population 2028/29]]</f>
        <v>1.1079797766922643</v>
      </c>
    </row>
    <row r="5626" spans="1:22" x14ac:dyDescent="0.2">
      <c r="A5626" s="6" t="s">
        <v>315</v>
      </c>
      <c r="B5626" s="1" t="s">
        <v>12510</v>
      </c>
      <c r="C5626" s="95" t="s">
        <v>6349</v>
      </c>
      <c r="D5626" s="95" t="s">
        <v>6349</v>
      </c>
      <c r="E5626" s="95" t="s">
        <v>6649</v>
      </c>
      <c r="F5626" s="95" t="s">
        <v>6358</v>
      </c>
      <c r="G5626" s="95" t="s">
        <v>6358</v>
      </c>
      <c r="H5626" s="61">
        <v>5434.6956309442903</v>
      </c>
      <c r="I5626" s="61">
        <v>67.127159661682796</v>
      </c>
      <c r="J5626" s="123">
        <v>364815.68133104697</v>
      </c>
      <c r="K5626" s="99">
        <v>6077.6666666666697</v>
      </c>
      <c r="L5626" s="16">
        <v>7345.0433671037699</v>
      </c>
      <c r="M5626" s="17">
        <f>gp_need_index[[#This Row],[Normalised weighted population (base year)]]/gp_need_index[[#This Row],[Registered population (base year)]]</f>
        <v>1.2085301432189601</v>
      </c>
      <c r="N5626" s="99">
        <v>6090.6508015956997</v>
      </c>
      <c r="O5626" s="16">
        <v>7371.5918455287001</v>
      </c>
      <c r="P5626" s="17">
        <f>gp_need_index[[#This Row],[Normalised weighted population 2026/27]]/gp_need_index[[#This Row],[Registered population 2026/27]]</f>
        <v>1.2103126719393278</v>
      </c>
      <c r="Q5626" s="99">
        <v>6105.38503256284</v>
      </c>
      <c r="R5626" s="16">
        <v>7397.5059100327298</v>
      </c>
      <c r="S5626" s="17">
        <f>gp_need_index[[#This Row],[Normalised weighted population 2027/28]]/gp_need_index[[#This Row],[Registered population 2027/28]]</f>
        <v>1.2116362638193026</v>
      </c>
      <c r="T5626" s="99">
        <v>6123.51632447061</v>
      </c>
      <c r="U5626" s="16">
        <v>7427.0140627647897</v>
      </c>
      <c r="V5626" s="17">
        <f>gp_need_index[[#This Row],[Normalised weighted population 2028/29]]/gp_need_index[[#This Row],[Registered population 2028/29]]</f>
        <v>1.2128675207552206</v>
      </c>
    </row>
    <row r="5627" spans="1:22" x14ac:dyDescent="0.2">
      <c r="A5627" s="6" t="s">
        <v>318</v>
      </c>
      <c r="B5627" s="1" t="s">
        <v>11660</v>
      </c>
      <c r="C5627" s="95" t="s">
        <v>6349</v>
      </c>
      <c r="D5627" s="95" t="s">
        <v>6349</v>
      </c>
      <c r="E5627" s="95" t="s">
        <v>6649</v>
      </c>
      <c r="F5627" s="95" t="s">
        <v>6358</v>
      </c>
      <c r="G5627" s="95" t="s">
        <v>6358</v>
      </c>
      <c r="H5627" s="61">
        <v>5569.3690270712204</v>
      </c>
      <c r="I5627" s="61">
        <v>46.608154988122102</v>
      </c>
      <c r="J5627" s="123">
        <v>259578.01479978199</v>
      </c>
      <c r="K5627" s="99">
        <v>3869.1666666666702</v>
      </c>
      <c r="L5627" s="16">
        <v>5226.2330634876898</v>
      </c>
      <c r="M5627" s="17">
        <f>gp_need_index[[#This Row],[Normalised weighted population (base year)]]/gp_need_index[[#This Row],[Registered population (base year)]]</f>
        <v>1.3507386767575322</v>
      </c>
      <c r="N5627" s="99">
        <v>3873.9114140547099</v>
      </c>
      <c r="O5627" s="16">
        <v>5245.1231542325704</v>
      </c>
      <c r="P5627" s="17">
        <f>gp_need_index[[#This Row],[Normalised weighted population 2026/27]]/gp_need_index[[#This Row],[Registered population 2026/27]]</f>
        <v>1.3539605307449851</v>
      </c>
      <c r="Q5627" s="99">
        <v>3879.4434234376599</v>
      </c>
      <c r="R5627" s="16">
        <v>5263.5618392002898</v>
      </c>
      <c r="S5627" s="17">
        <f>gp_need_index[[#This Row],[Normalised weighted population 2027/28]]/gp_need_index[[#This Row],[Registered population 2027/28]]</f>
        <v>1.3567827300690809</v>
      </c>
      <c r="T5627" s="99">
        <v>3886.2806919575401</v>
      </c>
      <c r="U5627" s="16">
        <v>5284.5578327898502</v>
      </c>
      <c r="V5627" s="17">
        <f>gp_need_index[[#This Row],[Normalised weighted population 2028/29]]/gp_need_index[[#This Row],[Registered population 2028/29]]</f>
        <v>1.3597982883032544</v>
      </c>
    </row>
    <row r="5628" spans="1:22" x14ac:dyDescent="0.2">
      <c r="A5628" s="6" t="s">
        <v>302</v>
      </c>
      <c r="B5628" s="1" t="s">
        <v>11661</v>
      </c>
      <c r="C5628" s="95" t="s">
        <v>6349</v>
      </c>
      <c r="D5628" s="95" t="s">
        <v>6349</v>
      </c>
      <c r="E5628" s="95" t="s">
        <v>6649</v>
      </c>
      <c r="F5628" s="95" t="s">
        <v>6358</v>
      </c>
      <c r="G5628" s="95" t="s">
        <v>6358</v>
      </c>
      <c r="H5628" s="61">
        <v>5402.8900553385402</v>
      </c>
      <c r="I5628" s="61">
        <v>56.8585149874583</v>
      </c>
      <c r="J5628" s="123">
        <v>307200.30518705602</v>
      </c>
      <c r="K5628" s="99">
        <v>6541.9166666666697</v>
      </c>
      <c r="L5628" s="16">
        <v>6185.03995155542</v>
      </c>
      <c r="M5628" s="17">
        <f>gp_need_index[[#This Row],[Normalised weighted population (base year)]]/gp_need_index[[#This Row],[Registered population (base year)]]</f>
        <v>0.945447682491943</v>
      </c>
      <c r="N5628" s="99">
        <v>6563.6148503179102</v>
      </c>
      <c r="O5628" s="16">
        <v>6207.3956261926396</v>
      </c>
      <c r="P5628" s="17">
        <f>gp_need_index[[#This Row],[Normalised weighted population 2026/27]]/gp_need_index[[#This Row],[Registered population 2026/27]]</f>
        <v>0.94572819517159556</v>
      </c>
      <c r="Q5628" s="99">
        <v>6589.1158944180897</v>
      </c>
      <c r="R5628" s="16">
        <v>6229.2170799613696</v>
      </c>
      <c r="S5628" s="17">
        <f>gp_need_index[[#This Row],[Normalised weighted population 2027/28]]/gp_need_index[[#This Row],[Registered population 2027/28]]</f>
        <v>0.94537980205180405</v>
      </c>
      <c r="T5628" s="99">
        <v>6612.0385405983097</v>
      </c>
      <c r="U5628" s="16">
        <v>6254.06500725364</v>
      </c>
      <c r="V5628" s="17">
        <f>gp_need_index[[#This Row],[Normalised weighted population 2028/29]]/gp_need_index[[#This Row],[Registered population 2028/29]]</f>
        <v>0.9458603377541297</v>
      </c>
    </row>
    <row r="5629" spans="1:22" x14ac:dyDescent="0.2">
      <c r="A5629" s="6" t="s">
        <v>309</v>
      </c>
      <c r="B5629" s="1" t="s">
        <v>11662</v>
      </c>
      <c r="C5629" s="95" t="s">
        <v>6349</v>
      </c>
      <c r="D5629" s="95" t="s">
        <v>6349</v>
      </c>
      <c r="E5629" s="95" t="s">
        <v>6649</v>
      </c>
      <c r="F5629" s="95" t="s">
        <v>6358</v>
      </c>
      <c r="G5629" s="95" t="s">
        <v>6358</v>
      </c>
      <c r="H5629" s="61">
        <v>5371.9676782380102</v>
      </c>
      <c r="I5629" s="61">
        <v>169.06486433475899</v>
      </c>
      <c r="J5629" s="123">
        <v>908210.98673202202</v>
      </c>
      <c r="K5629" s="99">
        <v>20415.75</v>
      </c>
      <c r="L5629" s="16">
        <v>18285.532737211</v>
      </c>
      <c r="M5629" s="17">
        <f>gp_need_index[[#This Row],[Normalised weighted population (base year)]]/gp_need_index[[#This Row],[Registered population (base year)]]</f>
        <v>0.89565814320860127</v>
      </c>
      <c r="N5629" s="99">
        <v>20462.718364794699</v>
      </c>
      <c r="O5629" s="16">
        <v>18351.625345123499</v>
      </c>
      <c r="P5629" s="17">
        <f>gp_need_index[[#This Row],[Normalised weighted population 2026/27]]/gp_need_index[[#This Row],[Registered population 2026/27]]</f>
        <v>0.89683223010569058</v>
      </c>
      <c r="Q5629" s="99">
        <v>20506.560188133099</v>
      </c>
      <c r="R5629" s="16">
        <v>18416.1385754966</v>
      </c>
      <c r="S5629" s="17">
        <f>gp_need_index[[#This Row],[Normalised weighted population 2027/28]]/gp_need_index[[#This Row],[Registered population 2027/28]]</f>
        <v>0.89806083548589488</v>
      </c>
      <c r="T5629" s="99">
        <v>20552.919192191399</v>
      </c>
      <c r="U5629" s="16">
        <v>18489.599311646001</v>
      </c>
      <c r="V5629" s="17">
        <f>gp_need_index[[#This Row],[Normalised weighted population 2028/29]]/gp_need_index[[#This Row],[Registered population 2028/29]]</f>
        <v>0.89960940043352544</v>
      </c>
    </row>
    <row r="5630" spans="1:22" x14ac:dyDescent="0.2">
      <c r="A5630" s="6" t="s">
        <v>287</v>
      </c>
      <c r="B5630" s="1" t="s">
        <v>11663</v>
      </c>
      <c r="C5630" s="95" t="s">
        <v>6349</v>
      </c>
      <c r="D5630" s="95" t="s">
        <v>6349</v>
      </c>
      <c r="E5630" s="95" t="s">
        <v>6649</v>
      </c>
      <c r="F5630" s="95" t="s">
        <v>6358</v>
      </c>
      <c r="G5630" s="95" t="s">
        <v>6358</v>
      </c>
      <c r="H5630" s="61">
        <v>5420.1467013888896</v>
      </c>
      <c r="I5630" s="61">
        <v>100.284165359827</v>
      </c>
      <c r="J5630" s="123">
        <v>543554.88807660295</v>
      </c>
      <c r="K5630" s="99">
        <v>12034.833333333299</v>
      </c>
      <c r="L5630" s="16">
        <v>10943.702339650799</v>
      </c>
      <c r="M5630" s="17">
        <f>gp_need_index[[#This Row],[Normalised weighted population (base year)]]/gp_need_index[[#This Row],[Registered population (base year)]]</f>
        <v>0.90933559581084045</v>
      </c>
      <c r="N5630" s="99">
        <v>12071.320650771801</v>
      </c>
      <c r="O5630" s="16">
        <v>10983.258082337699</v>
      </c>
      <c r="P5630" s="17">
        <f>gp_need_index[[#This Row],[Normalised weighted population 2026/27]]/gp_need_index[[#This Row],[Registered population 2026/27]]</f>
        <v>0.90986383346841726</v>
      </c>
      <c r="Q5630" s="99">
        <v>12111.238206047199</v>
      </c>
      <c r="R5630" s="16">
        <v>11021.868583892099</v>
      </c>
      <c r="S5630" s="17">
        <f>gp_need_index[[#This Row],[Normalised weighted population 2027/28]]/gp_need_index[[#This Row],[Registered population 2027/28]]</f>
        <v>0.91005299345766544</v>
      </c>
      <c r="T5630" s="99">
        <v>12152.853345629401</v>
      </c>
      <c r="U5630" s="16">
        <v>11065.83407517</v>
      </c>
      <c r="V5630" s="17">
        <f>gp_need_index[[#This Row],[Normalised weighted population 2028/29]]/gp_need_index[[#This Row],[Registered population 2028/29]]</f>
        <v>0.91055439907449132</v>
      </c>
    </row>
    <row r="5631" spans="1:22" x14ac:dyDescent="0.2">
      <c r="A5631" s="6" t="s">
        <v>303</v>
      </c>
      <c r="B5631" s="1" t="s">
        <v>11664</v>
      </c>
      <c r="C5631" s="95" t="s">
        <v>6349</v>
      </c>
      <c r="D5631" s="95" t="s">
        <v>6349</v>
      </c>
      <c r="E5631" s="95" t="s">
        <v>6649</v>
      </c>
      <c r="F5631" s="95" t="s">
        <v>6358</v>
      </c>
      <c r="G5631" s="95" t="s">
        <v>6358</v>
      </c>
      <c r="H5631" s="61">
        <v>5429.6207161458296</v>
      </c>
      <c r="I5631" s="61">
        <v>79.159050803100101</v>
      </c>
      <c r="J5631" s="123">
        <v>429803.62211095297</v>
      </c>
      <c r="K5631" s="99">
        <v>7340</v>
      </c>
      <c r="L5631" s="16">
        <v>8653.4828553011594</v>
      </c>
      <c r="M5631" s="17">
        <f>gp_need_index[[#This Row],[Normalised weighted population (base year)]]/gp_need_index[[#This Row],[Registered population (base year)]]</f>
        <v>1.1789486178884414</v>
      </c>
      <c r="N5631" s="99">
        <v>7347.9201408518102</v>
      </c>
      <c r="O5631" s="16">
        <v>8684.7606560440909</v>
      </c>
      <c r="P5631" s="17">
        <f>gp_need_index[[#This Row],[Normalised weighted population 2026/27]]/gp_need_index[[#This Row],[Registered population 2026/27]]</f>
        <v>1.1819345460438424</v>
      </c>
      <c r="Q5631" s="99">
        <v>7353.6800561865102</v>
      </c>
      <c r="R5631" s="16">
        <v>8715.2910289348893</v>
      </c>
      <c r="S5631" s="17">
        <f>gp_need_index[[#This Row],[Normalised weighted population 2027/28]]/gp_need_index[[#This Row],[Registered population 2027/28]]</f>
        <v>1.1851604859532721</v>
      </c>
      <c r="T5631" s="99">
        <v>7361.2332868091598</v>
      </c>
      <c r="U5631" s="16">
        <v>8750.0557377318601</v>
      </c>
      <c r="V5631" s="17">
        <f>gp_need_index[[#This Row],[Normalised weighted population 2028/29]]/gp_need_index[[#This Row],[Registered population 2028/29]]</f>
        <v>1.1886670883547976</v>
      </c>
    </row>
    <row r="5632" spans="1:22" x14ac:dyDescent="0.2">
      <c r="A5632" s="6" t="s">
        <v>286</v>
      </c>
      <c r="B5632" s="1" t="s">
        <v>11665</v>
      </c>
      <c r="C5632" s="95" t="s">
        <v>6349</v>
      </c>
      <c r="D5632" s="95" t="s">
        <v>6349</v>
      </c>
      <c r="E5632" s="95" t="s">
        <v>6649</v>
      </c>
      <c r="F5632" s="95" t="s">
        <v>6358</v>
      </c>
      <c r="G5632" s="95" t="s">
        <v>6358</v>
      </c>
      <c r="H5632" s="61">
        <v>5506.5705422794099</v>
      </c>
      <c r="I5632" s="61">
        <v>56.239828736668301</v>
      </c>
      <c r="J5632" s="123">
        <v>309688.584224177</v>
      </c>
      <c r="K5632" s="99">
        <v>4733</v>
      </c>
      <c r="L5632" s="16">
        <v>6235.1379006633797</v>
      </c>
      <c r="M5632" s="17">
        <f>gp_need_index[[#This Row],[Normalised weighted population (base year)]]/gp_need_index[[#This Row],[Registered population (base year)]]</f>
        <v>1.3173754279871921</v>
      </c>
      <c r="N5632" s="99">
        <v>4738.3981640615102</v>
      </c>
      <c r="O5632" s="16">
        <v>6257.6746531043</v>
      </c>
      <c r="P5632" s="17">
        <f>gp_need_index[[#This Row],[Normalised weighted population 2026/27]]/gp_need_index[[#This Row],[Registered population 2026/27]]</f>
        <v>1.3206308200450054</v>
      </c>
      <c r="Q5632" s="99">
        <v>4740.9878773889805</v>
      </c>
      <c r="R5632" s="16">
        <v>6279.6728575632296</v>
      </c>
      <c r="S5632" s="17">
        <f>gp_need_index[[#This Row],[Normalised weighted population 2027/28]]/gp_need_index[[#This Row],[Registered population 2027/28]]</f>
        <v>1.3245494441174681</v>
      </c>
      <c r="T5632" s="99">
        <v>4748.3518917510401</v>
      </c>
      <c r="U5632" s="16">
        <v>6304.7220495533402</v>
      </c>
      <c r="V5632" s="17">
        <f>gp_need_index[[#This Row],[Normalised weighted population 2028/29]]/gp_need_index[[#This Row],[Registered population 2028/29]]</f>
        <v>1.3277706019442381</v>
      </c>
    </row>
    <row r="5633" spans="1:22" x14ac:dyDescent="0.2">
      <c r="A5633" s="6" t="s">
        <v>316</v>
      </c>
      <c r="B5633" s="1" t="s">
        <v>11666</v>
      </c>
      <c r="C5633" s="95" t="s">
        <v>6349</v>
      </c>
      <c r="D5633" s="95" t="s">
        <v>6349</v>
      </c>
      <c r="E5633" s="95" t="s">
        <v>6649</v>
      </c>
      <c r="F5633" s="95" t="s">
        <v>6358</v>
      </c>
      <c r="G5633" s="95" t="s">
        <v>6358</v>
      </c>
      <c r="H5633" s="61">
        <v>5334.00574396307</v>
      </c>
      <c r="I5633" s="61">
        <v>66.892769068079801</v>
      </c>
      <c r="J5633" s="123">
        <v>356806.41443873302</v>
      </c>
      <c r="K5633" s="99">
        <v>7029.75</v>
      </c>
      <c r="L5633" s="16">
        <v>7183.7882027201504</v>
      </c>
      <c r="M5633" s="17">
        <f>gp_need_index[[#This Row],[Normalised weighted population (base year)]]/gp_need_index[[#This Row],[Registered population (base year)]]</f>
        <v>1.0219123301284043</v>
      </c>
      <c r="N5633" s="99">
        <v>7042.6616931501403</v>
      </c>
      <c r="O5633" s="16">
        <v>7209.7538283233198</v>
      </c>
      <c r="P5633" s="17">
        <f>gp_need_index[[#This Row],[Normalised weighted population 2026/27]]/gp_need_index[[#This Row],[Registered population 2026/27]]</f>
        <v>1.0237257080424149</v>
      </c>
      <c r="Q5633" s="99">
        <v>7057.2084733164702</v>
      </c>
      <c r="R5633" s="16">
        <v>7235.0989681086403</v>
      </c>
      <c r="S5633" s="17">
        <f>gp_need_index[[#This Row],[Normalised weighted population 2027/28]]/gp_need_index[[#This Row],[Registered population 2027/28]]</f>
        <v>1.0252069207626189</v>
      </c>
      <c r="T5633" s="99">
        <v>7071.9552265985203</v>
      </c>
      <c r="U5633" s="16">
        <v>7263.9592904901301</v>
      </c>
      <c r="V5633" s="17">
        <f>gp_need_index[[#This Row],[Normalised weighted population 2028/29]]/gp_need_index[[#This Row],[Registered population 2028/29]]</f>
        <v>1.0271500678015406</v>
      </c>
    </row>
    <row r="5634" spans="1:22" x14ac:dyDescent="0.2">
      <c r="A5634" s="6" t="s">
        <v>275</v>
      </c>
      <c r="B5634" s="1" t="s">
        <v>12511</v>
      </c>
      <c r="C5634" s="95" t="s">
        <v>6349</v>
      </c>
      <c r="D5634" s="95" t="s">
        <v>6349</v>
      </c>
      <c r="E5634" s="95" t="s">
        <v>6649</v>
      </c>
      <c r="F5634" s="95" t="s">
        <v>6358</v>
      </c>
      <c r="G5634" s="95" t="s">
        <v>6358</v>
      </c>
      <c r="H5634" s="61">
        <v>5491.0462118120304</v>
      </c>
      <c r="I5634" s="61">
        <v>64.350281722351994</v>
      </c>
      <c r="J5634" s="123">
        <v>353350.37068055797</v>
      </c>
      <c r="K5634" s="99">
        <v>5309.25</v>
      </c>
      <c r="L5634" s="16">
        <v>7114.2056913824199</v>
      </c>
      <c r="M5634" s="17">
        <f>gp_need_index[[#This Row],[Normalised weighted population (base year)]]/gp_need_index[[#This Row],[Registered population (base year)]]</f>
        <v>1.3399643436233781</v>
      </c>
      <c r="N5634" s="99">
        <v>5317.8409339817499</v>
      </c>
      <c r="O5634" s="16">
        <v>7139.9198127113896</v>
      </c>
      <c r="P5634" s="17">
        <f>gp_need_index[[#This Row],[Normalised weighted population 2026/27]]/gp_need_index[[#This Row],[Registered population 2026/27]]</f>
        <v>1.3426350846800061</v>
      </c>
      <c r="Q5634" s="99">
        <v>5324.0016347544097</v>
      </c>
      <c r="R5634" s="16">
        <v>7165.0194582774102</v>
      </c>
      <c r="S5634" s="17">
        <f>gp_need_index[[#This Row],[Normalised weighted population 2027/28]]/gp_need_index[[#This Row],[Registered population 2027/28]]</f>
        <v>1.3457958787061726</v>
      </c>
      <c r="T5634" s="99">
        <v>5332.9838907816902</v>
      </c>
      <c r="U5634" s="16">
        <v>7193.6002382151801</v>
      </c>
      <c r="V5634" s="17">
        <f>gp_need_index[[#This Row],[Normalised weighted population 2028/29]]/gp_need_index[[#This Row],[Registered population 2028/29]]</f>
        <v>1.348888424480271</v>
      </c>
    </row>
    <row r="5635" spans="1:22" x14ac:dyDescent="0.2">
      <c r="A5635" s="6" t="s">
        <v>313</v>
      </c>
      <c r="B5635" s="1" t="s">
        <v>11667</v>
      </c>
      <c r="C5635" s="95" t="s">
        <v>6349</v>
      </c>
      <c r="D5635" s="95" t="s">
        <v>6349</v>
      </c>
      <c r="E5635" s="95" t="s">
        <v>6649</v>
      </c>
      <c r="F5635" s="95" t="s">
        <v>6358</v>
      </c>
      <c r="G5635" s="95" t="s">
        <v>6358</v>
      </c>
      <c r="H5635" s="61">
        <v>5393.21083170573</v>
      </c>
      <c r="I5635" s="61">
        <v>73.400384863606206</v>
      </c>
      <c r="J5635" s="123">
        <v>395863.75069776998</v>
      </c>
      <c r="K5635" s="99">
        <v>8791.5</v>
      </c>
      <c r="L5635" s="16">
        <v>7970.1519565464696</v>
      </c>
      <c r="M5635" s="17">
        <f>gp_need_index[[#This Row],[Normalised weighted population (base year)]]/gp_need_index[[#This Row],[Registered population (base year)]]</f>
        <v>0.90657475476840921</v>
      </c>
      <c r="N5635" s="99">
        <v>8817.9991509711708</v>
      </c>
      <c r="O5635" s="16">
        <v>7998.9598745785797</v>
      </c>
      <c r="P5635" s="17">
        <f>gp_need_index[[#This Row],[Normalised weighted population 2026/27]]/gp_need_index[[#This Row],[Registered population 2026/27]]</f>
        <v>0.90711733326687993</v>
      </c>
      <c r="Q5635" s="99">
        <v>8842.3021409129506</v>
      </c>
      <c r="R5635" s="16">
        <v>8027.0793861438597</v>
      </c>
      <c r="S5635" s="17">
        <f>gp_need_index[[#This Row],[Normalised weighted population 2027/28]]/gp_need_index[[#This Row],[Registered population 2027/28]]</f>
        <v>0.90780424127365089</v>
      </c>
      <c r="T5635" s="99">
        <v>8867.7777384686597</v>
      </c>
      <c r="U5635" s="16">
        <v>8059.0988650600602</v>
      </c>
      <c r="V5635" s="17">
        <f>gp_need_index[[#This Row],[Normalised weighted population 2028/29]]/gp_need_index[[#This Row],[Registered population 2028/29]]</f>
        <v>0.90880704306553284</v>
      </c>
    </row>
    <row r="5636" spans="1:22" x14ac:dyDescent="0.2">
      <c r="A5636" s="6" t="s">
        <v>279</v>
      </c>
      <c r="B5636" s="1" t="s">
        <v>11668</v>
      </c>
      <c r="C5636" s="95" t="s">
        <v>6349</v>
      </c>
      <c r="D5636" s="95" t="s">
        <v>6349</v>
      </c>
      <c r="E5636" s="95" t="s">
        <v>6649</v>
      </c>
      <c r="F5636" s="95" t="s">
        <v>6358</v>
      </c>
      <c r="G5636" s="95" t="s">
        <v>6358</v>
      </c>
      <c r="H5636" s="61">
        <v>5390.0918836805604</v>
      </c>
      <c r="I5636" s="61">
        <v>41.328199869781599</v>
      </c>
      <c r="J5636" s="123">
        <v>222762.79468523801</v>
      </c>
      <c r="K5636" s="99">
        <v>4588.75</v>
      </c>
      <c r="L5636" s="16">
        <v>4485.0111200553201</v>
      </c>
      <c r="M5636" s="17">
        <f>gp_need_index[[#This Row],[Normalised weighted population (base year)]]/gp_need_index[[#This Row],[Registered population (base year)]]</f>
        <v>0.97739278018094689</v>
      </c>
      <c r="N5636" s="99">
        <v>4597.8405161682304</v>
      </c>
      <c r="O5636" s="16">
        <v>4501.2220823335801</v>
      </c>
      <c r="P5636" s="17">
        <f>gp_need_index[[#This Row],[Normalised weighted population 2026/27]]/gp_need_index[[#This Row],[Registered population 2026/27]]</f>
        <v>0.97898612761906523</v>
      </c>
      <c r="Q5636" s="99">
        <v>4607.0122086414603</v>
      </c>
      <c r="R5636" s="16">
        <v>4517.0456604470801</v>
      </c>
      <c r="S5636" s="17">
        <f>gp_need_index[[#This Row],[Normalised weighted population 2027/28]]/gp_need_index[[#This Row],[Registered population 2027/28]]</f>
        <v>0.98047182335969763</v>
      </c>
      <c r="T5636" s="99">
        <v>4616.8845657616002</v>
      </c>
      <c r="U5636" s="16">
        <v>4535.0638512896703</v>
      </c>
      <c r="V5636" s="17">
        <f>gp_need_index[[#This Row],[Normalised weighted population 2028/29]]/gp_need_index[[#This Row],[Registered population 2028/29]]</f>
        <v>0.98227793801068686</v>
      </c>
    </row>
    <row r="5637" spans="1:22" x14ac:dyDescent="0.2">
      <c r="A5637" s="6" t="s">
        <v>290</v>
      </c>
      <c r="B5637" s="1" t="s">
        <v>11669</v>
      </c>
      <c r="C5637" s="95" t="s">
        <v>6349</v>
      </c>
      <c r="D5637" s="95" t="s">
        <v>6349</v>
      </c>
      <c r="E5637" s="95" t="s">
        <v>6649</v>
      </c>
      <c r="F5637" s="95" t="s">
        <v>6358</v>
      </c>
      <c r="G5637" s="95" t="s">
        <v>6358</v>
      </c>
      <c r="H5637" s="61">
        <v>5487.8854492187502</v>
      </c>
      <c r="I5637" s="61">
        <v>38.368130988589797</v>
      </c>
      <c r="J5637" s="123">
        <v>210559.90776600101</v>
      </c>
      <c r="K5637" s="99">
        <v>3641.1666666666702</v>
      </c>
      <c r="L5637" s="16">
        <v>4239.3233982484198</v>
      </c>
      <c r="M5637" s="17">
        <f>gp_need_index[[#This Row],[Normalised weighted population (base year)]]/gp_need_index[[#This Row],[Registered population (base year)]]</f>
        <v>1.1642761198100653</v>
      </c>
      <c r="N5637" s="99">
        <v>3647.4524644041999</v>
      </c>
      <c r="O5637" s="16">
        <v>4254.6463283047296</v>
      </c>
      <c r="P5637" s="17">
        <f>gp_need_index[[#This Row],[Normalised weighted population 2026/27]]/gp_need_index[[#This Row],[Registered population 2026/27]]</f>
        <v>1.1664706722914655</v>
      </c>
      <c r="Q5637" s="99">
        <v>3653.1392306111102</v>
      </c>
      <c r="R5637" s="16">
        <v>4269.6030949982596</v>
      </c>
      <c r="S5637" s="17">
        <f>gp_need_index[[#This Row],[Normalised weighted population 2027/28]]/gp_need_index[[#This Row],[Registered population 2027/28]]</f>
        <v>1.1687490745552627</v>
      </c>
      <c r="T5637" s="99">
        <v>3660.35286387114</v>
      </c>
      <c r="U5637" s="16">
        <v>4286.6342541165805</v>
      </c>
      <c r="V5637" s="17">
        <f>gp_need_index[[#This Row],[Normalised weighted population 2028/29]]/gp_need_index[[#This Row],[Registered population 2028/29]]</f>
        <v>1.1710986381742152</v>
      </c>
    </row>
    <row r="5638" spans="1:22" x14ac:dyDescent="0.2">
      <c r="A5638" s="6" t="s">
        <v>281</v>
      </c>
      <c r="B5638" s="1" t="s">
        <v>11670</v>
      </c>
      <c r="C5638" s="95" t="s">
        <v>6349</v>
      </c>
      <c r="D5638" s="95" t="s">
        <v>6349</v>
      </c>
      <c r="E5638" s="95" t="s">
        <v>6649</v>
      </c>
      <c r="F5638" s="95" t="s">
        <v>6358</v>
      </c>
      <c r="G5638" s="95" t="s">
        <v>6358</v>
      </c>
      <c r="H5638" s="61">
        <v>5535.1759144176103</v>
      </c>
      <c r="I5638" s="61">
        <v>49.140348513263397</v>
      </c>
      <c r="J5638" s="123">
        <v>272000.473516703</v>
      </c>
      <c r="K5638" s="99">
        <v>3992.6666666666702</v>
      </c>
      <c r="L5638" s="16">
        <v>5476.3415502416901</v>
      </c>
      <c r="M5638" s="17">
        <f>gp_need_index[[#This Row],[Normalised weighted population (base year)]]/gp_need_index[[#This Row],[Registered population (base year)]]</f>
        <v>1.3715999875375735</v>
      </c>
      <c r="N5638" s="99">
        <v>4000.6204878751901</v>
      </c>
      <c r="O5638" s="16">
        <v>5496.1356519545898</v>
      </c>
      <c r="P5638" s="17">
        <f>gp_need_index[[#This Row],[Normalised weighted population 2026/27]]/gp_need_index[[#This Row],[Registered population 2026/27]]</f>
        <v>1.3738208032008798</v>
      </c>
      <c r="Q5638" s="99">
        <v>4009.9590254027698</v>
      </c>
      <c r="R5638" s="16">
        <v>5515.4567452533202</v>
      </c>
      <c r="S5638" s="17">
        <f>gp_need_index[[#This Row],[Normalised weighted population 2027/28]]/gp_need_index[[#This Row],[Registered population 2027/28]]</f>
        <v>1.3754396766434127</v>
      </c>
      <c r="T5638" s="99">
        <v>4019.64546498051</v>
      </c>
      <c r="U5638" s="16">
        <v>5537.45753065388</v>
      </c>
      <c r="V5638" s="17">
        <f>gp_need_index[[#This Row],[Normalised weighted population 2028/29]]/gp_need_index[[#This Row],[Registered population 2028/29]]</f>
        <v>1.3775984919308621</v>
      </c>
    </row>
    <row r="5639" spans="1:22" x14ac:dyDescent="0.2">
      <c r="A5639" s="6" t="s">
        <v>310</v>
      </c>
      <c r="B5639" s="1" t="s">
        <v>11671</v>
      </c>
      <c r="C5639" s="95" t="s">
        <v>6349</v>
      </c>
      <c r="D5639" s="95" t="s">
        <v>6349</v>
      </c>
      <c r="E5639" s="95" t="s">
        <v>6649</v>
      </c>
      <c r="F5639" s="95" t="s">
        <v>6358</v>
      </c>
      <c r="G5639" s="95" t="s">
        <v>6358</v>
      </c>
      <c r="H5639" s="61">
        <v>5353.6887674534601</v>
      </c>
      <c r="I5639" s="61">
        <v>94.776228166121001</v>
      </c>
      <c r="J5639" s="123">
        <v>507402.42815456801</v>
      </c>
      <c r="K5639" s="99">
        <v>10781.166666666701</v>
      </c>
      <c r="L5639" s="16">
        <v>10215.8241273273</v>
      </c>
      <c r="M5639" s="17">
        <f>gp_need_index[[#This Row],[Normalised weighted population (base year)]]/gp_need_index[[#This Row],[Registered population (base year)]]</f>
        <v>0.94756202581606208</v>
      </c>
      <c r="N5639" s="99">
        <v>10806.5738821005</v>
      </c>
      <c r="O5639" s="16">
        <v>10252.748972135099</v>
      </c>
      <c r="P5639" s="17">
        <f>gp_need_index[[#This Row],[Normalised weighted population 2026/27]]/gp_need_index[[#This Row],[Registered population 2026/27]]</f>
        <v>0.94875111057328443</v>
      </c>
      <c r="Q5639" s="99">
        <v>10833.251062531301</v>
      </c>
      <c r="R5639" s="16">
        <v>10288.7914448839</v>
      </c>
      <c r="S5639" s="17">
        <f>gp_need_index[[#This Row],[Normalised weighted population 2027/28]]/gp_need_index[[#This Row],[Registered population 2027/28]]</f>
        <v>0.94974180746807302</v>
      </c>
      <c r="T5639" s="99">
        <v>10861.460316369201</v>
      </c>
      <c r="U5639" s="16">
        <v>10329.8327408391</v>
      </c>
      <c r="V5639" s="17">
        <f>gp_need_index[[#This Row],[Normalised weighted population 2028/29]]/gp_need_index[[#This Row],[Registered population 2028/29]]</f>
        <v>0.95105376624827409</v>
      </c>
    </row>
    <row r="5640" spans="1:22" x14ac:dyDescent="0.2">
      <c r="A5640" s="6" t="s">
        <v>276</v>
      </c>
      <c r="B5640" s="1" t="s">
        <v>11672</v>
      </c>
      <c r="C5640" s="95" t="s">
        <v>6349</v>
      </c>
      <c r="D5640" s="95" t="s">
        <v>6349</v>
      </c>
      <c r="E5640" s="95" t="s">
        <v>6649</v>
      </c>
      <c r="F5640" s="95" t="s">
        <v>6358</v>
      </c>
      <c r="G5640" s="95" t="s">
        <v>6358</v>
      </c>
      <c r="H5640" s="61">
        <v>5538.0785984848499</v>
      </c>
      <c r="I5640" s="61">
        <v>21.010327246355001</v>
      </c>
      <c r="J5640" s="123">
        <v>116356.843670202</v>
      </c>
      <c r="K5640" s="99">
        <v>2040</v>
      </c>
      <c r="L5640" s="16">
        <v>2342.6790748104099</v>
      </c>
      <c r="M5640" s="17">
        <f>gp_need_index[[#This Row],[Normalised weighted population (base year)]]/gp_need_index[[#This Row],[Registered population (base year)]]</f>
        <v>1.148372095495299</v>
      </c>
      <c r="N5640" s="99">
        <v>2045.00831460631</v>
      </c>
      <c r="O5640" s="16">
        <v>2351.1466306525799</v>
      </c>
      <c r="P5640" s="17">
        <f>gp_need_index[[#This Row],[Normalised weighted population 2026/27]]/gp_need_index[[#This Row],[Registered population 2026/27]]</f>
        <v>1.1497002793874731</v>
      </c>
      <c r="Q5640" s="99">
        <v>2051.25113675684</v>
      </c>
      <c r="R5640" s="16">
        <v>2359.4118421186899</v>
      </c>
      <c r="S5640" s="17">
        <f>gp_need_index[[#This Row],[Normalised weighted population 2027/28]]/gp_need_index[[#This Row],[Registered population 2027/28]]</f>
        <v>1.1502306079640117</v>
      </c>
      <c r="T5640" s="99">
        <v>2058.0796850892102</v>
      </c>
      <c r="U5640" s="16">
        <v>2368.82337701191</v>
      </c>
      <c r="V5640" s="17">
        <f>gp_need_index[[#This Row],[Normalised weighted population 2028/29]]/gp_need_index[[#This Row],[Registered population 2028/29]]</f>
        <v>1.1509872014062614</v>
      </c>
    </row>
    <row r="5641" spans="1:22" x14ac:dyDescent="0.2">
      <c r="A5641" s="6" t="s">
        <v>284</v>
      </c>
      <c r="B5641" s="1" t="s">
        <v>11673</v>
      </c>
      <c r="C5641" s="95" t="s">
        <v>6349</v>
      </c>
      <c r="D5641" s="95" t="s">
        <v>6349</v>
      </c>
      <c r="E5641" s="95" t="s">
        <v>6649</v>
      </c>
      <c r="F5641" s="95" t="s">
        <v>6358</v>
      </c>
      <c r="G5641" s="95" t="s">
        <v>6358</v>
      </c>
      <c r="H5641" s="61">
        <v>5287.3186961206902</v>
      </c>
      <c r="I5641" s="61">
        <v>33.156509953494798</v>
      </c>
      <c r="J5641" s="123">
        <v>175309.03497522499</v>
      </c>
      <c r="K5641" s="99">
        <v>3921.4166666666702</v>
      </c>
      <c r="L5641" s="16">
        <v>3529.5973567804899</v>
      </c>
      <c r="M5641" s="17">
        <f>gp_need_index[[#This Row],[Normalised weighted population (base year)]]/gp_need_index[[#This Row],[Registered population (base year)]]</f>
        <v>0.90008220416443552</v>
      </c>
      <c r="N5641" s="99">
        <v>3932.3542273056</v>
      </c>
      <c r="O5641" s="16">
        <v>3542.3549995324502</v>
      </c>
      <c r="P5641" s="17">
        <f>gp_need_index[[#This Row],[Normalised weighted population 2026/27]]/gp_need_index[[#This Row],[Registered population 2026/27]]</f>
        <v>0.90082296628694802</v>
      </c>
      <c r="Q5641" s="99">
        <v>3942.7548132798702</v>
      </c>
      <c r="R5641" s="16">
        <v>3554.8077801363702</v>
      </c>
      <c r="S5641" s="17">
        <f>gp_need_index[[#This Row],[Normalised weighted population 2027/28]]/gp_need_index[[#This Row],[Registered population 2027/28]]</f>
        <v>0.90160508286317265</v>
      </c>
      <c r="T5641" s="99">
        <v>3954.0920350270999</v>
      </c>
      <c r="U5641" s="16">
        <v>3568.9876688968702</v>
      </c>
      <c r="V5641" s="17">
        <f>gp_need_index[[#This Row],[Normalised weighted population 2028/29]]/gp_need_index[[#This Row],[Registered population 2028/29]]</f>
        <v>0.90260611975674709</v>
      </c>
    </row>
    <row r="5642" spans="1:22" x14ac:dyDescent="0.2">
      <c r="A5642" s="6" t="s">
        <v>283</v>
      </c>
      <c r="B5642" s="1" t="s">
        <v>11674</v>
      </c>
      <c r="C5642" s="95" t="s">
        <v>6349</v>
      </c>
      <c r="D5642" s="95" t="s">
        <v>6349</v>
      </c>
      <c r="E5642" s="95" t="s">
        <v>6649</v>
      </c>
      <c r="F5642" s="95" t="s">
        <v>6358</v>
      </c>
      <c r="G5642" s="95" t="s">
        <v>6358</v>
      </c>
      <c r="H5642" s="61">
        <v>5411.84423828125</v>
      </c>
      <c r="I5642" s="61">
        <v>23.0139113668554</v>
      </c>
      <c r="J5642" s="123">
        <v>124547.703631032</v>
      </c>
      <c r="K5642" s="99">
        <v>2964</v>
      </c>
      <c r="L5642" s="16">
        <v>2507.5903566025299</v>
      </c>
      <c r="M5642" s="17">
        <f>gp_need_index[[#This Row],[Normalised weighted population (base year)]]/gp_need_index[[#This Row],[Registered population (base year)]]</f>
        <v>0.8460156398793961</v>
      </c>
      <c r="N5642" s="99">
        <v>2970.22092104596</v>
      </c>
      <c r="O5642" s="16">
        <v>2516.65398021284</v>
      </c>
      <c r="P5642" s="17">
        <f>gp_need_index[[#This Row],[Normalised weighted population 2026/27]]/gp_need_index[[#This Row],[Registered population 2026/27]]</f>
        <v>0.84729521712701528</v>
      </c>
      <c r="Q5642" s="99">
        <v>2972.7743478663801</v>
      </c>
      <c r="R5642" s="16">
        <v>2525.5010155539399</v>
      </c>
      <c r="S5642" s="17">
        <f>gp_need_index[[#This Row],[Normalised weighted population 2027/28]]/gp_need_index[[#This Row],[Registered population 2027/28]]</f>
        <v>0.84954346345411069</v>
      </c>
      <c r="T5642" s="99">
        <v>2978.2454033936501</v>
      </c>
      <c r="U5642" s="16">
        <v>2535.5750689711699</v>
      </c>
      <c r="V5642" s="17">
        <f>gp_need_index[[#This Row],[Normalised weighted population 2028/29]]/gp_need_index[[#This Row],[Registered population 2028/29]]</f>
        <v>0.85136539322177196</v>
      </c>
    </row>
    <row r="5643" spans="1:22" x14ac:dyDescent="0.2">
      <c r="A5643" s="6" t="s">
        <v>306</v>
      </c>
      <c r="B5643" s="1" t="s">
        <v>11675</v>
      </c>
      <c r="C5643" s="95" t="s">
        <v>6349</v>
      </c>
      <c r="D5643" s="95" t="s">
        <v>6349</v>
      </c>
      <c r="E5643" s="95" t="s">
        <v>6649</v>
      </c>
      <c r="F5643" s="95" t="s">
        <v>6358</v>
      </c>
      <c r="G5643" s="95" t="s">
        <v>6358</v>
      </c>
      <c r="H5643" s="61">
        <v>5563.9215087890598</v>
      </c>
      <c r="I5643" s="61">
        <v>49.242876285593603</v>
      </c>
      <c r="J5643" s="123">
        <v>273983.49852005299</v>
      </c>
      <c r="K5643" s="99">
        <v>4603.3333333333303</v>
      </c>
      <c r="L5643" s="16">
        <v>5516.2669300787502</v>
      </c>
      <c r="M5643" s="17">
        <f>gp_need_index[[#This Row],[Normalised weighted population (base year)]]/gp_need_index[[#This Row],[Registered population (base year)]]</f>
        <v>1.198320115151069</v>
      </c>
      <c r="N5643" s="99">
        <v>4611.15842969596</v>
      </c>
      <c r="O5643" s="16">
        <v>5536.2053410941598</v>
      </c>
      <c r="P5643" s="17">
        <f>gp_need_index[[#This Row],[Normalised weighted population 2026/27]]/gp_need_index[[#This Row],[Registered population 2026/27]]</f>
        <v>1.2006105245573169</v>
      </c>
      <c r="Q5643" s="99">
        <v>4615.5724399754599</v>
      </c>
      <c r="R5643" s="16">
        <v>5555.6672952178997</v>
      </c>
      <c r="S5643" s="17">
        <f>gp_need_index[[#This Row],[Normalised weighted population 2027/28]]/gp_need_index[[#This Row],[Registered population 2027/28]]</f>
        <v>1.2036789298550015</v>
      </c>
      <c r="T5643" s="99">
        <v>4621.6441311997096</v>
      </c>
      <c r="U5643" s="16">
        <v>5577.8284777934396</v>
      </c>
      <c r="V5643" s="17">
        <f>gp_need_index[[#This Row],[Normalised weighted population 2028/29]]/gp_need_index[[#This Row],[Registered population 2028/29]]</f>
        <v>1.2068926813595919</v>
      </c>
    </row>
    <row r="5644" spans="1:22" x14ac:dyDescent="0.2">
      <c r="A5644" s="6" t="s">
        <v>298</v>
      </c>
      <c r="B5644" s="1" t="s">
        <v>11676</v>
      </c>
      <c r="C5644" s="95" t="s">
        <v>6349</v>
      </c>
      <c r="D5644" s="95" t="s">
        <v>6349</v>
      </c>
      <c r="E5644" s="95" t="s">
        <v>6649</v>
      </c>
      <c r="F5644" s="95" t="s">
        <v>6358</v>
      </c>
      <c r="G5644" s="95" t="s">
        <v>6358</v>
      </c>
      <c r="H5644" s="61">
        <v>5529.11959035773</v>
      </c>
      <c r="I5644" s="61">
        <v>73.236156443606305</v>
      </c>
      <c r="J5644" s="123">
        <v>404931.46731484699</v>
      </c>
      <c r="K5644" s="99">
        <v>5944.9166666666697</v>
      </c>
      <c r="L5644" s="16">
        <v>8152.7174963555899</v>
      </c>
      <c r="M5644" s="17">
        <f>gp_need_index[[#This Row],[Normalised weighted population (base year)]]/gp_need_index[[#This Row],[Registered population (base year)]]</f>
        <v>1.3713762451992182</v>
      </c>
      <c r="N5644" s="99">
        <v>5950.4905336080701</v>
      </c>
      <c r="O5644" s="16">
        <v>8182.1852930368104</v>
      </c>
      <c r="P5644" s="17">
        <f>gp_need_index[[#This Row],[Normalised weighted population 2026/27]]/gp_need_index[[#This Row],[Registered population 2026/27]]</f>
        <v>1.3750438298866692</v>
      </c>
      <c r="Q5644" s="99">
        <v>5954.2219885638897</v>
      </c>
      <c r="R5644" s="16">
        <v>8210.9489145056505</v>
      </c>
      <c r="S5644" s="17">
        <f>gp_need_index[[#This Row],[Normalised weighted population 2027/28]]/gp_need_index[[#This Row],[Registered population 2027/28]]</f>
        <v>1.379012897113375</v>
      </c>
      <c r="T5644" s="99">
        <v>5961.6008081260597</v>
      </c>
      <c r="U5644" s="16">
        <v>8243.7018365838594</v>
      </c>
      <c r="V5644" s="17">
        <f>gp_need_index[[#This Row],[Normalised weighted population 2028/29]]/gp_need_index[[#This Row],[Registered population 2028/29]]</f>
        <v>1.3828000401078757</v>
      </c>
    </row>
    <row r="5645" spans="1:22" x14ac:dyDescent="0.2">
      <c r="A5645" s="6" t="s">
        <v>278</v>
      </c>
      <c r="B5645" s="1" t="s">
        <v>11677</v>
      </c>
      <c r="C5645" s="95" t="s">
        <v>6349</v>
      </c>
      <c r="D5645" s="95" t="s">
        <v>6349</v>
      </c>
      <c r="E5645" s="95" t="s">
        <v>6649</v>
      </c>
      <c r="F5645" s="95" t="s">
        <v>6358</v>
      </c>
      <c r="G5645" s="95" t="s">
        <v>6358</v>
      </c>
      <c r="H5645" s="61">
        <v>5529.0981946113798</v>
      </c>
      <c r="I5645" s="61">
        <v>91.351687141113004</v>
      </c>
      <c r="J5645" s="123">
        <v>505092.44844663102</v>
      </c>
      <c r="K5645" s="99">
        <v>6354.75</v>
      </c>
      <c r="L5645" s="16">
        <v>10169.315980884599</v>
      </c>
      <c r="M5645" s="17">
        <f>gp_need_index[[#This Row],[Normalised weighted population (base year)]]/gp_need_index[[#This Row],[Registered population (base year)]]</f>
        <v>1.6002700312183169</v>
      </c>
      <c r="N5645" s="99">
        <v>6354.6292440289599</v>
      </c>
      <c r="O5645" s="16">
        <v>10206.072723142101</v>
      </c>
      <c r="P5645" s="17">
        <f>gp_need_index[[#This Row],[Normalised weighted population 2026/27]]/gp_need_index[[#This Row],[Registered population 2026/27]]</f>
        <v>1.6060846874319374</v>
      </c>
      <c r="Q5645" s="99">
        <v>6352.9743984462903</v>
      </c>
      <c r="R5645" s="16">
        <v>10241.951110391799</v>
      </c>
      <c r="S5645" s="17">
        <f>gp_need_index[[#This Row],[Normalised weighted population 2027/28]]/gp_need_index[[#This Row],[Registered population 2027/28]]</f>
        <v>1.6121505405242327</v>
      </c>
      <c r="T5645" s="99">
        <v>6354.1021278593498</v>
      </c>
      <c r="U5645" s="16">
        <v>10282.805563408199</v>
      </c>
      <c r="V5645" s="17">
        <f>gp_need_index[[#This Row],[Normalised weighted population 2028/29]]/gp_need_index[[#This Row],[Registered population 2028/29]]</f>
        <v>1.6182940337586926</v>
      </c>
    </row>
    <row r="5646" spans="1:22" x14ac:dyDescent="0.2">
      <c r="A5646" s="6" t="s">
        <v>280</v>
      </c>
      <c r="B5646" s="1" t="s">
        <v>11678</v>
      </c>
      <c r="C5646" s="95" t="s">
        <v>6349</v>
      </c>
      <c r="D5646" s="95" t="s">
        <v>6349</v>
      </c>
      <c r="E5646" s="95" t="s">
        <v>6649</v>
      </c>
      <c r="F5646" s="95" t="s">
        <v>6358</v>
      </c>
      <c r="G5646" s="95" t="s">
        <v>6358</v>
      </c>
      <c r="H5646" s="61">
        <v>5511.3691699218798</v>
      </c>
      <c r="I5646" s="61">
        <v>49.766005633381802</v>
      </c>
      <c r="J5646" s="123">
        <v>274278.82915797899</v>
      </c>
      <c r="K5646" s="99">
        <v>5085.3333333333303</v>
      </c>
      <c r="L5646" s="16">
        <v>5522.2129912110004</v>
      </c>
      <c r="M5646" s="17">
        <f>gp_need_index[[#This Row],[Normalised weighted population (base year)]]/gp_need_index[[#This Row],[Registered population (base year)]]</f>
        <v>1.0859097387016918</v>
      </c>
      <c r="N5646" s="99">
        <v>5094.3094452959203</v>
      </c>
      <c r="O5646" s="16">
        <v>5542.1728941179999</v>
      </c>
      <c r="P5646" s="17">
        <f>gp_need_index[[#This Row],[Normalised weighted population 2026/27]]/gp_need_index[[#This Row],[Registered population 2026/27]]</f>
        <v>1.0879144570292321</v>
      </c>
      <c r="Q5646" s="99">
        <v>5104.0495234738601</v>
      </c>
      <c r="R5646" s="16">
        <v>5561.6558265537797</v>
      </c>
      <c r="S5646" s="17">
        <f>gp_need_index[[#This Row],[Normalised weighted population 2027/28]]/gp_need_index[[#This Row],[Registered population 2027/28]]</f>
        <v>1.0896555374267742</v>
      </c>
      <c r="T5646" s="99">
        <v>5114.1020603709703</v>
      </c>
      <c r="U5646" s="16">
        <v>5583.84089697738</v>
      </c>
      <c r="V5646" s="17">
        <f>gp_need_index[[#This Row],[Normalised weighted population 2028/29]]/gp_need_index[[#This Row],[Registered population 2028/29]]</f>
        <v>1.0918516742648534</v>
      </c>
    </row>
    <row r="5647" spans="1:22" x14ac:dyDescent="0.2">
      <c r="A5647" s="6" t="s">
        <v>304</v>
      </c>
      <c r="B5647" s="1" t="s">
        <v>11679</v>
      </c>
      <c r="C5647" s="95" t="s">
        <v>6349</v>
      </c>
      <c r="D5647" s="95" t="s">
        <v>6349</v>
      </c>
      <c r="E5647" s="95" t="s">
        <v>6649</v>
      </c>
      <c r="F5647" s="95" t="s">
        <v>6358</v>
      </c>
      <c r="G5647" s="95" t="s">
        <v>6358</v>
      </c>
      <c r="H5647" s="61">
        <v>5431.6387978830599</v>
      </c>
      <c r="I5647" s="61">
        <v>51.107927728340201</v>
      </c>
      <c r="J5647" s="123">
        <v>277599.803128656</v>
      </c>
      <c r="K5647" s="99">
        <v>3996</v>
      </c>
      <c r="L5647" s="16">
        <v>5589.0760650422799</v>
      </c>
      <c r="M5647" s="17">
        <f>gp_need_index[[#This Row],[Normalised weighted population (base year)]]/gp_need_index[[#This Row],[Registered population (base year)]]</f>
        <v>1.3986676839445145</v>
      </c>
      <c r="N5647" s="99">
        <v>3998.3626042495898</v>
      </c>
      <c r="O5647" s="16">
        <v>5609.2776428835596</v>
      </c>
      <c r="P5647" s="17">
        <f>gp_need_index[[#This Row],[Normalised weighted population 2026/27]]/gp_need_index[[#This Row],[Registered population 2026/27]]</f>
        <v>1.4028936837599064</v>
      </c>
      <c r="Q5647" s="99">
        <v>3998.4584914657598</v>
      </c>
      <c r="R5647" s="16">
        <v>5628.9964750848803</v>
      </c>
      <c r="S5647" s="17">
        <f>gp_need_index[[#This Row],[Normalised weighted population 2027/28]]/gp_need_index[[#This Row],[Registered population 2027/28]]</f>
        <v>1.4077916494817471</v>
      </c>
      <c r="T5647" s="99">
        <v>4000.39364514524</v>
      </c>
      <c r="U5647" s="16">
        <v>5651.4501628189901</v>
      </c>
      <c r="V5647" s="17">
        <f>gp_need_index[[#This Row],[Normalised weighted population 2028/29]]/gp_need_index[[#This Row],[Registered population 2028/29]]</f>
        <v>1.4127235127666558</v>
      </c>
    </row>
    <row r="5648" spans="1:22" x14ac:dyDescent="0.2">
      <c r="A5648" s="6" t="s">
        <v>294</v>
      </c>
      <c r="B5648" s="1" t="s">
        <v>11680</v>
      </c>
      <c r="C5648" s="95" t="s">
        <v>6349</v>
      </c>
      <c r="D5648" s="95" t="s">
        <v>6349</v>
      </c>
      <c r="E5648" s="95" t="s">
        <v>6649</v>
      </c>
      <c r="F5648" s="95" t="s">
        <v>6358</v>
      </c>
      <c r="G5648" s="95" t="s">
        <v>6358</v>
      </c>
      <c r="H5648" s="61">
        <v>5381.8392456054698</v>
      </c>
      <c r="I5648" s="61">
        <v>40.8688069967776</v>
      </c>
      <c r="J5648" s="123">
        <v>219949.34941633299</v>
      </c>
      <c r="K5648" s="99">
        <v>3602.5</v>
      </c>
      <c r="L5648" s="16">
        <v>4428.3664126905396</v>
      </c>
      <c r="M5648" s="17">
        <f>gp_need_index[[#This Row],[Normalised weighted population (base year)]]/gp_need_index[[#This Row],[Registered population (base year)]]</f>
        <v>1.2292481367635086</v>
      </c>
      <c r="N5648" s="99">
        <v>3604.9273967126101</v>
      </c>
      <c r="O5648" s="16">
        <v>4444.3726340685598</v>
      </c>
      <c r="P5648" s="17">
        <f>gp_need_index[[#This Row],[Normalised weighted population 2026/27]]/gp_need_index[[#This Row],[Registered population 2026/27]]</f>
        <v>1.2328605114548086</v>
      </c>
      <c r="Q5648" s="99">
        <v>3607.2788249303399</v>
      </c>
      <c r="R5648" s="16">
        <v>4459.9963638588897</v>
      </c>
      <c r="S5648" s="17">
        <f>gp_need_index[[#This Row],[Normalised weighted population 2027/28]]/gp_need_index[[#This Row],[Registered population 2027/28]]</f>
        <v>1.2363880310652218</v>
      </c>
      <c r="T5648" s="99">
        <v>3610.5489180488598</v>
      </c>
      <c r="U5648" s="16">
        <v>4477.7869889005997</v>
      </c>
      <c r="V5648" s="17">
        <f>gp_need_index[[#This Row],[Normalised weighted population 2028/29]]/gp_need_index[[#This Row],[Registered population 2028/29]]</f>
        <v>1.2401956296773831</v>
      </c>
    </row>
    <row r="5649" spans="1:22" x14ac:dyDescent="0.2">
      <c r="A5649" s="6" t="s">
        <v>291</v>
      </c>
      <c r="B5649" s="1" t="s">
        <v>11681</v>
      </c>
      <c r="C5649" s="95" t="s">
        <v>6349</v>
      </c>
      <c r="D5649" s="95" t="s">
        <v>6349</v>
      </c>
      <c r="E5649" s="95" t="s">
        <v>6649</v>
      </c>
      <c r="F5649" s="95" t="s">
        <v>6358</v>
      </c>
      <c r="G5649" s="95" t="s">
        <v>6358</v>
      </c>
      <c r="H5649" s="61">
        <v>5441.5269847196696</v>
      </c>
      <c r="I5649" s="61">
        <v>29.0017308800808</v>
      </c>
      <c r="J5649" s="123">
        <v>157813.70118753699</v>
      </c>
      <c r="K5649" s="99">
        <v>2423.3333333333298</v>
      </c>
      <c r="L5649" s="16">
        <v>3177.3537664730002</v>
      </c>
      <c r="M5649" s="17">
        <f>gp_need_index[[#This Row],[Normalised weighted population (base year)]]/gp_need_index[[#This Row],[Registered population (base year)]]</f>
        <v>1.3111501099613501</v>
      </c>
      <c r="N5649" s="99">
        <v>2423.7632811465401</v>
      </c>
      <c r="O5649" s="16">
        <v>3188.8382334395801</v>
      </c>
      <c r="P5649" s="17">
        <f>gp_need_index[[#This Row],[Normalised weighted population 2026/27]]/gp_need_index[[#This Row],[Registered population 2026/27]]</f>
        <v>1.3156558060946975</v>
      </c>
      <c r="Q5649" s="99">
        <v>2424.0764760867801</v>
      </c>
      <c r="R5649" s="16">
        <v>3200.0482626172502</v>
      </c>
      <c r="S5649" s="17">
        <f>gp_need_index[[#This Row],[Normalised weighted population 2027/28]]/gp_need_index[[#This Row],[Registered population 2027/28]]</f>
        <v>1.3201102746490623</v>
      </c>
      <c r="T5649" s="99">
        <v>2425.0891884054699</v>
      </c>
      <c r="U5649" s="16">
        <v>3212.8130395612202</v>
      </c>
      <c r="V5649" s="17">
        <f>gp_need_index[[#This Row],[Normalised weighted population 2028/29]]/gp_need_index[[#This Row],[Registered population 2028/29]]</f>
        <v>1.3248226312343134</v>
      </c>
    </row>
    <row r="5650" spans="1:22" x14ac:dyDescent="0.2">
      <c r="A5650" s="6" t="s">
        <v>305</v>
      </c>
      <c r="B5650" s="1" t="s">
        <v>11682</v>
      </c>
      <c r="C5650" s="95" t="s">
        <v>6349</v>
      </c>
      <c r="D5650" s="95" t="s">
        <v>6349</v>
      </c>
      <c r="E5650" s="95" t="s">
        <v>6649</v>
      </c>
      <c r="F5650" s="95" t="s">
        <v>6358</v>
      </c>
      <c r="G5650" s="95" t="s">
        <v>6358</v>
      </c>
      <c r="H5650" s="61">
        <v>5576.1834034030699</v>
      </c>
      <c r="I5650" s="61">
        <v>59.106633864032503</v>
      </c>
      <c r="J5650" s="123">
        <v>329589.43078364001</v>
      </c>
      <c r="K5650" s="99">
        <v>5165.5</v>
      </c>
      <c r="L5650" s="16">
        <v>6635.8130593846699</v>
      </c>
      <c r="M5650" s="17">
        <f>gp_need_index[[#This Row],[Normalised weighted population (base year)]]/gp_need_index[[#This Row],[Registered population (base year)]]</f>
        <v>1.2846409949442783</v>
      </c>
      <c r="N5650" s="99">
        <v>5172.3045337288004</v>
      </c>
      <c r="O5650" s="16">
        <v>6659.79804232269</v>
      </c>
      <c r="P5650" s="17">
        <f>gp_need_index[[#This Row],[Normalised weighted population 2026/27]]/gp_need_index[[#This Row],[Registered population 2026/27]]</f>
        <v>1.2875881531904949</v>
      </c>
      <c r="Q5650" s="99">
        <v>5179.1079897730597</v>
      </c>
      <c r="R5650" s="16">
        <v>6683.20986973649</v>
      </c>
      <c r="S5650" s="17">
        <f>gp_need_index[[#This Row],[Normalised weighted population 2027/28]]/gp_need_index[[#This Row],[Registered population 2027/28]]</f>
        <v>1.2904171689282227</v>
      </c>
      <c r="T5650" s="99">
        <v>5187.4143813759902</v>
      </c>
      <c r="U5650" s="16">
        <v>6709.8687436833297</v>
      </c>
      <c r="V5650" s="17">
        <f>gp_need_index[[#This Row],[Normalised weighted population 2028/29]]/gp_need_index[[#This Row],[Registered population 2028/29]]</f>
        <v>1.2934900222687629</v>
      </c>
    </row>
    <row r="5651" spans="1:22" x14ac:dyDescent="0.2">
      <c r="A5651" s="6" t="s">
        <v>289</v>
      </c>
      <c r="B5651" s="1" t="s">
        <v>11423</v>
      </c>
      <c r="C5651" s="95" t="s">
        <v>6349</v>
      </c>
      <c r="D5651" s="95" t="s">
        <v>6349</v>
      </c>
      <c r="E5651" s="95" t="s">
        <v>6649</v>
      </c>
      <c r="F5651" s="95" t="s">
        <v>6358</v>
      </c>
      <c r="G5651" s="95" t="s">
        <v>6358</v>
      </c>
      <c r="H5651" s="61">
        <v>5587.0181274414099</v>
      </c>
      <c r="I5651" s="61">
        <v>43.228598296698102</v>
      </c>
      <c r="J5651" s="123">
        <v>241518.962307535</v>
      </c>
      <c r="K5651" s="99">
        <v>4152.3333333333303</v>
      </c>
      <c r="L5651" s="16">
        <v>4862.6398011575102</v>
      </c>
      <c r="M5651" s="17">
        <f>gp_need_index[[#This Row],[Normalised weighted population (base year)]]/gp_need_index[[#This Row],[Registered population (base year)]]</f>
        <v>1.171062005576988</v>
      </c>
      <c r="N5651" s="99">
        <v>4160.8114330591598</v>
      </c>
      <c r="O5651" s="16">
        <v>4880.2156930068904</v>
      </c>
      <c r="P5651" s="17">
        <f>gp_need_index[[#This Row],[Normalised weighted population 2026/27]]/gp_need_index[[#This Row],[Registered population 2026/27]]</f>
        <v>1.1728999911487943</v>
      </c>
      <c r="Q5651" s="99">
        <v>4167.9368818106996</v>
      </c>
      <c r="R5651" s="16">
        <v>4897.3715837442296</v>
      </c>
      <c r="S5651" s="17">
        <f>gp_need_index[[#This Row],[Normalised weighted population 2027/28]]/gp_need_index[[#This Row],[Registered population 2027/28]]</f>
        <v>1.1750109760819214</v>
      </c>
      <c r="T5651" s="99">
        <v>4173.6986341866004</v>
      </c>
      <c r="U5651" s="16">
        <v>4916.9068690736804</v>
      </c>
      <c r="V5651" s="17">
        <f>gp_need_index[[#This Row],[Normalised weighted population 2028/29]]/gp_need_index[[#This Row],[Registered population 2028/29]]</f>
        <v>1.1780694535056966</v>
      </c>
    </row>
    <row r="5652" spans="1:22" x14ac:dyDescent="0.2">
      <c r="A5652" s="6" t="s">
        <v>319</v>
      </c>
      <c r="B5652" s="1" t="s">
        <v>12512</v>
      </c>
      <c r="C5652" s="95" t="s">
        <v>6349</v>
      </c>
      <c r="D5652" s="95" t="s">
        <v>6349</v>
      </c>
      <c r="E5652" s="95" t="s">
        <v>6649</v>
      </c>
      <c r="F5652" s="95" t="s">
        <v>6358</v>
      </c>
      <c r="G5652" s="95" t="s">
        <v>6358</v>
      </c>
      <c r="H5652" s="61">
        <v>5466.1159741950796</v>
      </c>
      <c r="I5652" s="61">
        <v>23.135739236983699</v>
      </c>
      <c r="J5652" s="123">
        <v>126462.633818088</v>
      </c>
      <c r="K5652" s="99">
        <v>2063.8333333333298</v>
      </c>
      <c r="L5652" s="16">
        <v>2546.1447444445998</v>
      </c>
      <c r="M5652" s="17">
        <f>gp_need_index[[#This Row],[Normalised weighted population (base year)]]/gp_need_index[[#This Row],[Registered population (base year)]]</f>
        <v>1.2336968801314403</v>
      </c>
      <c r="N5652" s="99">
        <v>2067.2001221895598</v>
      </c>
      <c r="O5652" s="16">
        <v>2555.34772194061</v>
      </c>
      <c r="P5652" s="17">
        <f>gp_need_index[[#This Row],[Normalised weighted population 2026/27]]/gp_need_index[[#This Row],[Registered population 2026/27]]</f>
        <v>1.2361394983055674</v>
      </c>
      <c r="Q5652" s="99">
        <v>2070.05956402742</v>
      </c>
      <c r="R5652" s="16">
        <v>2564.3307811066902</v>
      </c>
      <c r="S5652" s="17">
        <f>gp_need_index[[#This Row],[Normalised weighted population 2027/28]]/gp_need_index[[#This Row],[Registered population 2027/28]]</f>
        <v>1.2387714951146802</v>
      </c>
      <c r="T5652" s="99">
        <v>2073.6358897155301</v>
      </c>
      <c r="U5652" s="16">
        <v>2574.55972384289</v>
      </c>
      <c r="V5652" s="17">
        <f>gp_need_index[[#This Row],[Normalised weighted population 2028/29]]/gp_need_index[[#This Row],[Registered population 2028/29]]</f>
        <v>1.2415678840300544</v>
      </c>
    </row>
    <row r="5653" spans="1:22" x14ac:dyDescent="0.2">
      <c r="A5653" s="6" t="s">
        <v>285</v>
      </c>
      <c r="B5653" s="1" t="s">
        <v>11683</v>
      </c>
      <c r="C5653" s="95" t="s">
        <v>6349</v>
      </c>
      <c r="D5653" s="95" t="s">
        <v>6349</v>
      </c>
      <c r="E5653" s="95" t="s">
        <v>6649</v>
      </c>
      <c r="F5653" s="95" t="s">
        <v>6358</v>
      </c>
      <c r="G5653" s="95" t="s">
        <v>6358</v>
      </c>
      <c r="H5653" s="61">
        <v>5586.9227294921902</v>
      </c>
      <c r="I5653" s="61">
        <v>34.472378405072099</v>
      </c>
      <c r="J5653" s="123">
        <v>192594.51445095299</v>
      </c>
      <c r="K5653" s="99">
        <v>2518.5</v>
      </c>
      <c r="L5653" s="16">
        <v>3877.6158298548298</v>
      </c>
      <c r="M5653" s="17">
        <f>gp_need_index[[#This Row],[Normalised weighted population (base year)]]/gp_need_index[[#This Row],[Registered population (base year)]]</f>
        <v>1.5396529004783919</v>
      </c>
      <c r="N5653" s="99">
        <v>2521.4768416239899</v>
      </c>
      <c r="O5653" s="16">
        <v>3891.6313768099499</v>
      </c>
      <c r="P5653" s="17">
        <f>gp_need_index[[#This Row],[Normalised weighted population 2026/27]]/gp_need_index[[#This Row],[Registered population 2026/27]]</f>
        <v>1.5433936622251483</v>
      </c>
      <c r="Q5653" s="99">
        <v>2526.4204323977601</v>
      </c>
      <c r="R5653" s="16">
        <v>3905.31200219424</v>
      </c>
      <c r="S5653" s="17">
        <f>gp_need_index[[#This Row],[Normalised weighted population 2027/28]]/gp_need_index[[#This Row],[Registered population 2027/28]]</f>
        <v>1.5457886391806173</v>
      </c>
      <c r="T5653" s="99">
        <v>2530.6907267901602</v>
      </c>
      <c r="U5653" s="16">
        <v>3920.89002868433</v>
      </c>
      <c r="V5653" s="17">
        <f>gp_need_index[[#This Row],[Normalised weighted population 2028/29]]/gp_need_index[[#This Row],[Registered population 2028/29]]</f>
        <v>1.5493359133841891</v>
      </c>
    </row>
    <row r="5654" spans="1:22" x14ac:dyDescent="0.2">
      <c r="A5654" s="6" t="s">
        <v>274</v>
      </c>
      <c r="B5654" s="1" t="s">
        <v>11684</v>
      </c>
      <c r="C5654" s="95" t="s">
        <v>6349</v>
      </c>
      <c r="D5654" s="95" t="s">
        <v>6349</v>
      </c>
      <c r="E5654" s="95" t="s">
        <v>6649</v>
      </c>
      <c r="F5654" s="95" t="s">
        <v>6358</v>
      </c>
      <c r="G5654" s="95" t="s">
        <v>6358</v>
      </c>
      <c r="H5654" s="61">
        <v>5499.7337772764004</v>
      </c>
      <c r="I5654" s="61">
        <v>45.430991331646403</v>
      </c>
      <c r="J5654" s="123">
        <v>249858.357561807</v>
      </c>
      <c r="K5654" s="99">
        <v>4163.75</v>
      </c>
      <c r="L5654" s="16">
        <v>5030.5416292109603</v>
      </c>
      <c r="M5654" s="17">
        <f>gp_need_index[[#This Row],[Normalised weighted population (base year)]]/gp_need_index[[#This Row],[Registered population (base year)]]</f>
        <v>1.2081757140104379</v>
      </c>
      <c r="N5654" s="99">
        <v>4171.1961987457998</v>
      </c>
      <c r="O5654" s="16">
        <v>5048.7243980843195</v>
      </c>
      <c r="P5654" s="17">
        <f>gp_need_index[[#This Row],[Normalised weighted population 2026/27]]/gp_need_index[[#This Row],[Registered population 2026/27]]</f>
        <v>1.2103780684309158</v>
      </c>
      <c r="Q5654" s="99">
        <v>4177.4713293021196</v>
      </c>
      <c r="R5654" s="16">
        <v>5066.4726636498299</v>
      </c>
      <c r="S5654" s="17">
        <f>gp_need_index[[#This Row],[Normalised weighted population 2027/28]]/gp_need_index[[#This Row],[Registered population 2027/28]]</f>
        <v>1.2128084825171559</v>
      </c>
      <c r="T5654" s="99">
        <v>4185.5009141672699</v>
      </c>
      <c r="U5654" s="16">
        <v>5086.6824817953002</v>
      </c>
      <c r="V5654" s="17">
        <f>gp_need_index[[#This Row],[Normalised weighted population 2028/29]]/gp_need_index[[#This Row],[Registered population 2028/29]]</f>
        <v>1.2153103263166591</v>
      </c>
    </row>
    <row r="5655" spans="1:22" x14ac:dyDescent="0.2">
      <c r="A5655" s="6" t="s">
        <v>308</v>
      </c>
      <c r="B5655" s="1" t="s">
        <v>11685</v>
      </c>
      <c r="C5655" s="95" t="s">
        <v>6349</v>
      </c>
      <c r="D5655" s="95" t="s">
        <v>6349</v>
      </c>
      <c r="E5655" s="95" t="s">
        <v>6649</v>
      </c>
      <c r="F5655" s="95" t="s">
        <v>6358</v>
      </c>
      <c r="G5655" s="95" t="s">
        <v>6358</v>
      </c>
      <c r="H5655" s="61">
        <v>5550.5482370477002</v>
      </c>
      <c r="I5655" s="61">
        <v>65.134923260092705</v>
      </c>
      <c r="J5655" s="123">
        <v>361534.53347154497</v>
      </c>
      <c r="K5655" s="99">
        <v>5139.5</v>
      </c>
      <c r="L5655" s="16">
        <v>7278.9821352126601</v>
      </c>
      <c r="M5655" s="17">
        <f>gp_need_index[[#This Row],[Normalised weighted population (base year)]]/gp_need_index[[#This Row],[Registered population (base year)]]</f>
        <v>1.4162821549202569</v>
      </c>
      <c r="N5655" s="99">
        <v>5146.5170801513405</v>
      </c>
      <c r="O5655" s="16">
        <v>7305.29183694126</v>
      </c>
      <c r="P5655" s="17">
        <f>gp_need_index[[#This Row],[Normalised weighted population 2026/27]]/gp_need_index[[#This Row],[Registered population 2026/27]]</f>
        <v>1.4194632453695146</v>
      </c>
      <c r="Q5655" s="99">
        <v>5151.2064600672402</v>
      </c>
      <c r="R5655" s="16">
        <v>7330.9728306601501</v>
      </c>
      <c r="S5655" s="17">
        <f>gp_need_index[[#This Row],[Normalised weighted population 2027/28]]/gp_need_index[[#This Row],[Registered population 2027/28]]</f>
        <v>1.4231564755733856</v>
      </c>
      <c r="T5655" s="99">
        <v>5158.8110456354698</v>
      </c>
      <c r="U5655" s="16">
        <v>7360.2155874206801</v>
      </c>
      <c r="V5655" s="17">
        <f>gp_need_index[[#This Row],[Normalised weighted population 2028/29]]/gp_need_index[[#This Row],[Registered population 2028/29]]</f>
        <v>1.426727112567473</v>
      </c>
    </row>
    <row r="5656" spans="1:22" x14ac:dyDescent="0.2">
      <c r="A5656" s="6" t="s">
        <v>311</v>
      </c>
      <c r="B5656" s="1" t="s">
        <v>12513</v>
      </c>
      <c r="C5656" s="95" t="s">
        <v>6349</v>
      </c>
      <c r="D5656" s="95" t="s">
        <v>6349</v>
      </c>
      <c r="E5656" s="95" t="s">
        <v>6649</v>
      </c>
      <c r="F5656" s="95" t="s">
        <v>6358</v>
      </c>
      <c r="G5656" s="95" t="s">
        <v>6358</v>
      </c>
      <c r="H5656" s="61">
        <v>5314.9650297619</v>
      </c>
      <c r="I5656" s="61">
        <v>61.903132652584198</v>
      </c>
      <c r="J5656" s="123">
        <v>329012.985281197</v>
      </c>
      <c r="K5656" s="99">
        <v>7452.4166666666697</v>
      </c>
      <c r="L5656" s="16">
        <v>6624.2071514402396</v>
      </c>
      <c r="M5656" s="17">
        <f>gp_need_index[[#This Row],[Normalised weighted population (base year)]]/gp_need_index[[#This Row],[Registered population (base year)]]</f>
        <v>0.88886698741216874</v>
      </c>
      <c r="N5656" s="99">
        <v>7467.6706054679898</v>
      </c>
      <c r="O5656" s="16">
        <v>6648.15018510971</v>
      </c>
      <c r="P5656" s="17">
        <f>gp_need_index[[#This Row],[Normalised weighted population 2026/27]]/gp_need_index[[#This Row],[Registered population 2026/27]]</f>
        <v>0.89025755638468984</v>
      </c>
      <c r="Q5656" s="99">
        <v>7481.5152699083001</v>
      </c>
      <c r="R5656" s="16">
        <v>6671.5210656928302</v>
      </c>
      <c r="S5656" s="17">
        <f>gp_need_index[[#This Row],[Normalised weighted population 2027/28]]/gp_need_index[[#This Row],[Registered population 2027/28]]</f>
        <v>0.8917339369106978</v>
      </c>
      <c r="T5656" s="99">
        <v>7494.9694597839098</v>
      </c>
      <c r="U5656" s="16">
        <v>6698.13331378778</v>
      </c>
      <c r="V5656" s="17">
        <f>gp_need_index[[#This Row],[Normalised weighted population 2028/29]]/gp_need_index[[#This Row],[Registered population 2028/29]]</f>
        <v>0.89368387019163331</v>
      </c>
    </row>
    <row r="5657" spans="1:22" x14ac:dyDescent="0.2">
      <c r="A5657" s="6" t="s">
        <v>299</v>
      </c>
      <c r="B5657" s="1" t="s">
        <v>11686</v>
      </c>
      <c r="C5657" s="95" t="s">
        <v>6349</v>
      </c>
      <c r="D5657" s="95" t="s">
        <v>6349</v>
      </c>
      <c r="E5657" s="95" t="s">
        <v>6649</v>
      </c>
      <c r="F5657" s="95" t="s">
        <v>6358</v>
      </c>
      <c r="G5657" s="95" t="s">
        <v>6358</v>
      </c>
      <c r="H5657" s="61">
        <v>5602.90860376603</v>
      </c>
      <c r="I5657" s="61">
        <v>52.834749465893097</v>
      </c>
      <c r="J5657" s="123">
        <v>296028.27236027498</v>
      </c>
      <c r="K5657" s="99">
        <v>4317.8333333333303</v>
      </c>
      <c r="L5657" s="16">
        <v>5960.1070064802097</v>
      </c>
      <c r="M5657" s="17">
        <f>gp_need_index[[#This Row],[Normalised weighted population (base year)]]/gp_need_index[[#This Row],[Registered population (base year)]]</f>
        <v>1.3803467031644452</v>
      </c>
      <c r="N5657" s="99">
        <v>4322.5395846210204</v>
      </c>
      <c r="O5657" s="16">
        <v>5981.6496665250097</v>
      </c>
      <c r="P5657" s="17">
        <f>gp_need_index[[#This Row],[Normalised weighted population 2026/27]]/gp_need_index[[#This Row],[Registered population 2026/27]]</f>
        <v>1.3838276201811699</v>
      </c>
      <c r="Q5657" s="99">
        <v>4328.6236902781402</v>
      </c>
      <c r="R5657" s="16">
        <v>6002.6775338496</v>
      </c>
      <c r="S5657" s="17">
        <f>gp_need_index[[#This Row],[Normalised weighted population 2027/28]]/gp_need_index[[#This Row],[Registered population 2027/28]]</f>
        <v>1.3867404430030026</v>
      </c>
      <c r="T5657" s="99">
        <v>4334.0840519435196</v>
      </c>
      <c r="U5657" s="16">
        <v>6026.6218101535796</v>
      </c>
      <c r="V5657" s="17">
        <f>gp_need_index[[#This Row],[Normalised weighted population 2028/29]]/gp_need_index[[#This Row],[Registered population 2028/29]]</f>
        <v>1.3905179820984508</v>
      </c>
    </row>
    <row r="5658" spans="1:22" x14ac:dyDescent="0.2">
      <c r="A5658" s="6" t="s">
        <v>277</v>
      </c>
      <c r="B5658" s="1" t="s">
        <v>11687</v>
      </c>
      <c r="C5658" s="95" t="s">
        <v>6349</v>
      </c>
      <c r="D5658" s="95" t="s">
        <v>6349</v>
      </c>
      <c r="E5658" s="95" t="s">
        <v>6649</v>
      </c>
      <c r="F5658" s="95" t="s">
        <v>6358</v>
      </c>
      <c r="G5658" s="95" t="s">
        <v>6358</v>
      </c>
      <c r="H5658" s="61">
        <v>5398.9403705018904</v>
      </c>
      <c r="I5658" s="61">
        <v>40.7901961633439</v>
      </c>
      <c r="J5658" s="123">
        <v>220223.83678696901</v>
      </c>
      <c r="K5658" s="99">
        <v>3630.5833333333298</v>
      </c>
      <c r="L5658" s="16">
        <v>4433.8928243669397</v>
      </c>
      <c r="M5658" s="17">
        <f>gp_need_index[[#This Row],[Normalised weighted population (base year)]]/gp_need_index[[#This Row],[Registered population (base year)]]</f>
        <v>1.2212618241422024</v>
      </c>
      <c r="N5658" s="99">
        <v>3632.6634085032701</v>
      </c>
      <c r="O5658" s="16">
        <v>4449.9190208239197</v>
      </c>
      <c r="P5658" s="17">
        <f>gp_need_index[[#This Row],[Normalised weighted population 2026/27]]/gp_need_index[[#This Row],[Registered population 2026/27]]</f>
        <v>1.2249742187530044</v>
      </c>
      <c r="Q5658" s="99">
        <v>3635.3344519794</v>
      </c>
      <c r="R5658" s="16">
        <v>4465.56224836007</v>
      </c>
      <c r="S5658" s="17">
        <f>gp_need_index[[#This Row],[Normalised weighted population 2027/28]]/gp_need_index[[#This Row],[Registered population 2027/28]]</f>
        <v>1.228377280645697</v>
      </c>
      <c r="T5658" s="99">
        <v>3639.53245867858</v>
      </c>
      <c r="U5658" s="16">
        <v>4483.3750753401</v>
      </c>
      <c r="V5658" s="17">
        <f>gp_need_index[[#This Row],[Normalised weighted population 2028/29]]/gp_need_index[[#This Row],[Registered population 2028/29]]</f>
        <v>1.231854675357916</v>
      </c>
    </row>
    <row r="5659" spans="1:22" x14ac:dyDescent="0.2">
      <c r="A5659" s="6" t="s">
        <v>334</v>
      </c>
      <c r="B5659" s="1" t="s">
        <v>11688</v>
      </c>
      <c r="C5659" s="95" t="s">
        <v>6349</v>
      </c>
      <c r="D5659" s="95" t="s">
        <v>6349</v>
      </c>
      <c r="E5659" s="95" t="s">
        <v>6649</v>
      </c>
      <c r="F5659" s="95" t="s">
        <v>6357</v>
      </c>
      <c r="G5659" s="95" t="s">
        <v>6357</v>
      </c>
      <c r="H5659" s="61">
        <v>5495.5430786132802</v>
      </c>
      <c r="I5659" s="61">
        <v>158.87618997062299</v>
      </c>
      <c r="J5659" s="123">
        <v>873110.94614950498</v>
      </c>
      <c r="K5659" s="99">
        <v>14062.833333333299</v>
      </c>
      <c r="L5659" s="16">
        <v>17578.843487107901</v>
      </c>
      <c r="M5659" s="17">
        <f>gp_need_index[[#This Row],[Normalised weighted population (base year)]]/gp_need_index[[#This Row],[Registered population (base year)]]</f>
        <v>1.2500214622781998</v>
      </c>
      <c r="N5659" s="99">
        <v>14075.2600061268</v>
      </c>
      <c r="O5659" s="16">
        <v>17642.3817841237</v>
      </c>
      <c r="P5659" s="17">
        <f>gp_need_index[[#This Row],[Normalised weighted population 2026/27]]/gp_need_index[[#This Row],[Registered population 2026/27]]</f>
        <v>1.2534320343953982</v>
      </c>
      <c r="Q5659" s="99">
        <v>14094.002719612199</v>
      </c>
      <c r="R5659" s="16">
        <v>17704.401742517901</v>
      </c>
      <c r="S5659" s="17">
        <f>gp_need_index[[#This Row],[Normalised weighted population 2027/28]]/gp_need_index[[#This Row],[Registered population 2027/28]]</f>
        <v>1.2561656255310445</v>
      </c>
      <c r="T5659" s="99">
        <v>14122.038919041001</v>
      </c>
      <c r="U5659" s="16">
        <v>17775.023408387598</v>
      </c>
      <c r="V5659" s="17">
        <f>gp_need_index[[#This Row],[Normalised weighted population 2028/29]]/gp_need_index[[#This Row],[Registered population 2028/29]]</f>
        <v>1.2586725975114834</v>
      </c>
    </row>
    <row r="5660" spans="1:22" x14ac:dyDescent="0.2">
      <c r="A5660" s="6" t="s">
        <v>332</v>
      </c>
      <c r="B5660" s="1" t="s">
        <v>11689</v>
      </c>
      <c r="C5660" s="95" t="s">
        <v>6349</v>
      </c>
      <c r="D5660" s="95" t="s">
        <v>6349</v>
      </c>
      <c r="E5660" s="95" t="s">
        <v>6649</v>
      </c>
      <c r="F5660" s="95" t="s">
        <v>6357</v>
      </c>
      <c r="G5660" s="95" t="s">
        <v>6357</v>
      </c>
      <c r="H5660" s="61">
        <v>5381.4206071820199</v>
      </c>
      <c r="I5660" s="61">
        <v>74.2139613627198</v>
      </c>
      <c r="J5660" s="123">
        <v>399376.54101794999</v>
      </c>
      <c r="K5660" s="99">
        <v>7863.5</v>
      </c>
      <c r="L5660" s="16">
        <v>8040.8769789663502</v>
      </c>
      <c r="M5660" s="17">
        <f>gp_need_index[[#This Row],[Normalised weighted population (base year)]]/gp_need_index[[#This Row],[Registered population (base year)]]</f>
        <v>1.0225570012038343</v>
      </c>
      <c r="N5660" s="99">
        <v>7869.8426727536898</v>
      </c>
      <c r="O5660" s="16">
        <v>8069.9405308508403</v>
      </c>
      <c r="P5660" s="17">
        <f>gp_need_index[[#This Row],[Normalised weighted population 2026/27]]/gp_need_index[[#This Row],[Registered population 2026/27]]</f>
        <v>1.0254259032127684</v>
      </c>
      <c r="Q5660" s="99">
        <v>7876.2419328890101</v>
      </c>
      <c r="R5660" s="16">
        <v>8098.3095675314198</v>
      </c>
      <c r="S5660" s="17">
        <f>gp_need_index[[#This Row],[Normalised weighted population 2027/28]]/gp_need_index[[#This Row],[Registered population 2027/28]]</f>
        <v>1.0281946182626915</v>
      </c>
      <c r="T5660" s="99">
        <v>7885.8772612949397</v>
      </c>
      <c r="U5660" s="16">
        <v>8130.6131788426501</v>
      </c>
      <c r="V5660" s="17">
        <f>gp_need_index[[#This Row],[Normalised weighted population 2028/29]]/gp_need_index[[#This Row],[Registered population 2028/29]]</f>
        <v>1.0310347104625772</v>
      </c>
    </row>
    <row r="5661" spans="1:22" x14ac:dyDescent="0.2">
      <c r="A5661" s="6" t="s">
        <v>335</v>
      </c>
      <c r="B5661" s="1" t="s">
        <v>11690</v>
      </c>
      <c r="C5661" s="95" t="s">
        <v>6349</v>
      </c>
      <c r="D5661" s="95" t="s">
        <v>6349</v>
      </c>
      <c r="E5661" s="95" t="s">
        <v>6649</v>
      </c>
      <c r="F5661" s="95" t="s">
        <v>6357</v>
      </c>
      <c r="G5661" s="95" t="s">
        <v>6357</v>
      </c>
      <c r="H5661" s="61">
        <v>5359.6571697856098</v>
      </c>
      <c r="I5661" s="61">
        <v>42.412648038444402</v>
      </c>
      <c r="J5661" s="123">
        <v>227317.25314884199</v>
      </c>
      <c r="K5661" s="99">
        <v>4616.5833333333303</v>
      </c>
      <c r="L5661" s="16">
        <v>4576.7086446978801</v>
      </c>
      <c r="M5661" s="17">
        <f>gp_need_index[[#This Row],[Normalised weighted population (base year)]]/gp_need_index[[#This Row],[Registered population (base year)]]</f>
        <v>0.99136272742061404</v>
      </c>
      <c r="N5661" s="99">
        <v>4627.6753609614798</v>
      </c>
      <c r="O5661" s="16">
        <v>4593.2510454214998</v>
      </c>
      <c r="P5661" s="17">
        <f>gp_need_index[[#This Row],[Normalised weighted population 2026/27]]/gp_need_index[[#This Row],[Registered population 2026/27]]</f>
        <v>0.99256120776526824</v>
      </c>
      <c r="Q5661" s="99">
        <v>4640.0734128663098</v>
      </c>
      <c r="R5661" s="16">
        <v>4609.3981417839204</v>
      </c>
      <c r="S5661" s="17">
        <f>gp_need_index[[#This Row],[Normalised weighted population 2027/28]]/gp_need_index[[#This Row],[Registered population 2027/28]]</f>
        <v>0.99338905479440676</v>
      </c>
      <c r="T5661" s="99">
        <v>4652.4674475802703</v>
      </c>
      <c r="U5661" s="16">
        <v>4627.7847204531199</v>
      </c>
      <c r="V5661" s="17">
        <f>gp_need_index[[#This Row],[Normalised weighted population 2028/29]]/gp_need_index[[#This Row],[Registered population 2028/29]]</f>
        <v>0.99469470181032904</v>
      </c>
    </row>
    <row r="5662" spans="1:22" x14ac:dyDescent="0.2">
      <c r="A5662" s="6" t="s">
        <v>338</v>
      </c>
      <c r="B5662" s="1" t="s">
        <v>11691</v>
      </c>
      <c r="C5662" s="95" t="s">
        <v>6349</v>
      </c>
      <c r="D5662" s="95" t="s">
        <v>6349</v>
      </c>
      <c r="E5662" s="95" t="s">
        <v>6649</v>
      </c>
      <c r="F5662" s="95" t="s">
        <v>6357</v>
      </c>
      <c r="G5662" s="95" t="s">
        <v>6357</v>
      </c>
      <c r="H5662" s="61">
        <v>5315.4465378095501</v>
      </c>
      <c r="I5662" s="61">
        <v>65.605625529383104</v>
      </c>
      <c r="J5662" s="123">
        <v>348723.19508098898</v>
      </c>
      <c r="K5662" s="99">
        <v>8192</v>
      </c>
      <c r="L5662" s="16">
        <v>7021.0441109316198</v>
      </c>
      <c r="M5662" s="17">
        <f>gp_need_index[[#This Row],[Normalised weighted population (base year)]]/gp_need_index[[#This Row],[Registered population (base year)]]</f>
        <v>0.85706104869770749</v>
      </c>
      <c r="N5662" s="99">
        <v>8196.7426139971994</v>
      </c>
      <c r="O5662" s="16">
        <v>7046.4215020215597</v>
      </c>
      <c r="P5662" s="17">
        <f>gp_need_index[[#This Row],[Normalised weighted population 2026/27]]/gp_need_index[[#This Row],[Registered population 2026/27]]</f>
        <v>0.8596611890665824</v>
      </c>
      <c r="Q5662" s="99">
        <v>8198.8947561101504</v>
      </c>
      <c r="R5662" s="16">
        <v>7071.1924639999597</v>
      </c>
      <c r="S5662" s="17">
        <f>gp_need_index[[#This Row],[Normalised weighted population 2027/28]]/gp_need_index[[#This Row],[Registered population 2027/28]]</f>
        <v>0.86245679135351982</v>
      </c>
      <c r="T5662" s="99">
        <v>8206.4317055507199</v>
      </c>
      <c r="U5662" s="16">
        <v>7099.3989743783504</v>
      </c>
      <c r="V5662" s="17">
        <f>gp_need_index[[#This Row],[Normalised weighted population 2028/29]]/gp_need_index[[#This Row],[Registered population 2028/29]]</f>
        <v>0.86510181636878947</v>
      </c>
    </row>
    <row r="5663" spans="1:22" x14ac:dyDescent="0.2">
      <c r="A5663" s="6" t="s">
        <v>331</v>
      </c>
      <c r="B5663" s="1" t="s">
        <v>11692</v>
      </c>
      <c r="C5663" s="95" t="s">
        <v>6349</v>
      </c>
      <c r="D5663" s="95" t="s">
        <v>6349</v>
      </c>
      <c r="E5663" s="95" t="s">
        <v>6649</v>
      </c>
      <c r="F5663" s="95" t="s">
        <v>6357</v>
      </c>
      <c r="G5663" s="95" t="s">
        <v>6357</v>
      </c>
      <c r="H5663" s="61">
        <v>5457.9279161818504</v>
      </c>
      <c r="I5663" s="61">
        <v>132.88108795527401</v>
      </c>
      <c r="J5663" s="123">
        <v>725255.39948370599</v>
      </c>
      <c r="K5663" s="99">
        <v>10869.416666666701</v>
      </c>
      <c r="L5663" s="16">
        <v>14601.982957525501</v>
      </c>
      <c r="M5663" s="17">
        <f>gp_need_index[[#This Row],[Normalised weighted population (base year)]]/gp_need_index[[#This Row],[Registered population (base year)]]</f>
        <v>1.3434007919031645</v>
      </c>
      <c r="N5663" s="99">
        <v>10873.5764757163</v>
      </c>
      <c r="O5663" s="16">
        <v>14654.7614654435</v>
      </c>
      <c r="P5663" s="17">
        <f>gp_need_index[[#This Row],[Normalised weighted population 2026/27]]/gp_need_index[[#This Row],[Registered population 2026/27]]</f>
        <v>1.3477406903029221</v>
      </c>
      <c r="Q5663" s="99">
        <v>10873.294871476201</v>
      </c>
      <c r="R5663" s="16">
        <v>14706.2787553131</v>
      </c>
      <c r="S5663" s="17">
        <f>gp_need_index[[#This Row],[Normalised weighted population 2027/28]]/gp_need_index[[#This Row],[Registered population 2027/28]]</f>
        <v>1.352513559978211</v>
      </c>
      <c r="T5663" s="99">
        <v>10881.6771636658</v>
      </c>
      <c r="U5663" s="16">
        <v>14764.941110559599</v>
      </c>
      <c r="V5663" s="17">
        <f>gp_need_index[[#This Row],[Normalised weighted population 2028/29]]/gp_need_index[[#This Row],[Registered population 2028/29]]</f>
        <v>1.3568626314204688</v>
      </c>
    </row>
    <row r="5664" spans="1:22" x14ac:dyDescent="0.2">
      <c r="A5664" s="6" t="s">
        <v>333</v>
      </c>
      <c r="B5664" s="1" t="s">
        <v>11693</v>
      </c>
      <c r="C5664" s="95" t="s">
        <v>6349</v>
      </c>
      <c r="D5664" s="95" t="s">
        <v>6349</v>
      </c>
      <c r="E5664" s="95" t="s">
        <v>6649</v>
      </c>
      <c r="F5664" s="95" t="s">
        <v>6357</v>
      </c>
      <c r="G5664" s="95" t="s">
        <v>6357</v>
      </c>
      <c r="H5664" s="61">
        <v>5557.6769780177701</v>
      </c>
      <c r="I5664" s="61">
        <v>57.4736725459938</v>
      </c>
      <c r="J5664" s="123">
        <v>319420.10675100097</v>
      </c>
      <c r="K5664" s="99">
        <v>7701</v>
      </c>
      <c r="L5664" s="16">
        <v>6431.0682256063301</v>
      </c>
      <c r="M5664" s="17">
        <f>gp_need_index[[#This Row],[Normalised weighted population (base year)]]/gp_need_index[[#This Row],[Registered population (base year)]]</f>
        <v>0.83509521173955725</v>
      </c>
      <c r="N5664" s="99">
        <v>7714.6886565209597</v>
      </c>
      <c r="O5664" s="16">
        <v>6454.3131633831999</v>
      </c>
      <c r="P5664" s="17">
        <f>gp_need_index[[#This Row],[Normalised weighted population 2026/27]]/gp_need_index[[#This Row],[Registered population 2026/27]]</f>
        <v>0.83662652515828906</v>
      </c>
      <c r="Q5664" s="99">
        <v>7729.0856602595604</v>
      </c>
      <c r="R5664" s="16">
        <v>6477.0026300750596</v>
      </c>
      <c r="S5664" s="17">
        <f>gp_need_index[[#This Row],[Normalised weighted population 2027/28]]/gp_need_index[[#This Row],[Registered population 2027/28]]</f>
        <v>0.8380037322367504</v>
      </c>
      <c r="T5664" s="99">
        <v>7746.3593412392302</v>
      </c>
      <c r="U5664" s="16">
        <v>6502.8389572343203</v>
      </c>
      <c r="V5664" s="17">
        <f>gp_need_index[[#This Row],[Normalised weighted population 2028/29]]/gp_need_index[[#This Row],[Registered population 2028/29]]</f>
        <v>0.83947034610377669</v>
      </c>
    </row>
    <row r="5665" spans="1:22" x14ac:dyDescent="0.2">
      <c r="A5665" s="6" t="s">
        <v>327</v>
      </c>
      <c r="B5665" s="1" t="s">
        <v>11694</v>
      </c>
      <c r="C5665" s="95" t="s">
        <v>6349</v>
      </c>
      <c r="D5665" s="95" t="s">
        <v>6349</v>
      </c>
      <c r="E5665" s="95" t="s">
        <v>6649</v>
      </c>
      <c r="F5665" s="95" t="s">
        <v>6357</v>
      </c>
      <c r="G5665" s="95" t="s">
        <v>6357</v>
      </c>
      <c r="H5665" s="61">
        <v>5363.3687274639396</v>
      </c>
      <c r="I5665" s="61">
        <v>33.657481602409</v>
      </c>
      <c r="J5665" s="123">
        <v>180517.484271553</v>
      </c>
      <c r="K5665" s="99">
        <v>3668.8333333333298</v>
      </c>
      <c r="L5665" s="16">
        <v>3634.46205398132</v>
      </c>
      <c r="M5665" s="17">
        <f>gp_need_index[[#This Row],[Normalised weighted population (base year)]]/gp_need_index[[#This Row],[Registered population (base year)]]</f>
        <v>0.99063155062408303</v>
      </c>
      <c r="N5665" s="99">
        <v>3673.3007251274598</v>
      </c>
      <c r="O5665" s="16">
        <v>3647.5987275996799</v>
      </c>
      <c r="P5665" s="17">
        <f>gp_need_index[[#This Row],[Normalised weighted population 2026/27]]/gp_need_index[[#This Row],[Registered population 2026/27]]</f>
        <v>0.99300302386026729</v>
      </c>
      <c r="Q5665" s="99">
        <v>3676.1858827259598</v>
      </c>
      <c r="R5665" s="16">
        <v>3660.4214815845098</v>
      </c>
      <c r="S5665" s="17">
        <f>gp_need_index[[#This Row],[Normalised weighted population 2027/28]]/gp_need_index[[#This Row],[Registered population 2027/28]]</f>
        <v>0.99571175080794327</v>
      </c>
      <c r="T5665" s="99">
        <v>3680.7202109814298</v>
      </c>
      <c r="U5665" s="16">
        <v>3675.0226562852799</v>
      </c>
      <c r="V5665" s="17">
        <f>gp_need_index[[#This Row],[Normalised weighted population 2028/29]]/gp_need_index[[#This Row],[Registered population 2028/29]]</f>
        <v>0.99845205438893425</v>
      </c>
    </row>
    <row r="5666" spans="1:22" x14ac:dyDescent="0.2">
      <c r="A5666" s="6" t="s">
        <v>329</v>
      </c>
      <c r="B5666" s="1" t="s">
        <v>11695</v>
      </c>
      <c r="C5666" s="95" t="s">
        <v>6349</v>
      </c>
      <c r="D5666" s="95" t="s">
        <v>6349</v>
      </c>
      <c r="E5666" s="95" t="s">
        <v>6649</v>
      </c>
      <c r="F5666" s="95" t="s">
        <v>6357</v>
      </c>
      <c r="G5666" s="95" t="s">
        <v>6357</v>
      </c>
      <c r="H5666" s="61">
        <v>5399.8760131835897</v>
      </c>
      <c r="I5666" s="61">
        <v>61.3200236809272</v>
      </c>
      <c r="J5666" s="123">
        <v>331120.52500248898</v>
      </c>
      <c r="K5666" s="99">
        <v>7249.75</v>
      </c>
      <c r="L5666" s="16">
        <v>6666.6394575140903</v>
      </c>
      <c r="M5666" s="17">
        <f>gp_need_index[[#This Row],[Normalised weighted population (base year)]]/gp_need_index[[#This Row],[Registered population (base year)]]</f>
        <v>0.91956818614629332</v>
      </c>
      <c r="N5666" s="99">
        <v>7261.8458075590697</v>
      </c>
      <c r="O5666" s="16">
        <v>6690.7358617092405</v>
      </c>
      <c r="P5666" s="17">
        <f>gp_need_index[[#This Row],[Normalised weighted population 2026/27]]/gp_need_index[[#This Row],[Registered population 2026/27]]</f>
        <v>0.92135471325274576</v>
      </c>
      <c r="Q5666" s="99">
        <v>7273.52308899123</v>
      </c>
      <c r="R5666" s="16">
        <v>6714.2564478096301</v>
      </c>
      <c r="S5666" s="17">
        <f>gp_need_index[[#This Row],[Normalised weighted population 2027/28]]/gp_need_index[[#This Row],[Registered population 2027/28]]</f>
        <v>0.92310925058750792</v>
      </c>
      <c r="T5666" s="99">
        <v>7285.2625945951704</v>
      </c>
      <c r="U5666" s="16">
        <v>6741.0391644649198</v>
      </c>
      <c r="V5666" s="17">
        <f>gp_need_index[[#This Row],[Normalised weighted population 2028/29]]/gp_need_index[[#This Row],[Registered population 2028/29]]</f>
        <v>0.92529803516842313</v>
      </c>
    </row>
    <row r="5667" spans="1:22" x14ac:dyDescent="0.2">
      <c r="A5667" s="6" t="s">
        <v>345</v>
      </c>
      <c r="B5667" s="1" t="s">
        <v>11696</v>
      </c>
      <c r="C5667" s="95" t="s">
        <v>6349</v>
      </c>
      <c r="D5667" s="95" t="s">
        <v>6349</v>
      </c>
      <c r="E5667" s="95" t="s">
        <v>6649</v>
      </c>
      <c r="F5667" s="95" t="s">
        <v>6357</v>
      </c>
      <c r="G5667" s="95" t="s">
        <v>6357</v>
      </c>
      <c r="H5667" s="61">
        <v>5471.3434028085203</v>
      </c>
      <c r="I5667" s="61">
        <v>434.03390691439898</v>
      </c>
      <c r="J5667" s="123">
        <v>2374748.5531913</v>
      </c>
      <c r="K5667" s="99">
        <v>48355.833333333299</v>
      </c>
      <c r="L5667" s="16">
        <v>47812.174754979802</v>
      </c>
      <c r="M5667" s="17">
        <f>gp_need_index[[#This Row],[Normalised weighted population (base year)]]/gp_need_index[[#This Row],[Registered population (base year)]]</f>
        <v>0.98875712523438752</v>
      </c>
      <c r="N5667" s="99">
        <v>48413.082588177298</v>
      </c>
      <c r="O5667" s="16">
        <v>47984.9906835578</v>
      </c>
      <c r="P5667" s="17">
        <f>gp_need_index[[#This Row],[Normalised weighted population 2026/27]]/gp_need_index[[#This Row],[Registered population 2026/27]]</f>
        <v>0.99115751607347469</v>
      </c>
      <c r="Q5667" s="99">
        <v>48441.799320609003</v>
      </c>
      <c r="R5667" s="16">
        <v>48153.676927974899</v>
      </c>
      <c r="S5667" s="17">
        <f>gp_need_index[[#This Row],[Normalised weighted population 2027/28]]/gp_need_index[[#This Row],[Registered population 2027/28]]</f>
        <v>0.99405219466091288</v>
      </c>
      <c r="T5667" s="99">
        <v>48496.807609417599</v>
      </c>
      <c r="U5667" s="16">
        <v>48345.758701302599</v>
      </c>
      <c r="V5667" s="17">
        <f>gp_need_index[[#This Row],[Normalised weighted population 2028/29]]/gp_need_index[[#This Row],[Registered population 2028/29]]</f>
        <v>0.99688538451166697</v>
      </c>
    </row>
    <row r="5668" spans="1:22" x14ac:dyDescent="0.2">
      <c r="A5668" s="6" t="s">
        <v>339</v>
      </c>
      <c r="B5668" s="1" t="s">
        <v>11697</v>
      </c>
      <c r="C5668" s="95" t="s">
        <v>6349</v>
      </c>
      <c r="D5668" s="95" t="s">
        <v>6349</v>
      </c>
      <c r="E5668" s="95" t="s">
        <v>6649</v>
      </c>
      <c r="F5668" s="95" t="s">
        <v>6357</v>
      </c>
      <c r="G5668" s="95" t="s">
        <v>6357</v>
      </c>
      <c r="H5668" s="61">
        <v>5584.0453640919804</v>
      </c>
      <c r="I5668" s="61">
        <v>67.178653131269002</v>
      </c>
      <c r="J5668" s="123">
        <v>375128.64658360602</v>
      </c>
      <c r="K5668" s="99">
        <v>7393.6666666666697</v>
      </c>
      <c r="L5668" s="16">
        <v>7552.6802119540298</v>
      </c>
      <c r="M5668" s="17">
        <f>gp_need_index[[#This Row],[Normalised weighted population (base year)]]/gp_need_index[[#This Row],[Registered population (base year)]]</f>
        <v>1.0215067235860458</v>
      </c>
      <c r="N5668" s="99">
        <v>7407.2724916609104</v>
      </c>
      <c r="O5668" s="16">
        <v>7579.9791886429302</v>
      </c>
      <c r="P5668" s="17">
        <f>gp_need_index[[#This Row],[Normalised weighted population 2026/27]]/gp_need_index[[#This Row],[Registered population 2026/27]]</f>
        <v>1.0233158287583524</v>
      </c>
      <c r="Q5668" s="99">
        <v>7420.4507771882199</v>
      </c>
      <c r="R5668" s="16">
        <v>7606.6258171798499</v>
      </c>
      <c r="S5668" s="17">
        <f>gp_need_index[[#This Row],[Normalised weighted population 2027/28]]/gp_need_index[[#This Row],[Registered population 2027/28]]</f>
        <v>1.02508945151472</v>
      </c>
      <c r="T5668" s="99">
        <v>7435.6126332947297</v>
      </c>
      <c r="U5668" s="16">
        <v>7636.9681351338804</v>
      </c>
      <c r="V5668" s="17">
        <f>gp_need_index[[#This Row],[Normalised weighted population 2028/29]]/gp_need_index[[#This Row],[Registered population 2028/29]]</f>
        <v>1.0270798805383612</v>
      </c>
    </row>
    <row r="5669" spans="1:22" x14ac:dyDescent="0.2">
      <c r="A5669" s="6" t="s">
        <v>344</v>
      </c>
      <c r="B5669" s="1" t="s">
        <v>11698</v>
      </c>
      <c r="C5669" s="95" t="s">
        <v>6349</v>
      </c>
      <c r="D5669" s="95" t="s">
        <v>6349</v>
      </c>
      <c r="E5669" s="95" t="s">
        <v>6649</v>
      </c>
      <c r="F5669" s="95" t="s">
        <v>6357</v>
      </c>
      <c r="G5669" s="95" t="s">
        <v>6357</v>
      </c>
      <c r="H5669" s="61">
        <v>5372.3932217684696</v>
      </c>
      <c r="I5669" s="61">
        <v>74.347665313146294</v>
      </c>
      <c r="J5669" s="123">
        <v>399424.89318265801</v>
      </c>
      <c r="K5669" s="99">
        <v>6830.75</v>
      </c>
      <c r="L5669" s="16">
        <v>8041.8504808327498</v>
      </c>
      <c r="M5669" s="17">
        <f>gp_need_index[[#This Row],[Normalised weighted population (base year)]]/gp_need_index[[#This Row],[Registered population (base year)]]</f>
        <v>1.1773012452267686</v>
      </c>
      <c r="N5669" s="99">
        <v>6837.0575040222902</v>
      </c>
      <c r="O5669" s="16">
        <v>8070.9175514157696</v>
      </c>
      <c r="P5669" s="17">
        <f>gp_need_index[[#This Row],[Normalised weighted population 2026/27]]/gp_need_index[[#This Row],[Registered population 2026/27]]</f>
        <v>1.1804665306189965</v>
      </c>
      <c r="Q5669" s="99">
        <v>6838.6154840971803</v>
      </c>
      <c r="R5669" s="16">
        <v>8099.2900227105401</v>
      </c>
      <c r="S5669" s="17">
        <f>gp_need_index[[#This Row],[Normalised weighted population 2027/28]]/gp_need_index[[#This Row],[Registered population 2027/28]]</f>
        <v>1.1843464574876286</v>
      </c>
      <c r="T5669" s="99">
        <v>6848.1288452612798</v>
      </c>
      <c r="U5669" s="16">
        <v>8131.5975449914304</v>
      </c>
      <c r="V5669" s="17">
        <f>gp_need_index[[#This Row],[Normalised weighted population 2028/29]]/gp_need_index[[#This Row],[Registered population 2028/29]]</f>
        <v>1.18741888897407</v>
      </c>
    </row>
    <row r="5670" spans="1:22" x14ac:dyDescent="0.2">
      <c r="A5670" s="6" t="s">
        <v>322</v>
      </c>
      <c r="B5670" s="1" t="s">
        <v>11699</v>
      </c>
      <c r="C5670" s="95" t="s">
        <v>6349</v>
      </c>
      <c r="D5670" s="95" t="s">
        <v>6349</v>
      </c>
      <c r="E5670" s="95" t="s">
        <v>6649</v>
      </c>
      <c r="F5670" s="95" t="s">
        <v>6357</v>
      </c>
      <c r="G5670" s="95" t="s">
        <v>6357</v>
      </c>
      <c r="H5670" s="61">
        <v>5453.8088541666702</v>
      </c>
      <c r="I5670" s="61">
        <v>103.182272728005</v>
      </c>
      <c r="J5670" s="123">
        <v>562736.39259703294</v>
      </c>
      <c r="K5670" s="99">
        <v>10050.25</v>
      </c>
      <c r="L5670" s="16">
        <v>11329.8945724924</v>
      </c>
      <c r="M5670" s="17">
        <f>gp_need_index[[#This Row],[Normalised weighted population (base year)]]/gp_need_index[[#This Row],[Registered population (base year)]]</f>
        <v>1.127324650878575</v>
      </c>
      <c r="N5670" s="99">
        <v>10059.134226709801</v>
      </c>
      <c r="O5670" s="16">
        <v>11370.8461974973</v>
      </c>
      <c r="P5670" s="17">
        <f>gp_need_index[[#This Row],[Normalised weighted population 2026/27]]/gp_need_index[[#This Row],[Registered population 2026/27]]</f>
        <v>1.1304000862524071</v>
      </c>
      <c r="Q5670" s="99">
        <v>10062.322997368699</v>
      </c>
      <c r="R5670" s="16">
        <v>11410.819224762199</v>
      </c>
      <c r="S5670" s="17">
        <f>gp_need_index[[#This Row],[Normalised weighted population 2027/28]]/gp_need_index[[#This Row],[Registered population 2027/28]]</f>
        <v>1.1340144047995808</v>
      </c>
      <c r="T5670" s="99">
        <v>10072.0841786727</v>
      </c>
      <c r="U5670" s="16">
        <v>11456.3362139444</v>
      </c>
      <c r="V5670" s="17">
        <f>gp_need_index[[#This Row],[Normalised weighted population 2028/29]]/gp_need_index[[#This Row],[Registered population 2028/29]]</f>
        <v>1.1374345180913805</v>
      </c>
    </row>
    <row r="5671" spans="1:22" x14ac:dyDescent="0.2">
      <c r="A5671" s="6" t="s">
        <v>325</v>
      </c>
      <c r="B5671" s="1" t="s">
        <v>11700</v>
      </c>
      <c r="C5671" s="95" t="s">
        <v>6349</v>
      </c>
      <c r="D5671" s="95" t="s">
        <v>6349</v>
      </c>
      <c r="E5671" s="95" t="s">
        <v>6649</v>
      </c>
      <c r="F5671" s="95" t="s">
        <v>6357</v>
      </c>
      <c r="G5671" s="95" t="s">
        <v>6357</v>
      </c>
      <c r="H5671" s="61">
        <v>5491.4005208333301</v>
      </c>
      <c r="I5671" s="61">
        <v>47.875968467065498</v>
      </c>
      <c r="J5671" s="123">
        <v>262906.11817544402</v>
      </c>
      <c r="K5671" s="99">
        <v>4510.5</v>
      </c>
      <c r="L5671" s="16">
        <v>5293.2396777188796</v>
      </c>
      <c r="M5671" s="17">
        <f>gp_need_index[[#This Row],[Normalised weighted population (base year)]]/gp_need_index[[#This Row],[Registered population (base year)]]</f>
        <v>1.173537230399929</v>
      </c>
      <c r="N5671" s="99">
        <v>4517.4899264942596</v>
      </c>
      <c r="O5671" s="16">
        <v>5312.3719622212802</v>
      </c>
      <c r="P5671" s="17">
        <f>gp_need_index[[#This Row],[Normalised weighted population 2026/27]]/gp_need_index[[#This Row],[Registered population 2026/27]]</f>
        <v>1.1759565707197666</v>
      </c>
      <c r="Q5671" s="99">
        <v>4523.4258963021102</v>
      </c>
      <c r="R5671" s="16">
        <v>5331.0470533797597</v>
      </c>
      <c r="S5671" s="17">
        <f>gp_need_index[[#This Row],[Normalised weighted population 2027/28]]/gp_need_index[[#This Row],[Registered population 2027/28]]</f>
        <v>1.1785419227797846</v>
      </c>
      <c r="T5671" s="99">
        <v>4532.0039421637302</v>
      </c>
      <c r="U5671" s="16">
        <v>5352.3122409424504</v>
      </c>
      <c r="V5671" s="17">
        <f>gp_need_index[[#This Row],[Normalised weighted population 2028/29]]/gp_need_index[[#This Row],[Registered population 2028/29]]</f>
        <v>1.1810034389306108</v>
      </c>
    </row>
    <row r="5672" spans="1:22" x14ac:dyDescent="0.2">
      <c r="A5672" s="6" t="s">
        <v>341</v>
      </c>
      <c r="B5672" s="1" t="s">
        <v>11701</v>
      </c>
      <c r="C5672" s="95" t="s">
        <v>6349</v>
      </c>
      <c r="D5672" s="95" t="s">
        <v>6349</v>
      </c>
      <c r="E5672" s="95" t="s">
        <v>6649</v>
      </c>
      <c r="F5672" s="95" t="s">
        <v>6357</v>
      </c>
      <c r="G5672" s="95" t="s">
        <v>6357</v>
      </c>
      <c r="H5672" s="61">
        <v>5140.3307108976396</v>
      </c>
      <c r="I5672" s="61">
        <v>132.65228546163399</v>
      </c>
      <c r="J5672" s="123">
        <v>681876.61682919995</v>
      </c>
      <c r="K5672" s="99">
        <v>9011.0833333333303</v>
      </c>
      <c r="L5672" s="16">
        <v>13728.613044677901</v>
      </c>
      <c r="M5672" s="17">
        <f>gp_need_index[[#This Row],[Normalised weighted population (base year)]]/gp_need_index[[#This Row],[Registered population (base year)]]</f>
        <v>1.5235252562689916</v>
      </c>
      <c r="N5672" s="99">
        <v>9000.9817184011208</v>
      </c>
      <c r="O5672" s="16">
        <v>13778.234778547199</v>
      </c>
      <c r="P5672" s="17">
        <f>gp_need_index[[#This Row],[Normalised weighted population 2026/27]]/gp_need_index[[#This Row],[Registered population 2026/27]]</f>
        <v>1.5307480016740529</v>
      </c>
      <c r="Q5672" s="99">
        <v>8988.2201841448496</v>
      </c>
      <c r="R5672" s="16">
        <v>13826.670730005801</v>
      </c>
      <c r="S5672" s="17">
        <f>gp_need_index[[#This Row],[Normalised weighted population 2027/28]]/gp_need_index[[#This Row],[Registered population 2027/28]]</f>
        <v>1.5383101934236034</v>
      </c>
      <c r="T5672" s="99">
        <v>8984.9868357873893</v>
      </c>
      <c r="U5672" s="16">
        <v>13881.8243880953</v>
      </c>
      <c r="V5672" s="17">
        <f>gp_need_index[[#This Row],[Normalised weighted population 2028/29]]/gp_need_index[[#This Row],[Registered population 2028/29]]</f>
        <v>1.5450021955295143</v>
      </c>
    </row>
    <row r="5673" spans="1:22" x14ac:dyDescent="0.2">
      <c r="A5673" s="6" t="s">
        <v>324</v>
      </c>
      <c r="B5673" s="1" t="s">
        <v>11702</v>
      </c>
      <c r="C5673" s="95" t="s">
        <v>6349</v>
      </c>
      <c r="D5673" s="95" t="s">
        <v>6349</v>
      </c>
      <c r="E5673" s="95" t="s">
        <v>6649</v>
      </c>
      <c r="F5673" s="95" t="s">
        <v>6357</v>
      </c>
      <c r="G5673" s="95" t="s">
        <v>6357</v>
      </c>
      <c r="H5673" s="61">
        <v>5265.2815348307304</v>
      </c>
      <c r="I5673" s="61">
        <v>15.050947826641</v>
      </c>
      <c r="J5673" s="123">
        <v>79247.477673313304</v>
      </c>
      <c r="K5673" s="99">
        <v>1830.5833333333301</v>
      </c>
      <c r="L5673" s="16">
        <v>1595.5349236094801</v>
      </c>
      <c r="M5673" s="17">
        <f>gp_need_index[[#This Row],[Normalised weighted population (base year)]]/gp_need_index[[#This Row],[Registered population (base year)]]</f>
        <v>0.87159917527717923</v>
      </c>
      <c r="N5673" s="99">
        <v>1834.9586077024501</v>
      </c>
      <c r="O5673" s="16">
        <v>1601.30194531086</v>
      </c>
      <c r="P5673" s="17">
        <f>gp_need_index[[#This Row],[Normalised weighted population 2026/27]]/gp_need_index[[#This Row],[Registered population 2026/27]]</f>
        <v>0.87266379665961435</v>
      </c>
      <c r="Q5673" s="99">
        <v>1838.64296639331</v>
      </c>
      <c r="R5673" s="16">
        <v>1606.93115576781</v>
      </c>
      <c r="S5673" s="17">
        <f>gp_need_index[[#This Row],[Normalised weighted population 2027/28]]/gp_need_index[[#This Row],[Registered population 2027/28]]</f>
        <v>0.87397672367026924</v>
      </c>
      <c r="T5673" s="99">
        <v>1842.93456977293</v>
      </c>
      <c r="U5673" s="16">
        <v>1613.3410958950601</v>
      </c>
      <c r="V5673" s="17">
        <f>gp_need_index[[#This Row],[Normalised weighted population 2028/29]]/gp_need_index[[#This Row],[Registered population 2028/29]]</f>
        <v>0.87541962821492991</v>
      </c>
    </row>
    <row r="5674" spans="1:22" x14ac:dyDescent="0.2">
      <c r="A5674" s="6" t="s">
        <v>336</v>
      </c>
      <c r="B5674" s="1" t="s">
        <v>11703</v>
      </c>
      <c r="C5674" s="95" t="s">
        <v>6349</v>
      </c>
      <c r="D5674" s="95" t="s">
        <v>6349</v>
      </c>
      <c r="E5674" s="95" t="s">
        <v>6649</v>
      </c>
      <c r="F5674" s="95" t="s">
        <v>6357</v>
      </c>
      <c r="G5674" s="95" t="s">
        <v>6357</v>
      </c>
      <c r="H5674" s="61">
        <v>5395.9098355876904</v>
      </c>
      <c r="I5674" s="61">
        <v>75.513839198260797</v>
      </c>
      <c r="J5674" s="123">
        <v>407465.86765288201</v>
      </c>
      <c r="K5674" s="99">
        <v>9344.5</v>
      </c>
      <c r="L5674" s="16">
        <v>8203.7440320696005</v>
      </c>
      <c r="M5674" s="17">
        <f>gp_need_index[[#This Row],[Normalised weighted population (base year)]]/gp_need_index[[#This Row],[Registered population (base year)]]</f>
        <v>0.87792220365665374</v>
      </c>
      <c r="N5674" s="99">
        <v>9362.3288861138408</v>
      </c>
      <c r="O5674" s="16">
        <v>8233.3962629079597</v>
      </c>
      <c r="P5674" s="17">
        <f>gp_need_index[[#This Row],[Normalised weighted population 2026/27]]/gp_need_index[[#This Row],[Registered population 2026/27]]</f>
        <v>0.87941754269279004</v>
      </c>
      <c r="Q5674" s="99">
        <v>9376.6823728961099</v>
      </c>
      <c r="R5674" s="16">
        <v>8262.3399112155603</v>
      </c>
      <c r="S5674" s="17">
        <f>gp_need_index[[#This Row],[Normalised weighted population 2027/28]]/gp_need_index[[#This Row],[Registered population 2027/28]]</f>
        <v>0.8811581306303361</v>
      </c>
      <c r="T5674" s="99">
        <v>9394.9252303706198</v>
      </c>
      <c r="U5674" s="16">
        <v>8295.2978285176196</v>
      </c>
      <c r="V5674" s="17">
        <f>gp_need_index[[#This Row],[Normalised weighted population 2028/29]]/gp_need_index[[#This Row],[Registered population 2028/29]]</f>
        <v>0.88295517261826884</v>
      </c>
    </row>
    <row r="5675" spans="1:22" x14ac:dyDescent="0.2">
      <c r="A5675" s="6" t="s">
        <v>337</v>
      </c>
      <c r="B5675" s="1" t="s">
        <v>11704</v>
      </c>
      <c r="C5675" s="95" t="s">
        <v>6349</v>
      </c>
      <c r="D5675" s="95" t="s">
        <v>6349</v>
      </c>
      <c r="E5675" s="95" t="s">
        <v>6649</v>
      </c>
      <c r="F5675" s="95" t="s">
        <v>6357</v>
      </c>
      <c r="G5675" s="95" t="s">
        <v>6357</v>
      </c>
      <c r="H5675" s="61">
        <v>5485.2370542868603</v>
      </c>
      <c r="I5675" s="61">
        <v>89.259107994338393</v>
      </c>
      <c r="J5675" s="123">
        <v>489607.36660313699</v>
      </c>
      <c r="K5675" s="99">
        <v>7579.75</v>
      </c>
      <c r="L5675" s="16">
        <v>9857.5459460313105</v>
      </c>
      <c r="M5675" s="17">
        <f>gp_need_index[[#This Row],[Normalised weighted population (base year)]]/gp_need_index[[#This Row],[Registered population (base year)]]</f>
        <v>1.3005106957394783</v>
      </c>
      <c r="N5675" s="99">
        <v>7584.21049532917</v>
      </c>
      <c r="O5675" s="16">
        <v>9893.1758031732206</v>
      </c>
      <c r="P5675" s="17">
        <f>gp_need_index[[#This Row],[Normalised weighted population 2026/27]]/gp_need_index[[#This Row],[Registered population 2026/27]]</f>
        <v>1.304443726774996</v>
      </c>
      <c r="Q5675" s="99">
        <v>7586.3237430627896</v>
      </c>
      <c r="R5675" s="16">
        <v>9927.9542338412903</v>
      </c>
      <c r="S5675" s="17">
        <f>gp_need_index[[#This Row],[Normalised weighted population 2027/28]]/gp_need_index[[#This Row],[Registered population 2027/28]]</f>
        <v>1.3086647195777497</v>
      </c>
      <c r="T5675" s="99">
        <v>7595.0475302783998</v>
      </c>
      <c r="U5675" s="16">
        <v>9967.5561744699298</v>
      </c>
      <c r="V5675" s="17">
        <f>gp_need_index[[#This Row],[Normalised weighted population 2028/29]]/gp_need_index[[#This Row],[Registered population 2028/29]]</f>
        <v>1.3123757467920105</v>
      </c>
    </row>
    <row r="5676" spans="1:22" x14ac:dyDescent="0.2">
      <c r="A5676" s="6" t="s">
        <v>323</v>
      </c>
      <c r="B5676" s="1" t="s">
        <v>9229</v>
      </c>
      <c r="C5676" s="95" t="s">
        <v>6349</v>
      </c>
      <c r="D5676" s="95" t="s">
        <v>6349</v>
      </c>
      <c r="E5676" s="95" t="s">
        <v>6649</v>
      </c>
      <c r="F5676" s="95" t="s">
        <v>6357</v>
      </c>
      <c r="G5676" s="95" t="s">
        <v>6357</v>
      </c>
      <c r="H5676" s="61">
        <v>5417.9102027529798</v>
      </c>
      <c r="I5676" s="61">
        <v>61.099096428284298</v>
      </c>
      <c r="J5676" s="123">
        <v>331029.41791779001</v>
      </c>
      <c r="K5676" s="99">
        <v>6336.5833333333303</v>
      </c>
      <c r="L5676" s="16">
        <v>6664.8051463196798</v>
      </c>
      <c r="M5676" s="17">
        <f>gp_need_index[[#This Row],[Normalised weighted population (base year)]]/gp_need_index[[#This Row],[Registered population (base year)]]</f>
        <v>1.0517979162776496</v>
      </c>
      <c r="N5676" s="99">
        <v>6348.2204066724398</v>
      </c>
      <c r="O5676" s="16">
        <v>6688.8949204421697</v>
      </c>
      <c r="P5676" s="17">
        <f>gp_need_index[[#This Row],[Normalised weighted population 2026/27]]/gp_need_index[[#This Row],[Registered population 2026/27]]</f>
        <v>1.0536645692723043</v>
      </c>
      <c r="Q5676" s="99">
        <v>6361.1940890843998</v>
      </c>
      <c r="R5676" s="16">
        <v>6712.4090349049902</v>
      </c>
      <c r="S5676" s="17">
        <f>gp_need_index[[#This Row],[Normalised weighted population 2027/28]]/gp_need_index[[#This Row],[Registered population 2027/28]]</f>
        <v>1.0552121096923082</v>
      </c>
      <c r="T5676" s="99">
        <v>6375.6223148936397</v>
      </c>
      <c r="U5676" s="16">
        <v>6739.1843823546496</v>
      </c>
      <c r="V5676" s="17">
        <f>gp_need_index[[#This Row],[Normalised weighted population 2028/29]]/gp_need_index[[#This Row],[Registered population 2028/29]]</f>
        <v>1.0570237773670688</v>
      </c>
    </row>
    <row r="5677" spans="1:22" x14ac:dyDescent="0.2">
      <c r="A5677" s="6" t="s">
        <v>343</v>
      </c>
      <c r="B5677" s="1" t="s">
        <v>8141</v>
      </c>
      <c r="C5677" s="95" t="s">
        <v>6349</v>
      </c>
      <c r="D5677" s="95" t="s">
        <v>6349</v>
      </c>
      <c r="E5677" s="95" t="s">
        <v>6649</v>
      </c>
      <c r="F5677" s="95" t="s">
        <v>6357</v>
      </c>
      <c r="G5677" s="95" t="s">
        <v>6357</v>
      </c>
      <c r="H5677" s="61">
        <v>5390.0762241908496</v>
      </c>
      <c r="I5677" s="61">
        <v>35.148511350294498</v>
      </c>
      <c r="J5677" s="123">
        <v>189453.15534492501</v>
      </c>
      <c r="K5677" s="99">
        <v>3893</v>
      </c>
      <c r="L5677" s="16">
        <v>3814.36904511893</v>
      </c>
      <c r="M5677" s="17">
        <f>gp_need_index[[#This Row],[Normalised weighted population (base year)]]/gp_need_index[[#This Row],[Registered population (base year)]]</f>
        <v>0.97980196381169538</v>
      </c>
      <c r="N5677" s="99">
        <v>3896.4691689009401</v>
      </c>
      <c r="O5677" s="16">
        <v>3828.1559881276798</v>
      </c>
      <c r="P5677" s="17">
        <f>gp_need_index[[#This Row],[Normalised weighted population 2026/27]]/gp_need_index[[#This Row],[Registered population 2026/27]]</f>
        <v>0.98246792729210042</v>
      </c>
      <c r="Q5677" s="99">
        <v>3895.4466262726</v>
      </c>
      <c r="R5677" s="16">
        <v>3841.6134723843502</v>
      </c>
      <c r="S5677" s="17">
        <f>gp_need_index[[#This Row],[Normalised weighted population 2027/28]]/gp_need_index[[#This Row],[Registered population 2027/28]]</f>
        <v>0.98618049249470507</v>
      </c>
      <c r="T5677" s="99">
        <v>3897.35345847794</v>
      </c>
      <c r="U5677" s="16">
        <v>3856.9374097301702</v>
      </c>
      <c r="V5677" s="17">
        <f>gp_need_index[[#This Row],[Normalised weighted population 2028/29]]/gp_need_index[[#This Row],[Registered population 2028/29]]</f>
        <v>0.98962987340554076</v>
      </c>
    </row>
    <row r="5678" spans="1:22" x14ac:dyDescent="0.2">
      <c r="A5678" s="6" t="s">
        <v>326</v>
      </c>
      <c r="B5678" s="1" t="s">
        <v>11705</v>
      </c>
      <c r="C5678" s="95" t="s">
        <v>6349</v>
      </c>
      <c r="D5678" s="95" t="s">
        <v>6349</v>
      </c>
      <c r="E5678" s="95" t="s">
        <v>6649</v>
      </c>
      <c r="F5678" s="95" t="s">
        <v>6357</v>
      </c>
      <c r="G5678" s="95" t="s">
        <v>6357</v>
      </c>
      <c r="H5678" s="61">
        <v>5550.9063784950704</v>
      </c>
      <c r="I5678" s="61">
        <v>55.008863087596602</v>
      </c>
      <c r="J5678" s="123">
        <v>305349.04898670199</v>
      </c>
      <c r="K5678" s="99">
        <v>4549.25</v>
      </c>
      <c r="L5678" s="16">
        <v>6147.7675486104299</v>
      </c>
      <c r="M5678" s="17">
        <f>gp_need_index[[#This Row],[Normalised weighted population (base year)]]/gp_need_index[[#This Row],[Registered population (base year)]]</f>
        <v>1.3513804580118547</v>
      </c>
      <c r="N5678" s="99">
        <v>4547.2628120684003</v>
      </c>
      <c r="O5678" s="16">
        <v>6169.9885030648002</v>
      </c>
      <c r="P5678" s="17">
        <f>gp_need_index[[#This Row],[Normalised weighted population 2026/27]]/gp_need_index[[#This Row],[Registered population 2026/27]]</f>
        <v>1.3568576873739733</v>
      </c>
      <c r="Q5678" s="99">
        <v>4545.5215995834897</v>
      </c>
      <c r="R5678" s="16">
        <v>6191.67845598243</v>
      </c>
      <c r="S5678" s="17">
        <f>gp_need_index[[#This Row],[Normalised weighted population 2027/28]]/gp_need_index[[#This Row],[Registered population 2027/28]]</f>
        <v>1.3621491660164544</v>
      </c>
      <c r="T5678" s="99">
        <v>4547.2148315266204</v>
      </c>
      <c r="U5678" s="16">
        <v>6216.3766442325004</v>
      </c>
      <c r="V5678" s="17">
        <f>gp_need_index[[#This Row],[Normalised weighted population 2028/29]]/gp_need_index[[#This Row],[Registered population 2028/29]]</f>
        <v>1.3670734448553639</v>
      </c>
    </row>
    <row r="5679" spans="1:22" x14ac:dyDescent="0.2">
      <c r="A5679" s="6" t="s">
        <v>346</v>
      </c>
      <c r="B5679" s="1" t="s">
        <v>11706</v>
      </c>
      <c r="C5679" s="95" t="s">
        <v>6349</v>
      </c>
      <c r="D5679" s="95" t="s">
        <v>6349</v>
      </c>
      <c r="E5679" s="95" t="s">
        <v>6649</v>
      </c>
      <c r="F5679" s="95" t="s">
        <v>6357</v>
      </c>
      <c r="G5679" s="95" t="s">
        <v>6357</v>
      </c>
      <c r="H5679" s="61">
        <v>5474.5279676649297</v>
      </c>
      <c r="I5679" s="61">
        <v>37.550137465966202</v>
      </c>
      <c r="J5679" s="123">
        <v>205569.27774709501</v>
      </c>
      <c r="K5679" s="99">
        <v>5336.1666666666697</v>
      </c>
      <c r="L5679" s="16">
        <v>4138.8441814990401</v>
      </c>
      <c r="M5679" s="17">
        <f>gp_need_index[[#This Row],[Normalised weighted population (base year)]]/gp_need_index[[#This Row],[Registered population (base year)]]</f>
        <v>0.77562123524984306</v>
      </c>
      <c r="N5679" s="99">
        <v>5344.3341715202896</v>
      </c>
      <c r="O5679" s="16">
        <v>4153.80393190008</v>
      </c>
      <c r="P5679" s="17">
        <f>gp_need_index[[#This Row],[Normalised weighted population 2026/27]]/gp_need_index[[#This Row],[Registered population 2026/27]]</f>
        <v>0.77723506775371753</v>
      </c>
      <c r="Q5679" s="99">
        <v>5355.3649497455199</v>
      </c>
      <c r="R5679" s="16">
        <v>4168.4061976364301</v>
      </c>
      <c r="S5679" s="17">
        <f>gp_need_index[[#This Row],[Normalised weighted population 2027/28]]/gp_need_index[[#This Row],[Registered population 2027/28]]</f>
        <v>0.7783608095344664</v>
      </c>
      <c r="T5679" s="99">
        <v>5366.3373014498302</v>
      </c>
      <c r="U5679" s="16">
        <v>4185.0336891484403</v>
      </c>
      <c r="V5679" s="17">
        <f>gp_need_index[[#This Row],[Normalised weighted population 2028/29]]/gp_need_index[[#This Row],[Registered population 2028/29]]</f>
        <v>0.77986780443669923</v>
      </c>
    </row>
    <row r="5680" spans="1:22" x14ac:dyDescent="0.2">
      <c r="A5680" s="6" t="s">
        <v>328</v>
      </c>
      <c r="B5680" s="1" t="s">
        <v>11707</v>
      </c>
      <c r="C5680" s="95" t="s">
        <v>6349</v>
      </c>
      <c r="D5680" s="95" t="s">
        <v>6349</v>
      </c>
      <c r="E5680" s="95" t="s">
        <v>6649</v>
      </c>
      <c r="F5680" s="95" t="s">
        <v>6357</v>
      </c>
      <c r="G5680" s="95" t="s">
        <v>6357</v>
      </c>
      <c r="H5680" s="61">
        <v>5288.6041601562501</v>
      </c>
      <c r="I5680" s="61">
        <v>39.751574602484197</v>
      </c>
      <c r="J5680" s="123">
        <v>210230.34281546</v>
      </c>
      <c r="K5680" s="99">
        <v>5117.0833333333303</v>
      </c>
      <c r="L5680" s="16">
        <v>4232.6880780637903</v>
      </c>
      <c r="M5680" s="17">
        <f>gp_need_index[[#This Row],[Normalised weighted population (base year)]]/gp_need_index[[#This Row],[Registered population (base year)]]</f>
        <v>0.82716809603070618</v>
      </c>
      <c r="N5680" s="99">
        <v>5127.7206253275599</v>
      </c>
      <c r="O5680" s="16">
        <v>4247.9870249186497</v>
      </c>
      <c r="P5680" s="17">
        <f>gp_need_index[[#This Row],[Normalised weighted population 2026/27]]/gp_need_index[[#This Row],[Registered population 2026/27]]</f>
        <v>0.82843573886151167</v>
      </c>
      <c r="Q5680" s="99">
        <v>5138.2477278925398</v>
      </c>
      <c r="R5680" s="16">
        <v>4262.9203815236797</v>
      </c>
      <c r="S5680" s="17">
        <f>gp_need_index[[#This Row],[Normalised weighted population 2027/28]]/gp_need_index[[#This Row],[Registered population 2027/28]]</f>
        <v>0.8296447752767504</v>
      </c>
      <c r="T5680" s="99">
        <v>5150.2354478095704</v>
      </c>
      <c r="U5680" s="16">
        <v>4279.92488374814</v>
      </c>
      <c r="V5680" s="17">
        <f>gp_need_index[[#This Row],[Normalised weighted population 2028/29]]/gp_need_index[[#This Row],[Registered population 2028/29]]</f>
        <v>0.83101538310611034</v>
      </c>
    </row>
    <row r="5681" spans="1:22" x14ac:dyDescent="0.2">
      <c r="A5681" s="6" t="s">
        <v>330</v>
      </c>
      <c r="B5681" s="1" t="s">
        <v>11708</v>
      </c>
      <c r="C5681" s="95" t="s">
        <v>6349</v>
      </c>
      <c r="D5681" s="95" t="s">
        <v>6349</v>
      </c>
      <c r="E5681" s="95" t="s">
        <v>6649</v>
      </c>
      <c r="F5681" s="95" t="s">
        <v>6357</v>
      </c>
      <c r="G5681" s="95" t="s">
        <v>6357</v>
      </c>
      <c r="H5681" s="61">
        <v>5463.8203125</v>
      </c>
      <c r="I5681" s="61">
        <v>29.894537536056099</v>
      </c>
      <c r="J5681" s="123">
        <v>163338.38142229701</v>
      </c>
      <c r="K5681" s="99">
        <v>3214.6666666666702</v>
      </c>
      <c r="L5681" s="16">
        <v>3288.5853225443698</v>
      </c>
      <c r="M5681" s="17">
        <f>gp_need_index[[#This Row],[Normalised weighted population (base year)]]/gp_need_index[[#This Row],[Registered population (base year)]]</f>
        <v>1.0229941899246267</v>
      </c>
      <c r="N5681" s="99">
        <v>3217.2594354602902</v>
      </c>
      <c r="O5681" s="16">
        <v>3300.4718332319899</v>
      </c>
      <c r="P5681" s="17">
        <f>gp_need_index[[#This Row],[Normalised weighted population 2026/27]]/gp_need_index[[#This Row],[Registered population 2026/27]]</f>
        <v>1.0258643729052563</v>
      </c>
      <c r="Q5681" s="99">
        <v>3221.0027250303401</v>
      </c>
      <c r="R5681" s="16">
        <v>3312.0742987200902</v>
      </c>
      <c r="S5681" s="17">
        <f>gp_need_index[[#This Row],[Normalised weighted population 2027/28]]/gp_need_index[[#This Row],[Registered population 2027/28]]</f>
        <v>1.0282742926549038</v>
      </c>
      <c r="T5681" s="99">
        <v>3224.4025986777501</v>
      </c>
      <c r="U5681" s="16">
        <v>3325.2859399752901</v>
      </c>
      <c r="V5681" s="17">
        <f>gp_need_index[[#This Row],[Normalised weighted population 2028/29]]/gp_need_index[[#This Row],[Registered population 2028/29]]</f>
        <v>1.0312874519264157</v>
      </c>
    </row>
    <row r="5682" spans="1:22" x14ac:dyDescent="0.2">
      <c r="A5682" s="6" t="s">
        <v>340</v>
      </c>
      <c r="B5682" s="1" t="s">
        <v>11709</v>
      </c>
      <c r="C5682" s="95" t="s">
        <v>6349</v>
      </c>
      <c r="D5682" s="95" t="s">
        <v>6349</v>
      </c>
      <c r="E5682" s="95" t="s">
        <v>6649</v>
      </c>
      <c r="F5682" s="95" t="s">
        <v>6357</v>
      </c>
      <c r="G5682" s="95" t="s">
        <v>6357</v>
      </c>
      <c r="H5682" s="61">
        <v>5395.2264404296902</v>
      </c>
      <c r="I5682" s="61">
        <v>44.014534274751597</v>
      </c>
      <c r="J5682" s="123">
        <v>237468.37908233801</v>
      </c>
      <c r="K5682" s="99">
        <v>4966.1666666666697</v>
      </c>
      <c r="L5682" s="16">
        <v>4781.0870857079399</v>
      </c>
      <c r="M5682" s="17">
        <f>gp_need_index[[#This Row],[Normalised weighted population (base year)]]/gp_need_index[[#This Row],[Registered population (base year)]]</f>
        <v>0.9627319030186805</v>
      </c>
      <c r="N5682" s="99">
        <v>4972.2231305247296</v>
      </c>
      <c r="O5682" s="16">
        <v>4798.3682072750498</v>
      </c>
      <c r="P5682" s="17">
        <f>gp_need_index[[#This Row],[Normalised weighted population 2026/27]]/gp_need_index[[#This Row],[Registered population 2026/27]]</f>
        <v>0.96503477042645658</v>
      </c>
      <c r="Q5682" s="99">
        <v>4978.18734725797</v>
      </c>
      <c r="R5682" s="16">
        <v>4815.2363716882501</v>
      </c>
      <c r="S5682" s="17">
        <f>gp_need_index[[#This Row],[Normalised weighted population 2027/28]]/gp_need_index[[#This Row],[Registered population 2027/28]]</f>
        <v>0.96726700620066564</v>
      </c>
      <c r="T5682" s="99">
        <v>4984.4611041778298</v>
      </c>
      <c r="U5682" s="16">
        <v>4834.4440251899596</v>
      </c>
      <c r="V5682" s="17">
        <f>gp_need_index[[#This Row],[Normalised weighted population 2028/29]]/gp_need_index[[#This Row],[Registered population 2028/29]]</f>
        <v>0.96990304952683248</v>
      </c>
    </row>
    <row r="5683" spans="1:22" x14ac:dyDescent="0.2">
      <c r="A5683" s="6" t="s">
        <v>5182</v>
      </c>
      <c r="B5683" s="1" t="s">
        <v>11710</v>
      </c>
      <c r="C5683" s="95" t="s">
        <v>6349</v>
      </c>
      <c r="D5683" s="95" t="s">
        <v>6349</v>
      </c>
      <c r="E5683" s="95" t="s">
        <v>6649</v>
      </c>
      <c r="F5683" s="95" t="s">
        <v>6356</v>
      </c>
      <c r="G5683" s="95" t="s">
        <v>6356</v>
      </c>
      <c r="H5683" s="61">
        <v>5604.9298804012296</v>
      </c>
      <c r="I5683" s="61">
        <v>86.151058702473193</v>
      </c>
      <c r="J5683" s="123">
        <v>482870.64314969297</v>
      </c>
      <c r="K5683" s="99">
        <v>8830.1666666666697</v>
      </c>
      <c r="L5683" s="16">
        <v>9721.9116286214903</v>
      </c>
      <c r="M5683" s="17">
        <f>gp_need_index[[#This Row],[Normalised weighted population (base year)]]/gp_need_index[[#This Row],[Registered population (base year)]]</f>
        <v>1.1009884632552975</v>
      </c>
      <c r="N5683" s="99">
        <v>8868.3931340213894</v>
      </c>
      <c r="O5683" s="16">
        <v>9757.0512388622592</v>
      </c>
      <c r="P5683" s="17">
        <f>gp_need_index[[#This Row],[Normalised weighted population 2026/27]]/gp_need_index[[#This Row],[Registered population 2026/27]]</f>
        <v>1.100205086920623</v>
      </c>
      <c r="Q5683" s="99">
        <v>8909.6009008459096</v>
      </c>
      <c r="R5683" s="16">
        <v>9791.3511377811501</v>
      </c>
      <c r="S5683" s="17">
        <f>gp_need_index[[#This Row],[Normalised weighted population 2027/28]]/gp_need_index[[#This Row],[Registered population 2027/28]]</f>
        <v>1.0989663001461181</v>
      </c>
      <c r="T5683" s="99">
        <v>8954.2634273172807</v>
      </c>
      <c r="U5683" s="16">
        <v>9830.4081778620493</v>
      </c>
      <c r="V5683" s="17">
        <f>gp_need_index[[#This Row],[Normalised weighted population 2028/29]]/gp_need_index[[#This Row],[Registered population 2028/29]]</f>
        <v>1.0978466579251918</v>
      </c>
    </row>
    <row r="5684" spans="1:22" x14ac:dyDescent="0.2">
      <c r="A5684" s="6" t="s">
        <v>5207</v>
      </c>
      <c r="B5684" s="1" t="s">
        <v>12514</v>
      </c>
      <c r="C5684" s="95" t="s">
        <v>6349</v>
      </c>
      <c r="D5684" s="95" t="s">
        <v>6349</v>
      </c>
      <c r="E5684" s="95" t="s">
        <v>6649</v>
      </c>
      <c r="F5684" s="95" t="s">
        <v>6356</v>
      </c>
      <c r="G5684" s="95" t="s">
        <v>6356</v>
      </c>
      <c r="H5684" s="61">
        <v>5438.1804687499998</v>
      </c>
      <c r="I5684" s="61">
        <v>74.393075024084993</v>
      </c>
      <c r="J5684" s="123">
        <v>404562.96760623303</v>
      </c>
      <c r="K5684" s="99">
        <v>14929.666666666701</v>
      </c>
      <c r="L5684" s="16">
        <v>8145.2982803540599</v>
      </c>
      <c r="M5684" s="17">
        <f>gp_need_index[[#This Row],[Normalised weighted population (base year)]]/gp_need_index[[#This Row],[Registered population (base year)]]</f>
        <v>0.54557804016749922</v>
      </c>
      <c r="N5684" s="99">
        <v>14958.9929089221</v>
      </c>
      <c r="O5684" s="16">
        <v>8174.7392604616998</v>
      </c>
      <c r="P5684" s="17">
        <f>gp_need_index[[#This Row],[Normalised weighted population 2026/27]]/gp_need_index[[#This Row],[Registered population 2026/27]]</f>
        <v>0.5464765783521417</v>
      </c>
      <c r="Q5684" s="99">
        <v>15000.0704631764</v>
      </c>
      <c r="R5684" s="16">
        <v>8203.4767061774</v>
      </c>
      <c r="S5684" s="17">
        <f>gp_need_index[[#This Row],[Normalised weighted population 2027/28]]/gp_need_index[[#This Row],[Registered population 2027/28]]</f>
        <v>0.54689587801044504</v>
      </c>
      <c r="T5684" s="99">
        <v>15111.3859249288</v>
      </c>
      <c r="U5684" s="16">
        <v>8236.1998221199592</v>
      </c>
      <c r="V5684" s="17">
        <f>gp_need_index[[#This Row],[Normalised weighted population 2028/29]]/gp_need_index[[#This Row],[Registered population 2028/29]]</f>
        <v>0.54503272320859386</v>
      </c>
    </row>
    <row r="5685" spans="1:22" x14ac:dyDescent="0.2">
      <c r="A5685" s="6" t="s">
        <v>5197</v>
      </c>
      <c r="B5685" s="1" t="s">
        <v>11711</v>
      </c>
      <c r="C5685" s="95" t="s">
        <v>6349</v>
      </c>
      <c r="D5685" s="95" t="s">
        <v>6349</v>
      </c>
      <c r="E5685" s="95" t="s">
        <v>6649</v>
      </c>
      <c r="F5685" s="95" t="s">
        <v>6356</v>
      </c>
      <c r="G5685" s="95" t="s">
        <v>6356</v>
      </c>
      <c r="H5685" s="61">
        <v>5625.9889144059098</v>
      </c>
      <c r="I5685" s="61">
        <v>119.227026952741</v>
      </c>
      <c r="J5685" s="123">
        <v>670769.93193369405</v>
      </c>
      <c r="K5685" s="99">
        <v>11585.166666666701</v>
      </c>
      <c r="L5685" s="16">
        <v>13504.995786986001</v>
      </c>
      <c r="M5685" s="17">
        <f>gp_need_index[[#This Row],[Normalised weighted population (base year)]]/gp_need_index[[#This Row],[Registered population (base year)]]</f>
        <v>1.1657144152999637</v>
      </c>
      <c r="N5685" s="99">
        <v>11624.195897354601</v>
      </c>
      <c r="O5685" s="16">
        <v>13553.809261782601</v>
      </c>
      <c r="P5685" s="17">
        <f>gp_need_index[[#This Row],[Normalised weighted population 2026/27]]/gp_need_index[[#This Row],[Registered population 2026/27]]</f>
        <v>1.165999728623563</v>
      </c>
      <c r="Q5685" s="99">
        <v>11670.372695841899</v>
      </c>
      <c r="R5685" s="16">
        <v>13601.4562686767</v>
      </c>
      <c r="S5685" s="17">
        <f>gp_need_index[[#This Row],[Normalised weighted population 2027/28]]/gp_need_index[[#This Row],[Registered population 2027/28]]</f>
        <v>1.1654688863126743</v>
      </c>
      <c r="T5685" s="99">
        <v>11732.8206292757</v>
      </c>
      <c r="U5685" s="16">
        <v>13655.711561451901</v>
      </c>
      <c r="V5685" s="17">
        <f>gp_need_index[[#This Row],[Normalised weighted population 2028/29]]/gp_need_index[[#This Row],[Registered population 2028/29]]</f>
        <v>1.163889911295346</v>
      </c>
    </row>
    <row r="5686" spans="1:22" x14ac:dyDescent="0.2">
      <c r="A5686" s="6" t="s">
        <v>5172</v>
      </c>
      <c r="B5686" s="1" t="s">
        <v>11712</v>
      </c>
      <c r="C5686" s="95" t="s">
        <v>6349</v>
      </c>
      <c r="D5686" s="95" t="s">
        <v>6349</v>
      </c>
      <c r="E5686" s="95" t="s">
        <v>6649</v>
      </c>
      <c r="F5686" s="95" t="s">
        <v>6356</v>
      </c>
      <c r="G5686" s="95" t="s">
        <v>6356</v>
      </c>
      <c r="H5686" s="61">
        <v>5556.4764472113702</v>
      </c>
      <c r="I5686" s="61">
        <v>81.009925051845002</v>
      </c>
      <c r="J5686" s="123">
        <v>450129.74054093502</v>
      </c>
      <c r="K5686" s="99">
        <v>10411.416666666701</v>
      </c>
      <c r="L5686" s="16">
        <v>9062.7202565235893</v>
      </c>
      <c r="M5686" s="17">
        <f>gp_need_index[[#This Row],[Normalised weighted population (base year)]]/gp_need_index[[#This Row],[Registered population (base year)]]</f>
        <v>0.87045985639388423</v>
      </c>
      <c r="N5686" s="99">
        <v>10456.244238608801</v>
      </c>
      <c r="O5686" s="16">
        <v>9095.4772357783404</v>
      </c>
      <c r="P5686" s="17">
        <f>gp_need_index[[#This Row],[Normalised weighted population 2026/27]]/gp_need_index[[#This Row],[Registered population 2026/27]]</f>
        <v>0.86986082461559733</v>
      </c>
      <c r="Q5686" s="99">
        <v>10507.080238668899</v>
      </c>
      <c r="R5686" s="16">
        <v>9127.4514400915996</v>
      </c>
      <c r="S5686" s="17">
        <f>gp_need_index[[#This Row],[Normalised weighted population 2027/28]]/gp_need_index[[#This Row],[Registered population 2027/28]]</f>
        <v>0.86869532094178814</v>
      </c>
      <c r="T5686" s="99">
        <v>10568.0752695547</v>
      </c>
      <c r="U5686" s="16">
        <v>9163.8602290029194</v>
      </c>
      <c r="V5686" s="17">
        <f>gp_need_index[[#This Row],[Normalised weighted population 2028/29]]/gp_need_index[[#This Row],[Registered population 2028/29]]</f>
        <v>0.86712669954223853</v>
      </c>
    </row>
    <row r="5687" spans="1:22" x14ac:dyDescent="0.2">
      <c r="A5687" s="6" t="s">
        <v>5189</v>
      </c>
      <c r="B5687" s="1" t="s">
        <v>11713</v>
      </c>
      <c r="C5687" s="95" t="s">
        <v>6349</v>
      </c>
      <c r="D5687" s="95" t="s">
        <v>6349</v>
      </c>
      <c r="E5687" s="95" t="s">
        <v>6649</v>
      </c>
      <c r="F5687" s="95" t="s">
        <v>6356</v>
      </c>
      <c r="G5687" s="95" t="s">
        <v>6356</v>
      </c>
      <c r="H5687" s="61">
        <v>5521.0389879014801</v>
      </c>
      <c r="I5687" s="61">
        <v>81.123591820135601</v>
      </c>
      <c r="J5687" s="123">
        <v>447886.51327757398</v>
      </c>
      <c r="K5687" s="99">
        <v>8698.5</v>
      </c>
      <c r="L5687" s="16">
        <v>9017.5560753361406</v>
      </c>
      <c r="M5687" s="17">
        <f>gp_need_index[[#This Row],[Normalised weighted population (base year)]]/gp_need_index[[#This Row],[Registered population (base year)]]</f>
        <v>1.0366794361483176</v>
      </c>
      <c r="N5687" s="99">
        <v>8755.7125888985101</v>
      </c>
      <c r="O5687" s="16">
        <v>9050.1498097698804</v>
      </c>
      <c r="P5687" s="17">
        <f>gp_need_index[[#This Row],[Normalised weighted population 2026/27]]/gp_need_index[[#This Row],[Registered population 2026/27]]</f>
        <v>1.0336280134691369</v>
      </c>
      <c r="Q5687" s="99">
        <v>8815.7967613770397</v>
      </c>
      <c r="R5687" s="16">
        <v>9081.9646702309492</v>
      </c>
      <c r="S5687" s="17">
        <f>gp_need_index[[#This Row],[Normalised weighted population 2027/28]]/gp_need_index[[#This Row],[Registered population 2027/28]]</f>
        <v>1.0301921557470586</v>
      </c>
      <c r="T5687" s="99">
        <v>8879.0832422445292</v>
      </c>
      <c r="U5687" s="16">
        <v>9118.1920154815907</v>
      </c>
      <c r="V5687" s="17">
        <f>gp_need_index[[#This Row],[Normalised weighted population 2028/29]]/gp_need_index[[#This Row],[Registered population 2028/29]]</f>
        <v>1.0269294438078291</v>
      </c>
    </row>
    <row r="5688" spans="1:22" x14ac:dyDescent="0.2">
      <c r="A5688" s="6" t="s">
        <v>5198</v>
      </c>
      <c r="B5688" s="1" t="s">
        <v>11714</v>
      </c>
      <c r="C5688" s="95" t="s">
        <v>6349</v>
      </c>
      <c r="D5688" s="95" t="s">
        <v>6349</v>
      </c>
      <c r="E5688" s="95" t="s">
        <v>6649</v>
      </c>
      <c r="F5688" s="95" t="s">
        <v>6356</v>
      </c>
      <c r="G5688" s="95" t="s">
        <v>6356</v>
      </c>
      <c r="H5688" s="61">
        <v>5449.4938564015902</v>
      </c>
      <c r="I5688" s="61">
        <v>59.877908287000203</v>
      </c>
      <c r="J5688" s="123">
        <v>326304.29334418499</v>
      </c>
      <c r="K5688" s="99">
        <v>5364.1666666666697</v>
      </c>
      <c r="L5688" s="16">
        <v>6569.6715029919897</v>
      </c>
      <c r="M5688" s="17">
        <f>gp_need_index[[#This Row],[Normalised weighted population (base year)]]/gp_need_index[[#This Row],[Registered population (base year)]]</f>
        <v>1.2247329196194474</v>
      </c>
      <c r="N5688" s="99">
        <v>5383.1434749385899</v>
      </c>
      <c r="O5688" s="16">
        <v>6593.4174189027499</v>
      </c>
      <c r="P5688" s="17">
        <f>gp_need_index[[#This Row],[Normalised weighted population 2026/27]]/gp_need_index[[#This Row],[Registered population 2026/27]]</f>
        <v>1.2248266184244638</v>
      </c>
      <c r="Q5688" s="99">
        <v>5405.7818944322198</v>
      </c>
      <c r="R5688" s="16">
        <v>6616.5958921383499</v>
      </c>
      <c r="S5688" s="17">
        <f>gp_need_index[[#This Row],[Normalised weighted population 2027/28]]/gp_need_index[[#This Row],[Registered population 2027/28]]</f>
        <v>1.223984988915892</v>
      </c>
      <c r="T5688" s="99">
        <v>5431.4036192658596</v>
      </c>
      <c r="U5688" s="16">
        <v>6642.9890474161002</v>
      </c>
      <c r="V5688" s="17">
        <f>gp_need_index[[#This Row],[Normalised weighted population 2028/29]]/gp_need_index[[#This Row],[Registered population 2028/29]]</f>
        <v>1.223070409249756</v>
      </c>
    </row>
    <row r="5689" spans="1:22" x14ac:dyDescent="0.2">
      <c r="A5689" s="6" t="s">
        <v>5206</v>
      </c>
      <c r="B5689" s="1" t="s">
        <v>11715</v>
      </c>
      <c r="C5689" s="95" t="s">
        <v>6349</v>
      </c>
      <c r="D5689" s="95" t="s">
        <v>6349</v>
      </c>
      <c r="E5689" s="95" t="s">
        <v>6649</v>
      </c>
      <c r="F5689" s="95" t="s">
        <v>6356</v>
      </c>
      <c r="G5689" s="95" t="s">
        <v>6356</v>
      </c>
      <c r="H5689" s="61">
        <v>5672.49733360141</v>
      </c>
      <c r="I5689" s="61">
        <v>124.238923304499</v>
      </c>
      <c r="J5689" s="123">
        <v>704744.96117428003</v>
      </c>
      <c r="K5689" s="99">
        <v>9306.8333333333303</v>
      </c>
      <c r="L5689" s="16">
        <v>14189.034538446</v>
      </c>
      <c r="M5689" s="17">
        <f>gp_need_index[[#This Row],[Normalised weighted population (base year)]]/gp_need_index[[#This Row],[Registered population (base year)]]</f>
        <v>1.5245824256491829</v>
      </c>
      <c r="N5689" s="99">
        <v>9338.1128920083393</v>
      </c>
      <c r="O5689" s="16">
        <v>14240.3204544696</v>
      </c>
      <c r="P5689" s="17">
        <f>gp_need_index[[#This Row],[Normalised weighted population 2026/27]]/gp_need_index[[#This Row],[Registered population 2026/27]]</f>
        <v>1.5249676909192889</v>
      </c>
      <c r="Q5689" s="99">
        <v>9376.1353806918505</v>
      </c>
      <c r="R5689" s="16">
        <v>14290.380820066001</v>
      </c>
      <c r="S5689" s="17">
        <f>gp_need_index[[#This Row],[Normalised weighted population 2027/28]]/gp_need_index[[#This Row],[Registered population 2027/28]]</f>
        <v>1.524122705127956</v>
      </c>
      <c r="T5689" s="99">
        <v>9422.7059373431002</v>
      </c>
      <c r="U5689" s="16">
        <v>14347.384186466301</v>
      </c>
      <c r="V5689" s="17">
        <f>gp_need_index[[#This Row],[Normalised weighted population 2028/29]]/gp_need_index[[#This Row],[Registered population 2028/29]]</f>
        <v>1.5226394925056741</v>
      </c>
    </row>
    <row r="5690" spans="1:22" x14ac:dyDescent="0.2">
      <c r="A5690" s="6" t="s">
        <v>5164</v>
      </c>
      <c r="B5690" s="1" t="s">
        <v>11716</v>
      </c>
      <c r="C5690" s="95" t="s">
        <v>6349</v>
      </c>
      <c r="D5690" s="95" t="s">
        <v>6349</v>
      </c>
      <c r="E5690" s="95" t="s">
        <v>6649</v>
      </c>
      <c r="F5690" s="95" t="s">
        <v>6356</v>
      </c>
      <c r="G5690" s="95" t="s">
        <v>6356</v>
      </c>
      <c r="H5690" s="61">
        <v>5587.4322944972801</v>
      </c>
      <c r="I5690" s="61">
        <v>125.359604699654</v>
      </c>
      <c r="J5690" s="123">
        <v>700438.30372426298</v>
      </c>
      <c r="K5690" s="99">
        <v>12823.166666666701</v>
      </c>
      <c r="L5690" s="16">
        <v>14102.326133746399</v>
      </c>
      <c r="M5690" s="17">
        <f>gp_need_index[[#This Row],[Normalised weighted population (base year)]]/gp_need_index[[#This Row],[Registered population (base year)]]</f>
        <v>1.0997537893978109</v>
      </c>
      <c r="N5690" s="99">
        <v>12873.0836137723</v>
      </c>
      <c r="O5690" s="16">
        <v>14153.2986443758</v>
      </c>
      <c r="P5690" s="17">
        <f>gp_need_index[[#This Row],[Normalised weighted population 2026/27]]/gp_need_index[[#This Row],[Registered population 2026/27]]</f>
        <v>1.0994489796705631</v>
      </c>
      <c r="Q5690" s="99">
        <v>12933.3273920707</v>
      </c>
      <c r="R5690" s="16">
        <v>14203.053093848899</v>
      </c>
      <c r="S5690" s="17">
        <f>gp_need_index[[#This Row],[Normalised weighted population 2027/28]]/gp_need_index[[#This Row],[Registered population 2027/28]]</f>
        <v>1.0981747127623673</v>
      </c>
      <c r="T5690" s="99">
        <v>13002.0116230645</v>
      </c>
      <c r="U5690" s="16">
        <v>14259.7081158323</v>
      </c>
      <c r="V5690" s="17">
        <f>gp_need_index[[#This Row],[Normalised weighted population 2028/29]]/gp_need_index[[#This Row],[Registered population 2028/29]]</f>
        <v>1.0967309158943337</v>
      </c>
    </row>
    <row r="5691" spans="1:22" x14ac:dyDescent="0.2">
      <c r="A5691" s="6" t="s">
        <v>5158</v>
      </c>
      <c r="B5691" s="1" t="s">
        <v>11717</v>
      </c>
      <c r="C5691" s="95" t="s">
        <v>6349</v>
      </c>
      <c r="D5691" s="95" t="s">
        <v>6349</v>
      </c>
      <c r="E5691" s="95" t="s">
        <v>6649</v>
      </c>
      <c r="F5691" s="95" t="s">
        <v>6356</v>
      </c>
      <c r="G5691" s="95" t="s">
        <v>6356</v>
      </c>
      <c r="H5691" s="61">
        <v>5598.9872233072902</v>
      </c>
      <c r="I5691" s="61">
        <v>30.477732566276998</v>
      </c>
      <c r="J5691" s="123">
        <v>170644.435233961</v>
      </c>
      <c r="K5691" s="99">
        <v>4296.4166666666697</v>
      </c>
      <c r="L5691" s="16">
        <v>3435.6822946188099</v>
      </c>
      <c r="M5691" s="17">
        <f>gp_need_index[[#This Row],[Normalised weighted population (base year)]]/gp_need_index[[#This Row],[Registered population (base year)]]</f>
        <v>0.79966226769256721</v>
      </c>
      <c r="N5691" s="99">
        <v>4314.2270520530001</v>
      </c>
      <c r="O5691" s="16">
        <v>3448.10048369065</v>
      </c>
      <c r="P5691" s="17">
        <f>gp_need_index[[#This Row],[Normalised weighted population 2026/27]]/gp_need_index[[#This Row],[Registered population 2026/27]]</f>
        <v>0.79923945635865667</v>
      </c>
      <c r="Q5691" s="99">
        <v>4335.4494900221098</v>
      </c>
      <c r="R5691" s="16">
        <v>3460.2219223463899</v>
      </c>
      <c r="S5691" s="17">
        <f>gp_need_index[[#This Row],[Normalised weighted population 2027/28]]/gp_need_index[[#This Row],[Registered population 2027/28]]</f>
        <v>0.79812299285459865</v>
      </c>
      <c r="T5691" s="99">
        <v>4367.1194543797301</v>
      </c>
      <c r="U5691" s="16">
        <v>3474.02451449207</v>
      </c>
      <c r="V5691" s="17">
        <f>gp_need_index[[#This Row],[Normalised weighted population 2028/29]]/gp_need_index[[#This Row],[Registered population 2028/29]]</f>
        <v>0.79549564668033379</v>
      </c>
    </row>
    <row r="5692" spans="1:22" x14ac:dyDescent="0.2">
      <c r="A5692" s="6" t="s">
        <v>5192</v>
      </c>
      <c r="B5692" s="1" t="s">
        <v>11718</v>
      </c>
      <c r="C5692" s="95" t="s">
        <v>6349</v>
      </c>
      <c r="D5692" s="95" t="s">
        <v>6349</v>
      </c>
      <c r="E5692" s="95" t="s">
        <v>6649</v>
      </c>
      <c r="F5692" s="95" t="s">
        <v>6356</v>
      </c>
      <c r="G5692" s="95" t="s">
        <v>6356</v>
      </c>
      <c r="H5692" s="61">
        <v>5527.0267052283698</v>
      </c>
      <c r="I5692" s="61">
        <v>111.112586111016</v>
      </c>
      <c r="J5692" s="123">
        <v>614122.23072257405</v>
      </c>
      <c r="K5692" s="99">
        <v>10802.416666666701</v>
      </c>
      <c r="L5692" s="16">
        <v>12364.4751259105</v>
      </c>
      <c r="M5692" s="17">
        <f>gp_need_index[[#This Row],[Normalised weighted population (base year)]]/gp_need_index[[#This Row],[Registered population (base year)]]</f>
        <v>1.1446026854401834</v>
      </c>
      <c r="N5692" s="99">
        <v>10849.936038427</v>
      </c>
      <c r="O5692" s="16">
        <v>12409.1662168557</v>
      </c>
      <c r="P5692" s="17">
        <f>gp_need_index[[#This Row],[Normalised weighted population 2026/27]]/gp_need_index[[#This Row],[Registered population 2026/27]]</f>
        <v>1.1437086977200976</v>
      </c>
      <c r="Q5692" s="99">
        <v>10902.627092952</v>
      </c>
      <c r="R5692" s="16">
        <v>12452.7893501657</v>
      </c>
      <c r="S5692" s="17">
        <f>gp_need_index[[#This Row],[Normalised weighted population 2027/28]]/gp_need_index[[#This Row],[Registered population 2027/28]]</f>
        <v>1.1421824523573592</v>
      </c>
      <c r="T5692" s="99">
        <v>10958.552720426</v>
      </c>
      <c r="U5692" s="16">
        <v>12502.4626879844</v>
      </c>
      <c r="V5692" s="17">
        <f>gp_need_index[[#This Row],[Normalised weighted population 2028/29]]/gp_need_index[[#This Row],[Registered population 2028/29]]</f>
        <v>1.1408863019548792</v>
      </c>
    </row>
    <row r="5693" spans="1:22" x14ac:dyDescent="0.2">
      <c r="A5693" s="6" t="s">
        <v>5160</v>
      </c>
      <c r="B5693" s="1" t="s">
        <v>11719</v>
      </c>
      <c r="C5693" s="95" t="s">
        <v>6349</v>
      </c>
      <c r="D5693" s="95" t="s">
        <v>6349</v>
      </c>
      <c r="E5693" s="95" t="s">
        <v>6649</v>
      </c>
      <c r="F5693" s="95" t="s">
        <v>6356</v>
      </c>
      <c r="G5693" s="95" t="s">
        <v>6356</v>
      </c>
      <c r="H5693" s="61">
        <v>5507.6541819852901</v>
      </c>
      <c r="I5693" s="61">
        <v>112.67601185762</v>
      </c>
      <c r="J5693" s="123">
        <v>620580.50791704503</v>
      </c>
      <c r="K5693" s="99">
        <v>9757</v>
      </c>
      <c r="L5693" s="16">
        <v>12494.5033250742</v>
      </c>
      <c r="M5693" s="17">
        <f>gp_need_index[[#This Row],[Normalised weighted population (base year)]]/gp_need_index[[#This Row],[Registered population (base year)]]</f>
        <v>1.2805681382673157</v>
      </c>
      <c r="N5693" s="99">
        <v>9793.9543898641095</v>
      </c>
      <c r="O5693" s="16">
        <v>12539.664399744201</v>
      </c>
      <c r="P5693" s="17">
        <f>gp_need_index[[#This Row],[Normalised weighted population 2026/27]]/gp_need_index[[#This Row],[Registered population 2026/27]]</f>
        <v>1.2803474368557057</v>
      </c>
      <c r="Q5693" s="99">
        <v>9836.9234841002708</v>
      </c>
      <c r="R5693" s="16">
        <v>12583.7462858446</v>
      </c>
      <c r="S5693" s="17">
        <f>gp_need_index[[#This Row],[Normalised weighted population 2027/28]]/gp_need_index[[#This Row],[Registered population 2027/28]]</f>
        <v>1.2792359629699372</v>
      </c>
      <c r="T5693" s="99">
        <v>9884.3514561570591</v>
      </c>
      <c r="U5693" s="16">
        <v>12633.9420020577</v>
      </c>
      <c r="V5693" s="17">
        <f>gp_need_index[[#This Row],[Normalised weighted population 2028/29]]/gp_need_index[[#This Row],[Registered population 2028/29]]</f>
        <v>1.2781761209217115</v>
      </c>
    </row>
    <row r="5694" spans="1:22" x14ac:dyDescent="0.2">
      <c r="A5694" s="6" t="s">
        <v>5199</v>
      </c>
      <c r="B5694" s="1" t="s">
        <v>11720</v>
      </c>
      <c r="C5694" s="95" t="s">
        <v>6349</v>
      </c>
      <c r="D5694" s="95" t="s">
        <v>6349</v>
      </c>
      <c r="E5694" s="95" t="s">
        <v>6649</v>
      </c>
      <c r="F5694" s="95" t="s">
        <v>6356</v>
      </c>
      <c r="G5694" s="95" t="s">
        <v>6356</v>
      </c>
      <c r="H5694" s="61">
        <v>5442.4379231770799</v>
      </c>
      <c r="I5694" s="61">
        <v>98.622374754506097</v>
      </c>
      <c r="J5694" s="123">
        <v>536746.15243770601</v>
      </c>
      <c r="K5694" s="99">
        <v>9338.9166666666697</v>
      </c>
      <c r="L5694" s="16">
        <v>10806.6181596058</v>
      </c>
      <c r="M5694" s="17">
        <f>gp_need_index[[#This Row],[Normalised weighted population (base year)]]/gp_need_index[[#This Row],[Registered population (base year)]]</f>
        <v>1.1571597161989662</v>
      </c>
      <c r="N5694" s="99">
        <v>9374.8208423810793</v>
      </c>
      <c r="O5694" s="16">
        <v>10845.678414898701</v>
      </c>
      <c r="P5694" s="17">
        <f>gp_need_index[[#This Row],[Normalised weighted population 2026/27]]/gp_need_index[[#This Row],[Registered population 2026/27]]</f>
        <v>1.156894472678162</v>
      </c>
      <c r="Q5694" s="99">
        <v>9414.0820233426002</v>
      </c>
      <c r="R5694" s="16">
        <v>10883.805269440199</v>
      </c>
      <c r="S5694" s="17">
        <f>gp_need_index[[#This Row],[Normalised weighted population 2027/28]]/gp_need_index[[#This Row],[Registered population 2027/28]]</f>
        <v>1.1561196558998914</v>
      </c>
      <c r="T5694" s="99">
        <v>9456.8791555815606</v>
      </c>
      <c r="U5694" s="16">
        <v>10927.2200354576</v>
      </c>
      <c r="V5694" s="17">
        <f>gp_need_index[[#This Row],[Normalised weighted population 2028/29]]/gp_need_index[[#This Row],[Registered population 2028/29]]</f>
        <v>1.1554784465029593</v>
      </c>
    </row>
    <row r="5695" spans="1:22" x14ac:dyDescent="0.2">
      <c r="A5695" s="6" t="s">
        <v>5200</v>
      </c>
      <c r="B5695" s="1" t="s">
        <v>11721</v>
      </c>
      <c r="C5695" s="95" t="s">
        <v>6349</v>
      </c>
      <c r="D5695" s="95" t="s">
        <v>6349</v>
      </c>
      <c r="E5695" s="95" t="s">
        <v>6649</v>
      </c>
      <c r="F5695" s="95" t="s">
        <v>6356</v>
      </c>
      <c r="G5695" s="95" t="s">
        <v>6356</v>
      </c>
      <c r="H5695" s="61">
        <v>5681.0954965444698</v>
      </c>
      <c r="I5695" s="61">
        <v>65.476546638450998</v>
      </c>
      <c r="J5695" s="123">
        <v>371978.51423698798</v>
      </c>
      <c r="K5695" s="99">
        <v>6304.0833333333303</v>
      </c>
      <c r="L5695" s="16">
        <v>7489.2567905330998</v>
      </c>
      <c r="M5695" s="17">
        <f>gp_need_index[[#This Row],[Normalised weighted population (base year)]]/gp_need_index[[#This Row],[Registered population (base year)]]</f>
        <v>1.1880009185368907</v>
      </c>
      <c r="N5695" s="99">
        <v>6332.1492785976798</v>
      </c>
      <c r="O5695" s="16">
        <v>7516.3265248266698</v>
      </c>
      <c r="P5695" s="17">
        <f>gp_need_index[[#This Row],[Normalised weighted population 2026/27]]/gp_need_index[[#This Row],[Registered population 2026/27]]</f>
        <v>1.1870103173706668</v>
      </c>
      <c r="Q5695" s="99">
        <v>6366.7545669652</v>
      </c>
      <c r="R5695" s="16">
        <v>7542.7493890436899</v>
      </c>
      <c r="S5695" s="17">
        <f>gp_need_index[[#This Row],[Normalised weighted population 2027/28]]/gp_need_index[[#This Row],[Registered population 2027/28]]</f>
        <v>1.1847086784498186</v>
      </c>
      <c r="T5695" s="99">
        <v>6404.7499502745704</v>
      </c>
      <c r="U5695" s="16">
        <v>7572.8369082290001</v>
      </c>
      <c r="V5695" s="17">
        <f>gp_need_index[[#This Row],[Normalised weighted population 2028/29]]/gp_need_index[[#This Row],[Registered population 2028/29]]</f>
        <v>1.182378229754989</v>
      </c>
    </row>
    <row r="5696" spans="1:22" x14ac:dyDescent="0.2">
      <c r="A5696" s="6" t="s">
        <v>5142</v>
      </c>
      <c r="B5696" s="1" t="s">
        <v>11722</v>
      </c>
      <c r="C5696" s="95" t="s">
        <v>6349</v>
      </c>
      <c r="D5696" s="95" t="s">
        <v>6349</v>
      </c>
      <c r="E5696" s="95" t="s">
        <v>6649</v>
      </c>
      <c r="F5696" s="95" t="s">
        <v>6356</v>
      </c>
      <c r="G5696" s="95" t="s">
        <v>6356</v>
      </c>
      <c r="H5696" s="61">
        <v>5715.7234774502804</v>
      </c>
      <c r="I5696" s="61">
        <v>73.329916282118802</v>
      </c>
      <c r="J5696" s="123">
        <v>419133.52409317001</v>
      </c>
      <c r="K5696" s="99">
        <v>9603.6666666666606</v>
      </c>
      <c r="L5696" s="16">
        <v>8438.6556516406308</v>
      </c>
      <c r="M5696" s="17">
        <f>gp_need_index[[#This Row],[Normalised weighted population (base year)]]/gp_need_index[[#This Row],[Registered population (base year)]]</f>
        <v>0.8786910192260563</v>
      </c>
      <c r="N5696" s="99">
        <v>9645.8194072835504</v>
      </c>
      <c r="O5696" s="16">
        <v>8469.1569647446995</v>
      </c>
      <c r="P5696" s="17">
        <f>gp_need_index[[#This Row],[Normalised weighted population 2026/27]]/gp_need_index[[#This Row],[Registered population 2026/27]]</f>
        <v>0.87801322076895261</v>
      </c>
      <c r="Q5696" s="99">
        <v>9695.6730867065507</v>
      </c>
      <c r="R5696" s="16">
        <v>8498.9294052810292</v>
      </c>
      <c r="S5696" s="17">
        <f>gp_need_index[[#This Row],[Normalised weighted population 2027/28]]/gp_need_index[[#This Row],[Registered population 2027/28]]</f>
        <v>0.87656930357250373</v>
      </c>
      <c r="T5696" s="99">
        <v>9762.7566578941696</v>
      </c>
      <c r="U5696" s="16">
        <v>8532.83106213674</v>
      </c>
      <c r="V5696" s="17">
        <f>gp_need_index[[#This Row],[Normalised weighted population 2028/29]]/gp_need_index[[#This Row],[Registered population 2028/29]]</f>
        <v>0.87401861596510133</v>
      </c>
    </row>
    <row r="5697" spans="1:22" x14ac:dyDescent="0.2">
      <c r="A5697" s="6" t="s">
        <v>5133</v>
      </c>
      <c r="B5697" s="1" t="s">
        <v>11723</v>
      </c>
      <c r="C5697" s="95" t="s">
        <v>6349</v>
      </c>
      <c r="D5697" s="95" t="s">
        <v>6349</v>
      </c>
      <c r="E5697" s="95" t="s">
        <v>6649</v>
      </c>
      <c r="F5697" s="95" t="s">
        <v>6356</v>
      </c>
      <c r="G5697" s="95" t="s">
        <v>6356</v>
      </c>
      <c r="H5697" s="61">
        <v>5557.8975467166401</v>
      </c>
      <c r="I5697" s="61">
        <v>88.571221824283995</v>
      </c>
      <c r="J5697" s="123">
        <v>492269.776486883</v>
      </c>
      <c r="K5697" s="99">
        <v>8190.6666666666697</v>
      </c>
      <c r="L5697" s="16">
        <v>9911.1497713541994</v>
      </c>
      <c r="M5697" s="17">
        <f>gp_need_index[[#This Row],[Normalised weighted population (base year)]]/gp_need_index[[#This Row],[Registered population (base year)]]</f>
        <v>1.2100540987328092</v>
      </c>
      <c r="N5697" s="99">
        <v>8230.4708879297505</v>
      </c>
      <c r="O5697" s="16">
        <v>9946.9733782030798</v>
      </c>
      <c r="P5697" s="17">
        <f>gp_need_index[[#This Row],[Normalised weighted population 2026/27]]/gp_need_index[[#This Row],[Registered population 2026/27]]</f>
        <v>1.2085545910612034</v>
      </c>
      <c r="Q5697" s="99">
        <v>8274.3865972966705</v>
      </c>
      <c r="R5697" s="16">
        <v>9981.9409286513492</v>
      </c>
      <c r="S5697" s="17">
        <f>gp_need_index[[#This Row],[Normalised weighted population 2027/28]]/gp_need_index[[#This Row],[Registered population 2027/28]]</f>
        <v>1.2063662739558911</v>
      </c>
      <c r="T5697" s="99">
        <v>8320.8037208014994</v>
      </c>
      <c r="U5697" s="16">
        <v>10021.758218568701</v>
      </c>
      <c r="V5697" s="17">
        <f>gp_need_index[[#This Row],[Normalised weighted population 2028/29]]/gp_need_index[[#This Row],[Registered population 2028/29]]</f>
        <v>1.204421898994555</v>
      </c>
    </row>
    <row r="5698" spans="1:22" x14ac:dyDescent="0.2">
      <c r="A5698" s="6" t="s">
        <v>5162</v>
      </c>
      <c r="B5698" s="1" t="s">
        <v>11724</v>
      </c>
      <c r="C5698" s="95" t="s">
        <v>6349</v>
      </c>
      <c r="D5698" s="95" t="s">
        <v>6349</v>
      </c>
      <c r="E5698" s="95" t="s">
        <v>6649</v>
      </c>
      <c r="F5698" s="95" t="s">
        <v>6356</v>
      </c>
      <c r="G5698" s="95" t="s">
        <v>6356</v>
      </c>
      <c r="H5698" s="61">
        <v>5625.7644701760901</v>
      </c>
      <c r="I5698" s="61">
        <v>81.907401214597499</v>
      </c>
      <c r="J5698" s="123">
        <v>460791.74759754102</v>
      </c>
      <c r="K5698" s="99">
        <v>7632.75</v>
      </c>
      <c r="L5698" s="16">
        <v>9277.3845602218407</v>
      </c>
      <c r="M5698" s="17">
        <f>gp_need_index[[#This Row],[Normalised weighted population (base year)]]/gp_need_index[[#This Row],[Registered population (base year)]]</f>
        <v>1.2154707753066509</v>
      </c>
      <c r="N5698" s="99">
        <v>7661.8606959885101</v>
      </c>
      <c r="O5698" s="16">
        <v>9310.9174383175596</v>
      </c>
      <c r="P5698" s="17">
        <f>gp_need_index[[#This Row],[Normalised weighted population 2026/27]]/gp_need_index[[#This Row],[Registered population 2026/27]]</f>
        <v>1.2152292775555733</v>
      </c>
      <c r="Q5698" s="99">
        <v>7696.0028622313303</v>
      </c>
      <c r="R5698" s="16">
        <v>9343.6490002575392</v>
      </c>
      <c r="S5698" s="17">
        <f>gp_need_index[[#This Row],[Normalised weighted population 2027/28]]/gp_need_index[[#This Row],[Registered population 2027/28]]</f>
        <v>1.2140911545280404</v>
      </c>
      <c r="T5698" s="99">
        <v>7732.0223674299596</v>
      </c>
      <c r="U5698" s="16">
        <v>9380.9201866719304</v>
      </c>
      <c r="V5698" s="17">
        <f>gp_need_index[[#This Row],[Normalised weighted population 2028/29]]/gp_need_index[[#This Row],[Registered population 2028/29]]</f>
        <v>1.2132556970072561</v>
      </c>
    </row>
    <row r="5699" spans="1:22" x14ac:dyDescent="0.2">
      <c r="A5699" s="6" t="s">
        <v>5156</v>
      </c>
      <c r="B5699" s="1" t="s">
        <v>11725</v>
      </c>
      <c r="C5699" s="95" t="s">
        <v>6349</v>
      </c>
      <c r="D5699" s="95" t="s">
        <v>6349</v>
      </c>
      <c r="E5699" s="95" t="s">
        <v>6649</v>
      </c>
      <c r="F5699" s="95" t="s">
        <v>6356</v>
      </c>
      <c r="G5699" s="95" t="s">
        <v>6356</v>
      </c>
      <c r="H5699" s="61">
        <v>5659.1850103684401</v>
      </c>
      <c r="I5699" s="61">
        <v>103.745767218821</v>
      </c>
      <c r="J5699" s="123">
        <v>587116.49073392805</v>
      </c>
      <c r="K5699" s="99">
        <v>9525.1666666666697</v>
      </c>
      <c r="L5699" s="16">
        <v>11820.753072478999</v>
      </c>
      <c r="M5699" s="17">
        <f>gp_need_index[[#This Row],[Normalised weighted population (base year)]]/gp_need_index[[#This Row],[Registered population (base year)]]</f>
        <v>1.2410022297925491</v>
      </c>
      <c r="N5699" s="99">
        <v>9557.4795172534705</v>
      </c>
      <c r="O5699" s="16">
        <v>11863.4788934478</v>
      </c>
      <c r="P5699" s="17">
        <f>gp_need_index[[#This Row],[Normalised weighted population 2026/27]]/gp_need_index[[#This Row],[Registered population 2026/27]]</f>
        <v>1.241276936249925</v>
      </c>
      <c r="Q5699" s="99">
        <v>9594.1444735488694</v>
      </c>
      <c r="R5699" s="16">
        <v>11905.1837197226</v>
      </c>
      <c r="S5699" s="17">
        <f>gp_need_index[[#This Row],[Normalised weighted population 2027/28]]/gp_need_index[[#This Row],[Registered population 2027/28]]</f>
        <v>1.240880179837325</v>
      </c>
      <c r="T5699" s="99">
        <v>9639.3088647132499</v>
      </c>
      <c r="U5699" s="16">
        <v>11952.6726955717</v>
      </c>
      <c r="V5699" s="17">
        <f>gp_need_index[[#This Row],[Normalised weighted population 2028/29]]/gp_need_index[[#This Row],[Registered population 2028/29]]</f>
        <v>1.2399927072911849</v>
      </c>
    </row>
    <row r="5700" spans="1:22" x14ac:dyDescent="0.2">
      <c r="A5700" s="6" t="s">
        <v>5149</v>
      </c>
      <c r="B5700" s="1" t="s">
        <v>11726</v>
      </c>
      <c r="C5700" s="95" t="s">
        <v>6349</v>
      </c>
      <c r="D5700" s="95" t="s">
        <v>6349</v>
      </c>
      <c r="E5700" s="95" t="s">
        <v>6649</v>
      </c>
      <c r="F5700" s="95" t="s">
        <v>6356</v>
      </c>
      <c r="G5700" s="95" t="s">
        <v>6356</v>
      </c>
      <c r="H5700" s="61">
        <v>5681.2404033954299</v>
      </c>
      <c r="I5700" s="61">
        <v>95.571473695827393</v>
      </c>
      <c r="J5700" s="123">
        <v>542964.51777277805</v>
      </c>
      <c r="K5700" s="99">
        <v>8155.0833333333303</v>
      </c>
      <c r="L5700" s="16">
        <v>10931.816075692999</v>
      </c>
      <c r="M5700" s="17">
        <f>gp_need_index[[#This Row],[Normalised weighted population (base year)]]/gp_need_index[[#This Row],[Registered population (base year)]]</f>
        <v>1.3404910322632717</v>
      </c>
      <c r="N5700" s="99">
        <v>8185.81912233188</v>
      </c>
      <c r="O5700" s="16">
        <v>10971.3288557714</v>
      </c>
      <c r="P5700" s="17">
        <f>gp_need_index[[#This Row],[Normalised weighted population 2026/27]]/gp_need_index[[#This Row],[Registered population 2026/27]]</f>
        <v>1.3402847890738658</v>
      </c>
      <c r="Q5700" s="99">
        <v>8219.8628864775001</v>
      </c>
      <c r="R5700" s="16">
        <v>11009.8974213704</v>
      </c>
      <c r="S5700" s="17">
        <f>gp_need_index[[#This Row],[Normalised weighted population 2027/28]]/gp_need_index[[#This Row],[Registered population 2027/28]]</f>
        <v>1.3394259215056723</v>
      </c>
      <c r="T5700" s="99">
        <v>8260.8665018540905</v>
      </c>
      <c r="U5700" s="16">
        <v>11053.8151604875</v>
      </c>
      <c r="V5700" s="17">
        <f>gp_need_index[[#This Row],[Normalised weighted population 2028/29]]/gp_need_index[[#This Row],[Registered population 2028/29]]</f>
        <v>1.3380939103672178</v>
      </c>
    </row>
    <row r="5701" spans="1:22" x14ac:dyDescent="0.2">
      <c r="A5701" s="6" t="s">
        <v>5141</v>
      </c>
      <c r="B5701" s="1" t="s">
        <v>11727</v>
      </c>
      <c r="C5701" s="95" t="s">
        <v>6349</v>
      </c>
      <c r="D5701" s="95" t="s">
        <v>6349</v>
      </c>
      <c r="E5701" s="95" t="s">
        <v>6649</v>
      </c>
      <c r="F5701" s="95" t="s">
        <v>6356</v>
      </c>
      <c r="G5701" s="95" t="s">
        <v>6356</v>
      </c>
      <c r="H5701" s="61">
        <v>5608.8141167534704</v>
      </c>
      <c r="I5701" s="61">
        <v>128.238386409686</v>
      </c>
      <c r="J5701" s="123">
        <v>719265.272004336</v>
      </c>
      <c r="K5701" s="99">
        <v>10255.583333333299</v>
      </c>
      <c r="L5701" s="16">
        <v>14481.380285102199</v>
      </c>
      <c r="M5701" s="17">
        <f>gp_need_index[[#This Row],[Normalised weighted population (base year)]]/gp_need_index[[#This Row],[Registered population (base year)]]</f>
        <v>1.4120484242016704</v>
      </c>
      <c r="N5701" s="99">
        <v>10290.3278748416</v>
      </c>
      <c r="O5701" s="16">
        <v>14533.7228776298</v>
      </c>
      <c r="P5701" s="17">
        <f>gp_need_index[[#This Row],[Normalised weighted population 2026/27]]/gp_need_index[[#This Row],[Registered population 2026/27]]</f>
        <v>1.4123673272999107</v>
      </c>
      <c r="Q5701" s="99">
        <v>10331.174184912399</v>
      </c>
      <c r="R5701" s="16">
        <v>14584.8146689317</v>
      </c>
      <c r="S5701" s="17">
        <f>gp_need_index[[#This Row],[Normalised weighted population 2027/28]]/gp_need_index[[#This Row],[Registered population 2027/28]]</f>
        <v>1.4117286581259367</v>
      </c>
      <c r="T5701" s="99">
        <v>10377.002989824799</v>
      </c>
      <c r="U5701" s="16">
        <v>14642.9925121202</v>
      </c>
      <c r="V5701" s="17">
        <f>gp_need_index[[#This Row],[Normalised weighted population 2028/29]]/gp_need_index[[#This Row],[Registered population 2028/29]]</f>
        <v>1.4111003462636011</v>
      </c>
    </row>
    <row r="5702" spans="1:22" x14ac:dyDescent="0.2">
      <c r="A5702" s="6" t="s">
        <v>5131</v>
      </c>
      <c r="B5702" s="1" t="s">
        <v>11728</v>
      </c>
      <c r="C5702" s="95" t="s">
        <v>6349</v>
      </c>
      <c r="D5702" s="95" t="s">
        <v>6349</v>
      </c>
      <c r="E5702" s="95" t="s">
        <v>6649</v>
      </c>
      <c r="F5702" s="95" t="s">
        <v>6356</v>
      </c>
      <c r="G5702" s="95" t="s">
        <v>6356</v>
      </c>
      <c r="H5702" s="61">
        <v>5585.6781846788199</v>
      </c>
      <c r="I5702" s="61">
        <v>129.566358152818</v>
      </c>
      <c r="J5702" s="123">
        <v>723715.98020247603</v>
      </c>
      <c r="K5702" s="99">
        <v>10665.666666666701</v>
      </c>
      <c r="L5702" s="16">
        <v>14570.9889461399</v>
      </c>
      <c r="M5702" s="17">
        <f>gp_need_index[[#This Row],[Normalised weighted population (base year)]]/gp_need_index[[#This Row],[Registered population (base year)]]</f>
        <v>1.3661582910403962</v>
      </c>
      <c r="N5702" s="99">
        <v>10705.6619015661</v>
      </c>
      <c r="O5702" s="16">
        <v>14623.6554269669</v>
      </c>
      <c r="P5702" s="17">
        <f>gp_need_index[[#This Row],[Normalised weighted population 2026/27]]/gp_need_index[[#This Row],[Registered population 2026/27]]</f>
        <v>1.3659739641906352</v>
      </c>
      <c r="Q5702" s="99">
        <v>10751.4334799996</v>
      </c>
      <c r="R5702" s="16">
        <v>14675.0633667932</v>
      </c>
      <c r="S5702" s="17">
        <f>gp_need_index[[#This Row],[Normalised weighted population 2027/28]]/gp_need_index[[#This Row],[Registered population 2027/28]]</f>
        <v>1.364940163011058</v>
      </c>
      <c r="T5702" s="99">
        <v>10803.5369467849</v>
      </c>
      <c r="U5702" s="16">
        <v>14733.601205957701</v>
      </c>
      <c r="V5702" s="17">
        <f>gp_need_index[[#This Row],[Normalised weighted population 2028/29]]/gp_need_index[[#This Row],[Registered population 2028/29]]</f>
        <v>1.3637757040616569</v>
      </c>
    </row>
    <row r="5703" spans="1:22" x14ac:dyDescent="0.2">
      <c r="A5703" s="6" t="s">
        <v>5210</v>
      </c>
      <c r="B5703" s="1" t="s">
        <v>11729</v>
      </c>
      <c r="C5703" s="95" t="s">
        <v>6349</v>
      </c>
      <c r="D5703" s="95" t="s">
        <v>6349</v>
      </c>
      <c r="E5703" s="95" t="s">
        <v>6649</v>
      </c>
      <c r="F5703" s="95" t="s">
        <v>6356</v>
      </c>
      <c r="G5703" s="95" t="s">
        <v>6356</v>
      </c>
      <c r="H5703" s="61">
        <v>5580.1554877192002</v>
      </c>
      <c r="I5703" s="61">
        <v>171.70792707995699</v>
      </c>
      <c r="J5703" s="123">
        <v>958156.93158010801</v>
      </c>
      <c r="K5703" s="99">
        <v>13598.25</v>
      </c>
      <c r="L5703" s="16">
        <v>19291.1230933648</v>
      </c>
      <c r="M5703" s="17">
        <f>gp_need_index[[#This Row],[Normalised weighted population (base year)]]/gp_need_index[[#This Row],[Registered population (base year)]]</f>
        <v>1.4186474798863677</v>
      </c>
      <c r="N5703" s="99">
        <v>13640.3569843436</v>
      </c>
      <c r="O5703" s="16">
        <v>19360.8503828633</v>
      </c>
      <c r="P5703" s="17">
        <f>gp_need_index[[#This Row],[Normalised weighted population 2026/27]]/gp_need_index[[#This Row],[Registered population 2026/27]]</f>
        <v>1.4193800356607735</v>
      </c>
      <c r="Q5703" s="99">
        <v>13690.9399630797</v>
      </c>
      <c r="R5703" s="16">
        <v>19428.911438899398</v>
      </c>
      <c r="S5703" s="17">
        <f>gp_need_index[[#This Row],[Normalised weighted population 2027/28]]/gp_need_index[[#This Row],[Registered population 2027/28]]</f>
        <v>1.4191071972628075</v>
      </c>
      <c r="T5703" s="99">
        <v>13750.5390069319</v>
      </c>
      <c r="U5703" s="16">
        <v>19506.412057774101</v>
      </c>
      <c r="V5703" s="17">
        <f>gp_need_index[[#This Row],[Normalised weighted population 2028/29]]/gp_need_index[[#This Row],[Registered population 2028/29]]</f>
        <v>1.4185925401135591</v>
      </c>
    </row>
    <row r="5704" spans="1:22" x14ac:dyDescent="0.2">
      <c r="A5704" s="6" t="s">
        <v>5155</v>
      </c>
      <c r="B5704" s="1" t="s">
        <v>11730</v>
      </c>
      <c r="C5704" s="95" t="s">
        <v>6349</v>
      </c>
      <c r="D5704" s="95" t="s">
        <v>6349</v>
      </c>
      <c r="E5704" s="95" t="s">
        <v>6649</v>
      </c>
      <c r="F5704" s="95" t="s">
        <v>6356</v>
      </c>
      <c r="G5704" s="95" t="s">
        <v>6356</v>
      </c>
      <c r="H5704" s="61">
        <v>5697.4547363281299</v>
      </c>
      <c r="I5704" s="61">
        <v>57.230449442131302</v>
      </c>
      <c r="J5704" s="123">
        <v>326067.89523625799</v>
      </c>
      <c r="K5704" s="99">
        <v>6068.1666666666697</v>
      </c>
      <c r="L5704" s="16">
        <v>6564.9119642893602</v>
      </c>
      <c r="M5704" s="17">
        <f>gp_need_index[[#This Row],[Normalised weighted population (base year)]]/gp_need_index[[#This Row],[Registered population (base year)]]</f>
        <v>1.0818608526940081</v>
      </c>
      <c r="N5704" s="99">
        <v>6093.3574878501504</v>
      </c>
      <c r="O5704" s="16">
        <v>6588.6406769646401</v>
      </c>
      <c r="P5704" s="17">
        <f>gp_need_index[[#This Row],[Normalised weighted population 2026/27]]/gp_need_index[[#This Row],[Registered population 2026/27]]</f>
        <v>1.0812824768778231</v>
      </c>
      <c r="Q5704" s="99">
        <v>6119.7636511947503</v>
      </c>
      <c r="R5704" s="16">
        <v>6611.8023580607396</v>
      </c>
      <c r="S5704" s="17">
        <f>gp_need_index[[#This Row],[Normalised weighted population 2027/28]]/gp_need_index[[#This Row],[Registered population 2027/28]]</f>
        <v>1.080401586549822</v>
      </c>
      <c r="T5704" s="99">
        <v>6148.9691107074304</v>
      </c>
      <c r="U5704" s="16">
        <v>6638.1763922539703</v>
      </c>
      <c r="V5704" s="17">
        <f>gp_need_index[[#This Row],[Normalised weighted population 2028/29]]/gp_need_index[[#This Row],[Registered population 2028/29]]</f>
        <v>1.0795592354976487</v>
      </c>
    </row>
    <row r="5705" spans="1:22" x14ac:dyDescent="0.2">
      <c r="A5705" s="6" t="s">
        <v>5211</v>
      </c>
      <c r="B5705" s="1" t="s">
        <v>11731</v>
      </c>
      <c r="C5705" s="95" t="s">
        <v>6349</v>
      </c>
      <c r="D5705" s="95" t="s">
        <v>6349</v>
      </c>
      <c r="E5705" s="95" t="s">
        <v>6649</v>
      </c>
      <c r="F5705" s="95" t="s">
        <v>6356</v>
      </c>
      <c r="G5705" s="95" t="s">
        <v>6356</v>
      </c>
      <c r="H5705" s="61">
        <v>5507.2116210937502</v>
      </c>
      <c r="I5705" s="61">
        <v>47.528579782419897</v>
      </c>
      <c r="J5705" s="123">
        <v>261749.94691182399</v>
      </c>
      <c r="K5705" s="99">
        <v>4420.8333333333303</v>
      </c>
      <c r="L5705" s="16">
        <v>5269.9618184993797</v>
      </c>
      <c r="M5705" s="17">
        <f>gp_need_index[[#This Row],[Normalised weighted population (base year)]]/gp_need_index[[#This Row],[Registered population (base year)]]</f>
        <v>1.1920743039018398</v>
      </c>
      <c r="N5705" s="99">
        <v>4439.6815754712397</v>
      </c>
      <c r="O5705" s="16">
        <v>5289.0099657527098</v>
      </c>
      <c r="P5705" s="17">
        <f>gp_need_index[[#This Row],[Normalised weighted population 2026/27]]/gp_need_index[[#This Row],[Registered population 2026/27]]</f>
        <v>1.1913038977781465</v>
      </c>
      <c r="Q5705" s="99">
        <v>4459.7860284061198</v>
      </c>
      <c r="R5705" s="16">
        <v>5307.6029302422003</v>
      </c>
      <c r="S5705" s="17">
        <f>gp_need_index[[#This Row],[Normalised weighted population 2027/28]]/gp_need_index[[#This Row],[Registered population 2027/28]]</f>
        <v>1.1901025960519189</v>
      </c>
      <c r="T5705" s="99">
        <v>4483.4369506760304</v>
      </c>
      <c r="U5705" s="16">
        <v>5328.7746007770402</v>
      </c>
      <c r="V5705" s="17">
        <f>gp_need_index[[#This Row],[Normalised weighted population 2028/29]]/gp_need_index[[#This Row],[Registered population 2028/29]]</f>
        <v>1.1885467910892662</v>
      </c>
    </row>
    <row r="5706" spans="1:22" x14ac:dyDescent="0.2">
      <c r="A5706" s="6" t="s">
        <v>5152</v>
      </c>
      <c r="B5706" s="1" t="s">
        <v>11732</v>
      </c>
      <c r="C5706" s="95" t="s">
        <v>6349</v>
      </c>
      <c r="D5706" s="95" t="s">
        <v>6349</v>
      </c>
      <c r="E5706" s="95" t="s">
        <v>6649</v>
      </c>
      <c r="F5706" s="95" t="s">
        <v>6356</v>
      </c>
      <c r="G5706" s="95" t="s">
        <v>6356</v>
      </c>
      <c r="H5706" s="61">
        <v>5427.9414869894199</v>
      </c>
      <c r="I5706" s="61">
        <v>135.10669759351401</v>
      </c>
      <c r="J5706" s="123">
        <v>733351.24903796602</v>
      </c>
      <c r="K5706" s="99">
        <v>16345.083333333299</v>
      </c>
      <c r="L5706" s="16">
        <v>14764.981340304999</v>
      </c>
      <c r="M5706" s="17">
        <f>gp_need_index[[#This Row],[Normalised weighted population (base year)]]/gp_need_index[[#This Row],[Registered population (base year)]]</f>
        <v>0.90332860586853514</v>
      </c>
      <c r="N5706" s="99">
        <v>16431.789057644899</v>
      </c>
      <c r="O5706" s="16">
        <v>14818.349001864801</v>
      </c>
      <c r="P5706" s="17">
        <f>gp_need_index[[#This Row],[Normalised weighted population 2026/27]]/gp_need_index[[#This Row],[Registered population 2026/27]]</f>
        <v>0.90180983640187107</v>
      </c>
      <c r="Q5706" s="99">
        <v>16527.283279952699</v>
      </c>
      <c r="R5706" s="16">
        <v>14870.441366706</v>
      </c>
      <c r="S5706" s="17">
        <f>gp_need_index[[#This Row],[Normalised weighted population 2027/28]]/gp_need_index[[#This Row],[Registered population 2027/28]]</f>
        <v>0.89975110336152953</v>
      </c>
      <c r="T5706" s="99">
        <v>16636.716688730899</v>
      </c>
      <c r="U5706" s="16">
        <v>14929.758555550199</v>
      </c>
      <c r="V5706" s="17">
        <f>gp_need_index[[#This Row],[Normalised weighted population 2028/29]]/gp_need_index[[#This Row],[Registered population 2028/29]]</f>
        <v>0.89739813659645173</v>
      </c>
    </row>
    <row r="5707" spans="1:22" x14ac:dyDescent="0.2">
      <c r="A5707" s="6" t="s">
        <v>5203</v>
      </c>
      <c r="B5707" s="1" t="s">
        <v>11733</v>
      </c>
      <c r="C5707" s="95" t="s">
        <v>6349</v>
      </c>
      <c r="D5707" s="95" t="s">
        <v>6349</v>
      </c>
      <c r="E5707" s="95" t="s">
        <v>6649</v>
      </c>
      <c r="F5707" s="95" t="s">
        <v>6356</v>
      </c>
      <c r="G5707" s="95" t="s">
        <v>6356</v>
      </c>
      <c r="H5707" s="61">
        <v>5622.3614486882698</v>
      </c>
      <c r="I5707" s="61">
        <v>110.883228944976</v>
      </c>
      <c r="J5707" s="123">
        <v>623425.59172630997</v>
      </c>
      <c r="K5707" s="99">
        <v>16623.083333333299</v>
      </c>
      <c r="L5707" s="16">
        <v>12551.785029319601</v>
      </c>
      <c r="M5707" s="17">
        <f>gp_need_index[[#This Row],[Normalised weighted population (base year)]]/gp_need_index[[#This Row],[Registered population (base year)]]</f>
        <v>0.75508164024842717</v>
      </c>
      <c r="N5707" s="99">
        <v>16706.0539687737</v>
      </c>
      <c r="O5707" s="16">
        <v>12597.153147299399</v>
      </c>
      <c r="P5707" s="17">
        <f>gp_need_index[[#This Row],[Normalised weighted population 2026/27]]/gp_need_index[[#This Row],[Registered population 2026/27]]</f>
        <v>0.75404719575583223</v>
      </c>
      <c r="Q5707" s="99">
        <v>16804.004148879802</v>
      </c>
      <c r="R5707" s="16">
        <v>12641.437129113199</v>
      </c>
      <c r="S5707" s="17">
        <f>gp_need_index[[#This Row],[Normalised weighted population 2027/28]]/gp_need_index[[#This Row],[Registered population 2027/28]]</f>
        <v>0.75228719399928912</v>
      </c>
      <c r="T5707" s="99">
        <v>16921.183921396299</v>
      </c>
      <c r="U5707" s="16">
        <v>12691.8629702136</v>
      </c>
      <c r="V5707" s="17">
        <f>gp_need_index[[#This Row],[Normalised weighted population 2028/29]]/gp_need_index[[#This Row],[Registered population 2028/29]]</f>
        <v>0.75005762180535984</v>
      </c>
    </row>
    <row r="5708" spans="1:22" x14ac:dyDescent="0.2">
      <c r="A5708" s="6" t="s">
        <v>5208</v>
      </c>
      <c r="B5708" s="1" t="s">
        <v>11734</v>
      </c>
      <c r="C5708" s="95" t="s">
        <v>6349</v>
      </c>
      <c r="D5708" s="95" t="s">
        <v>6349</v>
      </c>
      <c r="E5708" s="95" t="s">
        <v>6649</v>
      </c>
      <c r="F5708" s="95" t="s">
        <v>6356</v>
      </c>
      <c r="G5708" s="95" t="s">
        <v>6356</v>
      </c>
      <c r="H5708" s="61">
        <v>5749.28532714844</v>
      </c>
      <c r="I5708" s="61">
        <v>36.646830483115899</v>
      </c>
      <c r="J5708" s="123">
        <v>210693.08478307401</v>
      </c>
      <c r="K5708" s="99">
        <v>6416.6666666666697</v>
      </c>
      <c r="L5708" s="16">
        <v>4242.0047275222496</v>
      </c>
      <c r="M5708" s="17">
        <f>gp_need_index[[#This Row],[Normalised weighted population (base year)]]/gp_need_index[[#This Row],[Registered population (base year)]]</f>
        <v>0.66109164584762303</v>
      </c>
      <c r="N5708" s="99">
        <v>6438.7499688019398</v>
      </c>
      <c r="O5708" s="16">
        <v>4257.3373491772099</v>
      </c>
      <c r="P5708" s="17">
        <f>gp_need_index[[#This Row],[Normalised weighted population 2026/27]]/gp_need_index[[#This Row],[Registered population 2026/27]]</f>
        <v>0.66120557092689436</v>
      </c>
      <c r="Q5708" s="99">
        <v>6464.0795698035399</v>
      </c>
      <c r="R5708" s="16">
        <v>4272.3035758747601</v>
      </c>
      <c r="S5708" s="17">
        <f>gp_need_index[[#This Row],[Normalised weighted population 2027/28]]/gp_need_index[[#This Row],[Registered population 2027/28]]</f>
        <v>0.66092991735938766</v>
      </c>
      <c r="T5708" s="99">
        <v>6494.46901765033</v>
      </c>
      <c r="U5708" s="16">
        <v>4289.3455070293703</v>
      </c>
      <c r="V5708" s="17">
        <f>gp_need_index[[#This Row],[Normalised weighted population 2028/29]]/gp_need_index[[#This Row],[Registered population 2028/29]]</f>
        <v>0.66046130874933895</v>
      </c>
    </row>
    <row r="5709" spans="1:22" x14ac:dyDescent="0.2">
      <c r="A5709" s="6" t="s">
        <v>5153</v>
      </c>
      <c r="B5709" s="1" t="s">
        <v>8515</v>
      </c>
      <c r="C5709" s="95" t="s">
        <v>6349</v>
      </c>
      <c r="D5709" s="95" t="s">
        <v>6349</v>
      </c>
      <c r="E5709" s="95" t="s">
        <v>6649</v>
      </c>
      <c r="F5709" s="95" t="s">
        <v>6356</v>
      </c>
      <c r="G5709" s="95" t="s">
        <v>6356</v>
      </c>
      <c r="H5709" s="61">
        <v>5639.98253651495</v>
      </c>
      <c r="I5709" s="61">
        <v>157.06529799656701</v>
      </c>
      <c r="J5709" s="123">
        <v>885845.53779315599</v>
      </c>
      <c r="K5709" s="99">
        <v>13487.416666666701</v>
      </c>
      <c r="L5709" s="16">
        <v>17835.236325112299</v>
      </c>
      <c r="M5709" s="17">
        <f>gp_need_index[[#This Row],[Normalised weighted population (base year)]]/gp_need_index[[#This Row],[Registered population (base year)]]</f>
        <v>1.322361187905684</v>
      </c>
      <c r="N5709" s="99">
        <v>13540.7750174783</v>
      </c>
      <c r="O5709" s="16">
        <v>17899.701347728998</v>
      </c>
      <c r="P5709" s="17">
        <f>gp_need_index[[#This Row],[Normalised weighted population 2026/27]]/gp_need_index[[#This Row],[Registered population 2026/27]]</f>
        <v>1.3219111405827391</v>
      </c>
      <c r="Q5709" s="99">
        <v>13601.5416648471</v>
      </c>
      <c r="R5709" s="16">
        <v>17962.625886288399</v>
      </c>
      <c r="S5709" s="17">
        <f>gp_need_index[[#This Row],[Normalised weighted population 2027/28]]/gp_need_index[[#This Row],[Registered population 2027/28]]</f>
        <v>1.3206316113939076</v>
      </c>
      <c r="T5709" s="99">
        <v>13678.090886325401</v>
      </c>
      <c r="U5709" s="16">
        <v>18034.277590872</v>
      </c>
      <c r="V5709" s="17">
        <f>gp_need_index[[#This Row],[Normalised weighted population 2028/29]]/gp_need_index[[#This Row],[Registered population 2028/29]]</f>
        <v>1.3184791460116465</v>
      </c>
    </row>
    <row r="5710" spans="1:22" x14ac:dyDescent="0.2">
      <c r="A5710" s="6" t="s">
        <v>5134</v>
      </c>
      <c r="B5710" s="1" t="s">
        <v>11735</v>
      </c>
      <c r="C5710" s="95" t="s">
        <v>6349</v>
      </c>
      <c r="D5710" s="95" t="s">
        <v>6349</v>
      </c>
      <c r="E5710" s="95" t="s">
        <v>6649</v>
      </c>
      <c r="F5710" s="95" t="s">
        <v>6356</v>
      </c>
      <c r="G5710" s="95" t="s">
        <v>6356</v>
      </c>
      <c r="H5710" s="61">
        <v>5573.6054468866596</v>
      </c>
      <c r="I5710" s="61">
        <v>146.41324811306399</v>
      </c>
      <c r="J5710" s="123">
        <v>816049.67717934202</v>
      </c>
      <c r="K5710" s="99">
        <v>11856</v>
      </c>
      <c r="L5710" s="16">
        <v>16429.996229120901</v>
      </c>
      <c r="M5710" s="17">
        <f>gp_need_index[[#This Row],[Normalised weighted population (base year)]]/gp_need_index[[#This Row],[Registered population (base year)]]</f>
        <v>1.385795903265933</v>
      </c>
      <c r="N5710" s="99">
        <v>11900.8480506836</v>
      </c>
      <c r="O5710" s="16">
        <v>16489.3820460059</v>
      </c>
      <c r="P5710" s="17">
        <f>gp_need_index[[#This Row],[Normalised weighted population 2026/27]]/gp_need_index[[#This Row],[Registered population 2026/27]]</f>
        <v>1.3855636149441239</v>
      </c>
      <c r="Q5710" s="99">
        <v>11952.459186215599</v>
      </c>
      <c r="R5710" s="16">
        <v>16547.348753729999</v>
      </c>
      <c r="S5710" s="17">
        <f>gp_need_index[[#This Row],[Normalised weighted population 2027/28]]/gp_need_index[[#This Row],[Registered population 2027/28]]</f>
        <v>1.3844304754299888</v>
      </c>
      <c r="T5710" s="99">
        <v>12025.6036673625</v>
      </c>
      <c r="U5710" s="16">
        <v>16613.355013174001</v>
      </c>
      <c r="V5710" s="17">
        <f>gp_need_index[[#This Row],[Normalised weighted population 2028/29]]/gp_need_index[[#This Row],[Registered population 2028/29]]</f>
        <v>1.3814986318119449</v>
      </c>
    </row>
    <row r="5711" spans="1:22" x14ac:dyDescent="0.2">
      <c r="A5711" s="6" t="s">
        <v>5136</v>
      </c>
      <c r="B5711" s="1" t="s">
        <v>11736</v>
      </c>
      <c r="C5711" s="95" t="s">
        <v>6349</v>
      </c>
      <c r="D5711" s="95" t="s">
        <v>6349</v>
      </c>
      <c r="E5711" s="95" t="s">
        <v>6649</v>
      </c>
      <c r="F5711" s="95" t="s">
        <v>6356</v>
      </c>
      <c r="G5711" s="95" t="s">
        <v>6356</v>
      </c>
      <c r="H5711" s="61">
        <v>5586.2230050223197</v>
      </c>
      <c r="I5711" s="61">
        <v>88.585051108696902</v>
      </c>
      <c r="J5711" s="123">
        <v>494855.850404481</v>
      </c>
      <c r="K5711" s="99">
        <v>7605.6666666666697</v>
      </c>
      <c r="L5711" s="16">
        <v>9963.2166808850307</v>
      </c>
      <c r="M5711" s="17">
        <f>gp_need_index[[#This Row],[Normalised weighted population (base year)]]/gp_need_index[[#This Row],[Registered population (base year)]]</f>
        <v>1.3099728291473498</v>
      </c>
      <c r="N5711" s="99">
        <v>7629.16208650105</v>
      </c>
      <c r="O5711" s="16">
        <v>9999.2284822965903</v>
      </c>
      <c r="P5711" s="17">
        <f>gp_need_index[[#This Row],[Normalised weighted population 2026/27]]/gp_need_index[[#This Row],[Registered population 2026/27]]</f>
        <v>1.3106588074710208</v>
      </c>
      <c r="Q5711" s="99">
        <v>7655.6917314911198</v>
      </c>
      <c r="R5711" s="16">
        <v>10034.3797301289</v>
      </c>
      <c r="S5711" s="17">
        <f>gp_need_index[[#This Row],[Normalised weighted population 2027/28]]/gp_need_index[[#This Row],[Registered population 2027/28]]</f>
        <v>1.3107084352486691</v>
      </c>
      <c r="T5711" s="99">
        <v>7685.9600106613398</v>
      </c>
      <c r="U5711" s="16">
        <v>10074.406194892699</v>
      </c>
      <c r="V5711" s="17">
        <f>gp_need_index[[#This Row],[Normalised weighted population 2028/29]]/gp_need_index[[#This Row],[Registered population 2028/29]]</f>
        <v>1.310754438081684</v>
      </c>
    </row>
    <row r="5712" spans="1:22" x14ac:dyDescent="0.2">
      <c r="A5712" s="6" t="s">
        <v>5161</v>
      </c>
      <c r="B5712" s="1" t="s">
        <v>11737</v>
      </c>
      <c r="C5712" s="95" t="s">
        <v>6349</v>
      </c>
      <c r="D5712" s="95" t="s">
        <v>6349</v>
      </c>
      <c r="E5712" s="95" t="s">
        <v>6649</v>
      </c>
      <c r="F5712" s="95" t="s">
        <v>6356</v>
      </c>
      <c r="G5712" s="95" t="s">
        <v>6356</v>
      </c>
      <c r="H5712" s="61">
        <v>5565.3710617315601</v>
      </c>
      <c r="I5712" s="61">
        <v>79.579003963985301</v>
      </c>
      <c r="J5712" s="123">
        <v>442886.68578258401</v>
      </c>
      <c r="K5712" s="99">
        <v>7838.1666666666697</v>
      </c>
      <c r="L5712" s="16">
        <v>8916.8916805251902</v>
      </c>
      <c r="M5712" s="17">
        <f>gp_need_index[[#This Row],[Normalised weighted population (base year)]]/gp_need_index[[#This Row],[Registered population (base year)]]</f>
        <v>1.1376246588945358</v>
      </c>
      <c r="N5712" s="99">
        <v>7867.0095763846402</v>
      </c>
      <c r="O5712" s="16">
        <v>8949.12156598211</v>
      </c>
      <c r="P5712" s="17">
        <f>gp_need_index[[#This Row],[Normalised weighted population 2026/27]]/gp_need_index[[#This Row],[Registered population 2026/27]]</f>
        <v>1.1375506129858768</v>
      </c>
      <c r="Q5712" s="99">
        <v>7901.1581835328197</v>
      </c>
      <c r="R5712" s="16">
        <v>8980.58127215885</v>
      </c>
      <c r="S5712" s="17">
        <f>gp_need_index[[#This Row],[Normalised weighted population 2027/28]]/gp_need_index[[#This Row],[Registered population 2027/28]]</f>
        <v>1.1366158053734081</v>
      </c>
      <c r="T5712" s="99">
        <v>7938.4733181014299</v>
      </c>
      <c r="U5712" s="16">
        <v>9016.40420586441</v>
      </c>
      <c r="V5712" s="17">
        <f>gp_need_index[[#This Row],[Normalised weighted population 2028/29]]/gp_need_index[[#This Row],[Registered population 2028/29]]</f>
        <v>1.135785666156371</v>
      </c>
    </row>
    <row r="5713" spans="1:22" x14ac:dyDescent="0.2">
      <c r="A5713" s="6" t="s">
        <v>5140</v>
      </c>
      <c r="B5713" s="1" t="s">
        <v>11738</v>
      </c>
      <c r="C5713" s="95" t="s">
        <v>6349</v>
      </c>
      <c r="D5713" s="95" t="s">
        <v>6349</v>
      </c>
      <c r="E5713" s="95" t="s">
        <v>6649</v>
      </c>
      <c r="F5713" s="95" t="s">
        <v>6356</v>
      </c>
      <c r="G5713" s="95" t="s">
        <v>6356</v>
      </c>
      <c r="H5713" s="61">
        <v>5694.4757267032701</v>
      </c>
      <c r="I5713" s="61">
        <v>129.32521501522501</v>
      </c>
      <c r="J5713" s="123">
        <v>736439.29775487795</v>
      </c>
      <c r="K5713" s="99">
        <v>11273.5</v>
      </c>
      <c r="L5713" s="16">
        <v>14827.154796398499</v>
      </c>
      <c r="M5713" s="17">
        <f>gp_need_index[[#This Row],[Normalised weighted population (base year)]]/gp_need_index[[#This Row],[Registered population (base year)]]</f>
        <v>1.3152219626911341</v>
      </c>
      <c r="N5713" s="99">
        <v>11311.023082551799</v>
      </c>
      <c r="O5713" s="16">
        <v>14880.747182384701</v>
      </c>
      <c r="P5713" s="17">
        <f>gp_need_index[[#This Row],[Normalised weighted population 2026/27]]/gp_need_index[[#This Row],[Registered population 2026/27]]</f>
        <v>1.3155969246795634</v>
      </c>
      <c r="Q5713" s="99">
        <v>11358.2279132735</v>
      </c>
      <c r="R5713" s="16">
        <v>14933.0589015402</v>
      </c>
      <c r="S5713" s="17">
        <f>gp_need_index[[#This Row],[Normalised weighted population 2027/28]]/gp_need_index[[#This Row],[Registered population 2027/28]]</f>
        <v>1.3147349230498417</v>
      </c>
      <c r="T5713" s="99">
        <v>11409.326859331601</v>
      </c>
      <c r="U5713" s="16">
        <v>14992.625867512599</v>
      </c>
      <c r="V5713" s="17">
        <f>gp_need_index[[#This Row],[Normalised weighted population 2028/29]]/gp_need_index[[#This Row],[Registered population 2028/29]]</f>
        <v>1.314067521455067</v>
      </c>
    </row>
    <row r="5714" spans="1:22" x14ac:dyDescent="0.2">
      <c r="A5714" s="6" t="s">
        <v>5138</v>
      </c>
      <c r="B5714" s="1" t="s">
        <v>11739</v>
      </c>
      <c r="C5714" s="95" t="s">
        <v>6349</v>
      </c>
      <c r="D5714" s="95" t="s">
        <v>6349</v>
      </c>
      <c r="E5714" s="95" t="s">
        <v>6649</v>
      </c>
      <c r="F5714" s="95" t="s">
        <v>6356</v>
      </c>
      <c r="G5714" s="95" t="s">
        <v>6356</v>
      </c>
      <c r="H5714" s="61">
        <v>5543.9201321072096</v>
      </c>
      <c r="I5714" s="61">
        <v>108.637884402656</v>
      </c>
      <c r="J5714" s="123">
        <v>602279.75444941898</v>
      </c>
      <c r="K5714" s="99">
        <v>9759.8333333333303</v>
      </c>
      <c r="L5714" s="16">
        <v>12126.0437583693</v>
      </c>
      <c r="M5714" s="17">
        <f>gp_need_index[[#This Row],[Normalised weighted population (base year)]]/gp_need_index[[#This Row],[Registered population (base year)]]</f>
        <v>1.2424437328201612</v>
      </c>
      <c r="N5714" s="99">
        <v>9796.8534969357206</v>
      </c>
      <c r="O5714" s="16">
        <v>12169.873045006399</v>
      </c>
      <c r="P5714" s="17">
        <f>gp_need_index[[#This Row],[Normalised weighted population 2026/27]]/gp_need_index[[#This Row],[Registered population 2026/27]]</f>
        <v>1.2422226226831825</v>
      </c>
      <c r="Q5714" s="99">
        <v>9837.7686123222793</v>
      </c>
      <c r="R5714" s="16">
        <v>12212.6549680568</v>
      </c>
      <c r="S5714" s="17">
        <f>gp_need_index[[#This Row],[Normalised weighted population 2027/28]]/gp_need_index[[#This Row],[Registered population 2027/28]]</f>
        <v>1.2414049820972473</v>
      </c>
      <c r="T5714" s="99">
        <v>9882.4057582352707</v>
      </c>
      <c r="U5714" s="16">
        <v>12261.3704260022</v>
      </c>
      <c r="V5714" s="17">
        <f>gp_need_index[[#This Row],[Normalised weighted population 2028/29]]/gp_need_index[[#This Row],[Registered population 2028/29]]</f>
        <v>1.2407272809846404</v>
      </c>
    </row>
    <row r="5715" spans="1:22" x14ac:dyDescent="0.2">
      <c r="A5715" s="6" t="s">
        <v>5209</v>
      </c>
      <c r="B5715" s="1" t="s">
        <v>10888</v>
      </c>
      <c r="C5715" s="95" t="s">
        <v>6349</v>
      </c>
      <c r="D5715" s="95" t="s">
        <v>6349</v>
      </c>
      <c r="E5715" s="95" t="s">
        <v>6649</v>
      </c>
      <c r="F5715" s="95" t="s">
        <v>6356</v>
      </c>
      <c r="G5715" s="95" t="s">
        <v>6356</v>
      </c>
      <c r="H5715" s="61">
        <v>5634.6766601562504</v>
      </c>
      <c r="I5715" s="61">
        <v>56.893935087855198</v>
      </c>
      <c r="J5715" s="123">
        <v>320578.92814398301</v>
      </c>
      <c r="K5715" s="99">
        <v>5307.0833333333303</v>
      </c>
      <c r="L5715" s="16">
        <v>6454.39944140034</v>
      </c>
      <c r="M5715" s="17">
        <f>gp_need_index[[#This Row],[Normalised weighted population (base year)]]/gp_need_index[[#This Row],[Registered population (base year)]]</f>
        <v>1.2161858097951499</v>
      </c>
      <c r="N5715" s="99">
        <v>5331.9674911492802</v>
      </c>
      <c r="O5715" s="16">
        <v>6477.7287092823199</v>
      </c>
      <c r="P5715" s="17">
        <f>gp_need_index[[#This Row],[Normalised weighted population 2026/27]]/gp_need_index[[#This Row],[Registered population 2026/27]]</f>
        <v>1.2148852595284816</v>
      </c>
      <c r="Q5715" s="99">
        <v>5360.1893585632097</v>
      </c>
      <c r="R5715" s="16">
        <v>6500.5004908906203</v>
      </c>
      <c r="S5715" s="17">
        <f>gp_need_index[[#This Row],[Normalised weighted population 2027/28]]/gp_need_index[[#This Row],[Registered population 2027/28]]</f>
        <v>1.2127370986447892</v>
      </c>
      <c r="T5715" s="99">
        <v>5390.0470916836603</v>
      </c>
      <c r="U5715" s="16">
        <v>6526.4305494337104</v>
      </c>
      <c r="V5715" s="17">
        <f>gp_need_index[[#This Row],[Normalised weighted population 2028/29]]/gp_need_index[[#This Row],[Registered population 2028/29]]</f>
        <v>1.2108299683509971</v>
      </c>
    </row>
    <row r="5716" spans="1:22" x14ac:dyDescent="0.2">
      <c r="A5716" s="6" t="s">
        <v>5159</v>
      </c>
      <c r="B5716" s="1" t="s">
        <v>12515</v>
      </c>
      <c r="C5716" s="95" t="s">
        <v>6349</v>
      </c>
      <c r="D5716" s="95" t="s">
        <v>6349</v>
      </c>
      <c r="E5716" s="95" t="s">
        <v>6649</v>
      </c>
      <c r="F5716" s="95" t="s">
        <v>6356</v>
      </c>
      <c r="G5716" s="95" t="s">
        <v>6356</v>
      </c>
      <c r="H5716" s="61">
        <v>5445.8575258608198</v>
      </c>
      <c r="I5716" s="61">
        <v>249.196332955793</v>
      </c>
      <c r="J5716" s="123">
        <v>1357087.7252442201</v>
      </c>
      <c r="K5716" s="99">
        <v>20257.166666666701</v>
      </c>
      <c r="L5716" s="16">
        <v>27323.025585179799</v>
      </c>
      <c r="M5716" s="17">
        <f>gp_need_index[[#This Row],[Normalised weighted population (base year)]]/gp_need_index[[#This Row],[Registered population (base year)]]</f>
        <v>1.3488078582154341</v>
      </c>
      <c r="N5716" s="99">
        <v>20315.564233649198</v>
      </c>
      <c r="O5716" s="16">
        <v>27421.783988499901</v>
      </c>
      <c r="P5716" s="17">
        <f>gp_need_index[[#This Row],[Normalised weighted population 2026/27]]/gp_need_index[[#This Row],[Registered population 2026/27]]</f>
        <v>1.3497918971445788</v>
      </c>
      <c r="Q5716" s="99">
        <v>20388.211213537299</v>
      </c>
      <c r="R5716" s="16">
        <v>27518.182418307799</v>
      </c>
      <c r="S5716" s="17">
        <f>gp_need_index[[#This Row],[Normalised weighted population 2027/28]]/gp_need_index[[#This Row],[Registered population 2027/28]]</f>
        <v>1.3497104836758</v>
      </c>
      <c r="T5716" s="99">
        <v>20479.5774859224</v>
      </c>
      <c r="U5716" s="16">
        <v>27627.950594174599</v>
      </c>
      <c r="V5716" s="17">
        <f>gp_need_index[[#This Row],[Normalised weighted population 2028/29]]/gp_need_index[[#This Row],[Registered population 2028/29]]</f>
        <v>1.3490488567533176</v>
      </c>
    </row>
    <row r="5717" spans="1:22" x14ac:dyDescent="0.2">
      <c r="A5717" s="6" t="s">
        <v>5132</v>
      </c>
      <c r="B5717" s="1" t="s">
        <v>11740</v>
      </c>
      <c r="C5717" s="95" t="s">
        <v>6349</v>
      </c>
      <c r="D5717" s="95" t="s">
        <v>6349</v>
      </c>
      <c r="E5717" s="95" t="s">
        <v>6649</v>
      </c>
      <c r="F5717" s="95" t="s">
        <v>6356</v>
      </c>
      <c r="G5717" s="95" t="s">
        <v>6356</v>
      </c>
      <c r="H5717" s="61">
        <v>5566.6679361979204</v>
      </c>
      <c r="I5717" s="61">
        <v>59.970517400884702</v>
      </c>
      <c r="J5717" s="123">
        <v>333835.95633270399</v>
      </c>
      <c r="K5717" s="99">
        <v>5712.5833333333303</v>
      </c>
      <c r="L5717" s="16">
        <v>6721.3107940313503</v>
      </c>
      <c r="M5717" s="17">
        <f>gp_need_index[[#This Row],[Normalised weighted population (base year)]]/gp_need_index[[#This Row],[Registered population (base year)]]</f>
        <v>1.1765799117208537</v>
      </c>
      <c r="N5717" s="99">
        <v>5740.4154864503698</v>
      </c>
      <c r="O5717" s="16">
        <v>6745.6048064264096</v>
      </c>
      <c r="P5717" s="17">
        <f>gp_need_index[[#This Row],[Normalised weighted population 2026/27]]/gp_need_index[[#This Row],[Registered population 2026/27]]</f>
        <v>1.1751074155431223</v>
      </c>
      <c r="Q5717" s="99">
        <v>5771.22731486053</v>
      </c>
      <c r="R5717" s="16">
        <v>6769.3182785957097</v>
      </c>
      <c r="S5717" s="17">
        <f>gp_need_index[[#This Row],[Normalised weighted population 2027/28]]/gp_need_index[[#This Row],[Registered population 2027/28]]</f>
        <v>1.1729425838357053</v>
      </c>
      <c r="T5717" s="99">
        <v>5803.3309433046697</v>
      </c>
      <c r="U5717" s="16">
        <v>6796.3206331846804</v>
      </c>
      <c r="V5717" s="17">
        <f>gp_need_index[[#This Row],[Normalised weighted population 2028/29]]/gp_need_index[[#This Row],[Registered population 2028/29]]</f>
        <v>1.1711068521821295</v>
      </c>
    </row>
    <row r="5718" spans="1:22" x14ac:dyDescent="0.2">
      <c r="A5718" s="6" t="s">
        <v>5146</v>
      </c>
      <c r="B5718" s="1" t="s">
        <v>11741</v>
      </c>
      <c r="C5718" s="95" t="s">
        <v>6349</v>
      </c>
      <c r="D5718" s="95" t="s">
        <v>6349</v>
      </c>
      <c r="E5718" s="95" t="s">
        <v>6649</v>
      </c>
      <c r="F5718" s="95" t="s">
        <v>6356</v>
      </c>
      <c r="G5718" s="95" t="s">
        <v>6356</v>
      </c>
      <c r="H5718" s="61">
        <v>5449.7444498697896</v>
      </c>
      <c r="I5718" s="61">
        <v>75.006700601921807</v>
      </c>
      <c r="J5718" s="123">
        <v>408767.35030836798</v>
      </c>
      <c r="K5718" s="99">
        <v>6861.25</v>
      </c>
      <c r="L5718" s="16">
        <v>8229.9475288907906</v>
      </c>
      <c r="M5718" s="17">
        <f>gp_need_index[[#This Row],[Normalised weighted population (base year)]]/gp_need_index[[#This Row],[Registered population (base year)]]</f>
        <v>1.1994822414123942</v>
      </c>
      <c r="N5718" s="99">
        <v>6897.4942541281698</v>
      </c>
      <c r="O5718" s="16">
        <v>8259.6944716233102</v>
      </c>
      <c r="P5718" s="17">
        <f>gp_need_index[[#This Row],[Normalised weighted population 2026/27]]/gp_need_index[[#This Row],[Registered population 2026/27]]</f>
        <v>1.1974920409219421</v>
      </c>
      <c r="Q5718" s="99">
        <v>6935.2531193705499</v>
      </c>
      <c r="R5718" s="16">
        <v>8288.7305685487008</v>
      </c>
      <c r="S5718" s="17">
        <f>gp_need_index[[#This Row],[Normalised weighted population 2027/28]]/gp_need_index[[#This Row],[Registered population 2027/28]]</f>
        <v>1.1951590556079075</v>
      </c>
      <c r="T5718" s="99">
        <v>6975.9717328571496</v>
      </c>
      <c r="U5718" s="16">
        <v>8321.7937564050208</v>
      </c>
      <c r="V5718" s="17">
        <f>gp_need_index[[#This Row],[Normalised weighted population 2028/29]]/gp_need_index[[#This Row],[Registered population 2028/29]]</f>
        <v>1.1929225167597781</v>
      </c>
    </row>
    <row r="5719" spans="1:22" x14ac:dyDescent="0.2">
      <c r="A5719" s="6" t="s">
        <v>5180</v>
      </c>
      <c r="B5719" s="1" t="s">
        <v>10035</v>
      </c>
      <c r="C5719" s="95" t="s">
        <v>6349</v>
      </c>
      <c r="D5719" s="95" t="s">
        <v>6349</v>
      </c>
      <c r="E5719" s="95" t="s">
        <v>6649</v>
      </c>
      <c r="F5719" s="95" t="s">
        <v>6356</v>
      </c>
      <c r="G5719" s="95" t="s">
        <v>6356</v>
      </c>
      <c r="H5719" s="61">
        <v>5522.0708625890002</v>
      </c>
      <c r="I5719" s="61">
        <v>115.282078308926</v>
      </c>
      <c r="J5719" s="123">
        <v>636595.80560842599</v>
      </c>
      <c r="K5719" s="99">
        <v>11320.166666666701</v>
      </c>
      <c r="L5719" s="16">
        <v>12816.9484997199</v>
      </c>
      <c r="M5719" s="17">
        <f>gp_need_index[[#This Row],[Normalised weighted population (base year)]]/gp_need_index[[#This Row],[Registered population (base year)]]</f>
        <v>1.1322225968157</v>
      </c>
      <c r="N5719" s="99">
        <v>11370.3657574442</v>
      </c>
      <c r="O5719" s="16">
        <v>12863.2750445354</v>
      </c>
      <c r="P5719" s="17">
        <f>gp_need_index[[#This Row],[Normalised weighted population 2026/27]]/gp_need_index[[#This Row],[Registered population 2026/27]]</f>
        <v>1.1312982641841391</v>
      </c>
      <c r="Q5719" s="99">
        <v>11427.031342056</v>
      </c>
      <c r="R5719" s="16">
        <v>12908.4945502029</v>
      </c>
      <c r="S5719" s="17">
        <f>gp_need_index[[#This Row],[Normalised weighted population 2027/28]]/gp_need_index[[#This Row],[Registered population 2027/28]]</f>
        <v>1.1296455014256004</v>
      </c>
      <c r="T5719" s="99">
        <v>11488.012395928399</v>
      </c>
      <c r="U5719" s="16">
        <v>12959.985665365301</v>
      </c>
      <c r="V5719" s="17">
        <f>gp_need_index[[#This Row],[Normalised weighted population 2028/29]]/gp_need_index[[#This Row],[Registered population 2028/29]]</f>
        <v>1.1281312396527881</v>
      </c>
    </row>
    <row r="5720" spans="1:22" x14ac:dyDescent="0.2">
      <c r="A5720" s="6" t="s">
        <v>5151</v>
      </c>
      <c r="B5720" s="1" t="s">
        <v>11742</v>
      </c>
      <c r="C5720" s="95" t="s">
        <v>6349</v>
      </c>
      <c r="D5720" s="95" t="s">
        <v>6349</v>
      </c>
      <c r="E5720" s="95" t="s">
        <v>6649</v>
      </c>
      <c r="F5720" s="95" t="s">
        <v>6356</v>
      </c>
      <c r="G5720" s="95" t="s">
        <v>6356</v>
      </c>
      <c r="H5720" s="61">
        <v>5696.3671192456304</v>
      </c>
      <c r="I5720" s="61">
        <v>108.02417769017001</v>
      </c>
      <c r="J5720" s="123">
        <v>615345.37387783104</v>
      </c>
      <c r="K5720" s="99">
        <v>8057.0833333333303</v>
      </c>
      <c r="L5720" s="16">
        <v>12389.1013686387</v>
      </c>
      <c r="M5720" s="17">
        <f>gp_need_index[[#This Row],[Normalised weighted population (base year)]]/gp_need_index[[#This Row],[Registered population (base year)]]</f>
        <v>1.5376657850097166</v>
      </c>
      <c r="N5720" s="99">
        <v>8081.2800575229603</v>
      </c>
      <c r="O5720" s="16">
        <v>12433.881470532</v>
      </c>
      <c r="P5720" s="17">
        <f>gp_need_index[[#This Row],[Normalised weighted population 2026/27]]/gp_need_index[[#This Row],[Registered population 2026/27]]</f>
        <v>1.5386029666125913</v>
      </c>
      <c r="Q5720" s="99">
        <v>8109.4783414651301</v>
      </c>
      <c r="R5720" s="16">
        <v>12477.5914877461</v>
      </c>
      <c r="S5720" s="17">
        <f>gp_need_index[[#This Row],[Normalised weighted population 2027/28]]/gp_need_index[[#This Row],[Registered population 2027/28]]</f>
        <v>1.5386429265056509</v>
      </c>
      <c r="T5720" s="99">
        <v>8142.6113249337504</v>
      </c>
      <c r="U5720" s="16">
        <v>12527.363759620701</v>
      </c>
      <c r="V5720" s="17">
        <f>gp_need_index[[#This Row],[Normalised weighted population 2028/29]]/gp_need_index[[#This Row],[Registered population 2028/29]]</f>
        <v>1.538494625337238</v>
      </c>
    </row>
    <row r="5721" spans="1:22" x14ac:dyDescent="0.2">
      <c r="A5721" s="6" t="s">
        <v>5170</v>
      </c>
      <c r="B5721" s="1" t="s">
        <v>11743</v>
      </c>
      <c r="C5721" s="95" t="s">
        <v>6349</v>
      </c>
      <c r="D5721" s="95" t="s">
        <v>6349</v>
      </c>
      <c r="E5721" s="95" t="s">
        <v>6649</v>
      </c>
      <c r="F5721" s="95" t="s">
        <v>6356</v>
      </c>
      <c r="G5721" s="95" t="s">
        <v>6356</v>
      </c>
      <c r="H5721" s="61">
        <v>5584.5040429687497</v>
      </c>
      <c r="I5721" s="61">
        <v>60.639367315819101</v>
      </c>
      <c r="J5721" s="123">
        <v>338640.79193825898</v>
      </c>
      <c r="K5721" s="99">
        <v>5752.5</v>
      </c>
      <c r="L5721" s="16">
        <v>6818.0493052867896</v>
      </c>
      <c r="M5721" s="17">
        <f>gp_need_index[[#This Row],[Normalised weighted population (base year)]]/gp_need_index[[#This Row],[Registered population (base year)]]</f>
        <v>1.1852323868382078</v>
      </c>
      <c r="N5721" s="99">
        <v>5777.62934927693</v>
      </c>
      <c r="O5721" s="16">
        <v>6842.6929766492003</v>
      </c>
      <c r="P5721" s="17">
        <f>gp_need_index[[#This Row],[Normalised weighted population 2026/27]]/gp_need_index[[#This Row],[Registered population 2026/27]]</f>
        <v>1.1843426711866802</v>
      </c>
      <c r="Q5721" s="99">
        <v>5806.1825987100001</v>
      </c>
      <c r="R5721" s="16">
        <v>6866.7477521839601</v>
      </c>
      <c r="S5721" s="17">
        <f>gp_need_index[[#This Row],[Normalised weighted population 2027/28]]/gp_need_index[[#This Row],[Registered population 2027/28]]</f>
        <v>1.1826613502836774</v>
      </c>
      <c r="T5721" s="99">
        <v>5836.8850767805498</v>
      </c>
      <c r="U5721" s="16">
        <v>6894.13874637961</v>
      </c>
      <c r="V5721" s="17">
        <f>gp_need_index[[#This Row],[Normalised weighted population 2028/29]]/gp_need_index[[#This Row],[Registered population 2028/29]]</f>
        <v>1.1811331995904586</v>
      </c>
    </row>
    <row r="5722" spans="1:22" x14ac:dyDescent="0.2">
      <c r="A5722" s="6" t="s">
        <v>5194</v>
      </c>
      <c r="B5722" s="1" t="s">
        <v>11744</v>
      </c>
      <c r="C5722" s="95" t="s">
        <v>6349</v>
      </c>
      <c r="D5722" s="95" t="s">
        <v>6349</v>
      </c>
      <c r="E5722" s="95" t="s">
        <v>6649</v>
      </c>
      <c r="F5722" s="95" t="s">
        <v>6356</v>
      </c>
      <c r="G5722" s="95" t="s">
        <v>6356</v>
      </c>
      <c r="H5722" s="61">
        <v>5724.6623257723704</v>
      </c>
      <c r="I5722" s="61">
        <v>96.406082122984799</v>
      </c>
      <c r="J5722" s="123">
        <v>551892.26630476804</v>
      </c>
      <c r="K5722" s="99">
        <v>7529.5833333333303</v>
      </c>
      <c r="L5722" s="16">
        <v>11111.563557760701</v>
      </c>
      <c r="M5722" s="17">
        <f>gp_need_index[[#This Row],[Normalised weighted population (base year)]]/gp_need_index[[#This Row],[Registered population (base year)]]</f>
        <v>1.475720908562099</v>
      </c>
      <c r="N5722" s="99">
        <v>7557.3389851377897</v>
      </c>
      <c r="O5722" s="16">
        <v>11151.7260306879</v>
      </c>
      <c r="P5722" s="17">
        <f>gp_need_index[[#This Row],[Normalised weighted population 2026/27]]/gp_need_index[[#This Row],[Registered population 2026/27]]</f>
        <v>1.4756154319157586</v>
      </c>
      <c r="Q5722" s="99">
        <v>7589.3676851045702</v>
      </c>
      <c r="R5722" s="16">
        <v>11190.9287637944</v>
      </c>
      <c r="S5722" s="17">
        <f>gp_need_index[[#This Row],[Normalised weighted population 2027/28]]/gp_need_index[[#This Row],[Registered population 2027/28]]</f>
        <v>1.4745535106644665</v>
      </c>
      <c r="T5722" s="99">
        <v>7625.8099050890096</v>
      </c>
      <c r="U5722" s="16">
        <v>11235.568624740999</v>
      </c>
      <c r="V5722" s="17">
        <f>gp_need_index[[#This Row],[Normalised weighted population 2028/29]]/gp_need_index[[#This Row],[Registered population 2028/29]]</f>
        <v>1.4733607006441445</v>
      </c>
    </row>
    <row r="5723" spans="1:22" x14ac:dyDescent="0.2">
      <c r="A5723" s="6" t="s">
        <v>5163</v>
      </c>
      <c r="B5723" s="1" t="s">
        <v>7178</v>
      </c>
      <c r="C5723" s="95" t="s">
        <v>6349</v>
      </c>
      <c r="D5723" s="95" t="s">
        <v>6349</v>
      </c>
      <c r="E5723" s="95" t="s">
        <v>6649</v>
      </c>
      <c r="F5723" s="95" t="s">
        <v>6356</v>
      </c>
      <c r="G5723" s="95" t="s">
        <v>6356</v>
      </c>
      <c r="H5723" s="61">
        <v>5698.1772668716803</v>
      </c>
      <c r="I5723" s="61">
        <v>98.438887141505305</v>
      </c>
      <c r="J5723" s="123">
        <v>560922.22888587206</v>
      </c>
      <c r="K5723" s="99">
        <v>7933.5833333333303</v>
      </c>
      <c r="L5723" s="16">
        <v>11293.3689739082</v>
      </c>
      <c r="M5723" s="17">
        <f>gp_need_index[[#This Row],[Normalised weighted population (base year)]]/gp_need_index[[#This Row],[Registered population (base year)]]</f>
        <v>1.4234890464260417</v>
      </c>
      <c r="N5723" s="99">
        <v>7966.2103542969298</v>
      </c>
      <c r="O5723" s="16">
        <v>11334.188578036301</v>
      </c>
      <c r="P5723" s="17">
        <f>gp_need_index[[#This Row],[Normalised weighted population 2026/27]]/gp_need_index[[#This Row],[Registered population 2026/27]]</f>
        <v>1.4227829888929184</v>
      </c>
      <c r="Q5723" s="99">
        <v>8002.0440989942199</v>
      </c>
      <c r="R5723" s="16">
        <v>11374.0327392523</v>
      </c>
      <c r="S5723" s="17">
        <f>gp_need_index[[#This Row],[Normalised weighted population 2027/28]]/gp_need_index[[#This Row],[Registered population 2027/28]]</f>
        <v>1.42139090944049</v>
      </c>
      <c r="T5723" s="99">
        <v>8044.8659579347704</v>
      </c>
      <c r="U5723" s="16">
        <v>11419.402989622</v>
      </c>
      <c r="V5723" s="17">
        <f>gp_need_index[[#This Row],[Normalised weighted population 2028/29]]/gp_need_index[[#This Row],[Registered population 2028/29]]</f>
        <v>1.4194646684397363</v>
      </c>
    </row>
    <row r="5724" spans="1:22" x14ac:dyDescent="0.2">
      <c r="A5724" s="6" t="s">
        <v>5154</v>
      </c>
      <c r="B5724" s="1" t="s">
        <v>11745</v>
      </c>
      <c r="C5724" s="95" t="s">
        <v>6349</v>
      </c>
      <c r="D5724" s="95" t="s">
        <v>6349</v>
      </c>
      <c r="E5724" s="95" t="s">
        <v>6649</v>
      </c>
      <c r="F5724" s="95" t="s">
        <v>6356</v>
      </c>
      <c r="G5724" s="95" t="s">
        <v>6356</v>
      </c>
      <c r="H5724" s="61">
        <v>5566.1989032451902</v>
      </c>
      <c r="I5724" s="61">
        <v>60.817285657126902</v>
      </c>
      <c r="J5724" s="123">
        <v>338521.10872304899</v>
      </c>
      <c r="K5724" s="99">
        <v>6508.5833333333303</v>
      </c>
      <c r="L5724" s="16">
        <v>6815.6396544658</v>
      </c>
      <c r="M5724" s="17">
        <f>gp_need_index[[#This Row],[Normalised weighted population (base year)]]/gp_need_index[[#This Row],[Registered population (base year)]]</f>
        <v>1.0471771360074471</v>
      </c>
      <c r="N5724" s="99">
        <v>6542.1533149827001</v>
      </c>
      <c r="O5724" s="16">
        <v>6840.2746162046396</v>
      </c>
      <c r="P5724" s="17">
        <f>gp_need_index[[#This Row],[Normalised weighted population 2026/27]]/gp_need_index[[#This Row],[Registered population 2026/27]]</f>
        <v>1.0455692929939733</v>
      </c>
      <c r="Q5724" s="99">
        <v>6577.6821195605298</v>
      </c>
      <c r="R5724" s="16">
        <v>6864.3208902447705</v>
      </c>
      <c r="S5724" s="17">
        <f>gp_need_index[[#This Row],[Normalised weighted population 2027/28]]/gp_need_index[[#This Row],[Registered population 2027/28]]</f>
        <v>1.0435774738690764</v>
      </c>
      <c r="T5724" s="99">
        <v>6616.20506439356</v>
      </c>
      <c r="U5724" s="16">
        <v>6891.7022038516297</v>
      </c>
      <c r="V5724" s="17">
        <f>gp_need_index[[#This Row],[Normalised weighted population 2028/29]]/gp_need_index[[#This Row],[Registered population 2028/29]]</f>
        <v>1.0416397522109333</v>
      </c>
    </row>
    <row r="5725" spans="1:22" x14ac:dyDescent="0.2">
      <c r="A5725" s="6" t="s">
        <v>5212</v>
      </c>
      <c r="B5725" s="1" t="s">
        <v>11746</v>
      </c>
      <c r="C5725" s="95" t="s">
        <v>6349</v>
      </c>
      <c r="D5725" s="95" t="s">
        <v>6349</v>
      </c>
      <c r="E5725" s="95" t="s">
        <v>6649</v>
      </c>
      <c r="F5725" s="95" t="s">
        <v>6356</v>
      </c>
      <c r="G5725" s="95" t="s">
        <v>6356</v>
      </c>
      <c r="H5725" s="61">
        <v>5614.8331124442002</v>
      </c>
      <c r="I5725" s="61">
        <v>37.968452861555598</v>
      </c>
      <c r="J5725" s="123">
        <v>213186.52635533901</v>
      </c>
      <c r="K5725" s="99">
        <v>4432.5833333333303</v>
      </c>
      <c r="L5725" s="16">
        <v>4292.2066169114396</v>
      </c>
      <c r="M5725" s="17">
        <f>gp_need_index[[#This Row],[Normalised weighted population (base year)]]/gp_need_index[[#This Row],[Registered population (base year)]]</f>
        <v>0.96833072141785848</v>
      </c>
      <c r="N5725" s="99">
        <v>4450.8597709081496</v>
      </c>
      <c r="O5725" s="16">
        <v>4307.72069205969</v>
      </c>
      <c r="P5725" s="17">
        <f>gp_need_index[[#This Row],[Normalised weighted population 2026/27]]/gp_need_index[[#This Row],[Registered population 2026/27]]</f>
        <v>0.96784012837608369</v>
      </c>
      <c r="Q5725" s="99">
        <v>4471.5824227904304</v>
      </c>
      <c r="R5725" s="16">
        <v>4322.8640361593798</v>
      </c>
      <c r="S5725" s="17">
        <f>gp_need_index[[#This Row],[Normalised weighted population 2027/28]]/gp_need_index[[#This Row],[Registered population 2027/28]]</f>
        <v>0.96674144126851524</v>
      </c>
      <c r="T5725" s="99">
        <v>4495.0862705833197</v>
      </c>
      <c r="U5725" s="16">
        <v>4340.1076495839998</v>
      </c>
      <c r="V5725" s="17">
        <f>gp_need_index[[#This Row],[Normalised weighted population 2028/29]]/gp_need_index[[#This Row],[Registered population 2028/29]]</f>
        <v>0.96552265926161884</v>
      </c>
    </row>
    <row r="5726" spans="1:22" x14ac:dyDescent="0.2">
      <c r="A5726" s="6" t="s">
        <v>5177</v>
      </c>
      <c r="B5726" s="1" t="s">
        <v>11747</v>
      </c>
      <c r="C5726" s="95" t="s">
        <v>6349</v>
      </c>
      <c r="D5726" s="95" t="s">
        <v>6349</v>
      </c>
      <c r="E5726" s="95" t="s">
        <v>6649</v>
      </c>
      <c r="F5726" s="95" t="s">
        <v>6356</v>
      </c>
      <c r="G5726" s="95" t="s">
        <v>6356</v>
      </c>
      <c r="H5726" s="61">
        <v>5621.2293762207</v>
      </c>
      <c r="I5726" s="61">
        <v>103.56745539769101</v>
      </c>
      <c r="J5726" s="123">
        <v>582176.42270192597</v>
      </c>
      <c r="K5726" s="99">
        <v>8886.6666666666697</v>
      </c>
      <c r="L5726" s="16">
        <v>11721.2918492138</v>
      </c>
      <c r="M5726" s="17">
        <f>gp_need_index[[#This Row],[Normalised weighted population (base year)]]/gp_need_index[[#This Row],[Registered population (base year)]]</f>
        <v>1.3189750768057535</v>
      </c>
      <c r="N5726" s="99">
        <v>8917.2444897376809</v>
      </c>
      <c r="O5726" s="16">
        <v>11763.6581700397</v>
      </c>
      <c r="P5726" s="17">
        <f>gp_need_index[[#This Row],[Normalised weighted population 2026/27]]/gp_need_index[[#This Row],[Registered population 2026/27]]</f>
        <v>1.3192032789476373</v>
      </c>
      <c r="Q5726" s="99">
        <v>8954.9146480229592</v>
      </c>
      <c r="R5726" s="16">
        <v>11805.012086942599</v>
      </c>
      <c r="S5726" s="17">
        <f>gp_need_index[[#This Row],[Normalised weighted population 2027/28]]/gp_need_index[[#This Row],[Registered population 2027/28]]</f>
        <v>1.3182718709160313</v>
      </c>
      <c r="T5726" s="99">
        <v>8996.9612591673795</v>
      </c>
      <c r="U5726" s="16">
        <v>11852.101484896701</v>
      </c>
      <c r="V5726" s="17">
        <f>gp_need_index[[#This Row],[Normalised weighted population 2028/29]]/gp_need_index[[#This Row],[Registered population 2028/29]]</f>
        <v>1.3173449505320587</v>
      </c>
    </row>
    <row r="5727" spans="1:22" x14ac:dyDescent="0.2">
      <c r="A5727" s="6" t="s">
        <v>5173</v>
      </c>
      <c r="B5727" s="1" t="s">
        <v>11748</v>
      </c>
      <c r="C5727" s="95" t="s">
        <v>6349</v>
      </c>
      <c r="D5727" s="95" t="s">
        <v>6349</v>
      </c>
      <c r="E5727" s="95" t="s">
        <v>6649</v>
      </c>
      <c r="F5727" s="95" t="s">
        <v>6356</v>
      </c>
      <c r="G5727" s="95" t="s">
        <v>6356</v>
      </c>
      <c r="H5727" s="61">
        <v>5478.1899621841803</v>
      </c>
      <c r="I5727" s="61">
        <v>63.977669637674602</v>
      </c>
      <c r="J5727" s="123">
        <v>350481.82761304401</v>
      </c>
      <c r="K5727" s="99">
        <v>6189.5833333333303</v>
      </c>
      <c r="L5727" s="16">
        <v>7056.45166843466</v>
      </c>
      <c r="M5727" s="17">
        <f>gp_need_index[[#This Row],[Normalised weighted population (base year)]]/gp_need_index[[#This Row],[Registered population (base year)]]</f>
        <v>1.1400527771284545</v>
      </c>
      <c r="N5727" s="99">
        <v>6223.6413000665998</v>
      </c>
      <c r="O5727" s="16">
        <v>7081.9570392695096</v>
      </c>
      <c r="P5727" s="17">
        <f>gp_need_index[[#This Row],[Normalised weighted population 2026/27]]/gp_need_index[[#This Row],[Registered population 2026/27]]</f>
        <v>1.137912147860084</v>
      </c>
      <c r="Q5727" s="99">
        <v>6260.0513708519702</v>
      </c>
      <c r="R5727" s="16">
        <v>7106.8529227334902</v>
      </c>
      <c r="S5727" s="17">
        <f>gp_need_index[[#This Row],[Normalised weighted population 2027/28]]/gp_need_index[[#This Row],[Registered population 2027/28]]</f>
        <v>1.1352707033402945</v>
      </c>
      <c r="T5727" s="99">
        <v>6298.6945399490196</v>
      </c>
      <c r="U5727" s="16">
        <v>7135.2016802794496</v>
      </c>
      <c r="V5727" s="17">
        <f>gp_need_index[[#This Row],[Normalised weighted population 2028/29]]/gp_need_index[[#This Row],[Registered population 2028/29]]</f>
        <v>1.1328064307651282</v>
      </c>
    </row>
    <row r="5728" spans="1:22" x14ac:dyDescent="0.2">
      <c r="A5728" s="6" t="s">
        <v>5165</v>
      </c>
      <c r="B5728" s="1" t="s">
        <v>11749</v>
      </c>
      <c r="C5728" s="95" t="s">
        <v>6349</v>
      </c>
      <c r="D5728" s="95" t="s">
        <v>6349</v>
      </c>
      <c r="E5728" s="95" t="s">
        <v>6649</v>
      </c>
      <c r="F5728" s="95" t="s">
        <v>6356</v>
      </c>
      <c r="G5728" s="95" t="s">
        <v>6356</v>
      </c>
      <c r="H5728" s="61">
        <v>5489.8115300358904</v>
      </c>
      <c r="I5728" s="61">
        <v>96.700513541963403</v>
      </c>
      <c r="J5728" s="123">
        <v>530867.59420306305</v>
      </c>
      <c r="K5728" s="99">
        <v>11794.166666666701</v>
      </c>
      <c r="L5728" s="16">
        <v>10688.2617747816</v>
      </c>
      <c r="M5728" s="17">
        <f>gp_need_index[[#This Row],[Normalised weighted population (base year)]]/gp_need_index[[#This Row],[Registered population (base year)]]</f>
        <v>0.90623289265441132</v>
      </c>
      <c r="N5728" s="99">
        <v>11820.466440238</v>
      </c>
      <c r="O5728" s="16">
        <v>10726.894233835401</v>
      </c>
      <c r="P5728" s="17">
        <f>gp_need_index[[#This Row],[Normalised weighted population 2026/27]]/gp_need_index[[#This Row],[Registered population 2026/27]]</f>
        <v>0.90748485164003556</v>
      </c>
      <c r="Q5728" s="99">
        <v>11857.716246039199</v>
      </c>
      <c r="R5728" s="16">
        <v>10764.6035149416</v>
      </c>
      <c r="S5728" s="17">
        <f>gp_need_index[[#This Row],[Normalised weighted population 2027/28]]/gp_need_index[[#This Row],[Registered population 2027/28]]</f>
        <v>0.90781422759523966</v>
      </c>
      <c r="T5728" s="99">
        <v>11939.9493826496</v>
      </c>
      <c r="U5728" s="16">
        <v>10807.5427931905</v>
      </c>
      <c r="V5728" s="17">
        <f>gp_need_index[[#This Row],[Normalised weighted population 2028/29]]/gp_need_index[[#This Row],[Registered population 2028/29]]</f>
        <v>0.90515817503341811</v>
      </c>
    </row>
    <row r="5729" spans="1:22" x14ac:dyDescent="0.2">
      <c r="A5729" s="6" t="s">
        <v>5187</v>
      </c>
      <c r="B5729" s="1" t="s">
        <v>10600</v>
      </c>
      <c r="C5729" s="95" t="s">
        <v>6349</v>
      </c>
      <c r="D5729" s="95" t="s">
        <v>6349</v>
      </c>
      <c r="E5729" s="95" t="s">
        <v>6649</v>
      </c>
      <c r="F5729" s="95" t="s">
        <v>6356</v>
      </c>
      <c r="G5729" s="95" t="s">
        <v>6356</v>
      </c>
      <c r="H5729" s="61">
        <v>5541.1275009527399</v>
      </c>
      <c r="I5729" s="61">
        <v>54.106500906652997</v>
      </c>
      <c r="J5729" s="123">
        <v>299811.02015417902</v>
      </c>
      <c r="K5729" s="99">
        <v>4526</v>
      </c>
      <c r="L5729" s="16">
        <v>6036.2672375636703</v>
      </c>
      <c r="M5729" s="17">
        <f>gp_need_index[[#This Row],[Normalised weighted population (base year)]]/gp_need_index[[#This Row],[Registered population (base year)]]</f>
        <v>1.3336869725063345</v>
      </c>
      <c r="N5729" s="99">
        <v>4539.8089646952303</v>
      </c>
      <c r="O5729" s="16">
        <v>6058.0851768887596</v>
      </c>
      <c r="P5729" s="17">
        <f>gp_need_index[[#This Row],[Normalised weighted population 2026/27]]/gp_need_index[[#This Row],[Registered population 2026/27]]</f>
        <v>1.3344361456617932</v>
      </c>
      <c r="Q5729" s="99">
        <v>4555.9395088075798</v>
      </c>
      <c r="R5729" s="16">
        <v>6079.3817453009096</v>
      </c>
      <c r="S5729" s="17">
        <f>gp_need_index[[#This Row],[Normalised weighted population 2027/28]]/gp_need_index[[#This Row],[Registered population 2027/28]]</f>
        <v>1.334385966615272</v>
      </c>
      <c r="T5729" s="99">
        <v>4573.4266191222696</v>
      </c>
      <c r="U5729" s="16">
        <v>6103.6319895370798</v>
      </c>
      <c r="V5729" s="17">
        <f>gp_need_index[[#This Row],[Normalised weighted population 2028/29]]/gp_need_index[[#This Row],[Registered population 2028/29]]</f>
        <v>1.3345861862124917</v>
      </c>
    </row>
    <row r="5730" spans="1:22" x14ac:dyDescent="0.2">
      <c r="A5730" s="6" t="s">
        <v>5195</v>
      </c>
      <c r="B5730" s="1" t="s">
        <v>11750</v>
      </c>
      <c r="C5730" s="95" t="s">
        <v>6349</v>
      </c>
      <c r="D5730" s="95" t="s">
        <v>6349</v>
      </c>
      <c r="E5730" s="95" t="s">
        <v>6649</v>
      </c>
      <c r="F5730" s="95" t="s">
        <v>6356</v>
      </c>
      <c r="G5730" s="95" t="s">
        <v>6356</v>
      </c>
      <c r="H5730" s="61">
        <v>5699.1749705188704</v>
      </c>
      <c r="I5730" s="61">
        <v>71.5606444227476</v>
      </c>
      <c r="J5730" s="123">
        <v>407836.63356832397</v>
      </c>
      <c r="K5730" s="99">
        <v>7692.75</v>
      </c>
      <c r="L5730" s="16">
        <v>8211.2088749130507</v>
      </c>
      <c r="M5730" s="17">
        <f>gp_need_index[[#This Row],[Normalised weighted population (base year)]]/gp_need_index[[#This Row],[Registered population (base year)]]</f>
        <v>1.0673957784814339</v>
      </c>
      <c r="N5730" s="99">
        <v>7727.1536288901598</v>
      </c>
      <c r="O5730" s="16">
        <v>8240.8880872420796</v>
      </c>
      <c r="P5730" s="17">
        <f>gp_need_index[[#This Row],[Normalised weighted population 2026/27]]/gp_need_index[[#This Row],[Registered population 2026/27]]</f>
        <v>1.0664843075503478</v>
      </c>
      <c r="Q5730" s="99">
        <v>7765.3387489280003</v>
      </c>
      <c r="R5730" s="16">
        <v>8269.8580722789993</v>
      </c>
      <c r="S5730" s="17">
        <f>gp_need_index[[#This Row],[Normalised weighted population 2027/28]]/gp_need_index[[#This Row],[Registered population 2027/28]]</f>
        <v>1.0649706779914332</v>
      </c>
      <c r="T5730" s="99">
        <v>7808.6183119555199</v>
      </c>
      <c r="U5730" s="16">
        <v>8302.84597901907</v>
      </c>
      <c r="V5730" s="17">
        <f>gp_need_index[[#This Row],[Normalised weighted population 2028/29]]/gp_need_index[[#This Row],[Registered population 2028/29]]</f>
        <v>1.0632925886909921</v>
      </c>
    </row>
    <row r="5731" spans="1:22" x14ac:dyDescent="0.2">
      <c r="A5731" s="6" t="s">
        <v>5147</v>
      </c>
      <c r="B5731" s="1" t="s">
        <v>8365</v>
      </c>
      <c r="C5731" s="95" t="s">
        <v>6349</v>
      </c>
      <c r="D5731" s="95" t="s">
        <v>6349</v>
      </c>
      <c r="E5731" s="95" t="s">
        <v>6649</v>
      </c>
      <c r="F5731" s="95" t="s">
        <v>6356</v>
      </c>
      <c r="G5731" s="95" t="s">
        <v>6356</v>
      </c>
      <c r="H5731" s="61">
        <v>5468.2974753458002</v>
      </c>
      <c r="I5731" s="61">
        <v>88.308122224234495</v>
      </c>
      <c r="J5731" s="123">
        <v>482895.08181131002</v>
      </c>
      <c r="K5731" s="99">
        <v>8492.0833333333303</v>
      </c>
      <c r="L5731" s="16">
        <v>9722.4036662136205</v>
      </c>
      <c r="M5731" s="17">
        <f>gp_need_index[[#This Row],[Normalised weighted population (base year)]]/gp_need_index[[#This Row],[Registered population (base year)]]</f>
        <v>1.1448785044361267</v>
      </c>
      <c r="N5731" s="99">
        <v>8535.9054266135008</v>
      </c>
      <c r="O5731" s="16">
        <v>9757.5450549121506</v>
      </c>
      <c r="P5731" s="17">
        <f>gp_need_index[[#This Row],[Normalised weighted population 2026/27]]/gp_need_index[[#This Row],[Registered population 2026/27]]</f>
        <v>1.143117755790708</v>
      </c>
      <c r="Q5731" s="99">
        <v>8585.4394442684406</v>
      </c>
      <c r="R5731" s="16">
        <v>9791.8466897899998</v>
      </c>
      <c r="S5731" s="17">
        <f>gp_need_index[[#This Row],[Normalised weighted population 2027/28]]/gp_need_index[[#This Row],[Registered population 2027/28]]</f>
        <v>1.1405178212895026</v>
      </c>
      <c r="T5731" s="99">
        <v>8638.8630799595103</v>
      </c>
      <c r="U5731" s="16">
        <v>9830.9057065944908</v>
      </c>
      <c r="V5731" s="17">
        <f>gp_need_index[[#This Row],[Normalised weighted population 2028/29]]/gp_need_index[[#This Row],[Registered population 2028/29]]</f>
        <v>1.1379860539056683</v>
      </c>
    </row>
    <row r="5732" spans="1:22" x14ac:dyDescent="0.2">
      <c r="A5732" s="6" t="s">
        <v>5202</v>
      </c>
      <c r="B5732" s="1" t="s">
        <v>11751</v>
      </c>
      <c r="C5732" s="95" t="s">
        <v>6349</v>
      </c>
      <c r="D5732" s="95" t="s">
        <v>6349</v>
      </c>
      <c r="E5732" s="95" t="s">
        <v>6649</v>
      </c>
      <c r="F5732" s="95" t="s">
        <v>6356</v>
      </c>
      <c r="G5732" s="95" t="s">
        <v>6356</v>
      </c>
      <c r="H5732" s="61">
        <v>5555.7639810234796</v>
      </c>
      <c r="I5732" s="61">
        <v>206.91324380700101</v>
      </c>
      <c r="J5732" s="123">
        <v>1149561.1471396601</v>
      </c>
      <c r="K5732" s="99">
        <v>22372.75</v>
      </c>
      <c r="L5732" s="16">
        <v>23144.7739528948</v>
      </c>
      <c r="M5732" s="17">
        <f>gp_need_index[[#This Row],[Normalised weighted population (base year)]]/gp_need_index[[#This Row],[Registered population (base year)]]</f>
        <v>1.0345073338277504</v>
      </c>
      <c r="N5732" s="99">
        <v>22484.300924501898</v>
      </c>
      <c r="O5732" s="16">
        <v>23228.430168553201</v>
      </c>
      <c r="P5732" s="17">
        <f>gp_need_index[[#This Row],[Normalised weighted population 2026/27]]/gp_need_index[[#This Row],[Registered population 2026/27]]</f>
        <v>1.0330955027932578</v>
      </c>
      <c r="Q5732" s="99">
        <v>22603.026409352799</v>
      </c>
      <c r="R5732" s="16">
        <v>23310.087299106301</v>
      </c>
      <c r="S5732" s="17">
        <f>gp_need_index[[#This Row],[Normalised weighted population 2027/28]]/gp_need_index[[#This Row],[Registered population 2027/28]]</f>
        <v>1.0312816910863287</v>
      </c>
      <c r="T5732" s="99">
        <v>22742.245591594601</v>
      </c>
      <c r="U5732" s="16">
        <v>23403.069667026699</v>
      </c>
      <c r="V5732" s="17">
        <f>gp_need_index[[#This Row],[Normalised weighted population 2028/29]]/gp_need_index[[#This Row],[Registered population 2028/29]]</f>
        <v>1.0290571163155644</v>
      </c>
    </row>
    <row r="5733" spans="1:22" x14ac:dyDescent="0.2">
      <c r="A5733" s="6" t="s">
        <v>5166</v>
      </c>
      <c r="B5733" s="1" t="s">
        <v>11752</v>
      </c>
      <c r="C5733" s="95" t="s">
        <v>6349</v>
      </c>
      <c r="D5733" s="95" t="s">
        <v>6349</v>
      </c>
      <c r="E5733" s="95" t="s">
        <v>6649</v>
      </c>
      <c r="F5733" s="95" t="s">
        <v>6356</v>
      </c>
      <c r="G5733" s="95" t="s">
        <v>6356</v>
      </c>
      <c r="H5733" s="61">
        <v>5615.00672376478</v>
      </c>
      <c r="I5733" s="61">
        <v>104.446256657866</v>
      </c>
      <c r="J5733" s="123">
        <v>586466.43340598</v>
      </c>
      <c r="K5733" s="99">
        <v>8414.3333333333303</v>
      </c>
      <c r="L5733" s="16">
        <v>11807.6650954286</v>
      </c>
      <c r="M5733" s="17">
        <f>gp_need_index[[#This Row],[Normalised weighted population (base year)]]/gp_need_index[[#This Row],[Registered population (base year)]]</f>
        <v>1.4032799305267127</v>
      </c>
      <c r="N5733" s="99">
        <v>8441.8253997704996</v>
      </c>
      <c r="O5733" s="16">
        <v>11850.343610226601</v>
      </c>
      <c r="P5733" s="17">
        <f>gp_need_index[[#This Row],[Normalised weighted population 2026/27]]/gp_need_index[[#This Row],[Registered population 2026/27]]</f>
        <v>1.4037655422900319</v>
      </c>
      <c r="Q5733" s="99">
        <v>8474.8744950909204</v>
      </c>
      <c r="R5733" s="16">
        <v>11892.0022607793</v>
      </c>
      <c r="S5733" s="17">
        <f>gp_need_index[[#This Row],[Normalised weighted population 2027/28]]/gp_need_index[[#This Row],[Registered population 2027/28]]</f>
        <v>1.4032068873312229</v>
      </c>
      <c r="T5733" s="99">
        <v>8513.0579336302198</v>
      </c>
      <c r="U5733" s="16">
        <v>11939.438656676601</v>
      </c>
      <c r="V5733" s="17">
        <f>gp_need_index[[#This Row],[Normalised weighted population 2028/29]]/gp_need_index[[#This Row],[Registered population 2028/29]]</f>
        <v>1.4024853054870814</v>
      </c>
    </row>
    <row r="5734" spans="1:22" x14ac:dyDescent="0.2">
      <c r="A5734" s="6" t="s">
        <v>5171</v>
      </c>
      <c r="B5734" s="1" t="s">
        <v>11753</v>
      </c>
      <c r="C5734" s="95" t="s">
        <v>6349</v>
      </c>
      <c r="D5734" s="95" t="s">
        <v>6349</v>
      </c>
      <c r="E5734" s="95" t="s">
        <v>6649</v>
      </c>
      <c r="F5734" s="95" t="s">
        <v>6356</v>
      </c>
      <c r="G5734" s="95" t="s">
        <v>6356</v>
      </c>
      <c r="H5734" s="61">
        <v>5411.1342477509497</v>
      </c>
      <c r="I5734" s="61">
        <v>45.785310428050998</v>
      </c>
      <c r="J5734" s="123">
        <v>247750.46130113601</v>
      </c>
      <c r="K5734" s="99">
        <v>4765.3333333333303</v>
      </c>
      <c r="L5734" s="16">
        <v>4988.1021447252597</v>
      </c>
      <c r="M5734" s="17">
        <f>gp_need_index[[#This Row],[Normalised weighted population (base year)]]/gp_need_index[[#This Row],[Registered population (base year)]]</f>
        <v>1.046747791982078</v>
      </c>
      <c r="N5734" s="99">
        <v>4789.8860045519696</v>
      </c>
      <c r="O5734" s="16">
        <v>5006.1315171267497</v>
      </c>
      <c r="P5734" s="17">
        <f>gp_need_index[[#This Row],[Normalised weighted population 2026/27]]/gp_need_index[[#This Row],[Registered population 2026/27]]</f>
        <v>1.0451462753746699</v>
      </c>
      <c r="Q5734" s="99">
        <v>4815.4666919513102</v>
      </c>
      <c r="R5734" s="16">
        <v>5023.73005184882</v>
      </c>
      <c r="S5734" s="17">
        <f>gp_need_index[[#This Row],[Normalised weighted population 2027/28]]/gp_need_index[[#This Row],[Registered population 2027/28]]</f>
        <v>1.0432488423698594</v>
      </c>
      <c r="T5734" s="99">
        <v>4847.5423363443097</v>
      </c>
      <c r="U5734" s="16">
        <v>5043.7693725952304</v>
      </c>
      <c r="V5734" s="17">
        <f>gp_need_index[[#This Row],[Normalised weighted population 2028/29]]/gp_need_index[[#This Row],[Registered population 2028/29]]</f>
        <v>1.0404796952013631</v>
      </c>
    </row>
    <row r="5735" spans="1:22" x14ac:dyDescent="0.2">
      <c r="A5735" s="6" t="s">
        <v>5135</v>
      </c>
      <c r="B5735" s="1" t="s">
        <v>11754</v>
      </c>
      <c r="C5735" s="95" t="s">
        <v>6349</v>
      </c>
      <c r="D5735" s="95" t="s">
        <v>6349</v>
      </c>
      <c r="E5735" s="95" t="s">
        <v>6649</v>
      </c>
      <c r="F5735" s="95" t="s">
        <v>6356</v>
      </c>
      <c r="G5735" s="95" t="s">
        <v>6356</v>
      </c>
      <c r="H5735" s="61">
        <v>5593.9979534240401</v>
      </c>
      <c r="I5735" s="61">
        <v>246.973141194486</v>
      </c>
      <c r="J5735" s="123">
        <v>1381567.2463926601</v>
      </c>
      <c r="K5735" s="99">
        <v>33624.666666666701</v>
      </c>
      <c r="L5735" s="16">
        <v>27815.885825685898</v>
      </c>
      <c r="M5735" s="17">
        <f>gp_need_index[[#This Row],[Normalised weighted population (base year)]]/gp_need_index[[#This Row],[Registered population (base year)]]</f>
        <v>0.82724644087730848</v>
      </c>
      <c r="N5735" s="99">
        <v>33713.511345757899</v>
      </c>
      <c r="O5735" s="16">
        <v>27916.425660211698</v>
      </c>
      <c r="P5735" s="17">
        <f>gp_need_index[[#This Row],[Normalised weighted population 2026/27]]/gp_need_index[[#This Row],[Registered population 2026/27]]</f>
        <v>0.82804859374947204</v>
      </c>
      <c r="Q5735" s="99">
        <v>33830.5069804058</v>
      </c>
      <c r="R5735" s="16">
        <v>28014.562951374901</v>
      </c>
      <c r="S5735" s="17">
        <f>gp_need_index[[#This Row],[Normalised weighted population 2027/28]]/gp_need_index[[#This Row],[Registered population 2027/28]]</f>
        <v>0.82808581519634272</v>
      </c>
      <c r="T5735" s="99">
        <v>34025.671484626997</v>
      </c>
      <c r="U5735" s="16">
        <v>28126.311155748699</v>
      </c>
      <c r="V5735" s="17">
        <f>gp_need_index[[#This Row],[Normalised weighted population 2028/29]]/gp_need_index[[#This Row],[Registered population 2028/29]]</f>
        <v>0.82662031132747327</v>
      </c>
    </row>
    <row r="5736" spans="1:22" x14ac:dyDescent="0.2">
      <c r="A5736" s="6" t="s">
        <v>5150</v>
      </c>
      <c r="B5736" s="1" t="s">
        <v>11755</v>
      </c>
      <c r="C5736" s="95" t="s">
        <v>6349</v>
      </c>
      <c r="D5736" s="95" t="s">
        <v>6349</v>
      </c>
      <c r="E5736" s="95" t="s">
        <v>6649</v>
      </c>
      <c r="F5736" s="95" t="s">
        <v>6356</v>
      </c>
      <c r="G5736" s="95" t="s">
        <v>6356</v>
      </c>
      <c r="H5736" s="61">
        <v>5543.2498164062499</v>
      </c>
      <c r="I5736" s="61">
        <v>142.189147049089</v>
      </c>
      <c r="J5736" s="123">
        <v>788189.96327482199</v>
      </c>
      <c r="K5736" s="99">
        <v>11185.583333333299</v>
      </c>
      <c r="L5736" s="16">
        <v>15869.080629009701</v>
      </c>
      <c r="M5736" s="17">
        <f>gp_need_index[[#This Row],[Normalised weighted population (base year)]]/gp_need_index[[#This Row],[Registered population (base year)]]</f>
        <v>1.4187083638024911</v>
      </c>
      <c r="N5736" s="99">
        <v>11220.9251023945</v>
      </c>
      <c r="O5736" s="16">
        <v>15926.439030267</v>
      </c>
      <c r="P5736" s="17">
        <f>gp_need_index[[#This Row],[Normalised weighted population 2026/27]]/gp_need_index[[#This Row],[Registered population 2026/27]]</f>
        <v>1.4193516920336953</v>
      </c>
      <c r="Q5736" s="99">
        <v>11263.8823383037</v>
      </c>
      <c r="R5736" s="16">
        <v>15982.4267703642</v>
      </c>
      <c r="S5736" s="17">
        <f>gp_need_index[[#This Row],[Normalised weighted population 2027/28]]/gp_need_index[[#This Row],[Registered population 2027/28]]</f>
        <v>1.4189092437529045</v>
      </c>
      <c r="T5736" s="99">
        <v>11313.4723485714</v>
      </c>
      <c r="U5736" s="16">
        <v>16046.179594073201</v>
      </c>
      <c r="V5736" s="17">
        <f>gp_need_index[[#This Row],[Normalised weighted population 2028/29]]/gp_need_index[[#This Row],[Registered population 2028/29]]</f>
        <v>1.4183249050057933</v>
      </c>
    </row>
    <row r="5737" spans="1:22" x14ac:dyDescent="0.2">
      <c r="A5737" s="6" t="s">
        <v>5186</v>
      </c>
      <c r="B5737" s="1" t="s">
        <v>11756</v>
      </c>
      <c r="C5737" s="95" t="s">
        <v>6349</v>
      </c>
      <c r="D5737" s="95" t="s">
        <v>6349</v>
      </c>
      <c r="E5737" s="95" t="s">
        <v>6649</v>
      </c>
      <c r="F5737" s="95" t="s">
        <v>6356</v>
      </c>
      <c r="G5737" s="95" t="s">
        <v>6356</v>
      </c>
      <c r="H5737" s="61">
        <v>5732.9983340992603</v>
      </c>
      <c r="I5737" s="61">
        <v>24.7432005504605</v>
      </c>
      <c r="J5737" s="123">
        <v>141852.727536074</v>
      </c>
      <c r="K5737" s="99">
        <v>2022</v>
      </c>
      <c r="L5737" s="16">
        <v>2856.0023288827501</v>
      </c>
      <c r="M5737" s="17">
        <f>gp_need_index[[#This Row],[Normalised weighted population (base year)]]/gp_need_index[[#This Row],[Registered population (base year)]]</f>
        <v>1.4124640597837537</v>
      </c>
      <c r="N5737" s="99">
        <v>2027.9442631459699</v>
      </c>
      <c r="O5737" s="16">
        <v>2866.32527898941</v>
      </c>
      <c r="P5737" s="17">
        <f>gp_need_index[[#This Row],[Normalised weighted population 2026/27]]/gp_need_index[[#This Row],[Registered population 2026/27]]</f>
        <v>1.4134142299073109</v>
      </c>
      <c r="Q5737" s="99">
        <v>2035.2900750257099</v>
      </c>
      <c r="R5737" s="16">
        <v>2876.4015474163298</v>
      </c>
      <c r="S5737" s="17">
        <f>gp_need_index[[#This Row],[Normalised weighted population 2027/28]]/gp_need_index[[#This Row],[Registered population 2027/28]]</f>
        <v>1.4132636830059691</v>
      </c>
      <c r="T5737" s="99">
        <v>2043.2855831505599</v>
      </c>
      <c r="U5737" s="16">
        <v>2887.87531941627</v>
      </c>
      <c r="V5737" s="17">
        <f>gp_need_index[[#This Row],[Normalised weighted population 2028/29]]/gp_need_index[[#This Row],[Registered population 2028/29]]</f>
        <v>1.4133488452277092</v>
      </c>
    </row>
    <row r="5738" spans="1:22" x14ac:dyDescent="0.2">
      <c r="A5738" s="6" t="s">
        <v>5145</v>
      </c>
      <c r="B5738" s="1" t="s">
        <v>12516</v>
      </c>
      <c r="C5738" s="95" t="s">
        <v>6349</v>
      </c>
      <c r="D5738" s="95" t="s">
        <v>6349</v>
      </c>
      <c r="E5738" s="95" t="s">
        <v>6649</v>
      </c>
      <c r="F5738" s="95" t="s">
        <v>6356</v>
      </c>
      <c r="G5738" s="95" t="s">
        <v>6356</v>
      </c>
      <c r="H5738" s="61">
        <v>5738.0162266322504</v>
      </c>
      <c r="I5738" s="61">
        <v>52.957615350410798</v>
      </c>
      <c r="J5738" s="123">
        <v>303871.656204406</v>
      </c>
      <c r="K5738" s="99">
        <v>7891.6666666666697</v>
      </c>
      <c r="L5738" s="16">
        <v>6118.0223523057803</v>
      </c>
      <c r="M5738" s="17">
        <f>gp_need_index[[#This Row],[Normalised weighted population (base year)]]/gp_need_index[[#This Row],[Registered population (base year)]]</f>
        <v>0.7752509844526857</v>
      </c>
      <c r="N5738" s="99">
        <v>7921.2808082894298</v>
      </c>
      <c r="O5738" s="16">
        <v>6140.1357934804</v>
      </c>
      <c r="P5738" s="17">
        <f>gp_need_index[[#This Row],[Normalised weighted population 2026/27]]/gp_need_index[[#This Row],[Registered population 2026/27]]</f>
        <v>0.775144315936243</v>
      </c>
      <c r="Q5738" s="99">
        <v>7956.0491772309197</v>
      </c>
      <c r="R5738" s="16">
        <v>6161.7208023021003</v>
      </c>
      <c r="S5738" s="17">
        <f>gp_need_index[[#This Row],[Normalised weighted population 2027/28]]/gp_need_index[[#This Row],[Registered population 2027/28]]</f>
        <v>0.77446992408443982</v>
      </c>
      <c r="T5738" s="99">
        <v>8008.9894480042803</v>
      </c>
      <c r="U5738" s="16">
        <v>6186.2994914897699</v>
      </c>
      <c r="V5738" s="17">
        <f>gp_need_index[[#This Row],[Normalised weighted population 2028/29]]/gp_need_index[[#This Row],[Registered population 2028/29]]</f>
        <v>0.77241948333835087</v>
      </c>
    </row>
    <row r="5739" spans="1:22" x14ac:dyDescent="0.2">
      <c r="A5739" s="6" t="s">
        <v>5204</v>
      </c>
      <c r="B5739" s="1" t="s">
        <v>11757</v>
      </c>
      <c r="C5739" s="95" t="s">
        <v>6349</v>
      </c>
      <c r="D5739" s="95" t="s">
        <v>6349</v>
      </c>
      <c r="E5739" s="95" t="s">
        <v>6649</v>
      </c>
      <c r="F5739" s="95" t="s">
        <v>6356</v>
      </c>
      <c r="G5739" s="95" t="s">
        <v>6356</v>
      </c>
      <c r="H5739" s="61">
        <v>5669.2940562855101</v>
      </c>
      <c r="I5739" s="61">
        <v>52.019633098391601</v>
      </c>
      <c r="J5739" s="123">
        <v>294914.596734864</v>
      </c>
      <c r="K5739" s="99">
        <v>5785</v>
      </c>
      <c r="L5739" s="16">
        <v>5937.6847363198904</v>
      </c>
      <c r="M5739" s="17">
        <f>gp_need_index[[#This Row],[Normalised weighted population (base year)]]/gp_need_index[[#This Row],[Registered population (base year)]]</f>
        <v>1.0263932128469992</v>
      </c>
      <c r="N5739" s="99">
        <v>5803.0893315608901</v>
      </c>
      <c r="O5739" s="16">
        <v>5959.1463516211998</v>
      </c>
      <c r="P5739" s="17">
        <f>gp_need_index[[#This Row],[Normalised weighted population 2026/27]]/gp_need_index[[#This Row],[Registered population 2026/27]]</f>
        <v>1.0268920588920754</v>
      </c>
      <c r="Q5739" s="99">
        <v>5825.86636513141</v>
      </c>
      <c r="R5739" s="16">
        <v>5980.0951108825402</v>
      </c>
      <c r="S5739" s="17">
        <f>gp_need_index[[#This Row],[Normalised weighted population 2027/28]]/gp_need_index[[#This Row],[Registered population 2027/28]]</f>
        <v>1.0264731004944105</v>
      </c>
      <c r="T5739" s="99">
        <v>5861.3753450381801</v>
      </c>
      <c r="U5739" s="16">
        <v>6003.9493074226002</v>
      </c>
      <c r="V5739" s="17">
        <f>gp_need_index[[#This Row],[Normalised weighted population 2028/29]]/gp_need_index[[#This Row],[Registered population 2028/29]]</f>
        <v>1.024324318780423</v>
      </c>
    </row>
    <row r="5740" spans="1:22" x14ac:dyDescent="0.2">
      <c r="A5740" s="6" t="s">
        <v>5190</v>
      </c>
      <c r="B5740" s="1" t="s">
        <v>11758</v>
      </c>
      <c r="C5740" s="95" t="s">
        <v>6349</v>
      </c>
      <c r="D5740" s="95" t="s">
        <v>6349</v>
      </c>
      <c r="E5740" s="95" t="s">
        <v>6649</v>
      </c>
      <c r="F5740" s="95" t="s">
        <v>6356</v>
      </c>
      <c r="G5740" s="95" t="s">
        <v>6356</v>
      </c>
      <c r="H5740" s="61">
        <v>5714.10883507362</v>
      </c>
      <c r="I5740" s="61">
        <v>157.67635733525699</v>
      </c>
      <c r="J5740" s="123">
        <v>900979.86653161899</v>
      </c>
      <c r="K5740" s="99">
        <v>22965.083333333299</v>
      </c>
      <c r="L5740" s="16">
        <v>18139.944446513298</v>
      </c>
      <c r="M5740" s="17">
        <f>gp_need_index[[#This Row],[Normalised weighted population (base year)]]/gp_need_index[[#This Row],[Registered population (base year)]]</f>
        <v>0.78989238502712411</v>
      </c>
      <c r="N5740" s="99">
        <v>23030.706533028599</v>
      </c>
      <c r="O5740" s="16">
        <v>18205.510829133302</v>
      </c>
      <c r="P5740" s="17">
        <f>gp_need_index[[#This Row],[Normalised weighted population 2026/27]]/gp_need_index[[#This Row],[Registered population 2026/27]]</f>
        <v>0.7904885941308214</v>
      </c>
      <c r="Q5740" s="99">
        <v>23116.083290725401</v>
      </c>
      <c r="R5740" s="16">
        <v>18269.510409121001</v>
      </c>
      <c r="S5740" s="17">
        <f>gp_need_index[[#This Row],[Normalised weighted population 2027/28]]/gp_need_index[[#This Row],[Registered population 2027/28]]</f>
        <v>0.79033762680942865</v>
      </c>
      <c r="T5740" s="99">
        <v>23255.6823118416</v>
      </c>
      <c r="U5740" s="16">
        <v>18342.386255392601</v>
      </c>
      <c r="V5740" s="17">
        <f>gp_need_index[[#This Row],[Normalised weighted population 2028/29]]/gp_need_index[[#This Row],[Registered population 2028/29]]</f>
        <v>0.78872707364310746</v>
      </c>
    </row>
    <row r="5741" spans="1:22" x14ac:dyDescent="0.2">
      <c r="A5741" s="6" t="s">
        <v>5183</v>
      </c>
      <c r="B5741" s="1" t="s">
        <v>11759</v>
      </c>
      <c r="C5741" s="95" t="s">
        <v>6349</v>
      </c>
      <c r="D5741" s="95" t="s">
        <v>6349</v>
      </c>
      <c r="E5741" s="95" t="s">
        <v>6649</v>
      </c>
      <c r="F5741" s="95" t="s">
        <v>6356</v>
      </c>
      <c r="G5741" s="95" t="s">
        <v>6356</v>
      </c>
      <c r="H5741" s="61">
        <v>5722.7534561157199</v>
      </c>
      <c r="I5741" s="61">
        <v>57.912253467766099</v>
      </c>
      <c r="J5741" s="123">
        <v>331417.54868410801</v>
      </c>
      <c r="K5741" s="99">
        <v>5281.8333333333303</v>
      </c>
      <c r="L5741" s="16">
        <v>6672.6196056661502</v>
      </c>
      <c r="M5741" s="17">
        <f>gp_need_index[[#This Row],[Normalised weighted population (base year)]]/gp_need_index[[#This Row],[Registered population (base year)]]</f>
        <v>1.2633150621311073</v>
      </c>
      <c r="N5741" s="99">
        <v>5292.7533421911603</v>
      </c>
      <c r="O5741" s="16">
        <v>6696.73762495957</v>
      </c>
      <c r="P5741" s="17">
        <f>gp_need_index[[#This Row],[Normalised weighted population 2026/27]]/gp_need_index[[#This Row],[Registered population 2026/27]]</f>
        <v>1.265265390619388</v>
      </c>
      <c r="Q5741" s="99">
        <v>5308.7002641229801</v>
      </c>
      <c r="R5741" s="16">
        <v>6720.2793096345004</v>
      </c>
      <c r="S5741" s="17">
        <f>gp_need_index[[#This Row],[Normalised weighted population 2027/28]]/gp_need_index[[#This Row],[Registered population 2027/28]]</f>
        <v>1.2658991797015158</v>
      </c>
      <c r="T5741" s="99">
        <v>5330.3606357606805</v>
      </c>
      <c r="U5741" s="16">
        <v>6747.0860510798602</v>
      </c>
      <c r="V5741" s="17">
        <f>gp_need_index[[#This Row],[Normalised weighted population 2028/29]]/gp_need_index[[#This Row],[Registered population 2028/29]]</f>
        <v>1.2657841583577962</v>
      </c>
    </row>
    <row r="5742" spans="1:22" x14ac:dyDescent="0.2">
      <c r="A5742" s="6" t="s">
        <v>5181</v>
      </c>
      <c r="B5742" s="1" t="s">
        <v>11760</v>
      </c>
      <c r="C5742" s="95" t="s">
        <v>6349</v>
      </c>
      <c r="D5742" s="95" t="s">
        <v>6349</v>
      </c>
      <c r="E5742" s="95" t="s">
        <v>6649</v>
      </c>
      <c r="F5742" s="95" t="s">
        <v>6356</v>
      </c>
      <c r="G5742" s="95" t="s">
        <v>6356</v>
      </c>
      <c r="H5742" s="61">
        <v>5553.1703913762003</v>
      </c>
      <c r="I5742" s="61">
        <v>30.651801794924101</v>
      </c>
      <c r="J5742" s="123">
        <v>170214.67816990399</v>
      </c>
      <c r="K5742" s="99">
        <v>2849.5</v>
      </c>
      <c r="L5742" s="16">
        <v>3427.0297491435099</v>
      </c>
      <c r="M5742" s="17">
        <f>gp_need_index[[#This Row],[Normalised weighted population (base year)]]/gp_need_index[[#This Row],[Registered population (base year)]]</f>
        <v>1.2026775747125846</v>
      </c>
      <c r="N5742" s="99">
        <v>2861.0345107038502</v>
      </c>
      <c r="O5742" s="16">
        <v>3439.41666380275</v>
      </c>
      <c r="P5742" s="17">
        <f>gp_need_index[[#This Row],[Normalised weighted population 2026/27]]/gp_need_index[[#This Row],[Registered population 2026/27]]</f>
        <v>1.2021583979274024</v>
      </c>
      <c r="Q5742" s="99">
        <v>2873.9704221338602</v>
      </c>
      <c r="R5742" s="16">
        <v>3451.5075753927699</v>
      </c>
      <c r="S5742" s="17">
        <f>gp_need_index[[#This Row],[Normalised weighted population 2027/28]]/gp_need_index[[#This Row],[Registered population 2027/28]]</f>
        <v>1.2009544527010481</v>
      </c>
      <c r="T5742" s="99">
        <v>2887.9032869730399</v>
      </c>
      <c r="U5742" s="16">
        <v>3465.27540659551</v>
      </c>
      <c r="V5742" s="17">
        <f>gp_need_index[[#This Row],[Normalised weighted population 2028/29]]/gp_need_index[[#This Row],[Registered population 2028/29]]</f>
        <v>1.1999277892119593</v>
      </c>
    </row>
    <row r="5743" spans="1:22" x14ac:dyDescent="0.2">
      <c r="A5743" s="6" t="s">
        <v>5185</v>
      </c>
      <c r="B5743" s="1" t="s">
        <v>11761</v>
      </c>
      <c r="C5743" s="95" t="s">
        <v>6349</v>
      </c>
      <c r="D5743" s="95" t="s">
        <v>6349</v>
      </c>
      <c r="E5743" s="95" t="s">
        <v>6649</v>
      </c>
      <c r="F5743" s="95" t="s">
        <v>6356</v>
      </c>
      <c r="G5743" s="95" t="s">
        <v>6356</v>
      </c>
      <c r="H5743" s="61">
        <v>5775.2861855996598</v>
      </c>
      <c r="I5743" s="61">
        <v>28.0718281235185</v>
      </c>
      <c r="J5743" s="123">
        <v>162122.84116628399</v>
      </c>
      <c r="K5743" s="99">
        <v>3810.8333333333298</v>
      </c>
      <c r="L5743" s="16">
        <v>3264.1121533475398</v>
      </c>
      <c r="M5743" s="17">
        <f>gp_need_index[[#This Row],[Normalised weighted population (base year)]]/gp_need_index[[#This Row],[Registered population (base year)]]</f>
        <v>0.85653500634529878</v>
      </c>
      <c r="N5743" s="99">
        <v>3826.6720336103199</v>
      </c>
      <c r="O5743" s="16">
        <v>3275.9102063676</v>
      </c>
      <c r="P5743" s="17">
        <f>gp_need_index[[#This Row],[Normalised weighted population 2026/27]]/gp_need_index[[#This Row],[Registered population 2026/27]]</f>
        <v>0.85607289508866091</v>
      </c>
      <c r="Q5743" s="99">
        <v>3845.7334943150699</v>
      </c>
      <c r="R5743" s="16">
        <v>3287.4263280108098</v>
      </c>
      <c r="S5743" s="17">
        <f>gp_need_index[[#This Row],[Normalised weighted population 2027/28]]/gp_need_index[[#This Row],[Registered population 2027/28]]</f>
        <v>0.85482427029081087</v>
      </c>
      <c r="T5743" s="99">
        <v>3872.0645968590502</v>
      </c>
      <c r="U5743" s="16">
        <v>3300.5396501712898</v>
      </c>
      <c r="V5743" s="17">
        <f>gp_need_index[[#This Row],[Normalised weighted population 2028/29]]/gp_need_index[[#This Row],[Registered population 2028/29]]</f>
        <v>0.85239787911819154</v>
      </c>
    </row>
    <row r="5744" spans="1:22" x14ac:dyDescent="0.2">
      <c r="A5744" s="6" t="s">
        <v>5168</v>
      </c>
      <c r="B5744" s="1" t="s">
        <v>7423</v>
      </c>
      <c r="C5744" s="95" t="s">
        <v>6349</v>
      </c>
      <c r="D5744" s="95" t="s">
        <v>6349</v>
      </c>
      <c r="E5744" s="95" t="s">
        <v>6649</v>
      </c>
      <c r="F5744" s="95" t="s">
        <v>6356</v>
      </c>
      <c r="G5744" s="95" t="s">
        <v>6356</v>
      </c>
      <c r="H5744" s="61">
        <v>5589.6830657249302</v>
      </c>
      <c r="I5744" s="61">
        <v>90.358548755500095</v>
      </c>
      <c r="J5744" s="123">
        <v>505075.64982209902</v>
      </c>
      <c r="K5744" s="99">
        <v>7234.0833333333303</v>
      </c>
      <c r="L5744" s="16">
        <v>10168.9777645414</v>
      </c>
      <c r="M5744" s="17">
        <f>gp_need_index[[#This Row],[Normalised weighted population (base year)]]/gp_need_index[[#This Row],[Registered population (base year)]]</f>
        <v>1.4057037078470762</v>
      </c>
      <c r="N5744" s="99">
        <v>7251.6075993517898</v>
      </c>
      <c r="O5744" s="16">
        <v>10205.7332843242</v>
      </c>
      <c r="P5744" s="17">
        <f>gp_need_index[[#This Row],[Normalised weighted population 2026/27]]/gp_need_index[[#This Row],[Registered population 2026/27]]</f>
        <v>1.4073752812047462</v>
      </c>
      <c r="Q5744" s="99">
        <v>7272.9862477301203</v>
      </c>
      <c r="R5744" s="16">
        <v>10241.610478312001</v>
      </c>
      <c r="S5744" s="17">
        <f>gp_need_index[[#This Row],[Normalised weighted population 2027/28]]/gp_need_index[[#This Row],[Registered population 2027/28]]</f>
        <v>1.4081712971076192</v>
      </c>
      <c r="T5744" s="99">
        <v>7298.7500662067196</v>
      </c>
      <c r="U5744" s="16">
        <v>10282.463572570001</v>
      </c>
      <c r="V5744" s="17">
        <f>gp_need_index[[#This Row],[Normalised weighted population 2028/29]]/gp_need_index[[#This Row],[Registered population 2028/29]]</f>
        <v>1.4087978735123294</v>
      </c>
    </row>
    <row r="5745" spans="1:22" x14ac:dyDescent="0.2">
      <c r="A5745" s="6" t="s">
        <v>5157</v>
      </c>
      <c r="B5745" s="1" t="s">
        <v>7470</v>
      </c>
      <c r="C5745" s="95" t="s">
        <v>6349</v>
      </c>
      <c r="D5745" s="95" t="s">
        <v>6349</v>
      </c>
      <c r="E5745" s="95" t="s">
        <v>6649</v>
      </c>
      <c r="F5745" s="95" t="s">
        <v>6356</v>
      </c>
      <c r="G5745" s="95" t="s">
        <v>6356</v>
      </c>
      <c r="H5745" s="61">
        <v>5479.6004535222501</v>
      </c>
      <c r="I5745" s="61">
        <v>90.424266804946001</v>
      </c>
      <c r="J5745" s="123">
        <v>495488.853393798</v>
      </c>
      <c r="K5745" s="99">
        <v>6510.4166666666697</v>
      </c>
      <c r="L5745" s="16">
        <v>9975.9612931535594</v>
      </c>
      <c r="M5745" s="17">
        <f>gp_need_index[[#This Row],[Normalised weighted population (base year)]]/gp_need_index[[#This Row],[Registered population (base year)]]</f>
        <v>1.532307654628386</v>
      </c>
      <c r="N5745" s="99">
        <v>6534.9873781877504</v>
      </c>
      <c r="O5745" s="16">
        <v>10012.0191596524</v>
      </c>
      <c r="P5745" s="17">
        <f>gp_need_index[[#This Row],[Normalised weighted population 2026/27]]/gp_need_index[[#This Row],[Registered population 2026/27]]</f>
        <v>1.5320640393384941</v>
      </c>
      <c r="Q5745" s="99">
        <v>6562.1877138853497</v>
      </c>
      <c r="R5745" s="16">
        <v>10047.2153717807</v>
      </c>
      <c r="S5745" s="17">
        <f>gp_need_index[[#This Row],[Normalised weighted population 2027/28]]/gp_need_index[[#This Row],[Registered population 2027/28]]</f>
        <v>1.5310771056611439</v>
      </c>
      <c r="T5745" s="99">
        <v>6594.4651768493104</v>
      </c>
      <c r="U5745" s="16">
        <v>10087.2930370544</v>
      </c>
      <c r="V5745" s="17">
        <f>gp_need_index[[#This Row],[Normalised weighted population 2028/29]]/gp_need_index[[#This Row],[Registered population 2028/29]]</f>
        <v>1.5296605208360332</v>
      </c>
    </row>
    <row r="5746" spans="1:22" x14ac:dyDescent="0.2">
      <c r="A5746" s="6" t="s">
        <v>5169</v>
      </c>
      <c r="B5746" s="1" t="s">
        <v>11762</v>
      </c>
      <c r="C5746" s="95" t="s">
        <v>6349</v>
      </c>
      <c r="D5746" s="95" t="s">
        <v>6349</v>
      </c>
      <c r="E5746" s="95" t="s">
        <v>6649</v>
      </c>
      <c r="F5746" s="95" t="s">
        <v>6356</v>
      </c>
      <c r="G5746" s="95" t="s">
        <v>6356</v>
      </c>
      <c r="H5746" s="61">
        <v>5559.8092447916697</v>
      </c>
      <c r="I5746" s="61">
        <v>64.005472340919297</v>
      </c>
      <c r="J5746" s="123">
        <v>355858.21683830098</v>
      </c>
      <c r="K5746" s="99">
        <v>6272.5833333333303</v>
      </c>
      <c r="L5746" s="16">
        <v>7164.6975965533702</v>
      </c>
      <c r="M5746" s="17">
        <f>gp_need_index[[#This Row],[Normalised weighted population (base year)]]/gp_need_index[[#This Row],[Registered population (base year)]]</f>
        <v>1.1422243780292607</v>
      </c>
      <c r="N5746" s="99">
        <v>6300.4598372991004</v>
      </c>
      <c r="O5746" s="16">
        <v>7190.5942196305296</v>
      </c>
      <c r="P5746" s="17">
        <f>gp_need_index[[#This Row],[Normalised weighted population 2026/27]]/gp_need_index[[#This Row],[Registered population 2026/27]]</f>
        <v>1.1412808597019823</v>
      </c>
      <c r="Q5746" s="99">
        <v>6332.6410491700199</v>
      </c>
      <c r="R5746" s="16">
        <v>7215.8720058040499</v>
      </c>
      <c r="S5746" s="17">
        <f>gp_need_index[[#This Row],[Normalised weighted population 2027/28]]/gp_need_index[[#This Row],[Registered population 2027/28]]</f>
        <v>1.1394727649611198</v>
      </c>
      <c r="T5746" s="99">
        <v>6369.3171231464503</v>
      </c>
      <c r="U5746" s="16">
        <v>7244.6556331281599</v>
      </c>
      <c r="V5746" s="17">
        <f>gp_need_index[[#This Row],[Normalised weighted population 2028/29]]/gp_need_index[[#This Row],[Registered population 2028/29]]</f>
        <v>1.137430511475191</v>
      </c>
    </row>
    <row r="5747" spans="1:22" x14ac:dyDescent="0.2">
      <c r="A5747" s="6" t="s">
        <v>5184</v>
      </c>
      <c r="B5747" s="1" t="s">
        <v>11763</v>
      </c>
      <c r="C5747" s="95" t="s">
        <v>6349</v>
      </c>
      <c r="D5747" s="95" t="s">
        <v>6349</v>
      </c>
      <c r="E5747" s="95" t="s">
        <v>6649</v>
      </c>
      <c r="F5747" s="95" t="s">
        <v>6356</v>
      </c>
      <c r="G5747" s="95" t="s">
        <v>6356</v>
      </c>
      <c r="H5747" s="61">
        <v>5547.7283815870096</v>
      </c>
      <c r="I5747" s="61">
        <v>74.518694211102101</v>
      </c>
      <c r="J5747" s="123">
        <v>413409.47483373497</v>
      </c>
      <c r="K5747" s="99">
        <v>5722.5</v>
      </c>
      <c r="L5747" s="16">
        <v>8323.4100846392503</v>
      </c>
      <c r="M5747" s="17">
        <f>gp_need_index[[#This Row],[Normalised weighted population (base year)]]/gp_need_index[[#This Row],[Registered population (base year)]]</f>
        <v>1.4545059125625601</v>
      </c>
      <c r="N5747" s="99">
        <v>5742.3423272033797</v>
      </c>
      <c r="O5747" s="16">
        <v>8353.4948454785899</v>
      </c>
      <c r="P5747" s="17">
        <f>gp_need_index[[#This Row],[Normalised weighted population 2026/27]]/gp_need_index[[#This Row],[Registered population 2026/27]]</f>
        <v>1.4547190622727793</v>
      </c>
      <c r="Q5747" s="99">
        <v>5764.6331494659098</v>
      </c>
      <c r="R5747" s="16">
        <v>8382.8606878632399</v>
      </c>
      <c r="S5747" s="17">
        <f>gp_need_index[[#This Row],[Normalised weighted population 2027/28]]/gp_need_index[[#This Row],[Registered population 2027/28]]</f>
        <v>1.454188058547994</v>
      </c>
      <c r="T5747" s="99">
        <v>5790.9694517914004</v>
      </c>
      <c r="U5747" s="16">
        <v>8416.2993544243</v>
      </c>
      <c r="V5747" s="17">
        <f>gp_need_index[[#This Row],[Normalised weighted population 2028/29]]/gp_need_index[[#This Row],[Registered population 2028/29]]</f>
        <v>1.453348946923001</v>
      </c>
    </row>
    <row r="5748" spans="1:22" x14ac:dyDescent="0.2">
      <c r="A5748" s="6" t="s">
        <v>5179</v>
      </c>
      <c r="B5748" s="1" t="s">
        <v>11764</v>
      </c>
      <c r="C5748" s="95" t="s">
        <v>6349</v>
      </c>
      <c r="D5748" s="95" t="s">
        <v>6349</v>
      </c>
      <c r="E5748" s="95" t="s">
        <v>6649</v>
      </c>
      <c r="F5748" s="95" t="s">
        <v>6356</v>
      </c>
      <c r="G5748" s="95" t="s">
        <v>6356</v>
      </c>
      <c r="H5748" s="61">
        <v>5635.69407621343</v>
      </c>
      <c r="I5748" s="61">
        <v>76.056643039038605</v>
      </c>
      <c r="J5748" s="123">
        <v>428631.97263178899</v>
      </c>
      <c r="K5748" s="99">
        <v>5712.6666666666697</v>
      </c>
      <c r="L5748" s="16">
        <v>8629.8933642899592</v>
      </c>
      <c r="M5748" s="17">
        <f>gp_need_index[[#This Row],[Normalised weighted population (base year)]]/gp_need_index[[#This Row],[Registered population (base year)]]</f>
        <v>1.5106593589024311</v>
      </c>
      <c r="N5748" s="99">
        <v>5733.9819637426299</v>
      </c>
      <c r="O5748" s="16">
        <v>8661.0859013983809</v>
      </c>
      <c r="P5748" s="17">
        <f>gp_need_index[[#This Row],[Normalised weighted population 2026/27]]/gp_need_index[[#This Row],[Registered population 2026/27]]</f>
        <v>1.5104836318224482</v>
      </c>
      <c r="Q5748" s="99">
        <v>5757.29157549915</v>
      </c>
      <c r="R5748" s="16">
        <v>8691.5330481513392</v>
      </c>
      <c r="S5748" s="17">
        <f>gp_need_index[[#This Row],[Normalised weighted population 2027/28]]/gp_need_index[[#This Row],[Registered population 2027/28]]</f>
        <v>1.5096565692693433</v>
      </c>
      <c r="T5748" s="99">
        <v>5785.5243843035496</v>
      </c>
      <c r="U5748" s="16">
        <v>8726.2029879634592</v>
      </c>
      <c r="V5748" s="17">
        <f>gp_need_index[[#This Row],[Normalised weighted population 2028/29]]/gp_need_index[[#This Row],[Registered population 2028/29]]</f>
        <v>1.5082821207422674</v>
      </c>
    </row>
    <row r="5749" spans="1:22" x14ac:dyDescent="0.2">
      <c r="A5749" s="6" t="s">
        <v>5193</v>
      </c>
      <c r="B5749" s="1" t="s">
        <v>12517</v>
      </c>
      <c r="C5749" s="95" t="s">
        <v>6349</v>
      </c>
      <c r="D5749" s="95" t="s">
        <v>6349</v>
      </c>
      <c r="E5749" s="95" t="s">
        <v>6649</v>
      </c>
      <c r="F5749" s="95" t="s">
        <v>6356</v>
      </c>
      <c r="G5749" s="95" t="s">
        <v>6356</v>
      </c>
      <c r="H5749" s="61">
        <v>5464.9557989211298</v>
      </c>
      <c r="I5749" s="61">
        <v>48.941169958720202</v>
      </c>
      <c r="J5749" s="123">
        <v>267461.33057189302</v>
      </c>
      <c r="K5749" s="99">
        <v>4683</v>
      </c>
      <c r="L5749" s="16">
        <v>5384.9523817238396</v>
      </c>
      <c r="M5749" s="17">
        <f>gp_need_index[[#This Row],[Normalised weighted population (base year)]]/gp_need_index[[#This Row],[Registered population (base year)]]</f>
        <v>1.1498937394242663</v>
      </c>
      <c r="N5749" s="99">
        <v>4700.69756507894</v>
      </c>
      <c r="O5749" s="16">
        <v>5404.4161595370197</v>
      </c>
      <c r="P5749" s="17">
        <f>gp_need_index[[#This Row],[Normalised weighted population 2026/27]]/gp_need_index[[#This Row],[Registered population 2026/27]]</f>
        <v>1.1497051415700388</v>
      </c>
      <c r="Q5749" s="99">
        <v>4720.5659647479397</v>
      </c>
      <c r="R5749" s="16">
        <v>5423.4148224987803</v>
      </c>
      <c r="S5749" s="17">
        <f>gp_need_index[[#This Row],[Normalised weighted population 2027/28]]/gp_need_index[[#This Row],[Registered population 2027/28]]</f>
        <v>1.1488908031366467</v>
      </c>
      <c r="T5749" s="99">
        <v>4749.86272079018</v>
      </c>
      <c r="U5749" s="16">
        <v>5445.0484588700001</v>
      </c>
      <c r="V5749" s="17">
        <f>gp_need_index[[#This Row],[Normalised weighted population 2028/29]]/gp_need_index[[#This Row],[Registered population 2028/29]]</f>
        <v>1.146359122135675</v>
      </c>
    </row>
    <row r="5750" spans="1:22" x14ac:dyDescent="0.2">
      <c r="A5750" s="6" t="s">
        <v>5176</v>
      </c>
      <c r="B5750" s="1" t="s">
        <v>11765</v>
      </c>
      <c r="C5750" s="95" t="s">
        <v>6349</v>
      </c>
      <c r="D5750" s="95" t="s">
        <v>6349</v>
      </c>
      <c r="E5750" s="95" t="s">
        <v>6649</v>
      </c>
      <c r="F5750" s="95" t="s">
        <v>6356</v>
      </c>
      <c r="G5750" s="95" t="s">
        <v>6356</v>
      </c>
      <c r="H5750" s="61">
        <v>5609.1559463629201</v>
      </c>
      <c r="I5750" s="61">
        <v>136.30654404669201</v>
      </c>
      <c r="J5750" s="123">
        <v>764564.66206768202</v>
      </c>
      <c r="K5750" s="99">
        <v>17523.583333333299</v>
      </c>
      <c r="L5750" s="16">
        <v>15393.418888554301</v>
      </c>
      <c r="M5750" s="17">
        <f>gp_need_index[[#This Row],[Normalised weighted population (base year)]]/gp_need_index[[#This Row],[Registered population (base year)]]</f>
        <v>0.87844013383227348</v>
      </c>
      <c r="N5750" s="99">
        <v>17572.664229341201</v>
      </c>
      <c r="O5750" s="16">
        <v>15449.058022161</v>
      </c>
      <c r="P5750" s="17">
        <f>gp_need_index[[#This Row],[Normalised weighted population 2026/27]]/gp_need_index[[#This Row],[Registered population 2026/27]]</f>
        <v>0.87915286040494645</v>
      </c>
      <c r="Q5750" s="99">
        <v>17637.7411996306</v>
      </c>
      <c r="R5750" s="16">
        <v>15503.367578970699</v>
      </c>
      <c r="S5750" s="17">
        <f>gp_need_index[[#This Row],[Normalised weighted population 2027/28]]/gp_need_index[[#This Row],[Registered population 2027/28]]</f>
        <v>0.87898826745997372</v>
      </c>
      <c r="T5750" s="99">
        <v>17741.949914573499</v>
      </c>
      <c r="U5750" s="16">
        <v>15565.2094678377</v>
      </c>
      <c r="V5750" s="17">
        <f>gp_need_index[[#This Row],[Normalised weighted population 2028/29]]/gp_need_index[[#This Row],[Registered population 2028/29]]</f>
        <v>0.87731109279325648</v>
      </c>
    </row>
    <row r="5751" spans="1:22" x14ac:dyDescent="0.2">
      <c r="A5751" s="6" t="s">
        <v>5205</v>
      </c>
      <c r="B5751" s="1" t="s">
        <v>7668</v>
      </c>
      <c r="C5751" s="95" t="s">
        <v>6349</v>
      </c>
      <c r="D5751" s="95" t="s">
        <v>6349</v>
      </c>
      <c r="E5751" s="95" t="s">
        <v>6649</v>
      </c>
      <c r="F5751" s="95" t="s">
        <v>6356</v>
      </c>
      <c r="G5751" s="95" t="s">
        <v>6356</v>
      </c>
      <c r="H5751" s="61">
        <v>5428.4591833043996</v>
      </c>
      <c r="I5751" s="61">
        <v>34.218462854227297</v>
      </c>
      <c r="J5751" s="123">
        <v>185753.52891959099</v>
      </c>
      <c r="K5751" s="99">
        <v>3715.4166666666702</v>
      </c>
      <c r="L5751" s="16">
        <v>3739.8823442265302</v>
      </c>
      <c r="M5751" s="17">
        <f>gp_need_index[[#This Row],[Normalised weighted population (base year)]]/gp_need_index[[#This Row],[Registered population (base year)]]</f>
        <v>1.0065849081690774</v>
      </c>
      <c r="N5751" s="99">
        <v>3735.2900747815702</v>
      </c>
      <c r="O5751" s="16">
        <v>3753.40005688868</v>
      </c>
      <c r="P5751" s="17">
        <f>gp_need_index[[#This Row],[Normalised weighted population 2026/27]]/gp_need_index[[#This Row],[Registered population 2026/27]]</f>
        <v>1.0048483469140395</v>
      </c>
      <c r="Q5751" s="99">
        <v>3757.8119269328699</v>
      </c>
      <c r="R5751" s="16">
        <v>3766.5947444435201</v>
      </c>
      <c r="S5751" s="17">
        <f>gp_need_index[[#This Row],[Normalised weighted population 2027/28]]/gp_need_index[[#This Row],[Registered population 2027/28]]</f>
        <v>1.0023372158270354</v>
      </c>
      <c r="T5751" s="99">
        <v>3780.4350233536702</v>
      </c>
      <c r="U5751" s="16">
        <v>3781.6194371373199</v>
      </c>
      <c r="V5751" s="17">
        <f>gp_need_index[[#This Row],[Normalised weighted population 2028/29]]/gp_need_index[[#This Row],[Registered population 2028/29]]</f>
        <v>1.0003133009233944</v>
      </c>
    </row>
    <row r="5752" spans="1:22" x14ac:dyDescent="0.2">
      <c r="A5752" s="6" t="s">
        <v>5139</v>
      </c>
      <c r="B5752" s="1" t="s">
        <v>11766</v>
      </c>
      <c r="C5752" s="95" t="s">
        <v>6349</v>
      </c>
      <c r="D5752" s="95" t="s">
        <v>6349</v>
      </c>
      <c r="E5752" s="95" t="s">
        <v>6649</v>
      </c>
      <c r="F5752" s="95" t="s">
        <v>6356</v>
      </c>
      <c r="G5752" s="95" t="s">
        <v>6356</v>
      </c>
      <c r="H5752" s="61">
        <v>5567.5938131893399</v>
      </c>
      <c r="I5752" s="61">
        <v>77.873083386885298</v>
      </c>
      <c r="J5752" s="123">
        <v>433565.69727880001</v>
      </c>
      <c r="K5752" s="99">
        <v>13574.25</v>
      </c>
      <c r="L5752" s="16">
        <v>8729.2268725465892</v>
      </c>
      <c r="M5752" s="17">
        <f>gp_need_index[[#This Row],[Normalised weighted population (base year)]]/gp_need_index[[#This Row],[Registered population (base year)]]</f>
        <v>0.6430724992207002</v>
      </c>
      <c r="N5752" s="99">
        <v>13624.204123572599</v>
      </c>
      <c r="O5752" s="16">
        <v>8760.7784481751405</v>
      </c>
      <c r="P5752" s="17">
        <f>gp_need_index[[#This Row],[Normalised weighted population 2026/27]]/gp_need_index[[#This Row],[Registered population 2026/27]]</f>
        <v>0.64303047493374244</v>
      </c>
      <c r="Q5752" s="99">
        <v>13685.872901901401</v>
      </c>
      <c r="R5752" s="16">
        <v>8791.5760537084898</v>
      </c>
      <c r="S5752" s="17">
        <f>gp_need_index[[#This Row],[Normalised weighted population 2027/28]]/gp_need_index[[#This Row],[Registered population 2027/28]]</f>
        <v>0.64238328944930223</v>
      </c>
      <c r="T5752" s="99">
        <v>13786.0332477666</v>
      </c>
      <c r="U5752" s="16">
        <v>8826.6450583302394</v>
      </c>
      <c r="V5752" s="17">
        <f>gp_need_index[[#This Row],[Normalised weighted population 2028/29]]/gp_need_index[[#This Row],[Registered population 2028/29]]</f>
        <v>0.64025995728395591</v>
      </c>
    </row>
    <row r="5753" spans="1:22" x14ac:dyDescent="0.2">
      <c r="A5753" s="6" t="s">
        <v>5174</v>
      </c>
      <c r="B5753" s="1" t="s">
        <v>11767</v>
      </c>
      <c r="C5753" s="95" t="s">
        <v>6349</v>
      </c>
      <c r="D5753" s="95" t="s">
        <v>6349</v>
      </c>
      <c r="E5753" s="95" t="s">
        <v>6649</v>
      </c>
      <c r="F5753" s="95" t="s">
        <v>6356</v>
      </c>
      <c r="G5753" s="95" t="s">
        <v>6356</v>
      </c>
      <c r="H5753" s="61">
        <v>5477.3062330831699</v>
      </c>
      <c r="I5753" s="61">
        <v>162.63610483741601</v>
      </c>
      <c r="J5753" s="123">
        <v>890807.75075034495</v>
      </c>
      <c r="K5753" s="99">
        <v>16102.75</v>
      </c>
      <c r="L5753" s="16">
        <v>17935.143404858401</v>
      </c>
      <c r="M5753" s="17">
        <f>gp_need_index[[#This Row],[Normalised weighted population (base year)]]/gp_need_index[[#This Row],[Registered population (base year)]]</f>
        <v>1.1137938181278602</v>
      </c>
      <c r="N5753" s="99">
        <v>16162.8515286684</v>
      </c>
      <c r="O5753" s="16">
        <v>17999.969539155201</v>
      </c>
      <c r="P5753" s="17">
        <f>gp_need_index[[#This Row],[Normalised weighted population 2026/27]]/gp_need_index[[#This Row],[Registered population 2026/27]]</f>
        <v>1.1136629886891101</v>
      </c>
      <c r="Q5753" s="99">
        <v>16232.7103080612</v>
      </c>
      <c r="R5753" s="16">
        <v>18063.246560113901</v>
      </c>
      <c r="S5753" s="17">
        <f>gp_need_index[[#This Row],[Normalised weighted population 2027/28]]/gp_need_index[[#This Row],[Registered population 2027/28]]</f>
        <v>1.1127683681475948</v>
      </c>
      <c r="T5753" s="99">
        <v>16335.020502945101</v>
      </c>
      <c r="U5753" s="16">
        <v>18135.299633786999</v>
      </c>
      <c r="V5753" s="17">
        <f>gp_need_index[[#This Row],[Normalised weighted population 2028/29]]/gp_need_index[[#This Row],[Registered population 2028/29]]</f>
        <v>1.1102097870349976</v>
      </c>
    </row>
    <row r="5754" spans="1:22" x14ac:dyDescent="0.2">
      <c r="A5754" s="6" t="s">
        <v>5188</v>
      </c>
      <c r="B5754" s="1" t="s">
        <v>11768</v>
      </c>
      <c r="C5754" s="95" t="s">
        <v>6349</v>
      </c>
      <c r="D5754" s="95" t="s">
        <v>6349</v>
      </c>
      <c r="E5754" s="95" t="s">
        <v>6649</v>
      </c>
      <c r="F5754" s="95" t="s">
        <v>6356</v>
      </c>
      <c r="G5754" s="95" t="s">
        <v>6356</v>
      </c>
      <c r="H5754" s="61">
        <v>5695.7159488075704</v>
      </c>
      <c r="I5754" s="61">
        <v>26.806069406517501</v>
      </c>
      <c r="J5754" s="123">
        <v>152679.757043544</v>
      </c>
      <c r="K5754" s="99">
        <v>2191.25</v>
      </c>
      <c r="L5754" s="16">
        <v>3073.9891242396002</v>
      </c>
      <c r="M5754" s="17">
        <f>gp_need_index[[#This Row],[Normalised weighted population (base year)]]/gp_need_index[[#This Row],[Registered population (base year)]]</f>
        <v>1.4028472900123674</v>
      </c>
      <c r="N5754" s="99">
        <v>2197.9940892222799</v>
      </c>
      <c r="O5754" s="16">
        <v>3085.09998225153</v>
      </c>
      <c r="P5754" s="17">
        <f>gp_need_index[[#This Row],[Normalised weighted population 2026/27]]/gp_need_index[[#This Row],[Registered population 2026/27]]</f>
        <v>1.4035979429513099</v>
      </c>
      <c r="Q5754" s="99">
        <v>2205.5941593847601</v>
      </c>
      <c r="R5754" s="16">
        <v>3095.9453303956898</v>
      </c>
      <c r="S5754" s="17">
        <f>gp_need_index[[#This Row],[Normalised weighted population 2027/28]]/gp_need_index[[#This Row],[Registered population 2027/28]]</f>
        <v>1.4036786038911568</v>
      </c>
      <c r="T5754" s="99">
        <v>2214.7028843297599</v>
      </c>
      <c r="U5754" s="16">
        <v>3108.2948477560699</v>
      </c>
      <c r="V5754" s="17">
        <f>gp_need_index[[#This Row],[Normalised weighted population 2028/29]]/gp_need_index[[#This Row],[Registered population 2028/29]]</f>
        <v>1.4034816452125314</v>
      </c>
    </row>
    <row r="5755" spans="1:22" x14ac:dyDescent="0.2">
      <c r="A5755" s="6" t="s">
        <v>5148</v>
      </c>
      <c r="B5755" s="1" t="s">
        <v>11769</v>
      </c>
      <c r="C5755" s="95" t="s">
        <v>6349</v>
      </c>
      <c r="D5755" s="95" t="s">
        <v>6349</v>
      </c>
      <c r="E5755" s="95" t="s">
        <v>6649</v>
      </c>
      <c r="F5755" s="95" t="s">
        <v>6356</v>
      </c>
      <c r="G5755" s="95" t="s">
        <v>6356</v>
      </c>
      <c r="H5755" s="61">
        <v>5509.7235179227901</v>
      </c>
      <c r="I5755" s="61">
        <v>38.780028287667903</v>
      </c>
      <c r="J5755" s="123">
        <v>213667.233882275</v>
      </c>
      <c r="K5755" s="99">
        <v>13246.75</v>
      </c>
      <c r="L5755" s="16">
        <v>4301.8849772805897</v>
      </c>
      <c r="M5755" s="17">
        <f>gp_need_index[[#This Row],[Normalised weighted population (base year)]]/gp_need_index[[#This Row],[Registered population (base year)]]</f>
        <v>0.32475022003741216</v>
      </c>
      <c r="N5755" s="99">
        <v>13289.1353883759</v>
      </c>
      <c r="O5755" s="16">
        <v>4317.4340346241197</v>
      </c>
      <c r="P5755" s="17">
        <f>gp_need_index[[#This Row],[Normalised weighted population 2026/27]]/gp_need_index[[#This Row],[Registered population 2026/27]]</f>
        <v>0.32488449462262303</v>
      </c>
      <c r="Q5755" s="99">
        <v>13338.894744491599</v>
      </c>
      <c r="R5755" s="16">
        <v>4332.6115249694403</v>
      </c>
      <c r="S5755" s="17">
        <f>gp_need_index[[#This Row],[Normalised weighted population 2027/28]]/gp_need_index[[#This Row],[Registered population 2027/28]]</f>
        <v>0.32481038406563828</v>
      </c>
      <c r="T5755" s="99">
        <v>13441.3526356129</v>
      </c>
      <c r="U5755" s="16">
        <v>4349.8940204702703</v>
      </c>
      <c r="V5755" s="17">
        <f>gp_need_index[[#This Row],[Normalised weighted population 2028/29]]/gp_need_index[[#This Row],[Registered population 2028/29]]</f>
        <v>0.32362025894218521</v>
      </c>
    </row>
    <row r="5756" spans="1:22" x14ac:dyDescent="0.2">
      <c r="A5756" s="6" t="s">
        <v>5143</v>
      </c>
      <c r="B5756" s="1" t="s">
        <v>12518</v>
      </c>
      <c r="C5756" s="95" t="s">
        <v>6349</v>
      </c>
      <c r="D5756" s="95" t="s">
        <v>6349</v>
      </c>
      <c r="E5756" s="95" t="s">
        <v>6649</v>
      </c>
      <c r="F5756" s="95" t="s">
        <v>6356</v>
      </c>
      <c r="G5756" s="95" t="s">
        <v>6356</v>
      </c>
      <c r="H5756" s="61">
        <v>5529.6653862847197</v>
      </c>
      <c r="I5756" s="61">
        <v>90.283535882832496</v>
      </c>
      <c r="J5756" s="123">
        <v>499237.74332269299</v>
      </c>
      <c r="K5756" s="99">
        <v>6226.25</v>
      </c>
      <c r="L5756" s="16">
        <v>10051.4398444202</v>
      </c>
      <c r="M5756" s="17">
        <f>gp_need_index[[#This Row],[Normalised weighted population (base year)]]/gp_need_index[[#This Row],[Registered population (base year)]]</f>
        <v>1.6143649619626901</v>
      </c>
      <c r="N5756" s="99">
        <v>6249.3293728628796</v>
      </c>
      <c r="O5756" s="16">
        <v>10087.770526284399</v>
      </c>
      <c r="P5756" s="17">
        <f>gp_need_index[[#This Row],[Normalised weighted population 2026/27]]/gp_need_index[[#This Row],[Registered population 2026/27]]</f>
        <v>1.614216490186865</v>
      </c>
      <c r="Q5756" s="99">
        <v>6275.6303520906704</v>
      </c>
      <c r="R5756" s="16">
        <v>10123.2330344642</v>
      </c>
      <c r="S5756" s="17">
        <f>gp_need_index[[#This Row],[Normalised weighted population 2027/28]]/gp_need_index[[#This Row],[Registered population 2027/28]]</f>
        <v>1.6131021851998875</v>
      </c>
      <c r="T5756" s="99">
        <v>6305.9441048886301</v>
      </c>
      <c r="U5756" s="16">
        <v>10163.613929073301</v>
      </c>
      <c r="V5756" s="17">
        <f>gp_need_index[[#This Row],[Normalised weighted population 2028/29]]/gp_need_index[[#This Row],[Registered population 2028/29]]</f>
        <v>1.611751350792032</v>
      </c>
    </row>
    <row r="5757" spans="1:22" x14ac:dyDescent="0.2">
      <c r="A5757" s="6" t="s">
        <v>5137</v>
      </c>
      <c r="B5757" s="1" t="s">
        <v>12519</v>
      </c>
      <c r="C5757" s="95" t="s">
        <v>6349</v>
      </c>
      <c r="D5757" s="95" t="s">
        <v>6349</v>
      </c>
      <c r="E5757" s="95" t="s">
        <v>6649</v>
      </c>
      <c r="F5757" s="95" t="s">
        <v>6356</v>
      </c>
      <c r="G5757" s="95" t="s">
        <v>6356</v>
      </c>
      <c r="H5757" s="61">
        <v>5646.5500037560096</v>
      </c>
      <c r="I5757" s="61">
        <v>125.059269885688</v>
      </c>
      <c r="J5757" s="123">
        <v>706153.42084275803</v>
      </c>
      <c r="K5757" s="99">
        <v>13482.25</v>
      </c>
      <c r="L5757" s="16">
        <v>14217.391864830801</v>
      </c>
      <c r="M5757" s="17">
        <f>gp_need_index[[#This Row],[Normalised weighted population (base year)]]/gp_need_index[[#This Row],[Registered population (base year)]]</f>
        <v>1.0545266453915927</v>
      </c>
      <c r="N5757" s="99">
        <v>13521.855904115</v>
      </c>
      <c r="O5757" s="16">
        <v>14268.7802777124</v>
      </c>
      <c r="P5757" s="17">
        <f>gp_need_index[[#This Row],[Normalised weighted population 2026/27]]/gp_need_index[[#This Row],[Registered population 2026/27]]</f>
        <v>1.0552383030032211</v>
      </c>
      <c r="Q5757" s="99">
        <v>13571.1565254998</v>
      </c>
      <c r="R5757" s="16">
        <v>14318.9406908577</v>
      </c>
      <c r="S5757" s="17">
        <f>gp_need_index[[#This Row],[Normalised weighted population 2027/28]]/gp_need_index[[#This Row],[Registered population 2027/28]]</f>
        <v>1.0551009903948005</v>
      </c>
      <c r="T5757" s="99">
        <v>13630.277776573799</v>
      </c>
      <c r="U5757" s="16">
        <v>14376.057980658599</v>
      </c>
      <c r="V5757" s="17">
        <f>gp_need_index[[#This Row],[Normalised weighted population 2028/29]]/gp_need_index[[#This Row],[Registered population 2028/29]]</f>
        <v>1.0547149673916818</v>
      </c>
    </row>
    <row r="5758" spans="1:22" x14ac:dyDescent="0.2">
      <c r="A5758" s="6" t="s">
        <v>5144</v>
      </c>
      <c r="B5758" s="1" t="s">
        <v>11770</v>
      </c>
      <c r="C5758" s="95" t="s">
        <v>6349</v>
      </c>
      <c r="D5758" s="95" t="s">
        <v>6349</v>
      </c>
      <c r="E5758" s="95" t="s">
        <v>6649</v>
      </c>
      <c r="F5758" s="95" t="s">
        <v>6356</v>
      </c>
      <c r="G5758" s="95" t="s">
        <v>6356</v>
      </c>
      <c r="H5758" s="61">
        <v>5578.5142822265598</v>
      </c>
      <c r="I5758" s="61">
        <v>33.268860491047199</v>
      </c>
      <c r="J5758" s="123">
        <v>185590.81340270999</v>
      </c>
      <c r="K5758" s="99">
        <v>2873.3333333333298</v>
      </c>
      <c r="L5758" s="16">
        <v>3736.60629939308</v>
      </c>
      <c r="M5758" s="17">
        <f>gp_need_index[[#This Row],[Normalised weighted population (base year)]]/gp_need_index[[#This Row],[Registered population (base year)]]</f>
        <v>1.3004430276310039</v>
      </c>
      <c r="N5758" s="99">
        <v>2883.3331336034998</v>
      </c>
      <c r="O5758" s="16">
        <v>3750.1121708718201</v>
      </c>
      <c r="P5758" s="17">
        <f>gp_need_index[[#This Row],[Normalised weighted population 2026/27]]/gp_need_index[[#This Row],[Registered population 2026/27]]</f>
        <v>1.3006170279689628</v>
      </c>
      <c r="Q5758" s="99">
        <v>2895.0484232445401</v>
      </c>
      <c r="R5758" s="16">
        <v>3763.29530020531</v>
      </c>
      <c r="S5758" s="17">
        <f>gp_need_index[[#This Row],[Normalised weighted population 2027/28]]/gp_need_index[[#This Row],[Registered population 2027/28]]</f>
        <v>1.2999075490377145</v>
      </c>
      <c r="T5758" s="99">
        <v>2908.1417348526002</v>
      </c>
      <c r="U5758" s="16">
        <v>3778.3068316383201</v>
      </c>
      <c r="V5758" s="17">
        <f>gp_need_index[[#This Row],[Normalised weighted population 2028/29]]/gp_need_index[[#This Row],[Registered population 2028/29]]</f>
        <v>1.2992168800981168</v>
      </c>
    </row>
    <row r="5759" spans="1:22" x14ac:dyDescent="0.2">
      <c r="A5759" s="6" t="s">
        <v>388</v>
      </c>
      <c r="B5759" s="1" t="s">
        <v>11771</v>
      </c>
      <c r="C5759" s="95" t="s">
        <v>6349</v>
      </c>
      <c r="D5759" s="95" t="s">
        <v>6349</v>
      </c>
      <c r="E5759" s="95" t="s">
        <v>6649</v>
      </c>
      <c r="F5759" s="95" t="s">
        <v>6355</v>
      </c>
      <c r="G5759" s="95" t="s">
        <v>6355</v>
      </c>
      <c r="H5759" s="61">
        <v>5541.4083274147697</v>
      </c>
      <c r="I5759" s="61">
        <v>85.555895743015896</v>
      </c>
      <c r="J5759" s="123">
        <v>474100.15312977799</v>
      </c>
      <c r="K5759" s="99">
        <v>6741.5</v>
      </c>
      <c r="L5759" s="16">
        <v>9545.3303223794392</v>
      </c>
      <c r="M5759" s="17">
        <f>gp_need_index[[#This Row],[Normalised weighted population (base year)]]/gp_need_index[[#This Row],[Registered population (base year)]]</f>
        <v>1.4159060034679878</v>
      </c>
      <c r="N5759" s="99">
        <v>6753.8455215167296</v>
      </c>
      <c r="O5759" s="16">
        <v>9579.8316838360006</v>
      </c>
      <c r="P5759" s="17">
        <f>gp_need_index[[#This Row],[Normalised weighted population 2026/27]]/gp_need_index[[#This Row],[Registered population 2026/27]]</f>
        <v>1.4184262363295261</v>
      </c>
      <c r="Q5759" s="99">
        <v>6767.9190116344598</v>
      </c>
      <c r="R5759" s="16">
        <v>9613.5085858396196</v>
      </c>
      <c r="S5759" s="17">
        <f>gp_need_index[[#This Row],[Normalised weighted population 2027/28]]/gp_need_index[[#This Row],[Registered population 2027/28]]</f>
        <v>1.4204526634129959</v>
      </c>
      <c r="T5759" s="99">
        <v>6782.66089302814</v>
      </c>
      <c r="U5759" s="16">
        <v>9651.8562239614403</v>
      </c>
      <c r="V5759" s="17">
        <f>gp_need_index[[#This Row],[Normalised weighted population 2028/29]]/gp_need_index[[#This Row],[Registered population 2028/29]]</f>
        <v>1.4230191330783661</v>
      </c>
    </row>
    <row r="5760" spans="1:22" x14ac:dyDescent="0.2">
      <c r="A5760" s="6" t="s">
        <v>391</v>
      </c>
      <c r="B5760" s="1" t="s">
        <v>11772</v>
      </c>
      <c r="C5760" s="95" t="s">
        <v>6349</v>
      </c>
      <c r="D5760" s="95" t="s">
        <v>6349</v>
      </c>
      <c r="E5760" s="95" t="s">
        <v>6649</v>
      </c>
      <c r="F5760" s="95" t="s">
        <v>6355</v>
      </c>
      <c r="G5760" s="95" t="s">
        <v>6355</v>
      </c>
      <c r="H5760" s="61">
        <v>5510.8341452205896</v>
      </c>
      <c r="I5760" s="61">
        <v>81.248525042375704</v>
      </c>
      <c r="J5760" s="123">
        <v>447747.14605233399</v>
      </c>
      <c r="K5760" s="99">
        <v>6199.4166666666697</v>
      </c>
      <c r="L5760" s="16">
        <v>9014.7501150506505</v>
      </c>
      <c r="M5760" s="17">
        <f>gp_need_index[[#This Row],[Normalised weighted population (base year)]]/gp_need_index[[#This Row],[Registered population (base year)]]</f>
        <v>1.454128767230892</v>
      </c>
      <c r="N5760" s="99">
        <v>6206.6167712679999</v>
      </c>
      <c r="O5760" s="16">
        <v>9047.33370741002</v>
      </c>
      <c r="P5760" s="17">
        <f>gp_need_index[[#This Row],[Normalised weighted population 2026/27]]/gp_need_index[[#This Row],[Registered population 2026/27]]</f>
        <v>1.4576916927258048</v>
      </c>
      <c r="Q5760" s="99">
        <v>6214.1044534182201</v>
      </c>
      <c r="R5760" s="16">
        <v>9079.1386681561107</v>
      </c>
      <c r="S5760" s="17">
        <f>gp_need_index[[#This Row],[Normalised weighted population 2027/28]]/gp_need_index[[#This Row],[Registered population 2027/28]]</f>
        <v>1.4610534367767039</v>
      </c>
      <c r="T5760" s="99">
        <v>6223.1258346495097</v>
      </c>
      <c r="U5760" s="16">
        <v>9115.3547406748494</v>
      </c>
      <c r="V5760" s="17">
        <f>gp_need_index[[#This Row],[Normalised weighted population 2028/29]]/gp_need_index[[#This Row],[Registered population 2028/29]]</f>
        <v>1.4647550094394375</v>
      </c>
    </row>
    <row r="5761" spans="1:22" x14ac:dyDescent="0.2">
      <c r="A5761" s="6" t="s">
        <v>373</v>
      </c>
      <c r="B5761" s="1" t="s">
        <v>11773</v>
      </c>
      <c r="C5761" s="95" t="s">
        <v>6349</v>
      </c>
      <c r="D5761" s="95" t="s">
        <v>6349</v>
      </c>
      <c r="E5761" s="95" t="s">
        <v>6649</v>
      </c>
      <c r="F5761" s="95" t="s">
        <v>6355</v>
      </c>
      <c r="G5761" s="95" t="s">
        <v>6355</v>
      </c>
      <c r="H5761" s="61">
        <v>5518.4451660156201</v>
      </c>
      <c r="I5761" s="61">
        <v>76.557153572448598</v>
      </c>
      <c r="J5761" s="123">
        <v>422476.45405579498</v>
      </c>
      <c r="K5761" s="99">
        <v>6050.5833333333303</v>
      </c>
      <c r="L5761" s="16">
        <v>8505.9607780515307</v>
      </c>
      <c r="M5761" s="17">
        <f>gp_need_index[[#This Row],[Normalised weighted population (base year)]]/gp_need_index[[#This Row],[Registered population (base year)]]</f>
        <v>1.4058083839935325</v>
      </c>
      <c r="N5761" s="99">
        <v>6060.6489377388198</v>
      </c>
      <c r="O5761" s="16">
        <v>8536.7053638780508</v>
      </c>
      <c r="P5761" s="17">
        <f>gp_need_index[[#This Row],[Normalised weighted population 2026/27]]/gp_need_index[[#This Row],[Registered population 2026/27]]</f>
        <v>1.4085464199586237</v>
      </c>
      <c r="Q5761" s="99">
        <v>6068.9374296379601</v>
      </c>
      <c r="R5761" s="16">
        <v>8566.7152637866493</v>
      </c>
      <c r="S5761" s="17">
        <f>gp_need_index[[#This Row],[Normalised weighted population 2027/28]]/gp_need_index[[#This Row],[Registered population 2027/28]]</f>
        <v>1.4115675706179909</v>
      </c>
      <c r="T5761" s="99">
        <v>6079.7950629447196</v>
      </c>
      <c r="U5761" s="16">
        <v>8600.8873138654599</v>
      </c>
      <c r="V5761" s="17">
        <f>gp_need_index[[#This Row],[Normalised weighted population 2028/29]]/gp_need_index[[#This Row],[Registered population 2028/29]]</f>
        <v>1.4146673078318632</v>
      </c>
    </row>
    <row r="5762" spans="1:22" x14ac:dyDescent="0.2">
      <c r="A5762" s="6" t="s">
        <v>395</v>
      </c>
      <c r="B5762" s="1" t="s">
        <v>11774</v>
      </c>
      <c r="C5762" s="95" t="s">
        <v>6349</v>
      </c>
      <c r="D5762" s="95" t="s">
        <v>6349</v>
      </c>
      <c r="E5762" s="95" t="s">
        <v>6649</v>
      </c>
      <c r="F5762" s="95" t="s">
        <v>6355</v>
      </c>
      <c r="G5762" s="95" t="s">
        <v>6355</v>
      </c>
      <c r="H5762" s="61">
        <v>5321.2341080729202</v>
      </c>
      <c r="I5762" s="61">
        <v>86.4409916524897</v>
      </c>
      <c r="J5762" s="123">
        <v>459972.75311687501</v>
      </c>
      <c r="K5762" s="99">
        <v>9427.5833333333303</v>
      </c>
      <c r="L5762" s="16">
        <v>9260.8952745750103</v>
      </c>
      <c r="M5762" s="17">
        <f>gp_need_index[[#This Row],[Normalised weighted population (base year)]]/gp_need_index[[#This Row],[Registered population (base year)]]</f>
        <v>0.9823191105435306</v>
      </c>
      <c r="N5762" s="99">
        <v>9457.0527946137299</v>
      </c>
      <c r="O5762" s="16">
        <v>9294.3685525537094</v>
      </c>
      <c r="P5762" s="17">
        <f>gp_need_index[[#This Row],[Normalised weighted population 2026/27]]/gp_need_index[[#This Row],[Registered population 2026/27]]</f>
        <v>0.98279757493236397</v>
      </c>
      <c r="Q5762" s="99">
        <v>9486.2134498114192</v>
      </c>
      <c r="R5762" s="16">
        <v>9327.0419386068297</v>
      </c>
      <c r="S5762" s="17">
        <f>gp_need_index[[#This Row],[Normalised weighted population 2027/28]]/gp_need_index[[#This Row],[Registered population 2027/28]]</f>
        <v>0.98322075377633911</v>
      </c>
      <c r="T5762" s="99">
        <v>9517.4160254475191</v>
      </c>
      <c r="U5762" s="16">
        <v>9364.2468805710505</v>
      </c>
      <c r="V5762" s="17">
        <f>gp_need_index[[#This Row],[Normalised weighted population 2028/29]]/gp_need_index[[#This Row],[Registered population 2028/29]]</f>
        <v>0.98390643589952065</v>
      </c>
    </row>
    <row r="5763" spans="1:22" x14ac:dyDescent="0.2">
      <c r="A5763" s="6" t="s">
        <v>396</v>
      </c>
      <c r="B5763" s="1" t="s">
        <v>11775</v>
      </c>
      <c r="C5763" s="95" t="s">
        <v>6349</v>
      </c>
      <c r="D5763" s="95" t="s">
        <v>6349</v>
      </c>
      <c r="E5763" s="95" t="s">
        <v>6649</v>
      </c>
      <c r="F5763" s="95" t="s">
        <v>6355</v>
      </c>
      <c r="G5763" s="95" t="s">
        <v>6355</v>
      </c>
      <c r="H5763" s="61">
        <v>5497.4372495993603</v>
      </c>
      <c r="I5763" s="61">
        <v>52.602945414376897</v>
      </c>
      <c r="J5763" s="123">
        <v>289181.39155963698</v>
      </c>
      <c r="K5763" s="99">
        <v>4026.0833333333298</v>
      </c>
      <c r="L5763" s="16">
        <v>5822.25482801413</v>
      </c>
      <c r="M5763" s="17">
        <f>gp_need_index[[#This Row],[Normalised weighted population (base year)]]/gp_need_index[[#This Row],[Registered population (base year)]]</f>
        <v>1.446133710102242</v>
      </c>
      <c r="N5763" s="99">
        <v>4030.9312562188502</v>
      </c>
      <c r="O5763" s="16">
        <v>5843.2992247536004</v>
      </c>
      <c r="P5763" s="17">
        <f>gp_need_index[[#This Row],[Normalised weighted population 2026/27]]/gp_need_index[[#This Row],[Registered population 2026/27]]</f>
        <v>1.4496152013852037</v>
      </c>
      <c r="Q5763" s="99">
        <v>4037.7786699615799</v>
      </c>
      <c r="R5763" s="16">
        <v>5863.8407354882802</v>
      </c>
      <c r="S5763" s="17">
        <f>gp_need_index[[#This Row],[Normalised weighted population 2027/28]]/gp_need_index[[#This Row],[Registered population 2027/28]]</f>
        <v>1.4522442200983927</v>
      </c>
      <c r="T5763" s="99">
        <v>4044.87678554985</v>
      </c>
      <c r="U5763" s="16">
        <v>5887.23120115652</v>
      </c>
      <c r="V5763" s="17">
        <f>gp_need_index[[#This Row],[Normalised weighted population 2028/29]]/gp_need_index[[#This Row],[Registered population 2028/29]]</f>
        <v>1.4554785011470319</v>
      </c>
    </row>
    <row r="5764" spans="1:22" x14ac:dyDescent="0.2">
      <c r="A5764" s="6" t="s">
        <v>402</v>
      </c>
      <c r="B5764" s="1" t="s">
        <v>7668</v>
      </c>
      <c r="C5764" s="95" t="s">
        <v>6349</v>
      </c>
      <c r="D5764" s="95" t="s">
        <v>6349</v>
      </c>
      <c r="E5764" s="95" t="s">
        <v>6649</v>
      </c>
      <c r="F5764" s="95" t="s">
        <v>6355</v>
      </c>
      <c r="G5764" s="95" t="s">
        <v>6355</v>
      </c>
      <c r="H5764" s="61">
        <v>5396.98733313107</v>
      </c>
      <c r="I5764" s="61">
        <v>140.91335615033799</v>
      </c>
      <c r="J5764" s="123">
        <v>760507.59821236297</v>
      </c>
      <c r="K5764" s="99">
        <v>14032.5</v>
      </c>
      <c r="L5764" s="16">
        <v>15311.7356948613</v>
      </c>
      <c r="M5764" s="17">
        <f>gp_need_index[[#This Row],[Normalised weighted population (base year)]]/gp_need_index[[#This Row],[Registered population (base year)]]</f>
        <v>1.0911623513173918</v>
      </c>
      <c r="N5764" s="99">
        <v>14070.8101174681</v>
      </c>
      <c r="O5764" s="16">
        <v>15367.079586575201</v>
      </c>
      <c r="P5764" s="17">
        <f>gp_need_index[[#This Row],[Normalised weighted population 2026/27]]/gp_need_index[[#This Row],[Registered population 2026/27]]</f>
        <v>1.0921247219090717</v>
      </c>
      <c r="Q5764" s="99">
        <v>14104.374345849699</v>
      </c>
      <c r="R5764" s="16">
        <v>15421.1009567202</v>
      </c>
      <c r="S5764" s="17">
        <f>gp_need_index[[#This Row],[Normalised weighted population 2027/28]]/gp_need_index[[#This Row],[Registered population 2027/28]]</f>
        <v>1.0933559035362639</v>
      </c>
      <c r="T5764" s="99">
        <v>14141.126585616201</v>
      </c>
      <c r="U5764" s="16">
        <v>15482.6146895731</v>
      </c>
      <c r="V5764" s="17">
        <f>gp_need_index[[#This Row],[Normalised weighted population 2028/29]]/gp_need_index[[#This Row],[Registered population 2028/29]]</f>
        <v>1.0948643020649718</v>
      </c>
    </row>
    <row r="5765" spans="1:22" x14ac:dyDescent="0.2">
      <c r="A5765" s="6" t="s">
        <v>385</v>
      </c>
      <c r="B5765" s="1" t="s">
        <v>11776</v>
      </c>
      <c r="C5765" s="95" t="s">
        <v>6349</v>
      </c>
      <c r="D5765" s="95" t="s">
        <v>6349</v>
      </c>
      <c r="E5765" s="95" t="s">
        <v>6649</v>
      </c>
      <c r="F5765" s="95" t="s">
        <v>6355</v>
      </c>
      <c r="G5765" s="95" t="s">
        <v>6355</v>
      </c>
      <c r="H5765" s="61">
        <v>5423.9924945634702</v>
      </c>
      <c r="I5765" s="61">
        <v>144.054019876708</v>
      </c>
      <c r="J5765" s="123">
        <v>781347.92262296204</v>
      </c>
      <c r="K5765" s="99">
        <v>12693.333333333299</v>
      </c>
      <c r="L5765" s="16">
        <v>15731.325900035201</v>
      </c>
      <c r="M5765" s="17">
        <f>gp_need_index[[#This Row],[Normalised weighted population (base year)]]/gp_need_index[[#This Row],[Registered population (base year)]]</f>
        <v>1.2393376496876505</v>
      </c>
      <c r="N5765" s="99">
        <v>12719.455490641099</v>
      </c>
      <c r="O5765" s="16">
        <v>15788.186390216</v>
      </c>
      <c r="P5765" s="17">
        <f>gp_need_index[[#This Row],[Normalised weighted population 2026/27]]/gp_need_index[[#This Row],[Registered population 2026/27]]</f>
        <v>1.2412627570286208</v>
      </c>
      <c r="Q5765" s="99">
        <v>12745.9645475856</v>
      </c>
      <c r="R5765" s="16">
        <v>15843.688117535001</v>
      </c>
      <c r="S5765" s="17">
        <f>gp_need_index[[#This Row],[Normalised weighted population 2027/28]]/gp_need_index[[#This Row],[Registered population 2027/28]]</f>
        <v>1.2430356336222657</v>
      </c>
      <c r="T5765" s="99">
        <v>12775.1877611198</v>
      </c>
      <c r="U5765" s="16">
        <v>15906.8875221042</v>
      </c>
      <c r="V5765" s="17">
        <f>gp_need_index[[#This Row],[Normalised weighted population 2028/29]]/gp_need_index[[#This Row],[Registered population 2028/29]]</f>
        <v>1.2451392354886135</v>
      </c>
    </row>
    <row r="5766" spans="1:22" x14ac:dyDescent="0.2">
      <c r="A5766" s="6" t="s">
        <v>382</v>
      </c>
      <c r="B5766" s="1" t="s">
        <v>11777</v>
      </c>
      <c r="C5766" s="95" t="s">
        <v>6349</v>
      </c>
      <c r="D5766" s="95" t="s">
        <v>6349</v>
      </c>
      <c r="E5766" s="95" t="s">
        <v>6649</v>
      </c>
      <c r="F5766" s="95" t="s">
        <v>6355</v>
      </c>
      <c r="G5766" s="95" t="s">
        <v>6355</v>
      </c>
      <c r="H5766" s="61">
        <v>5361.32275390625</v>
      </c>
      <c r="I5766" s="61">
        <v>81.825252757411306</v>
      </c>
      <c r="J5766" s="123">
        <v>438691.58945243899</v>
      </c>
      <c r="K5766" s="99">
        <v>5877.5</v>
      </c>
      <c r="L5766" s="16">
        <v>8832.42939984232</v>
      </c>
      <c r="M5766" s="17">
        <f>gp_need_index[[#This Row],[Normalised weighted population (base year)]]/gp_need_index[[#This Row],[Registered population (base year)]]</f>
        <v>1.5027527690076257</v>
      </c>
      <c r="N5766" s="99">
        <v>5884.5205978098302</v>
      </c>
      <c r="O5766" s="16">
        <v>8864.3539984650706</v>
      </c>
      <c r="P5766" s="17">
        <f>gp_need_index[[#This Row],[Normalised weighted population 2026/27]]/gp_need_index[[#This Row],[Registered population 2026/27]]</f>
        <v>1.5063850743872509</v>
      </c>
      <c r="Q5766" s="99">
        <v>5891.4297842347296</v>
      </c>
      <c r="R5766" s="16">
        <v>8895.5157130738407</v>
      </c>
      <c r="S5766" s="17">
        <f>gp_need_index[[#This Row],[Normalised weighted population 2027/28]]/gp_need_index[[#This Row],[Registered population 2027/28]]</f>
        <v>1.5099077878986091</v>
      </c>
      <c r="T5766" s="99">
        <v>5899.3715801062499</v>
      </c>
      <c r="U5766" s="16">
        <v>8930.9993259947605</v>
      </c>
      <c r="V5766" s="17">
        <f>gp_need_index[[#This Row],[Normalised weighted population 2028/29]]/gp_need_index[[#This Row],[Registered population 2028/29]]</f>
        <v>1.5138899465345952</v>
      </c>
    </row>
    <row r="5767" spans="1:22" x14ac:dyDescent="0.2">
      <c r="A5767" s="6" t="s">
        <v>374</v>
      </c>
      <c r="B5767" s="1" t="s">
        <v>11778</v>
      </c>
      <c r="C5767" s="95" t="s">
        <v>6349</v>
      </c>
      <c r="D5767" s="95" t="s">
        <v>6349</v>
      </c>
      <c r="E5767" s="95" t="s">
        <v>6649</v>
      </c>
      <c r="F5767" s="95" t="s">
        <v>6355</v>
      </c>
      <c r="G5767" s="95" t="s">
        <v>6355</v>
      </c>
      <c r="H5767" s="61">
        <v>5349.8761282026398</v>
      </c>
      <c r="I5767" s="61">
        <v>163.899780711104</v>
      </c>
      <c r="J5767" s="123">
        <v>876843.52424398297</v>
      </c>
      <c r="K5767" s="99">
        <v>21467.333333333299</v>
      </c>
      <c r="L5767" s="16">
        <v>17653.993622856</v>
      </c>
      <c r="M5767" s="17">
        <f>gp_need_index[[#This Row],[Normalised weighted population (base year)]]/gp_need_index[[#This Row],[Registered population (base year)]]</f>
        <v>0.82236546797565424</v>
      </c>
      <c r="N5767" s="99">
        <v>21526.979825582101</v>
      </c>
      <c r="O5767" s="16">
        <v>17717.803548187301</v>
      </c>
      <c r="P5767" s="17">
        <f>gp_need_index[[#This Row],[Normalised weighted population 2026/27]]/gp_need_index[[#This Row],[Registered population 2026/27]]</f>
        <v>0.82305105926340516</v>
      </c>
      <c r="Q5767" s="99">
        <v>21575.129857394</v>
      </c>
      <c r="R5767" s="16">
        <v>17780.088643949301</v>
      </c>
      <c r="S5767" s="17">
        <f>gp_need_index[[#This Row],[Normalised weighted population 2027/28]]/gp_need_index[[#This Row],[Registered population 2027/28]]</f>
        <v>0.82410111834649735</v>
      </c>
      <c r="T5767" s="99">
        <v>21630.2336610768</v>
      </c>
      <c r="U5767" s="16">
        <v>17851.0122197702</v>
      </c>
      <c r="V5767" s="17">
        <f>gp_need_index[[#This Row],[Normalised weighted population 2028/29]]/gp_need_index[[#This Row],[Registered population 2028/29]]</f>
        <v>0.82528060026890793</v>
      </c>
    </row>
    <row r="5768" spans="1:22" x14ac:dyDescent="0.2">
      <c r="A5768" s="6" t="s">
        <v>403</v>
      </c>
      <c r="B5768" s="1" t="s">
        <v>11779</v>
      </c>
      <c r="C5768" s="95" t="s">
        <v>6349</v>
      </c>
      <c r="D5768" s="95" t="s">
        <v>6349</v>
      </c>
      <c r="E5768" s="95" t="s">
        <v>6649</v>
      </c>
      <c r="F5768" s="95" t="s">
        <v>6355</v>
      </c>
      <c r="G5768" s="95" t="s">
        <v>6355</v>
      </c>
      <c r="H5768" s="61">
        <v>5360.1372545030399</v>
      </c>
      <c r="I5768" s="61">
        <v>94.133947642331407</v>
      </c>
      <c r="J5768" s="123">
        <v>504570.87967109901</v>
      </c>
      <c r="K5768" s="99">
        <v>6547</v>
      </c>
      <c r="L5768" s="16">
        <v>10158.8149375599</v>
      </c>
      <c r="M5768" s="17">
        <f>gp_need_index[[#This Row],[Normalised weighted population (base year)]]/gp_need_index[[#This Row],[Registered population (base year)]]</f>
        <v>1.5516748033541929</v>
      </c>
      <c r="N5768" s="99">
        <v>6555.3493544517096</v>
      </c>
      <c r="O5768" s="16">
        <v>10195.5337240548</v>
      </c>
      <c r="P5768" s="17">
        <f>gp_need_index[[#This Row],[Normalised weighted population 2026/27]]/gp_need_index[[#This Row],[Registered population 2026/27]]</f>
        <v>1.5552998280909403</v>
      </c>
      <c r="Q5768" s="99">
        <v>6561.5843199941601</v>
      </c>
      <c r="R5768" s="16">
        <v>10231.375062549199</v>
      </c>
      <c r="S5768" s="17">
        <f>gp_need_index[[#This Row],[Normalised weighted population 2027/28]]/gp_need_index[[#This Row],[Registered population 2027/28]]</f>
        <v>1.5592842465458563</v>
      </c>
      <c r="T5768" s="99">
        <v>6572.3559777011296</v>
      </c>
      <c r="U5768" s="16">
        <v>10272.187328423201</v>
      </c>
      <c r="V5768" s="17">
        <f>gp_need_index[[#This Row],[Normalised weighted population 2028/29]]/gp_need_index[[#This Row],[Registered population 2028/29]]</f>
        <v>1.5629383684138474</v>
      </c>
    </row>
    <row r="5769" spans="1:22" x14ac:dyDescent="0.2">
      <c r="A5769" s="6" t="s">
        <v>399</v>
      </c>
      <c r="B5769" s="1" t="s">
        <v>11780</v>
      </c>
      <c r="C5769" s="95" t="s">
        <v>6349</v>
      </c>
      <c r="D5769" s="95" t="s">
        <v>6349</v>
      </c>
      <c r="E5769" s="95" t="s">
        <v>6649</v>
      </c>
      <c r="F5769" s="95" t="s">
        <v>6355</v>
      </c>
      <c r="G5769" s="95" t="s">
        <v>6355</v>
      </c>
      <c r="H5769" s="61">
        <v>5434.7031629774301</v>
      </c>
      <c r="I5769" s="61">
        <v>107.760973276619</v>
      </c>
      <c r="J5769" s="123">
        <v>585648.90231197001</v>
      </c>
      <c r="K5769" s="99">
        <v>7619.0833333333303</v>
      </c>
      <c r="L5769" s="16">
        <v>11791.2052729847</v>
      </c>
      <c r="M5769" s="17">
        <f>gp_need_index[[#This Row],[Normalised weighted population (base year)]]/gp_need_index[[#This Row],[Registered population (base year)]]</f>
        <v>1.5475884377584406</v>
      </c>
      <c r="N5769" s="99">
        <v>7629.61617677094</v>
      </c>
      <c r="O5769" s="16">
        <v>11833.8242941596</v>
      </c>
      <c r="P5769" s="17">
        <f>gp_need_index[[#This Row],[Normalised weighted population 2026/27]]/gp_need_index[[#This Row],[Registered population 2026/27]]</f>
        <v>1.5510379578711644</v>
      </c>
      <c r="Q5769" s="99">
        <v>7642.0683080622503</v>
      </c>
      <c r="R5769" s="16">
        <v>11875.4248727747</v>
      </c>
      <c r="S5769" s="17">
        <f>gp_need_index[[#This Row],[Normalised weighted population 2027/28]]/gp_need_index[[#This Row],[Registered population 2027/28]]</f>
        <v>1.5539542953635119</v>
      </c>
      <c r="T5769" s="99">
        <v>7657.8393198385502</v>
      </c>
      <c r="U5769" s="16">
        <v>11922.795142588</v>
      </c>
      <c r="V5769" s="17">
        <f>gp_need_index[[#This Row],[Normalised weighted population 2028/29]]/gp_need_index[[#This Row],[Registered population 2028/29]]</f>
        <v>1.5569398422477436</v>
      </c>
    </row>
    <row r="5770" spans="1:22" x14ac:dyDescent="0.2">
      <c r="A5770" s="6" t="s">
        <v>393</v>
      </c>
      <c r="B5770" s="1" t="s">
        <v>11781</v>
      </c>
      <c r="C5770" s="95" t="s">
        <v>6349</v>
      </c>
      <c r="D5770" s="95" t="s">
        <v>6349</v>
      </c>
      <c r="E5770" s="95" t="s">
        <v>6649</v>
      </c>
      <c r="F5770" s="95" t="s">
        <v>6355</v>
      </c>
      <c r="G5770" s="95" t="s">
        <v>6355</v>
      </c>
      <c r="H5770" s="61">
        <v>5226.8045670150204</v>
      </c>
      <c r="I5770" s="61">
        <v>93.863484858762902</v>
      </c>
      <c r="J5770" s="123">
        <v>490606.09133572702</v>
      </c>
      <c r="K5770" s="99">
        <v>14009.083333333299</v>
      </c>
      <c r="L5770" s="16">
        <v>9877.6538439317101</v>
      </c>
      <c r="M5770" s="17">
        <f>gp_need_index[[#This Row],[Normalised weighted population (base year)]]/gp_need_index[[#This Row],[Registered population (base year)]]</f>
        <v>0.70508923452748395</v>
      </c>
      <c r="N5770" s="99">
        <v>14055.9865106003</v>
      </c>
      <c r="O5770" s="16">
        <v>9913.3563805755493</v>
      </c>
      <c r="P5770" s="17">
        <f>gp_need_index[[#This Row],[Normalised weighted population 2026/27]]/gp_need_index[[#This Row],[Registered population 2026/27]]</f>
        <v>0.70527645804863337</v>
      </c>
      <c r="Q5770" s="99">
        <v>14095.8966830155</v>
      </c>
      <c r="R5770" s="16">
        <v>9948.2057539647394</v>
      </c>
      <c r="S5770" s="17">
        <f>gp_need_index[[#This Row],[Normalised weighted population 2027/28]]/gp_need_index[[#This Row],[Registered population 2027/28]]</f>
        <v>0.70575189203476374</v>
      </c>
      <c r="T5770" s="99">
        <v>14140.169160489701</v>
      </c>
      <c r="U5770" s="16">
        <v>9987.8884765428793</v>
      </c>
      <c r="V5770" s="17">
        <f>gp_need_index[[#This Row],[Normalised weighted population 2028/29]]/gp_need_index[[#This Row],[Registered population 2028/29]]</f>
        <v>0.70634858488474972</v>
      </c>
    </row>
    <row r="5771" spans="1:22" x14ac:dyDescent="0.2">
      <c r="A5771" s="6" t="s">
        <v>400</v>
      </c>
      <c r="B5771" s="1" t="s">
        <v>11782</v>
      </c>
      <c r="C5771" s="95" t="s">
        <v>6349</v>
      </c>
      <c r="D5771" s="95" t="s">
        <v>6349</v>
      </c>
      <c r="E5771" s="95" t="s">
        <v>6649</v>
      </c>
      <c r="F5771" s="95" t="s">
        <v>6355</v>
      </c>
      <c r="G5771" s="95" t="s">
        <v>6355</v>
      </c>
      <c r="H5771" s="61">
        <v>5543.4516314338198</v>
      </c>
      <c r="I5771" s="61">
        <v>63.508557650985097</v>
      </c>
      <c r="J5771" s="123">
        <v>352056.61752036301</v>
      </c>
      <c r="K5771" s="99">
        <v>9274.3333333333394</v>
      </c>
      <c r="L5771" s="16">
        <v>7088.1578169234799</v>
      </c>
      <c r="M5771" s="17">
        <f>gp_need_index[[#This Row],[Normalised weighted population (base year)]]/gp_need_index[[#This Row],[Registered population (base year)]]</f>
        <v>0.7642768015947391</v>
      </c>
      <c r="N5771" s="99">
        <v>9308.4439174366507</v>
      </c>
      <c r="O5771" s="16">
        <v>7113.7777888514802</v>
      </c>
      <c r="P5771" s="17">
        <f>gp_need_index[[#This Row],[Normalised weighted population 2026/27]]/gp_need_index[[#This Row],[Registered population 2026/27]]</f>
        <v>0.76422846309745662</v>
      </c>
      <c r="Q5771" s="99">
        <v>9342.3502891341304</v>
      </c>
      <c r="R5771" s="16">
        <v>7138.7855348513303</v>
      </c>
      <c r="S5771" s="17">
        <f>gp_need_index[[#This Row],[Normalised weighted population 2027/28]]/gp_need_index[[#This Row],[Registered population 2027/28]]</f>
        <v>0.76413164930823507</v>
      </c>
      <c r="T5771" s="99">
        <v>9376.3116040834702</v>
      </c>
      <c r="U5771" s="16">
        <v>7167.2616694358403</v>
      </c>
      <c r="V5771" s="17">
        <f>gp_need_index[[#This Row],[Normalised weighted population 2028/29]]/gp_need_index[[#This Row],[Registered population 2028/29]]</f>
        <v>0.76440096832046744</v>
      </c>
    </row>
    <row r="5772" spans="1:22" x14ac:dyDescent="0.2">
      <c r="A5772" s="6" t="s">
        <v>375</v>
      </c>
      <c r="B5772" s="1" t="s">
        <v>12520</v>
      </c>
      <c r="C5772" s="95" t="s">
        <v>6349</v>
      </c>
      <c r="D5772" s="95" t="s">
        <v>6349</v>
      </c>
      <c r="E5772" s="95" t="s">
        <v>6649</v>
      </c>
      <c r="F5772" s="95" t="s">
        <v>6355</v>
      </c>
      <c r="G5772" s="95" t="s">
        <v>6355</v>
      </c>
      <c r="H5772" s="61">
        <v>5303.7821978400698</v>
      </c>
      <c r="I5772" s="61">
        <v>48.971319879299301</v>
      </c>
      <c r="J5772" s="123">
        <v>259733.21458055999</v>
      </c>
      <c r="K5772" s="99">
        <v>4443.0833333333303</v>
      </c>
      <c r="L5772" s="16">
        <v>5229.3577896952102</v>
      </c>
      <c r="M5772" s="17">
        <f>gp_need_index[[#This Row],[Normalised weighted population (base year)]]/gp_need_index[[#This Row],[Registered population (base year)]]</f>
        <v>1.1769659485031523</v>
      </c>
      <c r="N5772" s="99">
        <v>4449.9619894985399</v>
      </c>
      <c r="O5772" s="16">
        <v>5248.2591746860498</v>
      </c>
      <c r="P5772" s="17">
        <f>gp_need_index[[#This Row],[Normalised weighted population 2026/27]]/gp_need_index[[#This Row],[Registered population 2026/27]]</f>
        <v>1.1793941582133534</v>
      </c>
      <c r="Q5772" s="99">
        <v>4458.3951074479201</v>
      </c>
      <c r="R5772" s="16">
        <v>5266.7088840075303</v>
      </c>
      <c r="S5772" s="17">
        <f>gp_need_index[[#This Row],[Normalised weighted population 2027/28]]/gp_need_index[[#This Row],[Registered population 2027/28]]</f>
        <v>1.1813015125575772</v>
      </c>
      <c r="T5772" s="99">
        <v>4467.3937033423299</v>
      </c>
      <c r="U5772" s="16">
        <v>5287.7174309468201</v>
      </c>
      <c r="V5772" s="17">
        <f>gp_need_index[[#This Row],[Normalised weighted population 2028/29]]/gp_need_index[[#This Row],[Registered population 2028/29]]</f>
        <v>1.1836246774021184</v>
      </c>
    </row>
    <row r="5773" spans="1:22" x14ac:dyDescent="0.2">
      <c r="A5773" s="6" t="s">
        <v>404</v>
      </c>
      <c r="B5773" s="1" t="s">
        <v>11783</v>
      </c>
      <c r="C5773" s="95" t="s">
        <v>6349</v>
      </c>
      <c r="D5773" s="95" t="s">
        <v>6349</v>
      </c>
      <c r="E5773" s="95" t="s">
        <v>6649</v>
      </c>
      <c r="F5773" s="95" t="s">
        <v>6355</v>
      </c>
      <c r="G5773" s="95" t="s">
        <v>6355</v>
      </c>
      <c r="H5773" s="61">
        <v>5306.4906347656297</v>
      </c>
      <c r="I5773" s="61">
        <v>73.522563827775599</v>
      </c>
      <c r="J5773" s="123">
        <v>390146.79639604897</v>
      </c>
      <c r="K5773" s="99">
        <v>6673.75</v>
      </c>
      <c r="L5773" s="16">
        <v>7855.0492363983503</v>
      </c>
      <c r="M5773" s="17">
        <f>gp_need_index[[#This Row],[Normalised weighted population (base year)]]/gp_need_index[[#This Row],[Registered population (base year)]]</f>
        <v>1.1770068157180522</v>
      </c>
      <c r="N5773" s="99">
        <v>6687.5122254705902</v>
      </c>
      <c r="O5773" s="16">
        <v>7883.4411184821702</v>
      </c>
      <c r="P5773" s="17">
        <f>gp_need_index[[#This Row],[Normalised weighted population 2026/27]]/gp_need_index[[#This Row],[Registered population 2026/27]]</f>
        <v>1.1788301617538237</v>
      </c>
      <c r="Q5773" s="99">
        <v>6703.5622751151104</v>
      </c>
      <c r="R5773" s="16">
        <v>7911.1545358740896</v>
      </c>
      <c r="S5773" s="17">
        <f>gp_need_index[[#This Row],[Normalised weighted population 2027/28]]/gp_need_index[[#This Row],[Registered population 2027/28]]</f>
        <v>1.1801418725148254</v>
      </c>
      <c r="T5773" s="99">
        <v>6719.5003523696096</v>
      </c>
      <c r="U5773" s="16">
        <v>7942.7115983719896</v>
      </c>
      <c r="V5773" s="17">
        <f>gp_need_index[[#This Row],[Normalised weighted population 2028/29]]/gp_need_index[[#This Row],[Registered population 2028/29]]</f>
        <v>1.1820390180604752</v>
      </c>
    </row>
    <row r="5774" spans="1:22" x14ac:dyDescent="0.2">
      <c r="A5774" s="6" t="s">
        <v>405</v>
      </c>
      <c r="B5774" s="1" t="s">
        <v>11784</v>
      </c>
      <c r="C5774" s="95" t="s">
        <v>6349</v>
      </c>
      <c r="D5774" s="95" t="s">
        <v>6349</v>
      </c>
      <c r="E5774" s="95" t="s">
        <v>6649</v>
      </c>
      <c r="F5774" s="95" t="s">
        <v>6355</v>
      </c>
      <c r="G5774" s="95" t="s">
        <v>6355</v>
      </c>
      <c r="H5774" s="61">
        <v>5352.72453372579</v>
      </c>
      <c r="I5774" s="61">
        <v>87.786241851022496</v>
      </c>
      <c r="J5774" s="123">
        <v>469895.57047955401</v>
      </c>
      <c r="K5774" s="99">
        <v>7627.4166666666697</v>
      </c>
      <c r="L5774" s="16">
        <v>9460.6770481731601</v>
      </c>
      <c r="M5774" s="17">
        <f>gp_need_index[[#This Row],[Normalised weighted population (base year)]]/gp_need_index[[#This Row],[Registered population (base year)]]</f>
        <v>1.2403514140663383</v>
      </c>
      <c r="N5774" s="99">
        <v>7641.66595603937</v>
      </c>
      <c r="O5774" s="16">
        <v>9494.8724324541508</v>
      </c>
      <c r="P5774" s="17">
        <f>gp_need_index[[#This Row],[Normalised weighted population 2026/27]]/gp_need_index[[#This Row],[Registered population 2026/27]]</f>
        <v>1.2425134109598381</v>
      </c>
      <c r="Q5774" s="99">
        <v>7657.2153737768504</v>
      </c>
      <c r="R5774" s="16">
        <v>9528.2506690451191</v>
      </c>
      <c r="S5774" s="17">
        <f>gp_need_index[[#This Row],[Normalised weighted population 2027/28]]/gp_need_index[[#This Row],[Registered population 2027/28]]</f>
        <v>1.244349310282675</v>
      </c>
      <c r="T5774" s="99">
        <v>7673.1735076096802</v>
      </c>
      <c r="U5774" s="16">
        <v>9566.2582190803605</v>
      </c>
      <c r="V5774" s="17">
        <f>gp_need_index[[#This Row],[Normalised weighted population 2028/29]]/gp_need_index[[#This Row],[Registered population 2028/29]]</f>
        <v>1.2467147014977911</v>
      </c>
    </row>
    <row r="5775" spans="1:22" x14ac:dyDescent="0.2">
      <c r="A5775" s="6" t="s">
        <v>387</v>
      </c>
      <c r="B5775" s="1" t="s">
        <v>11785</v>
      </c>
      <c r="C5775" s="95" t="s">
        <v>6349</v>
      </c>
      <c r="D5775" s="95" t="s">
        <v>6349</v>
      </c>
      <c r="E5775" s="95" t="s">
        <v>6649</v>
      </c>
      <c r="F5775" s="95" t="s">
        <v>6355</v>
      </c>
      <c r="G5775" s="95" t="s">
        <v>6355</v>
      </c>
      <c r="H5775" s="61">
        <v>5488.3883622332296</v>
      </c>
      <c r="I5775" s="61">
        <v>144.94761070191899</v>
      </c>
      <c r="J5775" s="123">
        <v>795528.77970992599</v>
      </c>
      <c r="K5775" s="99">
        <v>10390.333333333299</v>
      </c>
      <c r="L5775" s="16">
        <v>16016.837229774201</v>
      </c>
      <c r="M5775" s="17">
        <f>gp_need_index[[#This Row],[Normalised weighted population (base year)]]/gp_need_index[[#This Row],[Registered population (base year)]]</f>
        <v>1.5415133197306072</v>
      </c>
      <c r="N5775" s="99">
        <v>10401.825019768299</v>
      </c>
      <c r="O5775" s="16">
        <v>16074.7296936274</v>
      </c>
      <c r="P5775" s="17">
        <f>gp_need_index[[#This Row],[Normalised weighted population 2026/27]]/gp_need_index[[#This Row],[Registered population 2026/27]]</f>
        <v>1.5453758992367153</v>
      </c>
      <c r="Q5775" s="99">
        <v>10412.851246574601</v>
      </c>
      <c r="R5775" s="16">
        <v>16131.2387341297</v>
      </c>
      <c r="S5775" s="17">
        <f>gp_need_index[[#This Row],[Normalised weighted population 2027/28]]/gp_need_index[[#This Row],[Registered population 2027/28]]</f>
        <v>1.5491663476356885</v>
      </c>
      <c r="T5775" s="99">
        <v>10427.3299418222</v>
      </c>
      <c r="U5775" s="16">
        <v>16195.5851587373</v>
      </c>
      <c r="V5775" s="17">
        <f>gp_need_index[[#This Row],[Normalised weighted population 2028/29]]/gp_need_index[[#This Row],[Registered population 2028/29]]</f>
        <v>1.5531862182455392</v>
      </c>
    </row>
    <row r="5776" spans="1:22" x14ac:dyDescent="0.2">
      <c r="A5776" s="6" t="s">
        <v>401</v>
      </c>
      <c r="B5776" s="1" t="s">
        <v>11786</v>
      </c>
      <c r="C5776" s="95" t="s">
        <v>6349</v>
      </c>
      <c r="D5776" s="95" t="s">
        <v>6349</v>
      </c>
      <c r="E5776" s="95" t="s">
        <v>6649</v>
      </c>
      <c r="F5776" s="95" t="s">
        <v>6355</v>
      </c>
      <c r="G5776" s="95" t="s">
        <v>6355</v>
      </c>
      <c r="H5776" s="61">
        <v>5426.67558149858</v>
      </c>
      <c r="I5776" s="61">
        <v>65.6060871736438</v>
      </c>
      <c r="J5776" s="123">
        <v>356022.95126288</v>
      </c>
      <c r="K5776" s="99">
        <v>5077.9166666666697</v>
      </c>
      <c r="L5776" s="16">
        <v>7168.01428921356</v>
      </c>
      <c r="M5776" s="17">
        <f>gp_need_index[[#This Row],[Normalised weighted population (base year)]]/gp_need_index[[#This Row],[Registered population (base year)]]</f>
        <v>1.4116053412745166</v>
      </c>
      <c r="N5776" s="99">
        <v>5085.8112429145403</v>
      </c>
      <c r="O5776" s="16">
        <v>7193.9229003946803</v>
      </c>
      <c r="P5776" s="17">
        <f>gp_need_index[[#This Row],[Normalised weighted population 2026/27]]/gp_need_index[[#This Row],[Registered population 2026/27]]</f>
        <v>1.4145084346999945</v>
      </c>
      <c r="Q5776" s="99">
        <v>5094.8461324038899</v>
      </c>
      <c r="R5776" s="16">
        <v>7219.2123881992502</v>
      </c>
      <c r="S5776" s="17">
        <f>gp_need_index[[#This Row],[Normalised weighted population 2027/28]]/gp_need_index[[#This Row],[Registered population 2027/28]]</f>
        <v>1.4169637709535745</v>
      </c>
      <c r="T5776" s="99">
        <v>5104.0237666551202</v>
      </c>
      <c r="U5776" s="16">
        <v>7248.0093400837104</v>
      </c>
      <c r="V5776" s="17">
        <f>gp_need_index[[#This Row],[Normalised weighted population 2028/29]]/gp_need_index[[#This Row],[Registered population 2028/29]]</f>
        <v>1.4200579134124278</v>
      </c>
    </row>
    <row r="5777" spans="1:22" x14ac:dyDescent="0.2">
      <c r="A5777" s="6" t="s">
        <v>378</v>
      </c>
      <c r="B5777" s="1" t="s">
        <v>9126</v>
      </c>
      <c r="C5777" s="95" t="s">
        <v>6349</v>
      </c>
      <c r="D5777" s="95" t="s">
        <v>6349</v>
      </c>
      <c r="E5777" s="95" t="s">
        <v>6649</v>
      </c>
      <c r="F5777" s="95" t="s">
        <v>6355</v>
      </c>
      <c r="G5777" s="95" t="s">
        <v>6355</v>
      </c>
      <c r="H5777" s="61">
        <v>5334.8486938476599</v>
      </c>
      <c r="I5777" s="61">
        <v>156.607742055958</v>
      </c>
      <c r="J5777" s="123">
        <v>835478.60815365904</v>
      </c>
      <c r="K5777" s="99">
        <v>16178.166666666701</v>
      </c>
      <c r="L5777" s="16">
        <v>16821.170040680099</v>
      </c>
      <c r="M5777" s="17">
        <f>gp_need_index[[#This Row],[Normalised weighted population (base year)]]/gp_need_index[[#This Row],[Registered population (base year)]]</f>
        <v>1.0397451322675662</v>
      </c>
      <c r="N5777" s="99">
        <v>16217.2433850452</v>
      </c>
      <c r="O5777" s="16">
        <v>16881.969745676699</v>
      </c>
      <c r="P5777" s="17">
        <f>gp_need_index[[#This Row],[Normalised weighted population 2026/27]]/gp_need_index[[#This Row],[Registered population 2026/27]]</f>
        <v>1.0409888625858867</v>
      </c>
      <c r="Q5777" s="99">
        <v>16262.9788445635</v>
      </c>
      <c r="R5777" s="16">
        <v>16941.316554630899</v>
      </c>
      <c r="S5777" s="17">
        <f>gp_need_index[[#This Row],[Normalised weighted population 2027/28]]/gp_need_index[[#This Row],[Registered population 2027/28]]</f>
        <v>1.0417105449469461</v>
      </c>
      <c r="T5777" s="99">
        <v>16308.3745816422</v>
      </c>
      <c r="U5777" s="16">
        <v>17008.894325092399</v>
      </c>
      <c r="V5777" s="17">
        <f>gp_need_index[[#This Row],[Normalised weighted population 2028/29]]/gp_need_index[[#This Row],[Registered population 2028/29]]</f>
        <v>1.0429546022470413</v>
      </c>
    </row>
    <row r="5778" spans="1:22" x14ac:dyDescent="0.2">
      <c r="A5778" s="6" t="s">
        <v>377</v>
      </c>
      <c r="B5778" s="1" t="s">
        <v>11787</v>
      </c>
      <c r="C5778" s="95" t="s">
        <v>6349</v>
      </c>
      <c r="D5778" s="95" t="s">
        <v>6349</v>
      </c>
      <c r="E5778" s="95" t="s">
        <v>6649</v>
      </c>
      <c r="F5778" s="95" t="s">
        <v>6355</v>
      </c>
      <c r="G5778" s="95" t="s">
        <v>6355</v>
      </c>
      <c r="H5778" s="61">
        <v>5409.5147431786399</v>
      </c>
      <c r="I5778" s="61"/>
      <c r="J5778" s="123"/>
      <c r="K5778" s="99">
        <v>4</v>
      </c>
      <c r="L5778" s="16"/>
      <c r="M5778" s="17">
        <f>gp_need_index[[#This Row],[Normalised weighted population (base year)]]/gp_need_index[[#This Row],[Registered population (base year)]]</f>
        <v>0</v>
      </c>
      <c r="N5778" s="99">
        <v>4.0316024409231996</v>
      </c>
      <c r="O5778" s="16"/>
      <c r="P5778" s="17">
        <f>gp_need_index[[#This Row],[Normalised weighted population 2026/27]]/gp_need_index[[#This Row],[Registered population 2026/27]]</f>
        <v>0</v>
      </c>
      <c r="Q5778" s="99">
        <v>4.0499460315255797</v>
      </c>
      <c r="R5778" s="16"/>
      <c r="S5778" s="17">
        <f>gp_need_index[[#This Row],[Normalised weighted population 2027/28]]/gp_need_index[[#This Row],[Registered population 2027/28]]</f>
        <v>0</v>
      </c>
      <c r="T5778" s="99">
        <v>4.0855717846414397</v>
      </c>
      <c r="U5778" s="16"/>
      <c r="V5778" s="17">
        <f>gp_need_index[[#This Row],[Normalised weighted population 2028/29]]/gp_need_index[[#This Row],[Registered population 2028/29]]</f>
        <v>0</v>
      </c>
    </row>
    <row r="5779" spans="1:22" x14ac:dyDescent="0.2">
      <c r="A5779" s="6" t="s">
        <v>389</v>
      </c>
      <c r="B5779" s="1" t="s">
        <v>11788</v>
      </c>
      <c r="C5779" s="95" t="s">
        <v>6349</v>
      </c>
      <c r="D5779" s="95" t="s">
        <v>6349</v>
      </c>
      <c r="E5779" s="95" t="s">
        <v>6649</v>
      </c>
      <c r="F5779" s="95" t="s">
        <v>6355</v>
      </c>
      <c r="G5779" s="95" t="s">
        <v>6355</v>
      </c>
      <c r="H5779" s="61">
        <v>5381.0840130974302</v>
      </c>
      <c r="I5779" s="61">
        <v>42.5909949962304</v>
      </c>
      <c r="J5779" s="123">
        <v>229185.72227612801</v>
      </c>
      <c r="K5779" s="99">
        <v>3185.1666666666702</v>
      </c>
      <c r="L5779" s="16">
        <v>4614.3276053739501</v>
      </c>
      <c r="M5779" s="17">
        <f>gp_need_index[[#This Row],[Normalised weighted population (base year)]]/gp_need_index[[#This Row],[Registered population (base year)]]</f>
        <v>1.4486926708306038</v>
      </c>
      <c r="N5779" s="99">
        <v>3189.83031891665</v>
      </c>
      <c r="O5779" s="16">
        <v>4631.0059789048</v>
      </c>
      <c r="P5779" s="17">
        <f>gp_need_index[[#This Row],[Normalised weighted population 2026/27]]/gp_need_index[[#This Row],[Registered population 2026/27]]</f>
        <v>1.4518032358779545</v>
      </c>
      <c r="Q5779" s="99">
        <v>3195.1620677189699</v>
      </c>
      <c r="R5779" s="16">
        <v>4647.2857988094602</v>
      </c>
      <c r="S5779" s="17">
        <f>gp_need_index[[#This Row],[Normalised weighted population 2027/28]]/gp_need_index[[#This Row],[Registered population 2027/28]]</f>
        <v>1.4544757668981603</v>
      </c>
      <c r="T5779" s="99">
        <v>3201.9983224159</v>
      </c>
      <c r="U5779" s="16">
        <v>4665.8235087901703</v>
      </c>
      <c r="V5779" s="17">
        <f>gp_need_index[[#This Row],[Normalised weighted population 2028/29]]/gp_need_index[[#This Row],[Registered population 2028/29]]</f>
        <v>1.4571598854773347</v>
      </c>
    </row>
    <row r="5780" spans="1:22" x14ac:dyDescent="0.2">
      <c r="A5780" s="6" t="s">
        <v>379</v>
      </c>
      <c r="B5780" s="1" t="s">
        <v>11789</v>
      </c>
      <c r="C5780" s="95" t="s">
        <v>6349</v>
      </c>
      <c r="D5780" s="95" t="s">
        <v>6349</v>
      </c>
      <c r="E5780" s="95" t="s">
        <v>6649</v>
      </c>
      <c r="F5780" s="95" t="s">
        <v>6355</v>
      </c>
      <c r="G5780" s="95" t="s">
        <v>6355</v>
      </c>
      <c r="H5780" s="61">
        <v>5406.1853814894203</v>
      </c>
      <c r="I5780" s="61">
        <v>107.57501685299999</v>
      </c>
      <c r="J5780" s="123">
        <v>581570.48352416803</v>
      </c>
      <c r="K5780" s="99">
        <v>7631.1666666666697</v>
      </c>
      <c r="L5780" s="16">
        <v>11709.0921281869</v>
      </c>
      <c r="M5780" s="17">
        <f>gp_need_index[[#This Row],[Normalised weighted population (base year)]]/gp_need_index[[#This Row],[Registered population (base year)]]</f>
        <v>1.5343777222600601</v>
      </c>
      <c r="N5780" s="99">
        <v>7640.6666072017897</v>
      </c>
      <c r="O5780" s="16">
        <v>11751.4143534216</v>
      </c>
      <c r="P5780" s="17">
        <f>gp_need_index[[#This Row],[Normalised weighted population 2026/27]]/gp_need_index[[#This Row],[Registered population 2026/27]]</f>
        <v>1.5380090452245596</v>
      </c>
      <c r="Q5780" s="99">
        <v>7651.84896557307</v>
      </c>
      <c r="R5780" s="16">
        <v>11792.7252284604</v>
      </c>
      <c r="S5780" s="17">
        <f>gp_need_index[[#This Row],[Normalised weighted population 2027/28]]/gp_need_index[[#This Row],[Registered population 2027/28]]</f>
        <v>1.5411602191206093</v>
      </c>
      <c r="T5780" s="99">
        <v>7665.6710575237003</v>
      </c>
      <c r="U5780" s="16">
        <v>11839.765614963801</v>
      </c>
      <c r="V5780" s="17">
        <f>gp_need_index[[#This Row],[Normalised weighted population 2028/29]]/gp_need_index[[#This Row],[Registered population 2028/29]]</f>
        <v>1.5445178283958991</v>
      </c>
    </row>
    <row r="5781" spans="1:22" x14ac:dyDescent="0.2">
      <c r="A5781" s="6" t="s">
        <v>390</v>
      </c>
      <c r="B5781" s="1" t="s">
        <v>11790</v>
      </c>
      <c r="C5781" s="95" t="s">
        <v>6349</v>
      </c>
      <c r="D5781" s="95" t="s">
        <v>6349</v>
      </c>
      <c r="E5781" s="95" t="s">
        <v>6649</v>
      </c>
      <c r="F5781" s="95" t="s">
        <v>6355</v>
      </c>
      <c r="G5781" s="95" t="s">
        <v>6355</v>
      </c>
      <c r="H5781" s="61">
        <v>5337.4524688720703</v>
      </c>
      <c r="I5781" s="61">
        <v>77.587498744609107</v>
      </c>
      <c r="J5781" s="123">
        <v>414119.58672802302</v>
      </c>
      <c r="K5781" s="99">
        <v>6702.25</v>
      </c>
      <c r="L5781" s="16">
        <v>8337.70717472049</v>
      </c>
      <c r="M5781" s="17">
        <f>gp_need_index[[#This Row],[Normalised weighted population (base year)]]/gp_need_index[[#This Row],[Registered population (base year)]]</f>
        <v>1.2440161400605005</v>
      </c>
      <c r="N5781" s="99">
        <v>6706.8972706149698</v>
      </c>
      <c r="O5781" s="16">
        <v>8367.8436120399492</v>
      </c>
      <c r="P5781" s="17">
        <f>gp_need_index[[#This Row],[Normalised weighted population 2026/27]]/gp_need_index[[#This Row],[Registered population 2026/27]]</f>
        <v>1.2476474999404135</v>
      </c>
      <c r="Q5781" s="99">
        <v>6712.1563994143899</v>
      </c>
      <c r="R5781" s="16">
        <v>8397.2598960212108</v>
      </c>
      <c r="S5781" s="17">
        <f>gp_need_index[[#This Row],[Normalised weighted population 2027/28]]/gp_need_index[[#This Row],[Registered population 2027/28]]</f>
        <v>1.2510524779717349</v>
      </c>
      <c r="T5781" s="99">
        <v>6717.17748427059</v>
      </c>
      <c r="U5781" s="16">
        <v>8430.7560000535905</v>
      </c>
      <c r="V5781" s="17">
        <f>gp_need_index[[#This Row],[Normalised weighted population 2028/29]]/gp_need_index[[#This Row],[Registered population 2028/29]]</f>
        <v>1.2551039509966255</v>
      </c>
    </row>
    <row r="5782" spans="1:22" x14ac:dyDescent="0.2">
      <c r="A5782" s="6" t="s">
        <v>383</v>
      </c>
      <c r="B5782" s="1" t="s">
        <v>11791</v>
      </c>
      <c r="C5782" s="95" t="s">
        <v>6349</v>
      </c>
      <c r="D5782" s="95" t="s">
        <v>6349</v>
      </c>
      <c r="E5782" s="95" t="s">
        <v>6649</v>
      </c>
      <c r="F5782" s="95" t="s">
        <v>6355</v>
      </c>
      <c r="G5782" s="95" t="s">
        <v>6355</v>
      </c>
      <c r="H5782" s="61">
        <v>5497.4553745814701</v>
      </c>
      <c r="I5782" s="61">
        <v>28.135334529136699</v>
      </c>
      <c r="J5782" s="123">
        <v>154672.74602285001</v>
      </c>
      <c r="K5782" s="99">
        <v>2508.75</v>
      </c>
      <c r="L5782" s="16">
        <v>3114.1151145198201</v>
      </c>
      <c r="M5782" s="17">
        <f>gp_need_index[[#This Row],[Normalised weighted population (base year)]]/gp_need_index[[#This Row],[Registered population (base year)]]</f>
        <v>1.2413014905908599</v>
      </c>
      <c r="N5782" s="99">
        <v>2514.3332968141799</v>
      </c>
      <c r="O5782" s="16">
        <v>3125.3710069357699</v>
      </c>
      <c r="P5782" s="17">
        <f>gp_need_index[[#This Row],[Normalised weighted population 2026/27]]/gp_need_index[[#This Row],[Registered population 2026/27]]</f>
        <v>1.243021762825085</v>
      </c>
      <c r="Q5782" s="99">
        <v>2518.1307596097499</v>
      </c>
      <c r="R5782" s="16">
        <v>3136.3579236791102</v>
      </c>
      <c r="S5782" s="17">
        <f>gp_need_index[[#This Row],[Normalised weighted population 2027/28]]/gp_need_index[[#This Row],[Registered population 2027/28]]</f>
        <v>1.2455103499729183</v>
      </c>
      <c r="T5782" s="99">
        <v>2522.4719807725401</v>
      </c>
      <c r="U5782" s="16">
        <v>3148.8686441516502</v>
      </c>
      <c r="V5782" s="17">
        <f>gp_need_index[[#This Row],[Normalised weighted population 2028/29]]/gp_need_index[[#This Row],[Registered population 2028/29]]</f>
        <v>1.2483265099290688</v>
      </c>
    </row>
    <row r="5783" spans="1:22" x14ac:dyDescent="0.2">
      <c r="A5783" s="6" t="s">
        <v>392</v>
      </c>
      <c r="B5783" s="1" t="s">
        <v>11792</v>
      </c>
      <c r="C5783" s="95" t="s">
        <v>6349</v>
      </c>
      <c r="D5783" s="95" t="s">
        <v>6349</v>
      </c>
      <c r="E5783" s="95" t="s">
        <v>6649</v>
      </c>
      <c r="F5783" s="95" t="s">
        <v>6355</v>
      </c>
      <c r="G5783" s="95" t="s">
        <v>6355</v>
      </c>
      <c r="H5783" s="61">
        <v>5428.3640860098403</v>
      </c>
      <c r="I5783" s="61">
        <v>75.109909926687095</v>
      </c>
      <c r="J5783" s="123">
        <v>407723.93754946202</v>
      </c>
      <c r="K5783" s="99">
        <v>7552.0833333333303</v>
      </c>
      <c r="L5783" s="16">
        <v>8208.9399013239199</v>
      </c>
      <c r="M5783" s="17">
        <f>gp_need_index[[#This Row],[Normalised weighted population (base year)]]/gp_need_index[[#This Row],[Registered population (base year)]]</f>
        <v>1.086976869692547</v>
      </c>
      <c r="N5783" s="99">
        <v>7573.8613851213104</v>
      </c>
      <c r="O5783" s="16">
        <v>8238.6109125037801</v>
      </c>
      <c r="P5783" s="17">
        <f>gp_need_index[[#This Row],[Normalised weighted population 2026/27]]/gp_need_index[[#This Row],[Registered population 2026/27]]</f>
        <v>1.0877689059227247</v>
      </c>
      <c r="Q5783" s="99">
        <v>7596.3376984378901</v>
      </c>
      <c r="R5783" s="16">
        <v>8267.5728923697206</v>
      </c>
      <c r="S5783" s="17">
        <f>gp_need_index[[#This Row],[Normalised weighted population 2027/28]]/gp_need_index[[#This Row],[Registered population 2027/28]]</f>
        <v>1.0883630007746843</v>
      </c>
      <c r="T5783" s="99">
        <v>7620.7678861857103</v>
      </c>
      <c r="U5783" s="16">
        <v>8300.5516836810802</v>
      </c>
      <c r="V5783" s="17">
        <f>gp_need_index[[#This Row],[Normalised weighted population 2028/29]]/gp_need_index[[#This Row],[Registered population 2028/29]]</f>
        <v>1.0892014830588956</v>
      </c>
    </row>
    <row r="5784" spans="1:22" x14ac:dyDescent="0.2">
      <c r="A5784" s="6" t="s">
        <v>376</v>
      </c>
      <c r="B5784" s="1" t="s">
        <v>11793</v>
      </c>
      <c r="C5784" s="95" t="s">
        <v>6349</v>
      </c>
      <c r="D5784" s="95" t="s">
        <v>6349</v>
      </c>
      <c r="E5784" s="95" t="s">
        <v>6649</v>
      </c>
      <c r="F5784" s="95" t="s">
        <v>6355</v>
      </c>
      <c r="G5784" s="95" t="s">
        <v>6355</v>
      </c>
      <c r="H5784" s="61">
        <v>5578.6836914062496</v>
      </c>
      <c r="I5784" s="61">
        <v>59.367744674816201</v>
      </c>
      <c r="J5784" s="123">
        <v>331193.86901296698</v>
      </c>
      <c r="K5784" s="99">
        <v>4001.8333333333298</v>
      </c>
      <c r="L5784" s="16">
        <v>6668.1161345464998</v>
      </c>
      <c r="M5784" s="17">
        <f>gp_need_index[[#This Row],[Normalised weighted population (base year)]]/gp_need_index[[#This Row],[Registered population (base year)]]</f>
        <v>1.6662653286943081</v>
      </c>
      <c r="N5784" s="99">
        <v>4008.2737390755901</v>
      </c>
      <c r="O5784" s="16">
        <v>6692.2178761544301</v>
      </c>
      <c r="P5784" s="17">
        <f>gp_need_index[[#This Row],[Normalised weighted population 2026/27]]/gp_need_index[[#This Row],[Registered population 2026/27]]</f>
        <v>1.66960100826293</v>
      </c>
      <c r="Q5784" s="99">
        <v>4016.27969858817</v>
      </c>
      <c r="R5784" s="16">
        <v>6715.7436721224703</v>
      </c>
      <c r="S5784" s="17">
        <f>gp_need_index[[#This Row],[Normalised weighted population 2027/28]]/gp_need_index[[#This Row],[Registered population 2027/28]]</f>
        <v>1.6721304730054618</v>
      </c>
      <c r="T5784" s="99">
        <v>4024.7778207891201</v>
      </c>
      <c r="U5784" s="16">
        <v>6742.5323212153498</v>
      </c>
      <c r="V5784" s="17">
        <f>gp_need_index[[#This Row],[Normalised weighted population 2028/29]]/gp_need_index[[#This Row],[Registered population 2028/29]]</f>
        <v>1.675255783409523</v>
      </c>
    </row>
    <row r="5785" spans="1:22" x14ac:dyDescent="0.2">
      <c r="A5785" s="6" t="s">
        <v>398</v>
      </c>
      <c r="B5785" s="1" t="s">
        <v>11794</v>
      </c>
      <c r="C5785" s="95" t="s">
        <v>6349</v>
      </c>
      <c r="D5785" s="95" t="s">
        <v>6349</v>
      </c>
      <c r="E5785" s="95" t="s">
        <v>6649</v>
      </c>
      <c r="F5785" s="95" t="s">
        <v>6355</v>
      </c>
      <c r="G5785" s="95" t="s">
        <v>6355</v>
      </c>
      <c r="H5785" s="61">
        <v>5294.8971280184696</v>
      </c>
      <c r="I5785" s="61">
        <v>49.299457611624</v>
      </c>
      <c r="J5785" s="123">
        <v>261035.55652065601</v>
      </c>
      <c r="K5785" s="99">
        <v>4456.6666666666697</v>
      </c>
      <c r="L5785" s="16">
        <v>5255.5785869863403</v>
      </c>
      <c r="M5785" s="17">
        <f>gp_need_index[[#This Row],[Normalised weighted population (base year)]]/gp_need_index[[#This Row],[Registered population (base year)]]</f>
        <v>1.1792622109916986</v>
      </c>
      <c r="N5785" s="99">
        <v>4465.2495774402996</v>
      </c>
      <c r="O5785" s="16">
        <v>5274.5747464034603</v>
      </c>
      <c r="P5785" s="17">
        <f>gp_need_index[[#This Row],[Normalised weighted population 2026/27]]/gp_need_index[[#This Row],[Registered population 2026/27]]</f>
        <v>1.1812497050673494</v>
      </c>
      <c r="Q5785" s="99">
        <v>4473.5841030328402</v>
      </c>
      <c r="R5785" s="16">
        <v>5293.11696538056</v>
      </c>
      <c r="S5785" s="17">
        <f>gp_need_index[[#This Row],[Normalised weighted population 2027/28]]/gp_need_index[[#This Row],[Registered population 2027/28]]</f>
        <v>1.1831937979643934</v>
      </c>
      <c r="T5785" s="99">
        <v>4481.5848297686998</v>
      </c>
      <c r="U5785" s="16">
        <v>5314.23085237743</v>
      </c>
      <c r="V5785" s="17">
        <f>gp_need_index[[#This Row],[Normalised weighted population 2028/29]]/gp_need_index[[#This Row],[Registered population 2028/29]]</f>
        <v>1.1857927617654187</v>
      </c>
    </row>
    <row r="5786" spans="1:22" x14ac:dyDescent="0.2">
      <c r="A5786" s="6" t="s">
        <v>386</v>
      </c>
      <c r="B5786" s="1" t="s">
        <v>11795</v>
      </c>
      <c r="C5786" s="95" t="s">
        <v>6349</v>
      </c>
      <c r="D5786" s="95" t="s">
        <v>6349</v>
      </c>
      <c r="E5786" s="95" t="s">
        <v>6649</v>
      </c>
      <c r="F5786" s="95" t="s">
        <v>6355</v>
      </c>
      <c r="G5786" s="95" t="s">
        <v>6355</v>
      </c>
      <c r="H5786" s="61">
        <v>5397.9750357614403</v>
      </c>
      <c r="I5786" s="61">
        <v>171.605423789957</v>
      </c>
      <c r="J5786" s="123">
        <v>926321.79361945204</v>
      </c>
      <c r="K5786" s="99">
        <v>11953.666666666701</v>
      </c>
      <c r="L5786" s="16">
        <v>18650.168000465201</v>
      </c>
      <c r="M5786" s="17">
        <f>gp_need_index[[#This Row],[Normalised weighted population (base year)]]/gp_need_index[[#This Row],[Registered population (base year)]]</f>
        <v>1.5602047907586358</v>
      </c>
      <c r="N5786" s="99">
        <v>11965.325678975199</v>
      </c>
      <c r="O5786" s="16">
        <v>18717.578573559898</v>
      </c>
      <c r="P5786" s="17">
        <f>gp_need_index[[#This Row],[Normalised weighted population 2026/27]]/gp_need_index[[#This Row],[Registered population 2026/27]]</f>
        <v>1.5643183541965247</v>
      </c>
      <c r="Q5786" s="99">
        <v>11979.659363852599</v>
      </c>
      <c r="R5786" s="16">
        <v>18783.3782744493</v>
      </c>
      <c r="S5786" s="17">
        <f>gp_need_index[[#This Row],[Normalised weighted population 2027/28]]/gp_need_index[[#This Row],[Registered population 2027/28]]</f>
        <v>1.5679392630416713</v>
      </c>
      <c r="T5786" s="99">
        <v>11997.6204341374</v>
      </c>
      <c r="U5786" s="16">
        <v>18858.303905018201</v>
      </c>
      <c r="V5786" s="17">
        <f>gp_need_index[[#This Row],[Normalised weighted population 2028/29]]/gp_need_index[[#This Row],[Registered population 2028/29]]</f>
        <v>1.5718370162269655</v>
      </c>
    </row>
    <row r="5787" spans="1:22" x14ac:dyDescent="0.2">
      <c r="A5787" s="6" t="s">
        <v>397</v>
      </c>
      <c r="B5787" s="1" t="s">
        <v>12521</v>
      </c>
      <c r="C5787" s="95" t="s">
        <v>6349</v>
      </c>
      <c r="D5787" s="95" t="s">
        <v>6349</v>
      </c>
      <c r="E5787" s="95" t="s">
        <v>6649</v>
      </c>
      <c r="F5787" s="95" t="s">
        <v>6355</v>
      </c>
      <c r="G5787" s="95" t="s">
        <v>6355</v>
      </c>
      <c r="H5787" s="61">
        <v>5351.1355163574199</v>
      </c>
      <c r="I5787" s="61">
        <v>166.04949991567199</v>
      </c>
      <c r="J5787" s="123">
        <v>888553.37647213996</v>
      </c>
      <c r="K5787" s="99">
        <v>11201.916666666701</v>
      </c>
      <c r="L5787" s="16">
        <v>17889.754794427299</v>
      </c>
      <c r="M5787" s="17">
        <f>gp_need_index[[#This Row],[Normalised weighted population (base year)]]/gp_need_index[[#This Row],[Registered population (base year)]]</f>
        <v>1.5970262345962145</v>
      </c>
      <c r="N5787" s="99">
        <v>11206.4903842474</v>
      </c>
      <c r="O5787" s="16">
        <v>17954.416872709098</v>
      </c>
      <c r="P5787" s="17">
        <f>gp_need_index[[#This Row],[Normalised weighted population 2026/27]]/gp_need_index[[#This Row],[Registered population 2026/27]]</f>
        <v>1.6021444945820897</v>
      </c>
      <c r="Q5787" s="99">
        <v>11212.299029080301</v>
      </c>
      <c r="R5787" s="16">
        <v>18017.533758006201</v>
      </c>
      <c r="S5787" s="17">
        <f>gp_need_index[[#This Row],[Normalised weighted population 2027/28]]/gp_need_index[[#This Row],[Registered population 2027/28]]</f>
        <v>1.6069437419815322</v>
      </c>
      <c r="T5787" s="99">
        <v>11223.5601784381</v>
      </c>
      <c r="U5787" s="16">
        <v>18089.404486391199</v>
      </c>
      <c r="V5787" s="17">
        <f>gp_need_index[[#This Row],[Normalised weighted population 2028/29]]/gp_need_index[[#This Row],[Registered population 2028/29]]</f>
        <v>1.6117349752481631</v>
      </c>
    </row>
    <row r="5788" spans="1:22" x14ac:dyDescent="0.2">
      <c r="A5788" s="6" t="s">
        <v>480</v>
      </c>
      <c r="B5788" s="1" t="s">
        <v>11796</v>
      </c>
      <c r="C5788" s="95" t="s">
        <v>6349</v>
      </c>
      <c r="D5788" s="95" t="s">
        <v>6349</v>
      </c>
      <c r="E5788" s="95" t="s">
        <v>6649</v>
      </c>
      <c r="F5788" s="95" t="s">
        <v>6354</v>
      </c>
      <c r="G5788" s="95" t="s">
        <v>6354</v>
      </c>
      <c r="H5788" s="61">
        <v>5348.4119209155697</v>
      </c>
      <c r="I5788" s="61">
        <v>77.312438801633107</v>
      </c>
      <c r="J5788" s="123">
        <v>413498.76932170999</v>
      </c>
      <c r="K5788" s="99">
        <v>7971.5</v>
      </c>
      <c r="L5788" s="16">
        <v>8325.2079017841297</v>
      </c>
      <c r="M5788" s="17">
        <f>gp_need_index[[#This Row],[Normalised weighted population (base year)]]/gp_need_index[[#This Row],[Registered population (base year)]]</f>
        <v>1.0443715614105413</v>
      </c>
      <c r="N5788" s="99">
        <v>8010.2961375450896</v>
      </c>
      <c r="O5788" s="16">
        <v>8355.29916078928</v>
      </c>
      <c r="P5788" s="17">
        <f>gp_need_index[[#This Row],[Normalised weighted population 2026/27]]/gp_need_index[[#This Row],[Registered population 2026/27]]</f>
        <v>1.0430699461443287</v>
      </c>
      <c r="Q5788" s="99">
        <v>8048.3988017216598</v>
      </c>
      <c r="R5788" s="16">
        <v>8384.6713460567607</v>
      </c>
      <c r="S5788" s="17">
        <f>gp_need_index[[#This Row],[Normalised weighted population 2027/28]]/gp_need_index[[#This Row],[Registered population 2027/28]]</f>
        <v>1.041781297450515</v>
      </c>
      <c r="T5788" s="99">
        <v>8089.2712479304801</v>
      </c>
      <c r="U5788" s="16">
        <v>8418.1172352113808</v>
      </c>
      <c r="V5788" s="17">
        <f>gp_need_index[[#This Row],[Normalised weighted population 2028/29]]/gp_need_index[[#This Row],[Registered population 2028/29]]</f>
        <v>1.0406521152773844</v>
      </c>
    </row>
    <row r="5789" spans="1:22" x14ac:dyDescent="0.2">
      <c r="A5789" s="6" t="s">
        <v>507</v>
      </c>
      <c r="B5789" s="1" t="s">
        <v>11797</v>
      </c>
      <c r="C5789" s="95" t="s">
        <v>6349</v>
      </c>
      <c r="D5789" s="95" t="s">
        <v>6349</v>
      </c>
      <c r="E5789" s="95" t="s">
        <v>6649</v>
      </c>
      <c r="F5789" s="95" t="s">
        <v>6354</v>
      </c>
      <c r="G5789" s="95" t="s">
        <v>6354</v>
      </c>
      <c r="H5789" s="61">
        <v>5610.14108615451</v>
      </c>
      <c r="I5789" s="61">
        <v>20.880597858708001</v>
      </c>
      <c r="J5789" s="123">
        <v>117143.09995060699</v>
      </c>
      <c r="K5789" s="99">
        <v>1716.8333333333301</v>
      </c>
      <c r="L5789" s="16">
        <v>2358.5092234930698</v>
      </c>
      <c r="M5789" s="17">
        <f>gp_need_index[[#This Row],[Normalised weighted population (base year)]]/gp_need_index[[#This Row],[Registered population (base year)]]</f>
        <v>1.3737554937344381</v>
      </c>
      <c r="N5789" s="99">
        <v>1726.5698726846099</v>
      </c>
      <c r="O5789" s="16">
        <v>2367.0339970179398</v>
      </c>
      <c r="P5789" s="17">
        <f>gp_need_index[[#This Row],[Normalised weighted population 2026/27]]/gp_need_index[[#This Row],[Registered population 2026/27]]</f>
        <v>1.3709459631294763</v>
      </c>
      <c r="Q5789" s="99">
        <v>1736.68971770283</v>
      </c>
      <c r="R5789" s="16">
        <v>2375.3550588682601</v>
      </c>
      <c r="S5789" s="17">
        <f>gp_need_index[[#This Row],[Normalised weighted population 2027/28]]/gp_need_index[[#This Row],[Registered population 2027/28]]</f>
        <v>1.3677486741904659</v>
      </c>
      <c r="T5789" s="99">
        <v>1746.9390103226999</v>
      </c>
      <c r="U5789" s="16">
        <v>2384.8301901790501</v>
      </c>
      <c r="V5789" s="17">
        <f>gp_need_index[[#This Row],[Normalised weighted population 2028/29]]/gp_need_index[[#This Row],[Registered population 2028/29]]</f>
        <v>1.3651479393882886</v>
      </c>
    </row>
    <row r="5790" spans="1:22" x14ac:dyDescent="0.2">
      <c r="A5790" s="6" t="s">
        <v>486</v>
      </c>
      <c r="B5790" s="1" t="s">
        <v>11798</v>
      </c>
      <c r="C5790" s="95" t="s">
        <v>6349</v>
      </c>
      <c r="D5790" s="95" t="s">
        <v>6349</v>
      </c>
      <c r="E5790" s="95" t="s">
        <v>6649</v>
      </c>
      <c r="F5790" s="95" t="s">
        <v>6354</v>
      </c>
      <c r="G5790" s="95" t="s">
        <v>6354</v>
      </c>
      <c r="H5790" s="61">
        <v>5267.2997985839802</v>
      </c>
      <c r="I5790" s="61">
        <v>94.501846144993905</v>
      </c>
      <c r="J5790" s="123">
        <v>497769.55516534101</v>
      </c>
      <c r="K5790" s="99">
        <v>10855.75</v>
      </c>
      <c r="L5790" s="16">
        <v>10021.879970109299</v>
      </c>
      <c r="M5790" s="17">
        <f>gp_need_index[[#This Row],[Normalised weighted population (base year)]]/gp_need_index[[#This Row],[Registered population (base year)]]</f>
        <v>0.92318632707176373</v>
      </c>
      <c r="N5790" s="99">
        <v>10921.411016679</v>
      </c>
      <c r="O5790" s="16">
        <v>10058.103808535499</v>
      </c>
      <c r="P5790" s="17">
        <f>gp_need_index[[#This Row],[Normalised weighted population 2026/27]]/gp_need_index[[#This Row],[Registered population 2026/27]]</f>
        <v>0.92095277736319314</v>
      </c>
      <c r="Q5790" s="99">
        <v>10989.8894839471</v>
      </c>
      <c r="R5790" s="16">
        <v>10093.462026454299</v>
      </c>
      <c r="S5790" s="17">
        <f>gp_need_index[[#This Row],[Normalised weighted population 2027/28]]/gp_need_index[[#This Row],[Registered population 2027/28]]</f>
        <v>0.91843162219217855</v>
      </c>
      <c r="T5790" s="99">
        <v>11055.4522112468</v>
      </c>
      <c r="U5790" s="16">
        <v>10133.724166518001</v>
      </c>
      <c r="V5790" s="17">
        <f>gp_need_index[[#This Row],[Normalised weighted population 2028/29]]/gp_need_index[[#This Row],[Registered population 2028/29]]</f>
        <v>0.91662683469509121</v>
      </c>
    </row>
    <row r="5791" spans="1:22" x14ac:dyDescent="0.2">
      <c r="A5791" s="6" t="s">
        <v>489</v>
      </c>
      <c r="B5791" s="1" t="s">
        <v>11799</v>
      </c>
      <c r="C5791" s="95" t="s">
        <v>6349</v>
      </c>
      <c r="D5791" s="95" t="s">
        <v>6349</v>
      </c>
      <c r="E5791" s="95" t="s">
        <v>6649</v>
      </c>
      <c r="F5791" s="95" t="s">
        <v>6354</v>
      </c>
      <c r="G5791" s="95" t="s">
        <v>6354</v>
      </c>
      <c r="H5791" s="61">
        <v>5371.31841107537</v>
      </c>
      <c r="I5791" s="61">
        <v>86.656392237085896</v>
      </c>
      <c r="J5791" s="123">
        <v>465459.075060428</v>
      </c>
      <c r="K5791" s="99">
        <v>8872.3333333333303</v>
      </c>
      <c r="L5791" s="16">
        <v>9371.3545411675805</v>
      </c>
      <c r="M5791" s="17">
        <f>gp_need_index[[#This Row],[Normalised weighted population (base year)]]/gp_need_index[[#This Row],[Registered population (base year)]]</f>
        <v>1.0562446415261957</v>
      </c>
      <c r="N5791" s="99">
        <v>8920.8049678252701</v>
      </c>
      <c r="O5791" s="16">
        <v>9405.2270714459992</v>
      </c>
      <c r="P5791" s="17">
        <f>gp_need_index[[#This Row],[Normalised weighted population 2026/27]]/gp_need_index[[#This Row],[Registered population 2026/27]]</f>
        <v>1.0543025102967611</v>
      </c>
      <c r="Q5791" s="99">
        <v>8968.5567173473592</v>
      </c>
      <c r="R5791" s="16">
        <v>9438.2901690932595</v>
      </c>
      <c r="S5791" s="17">
        <f>gp_need_index[[#This Row],[Normalised weighted population 2027/28]]/gp_need_index[[#This Row],[Registered population 2027/28]]</f>
        <v>1.0523755902482417</v>
      </c>
      <c r="T5791" s="99">
        <v>9015.5201067841499</v>
      </c>
      <c r="U5791" s="16">
        <v>9475.9388727544992</v>
      </c>
      <c r="V5791" s="17">
        <f>gp_need_index[[#This Row],[Normalised weighted population 2028/29]]/gp_need_index[[#This Row],[Registered population 2028/29]]</f>
        <v>1.0510695734152804</v>
      </c>
    </row>
    <row r="5792" spans="1:22" x14ac:dyDescent="0.2">
      <c r="A5792" s="6" t="s">
        <v>501</v>
      </c>
      <c r="B5792" s="1" t="s">
        <v>11800</v>
      </c>
      <c r="C5792" s="95" t="s">
        <v>6349</v>
      </c>
      <c r="D5792" s="95" t="s">
        <v>6349</v>
      </c>
      <c r="E5792" s="95" t="s">
        <v>6649</v>
      </c>
      <c r="F5792" s="95" t="s">
        <v>6354</v>
      </c>
      <c r="G5792" s="95" t="s">
        <v>6354</v>
      </c>
      <c r="H5792" s="61">
        <v>5399.3101917613603</v>
      </c>
      <c r="I5792" s="61">
        <v>70.598636233396903</v>
      </c>
      <c r="J5792" s="123">
        <v>381183.936139433</v>
      </c>
      <c r="K5792" s="99">
        <v>6235.5833333333303</v>
      </c>
      <c r="L5792" s="16">
        <v>7674.5948298390103</v>
      </c>
      <c r="M5792" s="17">
        <f>gp_need_index[[#This Row],[Normalised weighted population (base year)]]/gp_need_index[[#This Row],[Registered population (base year)]]</f>
        <v>1.2307741584998486</v>
      </c>
      <c r="N5792" s="99">
        <v>6267.1265620149097</v>
      </c>
      <c r="O5792" s="16">
        <v>7702.33446391286</v>
      </c>
      <c r="P5792" s="17">
        <f>gp_need_index[[#This Row],[Normalised weighted population 2026/27]]/gp_need_index[[#This Row],[Registered population 2026/27]]</f>
        <v>1.2290057313660703</v>
      </c>
      <c r="Q5792" s="99">
        <v>6295.5057303456297</v>
      </c>
      <c r="R5792" s="16">
        <v>7729.4112196953301</v>
      </c>
      <c r="S5792" s="17">
        <f>gp_need_index[[#This Row],[Normalised weighted population 2027/28]]/gp_need_index[[#This Row],[Registered population 2027/28]]</f>
        <v>1.2277665291349005</v>
      </c>
      <c r="T5792" s="99">
        <v>6324.7825754728801</v>
      </c>
      <c r="U5792" s="16">
        <v>7760.2433203483797</v>
      </c>
      <c r="V5792" s="17">
        <f>gp_need_index[[#This Row],[Normalised weighted population 2028/29]]/gp_need_index[[#This Row],[Registered population 2028/29]]</f>
        <v>1.2269581171757791</v>
      </c>
    </row>
    <row r="5793" spans="1:22" x14ac:dyDescent="0.2">
      <c r="A5793" s="6" t="s">
        <v>477</v>
      </c>
      <c r="B5793" s="1" t="s">
        <v>11801</v>
      </c>
      <c r="C5793" s="95" t="s">
        <v>6349</v>
      </c>
      <c r="D5793" s="95" t="s">
        <v>6349</v>
      </c>
      <c r="E5793" s="95" t="s">
        <v>6649</v>
      </c>
      <c r="F5793" s="95" t="s">
        <v>6354</v>
      </c>
      <c r="G5793" s="95" t="s">
        <v>6354</v>
      </c>
      <c r="H5793" s="61">
        <v>5406.1343210704299</v>
      </c>
      <c r="I5793" s="61">
        <v>209.27633254659</v>
      </c>
      <c r="J5793" s="123">
        <v>1131375.96396787</v>
      </c>
      <c r="K5793" s="99">
        <v>16955.916666666701</v>
      </c>
      <c r="L5793" s="16">
        <v>22778.641229245899</v>
      </c>
      <c r="M5793" s="17">
        <f>gp_need_index[[#This Row],[Normalised weighted population (base year)]]/gp_need_index[[#This Row],[Registered population (base year)]]</f>
        <v>1.3434037024979002</v>
      </c>
      <c r="N5793" s="99">
        <v>17036.9585223705</v>
      </c>
      <c r="O5793" s="16">
        <v>22860.974067188399</v>
      </c>
      <c r="P5793" s="17">
        <f>gp_need_index[[#This Row],[Normalised weighted population 2026/27]]/gp_need_index[[#This Row],[Registered population 2026/27]]</f>
        <v>1.3418459660608222</v>
      </c>
      <c r="Q5793" s="99">
        <v>17116.742149048601</v>
      </c>
      <c r="R5793" s="16">
        <v>22941.339444031801</v>
      </c>
      <c r="S5793" s="17">
        <f>gp_need_index[[#This Row],[Normalised weighted population 2027/28]]/gp_need_index[[#This Row],[Registered population 2027/28]]</f>
        <v>1.3402865594552962</v>
      </c>
      <c r="T5793" s="99">
        <v>17200.251723987702</v>
      </c>
      <c r="U5793" s="16">
        <v>23032.850901599501</v>
      </c>
      <c r="V5793" s="17">
        <f>gp_need_index[[#This Row],[Normalised weighted population 2028/29]]/gp_need_index[[#This Row],[Registered population 2028/29]]</f>
        <v>1.3390996405870954</v>
      </c>
    </row>
    <row r="5794" spans="1:22" x14ac:dyDescent="0.2">
      <c r="A5794" s="6" t="s">
        <v>496</v>
      </c>
      <c r="B5794" s="1" t="s">
        <v>11802</v>
      </c>
      <c r="C5794" s="95" t="s">
        <v>6349</v>
      </c>
      <c r="D5794" s="95" t="s">
        <v>6349</v>
      </c>
      <c r="E5794" s="95" t="s">
        <v>6649</v>
      </c>
      <c r="F5794" s="95" t="s">
        <v>6354</v>
      </c>
      <c r="G5794" s="95" t="s">
        <v>6354</v>
      </c>
      <c r="H5794" s="61">
        <v>5439.8524486400502</v>
      </c>
      <c r="I5794" s="61">
        <v>170.17215693770899</v>
      </c>
      <c r="J5794" s="123">
        <v>925711.42460795701</v>
      </c>
      <c r="K5794" s="99">
        <v>13801.5</v>
      </c>
      <c r="L5794" s="16">
        <v>18637.879091054801</v>
      </c>
      <c r="M5794" s="17">
        <f>gp_need_index[[#This Row],[Normalised weighted population (base year)]]/gp_need_index[[#This Row],[Registered population (base year)]]</f>
        <v>1.3504241633920082</v>
      </c>
      <c r="N5794" s="99">
        <v>13863.789317082001</v>
      </c>
      <c r="O5794" s="16">
        <v>18705.245246188999</v>
      </c>
      <c r="P5794" s="17">
        <f>gp_need_index[[#This Row],[Normalised weighted population 2026/27]]/gp_need_index[[#This Row],[Registered population 2026/27]]</f>
        <v>1.3492159191384776</v>
      </c>
      <c r="Q5794" s="99">
        <v>13922.7435981001</v>
      </c>
      <c r="R5794" s="16">
        <v>18771.0015905486</v>
      </c>
      <c r="S5794" s="17">
        <f>gp_need_index[[#This Row],[Normalised weighted population 2027/28]]/gp_need_index[[#This Row],[Registered population 2027/28]]</f>
        <v>1.3482257615596751</v>
      </c>
      <c r="T5794" s="99">
        <v>13985.3258824802</v>
      </c>
      <c r="U5794" s="16">
        <v>18845.877851359299</v>
      </c>
      <c r="V5794" s="17">
        <f>gp_need_index[[#This Row],[Normalised weighted population 2028/29]]/gp_need_index[[#This Row],[Registered population 2028/29]]</f>
        <v>1.3475465648582452</v>
      </c>
    </row>
    <row r="5795" spans="1:22" x14ac:dyDescent="0.2">
      <c r="A5795" s="6" t="s">
        <v>473</v>
      </c>
      <c r="B5795" s="1" t="s">
        <v>11803</v>
      </c>
      <c r="C5795" s="95" t="s">
        <v>6349</v>
      </c>
      <c r="D5795" s="95" t="s">
        <v>6349</v>
      </c>
      <c r="E5795" s="95" t="s">
        <v>6649</v>
      </c>
      <c r="F5795" s="95" t="s">
        <v>6354</v>
      </c>
      <c r="G5795" s="95" t="s">
        <v>6354</v>
      </c>
      <c r="H5795" s="61">
        <v>5412.6620402378303</v>
      </c>
      <c r="I5795" s="61">
        <v>130.91589443220099</v>
      </c>
      <c r="J5795" s="123">
        <v>708603.49225695897</v>
      </c>
      <c r="K5795" s="99">
        <v>10274.833333333299</v>
      </c>
      <c r="L5795" s="16">
        <v>14266.720557950999</v>
      </c>
      <c r="M5795" s="17">
        <f>gp_need_index[[#This Row],[Normalised weighted population (base year)]]/gp_need_index[[#This Row],[Registered population (base year)]]</f>
        <v>1.3885111412627338</v>
      </c>
      <c r="N5795" s="99">
        <v>10320.17496896</v>
      </c>
      <c r="O5795" s="16">
        <v>14318.2872681795</v>
      </c>
      <c r="P5795" s="17">
        <f>gp_need_index[[#This Row],[Normalised weighted population 2026/27]]/gp_need_index[[#This Row],[Registered population 2026/27]]</f>
        <v>1.3874074142390633</v>
      </c>
      <c r="Q5795" s="99">
        <v>10365.744067576101</v>
      </c>
      <c r="R5795" s="16">
        <v>14368.621718001201</v>
      </c>
      <c r="S5795" s="17">
        <f>gp_need_index[[#This Row],[Normalised weighted population 2027/28]]/gp_need_index[[#This Row],[Registered population 2027/28]]</f>
        <v>1.3861640442142542</v>
      </c>
      <c r="T5795" s="99">
        <v>10411.544999133999</v>
      </c>
      <c r="U5795" s="16">
        <v>14425.937182072499</v>
      </c>
      <c r="V5795" s="17">
        <f>gp_need_index[[#This Row],[Normalised weighted population 2028/29]]/gp_need_index[[#This Row],[Registered population 2028/29]]</f>
        <v>1.3855712272551677</v>
      </c>
    </row>
    <row r="5796" spans="1:22" x14ac:dyDescent="0.2">
      <c r="A5796" s="6" t="s">
        <v>475</v>
      </c>
      <c r="B5796" s="1" t="s">
        <v>11804</v>
      </c>
      <c r="C5796" s="95" t="s">
        <v>6349</v>
      </c>
      <c r="D5796" s="95" t="s">
        <v>6349</v>
      </c>
      <c r="E5796" s="95" t="s">
        <v>6649</v>
      </c>
      <c r="F5796" s="95" t="s">
        <v>6354</v>
      </c>
      <c r="G5796" s="95" t="s">
        <v>6354</v>
      </c>
      <c r="H5796" s="61">
        <v>5326.5396118164099</v>
      </c>
      <c r="I5796" s="61">
        <v>105.855809698214</v>
      </c>
      <c r="J5796" s="123">
        <v>563845.16349843401</v>
      </c>
      <c r="K5796" s="99">
        <v>10335.5</v>
      </c>
      <c r="L5796" s="16">
        <v>11352.2180930309</v>
      </c>
      <c r="M5796" s="17">
        <f>gp_need_index[[#This Row],[Normalised weighted population (base year)]]/gp_need_index[[#This Row],[Registered population (base year)]]</f>
        <v>1.0983714472479222</v>
      </c>
      <c r="N5796" s="99">
        <v>10392.161125971301</v>
      </c>
      <c r="O5796" s="16">
        <v>11393.2504058512</v>
      </c>
      <c r="P5796" s="17">
        <f>gp_need_index[[#This Row],[Normalised weighted population 2026/27]]/gp_need_index[[#This Row],[Registered population 2026/27]]</f>
        <v>1.0963311930737922</v>
      </c>
      <c r="Q5796" s="99">
        <v>10448.4638316535</v>
      </c>
      <c r="R5796" s="16">
        <v>11433.3021927807</v>
      </c>
      <c r="S5796" s="17">
        <f>gp_need_index[[#This Row],[Normalised weighted population 2027/28]]/gp_need_index[[#This Row],[Registered population 2027/28]]</f>
        <v>1.0942567612804137</v>
      </c>
      <c r="T5796" s="99">
        <v>10505.396378806199</v>
      </c>
      <c r="U5796" s="16">
        <v>11478.908865007699</v>
      </c>
      <c r="V5796" s="17">
        <f>gp_need_index[[#This Row],[Normalised weighted population 2028/29]]/gp_need_index[[#This Row],[Registered population 2028/29]]</f>
        <v>1.0926678490842558</v>
      </c>
    </row>
    <row r="5797" spans="1:22" x14ac:dyDescent="0.2">
      <c r="A5797" s="6" t="s">
        <v>503</v>
      </c>
      <c r="B5797" s="1" t="s">
        <v>7270</v>
      </c>
      <c r="C5797" s="95" t="s">
        <v>6349</v>
      </c>
      <c r="D5797" s="95" t="s">
        <v>6349</v>
      </c>
      <c r="E5797" s="95" t="s">
        <v>6649</v>
      </c>
      <c r="F5797" s="95" t="s">
        <v>6354</v>
      </c>
      <c r="G5797" s="95" t="s">
        <v>6354</v>
      </c>
      <c r="H5797" s="61">
        <v>5378.9051589965802</v>
      </c>
      <c r="I5797" s="61">
        <v>77.9780514990791</v>
      </c>
      <c r="J5797" s="123">
        <v>419436.54349689803</v>
      </c>
      <c r="K5797" s="99">
        <v>8624.9166666666697</v>
      </c>
      <c r="L5797" s="16">
        <v>8444.7565151049694</v>
      </c>
      <c r="M5797" s="17">
        <f>gp_need_index[[#This Row],[Normalised weighted population (base year)]]/gp_need_index[[#This Row],[Registered population (base year)]]</f>
        <v>0.97911166466593491</v>
      </c>
      <c r="N5797" s="99">
        <v>8672.8854027006091</v>
      </c>
      <c r="O5797" s="16">
        <v>8475.2798796298393</v>
      </c>
      <c r="P5797" s="17">
        <f>gp_need_index[[#This Row],[Normalised weighted population 2026/27]]/gp_need_index[[#This Row],[Registered population 2026/27]]</f>
        <v>0.97721571150827857</v>
      </c>
      <c r="Q5797" s="99">
        <v>8717.4298740161794</v>
      </c>
      <c r="R5797" s="16">
        <v>8505.0738446366704</v>
      </c>
      <c r="S5797" s="17">
        <f>gp_need_index[[#This Row],[Normalised weighted population 2027/28]]/gp_need_index[[#This Row],[Registered population 2027/28]]</f>
        <v>0.97564006450886709</v>
      </c>
      <c r="T5797" s="99">
        <v>8761.8365538342805</v>
      </c>
      <c r="U5797" s="16">
        <v>8539.0000112470498</v>
      </c>
      <c r="V5797" s="17">
        <f>gp_need_index[[#This Row],[Normalised weighted population 2028/29]]/gp_need_index[[#This Row],[Registered population 2028/29]]</f>
        <v>0.9745673705257929</v>
      </c>
    </row>
    <row r="5798" spans="1:22" x14ac:dyDescent="0.2">
      <c r="A5798" s="6" t="s">
        <v>485</v>
      </c>
      <c r="B5798" s="1" t="s">
        <v>11805</v>
      </c>
      <c r="C5798" s="95" t="s">
        <v>6349</v>
      </c>
      <c r="D5798" s="95" t="s">
        <v>6349</v>
      </c>
      <c r="E5798" s="95" t="s">
        <v>6649</v>
      </c>
      <c r="F5798" s="95" t="s">
        <v>6354</v>
      </c>
      <c r="G5798" s="95" t="s">
        <v>6354</v>
      </c>
      <c r="H5798" s="61">
        <v>5441.7257486979197</v>
      </c>
      <c r="I5798" s="61">
        <v>81.839269921174306</v>
      </c>
      <c r="J5798" s="123">
        <v>445346.862384693</v>
      </c>
      <c r="K5798" s="99">
        <v>8590.8333333333303</v>
      </c>
      <c r="L5798" s="16">
        <v>8966.4238271897502</v>
      </c>
      <c r="M5798" s="17">
        <f>gp_need_index[[#This Row],[Normalised weighted population (base year)]]/gp_need_index[[#This Row],[Registered population (base year)]]</f>
        <v>1.0437199139225632</v>
      </c>
      <c r="N5798" s="99">
        <v>8639.1425297201695</v>
      </c>
      <c r="O5798" s="16">
        <v>8998.8327453713791</v>
      </c>
      <c r="P5798" s="17">
        <f>gp_need_index[[#This Row],[Normalised weighted population 2026/27]]/gp_need_index[[#This Row],[Registered population 2026/27]]</f>
        <v>1.0416349440252677</v>
      </c>
      <c r="Q5798" s="99">
        <v>8682.6245852598095</v>
      </c>
      <c r="R5798" s="16">
        <v>9030.4672060294106</v>
      </c>
      <c r="S5798" s="17">
        <f>gp_need_index[[#This Row],[Normalised weighted population 2027/28]]/gp_need_index[[#This Row],[Registered population 2027/28]]</f>
        <v>1.0400619210647575</v>
      </c>
      <c r="T5798" s="99">
        <v>8727.3789777153906</v>
      </c>
      <c r="U5798" s="16">
        <v>9066.4891313645403</v>
      </c>
      <c r="V5798" s="17">
        <f>gp_need_index[[#This Row],[Normalised weighted population 2028/29]]/gp_need_index[[#This Row],[Registered population 2028/29]]</f>
        <v>1.0388558987199981</v>
      </c>
    </row>
    <row r="5799" spans="1:22" x14ac:dyDescent="0.2">
      <c r="A5799" s="6" t="s">
        <v>472</v>
      </c>
      <c r="B5799" s="1" t="s">
        <v>11034</v>
      </c>
      <c r="C5799" s="95" t="s">
        <v>6349</v>
      </c>
      <c r="D5799" s="95" t="s">
        <v>6349</v>
      </c>
      <c r="E5799" s="95" t="s">
        <v>6649</v>
      </c>
      <c r="F5799" s="95" t="s">
        <v>6354</v>
      </c>
      <c r="G5799" s="95" t="s">
        <v>6354</v>
      </c>
      <c r="H5799" s="61">
        <v>5512.8994077211801</v>
      </c>
      <c r="I5799" s="61">
        <v>92.708018366866298</v>
      </c>
      <c r="J5799" s="123">
        <v>511089.97954570199</v>
      </c>
      <c r="K5799" s="99">
        <v>9048.5833333333303</v>
      </c>
      <c r="L5799" s="16">
        <v>10290.06771463</v>
      </c>
      <c r="M5799" s="17">
        <f>gp_need_index[[#This Row],[Normalised weighted population (base year)]]/gp_need_index[[#This Row],[Registered population (base year)]]</f>
        <v>1.1372020719224929</v>
      </c>
      <c r="N5799" s="99">
        <v>9090.0658946126805</v>
      </c>
      <c r="O5799" s="16">
        <v>10327.260911056401</v>
      </c>
      <c r="P5799" s="17">
        <f>gp_need_index[[#This Row],[Normalised weighted population 2026/27]]/gp_need_index[[#This Row],[Registered population 2026/27]]</f>
        <v>1.1361040756785885</v>
      </c>
      <c r="Q5799" s="99">
        <v>9129.0812062076002</v>
      </c>
      <c r="R5799" s="16">
        <v>10363.5653227774</v>
      </c>
      <c r="S5799" s="17">
        <f>gp_need_index[[#This Row],[Normalised weighted population 2027/28]]/gp_need_index[[#This Row],[Registered population 2027/28]]</f>
        <v>1.1352254502600299</v>
      </c>
      <c r="T5799" s="99">
        <v>9167.5318471104893</v>
      </c>
      <c r="U5799" s="16">
        <v>10404.904886694199</v>
      </c>
      <c r="V5799" s="17">
        <f>gp_need_index[[#This Row],[Normalised weighted population 2028/29]]/gp_need_index[[#This Row],[Registered population 2028/29]]</f>
        <v>1.1349734105340159</v>
      </c>
    </row>
    <row r="5800" spans="1:22" x14ac:dyDescent="0.2">
      <c r="A5800" s="6" t="s">
        <v>500</v>
      </c>
      <c r="B5800" s="1" t="s">
        <v>11806</v>
      </c>
      <c r="C5800" s="95" t="s">
        <v>6349</v>
      </c>
      <c r="D5800" s="95" t="s">
        <v>6349</v>
      </c>
      <c r="E5800" s="95" t="s">
        <v>6649</v>
      </c>
      <c r="F5800" s="95" t="s">
        <v>6354</v>
      </c>
      <c r="G5800" s="95" t="s">
        <v>6354</v>
      </c>
      <c r="H5800" s="61">
        <v>5415.5918367346903</v>
      </c>
      <c r="I5800" s="61">
        <v>57.984029019210098</v>
      </c>
      <c r="J5800" s="123">
        <v>314017.834217422</v>
      </c>
      <c r="K5800" s="99">
        <v>6206.8333333333303</v>
      </c>
      <c r="L5800" s="16">
        <v>6322.3011739947196</v>
      </c>
      <c r="M5800" s="17">
        <f>gp_need_index[[#This Row],[Normalised weighted population (base year)]]/gp_need_index[[#This Row],[Registered population (base year)]]</f>
        <v>1.0186033415850362</v>
      </c>
      <c r="N5800" s="99">
        <v>6243.4966500536102</v>
      </c>
      <c r="O5800" s="16">
        <v>6345.1529759412497</v>
      </c>
      <c r="P5800" s="17">
        <f>gp_need_index[[#This Row],[Normalised weighted population 2026/27]]/gp_need_index[[#This Row],[Registered population 2026/27]]</f>
        <v>1.0162819541012753</v>
      </c>
      <c r="Q5800" s="99">
        <v>6276.3781155919496</v>
      </c>
      <c r="R5800" s="16">
        <v>6367.4587013465698</v>
      </c>
      <c r="S5800" s="17">
        <f>gp_need_index[[#This Row],[Normalised weighted population 2027/28]]/gp_need_index[[#This Row],[Registered population 2027/28]]</f>
        <v>1.014511647335006</v>
      </c>
      <c r="T5800" s="99">
        <v>6308.4445459098297</v>
      </c>
      <c r="U5800" s="16">
        <v>6392.8580651537104</v>
      </c>
      <c r="V5800" s="17">
        <f>gp_need_index[[#This Row],[Normalised weighted population 2028/29]]/gp_need_index[[#This Row],[Registered population 2028/29]]</f>
        <v>1.0133810353137862</v>
      </c>
    </row>
    <row r="5801" spans="1:22" x14ac:dyDescent="0.2">
      <c r="A5801" s="6" t="s">
        <v>502</v>
      </c>
      <c r="B5801" s="1" t="s">
        <v>11807</v>
      </c>
      <c r="C5801" s="95" t="s">
        <v>6349</v>
      </c>
      <c r="D5801" s="95" t="s">
        <v>6349</v>
      </c>
      <c r="E5801" s="95" t="s">
        <v>6649</v>
      </c>
      <c r="F5801" s="95" t="s">
        <v>6354</v>
      </c>
      <c r="G5801" s="95" t="s">
        <v>6354</v>
      </c>
      <c r="H5801" s="61">
        <v>5409.4582605194601</v>
      </c>
      <c r="I5801" s="61">
        <v>101.058945661596</v>
      </c>
      <c r="J5801" s="123">
        <v>546674.14840851002</v>
      </c>
      <c r="K5801" s="99">
        <v>8022.75</v>
      </c>
      <c r="L5801" s="16">
        <v>11006.504197091699</v>
      </c>
      <c r="M5801" s="17">
        <f>gp_need_index[[#This Row],[Normalised weighted population (base year)]]/gp_need_index[[#This Row],[Registered population (base year)]]</f>
        <v>1.3719116508792744</v>
      </c>
      <c r="N5801" s="99">
        <v>8059.6842732914401</v>
      </c>
      <c r="O5801" s="16">
        <v>11046.286935546201</v>
      </c>
      <c r="P5801" s="17">
        <f>gp_need_index[[#This Row],[Normalised weighted population 2026/27]]/gp_need_index[[#This Row],[Registered population 2026/27]]</f>
        <v>1.3705607516353842</v>
      </c>
      <c r="Q5801" s="99">
        <v>8096.0709176767496</v>
      </c>
      <c r="R5801" s="16">
        <v>11085.1190084791</v>
      </c>
      <c r="S5801" s="17">
        <f>gp_need_index[[#This Row],[Normalised weighted population 2027/28]]/gp_need_index[[#This Row],[Registered population 2027/28]]</f>
        <v>1.3691973700818432</v>
      </c>
      <c r="T5801" s="99">
        <v>8132.2619244781099</v>
      </c>
      <c r="U5801" s="16">
        <v>11129.3368014398</v>
      </c>
      <c r="V5801" s="17">
        <f>gp_need_index[[#This Row],[Normalised weighted population 2028/29]]/gp_need_index[[#This Row],[Registered population 2028/29]]</f>
        <v>1.3685413609146668</v>
      </c>
    </row>
    <row r="5802" spans="1:22" x14ac:dyDescent="0.2">
      <c r="A5802" s="6" t="s">
        <v>483</v>
      </c>
      <c r="B5802" s="1" t="s">
        <v>11808</v>
      </c>
      <c r="C5802" s="95" t="s">
        <v>6349</v>
      </c>
      <c r="D5802" s="95" t="s">
        <v>6349</v>
      </c>
      <c r="E5802" s="95" t="s">
        <v>6649</v>
      </c>
      <c r="F5802" s="95" t="s">
        <v>6354</v>
      </c>
      <c r="G5802" s="95" t="s">
        <v>6354</v>
      </c>
      <c r="H5802" s="61">
        <v>5387.3528747558603</v>
      </c>
      <c r="I5802" s="61">
        <v>66.243334930101497</v>
      </c>
      <c r="J5802" s="123">
        <v>356876.22086909699</v>
      </c>
      <c r="K5802" s="99">
        <v>5825.5</v>
      </c>
      <c r="L5802" s="16">
        <v>7185.1936556230003</v>
      </c>
      <c r="M5802" s="17">
        <f>gp_need_index[[#This Row],[Normalised weighted population (base year)]]/gp_need_index[[#This Row],[Registered population (base year)]]</f>
        <v>1.2334037688821562</v>
      </c>
      <c r="N5802" s="99">
        <v>5854.0766292646304</v>
      </c>
      <c r="O5802" s="16">
        <v>7211.1643612010803</v>
      </c>
      <c r="P5802" s="17">
        <f>gp_need_index[[#This Row],[Normalised weighted population 2026/27]]/gp_need_index[[#This Row],[Registered population 2026/27]]</f>
        <v>1.2318192633749181</v>
      </c>
      <c r="Q5802" s="99">
        <v>5883.4352507465401</v>
      </c>
      <c r="R5802" s="16">
        <v>7236.5144595680504</v>
      </c>
      <c r="S5802" s="17">
        <f>gp_need_index[[#This Row],[Normalised weighted population 2027/28]]/gp_need_index[[#This Row],[Registered population 2027/28]]</f>
        <v>1.229981150663606</v>
      </c>
      <c r="T5802" s="99">
        <v>5913.52024304716</v>
      </c>
      <c r="U5802" s="16">
        <v>7265.3804282496103</v>
      </c>
      <c r="V5802" s="17">
        <f>gp_need_index[[#This Row],[Normalised weighted population 2028/29]]/gp_need_index[[#This Row],[Registered population 2028/29]]</f>
        <v>1.2286049814054334</v>
      </c>
    </row>
    <row r="5803" spans="1:22" x14ac:dyDescent="0.2">
      <c r="A5803" s="6" t="s">
        <v>487</v>
      </c>
      <c r="B5803" s="1" t="s">
        <v>11809</v>
      </c>
      <c r="C5803" s="95" t="s">
        <v>6349</v>
      </c>
      <c r="D5803" s="95" t="s">
        <v>6349</v>
      </c>
      <c r="E5803" s="95" t="s">
        <v>6649</v>
      </c>
      <c r="F5803" s="95" t="s">
        <v>6354</v>
      </c>
      <c r="G5803" s="95" t="s">
        <v>6354</v>
      </c>
      <c r="H5803" s="61">
        <v>5436.90281394676</v>
      </c>
      <c r="I5803" s="61">
        <v>92.494981053518998</v>
      </c>
      <c r="J5803" s="123">
        <v>502886.22276583</v>
      </c>
      <c r="K5803" s="99">
        <v>8784</v>
      </c>
      <c r="L5803" s="16">
        <v>10124.896773782601</v>
      </c>
      <c r="M5803" s="17">
        <f>gp_need_index[[#This Row],[Normalised weighted population (base year)]]/gp_need_index[[#This Row],[Registered population (base year)]]</f>
        <v>1.152652182807673</v>
      </c>
      <c r="N5803" s="99">
        <v>8827.5779372338402</v>
      </c>
      <c r="O5803" s="16">
        <v>10161.492963909601</v>
      </c>
      <c r="P5803" s="17">
        <f>gp_need_index[[#This Row],[Normalised weighted population 2026/27]]/gp_need_index[[#This Row],[Registered population 2026/27]]</f>
        <v>1.1511077031729666</v>
      </c>
      <c r="Q5803" s="99">
        <v>8867.7995052137794</v>
      </c>
      <c r="R5803" s="16">
        <v>10197.214635651901</v>
      </c>
      <c r="S5803" s="17">
        <f>gp_need_index[[#This Row],[Normalised weighted population 2027/28]]/gp_need_index[[#This Row],[Registered population 2027/28]]</f>
        <v>1.1499148835803625</v>
      </c>
      <c r="T5803" s="99">
        <v>8907.7826365352303</v>
      </c>
      <c r="U5803" s="16">
        <v>10237.8906378842</v>
      </c>
      <c r="V5803" s="17">
        <f>gp_need_index[[#This Row],[Normalised weighted population 2028/29]]/gp_need_index[[#This Row],[Registered population 2028/29]]</f>
        <v>1.1493197640334798</v>
      </c>
    </row>
    <row r="5804" spans="1:22" x14ac:dyDescent="0.2">
      <c r="A5804" s="6" t="s">
        <v>491</v>
      </c>
      <c r="B5804" s="1" t="s">
        <v>11810</v>
      </c>
      <c r="C5804" s="95" t="s">
        <v>6349</v>
      </c>
      <c r="D5804" s="95" t="s">
        <v>6349</v>
      </c>
      <c r="E5804" s="95" t="s">
        <v>6649</v>
      </c>
      <c r="F5804" s="95" t="s">
        <v>6354</v>
      </c>
      <c r="G5804" s="95" t="s">
        <v>6354</v>
      </c>
      <c r="H5804" s="61">
        <v>5326.42898506031</v>
      </c>
      <c r="I5804" s="61">
        <v>66.182954308562501</v>
      </c>
      <c r="J5804" s="123">
        <v>352518.806146049</v>
      </c>
      <c r="K5804" s="99">
        <v>4773.75</v>
      </c>
      <c r="L5804" s="16">
        <v>7097.4633256315001</v>
      </c>
      <c r="M5804" s="17">
        <f>gp_need_index[[#This Row],[Normalised weighted population (base year)]]/gp_need_index[[#This Row],[Registered population (base year)]]</f>
        <v>1.4867689605931396</v>
      </c>
      <c r="N5804" s="99">
        <v>4796.7581812714898</v>
      </c>
      <c r="O5804" s="16">
        <v>7123.1169320916397</v>
      </c>
      <c r="P5804" s="17">
        <f>gp_need_index[[#This Row],[Normalised weighted population 2026/27]]/gp_need_index[[#This Row],[Registered population 2026/27]]</f>
        <v>1.4849856221443909</v>
      </c>
      <c r="Q5804" s="99">
        <v>4819.5656917864399</v>
      </c>
      <c r="R5804" s="16">
        <v>7148.1575088783002</v>
      </c>
      <c r="S5804" s="17">
        <f>gp_need_index[[#This Row],[Normalised weighted population 2027/28]]/gp_need_index[[#This Row],[Registered population 2027/28]]</f>
        <v>1.4831538702875808</v>
      </c>
      <c r="T5804" s="99">
        <v>4842.2583899021802</v>
      </c>
      <c r="U5804" s="16">
        <v>7176.6710276358499</v>
      </c>
      <c r="V5804" s="17">
        <f>gp_need_index[[#This Row],[Normalised weighted population 2028/29]]/gp_need_index[[#This Row],[Registered population 2028/29]]</f>
        <v>1.4820917121237778</v>
      </c>
    </row>
    <row r="5805" spans="1:22" x14ac:dyDescent="0.2">
      <c r="A5805" s="6" t="s">
        <v>484</v>
      </c>
      <c r="B5805" s="1" t="s">
        <v>11811</v>
      </c>
      <c r="C5805" s="95" t="s">
        <v>6349</v>
      </c>
      <c r="D5805" s="95" t="s">
        <v>6349</v>
      </c>
      <c r="E5805" s="95" t="s">
        <v>6649</v>
      </c>
      <c r="F5805" s="95" t="s">
        <v>6354</v>
      </c>
      <c r="G5805" s="95" t="s">
        <v>6354</v>
      </c>
      <c r="H5805" s="61">
        <v>5286.1599241162903</v>
      </c>
      <c r="I5805" s="61">
        <v>71.8534464854758</v>
      </c>
      <c r="J5805" s="123">
        <v>379828.80922115699</v>
      </c>
      <c r="K5805" s="99">
        <v>8618.25</v>
      </c>
      <c r="L5805" s="16">
        <v>7647.3112823052097</v>
      </c>
      <c r="M5805" s="17">
        <f>gp_need_index[[#This Row],[Normalised weighted population (base year)]]/gp_need_index[[#This Row],[Registered population (base year)]]</f>
        <v>0.88733922574829105</v>
      </c>
      <c r="N5805" s="99">
        <v>8669.1218698134107</v>
      </c>
      <c r="O5805" s="16">
        <v>7674.9523006682002</v>
      </c>
      <c r="P5805" s="17">
        <f>gp_need_index[[#This Row],[Normalised weighted population 2026/27]]/gp_need_index[[#This Row],[Registered population 2026/27]]</f>
        <v>0.88532061446650212</v>
      </c>
      <c r="Q5805" s="99">
        <v>8719.4749078476507</v>
      </c>
      <c r="R5805" s="16">
        <v>7701.9327973034597</v>
      </c>
      <c r="S5805" s="17">
        <f>gp_need_index[[#This Row],[Normalised weighted population 2027/28]]/gp_need_index[[#This Row],[Registered population 2027/28]]</f>
        <v>0.88330236381225335</v>
      </c>
      <c r="T5805" s="99">
        <v>8768.0940417475904</v>
      </c>
      <c r="U5805" s="16">
        <v>7732.6552883807099</v>
      </c>
      <c r="V5805" s="17">
        <f>gp_need_index[[#This Row],[Normalised weighted population 2028/29]]/gp_need_index[[#This Row],[Registered population 2028/29]]</f>
        <v>0.88190834308609845</v>
      </c>
    </row>
    <row r="5806" spans="1:22" x14ac:dyDescent="0.2">
      <c r="A5806" s="6" t="s">
        <v>490</v>
      </c>
      <c r="B5806" s="1" t="s">
        <v>11812</v>
      </c>
      <c r="C5806" s="95" t="s">
        <v>6349</v>
      </c>
      <c r="D5806" s="95" t="s">
        <v>6349</v>
      </c>
      <c r="E5806" s="95" t="s">
        <v>6649</v>
      </c>
      <c r="F5806" s="95" t="s">
        <v>6354</v>
      </c>
      <c r="G5806" s="95" t="s">
        <v>6354</v>
      </c>
      <c r="H5806" s="61">
        <v>5397.9740179357404</v>
      </c>
      <c r="I5806" s="61">
        <v>92.937250683554296</v>
      </c>
      <c r="J5806" s="123">
        <v>501672.86448820698</v>
      </c>
      <c r="K5806" s="99">
        <v>9874.3333333333303</v>
      </c>
      <c r="L5806" s="16">
        <v>10100.467535608301</v>
      </c>
      <c r="M5806" s="17">
        <f>gp_need_index[[#This Row],[Normalised weighted population (base year)]]/gp_need_index[[#This Row],[Registered population (base year)]]</f>
        <v>1.0229012121265542</v>
      </c>
      <c r="N5806" s="99">
        <v>9927.7865400589599</v>
      </c>
      <c r="O5806" s="16">
        <v>10136.975426855301</v>
      </c>
      <c r="P5806" s="17">
        <f>gp_need_index[[#This Row],[Normalised weighted population 2026/27]]/gp_need_index[[#This Row],[Registered population 2026/27]]</f>
        <v>1.0210710500223041</v>
      </c>
      <c r="Q5806" s="99">
        <v>9976.4539000200293</v>
      </c>
      <c r="R5806" s="16">
        <v>10172.610909745799</v>
      </c>
      <c r="S5806" s="17">
        <f>gp_need_index[[#This Row],[Normalised weighted population 2027/28]]/gp_need_index[[#This Row],[Registered population 2027/28]]</f>
        <v>1.019661997308019</v>
      </c>
      <c r="T5806" s="99">
        <v>10029.2925886229</v>
      </c>
      <c r="U5806" s="16">
        <v>10213.188769373</v>
      </c>
      <c r="V5806" s="17">
        <f>gp_need_index[[#This Row],[Normalised weighted population 2028/29]]/gp_need_index[[#This Row],[Registered population 2028/29]]</f>
        <v>1.0183359074555975</v>
      </c>
    </row>
    <row r="5807" spans="1:22" x14ac:dyDescent="0.2">
      <c r="A5807" s="6" t="s">
        <v>474</v>
      </c>
      <c r="B5807" s="1" t="s">
        <v>11813</v>
      </c>
      <c r="C5807" s="95" t="s">
        <v>6349</v>
      </c>
      <c r="D5807" s="95" t="s">
        <v>6349</v>
      </c>
      <c r="E5807" s="95" t="s">
        <v>6649</v>
      </c>
      <c r="F5807" s="95" t="s">
        <v>6354</v>
      </c>
      <c r="G5807" s="95" t="s">
        <v>6354</v>
      </c>
      <c r="H5807" s="61">
        <v>5524.3607381184902</v>
      </c>
      <c r="I5807" s="61">
        <v>31.106365741443</v>
      </c>
      <c r="J5807" s="123">
        <v>171842.78560758199</v>
      </c>
      <c r="K5807" s="99">
        <v>3684.3333333333298</v>
      </c>
      <c r="L5807" s="16">
        <v>3459.8093700534901</v>
      </c>
      <c r="M5807" s="17">
        <f>gp_need_index[[#This Row],[Normalised weighted population (base year)]]/gp_need_index[[#This Row],[Registered population (base year)]]</f>
        <v>0.93905981273504746</v>
      </c>
      <c r="N5807" s="99">
        <v>3705.8132732765598</v>
      </c>
      <c r="O5807" s="16">
        <v>3472.31476584552</v>
      </c>
      <c r="P5807" s="17">
        <f>gp_need_index[[#This Row],[Normalised weighted population 2026/27]]/gp_need_index[[#This Row],[Registered population 2026/27]]</f>
        <v>0.93699129173214168</v>
      </c>
      <c r="Q5807" s="99">
        <v>3726.4875782510398</v>
      </c>
      <c r="R5807" s="16">
        <v>3484.52132729194</v>
      </c>
      <c r="S5807" s="17">
        <f>gp_need_index[[#This Row],[Normalised weighted population 2027/28]]/gp_need_index[[#This Row],[Registered population 2027/28]]</f>
        <v>0.9350685475590228</v>
      </c>
      <c r="T5807" s="99">
        <v>3746.8051149387302</v>
      </c>
      <c r="U5807" s="16">
        <v>3498.4208481269802</v>
      </c>
      <c r="V5807" s="17">
        <f>gp_need_index[[#This Row],[Normalised weighted population 2028/29]]/gp_need_index[[#This Row],[Registered population 2028/29]]</f>
        <v>0.93370771652322471</v>
      </c>
    </row>
    <row r="5808" spans="1:22" x14ac:dyDescent="0.2">
      <c r="A5808" s="6" t="s">
        <v>494</v>
      </c>
      <c r="B5808" s="1" t="s">
        <v>11814</v>
      </c>
      <c r="C5808" s="95" t="s">
        <v>6349</v>
      </c>
      <c r="D5808" s="95" t="s">
        <v>6349</v>
      </c>
      <c r="E5808" s="95" t="s">
        <v>6649</v>
      </c>
      <c r="F5808" s="95" t="s">
        <v>6354</v>
      </c>
      <c r="G5808" s="95" t="s">
        <v>6354</v>
      </c>
      <c r="H5808" s="61">
        <v>5409.2778101679096</v>
      </c>
      <c r="I5808" s="61">
        <v>76.628430015398095</v>
      </c>
      <c r="J5808" s="123">
        <v>414504.466110298</v>
      </c>
      <c r="K5808" s="99">
        <v>8733.5</v>
      </c>
      <c r="L5808" s="16">
        <v>8345.4561720870497</v>
      </c>
      <c r="M5808" s="17">
        <f>gp_need_index[[#This Row],[Normalised weighted population (base year)]]/gp_need_index[[#This Row],[Registered population (base year)]]</f>
        <v>0.95556834855293404</v>
      </c>
      <c r="N5808" s="99">
        <v>8779.0479073649403</v>
      </c>
      <c r="O5808" s="16">
        <v>8375.6206179667297</v>
      </c>
      <c r="P5808" s="17">
        <f>gp_need_index[[#This Row],[Normalised weighted population 2026/27]]/gp_need_index[[#This Row],[Registered population 2026/27]]</f>
        <v>0.95404657843821916</v>
      </c>
      <c r="Q5808" s="99">
        <v>8820.7998031285806</v>
      </c>
      <c r="R5808" s="16">
        <v>8405.0642412035304</v>
      </c>
      <c r="S5808" s="17">
        <f>gp_need_index[[#This Row],[Normalised weighted population 2027/28]]/gp_need_index[[#This Row],[Registered population 2027/28]]</f>
        <v>0.95286872265510481</v>
      </c>
      <c r="T5808" s="99">
        <v>8861.6441842747499</v>
      </c>
      <c r="U5808" s="16">
        <v>8438.5914762430893</v>
      </c>
      <c r="V5808" s="17">
        <f>gp_need_index[[#This Row],[Normalised weighted population 2028/29]]/gp_need_index[[#This Row],[Registered population 2028/29]]</f>
        <v>0.95226024660498332</v>
      </c>
    </row>
    <row r="5809" spans="1:22" x14ac:dyDescent="0.2">
      <c r="A5809" s="6" t="s">
        <v>478</v>
      </c>
      <c r="B5809" s="1" t="s">
        <v>11815</v>
      </c>
      <c r="C5809" s="95" t="s">
        <v>6349</v>
      </c>
      <c r="D5809" s="95" t="s">
        <v>6349</v>
      </c>
      <c r="E5809" s="95" t="s">
        <v>6649</v>
      </c>
      <c r="F5809" s="95" t="s">
        <v>6354</v>
      </c>
      <c r="G5809" s="95" t="s">
        <v>6354</v>
      </c>
      <c r="H5809" s="61">
        <v>5405.3568179481899</v>
      </c>
      <c r="I5809" s="61">
        <v>109.657825756192</v>
      </c>
      <c r="J5809" s="123">
        <v>592739.67609260895</v>
      </c>
      <c r="K5809" s="99">
        <v>9364.1666666666697</v>
      </c>
      <c r="L5809" s="16">
        <v>11933.967888711901</v>
      </c>
      <c r="M5809" s="17">
        <f>gp_need_index[[#This Row],[Normalised weighted population (base year)]]/gp_need_index[[#This Row],[Registered population (base year)]]</f>
        <v>1.2744292485943114</v>
      </c>
      <c r="N5809" s="99">
        <v>9408.7749437659895</v>
      </c>
      <c r="O5809" s="16">
        <v>11977.102921846799</v>
      </c>
      <c r="P5809" s="17">
        <f>gp_need_index[[#This Row],[Normalised weighted population 2026/27]]/gp_need_index[[#This Row],[Registered population 2026/27]]</f>
        <v>1.2729715604242948</v>
      </c>
      <c r="Q5809" s="99">
        <v>9451.8676494271695</v>
      </c>
      <c r="R5809" s="16">
        <v>12019.207181576799</v>
      </c>
      <c r="S5809" s="17">
        <f>gp_need_index[[#This Row],[Normalised weighted population 2027/28]]/gp_need_index[[#This Row],[Registered population 2027/28]]</f>
        <v>1.2716224589015721</v>
      </c>
      <c r="T5809" s="99">
        <v>9495.7637345127696</v>
      </c>
      <c r="U5809" s="16">
        <v>12067.150989333901</v>
      </c>
      <c r="V5809" s="17">
        <f>gp_need_index[[#This Row],[Normalised weighted population 2028/29]]/gp_need_index[[#This Row],[Registered population 2028/29]]</f>
        <v>1.2707930953963515</v>
      </c>
    </row>
    <row r="5810" spans="1:22" x14ac:dyDescent="0.2">
      <c r="A5810" s="6" t="s">
        <v>481</v>
      </c>
      <c r="B5810" s="1" t="s">
        <v>11816</v>
      </c>
      <c r="C5810" s="95" t="s">
        <v>6349</v>
      </c>
      <c r="D5810" s="95" t="s">
        <v>6349</v>
      </c>
      <c r="E5810" s="95" t="s">
        <v>6649</v>
      </c>
      <c r="F5810" s="95" t="s">
        <v>6354</v>
      </c>
      <c r="G5810" s="95" t="s">
        <v>6354</v>
      </c>
      <c r="H5810" s="61">
        <v>5430.4578157018404</v>
      </c>
      <c r="I5810" s="61">
        <v>82.363955349006503</v>
      </c>
      <c r="J5810" s="123">
        <v>447273.98505712999</v>
      </c>
      <c r="K5810" s="99">
        <v>7572.4166666666697</v>
      </c>
      <c r="L5810" s="16">
        <v>9005.2236933334807</v>
      </c>
      <c r="M5810" s="17">
        <f>gp_need_index[[#This Row],[Normalised weighted population (base year)]]/gp_need_index[[#This Row],[Registered population (base year)]]</f>
        <v>1.1892139708811775</v>
      </c>
      <c r="N5810" s="99">
        <v>7611.1169436239297</v>
      </c>
      <c r="O5810" s="16">
        <v>9037.7728526760802</v>
      </c>
      <c r="P5810" s="17">
        <f>gp_need_index[[#This Row],[Normalised weighted population 2026/27]]/gp_need_index[[#This Row],[Registered population 2026/27]]</f>
        <v>1.1874436984242247</v>
      </c>
      <c r="Q5810" s="99">
        <v>7649.9982396024398</v>
      </c>
      <c r="R5810" s="16">
        <v>9069.5442032316605</v>
      </c>
      <c r="S5810" s="17">
        <f>gp_need_index[[#This Row],[Normalised weighted population 2027/28]]/gp_need_index[[#This Row],[Registered population 2027/28]]</f>
        <v>1.185561606574042</v>
      </c>
      <c r="T5810" s="99">
        <v>7689.3046491581099</v>
      </c>
      <c r="U5810" s="16">
        <v>9105.7220040761604</v>
      </c>
      <c r="V5810" s="17">
        <f>gp_need_index[[#This Row],[Normalised weighted population 2028/29]]/gp_need_index[[#This Row],[Registered population 2028/29]]</f>
        <v>1.1842061694191206</v>
      </c>
    </row>
    <row r="5811" spans="1:22" x14ac:dyDescent="0.2">
      <c r="A5811" s="6" t="s">
        <v>506</v>
      </c>
      <c r="B5811" s="1" t="s">
        <v>11817</v>
      </c>
      <c r="C5811" s="95" t="s">
        <v>6349</v>
      </c>
      <c r="D5811" s="95" t="s">
        <v>6349</v>
      </c>
      <c r="E5811" s="95" t="s">
        <v>6649</v>
      </c>
      <c r="F5811" s="95" t="s">
        <v>6354</v>
      </c>
      <c r="G5811" s="95" t="s">
        <v>6354</v>
      </c>
      <c r="H5811" s="61">
        <v>5458.8214222301103</v>
      </c>
      <c r="I5811" s="61">
        <v>35.928563046746703</v>
      </c>
      <c r="J5811" s="123">
        <v>196127.60962952601</v>
      </c>
      <c r="K5811" s="99">
        <v>3429.5833333333298</v>
      </c>
      <c r="L5811" s="16">
        <v>3948.7496616354201</v>
      </c>
      <c r="M5811" s="17">
        <f>gp_need_index[[#This Row],[Normalised weighted population (base year)]]/gp_need_index[[#This Row],[Registered population (base year)]]</f>
        <v>1.1513788346403862</v>
      </c>
      <c r="N5811" s="99">
        <v>3447.0418799191498</v>
      </c>
      <c r="O5811" s="16">
        <v>3963.0223200742898</v>
      </c>
      <c r="P5811" s="17">
        <f>gp_need_index[[#This Row],[Normalised weighted population 2026/27]]/gp_need_index[[#This Row],[Registered population 2026/27]]</f>
        <v>1.1496878941799344</v>
      </c>
      <c r="Q5811" s="99">
        <v>3461.45876111096</v>
      </c>
      <c r="R5811" s="16">
        <v>3976.9539128951301</v>
      </c>
      <c r="S5811" s="17">
        <f>gp_need_index[[#This Row],[Normalised weighted population 2027/28]]/gp_need_index[[#This Row],[Registered population 2027/28]]</f>
        <v>1.1489242505430632</v>
      </c>
      <c r="T5811" s="99">
        <v>3476.4392178692201</v>
      </c>
      <c r="U5811" s="16">
        <v>3992.81771414075</v>
      </c>
      <c r="V5811" s="17">
        <f>gp_need_index[[#This Row],[Normalised weighted population 2028/29]]/gp_need_index[[#This Row],[Registered population 2028/29]]</f>
        <v>1.1485366099937249</v>
      </c>
    </row>
    <row r="5812" spans="1:22" x14ac:dyDescent="0.2">
      <c r="A5812" s="6" t="s">
        <v>476</v>
      </c>
      <c r="B5812" s="1" t="s">
        <v>11623</v>
      </c>
      <c r="C5812" s="95" t="s">
        <v>6349</v>
      </c>
      <c r="D5812" s="95" t="s">
        <v>6349</v>
      </c>
      <c r="E5812" s="95" t="s">
        <v>6649</v>
      </c>
      <c r="F5812" s="95" t="s">
        <v>6354</v>
      </c>
      <c r="G5812" s="95" t="s">
        <v>6354</v>
      </c>
      <c r="H5812" s="61">
        <v>5551.40943941157</v>
      </c>
      <c r="I5812" s="61">
        <v>47.271976486472397</v>
      </c>
      <c r="J5812" s="123">
        <v>262426.09648664499</v>
      </c>
      <c r="K5812" s="99">
        <v>4483.5</v>
      </c>
      <c r="L5812" s="16">
        <v>5283.5751257223301</v>
      </c>
      <c r="M5812" s="17">
        <f>gp_need_index[[#This Row],[Normalised weighted population (base year)]]/gp_need_index[[#This Row],[Registered population (base year)]]</f>
        <v>1.1784487845929141</v>
      </c>
      <c r="N5812" s="99">
        <v>4502.6686479905602</v>
      </c>
      <c r="O5812" s="16">
        <v>5302.6724779394699</v>
      </c>
      <c r="P5812" s="17">
        <f>gp_need_index[[#This Row],[Normalised weighted population 2026/27]]/gp_need_index[[#This Row],[Registered population 2026/27]]</f>
        <v>1.1776732627895978</v>
      </c>
      <c r="Q5812" s="99">
        <v>4520.3162831587697</v>
      </c>
      <c r="R5812" s="16">
        <v>5321.3134715696797</v>
      </c>
      <c r="S5812" s="17">
        <f>gp_need_index[[#This Row],[Normalised weighted population 2027/28]]/gp_need_index[[#This Row],[Registered population 2027/28]]</f>
        <v>1.1771993679723618</v>
      </c>
      <c r="T5812" s="99">
        <v>4537.2455916188101</v>
      </c>
      <c r="U5812" s="16">
        <v>5342.5398325302403</v>
      </c>
      <c r="V5812" s="17">
        <f>gp_need_index[[#This Row],[Normalised weighted population 2028/29]]/gp_need_index[[#This Row],[Registered population 2028/29]]</f>
        <v>1.1774852660387103</v>
      </c>
    </row>
    <row r="5813" spans="1:22" x14ac:dyDescent="0.2">
      <c r="A5813" s="6" t="s">
        <v>488</v>
      </c>
      <c r="B5813" s="1" t="s">
        <v>11818</v>
      </c>
      <c r="C5813" s="95" t="s">
        <v>6349</v>
      </c>
      <c r="D5813" s="95" t="s">
        <v>6349</v>
      </c>
      <c r="E5813" s="95" t="s">
        <v>6649</v>
      </c>
      <c r="F5813" s="95" t="s">
        <v>6354</v>
      </c>
      <c r="G5813" s="95" t="s">
        <v>6354</v>
      </c>
      <c r="H5813" s="61">
        <v>5330.9977948588703</v>
      </c>
      <c r="I5813" s="61">
        <v>37.772792626564801</v>
      </c>
      <c r="J5813" s="123">
        <v>201366.67419787799</v>
      </c>
      <c r="K5813" s="99">
        <v>4344.8333333333303</v>
      </c>
      <c r="L5813" s="16">
        <v>4054.2307536685298</v>
      </c>
      <c r="M5813" s="17">
        <f>gp_need_index[[#This Row],[Normalised weighted population (base year)]]/gp_need_index[[#This Row],[Registered population (base year)]]</f>
        <v>0.93311536775523407</v>
      </c>
      <c r="N5813" s="99">
        <v>4367.9185198808</v>
      </c>
      <c r="O5813" s="16">
        <v>4068.8846709177501</v>
      </c>
      <c r="P5813" s="17">
        <f>gp_need_index[[#This Row],[Normalised weighted population 2026/27]]/gp_need_index[[#This Row],[Registered population 2026/27]]</f>
        <v>0.93153859267246353</v>
      </c>
      <c r="Q5813" s="99">
        <v>4389.4284058037101</v>
      </c>
      <c r="R5813" s="16">
        <v>4083.1884118235298</v>
      </c>
      <c r="S5813" s="17">
        <f>gp_need_index[[#This Row],[Normalised weighted population 2027/28]]/gp_need_index[[#This Row],[Registered population 2027/28]]</f>
        <v>0.93023237522788405</v>
      </c>
      <c r="T5813" s="99">
        <v>4410.7750288888601</v>
      </c>
      <c r="U5813" s="16">
        <v>4099.4759753287499</v>
      </c>
      <c r="V5813" s="17">
        <f>gp_need_index[[#This Row],[Normalised weighted population 2028/29]]/gp_need_index[[#This Row],[Registered population 2028/29]]</f>
        <v>0.92942304889249105</v>
      </c>
    </row>
    <row r="5814" spans="1:22" x14ac:dyDescent="0.2">
      <c r="A5814" s="6" t="s">
        <v>493</v>
      </c>
      <c r="B5814" s="1" t="s">
        <v>11819</v>
      </c>
      <c r="C5814" s="95" t="s">
        <v>6349</v>
      </c>
      <c r="D5814" s="95" t="s">
        <v>6349</v>
      </c>
      <c r="E5814" s="95" t="s">
        <v>6649</v>
      </c>
      <c r="F5814" s="95" t="s">
        <v>6354</v>
      </c>
      <c r="G5814" s="95" t="s">
        <v>6354</v>
      </c>
      <c r="H5814" s="61">
        <v>5398.2690234375004</v>
      </c>
      <c r="I5814" s="61">
        <v>33.387919864356199</v>
      </c>
      <c r="J5814" s="123">
        <v>180236.973560768</v>
      </c>
      <c r="K5814" s="99">
        <v>2492.75</v>
      </c>
      <c r="L5814" s="16">
        <v>3628.81437094274</v>
      </c>
      <c r="M5814" s="17">
        <f>gp_need_index[[#This Row],[Normalised weighted population (base year)]]/gp_need_index[[#This Row],[Registered population (base year)]]</f>
        <v>1.4557474158831571</v>
      </c>
      <c r="N5814" s="99">
        <v>2504.4027762830101</v>
      </c>
      <c r="O5814" s="16">
        <v>3641.9306311497999</v>
      </c>
      <c r="P5814" s="17">
        <f>gp_need_index[[#This Row],[Normalised weighted population 2026/27]]/gp_need_index[[#This Row],[Registered population 2026/27]]</f>
        <v>1.4542112257817763</v>
      </c>
      <c r="Q5814" s="99">
        <v>2516.6742292977401</v>
      </c>
      <c r="R5814" s="16">
        <v>3654.7334595310299</v>
      </c>
      <c r="S5814" s="17">
        <f>gp_need_index[[#This Row],[Normalised weighted population 2027/28]]/gp_need_index[[#This Row],[Registered population 2027/28]]</f>
        <v>1.4522076067631753</v>
      </c>
      <c r="T5814" s="99">
        <v>2529.5523521485602</v>
      </c>
      <c r="U5814" s="16">
        <v>3669.3119450950098</v>
      </c>
      <c r="V5814" s="17">
        <f>gp_need_index[[#This Row],[Normalised weighted population 2028/29]]/gp_need_index[[#This Row],[Registered population 2028/29]]</f>
        <v>1.4505775861797667</v>
      </c>
    </row>
    <row r="5815" spans="1:22" x14ac:dyDescent="0.2">
      <c r="A5815" s="6" t="s">
        <v>482</v>
      </c>
      <c r="B5815" s="1" t="s">
        <v>11820</v>
      </c>
      <c r="C5815" s="95" t="s">
        <v>6349</v>
      </c>
      <c r="D5815" s="95" t="s">
        <v>6349</v>
      </c>
      <c r="E5815" s="95" t="s">
        <v>6649</v>
      </c>
      <c r="F5815" s="95" t="s">
        <v>6354</v>
      </c>
      <c r="G5815" s="95" t="s">
        <v>6354</v>
      </c>
      <c r="H5815" s="61">
        <v>5435.6107713130496</v>
      </c>
      <c r="I5815" s="61">
        <v>59.396115848582298</v>
      </c>
      <c r="J5815" s="123">
        <v>322854.16708071198</v>
      </c>
      <c r="K5815" s="99">
        <v>4760.9166666666697</v>
      </c>
      <c r="L5815" s="16">
        <v>6500.2081319692998</v>
      </c>
      <c r="M5815" s="17">
        <f>gp_need_index[[#This Row],[Normalised weighted population (base year)]]/gp_need_index[[#This Row],[Registered population (base year)]]</f>
        <v>1.3653270130687638</v>
      </c>
      <c r="N5815" s="99">
        <v>4783.6745020428898</v>
      </c>
      <c r="O5815" s="16">
        <v>6523.7029742355899</v>
      </c>
      <c r="P5815" s="17">
        <f>gp_need_index[[#This Row],[Normalised weighted population 2026/27]]/gp_need_index[[#This Row],[Registered population 2026/27]]</f>
        <v>1.3637430747952464</v>
      </c>
      <c r="Q5815" s="99">
        <v>4805.0235961528597</v>
      </c>
      <c r="R5815" s="16">
        <v>6546.63637359111</v>
      </c>
      <c r="S5815" s="17">
        <f>gp_need_index[[#This Row],[Normalised weighted population 2027/28]]/gp_need_index[[#This Row],[Registered population 2027/28]]</f>
        <v>1.3624566544964882</v>
      </c>
      <c r="T5815" s="99">
        <v>4826.4048587101597</v>
      </c>
      <c r="U5815" s="16">
        <v>6572.7504650622895</v>
      </c>
      <c r="V5815" s="17">
        <f>gp_need_index[[#This Row],[Normalised weighted population 2028/29]]/gp_need_index[[#This Row],[Registered population 2028/29]]</f>
        <v>1.3618315614780054</v>
      </c>
    </row>
    <row r="5816" spans="1:22" x14ac:dyDescent="0.2">
      <c r="A5816" s="6" t="s">
        <v>495</v>
      </c>
      <c r="B5816" s="1" t="s">
        <v>11821</v>
      </c>
      <c r="C5816" s="95" t="s">
        <v>6349</v>
      </c>
      <c r="D5816" s="95" t="s">
        <v>6349</v>
      </c>
      <c r="E5816" s="95" t="s">
        <v>6649</v>
      </c>
      <c r="F5816" s="95" t="s">
        <v>6354</v>
      </c>
      <c r="G5816" s="95" t="s">
        <v>6354</v>
      </c>
      <c r="H5816" s="61">
        <v>5414.1886023319103</v>
      </c>
      <c r="I5816" s="61">
        <v>74.293975671077106</v>
      </c>
      <c r="J5816" s="123">
        <v>402241.59630027</v>
      </c>
      <c r="K5816" s="99">
        <v>6514.5</v>
      </c>
      <c r="L5816" s="16">
        <v>8098.56078033423</v>
      </c>
      <c r="M5816" s="17">
        <f>gp_need_index[[#This Row],[Normalised weighted population (base year)]]/gp_need_index[[#This Row],[Registered population (base year)]]</f>
        <v>1.2431592263925444</v>
      </c>
      <c r="N5816" s="99">
        <v>6544.8997435666897</v>
      </c>
      <c r="O5816" s="16">
        <v>8127.8328288986604</v>
      </c>
      <c r="P5816" s="17">
        <f>gp_need_index[[#This Row],[Normalised weighted population 2026/27]]/gp_need_index[[#This Row],[Registered population 2026/27]]</f>
        <v>1.2418574993280707</v>
      </c>
      <c r="Q5816" s="99">
        <v>6572.4987302209602</v>
      </c>
      <c r="R5816" s="16">
        <v>8156.4053799323701</v>
      </c>
      <c r="S5816" s="17">
        <f>gp_need_index[[#This Row],[Normalised weighted population 2027/28]]/gp_need_index[[#This Row],[Registered population 2027/28]]</f>
        <v>1.2409900274957011</v>
      </c>
      <c r="T5816" s="99">
        <v>6598.7624577529696</v>
      </c>
      <c r="U5816" s="16">
        <v>8188.9407315255603</v>
      </c>
      <c r="V5816" s="17">
        <f>gp_need_index[[#This Row],[Normalised weighted population 2028/29]]/gp_need_index[[#This Row],[Registered population 2028/29]]</f>
        <v>1.240981287620722</v>
      </c>
    </row>
    <row r="5817" spans="1:22" x14ac:dyDescent="0.2">
      <c r="A5817" s="6" t="s">
        <v>497</v>
      </c>
      <c r="B5817" s="1" t="s">
        <v>11822</v>
      </c>
      <c r="C5817" s="95" t="s">
        <v>6349</v>
      </c>
      <c r="D5817" s="95" t="s">
        <v>6349</v>
      </c>
      <c r="E5817" s="95" t="s">
        <v>6649</v>
      </c>
      <c r="F5817" s="95" t="s">
        <v>6354</v>
      </c>
      <c r="G5817" s="95" t="s">
        <v>6354</v>
      </c>
      <c r="H5817" s="61">
        <v>5533.5128506747196</v>
      </c>
      <c r="I5817" s="61">
        <v>31.736716340526598</v>
      </c>
      <c r="J5817" s="123">
        <v>175615.52770852199</v>
      </c>
      <c r="K5817" s="99">
        <v>2872.0833333333298</v>
      </c>
      <c r="L5817" s="16">
        <v>3535.76815078133</v>
      </c>
      <c r="M5817" s="17">
        <f>gp_need_index[[#This Row],[Normalised weighted population (base year)]]/gp_need_index[[#This Row],[Registered population (base year)]]</f>
        <v>1.2310813233534312</v>
      </c>
      <c r="N5817" s="99">
        <v>2883.72758514831</v>
      </c>
      <c r="O5817" s="16">
        <v>3548.5480977162902</v>
      </c>
      <c r="P5817" s="17">
        <f>gp_need_index[[#This Row],[Normalised weighted population 2026/27]]/gp_need_index[[#This Row],[Registered population 2026/27]]</f>
        <v>1.2305420650660344</v>
      </c>
      <c r="Q5817" s="99">
        <v>2894.4371221356701</v>
      </c>
      <c r="R5817" s="16">
        <v>3561.0226495128099</v>
      </c>
      <c r="S5817" s="17">
        <f>gp_need_index[[#This Row],[Normalised weighted population 2027/28]]/gp_need_index[[#This Row],[Registered population 2027/28]]</f>
        <v>1.2302988454229393</v>
      </c>
      <c r="T5817" s="99">
        <v>2905.03437335123</v>
      </c>
      <c r="U5817" s="16">
        <v>3575.22732896858</v>
      </c>
      <c r="V5817" s="17">
        <f>gp_need_index[[#This Row],[Normalised weighted population 2028/29]]/gp_need_index[[#This Row],[Registered population 2028/29]]</f>
        <v>1.230700525186633</v>
      </c>
    </row>
    <row r="5818" spans="1:22" x14ac:dyDescent="0.2">
      <c r="A5818" s="6" t="s">
        <v>498</v>
      </c>
      <c r="B5818" s="1" t="s">
        <v>6958</v>
      </c>
      <c r="C5818" s="95" t="s">
        <v>6349</v>
      </c>
      <c r="D5818" s="95" t="s">
        <v>6349</v>
      </c>
      <c r="E5818" s="95" t="s">
        <v>6649</v>
      </c>
      <c r="F5818" s="95" t="s">
        <v>6354</v>
      </c>
      <c r="G5818" s="95" t="s">
        <v>6354</v>
      </c>
      <c r="H5818" s="61">
        <v>5302.3765787760403</v>
      </c>
      <c r="I5818" s="61">
        <v>33.768044361686698</v>
      </c>
      <c r="J5818" s="123">
        <v>179050.88753447801</v>
      </c>
      <c r="K5818" s="99">
        <v>4257.25</v>
      </c>
      <c r="L5818" s="16">
        <v>3604.9342206475899</v>
      </c>
      <c r="M5818" s="17">
        <f>gp_need_index[[#This Row],[Normalised weighted population (base year)]]/gp_need_index[[#This Row],[Registered population (base year)]]</f>
        <v>0.84677531755184443</v>
      </c>
      <c r="N5818" s="99">
        <v>4281.98806263388</v>
      </c>
      <c r="O5818" s="16">
        <v>3617.96416663931</v>
      </c>
      <c r="P5818" s="17">
        <f>gp_need_index[[#This Row],[Normalised weighted population 2026/27]]/gp_need_index[[#This Row],[Registered population 2026/27]]</f>
        <v>0.8449262617546569</v>
      </c>
      <c r="Q5818" s="99">
        <v>4303.2385715394003</v>
      </c>
      <c r="R5818" s="16">
        <v>3630.6827434070101</v>
      </c>
      <c r="S5818" s="17">
        <f>gp_need_index[[#This Row],[Normalised weighted population 2027/28]]/gp_need_index[[#This Row],[Registered population 2027/28]]</f>
        <v>0.84370937912192112</v>
      </c>
      <c r="T5818" s="99">
        <v>4326.0932733440304</v>
      </c>
      <c r="U5818" s="16">
        <v>3645.1652922845701</v>
      </c>
      <c r="V5818" s="17">
        <f>gp_need_index[[#This Row],[Normalised weighted population 2028/29]]/gp_need_index[[#This Row],[Registered population 2028/29]]</f>
        <v>0.842599791998218</v>
      </c>
    </row>
    <row r="5819" spans="1:22" x14ac:dyDescent="0.2">
      <c r="A5819" s="6" t="s">
        <v>568</v>
      </c>
      <c r="B5819" s="1" t="s">
        <v>11823</v>
      </c>
      <c r="C5819" s="95" t="s">
        <v>6349</v>
      </c>
      <c r="D5819" s="95" t="s">
        <v>6349</v>
      </c>
      <c r="E5819" s="95" t="s">
        <v>6649</v>
      </c>
      <c r="F5819" s="95" t="s">
        <v>6353</v>
      </c>
      <c r="G5819" s="95" t="s">
        <v>6353</v>
      </c>
      <c r="H5819" s="61">
        <v>5620.0793085512896</v>
      </c>
      <c r="I5819" s="61">
        <v>103.36698056543599</v>
      </c>
      <c r="J5819" s="123">
        <v>580930.62866323104</v>
      </c>
      <c r="K5819" s="99">
        <v>11538.083333333299</v>
      </c>
      <c r="L5819" s="16">
        <v>11696.2095632569</v>
      </c>
      <c r="M5819" s="17">
        <f>gp_need_index[[#This Row],[Normalised weighted population (base year)]]/gp_need_index[[#This Row],[Registered population (base year)]]</f>
        <v>1.013704722470393</v>
      </c>
      <c r="N5819" s="99">
        <v>11666.9659537056</v>
      </c>
      <c r="O5819" s="16">
        <v>11738.4852247778</v>
      </c>
      <c r="P5819" s="17">
        <f>gp_need_index[[#This Row],[Normalised weighted population 2026/27]]/gp_need_index[[#This Row],[Registered population 2026/27]]</f>
        <v>1.0061300659791061</v>
      </c>
      <c r="Q5819" s="99">
        <v>11791.585352759799</v>
      </c>
      <c r="R5819" s="16">
        <v>11779.7506488095</v>
      </c>
      <c r="S5819" s="17">
        <f>gp_need_index[[#This Row],[Normalised weighted population 2027/28]]/gp_need_index[[#This Row],[Registered population 2027/28]]</f>
        <v>0.99899634327393227</v>
      </c>
      <c r="T5819" s="99">
        <v>11915.4171536719</v>
      </c>
      <c r="U5819" s="16">
        <v>11826.739280588599</v>
      </c>
      <c r="V5819" s="17">
        <f>gp_need_index[[#This Row],[Normalised weighted population 2028/29]]/gp_need_index[[#This Row],[Registered population 2028/29]]</f>
        <v>0.9925577198062282</v>
      </c>
    </row>
    <row r="5820" spans="1:22" x14ac:dyDescent="0.2">
      <c r="A5820" s="6" t="s">
        <v>553</v>
      </c>
      <c r="B5820" s="1" t="s">
        <v>11824</v>
      </c>
      <c r="C5820" s="95" t="s">
        <v>6349</v>
      </c>
      <c r="D5820" s="95" t="s">
        <v>6349</v>
      </c>
      <c r="E5820" s="95" t="s">
        <v>6649</v>
      </c>
      <c r="F5820" s="95" t="s">
        <v>6353</v>
      </c>
      <c r="G5820" s="95" t="s">
        <v>6353</v>
      </c>
      <c r="H5820" s="61">
        <v>5677.7794573102701</v>
      </c>
      <c r="I5820" s="61">
        <v>173.00205517320001</v>
      </c>
      <c r="J5820" s="123">
        <v>982267.514934854</v>
      </c>
      <c r="K5820" s="99">
        <v>14134.916666666701</v>
      </c>
      <c r="L5820" s="16">
        <v>19776.555297651201</v>
      </c>
      <c r="M5820" s="17">
        <f>gp_need_index[[#This Row],[Normalised weighted population (base year)]]/gp_need_index[[#This Row],[Registered population (base year)]]</f>
        <v>1.3991278310319826</v>
      </c>
      <c r="N5820" s="99">
        <v>14345.537542412199</v>
      </c>
      <c r="O5820" s="16">
        <v>19848.037169901399</v>
      </c>
      <c r="P5820" s="17">
        <f>gp_need_index[[#This Row],[Normalised weighted population 2026/27]]/gp_need_index[[#This Row],[Registered population 2026/27]]</f>
        <v>1.383568730779255</v>
      </c>
      <c r="Q5820" s="99">
        <v>14526.959407921</v>
      </c>
      <c r="R5820" s="16">
        <v>19917.810880420999</v>
      </c>
      <c r="S5820" s="17">
        <f>gp_need_index[[#This Row],[Normalised weighted population 2027/28]]/gp_need_index[[#This Row],[Registered population 2027/28]]</f>
        <v>1.3710928984602635</v>
      </c>
      <c r="T5820" s="99">
        <v>14722.701561009</v>
      </c>
      <c r="U5820" s="16">
        <v>19997.261686232599</v>
      </c>
      <c r="V5820" s="17">
        <f>gp_need_index[[#This Row],[Normalised weighted population 2028/29]]/gp_need_index[[#This Row],[Registered population 2028/29]]</f>
        <v>1.3582603439570173</v>
      </c>
    </row>
    <row r="5821" spans="1:22" x14ac:dyDescent="0.2">
      <c r="A5821" s="6" t="s">
        <v>545</v>
      </c>
      <c r="B5821" s="1" t="s">
        <v>11825</v>
      </c>
      <c r="C5821" s="95" t="s">
        <v>6349</v>
      </c>
      <c r="D5821" s="95" t="s">
        <v>6349</v>
      </c>
      <c r="E5821" s="95" t="s">
        <v>6649</v>
      </c>
      <c r="F5821" s="95" t="s">
        <v>6353</v>
      </c>
      <c r="G5821" s="95" t="s">
        <v>6353</v>
      </c>
      <c r="H5821" s="61">
        <v>5499.9306975720001</v>
      </c>
      <c r="I5821" s="61">
        <v>108.92778112424</v>
      </c>
      <c r="J5821" s="123">
        <v>599095.24722361099</v>
      </c>
      <c r="K5821" s="99">
        <v>8800.9166666666697</v>
      </c>
      <c r="L5821" s="16">
        <v>12061.928247788501</v>
      </c>
      <c r="M5821" s="17">
        <f>gp_need_index[[#This Row],[Normalised weighted population (base year)]]/gp_need_index[[#This Row],[Registered population (base year)]]</f>
        <v>1.3705309008859112</v>
      </c>
      <c r="N5821" s="99">
        <v>8900.5033966324409</v>
      </c>
      <c r="O5821" s="16">
        <v>12105.5257904911</v>
      </c>
      <c r="P5821" s="17">
        <f>gp_need_index[[#This Row],[Normalised weighted population 2026/27]]/gp_need_index[[#This Row],[Registered population 2026/27]]</f>
        <v>1.3600945082579596</v>
      </c>
      <c r="Q5821" s="99">
        <v>8996.4674516263294</v>
      </c>
      <c r="R5821" s="16">
        <v>12148.0815074602</v>
      </c>
      <c r="S5821" s="17">
        <f>gp_need_index[[#This Row],[Normalised weighted population 2027/28]]/gp_need_index[[#This Row],[Registered population 2027/28]]</f>
        <v>1.3503168407800041</v>
      </c>
      <c r="T5821" s="99">
        <v>9093.4688951315493</v>
      </c>
      <c r="U5821" s="16">
        <v>12196.5393862214</v>
      </c>
      <c r="V5821" s="17">
        <f>gp_need_index[[#This Row],[Normalised weighted population 2028/29]]/gp_need_index[[#This Row],[Registered population 2028/29]]</f>
        <v>1.3412416677150751</v>
      </c>
    </row>
    <row r="5822" spans="1:22" x14ac:dyDescent="0.2">
      <c r="A5822" s="6" t="s">
        <v>572</v>
      </c>
      <c r="B5822" s="1" t="s">
        <v>11826</v>
      </c>
      <c r="C5822" s="95" t="s">
        <v>6349</v>
      </c>
      <c r="D5822" s="95" t="s">
        <v>6349</v>
      </c>
      <c r="E5822" s="95" t="s">
        <v>6649</v>
      </c>
      <c r="F5822" s="95" t="s">
        <v>6353</v>
      </c>
      <c r="G5822" s="95" t="s">
        <v>6353</v>
      </c>
      <c r="H5822" s="61">
        <v>5640.0916182355204</v>
      </c>
      <c r="I5822" s="61">
        <v>90.480544780970902</v>
      </c>
      <c r="J5822" s="123">
        <v>510318.56223253702</v>
      </c>
      <c r="K5822" s="99">
        <v>7575.5</v>
      </c>
      <c r="L5822" s="16">
        <v>10274.5363273863</v>
      </c>
      <c r="M5822" s="17">
        <f>gp_need_index[[#This Row],[Normalised weighted population (base year)]]/gp_need_index[[#This Row],[Registered population (base year)]]</f>
        <v>1.3562849089018942</v>
      </c>
      <c r="N5822" s="99">
        <v>7678.28878533027</v>
      </c>
      <c r="O5822" s="16">
        <v>10311.6733859959</v>
      </c>
      <c r="P5822" s="17">
        <f>gp_need_index[[#This Row],[Normalised weighted population 2026/27]]/gp_need_index[[#This Row],[Registered population 2026/27]]</f>
        <v>1.3429650374308446</v>
      </c>
      <c r="Q5822" s="99">
        <v>7772.6303400534498</v>
      </c>
      <c r="R5822" s="16">
        <v>10347.923001393499</v>
      </c>
      <c r="S5822" s="17">
        <f>gp_need_index[[#This Row],[Normalised weighted population 2027/28]]/gp_need_index[[#This Row],[Registered population 2027/28]]</f>
        <v>1.3313283339964346</v>
      </c>
      <c r="T5822" s="99">
        <v>7869.8844116699502</v>
      </c>
      <c r="U5822" s="16">
        <v>10389.2001691442</v>
      </c>
      <c r="V5822" s="17">
        <f>gp_need_index[[#This Row],[Normalised weighted population 2028/29]]/gp_need_index[[#This Row],[Registered population 2028/29]]</f>
        <v>1.3201210622278585</v>
      </c>
    </row>
    <row r="5823" spans="1:22" x14ac:dyDescent="0.2">
      <c r="A5823" s="6" t="s">
        <v>580</v>
      </c>
      <c r="B5823" s="1" t="s">
        <v>11827</v>
      </c>
      <c r="C5823" s="95" t="s">
        <v>6349</v>
      </c>
      <c r="D5823" s="95" t="s">
        <v>6349</v>
      </c>
      <c r="E5823" s="95" t="s">
        <v>6649</v>
      </c>
      <c r="F5823" s="95" t="s">
        <v>6353</v>
      </c>
      <c r="G5823" s="95" t="s">
        <v>6353</v>
      </c>
      <c r="H5823" s="61">
        <v>5326.1139234459897</v>
      </c>
      <c r="I5823" s="61">
        <v>124.25535203314099</v>
      </c>
      <c r="J5823" s="123">
        <v>661798.16052639601</v>
      </c>
      <c r="K5823" s="99">
        <v>13649.583333333299</v>
      </c>
      <c r="L5823" s="16">
        <v>13324.361967118701</v>
      </c>
      <c r="M5823" s="17">
        <f>gp_need_index[[#This Row],[Normalised weighted population (base year)]]/gp_need_index[[#This Row],[Registered population (base year)]]</f>
        <v>0.9761735315817015</v>
      </c>
      <c r="N5823" s="99">
        <v>13791.131448894501</v>
      </c>
      <c r="O5823" s="16">
        <v>13372.522545420299</v>
      </c>
      <c r="P5823" s="17">
        <f>gp_need_index[[#This Row],[Normalised weighted population 2026/27]]/gp_need_index[[#This Row],[Registered population 2026/27]]</f>
        <v>0.96964651486171149</v>
      </c>
      <c r="Q5823" s="99">
        <v>13932.743981481201</v>
      </c>
      <c r="R5823" s="16">
        <v>13419.532257716501</v>
      </c>
      <c r="S5823" s="17">
        <f>gp_need_index[[#This Row],[Normalised weighted population 2027/28]]/gp_need_index[[#This Row],[Registered population 2027/28]]</f>
        <v>0.96316506465296148</v>
      </c>
      <c r="T5823" s="99">
        <v>14075.3397172277</v>
      </c>
      <c r="U5823" s="16">
        <v>13473.0618678674</v>
      </c>
      <c r="V5823" s="17">
        <f>gp_need_index[[#This Row],[Normalised weighted population 2028/29]]/gp_need_index[[#This Row],[Registered population 2028/29]]</f>
        <v>0.95721042181147964</v>
      </c>
    </row>
    <row r="5824" spans="1:22" x14ac:dyDescent="0.2">
      <c r="A5824" s="6" t="s">
        <v>561</v>
      </c>
      <c r="B5824" s="1" t="s">
        <v>11828</v>
      </c>
      <c r="C5824" s="95" t="s">
        <v>6349</v>
      </c>
      <c r="D5824" s="95" t="s">
        <v>6349</v>
      </c>
      <c r="E5824" s="95" t="s">
        <v>6649</v>
      </c>
      <c r="F5824" s="95" t="s">
        <v>6353</v>
      </c>
      <c r="G5824" s="95" t="s">
        <v>6353</v>
      </c>
      <c r="H5824" s="61">
        <v>5378.7372782939201</v>
      </c>
      <c r="I5824" s="61">
        <v>49.214989099279201</v>
      </c>
      <c r="J5824" s="123">
        <v>264714.49651912198</v>
      </c>
      <c r="K5824" s="99">
        <v>4938.1666666666697</v>
      </c>
      <c r="L5824" s="16">
        <v>5329.6487961810599</v>
      </c>
      <c r="M5824" s="17">
        <f>gp_need_index[[#This Row],[Normalised weighted population (base year)]]/gp_need_index[[#This Row],[Registered population (base year)]]</f>
        <v>1.0792768158590009</v>
      </c>
      <c r="N5824" s="99">
        <v>4990.23070390059</v>
      </c>
      <c r="O5824" s="16">
        <v>5348.9126805458</v>
      </c>
      <c r="P5824" s="17">
        <f>gp_need_index[[#This Row],[Normalised weighted population 2026/27]]/gp_need_index[[#This Row],[Registered population 2026/27]]</f>
        <v>1.0718768325409982</v>
      </c>
      <c r="Q5824" s="99">
        <v>5037.0467134487599</v>
      </c>
      <c r="R5824" s="16">
        <v>5367.7162267993999</v>
      </c>
      <c r="S5824" s="17">
        <f>gp_need_index[[#This Row],[Normalised weighted population 2027/28]]/gp_need_index[[#This Row],[Registered population 2027/28]]</f>
        <v>1.0656474978617456</v>
      </c>
      <c r="T5824" s="99">
        <v>5085.3880692999101</v>
      </c>
      <c r="U5824" s="16">
        <v>5389.1276852245901</v>
      </c>
      <c r="V5824" s="17">
        <f>gp_need_index[[#This Row],[Normalised weighted population 2028/29]]/gp_need_index[[#This Row],[Registered population 2028/29]]</f>
        <v>1.0597279129508979</v>
      </c>
    </row>
    <row r="5825" spans="1:22" x14ac:dyDescent="0.2">
      <c r="A5825" s="6" t="s">
        <v>574</v>
      </c>
      <c r="B5825" s="1" t="s">
        <v>11829</v>
      </c>
      <c r="C5825" s="95" t="s">
        <v>6349</v>
      </c>
      <c r="D5825" s="95" t="s">
        <v>6349</v>
      </c>
      <c r="E5825" s="95" t="s">
        <v>6649</v>
      </c>
      <c r="F5825" s="95" t="s">
        <v>6353</v>
      </c>
      <c r="G5825" s="95" t="s">
        <v>6353</v>
      </c>
      <c r="H5825" s="61">
        <v>5519.3457804361997</v>
      </c>
      <c r="I5825" s="61">
        <v>131.86425285050501</v>
      </c>
      <c r="J5825" s="123">
        <v>727804.40756080498</v>
      </c>
      <c r="K5825" s="99">
        <v>12911.75</v>
      </c>
      <c r="L5825" s="16">
        <v>14653.303599228901</v>
      </c>
      <c r="M5825" s="17">
        <f>gp_need_index[[#This Row],[Normalised weighted population (base year)]]/gp_need_index[[#This Row],[Registered population (base year)]]</f>
        <v>1.1348812979827598</v>
      </c>
      <c r="N5825" s="99">
        <v>13053.083626982499</v>
      </c>
      <c r="O5825" s="16">
        <v>14706.2676043429</v>
      </c>
      <c r="P5825" s="17">
        <f>gp_need_index[[#This Row],[Normalised weighted population 2026/27]]/gp_need_index[[#This Row],[Registered population 2026/27]]</f>
        <v>1.1266508378099289</v>
      </c>
      <c r="Q5825" s="99">
        <v>13190.9014403903</v>
      </c>
      <c r="R5825" s="16">
        <v>14757.9659586873</v>
      </c>
      <c r="S5825" s="17">
        <f>gp_need_index[[#This Row],[Normalised weighted population 2027/28]]/gp_need_index[[#This Row],[Registered population 2027/28]]</f>
        <v>1.1187988952368848</v>
      </c>
      <c r="T5825" s="99">
        <v>13329.3682013772</v>
      </c>
      <c r="U5825" s="16">
        <v>14816.8344907061</v>
      </c>
      <c r="V5825" s="17">
        <f>gp_need_index[[#This Row],[Normalised weighted population 2028/29]]/gp_need_index[[#This Row],[Registered population 2028/29]]</f>
        <v>1.1115931578193792</v>
      </c>
    </row>
    <row r="5826" spans="1:22" x14ac:dyDescent="0.2">
      <c r="A5826" s="6" t="s">
        <v>549</v>
      </c>
      <c r="B5826" s="1" t="s">
        <v>8333</v>
      </c>
      <c r="C5826" s="95" t="s">
        <v>6349</v>
      </c>
      <c r="D5826" s="95" t="s">
        <v>6349</v>
      </c>
      <c r="E5826" s="95" t="s">
        <v>6649</v>
      </c>
      <c r="F5826" s="95" t="s">
        <v>6353</v>
      </c>
      <c r="G5826" s="95" t="s">
        <v>6353</v>
      </c>
      <c r="H5826" s="61">
        <v>5554.00574753404</v>
      </c>
      <c r="I5826" s="61">
        <v>175.056123978323</v>
      </c>
      <c r="J5826" s="123">
        <v>972262.71871663898</v>
      </c>
      <c r="K5826" s="99">
        <v>15922.5</v>
      </c>
      <c r="L5826" s="16">
        <v>19575.1229967322</v>
      </c>
      <c r="M5826" s="17">
        <f>gp_need_index[[#This Row],[Normalised weighted population (base year)]]/gp_need_index[[#This Row],[Registered population (base year)]]</f>
        <v>1.2294000940010803</v>
      </c>
      <c r="N5826" s="99">
        <v>16106.2782713913</v>
      </c>
      <c r="O5826" s="16">
        <v>19645.876796889701</v>
      </c>
      <c r="P5826" s="17">
        <f>gp_need_index[[#This Row],[Normalised weighted population 2026/27]]/gp_need_index[[#This Row],[Registered population 2026/27]]</f>
        <v>1.2197651416333466</v>
      </c>
      <c r="Q5826" s="99">
        <v>16280.158017281099</v>
      </c>
      <c r="R5826" s="16">
        <v>19714.9398336423</v>
      </c>
      <c r="S5826" s="17">
        <f>gp_need_index[[#This Row],[Normalised weighted population 2027/28]]/gp_need_index[[#This Row],[Registered population 2027/28]]</f>
        <v>1.2109796362366534</v>
      </c>
      <c r="T5826" s="99">
        <v>16455.114066136899</v>
      </c>
      <c r="U5826" s="16">
        <v>19793.5814005149</v>
      </c>
      <c r="V5826" s="17">
        <f>gp_need_index[[#This Row],[Normalised weighted population 2028/29]]/gp_need_index[[#This Row],[Registered population 2028/29]]</f>
        <v>1.2028832690530087</v>
      </c>
    </row>
    <row r="5827" spans="1:22" x14ac:dyDescent="0.2">
      <c r="A5827" s="6" t="s">
        <v>559</v>
      </c>
      <c r="B5827" s="1" t="s">
        <v>11830</v>
      </c>
      <c r="C5827" s="95" t="s">
        <v>6349</v>
      </c>
      <c r="D5827" s="95" t="s">
        <v>6349</v>
      </c>
      <c r="E5827" s="95" t="s">
        <v>6649</v>
      </c>
      <c r="F5827" s="95" t="s">
        <v>6353</v>
      </c>
      <c r="G5827" s="95" t="s">
        <v>6353</v>
      </c>
      <c r="H5827" s="61">
        <v>5521.8453776041697</v>
      </c>
      <c r="I5827" s="61">
        <v>18.6186259050993</v>
      </c>
      <c r="J5827" s="123">
        <v>102809.17339141401</v>
      </c>
      <c r="K5827" s="99">
        <v>2182.1666666666702</v>
      </c>
      <c r="L5827" s="16">
        <v>2069.9160582704899</v>
      </c>
      <c r="M5827" s="17">
        <f>gp_need_index[[#This Row],[Normalised weighted population (base year)]]/gp_need_index[[#This Row],[Registered population (base year)]]</f>
        <v>0.94856002059290612</v>
      </c>
      <c r="N5827" s="99">
        <v>2207.8074333755198</v>
      </c>
      <c r="O5827" s="16">
        <v>2077.3977189044499</v>
      </c>
      <c r="P5827" s="17">
        <f>gp_need_index[[#This Row],[Normalised weighted population 2026/27]]/gp_need_index[[#This Row],[Registered population 2026/27]]</f>
        <v>0.94093247785125611</v>
      </c>
      <c r="Q5827" s="99">
        <v>2231.1861875795898</v>
      </c>
      <c r="R5827" s="16">
        <v>2084.7005945405799</v>
      </c>
      <c r="S5827" s="17">
        <f>gp_need_index[[#This Row],[Normalised weighted population 2027/28]]/gp_need_index[[#This Row],[Registered population 2027/28]]</f>
        <v>0.93434631593972051</v>
      </c>
      <c r="T5827" s="99">
        <v>2255.7317367147002</v>
      </c>
      <c r="U5827" s="16">
        <v>2093.01632477351</v>
      </c>
      <c r="V5827" s="17">
        <f>gp_need_index[[#This Row],[Normalised weighted population 2028/29]]/gp_need_index[[#This Row],[Registered population 2028/29]]</f>
        <v>0.92786579658706547</v>
      </c>
    </row>
    <row r="5828" spans="1:22" x14ac:dyDescent="0.2">
      <c r="A5828" s="6" t="s">
        <v>555</v>
      </c>
      <c r="B5828" s="1" t="s">
        <v>11831</v>
      </c>
      <c r="C5828" s="95" t="s">
        <v>6349</v>
      </c>
      <c r="D5828" s="95" t="s">
        <v>6349</v>
      </c>
      <c r="E5828" s="95" t="s">
        <v>6649</v>
      </c>
      <c r="F5828" s="95" t="s">
        <v>6353</v>
      </c>
      <c r="G5828" s="95" t="s">
        <v>6353</v>
      </c>
      <c r="H5828" s="61">
        <v>5689.3945096446396</v>
      </c>
      <c r="I5828" s="61">
        <v>151.38628762787499</v>
      </c>
      <c r="J5828" s="123">
        <v>861296.31366551702</v>
      </c>
      <c r="K5828" s="99">
        <v>11652.25</v>
      </c>
      <c r="L5828" s="16">
        <v>17340.972714545002</v>
      </c>
      <c r="M5828" s="17">
        <f>gp_need_index[[#This Row],[Normalised weighted population (base year)]]/gp_need_index[[#This Row],[Registered population (base year)]]</f>
        <v>1.4882080898148426</v>
      </c>
      <c r="N5828" s="99">
        <v>11790.467423512</v>
      </c>
      <c r="O5828" s="16">
        <v>17403.651233509401</v>
      </c>
      <c r="P5828" s="17">
        <f>gp_need_index[[#This Row],[Normalised weighted population 2026/27]]/gp_need_index[[#This Row],[Registered population 2026/27]]</f>
        <v>1.4760781407871797</v>
      </c>
      <c r="Q5828" s="99">
        <v>11923.557491272401</v>
      </c>
      <c r="R5828" s="16">
        <v>17464.8319594803</v>
      </c>
      <c r="S5828" s="17">
        <f>gp_need_index[[#This Row],[Normalised weighted population 2027/28]]/gp_need_index[[#This Row],[Registered population 2027/28]]</f>
        <v>1.4647333207613504</v>
      </c>
      <c r="T5828" s="99">
        <v>12055.094613319499</v>
      </c>
      <c r="U5828" s="16">
        <v>17534.497997624501</v>
      </c>
      <c r="V5828" s="17">
        <f>gp_need_index[[#This Row],[Normalised weighted population 2028/29]]/gp_need_index[[#This Row],[Registered population 2028/29]]</f>
        <v>1.4545301020077344</v>
      </c>
    </row>
    <row r="5829" spans="1:22" x14ac:dyDescent="0.2">
      <c r="A5829" s="6" t="s">
        <v>578</v>
      </c>
      <c r="B5829" s="1" t="s">
        <v>6747</v>
      </c>
      <c r="C5829" s="95" t="s">
        <v>6349</v>
      </c>
      <c r="D5829" s="95" t="s">
        <v>6349</v>
      </c>
      <c r="E5829" s="95" t="s">
        <v>6649</v>
      </c>
      <c r="F5829" s="95" t="s">
        <v>6353</v>
      </c>
      <c r="G5829" s="95" t="s">
        <v>6353</v>
      </c>
      <c r="H5829" s="61">
        <v>5619.8472900390598</v>
      </c>
      <c r="I5829" s="61">
        <v>112.162843818593</v>
      </c>
      <c r="J5829" s="123">
        <v>630338.05387699197</v>
      </c>
      <c r="K5829" s="99">
        <v>10206.166666666701</v>
      </c>
      <c r="L5829" s="16">
        <v>12690.957594723001</v>
      </c>
      <c r="M5829" s="17">
        <f>gp_need_index[[#This Row],[Normalised weighted population (base year)]]/gp_need_index[[#This Row],[Registered population (base year)]]</f>
        <v>1.2434597640044049</v>
      </c>
      <c r="N5829" s="99">
        <v>10323.634289318999</v>
      </c>
      <c r="O5829" s="16">
        <v>12736.828748514199</v>
      </c>
      <c r="P5829" s="17">
        <f>gp_need_index[[#This Row],[Normalised weighted population 2026/27]]/gp_need_index[[#This Row],[Registered population 2026/27]]</f>
        <v>1.2337543535121087</v>
      </c>
      <c r="Q5829" s="99">
        <v>10436.7404614184</v>
      </c>
      <c r="R5829" s="16">
        <v>12781.603745378099</v>
      </c>
      <c r="S5829" s="17">
        <f>gp_need_index[[#This Row],[Normalised weighted population 2027/28]]/gp_need_index[[#This Row],[Registered population 2027/28]]</f>
        <v>1.2246739096969959</v>
      </c>
      <c r="T5829" s="99">
        <v>10549.0870345611</v>
      </c>
      <c r="U5829" s="16">
        <v>12832.588701668299</v>
      </c>
      <c r="V5829" s="17">
        <f>gp_need_index[[#This Row],[Normalised weighted population 2028/29]]/gp_need_index[[#This Row],[Registered population 2028/29]]</f>
        <v>1.2164643878305252</v>
      </c>
    </row>
    <row r="5830" spans="1:22" x14ac:dyDescent="0.2">
      <c r="A5830" s="6" t="s">
        <v>560</v>
      </c>
      <c r="B5830" s="1" t="s">
        <v>11832</v>
      </c>
      <c r="C5830" s="95" t="s">
        <v>6349</v>
      </c>
      <c r="D5830" s="95" t="s">
        <v>6349</v>
      </c>
      <c r="E5830" s="95" t="s">
        <v>6649</v>
      </c>
      <c r="F5830" s="95" t="s">
        <v>6353</v>
      </c>
      <c r="G5830" s="95" t="s">
        <v>6353</v>
      </c>
      <c r="H5830" s="61">
        <v>5421.2156099759604</v>
      </c>
      <c r="I5830" s="61">
        <v>222.55959845095001</v>
      </c>
      <c r="J5830" s="123">
        <v>1206543.56927227</v>
      </c>
      <c r="K5830" s="99">
        <v>13527.666666666701</v>
      </c>
      <c r="L5830" s="16">
        <v>24292.033742275398</v>
      </c>
      <c r="M5830" s="17">
        <f>gp_need_index[[#This Row],[Normalised weighted population (base year)]]/gp_need_index[[#This Row],[Registered population (base year)]]</f>
        <v>1.7957297692833456</v>
      </c>
      <c r="N5830" s="99">
        <v>13685.9284755237</v>
      </c>
      <c r="O5830" s="16">
        <v>24379.836700198499</v>
      </c>
      <c r="P5830" s="17">
        <f>gp_need_index[[#This Row],[Normalised weighted population 2026/27]]/gp_need_index[[#This Row],[Registered population 2026/27]]</f>
        <v>1.7813798123963664</v>
      </c>
      <c r="Q5830" s="99">
        <v>13836.157656143199</v>
      </c>
      <c r="R5830" s="16">
        <v>24465.541480669901</v>
      </c>
      <c r="S5830" s="17">
        <f>gp_need_index[[#This Row],[Normalised weighted population 2027/28]]/gp_need_index[[#This Row],[Registered population 2027/28]]</f>
        <v>1.7682323437393976</v>
      </c>
      <c r="T5830" s="99">
        <v>13989.8824665231</v>
      </c>
      <c r="U5830" s="16">
        <v>24563.132877481799</v>
      </c>
      <c r="V5830" s="17">
        <f>gp_need_index[[#This Row],[Normalised weighted population 2028/29]]/gp_need_index[[#This Row],[Registered population 2028/29]]</f>
        <v>1.7557783588432436</v>
      </c>
    </row>
    <row r="5831" spans="1:22" x14ac:dyDescent="0.2">
      <c r="A5831" s="6" t="s">
        <v>579</v>
      </c>
      <c r="B5831" s="1" t="s">
        <v>11833</v>
      </c>
      <c r="C5831" s="95" t="s">
        <v>6349</v>
      </c>
      <c r="D5831" s="95" t="s">
        <v>6349</v>
      </c>
      <c r="E5831" s="95" t="s">
        <v>6649</v>
      </c>
      <c r="F5831" s="95" t="s">
        <v>6353</v>
      </c>
      <c r="G5831" s="95" t="s">
        <v>6353</v>
      </c>
      <c r="H5831" s="61">
        <v>5676.7294596354204</v>
      </c>
      <c r="I5831" s="61">
        <v>184.31646696785899</v>
      </c>
      <c r="J5831" s="123">
        <v>1046314.71793236</v>
      </c>
      <c r="K5831" s="99">
        <v>18776.583333333299</v>
      </c>
      <c r="L5831" s="16">
        <v>21066.0543724772</v>
      </c>
      <c r="M5831" s="17">
        <f>gp_need_index[[#This Row],[Normalised weighted population (base year)]]/gp_need_index[[#This Row],[Registered population (base year)]]</f>
        <v>1.1219322492542878</v>
      </c>
      <c r="N5831" s="99">
        <v>19077.433517871501</v>
      </c>
      <c r="O5831" s="16">
        <v>21142.197107387499</v>
      </c>
      <c r="P5831" s="17">
        <f>gp_need_index[[#This Row],[Normalised weighted population 2026/27]]/gp_need_index[[#This Row],[Registered population 2026/27]]</f>
        <v>1.1082306793302019</v>
      </c>
      <c r="Q5831" s="99">
        <v>19348.430017242699</v>
      </c>
      <c r="R5831" s="16">
        <v>21216.520302577701</v>
      </c>
      <c r="S5831" s="17">
        <f>gp_need_index[[#This Row],[Normalised weighted population 2027/28]]/gp_need_index[[#This Row],[Registered population 2027/28]]</f>
        <v>1.0965499672929648</v>
      </c>
      <c r="T5831" s="99">
        <v>19619.003787112601</v>
      </c>
      <c r="U5831" s="16">
        <v>21301.1515727849</v>
      </c>
      <c r="V5831" s="17">
        <f>gp_need_index[[#This Row],[Normalised weighted population 2028/29]]/gp_need_index[[#This Row],[Registered population 2028/29]]</f>
        <v>1.0857407340314229</v>
      </c>
    </row>
    <row r="5832" spans="1:22" x14ac:dyDescent="0.2">
      <c r="A5832" s="6" t="s">
        <v>552</v>
      </c>
      <c r="B5832" s="1" t="s">
        <v>11834</v>
      </c>
      <c r="C5832" s="95" t="s">
        <v>6349</v>
      </c>
      <c r="D5832" s="95" t="s">
        <v>6349</v>
      </c>
      <c r="E5832" s="95" t="s">
        <v>6649</v>
      </c>
      <c r="F5832" s="95" t="s">
        <v>6353</v>
      </c>
      <c r="G5832" s="95" t="s">
        <v>6353</v>
      </c>
      <c r="H5832" s="61">
        <v>5588.6275603465501</v>
      </c>
      <c r="I5832" s="61">
        <v>117.196260143724</v>
      </c>
      <c r="J5832" s="123">
        <v>654966.24940875894</v>
      </c>
      <c r="K5832" s="99">
        <v>9711</v>
      </c>
      <c r="L5832" s="16">
        <v>13186.8111818669</v>
      </c>
      <c r="M5832" s="17">
        <f>gp_need_index[[#This Row],[Normalised weighted population (base year)]]/gp_need_index[[#This Row],[Registered population (base year)]]</f>
        <v>1.3579251551711358</v>
      </c>
      <c r="N5832" s="99">
        <v>9817.5140091801495</v>
      </c>
      <c r="O5832" s="16">
        <v>13234.4745862415</v>
      </c>
      <c r="P5832" s="17">
        <f>gp_need_index[[#This Row],[Normalised weighted population 2026/27]]/gp_need_index[[#This Row],[Registered population 2026/27]]</f>
        <v>1.3480474358240002</v>
      </c>
      <c r="Q5832" s="99">
        <v>9927.9737030226806</v>
      </c>
      <c r="R5832" s="16">
        <v>13280.999005293899</v>
      </c>
      <c r="S5832" s="17">
        <f>gp_need_index[[#This Row],[Normalised weighted population 2027/28]]/gp_need_index[[#This Row],[Registered population 2027/28]]</f>
        <v>1.337735111168793</v>
      </c>
      <c r="T5832" s="99">
        <v>10032.605001678599</v>
      </c>
      <c r="U5832" s="16">
        <v>13333.9760156335</v>
      </c>
      <c r="V5832" s="17">
        <f>gp_need_index[[#This Row],[Normalised weighted population 2028/29]]/gp_need_index[[#This Row],[Registered population 2028/29]]</f>
        <v>1.3290641875567246</v>
      </c>
    </row>
    <row r="5833" spans="1:22" x14ac:dyDescent="0.2">
      <c r="A5833" s="6" t="s">
        <v>573</v>
      </c>
      <c r="B5833" s="1" t="s">
        <v>11835</v>
      </c>
      <c r="C5833" s="95" t="s">
        <v>6349</v>
      </c>
      <c r="D5833" s="95" t="s">
        <v>6349</v>
      </c>
      <c r="E5833" s="95" t="s">
        <v>6649</v>
      </c>
      <c r="F5833" s="95" t="s">
        <v>6353</v>
      </c>
      <c r="G5833" s="95" t="s">
        <v>6353</v>
      </c>
      <c r="H5833" s="61">
        <v>5482.1351841517899</v>
      </c>
      <c r="I5833" s="61">
        <v>66.501724695028699</v>
      </c>
      <c r="J5833" s="123">
        <v>364571.44475739298</v>
      </c>
      <c r="K5833" s="99">
        <v>6254.3333333333303</v>
      </c>
      <c r="L5833" s="16">
        <v>7340.1260120745601</v>
      </c>
      <c r="M5833" s="17">
        <f>gp_need_index[[#This Row],[Normalised weighted population (base year)]]/gp_need_index[[#This Row],[Registered population (base year)]]</f>
        <v>1.1736064614519901</v>
      </c>
      <c r="N5833" s="99">
        <v>6327.8874070391003</v>
      </c>
      <c r="O5833" s="16">
        <v>7366.6567168408001</v>
      </c>
      <c r="P5833" s="17">
        <f>gp_need_index[[#This Row],[Normalised weighted population 2026/27]]/gp_need_index[[#This Row],[Registered population 2026/27]]</f>
        <v>1.1641573629527888</v>
      </c>
      <c r="Q5833" s="99">
        <v>6401.80398452584</v>
      </c>
      <c r="R5833" s="16">
        <v>7392.5534324131704</v>
      </c>
      <c r="S5833" s="17">
        <f>gp_need_index[[#This Row],[Normalised weighted population 2027/28]]/gp_need_index[[#This Row],[Registered population 2027/28]]</f>
        <v>1.1547609783558082</v>
      </c>
      <c r="T5833" s="99">
        <v>6473.4701115416801</v>
      </c>
      <c r="U5833" s="16">
        <v>7422.0418300456304</v>
      </c>
      <c r="V5833" s="17">
        <f>gp_need_index[[#This Row],[Normalised weighted population 2028/29]]/gp_need_index[[#This Row],[Registered population 2028/29]]</f>
        <v>1.1465321847725416</v>
      </c>
    </row>
    <row r="5834" spans="1:22" x14ac:dyDescent="0.2">
      <c r="A5834" s="6" t="s">
        <v>554</v>
      </c>
      <c r="B5834" s="1" t="s">
        <v>11836</v>
      </c>
      <c r="C5834" s="95" t="s">
        <v>6349</v>
      </c>
      <c r="D5834" s="95" t="s">
        <v>6349</v>
      </c>
      <c r="E5834" s="95" t="s">
        <v>6649</v>
      </c>
      <c r="F5834" s="95" t="s">
        <v>6353</v>
      </c>
      <c r="G5834" s="95" t="s">
        <v>6353</v>
      </c>
      <c r="H5834" s="61">
        <v>5602.7594597785001</v>
      </c>
      <c r="I5834" s="61">
        <v>79.369016224004497</v>
      </c>
      <c r="J5834" s="123">
        <v>444685.50646235398</v>
      </c>
      <c r="K5834" s="99">
        <v>11667.666666666701</v>
      </c>
      <c r="L5834" s="16">
        <v>8953.1083690577307</v>
      </c>
      <c r="M5834" s="17">
        <f>gp_need_index[[#This Row],[Normalised weighted population (base year)]]/gp_need_index[[#This Row],[Registered population (base year)]]</f>
        <v>0.76734351647496257</v>
      </c>
      <c r="N5834" s="99">
        <v>11834.0905524543</v>
      </c>
      <c r="O5834" s="16">
        <v>8985.4691588437508</v>
      </c>
      <c r="P5834" s="17">
        <f>gp_need_index[[#This Row],[Normalised weighted population 2026/27]]/gp_need_index[[#This Row],[Registered population 2026/27]]</f>
        <v>0.75928683484513593</v>
      </c>
      <c r="Q5834" s="99">
        <v>11983.5425859857</v>
      </c>
      <c r="R5834" s="16">
        <v>9017.0566412031203</v>
      </c>
      <c r="S5834" s="17">
        <f>gp_need_index[[#This Row],[Normalised weighted population 2027/28]]/gp_need_index[[#This Row],[Registered population 2027/28]]</f>
        <v>0.7524533397785248</v>
      </c>
      <c r="T5834" s="99">
        <v>12140.148621833099</v>
      </c>
      <c r="U5834" s="16">
        <v>9053.0250726985905</v>
      </c>
      <c r="V5834" s="17">
        <f>gp_need_index[[#This Row],[Normalised weighted population 2028/29]]/gp_need_index[[#This Row],[Registered population 2028/29]]</f>
        <v>0.74570957528620696</v>
      </c>
    </row>
    <row r="5835" spans="1:22" x14ac:dyDescent="0.2">
      <c r="A5835" s="6" t="s">
        <v>548</v>
      </c>
      <c r="B5835" s="1" t="s">
        <v>11837</v>
      </c>
      <c r="C5835" s="95" t="s">
        <v>6349</v>
      </c>
      <c r="D5835" s="95" t="s">
        <v>6349</v>
      </c>
      <c r="E5835" s="95" t="s">
        <v>6649</v>
      </c>
      <c r="F5835" s="95" t="s">
        <v>6353</v>
      </c>
      <c r="G5835" s="95" t="s">
        <v>6353</v>
      </c>
      <c r="H5835" s="61">
        <v>5608.5296223958303</v>
      </c>
      <c r="I5835" s="61">
        <v>75.218557892306805</v>
      </c>
      <c r="J5835" s="123">
        <v>421865.51009289798</v>
      </c>
      <c r="K5835" s="99">
        <v>8676.3333333333303</v>
      </c>
      <c r="L5835" s="16">
        <v>8493.6602928147895</v>
      </c>
      <c r="M5835" s="17">
        <f>gp_need_index[[#This Row],[Normalised weighted population (base year)]]/gp_need_index[[#This Row],[Registered population (base year)]]</f>
        <v>0.97894582498153515</v>
      </c>
      <c r="N5835" s="99">
        <v>8774.4025693873791</v>
      </c>
      <c r="O5835" s="16">
        <v>8524.3604188402496</v>
      </c>
      <c r="P5835" s="17">
        <f>gp_need_index[[#This Row],[Normalised weighted population 2026/27]]/gp_need_index[[#This Row],[Registered population 2026/27]]</f>
        <v>0.97150322787565158</v>
      </c>
      <c r="Q5835" s="99">
        <v>8867.4292408311903</v>
      </c>
      <c r="R5835" s="16">
        <v>8554.3269213784206</v>
      </c>
      <c r="S5835" s="17">
        <f>gp_need_index[[#This Row],[Normalised weighted population 2027/28]]/gp_need_index[[#This Row],[Registered population 2027/28]]</f>
        <v>0.96469074509091646</v>
      </c>
      <c r="T5835" s="99">
        <v>8958.5184373171396</v>
      </c>
      <c r="U5835" s="16">
        <v>8588.4495551939108</v>
      </c>
      <c r="V5835" s="17">
        <f>gp_need_index[[#This Row],[Normalised weighted population 2028/29]]/gp_need_index[[#This Row],[Registered population 2028/29]]</f>
        <v>0.95869083881306882</v>
      </c>
    </row>
    <row r="5836" spans="1:22" x14ac:dyDescent="0.2">
      <c r="A5836" s="6" t="s">
        <v>576</v>
      </c>
      <c r="B5836" s="1" t="s">
        <v>11838</v>
      </c>
      <c r="C5836" s="95" t="s">
        <v>6349</v>
      </c>
      <c r="D5836" s="95" t="s">
        <v>6349</v>
      </c>
      <c r="E5836" s="95" t="s">
        <v>6649</v>
      </c>
      <c r="F5836" s="95" t="s">
        <v>6353</v>
      </c>
      <c r="G5836" s="95" t="s">
        <v>6353</v>
      </c>
      <c r="H5836" s="61">
        <v>5429.3971098592501</v>
      </c>
      <c r="I5836" s="61">
        <v>132.324331165704</v>
      </c>
      <c r="J5836" s="123">
        <v>718441.34119513002</v>
      </c>
      <c r="K5836" s="99">
        <v>12726.25</v>
      </c>
      <c r="L5836" s="16">
        <v>14464.7916135214</v>
      </c>
      <c r="M5836" s="17">
        <f>gp_need_index[[#This Row],[Normalised weighted population (base year)]]/gp_need_index[[#This Row],[Registered population (base year)]]</f>
        <v>1.1366106758488479</v>
      </c>
      <c r="N5836" s="99">
        <v>12866.1842426329</v>
      </c>
      <c r="O5836" s="16">
        <v>14517.074246704</v>
      </c>
      <c r="P5836" s="17">
        <f>gp_need_index[[#This Row],[Normalised weighted population 2026/27]]/gp_need_index[[#This Row],[Registered population 2026/27]]</f>
        <v>1.1283123242243627</v>
      </c>
      <c r="Q5836" s="99">
        <v>13000.129216756401</v>
      </c>
      <c r="R5836" s="16">
        <v>14568.1075114753</v>
      </c>
      <c r="S5836" s="17">
        <f>gp_need_index[[#This Row],[Normalised weighted population 2027/28]]/gp_need_index[[#This Row],[Registered population 2027/28]]</f>
        <v>1.1206125161200604</v>
      </c>
      <c r="T5836" s="99">
        <v>13127.7081265701</v>
      </c>
      <c r="U5836" s="16">
        <v>14626.218710938199</v>
      </c>
      <c r="V5836" s="17">
        <f>gp_need_index[[#This Row],[Normalised weighted population 2028/29]]/gp_need_index[[#This Row],[Registered population 2028/29]]</f>
        <v>1.1141486823077029</v>
      </c>
    </row>
    <row r="5837" spans="1:22" x14ac:dyDescent="0.2">
      <c r="A5837" s="6" t="s">
        <v>546</v>
      </c>
      <c r="B5837" s="1" t="s">
        <v>11839</v>
      </c>
      <c r="C5837" s="95" t="s">
        <v>6349</v>
      </c>
      <c r="D5837" s="95" t="s">
        <v>6349</v>
      </c>
      <c r="E5837" s="95" t="s">
        <v>6649</v>
      </c>
      <c r="F5837" s="95" t="s">
        <v>6353</v>
      </c>
      <c r="G5837" s="95" t="s">
        <v>6353</v>
      </c>
      <c r="H5837" s="61">
        <v>5696.9314722521503</v>
      </c>
      <c r="I5837" s="61">
        <v>62.732328892567303</v>
      </c>
      <c r="J5837" s="123">
        <v>357381.77879573999</v>
      </c>
      <c r="K5837" s="99">
        <v>4704.3333333333303</v>
      </c>
      <c r="L5837" s="16">
        <v>7195.3723433433997</v>
      </c>
      <c r="M5837" s="17">
        <f>gp_need_index[[#This Row],[Normalised weighted population (base year)]]/gp_need_index[[#This Row],[Registered population (base year)]]</f>
        <v>1.5295200899900951</v>
      </c>
      <c r="N5837" s="99">
        <v>4757.2545682788696</v>
      </c>
      <c r="O5837" s="16">
        <v>7221.3798395376598</v>
      </c>
      <c r="P5837" s="17">
        <f>gp_need_index[[#This Row],[Normalised weighted population 2026/27]]/gp_need_index[[#This Row],[Registered population 2026/27]]</f>
        <v>1.5179721278086424</v>
      </c>
      <c r="Q5837" s="99">
        <v>4806.7381372849804</v>
      </c>
      <c r="R5837" s="16">
        <v>7246.7658493563304</v>
      </c>
      <c r="S5837" s="17">
        <f>gp_need_index[[#This Row],[Normalised weighted population 2027/28]]/gp_need_index[[#This Row],[Registered population 2027/28]]</f>
        <v>1.5076265114474419</v>
      </c>
      <c r="T5837" s="99">
        <v>4855.6218677793004</v>
      </c>
      <c r="U5837" s="16">
        <v>7275.6727101411598</v>
      </c>
      <c r="V5837" s="17">
        <f>gp_need_index[[#This Row],[Normalised weighted population 2028/29]]/gp_need_index[[#This Row],[Registered population 2028/29]]</f>
        <v>1.4984018336396241</v>
      </c>
    </row>
    <row r="5838" spans="1:22" x14ac:dyDescent="0.2">
      <c r="A5838" s="6" t="s">
        <v>575</v>
      </c>
      <c r="B5838" s="1" t="s">
        <v>11840</v>
      </c>
      <c r="C5838" s="95" t="s">
        <v>6349</v>
      </c>
      <c r="D5838" s="95" t="s">
        <v>6349</v>
      </c>
      <c r="E5838" s="95" t="s">
        <v>6649</v>
      </c>
      <c r="F5838" s="95" t="s">
        <v>6353</v>
      </c>
      <c r="G5838" s="95" t="s">
        <v>6353</v>
      </c>
      <c r="H5838" s="61">
        <v>5495.1060449218703</v>
      </c>
      <c r="I5838" s="61">
        <v>104.779138420206</v>
      </c>
      <c r="J5838" s="123">
        <v>575772.47691457998</v>
      </c>
      <c r="K5838" s="99">
        <v>9393.25</v>
      </c>
      <c r="L5838" s="16">
        <v>11592.357535433701</v>
      </c>
      <c r="M5838" s="17">
        <f>gp_need_index[[#This Row],[Normalised weighted population (base year)]]/gp_need_index[[#This Row],[Registered population (base year)]]</f>
        <v>1.2341157251679344</v>
      </c>
      <c r="N5838" s="99">
        <v>9500.4307977362605</v>
      </c>
      <c r="O5838" s="16">
        <v>11634.257826356699</v>
      </c>
      <c r="P5838" s="17">
        <f>gp_need_index[[#This Row],[Normalised weighted population 2026/27]]/gp_need_index[[#This Row],[Registered population 2026/27]]</f>
        <v>1.224603186323812</v>
      </c>
      <c r="Q5838" s="99">
        <v>9605.4942178964702</v>
      </c>
      <c r="R5838" s="16">
        <v>11675.1568498087</v>
      </c>
      <c r="S5838" s="17">
        <f>gp_need_index[[#This Row],[Normalised weighted population 2027/28]]/gp_need_index[[#This Row],[Registered population 2027/28]]</f>
        <v>1.2154665428933515</v>
      </c>
      <c r="T5838" s="99">
        <v>9710.3742248093695</v>
      </c>
      <c r="U5838" s="16">
        <v>11721.7282639697</v>
      </c>
      <c r="V5838" s="17">
        <f>gp_need_index[[#This Row],[Normalised weighted population 2028/29]]/gp_need_index[[#This Row],[Registered population 2028/29]]</f>
        <v>1.2071345545078431</v>
      </c>
    </row>
    <row r="5839" spans="1:22" x14ac:dyDescent="0.2">
      <c r="A5839" s="6" t="s">
        <v>550</v>
      </c>
      <c r="B5839" s="1" t="s">
        <v>11841</v>
      </c>
      <c r="C5839" s="95" t="s">
        <v>6349</v>
      </c>
      <c r="D5839" s="95" t="s">
        <v>6349</v>
      </c>
      <c r="E5839" s="95" t="s">
        <v>6649</v>
      </c>
      <c r="F5839" s="95" t="s">
        <v>6353</v>
      </c>
      <c r="G5839" s="95" t="s">
        <v>6353</v>
      </c>
      <c r="H5839" s="61">
        <v>5423.2527901785697</v>
      </c>
      <c r="I5839" s="61">
        <v>50.713962791855302</v>
      </c>
      <c r="J5839" s="123">
        <v>275034.64021194202</v>
      </c>
      <c r="K5839" s="99">
        <v>5093.25</v>
      </c>
      <c r="L5839" s="16">
        <v>5537.4301686865902</v>
      </c>
      <c r="M5839" s="17">
        <f>gp_need_index[[#This Row],[Normalised weighted population (base year)]]/gp_need_index[[#This Row],[Registered population (base year)]]</f>
        <v>1.0872095751605733</v>
      </c>
      <c r="N5839" s="99">
        <v>5150.2521048692297</v>
      </c>
      <c r="O5839" s="16">
        <v>5557.4450737069401</v>
      </c>
      <c r="P5839" s="17">
        <f>gp_need_index[[#This Row],[Normalised weighted population 2026/27]]/gp_need_index[[#This Row],[Registered population 2026/27]]</f>
        <v>1.0790627255805081</v>
      </c>
      <c r="Q5839" s="99">
        <v>5203.5899417670898</v>
      </c>
      <c r="R5839" s="16">
        <v>5576.9816939018001</v>
      </c>
      <c r="S5839" s="17">
        <f>gp_need_index[[#This Row],[Normalised weighted population 2027/28]]/gp_need_index[[#This Row],[Registered population 2027/28]]</f>
        <v>1.0717565673531741</v>
      </c>
      <c r="T5839" s="99">
        <v>5257.5219899454496</v>
      </c>
      <c r="U5839" s="16">
        <v>5599.2278981778099</v>
      </c>
      <c r="V5839" s="17">
        <f>gp_need_index[[#This Row],[Normalised weighted population 2028/29]]/gp_need_index[[#This Row],[Registered population 2028/29]]</f>
        <v>1.0649937192627712</v>
      </c>
    </row>
    <row r="5840" spans="1:22" x14ac:dyDescent="0.2">
      <c r="A5840" s="6" t="s">
        <v>558</v>
      </c>
      <c r="B5840" s="1" t="s">
        <v>11842</v>
      </c>
      <c r="C5840" s="95" t="s">
        <v>6349</v>
      </c>
      <c r="D5840" s="95" t="s">
        <v>6349</v>
      </c>
      <c r="E5840" s="95" t="s">
        <v>6649</v>
      </c>
      <c r="F5840" s="95" t="s">
        <v>6353</v>
      </c>
      <c r="G5840" s="95" t="s">
        <v>6353</v>
      </c>
      <c r="H5840" s="61">
        <v>5634.0076135706004</v>
      </c>
      <c r="I5840" s="61">
        <v>33.1942726189491</v>
      </c>
      <c r="J5840" s="123">
        <v>187016.78466209699</v>
      </c>
      <c r="K5840" s="99">
        <v>2758.1666666666702</v>
      </c>
      <c r="L5840" s="16">
        <v>3765.3161966821099</v>
      </c>
      <c r="M5840" s="17">
        <f>gp_need_index[[#This Row],[Normalised weighted population (base year)]]/gp_need_index[[#This Row],[Registered population (base year)]]</f>
        <v>1.3651518025314298</v>
      </c>
      <c r="N5840" s="99">
        <v>2789.8960323072802</v>
      </c>
      <c r="O5840" s="16">
        <v>3778.92583937781</v>
      </c>
      <c r="P5840" s="17">
        <f>gp_need_index[[#This Row],[Normalised weighted population 2026/27]]/gp_need_index[[#This Row],[Registered population 2026/27]]</f>
        <v>1.35450418066389</v>
      </c>
      <c r="Q5840" s="99">
        <v>2819.1143462845498</v>
      </c>
      <c r="R5840" s="16">
        <v>3792.2102601663701</v>
      </c>
      <c r="S5840" s="17">
        <f>gp_need_index[[#This Row],[Normalised weighted population 2027/28]]/gp_need_index[[#This Row],[Registered population 2027/28]]</f>
        <v>1.3451778801254768</v>
      </c>
      <c r="T5840" s="99">
        <v>2846.7751203067301</v>
      </c>
      <c r="U5840" s="16">
        <v>3807.3371314267702</v>
      </c>
      <c r="V5840" s="17">
        <f>gp_need_index[[#This Row],[Normalised weighted population 2028/29]]/gp_need_index[[#This Row],[Registered population 2028/29]]</f>
        <v>1.3374211065244039</v>
      </c>
    </row>
    <row r="5841" spans="1:22" x14ac:dyDescent="0.2">
      <c r="A5841" s="6" t="s">
        <v>563</v>
      </c>
      <c r="B5841" s="1" t="s">
        <v>7695</v>
      </c>
      <c r="C5841" s="95" t="s">
        <v>6349</v>
      </c>
      <c r="D5841" s="95" t="s">
        <v>6349</v>
      </c>
      <c r="E5841" s="95" t="s">
        <v>6649</v>
      </c>
      <c r="F5841" s="95" t="s">
        <v>6353</v>
      </c>
      <c r="G5841" s="95" t="s">
        <v>6353</v>
      </c>
      <c r="H5841" s="61">
        <v>5262.5873744419596</v>
      </c>
      <c r="I5841" s="61">
        <v>38.382436177243797</v>
      </c>
      <c r="J5841" s="123">
        <v>201990.92402668801</v>
      </c>
      <c r="K5841" s="99">
        <v>3435.3333333333298</v>
      </c>
      <c r="L5841" s="16">
        <v>4066.7991335358201</v>
      </c>
      <c r="M5841" s="17">
        <f>gp_need_index[[#This Row],[Normalised weighted population (base year)]]/gp_need_index[[#This Row],[Registered population (base year)]]</f>
        <v>1.1838150010292521</v>
      </c>
      <c r="N5841" s="99">
        <v>3472.9192414007698</v>
      </c>
      <c r="O5841" s="16">
        <v>4081.49847888465</v>
      </c>
      <c r="P5841" s="17">
        <f>gp_need_index[[#This Row],[Normalised weighted population 2026/27]]/gp_need_index[[#This Row],[Registered population 2026/27]]</f>
        <v>1.1752356433253586</v>
      </c>
      <c r="Q5841" s="99">
        <v>3510.0557028941298</v>
      </c>
      <c r="R5841" s="16">
        <v>4095.8465623205302</v>
      </c>
      <c r="S5841" s="17">
        <f>gp_need_index[[#This Row],[Normalised weighted population 2027/28]]/gp_need_index[[#This Row],[Registered population 2027/28]]</f>
        <v>1.1668893342471462</v>
      </c>
      <c r="T5841" s="99">
        <v>3546.6307974945998</v>
      </c>
      <c r="U5841" s="16">
        <v>4112.18461833535</v>
      </c>
      <c r="V5841" s="17">
        <f>gp_need_index[[#This Row],[Normalised weighted population 2028/29]]/gp_need_index[[#This Row],[Registered population 2028/29]]</f>
        <v>1.1594622764907661</v>
      </c>
    </row>
    <row r="5842" spans="1:22" x14ac:dyDescent="0.2">
      <c r="A5842" s="6" t="s">
        <v>564</v>
      </c>
      <c r="B5842" s="1" t="s">
        <v>11843</v>
      </c>
      <c r="C5842" s="95" t="s">
        <v>6349</v>
      </c>
      <c r="D5842" s="95" t="s">
        <v>6349</v>
      </c>
      <c r="E5842" s="95" t="s">
        <v>6649</v>
      </c>
      <c r="F5842" s="95" t="s">
        <v>6353</v>
      </c>
      <c r="G5842" s="95" t="s">
        <v>6353</v>
      </c>
      <c r="H5842" s="61">
        <v>5551.27783203125</v>
      </c>
      <c r="I5842" s="61">
        <v>42.200529616473503</v>
      </c>
      <c r="J5842" s="123">
        <v>234266.864559907</v>
      </c>
      <c r="K5842" s="99">
        <v>3167.5833333333298</v>
      </c>
      <c r="L5842" s="16">
        <v>4716.6291574690204</v>
      </c>
      <c r="M5842" s="17">
        <f>gp_need_index[[#This Row],[Normalised weighted population (base year)]]/gp_need_index[[#This Row],[Registered population (base year)]]</f>
        <v>1.4890308039680173</v>
      </c>
      <c r="N5842" s="99">
        <v>3202.9172653547098</v>
      </c>
      <c r="O5842" s="16">
        <v>4733.6772974413898</v>
      </c>
      <c r="P5842" s="17">
        <f>gp_need_index[[#This Row],[Normalised weighted population 2026/27]]/gp_need_index[[#This Row],[Registered population 2026/27]]</f>
        <v>1.4779268102378393</v>
      </c>
      <c r="Q5842" s="99">
        <v>3234.89644112307</v>
      </c>
      <c r="R5842" s="16">
        <v>4750.3180476887801</v>
      </c>
      <c r="S5842" s="17">
        <f>gp_need_index[[#This Row],[Normalised weighted population 2027/28]]/gp_need_index[[#This Row],[Registered population 2027/28]]</f>
        <v>1.468460624365334</v>
      </c>
      <c r="T5842" s="99">
        <v>3266.4081949555298</v>
      </c>
      <c r="U5842" s="16">
        <v>4769.2667463693597</v>
      </c>
      <c r="V5842" s="17">
        <f>gp_need_index[[#This Row],[Normalised weighted population 2028/29]]/gp_need_index[[#This Row],[Registered population 2028/29]]</f>
        <v>1.4600951447938337</v>
      </c>
    </row>
    <row r="5843" spans="1:22" x14ac:dyDescent="0.2">
      <c r="A5843" s="6" t="s">
        <v>569</v>
      </c>
      <c r="B5843" s="1" t="s">
        <v>12522</v>
      </c>
      <c r="C5843" s="95" t="s">
        <v>6349</v>
      </c>
      <c r="D5843" s="95" t="s">
        <v>6349</v>
      </c>
      <c r="E5843" s="95" t="s">
        <v>6649</v>
      </c>
      <c r="F5843" s="95" t="s">
        <v>6353</v>
      </c>
      <c r="G5843" s="95" t="s">
        <v>6353</v>
      </c>
      <c r="H5843" s="61">
        <v>5633.7410465162602</v>
      </c>
      <c r="I5843" s="61">
        <v>79.067578452164099</v>
      </c>
      <c r="J5843" s="123">
        <v>445446.26217460202</v>
      </c>
      <c r="K5843" s="99">
        <v>10575.833333333299</v>
      </c>
      <c r="L5843" s="16">
        <v>8968.4251001747707</v>
      </c>
      <c r="M5843" s="17">
        <f>gp_need_index[[#This Row],[Normalised weighted population (base year)]]/gp_need_index[[#This Row],[Registered population (base year)]]</f>
        <v>0.84801119850364504</v>
      </c>
      <c r="N5843" s="99">
        <v>10714.3285923767</v>
      </c>
      <c r="O5843" s="16">
        <v>9000.8412519083304</v>
      </c>
      <c r="P5843" s="17">
        <f>gp_need_index[[#This Row],[Normalised weighted population 2026/27]]/gp_need_index[[#This Row],[Registered population 2026/27]]</f>
        <v>0.84007515490167772</v>
      </c>
      <c r="Q5843" s="99">
        <v>10843.0631244465</v>
      </c>
      <c r="R5843" s="16">
        <v>9032.4827732622107</v>
      </c>
      <c r="S5843" s="17">
        <f>gp_need_index[[#This Row],[Normalised weighted population 2027/28]]/gp_need_index[[#This Row],[Registered population 2027/28]]</f>
        <v>0.83301947702377566</v>
      </c>
      <c r="T5843" s="99">
        <v>10974.077610935299</v>
      </c>
      <c r="U5843" s="16">
        <v>9068.5127385592496</v>
      </c>
      <c r="V5843" s="17">
        <f>gp_need_index[[#This Row],[Normalised weighted population 2028/29]]/gp_need_index[[#This Row],[Registered population 2028/29]]</f>
        <v>0.826357627498714</v>
      </c>
    </row>
    <row r="5844" spans="1:22" x14ac:dyDescent="0.2">
      <c r="A5844" s="6" t="s">
        <v>557</v>
      </c>
      <c r="B5844" s="1" t="s">
        <v>11844</v>
      </c>
      <c r="C5844" s="95" t="s">
        <v>6349</v>
      </c>
      <c r="D5844" s="95" t="s">
        <v>6349</v>
      </c>
      <c r="E5844" s="95" t="s">
        <v>6649</v>
      </c>
      <c r="F5844" s="95" t="s">
        <v>6353</v>
      </c>
      <c r="G5844" s="95" t="s">
        <v>6353</v>
      </c>
      <c r="H5844" s="61">
        <v>5616.8201599121103</v>
      </c>
      <c r="I5844" s="61">
        <v>38.771283954789098</v>
      </c>
      <c r="J5844" s="123">
        <v>217771.32934293701</v>
      </c>
      <c r="K5844" s="99">
        <v>4302.5833333333303</v>
      </c>
      <c r="L5844" s="16">
        <v>4384.5150852608904</v>
      </c>
      <c r="M5844" s="17">
        <f>gp_need_index[[#This Row],[Normalised weighted population (base year)]]/gp_need_index[[#This Row],[Registered population (base year)]]</f>
        <v>1.0190424555621762</v>
      </c>
      <c r="N5844" s="99">
        <v>4363.0574001496898</v>
      </c>
      <c r="O5844" s="16">
        <v>4400.3628070954801</v>
      </c>
      <c r="P5844" s="17">
        <f>gp_need_index[[#This Row],[Normalised weighted population 2026/27]]/gp_need_index[[#This Row],[Registered population 2026/27]]</f>
        <v>1.008550290203496</v>
      </c>
      <c r="Q5844" s="99">
        <v>4421.1395760349596</v>
      </c>
      <c r="R5844" s="16">
        <v>4415.8318249160102</v>
      </c>
      <c r="S5844" s="17">
        <f>gp_need_index[[#This Row],[Normalised weighted population 2027/28]]/gp_need_index[[#This Row],[Registered population 2027/28]]</f>
        <v>0.99879946085671656</v>
      </c>
      <c r="T5844" s="99">
        <v>4479.0972279140396</v>
      </c>
      <c r="U5844" s="16">
        <v>4433.4462805870799</v>
      </c>
      <c r="V5844" s="17">
        <f>gp_need_index[[#This Row],[Normalised weighted population 2028/29]]/gp_need_index[[#This Row],[Registered population 2028/29]]</f>
        <v>0.98980800259425938</v>
      </c>
    </row>
    <row r="5845" spans="1:22" x14ac:dyDescent="0.2">
      <c r="A5845" s="6" t="s">
        <v>567</v>
      </c>
      <c r="B5845" s="1" t="s">
        <v>12523</v>
      </c>
      <c r="C5845" s="95" t="s">
        <v>6349</v>
      </c>
      <c r="D5845" s="95" t="s">
        <v>6349</v>
      </c>
      <c r="E5845" s="95" t="s">
        <v>6649</v>
      </c>
      <c r="F5845" s="95" t="s">
        <v>6353</v>
      </c>
      <c r="G5845" s="95" t="s">
        <v>6353</v>
      </c>
      <c r="H5845" s="61">
        <v>5134.8426698626899</v>
      </c>
      <c r="I5845" s="61">
        <v>158.12378779959499</v>
      </c>
      <c r="J5845" s="123">
        <v>811940.77271367598</v>
      </c>
      <c r="K5845" s="99">
        <v>7092.4166666666697</v>
      </c>
      <c r="L5845" s="16">
        <v>16347.2692986845</v>
      </c>
      <c r="M5845" s="17">
        <f>gp_need_index[[#This Row],[Normalised weighted population (base year)]]/gp_need_index[[#This Row],[Registered population (base year)]]</f>
        <v>2.3048940956210733</v>
      </c>
      <c r="N5845" s="99">
        <v>7159.8116309062998</v>
      </c>
      <c r="O5845" s="16">
        <v>16406.356101116002</v>
      </c>
      <c r="P5845" s="17">
        <f>gp_need_index[[#This Row],[Normalised weighted population 2026/27]]/gp_need_index[[#This Row],[Registered population 2026/27]]</f>
        <v>2.2914508016238493</v>
      </c>
      <c r="Q5845" s="99">
        <v>7224.1842867418</v>
      </c>
      <c r="R5845" s="16">
        <v>16464.030939765398</v>
      </c>
      <c r="S5845" s="17">
        <f>gp_need_index[[#This Row],[Normalised weighted population 2027/28]]/gp_need_index[[#This Row],[Registered population 2027/28]]</f>
        <v>2.279015911869946</v>
      </c>
      <c r="T5845" s="99">
        <v>7284.9248110533099</v>
      </c>
      <c r="U5845" s="16">
        <v>16529.704850062299</v>
      </c>
      <c r="V5845" s="17">
        <f>gp_need_index[[#This Row],[Normalised weighted population 2028/29]]/gp_need_index[[#This Row],[Registered population 2028/29]]</f>
        <v>2.2690288889436467</v>
      </c>
    </row>
    <row r="5846" spans="1:22" x14ac:dyDescent="0.2">
      <c r="A5846" s="6" t="s">
        <v>544</v>
      </c>
      <c r="B5846" s="1" t="s">
        <v>11845</v>
      </c>
      <c r="C5846" s="95" t="s">
        <v>6349</v>
      </c>
      <c r="D5846" s="95" t="s">
        <v>6349</v>
      </c>
      <c r="E5846" s="95" t="s">
        <v>6649</v>
      </c>
      <c r="F5846" s="95" t="s">
        <v>6353</v>
      </c>
      <c r="G5846" s="95" t="s">
        <v>6353</v>
      </c>
      <c r="H5846" s="61">
        <v>5425.5723650896998</v>
      </c>
      <c r="I5846" s="61">
        <v>62.553050346204301</v>
      </c>
      <c r="J5846" s="123">
        <v>339386.10131043103</v>
      </c>
      <c r="K5846" s="99">
        <v>6270</v>
      </c>
      <c r="L5846" s="16">
        <v>6833.0550463792197</v>
      </c>
      <c r="M5846" s="17">
        <f>gp_need_index[[#This Row],[Normalised weighted population (base year)]]/gp_need_index[[#This Row],[Registered population (base year)]]</f>
        <v>1.0898014428037033</v>
      </c>
      <c r="N5846" s="99">
        <v>6338.3688965899601</v>
      </c>
      <c r="O5846" s="16">
        <v>6857.7529556233903</v>
      </c>
      <c r="P5846" s="17">
        <f>gp_need_index[[#This Row],[Normalised weighted population 2026/27]]/gp_need_index[[#This Row],[Registered population 2026/27]]</f>
        <v>1.0819428574617767</v>
      </c>
      <c r="Q5846" s="99">
        <v>6408.1948994356098</v>
      </c>
      <c r="R5846" s="16">
        <v>6881.8606729480298</v>
      </c>
      <c r="S5846" s="17">
        <f>gp_need_index[[#This Row],[Normalised weighted population 2027/28]]/gp_need_index[[#This Row],[Registered population 2027/28]]</f>
        <v>1.0739156316163445</v>
      </c>
      <c r="T5846" s="99">
        <v>6474.3283630347296</v>
      </c>
      <c r="U5846" s="16">
        <v>6909.3119515665103</v>
      </c>
      <c r="V5846" s="17">
        <f>gp_need_index[[#This Row],[Normalised weighted population 2028/29]]/gp_need_index[[#This Row],[Registered population 2028/29]]</f>
        <v>1.0671859016319478</v>
      </c>
    </row>
    <row r="5847" spans="1:22" x14ac:dyDescent="0.2">
      <c r="A5847" s="6" t="s">
        <v>547</v>
      </c>
      <c r="B5847" s="1" t="s">
        <v>11846</v>
      </c>
      <c r="C5847" s="95" t="s">
        <v>6349</v>
      </c>
      <c r="D5847" s="95" t="s">
        <v>6349</v>
      </c>
      <c r="E5847" s="95" t="s">
        <v>6649</v>
      </c>
      <c r="F5847" s="95" t="s">
        <v>6353</v>
      </c>
      <c r="G5847" s="95" t="s">
        <v>6353</v>
      </c>
      <c r="H5847" s="61">
        <v>5186.0709588579102</v>
      </c>
      <c r="I5847" s="61">
        <v>68.675371038261503</v>
      </c>
      <c r="J5847" s="123">
        <v>356155.34733031999</v>
      </c>
      <c r="K5847" s="99">
        <v>5063.4166666666697</v>
      </c>
      <c r="L5847" s="16">
        <v>7170.6798951804603</v>
      </c>
      <c r="M5847" s="17">
        <f>gp_need_index[[#This Row],[Normalised weighted population (base year)]]/gp_need_index[[#This Row],[Registered population (base year)]]</f>
        <v>1.416174169980176</v>
      </c>
      <c r="N5847" s="99">
        <v>5108.8725880640304</v>
      </c>
      <c r="O5847" s="16">
        <v>7196.5981411287303</v>
      </c>
      <c r="P5847" s="17">
        <f>gp_need_index[[#This Row],[Normalised weighted population 2026/27]]/gp_need_index[[#This Row],[Registered population 2026/27]]</f>
        <v>1.4086470189024283</v>
      </c>
      <c r="Q5847" s="99">
        <v>5153.1139378826801</v>
      </c>
      <c r="R5847" s="16">
        <v>7221.8970334638898</v>
      </c>
      <c r="S5847" s="17">
        <f>gp_need_index[[#This Row],[Normalised weighted population 2027/28]]/gp_need_index[[#This Row],[Registered population 2027/28]]</f>
        <v>1.401462711773696</v>
      </c>
      <c r="T5847" s="99">
        <v>5194.6516636664401</v>
      </c>
      <c r="U5847" s="16">
        <v>7250.7046942174502</v>
      </c>
      <c r="V5847" s="17">
        <f>gp_need_index[[#This Row],[Normalised weighted population 2028/29]]/gp_need_index[[#This Row],[Registered population 2028/29]]</f>
        <v>1.3958019062051652</v>
      </c>
    </row>
    <row r="5848" spans="1:22" x14ac:dyDescent="0.2">
      <c r="A5848" s="6" t="s">
        <v>570</v>
      </c>
      <c r="B5848" s="1" t="s">
        <v>12524</v>
      </c>
      <c r="C5848" s="95" t="s">
        <v>6349</v>
      </c>
      <c r="D5848" s="95" t="s">
        <v>6349</v>
      </c>
      <c r="E5848" s="95" t="s">
        <v>6649</v>
      </c>
      <c r="F5848" s="95" t="s">
        <v>6353</v>
      </c>
      <c r="G5848" s="95" t="s">
        <v>6353</v>
      </c>
      <c r="H5848" s="61">
        <v>5629.7513266509404</v>
      </c>
      <c r="I5848" s="61">
        <v>107.847012439021</v>
      </c>
      <c r="J5848" s="123">
        <v>607151.86135391903</v>
      </c>
      <c r="K5848" s="99">
        <v>11602.333333333299</v>
      </c>
      <c r="L5848" s="16">
        <v>12224.136681272599</v>
      </c>
      <c r="M5848" s="17">
        <f>gp_need_index[[#This Row],[Normalised weighted population (base year)]]/gp_need_index[[#This Row],[Registered population (base year)]]</f>
        <v>1.0535929566988798</v>
      </c>
      <c r="N5848" s="99">
        <v>11748.324887286501</v>
      </c>
      <c r="O5848" s="16">
        <v>12268.3205223646</v>
      </c>
      <c r="P5848" s="17">
        <f>gp_need_index[[#This Row],[Normalised weighted population 2026/27]]/gp_need_index[[#This Row],[Registered population 2026/27]]</f>
        <v>1.0442612576743442</v>
      </c>
      <c r="Q5848" s="99">
        <v>11884.943091953101</v>
      </c>
      <c r="R5848" s="16">
        <v>12311.448527283301</v>
      </c>
      <c r="S5848" s="17">
        <f>gp_need_index[[#This Row],[Normalised weighted population 2027/28]]/gp_need_index[[#This Row],[Registered population 2027/28]]</f>
        <v>1.0358861992043507</v>
      </c>
      <c r="T5848" s="99">
        <v>12021.7776016152</v>
      </c>
      <c r="U5848" s="16">
        <v>12360.558066081199</v>
      </c>
      <c r="V5848" s="17">
        <f>gp_need_index[[#This Row],[Normalised weighted population 2028/29]]/gp_need_index[[#This Row],[Registered population 2028/29]]</f>
        <v>1.028180563282129</v>
      </c>
    </row>
    <row r="5849" spans="1:22" x14ac:dyDescent="0.2">
      <c r="A5849" s="6" t="s">
        <v>556</v>
      </c>
      <c r="B5849" s="1" t="s">
        <v>11847</v>
      </c>
      <c r="C5849" s="95" t="s">
        <v>6349</v>
      </c>
      <c r="D5849" s="95" t="s">
        <v>6349</v>
      </c>
      <c r="E5849" s="95" t="s">
        <v>6649</v>
      </c>
      <c r="F5849" s="95" t="s">
        <v>6353</v>
      </c>
      <c r="G5849" s="95" t="s">
        <v>6353</v>
      </c>
      <c r="H5849" s="61">
        <v>5533.9759468410302</v>
      </c>
      <c r="I5849" s="61">
        <v>47.946458919993397</v>
      </c>
      <c r="J5849" s="123">
        <v>265334.550399445</v>
      </c>
      <c r="K5849" s="99">
        <v>4126.3333333333303</v>
      </c>
      <c r="L5849" s="16">
        <v>5342.1326966107199</v>
      </c>
      <c r="M5849" s="17">
        <f>gp_need_index[[#This Row],[Normalised weighted population (base year)]]/gp_need_index[[#This Row],[Registered population (base year)]]</f>
        <v>1.2946440011173901</v>
      </c>
      <c r="N5849" s="99">
        <v>4170.9227239286902</v>
      </c>
      <c r="O5849" s="16">
        <v>5361.4417037262301</v>
      </c>
      <c r="P5849" s="17">
        <f>gp_need_index[[#This Row],[Normalised weighted population 2026/27]]/gp_need_index[[#This Row],[Registered population 2026/27]]</f>
        <v>1.285432998546701</v>
      </c>
      <c r="Q5849" s="99">
        <v>4213.0220246768204</v>
      </c>
      <c r="R5849" s="16">
        <v>5380.2892944578198</v>
      </c>
      <c r="S5849" s="17">
        <f>gp_need_index[[#This Row],[Normalised weighted population 2027/28]]/gp_need_index[[#This Row],[Registered population 2027/28]]</f>
        <v>1.2770617535213431</v>
      </c>
      <c r="T5849" s="99">
        <v>4254.5550197277298</v>
      </c>
      <c r="U5849" s="16">
        <v>5401.7509060028997</v>
      </c>
      <c r="V5849" s="17">
        <f>gp_need_index[[#This Row],[Normalised weighted population 2028/29]]/gp_need_index[[#This Row],[Registered population 2028/29]]</f>
        <v>1.2696394525293</v>
      </c>
    </row>
    <row r="5850" spans="1:22" x14ac:dyDescent="0.2">
      <c r="A5850" s="6" t="s">
        <v>577</v>
      </c>
      <c r="B5850" s="1" t="s">
        <v>11848</v>
      </c>
      <c r="C5850" s="95" t="s">
        <v>6349</v>
      </c>
      <c r="D5850" s="95" t="s">
        <v>6349</v>
      </c>
      <c r="E5850" s="95" t="s">
        <v>6649</v>
      </c>
      <c r="F5850" s="95" t="s">
        <v>6353</v>
      </c>
      <c r="G5850" s="95" t="s">
        <v>6353</v>
      </c>
      <c r="H5850" s="61">
        <v>5843.25420217803</v>
      </c>
      <c r="I5850" s="61">
        <v>35.9811733183681</v>
      </c>
      <c r="J5850" s="123">
        <v>210247.14219185</v>
      </c>
      <c r="K5850" s="99">
        <v>3727.8333333333298</v>
      </c>
      <c r="L5850" s="16">
        <v>4233.0263095446298</v>
      </c>
      <c r="M5850" s="17">
        <f>gp_need_index[[#This Row],[Normalised weighted population (base year)]]/gp_need_index[[#This Row],[Registered population (base year)]]</f>
        <v>1.1355191960150133</v>
      </c>
      <c r="N5850" s="99">
        <v>3777.1692895976798</v>
      </c>
      <c r="O5850" s="16">
        <v>4248.3264789288496</v>
      </c>
      <c r="P5850" s="17">
        <f>gp_need_index[[#This Row],[Normalised weighted population 2026/27]]/gp_need_index[[#This Row],[Registered population 2026/27]]</f>
        <v>1.1247381711560391</v>
      </c>
      <c r="Q5850" s="99">
        <v>3825.2462819706602</v>
      </c>
      <c r="R5850" s="16">
        <v>4263.2610288491496</v>
      </c>
      <c r="S5850" s="17">
        <f>gp_need_index[[#This Row],[Normalised weighted population 2027/28]]/gp_need_index[[#This Row],[Registered population 2027/28]]</f>
        <v>1.1145062865476041</v>
      </c>
      <c r="T5850" s="99">
        <v>3872.4018126210199</v>
      </c>
      <c r="U5850" s="16">
        <v>4280.2668898928396</v>
      </c>
      <c r="V5850" s="17">
        <f>gp_need_index[[#This Row],[Normalised weighted population 2028/29]]/gp_need_index[[#This Row],[Registered population 2028/29]]</f>
        <v>1.1053261249755892</v>
      </c>
    </row>
    <row r="5851" spans="1:22" x14ac:dyDescent="0.2">
      <c r="A5851" s="6" t="s">
        <v>562</v>
      </c>
      <c r="B5851" s="1" t="s">
        <v>11849</v>
      </c>
      <c r="C5851" s="95" t="s">
        <v>6349</v>
      </c>
      <c r="D5851" s="95" t="s">
        <v>6349</v>
      </c>
      <c r="E5851" s="95" t="s">
        <v>6649</v>
      </c>
      <c r="F5851" s="95" t="s">
        <v>6353</v>
      </c>
      <c r="G5851" s="95" t="s">
        <v>6353</v>
      </c>
      <c r="H5851" s="61">
        <v>5450.0152539062501</v>
      </c>
      <c r="I5851" s="61">
        <v>28.454979241419501</v>
      </c>
      <c r="J5851" s="123">
        <v>155080.07091532199</v>
      </c>
      <c r="K5851" s="99">
        <v>2377.1666666666702</v>
      </c>
      <c r="L5851" s="16">
        <v>3122.31602021771</v>
      </c>
      <c r="M5851" s="17">
        <f>gp_need_index[[#This Row],[Normalised weighted population (base year)]]/gp_need_index[[#This Row],[Registered population (base year)]]</f>
        <v>1.3134611316908247</v>
      </c>
      <c r="N5851" s="99">
        <v>2403.3708465273598</v>
      </c>
      <c r="O5851" s="16">
        <v>3133.60155460541</v>
      </c>
      <c r="P5851" s="17">
        <f>gp_need_index[[#This Row],[Normalised weighted population 2026/27]]/gp_need_index[[#This Row],[Registered population 2026/27]]</f>
        <v>1.3038360514080312</v>
      </c>
      <c r="Q5851" s="99">
        <v>2427.8289918880801</v>
      </c>
      <c r="R5851" s="16">
        <v>3144.6174049831302</v>
      </c>
      <c r="S5851" s="17">
        <f>gp_need_index[[#This Row],[Normalised weighted population 2027/28]]/gp_need_index[[#This Row],[Registered population 2027/28]]</f>
        <v>1.295238427208012</v>
      </c>
      <c r="T5851" s="99">
        <v>2451.4067388508302</v>
      </c>
      <c r="U5851" s="16">
        <v>3157.1610719701698</v>
      </c>
      <c r="V5851" s="17">
        <f>gp_need_index[[#This Row],[Normalised weighted population 2028/29]]/gp_need_index[[#This Row],[Registered population 2028/29]]</f>
        <v>1.2878976882678324</v>
      </c>
    </row>
    <row r="5852" spans="1:22" x14ac:dyDescent="0.2">
      <c r="A5852" s="6" t="s">
        <v>744</v>
      </c>
      <c r="B5852" s="1" t="s">
        <v>11850</v>
      </c>
      <c r="C5852" s="95" t="s">
        <v>6349</v>
      </c>
      <c r="D5852" s="95" t="s">
        <v>6349</v>
      </c>
      <c r="E5852" s="95" t="s">
        <v>6649</v>
      </c>
      <c r="F5852" s="95" t="s">
        <v>6352</v>
      </c>
      <c r="G5852" s="95" t="s">
        <v>6352</v>
      </c>
      <c r="H5852" s="61">
        <v>5364.0545122195499</v>
      </c>
      <c r="I5852" s="61">
        <v>45.255068490804803</v>
      </c>
      <c r="J5852" s="123">
        <v>242750.654338906</v>
      </c>
      <c r="K5852" s="99">
        <v>6303.5833333333303</v>
      </c>
      <c r="L5852" s="16">
        <v>4887.4381633121502</v>
      </c>
      <c r="M5852" s="17">
        <f>gp_need_index[[#This Row],[Normalised weighted population (base year)]]/gp_need_index[[#This Row],[Registered population (base year)]]</f>
        <v>0.77534283357013645</v>
      </c>
      <c r="N5852" s="99">
        <v>6342.6048034473897</v>
      </c>
      <c r="O5852" s="16">
        <v>4905.10368823104</v>
      </c>
      <c r="P5852" s="17">
        <f>gp_need_index[[#This Row],[Normalised weighted population 2026/27]]/gp_need_index[[#This Row],[Registered population 2026/27]]</f>
        <v>0.77335792473858278</v>
      </c>
      <c r="Q5852" s="99">
        <v>6377.2655969470497</v>
      </c>
      <c r="R5852" s="16">
        <v>4922.34707012729</v>
      </c>
      <c r="S5852" s="17">
        <f>gp_need_index[[#This Row],[Normalised weighted population 2027/28]]/gp_need_index[[#This Row],[Registered population 2027/28]]</f>
        <v>0.77185856466190395</v>
      </c>
      <c r="T5852" s="99">
        <v>6412.07706859062</v>
      </c>
      <c r="U5852" s="16">
        <v>4941.9819809894097</v>
      </c>
      <c r="V5852" s="17">
        <f>gp_need_index[[#This Row],[Normalised weighted population 2028/29]]/gp_need_index[[#This Row],[Registered population 2028/29]]</f>
        <v>0.77073028413796996</v>
      </c>
    </row>
    <row r="5853" spans="1:22" x14ac:dyDescent="0.2">
      <c r="A5853" s="6" t="s">
        <v>734</v>
      </c>
      <c r="B5853" s="1" t="s">
        <v>7153</v>
      </c>
      <c r="C5853" s="95" t="s">
        <v>6349</v>
      </c>
      <c r="D5853" s="95" t="s">
        <v>6349</v>
      </c>
      <c r="E5853" s="95" t="s">
        <v>6649</v>
      </c>
      <c r="F5853" s="95" t="s">
        <v>6352</v>
      </c>
      <c r="G5853" s="95" t="s">
        <v>6352</v>
      </c>
      <c r="H5853" s="61">
        <v>5555.4331260279596</v>
      </c>
      <c r="I5853" s="61">
        <v>102.964348978312</v>
      </c>
      <c r="J5853" s="123">
        <v>572011.55511401803</v>
      </c>
      <c r="K5853" s="99">
        <v>9609.25</v>
      </c>
      <c r="L5853" s="16">
        <v>11516.636739593399</v>
      </c>
      <c r="M5853" s="17">
        <f>gp_need_index[[#This Row],[Normalised weighted population (base year)]]/gp_need_index[[#This Row],[Registered population (base year)]]</f>
        <v>1.1984948606388011</v>
      </c>
      <c r="N5853" s="99">
        <v>9662.8994177081204</v>
      </c>
      <c r="O5853" s="16">
        <v>11558.263339564</v>
      </c>
      <c r="P5853" s="17">
        <f>gp_need_index[[#This Row],[Normalised weighted population 2026/27]]/gp_need_index[[#This Row],[Registered population 2026/27]]</f>
        <v>1.1961485719682083</v>
      </c>
      <c r="Q5853" s="99">
        <v>9715.9088657390403</v>
      </c>
      <c r="R5853" s="16">
        <v>11598.8952123009</v>
      </c>
      <c r="S5853" s="17">
        <f>gp_need_index[[#This Row],[Normalised weighted population 2027/28]]/gp_need_index[[#This Row],[Registered population 2027/28]]</f>
        <v>1.1938044471785636</v>
      </c>
      <c r="T5853" s="99">
        <v>9767.7790534512005</v>
      </c>
      <c r="U5853" s="16">
        <v>11645.162423927401</v>
      </c>
      <c r="V5853" s="17">
        <f>gp_need_index[[#This Row],[Normalised weighted population 2028/29]]/gp_need_index[[#This Row],[Registered population 2028/29]]</f>
        <v>1.1922016622410059</v>
      </c>
    </row>
    <row r="5854" spans="1:22" x14ac:dyDescent="0.2">
      <c r="A5854" s="6" t="s">
        <v>738</v>
      </c>
      <c r="B5854" s="1" t="s">
        <v>9392</v>
      </c>
      <c r="C5854" s="95" t="s">
        <v>6349</v>
      </c>
      <c r="D5854" s="95" t="s">
        <v>6349</v>
      </c>
      <c r="E5854" s="95" t="s">
        <v>6649</v>
      </c>
      <c r="F5854" s="95" t="s">
        <v>6352</v>
      </c>
      <c r="G5854" s="95" t="s">
        <v>6352</v>
      </c>
      <c r="H5854" s="61">
        <v>5448.8789004371301</v>
      </c>
      <c r="I5854" s="61">
        <v>116.45305070585501</v>
      </c>
      <c r="J5854" s="123">
        <v>634538.57088266895</v>
      </c>
      <c r="K5854" s="99">
        <v>11503</v>
      </c>
      <c r="L5854" s="16">
        <v>12775.529012975599</v>
      </c>
      <c r="M5854" s="17">
        <f>gp_need_index[[#This Row],[Normalised weighted population (base year)]]/gp_need_index[[#This Row],[Registered population (base year)]]</f>
        <v>1.110625837866261</v>
      </c>
      <c r="N5854" s="99">
        <v>11567.537027279201</v>
      </c>
      <c r="O5854" s="16">
        <v>12821.705848076001</v>
      </c>
      <c r="P5854" s="17">
        <f>gp_need_index[[#This Row],[Normalised weighted population 2026/27]]/gp_need_index[[#This Row],[Registered population 2026/27]]</f>
        <v>1.1084214226277513</v>
      </c>
      <c r="Q5854" s="99">
        <v>11627.0222008084</v>
      </c>
      <c r="R5854" s="16">
        <v>12866.7792215564</v>
      </c>
      <c r="S5854" s="17">
        <f>gp_need_index[[#This Row],[Normalised weighted population 2027/28]]/gp_need_index[[#This Row],[Registered population 2027/28]]</f>
        <v>1.1066272171271681</v>
      </c>
      <c r="T5854" s="99">
        <v>11683.144152647101</v>
      </c>
      <c r="U5854" s="16">
        <v>12918.1039370831</v>
      </c>
      <c r="V5854" s="17">
        <f>gp_need_index[[#This Row],[Normalised weighted population 2028/29]]/gp_need_index[[#This Row],[Registered population 2028/29]]</f>
        <v>1.1057044035664141</v>
      </c>
    </row>
    <row r="5855" spans="1:22" x14ac:dyDescent="0.2">
      <c r="A5855" s="6" t="s">
        <v>731</v>
      </c>
      <c r="B5855" s="1" t="s">
        <v>11851</v>
      </c>
      <c r="C5855" s="95" t="s">
        <v>6349</v>
      </c>
      <c r="D5855" s="95" t="s">
        <v>6349</v>
      </c>
      <c r="E5855" s="95" t="s">
        <v>6649</v>
      </c>
      <c r="F5855" s="95" t="s">
        <v>6352</v>
      </c>
      <c r="G5855" s="95" t="s">
        <v>6352</v>
      </c>
      <c r="H5855" s="61">
        <v>5322.7225930606601</v>
      </c>
      <c r="I5855" s="61">
        <v>96.742454713642701</v>
      </c>
      <c r="J5855" s="123">
        <v>514933.24941245402</v>
      </c>
      <c r="K5855" s="99">
        <v>11411.833333333299</v>
      </c>
      <c r="L5855" s="16">
        <v>10367.446471321</v>
      </c>
      <c r="M5855" s="17">
        <f>gp_need_index[[#This Row],[Normalised weighted population (base year)]]/gp_need_index[[#This Row],[Registered population (base year)]]</f>
        <v>0.90848211400339096</v>
      </c>
      <c r="N5855" s="99">
        <v>11479.455371836601</v>
      </c>
      <c r="O5855" s="16">
        <v>10404.9193513585</v>
      </c>
      <c r="P5855" s="17">
        <f>gp_need_index[[#This Row],[Normalised weighted population 2026/27]]/gp_need_index[[#This Row],[Registered population 2026/27]]</f>
        <v>0.90639486058595253</v>
      </c>
      <c r="Q5855" s="99">
        <v>11541.643011092799</v>
      </c>
      <c r="R5855" s="16">
        <v>10441.496763249999</v>
      </c>
      <c r="S5855" s="17">
        <f>gp_need_index[[#This Row],[Normalised weighted population 2027/28]]/gp_need_index[[#This Row],[Registered population 2027/28]]</f>
        <v>0.90468027413554231</v>
      </c>
      <c r="T5855" s="99">
        <v>11604.764154688401</v>
      </c>
      <c r="U5855" s="16">
        <v>10483.147190432999</v>
      </c>
      <c r="V5855" s="17">
        <f>gp_need_index[[#This Row],[Normalised weighted population 2028/29]]/gp_need_index[[#This Row],[Registered population 2028/29]]</f>
        <v>0.9033485774200537</v>
      </c>
    </row>
    <row r="5856" spans="1:22" x14ac:dyDescent="0.2">
      <c r="A5856" s="6" t="s">
        <v>752</v>
      </c>
      <c r="B5856" s="1" t="s">
        <v>11852</v>
      </c>
      <c r="C5856" s="95" t="s">
        <v>6349</v>
      </c>
      <c r="D5856" s="95" t="s">
        <v>6349</v>
      </c>
      <c r="E5856" s="95" t="s">
        <v>6649</v>
      </c>
      <c r="F5856" s="95" t="s">
        <v>6352</v>
      </c>
      <c r="G5856" s="95" t="s">
        <v>6352</v>
      </c>
      <c r="H5856" s="61">
        <v>5359.5474076704504</v>
      </c>
      <c r="I5856" s="61">
        <v>109.439969749593</v>
      </c>
      <c r="J5856" s="123">
        <v>586548.70616696496</v>
      </c>
      <c r="K5856" s="99">
        <v>14534.416666666701</v>
      </c>
      <c r="L5856" s="16">
        <v>11809.3215401164</v>
      </c>
      <c r="M5856" s="17">
        <f>gp_need_index[[#This Row],[Normalised weighted population (base year)]]/gp_need_index[[#This Row],[Registered population (base year)]]</f>
        <v>0.8125074305321075</v>
      </c>
      <c r="N5856" s="99">
        <v>14619.8729357953</v>
      </c>
      <c r="O5856" s="16">
        <v>11852.0060420929</v>
      </c>
      <c r="P5856" s="17">
        <f>gp_need_index[[#This Row],[Normalised weighted population 2026/27]]/gp_need_index[[#This Row],[Registered population 2026/27]]</f>
        <v>0.810677773612823</v>
      </c>
      <c r="Q5856" s="99">
        <v>14697.7415182766</v>
      </c>
      <c r="R5856" s="16">
        <v>11893.670536752001</v>
      </c>
      <c r="S5856" s="17">
        <f>gp_need_index[[#This Row],[Normalised weighted population 2027/28]]/gp_need_index[[#This Row],[Registered population 2027/28]]</f>
        <v>0.80921756053215765</v>
      </c>
      <c r="T5856" s="99">
        <v>14780.0152720473</v>
      </c>
      <c r="U5856" s="16">
        <v>11941.113587289799</v>
      </c>
      <c r="V5856" s="17">
        <f>gp_need_index[[#This Row],[Normalised weighted population 2028/29]]/gp_need_index[[#This Row],[Registered population 2028/29]]</f>
        <v>0.80792295322410301</v>
      </c>
    </row>
    <row r="5857" spans="1:22" x14ac:dyDescent="0.2">
      <c r="A5857" s="6" t="s">
        <v>746</v>
      </c>
      <c r="B5857" s="1" t="s">
        <v>11853</v>
      </c>
      <c r="C5857" s="95" t="s">
        <v>6349</v>
      </c>
      <c r="D5857" s="95" t="s">
        <v>6349</v>
      </c>
      <c r="E5857" s="95" t="s">
        <v>6649</v>
      </c>
      <c r="F5857" s="95" t="s">
        <v>6352</v>
      </c>
      <c r="G5857" s="95" t="s">
        <v>6352</v>
      </c>
      <c r="H5857" s="61">
        <v>5350.6437988281205</v>
      </c>
      <c r="I5857" s="61">
        <v>80.762172576797099</v>
      </c>
      <c r="J5857" s="123">
        <v>432129.61787792598</v>
      </c>
      <c r="K5857" s="99">
        <v>8495.75</v>
      </c>
      <c r="L5857" s="16">
        <v>8700.3134622470698</v>
      </c>
      <c r="M5857" s="17">
        <f>gp_need_index[[#This Row],[Normalised weighted population (base year)]]/gp_need_index[[#This Row],[Registered population (base year)]]</f>
        <v>1.0240783288405462</v>
      </c>
      <c r="N5857" s="99">
        <v>8543.8766685102692</v>
      </c>
      <c r="O5857" s="16">
        <v>8731.7605310659001</v>
      </c>
      <c r="P5857" s="17">
        <f>gp_need_index[[#This Row],[Normalised weighted population 2026/27]]/gp_need_index[[#This Row],[Registered population 2026/27]]</f>
        <v>1.0219904698821443</v>
      </c>
      <c r="Q5857" s="99">
        <v>8588.9018336543904</v>
      </c>
      <c r="R5857" s="16">
        <v>8762.4561271294497</v>
      </c>
      <c r="S5857" s="17">
        <f>gp_need_index[[#This Row],[Normalised weighted population 2027/28]]/gp_need_index[[#This Row],[Registered population 2027/28]]</f>
        <v>1.0202068083715907</v>
      </c>
      <c r="T5857" s="99">
        <v>8635.6278531943808</v>
      </c>
      <c r="U5857" s="16">
        <v>8797.4089743257791</v>
      </c>
      <c r="V5857" s="17">
        <f>gp_need_index[[#This Row],[Normalised weighted population 2028/29]]/gp_need_index[[#This Row],[Registered population 2028/29]]</f>
        <v>1.0187341469412157</v>
      </c>
    </row>
    <row r="5858" spans="1:22" x14ac:dyDescent="0.2">
      <c r="A5858" s="6" t="s">
        <v>745</v>
      </c>
      <c r="B5858" s="1" t="s">
        <v>11854</v>
      </c>
      <c r="C5858" s="95" t="s">
        <v>6349</v>
      </c>
      <c r="D5858" s="95" t="s">
        <v>6349</v>
      </c>
      <c r="E5858" s="95" t="s">
        <v>6649</v>
      </c>
      <c r="F5858" s="95" t="s">
        <v>6352</v>
      </c>
      <c r="G5858" s="95" t="s">
        <v>6352</v>
      </c>
      <c r="H5858" s="61">
        <v>5388.9138346354202</v>
      </c>
      <c r="I5858" s="61">
        <v>28.3853578395162</v>
      </c>
      <c r="J5858" s="123">
        <v>152966.24756244599</v>
      </c>
      <c r="K5858" s="99">
        <v>3180.25</v>
      </c>
      <c r="L5858" s="16">
        <v>3079.7572021849301</v>
      </c>
      <c r="M5858" s="17">
        <f>gp_need_index[[#This Row],[Normalised weighted population (base year)]]/gp_need_index[[#This Row],[Registered population (base year)]]</f>
        <v>0.96840097545316561</v>
      </c>
      <c r="N5858" s="99">
        <v>3197.9794277327201</v>
      </c>
      <c r="O5858" s="16">
        <v>3090.8889087725902</v>
      </c>
      <c r="P5858" s="17">
        <f>gp_need_index[[#This Row],[Normalised weighted population 2026/27]]/gp_need_index[[#This Row],[Registered population 2026/27]]</f>
        <v>0.96651306821068139</v>
      </c>
      <c r="Q5858" s="99">
        <v>3215.4601548873002</v>
      </c>
      <c r="R5858" s="16">
        <v>3101.7546072859</v>
      </c>
      <c r="S5858" s="17">
        <f>gp_need_index[[#This Row],[Normalised weighted population 2027/28]]/gp_need_index[[#This Row],[Registered population 2027/28]]</f>
        <v>0.96463786141819396</v>
      </c>
      <c r="T5858" s="99">
        <v>3233.6631384552002</v>
      </c>
      <c r="U5858" s="16">
        <v>3114.1272974604399</v>
      </c>
      <c r="V5858" s="17">
        <f>gp_need_index[[#This Row],[Normalised weighted population 2028/29]]/gp_need_index[[#This Row],[Registered population 2028/29]]</f>
        <v>0.96303392286808653</v>
      </c>
    </row>
    <row r="5859" spans="1:22" x14ac:dyDescent="0.2">
      <c r="A5859" s="6" t="s">
        <v>757</v>
      </c>
      <c r="B5859" s="1" t="s">
        <v>12525</v>
      </c>
      <c r="C5859" s="95" t="s">
        <v>6349</v>
      </c>
      <c r="D5859" s="95" t="s">
        <v>6349</v>
      </c>
      <c r="E5859" s="95" t="s">
        <v>6649</v>
      </c>
      <c r="F5859" s="95" t="s">
        <v>6352</v>
      </c>
      <c r="G5859" s="95" t="s">
        <v>6352</v>
      </c>
      <c r="H5859" s="61">
        <v>5756.2539571126299</v>
      </c>
      <c r="I5859" s="61">
        <v>110.37290088665</v>
      </c>
      <c r="J5859" s="123">
        <v>635334.44748678105</v>
      </c>
      <c r="K5859" s="99">
        <v>10635.666666666701</v>
      </c>
      <c r="L5859" s="16">
        <v>12791.5528531536</v>
      </c>
      <c r="M5859" s="17">
        <f>gp_need_index[[#This Row],[Normalised weighted population (base year)]]/gp_need_index[[#This Row],[Registered population (base year)]]</f>
        <v>1.2027034368464813</v>
      </c>
      <c r="N5859" s="99">
        <v>10693.1290053876</v>
      </c>
      <c r="O5859" s="16">
        <v>12837.7876060298</v>
      </c>
      <c r="P5859" s="17">
        <f>gp_need_index[[#This Row],[Normalised weighted population 2026/27]]/gp_need_index[[#This Row],[Registered population 2026/27]]</f>
        <v>1.2005641753280674</v>
      </c>
      <c r="Q5859" s="99">
        <v>10743.083177537201</v>
      </c>
      <c r="R5859" s="16">
        <v>12882.9175132578</v>
      </c>
      <c r="S5859" s="17">
        <f>gp_need_index[[#This Row],[Normalised weighted population 2027/28]]/gp_need_index[[#This Row],[Registered population 2027/28]]</f>
        <v>1.1991825158902982</v>
      </c>
      <c r="T5859" s="99">
        <v>10795.5064586391</v>
      </c>
      <c r="U5859" s="16">
        <v>12934.3066033429</v>
      </c>
      <c r="V5859" s="17">
        <f>gp_need_index[[#This Row],[Normalised weighted population 2028/29]]/gp_need_index[[#This Row],[Registered population 2028/29]]</f>
        <v>1.1981194817397591</v>
      </c>
    </row>
    <row r="5860" spans="1:22" x14ac:dyDescent="0.2">
      <c r="A5860" s="6" t="s">
        <v>758</v>
      </c>
      <c r="B5860" s="1" t="s">
        <v>11855</v>
      </c>
      <c r="C5860" s="95" t="s">
        <v>6349</v>
      </c>
      <c r="D5860" s="95" t="s">
        <v>6349</v>
      </c>
      <c r="E5860" s="95" t="s">
        <v>6649</v>
      </c>
      <c r="F5860" s="95" t="s">
        <v>6352</v>
      </c>
      <c r="G5860" s="95" t="s">
        <v>6352</v>
      </c>
      <c r="H5860" s="61">
        <v>5321.7052453446104</v>
      </c>
      <c r="I5860" s="61">
        <v>69.230002914923702</v>
      </c>
      <c r="J5860" s="123">
        <v>368421.66964757198</v>
      </c>
      <c r="K5860" s="99">
        <v>7907.5833333333303</v>
      </c>
      <c r="L5860" s="16">
        <v>7417.6447982415602</v>
      </c>
      <c r="M5860" s="17">
        <f>gp_need_index[[#This Row],[Normalised weighted population (base year)]]/gp_need_index[[#This Row],[Registered population (base year)]]</f>
        <v>0.93804193842301964</v>
      </c>
      <c r="N5860" s="99">
        <v>7951.0571231731401</v>
      </c>
      <c r="O5860" s="16">
        <v>7444.4556927519898</v>
      </c>
      <c r="P5860" s="17">
        <f>gp_need_index[[#This Row],[Normalised weighted population 2026/27]]/gp_need_index[[#This Row],[Registered population 2026/27]]</f>
        <v>0.93628502190675067</v>
      </c>
      <c r="Q5860" s="99">
        <v>7994.8164639607903</v>
      </c>
      <c r="R5860" s="16">
        <v>7470.6259025332502</v>
      </c>
      <c r="S5860" s="17">
        <f>gp_need_index[[#This Row],[Normalised weighted population 2027/28]]/gp_need_index[[#This Row],[Registered population 2027/28]]</f>
        <v>0.93443369665951703</v>
      </c>
      <c r="T5860" s="99">
        <v>8039.1807526300199</v>
      </c>
      <c r="U5860" s="16">
        <v>7500.4257259895603</v>
      </c>
      <c r="V5860" s="17">
        <f>gp_need_index[[#This Row],[Normalised weighted population 2028/29]]/gp_need_index[[#This Row],[Registered population 2028/29]]</f>
        <v>0.93298383962019937</v>
      </c>
    </row>
    <row r="5861" spans="1:22" x14ac:dyDescent="0.2">
      <c r="A5861" s="6" t="s">
        <v>730</v>
      </c>
      <c r="B5861" s="1" t="s">
        <v>11856</v>
      </c>
      <c r="C5861" s="95" t="s">
        <v>6349</v>
      </c>
      <c r="D5861" s="95" t="s">
        <v>6349</v>
      </c>
      <c r="E5861" s="95" t="s">
        <v>6649</v>
      </c>
      <c r="F5861" s="95" t="s">
        <v>6352</v>
      </c>
      <c r="G5861" s="95" t="s">
        <v>6352</v>
      </c>
      <c r="H5861" s="61">
        <v>5402.0729293082504</v>
      </c>
      <c r="I5861" s="61">
        <v>111.6340585655</v>
      </c>
      <c r="J5861" s="123">
        <v>603055.32576550101</v>
      </c>
      <c r="K5861" s="99">
        <v>12579.416666666701</v>
      </c>
      <c r="L5861" s="16">
        <v>12141.6587805364</v>
      </c>
      <c r="M5861" s="17">
        <f>gp_need_index[[#This Row],[Normalised weighted population (base year)]]/gp_need_index[[#This Row],[Registered population (base year)]]</f>
        <v>0.96520046217323541</v>
      </c>
      <c r="N5861" s="99">
        <v>12652.1141134191</v>
      </c>
      <c r="O5861" s="16">
        <v>12185.544507286801</v>
      </c>
      <c r="P5861" s="17">
        <f>gp_need_index[[#This Row],[Normalised weighted population 2026/27]]/gp_need_index[[#This Row],[Registered population 2026/27]]</f>
        <v>0.96312319016808057</v>
      </c>
      <c r="Q5861" s="99">
        <v>12716.807419167701</v>
      </c>
      <c r="R5861" s="16">
        <v>12228.381521732999</v>
      </c>
      <c r="S5861" s="17">
        <f>gp_need_index[[#This Row],[Normalised weighted population 2027/28]]/gp_need_index[[#This Row],[Registered population 2027/28]]</f>
        <v>0.96159209765978604</v>
      </c>
      <c r="T5861" s="99">
        <v>12782.3410039993</v>
      </c>
      <c r="U5861" s="16">
        <v>12277.159711841599</v>
      </c>
      <c r="V5861" s="17">
        <f>gp_need_index[[#This Row],[Normalised weighted population 2028/29]]/gp_need_index[[#This Row],[Registered population 2028/29]]</f>
        <v>0.96047818689865649</v>
      </c>
    </row>
    <row r="5862" spans="1:22" x14ac:dyDescent="0.2">
      <c r="A5862" s="6" t="s">
        <v>737</v>
      </c>
      <c r="B5862" s="1" t="s">
        <v>11857</v>
      </c>
      <c r="C5862" s="95" t="s">
        <v>6349</v>
      </c>
      <c r="D5862" s="95" t="s">
        <v>6349</v>
      </c>
      <c r="E5862" s="95" t="s">
        <v>6649</v>
      </c>
      <c r="F5862" s="95" t="s">
        <v>6352</v>
      </c>
      <c r="G5862" s="95" t="s">
        <v>6352</v>
      </c>
      <c r="H5862" s="61">
        <v>5681.3088914824702</v>
      </c>
      <c r="I5862" s="61">
        <v>47.181121941217903</v>
      </c>
      <c r="J5862" s="123">
        <v>268050.52759476</v>
      </c>
      <c r="K5862" s="99">
        <v>4890.5</v>
      </c>
      <c r="L5862" s="16">
        <v>5396.8150233431397</v>
      </c>
      <c r="M5862" s="17">
        <f>gp_need_index[[#This Row],[Normalised weighted population (base year)]]/gp_need_index[[#This Row],[Registered population (base year)]]</f>
        <v>1.1035303186469971</v>
      </c>
      <c r="N5862" s="99">
        <v>4916.5527523927603</v>
      </c>
      <c r="O5862" s="16">
        <v>5416.32167838241</v>
      </c>
      <c r="P5862" s="17">
        <f>gp_need_index[[#This Row],[Normalised weighted population 2026/27]]/gp_need_index[[#This Row],[Registered population 2026/27]]</f>
        <v>1.1016502722860901</v>
      </c>
      <c r="Q5862" s="99">
        <v>4939.8023598066002</v>
      </c>
      <c r="R5862" s="16">
        <v>5435.3621939575196</v>
      </c>
      <c r="S5862" s="17">
        <f>gp_need_index[[#This Row],[Normalised weighted population 2027/28]]/gp_need_index[[#This Row],[Registered population 2027/28]]</f>
        <v>1.1003197695080096</v>
      </c>
      <c r="T5862" s="99">
        <v>4963.05601802401</v>
      </c>
      <c r="U5862" s="16">
        <v>5457.0434875886403</v>
      </c>
      <c r="V5862" s="17">
        <f>gp_need_index[[#This Row],[Normalised weighted population 2028/29]]/gp_need_index[[#This Row],[Registered population 2028/29]]</f>
        <v>1.0995329224112418</v>
      </c>
    </row>
    <row r="5863" spans="1:22" x14ac:dyDescent="0.2">
      <c r="A5863" s="6" t="s">
        <v>732</v>
      </c>
      <c r="B5863" s="1" t="s">
        <v>11858</v>
      </c>
      <c r="C5863" s="95" t="s">
        <v>6349</v>
      </c>
      <c r="D5863" s="95" t="s">
        <v>6349</v>
      </c>
      <c r="E5863" s="95" t="s">
        <v>6649</v>
      </c>
      <c r="F5863" s="95" t="s">
        <v>6352</v>
      </c>
      <c r="G5863" s="95" t="s">
        <v>6352</v>
      </c>
      <c r="H5863" s="61">
        <v>5326.04584209736</v>
      </c>
      <c r="I5863" s="61">
        <v>83.109152319733298</v>
      </c>
      <c r="J5863" s="123">
        <v>442643.15515275102</v>
      </c>
      <c r="K5863" s="99">
        <v>12070.333333333299</v>
      </c>
      <c r="L5863" s="16">
        <v>8911.9885386678598</v>
      </c>
      <c r="M5863" s="17">
        <f>gp_need_index[[#This Row],[Normalised weighted population (base year)]]/gp_need_index[[#This Row],[Registered population (base year)]]</f>
        <v>0.73833822915698699</v>
      </c>
      <c r="N5863" s="99">
        <v>12142.886821358299</v>
      </c>
      <c r="O5863" s="16">
        <v>8944.2007018392505</v>
      </c>
      <c r="P5863" s="17">
        <f>gp_need_index[[#This Row],[Normalised weighted population 2026/27]]/gp_need_index[[#This Row],[Registered population 2026/27]]</f>
        <v>0.73657943398658432</v>
      </c>
      <c r="Q5863" s="99">
        <v>12212.926788970601</v>
      </c>
      <c r="R5863" s="16">
        <v>8975.6431092298608</v>
      </c>
      <c r="S5863" s="17">
        <f>gp_need_index[[#This Row],[Normalised weighted population 2027/28]]/gp_need_index[[#This Row],[Registered population 2027/28]]</f>
        <v>0.73492973996500943</v>
      </c>
      <c r="T5863" s="99">
        <v>12287.3314166705</v>
      </c>
      <c r="U5863" s="16">
        <v>9011.4463449361501</v>
      </c>
      <c r="V5863" s="17">
        <f>gp_need_index[[#This Row],[Normalised weighted population 2028/29]]/gp_need_index[[#This Row],[Registered population 2028/29]]</f>
        <v>0.73339328446127183</v>
      </c>
    </row>
    <row r="5864" spans="1:22" x14ac:dyDescent="0.2">
      <c r="A5864" s="6" t="s">
        <v>743</v>
      </c>
      <c r="B5864" s="1" t="s">
        <v>11859</v>
      </c>
      <c r="C5864" s="95" t="s">
        <v>6349</v>
      </c>
      <c r="D5864" s="95" t="s">
        <v>6349</v>
      </c>
      <c r="E5864" s="95" t="s">
        <v>6649</v>
      </c>
      <c r="F5864" s="95" t="s">
        <v>6352</v>
      </c>
      <c r="G5864" s="95" t="s">
        <v>6352</v>
      </c>
      <c r="H5864" s="61">
        <v>5374.9896763392899</v>
      </c>
      <c r="I5864" s="61">
        <v>117.199597050714</v>
      </c>
      <c r="J5864" s="123">
        <v>629946.62421871303</v>
      </c>
      <c r="K5864" s="99">
        <v>13756.333333333299</v>
      </c>
      <c r="L5864" s="16">
        <v>12683.076716892499</v>
      </c>
      <c r="M5864" s="17">
        <f>gp_need_index[[#This Row],[Normalised weighted population (base year)]]/gp_need_index[[#This Row],[Registered population (base year)]]</f>
        <v>0.92198090941572586</v>
      </c>
      <c r="N5864" s="99">
        <v>13833.983671392099</v>
      </c>
      <c r="O5864" s="16">
        <v>12728.9193854448</v>
      </c>
      <c r="P5864" s="17">
        <f>gp_need_index[[#This Row],[Normalised weighted population 2026/27]]/gp_need_index[[#This Row],[Registered population 2026/27]]</f>
        <v>0.92011959011976352</v>
      </c>
      <c r="Q5864" s="99">
        <v>13904.654118222799</v>
      </c>
      <c r="R5864" s="16">
        <v>12773.6665777654</v>
      </c>
      <c r="S5864" s="17">
        <f>gp_need_index[[#This Row],[Normalised weighted population 2027/28]]/gp_need_index[[#This Row],[Registered population 2027/28]]</f>
        <v>0.91866122444749065</v>
      </c>
      <c r="T5864" s="99">
        <v>13978.003628603101</v>
      </c>
      <c r="U5864" s="16">
        <v>12824.619873228599</v>
      </c>
      <c r="V5864" s="17">
        <f>gp_need_index[[#This Row],[Normalised weighted population 2028/29]]/gp_need_index[[#This Row],[Registered population 2028/29]]</f>
        <v>0.9174858022633261</v>
      </c>
    </row>
    <row r="5865" spans="1:22" x14ac:dyDescent="0.2">
      <c r="A5865" s="6" t="s">
        <v>742</v>
      </c>
      <c r="B5865" s="1" t="s">
        <v>11860</v>
      </c>
      <c r="C5865" s="95" t="s">
        <v>6349</v>
      </c>
      <c r="D5865" s="95" t="s">
        <v>6349</v>
      </c>
      <c r="E5865" s="95" t="s">
        <v>6649</v>
      </c>
      <c r="F5865" s="95" t="s">
        <v>6352</v>
      </c>
      <c r="G5865" s="95" t="s">
        <v>6352</v>
      </c>
      <c r="H5865" s="61">
        <v>5434.8319247159097</v>
      </c>
      <c r="I5865" s="61">
        <v>48.0667582243859</v>
      </c>
      <c r="J5865" s="123">
        <v>261234.75211549399</v>
      </c>
      <c r="K5865" s="99">
        <v>6654.5833333333303</v>
      </c>
      <c r="L5865" s="16">
        <v>5259.5891061539396</v>
      </c>
      <c r="M5865" s="17">
        <f>gp_need_index[[#This Row],[Normalised weighted population (base year)]]/gp_need_index[[#This Row],[Registered population (base year)]]</f>
        <v>0.79037091320327224</v>
      </c>
      <c r="N5865" s="99">
        <v>6693.8069711195803</v>
      </c>
      <c r="O5865" s="16">
        <v>5278.5997614938597</v>
      </c>
      <c r="P5865" s="17">
        <f>gp_need_index[[#This Row],[Normalised weighted population 2026/27]]/gp_need_index[[#This Row],[Registered population 2026/27]]</f>
        <v>0.78857962057590991</v>
      </c>
      <c r="Q5865" s="99">
        <v>6729.6631245046301</v>
      </c>
      <c r="R5865" s="16">
        <v>5297.1561299929099</v>
      </c>
      <c r="S5865" s="17">
        <f>gp_need_index[[#This Row],[Normalised weighted population 2027/28]]/gp_need_index[[#This Row],[Registered population 2027/28]]</f>
        <v>0.78713540811641047</v>
      </c>
      <c r="T5865" s="99">
        <v>6769.3332112316903</v>
      </c>
      <c r="U5865" s="16">
        <v>5318.2861289453203</v>
      </c>
      <c r="V5865" s="17">
        <f>gp_need_index[[#This Row],[Normalised weighted population 2028/29]]/gp_need_index[[#This Row],[Registered population 2028/29]]</f>
        <v>0.78564401588641108</v>
      </c>
    </row>
    <row r="5866" spans="1:22" x14ac:dyDescent="0.2">
      <c r="A5866" s="6" t="s">
        <v>735</v>
      </c>
      <c r="B5866" s="1" t="s">
        <v>11861</v>
      </c>
      <c r="C5866" s="95" t="s">
        <v>6349</v>
      </c>
      <c r="D5866" s="95" t="s">
        <v>6349</v>
      </c>
      <c r="E5866" s="95" t="s">
        <v>6649</v>
      </c>
      <c r="F5866" s="95" t="s">
        <v>6352</v>
      </c>
      <c r="G5866" s="95" t="s">
        <v>6352</v>
      </c>
      <c r="H5866" s="61">
        <v>5478.8404124540402</v>
      </c>
      <c r="I5866" s="61">
        <v>115.05539680390299</v>
      </c>
      <c r="J5866" s="123">
        <v>630370.157680162</v>
      </c>
      <c r="K5866" s="99">
        <v>10420.916666666701</v>
      </c>
      <c r="L5866" s="16">
        <v>12691.603959006699</v>
      </c>
      <c r="M5866" s="17">
        <f>gp_need_index[[#This Row],[Normalised weighted population (base year)]]/gp_need_index[[#This Row],[Registered population (base year)]]</f>
        <v>1.2178970780567919</v>
      </c>
      <c r="N5866" s="99">
        <v>10480.640681445</v>
      </c>
      <c r="O5866" s="16">
        <v>12737.4774490656</v>
      </c>
      <c r="P5866" s="17">
        <f>gp_need_index[[#This Row],[Normalised weighted population 2026/27]]/gp_need_index[[#This Row],[Registered population 2026/27]]</f>
        <v>1.2153338556502675</v>
      </c>
      <c r="Q5866" s="99">
        <v>10536.4950251296</v>
      </c>
      <c r="R5866" s="16">
        <v>12782.254726368899</v>
      </c>
      <c r="S5866" s="17">
        <f>gp_need_index[[#This Row],[Normalised weighted population 2027/28]]/gp_need_index[[#This Row],[Registered population 2027/28]]</f>
        <v>1.2131410583769224</v>
      </c>
      <c r="T5866" s="99">
        <v>10591.152248504301</v>
      </c>
      <c r="U5866" s="16">
        <v>12833.242279378401</v>
      </c>
      <c r="V5866" s="17">
        <f>gp_need_index[[#This Row],[Normalised weighted population 2028/29]]/gp_need_index[[#This Row],[Registered population 2028/29]]</f>
        <v>1.2116946275784801</v>
      </c>
    </row>
    <row r="5867" spans="1:22" x14ac:dyDescent="0.2">
      <c r="A5867" s="6" t="s">
        <v>749</v>
      </c>
      <c r="B5867" s="1" t="s">
        <v>11862</v>
      </c>
      <c r="C5867" s="95" t="s">
        <v>6349</v>
      </c>
      <c r="D5867" s="95" t="s">
        <v>6349</v>
      </c>
      <c r="E5867" s="95" t="s">
        <v>6649</v>
      </c>
      <c r="F5867" s="95" t="s">
        <v>6352</v>
      </c>
      <c r="G5867" s="95" t="s">
        <v>6352</v>
      </c>
      <c r="H5867" s="61">
        <v>5451.7324486301404</v>
      </c>
      <c r="I5867" s="61">
        <v>52.384393413282297</v>
      </c>
      <c r="J5867" s="123">
        <v>285585.69737299799</v>
      </c>
      <c r="K5867" s="99">
        <v>5577.5</v>
      </c>
      <c r="L5867" s="16">
        <v>5749.8606544979302</v>
      </c>
      <c r="M5867" s="17">
        <f>gp_need_index[[#This Row],[Normalised weighted population (base year)]]/gp_need_index[[#This Row],[Registered population (base year)]]</f>
        <v>1.0309028515460206</v>
      </c>
      <c r="N5867" s="99">
        <v>5606.1235246239403</v>
      </c>
      <c r="O5867" s="16">
        <v>5770.6433842794804</v>
      </c>
      <c r="P5867" s="17">
        <f>gp_need_index[[#This Row],[Normalised weighted population 2026/27]]/gp_need_index[[#This Row],[Registered population 2026/27]]</f>
        <v>1.0293464564119779</v>
      </c>
      <c r="Q5867" s="99">
        <v>5632.72840731209</v>
      </c>
      <c r="R5867" s="16">
        <v>5790.9294809630101</v>
      </c>
      <c r="S5867" s="17">
        <f>gp_need_index[[#This Row],[Normalised weighted population 2027/28]]/gp_need_index[[#This Row],[Registered population 2027/28]]</f>
        <v>1.0280860467984845</v>
      </c>
      <c r="T5867" s="99">
        <v>5662.1882456722096</v>
      </c>
      <c r="U5867" s="16">
        <v>5814.0291085487197</v>
      </c>
      <c r="V5867" s="17">
        <f>gp_need_index[[#This Row],[Normalised weighted population 2028/29]]/gp_need_index[[#This Row],[Registered population 2028/29]]</f>
        <v>1.026816639837534</v>
      </c>
    </row>
    <row r="5868" spans="1:22" x14ac:dyDescent="0.2">
      <c r="A5868" s="6" t="s">
        <v>739</v>
      </c>
      <c r="B5868" s="1" t="s">
        <v>11863</v>
      </c>
      <c r="C5868" s="95" t="s">
        <v>6349</v>
      </c>
      <c r="D5868" s="95" t="s">
        <v>6349</v>
      </c>
      <c r="E5868" s="95" t="s">
        <v>6649</v>
      </c>
      <c r="F5868" s="95" t="s">
        <v>6352</v>
      </c>
      <c r="G5868" s="95" t="s">
        <v>6352</v>
      </c>
      <c r="H5868" s="61">
        <v>5521.8914757168204</v>
      </c>
      <c r="I5868" s="61">
        <v>118.494968889679</v>
      </c>
      <c r="J5868" s="123">
        <v>654316.35862724599</v>
      </c>
      <c r="K5868" s="99">
        <v>11683.583333333299</v>
      </c>
      <c r="L5868" s="16">
        <v>13173.7265579914</v>
      </c>
      <c r="M5868" s="17">
        <f>gp_need_index[[#This Row],[Normalised weighted population (base year)]]/gp_need_index[[#This Row],[Registered population (base year)]]</f>
        <v>1.1275416267547576</v>
      </c>
      <c r="N5868" s="99">
        <v>11749.9415177501</v>
      </c>
      <c r="O5868" s="16">
        <v>13221.342668315199</v>
      </c>
      <c r="P5868" s="17">
        <f>gp_need_index[[#This Row],[Normalised weighted population 2026/27]]/gp_need_index[[#This Row],[Registered population 2026/27]]</f>
        <v>1.1252262531130321</v>
      </c>
      <c r="Q5868" s="99">
        <v>11812.580290088001</v>
      </c>
      <c r="R5868" s="16">
        <v>13267.8209234758</v>
      </c>
      <c r="S5868" s="17">
        <f>gp_need_index[[#This Row],[Normalised weighted population 2027/28]]/gp_need_index[[#This Row],[Registered population 2027/28]]</f>
        <v>1.1231941368990228</v>
      </c>
      <c r="T5868" s="99">
        <v>11881.458528311399</v>
      </c>
      <c r="U5868" s="16">
        <v>13320.745367334701</v>
      </c>
      <c r="V5868" s="17">
        <f>gp_need_index[[#This Row],[Normalised weighted population 2028/29]]/gp_need_index[[#This Row],[Registered population 2028/29]]</f>
        <v>1.1211372185993611</v>
      </c>
    </row>
    <row r="5869" spans="1:22" x14ac:dyDescent="0.2">
      <c r="A5869" s="6" t="s">
        <v>740</v>
      </c>
      <c r="B5869" s="1" t="s">
        <v>11864</v>
      </c>
      <c r="C5869" s="95" t="s">
        <v>6349</v>
      </c>
      <c r="D5869" s="95" t="s">
        <v>6349</v>
      </c>
      <c r="E5869" s="95" t="s">
        <v>6649</v>
      </c>
      <c r="F5869" s="95" t="s">
        <v>6352</v>
      </c>
      <c r="G5869" s="95" t="s">
        <v>6352</v>
      </c>
      <c r="H5869" s="61">
        <v>5363.0376496010604</v>
      </c>
      <c r="I5869" s="61">
        <v>51.719482068829102</v>
      </c>
      <c r="J5869" s="123">
        <v>277373.52955299802</v>
      </c>
      <c r="K5869" s="99">
        <v>6908.5833333333303</v>
      </c>
      <c r="L5869" s="16">
        <v>5584.5203693551402</v>
      </c>
      <c r="M5869" s="17">
        <f>gp_need_index[[#This Row],[Normalised weighted population (base year)]]/gp_need_index[[#This Row],[Registered population (base year)]]</f>
        <v>0.80834522794424468</v>
      </c>
      <c r="N5869" s="99">
        <v>6951.4398824498103</v>
      </c>
      <c r="O5869" s="16">
        <v>5604.7054807465101</v>
      </c>
      <c r="P5869" s="17">
        <f>gp_need_index[[#This Row],[Normalised weighted population 2026/27]]/gp_need_index[[#This Row],[Registered population 2026/27]]</f>
        <v>0.80626540335860786</v>
      </c>
      <c r="Q5869" s="99">
        <v>6991.2144871506298</v>
      </c>
      <c r="R5869" s="16">
        <v>5624.4082399873396</v>
      </c>
      <c r="S5869" s="17">
        <f>gp_need_index[[#This Row],[Normalised weighted population 2027/28]]/gp_need_index[[#This Row],[Registered population 2027/28]]</f>
        <v>0.80449659359251735</v>
      </c>
      <c r="T5869" s="99">
        <v>7029.6913526087501</v>
      </c>
      <c r="U5869" s="16">
        <v>5646.8436255607303</v>
      </c>
      <c r="V5869" s="17">
        <f>gp_need_index[[#This Row],[Normalised weighted population 2028/29]]/gp_need_index[[#This Row],[Registered population 2028/29]]</f>
        <v>0.80328471654237865</v>
      </c>
    </row>
    <row r="5870" spans="1:22" x14ac:dyDescent="0.2">
      <c r="A5870" s="6" t="s">
        <v>754</v>
      </c>
      <c r="B5870" s="1" t="s">
        <v>11865</v>
      </c>
      <c r="C5870" s="95" t="s">
        <v>6349</v>
      </c>
      <c r="D5870" s="95" t="s">
        <v>6349</v>
      </c>
      <c r="E5870" s="95" t="s">
        <v>6649</v>
      </c>
      <c r="F5870" s="95" t="s">
        <v>6352</v>
      </c>
      <c r="G5870" s="95" t="s">
        <v>6352</v>
      </c>
      <c r="H5870" s="61">
        <v>5309.80764431424</v>
      </c>
      <c r="I5870" s="61">
        <v>69.757501791356901</v>
      </c>
      <c r="J5870" s="123">
        <v>370398.91626001103</v>
      </c>
      <c r="K5870" s="99">
        <v>7502</v>
      </c>
      <c r="L5870" s="16">
        <v>7457.4538384199795</v>
      </c>
      <c r="M5870" s="17">
        <f>gp_need_index[[#This Row],[Normalised weighted population (base year)]]/gp_need_index[[#This Row],[Registered population (base year)]]</f>
        <v>0.9940620952306024</v>
      </c>
      <c r="N5870" s="99">
        <v>7546.4073553708004</v>
      </c>
      <c r="O5870" s="16">
        <v>7484.4086217260801</v>
      </c>
      <c r="P5870" s="17">
        <f>gp_need_index[[#This Row],[Normalised weighted population 2026/27]]/gp_need_index[[#This Row],[Registered population 2026/27]]</f>
        <v>0.99178433780140485</v>
      </c>
      <c r="Q5870" s="99">
        <v>7588.4331625569002</v>
      </c>
      <c r="R5870" s="16">
        <v>7510.7192818741396</v>
      </c>
      <c r="S5870" s="17">
        <f>gp_need_index[[#This Row],[Normalised weighted population 2027/28]]/gp_need_index[[#This Row],[Registered population 2027/28]]</f>
        <v>0.98975890292264557</v>
      </c>
      <c r="T5870" s="99">
        <v>7633.2197687535399</v>
      </c>
      <c r="U5870" s="16">
        <v>7540.6790351196996</v>
      </c>
      <c r="V5870" s="17">
        <f>gp_need_index[[#This Row],[Normalised weighted population 2028/29]]/gp_need_index[[#This Row],[Registered population 2028/29]]</f>
        <v>0.98787657942030516</v>
      </c>
    </row>
    <row r="5871" spans="1:22" x14ac:dyDescent="0.2">
      <c r="A5871" s="6" t="s">
        <v>759</v>
      </c>
      <c r="B5871" s="1" t="s">
        <v>11866</v>
      </c>
      <c r="C5871" s="95" t="s">
        <v>6349</v>
      </c>
      <c r="D5871" s="95" t="s">
        <v>6349</v>
      </c>
      <c r="E5871" s="95" t="s">
        <v>6649</v>
      </c>
      <c r="F5871" s="95" t="s">
        <v>6352</v>
      </c>
      <c r="G5871" s="95" t="s">
        <v>6352</v>
      </c>
      <c r="H5871" s="61">
        <v>5448.0140380859402</v>
      </c>
      <c r="I5871" s="61">
        <v>98.185831466009702</v>
      </c>
      <c r="J5871" s="123">
        <v>534917.78816796106</v>
      </c>
      <c r="K5871" s="99">
        <v>10282.166666666701</v>
      </c>
      <c r="L5871" s="16">
        <v>10769.8066530303</v>
      </c>
      <c r="M5871" s="17">
        <f>gp_need_index[[#This Row],[Normalised weighted population (base year)]]/gp_need_index[[#This Row],[Registered population (base year)]]</f>
        <v>1.0474258006286221</v>
      </c>
      <c r="N5871" s="99">
        <v>10342.427022898601</v>
      </c>
      <c r="O5871" s="16">
        <v>10808.733854038999</v>
      </c>
      <c r="P5871" s="17">
        <f>gp_need_index[[#This Row],[Normalised weighted population 2026/27]]/gp_need_index[[#This Row],[Registered population 2026/27]]</f>
        <v>1.0450867896005429</v>
      </c>
      <c r="Q5871" s="99">
        <v>10401.652432197799</v>
      </c>
      <c r="R5871" s="16">
        <v>10846.7308338189</v>
      </c>
      <c r="S5871" s="17">
        <f>gp_need_index[[#This Row],[Normalised weighted population 2027/28]]/gp_need_index[[#This Row],[Registered population 2027/28]]</f>
        <v>1.0427892014775828</v>
      </c>
      <c r="T5871" s="99">
        <v>10461.0270074115</v>
      </c>
      <c r="U5871" s="16">
        <v>10889.997712410201</v>
      </c>
      <c r="V5871" s="17">
        <f>gp_need_index[[#This Row],[Normalised weighted population 2028/29]]/gp_need_index[[#This Row],[Registered population 2028/29]]</f>
        <v>1.0410065574531813</v>
      </c>
    </row>
    <row r="5872" spans="1:22" x14ac:dyDescent="0.2">
      <c r="A5872" s="6" t="s">
        <v>729</v>
      </c>
      <c r="B5872" s="1" t="s">
        <v>11867</v>
      </c>
      <c r="C5872" s="95" t="s">
        <v>6349</v>
      </c>
      <c r="D5872" s="95" t="s">
        <v>6349</v>
      </c>
      <c r="E5872" s="95" t="s">
        <v>6649</v>
      </c>
      <c r="F5872" s="95" t="s">
        <v>6352</v>
      </c>
      <c r="G5872" s="95" t="s">
        <v>6352</v>
      </c>
      <c r="H5872" s="61">
        <v>5407.0767275053904</v>
      </c>
      <c r="I5872" s="61">
        <v>70.2756216302257</v>
      </c>
      <c r="J5872" s="123">
        <v>379985.67822776799</v>
      </c>
      <c r="K5872" s="99">
        <v>10565.583333333299</v>
      </c>
      <c r="L5872" s="16">
        <v>7650.4696159939103</v>
      </c>
      <c r="M5872" s="17">
        <f>gp_need_index[[#This Row],[Normalised weighted population (base year)]]/gp_need_index[[#This Row],[Registered population (base year)]]</f>
        <v>0.7240934432704238</v>
      </c>
      <c r="N5872" s="99">
        <v>10632.663662593</v>
      </c>
      <c r="O5872" s="16">
        <v>7678.1220500762502</v>
      </c>
      <c r="P5872" s="17">
        <f>gp_need_index[[#This Row],[Normalised weighted population 2026/27]]/gp_need_index[[#This Row],[Registered population 2026/27]]</f>
        <v>0.72212592194454661</v>
      </c>
      <c r="Q5872" s="99">
        <v>10692.3555321596</v>
      </c>
      <c r="R5872" s="16">
        <v>7705.1136896359103</v>
      </c>
      <c r="S5872" s="17">
        <f>gp_need_index[[#This Row],[Normalised weighted population 2027/28]]/gp_need_index[[#This Row],[Registered population 2027/28]]</f>
        <v>0.72061891941968204</v>
      </c>
      <c r="T5872" s="99">
        <v>10752.267217961</v>
      </c>
      <c r="U5872" s="16">
        <v>7735.8488690783897</v>
      </c>
      <c r="V5872" s="17">
        <f>gp_need_index[[#This Row],[Normalised weighted population 2028/29]]/gp_need_index[[#This Row],[Registered population 2028/29]]</f>
        <v>0.71946211085194489</v>
      </c>
    </row>
    <row r="5873" spans="1:22" x14ac:dyDescent="0.2">
      <c r="A5873" s="6" t="s">
        <v>747</v>
      </c>
      <c r="B5873" s="1" t="s">
        <v>11868</v>
      </c>
      <c r="C5873" s="95" t="s">
        <v>6349</v>
      </c>
      <c r="D5873" s="95" t="s">
        <v>6349</v>
      </c>
      <c r="E5873" s="95" t="s">
        <v>6649</v>
      </c>
      <c r="F5873" s="95" t="s">
        <v>6352</v>
      </c>
      <c r="G5873" s="95" t="s">
        <v>6352</v>
      </c>
      <c r="H5873" s="61">
        <v>5469.1509604542498</v>
      </c>
      <c r="I5873" s="61">
        <v>560.49430223437002</v>
      </c>
      <c r="J5873" s="123">
        <v>3065427.9513942399</v>
      </c>
      <c r="K5873" s="99">
        <v>54199.75</v>
      </c>
      <c r="L5873" s="16">
        <v>61718.019246248303</v>
      </c>
      <c r="M5873" s="17">
        <f>gp_need_index[[#This Row],[Normalised weighted population (base year)]]/gp_need_index[[#This Row],[Registered population (base year)]]</f>
        <v>1.1387140945529879</v>
      </c>
      <c r="N5873" s="99">
        <v>54496.4540902921</v>
      </c>
      <c r="O5873" s="16">
        <v>61941.097507396102</v>
      </c>
      <c r="P5873" s="17">
        <f>gp_need_index[[#This Row],[Normalised weighted population 2026/27]]/gp_need_index[[#This Row],[Registered population 2026/27]]</f>
        <v>1.1366078498386223</v>
      </c>
      <c r="Q5873" s="99">
        <v>54773.1203423595</v>
      </c>
      <c r="R5873" s="16">
        <v>62158.8449939489</v>
      </c>
      <c r="S5873" s="17">
        <f>gp_need_index[[#This Row],[Normalised weighted population 2027/28]]/gp_need_index[[#This Row],[Registered population 2027/28]]</f>
        <v>1.1348421379944198</v>
      </c>
      <c r="T5873" s="99">
        <v>55053.982443775501</v>
      </c>
      <c r="U5873" s="16">
        <v>62406.7924392145</v>
      </c>
      <c r="V5873" s="17">
        <f>gp_need_index[[#This Row],[Normalised weighted population 2028/29]]/gp_need_index[[#This Row],[Registered population 2028/29]]</f>
        <v>1.1335563690228612</v>
      </c>
    </row>
    <row r="5874" spans="1:22" x14ac:dyDescent="0.2">
      <c r="A5874" s="6" t="s">
        <v>751</v>
      </c>
      <c r="B5874" s="1" t="s">
        <v>11869</v>
      </c>
      <c r="C5874" s="95" t="s">
        <v>6349</v>
      </c>
      <c r="D5874" s="95" t="s">
        <v>6349</v>
      </c>
      <c r="E5874" s="95" t="s">
        <v>6649</v>
      </c>
      <c r="F5874" s="95" t="s">
        <v>6352</v>
      </c>
      <c r="G5874" s="95" t="s">
        <v>6352</v>
      </c>
      <c r="H5874" s="61">
        <v>5421.7386230468701</v>
      </c>
      <c r="I5874" s="61">
        <v>60.950622944711199</v>
      </c>
      <c r="J5874" s="123">
        <v>330458.34651810798</v>
      </c>
      <c r="K5874" s="99">
        <v>5818.9166666666697</v>
      </c>
      <c r="L5874" s="16">
        <v>6653.30743826867</v>
      </c>
      <c r="M5874" s="17">
        <f>gp_need_index[[#This Row],[Normalised weighted population (base year)]]/gp_need_index[[#This Row],[Registered population (base year)]]</f>
        <v>1.1433928030593323</v>
      </c>
      <c r="N5874" s="99">
        <v>5851.8450438870896</v>
      </c>
      <c r="O5874" s="16">
        <v>6677.3556542084698</v>
      </c>
      <c r="P5874" s="17">
        <f>gp_need_index[[#This Row],[Normalised weighted population 2026/27]]/gp_need_index[[#This Row],[Registered population 2026/27]]</f>
        <v>1.1410684329694818</v>
      </c>
      <c r="Q5874" s="99">
        <v>5883.0206897302996</v>
      </c>
      <c r="R5874" s="16">
        <v>6700.8292035809</v>
      </c>
      <c r="S5874" s="17">
        <f>gp_need_index[[#This Row],[Normalised weighted population 2027/28]]/gp_need_index[[#This Row],[Registered population 2027/28]]</f>
        <v>1.1390116671318542</v>
      </c>
      <c r="T5874" s="99">
        <v>5914.30094516794</v>
      </c>
      <c r="U5874" s="16">
        <v>6727.5583598635003</v>
      </c>
      <c r="V5874" s="17">
        <f>gp_need_index[[#This Row],[Normalised weighted population 2028/29]]/gp_need_index[[#This Row],[Registered population 2028/29]]</f>
        <v>1.1375069382223444</v>
      </c>
    </row>
    <row r="5875" spans="1:22" x14ac:dyDescent="0.2">
      <c r="A5875" s="6" t="s">
        <v>756</v>
      </c>
      <c r="B5875" s="1" t="s">
        <v>7421</v>
      </c>
      <c r="C5875" s="95" t="s">
        <v>6349</v>
      </c>
      <c r="D5875" s="95" t="s">
        <v>6349</v>
      </c>
      <c r="E5875" s="95" t="s">
        <v>6649</v>
      </c>
      <c r="F5875" s="95" t="s">
        <v>6352</v>
      </c>
      <c r="G5875" s="95" t="s">
        <v>6352</v>
      </c>
      <c r="H5875" s="61">
        <v>5259.38933105469</v>
      </c>
      <c r="I5875" s="61">
        <v>68.516016054674907</v>
      </c>
      <c r="J5875" s="123">
        <v>360352.403844329</v>
      </c>
      <c r="K5875" s="99">
        <v>8407.25</v>
      </c>
      <c r="L5875" s="16">
        <v>7255.1816413694096</v>
      </c>
      <c r="M5875" s="17">
        <f>gp_need_index[[#This Row],[Normalised weighted population (base year)]]/gp_need_index[[#This Row],[Registered population (base year)]]</f>
        <v>0.86296727721542832</v>
      </c>
      <c r="N5875" s="99">
        <v>8452.2832979211707</v>
      </c>
      <c r="O5875" s="16">
        <v>7281.4053167989596</v>
      </c>
      <c r="P5875" s="17">
        <f>gp_need_index[[#This Row],[Normalised weighted population 2026/27]]/gp_need_index[[#This Row],[Registered population 2026/27]]</f>
        <v>0.86147199048448986</v>
      </c>
      <c r="Q5875" s="99">
        <v>8495.7050366285093</v>
      </c>
      <c r="R5875" s="16">
        <v>7307.0023399404199</v>
      </c>
      <c r="S5875" s="17">
        <f>gp_need_index[[#This Row],[Normalised weighted population 2027/28]]/gp_need_index[[#This Row],[Registered population 2027/28]]</f>
        <v>0.86008192474160783</v>
      </c>
      <c r="T5875" s="99">
        <v>8541.3806974253603</v>
      </c>
      <c r="U5875" s="16">
        <v>7336.1494800282799</v>
      </c>
      <c r="V5875" s="17">
        <f>gp_need_index[[#This Row],[Normalised weighted population 2028/29]]/gp_need_index[[#This Row],[Registered population 2028/29]]</f>
        <v>0.85889503581541859</v>
      </c>
    </row>
    <row r="5876" spans="1:22" x14ac:dyDescent="0.2">
      <c r="A5876" s="6" t="s">
        <v>728</v>
      </c>
      <c r="B5876" s="1" t="s">
        <v>12526</v>
      </c>
      <c r="C5876" s="95" t="s">
        <v>6349</v>
      </c>
      <c r="D5876" s="95" t="s">
        <v>6349</v>
      </c>
      <c r="E5876" s="95" t="s">
        <v>6649</v>
      </c>
      <c r="F5876" s="95" t="s">
        <v>6352</v>
      </c>
      <c r="G5876" s="95" t="s">
        <v>6352</v>
      </c>
      <c r="H5876" s="61">
        <v>5471.4985677083296</v>
      </c>
      <c r="I5876" s="61">
        <v>64.926461068542395</v>
      </c>
      <c r="J5876" s="123">
        <v>355245.03874290001</v>
      </c>
      <c r="K5876" s="99">
        <v>6877.3333333333303</v>
      </c>
      <c r="L5876" s="16">
        <v>7152.3521302454501</v>
      </c>
      <c r="M5876" s="17">
        <f>gp_need_index[[#This Row],[Normalised weighted population (base year)]]/gp_need_index[[#This Row],[Registered population (base year)]]</f>
        <v>1.0399891620170783</v>
      </c>
      <c r="N5876" s="99">
        <v>6917.3330539112403</v>
      </c>
      <c r="O5876" s="16">
        <v>7178.2041309385704</v>
      </c>
      <c r="P5876" s="17">
        <f>gp_need_index[[#This Row],[Normalised weighted population 2026/27]]/gp_need_index[[#This Row],[Registered population 2026/27]]</f>
        <v>1.0377126668607963</v>
      </c>
      <c r="Q5876" s="99">
        <v>6956.41892841566</v>
      </c>
      <c r="R5876" s="16">
        <v>7203.4383610438399</v>
      </c>
      <c r="S5876" s="17">
        <f>gp_need_index[[#This Row],[Normalised weighted population 2027/28]]/gp_need_index[[#This Row],[Registered population 2027/28]]</f>
        <v>1.035509568237639</v>
      </c>
      <c r="T5876" s="99">
        <v>6995.8480532917602</v>
      </c>
      <c r="U5876" s="16">
        <v>7232.1723913966098</v>
      </c>
      <c r="V5876" s="17">
        <f>gp_need_index[[#This Row],[Normalised weighted population 2028/29]]/gp_need_index[[#This Row],[Registered population 2028/29]]</f>
        <v>1.0337806562270391</v>
      </c>
    </row>
    <row r="5877" spans="1:22" x14ac:dyDescent="0.2">
      <c r="A5877" s="6" t="s">
        <v>753</v>
      </c>
      <c r="B5877" s="1" t="s">
        <v>11870</v>
      </c>
      <c r="C5877" s="95" t="s">
        <v>6349</v>
      </c>
      <c r="D5877" s="95" t="s">
        <v>6349</v>
      </c>
      <c r="E5877" s="95" t="s">
        <v>6649</v>
      </c>
      <c r="F5877" s="95" t="s">
        <v>6352</v>
      </c>
      <c r="G5877" s="95" t="s">
        <v>6352</v>
      </c>
      <c r="H5877" s="61">
        <v>5502.7283789062503</v>
      </c>
      <c r="I5877" s="61">
        <v>125.564326464041</v>
      </c>
      <c r="J5877" s="123">
        <v>690946.38261192804</v>
      </c>
      <c r="K5877" s="99">
        <v>9477.0833333333303</v>
      </c>
      <c r="L5877" s="16">
        <v>13911.219841514499</v>
      </c>
      <c r="M5877" s="17">
        <f>gp_need_index[[#This Row],[Normalised weighted population (base year)]]/gp_need_index[[#This Row],[Registered population (base year)]]</f>
        <v>1.4678798689661381</v>
      </c>
      <c r="N5877" s="99">
        <v>9520.5700100710892</v>
      </c>
      <c r="O5877" s="16">
        <v>13961.501603155401</v>
      </c>
      <c r="P5877" s="17">
        <f>gp_need_index[[#This Row],[Normalised weighted population 2026/27]]/gp_need_index[[#This Row],[Registered population 2026/27]]</f>
        <v>1.4664564819529278</v>
      </c>
      <c r="Q5877" s="99">
        <v>9561.55855075205</v>
      </c>
      <c r="R5877" s="16">
        <v>14010.581810076599</v>
      </c>
      <c r="S5877" s="17">
        <f>gp_need_index[[#This Row],[Normalised weighted population 2027/28]]/gp_need_index[[#This Row],[Registered population 2027/28]]</f>
        <v>1.4653031444308438</v>
      </c>
      <c r="T5877" s="99">
        <v>9603.8387273639091</v>
      </c>
      <c r="U5877" s="16">
        <v>14066.4690770751</v>
      </c>
      <c r="V5877" s="17">
        <f>gp_need_index[[#This Row],[Normalised weighted population 2028/29]]/gp_need_index[[#This Row],[Registered population 2028/29]]</f>
        <v>1.4646715210862467</v>
      </c>
    </row>
    <row r="5878" spans="1:22" x14ac:dyDescent="0.2">
      <c r="A5878" s="6" t="s">
        <v>733</v>
      </c>
      <c r="B5878" s="1" t="s">
        <v>11871</v>
      </c>
      <c r="C5878" s="95" t="s">
        <v>6349</v>
      </c>
      <c r="D5878" s="95" t="s">
        <v>6349</v>
      </c>
      <c r="E5878" s="95" t="s">
        <v>6649</v>
      </c>
      <c r="F5878" s="95" t="s">
        <v>6352</v>
      </c>
      <c r="G5878" s="95" t="s">
        <v>6352</v>
      </c>
      <c r="H5878" s="61">
        <v>5625.0047568044401</v>
      </c>
      <c r="I5878" s="61">
        <v>66.520694054477502</v>
      </c>
      <c r="J5878" s="123">
        <v>374179.22048236901</v>
      </c>
      <c r="K5878" s="99">
        <v>5186.9166666666697</v>
      </c>
      <c r="L5878" s="16">
        <v>7533.5648716758797</v>
      </c>
      <c r="M5878" s="17">
        <f>gp_need_index[[#This Row],[Normalised weighted population (base year)]]/gp_need_index[[#This Row],[Registered population (base year)]]</f>
        <v>1.4524167932154701</v>
      </c>
      <c r="N5878" s="99">
        <v>5214.9838730408101</v>
      </c>
      <c r="O5878" s="16">
        <v>7560.7947564379401</v>
      </c>
      <c r="P5878" s="17">
        <f>gp_need_index[[#This Row],[Normalised weighted population 2026/27]]/gp_need_index[[#This Row],[Registered population 2026/27]]</f>
        <v>1.4498213111499632</v>
      </c>
      <c r="Q5878" s="99">
        <v>5241.3769650834602</v>
      </c>
      <c r="R5878" s="16">
        <v>7587.3739440985801</v>
      </c>
      <c r="S5878" s="17">
        <f>gp_need_index[[#This Row],[Normalised weighted population 2027/28]]/gp_need_index[[#This Row],[Registered population 2027/28]]</f>
        <v>1.4475917291664908</v>
      </c>
      <c r="T5878" s="99">
        <v>5268.0980572603903</v>
      </c>
      <c r="U5878" s="16">
        <v>7617.6394676278196</v>
      </c>
      <c r="V5878" s="17">
        <f>gp_need_index[[#This Row],[Normalised weighted population 2028/29]]/gp_need_index[[#This Row],[Registered population 2028/29]]</f>
        <v>1.4459942440003251</v>
      </c>
    </row>
    <row r="5879" spans="1:22" x14ac:dyDescent="0.2">
      <c r="A5879" s="6" t="s">
        <v>755</v>
      </c>
      <c r="B5879" s="1" t="s">
        <v>9535</v>
      </c>
      <c r="C5879" s="95" t="s">
        <v>6349</v>
      </c>
      <c r="D5879" s="95" t="s">
        <v>6349</v>
      </c>
      <c r="E5879" s="95" t="s">
        <v>6649</v>
      </c>
      <c r="F5879" s="95" t="s">
        <v>6352</v>
      </c>
      <c r="G5879" s="95" t="s">
        <v>6352</v>
      </c>
      <c r="H5879" s="61">
        <v>5489.7215426261</v>
      </c>
      <c r="I5879" s="61">
        <v>64.753296670186202</v>
      </c>
      <c r="J5879" s="123">
        <v>355477.56768638</v>
      </c>
      <c r="K5879" s="99">
        <v>5759.0833333333303</v>
      </c>
      <c r="L5879" s="16">
        <v>7157.03376884095</v>
      </c>
      <c r="M5879" s="17">
        <f>gp_need_index[[#This Row],[Normalised weighted population (base year)]]/gp_need_index[[#This Row],[Registered population (base year)]]</f>
        <v>1.2427383586232104</v>
      </c>
      <c r="N5879" s="99">
        <v>5789.1251583497897</v>
      </c>
      <c r="O5879" s="16">
        <v>7182.9026912015197</v>
      </c>
      <c r="P5879" s="17">
        <f>gp_need_index[[#This Row],[Normalised weighted population 2026/27]]/gp_need_index[[#This Row],[Registered population 2026/27]]</f>
        <v>1.2407578856438182</v>
      </c>
      <c r="Q5879" s="99">
        <v>5818.2732931295204</v>
      </c>
      <c r="R5879" s="16">
        <v>7208.1534386067497</v>
      </c>
      <c r="S5879" s="17">
        <f>gp_need_index[[#This Row],[Normalised weighted population 2027/28]]/gp_need_index[[#This Row],[Registered population 2027/28]]</f>
        <v>1.2388818942414517</v>
      </c>
      <c r="T5879" s="99">
        <v>5848.5295752170696</v>
      </c>
      <c r="U5879" s="16">
        <v>7236.9062770862802</v>
      </c>
      <c r="V5879" s="17">
        <f>gp_need_index[[#This Row],[Normalised weighted population 2028/29]]/gp_need_index[[#This Row],[Registered population 2028/29]]</f>
        <v>1.2373890195840689</v>
      </c>
    </row>
    <row r="5880" spans="1:22" x14ac:dyDescent="0.2">
      <c r="A5880" s="6" t="s">
        <v>736</v>
      </c>
      <c r="B5880" s="1" t="s">
        <v>11872</v>
      </c>
      <c r="C5880" s="95" t="s">
        <v>6349</v>
      </c>
      <c r="D5880" s="95" t="s">
        <v>6349</v>
      </c>
      <c r="E5880" s="95" t="s">
        <v>6649</v>
      </c>
      <c r="F5880" s="95" t="s">
        <v>6352</v>
      </c>
      <c r="G5880" s="95" t="s">
        <v>6352</v>
      </c>
      <c r="H5880" s="61">
        <v>5474.5749804687503</v>
      </c>
      <c r="I5880" s="61">
        <v>36.628831758026401</v>
      </c>
      <c r="J5880" s="123">
        <v>200527.28590629101</v>
      </c>
      <c r="K5880" s="99">
        <v>3424.3333333333298</v>
      </c>
      <c r="L5880" s="16">
        <v>4037.33086772872</v>
      </c>
      <c r="M5880" s="17">
        <f>gp_need_index[[#This Row],[Normalised weighted population (base year)]]/gp_need_index[[#This Row],[Registered population (base year)]]</f>
        <v>1.1790122265342327</v>
      </c>
      <c r="N5880" s="99">
        <v>3442.79800251804</v>
      </c>
      <c r="O5880" s="16">
        <v>4051.9237007562601</v>
      </c>
      <c r="P5880" s="17">
        <f>gp_need_index[[#This Row],[Normalised weighted population 2026/27]]/gp_need_index[[#This Row],[Registered population 2026/27]]</f>
        <v>1.1769275158730514</v>
      </c>
      <c r="Q5880" s="99">
        <v>3458.5095850412399</v>
      </c>
      <c r="R5880" s="16">
        <v>4066.1678171353401</v>
      </c>
      <c r="S5880" s="17">
        <f>gp_need_index[[#This Row],[Normalised weighted population 2027/28]]/gp_need_index[[#This Row],[Registered population 2027/28]]</f>
        <v>1.1756994500528049</v>
      </c>
      <c r="T5880" s="99">
        <v>3476.05869687944</v>
      </c>
      <c r="U5880" s="16">
        <v>4082.3874866349602</v>
      </c>
      <c r="V5880" s="17">
        <f>gp_need_index[[#This Row],[Normalised weighted population 2028/29]]/gp_need_index[[#This Row],[Registered population 2028/29]]</f>
        <v>1.1744299629634676</v>
      </c>
    </row>
    <row r="5881" spans="1:22" x14ac:dyDescent="0.2">
      <c r="A5881" s="6" t="s">
        <v>750</v>
      </c>
      <c r="B5881" s="1" t="s">
        <v>11873</v>
      </c>
      <c r="C5881" s="95" t="s">
        <v>6349</v>
      </c>
      <c r="D5881" s="95" t="s">
        <v>6349</v>
      </c>
      <c r="E5881" s="95" t="s">
        <v>6649</v>
      </c>
      <c r="F5881" s="95" t="s">
        <v>6352</v>
      </c>
      <c r="G5881" s="95" t="s">
        <v>6352</v>
      </c>
      <c r="H5881" s="61">
        <v>5259.0560593378004</v>
      </c>
      <c r="I5881" s="61">
        <v>49.502222305013298</v>
      </c>
      <c r="J5881" s="123">
        <v>260334.96216386699</v>
      </c>
      <c r="K5881" s="99">
        <v>7334.5833333333303</v>
      </c>
      <c r="L5881" s="16">
        <v>5241.4731189467302</v>
      </c>
      <c r="M5881" s="17">
        <f>gp_need_index[[#This Row],[Normalised weighted population (base year)]]/gp_need_index[[#This Row],[Registered population (base year)]]</f>
        <v>0.71462452340351967</v>
      </c>
      <c r="N5881" s="99">
        <v>7378.7752981230296</v>
      </c>
      <c r="O5881" s="16">
        <v>5260.4182944968798</v>
      </c>
      <c r="P5881" s="17">
        <f>gp_need_index[[#This Row],[Normalised weighted population 2026/27]]/gp_need_index[[#This Row],[Registered population 2026/27]]</f>
        <v>0.71291211372637875</v>
      </c>
      <c r="Q5881" s="99">
        <v>7419.4801508438304</v>
      </c>
      <c r="R5881" s="16">
        <v>5278.9107479395398</v>
      </c>
      <c r="S5881" s="17">
        <f>gp_need_index[[#This Row],[Normalised weighted population 2027/28]]/gp_need_index[[#This Row],[Registered population 2027/28]]</f>
        <v>0.71149334462996849</v>
      </c>
      <c r="T5881" s="99">
        <v>7460.2019492272702</v>
      </c>
      <c r="U5881" s="16">
        <v>5299.9679672920602</v>
      </c>
      <c r="V5881" s="17">
        <f>gp_need_index[[#This Row],[Normalised weighted population 2028/29]]/gp_need_index[[#This Row],[Registered population 2028/29]]</f>
        <v>0.71043223807648159</v>
      </c>
    </row>
    <row r="5882" spans="1:22" x14ac:dyDescent="0.2">
      <c r="A5882" s="6" t="s">
        <v>741</v>
      </c>
      <c r="B5882" s="1" t="s">
        <v>11874</v>
      </c>
      <c r="C5882" s="95" t="s">
        <v>6349</v>
      </c>
      <c r="D5882" s="95" t="s">
        <v>6349</v>
      </c>
      <c r="E5882" s="95" t="s">
        <v>6649</v>
      </c>
      <c r="F5882" s="95" t="s">
        <v>6352</v>
      </c>
      <c r="G5882" s="95" t="s">
        <v>6352</v>
      </c>
      <c r="H5882" s="61">
        <v>5330.22561710439</v>
      </c>
      <c r="I5882" s="61">
        <v>66.538340504162207</v>
      </c>
      <c r="J5882" s="123">
        <v>354664.36707490002</v>
      </c>
      <c r="K5882" s="99">
        <v>7805.0833333333303</v>
      </c>
      <c r="L5882" s="16">
        <v>7140.6611344857602</v>
      </c>
      <c r="M5882" s="17">
        <f>gp_need_index[[#This Row],[Normalised weighted population (base year)]]/gp_need_index[[#This Row],[Registered population (base year)]]</f>
        <v>0.91487314478629478</v>
      </c>
      <c r="N5882" s="99">
        <v>7848.4901650557604</v>
      </c>
      <c r="O5882" s="16">
        <v>7166.4708783625201</v>
      </c>
      <c r="P5882" s="17">
        <f>gp_need_index[[#This Row],[Normalised weighted population 2026/27]]/gp_need_index[[#This Row],[Registered population 2026/27]]</f>
        <v>0.91310184859123222</v>
      </c>
      <c r="Q5882" s="99">
        <v>7889.0592865026501</v>
      </c>
      <c r="R5882" s="16">
        <v>7191.6638614385902</v>
      </c>
      <c r="S5882" s="17">
        <f>gp_need_index[[#This Row],[Normalised weighted population 2027/28]]/gp_need_index[[#This Row],[Registered population 2027/28]]</f>
        <v>0.91159967244038465</v>
      </c>
      <c r="T5882" s="99">
        <v>7929.4678577678897</v>
      </c>
      <c r="U5882" s="16">
        <v>7220.3509241056399</v>
      </c>
      <c r="V5882" s="17">
        <f>gp_need_index[[#This Row],[Normalised weighted population 2028/29]]/gp_need_index[[#This Row],[Registered population 2028/29]]</f>
        <v>0.91057193920427049</v>
      </c>
    </row>
    <row r="5883" spans="1:22" x14ac:dyDescent="0.2">
      <c r="A5883" s="6" t="s">
        <v>748</v>
      </c>
      <c r="B5883" s="1" t="s">
        <v>11875</v>
      </c>
      <c r="C5883" s="95" t="s">
        <v>6349</v>
      </c>
      <c r="D5883" s="95" t="s">
        <v>6349</v>
      </c>
      <c r="E5883" s="95" t="s">
        <v>6649</v>
      </c>
      <c r="F5883" s="95" t="s">
        <v>6352</v>
      </c>
      <c r="G5883" s="95" t="s">
        <v>6352</v>
      </c>
      <c r="H5883" s="61">
        <v>5513.8684282533204</v>
      </c>
      <c r="I5883" s="61">
        <v>225.910151642432</v>
      </c>
      <c r="J5883" s="123">
        <v>1245638.8527631301</v>
      </c>
      <c r="K5883" s="99">
        <v>18372.083333333299</v>
      </c>
      <c r="L5883" s="16">
        <v>25079.161509486101</v>
      </c>
      <c r="M5883" s="17">
        <f>gp_need_index[[#This Row],[Normalised weighted population (base year)]]/gp_need_index[[#This Row],[Registered population (base year)]]</f>
        <v>1.3650690046666536</v>
      </c>
      <c r="N5883" s="99">
        <v>18466.7886203085</v>
      </c>
      <c r="O5883" s="16">
        <v>25169.809521345702</v>
      </c>
      <c r="P5883" s="17">
        <f>gp_need_index[[#This Row],[Normalised weighted population 2026/27]]/gp_need_index[[#This Row],[Registered population 2026/27]]</f>
        <v>1.3629770740791218</v>
      </c>
      <c r="Q5883" s="99">
        <v>18557.977668962001</v>
      </c>
      <c r="R5883" s="16">
        <v>25258.2913691145</v>
      </c>
      <c r="S5883" s="17">
        <f>gp_need_index[[#This Row],[Normalised weighted population 2027/28]]/gp_need_index[[#This Row],[Registered population 2027/28]]</f>
        <v>1.3610476216575416</v>
      </c>
      <c r="T5883" s="99">
        <v>18651.6547719767</v>
      </c>
      <c r="U5883" s="16">
        <v>25359.0449918267</v>
      </c>
      <c r="V5883" s="17">
        <f>gp_need_index[[#This Row],[Normalised weighted population 2028/29]]/gp_need_index[[#This Row],[Registered population 2028/29]]</f>
        <v>1.3596136804937844</v>
      </c>
    </row>
    <row r="5884" spans="1:22" x14ac:dyDescent="0.2">
      <c r="A5884" s="6" t="s">
        <v>800</v>
      </c>
      <c r="B5884" s="1" t="s">
        <v>11876</v>
      </c>
      <c r="C5884" s="95" t="s">
        <v>6349</v>
      </c>
      <c r="D5884" s="95" t="s">
        <v>6349</v>
      </c>
      <c r="E5884" s="95" t="s">
        <v>6649</v>
      </c>
      <c r="F5884" s="95" t="s">
        <v>6351</v>
      </c>
      <c r="G5884" s="95" t="s">
        <v>6351</v>
      </c>
      <c r="H5884" s="61">
        <v>5554.0930409888697</v>
      </c>
      <c r="I5884" s="61">
        <v>275.99593532089102</v>
      </c>
      <c r="J5884" s="123">
        <v>1532907.1037069701</v>
      </c>
      <c r="K5884" s="99">
        <v>19999.75</v>
      </c>
      <c r="L5884" s="16">
        <v>30862.8979801229</v>
      </c>
      <c r="M5884" s="17">
        <f>gp_need_index[[#This Row],[Normalised weighted population (base year)]]/gp_need_index[[#This Row],[Registered population (base year)]]</f>
        <v>1.5431641885585019</v>
      </c>
      <c r="N5884" s="99">
        <v>20063.915872621699</v>
      </c>
      <c r="O5884" s="16">
        <v>30974.451165067501</v>
      </c>
      <c r="P5884" s="17">
        <f>gp_need_index[[#This Row],[Normalised weighted population 2026/27]]/gp_need_index[[#This Row],[Registered population 2026/27]]</f>
        <v>1.5437889274313505</v>
      </c>
      <c r="Q5884" s="99">
        <v>20123.8809203977</v>
      </c>
      <c r="R5884" s="16">
        <v>31083.338626865199</v>
      </c>
      <c r="S5884" s="17">
        <f>gp_need_index[[#This Row],[Normalised weighted population 2027/28]]/gp_need_index[[#This Row],[Registered population 2027/28]]</f>
        <v>1.5445996102749207</v>
      </c>
      <c r="T5884" s="99">
        <v>20194.802093115701</v>
      </c>
      <c r="U5884" s="16">
        <v>31207.327970676299</v>
      </c>
      <c r="V5884" s="17">
        <f>gp_need_index[[#This Row],[Normalised weighted population 2028/29]]/gp_need_index[[#This Row],[Registered population 2028/29]]</f>
        <v>1.5453148699741261</v>
      </c>
    </row>
    <row r="5885" spans="1:22" x14ac:dyDescent="0.2">
      <c r="A5885" s="6" t="s">
        <v>824</v>
      </c>
      <c r="B5885" s="1" t="s">
        <v>11877</v>
      </c>
      <c r="C5885" s="95" t="s">
        <v>6349</v>
      </c>
      <c r="D5885" s="95" t="s">
        <v>6349</v>
      </c>
      <c r="E5885" s="95" t="s">
        <v>6649</v>
      </c>
      <c r="F5885" s="95" t="s">
        <v>6351</v>
      </c>
      <c r="G5885" s="95" t="s">
        <v>6351</v>
      </c>
      <c r="H5885" s="61">
        <v>5400.68163354846</v>
      </c>
      <c r="I5885" s="61">
        <v>99.008518911524206</v>
      </c>
      <c r="J5885" s="123">
        <v>534713.48965030396</v>
      </c>
      <c r="K5885" s="99">
        <v>9994.5</v>
      </c>
      <c r="L5885" s="16">
        <v>10765.6933937906</v>
      </c>
      <c r="M5885" s="17">
        <f>gp_need_index[[#This Row],[Normalised weighted population (base year)]]/gp_need_index[[#This Row],[Registered population (base year)]]</f>
        <v>1.0771617783571563</v>
      </c>
      <c r="N5885" s="99">
        <v>10038.5142412719</v>
      </c>
      <c r="O5885" s="16">
        <v>10804.605727525</v>
      </c>
      <c r="P5885" s="17">
        <f>gp_need_index[[#This Row],[Normalised weighted population 2026/27]]/gp_need_index[[#This Row],[Registered population 2026/27]]</f>
        <v>1.076315226321384</v>
      </c>
      <c r="Q5885" s="99">
        <v>10078.470062661199</v>
      </c>
      <c r="R5885" s="16">
        <v>10842.5881953055</v>
      </c>
      <c r="S5885" s="17">
        <f>gp_need_index[[#This Row],[Normalised weighted population 2027/28]]/gp_need_index[[#This Row],[Registered population 2027/28]]</f>
        <v>1.0758168777496508</v>
      </c>
      <c r="T5885" s="99">
        <v>10119.205952918101</v>
      </c>
      <c r="U5885" s="16">
        <v>10885.838549190899</v>
      </c>
      <c r="V5885" s="17">
        <f>gp_need_index[[#This Row],[Normalised weighted population 2028/29]]/gp_need_index[[#This Row],[Registered population 2028/29]]</f>
        <v>1.0757601534981827</v>
      </c>
    </row>
    <row r="5886" spans="1:22" x14ac:dyDescent="0.2">
      <c r="A5886" s="6" t="s">
        <v>820</v>
      </c>
      <c r="B5886" s="1" t="s">
        <v>11878</v>
      </c>
      <c r="C5886" s="95" t="s">
        <v>6349</v>
      </c>
      <c r="D5886" s="95" t="s">
        <v>6349</v>
      </c>
      <c r="E5886" s="95" t="s">
        <v>6649</v>
      </c>
      <c r="F5886" s="95" t="s">
        <v>6351</v>
      </c>
      <c r="G5886" s="95" t="s">
        <v>6351</v>
      </c>
      <c r="H5886" s="61">
        <v>5301.6672693200999</v>
      </c>
      <c r="I5886" s="61">
        <v>44.901505638613301</v>
      </c>
      <c r="J5886" s="123">
        <v>238052.842787428</v>
      </c>
      <c r="K5886" s="99">
        <v>6303.75</v>
      </c>
      <c r="L5886" s="16">
        <v>4792.8544287254299</v>
      </c>
      <c r="M5886" s="17">
        <f>gp_need_index[[#This Row],[Normalised weighted population (base year)]]/gp_need_index[[#This Row],[Registered population (base year)]]</f>
        <v>0.76031797401950107</v>
      </c>
      <c r="N5886" s="99">
        <v>6334.0004402851</v>
      </c>
      <c r="O5886" s="16">
        <v>4810.1780830641901</v>
      </c>
      <c r="P5886" s="17">
        <f>gp_need_index[[#This Row],[Normalised weighted population 2026/27]]/gp_need_index[[#This Row],[Registered population 2026/27]]</f>
        <v>0.75942181065710168</v>
      </c>
      <c r="Q5886" s="99">
        <v>6362.6513851230502</v>
      </c>
      <c r="R5886" s="16">
        <v>4827.0877638675202</v>
      </c>
      <c r="S5886" s="17">
        <f>gp_need_index[[#This Row],[Normalised weighted population 2027/28]]/gp_need_index[[#This Row],[Registered population 2027/28]]</f>
        <v>0.7586597900293679</v>
      </c>
      <c r="T5886" s="99">
        <v>6389.6515520083904</v>
      </c>
      <c r="U5886" s="16">
        <v>4846.3426917742499</v>
      </c>
      <c r="V5886" s="17">
        <f>gp_need_index[[#This Row],[Normalised weighted population 2028/29]]/gp_need_index[[#This Row],[Registered population 2028/29]]</f>
        <v>0.75846744573277258</v>
      </c>
    </row>
    <row r="5887" spans="1:22" x14ac:dyDescent="0.2">
      <c r="A5887" s="6" t="s">
        <v>823</v>
      </c>
      <c r="B5887" s="1" t="s">
        <v>11879</v>
      </c>
      <c r="C5887" s="95" t="s">
        <v>6349</v>
      </c>
      <c r="D5887" s="95" t="s">
        <v>6349</v>
      </c>
      <c r="E5887" s="95" t="s">
        <v>6649</v>
      </c>
      <c r="F5887" s="95" t="s">
        <v>6351</v>
      </c>
      <c r="G5887" s="95" t="s">
        <v>6351</v>
      </c>
      <c r="H5887" s="61">
        <v>5334.0708565848199</v>
      </c>
      <c r="I5887" s="61">
        <v>73.5923276703396</v>
      </c>
      <c r="J5887" s="123">
        <v>392546.69029459899</v>
      </c>
      <c r="K5887" s="99">
        <v>8365.1666666666697</v>
      </c>
      <c r="L5887" s="16">
        <v>7903.3676768145697</v>
      </c>
      <c r="M5887" s="17">
        <f>gp_need_index[[#This Row],[Normalised weighted population (base year)]]/gp_need_index[[#This Row],[Registered population (base year)]]</f>
        <v>0.94479500430131702</v>
      </c>
      <c r="N5887" s="99">
        <v>8393.5231289712192</v>
      </c>
      <c r="O5887" s="16">
        <v>7931.9342047117298</v>
      </c>
      <c r="P5887" s="17">
        <f>gp_need_index[[#This Row],[Normalised weighted population 2026/27]]/gp_need_index[[#This Row],[Registered population 2026/27]]</f>
        <v>0.94500653454253769</v>
      </c>
      <c r="Q5887" s="99">
        <v>8419.4041503689896</v>
      </c>
      <c r="R5887" s="16">
        <v>7959.8180945051099</v>
      </c>
      <c r="S5887" s="17">
        <f>gp_need_index[[#This Row],[Normalised weighted population 2027/28]]/gp_need_index[[#This Row],[Registered population 2027/28]]</f>
        <v>0.94541347016299981</v>
      </c>
      <c r="T5887" s="99">
        <v>8446.6862257122702</v>
      </c>
      <c r="U5887" s="16">
        <v>7991.5692726601101</v>
      </c>
      <c r="V5887" s="17">
        <f>gp_need_index[[#This Row],[Normalised weighted population 2028/29]]/gp_need_index[[#This Row],[Registered population 2028/29]]</f>
        <v>0.94611887539201422</v>
      </c>
    </row>
    <row r="5888" spans="1:22" x14ac:dyDescent="0.2">
      <c r="A5888" s="6" t="s">
        <v>394</v>
      </c>
      <c r="B5888" s="1" t="s">
        <v>11880</v>
      </c>
      <c r="C5888" s="95" t="s">
        <v>6349</v>
      </c>
      <c r="D5888" s="95" t="s">
        <v>6349</v>
      </c>
      <c r="E5888" s="95" t="s">
        <v>6649</v>
      </c>
      <c r="F5888" s="95" t="s">
        <v>6351</v>
      </c>
      <c r="G5888" s="95" t="s">
        <v>6351</v>
      </c>
      <c r="H5888" s="61">
        <v>5283.8995455228396</v>
      </c>
      <c r="I5888" s="61">
        <v>87.302969815136393</v>
      </c>
      <c r="J5888" s="123">
        <v>461300.122528993</v>
      </c>
      <c r="K5888" s="99">
        <v>11470.583333333299</v>
      </c>
      <c r="L5888" s="16">
        <v>9287.6199643158907</v>
      </c>
      <c r="M5888" s="17">
        <f>gp_need_index[[#This Row],[Normalised weighted population (base year)]]/gp_need_index[[#This Row],[Registered population (base year)]]</f>
        <v>0.80969029162852091</v>
      </c>
      <c r="N5888" s="99">
        <v>11517.339391973201</v>
      </c>
      <c r="O5888" s="16">
        <v>9321.1898380277307</v>
      </c>
      <c r="P5888" s="17">
        <f>gp_need_index[[#This Row],[Normalised weighted population 2026/27]]/gp_need_index[[#This Row],[Registered population 2026/27]]</f>
        <v>0.80931797881409695</v>
      </c>
      <c r="Q5888" s="99">
        <v>11557.5192183577</v>
      </c>
      <c r="R5888" s="16">
        <v>9353.9575115205807</v>
      </c>
      <c r="S5888" s="17">
        <f>gp_need_index[[#This Row],[Normalised weighted population 2027/28]]/gp_need_index[[#This Row],[Registered population 2027/28]]</f>
        <v>0.80933955936348068</v>
      </c>
      <c r="T5888" s="99">
        <v>11601.727404061499</v>
      </c>
      <c r="U5888" s="16">
        <v>9391.2698178919509</v>
      </c>
      <c r="V5888" s="17">
        <f>gp_need_index[[#This Row],[Normalised weighted population 2028/29]]/gp_need_index[[#This Row],[Registered population 2028/29]]</f>
        <v>0.80947168389806179</v>
      </c>
    </row>
    <row r="5889" spans="1:22" x14ac:dyDescent="0.2">
      <c r="A5889" s="6" t="s">
        <v>814</v>
      </c>
      <c r="B5889" s="1" t="s">
        <v>11881</v>
      </c>
      <c r="C5889" s="95" t="s">
        <v>6349</v>
      </c>
      <c r="D5889" s="95" t="s">
        <v>6349</v>
      </c>
      <c r="E5889" s="95" t="s">
        <v>6649</v>
      </c>
      <c r="F5889" s="95" t="s">
        <v>6351</v>
      </c>
      <c r="G5889" s="95" t="s">
        <v>6351</v>
      </c>
      <c r="H5889" s="61">
        <v>5295.6911711516204</v>
      </c>
      <c r="I5889" s="61">
        <v>81.465838808877393</v>
      </c>
      <c r="J5889" s="123">
        <v>431417.92333063303</v>
      </c>
      <c r="K5889" s="99">
        <v>7637.25</v>
      </c>
      <c r="L5889" s="16">
        <v>8685.9845077050795</v>
      </c>
      <c r="M5889" s="17">
        <f>gp_need_index[[#This Row],[Normalised weighted population (base year)]]/gp_need_index[[#This Row],[Registered population (base year)]]</f>
        <v>1.1373183420347743</v>
      </c>
      <c r="N5889" s="99">
        <v>7662.94683970196</v>
      </c>
      <c r="O5889" s="16">
        <v>8717.3797848704799</v>
      </c>
      <c r="P5889" s="17">
        <f>gp_need_index[[#This Row],[Normalised weighted population 2026/27]]/gp_need_index[[#This Row],[Registered population 2026/27]]</f>
        <v>1.1376014955115532</v>
      </c>
      <c r="Q5889" s="99">
        <v>7689.9806646404004</v>
      </c>
      <c r="R5889" s="16">
        <v>8748.0248269163494</v>
      </c>
      <c r="S5889" s="17">
        <f>gp_need_index[[#This Row],[Normalised weighted population 2027/28]]/gp_need_index[[#This Row],[Registered population 2027/28]]</f>
        <v>1.137587363143965</v>
      </c>
      <c r="T5889" s="99">
        <v>7717.84262790509</v>
      </c>
      <c r="U5889" s="16">
        <v>8782.9201086283101</v>
      </c>
      <c r="V5889" s="17">
        <f>gp_need_index[[#This Row],[Normalised weighted population 2028/29]]/gp_need_index[[#This Row],[Registered population 2028/29]]</f>
        <v>1.1380019692125183</v>
      </c>
    </row>
    <row r="5890" spans="1:22" x14ac:dyDescent="0.2">
      <c r="A5890" s="6" t="s">
        <v>817</v>
      </c>
      <c r="B5890" s="1" t="s">
        <v>11882</v>
      </c>
      <c r="C5890" s="95" t="s">
        <v>6349</v>
      </c>
      <c r="D5890" s="95" t="s">
        <v>6349</v>
      </c>
      <c r="E5890" s="95" t="s">
        <v>6649</v>
      </c>
      <c r="F5890" s="95" t="s">
        <v>6351</v>
      </c>
      <c r="G5890" s="95" t="s">
        <v>6351</v>
      </c>
      <c r="H5890" s="61">
        <v>5372.4383871588898</v>
      </c>
      <c r="I5890" s="61">
        <v>165.867657197196</v>
      </c>
      <c r="J5890" s="123">
        <v>891113.76871432899</v>
      </c>
      <c r="K5890" s="99">
        <v>17182.75</v>
      </c>
      <c r="L5890" s="16">
        <v>17941.3046400563</v>
      </c>
      <c r="M5890" s="17">
        <f>gp_need_index[[#This Row],[Normalised weighted population (base year)]]/gp_need_index[[#This Row],[Registered population (base year)]]</f>
        <v>1.0441462885775734</v>
      </c>
      <c r="N5890" s="99">
        <v>17258.5472381238</v>
      </c>
      <c r="O5890" s="16">
        <v>18006.153043986102</v>
      </c>
      <c r="P5890" s="17">
        <f>gp_need_index[[#This Row],[Normalised weighted population 2026/27]]/gp_need_index[[#This Row],[Registered population 2026/27]]</f>
        <v>1.0433180032796072</v>
      </c>
      <c r="Q5890" s="99">
        <v>17329.0083935238</v>
      </c>
      <c r="R5890" s="16">
        <v>18069.451802412899</v>
      </c>
      <c r="S5890" s="17">
        <f>gp_need_index[[#This Row],[Normalised weighted population 2027/28]]/gp_need_index[[#This Row],[Registered population 2027/28]]</f>
        <v>1.042728550421028</v>
      </c>
      <c r="T5890" s="99">
        <v>17399.4885856972</v>
      </c>
      <c r="U5890" s="16">
        <v>18141.5296283795</v>
      </c>
      <c r="V5890" s="17">
        <f>gp_need_index[[#This Row],[Normalised weighted population 2028/29]]/gp_need_index[[#This Row],[Registered population 2028/29]]</f>
        <v>1.0426472904089994</v>
      </c>
    </row>
    <row r="5891" spans="1:22" x14ac:dyDescent="0.2">
      <c r="A5891" s="6" t="s">
        <v>815</v>
      </c>
      <c r="B5891" s="1" t="s">
        <v>11883</v>
      </c>
      <c r="C5891" s="95" t="s">
        <v>6349</v>
      </c>
      <c r="D5891" s="95" t="s">
        <v>6349</v>
      </c>
      <c r="E5891" s="95" t="s">
        <v>6649</v>
      </c>
      <c r="F5891" s="95" t="s">
        <v>6351</v>
      </c>
      <c r="G5891" s="95" t="s">
        <v>6351</v>
      </c>
      <c r="H5891" s="61">
        <v>5414.2850864955399</v>
      </c>
      <c r="I5891" s="61">
        <v>61.835249931299899</v>
      </c>
      <c r="J5891" s="123">
        <v>334793.671522761</v>
      </c>
      <c r="K5891" s="99">
        <v>7591.1666666666697</v>
      </c>
      <c r="L5891" s="16">
        <v>6740.5930232892597</v>
      </c>
      <c r="M5891" s="17">
        <f>gp_need_index[[#This Row],[Normalised weighted population (base year)]]/gp_need_index[[#This Row],[Registered population (base year)]]</f>
        <v>0.88795218433125211</v>
      </c>
      <c r="N5891" s="99">
        <v>7622.8420831338099</v>
      </c>
      <c r="O5891" s="16">
        <v>6764.9567308272599</v>
      </c>
      <c r="P5891" s="17">
        <f>gp_need_index[[#This Row],[Normalised weighted population 2026/27]]/gp_need_index[[#This Row],[Registered population 2026/27]]</f>
        <v>0.88745859576381692</v>
      </c>
      <c r="Q5891" s="99">
        <v>7655.7771209331904</v>
      </c>
      <c r="R5891" s="16">
        <v>6788.7382326742299</v>
      </c>
      <c r="S5891" s="17">
        <f>gp_need_index[[#This Row],[Normalised weighted population 2027/28]]/gp_need_index[[#This Row],[Registered population 2027/28]]</f>
        <v>0.88674710946218427</v>
      </c>
      <c r="T5891" s="99">
        <v>7686.9401033622298</v>
      </c>
      <c r="U5891" s="16">
        <v>6815.8180521517697</v>
      </c>
      <c r="V5891" s="17">
        <f>gp_need_index[[#This Row],[Normalised weighted population 2028/29]]/gp_need_index[[#This Row],[Registered population 2028/29]]</f>
        <v>0.88667505671997682</v>
      </c>
    </row>
    <row r="5892" spans="1:22" x14ac:dyDescent="0.2">
      <c r="A5892" s="6" t="s">
        <v>813</v>
      </c>
      <c r="B5892" s="1" t="s">
        <v>11884</v>
      </c>
      <c r="C5892" s="95" t="s">
        <v>6349</v>
      </c>
      <c r="D5892" s="95" t="s">
        <v>6349</v>
      </c>
      <c r="E5892" s="95" t="s">
        <v>6649</v>
      </c>
      <c r="F5892" s="95" t="s">
        <v>6351</v>
      </c>
      <c r="G5892" s="95" t="s">
        <v>6351</v>
      </c>
      <c r="H5892" s="61">
        <v>5492.50381860978</v>
      </c>
      <c r="I5892" s="61">
        <v>63.700318404119301</v>
      </c>
      <c r="J5892" s="123">
        <v>349874.242081284</v>
      </c>
      <c r="K5892" s="99">
        <v>5206.4166666666697</v>
      </c>
      <c r="L5892" s="16">
        <v>7044.2188004183399</v>
      </c>
      <c r="M5892" s="17">
        <f>gp_need_index[[#This Row],[Normalised weighted population (base year)]]/gp_need_index[[#This Row],[Registered population (base year)]]</f>
        <v>1.3529879092309174</v>
      </c>
      <c r="N5892" s="99">
        <v>5223.5627841259002</v>
      </c>
      <c r="O5892" s="16">
        <v>7069.6799558529101</v>
      </c>
      <c r="P5892" s="17">
        <f>gp_need_index[[#This Row],[Normalised weighted population 2026/27]]/gp_need_index[[#This Row],[Registered population 2026/27]]</f>
        <v>1.3534210744699482</v>
      </c>
      <c r="Q5892" s="99">
        <v>5240.2551471248598</v>
      </c>
      <c r="R5892" s="16">
        <v>7094.5326805069299</v>
      </c>
      <c r="S5892" s="17">
        <f>gp_need_index[[#This Row],[Normalised weighted population 2027/28]]/gp_need_index[[#This Row],[Registered population 2027/28]]</f>
        <v>1.3538525284211487</v>
      </c>
      <c r="T5892" s="99">
        <v>5257.9892146874399</v>
      </c>
      <c r="U5892" s="16">
        <v>7122.8322934366197</v>
      </c>
      <c r="V5892" s="17">
        <f>gp_need_index[[#This Row],[Normalised weighted population 2028/29]]/gp_need_index[[#This Row],[Registered population 2028/29]]</f>
        <v>1.3546684868694685</v>
      </c>
    </row>
    <row r="5893" spans="1:22" x14ac:dyDescent="0.2">
      <c r="A5893" s="6" t="s">
        <v>796</v>
      </c>
      <c r="B5893" s="1" t="s">
        <v>7190</v>
      </c>
      <c r="C5893" s="95" t="s">
        <v>6349</v>
      </c>
      <c r="D5893" s="95" t="s">
        <v>6349</v>
      </c>
      <c r="E5893" s="95" t="s">
        <v>6649</v>
      </c>
      <c r="F5893" s="95" t="s">
        <v>6351</v>
      </c>
      <c r="G5893" s="95" t="s">
        <v>6351</v>
      </c>
      <c r="H5893" s="61">
        <v>5588.08637476679</v>
      </c>
      <c r="I5893" s="61">
        <v>60.370972064277503</v>
      </c>
      <c r="J5893" s="123">
        <v>337358.20642381598</v>
      </c>
      <c r="K5893" s="99">
        <v>6847.5</v>
      </c>
      <c r="L5893" s="16">
        <v>6792.2262754454496</v>
      </c>
      <c r="M5893" s="17">
        <f>gp_need_index[[#This Row],[Normalised weighted population (base year)]]/gp_need_index[[#This Row],[Registered population (base year)]]</f>
        <v>0.99192789710776919</v>
      </c>
      <c r="N5893" s="99">
        <v>6876.4684608344096</v>
      </c>
      <c r="O5893" s="16">
        <v>6816.7766101022298</v>
      </c>
      <c r="P5893" s="17">
        <f>gp_need_index[[#This Row],[Normalised weighted population 2026/27]]/gp_need_index[[#This Row],[Registered population 2026/27]]</f>
        <v>0.99131940311045408</v>
      </c>
      <c r="Q5893" s="99">
        <v>6903.2670201727797</v>
      </c>
      <c r="R5893" s="16">
        <v>6840.7402793456404</v>
      </c>
      <c r="S5893" s="17">
        <f>gp_need_index[[#This Row],[Normalised weighted population 2027/28]]/gp_need_index[[#This Row],[Registered population 2027/28]]</f>
        <v>0.99094244208656235</v>
      </c>
      <c r="T5893" s="99">
        <v>6928.6005600765602</v>
      </c>
      <c r="U5893" s="16">
        <v>6868.0275314841701</v>
      </c>
      <c r="V5893" s="17">
        <f>gp_need_index[[#This Row],[Normalised weighted population 2028/29]]/gp_need_index[[#This Row],[Registered population 2028/29]]</f>
        <v>0.9912575377859969</v>
      </c>
    </row>
    <row r="5894" spans="1:22" x14ac:dyDescent="0.2">
      <c r="A5894" s="6" t="s">
        <v>804</v>
      </c>
      <c r="B5894" s="1" t="s">
        <v>11885</v>
      </c>
      <c r="C5894" s="95" t="s">
        <v>6349</v>
      </c>
      <c r="D5894" s="95" t="s">
        <v>6349</v>
      </c>
      <c r="E5894" s="95" t="s">
        <v>6649</v>
      </c>
      <c r="F5894" s="95" t="s">
        <v>6351</v>
      </c>
      <c r="G5894" s="95" t="s">
        <v>6351</v>
      </c>
      <c r="H5894" s="61">
        <v>5467.9012767650502</v>
      </c>
      <c r="I5894" s="61">
        <v>50.127918716381998</v>
      </c>
      <c r="J5894" s="123">
        <v>274094.51075087901</v>
      </c>
      <c r="K5894" s="99">
        <v>4994.4166666666697</v>
      </c>
      <c r="L5894" s="16">
        <v>5518.5020029975503</v>
      </c>
      <c r="M5894" s="17">
        <f>gp_need_index[[#This Row],[Normalised weighted population (base year)]]/gp_need_index[[#This Row],[Registered population (base year)]]</f>
        <v>1.1049342438384624</v>
      </c>
      <c r="N5894" s="99">
        <v>5007.8496062726999</v>
      </c>
      <c r="O5894" s="16">
        <v>5538.4484926289997</v>
      </c>
      <c r="P5894" s="17">
        <f>gp_need_index[[#This Row],[Normalised weighted population 2026/27]]/gp_need_index[[#This Row],[Registered population 2026/27]]</f>
        <v>1.1059534387158283</v>
      </c>
      <c r="Q5894" s="99">
        <v>5020.3265565581996</v>
      </c>
      <c r="R5894" s="16">
        <v>5557.9183323186799</v>
      </c>
      <c r="S5894" s="17">
        <f>gp_need_index[[#This Row],[Normalised weighted population 2027/28]]/gp_need_index[[#This Row],[Registered population 2027/28]]</f>
        <v>1.1070830293017908</v>
      </c>
      <c r="T5894" s="99">
        <v>5031.2071446663904</v>
      </c>
      <c r="U5894" s="16">
        <v>5580.0884941295699</v>
      </c>
      <c r="V5894" s="17">
        <f>gp_need_index[[#This Row],[Normalised weighted population 2028/29]]/gp_need_index[[#This Row],[Registered population 2028/29]]</f>
        <v>1.1090953589627197</v>
      </c>
    </row>
    <row r="5895" spans="1:22" x14ac:dyDescent="0.2">
      <c r="A5895" s="6" t="s">
        <v>821</v>
      </c>
      <c r="B5895" s="1" t="s">
        <v>11886</v>
      </c>
      <c r="C5895" s="95" t="s">
        <v>6349</v>
      </c>
      <c r="D5895" s="95" t="s">
        <v>6349</v>
      </c>
      <c r="E5895" s="95" t="s">
        <v>6649</v>
      </c>
      <c r="F5895" s="95" t="s">
        <v>6351</v>
      </c>
      <c r="G5895" s="95" t="s">
        <v>6351</v>
      </c>
      <c r="H5895" s="61">
        <v>5520.5335857334403</v>
      </c>
      <c r="I5895" s="61">
        <v>130.09744255230399</v>
      </c>
      <c r="J5895" s="123">
        <v>718207.30102801905</v>
      </c>
      <c r="K5895" s="99">
        <v>12735.416666666701</v>
      </c>
      <c r="L5895" s="16">
        <v>14460.0795485937</v>
      </c>
      <c r="M5895" s="17">
        <f>gp_need_index[[#This Row],[Normalised weighted population (base year)]]/gp_need_index[[#This Row],[Registered population (base year)]]</f>
        <v>1.1354225721127036</v>
      </c>
      <c r="N5895" s="99">
        <v>12785.572475254399</v>
      </c>
      <c r="O5895" s="16">
        <v>14512.3451501336</v>
      </c>
      <c r="P5895" s="17">
        <f>gp_need_index[[#This Row],[Normalised weighted population 2026/27]]/gp_need_index[[#This Row],[Registered population 2026/27]]</f>
        <v>1.1350563440331867</v>
      </c>
      <c r="Q5895" s="99">
        <v>12830.5813869822</v>
      </c>
      <c r="R5895" s="16">
        <v>14563.361790257701</v>
      </c>
      <c r="S5895" s="17">
        <f>gp_need_index[[#This Row],[Normalised weighted population 2027/28]]/gp_need_index[[#This Row],[Registered population 2027/28]]</f>
        <v>1.1350508095473808</v>
      </c>
      <c r="T5895" s="99">
        <v>12879.0994692205</v>
      </c>
      <c r="U5895" s="16">
        <v>14621.454059358401</v>
      </c>
      <c r="V5895" s="17">
        <f>gp_need_index[[#This Row],[Normalised weighted population 2028/29]]/gp_need_index[[#This Row],[Registered population 2028/29]]</f>
        <v>1.1352854362451286</v>
      </c>
    </row>
    <row r="5896" spans="1:22" x14ac:dyDescent="0.2">
      <c r="A5896" s="6" t="s">
        <v>791</v>
      </c>
      <c r="B5896" s="1" t="s">
        <v>11887</v>
      </c>
      <c r="C5896" s="95" t="s">
        <v>6349</v>
      </c>
      <c r="D5896" s="95" t="s">
        <v>6349</v>
      </c>
      <c r="E5896" s="95" t="s">
        <v>6649</v>
      </c>
      <c r="F5896" s="95" t="s">
        <v>6351</v>
      </c>
      <c r="G5896" s="95" t="s">
        <v>6351</v>
      </c>
      <c r="H5896" s="61">
        <v>5476.9525858561201</v>
      </c>
      <c r="I5896" s="61">
        <v>186.32583934016901</v>
      </c>
      <c r="J5896" s="123">
        <v>1020497.78758595</v>
      </c>
      <c r="K5896" s="99">
        <v>20796.833333333299</v>
      </c>
      <c r="L5896" s="16">
        <v>20546.267305462901</v>
      </c>
      <c r="M5896" s="17">
        <f>gp_need_index[[#This Row],[Normalised weighted population (base year)]]/gp_need_index[[#This Row],[Registered population (base year)]]</f>
        <v>0.98795172207930382</v>
      </c>
      <c r="N5896" s="99">
        <v>20884.9775742089</v>
      </c>
      <c r="O5896" s="16">
        <v>20620.531282815999</v>
      </c>
      <c r="P5896" s="17">
        <f>gp_need_index[[#This Row],[Normalised weighted population 2026/27]]/gp_need_index[[#This Row],[Registered population 2026/27]]</f>
        <v>0.98733796622700376</v>
      </c>
      <c r="Q5896" s="99">
        <v>20976.287177764701</v>
      </c>
      <c r="R5896" s="16">
        <v>20693.020616051999</v>
      </c>
      <c r="S5896" s="17">
        <f>gp_need_index[[#This Row],[Normalised weighted population 2027/28]]/gp_need_index[[#This Row],[Registered population 2027/28]]</f>
        <v>0.98649586748540652</v>
      </c>
      <c r="T5896" s="99">
        <v>21063.4534571859</v>
      </c>
      <c r="U5896" s="16">
        <v>20775.5636812759</v>
      </c>
      <c r="V5896" s="17">
        <f>gp_need_index[[#This Row],[Normalised weighted population 2028/29]]/gp_need_index[[#This Row],[Registered population 2028/29]]</f>
        <v>0.98633226139791497</v>
      </c>
    </row>
    <row r="5897" spans="1:22" x14ac:dyDescent="0.2">
      <c r="A5897" s="6" t="s">
        <v>822</v>
      </c>
      <c r="B5897" s="1" t="s">
        <v>11888</v>
      </c>
      <c r="C5897" s="95" t="s">
        <v>6349</v>
      </c>
      <c r="D5897" s="95" t="s">
        <v>6349</v>
      </c>
      <c r="E5897" s="95" t="s">
        <v>6649</v>
      </c>
      <c r="F5897" s="95" t="s">
        <v>6351</v>
      </c>
      <c r="G5897" s="95" t="s">
        <v>6351</v>
      </c>
      <c r="H5897" s="61">
        <v>5474.9852366727901</v>
      </c>
      <c r="I5897" s="61">
        <v>70.191697992560705</v>
      </c>
      <c r="J5897" s="123">
        <v>384298.51024626498</v>
      </c>
      <c r="K5897" s="99">
        <v>8089</v>
      </c>
      <c r="L5897" s="16">
        <v>7737.3023368224603</v>
      </c>
      <c r="M5897" s="17">
        <f>gp_need_index[[#This Row],[Normalised weighted population (base year)]]/gp_need_index[[#This Row],[Registered population (base year)]]</f>
        <v>0.95652149052076407</v>
      </c>
      <c r="N5897" s="99">
        <v>8125.0964388093198</v>
      </c>
      <c r="O5897" s="16">
        <v>7765.2686256365396</v>
      </c>
      <c r="P5897" s="17">
        <f>gp_need_index[[#This Row],[Normalised weighted population 2026/27]]/gp_need_index[[#This Row],[Registered population 2026/27]]</f>
        <v>0.95571402556478324</v>
      </c>
      <c r="Q5897" s="99">
        <v>8161.60446166781</v>
      </c>
      <c r="R5897" s="16">
        <v>7792.5666199195302</v>
      </c>
      <c r="S5897" s="17">
        <f>gp_need_index[[#This Row],[Normalised weighted population 2027/28]]/gp_need_index[[#This Row],[Registered population 2027/28]]</f>
        <v>0.95478366496667155</v>
      </c>
      <c r="T5897" s="99">
        <v>8199.1782742656706</v>
      </c>
      <c r="U5897" s="16">
        <v>7823.6506432095302</v>
      </c>
      <c r="V5897" s="17">
        <f>gp_need_index[[#This Row],[Normalised weighted population 2028/29]]/gp_need_index[[#This Row],[Registered population 2028/29]]</f>
        <v>0.95419935772895814</v>
      </c>
    </row>
    <row r="5898" spans="1:22" x14ac:dyDescent="0.2">
      <c r="A5898" s="6" t="s">
        <v>812</v>
      </c>
      <c r="B5898" s="1" t="s">
        <v>11889</v>
      </c>
      <c r="C5898" s="95" t="s">
        <v>6349</v>
      </c>
      <c r="D5898" s="95" t="s">
        <v>6349</v>
      </c>
      <c r="E5898" s="95" t="s">
        <v>6649</v>
      </c>
      <c r="F5898" s="95" t="s">
        <v>6351</v>
      </c>
      <c r="G5898" s="95" t="s">
        <v>6351</v>
      </c>
      <c r="H5898" s="61">
        <v>5530.8306833186598</v>
      </c>
      <c r="I5898" s="61">
        <v>85.142092091082702</v>
      </c>
      <c r="J5898" s="123">
        <v>470906.49537930399</v>
      </c>
      <c r="K5898" s="99">
        <v>8635.25</v>
      </c>
      <c r="L5898" s="16">
        <v>9481.0305790368893</v>
      </c>
      <c r="M5898" s="17">
        <f>gp_need_index[[#This Row],[Normalised weighted population (base year)]]/gp_need_index[[#This Row],[Registered population (base year)]]</f>
        <v>1.0979451178642066</v>
      </c>
      <c r="N5898" s="99">
        <v>8666.7912916159803</v>
      </c>
      <c r="O5898" s="16">
        <v>9515.2995306541106</v>
      </c>
      <c r="P5898" s="17">
        <f>gp_need_index[[#This Row],[Normalised weighted population 2026/27]]/gp_need_index[[#This Row],[Registered population 2026/27]]</f>
        <v>1.0979033889807586</v>
      </c>
      <c r="Q5898" s="99">
        <v>8701.2268178094891</v>
      </c>
      <c r="R5898" s="16">
        <v>9548.7495765844305</v>
      </c>
      <c r="S5898" s="17">
        <f>gp_need_index[[#This Row],[Normalised weighted population 2027/28]]/gp_need_index[[#This Row],[Registered population 2027/28]]</f>
        <v>1.097402673958602</v>
      </c>
      <c r="T5898" s="99">
        <v>8734.2480002974698</v>
      </c>
      <c r="U5898" s="16">
        <v>9586.8388953809008</v>
      </c>
      <c r="V5898" s="17">
        <f>gp_need_index[[#This Row],[Normalised weighted population 2028/29]]/gp_need_index[[#This Row],[Registered population 2028/29]]</f>
        <v>1.0976146881854503</v>
      </c>
    </row>
    <row r="5899" spans="1:22" x14ac:dyDescent="0.2">
      <c r="A5899" s="6" t="s">
        <v>789</v>
      </c>
      <c r="B5899" s="1" t="s">
        <v>11890</v>
      </c>
      <c r="C5899" s="95" t="s">
        <v>6349</v>
      </c>
      <c r="D5899" s="95" t="s">
        <v>6349</v>
      </c>
      <c r="E5899" s="95" t="s">
        <v>6649</v>
      </c>
      <c r="F5899" s="95" t="s">
        <v>6351</v>
      </c>
      <c r="G5899" s="95" t="s">
        <v>6351</v>
      </c>
      <c r="H5899" s="61">
        <v>5419.5571783524501</v>
      </c>
      <c r="I5899" s="61">
        <v>77.269246075128606</v>
      </c>
      <c r="J5899" s="123">
        <v>418765.09723234503</v>
      </c>
      <c r="K5899" s="99">
        <v>7750.3333333333303</v>
      </c>
      <c r="L5899" s="16">
        <v>8431.2379023254307</v>
      </c>
      <c r="M5899" s="17">
        <f>gp_need_index[[#This Row],[Normalised weighted population (base year)]]/gp_need_index[[#This Row],[Registered population (base year)]]</f>
        <v>1.0878548753591804</v>
      </c>
      <c r="N5899" s="99">
        <v>7780.1109225067703</v>
      </c>
      <c r="O5899" s="16">
        <v>8461.7124041572206</v>
      </c>
      <c r="P5899" s="17">
        <f>gp_need_index[[#This Row],[Normalised weighted population 2026/27]]/gp_need_index[[#This Row],[Registered population 2026/27]]</f>
        <v>1.0876081958778598</v>
      </c>
      <c r="Q5899" s="99">
        <v>7805.10339519427</v>
      </c>
      <c r="R5899" s="16">
        <v>8491.4586741150197</v>
      </c>
      <c r="S5899" s="17">
        <f>gp_need_index[[#This Row],[Normalised weighted population 2027/28]]/gp_need_index[[#This Row],[Registered population 2027/28]]</f>
        <v>1.087936731157636</v>
      </c>
      <c r="T5899" s="99">
        <v>7831.1693767053503</v>
      </c>
      <c r="U5899" s="16">
        <v>8525.3305307273895</v>
      </c>
      <c r="V5899" s="17">
        <f>gp_need_index[[#This Row],[Normalised weighted population 2028/29]]/gp_need_index[[#This Row],[Registered population 2028/29]]</f>
        <v>1.0886408045376845</v>
      </c>
    </row>
    <row r="5900" spans="1:22" x14ac:dyDescent="0.2">
      <c r="A5900" s="6" t="s">
        <v>801</v>
      </c>
      <c r="B5900" s="1" t="s">
        <v>11891</v>
      </c>
      <c r="C5900" s="95" t="s">
        <v>6349</v>
      </c>
      <c r="D5900" s="95" t="s">
        <v>6349</v>
      </c>
      <c r="E5900" s="95" t="s">
        <v>6649</v>
      </c>
      <c r="F5900" s="95" t="s">
        <v>6351</v>
      </c>
      <c r="G5900" s="95" t="s">
        <v>6351</v>
      </c>
      <c r="H5900" s="61">
        <v>5356.5171561535499</v>
      </c>
      <c r="I5900" s="61">
        <v>105.08449078915</v>
      </c>
      <c r="J5900" s="123">
        <v>562886.87775774195</v>
      </c>
      <c r="K5900" s="99">
        <v>11085.333333333299</v>
      </c>
      <c r="L5900" s="16">
        <v>11332.924376549799</v>
      </c>
      <c r="M5900" s="17">
        <f>gp_need_index[[#This Row],[Normalised weighted population (base year)]]/gp_need_index[[#This Row],[Registered population (base year)]]</f>
        <v>1.0223350111152725</v>
      </c>
      <c r="N5900" s="99">
        <v>11130.9629756346</v>
      </c>
      <c r="O5900" s="16">
        <v>11373.8869527069</v>
      </c>
      <c r="P5900" s="17">
        <f>gp_need_index[[#This Row],[Normalised weighted population 2026/27]]/gp_need_index[[#This Row],[Registered population 2026/27]]</f>
        <v>1.0218241654027647</v>
      </c>
      <c r="Q5900" s="99">
        <v>11173.1047904156</v>
      </c>
      <c r="R5900" s="16">
        <v>11413.8706694306</v>
      </c>
      <c r="S5900" s="17">
        <f>gp_need_index[[#This Row],[Normalised weighted population 2027/28]]/gp_need_index[[#This Row],[Registered population 2027/28]]</f>
        <v>1.021548699625688</v>
      </c>
      <c r="T5900" s="99">
        <v>11216.235140176101</v>
      </c>
      <c r="U5900" s="16">
        <v>11459.399830619999</v>
      </c>
      <c r="V5900" s="17">
        <f>gp_need_index[[#This Row],[Normalised weighted population 2028/29]]/gp_need_index[[#This Row],[Registered population 2028/29]]</f>
        <v>1.0216797069074357</v>
      </c>
    </row>
    <row r="5901" spans="1:22" x14ac:dyDescent="0.2">
      <c r="A5901" s="6" t="s">
        <v>809</v>
      </c>
      <c r="B5901" s="1" t="s">
        <v>7073</v>
      </c>
      <c r="C5901" s="95" t="s">
        <v>6349</v>
      </c>
      <c r="D5901" s="95" t="s">
        <v>6349</v>
      </c>
      <c r="E5901" s="95" t="s">
        <v>6649</v>
      </c>
      <c r="F5901" s="95" t="s">
        <v>6351</v>
      </c>
      <c r="G5901" s="95" t="s">
        <v>6351</v>
      </c>
      <c r="H5901" s="61">
        <v>5438.4196777343795</v>
      </c>
      <c r="I5901" s="61">
        <v>32.798104169623102</v>
      </c>
      <c r="J5901" s="123">
        <v>178369.85510846</v>
      </c>
      <c r="K5901" s="99">
        <v>3381.5</v>
      </c>
      <c r="L5901" s="16">
        <v>3591.2226041807398</v>
      </c>
      <c r="M5901" s="17">
        <f>gp_need_index[[#This Row],[Normalised weighted population (base year)]]/gp_need_index[[#This Row],[Registered population (base year)]]</f>
        <v>1.0620205838180512</v>
      </c>
      <c r="N5901" s="99">
        <v>3394.7203989781601</v>
      </c>
      <c r="O5901" s="16">
        <v>3604.2029898722999</v>
      </c>
      <c r="P5901" s="17">
        <f>gp_need_index[[#This Row],[Normalised weighted population 2026/27]]/gp_need_index[[#This Row],[Registered population 2026/27]]</f>
        <v>1.0617083489282935</v>
      </c>
      <c r="Q5901" s="99">
        <v>3405.5379142830898</v>
      </c>
      <c r="R5901" s="16">
        <v>3616.8731906542098</v>
      </c>
      <c r="S5901" s="17">
        <f>gp_need_index[[#This Row],[Normalised weighted population 2027/28]]/gp_need_index[[#This Row],[Registered population 2027/28]]</f>
        <v>1.0620563569369654</v>
      </c>
      <c r="T5901" s="99">
        <v>3417.48620737186</v>
      </c>
      <c r="U5901" s="16">
        <v>3631.3006541561399</v>
      </c>
      <c r="V5901" s="17">
        <f>gp_need_index[[#This Row],[Normalised weighted population 2028/29]]/gp_need_index[[#This Row],[Registered population 2028/29]]</f>
        <v>1.062564830934229</v>
      </c>
    </row>
    <row r="5902" spans="1:22" x14ac:dyDescent="0.2">
      <c r="A5902" s="6" t="s">
        <v>797</v>
      </c>
      <c r="B5902" s="1" t="s">
        <v>11892</v>
      </c>
      <c r="C5902" s="95" t="s">
        <v>6349</v>
      </c>
      <c r="D5902" s="95" t="s">
        <v>6349</v>
      </c>
      <c r="E5902" s="95" t="s">
        <v>6649</v>
      </c>
      <c r="F5902" s="95" t="s">
        <v>6351</v>
      </c>
      <c r="G5902" s="95" t="s">
        <v>6351</v>
      </c>
      <c r="H5902" s="61">
        <v>5647.85088752298</v>
      </c>
      <c r="I5902" s="61">
        <v>52.325381777722598</v>
      </c>
      <c r="J5902" s="123">
        <v>295525.95391328901</v>
      </c>
      <c r="K5902" s="99">
        <v>5772</v>
      </c>
      <c r="L5902" s="16">
        <v>5949.99354106188</v>
      </c>
      <c r="M5902" s="17">
        <f>gp_need_index[[#This Row],[Normalised weighted population (base year)]]/gp_need_index[[#This Row],[Registered population (base year)]]</f>
        <v>1.0308374118263826</v>
      </c>
      <c r="N5902" s="99">
        <v>5796.0263065416602</v>
      </c>
      <c r="O5902" s="16">
        <v>5971.4996462349</v>
      </c>
      <c r="P5902" s="17">
        <f>gp_need_index[[#This Row],[Normalised weighted population 2026/27]]/gp_need_index[[#This Row],[Registered population 2026/27]]</f>
        <v>1.0302747659194011</v>
      </c>
      <c r="Q5902" s="99">
        <v>5817.3587274265701</v>
      </c>
      <c r="R5902" s="16">
        <v>5992.4918322187395</v>
      </c>
      <c r="S5902" s="17">
        <f>gp_need_index[[#This Row],[Normalised weighted population 2027/28]]/gp_need_index[[#This Row],[Registered population 2027/28]]</f>
        <v>1.0301052613390482</v>
      </c>
      <c r="T5902" s="99">
        <v>5839.9494932539901</v>
      </c>
      <c r="U5902" s="16">
        <v>6016.3954784450898</v>
      </c>
      <c r="V5902" s="17">
        <f>gp_need_index[[#This Row],[Normalised weighted population 2028/29]]/gp_need_index[[#This Row],[Registered population 2028/29]]</f>
        <v>1.0302136149285059</v>
      </c>
    </row>
    <row r="5903" spans="1:22" x14ac:dyDescent="0.2">
      <c r="A5903" s="6" t="s">
        <v>808</v>
      </c>
      <c r="B5903" s="1" t="s">
        <v>11893</v>
      </c>
      <c r="C5903" s="95" t="s">
        <v>6349</v>
      </c>
      <c r="D5903" s="95" t="s">
        <v>6349</v>
      </c>
      <c r="E5903" s="95" t="s">
        <v>6649</v>
      </c>
      <c r="F5903" s="95" t="s">
        <v>6351</v>
      </c>
      <c r="G5903" s="95" t="s">
        <v>6351</v>
      </c>
      <c r="H5903" s="61">
        <v>5297.6522923519697</v>
      </c>
      <c r="I5903" s="61">
        <v>26.607621465895701</v>
      </c>
      <c r="J5903" s="123">
        <v>140957.92685283601</v>
      </c>
      <c r="K5903" s="99">
        <v>2981.3333333333298</v>
      </c>
      <c r="L5903" s="16">
        <v>2837.9867934778099</v>
      </c>
      <c r="M5903" s="17">
        <f>gp_need_index[[#This Row],[Normalised weighted population (base year)]]/gp_need_index[[#This Row],[Registered population (base year)]]</f>
        <v>0.95191864718620745</v>
      </c>
      <c r="N5903" s="99">
        <v>2991.76746038281</v>
      </c>
      <c r="O5903" s="16">
        <v>2848.2446268752701</v>
      </c>
      <c r="P5903" s="17">
        <f>gp_need_index[[#This Row],[Normalised weighted population 2026/27]]/gp_need_index[[#This Row],[Registered population 2026/27]]</f>
        <v>0.95202741008180647</v>
      </c>
      <c r="Q5903" s="99">
        <v>3002.8565953637299</v>
      </c>
      <c r="R5903" s="16">
        <v>2858.2573346500299</v>
      </c>
      <c r="S5903" s="17">
        <f>gp_need_index[[#This Row],[Normalised weighted population 2027/28]]/gp_need_index[[#This Row],[Registered population 2027/28]]</f>
        <v>0.95184609849935742</v>
      </c>
      <c r="T5903" s="99">
        <v>3012.8955703147499</v>
      </c>
      <c r="U5903" s="16">
        <v>2869.6587306075498</v>
      </c>
      <c r="V5903" s="17">
        <f>gp_need_index[[#This Row],[Normalised weighted population 2028/29]]/gp_need_index[[#This Row],[Registered population 2028/29]]</f>
        <v>0.95245874396760577</v>
      </c>
    </row>
    <row r="5904" spans="1:22" x14ac:dyDescent="0.2">
      <c r="A5904" s="6" t="s">
        <v>805</v>
      </c>
      <c r="B5904" s="1" t="s">
        <v>11266</v>
      </c>
      <c r="C5904" s="95" t="s">
        <v>6349</v>
      </c>
      <c r="D5904" s="95" t="s">
        <v>6349</v>
      </c>
      <c r="E5904" s="95" t="s">
        <v>6649</v>
      </c>
      <c r="F5904" s="95" t="s">
        <v>6351</v>
      </c>
      <c r="G5904" s="95" t="s">
        <v>6351</v>
      </c>
      <c r="H5904" s="61">
        <v>5349.8487955729197</v>
      </c>
      <c r="I5904" s="61">
        <v>59.661620897876404</v>
      </c>
      <c r="J5904" s="123">
        <v>319180.65070243197</v>
      </c>
      <c r="K5904" s="99">
        <v>6409.9166666666697</v>
      </c>
      <c r="L5904" s="16">
        <v>6426.2471196307197</v>
      </c>
      <c r="M5904" s="17">
        <f>gp_need_index[[#This Row],[Normalised weighted population (base year)]]/gp_need_index[[#This Row],[Registered population (base year)]]</f>
        <v>1.0025476856897333</v>
      </c>
      <c r="N5904" s="99">
        <v>6432.9625762530404</v>
      </c>
      <c r="O5904" s="16">
        <v>6449.47463163874</v>
      </c>
      <c r="P5904" s="17">
        <f>gp_need_index[[#This Row],[Normalised weighted population 2026/27]]/gp_need_index[[#This Row],[Registered population 2026/27]]</f>
        <v>1.0025667886591869</v>
      </c>
      <c r="Q5904" s="99">
        <v>6455.8998468400296</v>
      </c>
      <c r="R5904" s="16">
        <v>6472.1470889754401</v>
      </c>
      <c r="S5904" s="17">
        <f>gp_need_index[[#This Row],[Normalised weighted population 2027/28]]/gp_need_index[[#This Row],[Registered population 2027/28]]</f>
        <v>1.0025166502766245</v>
      </c>
      <c r="T5904" s="99">
        <v>6480.2081030494101</v>
      </c>
      <c r="U5904" s="16">
        <v>6497.9640477083603</v>
      </c>
      <c r="V5904" s="17">
        <f>gp_need_index[[#This Row],[Normalised weighted population 2028/29]]/gp_need_index[[#This Row],[Registered population 2028/29]]</f>
        <v>1.0027400269214495</v>
      </c>
    </row>
    <row r="5905" spans="1:22" x14ac:dyDescent="0.2">
      <c r="A5905" s="6" t="s">
        <v>818</v>
      </c>
      <c r="B5905" s="1" t="s">
        <v>11894</v>
      </c>
      <c r="C5905" s="95" t="s">
        <v>6349</v>
      </c>
      <c r="D5905" s="95" t="s">
        <v>6349</v>
      </c>
      <c r="E5905" s="95" t="s">
        <v>6649</v>
      </c>
      <c r="F5905" s="95" t="s">
        <v>6351</v>
      </c>
      <c r="G5905" s="95" t="s">
        <v>6351</v>
      </c>
      <c r="H5905" s="61">
        <v>5334.5882052951401</v>
      </c>
      <c r="I5905" s="61">
        <v>78.535761624094604</v>
      </c>
      <c r="J5905" s="123">
        <v>418955.94765376602</v>
      </c>
      <c r="K5905" s="99">
        <v>7173.1666666666697</v>
      </c>
      <c r="L5905" s="16">
        <v>8435.08040332991</v>
      </c>
      <c r="M5905" s="17">
        <f>gp_need_index[[#This Row],[Normalised weighted population (base year)]]/gp_need_index[[#This Row],[Registered population (base year)]]</f>
        <v>1.1759214298654579</v>
      </c>
      <c r="N5905" s="99">
        <v>7200.5993899409996</v>
      </c>
      <c r="O5905" s="16">
        <v>8465.5687937869807</v>
      </c>
      <c r="P5905" s="17">
        <f>gp_need_index[[#This Row],[Normalised weighted population 2026/27]]/gp_need_index[[#This Row],[Registered population 2026/27]]</f>
        <v>1.1756755702328201</v>
      </c>
      <c r="Q5905" s="99">
        <v>7230.4279820756701</v>
      </c>
      <c r="R5905" s="16">
        <v>8495.3286204814704</v>
      </c>
      <c r="S5905" s="17">
        <f>gp_need_index[[#This Row],[Normalised weighted population 2027/28]]/gp_need_index[[#This Row],[Registered population 2027/28]]</f>
        <v>1.1749413231888217</v>
      </c>
      <c r="T5905" s="99">
        <v>7259.9124801353801</v>
      </c>
      <c r="U5905" s="16">
        <v>8529.2159140491895</v>
      </c>
      <c r="V5905" s="17">
        <f>gp_need_index[[#This Row],[Normalised weighted population 2028/29]]/gp_need_index[[#This Row],[Registered population 2028/29]]</f>
        <v>1.1748372914118297</v>
      </c>
    </row>
    <row r="5906" spans="1:22" x14ac:dyDescent="0.2">
      <c r="A5906" s="6" t="s">
        <v>811</v>
      </c>
      <c r="B5906" s="1" t="s">
        <v>11895</v>
      </c>
      <c r="C5906" s="95" t="s">
        <v>6349</v>
      </c>
      <c r="D5906" s="95" t="s">
        <v>6349</v>
      </c>
      <c r="E5906" s="95" t="s">
        <v>6649</v>
      </c>
      <c r="F5906" s="95" t="s">
        <v>6351</v>
      </c>
      <c r="G5906" s="95" t="s">
        <v>6351</v>
      </c>
      <c r="H5906" s="61">
        <v>5582.4436645507803</v>
      </c>
      <c r="I5906" s="61">
        <v>36.939663957037503</v>
      </c>
      <c r="J5906" s="123">
        <v>206213.59302759901</v>
      </c>
      <c r="K5906" s="99">
        <v>3920.5833333333298</v>
      </c>
      <c r="L5906" s="16">
        <v>4151.8165506146497</v>
      </c>
      <c r="M5906" s="17">
        <f>gp_need_index[[#This Row],[Normalised weighted population (base year)]]/gp_need_index[[#This Row],[Registered population (base year)]]</f>
        <v>1.058979288953086</v>
      </c>
      <c r="N5906" s="99">
        <v>3939.4030501429402</v>
      </c>
      <c r="O5906" s="16">
        <v>4166.8231893244902</v>
      </c>
      <c r="P5906" s="17">
        <f>gp_need_index[[#This Row],[Normalised weighted population 2026/27]]/gp_need_index[[#This Row],[Registered population 2026/27]]</f>
        <v>1.0577295941255105</v>
      </c>
      <c r="Q5906" s="99">
        <v>3955.4946118646699</v>
      </c>
      <c r="R5906" s="16">
        <v>4181.4712229063398</v>
      </c>
      <c r="S5906" s="17">
        <f>gp_need_index[[#This Row],[Normalised weighted population 2027/28]]/gp_need_index[[#This Row],[Registered population 2027/28]]</f>
        <v>1.0571297987270274</v>
      </c>
      <c r="T5906" s="99">
        <v>3971.7758999961302</v>
      </c>
      <c r="U5906" s="16">
        <v>4198.1508299240104</v>
      </c>
      <c r="V5906" s="17">
        <f>gp_need_index[[#This Row],[Normalised weighted population 2028/29]]/gp_need_index[[#This Row],[Registered population 2028/29]]</f>
        <v>1.0569958969558431</v>
      </c>
    </row>
    <row r="5907" spans="1:22" x14ac:dyDescent="0.2">
      <c r="A5907" s="6" t="s">
        <v>794</v>
      </c>
      <c r="B5907" s="1" t="s">
        <v>11896</v>
      </c>
      <c r="C5907" s="95" t="s">
        <v>6349</v>
      </c>
      <c r="D5907" s="95" t="s">
        <v>6349</v>
      </c>
      <c r="E5907" s="95" t="s">
        <v>6649</v>
      </c>
      <c r="F5907" s="95" t="s">
        <v>6351</v>
      </c>
      <c r="G5907" s="95" t="s">
        <v>6351</v>
      </c>
      <c r="H5907" s="61">
        <v>5272.0657924107099</v>
      </c>
      <c r="I5907" s="61">
        <v>29.072623354688901</v>
      </c>
      <c r="J5907" s="123">
        <v>153272.78308389601</v>
      </c>
      <c r="K5907" s="99">
        <v>3852.5</v>
      </c>
      <c r="L5907" s="16">
        <v>3085.9288576642002</v>
      </c>
      <c r="M5907" s="17">
        <f>gp_need_index[[#This Row],[Normalised weighted population (base year)]]/gp_need_index[[#This Row],[Registered population (base year)]]</f>
        <v>0.80101982028921481</v>
      </c>
      <c r="N5907" s="99">
        <v>3868.41431517817</v>
      </c>
      <c r="O5907" s="16">
        <v>3097.08287154865</v>
      </c>
      <c r="P5907" s="17">
        <f>gp_need_index[[#This Row],[Normalised weighted population 2026/27]]/gp_need_index[[#This Row],[Registered population 2026/27]]</f>
        <v>0.80060785097317211</v>
      </c>
      <c r="Q5907" s="99">
        <v>3885.1338059320301</v>
      </c>
      <c r="R5907" s="16">
        <v>3107.9703442939499</v>
      </c>
      <c r="S5907" s="17">
        <f>gp_need_index[[#This Row],[Normalised weighted population 2027/28]]/gp_need_index[[#This Row],[Registered population 2027/28]]</f>
        <v>0.7999648144804008</v>
      </c>
      <c r="T5907" s="99">
        <v>3900.09595760307</v>
      </c>
      <c r="U5907" s="16">
        <v>3120.36782862468</v>
      </c>
      <c r="V5907" s="17">
        <f>gp_need_index[[#This Row],[Normalised weighted population 2028/29]]/gp_need_index[[#This Row],[Registered population 2028/29]]</f>
        <v>0.80007462958485842</v>
      </c>
    </row>
    <row r="5908" spans="1:22" x14ac:dyDescent="0.2">
      <c r="A5908" s="6" t="s">
        <v>807</v>
      </c>
      <c r="B5908" s="1" t="s">
        <v>11897</v>
      </c>
      <c r="C5908" s="95" t="s">
        <v>6349</v>
      </c>
      <c r="D5908" s="95" t="s">
        <v>6349</v>
      </c>
      <c r="E5908" s="95" t="s">
        <v>6649</v>
      </c>
      <c r="F5908" s="95" t="s">
        <v>6351</v>
      </c>
      <c r="G5908" s="95" t="s">
        <v>6351</v>
      </c>
      <c r="H5908" s="61">
        <v>5544.9163880428996</v>
      </c>
      <c r="I5908" s="61">
        <v>52.499316131635602</v>
      </c>
      <c r="J5908" s="123">
        <v>291104.318379351</v>
      </c>
      <c r="K5908" s="99">
        <v>5022.0833333333303</v>
      </c>
      <c r="L5908" s="16">
        <v>5860.9702166482803</v>
      </c>
      <c r="M5908" s="17">
        <f>gp_need_index[[#This Row],[Normalised weighted population (base year)]]/gp_need_index[[#This Row],[Registered population (base year)]]</f>
        <v>1.1670396183486171</v>
      </c>
      <c r="N5908" s="99">
        <v>5040.7813120789197</v>
      </c>
      <c r="O5908" s="16">
        <v>5882.1545492068599</v>
      </c>
      <c r="P5908" s="17">
        <f>gp_need_index[[#This Row],[Normalised weighted population 2026/27]]/gp_need_index[[#This Row],[Registered population 2026/27]]</f>
        <v>1.1669132590838267</v>
      </c>
      <c r="Q5908" s="99">
        <v>5057.60958254257</v>
      </c>
      <c r="R5908" s="16">
        <v>5902.8326517937803</v>
      </c>
      <c r="S5908" s="17">
        <f>gp_need_index[[#This Row],[Normalised weighted population 2027/28]]/gp_need_index[[#This Row],[Registered population 2027/28]]</f>
        <v>1.1671190817434149</v>
      </c>
      <c r="T5908" s="99">
        <v>5073.8433187106402</v>
      </c>
      <c r="U5908" s="16">
        <v>5926.3786535894296</v>
      </c>
      <c r="V5908" s="17">
        <f>gp_need_index[[#This Row],[Normalised weighted population 2028/29]]/gp_need_index[[#This Row],[Registered population 2028/29]]</f>
        <v>1.1680255540676481</v>
      </c>
    </row>
    <row r="5909" spans="1:22" x14ac:dyDescent="0.2">
      <c r="A5909" s="6" t="s">
        <v>819</v>
      </c>
      <c r="B5909" s="1" t="s">
        <v>11898</v>
      </c>
      <c r="C5909" s="95" t="s">
        <v>6349</v>
      </c>
      <c r="D5909" s="95" t="s">
        <v>6349</v>
      </c>
      <c r="E5909" s="95" t="s">
        <v>6649</v>
      </c>
      <c r="F5909" s="95" t="s">
        <v>6351</v>
      </c>
      <c r="G5909" s="95" t="s">
        <v>6351</v>
      </c>
      <c r="H5909" s="61">
        <v>5475.2298278808603</v>
      </c>
      <c r="I5909" s="61">
        <v>21.6962812875542</v>
      </c>
      <c r="J5909" s="123">
        <v>118792.12645970999</v>
      </c>
      <c r="K5909" s="99">
        <v>2237.8333333333298</v>
      </c>
      <c r="L5909" s="16">
        <v>2391.7100200670302</v>
      </c>
      <c r="M5909" s="17">
        <f>gp_need_index[[#This Row],[Normalised weighted population (base year)]]/gp_need_index[[#This Row],[Registered population (base year)]]</f>
        <v>1.0687614597752442</v>
      </c>
      <c r="N5909" s="99">
        <v>2246.0033626393001</v>
      </c>
      <c r="O5909" s="16">
        <v>2400.3547970537602</v>
      </c>
      <c r="P5909" s="17">
        <f>gp_need_index[[#This Row],[Normalised weighted population 2026/27]]/gp_need_index[[#This Row],[Registered population 2026/27]]</f>
        <v>1.0687227085150399</v>
      </c>
      <c r="Q5909" s="99">
        <v>2252.3158545013398</v>
      </c>
      <c r="R5909" s="16">
        <v>2408.7929947113098</v>
      </c>
      <c r="S5909" s="17">
        <f>gp_need_index[[#This Row],[Normalised weighted population 2027/28]]/gp_need_index[[#This Row],[Registered population 2027/28]]</f>
        <v>1.0694738883524015</v>
      </c>
      <c r="T5909" s="99">
        <v>2259.8832356667299</v>
      </c>
      <c r="U5909" s="16">
        <v>2418.4015076955998</v>
      </c>
      <c r="V5909" s="17">
        <f>gp_need_index[[#This Row],[Normalised weighted population 2028/29]]/gp_need_index[[#This Row],[Registered population 2028/29]]</f>
        <v>1.070144452388976</v>
      </c>
    </row>
    <row r="5910" spans="1:22" x14ac:dyDescent="0.2">
      <c r="A5910" s="6" t="s">
        <v>790</v>
      </c>
      <c r="B5910" s="1" t="s">
        <v>11515</v>
      </c>
      <c r="C5910" s="95" t="s">
        <v>6349</v>
      </c>
      <c r="D5910" s="95" t="s">
        <v>6349</v>
      </c>
      <c r="E5910" s="95" t="s">
        <v>6649</v>
      </c>
      <c r="F5910" s="95" t="s">
        <v>6351</v>
      </c>
      <c r="G5910" s="95" t="s">
        <v>6351</v>
      </c>
      <c r="H5910" s="61">
        <v>5321.1260892427899</v>
      </c>
      <c r="I5910" s="61">
        <v>38.279039367924</v>
      </c>
      <c r="J5910" s="123">
        <v>203687.59505181201</v>
      </c>
      <c r="K5910" s="99">
        <v>3445.5833333333298</v>
      </c>
      <c r="L5910" s="16">
        <v>4100.9591844793003</v>
      </c>
      <c r="M5910" s="17">
        <f>gp_need_index[[#This Row],[Normalised weighted population (base year)]]/gp_need_index[[#This Row],[Registered population (base year)]]</f>
        <v>1.1902075172020135</v>
      </c>
      <c r="N5910" s="99">
        <v>3456.4358827444898</v>
      </c>
      <c r="O5910" s="16">
        <v>4115.7820004913001</v>
      </c>
      <c r="P5910" s="17">
        <f>gp_need_index[[#This Row],[Normalised weighted population 2026/27]]/gp_need_index[[#This Row],[Registered population 2026/27]]</f>
        <v>1.1907589609974985</v>
      </c>
      <c r="Q5910" s="99">
        <v>3468.0752989479802</v>
      </c>
      <c r="R5910" s="16">
        <v>4130.2506040819699</v>
      </c>
      <c r="S5910" s="17">
        <f>gp_need_index[[#This Row],[Normalised weighted population 2027/28]]/gp_need_index[[#This Row],[Registered population 2027/28]]</f>
        <v>1.1909345236347251</v>
      </c>
      <c r="T5910" s="99">
        <v>3479.0932227050698</v>
      </c>
      <c r="U5910" s="16">
        <v>4146.7258955016996</v>
      </c>
      <c r="V5910" s="17">
        <f>gp_need_index[[#This Row],[Normalised weighted population 2028/29]]/gp_need_index[[#This Row],[Registered population 2028/29]]</f>
        <v>1.1918984718315571</v>
      </c>
    </row>
    <row r="5911" spans="1:22" x14ac:dyDescent="0.2">
      <c r="A5911" s="6" t="s">
        <v>795</v>
      </c>
      <c r="B5911" s="1" t="s">
        <v>11899</v>
      </c>
      <c r="C5911" s="95" t="s">
        <v>6349</v>
      </c>
      <c r="D5911" s="95" t="s">
        <v>6349</v>
      </c>
      <c r="E5911" s="95" t="s">
        <v>6649</v>
      </c>
      <c r="F5911" s="95" t="s">
        <v>6351</v>
      </c>
      <c r="G5911" s="95" t="s">
        <v>6351</v>
      </c>
      <c r="H5911" s="61">
        <v>5304.1685791015598</v>
      </c>
      <c r="I5911" s="61">
        <v>38.168126645219097</v>
      </c>
      <c r="J5911" s="123">
        <v>202450.17807473999</v>
      </c>
      <c r="K5911" s="99">
        <v>2998.4166666666702</v>
      </c>
      <c r="L5911" s="16">
        <v>4076.0455587091001</v>
      </c>
      <c r="M5911" s="17">
        <f>gp_need_index[[#This Row],[Normalised weighted population (base year)]]/gp_need_index[[#This Row],[Registered population (base year)]]</f>
        <v>1.3593993136519036</v>
      </c>
      <c r="N5911" s="99">
        <v>3006.29385224926</v>
      </c>
      <c r="O5911" s="16">
        <v>4090.7783250340799</v>
      </c>
      <c r="P5911" s="17">
        <f>gp_need_index[[#This Row],[Normalised weighted population 2026/27]]/gp_need_index[[#This Row],[Registered population 2026/27]]</f>
        <v>1.360738013675352</v>
      </c>
      <c r="Q5911" s="99">
        <v>3014.84371924272</v>
      </c>
      <c r="R5911" s="16">
        <v>4105.1590308040204</v>
      </c>
      <c r="S5911" s="17">
        <f>gp_need_index[[#This Row],[Normalised weighted population 2027/28]]/gp_need_index[[#This Row],[Registered population 2027/28]]</f>
        <v>1.361649031623825</v>
      </c>
      <c r="T5911" s="99">
        <v>3022.7566876211399</v>
      </c>
      <c r="U5911" s="16">
        <v>4121.5342336282702</v>
      </c>
      <c r="V5911" s="17">
        <f>gp_need_index[[#This Row],[Normalised weighted population 2028/29]]/gp_need_index[[#This Row],[Registered population 2028/29]]</f>
        <v>1.3635018162417334</v>
      </c>
    </row>
    <row r="5912" spans="1:22" x14ac:dyDescent="0.2">
      <c r="A5912" s="6" t="s">
        <v>836</v>
      </c>
      <c r="B5912" s="1" t="s">
        <v>10582</v>
      </c>
      <c r="C5912" s="95" t="s">
        <v>6349</v>
      </c>
      <c r="D5912" s="95" t="s">
        <v>6349</v>
      </c>
      <c r="E5912" s="95" t="s">
        <v>6649</v>
      </c>
      <c r="F5912" s="95" t="s">
        <v>6350</v>
      </c>
      <c r="G5912" s="95" t="s">
        <v>6350</v>
      </c>
      <c r="H5912" s="61">
        <v>5579.5294531250001</v>
      </c>
      <c r="I5912" s="61">
        <v>57.439022988547499</v>
      </c>
      <c r="J5912" s="123">
        <v>320482.72052332503</v>
      </c>
      <c r="K5912" s="99">
        <v>7932.75</v>
      </c>
      <c r="L5912" s="16">
        <v>6452.4624381898402</v>
      </c>
      <c r="M5912" s="17">
        <f>gp_need_index[[#This Row],[Normalised weighted population (base year)]]/gp_need_index[[#This Row],[Registered population (base year)]]</f>
        <v>0.81339540993852577</v>
      </c>
      <c r="N5912" s="99">
        <v>7965.6411726780998</v>
      </c>
      <c r="O5912" s="16">
        <v>6475.7847048214098</v>
      </c>
      <c r="P5912" s="17">
        <f>gp_need_index[[#This Row],[Normalised weighted population 2026/27]]/gp_need_index[[#This Row],[Registered population 2026/27]]</f>
        <v>0.81296465211528091</v>
      </c>
      <c r="Q5912" s="99">
        <v>7991.6557895106498</v>
      </c>
      <c r="R5912" s="16">
        <v>6498.5496524842001</v>
      </c>
      <c r="S5912" s="17">
        <f>gp_need_index[[#This Row],[Normalised weighted population 2027/28]]/gp_need_index[[#This Row],[Registered population 2027/28]]</f>
        <v>0.81316686099191005</v>
      </c>
      <c r="T5912" s="99">
        <v>8018.5402725140902</v>
      </c>
      <c r="U5912" s="16">
        <v>6524.4719292643103</v>
      </c>
      <c r="V5912" s="17">
        <f>gp_need_index[[#This Row],[Normalised weighted population 2028/29]]/gp_need_index[[#This Row],[Registered population 2028/29]]</f>
        <v>0.81367327562459968</v>
      </c>
    </row>
    <row r="5913" spans="1:22" x14ac:dyDescent="0.2">
      <c r="A5913" s="6" t="s">
        <v>828</v>
      </c>
      <c r="B5913" s="1" t="s">
        <v>11900</v>
      </c>
      <c r="C5913" s="95" t="s">
        <v>6349</v>
      </c>
      <c r="D5913" s="95" t="s">
        <v>6349</v>
      </c>
      <c r="E5913" s="95" t="s">
        <v>6649</v>
      </c>
      <c r="F5913" s="95" t="s">
        <v>6350</v>
      </c>
      <c r="G5913" s="95" t="s">
        <v>6350</v>
      </c>
      <c r="H5913" s="61">
        <v>5360.5617675781205</v>
      </c>
      <c r="I5913" s="61">
        <v>85.781973359659901</v>
      </c>
      <c r="J5913" s="123">
        <v>459839.566739198</v>
      </c>
      <c r="K5913" s="99">
        <v>8508.8333333333303</v>
      </c>
      <c r="L5913" s="16">
        <v>9258.2137568387898</v>
      </c>
      <c r="M5913" s="17">
        <f>gp_need_index[[#This Row],[Normalised weighted population (base year)]]/gp_need_index[[#This Row],[Registered population (base year)]]</f>
        <v>1.0880708781272943</v>
      </c>
      <c r="N5913" s="99">
        <v>8536.4464242241393</v>
      </c>
      <c r="O5913" s="16">
        <v>9291.6773425376396</v>
      </c>
      <c r="P5913" s="17">
        <f>gp_need_index[[#This Row],[Normalised weighted population 2026/27]]/gp_need_index[[#This Row],[Registered population 2026/27]]</f>
        <v>1.0884713475352412</v>
      </c>
      <c r="Q5913" s="99">
        <v>8563.9775002527495</v>
      </c>
      <c r="R5913" s="16">
        <v>9324.34126792184</v>
      </c>
      <c r="S5913" s="17">
        <f>gp_need_index[[#This Row],[Normalised weighted population 2027/28]]/gp_need_index[[#This Row],[Registered population 2027/28]]</f>
        <v>1.0887862874051981</v>
      </c>
      <c r="T5913" s="99">
        <v>8594.4574508992901</v>
      </c>
      <c r="U5913" s="16">
        <v>9361.5354370926307</v>
      </c>
      <c r="V5913" s="17">
        <f>gp_need_index[[#This Row],[Normalised weighted population 2028/29]]/gp_need_index[[#This Row],[Registered population 2028/29]]</f>
        <v>1.0892526364317594</v>
      </c>
    </row>
    <row r="5914" spans="1:22" x14ac:dyDescent="0.2">
      <c r="A5914" s="6" t="s">
        <v>837</v>
      </c>
      <c r="B5914" s="1" t="s">
        <v>11901</v>
      </c>
      <c r="C5914" s="95" t="s">
        <v>6349</v>
      </c>
      <c r="D5914" s="95" t="s">
        <v>6349</v>
      </c>
      <c r="E5914" s="95" t="s">
        <v>6649</v>
      </c>
      <c r="F5914" s="95" t="s">
        <v>6350</v>
      </c>
      <c r="G5914" s="95" t="s">
        <v>6350</v>
      </c>
      <c r="H5914" s="61">
        <v>5435.61023370151</v>
      </c>
      <c r="I5914" s="61">
        <v>123.697183603729</v>
      </c>
      <c r="J5914" s="123">
        <v>672369.67707648501</v>
      </c>
      <c r="K5914" s="99">
        <v>13268.083333333299</v>
      </c>
      <c r="L5914" s="16">
        <v>13537.204373544701</v>
      </c>
      <c r="M5914" s="17">
        <f>gp_need_index[[#This Row],[Normalised weighted population (base year)]]/gp_need_index[[#This Row],[Registered population (base year)]]</f>
        <v>1.0202833396090669</v>
      </c>
      <c r="N5914" s="99">
        <v>13315.517172177901</v>
      </c>
      <c r="O5914" s="16">
        <v>13586.134265484399</v>
      </c>
      <c r="P5914" s="17">
        <f>gp_need_index[[#This Row],[Normalised weighted population 2026/27]]/gp_need_index[[#This Row],[Registered population 2026/27]]</f>
        <v>1.0203234384220494</v>
      </c>
      <c r="Q5914" s="99">
        <v>13358.6648474709</v>
      </c>
      <c r="R5914" s="16">
        <v>13633.894907567401</v>
      </c>
      <c r="S5914" s="17">
        <f>gp_need_index[[#This Row],[Normalised weighted population 2027/28]]/gp_need_index[[#This Row],[Registered population 2027/28]]</f>
        <v>1.0206031114066469</v>
      </c>
      <c r="T5914" s="99">
        <v>13405.9306807539</v>
      </c>
      <c r="U5914" s="16">
        <v>13688.2795958878</v>
      </c>
      <c r="V5914" s="17">
        <f>gp_need_index[[#This Row],[Normalised weighted population 2028/29]]/gp_need_index[[#This Row],[Registered population 2028/29]]</f>
        <v>1.0210614929957269</v>
      </c>
    </row>
    <row r="5915" spans="1:22" x14ac:dyDescent="0.2">
      <c r="A5915" s="6" t="s">
        <v>842</v>
      </c>
      <c r="B5915" s="1" t="s">
        <v>11902</v>
      </c>
      <c r="C5915" s="95" t="s">
        <v>6349</v>
      </c>
      <c r="D5915" s="95" t="s">
        <v>6349</v>
      </c>
      <c r="E5915" s="95" t="s">
        <v>6649</v>
      </c>
      <c r="F5915" s="95" t="s">
        <v>6350</v>
      </c>
      <c r="G5915" s="95" t="s">
        <v>6350</v>
      </c>
      <c r="H5915" s="61">
        <v>5459.3570033482101</v>
      </c>
      <c r="I5915" s="61">
        <v>46.660953164769303</v>
      </c>
      <c r="J5915" s="123">
        <v>254738.80144298699</v>
      </c>
      <c r="K5915" s="99">
        <v>6340.6666666666697</v>
      </c>
      <c r="L5915" s="16">
        <v>5128.8024052477504</v>
      </c>
      <c r="M5915" s="17">
        <f>gp_need_index[[#This Row],[Normalised weighted population (base year)]]/gp_need_index[[#This Row],[Registered population (base year)]]</f>
        <v>0.80887431477989924</v>
      </c>
      <c r="N5915" s="99">
        <v>6362.3604842765799</v>
      </c>
      <c r="O5915" s="16">
        <v>5147.3403352770401</v>
      </c>
      <c r="P5915" s="17">
        <f>gp_need_index[[#This Row],[Normalised weighted population 2026/27]]/gp_need_index[[#This Row],[Registered population 2026/27]]</f>
        <v>0.80902997370201801</v>
      </c>
      <c r="Q5915" s="99">
        <v>6380.4310643253903</v>
      </c>
      <c r="R5915" s="16">
        <v>5165.4352749139198</v>
      </c>
      <c r="S5915" s="17">
        <f>gp_need_index[[#This Row],[Normalised weighted population 2027/28]]/gp_need_index[[#This Row],[Registered population 2027/28]]</f>
        <v>0.80957465457078281</v>
      </c>
      <c r="T5915" s="99">
        <v>6398.7351789416198</v>
      </c>
      <c r="U5915" s="16">
        <v>5186.03984824897</v>
      </c>
      <c r="V5915" s="17">
        <f>gp_need_index[[#This Row],[Normalised weighted population 2028/29]]/gp_need_index[[#This Row],[Registered population 2028/29]]</f>
        <v>0.81047889984826105</v>
      </c>
    </row>
    <row r="5916" spans="1:22" x14ac:dyDescent="0.2">
      <c r="A5916" s="6" t="s">
        <v>838</v>
      </c>
      <c r="B5916" s="1" t="s">
        <v>11903</v>
      </c>
      <c r="C5916" s="95" t="s">
        <v>6349</v>
      </c>
      <c r="D5916" s="95" t="s">
        <v>6349</v>
      </c>
      <c r="E5916" s="95" t="s">
        <v>6649</v>
      </c>
      <c r="F5916" s="95" t="s">
        <v>6350</v>
      </c>
      <c r="G5916" s="95" t="s">
        <v>6350</v>
      </c>
      <c r="H5916" s="61">
        <v>5327.4719490840498</v>
      </c>
      <c r="I5916" s="61">
        <v>47.773870602158901</v>
      </c>
      <c r="J5916" s="123">
        <v>254513.955532172</v>
      </c>
      <c r="K5916" s="99">
        <v>6224.5</v>
      </c>
      <c r="L5916" s="16">
        <v>5124.2754535558197</v>
      </c>
      <c r="M5916" s="17">
        <f>gp_need_index[[#This Row],[Normalised weighted population (base year)]]/gp_need_index[[#This Row],[Registered population (base year)]]</f>
        <v>0.82324290361568309</v>
      </c>
      <c r="N5916" s="99">
        <v>6250.2031280056099</v>
      </c>
      <c r="O5916" s="16">
        <v>5142.7970210296698</v>
      </c>
      <c r="P5916" s="17">
        <f>gp_need_index[[#This Row],[Normalised weighted population 2026/27]]/gp_need_index[[#This Row],[Registered population 2026/27]]</f>
        <v>0.82282078129366265</v>
      </c>
      <c r="Q5916" s="99">
        <v>6273.8254543776502</v>
      </c>
      <c r="R5916" s="16">
        <v>5160.8759891177997</v>
      </c>
      <c r="S5916" s="17">
        <f>gp_need_index[[#This Row],[Normalised weighted population 2027/28]]/gp_need_index[[#This Row],[Registered population 2027/28]]</f>
        <v>0.82260433074635919</v>
      </c>
      <c r="T5916" s="99">
        <v>6299.2056679705202</v>
      </c>
      <c r="U5916" s="16">
        <v>5181.4623757689496</v>
      </c>
      <c r="V5916" s="17">
        <f>gp_need_index[[#This Row],[Normalised weighted population 2028/29]]/gp_need_index[[#This Row],[Registered population 2028/29]]</f>
        <v>0.82255805713965757</v>
      </c>
    </row>
    <row r="5917" spans="1:22" x14ac:dyDescent="0.2">
      <c r="A5917" s="6" t="s">
        <v>833</v>
      </c>
      <c r="B5917" s="1" t="s">
        <v>11904</v>
      </c>
      <c r="C5917" s="95" t="s">
        <v>6349</v>
      </c>
      <c r="D5917" s="95" t="s">
        <v>6349</v>
      </c>
      <c r="E5917" s="95" t="s">
        <v>6649</v>
      </c>
      <c r="F5917" s="95" t="s">
        <v>6350</v>
      </c>
      <c r="G5917" s="95" t="s">
        <v>6350</v>
      </c>
      <c r="H5917" s="61">
        <v>5379.7370102826299</v>
      </c>
      <c r="I5917" s="61">
        <v>81.454617579541704</v>
      </c>
      <c r="J5917" s="123">
        <v>438204.420851078</v>
      </c>
      <c r="K5917" s="99">
        <v>10944.166666666701</v>
      </c>
      <c r="L5917" s="16">
        <v>8822.6209549557607</v>
      </c>
      <c r="M5917" s="17">
        <f>gp_need_index[[#This Row],[Normalised weighted population (base year)]]/gp_need_index[[#This Row],[Registered population (base year)]]</f>
        <v>0.80614826360670677</v>
      </c>
      <c r="N5917" s="99">
        <v>10993.556722565199</v>
      </c>
      <c r="O5917" s="16">
        <v>8854.5101011959396</v>
      </c>
      <c r="P5917" s="17">
        <f>gp_need_index[[#This Row],[Normalised weighted population 2026/27]]/gp_need_index[[#This Row],[Registered population 2026/27]]</f>
        <v>0.80542724476249927</v>
      </c>
      <c r="Q5917" s="99">
        <v>11036.042658305099</v>
      </c>
      <c r="R5917" s="16">
        <v>8885.6372106076105</v>
      </c>
      <c r="S5917" s="17">
        <f>gp_need_index[[#This Row],[Normalised weighted population 2027/28]]/gp_need_index[[#This Row],[Registered population 2027/28]]</f>
        <v>0.80514705186652968</v>
      </c>
      <c r="T5917" s="99">
        <v>11078.6577304193</v>
      </c>
      <c r="U5917" s="16">
        <v>8921.0814188476706</v>
      </c>
      <c r="V5917" s="17">
        <f>gp_need_index[[#This Row],[Normalised weighted population 2028/29]]/gp_need_index[[#This Row],[Registered population 2028/29]]</f>
        <v>0.8052493032935345</v>
      </c>
    </row>
    <row r="5918" spans="1:22" x14ac:dyDescent="0.2">
      <c r="A5918" s="6" t="s">
        <v>839</v>
      </c>
      <c r="B5918" s="1" t="s">
        <v>11905</v>
      </c>
      <c r="C5918" s="95" t="s">
        <v>6349</v>
      </c>
      <c r="D5918" s="95" t="s">
        <v>6349</v>
      </c>
      <c r="E5918" s="95" t="s">
        <v>6649</v>
      </c>
      <c r="F5918" s="95" t="s">
        <v>6350</v>
      </c>
      <c r="G5918" s="95" t="s">
        <v>6350</v>
      </c>
      <c r="H5918" s="61">
        <v>5387.0557270665304</v>
      </c>
      <c r="I5918" s="61">
        <v>42.810945402425098</v>
      </c>
      <c r="J5918" s="123">
        <v>230624.948611267</v>
      </c>
      <c r="K5918" s="99">
        <v>5610.4166666666697</v>
      </c>
      <c r="L5918" s="16">
        <v>4643.3043747060801</v>
      </c>
      <c r="M5918" s="17">
        <f>gp_need_index[[#This Row],[Normalised weighted population (base year)]]/gp_need_index[[#This Row],[Registered population (base year)]]</f>
        <v>0.82762201999959795</v>
      </c>
      <c r="N5918" s="99">
        <v>5635.1027123275298</v>
      </c>
      <c r="O5918" s="16">
        <v>4660.0874840563101</v>
      </c>
      <c r="P5918" s="17">
        <f>gp_need_index[[#This Row],[Normalised weighted population 2026/27]]/gp_need_index[[#This Row],[Registered population 2026/27]]</f>
        <v>0.82697471935369604</v>
      </c>
      <c r="Q5918" s="99">
        <v>5654.3950351661497</v>
      </c>
      <c r="R5918" s="16">
        <v>4676.4695369679202</v>
      </c>
      <c r="S5918" s="17">
        <f>gp_need_index[[#This Row],[Normalised weighted population 2027/28]]/gp_need_index[[#This Row],[Registered population 2027/28]]</f>
        <v>0.82705037548380378</v>
      </c>
      <c r="T5918" s="99">
        <v>5673.6955874059204</v>
      </c>
      <c r="U5918" s="16">
        <v>4695.1236589141499</v>
      </c>
      <c r="V5918" s="17">
        <f>gp_need_index[[#This Row],[Normalised weighted population 2028/29]]/gp_need_index[[#This Row],[Registered population 2028/29]]</f>
        <v>0.82752477403547398</v>
      </c>
    </row>
    <row r="5919" spans="1:22" x14ac:dyDescent="0.2">
      <c r="A5919" s="6" t="s">
        <v>827</v>
      </c>
      <c r="B5919" s="1" t="s">
        <v>7160</v>
      </c>
      <c r="C5919" s="95" t="s">
        <v>6349</v>
      </c>
      <c r="D5919" s="95" t="s">
        <v>6349</v>
      </c>
      <c r="E5919" s="95" t="s">
        <v>6649</v>
      </c>
      <c r="F5919" s="95" t="s">
        <v>6350</v>
      </c>
      <c r="G5919" s="95" t="s">
        <v>6350</v>
      </c>
      <c r="H5919" s="61">
        <v>5444.0965547783399</v>
      </c>
      <c r="I5919" s="61">
        <v>72.225614712805694</v>
      </c>
      <c r="J5919" s="123">
        <v>393203.220224733</v>
      </c>
      <c r="K5919" s="99">
        <v>7523.8333333333303</v>
      </c>
      <c r="L5919" s="16">
        <v>7916.5859704773902</v>
      </c>
      <c r="M5919" s="17">
        <f>gp_need_index[[#This Row],[Normalised weighted population (base year)]]/gp_need_index[[#This Row],[Registered population (base year)]]</f>
        <v>1.0522011346801134</v>
      </c>
      <c r="N5919" s="99">
        <v>7552.9135292028304</v>
      </c>
      <c r="O5919" s="16">
        <v>7945.2002755715803</v>
      </c>
      <c r="P5919" s="17">
        <f>gp_need_index[[#This Row],[Normalised weighted population 2026/27]]/gp_need_index[[#This Row],[Registered population 2026/27]]</f>
        <v>1.0519384665072624</v>
      </c>
      <c r="Q5919" s="99">
        <v>7579.5937241230304</v>
      </c>
      <c r="R5919" s="16">
        <v>7973.1308008574297</v>
      </c>
      <c r="S5919" s="17">
        <f>gp_need_index[[#This Row],[Normalised weighted population 2027/28]]/gp_need_index[[#This Row],[Registered population 2027/28]]</f>
        <v>1.0519206030109394</v>
      </c>
      <c r="T5919" s="99">
        <v>7607.3161144324004</v>
      </c>
      <c r="U5919" s="16">
        <v>8004.9350825012398</v>
      </c>
      <c r="V5919" s="17">
        <f>gp_need_index[[#This Row],[Normalised weighted population 2028/29]]/gp_need_index[[#This Row],[Registered population 2028/29]]</f>
        <v>1.0522679696870343</v>
      </c>
    </row>
    <row r="5920" spans="1:22" x14ac:dyDescent="0.2">
      <c r="A5920" s="6" t="s">
        <v>829</v>
      </c>
      <c r="B5920" s="1" t="s">
        <v>11906</v>
      </c>
      <c r="C5920" s="95" t="s">
        <v>6349</v>
      </c>
      <c r="D5920" s="95" t="s">
        <v>6349</v>
      </c>
      <c r="E5920" s="95" t="s">
        <v>6649</v>
      </c>
      <c r="F5920" s="95" t="s">
        <v>6350</v>
      </c>
      <c r="G5920" s="95" t="s">
        <v>6350</v>
      </c>
      <c r="H5920" s="61">
        <v>5476.6626880786998</v>
      </c>
      <c r="I5920" s="61">
        <v>98.0586781490113</v>
      </c>
      <c r="J5920" s="123">
        <v>537034.30386100896</v>
      </c>
      <c r="K5920" s="99">
        <v>11522.25</v>
      </c>
      <c r="L5920" s="16">
        <v>10812.4196774921</v>
      </c>
      <c r="M5920" s="17">
        <f>gp_need_index[[#This Row],[Normalised weighted population (base year)]]/gp_need_index[[#This Row],[Registered population (base year)]]</f>
        <v>0.93839481676687275</v>
      </c>
      <c r="N5920" s="99">
        <v>11565.174233907301</v>
      </c>
      <c r="O5920" s="16">
        <v>10851.500902228599</v>
      </c>
      <c r="P5920" s="17">
        <f>gp_need_index[[#This Row],[Normalised weighted population 2026/27]]/gp_need_index[[#This Row],[Registered population 2026/27]]</f>
        <v>0.93829117337581291</v>
      </c>
      <c r="Q5920" s="99">
        <v>11601.6058293035</v>
      </c>
      <c r="R5920" s="16">
        <v>10889.648225118701</v>
      </c>
      <c r="S5920" s="17">
        <f>gp_need_index[[#This Row],[Normalised weighted population 2027/28]]/gp_need_index[[#This Row],[Registered population 2027/28]]</f>
        <v>0.93863283974132905</v>
      </c>
      <c r="T5920" s="99">
        <v>11639.2849319462</v>
      </c>
      <c r="U5920" s="16">
        <v>10933.086298292799</v>
      </c>
      <c r="V5920" s="17">
        <f>gp_need_index[[#This Row],[Normalised weighted population 2028/29]]/gp_need_index[[#This Row],[Registered population 2028/29]]</f>
        <v>0.93932628698562859</v>
      </c>
    </row>
    <row r="5921" spans="1:22" x14ac:dyDescent="0.2">
      <c r="A5921" s="6" t="s">
        <v>848</v>
      </c>
      <c r="B5921" s="1" t="s">
        <v>11907</v>
      </c>
      <c r="C5921" s="95" t="s">
        <v>6349</v>
      </c>
      <c r="D5921" s="95" t="s">
        <v>6349</v>
      </c>
      <c r="E5921" s="95" t="s">
        <v>6649</v>
      </c>
      <c r="F5921" s="95" t="s">
        <v>6350</v>
      </c>
      <c r="G5921" s="95" t="s">
        <v>6350</v>
      </c>
      <c r="H5921" s="61">
        <v>5439.0811434659099</v>
      </c>
      <c r="I5921" s="61">
        <v>134.023105285897</v>
      </c>
      <c r="J5921" s="123">
        <v>728962.54474927101</v>
      </c>
      <c r="K5921" s="99">
        <v>16400</v>
      </c>
      <c r="L5921" s="16">
        <v>14676.621039541</v>
      </c>
      <c r="M5921" s="17">
        <f>gp_need_index[[#This Row],[Normalised weighted population (base year)]]/gp_need_index[[#This Row],[Registered population (base year)]]</f>
        <v>0.89491591704518292</v>
      </c>
      <c r="N5921" s="99">
        <v>16446.735503004598</v>
      </c>
      <c r="O5921" s="16">
        <v>14729.669324969</v>
      </c>
      <c r="P5921" s="17">
        <f>gp_need_index[[#This Row],[Normalised weighted population 2026/27]]/gp_need_index[[#This Row],[Registered population 2026/27]]</f>
        <v>0.89559835885231365</v>
      </c>
      <c r="Q5921" s="99">
        <v>16494.151657865499</v>
      </c>
      <c r="R5921" s="16">
        <v>14781.449945628499</v>
      </c>
      <c r="S5921" s="17">
        <f>gp_need_index[[#This Row],[Normalised weighted population 2027/28]]/gp_need_index[[#This Row],[Registered population 2027/28]]</f>
        <v>0.89616309175741871</v>
      </c>
      <c r="T5921" s="99">
        <v>16548.225448765901</v>
      </c>
      <c r="U5921" s="16">
        <v>14840.4121536891</v>
      </c>
      <c r="V5921" s="17">
        <f>gp_need_index[[#This Row],[Normalised weighted population 2028/29]]/gp_need_index[[#This Row],[Registered population 2028/29]]</f>
        <v>0.89679779863017495</v>
      </c>
    </row>
    <row r="5922" spans="1:22" x14ac:dyDescent="0.2">
      <c r="A5922" s="6" t="s">
        <v>849</v>
      </c>
      <c r="B5922" s="1" t="s">
        <v>11908</v>
      </c>
      <c r="C5922" s="95" t="s">
        <v>6349</v>
      </c>
      <c r="D5922" s="95" t="s">
        <v>6349</v>
      </c>
      <c r="E5922" s="95" t="s">
        <v>6649</v>
      </c>
      <c r="F5922" s="95" t="s">
        <v>6350</v>
      </c>
      <c r="G5922" s="95" t="s">
        <v>6350</v>
      </c>
      <c r="H5922" s="61">
        <v>5386.1769328567198</v>
      </c>
      <c r="I5922" s="61">
        <v>81.7694509595337</v>
      </c>
      <c r="J5922" s="123">
        <v>440424.73057059897</v>
      </c>
      <c r="K5922" s="99">
        <v>9432.4166666666697</v>
      </c>
      <c r="L5922" s="16">
        <v>8867.3237240877897</v>
      </c>
      <c r="M5922" s="17">
        <f>gp_need_index[[#This Row],[Normalised weighted population (base year)]]/gp_need_index[[#This Row],[Registered population (base year)]]</f>
        <v>0.94009033288617661</v>
      </c>
      <c r="N5922" s="99">
        <v>9458.7966915021407</v>
      </c>
      <c r="O5922" s="16">
        <v>8899.3744473864699</v>
      </c>
      <c r="P5922" s="17">
        <f>gp_need_index[[#This Row],[Normalised weighted population 2026/27]]/gp_need_index[[#This Row],[Registered population 2026/27]]</f>
        <v>0.94085693324836339</v>
      </c>
      <c r="Q5922" s="99">
        <v>9479.34021343721</v>
      </c>
      <c r="R5922" s="16">
        <v>8930.6592727413808</v>
      </c>
      <c r="S5922" s="17">
        <f>gp_need_index[[#This Row],[Normalised weighted population 2027/28]]/gp_need_index[[#This Row],[Registered population 2027/28]]</f>
        <v>0.94211823519973892</v>
      </c>
      <c r="T5922" s="99">
        <v>9502.8355979497101</v>
      </c>
      <c r="U5922" s="16">
        <v>8966.2830709543196</v>
      </c>
      <c r="V5922" s="17">
        <f>gp_need_index[[#This Row],[Normalised weighted population 2028/29]]/gp_need_index[[#This Row],[Registered population 2028/29]]</f>
        <v>0.94353763974290428</v>
      </c>
    </row>
    <row r="5923" spans="1:22" x14ac:dyDescent="0.2">
      <c r="A5923" s="6" t="s">
        <v>832</v>
      </c>
      <c r="B5923" s="1" t="s">
        <v>11909</v>
      </c>
      <c r="C5923" s="95" t="s">
        <v>6349</v>
      </c>
      <c r="D5923" s="95" t="s">
        <v>6349</v>
      </c>
      <c r="E5923" s="95" t="s">
        <v>6649</v>
      </c>
      <c r="F5923" s="95" t="s">
        <v>6350</v>
      </c>
      <c r="G5923" s="95" t="s">
        <v>6350</v>
      </c>
      <c r="H5923" s="61">
        <v>5511.26435990767</v>
      </c>
      <c r="I5923" s="61">
        <v>67.978142513580295</v>
      </c>
      <c r="J5923" s="123">
        <v>374645.51408781903</v>
      </c>
      <c r="K5923" s="99">
        <v>8913</v>
      </c>
      <c r="L5923" s="16">
        <v>7542.9530282960704</v>
      </c>
      <c r="M5923" s="17">
        <f>gp_need_index[[#This Row],[Normalised weighted population (base year)]]/gp_need_index[[#This Row],[Registered population (base year)]]</f>
        <v>0.84628666310962308</v>
      </c>
      <c r="N5923" s="99">
        <v>8944.88325263148</v>
      </c>
      <c r="O5923" s="16">
        <v>7570.2168463191101</v>
      </c>
      <c r="P5923" s="17">
        <f>gp_need_index[[#This Row],[Normalised weighted population 2026/27]]/gp_need_index[[#This Row],[Registered population 2026/27]]</f>
        <v>0.84631812763928926</v>
      </c>
      <c r="Q5923" s="99">
        <v>8975.1017440526794</v>
      </c>
      <c r="R5923" s="16">
        <v>7596.82915635686</v>
      </c>
      <c r="S5923" s="17">
        <f>gp_need_index[[#This Row],[Normalised weighted population 2027/28]]/gp_need_index[[#This Row],[Registered population 2027/28]]</f>
        <v>0.84643376454098396</v>
      </c>
      <c r="T5923" s="99">
        <v>9003.80982935885</v>
      </c>
      <c r="U5923" s="16">
        <v>7627.1323960908203</v>
      </c>
      <c r="V5923" s="17">
        <f>gp_need_index[[#This Row],[Normalised weighted population 2028/29]]/gp_need_index[[#This Row],[Registered population 2028/29]]</f>
        <v>0.84710056527637023</v>
      </c>
    </row>
    <row r="5924" spans="1:22" x14ac:dyDescent="0.2">
      <c r="A5924" s="6" t="s">
        <v>825</v>
      </c>
      <c r="B5924" s="1" t="s">
        <v>11910</v>
      </c>
      <c r="C5924" s="95" t="s">
        <v>6349</v>
      </c>
      <c r="D5924" s="95" t="s">
        <v>6349</v>
      </c>
      <c r="E5924" s="95" t="s">
        <v>6649</v>
      </c>
      <c r="F5924" s="95" t="s">
        <v>6350</v>
      </c>
      <c r="G5924" s="95" t="s">
        <v>6350</v>
      </c>
      <c r="H5924" s="61">
        <v>5564.35106454981</v>
      </c>
      <c r="I5924" s="61">
        <v>140.35429365819701</v>
      </c>
      <c r="J5924" s="123">
        <v>780980.56333112298</v>
      </c>
      <c r="K5924" s="99">
        <v>14866.75</v>
      </c>
      <c r="L5924" s="16">
        <v>15723.929644698799</v>
      </c>
      <c r="M5924" s="17">
        <f>gp_need_index[[#This Row],[Normalised weighted population (base year)]]/gp_need_index[[#This Row],[Registered population (base year)]]</f>
        <v>1.0576575004421813</v>
      </c>
      <c r="N5924" s="99">
        <v>14918.866301567199</v>
      </c>
      <c r="O5924" s="16">
        <v>15780.763401296699</v>
      </c>
      <c r="P5924" s="17">
        <f>gp_need_index[[#This Row],[Normalised weighted population 2026/27]]/gp_need_index[[#This Row],[Registered population 2026/27]]</f>
        <v>1.0577722919628927</v>
      </c>
      <c r="Q5924" s="99">
        <v>14969.021478275001</v>
      </c>
      <c r="R5924" s="16">
        <v>15836.239033870201</v>
      </c>
      <c r="S5924" s="17">
        <f>gp_need_index[[#This Row],[Normalised weighted population 2027/28]]/gp_need_index[[#This Row],[Registered population 2027/28]]</f>
        <v>1.0579341513307212</v>
      </c>
      <c r="T5924" s="99">
        <v>15021.8040385893</v>
      </c>
      <c r="U5924" s="16">
        <v>15899.4087245465</v>
      </c>
      <c r="V5924" s="17">
        <f>gp_need_index[[#This Row],[Normalised weighted population 2028/29]]/gp_need_index[[#This Row],[Registered population 2028/29]]</f>
        <v>1.0584220566120244</v>
      </c>
    </row>
    <row r="5925" spans="1:22" x14ac:dyDescent="0.2">
      <c r="A5925" s="6" t="s">
        <v>830</v>
      </c>
      <c r="B5925" s="1" t="s">
        <v>11911</v>
      </c>
      <c r="C5925" s="95" t="s">
        <v>6349</v>
      </c>
      <c r="D5925" s="95" t="s">
        <v>6349</v>
      </c>
      <c r="E5925" s="95" t="s">
        <v>6649</v>
      </c>
      <c r="F5925" s="95" t="s">
        <v>6350</v>
      </c>
      <c r="G5925" s="95" t="s">
        <v>6350</v>
      </c>
      <c r="H5925" s="61">
        <v>5530.4709858141496</v>
      </c>
      <c r="I5925" s="61">
        <v>35.032745922924498</v>
      </c>
      <c r="J5925" s="123">
        <v>193747.58488013301</v>
      </c>
      <c r="K5925" s="99">
        <v>3658.5</v>
      </c>
      <c r="L5925" s="16">
        <v>3900.8312581959299</v>
      </c>
      <c r="M5925" s="17">
        <f>gp_need_index[[#This Row],[Normalised weighted population (base year)]]/gp_need_index[[#This Row],[Registered population (base year)]]</f>
        <v>1.0662378729522837</v>
      </c>
      <c r="N5925" s="99">
        <v>3670.2998106192299</v>
      </c>
      <c r="O5925" s="16">
        <v>3914.9307167452598</v>
      </c>
      <c r="P5925" s="17">
        <f>gp_need_index[[#This Row],[Normalised weighted population 2026/27]]/gp_need_index[[#This Row],[Registered population 2026/27]]</f>
        <v>1.0666514777398408</v>
      </c>
      <c r="Q5925" s="99">
        <v>3679.6162164972802</v>
      </c>
      <c r="R5925" s="16">
        <v>3928.6932485360098</v>
      </c>
      <c r="S5925" s="17">
        <f>gp_need_index[[#This Row],[Normalised weighted population 2027/28]]/gp_need_index[[#This Row],[Registered population 2027/28]]</f>
        <v>1.0676910355275671</v>
      </c>
      <c r="T5925" s="99">
        <v>3688.2156899312599</v>
      </c>
      <c r="U5925" s="16">
        <v>3944.3645412426499</v>
      </c>
      <c r="V5925" s="17">
        <f>gp_need_index[[#This Row],[Normalised weighted population 2028/29]]/gp_need_index[[#This Row],[Registered population 2028/29]]</f>
        <v>1.069450615919961</v>
      </c>
    </row>
    <row r="5926" spans="1:22" x14ac:dyDescent="0.2">
      <c r="A5926" s="6" t="s">
        <v>840</v>
      </c>
      <c r="B5926" s="1" t="s">
        <v>11912</v>
      </c>
      <c r="C5926" s="95" t="s">
        <v>6349</v>
      </c>
      <c r="D5926" s="95" t="s">
        <v>6349</v>
      </c>
      <c r="E5926" s="95" t="s">
        <v>6649</v>
      </c>
      <c r="F5926" s="95" t="s">
        <v>6350</v>
      </c>
      <c r="G5926" s="95" t="s">
        <v>6350</v>
      </c>
      <c r="H5926" s="61">
        <v>5730.5832843091102</v>
      </c>
      <c r="I5926" s="61">
        <v>85.622873565279605</v>
      </c>
      <c r="J5926" s="123">
        <v>490669.00800770399</v>
      </c>
      <c r="K5926" s="99">
        <v>9625.0833333333303</v>
      </c>
      <c r="L5926" s="16">
        <v>9878.9205813770404</v>
      </c>
      <c r="M5926" s="17">
        <f>gp_need_index[[#This Row],[Normalised weighted population (base year)]]/gp_need_index[[#This Row],[Registered population (base year)]]</f>
        <v>1.0263724727623529</v>
      </c>
      <c r="N5926" s="99">
        <v>9662.1987487863607</v>
      </c>
      <c r="O5926" s="16">
        <v>9914.6276966121895</v>
      </c>
      <c r="P5926" s="17">
        <f>gp_need_index[[#This Row],[Normalised weighted population 2026/27]]/gp_need_index[[#This Row],[Registered population 2026/27]]</f>
        <v>1.0261254145551018</v>
      </c>
      <c r="Q5926" s="99">
        <v>9696.1504380683491</v>
      </c>
      <c r="R5926" s="16">
        <v>9949.4815391807006</v>
      </c>
      <c r="S5926" s="17">
        <f>gp_need_index[[#This Row],[Normalised weighted population 2027/28]]/gp_need_index[[#This Row],[Registered population 2027/28]]</f>
        <v>1.0261269771679429</v>
      </c>
      <c r="T5926" s="99">
        <v>9733.1852613028896</v>
      </c>
      <c r="U5926" s="16">
        <v>9989.1693507801192</v>
      </c>
      <c r="V5926" s="17">
        <f>gp_need_index[[#This Row],[Normalised weighted population 2028/29]]/gp_need_index[[#This Row],[Registered population 2028/29]]</f>
        <v>1.0263001353210617</v>
      </c>
    </row>
    <row r="5927" spans="1:22" x14ac:dyDescent="0.2">
      <c r="A5927" s="6" t="s">
        <v>846</v>
      </c>
      <c r="B5927" s="1" t="s">
        <v>11913</v>
      </c>
      <c r="C5927" s="95" t="s">
        <v>6349</v>
      </c>
      <c r="D5927" s="95" t="s">
        <v>6349</v>
      </c>
      <c r="E5927" s="95" t="s">
        <v>6649</v>
      </c>
      <c r="F5927" s="95" t="s">
        <v>6350</v>
      </c>
      <c r="G5927" s="95" t="s">
        <v>6350</v>
      </c>
      <c r="H5927" s="61">
        <v>5369.4795564350297</v>
      </c>
      <c r="I5927" s="61">
        <v>118.960164790313</v>
      </c>
      <c r="J5927" s="123">
        <v>638754.17287172796</v>
      </c>
      <c r="K5927" s="99">
        <v>15267.75</v>
      </c>
      <c r="L5927" s="16">
        <v>12860.4041458512</v>
      </c>
      <c r="M5927" s="17">
        <f>gp_need_index[[#This Row],[Normalised weighted population (base year)]]/gp_need_index[[#This Row],[Registered population (base year)]]</f>
        <v>0.84232477908344061</v>
      </c>
      <c r="N5927" s="99">
        <v>15329.6617035663</v>
      </c>
      <c r="O5927" s="16">
        <v>12906.8877600299</v>
      </c>
      <c r="P5927" s="17">
        <f>gp_need_index[[#This Row],[Normalised weighted population 2026/27]]/gp_need_index[[#This Row],[Registered population 2026/27]]</f>
        <v>0.84195515919488528</v>
      </c>
      <c r="Q5927" s="99">
        <v>15377.863181713299</v>
      </c>
      <c r="R5927" s="16">
        <v>12952.2605816631</v>
      </c>
      <c r="S5927" s="17">
        <f>gp_need_index[[#This Row],[Normalised weighted population 2027/28]]/gp_need_index[[#This Row],[Registered population 2027/28]]</f>
        <v>0.84226660288312216</v>
      </c>
      <c r="T5927" s="99">
        <v>15429.3490942191</v>
      </c>
      <c r="U5927" s="16">
        <v>13003.9262765766</v>
      </c>
      <c r="V5927" s="17">
        <f>gp_need_index[[#This Row],[Normalised weighted population 2028/29]]/gp_need_index[[#This Row],[Registered population 2028/29]]</f>
        <v>0.84280459254426798</v>
      </c>
    </row>
    <row r="5928" spans="1:22" x14ac:dyDescent="0.2">
      <c r="A5928" s="6" t="s">
        <v>841</v>
      </c>
      <c r="B5928" s="1" t="s">
        <v>11914</v>
      </c>
      <c r="C5928" s="95" t="s">
        <v>6349</v>
      </c>
      <c r="D5928" s="95" t="s">
        <v>6349</v>
      </c>
      <c r="E5928" s="95" t="s">
        <v>6649</v>
      </c>
      <c r="F5928" s="95" t="s">
        <v>6350</v>
      </c>
      <c r="G5928" s="95" t="s">
        <v>6350</v>
      </c>
      <c r="H5928" s="61">
        <v>5435.3518880208303</v>
      </c>
      <c r="I5928" s="61">
        <v>65.708260593938604</v>
      </c>
      <c r="J5928" s="123">
        <v>357147.51827782899</v>
      </c>
      <c r="K5928" s="99">
        <v>6409.6666666666697</v>
      </c>
      <c r="L5928" s="16">
        <v>7190.6558419666499</v>
      </c>
      <c r="M5928" s="17">
        <f>gp_need_index[[#This Row],[Normalised weighted population (base year)]]/gp_need_index[[#This Row],[Registered population (base year)]]</f>
        <v>1.1218455211347413</v>
      </c>
      <c r="N5928" s="99">
        <v>6430.2809353317698</v>
      </c>
      <c r="O5928" s="16">
        <v>7216.6462904828004</v>
      </c>
      <c r="P5928" s="17">
        <f>gp_need_index[[#This Row],[Normalised weighted population 2026/27]]/gp_need_index[[#This Row],[Registered population 2026/27]]</f>
        <v>1.1222909796724858</v>
      </c>
      <c r="Q5928" s="99">
        <v>6448.8002343604803</v>
      </c>
      <c r="R5928" s="16">
        <v>7242.01566000204</v>
      </c>
      <c r="S5928" s="17">
        <f>gp_need_index[[#This Row],[Normalised weighted population 2027/28]]/gp_need_index[[#This Row],[Registered population 2027/28]]</f>
        <v>1.1230020153849938</v>
      </c>
      <c r="T5928" s="99">
        <v>6467.5137203899803</v>
      </c>
      <c r="U5928" s="16">
        <v>7270.90357260155</v>
      </c>
      <c r="V5928" s="17">
        <f>gp_need_index[[#This Row],[Normalised weighted population 2028/29]]/gp_need_index[[#This Row],[Registered population 2028/29]]</f>
        <v>1.1242192729609124</v>
      </c>
    </row>
    <row r="5929" spans="1:22" x14ac:dyDescent="0.2">
      <c r="A5929" s="6" t="s">
        <v>831</v>
      </c>
      <c r="B5929" s="1" t="s">
        <v>11915</v>
      </c>
      <c r="C5929" s="95" t="s">
        <v>6349</v>
      </c>
      <c r="D5929" s="95" t="s">
        <v>6349</v>
      </c>
      <c r="E5929" s="95" t="s">
        <v>6649</v>
      </c>
      <c r="F5929" s="95" t="s">
        <v>6350</v>
      </c>
      <c r="G5929" s="95" t="s">
        <v>6350</v>
      </c>
      <c r="H5929" s="61">
        <v>5396.0155388327203</v>
      </c>
      <c r="I5929" s="61">
        <v>116.444583391286</v>
      </c>
      <c r="J5929" s="123">
        <v>628336.78139228001</v>
      </c>
      <c r="K5929" s="99">
        <v>11815.416666666701</v>
      </c>
      <c r="L5929" s="16">
        <v>12650.664827877101</v>
      </c>
      <c r="M5929" s="17">
        <f>gp_need_index[[#This Row],[Normalised weighted population (base year)]]/gp_need_index[[#This Row],[Registered population (base year)]]</f>
        <v>1.0706913843814563</v>
      </c>
      <c r="N5929" s="99">
        <v>11855.2265632587</v>
      </c>
      <c r="O5929" s="16">
        <v>12696.390344454499</v>
      </c>
      <c r="P5929" s="17">
        <f>gp_need_index[[#This Row],[Normalised weighted population 2026/27]]/gp_need_index[[#This Row],[Registered population 2026/27]]</f>
        <v>1.0709529907933353</v>
      </c>
      <c r="Q5929" s="99">
        <v>11891.8831598658</v>
      </c>
      <c r="R5929" s="16">
        <v>12741.023184314399</v>
      </c>
      <c r="S5929" s="17">
        <f>gp_need_index[[#This Row],[Normalised weighted population 2027/28]]/gp_need_index[[#This Row],[Registered population 2027/28]]</f>
        <v>1.0714050090329161</v>
      </c>
      <c r="T5929" s="99">
        <v>11932.429021491</v>
      </c>
      <c r="U5929" s="16">
        <v>12791.8462674803</v>
      </c>
      <c r="V5929" s="17">
        <f>gp_need_index[[#This Row],[Normalised weighted population 2028/29]]/gp_need_index[[#This Row],[Registered population 2028/29]]</f>
        <v>1.072023662947539</v>
      </c>
    </row>
    <row r="5930" spans="1:22" x14ac:dyDescent="0.2">
      <c r="A5930" s="6" t="s">
        <v>844</v>
      </c>
      <c r="B5930" s="1" t="s">
        <v>11916</v>
      </c>
      <c r="C5930" s="95" t="s">
        <v>6349</v>
      </c>
      <c r="D5930" s="95" t="s">
        <v>6349</v>
      </c>
      <c r="E5930" s="95" t="s">
        <v>6649</v>
      </c>
      <c r="F5930" s="95" t="s">
        <v>6350</v>
      </c>
      <c r="G5930" s="95" t="s">
        <v>6350</v>
      </c>
      <c r="H5930" s="61">
        <v>5375.3614271009301</v>
      </c>
      <c r="I5930" s="61">
        <v>132.29448037396401</v>
      </c>
      <c r="J5930" s="123">
        <v>711130.64682056499</v>
      </c>
      <c r="K5930" s="99">
        <v>13447.416666666701</v>
      </c>
      <c r="L5930" s="16">
        <v>14317.601210332299</v>
      </c>
      <c r="M5930" s="17">
        <f>gp_need_index[[#This Row],[Normalised weighted population (base year)]]/gp_need_index[[#This Row],[Registered population (base year)]]</f>
        <v>1.0647101644305113</v>
      </c>
      <c r="N5930" s="99">
        <v>13481.9515820834</v>
      </c>
      <c r="O5930" s="16">
        <v>14369.351827426201</v>
      </c>
      <c r="P5930" s="17">
        <f>gp_need_index[[#This Row],[Normalised weighted population 2026/27]]/gp_need_index[[#This Row],[Registered population 2026/27]]</f>
        <v>1.0658213493751227</v>
      </c>
      <c r="Q5930" s="99">
        <v>13517.315830011799</v>
      </c>
      <c r="R5930" s="16">
        <v>14419.8657893953</v>
      </c>
      <c r="S5930" s="17">
        <f>gp_need_index[[#This Row],[Normalised weighted population 2027/28]]/gp_need_index[[#This Row],[Registered population 2027/28]]</f>
        <v>1.066769909849973</v>
      </c>
      <c r="T5930" s="99">
        <v>13559.907614211799</v>
      </c>
      <c r="U5930" s="16">
        <v>14477.385662615299</v>
      </c>
      <c r="V5930" s="17">
        <f>gp_need_index[[#This Row],[Normalised weighted population 2028/29]]/gp_need_index[[#This Row],[Registered population 2028/29]]</f>
        <v>1.0676610840210972</v>
      </c>
    </row>
    <row r="5931" spans="1:22" x14ac:dyDescent="0.2">
      <c r="A5931" s="6" t="s">
        <v>850</v>
      </c>
      <c r="B5931" s="1" t="s">
        <v>11917</v>
      </c>
      <c r="C5931" s="95" t="s">
        <v>6349</v>
      </c>
      <c r="D5931" s="95" t="s">
        <v>6349</v>
      </c>
      <c r="E5931" s="95" t="s">
        <v>6649</v>
      </c>
      <c r="F5931" s="95" t="s">
        <v>6350</v>
      </c>
      <c r="G5931" s="95" t="s">
        <v>6350</v>
      </c>
      <c r="H5931" s="61">
        <v>5344.18137157207</v>
      </c>
      <c r="I5931" s="61">
        <v>68.679756520520201</v>
      </c>
      <c r="J5931" s="123">
        <v>367037.07540106901</v>
      </c>
      <c r="K5931" s="99">
        <v>7443.75</v>
      </c>
      <c r="L5931" s="16">
        <v>7389.7679680864003</v>
      </c>
      <c r="M5931" s="17">
        <f>gp_need_index[[#This Row],[Normalised weighted population (base year)]]/gp_need_index[[#This Row],[Registered population (base year)]]</f>
        <v>0.99274800578826539</v>
      </c>
      <c r="N5931" s="99">
        <v>7473.4795029638499</v>
      </c>
      <c r="O5931" s="16">
        <v>7416.4781024805197</v>
      </c>
      <c r="P5931" s="17">
        <f>gp_need_index[[#This Row],[Normalised weighted population 2026/27]]/gp_need_index[[#This Row],[Registered population 2026/27]]</f>
        <v>0.99237284313675789</v>
      </c>
      <c r="Q5931" s="99">
        <v>7497.7470902320701</v>
      </c>
      <c r="R5931" s="16">
        <v>7442.5499599527902</v>
      </c>
      <c r="S5931" s="17">
        <f>gp_need_index[[#This Row],[Normalised weighted population 2027/28]]/gp_need_index[[#This Row],[Registered population 2027/28]]</f>
        <v>0.99263817122463494</v>
      </c>
      <c r="T5931" s="99">
        <v>7523.80058694117</v>
      </c>
      <c r="U5931" s="16">
        <v>7472.2377903655297</v>
      </c>
      <c r="V5931" s="17">
        <f>gp_need_index[[#This Row],[Normalised weighted population 2028/29]]/gp_need_index[[#This Row],[Registered population 2028/29]]</f>
        <v>0.99314670877041367</v>
      </c>
    </row>
    <row r="5932" spans="1:22" x14ac:dyDescent="0.2">
      <c r="A5932" s="6" t="s">
        <v>834</v>
      </c>
      <c r="B5932" s="1" t="s">
        <v>9440</v>
      </c>
      <c r="C5932" s="95" t="s">
        <v>6349</v>
      </c>
      <c r="D5932" s="95" t="s">
        <v>6349</v>
      </c>
      <c r="E5932" s="95" t="s">
        <v>6649</v>
      </c>
      <c r="F5932" s="95" t="s">
        <v>6350</v>
      </c>
      <c r="G5932" s="95" t="s">
        <v>6350</v>
      </c>
      <c r="H5932" s="61">
        <v>5290.1061401367197</v>
      </c>
      <c r="I5932" s="61">
        <v>109.11913419845401</v>
      </c>
      <c r="J5932" s="123">
        <v>577251.80182964297</v>
      </c>
      <c r="K5932" s="99">
        <v>16644.833333333299</v>
      </c>
      <c r="L5932" s="16">
        <v>11622.141632475599</v>
      </c>
      <c r="M5932" s="17">
        <f>gp_need_index[[#This Row],[Normalised weighted population (base year)]]/gp_need_index[[#This Row],[Registered population (base year)]]</f>
        <v>0.69824319653599953</v>
      </c>
      <c r="N5932" s="99">
        <v>16713.651687712802</v>
      </c>
      <c r="O5932" s="16">
        <v>11664.149577284101</v>
      </c>
      <c r="P5932" s="17">
        <f>gp_need_index[[#This Row],[Normalised weighted population 2026/27]]/gp_need_index[[#This Row],[Registered population 2026/27]]</f>
        <v>0.69788157580543042</v>
      </c>
      <c r="Q5932" s="99">
        <v>16772.486626357499</v>
      </c>
      <c r="R5932" s="16">
        <v>11705.1536820778</v>
      </c>
      <c r="S5932" s="17">
        <f>gp_need_index[[#This Row],[Normalised weighted population 2027/28]]/gp_need_index[[#This Row],[Registered population 2027/28]]</f>
        <v>0.69787825400221071</v>
      </c>
      <c r="T5932" s="99">
        <v>16833.292305130701</v>
      </c>
      <c r="U5932" s="16">
        <v>11751.844751582001</v>
      </c>
      <c r="V5932" s="17">
        <f>gp_need_index[[#This Row],[Normalised weighted population 2028/29]]/gp_need_index[[#This Row],[Registered population 2028/29]]</f>
        <v>0.69813109275124385</v>
      </c>
    </row>
    <row r="5933" spans="1:22" x14ac:dyDescent="0.2">
      <c r="A5933" s="6" t="s">
        <v>847</v>
      </c>
      <c r="B5933" s="1" t="s">
        <v>9392</v>
      </c>
      <c r="C5933" s="95" t="s">
        <v>6349</v>
      </c>
      <c r="D5933" s="95" t="s">
        <v>6349</v>
      </c>
      <c r="E5933" s="95" t="s">
        <v>6649</v>
      </c>
      <c r="F5933" s="95" t="s">
        <v>6350</v>
      </c>
      <c r="G5933" s="95" t="s">
        <v>6350</v>
      </c>
      <c r="H5933" s="61">
        <v>5461.7087097167996</v>
      </c>
      <c r="I5933" s="61">
        <v>22.890634463871301</v>
      </c>
      <c r="J5933" s="123">
        <v>125021.97762227</v>
      </c>
      <c r="K5933" s="99">
        <v>2463.0833333333298</v>
      </c>
      <c r="L5933" s="16">
        <v>2517.13918690725</v>
      </c>
      <c r="M5933" s="17">
        <f>gp_need_index[[#This Row],[Normalised weighted population (base year)]]/gp_need_index[[#This Row],[Registered population (base year)]]</f>
        <v>1.0219464168517456</v>
      </c>
      <c r="N5933" s="99">
        <v>2470.0322052399301</v>
      </c>
      <c r="O5933" s="16">
        <v>2526.2373245296199</v>
      </c>
      <c r="P5933" s="17">
        <f>gp_need_index[[#This Row],[Normalised weighted population 2026/27]]/gp_need_index[[#This Row],[Registered population 2026/27]]</f>
        <v>1.0227548123342101</v>
      </c>
      <c r="Q5933" s="99">
        <v>2477.1590807504499</v>
      </c>
      <c r="R5933" s="16">
        <v>2535.1180491210098</v>
      </c>
      <c r="S5933" s="17">
        <f>gp_need_index[[#This Row],[Normalised weighted population 2027/28]]/gp_need_index[[#This Row],[Registered population 2027/28]]</f>
        <v>1.0233973541792081</v>
      </c>
      <c r="T5933" s="99">
        <v>2484.9771586983402</v>
      </c>
      <c r="U5933" s="16">
        <v>2545.2304642372801</v>
      </c>
      <c r="V5933" s="17">
        <f>gp_need_index[[#This Row],[Normalised weighted population 2028/29]]/gp_need_index[[#This Row],[Registered population 2028/29]]</f>
        <v>1.0242470259044558</v>
      </c>
    </row>
    <row r="5934" spans="1:22" x14ac:dyDescent="0.2">
      <c r="A5934" s="6" t="s">
        <v>845</v>
      </c>
      <c r="B5934" s="1" t="s">
        <v>7409</v>
      </c>
      <c r="C5934" s="95" t="s">
        <v>6349</v>
      </c>
      <c r="D5934" s="95" t="s">
        <v>6349</v>
      </c>
      <c r="E5934" s="95" t="s">
        <v>6649</v>
      </c>
      <c r="F5934" s="95" t="s">
        <v>6350</v>
      </c>
      <c r="G5934" s="95" t="s">
        <v>6350</v>
      </c>
      <c r="H5934" s="61">
        <v>5302.7312878024204</v>
      </c>
      <c r="I5934" s="61">
        <v>59.753812559281798</v>
      </c>
      <c r="J5934" s="123">
        <v>316858.41142358503</v>
      </c>
      <c r="K5934" s="99">
        <v>7595.9166666666697</v>
      </c>
      <c r="L5934" s="16">
        <v>6379.4921442149398</v>
      </c>
      <c r="M5934" s="17">
        <f>gp_need_index[[#This Row],[Normalised weighted population (base year)]]/gp_need_index[[#This Row],[Registered population (base year)]]</f>
        <v>0.83985810063059374</v>
      </c>
      <c r="N5934" s="99">
        <v>7623.6935226358901</v>
      </c>
      <c r="O5934" s="16">
        <v>6402.5506615153599</v>
      </c>
      <c r="P5934" s="17">
        <f>gp_need_index[[#This Row],[Normalised weighted population 2026/27]]/gp_need_index[[#This Row],[Registered population 2026/27]]</f>
        <v>0.83982267158369184</v>
      </c>
      <c r="Q5934" s="99">
        <v>7646.3799639772396</v>
      </c>
      <c r="R5934" s="16">
        <v>6425.0581625150899</v>
      </c>
      <c r="S5934" s="17">
        <f>gp_need_index[[#This Row],[Normalised weighted population 2027/28]]/gp_need_index[[#This Row],[Registered population 2027/28]]</f>
        <v>0.8402745080396341</v>
      </c>
      <c r="T5934" s="99">
        <v>7673.2708167786604</v>
      </c>
      <c r="U5934" s="16">
        <v>6450.6872866925696</v>
      </c>
      <c r="V5934" s="17">
        <f>gp_need_index[[#This Row],[Normalised weighted population 2028/29]]/gp_need_index[[#This Row],[Registered population 2028/29]]</f>
        <v>0.84066983177333665</v>
      </c>
    </row>
    <row r="5935" spans="1:22" x14ac:dyDescent="0.2">
      <c r="A5935" s="6" t="s">
        <v>843</v>
      </c>
      <c r="B5935" s="1" t="s">
        <v>11918</v>
      </c>
      <c r="C5935" s="95" t="s">
        <v>6349</v>
      </c>
      <c r="D5935" s="95" t="s">
        <v>6349</v>
      </c>
      <c r="E5935" s="95" t="s">
        <v>6649</v>
      </c>
      <c r="F5935" s="95" t="s">
        <v>6350</v>
      </c>
      <c r="G5935" s="95" t="s">
        <v>6350</v>
      </c>
      <c r="H5935" s="61">
        <v>5496.99884207589</v>
      </c>
      <c r="I5935" s="61">
        <v>83.092566064444</v>
      </c>
      <c r="J5935" s="123">
        <v>456759.73944136302</v>
      </c>
      <c r="K5935" s="99">
        <v>8739.75</v>
      </c>
      <c r="L5935" s="16">
        <v>9196.2058272913291</v>
      </c>
      <c r="M5935" s="17">
        <f>gp_need_index[[#This Row],[Normalised weighted population (base year)]]/gp_need_index[[#This Row],[Registered population (base year)]]</f>
        <v>1.0522275611191771</v>
      </c>
      <c r="N5935" s="99">
        <v>8767.5787480016206</v>
      </c>
      <c r="O5935" s="16">
        <v>9229.4452868553799</v>
      </c>
      <c r="P5935" s="17">
        <f>gp_need_index[[#This Row],[Normalised weighted population 2026/27]]/gp_need_index[[#This Row],[Registered population 2026/27]]</f>
        <v>1.052678915368628</v>
      </c>
      <c r="Q5935" s="99">
        <v>8789.4680414132108</v>
      </c>
      <c r="R5935" s="16">
        <v>9261.8904419198207</v>
      </c>
      <c r="S5935" s="17">
        <f>gp_need_index[[#This Row],[Normalised weighted population 2027/28]]/gp_need_index[[#This Row],[Registered population 2027/28]]</f>
        <v>1.0537486908514491</v>
      </c>
      <c r="T5935" s="99">
        <v>8814.4170406795693</v>
      </c>
      <c r="U5935" s="16">
        <v>9298.8354989527706</v>
      </c>
      <c r="V5935" s="17">
        <f>gp_need_index[[#This Row],[Normalised weighted population 2028/29]]/gp_need_index[[#This Row],[Registered population 2028/29]]</f>
        <v>1.0549575151751447</v>
      </c>
    </row>
    <row r="5936" spans="1:22" x14ac:dyDescent="0.2">
      <c r="A5936" s="6" t="s">
        <v>835</v>
      </c>
      <c r="B5936" s="1" t="s">
        <v>11919</v>
      </c>
      <c r="C5936" s="95" t="s">
        <v>6349</v>
      </c>
      <c r="D5936" s="95" t="s">
        <v>6349</v>
      </c>
      <c r="E5936" s="95" t="s">
        <v>6649</v>
      </c>
      <c r="F5936" s="95" t="s">
        <v>6350</v>
      </c>
      <c r="G5936" s="95" t="s">
        <v>6350</v>
      </c>
      <c r="H5936" s="61">
        <v>5693.0358760127301</v>
      </c>
      <c r="I5936" s="61">
        <v>143.780552480458</v>
      </c>
      <c r="J5936" s="123">
        <v>818547.84354417899</v>
      </c>
      <c r="K5936" s="99">
        <v>15220.416666666701</v>
      </c>
      <c r="L5936" s="16">
        <v>16480.2932454691</v>
      </c>
      <c r="M5936" s="17">
        <f>gp_need_index[[#This Row],[Normalised weighted population (base year)]]/gp_need_index[[#This Row],[Registered population (base year)]]</f>
        <v>1.0827754329197556</v>
      </c>
      <c r="N5936" s="99">
        <v>15279.3962331929</v>
      </c>
      <c r="O5936" s="16">
        <v>16539.860859681401</v>
      </c>
      <c r="P5936" s="17">
        <f>gp_need_index[[#This Row],[Normalised weighted population 2026/27]]/gp_need_index[[#This Row],[Registered population 2026/27]]</f>
        <v>1.0824944001223211</v>
      </c>
      <c r="Q5936" s="99">
        <v>15331.712109907599</v>
      </c>
      <c r="R5936" s="16">
        <v>16598.005020425298</v>
      </c>
      <c r="S5936" s="17">
        <f>gp_need_index[[#This Row],[Normalised weighted population 2027/28]]/gp_need_index[[#This Row],[Registered population 2027/28]]</f>
        <v>1.0825930529767382</v>
      </c>
      <c r="T5936" s="99">
        <v>15387.2909256397</v>
      </c>
      <c r="U5936" s="16">
        <v>16664.2133443046</v>
      </c>
      <c r="V5936" s="17">
        <f>gp_need_index[[#This Row],[Normalised weighted population 2028/29]]/gp_need_index[[#This Row],[Registered population 2028/29]]</f>
        <v>1.0829855251867095</v>
      </c>
    </row>
    <row r="5937" spans="1:22" x14ac:dyDescent="0.2">
      <c r="A5937" s="6" t="s">
        <v>826</v>
      </c>
      <c r="B5937" s="1" t="s">
        <v>11920</v>
      </c>
      <c r="C5937" s="95" t="s">
        <v>6349</v>
      </c>
      <c r="D5937" s="95" t="s">
        <v>6349</v>
      </c>
      <c r="E5937" s="95" t="s">
        <v>6649</v>
      </c>
      <c r="F5937" s="95" t="s">
        <v>6350</v>
      </c>
      <c r="G5937" s="95" t="s">
        <v>6350</v>
      </c>
      <c r="H5937" s="61">
        <v>5205.8074137369804</v>
      </c>
      <c r="I5937" s="61">
        <v>27.676860585822901</v>
      </c>
      <c r="J5937" s="123">
        <v>144080.40602664201</v>
      </c>
      <c r="K5937" s="99">
        <v>3608.8333333333298</v>
      </c>
      <c r="L5937" s="16">
        <v>2900.8534577089099</v>
      </c>
      <c r="M5937" s="17">
        <f>gp_need_index[[#This Row],[Normalised weighted population (base year)]]/gp_need_index[[#This Row],[Registered population (base year)]]</f>
        <v>0.80382029031789948</v>
      </c>
      <c r="N5937" s="99">
        <v>3619.78337020851</v>
      </c>
      <c r="O5937" s="16">
        <v>2911.3385211165401</v>
      </c>
      <c r="P5937" s="17">
        <f>gp_need_index[[#This Row],[Normalised weighted population 2026/27]]/gp_need_index[[#This Row],[Registered population 2026/27]]</f>
        <v>0.80428529095895551</v>
      </c>
      <c r="Q5937" s="99">
        <v>3628.6702257898501</v>
      </c>
      <c r="R5937" s="16">
        <v>2921.5730289148901</v>
      </c>
      <c r="S5937" s="17">
        <f>gp_need_index[[#This Row],[Normalised weighted population 2027/28]]/gp_need_index[[#This Row],[Registered population 2027/28]]</f>
        <v>0.805135999449758</v>
      </c>
      <c r="T5937" s="99">
        <v>3638.2090398897599</v>
      </c>
      <c r="U5937" s="16">
        <v>2933.2269869114798</v>
      </c>
      <c r="V5937" s="17">
        <f>gp_need_index[[#This Row],[Normalised weighted population 2028/29]]/gp_need_index[[#This Row],[Registered population 2028/29]]</f>
        <v>0.80622827186432322</v>
      </c>
    </row>
    <row r="5938" spans="1:22" x14ac:dyDescent="0.2">
      <c r="A5938" s="6" t="s">
        <v>967</v>
      </c>
      <c r="B5938" s="1" t="s">
        <v>11921</v>
      </c>
      <c r="C5938" s="95" t="s">
        <v>6349</v>
      </c>
      <c r="D5938" s="95" t="s">
        <v>6349</v>
      </c>
      <c r="E5938" s="95" t="s">
        <v>6649</v>
      </c>
      <c r="F5938" s="95" t="s">
        <v>6348</v>
      </c>
      <c r="G5938" s="95" t="s">
        <v>6348</v>
      </c>
      <c r="H5938" s="61">
        <v>5345.7790039062502</v>
      </c>
      <c r="I5938" s="61">
        <v>42.875030582083497</v>
      </c>
      <c r="J5938" s="123">
        <v>229200.43827754</v>
      </c>
      <c r="K5938" s="99">
        <v>5581.3333333333303</v>
      </c>
      <c r="L5938" s="16">
        <v>4614.62389107136</v>
      </c>
      <c r="M5938" s="17">
        <f>gp_need_index[[#This Row],[Normalised weighted population (base year)]]/gp_need_index[[#This Row],[Registered population (base year)]]</f>
        <v>0.82679596710547587</v>
      </c>
      <c r="N5938" s="99">
        <v>5616.9079913215201</v>
      </c>
      <c r="O5938" s="16">
        <v>4631.3033355195603</v>
      </c>
      <c r="P5938" s="17">
        <f>gp_need_index[[#This Row],[Normalised weighted population 2026/27]]/gp_need_index[[#This Row],[Registered population 2026/27]]</f>
        <v>0.82452896552252919</v>
      </c>
      <c r="Q5938" s="99">
        <v>5650.9301493496296</v>
      </c>
      <c r="R5938" s="16">
        <v>4647.5842007504798</v>
      </c>
      <c r="S5938" s="17">
        <f>gp_need_index[[#This Row],[Normalised weighted population 2027/28]]/gp_need_index[[#This Row],[Registered population 2027/28]]</f>
        <v>0.82244587668197855</v>
      </c>
      <c r="T5938" s="99">
        <v>5684.0801951576404</v>
      </c>
      <c r="U5938" s="16">
        <v>4666.1231010364299</v>
      </c>
      <c r="V5938" s="17">
        <f>gp_need_index[[#This Row],[Normalised weighted population 2028/29]]/gp_need_index[[#This Row],[Registered population 2028/29]]</f>
        <v>0.82091084939504821</v>
      </c>
    </row>
    <row r="5939" spans="1:22" x14ac:dyDescent="0.2">
      <c r="A5939" s="6" t="s">
        <v>988</v>
      </c>
      <c r="B5939" s="1" t="s">
        <v>11922</v>
      </c>
      <c r="C5939" s="95" t="s">
        <v>6349</v>
      </c>
      <c r="D5939" s="95" t="s">
        <v>6349</v>
      </c>
      <c r="E5939" s="95" t="s">
        <v>6649</v>
      </c>
      <c r="F5939" s="95" t="s">
        <v>6348</v>
      </c>
      <c r="G5939" s="95" t="s">
        <v>6348</v>
      </c>
      <c r="H5939" s="61">
        <v>5325.4789409022196</v>
      </c>
      <c r="I5939" s="61">
        <v>38.628686700303199</v>
      </c>
      <c r="J5939" s="123">
        <v>205716.257537175</v>
      </c>
      <c r="K5939" s="99">
        <v>5160.5</v>
      </c>
      <c r="L5939" s="16">
        <v>4141.8034099189399</v>
      </c>
      <c r="M5939" s="17">
        <f>gp_need_index[[#This Row],[Normalised weighted population (base year)]]/gp_need_index[[#This Row],[Registered population (base year)]]</f>
        <v>0.80259730838464105</v>
      </c>
      <c r="N5939" s="99">
        <v>5195.65961238815</v>
      </c>
      <c r="O5939" s="16">
        <v>4156.7738563782596</v>
      </c>
      <c r="P5939" s="17">
        <f>gp_need_index[[#This Row],[Normalised weighted population 2026/27]]/gp_need_index[[#This Row],[Registered population 2026/27]]</f>
        <v>0.80004737925231917</v>
      </c>
      <c r="Q5939" s="99">
        <v>5227.6304926296698</v>
      </c>
      <c r="R5939" s="16">
        <v>4171.3865625752396</v>
      </c>
      <c r="S5939" s="17">
        <f>gp_need_index[[#This Row],[Normalised weighted population 2027/28]]/gp_need_index[[#This Row],[Registered population 2027/28]]</f>
        <v>0.79794977255113819</v>
      </c>
      <c r="T5939" s="99">
        <v>5262.6179846269797</v>
      </c>
      <c r="U5939" s="16">
        <v>4188.0259425622198</v>
      </c>
      <c r="V5939" s="17">
        <f>gp_need_index[[#This Row],[Normalised weighted population 2028/29]]/gp_need_index[[#This Row],[Registered population 2028/29]]</f>
        <v>0.79580656524873561</v>
      </c>
    </row>
    <row r="5940" spans="1:22" x14ac:dyDescent="0.2">
      <c r="A5940" s="6" t="s">
        <v>962</v>
      </c>
      <c r="B5940" s="1" t="s">
        <v>11923</v>
      </c>
      <c r="C5940" s="95" t="s">
        <v>6349</v>
      </c>
      <c r="D5940" s="95" t="s">
        <v>6349</v>
      </c>
      <c r="E5940" s="95" t="s">
        <v>6649</v>
      </c>
      <c r="F5940" s="95" t="s">
        <v>6348</v>
      </c>
      <c r="G5940" s="95" t="s">
        <v>6348</v>
      </c>
      <c r="H5940" s="61">
        <v>5368.8244500411201</v>
      </c>
      <c r="I5940" s="61">
        <v>95.588310044575707</v>
      </c>
      <c r="J5940" s="123">
        <v>513196.856105429</v>
      </c>
      <c r="K5940" s="99">
        <v>9648.6666666666697</v>
      </c>
      <c r="L5940" s="16">
        <v>10332.486668891701</v>
      </c>
      <c r="M5940" s="17">
        <f>gp_need_index[[#This Row],[Normalised weighted population (base year)]]/gp_need_index[[#This Row],[Registered population (base year)]]</f>
        <v>1.070871968723661</v>
      </c>
      <c r="N5940" s="99">
        <v>9713.1355103852293</v>
      </c>
      <c r="O5940" s="16">
        <v>10369.833187583999</v>
      </c>
      <c r="P5940" s="17">
        <f>gp_need_index[[#This Row],[Normalised weighted population 2026/27]]/gp_need_index[[#This Row],[Registered population 2026/27]]</f>
        <v>1.0676092366359589</v>
      </c>
      <c r="Q5940" s="99">
        <v>9777.1414062915101</v>
      </c>
      <c r="R5940" s="16">
        <v>10406.287257715599</v>
      </c>
      <c r="S5940" s="17">
        <f>gp_need_index[[#This Row],[Normalised weighted population 2027/28]]/gp_need_index[[#This Row],[Registered population 2027/28]]</f>
        <v>1.0643486501094521</v>
      </c>
      <c r="T5940" s="99">
        <v>9839.5930187625399</v>
      </c>
      <c r="U5940" s="16">
        <v>10447.797236553</v>
      </c>
      <c r="V5940" s="17">
        <f>gp_need_index[[#This Row],[Normalised weighted population 2028/29]]/gp_need_index[[#This Row],[Registered population 2028/29]]</f>
        <v>1.061811928260723</v>
      </c>
    </row>
    <row r="5941" spans="1:22" x14ac:dyDescent="0.2">
      <c r="A5941" s="6" t="s">
        <v>963</v>
      </c>
      <c r="B5941" s="1" t="s">
        <v>11924</v>
      </c>
      <c r="C5941" s="95" t="s">
        <v>6349</v>
      </c>
      <c r="D5941" s="95" t="s">
        <v>6349</v>
      </c>
      <c r="E5941" s="95" t="s">
        <v>6649</v>
      </c>
      <c r="F5941" s="95" t="s">
        <v>6348</v>
      </c>
      <c r="G5941" s="95" t="s">
        <v>6348</v>
      </c>
      <c r="H5941" s="61">
        <v>5320.2747995477002</v>
      </c>
      <c r="I5941" s="61">
        <v>62.275175586540598</v>
      </c>
      <c r="J5941" s="123">
        <v>331321.04731047997</v>
      </c>
      <c r="K5941" s="99">
        <v>7468.5833333333303</v>
      </c>
      <c r="L5941" s="16">
        <v>6670.6766881586</v>
      </c>
      <c r="M5941" s="17">
        <f>gp_need_index[[#This Row],[Normalised weighted population (base year)]]/gp_need_index[[#This Row],[Registered population (base year)]]</f>
        <v>0.89316492706005413</v>
      </c>
      <c r="N5941" s="99">
        <v>7521.1224879880801</v>
      </c>
      <c r="O5941" s="16">
        <v>6694.7876848245196</v>
      </c>
      <c r="P5941" s="17">
        <f>gp_need_index[[#This Row],[Normalised weighted population 2026/27]]/gp_need_index[[#This Row],[Registered population 2026/27]]</f>
        <v>0.8901314525214431</v>
      </c>
      <c r="Q5941" s="99">
        <v>7573.6882640957301</v>
      </c>
      <c r="R5941" s="16">
        <v>6718.3225146876903</v>
      </c>
      <c r="S5941" s="17">
        <f>gp_need_index[[#This Row],[Normalised weighted population 2027/28]]/gp_need_index[[#This Row],[Registered population 2027/28]]</f>
        <v>0.88706087185248472</v>
      </c>
      <c r="T5941" s="99">
        <v>7621.5259076298498</v>
      </c>
      <c r="U5941" s="16">
        <v>6745.1214506098404</v>
      </c>
      <c r="V5941" s="17">
        <f>gp_need_index[[#This Row],[Normalised weighted population 2028/29]]/gp_need_index[[#This Row],[Registered population 2028/29]]</f>
        <v>0.88500931865328336</v>
      </c>
    </row>
    <row r="5942" spans="1:22" x14ac:dyDescent="0.2">
      <c r="A5942" s="6" t="s">
        <v>968</v>
      </c>
      <c r="B5942" s="1" t="s">
        <v>11925</v>
      </c>
      <c r="C5942" s="95" t="s">
        <v>6349</v>
      </c>
      <c r="D5942" s="95" t="s">
        <v>6349</v>
      </c>
      <c r="E5942" s="95" t="s">
        <v>6649</v>
      </c>
      <c r="F5942" s="95" t="s">
        <v>6348</v>
      </c>
      <c r="G5942" s="95" t="s">
        <v>6348</v>
      </c>
      <c r="H5942" s="61">
        <v>5339.7786362591896</v>
      </c>
      <c r="I5942" s="61">
        <v>34.0604009871427</v>
      </c>
      <c r="J5942" s="123">
        <v>181875.00153356601</v>
      </c>
      <c r="K5942" s="99">
        <v>4254.5833333333303</v>
      </c>
      <c r="L5942" s="16">
        <v>3661.7937276766402</v>
      </c>
      <c r="M5942" s="17">
        <f>gp_need_index[[#This Row],[Normalised weighted population (base year)]]/gp_need_index[[#This Row],[Registered population (base year)]]</f>
        <v>0.8606703502520755</v>
      </c>
      <c r="N5942" s="99">
        <v>4281.7972941677099</v>
      </c>
      <c r="O5942" s="16">
        <v>3675.02919095671</v>
      </c>
      <c r="P5942" s="17">
        <f>gp_need_index[[#This Row],[Normalised weighted population 2026/27]]/gp_need_index[[#This Row],[Registered population 2026/27]]</f>
        <v>0.85829125913141979</v>
      </c>
      <c r="Q5942" s="99">
        <v>4305.3002672642897</v>
      </c>
      <c r="R5942" s="16">
        <v>3687.9483738827598</v>
      </c>
      <c r="S5942" s="17">
        <f>gp_need_index[[#This Row],[Normalised weighted population 2027/28]]/gp_need_index[[#This Row],[Registered population 2027/28]]</f>
        <v>0.85660654192330865</v>
      </c>
      <c r="T5942" s="99">
        <v>4330.3404614942301</v>
      </c>
      <c r="U5942" s="16">
        <v>3702.6593515025202</v>
      </c>
      <c r="V5942" s="17">
        <f>gp_need_index[[#This Row],[Normalised weighted population 2028/29]]/gp_need_index[[#This Row],[Registered population 2028/29]]</f>
        <v>0.85505040179332181</v>
      </c>
    </row>
    <row r="5943" spans="1:22" x14ac:dyDescent="0.2">
      <c r="A5943" s="6" t="s">
        <v>969</v>
      </c>
      <c r="B5943" s="1" t="s">
        <v>11926</v>
      </c>
      <c r="C5943" s="95" t="s">
        <v>6349</v>
      </c>
      <c r="D5943" s="95" t="s">
        <v>6349</v>
      </c>
      <c r="E5943" s="95" t="s">
        <v>6649</v>
      </c>
      <c r="F5943" s="95" t="s">
        <v>6348</v>
      </c>
      <c r="G5943" s="95" t="s">
        <v>6348</v>
      </c>
      <c r="H5943" s="61">
        <v>5425.8973388671902</v>
      </c>
      <c r="I5943" s="61">
        <v>57.437768897184299</v>
      </c>
      <c r="J5943" s="123">
        <v>311651.437409701</v>
      </c>
      <c r="K5943" s="99">
        <v>6144.5</v>
      </c>
      <c r="L5943" s="16">
        <v>6274.6571497217801</v>
      </c>
      <c r="M5943" s="17">
        <f>gp_need_index[[#This Row],[Normalised weighted population (base year)]]/gp_need_index[[#This Row],[Registered population (base year)]]</f>
        <v>1.021182708067667</v>
      </c>
      <c r="N5943" s="99">
        <v>6181.8802299321396</v>
      </c>
      <c r="O5943" s="16">
        <v>6297.3367435155096</v>
      </c>
      <c r="P5943" s="17">
        <f>gp_need_index[[#This Row],[Normalised weighted population 2026/27]]/gp_need_index[[#This Row],[Registered population 2026/27]]</f>
        <v>1.0186766015013262</v>
      </c>
      <c r="Q5943" s="99">
        <v>6215.55263894579</v>
      </c>
      <c r="R5943" s="16">
        <v>6319.4743759285202</v>
      </c>
      <c r="S5943" s="17">
        <f>gp_need_index[[#This Row],[Normalised weighted population 2027/28]]/gp_need_index[[#This Row],[Registered population 2027/28]]</f>
        <v>1.0167196294552427</v>
      </c>
      <c r="T5943" s="99">
        <v>6249.8601860284498</v>
      </c>
      <c r="U5943" s="16">
        <v>6344.6823334941</v>
      </c>
      <c r="V5943" s="17">
        <f>gp_need_index[[#This Row],[Normalised weighted population 2028/29]]/gp_need_index[[#This Row],[Registered population 2028/29]]</f>
        <v>1.0151718829930987</v>
      </c>
    </row>
    <row r="5944" spans="1:22" x14ac:dyDescent="0.2">
      <c r="A5944" s="6" t="s">
        <v>942</v>
      </c>
      <c r="B5944" s="1" t="s">
        <v>12527</v>
      </c>
      <c r="C5944" s="95" t="s">
        <v>6349</v>
      </c>
      <c r="D5944" s="95" t="s">
        <v>6349</v>
      </c>
      <c r="E5944" s="95" t="s">
        <v>6649</v>
      </c>
      <c r="F5944" s="95" t="s">
        <v>6348</v>
      </c>
      <c r="G5944" s="95" t="s">
        <v>6348</v>
      </c>
      <c r="H5944" s="61">
        <v>5286.9488896908997</v>
      </c>
      <c r="I5944" s="61">
        <v>52.594813716206502</v>
      </c>
      <c r="J5944" s="123">
        <v>278066.09198039799</v>
      </c>
      <c r="K5944" s="99">
        <v>6404.75</v>
      </c>
      <c r="L5944" s="16">
        <v>5598.46412595332</v>
      </c>
      <c r="M5944" s="17">
        <f>gp_need_index[[#This Row],[Normalised weighted population (base year)]]/gp_need_index[[#This Row],[Registered population (base year)]]</f>
        <v>0.87411126522554672</v>
      </c>
      <c r="N5944" s="99">
        <v>6445.5021448665802</v>
      </c>
      <c r="O5944" s="16">
        <v>5618.6996367096399</v>
      </c>
      <c r="P5944" s="17">
        <f>gp_need_index[[#This Row],[Normalised weighted population 2026/27]]/gp_need_index[[#This Row],[Registered population 2026/27]]</f>
        <v>0.87172411247812021</v>
      </c>
      <c r="Q5944" s="99">
        <v>6484.1064964136203</v>
      </c>
      <c r="R5944" s="16">
        <v>5638.4515909503898</v>
      </c>
      <c r="S5944" s="17">
        <f>gp_need_index[[#This Row],[Normalised weighted population 2027/28]]/gp_need_index[[#This Row],[Registered population 2027/28]]</f>
        <v>0.86958034913045235</v>
      </c>
      <c r="T5944" s="99">
        <v>6522.3129089204804</v>
      </c>
      <c r="U5944" s="16">
        <v>5660.9429945047204</v>
      </c>
      <c r="V5944" s="17">
        <f>gp_need_index[[#This Row],[Normalised weighted population 2028/29]]/gp_need_index[[#This Row],[Registered population 2028/29]]</f>
        <v>0.86793489879369701</v>
      </c>
    </row>
    <row r="5945" spans="1:22" x14ac:dyDescent="0.2">
      <c r="A5945" s="6" t="s">
        <v>980</v>
      </c>
      <c r="B5945" s="1" t="s">
        <v>11927</v>
      </c>
      <c r="C5945" s="95" t="s">
        <v>6349</v>
      </c>
      <c r="D5945" s="95" t="s">
        <v>6349</v>
      </c>
      <c r="E5945" s="95" t="s">
        <v>6649</v>
      </c>
      <c r="F5945" s="95" t="s">
        <v>6348</v>
      </c>
      <c r="G5945" s="95" t="s">
        <v>6348</v>
      </c>
      <c r="H5945" s="61">
        <v>5389.8335556402399</v>
      </c>
      <c r="I5945" s="61">
        <v>77.8154020387</v>
      </c>
      <c r="J5945" s="123">
        <v>419412.06505382102</v>
      </c>
      <c r="K5945" s="99">
        <v>8755.75</v>
      </c>
      <c r="L5945" s="16">
        <v>8444.2636765699099</v>
      </c>
      <c r="M5945" s="17">
        <f>gp_need_index[[#This Row],[Normalised weighted population (base year)]]/gp_need_index[[#This Row],[Registered population (base year)]]</f>
        <v>0.96442494093251974</v>
      </c>
      <c r="N5945" s="99">
        <v>8815.0046499632899</v>
      </c>
      <c r="O5945" s="16">
        <v>8474.7852597420297</v>
      </c>
      <c r="P5945" s="17">
        <f>gp_need_index[[#This Row],[Normalised weighted population 2026/27]]/gp_need_index[[#This Row],[Registered population 2026/27]]</f>
        <v>0.96140451381126868</v>
      </c>
      <c r="Q5945" s="99">
        <v>8876.7209458078905</v>
      </c>
      <c r="R5945" s="16">
        <v>8504.5774859640896</v>
      </c>
      <c r="S5945" s="17">
        <f>gp_need_index[[#This Row],[Normalised weighted population 2027/28]]/gp_need_index[[#This Row],[Registered population 2027/28]]</f>
        <v>0.95807647191843415</v>
      </c>
      <c r="T5945" s="99">
        <v>8937.3628452243192</v>
      </c>
      <c r="U5945" s="16">
        <v>8538.5016726331505</v>
      </c>
      <c r="V5945" s="17">
        <f>gp_need_index[[#This Row],[Normalised weighted population 2028/29]]/gp_need_index[[#This Row],[Registered population 2028/29]]</f>
        <v>0.95537149162470225</v>
      </c>
    </row>
    <row r="5946" spans="1:22" x14ac:dyDescent="0.2">
      <c r="A5946" s="6" t="s">
        <v>935</v>
      </c>
      <c r="B5946" s="1" t="s">
        <v>11928</v>
      </c>
      <c r="C5946" s="95" t="s">
        <v>6349</v>
      </c>
      <c r="D5946" s="95" t="s">
        <v>6349</v>
      </c>
      <c r="E5946" s="95" t="s">
        <v>6649</v>
      </c>
      <c r="F5946" s="95" t="s">
        <v>6348</v>
      </c>
      <c r="G5946" s="95" t="s">
        <v>6348</v>
      </c>
      <c r="H5946" s="61">
        <v>5417.2939305160999</v>
      </c>
      <c r="I5946" s="61">
        <v>97.2294774738439</v>
      </c>
      <c r="J5946" s="123">
        <v>526720.65818630601</v>
      </c>
      <c r="K5946" s="99">
        <v>11705.333333333299</v>
      </c>
      <c r="L5946" s="16">
        <v>10604.7691333125</v>
      </c>
      <c r="M5946" s="17">
        <f>gp_need_index[[#This Row],[Normalised weighted population (base year)]]/gp_need_index[[#This Row],[Registered population (base year)]]</f>
        <v>0.90597754299856459</v>
      </c>
      <c r="N5946" s="99">
        <v>11784.375443594699</v>
      </c>
      <c r="O5946" s="16">
        <v>10643.099810269199</v>
      </c>
      <c r="P5946" s="17">
        <f>gp_need_index[[#This Row],[Normalised weighted population 2026/27]]/gp_need_index[[#This Row],[Registered population 2026/27]]</f>
        <v>0.90315349007775958</v>
      </c>
      <c r="Q5946" s="99">
        <v>11862.917631914601</v>
      </c>
      <c r="R5946" s="16">
        <v>10680.5145207938</v>
      </c>
      <c r="S5946" s="17">
        <f>gp_need_index[[#This Row],[Normalised weighted population 2027/28]]/gp_need_index[[#This Row],[Registered population 2027/28]]</f>
        <v>0.90032779896070403</v>
      </c>
      <c r="T5946" s="99">
        <v>11939.1763502383</v>
      </c>
      <c r="U5946" s="16">
        <v>10723.1183737098</v>
      </c>
      <c r="V5946" s="17">
        <f>gp_need_index[[#This Row],[Normalised weighted population 2028/29]]/gp_need_index[[#This Row],[Registered population 2028/29]]</f>
        <v>0.89814557211861368</v>
      </c>
    </row>
    <row r="5947" spans="1:22" x14ac:dyDescent="0.2">
      <c r="A5947" s="6" t="s">
        <v>958</v>
      </c>
      <c r="B5947" s="1" t="s">
        <v>11929</v>
      </c>
      <c r="C5947" s="95" t="s">
        <v>6349</v>
      </c>
      <c r="D5947" s="95" t="s">
        <v>6349</v>
      </c>
      <c r="E5947" s="95" t="s">
        <v>6649</v>
      </c>
      <c r="F5947" s="95" t="s">
        <v>6348</v>
      </c>
      <c r="G5947" s="95" t="s">
        <v>6348</v>
      </c>
      <c r="H5947" s="61">
        <v>5401.4468869579096</v>
      </c>
      <c r="I5947" s="61">
        <v>72.594558110491107</v>
      </c>
      <c r="J5947" s="123">
        <v>392115.649915997</v>
      </c>
      <c r="K5947" s="99">
        <v>8023</v>
      </c>
      <c r="L5947" s="16">
        <v>7894.6892936314398</v>
      </c>
      <c r="M5947" s="17">
        <f>gp_need_index[[#This Row],[Normalised weighted population (base year)]]/gp_need_index[[#This Row],[Registered population (base year)]]</f>
        <v>0.98400714117305743</v>
      </c>
      <c r="N5947" s="99">
        <v>8074.66743535559</v>
      </c>
      <c r="O5947" s="16">
        <v>7923.2244537262404</v>
      </c>
      <c r="P5947" s="17">
        <f>gp_need_index[[#This Row],[Normalised weighted population 2026/27]]/gp_need_index[[#This Row],[Registered population 2026/27]]</f>
        <v>0.98124467876333288</v>
      </c>
      <c r="Q5947" s="99">
        <v>8125.4422478106799</v>
      </c>
      <c r="R5947" s="16">
        <v>7951.0777252958296</v>
      </c>
      <c r="S5947" s="17">
        <f>gp_need_index[[#This Row],[Normalised weighted population 2027/28]]/gp_need_index[[#This Row],[Registered population 2027/28]]</f>
        <v>0.97854091910359331</v>
      </c>
      <c r="T5947" s="99">
        <v>8174.3894505170401</v>
      </c>
      <c r="U5947" s="16">
        <v>7982.7940387068602</v>
      </c>
      <c r="V5947" s="17">
        <f>gp_need_index[[#This Row],[Normalised weighted population 2028/29]]/gp_need_index[[#This Row],[Registered population 2028/29]]</f>
        <v>0.97656150187485113</v>
      </c>
    </row>
    <row r="5948" spans="1:22" x14ac:dyDescent="0.2">
      <c r="A5948" s="6" t="s">
        <v>947</v>
      </c>
      <c r="B5948" s="1" t="s">
        <v>7848</v>
      </c>
      <c r="C5948" s="95" t="s">
        <v>6349</v>
      </c>
      <c r="D5948" s="95" t="s">
        <v>6349</v>
      </c>
      <c r="E5948" s="95" t="s">
        <v>6649</v>
      </c>
      <c r="F5948" s="95" t="s">
        <v>6348</v>
      </c>
      <c r="G5948" s="95" t="s">
        <v>6348</v>
      </c>
      <c r="H5948" s="61">
        <v>5285.0306396484402</v>
      </c>
      <c r="I5948" s="61">
        <v>36.995932528165397</v>
      </c>
      <c r="J5948" s="123">
        <v>195524.636953721</v>
      </c>
      <c r="K5948" s="99">
        <v>4526.6666666666697</v>
      </c>
      <c r="L5948" s="16">
        <v>3936.6096668939299</v>
      </c>
      <c r="M5948" s="17">
        <f>gp_need_index[[#This Row],[Normalised weighted population (base year)]]/gp_need_index[[#This Row],[Registered population (base year)]]</f>
        <v>0.86964867457155981</v>
      </c>
      <c r="N5948" s="99">
        <v>4555.3328223465796</v>
      </c>
      <c r="O5948" s="16">
        <v>3950.83844562069</v>
      </c>
      <c r="P5948" s="17">
        <f>gp_need_index[[#This Row],[Normalised weighted population 2026/27]]/gp_need_index[[#This Row],[Registered population 2026/27]]</f>
        <v>0.86729962435225583</v>
      </c>
      <c r="Q5948" s="99">
        <v>4582.0452177560101</v>
      </c>
      <c r="R5948" s="16">
        <v>3964.7272072979699</v>
      </c>
      <c r="S5948" s="17">
        <f>gp_need_index[[#This Row],[Normalised weighted population 2027/28]]/gp_need_index[[#This Row],[Registered population 2027/28]]</f>
        <v>0.86527457038925459</v>
      </c>
      <c r="T5948" s="99">
        <v>4608.7501225848</v>
      </c>
      <c r="U5948" s="16">
        <v>3980.54223703864</v>
      </c>
      <c r="V5948" s="17">
        <f>gp_need_index[[#This Row],[Normalised weighted population 2028/29]]/gp_need_index[[#This Row],[Registered population 2028/29]]</f>
        <v>0.86369235284254642</v>
      </c>
    </row>
    <row r="5949" spans="1:22" x14ac:dyDescent="0.2">
      <c r="A5949" s="6" t="s">
        <v>976</v>
      </c>
      <c r="B5949" s="1" t="s">
        <v>11930</v>
      </c>
      <c r="C5949" s="95" t="s">
        <v>6349</v>
      </c>
      <c r="D5949" s="95" t="s">
        <v>6349</v>
      </c>
      <c r="E5949" s="95" t="s">
        <v>6649</v>
      </c>
      <c r="F5949" s="95" t="s">
        <v>6348</v>
      </c>
      <c r="G5949" s="95" t="s">
        <v>6348</v>
      </c>
      <c r="H5949" s="61">
        <v>5234.3876480594799</v>
      </c>
      <c r="I5949" s="61">
        <v>129.33869857344399</v>
      </c>
      <c r="J5949" s="123">
        <v>677008.88622892206</v>
      </c>
      <c r="K5949" s="99">
        <v>13411</v>
      </c>
      <c r="L5949" s="16">
        <v>13630.6082324177</v>
      </c>
      <c r="M5949" s="17">
        <f>gp_need_index[[#This Row],[Normalised weighted population (base year)]]/gp_need_index[[#This Row],[Registered population (base year)]]</f>
        <v>1.0163752317066364</v>
      </c>
      <c r="N5949" s="99">
        <v>13497.3458286843</v>
      </c>
      <c r="O5949" s="16">
        <v>13679.875730305899</v>
      </c>
      <c r="P5949" s="17">
        <f>gp_need_index[[#This Row],[Normalised weighted population 2026/27]]/gp_need_index[[#This Row],[Registered population 2026/27]]</f>
        <v>1.0135233922238023</v>
      </c>
      <c r="Q5949" s="99">
        <v>13582.771586393599</v>
      </c>
      <c r="R5949" s="16">
        <v>13727.9659107595</v>
      </c>
      <c r="S5949" s="17">
        <f>gp_need_index[[#This Row],[Normalised weighted population 2027/28]]/gp_need_index[[#This Row],[Registered population 2027/28]]</f>
        <v>1.0106895947886916</v>
      </c>
      <c r="T5949" s="99">
        <v>13671.0771917933</v>
      </c>
      <c r="U5949" s="16">
        <v>13782.725841974399</v>
      </c>
      <c r="V5949" s="17">
        <f>gp_need_index[[#This Row],[Normalised weighted population 2028/29]]/gp_need_index[[#This Row],[Registered population 2028/29]]</f>
        <v>1.0081667778343115</v>
      </c>
    </row>
    <row r="5950" spans="1:22" x14ac:dyDescent="0.2">
      <c r="A5950" s="6" t="s">
        <v>936</v>
      </c>
      <c r="B5950" s="1" t="s">
        <v>11931</v>
      </c>
      <c r="C5950" s="95" t="s">
        <v>6349</v>
      </c>
      <c r="D5950" s="95" t="s">
        <v>6349</v>
      </c>
      <c r="E5950" s="95" t="s">
        <v>6649</v>
      </c>
      <c r="F5950" s="95" t="s">
        <v>6348</v>
      </c>
      <c r="G5950" s="95" t="s">
        <v>6348</v>
      </c>
      <c r="H5950" s="61">
        <v>5220.8366427951396</v>
      </c>
      <c r="I5950" s="61">
        <v>50.136140955236101</v>
      </c>
      <c r="J5950" s="123">
        <v>261752.60182743901</v>
      </c>
      <c r="K5950" s="99">
        <v>6042.4166666666697</v>
      </c>
      <c r="L5950" s="16">
        <v>5270.0152714382903</v>
      </c>
      <c r="M5950" s="17">
        <f>gp_need_index[[#This Row],[Normalised weighted population (base year)]]/gp_need_index[[#This Row],[Registered population (base year)]]</f>
        <v>0.87217012036105102</v>
      </c>
      <c r="N5950" s="99">
        <v>6084.04349438589</v>
      </c>
      <c r="O5950" s="16">
        <v>5289.0636118959501</v>
      </c>
      <c r="P5950" s="17">
        <f>gp_need_index[[#This Row],[Normalised weighted population 2026/27]]/gp_need_index[[#This Row],[Registered population 2026/27]]</f>
        <v>0.86933362931683256</v>
      </c>
      <c r="Q5950" s="99">
        <v>6124.24373700245</v>
      </c>
      <c r="R5950" s="16">
        <v>5307.6567649728704</v>
      </c>
      <c r="S5950" s="17">
        <f>gp_need_index[[#This Row],[Normalised weighted population 2027/28]]/gp_need_index[[#This Row],[Registered population 2027/28]]</f>
        <v>0.86666321474179875</v>
      </c>
      <c r="T5950" s="99">
        <v>6163.8521551597896</v>
      </c>
      <c r="U5950" s="16">
        <v>5328.8286502508199</v>
      </c>
      <c r="V5950" s="17">
        <f>gp_need_index[[#This Row],[Normalised weighted population 2028/29]]/gp_need_index[[#This Row],[Registered population 2028/29]]</f>
        <v>0.8645289530168293</v>
      </c>
    </row>
    <row r="5951" spans="1:22" x14ac:dyDescent="0.2">
      <c r="A5951" s="6" t="s">
        <v>981</v>
      </c>
      <c r="B5951" s="1" t="s">
        <v>11932</v>
      </c>
      <c r="C5951" s="95" t="s">
        <v>6349</v>
      </c>
      <c r="D5951" s="95" t="s">
        <v>6349</v>
      </c>
      <c r="E5951" s="95" t="s">
        <v>6649</v>
      </c>
      <c r="F5951" s="95" t="s">
        <v>6348</v>
      </c>
      <c r="G5951" s="95" t="s">
        <v>6348</v>
      </c>
      <c r="H5951" s="61">
        <v>5322.3483380841799</v>
      </c>
      <c r="I5951" s="61">
        <v>177.51461833519599</v>
      </c>
      <c r="J5951" s="123">
        <v>944794.63388197601</v>
      </c>
      <c r="K5951" s="99">
        <v>18968.833333333299</v>
      </c>
      <c r="L5951" s="16">
        <v>19022.0922893192</v>
      </c>
      <c r="M5951" s="17">
        <f>gp_need_index[[#This Row],[Normalised weighted population (base year)]]/gp_need_index[[#This Row],[Registered population (base year)]]</f>
        <v>1.0028077085738483</v>
      </c>
      <c r="N5951" s="99">
        <v>19085.264594152799</v>
      </c>
      <c r="O5951" s="16">
        <v>19090.847173599599</v>
      </c>
      <c r="P5951" s="17">
        <f>gp_need_index[[#This Row],[Normalised weighted population 2026/27]]/gp_need_index[[#This Row],[Registered population 2026/27]]</f>
        <v>1.0002925073120814</v>
      </c>
      <c r="Q5951" s="99">
        <v>19189.902957730199</v>
      </c>
      <c r="R5951" s="16">
        <v>19157.959061433401</v>
      </c>
      <c r="S5951" s="17">
        <f>gp_need_index[[#This Row],[Normalised weighted population 2027/28]]/gp_need_index[[#This Row],[Registered population 2027/28]]</f>
        <v>0.99833537999816047</v>
      </c>
      <c r="T5951" s="99">
        <v>19298.9269048469</v>
      </c>
      <c r="U5951" s="16">
        <v>19234.378869527402</v>
      </c>
      <c r="V5951" s="17">
        <f>gp_need_index[[#This Row],[Normalised weighted population 2028/29]]/gp_need_index[[#This Row],[Registered population 2028/29]]</f>
        <v>0.99665535624660628</v>
      </c>
    </row>
    <row r="5952" spans="1:22" x14ac:dyDescent="0.2">
      <c r="A5952" s="6" t="s">
        <v>978</v>
      </c>
      <c r="B5952" s="1" t="s">
        <v>11933</v>
      </c>
      <c r="C5952" s="95" t="s">
        <v>6349</v>
      </c>
      <c r="D5952" s="95" t="s">
        <v>6349</v>
      </c>
      <c r="E5952" s="95" t="s">
        <v>6649</v>
      </c>
      <c r="F5952" s="95" t="s">
        <v>6348</v>
      </c>
      <c r="G5952" s="95" t="s">
        <v>6348</v>
      </c>
      <c r="H5952" s="61">
        <v>5315.4192266949103</v>
      </c>
      <c r="I5952" s="61">
        <v>116.10067581366199</v>
      </c>
      <c r="J5952" s="123">
        <v>617123.76445221098</v>
      </c>
      <c r="K5952" s="99">
        <v>13225.583333333299</v>
      </c>
      <c r="L5952" s="16">
        <v>12424.906726141</v>
      </c>
      <c r="M5952" s="17">
        <f>gp_need_index[[#This Row],[Normalised weighted population (base year)]]/gp_need_index[[#This Row],[Registered population (base year)]]</f>
        <v>0.93946001571255444</v>
      </c>
      <c r="N5952" s="99">
        <v>13314.268533345799</v>
      </c>
      <c r="O5952" s="16">
        <v>12469.8162456175</v>
      </c>
      <c r="P5952" s="17">
        <f>gp_need_index[[#This Row],[Normalised weighted population 2026/27]]/gp_need_index[[#This Row],[Registered population 2026/27]]</f>
        <v>0.93657539010773627</v>
      </c>
      <c r="Q5952" s="99">
        <v>13399.1876690709</v>
      </c>
      <c r="R5952" s="16">
        <v>12513.652587796199</v>
      </c>
      <c r="S5952" s="17">
        <f>gp_need_index[[#This Row],[Normalised weighted population 2027/28]]/gp_need_index[[#This Row],[Registered population 2027/28]]</f>
        <v>0.93391128603125961</v>
      </c>
      <c r="T5952" s="99">
        <v>13485.0336175101</v>
      </c>
      <c r="U5952" s="16">
        <v>12563.568704969601</v>
      </c>
      <c r="V5952" s="17">
        <f>gp_need_index[[#This Row],[Normalised weighted population 2028/29]]/gp_need_index[[#This Row],[Registered population 2028/29]]</f>
        <v>0.93166758506675196</v>
      </c>
    </row>
    <row r="5953" spans="1:22" x14ac:dyDescent="0.2">
      <c r="A5953" s="6" t="s">
        <v>950</v>
      </c>
      <c r="B5953" s="1" t="s">
        <v>11934</v>
      </c>
      <c r="C5953" s="95" t="s">
        <v>6349</v>
      </c>
      <c r="D5953" s="95" t="s">
        <v>6349</v>
      </c>
      <c r="E5953" s="95" t="s">
        <v>6649</v>
      </c>
      <c r="F5953" s="95" t="s">
        <v>6348</v>
      </c>
      <c r="G5953" s="95" t="s">
        <v>6348</v>
      </c>
      <c r="H5953" s="61">
        <v>5377.7251451280399</v>
      </c>
      <c r="I5953" s="61">
        <v>106.396477935096</v>
      </c>
      <c r="J5953" s="123">
        <v>572171.01474462904</v>
      </c>
      <c r="K5953" s="99">
        <v>10428.416666666701</v>
      </c>
      <c r="L5953" s="16">
        <v>11519.847231801001</v>
      </c>
      <c r="M5953" s="17">
        <f>gp_need_index[[#This Row],[Normalised weighted population (base year)]]/gp_need_index[[#This Row],[Registered population (base year)]]</f>
        <v>1.1046592785866467</v>
      </c>
      <c r="N5953" s="99">
        <v>10487.231897156</v>
      </c>
      <c r="O5953" s="16">
        <v>11561.485436016599</v>
      </c>
      <c r="P5953" s="17">
        <f>gp_need_index[[#This Row],[Normalised weighted population 2026/27]]/gp_need_index[[#This Row],[Registered population 2026/27]]</f>
        <v>1.1024344221044566</v>
      </c>
      <c r="Q5953" s="99">
        <v>10547.859244625301</v>
      </c>
      <c r="R5953" s="16">
        <v>11602.1286356985</v>
      </c>
      <c r="S5953" s="17">
        <f>gp_need_index[[#This Row],[Normalised weighted population 2027/28]]/gp_need_index[[#This Row],[Registered population 2027/28]]</f>
        <v>1.0999510295523147</v>
      </c>
      <c r="T5953" s="99">
        <v>10607.432854971899</v>
      </c>
      <c r="U5953" s="16">
        <v>11648.4087452331</v>
      </c>
      <c r="V5953" s="17">
        <f>gp_need_index[[#This Row],[Normalised weighted population 2028/29]]/gp_need_index[[#This Row],[Registered population 2028/29]]</f>
        <v>1.0981364581321178</v>
      </c>
    </row>
    <row r="5954" spans="1:22" x14ac:dyDescent="0.2">
      <c r="A5954" s="6" t="s">
        <v>951</v>
      </c>
      <c r="B5954" s="1" t="s">
        <v>11935</v>
      </c>
      <c r="C5954" s="95" t="s">
        <v>6349</v>
      </c>
      <c r="D5954" s="95" t="s">
        <v>6349</v>
      </c>
      <c r="E5954" s="95" t="s">
        <v>6649</v>
      </c>
      <c r="F5954" s="95" t="s">
        <v>6348</v>
      </c>
      <c r="G5954" s="95" t="s">
        <v>6348</v>
      </c>
      <c r="H5954" s="61">
        <v>5368.8679277973797</v>
      </c>
      <c r="I5954" s="61">
        <v>39.258910597971997</v>
      </c>
      <c r="J5954" s="123">
        <v>210775.90598971699</v>
      </c>
      <c r="K5954" s="99">
        <v>5011.0833333333303</v>
      </c>
      <c r="L5954" s="16">
        <v>4243.6722143810503</v>
      </c>
      <c r="M5954" s="17">
        <f>gp_need_index[[#This Row],[Normalised weighted population (base year)]]/gp_need_index[[#This Row],[Registered population (base year)]]</f>
        <v>0.84685724265499196</v>
      </c>
      <c r="N5954" s="99">
        <v>5045.1876198108303</v>
      </c>
      <c r="O5954" s="16">
        <v>4259.0108631262101</v>
      </c>
      <c r="P5954" s="17">
        <f>gp_need_index[[#This Row],[Normalised weighted population 2026/27]]/gp_need_index[[#This Row],[Registered population 2026/27]]</f>
        <v>0.84417293945669003</v>
      </c>
      <c r="Q5954" s="99">
        <v>5079.66619605701</v>
      </c>
      <c r="R5954" s="16">
        <v>4273.9829728880004</v>
      </c>
      <c r="S5954" s="17">
        <f>gp_need_index[[#This Row],[Normalised weighted population 2027/28]]/gp_need_index[[#This Row],[Registered population 2027/28]]</f>
        <v>0.84139051818121335</v>
      </c>
      <c r="T5954" s="99">
        <v>5112.63541069028</v>
      </c>
      <c r="U5954" s="16">
        <v>4291.03160304417</v>
      </c>
      <c r="V5954" s="17">
        <f>gp_need_index[[#This Row],[Normalised weighted population 2028/29]]/gp_need_index[[#This Row],[Registered population 2028/29]]</f>
        <v>0.83929935509812115</v>
      </c>
    </row>
    <row r="5955" spans="1:22" x14ac:dyDescent="0.2">
      <c r="A5955" s="6" t="s">
        <v>946</v>
      </c>
      <c r="B5955" s="1" t="s">
        <v>11936</v>
      </c>
      <c r="C5955" s="95" t="s">
        <v>6349</v>
      </c>
      <c r="D5955" s="95" t="s">
        <v>6349</v>
      </c>
      <c r="E5955" s="95" t="s">
        <v>6649</v>
      </c>
      <c r="F5955" s="95" t="s">
        <v>6348</v>
      </c>
      <c r="G5955" s="95" t="s">
        <v>6348</v>
      </c>
      <c r="H5955" s="61">
        <v>5328.9070955602101</v>
      </c>
      <c r="I5955" s="61">
        <v>57.893546727884797</v>
      </c>
      <c r="J5955" s="123">
        <v>308509.33194537199</v>
      </c>
      <c r="K5955" s="99">
        <v>6032.9166666666697</v>
      </c>
      <c r="L5955" s="16">
        <v>6211.3953381261199</v>
      </c>
      <c r="M5955" s="17">
        <f>gp_need_index[[#This Row],[Normalised weighted population (base year)]]/gp_need_index[[#This Row],[Registered population (base year)]]</f>
        <v>1.02958414334572</v>
      </c>
      <c r="N5955" s="99">
        <v>6072.6734205250496</v>
      </c>
      <c r="O5955" s="16">
        <v>6233.8462736592601</v>
      </c>
      <c r="P5955" s="17">
        <f>gp_need_index[[#This Row],[Normalised weighted population 2026/27]]/gp_need_index[[#This Row],[Registered population 2026/27]]</f>
        <v>1.0265406752468298</v>
      </c>
      <c r="Q5955" s="99">
        <v>6109.3290097418203</v>
      </c>
      <c r="R5955" s="16">
        <v>6255.7607119283502</v>
      </c>
      <c r="S5955" s="17">
        <f>gp_need_index[[#This Row],[Normalised weighted population 2027/28]]/gp_need_index[[#This Row],[Registered population 2027/28]]</f>
        <v>1.0239685408909935</v>
      </c>
      <c r="T5955" s="99">
        <v>6145.1337900619501</v>
      </c>
      <c r="U5955" s="16">
        <v>6280.7145199803899</v>
      </c>
      <c r="V5955" s="17">
        <f>gp_need_index[[#This Row],[Normalised weighted population 2028/29]]/gp_need_index[[#This Row],[Registered population 2028/29]]</f>
        <v>1.0220631046532631</v>
      </c>
    </row>
    <row r="5956" spans="1:22" x14ac:dyDescent="0.2">
      <c r="A5956" s="6" t="s">
        <v>939</v>
      </c>
      <c r="B5956" s="1" t="s">
        <v>11937</v>
      </c>
      <c r="C5956" s="95" t="s">
        <v>6349</v>
      </c>
      <c r="D5956" s="95" t="s">
        <v>6349</v>
      </c>
      <c r="E5956" s="95" t="s">
        <v>6649</v>
      </c>
      <c r="F5956" s="95" t="s">
        <v>6348</v>
      </c>
      <c r="G5956" s="95" t="s">
        <v>6348</v>
      </c>
      <c r="H5956" s="61">
        <v>5394.8333262567903</v>
      </c>
      <c r="I5956" s="61">
        <v>73.421526465721399</v>
      </c>
      <c r="J5956" s="123">
        <v>396096.89784191898</v>
      </c>
      <c r="K5956" s="99">
        <v>8923.25</v>
      </c>
      <c r="L5956" s="16">
        <v>7974.8460417306296</v>
      </c>
      <c r="M5956" s="17">
        <f>gp_need_index[[#This Row],[Normalised weighted population (base year)]]/gp_need_index[[#This Row],[Registered population (base year)]]</f>
        <v>0.89371541105882157</v>
      </c>
      <c r="N5956" s="99">
        <v>8983.9102411752392</v>
      </c>
      <c r="O5956" s="16">
        <v>8003.6709264180799</v>
      </c>
      <c r="P5956" s="17">
        <f>gp_need_index[[#This Row],[Normalised weighted population 2026/27]]/gp_need_index[[#This Row],[Registered population 2026/27]]</f>
        <v>0.89088945810427778</v>
      </c>
      <c r="Q5956" s="99">
        <v>9041.4127852807796</v>
      </c>
      <c r="R5956" s="16">
        <v>8031.8069991961702</v>
      </c>
      <c r="S5956" s="17">
        <f>gp_need_index[[#This Row],[Normalised weighted population 2027/28]]/gp_need_index[[#This Row],[Registered population 2027/28]]</f>
        <v>0.88833539513556714</v>
      </c>
      <c r="T5956" s="99">
        <v>9095.4471332776593</v>
      </c>
      <c r="U5956" s="16">
        <v>8063.8453362423397</v>
      </c>
      <c r="V5956" s="17">
        <f>gp_need_index[[#This Row],[Normalised weighted population 2028/29]]/gp_need_index[[#This Row],[Registered population 2028/29]]</f>
        <v>0.88658041964083534</v>
      </c>
    </row>
    <row r="5957" spans="1:22" x14ac:dyDescent="0.2">
      <c r="A5957" s="6" t="s">
        <v>982</v>
      </c>
      <c r="B5957" s="1" t="s">
        <v>12528</v>
      </c>
      <c r="C5957" s="95" t="s">
        <v>6349</v>
      </c>
      <c r="D5957" s="95" t="s">
        <v>6349</v>
      </c>
      <c r="E5957" s="95" t="s">
        <v>6649</v>
      </c>
      <c r="F5957" s="95" t="s">
        <v>6348</v>
      </c>
      <c r="G5957" s="95" t="s">
        <v>6348</v>
      </c>
      <c r="H5957" s="61">
        <v>5454.6840209960901</v>
      </c>
      <c r="I5957" s="61">
        <v>50.6968742320418</v>
      </c>
      <c r="J5957" s="123">
        <v>276535.429787967</v>
      </c>
      <c r="K5957" s="99">
        <v>5122.9166666666697</v>
      </c>
      <c r="L5957" s="16">
        <v>5567.6464260595903</v>
      </c>
      <c r="M5957" s="17">
        <f>gp_need_index[[#This Row],[Normalised weighted population (base year)]]/gp_need_index[[#This Row],[Registered population (base year)]]</f>
        <v>1.0868118277790166</v>
      </c>
      <c r="N5957" s="99">
        <v>5152.5416760998296</v>
      </c>
      <c r="O5957" s="16">
        <v>5587.7705469983302</v>
      </c>
      <c r="P5957" s="17">
        <f>gp_need_index[[#This Row],[Normalised weighted population 2026/27]]/gp_need_index[[#This Row],[Registered population 2026/27]]</f>
        <v>1.0844687725510924</v>
      </c>
      <c r="Q5957" s="99">
        <v>5178.2143707990599</v>
      </c>
      <c r="R5957" s="16">
        <v>5607.4137732407598</v>
      </c>
      <c r="S5957" s="17">
        <f>gp_need_index[[#This Row],[Normalised weighted population 2027/28]]/gp_need_index[[#This Row],[Registered population 2027/28]]</f>
        <v>1.0828855994958488</v>
      </c>
      <c r="T5957" s="99">
        <v>5206.0338158465402</v>
      </c>
      <c r="U5957" s="16">
        <v>5629.7813690311496</v>
      </c>
      <c r="V5957" s="17">
        <f>gp_need_index[[#This Row],[Normalised weighted population 2028/29]]/gp_need_index[[#This Row],[Registered population 2028/29]]</f>
        <v>1.0813954669089496</v>
      </c>
    </row>
    <row r="5958" spans="1:22" x14ac:dyDescent="0.2">
      <c r="A5958" s="6" t="s">
        <v>955</v>
      </c>
      <c r="B5958" s="1" t="s">
        <v>11938</v>
      </c>
      <c r="C5958" s="95" t="s">
        <v>6349</v>
      </c>
      <c r="D5958" s="95" t="s">
        <v>6349</v>
      </c>
      <c r="E5958" s="95" t="s">
        <v>6649</v>
      </c>
      <c r="F5958" s="95" t="s">
        <v>6348</v>
      </c>
      <c r="G5958" s="95" t="s">
        <v>6348</v>
      </c>
      <c r="H5958" s="61">
        <v>5381.3187377929698</v>
      </c>
      <c r="I5958" s="61">
        <v>70.614440246847195</v>
      </c>
      <c r="J5958" s="123">
        <v>379998.81045912101</v>
      </c>
      <c r="K5958" s="99">
        <v>7504.5833333333303</v>
      </c>
      <c r="L5958" s="16">
        <v>7650.7340147402601</v>
      </c>
      <c r="M5958" s="17">
        <f>gp_need_index[[#This Row],[Normalised weighted population (base year)]]/gp_need_index[[#This Row],[Registered population (base year)]]</f>
        <v>1.0194748562199007</v>
      </c>
      <c r="N5958" s="99">
        <v>7549.3025608384996</v>
      </c>
      <c r="O5958" s="16">
        <v>7678.3874044853701</v>
      </c>
      <c r="P5958" s="17">
        <f>gp_need_index[[#This Row],[Normalised weighted population 2026/27]]/gp_need_index[[#This Row],[Registered population 2026/27]]</f>
        <v>1.0170989098140655</v>
      </c>
      <c r="Q5958" s="99">
        <v>7591.9562441079597</v>
      </c>
      <c r="R5958" s="16">
        <v>7705.3799768708504</v>
      </c>
      <c r="S5958" s="17">
        <f>gp_need_index[[#This Row],[Normalised weighted population 2027/28]]/gp_need_index[[#This Row],[Registered population 2027/28]]</f>
        <v>1.0149399876811616</v>
      </c>
      <c r="T5958" s="99">
        <v>7633.8213017463704</v>
      </c>
      <c r="U5958" s="16">
        <v>7736.1162185151798</v>
      </c>
      <c r="V5958" s="17">
        <f>gp_need_index[[#This Row],[Normalised weighted population 2028/29]]/gp_need_index[[#This Row],[Registered population 2028/29]]</f>
        <v>1.0134002241767708</v>
      </c>
    </row>
    <row r="5959" spans="1:22" x14ac:dyDescent="0.2">
      <c r="A5959" s="6" t="s">
        <v>938</v>
      </c>
      <c r="B5959" s="1" t="s">
        <v>11939</v>
      </c>
      <c r="C5959" s="95" t="s">
        <v>6349</v>
      </c>
      <c r="D5959" s="95" t="s">
        <v>6349</v>
      </c>
      <c r="E5959" s="95" t="s">
        <v>6649</v>
      </c>
      <c r="F5959" s="95" t="s">
        <v>6348</v>
      </c>
      <c r="G5959" s="95" t="s">
        <v>6348</v>
      </c>
      <c r="H5959" s="61">
        <v>5422.0152846827696</v>
      </c>
      <c r="I5959" s="61">
        <v>46.645148943936</v>
      </c>
      <c r="J5959" s="123">
        <v>252910.71053032501</v>
      </c>
      <c r="K5959" s="99">
        <v>4810.5</v>
      </c>
      <c r="L5959" s="16">
        <v>5091.9964023272696</v>
      </c>
      <c r="M5959" s="17">
        <f>gp_need_index[[#This Row],[Normalised weighted population (base year)]]/gp_need_index[[#This Row],[Registered population (base year)]]</f>
        <v>1.0585170777106889</v>
      </c>
      <c r="N5959" s="99">
        <v>4841.2598220776099</v>
      </c>
      <c r="O5959" s="16">
        <v>5110.4012979651197</v>
      </c>
      <c r="P5959" s="17">
        <f>gp_need_index[[#This Row],[Normalised weighted population 2026/27]]/gp_need_index[[#This Row],[Registered population 2026/27]]</f>
        <v>1.0555932723668626</v>
      </c>
      <c r="Q5959" s="99">
        <v>4871.4652447695798</v>
      </c>
      <c r="R5959" s="16">
        <v>5128.3663822579001</v>
      </c>
      <c r="S5959" s="17">
        <f>gp_need_index[[#This Row],[Normalised weighted population 2027/28]]/gp_need_index[[#This Row],[Registered population 2027/28]]</f>
        <v>1.0527359068740461</v>
      </c>
      <c r="T5959" s="99">
        <v>4900.6752292318097</v>
      </c>
      <c r="U5959" s="16">
        <v>5148.8230902773403</v>
      </c>
      <c r="V5959" s="17">
        <f>gp_need_index[[#This Row],[Normalised weighted population 2028/29]]/gp_need_index[[#This Row],[Registered population 2028/29]]</f>
        <v>1.0506354429620974</v>
      </c>
    </row>
    <row r="5960" spans="1:22" x14ac:dyDescent="0.2">
      <c r="A5960" s="6" t="s">
        <v>977</v>
      </c>
      <c r="B5960" s="1" t="s">
        <v>11940</v>
      </c>
      <c r="C5960" s="95" t="s">
        <v>6349</v>
      </c>
      <c r="D5960" s="95" t="s">
        <v>6349</v>
      </c>
      <c r="E5960" s="95" t="s">
        <v>6649</v>
      </c>
      <c r="F5960" s="95" t="s">
        <v>6348</v>
      </c>
      <c r="G5960" s="95" t="s">
        <v>6348</v>
      </c>
      <c r="H5960" s="61">
        <v>5345.0015658674602</v>
      </c>
      <c r="I5960" s="61">
        <v>41.852903049553902</v>
      </c>
      <c r="J5960" s="123">
        <v>223703.83233596501</v>
      </c>
      <c r="K5960" s="99">
        <v>4506.75</v>
      </c>
      <c r="L5960" s="16">
        <v>4503.9575708478096</v>
      </c>
      <c r="M5960" s="17">
        <f>gp_need_index[[#This Row],[Normalised weighted population (base year)]]/gp_need_index[[#This Row],[Registered population (base year)]]</f>
        <v>0.99938038960399611</v>
      </c>
      <c r="N5960" s="99">
        <v>4534.7552725606902</v>
      </c>
      <c r="O5960" s="16">
        <v>4520.2370146060302</v>
      </c>
      <c r="P5960" s="17">
        <f>gp_need_index[[#This Row],[Normalised weighted population 2026/27]]/gp_need_index[[#This Row],[Registered population 2026/27]]</f>
        <v>0.99679844730706679</v>
      </c>
      <c r="Q5960" s="99">
        <v>4563.4933266102298</v>
      </c>
      <c r="R5960" s="16">
        <v>4536.1274377364198</v>
      </c>
      <c r="S5960" s="17">
        <f>gp_need_index[[#This Row],[Normalised weighted population 2027/28]]/gp_need_index[[#This Row],[Registered population 2027/28]]</f>
        <v>0.9940033025326811</v>
      </c>
      <c r="T5960" s="99">
        <v>4590.3669672490496</v>
      </c>
      <c r="U5960" s="16">
        <v>4554.2217445031501</v>
      </c>
      <c r="V5960" s="17">
        <f>gp_need_index[[#This Row],[Normalised weighted population 2028/29]]/gp_need_index[[#This Row],[Registered population 2028/29]]</f>
        <v>0.99212585333508518</v>
      </c>
    </row>
    <row r="5961" spans="1:22" x14ac:dyDescent="0.2">
      <c r="A5961" s="6" t="s">
        <v>975</v>
      </c>
      <c r="B5961" s="1" t="s">
        <v>11941</v>
      </c>
      <c r="C5961" s="95" t="s">
        <v>6349</v>
      </c>
      <c r="D5961" s="95" t="s">
        <v>6349</v>
      </c>
      <c r="E5961" s="95" t="s">
        <v>6649</v>
      </c>
      <c r="F5961" s="95" t="s">
        <v>6348</v>
      </c>
      <c r="G5961" s="95" t="s">
        <v>6348</v>
      </c>
      <c r="H5961" s="61">
        <v>5528.2283528645803</v>
      </c>
      <c r="I5961" s="61">
        <v>39.756493792363898</v>
      </c>
      <c r="J5961" s="123">
        <v>219782.97619343101</v>
      </c>
      <c r="K5961" s="99">
        <v>4542.1666666666697</v>
      </c>
      <c r="L5961" s="16">
        <v>4425.0167251637304</v>
      </c>
      <c r="M5961" s="17">
        <f>gp_need_index[[#This Row],[Normalised weighted population (base year)]]/gp_need_index[[#This Row],[Registered population (base year)]]</f>
        <v>0.97420835691418795</v>
      </c>
      <c r="N5961" s="99">
        <v>4573.53684026881</v>
      </c>
      <c r="O5961" s="16">
        <v>4441.0108391786498</v>
      </c>
      <c r="P5961" s="17">
        <f>gp_need_index[[#This Row],[Normalised weighted population 2026/27]]/gp_need_index[[#This Row],[Registered population 2026/27]]</f>
        <v>0.97102330084600985</v>
      </c>
      <c r="Q5961" s="99">
        <v>4605.3320035466104</v>
      </c>
      <c r="R5961" s="16">
        <v>4456.62275092866</v>
      </c>
      <c r="S5961" s="17">
        <f>gp_need_index[[#This Row],[Normalised weighted population 2027/28]]/gp_need_index[[#This Row],[Registered population 2027/28]]</f>
        <v>0.96770933072720322</v>
      </c>
      <c r="T5961" s="99">
        <v>4637.7313675485302</v>
      </c>
      <c r="U5961" s="16">
        <v>4474.39991885566</v>
      </c>
      <c r="V5961" s="17">
        <f>gp_need_index[[#This Row],[Normalised weighted population 2028/29]]/gp_need_index[[#This Row],[Registered population 2028/29]]</f>
        <v>0.9647820376497559</v>
      </c>
    </row>
    <row r="5962" spans="1:22" x14ac:dyDescent="0.2">
      <c r="A5962" s="6" t="s">
        <v>970</v>
      </c>
      <c r="B5962" s="1" t="s">
        <v>12529</v>
      </c>
      <c r="C5962" s="95" t="s">
        <v>6349</v>
      </c>
      <c r="D5962" s="95" t="s">
        <v>6349</v>
      </c>
      <c r="E5962" s="95" t="s">
        <v>6649</v>
      </c>
      <c r="F5962" s="95" t="s">
        <v>6348</v>
      </c>
      <c r="G5962" s="95" t="s">
        <v>6348</v>
      </c>
      <c r="H5962" s="61">
        <v>5445.8948974609402</v>
      </c>
      <c r="I5962" s="61">
        <v>56.887679082059996</v>
      </c>
      <c r="J5962" s="123">
        <v>309804.321241386</v>
      </c>
      <c r="K5962" s="99">
        <v>4508.75</v>
      </c>
      <c r="L5962" s="16">
        <v>6237.4681004165304</v>
      </c>
      <c r="M5962" s="17">
        <f>gp_need_index[[#This Row],[Normalised weighted population (base year)]]/gp_need_index[[#This Row],[Registered population (base year)]]</f>
        <v>1.3834140505498265</v>
      </c>
      <c r="N5962" s="99">
        <v>4534.4442601457804</v>
      </c>
      <c r="O5962" s="16">
        <v>6260.0132753070902</v>
      </c>
      <c r="P5962" s="17">
        <f>gp_need_index[[#This Row],[Normalised weighted population 2026/27]]/gp_need_index[[#This Row],[Registered population 2026/27]]</f>
        <v>1.3805469680877351</v>
      </c>
      <c r="Q5962" s="99">
        <v>4559.51045470195</v>
      </c>
      <c r="R5962" s="16">
        <v>6282.0197009491603</v>
      </c>
      <c r="S5962" s="17">
        <f>gp_need_index[[#This Row],[Normalised weighted population 2027/28]]/gp_need_index[[#This Row],[Registered population 2027/28]]</f>
        <v>1.3777838132755875</v>
      </c>
      <c r="T5962" s="99">
        <v>4584.8325407289703</v>
      </c>
      <c r="U5962" s="16">
        <v>6307.0782543394398</v>
      </c>
      <c r="V5962" s="17">
        <f>gp_need_index[[#This Row],[Normalised weighted population 2028/29]]/gp_need_index[[#This Row],[Registered population 2028/29]]</f>
        <v>1.3756398294400167</v>
      </c>
    </row>
    <row r="5963" spans="1:22" x14ac:dyDescent="0.2">
      <c r="A5963" s="6" t="s">
        <v>985</v>
      </c>
      <c r="B5963" s="1" t="s">
        <v>12530</v>
      </c>
      <c r="C5963" s="95" t="s">
        <v>6349</v>
      </c>
      <c r="D5963" s="95" t="s">
        <v>6349</v>
      </c>
      <c r="E5963" s="95" t="s">
        <v>6649</v>
      </c>
      <c r="F5963" s="95" t="s">
        <v>6348</v>
      </c>
      <c r="G5963" s="95" t="s">
        <v>6348</v>
      </c>
      <c r="H5963" s="61">
        <v>5320.2253112792996</v>
      </c>
      <c r="I5963" s="61">
        <v>43.641167816401598</v>
      </c>
      <c r="J5963" s="123">
        <v>232180.84563060699</v>
      </c>
      <c r="K5963" s="99">
        <v>4771.9166666666697</v>
      </c>
      <c r="L5963" s="16">
        <v>4674.63014184446</v>
      </c>
      <c r="M5963" s="17">
        <f>gp_need_index[[#This Row],[Normalised weighted population (base year)]]/gp_need_index[[#This Row],[Registered population (base year)]]</f>
        <v>0.9796126940979949</v>
      </c>
      <c r="N5963" s="99">
        <v>4803.7246820484297</v>
      </c>
      <c r="O5963" s="16">
        <v>4691.52647740881</v>
      </c>
      <c r="P5963" s="17">
        <f>gp_need_index[[#This Row],[Normalised weighted population 2026/27]]/gp_need_index[[#This Row],[Registered population 2026/27]]</f>
        <v>0.97664349810493811</v>
      </c>
      <c r="Q5963" s="99">
        <v>4832.1558101083601</v>
      </c>
      <c r="R5963" s="16">
        <v>4708.0190508319602</v>
      </c>
      <c r="S5963" s="17">
        <f>gp_need_index[[#This Row],[Normalised weighted population 2027/28]]/gp_need_index[[#This Row],[Registered population 2027/28]]</f>
        <v>0.97431027389126834</v>
      </c>
      <c r="T5963" s="99">
        <v>4860.9495288755697</v>
      </c>
      <c r="U5963" s="16">
        <v>4726.7990216636199</v>
      </c>
      <c r="V5963" s="17">
        <f>gp_need_index[[#This Row],[Normalised weighted population 2028/29]]/gp_need_index[[#This Row],[Registered population 2028/29]]</f>
        <v>0.97240240689292212</v>
      </c>
    </row>
    <row r="5964" spans="1:22" x14ac:dyDescent="0.2">
      <c r="A5964" s="6" t="s">
        <v>956</v>
      </c>
      <c r="B5964" s="1" t="s">
        <v>11942</v>
      </c>
      <c r="C5964" s="95" t="s">
        <v>6349</v>
      </c>
      <c r="D5964" s="95" t="s">
        <v>6349</v>
      </c>
      <c r="E5964" s="95" t="s">
        <v>6649</v>
      </c>
      <c r="F5964" s="95" t="s">
        <v>6348</v>
      </c>
      <c r="G5964" s="95" t="s">
        <v>6348</v>
      </c>
      <c r="H5964" s="61">
        <v>5290.4581240699399</v>
      </c>
      <c r="I5964" s="61">
        <v>38.802424228444004</v>
      </c>
      <c r="J5964" s="123">
        <v>205282.60049298001</v>
      </c>
      <c r="K5964" s="99">
        <v>5566.5833333333303</v>
      </c>
      <c r="L5964" s="16">
        <v>4133.0723439065496</v>
      </c>
      <c r="M5964" s="17">
        <f>gp_need_index[[#This Row],[Normalised weighted population (base year)]]/gp_need_index[[#This Row],[Registered population (base year)]]</f>
        <v>0.7424792006898101</v>
      </c>
      <c r="N5964" s="99">
        <v>5607.5892358244801</v>
      </c>
      <c r="O5964" s="16">
        <v>4148.0112321427096</v>
      </c>
      <c r="P5964" s="17">
        <f>gp_need_index[[#This Row],[Normalised weighted population 2026/27]]/gp_need_index[[#This Row],[Registered population 2026/27]]</f>
        <v>0.73971381599116548</v>
      </c>
      <c r="Q5964" s="99">
        <v>5649.0968463946601</v>
      </c>
      <c r="R5964" s="16">
        <v>4162.5931342454896</v>
      </c>
      <c r="S5964" s="17">
        <f>gp_need_index[[#This Row],[Normalised weighted population 2027/28]]/gp_need_index[[#This Row],[Registered population 2027/28]]</f>
        <v>0.73685993485881196</v>
      </c>
      <c r="T5964" s="99">
        <v>5686.5088978953399</v>
      </c>
      <c r="U5964" s="16">
        <v>4179.1974378392397</v>
      </c>
      <c r="V5964" s="17">
        <f>gp_need_index[[#This Row],[Normalised weighted population 2028/29]]/gp_need_index[[#This Row],[Registered population 2028/29]]</f>
        <v>0.73493201415476928</v>
      </c>
    </row>
    <row r="5965" spans="1:22" x14ac:dyDescent="0.2">
      <c r="A5965" s="6" t="s">
        <v>974</v>
      </c>
      <c r="B5965" s="1" t="s">
        <v>11943</v>
      </c>
      <c r="C5965" s="95" t="s">
        <v>6349</v>
      </c>
      <c r="D5965" s="95" t="s">
        <v>6349</v>
      </c>
      <c r="E5965" s="95" t="s">
        <v>6649</v>
      </c>
      <c r="F5965" s="95" t="s">
        <v>6348</v>
      </c>
      <c r="G5965" s="95" t="s">
        <v>6348</v>
      </c>
      <c r="H5965" s="61">
        <v>5350.6000162760402</v>
      </c>
      <c r="I5965" s="61">
        <v>25.031780150093901</v>
      </c>
      <c r="J5965" s="123">
        <v>133935.04327851001</v>
      </c>
      <c r="K5965" s="99">
        <v>3188.75</v>
      </c>
      <c r="L5965" s="16">
        <v>2696.5910502155202</v>
      </c>
      <c r="M5965" s="17">
        <f>gp_need_index[[#This Row],[Normalised weighted population (base year)]]/gp_need_index[[#This Row],[Registered population (base year)]]</f>
        <v>0.84565771860933603</v>
      </c>
      <c r="N5965" s="99">
        <v>3206.2480984014601</v>
      </c>
      <c r="O5965" s="16">
        <v>2706.3378121799401</v>
      </c>
      <c r="P5965" s="17">
        <f>gp_need_index[[#This Row],[Normalised weighted population 2026/27]]/gp_need_index[[#This Row],[Registered population 2026/27]]</f>
        <v>0.84408246932894548</v>
      </c>
      <c r="Q5965" s="99">
        <v>3223.2899119716399</v>
      </c>
      <c r="R5965" s="16">
        <v>2715.8516613056299</v>
      </c>
      <c r="S5965" s="17">
        <f>gp_need_index[[#This Row],[Normalised weighted population 2027/28]]/gp_need_index[[#This Row],[Registered population 2027/28]]</f>
        <v>0.84257132789038602</v>
      </c>
      <c r="T5965" s="99">
        <v>3241.49380124971</v>
      </c>
      <c r="U5965" s="16">
        <v>2726.6850106255301</v>
      </c>
      <c r="V5965" s="17">
        <f>gp_need_index[[#This Row],[Normalised weighted population 2028/29]]/gp_need_index[[#This Row],[Registered population 2028/29]]</f>
        <v>0.84118162113229922</v>
      </c>
    </row>
    <row r="5966" spans="1:22" x14ac:dyDescent="0.2">
      <c r="A5966" s="6" t="s">
        <v>945</v>
      </c>
      <c r="B5966" s="1" t="s">
        <v>12531</v>
      </c>
      <c r="C5966" s="95" t="s">
        <v>6349</v>
      </c>
      <c r="D5966" s="95" t="s">
        <v>6349</v>
      </c>
      <c r="E5966" s="95" t="s">
        <v>6649</v>
      </c>
      <c r="F5966" s="95" t="s">
        <v>6348</v>
      </c>
      <c r="G5966" s="95" t="s">
        <v>6348</v>
      </c>
      <c r="H5966" s="61">
        <v>5357.75385642538</v>
      </c>
      <c r="I5966" s="61">
        <v>71.660708558406796</v>
      </c>
      <c r="J5966" s="123">
        <v>383940.43763298</v>
      </c>
      <c r="K5966" s="99">
        <v>8550.8333333333303</v>
      </c>
      <c r="L5966" s="16">
        <v>7730.0930555120804</v>
      </c>
      <c r="M5966" s="17">
        <f>gp_need_index[[#This Row],[Normalised weighted population (base year)]]/gp_need_index[[#This Row],[Registered population (base year)]]</f>
        <v>0.90401634018268195</v>
      </c>
      <c r="N5966" s="99">
        <v>8606.1645690394507</v>
      </c>
      <c r="O5966" s="16">
        <v>7758.0332865563396</v>
      </c>
      <c r="P5966" s="17">
        <f>gp_need_index[[#This Row],[Normalised weighted population 2026/27]]/gp_need_index[[#This Row],[Registered population 2026/27]]</f>
        <v>0.90145072457314479</v>
      </c>
      <c r="Q5966" s="99">
        <v>8660.4438253179705</v>
      </c>
      <c r="R5966" s="16">
        <v>7785.3058457572497</v>
      </c>
      <c r="S5966" s="17">
        <f>gp_need_index[[#This Row],[Normalised weighted population 2027/28]]/gp_need_index[[#This Row],[Registered population 2027/28]]</f>
        <v>0.89894998487232958</v>
      </c>
      <c r="T5966" s="99">
        <v>8715.7283746599605</v>
      </c>
      <c r="U5966" s="16">
        <v>7816.3609063082504</v>
      </c>
      <c r="V5966" s="17">
        <f>gp_need_index[[#This Row],[Normalised weighted population 2028/29]]/gp_need_index[[#This Row],[Registered population 2028/29]]</f>
        <v>0.89681098013947702</v>
      </c>
    </row>
    <row r="5967" spans="1:22" x14ac:dyDescent="0.2">
      <c r="A5967" s="6" t="s">
        <v>973</v>
      </c>
      <c r="B5967" s="1" t="s">
        <v>11944</v>
      </c>
      <c r="C5967" s="95" t="s">
        <v>6349</v>
      </c>
      <c r="D5967" s="95" t="s">
        <v>6349</v>
      </c>
      <c r="E5967" s="95" t="s">
        <v>6649</v>
      </c>
      <c r="F5967" s="95" t="s">
        <v>6348</v>
      </c>
      <c r="G5967" s="95" t="s">
        <v>6348</v>
      </c>
      <c r="H5967" s="61">
        <v>5547.3173440600203</v>
      </c>
      <c r="I5967" s="61">
        <v>79.969810656138804</v>
      </c>
      <c r="J5967" s="123">
        <v>443617.91765399498</v>
      </c>
      <c r="K5967" s="99">
        <v>9103.0833333333303</v>
      </c>
      <c r="L5967" s="16">
        <v>8931.6139912200597</v>
      </c>
      <c r="M5967" s="17">
        <f>gp_need_index[[#This Row],[Normalised weighted population (base year)]]/gp_need_index[[#This Row],[Registered population (base year)]]</f>
        <v>0.98116359744995518</v>
      </c>
      <c r="N5967" s="99">
        <v>9164.6849359587795</v>
      </c>
      <c r="O5967" s="16">
        <v>8963.8970901065404</v>
      </c>
      <c r="P5967" s="17">
        <f>gp_need_index[[#This Row],[Normalised weighted population 2026/27]]/gp_need_index[[#This Row],[Registered population 2026/27]]</f>
        <v>0.97809113491022226</v>
      </c>
      <c r="Q5967" s="99">
        <v>9228.0322480546201</v>
      </c>
      <c r="R5967" s="16">
        <v>8995.4087381017198</v>
      </c>
      <c r="S5967" s="17">
        <f>gp_need_index[[#This Row],[Normalised weighted population 2027/28]]/gp_need_index[[#This Row],[Registered population 2027/28]]</f>
        <v>0.97479164531507356</v>
      </c>
      <c r="T5967" s="99">
        <v>9287.7778550032399</v>
      </c>
      <c r="U5967" s="16">
        <v>9031.2908175700504</v>
      </c>
      <c r="V5967" s="17">
        <f>gp_need_index[[#This Row],[Normalised weighted population 2028/29]]/gp_need_index[[#This Row],[Registered population 2028/29]]</f>
        <v>0.97238445606286517</v>
      </c>
    </row>
    <row r="5968" spans="1:22" x14ac:dyDescent="0.2">
      <c r="A5968" s="6" t="s">
        <v>984</v>
      </c>
      <c r="B5968" s="1" t="s">
        <v>11945</v>
      </c>
      <c r="C5968" s="95" t="s">
        <v>6349</v>
      </c>
      <c r="D5968" s="95" t="s">
        <v>6349</v>
      </c>
      <c r="E5968" s="95" t="s">
        <v>6649</v>
      </c>
      <c r="F5968" s="95" t="s">
        <v>6348</v>
      </c>
      <c r="G5968" s="95" t="s">
        <v>6348</v>
      </c>
      <c r="H5968" s="61">
        <v>5500.1415100097702</v>
      </c>
      <c r="I5968" s="61">
        <v>22.906741555274799</v>
      </c>
      <c r="J5968" s="123">
        <v>125990.32008723301</v>
      </c>
      <c r="K5968" s="99">
        <v>2489.9166666666702</v>
      </c>
      <c r="L5968" s="16">
        <v>2536.6353811865401</v>
      </c>
      <c r="M5968" s="17">
        <f>gp_need_index[[#This Row],[Normalised weighted population (base year)]]/gp_need_index[[#This Row],[Registered population (base year)]]</f>
        <v>1.0187631639023542</v>
      </c>
      <c r="N5968" s="99">
        <v>2506.46872513669</v>
      </c>
      <c r="O5968" s="16">
        <v>2545.8039873231601</v>
      </c>
      <c r="P5968" s="17">
        <f>gp_need_index[[#This Row],[Normalised weighted population 2026/27]]/gp_need_index[[#This Row],[Registered population 2026/27]]</f>
        <v>1.01569349810432</v>
      </c>
      <c r="Q5968" s="99">
        <v>2522.0820256785501</v>
      </c>
      <c r="R5968" s="16">
        <v>2554.75349648272</v>
      </c>
      <c r="S5968" s="17">
        <f>gp_need_index[[#This Row],[Normalised weighted population 2027/28]]/gp_need_index[[#This Row],[Registered population 2027/28]]</f>
        <v>1.0129541666256394</v>
      </c>
      <c r="T5968" s="99">
        <v>2537.6497443366702</v>
      </c>
      <c r="U5968" s="16">
        <v>2564.9442360757398</v>
      </c>
      <c r="V5968" s="17">
        <f>gp_need_index[[#This Row],[Normalised weighted population 2028/29]]/gp_need_index[[#This Row],[Registered population 2028/29]]</f>
        <v>1.010755815218386</v>
      </c>
    </row>
    <row r="5969" spans="1:22" x14ac:dyDescent="0.2">
      <c r="A5969" s="6" t="s">
        <v>983</v>
      </c>
      <c r="B5969" s="1" t="s">
        <v>12532</v>
      </c>
      <c r="C5969" s="95" t="s">
        <v>6349</v>
      </c>
      <c r="D5969" s="95" t="s">
        <v>6349</v>
      </c>
      <c r="E5969" s="95" t="s">
        <v>6649</v>
      </c>
      <c r="F5969" s="95" t="s">
        <v>6348</v>
      </c>
      <c r="G5969" s="95" t="s">
        <v>6348</v>
      </c>
      <c r="H5969" s="61">
        <v>5426.58536157853</v>
      </c>
      <c r="I5969" s="61">
        <v>95.1849464871067</v>
      </c>
      <c r="J5969" s="123">
        <v>516529.23724956799</v>
      </c>
      <c r="K5969" s="99">
        <v>7939.8333333333303</v>
      </c>
      <c r="L5969" s="16">
        <v>10399.5794098893</v>
      </c>
      <c r="M5969" s="17">
        <f>gp_need_index[[#This Row],[Normalised weighted population (base year)]]/gp_need_index[[#This Row],[Registered population (base year)]]</f>
        <v>1.3097982002001685</v>
      </c>
      <c r="N5969" s="99">
        <v>7983.80906894283</v>
      </c>
      <c r="O5969" s="16">
        <v>10437.1684336422</v>
      </c>
      <c r="P5969" s="17">
        <f>gp_need_index[[#This Row],[Normalised weighted population 2026/27]]/gp_need_index[[#This Row],[Registered population 2026/27]]</f>
        <v>1.307291838208279</v>
      </c>
      <c r="Q5969" s="99">
        <v>8027.0850710480399</v>
      </c>
      <c r="R5969" s="16">
        <v>10473.8592138287</v>
      </c>
      <c r="S5969" s="17">
        <f>gp_need_index[[#This Row],[Normalised weighted population 2027/28]]/gp_need_index[[#This Row],[Registered population 2027/28]]</f>
        <v>1.3048147766124525</v>
      </c>
      <c r="T5969" s="99">
        <v>8073.41772063388</v>
      </c>
      <c r="U5969" s="16">
        <v>10515.638732646899</v>
      </c>
      <c r="V5969" s="17">
        <f>gp_need_index[[#This Row],[Normalised weighted population 2028/29]]/gp_need_index[[#This Row],[Registered population 2028/29]]</f>
        <v>1.3025015051272821</v>
      </c>
    </row>
    <row r="5970" spans="1:22" x14ac:dyDescent="0.2">
      <c r="A5970" s="6" t="s">
        <v>972</v>
      </c>
      <c r="B5970" s="1" t="s">
        <v>11946</v>
      </c>
      <c r="C5970" s="95" t="s">
        <v>6349</v>
      </c>
      <c r="D5970" s="95" t="s">
        <v>6349</v>
      </c>
      <c r="E5970" s="95" t="s">
        <v>6649</v>
      </c>
      <c r="F5970" s="95" t="s">
        <v>6348</v>
      </c>
      <c r="G5970" s="95" t="s">
        <v>6348</v>
      </c>
      <c r="H5970" s="61">
        <v>5306.6744907924103</v>
      </c>
      <c r="I5970" s="61">
        <v>69.005822355370199</v>
      </c>
      <c r="J5970" s="123">
        <v>366191.43720939499</v>
      </c>
      <c r="K5970" s="99">
        <v>7911.5833333333303</v>
      </c>
      <c r="L5970" s="16">
        <v>7372.7422493232698</v>
      </c>
      <c r="M5970" s="17">
        <f>gp_need_index[[#This Row],[Normalised weighted population (base year)]]/gp_need_index[[#This Row],[Registered population (base year)]]</f>
        <v>0.93189213065104193</v>
      </c>
      <c r="N5970" s="99">
        <v>7960.1542581636704</v>
      </c>
      <c r="O5970" s="16">
        <v>7399.3908446760697</v>
      </c>
      <c r="P5970" s="17">
        <f>gp_need_index[[#This Row],[Normalised weighted population 2026/27]]/gp_need_index[[#This Row],[Registered population 2026/27]]</f>
        <v>0.92955370017955363</v>
      </c>
      <c r="Q5970" s="99">
        <v>8006.6360495421904</v>
      </c>
      <c r="R5970" s="16">
        <v>7425.4026336705701</v>
      </c>
      <c r="S5970" s="17">
        <f>gp_need_index[[#This Row],[Normalised weighted population 2027/28]]/gp_need_index[[#This Row],[Registered population 2027/28]]</f>
        <v>0.9274060401552966</v>
      </c>
      <c r="T5970" s="99">
        <v>8050.9155993346003</v>
      </c>
      <c r="U5970" s="16">
        <v>7455.0220645539202</v>
      </c>
      <c r="V5970" s="17">
        <f>gp_need_index[[#This Row],[Normalised weighted population 2028/29]]/gp_need_index[[#This Row],[Registered population 2028/29]]</f>
        <v>0.92598437687883228</v>
      </c>
    </row>
    <row r="5971" spans="1:22" x14ac:dyDescent="0.2">
      <c r="A5971" s="6" t="s">
        <v>943</v>
      </c>
      <c r="B5971" s="1" t="s">
        <v>8455</v>
      </c>
      <c r="C5971" s="95" t="s">
        <v>6349</v>
      </c>
      <c r="D5971" s="95" t="s">
        <v>6349</v>
      </c>
      <c r="E5971" s="95" t="s">
        <v>6649</v>
      </c>
      <c r="F5971" s="95" t="s">
        <v>6348</v>
      </c>
      <c r="G5971" s="95" t="s">
        <v>6348</v>
      </c>
      <c r="H5971" s="61">
        <v>5516.0724945068396</v>
      </c>
      <c r="I5971" s="61">
        <v>43.249470383859098</v>
      </c>
      <c r="J5971" s="123">
        <v>238567.21398639301</v>
      </c>
      <c r="K5971" s="99">
        <v>4869.4166666666697</v>
      </c>
      <c r="L5971" s="16">
        <v>4803.2105591127001</v>
      </c>
      <c r="M5971" s="17">
        <f>gp_need_index[[#This Row],[Normalised weighted population (base year)]]/gp_need_index[[#This Row],[Registered population (base year)]]</f>
        <v>0.98640368814458212</v>
      </c>
      <c r="N5971" s="99">
        <v>4900.6375456130299</v>
      </c>
      <c r="O5971" s="16">
        <v>4820.5716454297899</v>
      </c>
      <c r="P5971" s="17">
        <f>gp_need_index[[#This Row],[Normalised weighted population 2026/27]]/gp_need_index[[#This Row],[Registered population 2026/27]]</f>
        <v>0.98366214611098635</v>
      </c>
      <c r="Q5971" s="99">
        <v>4931.9429876553004</v>
      </c>
      <c r="R5971" s="16">
        <v>4837.51786372071</v>
      </c>
      <c r="S5971" s="17">
        <f>gp_need_index[[#This Row],[Normalised weighted population 2027/28]]/gp_need_index[[#This Row],[Registered population 2027/28]]</f>
        <v>0.98085437642508488</v>
      </c>
      <c r="T5971" s="99">
        <v>4962.7577007411801</v>
      </c>
      <c r="U5971" s="16">
        <v>4856.8143965931204</v>
      </c>
      <c r="V5971" s="17">
        <f>gp_need_index[[#This Row],[Normalised weighted population 2028/29]]/gp_need_index[[#This Row],[Registered population 2028/29]]</f>
        <v>0.97865233192177858</v>
      </c>
    </row>
    <row r="5972" spans="1:22" x14ac:dyDescent="0.2">
      <c r="A5972" s="6" t="s">
        <v>937</v>
      </c>
      <c r="B5972" s="1" t="s">
        <v>12533</v>
      </c>
      <c r="C5972" s="95" t="s">
        <v>6349</v>
      </c>
      <c r="D5972" s="95" t="s">
        <v>6349</v>
      </c>
      <c r="E5972" s="95" t="s">
        <v>6649</v>
      </c>
      <c r="F5972" s="95" t="s">
        <v>6348</v>
      </c>
      <c r="G5972" s="95" t="s">
        <v>6348</v>
      </c>
      <c r="H5972" s="61">
        <v>5334.7541185461996</v>
      </c>
      <c r="I5972" s="61">
        <v>88.779171161606101</v>
      </c>
      <c r="J5972" s="123">
        <v>473615.04899549601</v>
      </c>
      <c r="K5972" s="99">
        <v>8052.25</v>
      </c>
      <c r="L5972" s="16">
        <v>9535.5634425927292</v>
      </c>
      <c r="M5972" s="17">
        <f>gp_need_index[[#This Row],[Normalised weighted population (base year)]]/gp_need_index[[#This Row],[Registered population (base year)]]</f>
        <v>1.1842110518914253</v>
      </c>
      <c r="N5972" s="99">
        <v>8097.4010813320201</v>
      </c>
      <c r="O5972" s="16">
        <v>9570.0295019027508</v>
      </c>
      <c r="P5972" s="17">
        <f>gp_need_index[[#This Row],[Normalised weighted population 2026/27]]/gp_need_index[[#This Row],[Registered population 2026/27]]</f>
        <v>1.1818643297743729</v>
      </c>
      <c r="Q5972" s="99">
        <v>8139.66761656989</v>
      </c>
      <c r="R5972" s="16">
        <v>9603.6719453551905</v>
      </c>
      <c r="S5972" s="17">
        <f>gp_need_index[[#This Row],[Normalised weighted population 2027/28]]/gp_need_index[[#This Row],[Registered population 2027/28]]</f>
        <v>1.1798604559484753</v>
      </c>
      <c r="T5972" s="99">
        <v>8182.5810914473404</v>
      </c>
      <c r="U5972" s="16">
        <v>9641.9803457807793</v>
      </c>
      <c r="V5972" s="17">
        <f>gp_need_index[[#This Row],[Normalised weighted population 2028/29]]/gp_need_index[[#This Row],[Registered population 2028/29]]</f>
        <v>1.1783543894063992</v>
      </c>
    </row>
    <row r="5973" spans="1:22" x14ac:dyDescent="0.2">
      <c r="A5973" s="6" t="s">
        <v>961</v>
      </c>
      <c r="B5973" s="1" t="s">
        <v>11947</v>
      </c>
      <c r="C5973" s="95" t="s">
        <v>6349</v>
      </c>
      <c r="D5973" s="95" t="s">
        <v>6349</v>
      </c>
      <c r="E5973" s="95" t="s">
        <v>6649</v>
      </c>
      <c r="F5973" s="95" t="s">
        <v>6348</v>
      </c>
      <c r="G5973" s="95" t="s">
        <v>6348</v>
      </c>
      <c r="H5973" s="61">
        <v>5514.8873372395801</v>
      </c>
      <c r="I5973" s="61">
        <v>37.981500747202801</v>
      </c>
      <c r="J5973" s="123">
        <v>209463.697520104</v>
      </c>
      <c r="K5973" s="99">
        <v>4298.4166666666697</v>
      </c>
      <c r="L5973" s="16">
        <v>4217.2527685918303</v>
      </c>
      <c r="M5973" s="17">
        <f>gp_need_index[[#This Row],[Normalised weighted population (base year)]]/gp_need_index[[#This Row],[Registered population (base year)]]</f>
        <v>0.98111772208956649</v>
      </c>
      <c r="N5973" s="99">
        <v>4325.8605228463603</v>
      </c>
      <c r="O5973" s="16">
        <v>4232.4959249005997</v>
      </c>
      <c r="P5973" s="17">
        <f>gp_need_index[[#This Row],[Normalised weighted population 2026/27]]/gp_need_index[[#This Row],[Registered population 2026/27]]</f>
        <v>0.97841710396054848</v>
      </c>
      <c r="Q5973" s="99">
        <v>4351.1726109097899</v>
      </c>
      <c r="R5973" s="16">
        <v>4247.37482415455</v>
      </c>
      <c r="S5973" s="17">
        <f>gp_need_index[[#This Row],[Normalised weighted population 2027/28]]/gp_need_index[[#This Row],[Registered population 2027/28]]</f>
        <v>0.97614487035173336</v>
      </c>
      <c r="T5973" s="99">
        <v>4374.9298509692499</v>
      </c>
      <c r="U5973" s="16">
        <v>4264.3173161979103</v>
      </c>
      <c r="V5973" s="17">
        <f>gp_need_index[[#This Row],[Normalised weighted population 2028/29]]/gp_need_index[[#This Row],[Registered population 2028/29]]</f>
        <v>0.97471672951582666</v>
      </c>
    </row>
    <row r="5974" spans="1:22" x14ac:dyDescent="0.2">
      <c r="A5974" s="6" t="s">
        <v>941</v>
      </c>
      <c r="B5974" s="1" t="s">
        <v>11948</v>
      </c>
      <c r="C5974" s="95" t="s">
        <v>6349</v>
      </c>
      <c r="D5974" s="95" t="s">
        <v>6349</v>
      </c>
      <c r="E5974" s="95" t="s">
        <v>6649</v>
      </c>
      <c r="F5974" s="95" t="s">
        <v>6348</v>
      </c>
      <c r="G5974" s="95" t="s">
        <v>6348</v>
      </c>
      <c r="H5974" s="61">
        <v>5378.68359375</v>
      </c>
      <c r="I5974" s="61">
        <v>68.301782601646394</v>
      </c>
      <c r="J5974" s="123">
        <v>367373.67750335397</v>
      </c>
      <c r="K5974" s="99">
        <v>6230.75</v>
      </c>
      <c r="L5974" s="16">
        <v>7396.5449712835298</v>
      </c>
      <c r="M5974" s="17">
        <f>gp_need_index[[#This Row],[Normalised weighted population (base year)]]/gp_need_index[[#This Row],[Registered population (base year)]]</f>
        <v>1.1871034741056101</v>
      </c>
      <c r="N5974" s="99">
        <v>6272.1062869974403</v>
      </c>
      <c r="O5974" s="16">
        <v>7423.2796009888698</v>
      </c>
      <c r="P5974" s="17">
        <f>gp_need_index[[#This Row],[Normalised weighted population 2026/27]]/gp_need_index[[#This Row],[Registered population 2026/27]]</f>
        <v>1.1835385532891718</v>
      </c>
      <c r="Q5974" s="99">
        <v>6314.6908300611904</v>
      </c>
      <c r="R5974" s="16">
        <v>7449.3753684218</v>
      </c>
      <c r="S5974" s="17">
        <f>gp_need_index[[#This Row],[Normalised weighted population 2027/28]]/gp_need_index[[#This Row],[Registered population 2027/28]]</f>
        <v>1.1796896425964238</v>
      </c>
      <c r="T5974" s="99">
        <v>6356.1402508320398</v>
      </c>
      <c r="U5974" s="16">
        <v>7479.0904249291198</v>
      </c>
      <c r="V5974" s="17">
        <f>gp_need_index[[#This Row],[Normalised weighted population 2028/29]]/gp_need_index[[#This Row],[Registered population 2028/29]]</f>
        <v>1.176671711098584</v>
      </c>
    </row>
    <row r="5975" spans="1:22" x14ac:dyDescent="0.2">
      <c r="A5975" s="6" t="s">
        <v>965</v>
      </c>
      <c r="B5975" s="1" t="s">
        <v>11949</v>
      </c>
      <c r="C5975" s="95" t="s">
        <v>6349</v>
      </c>
      <c r="D5975" s="95" t="s">
        <v>6349</v>
      </c>
      <c r="E5975" s="95" t="s">
        <v>6649</v>
      </c>
      <c r="F5975" s="95" t="s">
        <v>6348</v>
      </c>
      <c r="G5975" s="95" t="s">
        <v>6348</v>
      </c>
      <c r="H5975" s="61">
        <v>5237.4615614149297</v>
      </c>
      <c r="I5975" s="61">
        <v>27.3917213779579</v>
      </c>
      <c r="J5975" s="123">
        <v>143463.087818042</v>
      </c>
      <c r="K5975" s="99">
        <v>2924.9166666666702</v>
      </c>
      <c r="L5975" s="16">
        <v>2888.4246361272299</v>
      </c>
      <c r="M5975" s="17">
        <f>gp_need_index[[#This Row],[Normalised weighted population (base year)]]/gp_need_index[[#This Row],[Registered population (base year)]]</f>
        <v>0.9875237366741707</v>
      </c>
      <c r="N5975" s="99">
        <v>2943.5283083235399</v>
      </c>
      <c r="O5975" s="16">
        <v>2898.8647758652401</v>
      </c>
      <c r="P5975" s="17">
        <f>gp_need_index[[#This Row],[Normalised weighted population 2026/27]]/gp_need_index[[#This Row],[Registered population 2026/27]]</f>
        <v>0.98482653204591142</v>
      </c>
      <c r="Q5975" s="99">
        <v>2961.0568344845201</v>
      </c>
      <c r="R5975" s="16">
        <v>2909.0554335093898</v>
      </c>
      <c r="S5975" s="17">
        <f>gp_need_index[[#This Row],[Normalised weighted population 2027/28]]/gp_need_index[[#This Row],[Registered population 2027/28]]</f>
        <v>0.9824382293613817</v>
      </c>
      <c r="T5975" s="99">
        <v>2979.8626187096202</v>
      </c>
      <c r="U5975" s="16">
        <v>2920.6594596611799</v>
      </c>
      <c r="V5975" s="17">
        <f>gp_need_index[[#This Row],[Normalised weighted population 2028/29]]/gp_need_index[[#This Row],[Registered population 2028/29]]</f>
        <v>0.98013225217943867</v>
      </c>
    </row>
    <row r="5976" spans="1:22" x14ac:dyDescent="0.2">
      <c r="A5976" s="6" t="s">
        <v>949</v>
      </c>
      <c r="B5976" s="1" t="s">
        <v>11950</v>
      </c>
      <c r="C5976" s="95" t="s">
        <v>6349</v>
      </c>
      <c r="D5976" s="95" t="s">
        <v>6349</v>
      </c>
      <c r="E5976" s="95" t="s">
        <v>6649</v>
      </c>
      <c r="F5976" s="95" t="s">
        <v>6348</v>
      </c>
      <c r="G5976" s="95" t="s">
        <v>6348</v>
      </c>
      <c r="H5976" s="61">
        <v>5360.9862304687504</v>
      </c>
      <c r="I5976" s="61">
        <v>48.055199803726097</v>
      </c>
      <c r="J5976" s="123">
        <v>257623.26445019999</v>
      </c>
      <c r="K5976" s="99">
        <v>3456.1666666666702</v>
      </c>
      <c r="L5976" s="16">
        <v>5186.87695347301</v>
      </c>
      <c r="M5976" s="17">
        <f>gp_need_index[[#This Row],[Normalised weighted population (base year)]]/gp_need_index[[#This Row],[Registered population (base year)]]</f>
        <v>1.5007600771971852</v>
      </c>
      <c r="N5976" s="99">
        <v>3476.1586754304399</v>
      </c>
      <c r="O5976" s="16">
        <v>5205.62479252714</v>
      </c>
      <c r="P5976" s="17">
        <f>gp_need_index[[#This Row],[Normalised weighted population 2026/27]]/gp_need_index[[#This Row],[Registered population 2026/27]]</f>
        <v>1.4975222015383249</v>
      </c>
      <c r="Q5976" s="99">
        <v>3494.6656366883699</v>
      </c>
      <c r="R5976" s="16">
        <v>5223.9246251120303</v>
      </c>
      <c r="S5976" s="17">
        <f>gp_need_index[[#This Row],[Normalised weighted population 2027/28]]/gp_need_index[[#This Row],[Registered population 2027/28]]</f>
        <v>1.4948281661825444</v>
      </c>
      <c r="T5976" s="99">
        <v>3514.9229769281901</v>
      </c>
      <c r="U5976" s="16">
        <v>5244.7625085248001</v>
      </c>
      <c r="V5976" s="17">
        <f>gp_need_index[[#This Row],[Normalised weighted population 2028/29]]/gp_need_index[[#This Row],[Registered population 2028/29]]</f>
        <v>1.4921415185912197</v>
      </c>
    </row>
    <row r="5977" spans="1:22" x14ac:dyDescent="0.2">
      <c r="A5977" s="6" t="s">
        <v>960</v>
      </c>
      <c r="B5977" s="1" t="s">
        <v>11951</v>
      </c>
      <c r="C5977" s="95" t="s">
        <v>6349</v>
      </c>
      <c r="D5977" s="95" t="s">
        <v>6349</v>
      </c>
      <c r="E5977" s="95" t="s">
        <v>6649</v>
      </c>
      <c r="F5977" s="95" t="s">
        <v>6348</v>
      </c>
      <c r="G5977" s="95" t="s">
        <v>6348</v>
      </c>
      <c r="H5977" s="61">
        <v>5487.1992968750001</v>
      </c>
      <c r="I5977" s="61">
        <v>48.535685115638501</v>
      </c>
      <c r="J5977" s="123">
        <v>266324.97723987798</v>
      </c>
      <c r="K5977" s="99">
        <v>4860.5</v>
      </c>
      <c r="L5977" s="16">
        <v>5362.0735282887399</v>
      </c>
      <c r="M5977" s="17">
        <f>gp_need_index[[#This Row],[Normalised weighted population (base year)]]/gp_need_index[[#This Row],[Registered population (base year)]]</f>
        <v>1.1031938130416088</v>
      </c>
      <c r="N5977" s="99">
        <v>4896.2440069648001</v>
      </c>
      <c r="O5977" s="16">
        <v>5381.4546110494302</v>
      </c>
      <c r="P5977" s="17">
        <f>gp_need_index[[#This Row],[Normalised weighted population 2026/27]]/gp_need_index[[#This Row],[Registered population 2026/27]]</f>
        <v>1.0990985341813906</v>
      </c>
      <c r="Q5977" s="99">
        <v>4929.2379119320804</v>
      </c>
      <c r="R5977" s="16">
        <v>5400.3725550754198</v>
      </c>
      <c r="S5977" s="17">
        <f>gp_need_index[[#This Row],[Normalised weighted population 2027/28]]/gp_need_index[[#This Row],[Registered population 2027/28]]</f>
        <v>1.0955796112017389</v>
      </c>
      <c r="T5977" s="99">
        <v>4962.8352126586797</v>
      </c>
      <c r="U5977" s="16">
        <v>5421.9142773941703</v>
      </c>
      <c r="V5977" s="17">
        <f>gp_need_index[[#This Row],[Normalised weighted population 2028/29]]/gp_need_index[[#This Row],[Registered population 2028/29]]</f>
        <v>1.0925033866860057</v>
      </c>
    </row>
    <row r="5978" spans="1:22" x14ac:dyDescent="0.2">
      <c r="A5978" s="6" t="s">
        <v>971</v>
      </c>
      <c r="B5978" s="1" t="s">
        <v>11952</v>
      </c>
      <c r="C5978" s="95" t="s">
        <v>6349</v>
      </c>
      <c r="D5978" s="95" t="s">
        <v>6349</v>
      </c>
      <c r="E5978" s="95" t="s">
        <v>6649</v>
      </c>
      <c r="F5978" s="95" t="s">
        <v>6348</v>
      </c>
      <c r="G5978" s="95" t="s">
        <v>6348</v>
      </c>
      <c r="H5978" s="61">
        <v>5518.7865722656297</v>
      </c>
      <c r="I5978" s="61">
        <v>14.065819643614899</v>
      </c>
      <c r="J5978" s="123">
        <v>77626.256577092194</v>
      </c>
      <c r="K5978" s="99">
        <v>2018.9166666666699</v>
      </c>
      <c r="L5978" s="16">
        <v>1562.8939493619901</v>
      </c>
      <c r="M5978" s="17">
        <f>gp_need_index[[#This Row],[Normalised weighted population (base year)]]/gp_need_index[[#This Row],[Registered population (base year)]]</f>
        <v>0.77412504199215137</v>
      </c>
      <c r="N5978" s="99">
        <v>2033.03460629352</v>
      </c>
      <c r="O5978" s="16">
        <v>1568.54299106553</v>
      </c>
      <c r="P5978" s="17">
        <f>gp_need_index[[#This Row],[Normalised weighted population 2026/27]]/gp_need_index[[#This Row],[Registered population 2026/27]]</f>
        <v>0.77152793474833314</v>
      </c>
      <c r="Q5978" s="99">
        <v>2046.4001127526301</v>
      </c>
      <c r="R5978" s="16">
        <v>1574.0570408256899</v>
      </c>
      <c r="S5978" s="17">
        <f>gp_need_index[[#This Row],[Normalised weighted population 2027/28]]/gp_need_index[[#This Row],[Registered population 2027/28]]</f>
        <v>0.76918342166645626</v>
      </c>
      <c r="T5978" s="99">
        <v>2059.24791555405</v>
      </c>
      <c r="U5978" s="16">
        <v>1580.33584832305</v>
      </c>
      <c r="V5978" s="17">
        <f>gp_need_index[[#This Row],[Normalised weighted population 2028/29]]/gp_need_index[[#This Row],[Registered population 2028/29]]</f>
        <v>0.76743350637208407</v>
      </c>
    </row>
    <row r="5979" spans="1:22" x14ac:dyDescent="0.2">
      <c r="A5979" s="6" t="s">
        <v>957</v>
      </c>
      <c r="B5979" s="1" t="s">
        <v>11953</v>
      </c>
      <c r="C5979" s="95" t="s">
        <v>6349</v>
      </c>
      <c r="D5979" s="95" t="s">
        <v>6349</v>
      </c>
      <c r="E5979" s="95" t="s">
        <v>6649</v>
      </c>
      <c r="F5979" s="95" t="s">
        <v>6348</v>
      </c>
      <c r="G5979" s="95" t="s">
        <v>6348</v>
      </c>
      <c r="H5979" s="61">
        <v>5363.1356143043204</v>
      </c>
      <c r="I5979" s="61">
        <v>49.473688735710198</v>
      </c>
      <c r="J5979" s="123">
        <v>265334.10202949302</v>
      </c>
      <c r="K5979" s="99">
        <v>4103</v>
      </c>
      <c r="L5979" s="16">
        <v>5342.1236693213004</v>
      </c>
      <c r="M5979" s="17">
        <f>gp_need_index[[#This Row],[Normalised weighted population (base year)]]/gp_need_index[[#This Row],[Registered population (base year)]]</f>
        <v>1.3020043064395077</v>
      </c>
      <c r="N5979" s="99">
        <v>4125.2423357975204</v>
      </c>
      <c r="O5979" s="16">
        <v>5361.4326438078897</v>
      </c>
      <c r="P5979" s="17">
        <f>gp_need_index[[#This Row],[Normalised weighted population 2026/27]]/gp_need_index[[#This Row],[Registered population 2026/27]]</f>
        <v>1.2996648941767879</v>
      </c>
      <c r="Q5979" s="99">
        <v>4144.3835673027597</v>
      </c>
      <c r="R5979" s="16">
        <v>5380.28020269029</v>
      </c>
      <c r="S5979" s="17">
        <f>gp_need_index[[#This Row],[Normalised weighted population 2027/28]]/gp_need_index[[#This Row],[Registered population 2027/28]]</f>
        <v>1.2982100028429255</v>
      </c>
      <c r="T5979" s="99">
        <v>4164.4125660928403</v>
      </c>
      <c r="U5979" s="16">
        <v>5401.7417779689204</v>
      </c>
      <c r="V5979" s="17">
        <f>gp_need_index[[#This Row],[Normalised weighted population 2028/29]]/gp_need_index[[#This Row],[Registered population 2028/29]]</f>
        <v>1.2971197479208874</v>
      </c>
    </row>
    <row r="5980" spans="1:22" x14ac:dyDescent="0.2">
      <c r="A5980" s="6" t="s">
        <v>966</v>
      </c>
      <c r="B5980" s="1" t="s">
        <v>11954</v>
      </c>
      <c r="C5980" s="95" t="s">
        <v>6349</v>
      </c>
      <c r="D5980" s="95" t="s">
        <v>6349</v>
      </c>
      <c r="E5980" s="95" t="s">
        <v>6649</v>
      </c>
      <c r="F5980" s="95" t="s">
        <v>6348</v>
      </c>
      <c r="G5980" s="95" t="s">
        <v>6348</v>
      </c>
      <c r="H5980" s="61">
        <v>5331.2907714843795</v>
      </c>
      <c r="I5980" s="61">
        <v>24.572651796403399</v>
      </c>
      <c r="J5980" s="123">
        <v>131003.951753064</v>
      </c>
      <c r="K5980" s="99">
        <v>3067.6666666666702</v>
      </c>
      <c r="L5980" s="16">
        <v>2637.5777032870101</v>
      </c>
      <c r="M5980" s="17">
        <f>gp_need_index[[#This Row],[Normalised weighted population (base year)]]/gp_need_index[[#This Row],[Registered population (base year)]]</f>
        <v>0.85979931651211794</v>
      </c>
      <c r="N5980" s="99">
        <v>3088.52271569716</v>
      </c>
      <c r="O5980" s="16">
        <v>2647.1111629617899</v>
      </c>
      <c r="P5980" s="17">
        <f>gp_need_index[[#This Row],[Normalised weighted population 2026/27]]/gp_need_index[[#This Row],[Registered population 2026/27]]</f>
        <v>0.85708003684352629</v>
      </c>
      <c r="Q5980" s="99">
        <v>3109.8752756439699</v>
      </c>
      <c r="R5980" s="16">
        <v>2656.4168069615898</v>
      </c>
      <c r="S5980" s="17">
        <f>gp_need_index[[#This Row],[Normalised weighted population 2027/28]]/gp_need_index[[#This Row],[Registered population 2027/28]]</f>
        <v>0.85418757072549112</v>
      </c>
      <c r="T5980" s="99">
        <v>3130.3760045583099</v>
      </c>
      <c r="U5980" s="16">
        <v>2667.0130746514201</v>
      </c>
      <c r="V5980" s="17">
        <f>gp_need_index[[#This Row],[Normalised weighted population 2028/29]]/gp_need_index[[#This Row],[Registered population 2028/29]]</f>
        <v>0.85197850698057931</v>
      </c>
    </row>
    <row r="5981" spans="1:22" x14ac:dyDescent="0.2">
      <c r="A5981" s="6" t="s">
        <v>953</v>
      </c>
      <c r="B5981" s="1" t="s">
        <v>11955</v>
      </c>
      <c r="C5981" s="95" t="s">
        <v>6349</v>
      </c>
      <c r="D5981" s="95" t="s">
        <v>6349</v>
      </c>
      <c r="E5981" s="95" t="s">
        <v>6649</v>
      </c>
      <c r="F5981" s="95" t="s">
        <v>6348</v>
      </c>
      <c r="G5981" s="95" t="s">
        <v>6348</v>
      </c>
      <c r="H5981" s="61">
        <v>5225.0078716856096</v>
      </c>
      <c r="I5981" s="61">
        <v>50.219665121315202</v>
      </c>
      <c r="J5981" s="123">
        <v>262398.14557228697</v>
      </c>
      <c r="K5981" s="99">
        <v>5377</v>
      </c>
      <c r="L5981" s="16">
        <v>5283.0123739311803</v>
      </c>
      <c r="M5981" s="17">
        <f>gp_need_index[[#This Row],[Normalised weighted population (base year)]]/gp_need_index[[#This Row],[Registered population (base year)]]</f>
        <v>0.98252043405824441</v>
      </c>
      <c r="N5981" s="99">
        <v>5406.8402146087001</v>
      </c>
      <c r="O5981" s="16">
        <v>5302.1076920958203</v>
      </c>
      <c r="P5981" s="17">
        <f>gp_need_index[[#This Row],[Normalised weighted population 2026/27]]/gp_need_index[[#This Row],[Registered population 2026/27]]</f>
        <v>0.98062962500169626</v>
      </c>
      <c r="Q5981" s="99">
        <v>5431.49720223654</v>
      </c>
      <c r="R5981" s="16">
        <v>5320.7467002801404</v>
      </c>
      <c r="S5981" s="17">
        <f>gp_need_index[[#This Row],[Normalised weighted population 2027/28]]/gp_need_index[[#This Row],[Registered population 2027/28]]</f>
        <v>0.97960958133039344</v>
      </c>
      <c r="T5981" s="99">
        <v>5458.4000242989396</v>
      </c>
      <c r="U5981" s="16">
        <v>5341.9708004282102</v>
      </c>
      <c r="V5981" s="17">
        <f>gp_need_index[[#This Row],[Normalised weighted population 2028/29]]/gp_need_index[[#This Row],[Registered population 2028/29]]</f>
        <v>0.97866971578623296</v>
      </c>
    </row>
    <row r="5982" spans="1:22" x14ac:dyDescent="0.2">
      <c r="A5982" s="6" t="s">
        <v>959</v>
      </c>
      <c r="B5982" s="1" t="s">
        <v>11956</v>
      </c>
      <c r="C5982" s="95" t="s">
        <v>6349</v>
      </c>
      <c r="D5982" s="95" t="s">
        <v>6349</v>
      </c>
      <c r="E5982" s="95" t="s">
        <v>6649</v>
      </c>
      <c r="F5982" s="95" t="s">
        <v>6348</v>
      </c>
      <c r="G5982" s="95" t="s">
        <v>6348</v>
      </c>
      <c r="H5982" s="61">
        <v>5421.5717230902801</v>
      </c>
      <c r="I5982" s="61">
        <v>34.029419907080097</v>
      </c>
      <c r="J5982" s="123">
        <v>184492.940721391</v>
      </c>
      <c r="K5982" s="99">
        <v>3559.6666666666702</v>
      </c>
      <c r="L5982" s="16">
        <v>3714.5021989705701</v>
      </c>
      <c r="M5982" s="17">
        <f>gp_need_index[[#This Row],[Normalised weighted population (base year)]]/gp_need_index[[#This Row],[Registered population (base year)]]</f>
        <v>1.0434971998231763</v>
      </c>
      <c r="N5982" s="99">
        <v>3582.3305092360802</v>
      </c>
      <c r="O5982" s="16">
        <v>3727.9281757225099</v>
      </c>
      <c r="P5982" s="17">
        <f>gp_need_index[[#This Row],[Normalised weighted population 2026/27]]/gp_need_index[[#This Row],[Registered population 2026/27]]</f>
        <v>1.040643281269287</v>
      </c>
      <c r="Q5982" s="99">
        <v>3603.8455354451598</v>
      </c>
      <c r="R5982" s="16">
        <v>3741.0333195281401</v>
      </c>
      <c r="S5982" s="17">
        <f>gp_need_index[[#This Row],[Normalised weighted population 2027/28]]/gp_need_index[[#This Row],[Registered population 2027/28]]</f>
        <v>1.0380670544099873</v>
      </c>
      <c r="T5982" s="99">
        <v>3624.0023934740602</v>
      </c>
      <c r="U5982" s="16">
        <v>3755.95604941993</v>
      </c>
      <c r="V5982" s="17">
        <f>gp_need_index[[#This Row],[Normalised weighted population 2028/29]]/gp_need_index[[#This Row],[Registered population 2028/29]]</f>
        <v>1.036411028917499</v>
      </c>
    </row>
    <row r="5983" spans="1:22" x14ac:dyDescent="0.2">
      <c r="A5983" s="6" t="s">
        <v>989</v>
      </c>
      <c r="B5983" s="1" t="s">
        <v>12534</v>
      </c>
      <c r="C5983" s="95" t="s">
        <v>6349</v>
      </c>
      <c r="D5983" s="95" t="s">
        <v>6349</v>
      </c>
      <c r="E5983" s="95" t="s">
        <v>6649</v>
      </c>
      <c r="F5983" s="95" t="s">
        <v>6348</v>
      </c>
      <c r="G5983" s="95" t="s">
        <v>6348</v>
      </c>
      <c r="H5983" s="61">
        <v>5291.8879089355496</v>
      </c>
      <c r="I5983" s="61">
        <v>56.307657749766797</v>
      </c>
      <c r="J5983" s="123">
        <v>297973.813226472</v>
      </c>
      <c r="K5983" s="99">
        <v>6465.1666666666697</v>
      </c>
      <c r="L5983" s="16">
        <v>5999.2776966834099</v>
      </c>
      <c r="M5983" s="17">
        <f>gp_need_index[[#This Row],[Normalised weighted population (base year)]]/gp_need_index[[#This Row],[Registered population (base year)]]</f>
        <v>0.92793859864660466</v>
      </c>
      <c r="N5983" s="99">
        <v>6504.3152958049004</v>
      </c>
      <c r="O5983" s="16">
        <v>6020.9619382236197</v>
      </c>
      <c r="P5983" s="17">
        <f>gp_need_index[[#This Row],[Normalised weighted population 2026/27]]/gp_need_index[[#This Row],[Registered population 2026/27]]</f>
        <v>0.92568728058231897</v>
      </c>
      <c r="Q5983" s="99">
        <v>6538.2341239744101</v>
      </c>
      <c r="R5983" s="16">
        <v>6042.1280037509696</v>
      </c>
      <c r="S5983" s="17">
        <f>gp_need_index[[#This Row],[Normalised weighted population 2027/28]]/gp_need_index[[#This Row],[Registered population 2027/28]]</f>
        <v>0.9241223072137601</v>
      </c>
      <c r="T5983" s="99">
        <v>6573.6322806811304</v>
      </c>
      <c r="U5983" s="16">
        <v>6066.2296453217596</v>
      </c>
      <c r="V5983" s="17">
        <f>gp_need_index[[#This Row],[Normalised weighted population 2028/29]]/gp_need_index[[#This Row],[Registered population 2028/29]]</f>
        <v>0.92281244011008234</v>
      </c>
    </row>
    <row r="5984" spans="1:22" x14ac:dyDescent="0.2">
      <c r="A5984" s="6" t="s">
        <v>944</v>
      </c>
      <c r="B5984" s="1" t="s">
        <v>11957</v>
      </c>
      <c r="C5984" s="95" t="s">
        <v>6349</v>
      </c>
      <c r="D5984" s="95" t="s">
        <v>6349</v>
      </c>
      <c r="E5984" s="95" t="s">
        <v>6649</v>
      </c>
      <c r="F5984" s="95" t="s">
        <v>6348</v>
      </c>
      <c r="G5984" s="95" t="s">
        <v>6348</v>
      </c>
      <c r="H5984" s="61">
        <v>5332.1306966145803</v>
      </c>
      <c r="I5984" s="61">
        <v>59.220622298623802</v>
      </c>
      <c r="J5984" s="123">
        <v>315772.09803111001</v>
      </c>
      <c r="K5984" s="99">
        <v>5576.6666666666697</v>
      </c>
      <c r="L5984" s="16">
        <v>6357.6207735850403</v>
      </c>
      <c r="M5984" s="17">
        <f>gp_need_index[[#This Row],[Normalised weighted population (base year)]]/gp_need_index[[#This Row],[Registered population (base year)]]</f>
        <v>1.140039588807837</v>
      </c>
      <c r="N5984" s="99">
        <v>5609.8782704649502</v>
      </c>
      <c r="O5984" s="16">
        <v>6380.6002373547699</v>
      </c>
      <c r="P5984" s="17">
        <f>gp_need_index[[#This Row],[Normalised weighted population 2026/27]]/gp_need_index[[#This Row],[Registered population 2026/27]]</f>
        <v>1.1373865759169035</v>
      </c>
      <c r="Q5984" s="99">
        <v>5640.2613597044001</v>
      </c>
      <c r="R5984" s="16">
        <v>6403.0305739211499</v>
      </c>
      <c r="S5984" s="17">
        <f>gp_need_index[[#This Row],[Normalised weighted population 2027/28]]/gp_need_index[[#This Row],[Registered population 2027/28]]</f>
        <v>1.1352365015682049</v>
      </c>
      <c r="T5984" s="99">
        <v>5672.8121299855802</v>
      </c>
      <c r="U5984" s="16">
        <v>6428.5718315316499</v>
      </c>
      <c r="V5984" s="17">
        <f>gp_need_index[[#This Row],[Normalised weighted population 2028/29]]/gp_need_index[[#This Row],[Registered population 2028/29]]</f>
        <v>1.133224877579013</v>
      </c>
    </row>
    <row r="5985" spans="1:22" x14ac:dyDescent="0.2">
      <c r="A5985" s="6" t="s">
        <v>954</v>
      </c>
      <c r="B5985" s="1" t="s">
        <v>12535</v>
      </c>
      <c r="C5985" s="95" t="s">
        <v>6349</v>
      </c>
      <c r="D5985" s="95" t="s">
        <v>6349</v>
      </c>
      <c r="E5985" s="95" t="s">
        <v>6649</v>
      </c>
      <c r="F5985" s="95" t="s">
        <v>6348</v>
      </c>
      <c r="G5985" s="95" t="s">
        <v>6348</v>
      </c>
      <c r="H5985" s="61">
        <v>5429.5825696113798</v>
      </c>
      <c r="I5985" s="61">
        <v>57.915863051089197</v>
      </c>
      <c r="J5985" s="123">
        <v>314458.96052619402</v>
      </c>
      <c r="K5985" s="99">
        <v>5587.5833333333303</v>
      </c>
      <c r="L5985" s="16">
        <v>6331.1826229951503</v>
      </c>
      <c r="M5985" s="17">
        <f>gp_need_index[[#This Row],[Normalised weighted population (base year)]]/gp_need_index[[#This Row],[Registered population (base year)]]</f>
        <v>1.1330806621219944</v>
      </c>
      <c r="N5985" s="99">
        <v>5622.1568006285897</v>
      </c>
      <c r="O5985" s="16">
        <v>6354.0665267204504</v>
      </c>
      <c r="P5985" s="17">
        <f>gp_need_index[[#This Row],[Normalised weighted population 2026/27]]/gp_need_index[[#This Row],[Registered population 2026/27]]</f>
        <v>1.1301830866777014</v>
      </c>
      <c r="Q5985" s="99">
        <v>5654.6421628084399</v>
      </c>
      <c r="R5985" s="16">
        <v>6376.4035867865396</v>
      </c>
      <c r="S5985" s="17">
        <f>gp_need_index[[#This Row],[Normalised weighted population 2027/28]]/gp_need_index[[#This Row],[Registered population 2027/28]]</f>
        <v>1.1276405125553743</v>
      </c>
      <c r="T5985" s="99">
        <v>5687.5454010388403</v>
      </c>
      <c r="U5985" s="16">
        <v>6401.8386311391196</v>
      </c>
      <c r="V5985" s="17">
        <f>gp_need_index[[#This Row],[Normalised weighted population 2028/29]]/gp_need_index[[#This Row],[Registered population 2028/29]]</f>
        <v>1.1255890159522617</v>
      </c>
    </row>
    <row r="5986" spans="1:22" x14ac:dyDescent="0.2">
      <c r="A5986" s="6" t="s">
        <v>3767</v>
      </c>
      <c r="B5986" s="1" t="s">
        <v>12536</v>
      </c>
      <c r="C5986" s="95" t="s">
        <v>6279</v>
      </c>
      <c r="D5986" s="95" t="s">
        <v>6279</v>
      </c>
      <c r="E5986" s="95" t="s">
        <v>6652</v>
      </c>
      <c r="F5986" s="95" t="s">
        <v>6289</v>
      </c>
      <c r="G5986" s="95" t="s">
        <v>6289</v>
      </c>
      <c r="H5986" s="61">
        <v>5486.7598919046304</v>
      </c>
      <c r="I5986" s="61">
        <v>66.901258682781304</v>
      </c>
      <c r="J5986" s="123">
        <v>367071.14285862102</v>
      </c>
      <c r="K5986" s="99">
        <v>8794.3333333333303</v>
      </c>
      <c r="L5986" s="16">
        <v>7390.4538677500605</v>
      </c>
      <c r="M5986" s="17">
        <f>gp_need_index[[#This Row],[Normalised weighted population (base year)]]/gp_need_index[[#This Row],[Registered population (base year)]]</f>
        <v>0.84036544757041232</v>
      </c>
      <c r="N5986" s="99">
        <v>8803.7495809373595</v>
      </c>
      <c r="O5986" s="16">
        <v>7417.1664813116404</v>
      </c>
      <c r="P5986" s="17">
        <f>gp_need_index[[#This Row],[Normalised weighted population 2026/27]]/gp_need_index[[#This Row],[Registered population 2026/27]]</f>
        <v>0.84250084729487662</v>
      </c>
      <c r="Q5986" s="99">
        <v>8815.5586298259204</v>
      </c>
      <c r="R5986" s="16">
        <v>7443.2407587080897</v>
      </c>
      <c r="S5986" s="17">
        <f>gp_need_index[[#This Row],[Normalised weighted population 2027/28]]/gp_need_index[[#This Row],[Registered population 2027/28]]</f>
        <v>0.84433001597030621</v>
      </c>
      <c r="T5986" s="99">
        <v>8834.7353715317295</v>
      </c>
      <c r="U5986" s="16">
        <v>7472.9313446705301</v>
      </c>
      <c r="V5986" s="17">
        <f>gp_need_index[[#This Row],[Normalised weighted population 2028/29]]/gp_need_index[[#This Row],[Registered population 2028/29]]</f>
        <v>0.84585797201698243</v>
      </c>
    </row>
    <row r="5987" spans="1:22" x14ac:dyDescent="0.2">
      <c r="A5987" s="6" t="s">
        <v>1838</v>
      </c>
      <c r="B5987" s="1" t="s">
        <v>11958</v>
      </c>
      <c r="C5987" s="95" t="s">
        <v>6340</v>
      </c>
      <c r="D5987" s="95" t="s">
        <v>6340</v>
      </c>
      <c r="E5987" s="95" t="s">
        <v>6645</v>
      </c>
      <c r="F5987" s="95" t="s">
        <v>6432</v>
      </c>
      <c r="G5987" s="95" t="s">
        <v>6432</v>
      </c>
      <c r="H5987" s="61">
        <v>5531.3354724702403</v>
      </c>
      <c r="I5987" s="61">
        <v>29.533956001020201</v>
      </c>
      <c r="J5987" s="123">
        <v>163362.218470819</v>
      </c>
      <c r="K5987" s="99">
        <v>2567.1666666666702</v>
      </c>
      <c r="L5987" s="16">
        <v>3289.06524751497</v>
      </c>
      <c r="M5987" s="17">
        <f>gp_need_index[[#This Row],[Normalised weighted population (base year)]]/gp_need_index[[#This Row],[Registered population (base year)]]</f>
        <v>1.281204407264156</v>
      </c>
      <c r="N5987" s="99">
        <v>2574.6473694975498</v>
      </c>
      <c r="O5987" s="16">
        <v>3300.9534928795802</v>
      </c>
      <c r="P5987" s="17">
        <f>gp_need_index[[#This Row],[Normalised weighted population 2026/27]]/gp_need_index[[#This Row],[Registered population 2026/27]]</f>
        <v>1.2820992622083898</v>
      </c>
      <c r="Q5987" s="99">
        <v>2581.1368438472</v>
      </c>
      <c r="R5987" s="16">
        <v>3312.5576515920802</v>
      </c>
      <c r="S5987" s="17">
        <f>gp_need_index[[#This Row],[Normalised weighted population 2027/28]]/gp_need_index[[#This Row],[Registered population 2027/28]]</f>
        <v>1.2833715730680491</v>
      </c>
      <c r="T5987" s="99">
        <v>2588.8502416307902</v>
      </c>
      <c r="U5987" s="16">
        <v>3325.7712209093202</v>
      </c>
      <c r="V5987" s="17">
        <f>gp_need_index[[#This Row],[Normalised weighted population 2028/29]]/gp_need_index[[#This Row],[Registered population 2028/29]]</f>
        <v>1.2846518378808667</v>
      </c>
    </row>
    <row r="5988" spans="1:22" x14ac:dyDescent="0.2">
      <c r="A5988" s="6" t="s">
        <v>2961</v>
      </c>
      <c r="B5988" s="1" t="s">
        <v>11959</v>
      </c>
      <c r="C5988" s="95" t="s">
        <v>6523</v>
      </c>
      <c r="D5988" s="95" t="s">
        <v>12672</v>
      </c>
      <c r="E5988" s="95" t="s">
        <v>6643</v>
      </c>
      <c r="F5988" s="95" t="s">
        <v>6600</v>
      </c>
      <c r="G5988" s="95" t="s">
        <v>6600</v>
      </c>
      <c r="H5988" s="61">
        <v>5518.7302746895002</v>
      </c>
      <c r="I5988" s="61">
        <v>111.795292157783</v>
      </c>
      <c r="J5988" s="123">
        <v>616968.06339891395</v>
      </c>
      <c r="K5988" s="99">
        <v>6816.5</v>
      </c>
      <c r="L5988" s="16">
        <v>12421.771907526299</v>
      </c>
      <c r="M5988" s="17">
        <f>gp_need_index[[#This Row],[Normalised weighted population (base year)]]/gp_need_index[[#This Row],[Registered population (base year)]]</f>
        <v>1.8223093827516026</v>
      </c>
      <c r="N5988" s="99">
        <v>6842.7613499528297</v>
      </c>
      <c r="O5988" s="16">
        <v>12466.6700962781</v>
      </c>
      <c r="P5988" s="17">
        <f>gp_need_index[[#This Row],[Normalised weighted population 2026/27]]/gp_need_index[[#This Row],[Registered population 2026/27]]</f>
        <v>1.8218770842218599</v>
      </c>
      <c r="Q5988" s="99">
        <v>6866.2150199200296</v>
      </c>
      <c r="R5988" s="16">
        <v>12510.4953784959</v>
      </c>
      <c r="S5988" s="17">
        <f>gp_need_index[[#This Row],[Normalised weighted population 2027/28]]/gp_need_index[[#This Row],[Registered population 2027/28]]</f>
        <v>1.8220366449639105</v>
      </c>
      <c r="T5988" s="99">
        <v>6890.95482160131</v>
      </c>
      <c r="U5988" s="16">
        <v>12560.398901774201</v>
      </c>
      <c r="V5988" s="17">
        <f>gp_need_index[[#This Row],[Normalised weighted population 2028/29]]/gp_need_index[[#This Row],[Registered population 2028/29]]</f>
        <v>1.8227370846200721</v>
      </c>
    </row>
    <row r="5989" spans="1:22" x14ac:dyDescent="0.2">
      <c r="A5989" s="6" t="s">
        <v>4952</v>
      </c>
      <c r="B5989" s="1" t="s">
        <v>11960</v>
      </c>
      <c r="C5989" s="95" t="s">
        <v>6580</v>
      </c>
      <c r="D5989" s="95" t="s">
        <v>6580</v>
      </c>
      <c r="E5989" s="95" t="s">
        <v>6641</v>
      </c>
      <c r="F5989" s="95" t="s">
        <v>6581</v>
      </c>
      <c r="G5989" s="95" t="s">
        <v>6581</v>
      </c>
      <c r="H5989" s="61">
        <v>5520.4759937959598</v>
      </c>
      <c r="I5989" s="61">
        <v>1.9817556785894599</v>
      </c>
      <c r="J5989" s="123">
        <v>10940.2346492219</v>
      </c>
      <c r="K5989" s="99">
        <v>317.75</v>
      </c>
      <c r="L5989" s="16">
        <v>220.26601940914901</v>
      </c>
      <c r="M5989" s="17">
        <f>gp_need_index[[#This Row],[Normalised weighted population (base year)]]/gp_need_index[[#This Row],[Registered population (base year)]]</f>
        <v>0.69320541120109835</v>
      </c>
      <c r="N5989" s="99">
        <v>318.89654156209099</v>
      </c>
      <c r="O5989" s="16">
        <v>221.062165513639</v>
      </c>
      <c r="P5989" s="17">
        <f>gp_need_index[[#This Row],[Normalised weighted population 2026/27]]/gp_need_index[[#This Row],[Registered population 2026/27]]</f>
        <v>0.69320966740743695</v>
      </c>
      <c r="Q5989" s="99">
        <v>320.36332771526901</v>
      </c>
      <c r="R5989" s="16">
        <v>221.83928656653501</v>
      </c>
      <c r="S5989" s="17">
        <f>gp_need_index[[#This Row],[Normalised weighted population 2027/28]]/gp_need_index[[#This Row],[Registered population 2027/28]]</f>
        <v>0.69246155029236145</v>
      </c>
      <c r="T5989" s="99">
        <v>322.34926839378602</v>
      </c>
      <c r="U5989" s="16">
        <v>222.724188536143</v>
      </c>
      <c r="V5989" s="17">
        <f>gp_need_index[[#This Row],[Normalised weighted population 2028/29]]/gp_need_index[[#This Row],[Registered population 2028/29]]</f>
        <v>0.69094057401135545</v>
      </c>
    </row>
    <row r="5990" spans="1:22" x14ac:dyDescent="0.2">
      <c r="A5990" s="6" t="s">
        <v>986</v>
      </c>
      <c r="B5990" s="1" t="s">
        <v>12537</v>
      </c>
      <c r="C5990" s="95" t="s">
        <v>6349</v>
      </c>
      <c r="D5990" s="95" t="s">
        <v>6349</v>
      </c>
      <c r="E5990" s="95" t="s">
        <v>6649</v>
      </c>
      <c r="F5990" s="95" t="s">
        <v>6348</v>
      </c>
      <c r="G5990" s="95" t="s">
        <v>6348</v>
      </c>
      <c r="H5990" s="61">
        <v>5445.2999588815801</v>
      </c>
      <c r="I5990" s="61">
        <v>69.286976590513305</v>
      </c>
      <c r="J5990" s="123">
        <v>377288.37077935098</v>
      </c>
      <c r="K5990" s="99">
        <v>7015.25</v>
      </c>
      <c r="L5990" s="16">
        <v>7596.1631779845902</v>
      </c>
      <c r="M5990" s="17">
        <f>gp_need_index[[#This Row],[Normalised weighted population (base year)]]/gp_need_index[[#This Row],[Registered population (base year)]]</f>
        <v>1.0828071954648217</v>
      </c>
      <c r="N5990" s="99">
        <v>7049.4515040753904</v>
      </c>
      <c r="O5990" s="16">
        <v>7623.6193227837002</v>
      </c>
      <c r="P5990" s="17">
        <f>gp_need_index[[#This Row],[Normalised weighted population 2026/27]]/gp_need_index[[#This Row],[Registered population 2026/27]]</f>
        <v>1.0814485805564269</v>
      </c>
      <c r="Q5990" s="99">
        <v>7081.6389671994702</v>
      </c>
      <c r="R5990" s="16">
        <v>7650.41936367373</v>
      </c>
      <c r="S5990" s="17">
        <f>gp_need_index[[#This Row],[Normalised weighted population 2027/28]]/gp_need_index[[#This Row],[Registered population 2027/28]]</f>
        <v>1.0803176212609427</v>
      </c>
      <c r="T5990" s="99">
        <v>7117.05235762144</v>
      </c>
      <c r="U5990" s="16">
        <v>7680.9363711345004</v>
      </c>
      <c r="V5990" s="17">
        <f>gp_need_index[[#This Row],[Normalised weighted population 2028/29]]/gp_need_index[[#This Row],[Registered population 2028/29]]</f>
        <v>1.0792299937078886</v>
      </c>
    </row>
    <row r="5991" spans="1:22" x14ac:dyDescent="0.2">
      <c r="A5991" s="6" t="s">
        <v>4843</v>
      </c>
      <c r="B5991" s="1" t="s">
        <v>11961</v>
      </c>
      <c r="C5991" s="95" t="s">
        <v>6514</v>
      </c>
      <c r="D5991" s="95" t="s">
        <v>6514</v>
      </c>
      <c r="E5991" s="95" t="s">
        <v>6641</v>
      </c>
      <c r="F5991" s="95" t="s">
        <v>6516</v>
      </c>
      <c r="G5991" s="95" t="s">
        <v>6516</v>
      </c>
      <c r="H5991" s="61">
        <v>5619.5407769248304</v>
      </c>
      <c r="I5991" s="61">
        <v>0.87002737002638197</v>
      </c>
      <c r="J5991" s="123">
        <v>4889.1542829039299</v>
      </c>
      <c r="K5991" s="99">
        <v>118</v>
      </c>
      <c r="L5991" s="16">
        <v>98.436147550914797</v>
      </c>
      <c r="M5991" s="17">
        <f>gp_need_index[[#This Row],[Normalised weighted population (base year)]]/gp_need_index[[#This Row],[Registered population (base year)]]</f>
        <v>0.83420464026198982</v>
      </c>
      <c r="N5991" s="99">
        <v>118.679646622112</v>
      </c>
      <c r="O5991" s="16">
        <v>98.791942582866994</v>
      </c>
      <c r="P5991" s="17">
        <f>gp_need_index[[#This Row],[Normalised weighted population 2026/27]]/gp_need_index[[#This Row],[Registered population 2026/27]]</f>
        <v>0.8324253180280401</v>
      </c>
      <c r="Q5991" s="99">
        <v>119.259698702942</v>
      </c>
      <c r="R5991" s="16">
        <v>99.1392353828777</v>
      </c>
      <c r="S5991" s="17">
        <f>gp_need_index[[#This Row],[Normalised weighted population 2027/28]]/gp_need_index[[#This Row],[Registered population 2027/28]]</f>
        <v>0.83128866214745889</v>
      </c>
      <c r="T5991" s="99">
        <v>119.945508000877</v>
      </c>
      <c r="U5991" s="16">
        <v>99.534695114170404</v>
      </c>
      <c r="V5991" s="17">
        <f>gp_need_index[[#This Row],[Normalised weighted population 2028/29]]/gp_need_index[[#This Row],[Registered population 2028/29]]</f>
        <v>0.82983261960458443</v>
      </c>
    </row>
    <row r="5992" spans="1:22" x14ac:dyDescent="0.2">
      <c r="A5992" s="6" t="s">
        <v>2635</v>
      </c>
      <c r="B5992" s="1" t="s">
        <v>11962</v>
      </c>
      <c r="C5992" s="95" t="s">
        <v>6496</v>
      </c>
      <c r="D5992" s="95" t="s">
        <v>12671</v>
      </c>
      <c r="E5992" s="95" t="s">
        <v>6643</v>
      </c>
      <c r="F5992" s="95" t="s">
        <v>6566</v>
      </c>
      <c r="G5992" s="95" t="s">
        <v>6566</v>
      </c>
      <c r="H5992" s="61">
        <v>5136.8029785156205</v>
      </c>
      <c r="I5992" s="61">
        <v>1.83398556919724</v>
      </c>
      <c r="J5992" s="123">
        <v>9420.8225344070706</v>
      </c>
      <c r="K5992" s="99">
        <v>748.83333333333303</v>
      </c>
      <c r="L5992" s="16">
        <v>189.67482378099001</v>
      </c>
      <c r="M5992" s="17">
        <f>gp_need_index[[#This Row],[Normalised weighted population (base year)]]/gp_need_index[[#This Row],[Registered population (base year)]]</f>
        <v>0.25329377758422894</v>
      </c>
      <c r="N5992" s="99">
        <v>753.58257786530805</v>
      </c>
      <c r="O5992" s="16">
        <v>190.360398761998</v>
      </c>
      <c r="P5992" s="17">
        <f>gp_need_index[[#This Row],[Normalised weighted population 2026/27]]/gp_need_index[[#This Row],[Registered population 2026/27]]</f>
        <v>0.25260721831074784</v>
      </c>
      <c r="Q5992" s="99">
        <v>757.71796333810096</v>
      </c>
      <c r="R5992" s="16">
        <v>191.029590946794</v>
      </c>
      <c r="S5992" s="17">
        <f>gp_need_index[[#This Row],[Normalised weighted population 2027/28]]/gp_need_index[[#This Row],[Registered population 2027/28]]</f>
        <v>0.25211173575088491</v>
      </c>
      <c r="T5992" s="99">
        <v>762.67985456373299</v>
      </c>
      <c r="U5992" s="16">
        <v>191.79159511611201</v>
      </c>
      <c r="V5992" s="17">
        <f>gp_need_index[[#This Row],[Normalised weighted population 2028/29]]/gp_need_index[[#This Row],[Registered population 2028/29]]</f>
        <v>0.25147064521039481</v>
      </c>
    </row>
    <row r="5993" spans="1:22" x14ac:dyDescent="0.2">
      <c r="A5993" s="6" t="s">
        <v>3444</v>
      </c>
      <c r="B5993" s="1" t="s">
        <v>11963</v>
      </c>
      <c r="C5993" s="95" t="s">
        <v>6270</v>
      </c>
      <c r="D5993" s="95" t="s">
        <v>12677</v>
      </c>
      <c r="E5993" s="95" t="s">
        <v>6652</v>
      </c>
      <c r="F5993" s="95" t="s">
        <v>6301</v>
      </c>
      <c r="G5993" s="95" t="s">
        <v>6301</v>
      </c>
      <c r="H5993" s="61">
        <v>5369.5827975802904</v>
      </c>
      <c r="I5993" s="61">
        <v>177.42595351677301</v>
      </c>
      <c r="J5993" s="123">
        <v>952703.34784794506</v>
      </c>
      <c r="K5993" s="99">
        <v>15314.083333333299</v>
      </c>
      <c r="L5993" s="16">
        <v>19181.322963960502</v>
      </c>
      <c r="M5993" s="17">
        <f>gp_need_index[[#This Row],[Normalised weighted population (base year)]]/gp_need_index[[#This Row],[Registered population (base year)]]</f>
        <v>1.2525283130861382</v>
      </c>
      <c r="N5993" s="99">
        <v>15221.9492126187</v>
      </c>
      <c r="O5993" s="16">
        <v>19250.653383594399</v>
      </c>
      <c r="P5993" s="17">
        <f>gp_need_index[[#This Row],[Normalised weighted population 2026/27]]/gp_need_index[[#This Row],[Registered population 2026/27]]</f>
        <v>1.264664144828179</v>
      </c>
      <c r="Q5993" s="99">
        <v>15136.884243741801</v>
      </c>
      <c r="R5993" s="16">
        <v>19318.327053539801</v>
      </c>
      <c r="S5993" s="17">
        <f>gp_need_index[[#This Row],[Normalised weighted population 2027/28]]/gp_need_index[[#This Row],[Registered population 2027/28]]</f>
        <v>1.2762419757240846</v>
      </c>
      <c r="T5993" s="99">
        <v>15066.6367234795</v>
      </c>
      <c r="U5993" s="16">
        <v>19395.386558751001</v>
      </c>
      <c r="V5993" s="17">
        <f>gp_need_index[[#This Row],[Normalised weighted population 2028/29]]/gp_need_index[[#This Row],[Registered population 2028/29]]</f>
        <v>1.2873069759839419</v>
      </c>
    </row>
    <row r="5994" spans="1:22" x14ac:dyDescent="0.2">
      <c r="A5994" s="6" t="s">
        <v>1996</v>
      </c>
      <c r="B5994" s="1" t="s">
        <v>11964</v>
      </c>
      <c r="C5994" s="95" t="s">
        <v>6329</v>
      </c>
      <c r="D5994" s="95" t="s">
        <v>6329</v>
      </c>
      <c r="E5994" s="95" t="s">
        <v>6645</v>
      </c>
      <c r="F5994" s="95" t="s">
        <v>6328</v>
      </c>
      <c r="G5994" s="95" t="s">
        <v>6328</v>
      </c>
      <c r="H5994" s="61">
        <v>6263.4904785156205</v>
      </c>
      <c r="I5994" s="61">
        <v>3.8401009429464099</v>
      </c>
      <c r="J5994" s="123">
        <v>24052.435692683699</v>
      </c>
      <c r="K5994" s="99">
        <v>585.33333333333303</v>
      </c>
      <c r="L5994" s="16">
        <v>484.26148405315701</v>
      </c>
      <c r="M5994" s="17">
        <f>gp_need_index[[#This Row],[Normalised weighted population (base year)]]/gp_need_index[[#This Row],[Registered population (base year)]]</f>
        <v>0.82732599781291105</v>
      </c>
      <c r="N5994" s="99">
        <v>590.90048863737297</v>
      </c>
      <c r="O5994" s="16">
        <v>486.01183526537602</v>
      </c>
      <c r="P5994" s="17">
        <f>gp_need_index[[#This Row],[Normalised weighted population 2026/27]]/gp_need_index[[#This Row],[Registered population 2026/27]]</f>
        <v>0.82249354097866456</v>
      </c>
      <c r="Q5994" s="99">
        <v>595.94156646844203</v>
      </c>
      <c r="R5994" s="16">
        <v>487.72035932811599</v>
      </c>
      <c r="S5994" s="17">
        <f>gp_need_index[[#This Row],[Normalised weighted population 2027/28]]/gp_need_index[[#This Row],[Registered population 2027/28]]</f>
        <v>0.81840298910236042</v>
      </c>
      <c r="T5994" s="99">
        <v>600.97439949181296</v>
      </c>
      <c r="U5994" s="16">
        <v>489.66584298552999</v>
      </c>
      <c r="V5994" s="17">
        <f>gp_need_index[[#This Row],[Normalised weighted population 2028/29]]/gp_need_index[[#This Row],[Registered population 2028/29]]</f>
        <v>0.81478652568161625</v>
      </c>
    </row>
    <row r="5995" spans="1:22" x14ac:dyDescent="0.2">
      <c r="A5995" s="6" t="s">
        <v>2061</v>
      </c>
      <c r="B5995" s="1" t="s">
        <v>11965</v>
      </c>
      <c r="C5995" s="95" t="s">
        <v>6408</v>
      </c>
      <c r="D5995" s="95" t="s">
        <v>6408</v>
      </c>
      <c r="E5995" s="95" t="s">
        <v>6645</v>
      </c>
      <c r="F5995" s="95" t="s">
        <v>6414</v>
      </c>
      <c r="G5995" s="95" t="s">
        <v>6414</v>
      </c>
      <c r="H5995" s="61">
        <v>5372.7228881835899</v>
      </c>
      <c r="I5995" s="61">
        <v>55.815977331429401</v>
      </c>
      <c r="J5995" s="123">
        <v>299883.77893490699</v>
      </c>
      <c r="K5995" s="99">
        <v>5318.25</v>
      </c>
      <c r="L5995" s="16">
        <v>6037.73213182983</v>
      </c>
      <c r="M5995" s="17">
        <f>gp_need_index[[#This Row],[Normalised weighted population (base year)]]/gp_need_index[[#This Row],[Registered population (base year)]]</f>
        <v>1.1352855040341898</v>
      </c>
      <c r="N5995" s="99">
        <v>5355.1804209268003</v>
      </c>
      <c r="O5995" s="16">
        <v>6059.5553659791703</v>
      </c>
      <c r="P5995" s="17">
        <f>gp_need_index[[#This Row],[Normalised weighted population 2026/27]]/gp_need_index[[#This Row],[Registered population 2026/27]]</f>
        <v>1.1315315058853734</v>
      </c>
      <c r="Q5995" s="99">
        <v>5391.6530252761504</v>
      </c>
      <c r="R5995" s="16">
        <v>6080.85710268817</v>
      </c>
      <c r="S5995" s="17">
        <f>gp_need_index[[#This Row],[Normalised weighted population 2027/28]]/gp_need_index[[#This Row],[Registered population 2027/28]]</f>
        <v>1.1278279730132894</v>
      </c>
      <c r="T5995" s="99">
        <v>5429.3217902617098</v>
      </c>
      <c r="U5995" s="16">
        <v>6105.1132320255801</v>
      </c>
      <c r="V5995" s="17">
        <f>gp_need_index[[#This Row],[Normalised weighted population 2028/29]]/gp_need_index[[#This Row],[Registered population 2028/29]]</f>
        <v>1.1244706922651007</v>
      </c>
    </row>
    <row r="5996" spans="1:22" x14ac:dyDescent="0.2">
      <c r="A5996" s="6" t="s">
        <v>4257</v>
      </c>
      <c r="B5996" s="1" t="s">
        <v>9287</v>
      </c>
      <c r="C5996" s="95" t="s">
        <v>6377</v>
      </c>
      <c r="D5996" s="95" t="s">
        <v>12682</v>
      </c>
      <c r="E5996" s="95" t="s">
        <v>6647</v>
      </c>
      <c r="F5996" s="95" t="s">
        <v>6537</v>
      </c>
      <c r="G5996" s="95" t="s">
        <v>6537</v>
      </c>
      <c r="H5996" s="61">
        <v>5333.0775696997598</v>
      </c>
      <c r="I5996" s="61">
        <v>47.985540487354598</v>
      </c>
      <c r="J5996" s="123">
        <v>255910.60964303001</v>
      </c>
      <c r="K5996" s="99">
        <v>7048.75</v>
      </c>
      <c r="L5996" s="16">
        <v>5152.3950918774699</v>
      </c>
      <c r="M5996" s="17">
        <f>gp_need_index[[#This Row],[Normalised weighted population (base year)]]/gp_need_index[[#This Row],[Registered population (base year)]]</f>
        <v>0.73096578710799365</v>
      </c>
      <c r="N5996" s="99">
        <v>7067.2895682304797</v>
      </c>
      <c r="O5996" s="16">
        <v>5171.0182970917604</v>
      </c>
      <c r="P5996" s="17">
        <f>gp_need_index[[#This Row],[Normalised weighted population 2026/27]]/gp_need_index[[#This Row],[Registered population 2026/27]]</f>
        <v>0.73168337693944085</v>
      </c>
      <c r="Q5996" s="99">
        <v>7081.6982400221596</v>
      </c>
      <c r="R5996" s="16">
        <v>5189.1964741409402</v>
      </c>
      <c r="S5996" s="17">
        <f>gp_need_index[[#This Row],[Normalised weighted population 2027/28]]/gp_need_index[[#This Row],[Registered population 2027/28]]</f>
        <v>0.73276159167786037</v>
      </c>
      <c r="T5996" s="99">
        <v>7100.20884281899</v>
      </c>
      <c r="U5996" s="16">
        <v>5209.8958292990001</v>
      </c>
      <c r="V5996" s="17">
        <f>gp_need_index[[#This Row],[Normalised weighted population 2028/29]]/gp_need_index[[#This Row],[Registered population 2028/29]]</f>
        <v>0.73376656160870324</v>
      </c>
    </row>
    <row r="5997" spans="1:22" x14ac:dyDescent="0.2">
      <c r="A5997" s="6" t="s">
        <v>1324</v>
      </c>
      <c r="B5997" s="1" t="s">
        <v>12771</v>
      </c>
      <c r="C5997" s="95" t="s">
        <v>6315</v>
      </c>
      <c r="D5997" s="95" t="s">
        <v>6315</v>
      </c>
      <c r="E5997" s="95" t="s">
        <v>6651</v>
      </c>
      <c r="F5997" s="95" t="s">
        <v>6317</v>
      </c>
      <c r="G5997" s="95" t="s">
        <v>6317</v>
      </c>
      <c r="H5997" s="61">
        <v>5484.15919566718</v>
      </c>
      <c r="I5997" s="61"/>
      <c r="J5997" s="123"/>
      <c r="K5997" s="99">
        <v>20.25</v>
      </c>
      <c r="L5997" s="16"/>
      <c r="M5997" s="17">
        <f>gp_need_index[[#This Row],[Normalised weighted population (base year)]]/gp_need_index[[#This Row],[Registered population (base year)]]</f>
        <v>0</v>
      </c>
      <c r="N5997" s="99">
        <v>20.381277792389199</v>
      </c>
      <c r="O5997" s="16"/>
      <c r="P5997" s="17">
        <f>gp_need_index[[#This Row],[Normalised weighted population 2026/27]]/gp_need_index[[#This Row],[Registered population 2026/27]]</f>
        <v>0</v>
      </c>
      <c r="Q5997" s="99">
        <v>20.508293977628899</v>
      </c>
      <c r="R5997" s="16"/>
      <c r="S5997" s="17">
        <f>gp_need_index[[#This Row],[Normalised weighted population 2027/28]]/gp_need_index[[#This Row],[Registered population 2027/28]]</f>
        <v>0</v>
      </c>
      <c r="T5997" s="99">
        <v>20.607239908518999</v>
      </c>
      <c r="U5997" s="16"/>
      <c r="V5997" s="17">
        <f>gp_need_index[[#This Row],[Normalised weighted population 2028/29]]/gp_need_index[[#This Row],[Registered population 2028/29]]</f>
        <v>0</v>
      </c>
    </row>
    <row r="5998" spans="1:22" x14ac:dyDescent="0.2">
      <c r="A5998" s="6" t="s">
        <v>3908</v>
      </c>
      <c r="B5998" s="1" t="s">
        <v>11966</v>
      </c>
      <c r="C5998" s="95" t="s">
        <v>6275</v>
      </c>
      <c r="D5998" s="95" t="s">
        <v>6275</v>
      </c>
      <c r="E5998" s="95" t="s">
        <v>6652</v>
      </c>
      <c r="F5998" s="95" t="s">
        <v>6282</v>
      </c>
      <c r="G5998" s="95" t="s">
        <v>6282</v>
      </c>
      <c r="H5998" s="61">
        <v>5384.4925153459799</v>
      </c>
      <c r="I5998" s="61">
        <v>90.801873575636094</v>
      </c>
      <c r="J5998" s="123">
        <v>488922.00864740403</v>
      </c>
      <c r="K5998" s="99">
        <v>8272.25</v>
      </c>
      <c r="L5998" s="16">
        <v>9843.7472411936305</v>
      </c>
      <c r="M5998" s="17">
        <f>gp_need_index[[#This Row],[Normalised weighted population (base year)]]/gp_need_index[[#This Row],[Registered population (base year)]]</f>
        <v>1.1899721649120409</v>
      </c>
      <c r="N5998" s="99">
        <v>8263.6392004877507</v>
      </c>
      <c r="O5998" s="16">
        <v>9879.3272232565996</v>
      </c>
      <c r="P5998" s="17">
        <f>gp_need_index[[#This Row],[Normalised weighted population 2026/27]]/gp_need_index[[#This Row],[Registered population 2026/27]]</f>
        <v>1.1955177354153463</v>
      </c>
      <c r="Q5998" s="99">
        <v>8255.4245504336996</v>
      </c>
      <c r="R5998" s="16">
        <v>9914.0569706822007</v>
      </c>
      <c r="S5998" s="17">
        <f>gp_need_index[[#This Row],[Normalised weighted population 2027/28]]/gp_need_index[[#This Row],[Registered population 2027/28]]</f>
        <v>1.2009142485786954</v>
      </c>
      <c r="T5998" s="99">
        <v>8254.9084811232096</v>
      </c>
      <c r="U5998" s="16">
        <v>9953.6034760643106</v>
      </c>
      <c r="V5998" s="17">
        <f>gp_need_index[[#This Row],[Normalised weighted population 2028/29]]/gp_need_index[[#This Row],[Registered population 2028/29]]</f>
        <v>1.2057799912410376</v>
      </c>
    </row>
    <row r="5999" spans="1:22" x14ac:dyDescent="0.2">
      <c r="A5999" s="6" t="s">
        <v>1615</v>
      </c>
      <c r="B5999" s="1" t="s">
        <v>12538</v>
      </c>
      <c r="C5999" s="95" t="s">
        <v>6460</v>
      </c>
      <c r="D5999" s="95" t="s">
        <v>6460</v>
      </c>
      <c r="E5999" s="95" t="s">
        <v>6645</v>
      </c>
      <c r="F5999" s="95" t="s">
        <v>6621</v>
      </c>
      <c r="G5999" s="95" t="s">
        <v>6621</v>
      </c>
      <c r="H5999" s="61">
        <v>5710.9312714367397</v>
      </c>
      <c r="I5999" s="61">
        <v>328.405300607436</v>
      </c>
      <c r="J5999" s="123">
        <v>1875500.1009445901</v>
      </c>
      <c r="K5999" s="99">
        <v>32905.416666666701</v>
      </c>
      <c r="L5999" s="16">
        <v>37760.519301649801</v>
      </c>
      <c r="M5999" s="17">
        <f>gp_need_index[[#This Row],[Normalised weighted population (base year)]]/gp_need_index[[#This Row],[Registered population (base year)]]</f>
        <v>1.1475472164405485</v>
      </c>
      <c r="N5999" s="99">
        <v>32882.626168004499</v>
      </c>
      <c r="O5999" s="16">
        <v>37897.003769050403</v>
      </c>
      <c r="P5999" s="17">
        <f>gp_need_index[[#This Row],[Normalised weighted population 2026/27]]/gp_need_index[[#This Row],[Registered population 2026/27]]</f>
        <v>1.152493221661383</v>
      </c>
      <c r="Q5999" s="99">
        <v>32869.954237127502</v>
      </c>
      <c r="R5999" s="16">
        <v>38030.226744597603</v>
      </c>
      <c r="S5999" s="17">
        <f>gp_need_index[[#This Row],[Normalised weighted population 2027/28]]/gp_need_index[[#This Row],[Registered population 2027/28]]</f>
        <v>1.1569905595317633</v>
      </c>
      <c r="T5999" s="99">
        <v>32885.646869895601</v>
      </c>
      <c r="U5999" s="16">
        <v>38181.926757123802</v>
      </c>
      <c r="V5999" s="17">
        <f>gp_need_index[[#This Row],[Normalised weighted population 2028/29]]/gp_need_index[[#This Row],[Registered population 2028/29]]</f>
        <v>1.1610514127388674</v>
      </c>
    </row>
    <row r="6000" spans="1:22" x14ac:dyDescent="0.2">
      <c r="A6000" s="6" t="s">
        <v>1957</v>
      </c>
      <c r="B6000" s="1" t="s">
        <v>11967</v>
      </c>
      <c r="C6000" s="95" t="s">
        <v>6329</v>
      </c>
      <c r="D6000" s="95" t="s">
        <v>6329</v>
      </c>
      <c r="E6000" s="95" t="s">
        <v>6645</v>
      </c>
      <c r="F6000" s="95" t="s">
        <v>6328</v>
      </c>
      <c r="G6000" s="95" t="s">
        <v>6328</v>
      </c>
      <c r="H6000" s="61">
        <v>5419.0011291503897</v>
      </c>
      <c r="I6000" s="61">
        <v>18.359102165550201</v>
      </c>
      <c r="J6000" s="123">
        <v>99487.995365304203</v>
      </c>
      <c r="K6000" s="99">
        <v>2150.3333333333298</v>
      </c>
      <c r="L6000" s="16">
        <v>2003.04887607415</v>
      </c>
      <c r="M6000" s="17">
        <f>gp_need_index[[#This Row],[Normalised weighted population (base year)]]/gp_need_index[[#This Row],[Registered population (base year)]]</f>
        <v>0.93150622046542553</v>
      </c>
      <c r="N6000" s="99">
        <v>2164.8953257122298</v>
      </c>
      <c r="O6000" s="16">
        <v>2010.28884692424</v>
      </c>
      <c r="P6000" s="17">
        <f>gp_need_index[[#This Row],[Normalised weighted population 2026/27]]/gp_need_index[[#This Row],[Registered population 2026/27]]</f>
        <v>0.92858477869495804</v>
      </c>
      <c r="Q6000" s="99">
        <v>2178.9198083788101</v>
      </c>
      <c r="R6000" s="16">
        <v>2017.3558083001001</v>
      </c>
      <c r="S6000" s="17">
        <f>gp_need_index[[#This Row],[Normalised weighted population 2027/28]]/gp_need_index[[#This Row],[Registered population 2027/28]]</f>
        <v>0.92585133263857056</v>
      </c>
      <c r="T6000" s="99">
        <v>2194.0215732910901</v>
      </c>
      <c r="U6000" s="16">
        <v>2025.4029047174899</v>
      </c>
      <c r="V6000" s="17">
        <f>gp_need_index[[#This Row],[Normalised weighted population 2028/29]]/gp_need_index[[#This Row],[Registered population 2028/29]]</f>
        <v>0.92314630328786251</v>
      </c>
    </row>
    <row r="6001" spans="1:22" x14ac:dyDescent="0.2">
      <c r="A6001" s="6" t="s">
        <v>3899</v>
      </c>
      <c r="B6001" s="1" t="s">
        <v>8003</v>
      </c>
      <c r="C6001" s="95" t="s">
        <v>6275</v>
      </c>
      <c r="D6001" s="95" t="s">
        <v>6275</v>
      </c>
      <c r="E6001" s="95" t="s">
        <v>6652</v>
      </c>
      <c r="F6001" s="95" t="s">
        <v>6282</v>
      </c>
      <c r="G6001" s="95" t="s">
        <v>6282</v>
      </c>
      <c r="H6001" s="61">
        <v>5438.4558919270803</v>
      </c>
      <c r="I6001" s="61">
        <v>141.83171213867001</v>
      </c>
      <c r="J6001" s="123">
        <v>771345.51054265699</v>
      </c>
      <c r="K6001" s="99">
        <v>10853.25</v>
      </c>
      <c r="L6001" s="16">
        <v>15529.9416003323</v>
      </c>
      <c r="M6001" s="17">
        <f>gp_need_index[[#This Row],[Normalised weighted population (base year)]]/gp_need_index[[#This Row],[Registered population (base year)]]</f>
        <v>1.4309024117506093</v>
      </c>
      <c r="N6001" s="99">
        <v>10829.0506751827</v>
      </c>
      <c r="O6001" s="16">
        <v>15586.074191919701</v>
      </c>
      <c r="P6001" s="17">
        <f>gp_need_index[[#This Row],[Normalised weighted population 2026/27]]/gp_need_index[[#This Row],[Registered population 2026/27]]</f>
        <v>1.4392835216515176</v>
      </c>
      <c r="Q6001" s="99">
        <v>10805.941992911999</v>
      </c>
      <c r="R6001" s="16">
        <v>15640.865414824801</v>
      </c>
      <c r="S6001" s="17">
        <f>gp_need_index[[#This Row],[Normalised weighted population 2027/28]]/gp_need_index[[#This Row],[Registered population 2027/28]]</f>
        <v>1.4474319244989653</v>
      </c>
      <c r="T6001" s="99">
        <v>10794.835148435501</v>
      </c>
      <c r="U6001" s="16">
        <v>15703.2557732963</v>
      </c>
      <c r="V6001" s="17">
        <f>gp_need_index[[#This Row],[Normalised weighted population 2028/29]]/gp_need_index[[#This Row],[Registered population 2028/29]]</f>
        <v>1.4547008414086045</v>
      </c>
    </row>
    <row r="6002" spans="1:22" x14ac:dyDescent="0.2">
      <c r="A6002" s="6" t="s">
        <v>5504</v>
      </c>
      <c r="B6002" s="1" t="s">
        <v>11968</v>
      </c>
      <c r="C6002" s="95" t="s">
        <v>6324</v>
      </c>
      <c r="D6002" s="95" t="s">
        <v>6324</v>
      </c>
      <c r="E6002" s="95" t="s">
        <v>6645</v>
      </c>
      <c r="F6002" s="95" t="s">
        <v>6330</v>
      </c>
      <c r="G6002" s="95" t="s">
        <v>6330</v>
      </c>
      <c r="H6002" s="61">
        <v>5454.2106141786298</v>
      </c>
      <c r="I6002" s="61">
        <v>378.15374291655701</v>
      </c>
      <c r="J6002" s="123">
        <v>2062530.15840686</v>
      </c>
      <c r="K6002" s="99">
        <v>31568.166666666701</v>
      </c>
      <c r="L6002" s="16">
        <v>41526.1027272309</v>
      </c>
      <c r="M6002" s="17">
        <f>gp_need_index[[#This Row],[Normalised weighted population (base year)]]/gp_need_index[[#This Row],[Registered population (base year)]]</f>
        <v>1.3154423304245582</v>
      </c>
      <c r="N6002" s="99">
        <v>31536.259843535201</v>
      </c>
      <c r="O6002" s="16">
        <v>41676.197803219598</v>
      </c>
      <c r="P6002" s="17">
        <f>gp_need_index[[#This Row],[Normalised weighted population 2026/27]]/gp_need_index[[#This Row],[Registered population 2026/27]]</f>
        <v>1.3215326741342488</v>
      </c>
      <c r="Q6002" s="99">
        <v>31511.5004796006</v>
      </c>
      <c r="R6002" s="16">
        <v>41822.706142366202</v>
      </c>
      <c r="S6002" s="17">
        <f>gp_need_index[[#This Row],[Normalised weighted population 2027/28]]/gp_need_index[[#This Row],[Registered population 2027/28]]</f>
        <v>1.3272203959135713</v>
      </c>
      <c r="T6002" s="99">
        <v>31504.530925768999</v>
      </c>
      <c r="U6002" s="16">
        <v>41989.5340997245</v>
      </c>
      <c r="V6002" s="17">
        <f>gp_need_index[[#This Row],[Normalised weighted population 2028/29]]/gp_need_index[[#This Row],[Registered population 2028/29]]</f>
        <v>1.3328093726791321</v>
      </c>
    </row>
    <row r="6003" spans="1:22" x14ac:dyDescent="0.2">
      <c r="A6003" s="6" t="s">
        <v>3324</v>
      </c>
      <c r="B6003" s="1" t="s">
        <v>11969</v>
      </c>
      <c r="C6003" s="95" t="s">
        <v>6272</v>
      </c>
      <c r="D6003" s="95" t="s">
        <v>6272</v>
      </c>
      <c r="E6003" s="95" t="s">
        <v>6652</v>
      </c>
      <c r="F6003" s="95" t="s">
        <v>6303</v>
      </c>
      <c r="G6003" s="95" t="s">
        <v>6303</v>
      </c>
      <c r="H6003" s="61">
        <v>5405.1637178308802</v>
      </c>
      <c r="I6003" s="61">
        <v>15.0830617949382</v>
      </c>
      <c r="J6003" s="123">
        <v>81526.418367800798</v>
      </c>
      <c r="K6003" s="99">
        <v>1042.4166666666699</v>
      </c>
      <c r="L6003" s="16">
        <v>1641.41814379069</v>
      </c>
      <c r="M6003" s="17">
        <f>gp_need_index[[#This Row],[Normalised weighted population (base year)]]/gp_need_index[[#This Row],[Registered population (base year)]]</f>
        <v>1.5746276861050619</v>
      </c>
      <c r="N6003" s="99">
        <v>1040.5620692296</v>
      </c>
      <c r="O6003" s="16">
        <v>1647.3510092618301</v>
      </c>
      <c r="P6003" s="17">
        <f>gp_need_index[[#This Row],[Normalised weighted population 2026/27]]/gp_need_index[[#This Row],[Registered population 2026/27]]</f>
        <v>1.5831357474729768</v>
      </c>
      <c r="Q6003" s="99">
        <v>1038.59862685293</v>
      </c>
      <c r="R6003" s="16">
        <v>1653.1421004141</v>
      </c>
      <c r="S6003" s="17">
        <f>gp_need_index[[#This Row],[Normalised weighted population 2027/28]]/gp_need_index[[#This Row],[Registered population 2027/28]]</f>
        <v>1.5917044926424613</v>
      </c>
      <c r="T6003" s="99">
        <v>1038.8483455236301</v>
      </c>
      <c r="U6003" s="16">
        <v>1659.73637288648</v>
      </c>
      <c r="V6003" s="17">
        <f>gp_need_index[[#This Row],[Normalised weighted population 2028/29]]/gp_need_index[[#This Row],[Registered population 2028/29]]</f>
        <v>1.5976695540193522</v>
      </c>
    </row>
    <row r="6004" spans="1:22" x14ac:dyDescent="0.2">
      <c r="A6004" s="6" t="s">
        <v>5084</v>
      </c>
      <c r="B6004" s="1" t="s">
        <v>11970</v>
      </c>
      <c r="C6004" s="95" t="s">
        <v>6313</v>
      </c>
      <c r="D6004" s="95" t="s">
        <v>6313</v>
      </c>
      <c r="E6004" s="95" t="s">
        <v>6651</v>
      </c>
      <c r="F6004" s="95" t="s">
        <v>6335</v>
      </c>
      <c r="G6004" s="95" t="s">
        <v>6335</v>
      </c>
      <c r="H6004" s="61">
        <v>5369.6193653208002</v>
      </c>
      <c r="I6004" s="61">
        <v>95.375006416863599</v>
      </c>
      <c r="J6004" s="123">
        <v>512127.48142358602</v>
      </c>
      <c r="K6004" s="99">
        <v>9609.4166666666606</v>
      </c>
      <c r="L6004" s="16">
        <v>10310.9563350388</v>
      </c>
      <c r="M6004" s="17">
        <f>gp_need_index[[#This Row],[Normalised weighted population (base year)]]/gp_need_index[[#This Row],[Registered population (base year)]]</f>
        <v>1.0730054375522766</v>
      </c>
      <c r="N6004" s="99">
        <v>9612.1102693592293</v>
      </c>
      <c r="O6004" s="16">
        <v>10348.225032869401</v>
      </c>
      <c r="P6004" s="17">
        <f>gp_need_index[[#This Row],[Normalised weighted population 2026/27]]/gp_need_index[[#This Row],[Registered population 2026/27]]</f>
        <v>1.0765820140304365</v>
      </c>
      <c r="Q6004" s="99">
        <v>9627.7009382386204</v>
      </c>
      <c r="R6004" s="16">
        <v>10384.603141780401</v>
      </c>
      <c r="S6004" s="17">
        <f>gp_need_index[[#This Row],[Normalised weighted population 2027/28]]/gp_need_index[[#This Row],[Registered population 2027/28]]</f>
        <v>1.0786171286787243</v>
      </c>
      <c r="T6004" s="99">
        <v>9653.7349788573902</v>
      </c>
      <c r="U6004" s="16">
        <v>10426.02662414</v>
      </c>
      <c r="V6004" s="17">
        <f>gp_need_index[[#This Row],[Normalised weighted population 2028/29]]/gp_need_index[[#This Row],[Registered population 2028/29]]</f>
        <v>1.0799992590405685</v>
      </c>
    </row>
    <row r="6005" spans="1:22" x14ac:dyDescent="0.2">
      <c r="A6005" s="6" t="s">
        <v>2585</v>
      </c>
      <c r="B6005" s="1" t="s">
        <v>11971</v>
      </c>
      <c r="C6005" s="95" t="s">
        <v>6496</v>
      </c>
      <c r="D6005" s="95" t="s">
        <v>12671</v>
      </c>
      <c r="E6005" s="95" t="s">
        <v>6643</v>
      </c>
      <c r="F6005" s="95" t="s">
        <v>6565</v>
      </c>
      <c r="G6005" s="95" t="s">
        <v>6565</v>
      </c>
      <c r="H6005" s="61">
        <v>5246.8484521484397</v>
      </c>
      <c r="I6005" s="61">
        <v>88.753909610447906</v>
      </c>
      <c r="J6005" s="123">
        <v>465678.31326170103</v>
      </c>
      <c r="K6005" s="99">
        <v>11514.333333333299</v>
      </c>
      <c r="L6005" s="16">
        <v>9375.7685896267794</v>
      </c>
      <c r="M6005" s="17">
        <f>gp_need_index[[#This Row],[Normalised weighted population (base year)]]/gp_need_index[[#This Row],[Registered population (base year)]]</f>
        <v>0.81426933876271379</v>
      </c>
      <c r="N6005" s="99">
        <v>11593.321119440599</v>
      </c>
      <c r="O6005" s="16">
        <v>9409.6570743746997</v>
      </c>
      <c r="P6005" s="17">
        <f>gp_need_index[[#This Row],[Normalised weighted population 2026/27]]/gp_need_index[[#This Row],[Registered population 2026/27]]</f>
        <v>0.81164465103928163</v>
      </c>
      <c r="Q6005" s="99">
        <v>11663.351411396399</v>
      </c>
      <c r="R6005" s="16">
        <v>9442.7357452365395</v>
      </c>
      <c r="S6005" s="17">
        <f>gp_need_index[[#This Row],[Normalised weighted population 2027/28]]/gp_need_index[[#This Row],[Registered population 2027/28]]</f>
        <v>0.80960741146922233</v>
      </c>
      <c r="T6005" s="99">
        <v>11736.164838590499</v>
      </c>
      <c r="U6005" s="16">
        <v>9480.4021820015405</v>
      </c>
      <c r="V6005" s="17">
        <f>gp_need_index[[#This Row],[Normalised weighted population 2028/29]]/gp_need_index[[#This Row],[Registered population 2028/29]]</f>
        <v>0.80779388432142429</v>
      </c>
    </row>
    <row r="6006" spans="1:22" x14ac:dyDescent="0.2">
      <c r="A6006" s="6" t="s">
        <v>301</v>
      </c>
      <c r="B6006" s="1" t="s">
        <v>11972</v>
      </c>
      <c r="C6006" s="95" t="s">
        <v>6349</v>
      </c>
      <c r="D6006" s="95" t="s">
        <v>6349</v>
      </c>
      <c r="E6006" s="95" t="s">
        <v>6649</v>
      </c>
      <c r="F6006" s="95" t="s">
        <v>6358</v>
      </c>
      <c r="G6006" s="95" t="s">
        <v>6358</v>
      </c>
      <c r="H6006" s="61">
        <v>5251.6762438322403</v>
      </c>
      <c r="I6006" s="61">
        <v>23.4871789400446</v>
      </c>
      <c r="J6006" s="123">
        <v>123347.05967406899</v>
      </c>
      <c r="K6006" s="99">
        <v>1758.75</v>
      </c>
      <c r="L6006" s="16">
        <v>2483.4171031388501</v>
      </c>
      <c r="M6006" s="17">
        <f>gp_need_index[[#This Row],[Normalised weighted population (base year)]]/gp_need_index[[#This Row],[Registered population (base year)]]</f>
        <v>1.4120353109531485</v>
      </c>
      <c r="N6006" s="99">
        <v>1760.2532964803599</v>
      </c>
      <c r="O6006" s="16">
        <v>2492.3933531196299</v>
      </c>
      <c r="P6006" s="17">
        <f>gp_need_index[[#This Row],[Normalised weighted population 2026/27]]/gp_need_index[[#This Row],[Registered population 2026/27]]</f>
        <v>1.4159288087136037</v>
      </c>
      <c r="Q6006" s="99">
        <v>1761.8997603308801</v>
      </c>
      <c r="R6006" s="16">
        <v>2501.1551027492301</v>
      </c>
      <c r="S6006" s="17">
        <f>gp_need_index[[#This Row],[Normalised weighted population 2027/28]]/gp_need_index[[#This Row],[Registered population 2027/28]]</f>
        <v>1.4195785475783933</v>
      </c>
      <c r="T6006" s="99">
        <v>1764.74646638841</v>
      </c>
      <c r="U6006" s="16">
        <v>2511.1320419603799</v>
      </c>
      <c r="V6006" s="17">
        <f>gp_need_index[[#This Row],[Normalised weighted population 2028/29]]/gp_need_index[[#This Row],[Registered population 2028/29]]</f>
        <v>1.4229420994957216</v>
      </c>
    </row>
    <row r="6007" spans="1:22" x14ac:dyDescent="0.2">
      <c r="A6007" s="6" t="s">
        <v>4140</v>
      </c>
      <c r="B6007" s="1" t="s">
        <v>11973</v>
      </c>
      <c r="C6007" s="95" t="s">
        <v>6269</v>
      </c>
      <c r="D6007" s="95" t="s">
        <v>12677</v>
      </c>
      <c r="E6007" s="95" t="s">
        <v>6652</v>
      </c>
      <c r="F6007" s="95" t="s">
        <v>6291</v>
      </c>
      <c r="G6007" s="95" t="s">
        <v>6291</v>
      </c>
      <c r="H6007" s="61">
        <v>5538.9393164062503</v>
      </c>
      <c r="I6007" s="61">
        <v>48.676607442038701</v>
      </c>
      <c r="J6007" s="123">
        <v>269616.77474998101</v>
      </c>
      <c r="K6007" s="99">
        <v>4456.9166666666697</v>
      </c>
      <c r="L6007" s="16">
        <v>5428.3491757039401</v>
      </c>
      <c r="M6007" s="17">
        <f>gp_need_index[[#This Row],[Normalised weighted population (base year)]]/gp_need_index[[#This Row],[Registered population (base year)]]</f>
        <v>1.217960662424457</v>
      </c>
      <c r="N6007" s="99">
        <v>4449.5161319107201</v>
      </c>
      <c r="O6007" s="16">
        <v>5447.96981016059</v>
      </c>
      <c r="P6007" s="17">
        <f>gp_need_index[[#This Row],[Normalised weighted population 2026/27]]/gp_need_index[[#This Row],[Registered population 2026/27]]</f>
        <v>1.2243960126561249</v>
      </c>
      <c r="Q6007" s="99">
        <v>4442.7923849388098</v>
      </c>
      <c r="R6007" s="16">
        <v>5467.1215814516299</v>
      </c>
      <c r="S6007" s="17">
        <f>gp_need_index[[#This Row],[Normalised weighted population 2027/28]]/gp_need_index[[#This Row],[Registered population 2027/28]]</f>
        <v>1.2305597713693137</v>
      </c>
      <c r="T6007" s="99">
        <v>4447.0091891053398</v>
      </c>
      <c r="U6007" s="16">
        <v>5488.9295611399502</v>
      </c>
      <c r="V6007" s="17">
        <f>gp_need_index[[#This Row],[Normalised weighted population 2028/29]]/gp_need_index[[#This Row],[Registered population 2028/29]]</f>
        <v>1.2342968785823953</v>
      </c>
    </row>
    <row r="6008" spans="1:22" x14ac:dyDescent="0.2">
      <c r="A6008" s="6" t="s">
        <v>3176</v>
      </c>
      <c r="B6008" s="1" t="s">
        <v>11974</v>
      </c>
      <c r="C6008" s="95" t="s">
        <v>6269</v>
      </c>
      <c r="D6008" s="95" t="s">
        <v>12677</v>
      </c>
      <c r="E6008" s="95" t="s">
        <v>6652</v>
      </c>
      <c r="F6008" s="95" t="s">
        <v>6307</v>
      </c>
      <c r="G6008" s="95" t="s">
        <v>6307</v>
      </c>
      <c r="H6008" s="61">
        <v>5499.1064538788396</v>
      </c>
      <c r="I6008" s="61">
        <v>107.410328459109</v>
      </c>
      <c r="J6008" s="123">
        <v>590660.83044273395</v>
      </c>
      <c r="K6008" s="99">
        <v>10182.5</v>
      </c>
      <c r="L6008" s="16">
        <v>11892.1132968365</v>
      </c>
      <c r="M6008" s="17">
        <f>gp_need_index[[#This Row],[Normalised weighted population (base year)]]/gp_need_index[[#This Row],[Registered population (base year)]]</f>
        <v>1.1678972056799901</v>
      </c>
      <c r="N6008" s="99">
        <v>10125.3274267986</v>
      </c>
      <c r="O6008" s="16">
        <v>11935.0970475795</v>
      </c>
      <c r="P6008" s="17">
        <f>gp_need_index[[#This Row],[Normalised weighted population 2026/27]]/gp_need_index[[#This Row],[Registered population 2026/27]]</f>
        <v>1.1787368985215236</v>
      </c>
      <c r="Q6008" s="99">
        <v>10075.6345521564</v>
      </c>
      <c r="R6008" s="16">
        <v>11977.053640026999</v>
      </c>
      <c r="S6008" s="17">
        <f>gp_need_index[[#This Row],[Normalised weighted population 2027/28]]/gp_need_index[[#This Row],[Registered population 2027/28]]</f>
        <v>1.1887145745538832</v>
      </c>
      <c r="T6008" s="99">
        <v>10045.6923472493</v>
      </c>
      <c r="U6008" s="16">
        <v>12024.829300146601</v>
      </c>
      <c r="V6008" s="17">
        <f>gp_need_index[[#This Row],[Normalised weighted population 2028/29]]/gp_need_index[[#This Row],[Registered population 2028/29]]</f>
        <v>1.197013494389884</v>
      </c>
    </row>
    <row r="6009" spans="1:22" x14ac:dyDescent="0.2">
      <c r="A6009" s="6" t="s">
        <v>2427</v>
      </c>
      <c r="B6009" s="1" t="s">
        <v>11975</v>
      </c>
      <c r="C6009" s="95" t="s">
        <v>6322</v>
      </c>
      <c r="D6009" s="95" t="s">
        <v>6322</v>
      </c>
      <c r="E6009" s="95" t="s">
        <v>6645</v>
      </c>
      <c r="F6009" s="95" t="s">
        <v>6323</v>
      </c>
      <c r="G6009" s="95" t="s">
        <v>6323</v>
      </c>
      <c r="H6009" s="61">
        <v>5473.2196916852699</v>
      </c>
      <c r="I6009" s="61">
        <v>36.576421428966398</v>
      </c>
      <c r="J6009" s="123">
        <v>200190.79001639801</v>
      </c>
      <c r="K6009" s="99">
        <v>2499.9166666666702</v>
      </c>
      <c r="L6009" s="16">
        <v>4030.5560029666099</v>
      </c>
      <c r="M6009" s="17">
        <f>gp_need_index[[#This Row],[Normalised weighted population (base year)]]/gp_need_index[[#This Row],[Registered population (base year)]]</f>
        <v>1.6122761437247659</v>
      </c>
      <c r="N6009" s="99">
        <v>2506.98917587803</v>
      </c>
      <c r="O6009" s="16">
        <v>4045.1243484122601</v>
      </c>
      <c r="P6009" s="17">
        <f>gp_need_index[[#This Row],[Normalised weighted population 2026/27]]/gp_need_index[[#This Row],[Registered population 2026/27]]</f>
        <v>1.61353881673443</v>
      </c>
      <c r="Q6009" s="99">
        <v>2514.3783526632901</v>
      </c>
      <c r="R6009" s="16">
        <v>4059.34456237529</v>
      </c>
      <c r="S6009" s="17">
        <f>gp_need_index[[#This Row],[Normalised weighted population 2027/28]]/gp_need_index[[#This Row],[Registered population 2027/28]]</f>
        <v>1.6144525576572573</v>
      </c>
      <c r="T6009" s="99">
        <v>2524.5608933123999</v>
      </c>
      <c r="U6009" s="16">
        <v>4075.5370143713299</v>
      </c>
      <c r="V6009" s="17">
        <f>gp_need_index[[#This Row],[Normalised weighted population 2028/29]]/gp_need_index[[#This Row],[Registered population 2028/29]]</f>
        <v>1.6143548072726188</v>
      </c>
    </row>
    <row r="6010" spans="1:22" x14ac:dyDescent="0.2">
      <c r="A6010" s="6" t="s">
        <v>4186</v>
      </c>
      <c r="B6010" s="1" t="s">
        <v>11976</v>
      </c>
      <c r="C6010" s="95" t="s">
        <v>6269</v>
      </c>
      <c r="D6010" s="95" t="s">
        <v>12677</v>
      </c>
      <c r="E6010" s="95" t="s">
        <v>6652</v>
      </c>
      <c r="F6010" s="95" t="s">
        <v>6268</v>
      </c>
      <c r="G6010" s="95" t="s">
        <v>6268</v>
      </c>
      <c r="H6010" s="61">
        <v>5516.5969927057904</v>
      </c>
      <c r="I6010" s="61"/>
      <c r="J6010" s="123"/>
      <c r="K6010" s="99">
        <v>1</v>
      </c>
      <c r="L6010" s="16"/>
      <c r="M6010" s="17">
        <f>gp_need_index[[#This Row],[Normalised weighted population (base year)]]/gp_need_index[[#This Row],[Registered population (base year)]]</f>
        <v>0</v>
      </c>
      <c r="N6010" s="99">
        <v>0.99763479197539495</v>
      </c>
      <c r="O6010" s="16"/>
      <c r="P6010" s="17">
        <f>gp_need_index[[#This Row],[Normalised weighted population 2026/27]]/gp_need_index[[#This Row],[Registered population 2026/27]]</f>
        <v>0</v>
      </c>
      <c r="Q6010" s="99">
        <v>0.98334826778709195</v>
      </c>
      <c r="R6010" s="16"/>
      <c r="S6010" s="17">
        <f>gp_need_index[[#This Row],[Normalised weighted population 2027/28]]/gp_need_index[[#This Row],[Registered population 2027/28]]</f>
        <v>0</v>
      </c>
      <c r="T6010" s="99">
        <v>0.96735606624913195</v>
      </c>
      <c r="U6010" s="16"/>
      <c r="V6010" s="17">
        <f>gp_need_index[[#This Row],[Normalised weighted population 2028/29]]/gp_need_index[[#This Row],[Registered population 2028/29]]</f>
        <v>0</v>
      </c>
    </row>
    <row r="6011" spans="1:22" x14ac:dyDescent="0.2">
      <c r="A6011" s="6" t="s">
        <v>1894</v>
      </c>
      <c r="B6011" s="1" t="s">
        <v>11977</v>
      </c>
      <c r="C6011" s="95" t="s">
        <v>6460</v>
      </c>
      <c r="D6011" s="95" t="s">
        <v>6460</v>
      </c>
      <c r="E6011" s="95" t="s">
        <v>6645</v>
      </c>
      <c r="F6011" s="95" t="s">
        <v>6465</v>
      </c>
      <c r="G6011" s="95" t="s">
        <v>6465</v>
      </c>
      <c r="H6011" s="61">
        <v>5511.9276428222702</v>
      </c>
      <c r="I6011" s="61">
        <v>22.187564839303398</v>
      </c>
      <c r="J6011" s="123">
        <v>122296.251964668</v>
      </c>
      <c r="K6011" s="99">
        <v>3104.9166666666702</v>
      </c>
      <c r="L6011" s="16">
        <v>2462.2605887919899</v>
      </c>
      <c r="M6011" s="17">
        <f>gp_need_index[[#This Row],[Normalised weighted population (base year)]]/gp_need_index[[#This Row],[Registered population (base year)]]</f>
        <v>0.79301986273125546</v>
      </c>
      <c r="N6011" s="99">
        <v>3131.6028170658301</v>
      </c>
      <c r="O6011" s="16">
        <v>2471.1603690725101</v>
      </c>
      <c r="P6011" s="17">
        <f>gp_need_index[[#This Row],[Normalised weighted population 2026/27]]/gp_need_index[[#This Row],[Registered population 2026/27]]</f>
        <v>0.7891040190683809</v>
      </c>
      <c r="Q6011" s="99">
        <v>3156.5473972473301</v>
      </c>
      <c r="R6011" s="16">
        <v>2479.8474763548802</v>
      </c>
      <c r="S6011" s="17">
        <f>gp_need_index[[#This Row],[Normalised weighted population 2027/28]]/gp_need_index[[#This Row],[Registered population 2027/28]]</f>
        <v>0.78562022497030559</v>
      </c>
      <c r="T6011" s="99">
        <v>3180.8724697388802</v>
      </c>
      <c r="U6011" s="16">
        <v>2489.73942087975</v>
      </c>
      <c r="V6011" s="17">
        <f>gp_need_index[[#This Row],[Normalised weighted population 2028/29]]/gp_need_index[[#This Row],[Registered population 2028/29]]</f>
        <v>0.78272217593311255</v>
      </c>
    </row>
    <row r="6012" spans="1:22" x14ac:dyDescent="0.2">
      <c r="A6012" s="6" t="s">
        <v>5401</v>
      </c>
      <c r="B6012" s="1" t="s">
        <v>11978</v>
      </c>
      <c r="C6012" s="95" t="s">
        <v>6393</v>
      </c>
      <c r="D6012" s="95" t="s">
        <v>12680</v>
      </c>
      <c r="E6012" s="95" t="s">
        <v>6647</v>
      </c>
      <c r="F6012" s="95" t="s">
        <v>6595</v>
      </c>
      <c r="G6012" s="95" t="s">
        <v>6595</v>
      </c>
      <c r="H6012" s="61">
        <v>5421.43700408936</v>
      </c>
      <c r="I6012" s="61">
        <v>245.437005743756</v>
      </c>
      <c r="J6012" s="123">
        <v>1330621.2651120899</v>
      </c>
      <c r="K6012" s="99">
        <v>15900.416666666701</v>
      </c>
      <c r="L6012" s="16">
        <v>26790.1611624254</v>
      </c>
      <c r="M6012" s="17">
        <f>gp_need_index[[#This Row],[Normalised weighted population (base year)]]/gp_need_index[[#This Row],[Registered population (base year)]]</f>
        <v>1.6848716435581044</v>
      </c>
      <c r="N6012" s="99">
        <v>15826.5587009955</v>
      </c>
      <c r="O6012" s="16">
        <v>26886.993540407799</v>
      </c>
      <c r="P6012" s="17">
        <f>gp_need_index[[#This Row],[Normalised weighted population 2026/27]]/gp_need_index[[#This Row],[Registered population 2026/27]]</f>
        <v>1.6988527985377258</v>
      </c>
      <c r="Q6012" s="99">
        <v>15754.995906825099</v>
      </c>
      <c r="R6012" s="16">
        <v>26981.511970012401</v>
      </c>
      <c r="S6012" s="17">
        <f>gp_need_index[[#This Row],[Normalised weighted population 2027/28]]/gp_need_index[[#This Row],[Registered population 2027/28]]</f>
        <v>1.7125686435960259</v>
      </c>
      <c r="T6012" s="99">
        <v>15703.972626936</v>
      </c>
      <c r="U6012" s="16">
        <v>27089.139403614499</v>
      </c>
      <c r="V6012" s="17">
        <f>gp_need_index[[#This Row],[Normalised weighted population 2028/29]]/gp_need_index[[#This Row],[Registered population 2028/29]]</f>
        <v>1.7249864124922292</v>
      </c>
    </row>
    <row r="6013" spans="1:22" x14ac:dyDescent="0.2">
      <c r="A6013" s="6" t="s">
        <v>2459</v>
      </c>
      <c r="B6013" s="1" t="s">
        <v>12539</v>
      </c>
      <c r="C6013" s="95" t="s">
        <v>6322</v>
      </c>
      <c r="D6013" s="95" t="s">
        <v>6322</v>
      </c>
      <c r="E6013" s="95" t="s">
        <v>6645</v>
      </c>
      <c r="F6013" s="95" t="s">
        <v>6323</v>
      </c>
      <c r="G6013" s="95" t="s">
        <v>6323</v>
      </c>
      <c r="H6013" s="61">
        <v>5545.8363715277801</v>
      </c>
      <c r="I6013" s="61">
        <v>44.603888559121799</v>
      </c>
      <c r="J6013" s="123">
        <v>247365.86748274899</v>
      </c>
      <c r="K6013" s="99">
        <v>3674</v>
      </c>
      <c r="L6013" s="16">
        <v>4980.3588967802698</v>
      </c>
      <c r="M6013" s="17">
        <f>gp_need_index[[#This Row],[Normalised weighted population (base year)]]/gp_need_index[[#This Row],[Registered population (base year)]]</f>
        <v>1.3555685619978959</v>
      </c>
      <c r="N6013" s="99">
        <v>3685.1571237019898</v>
      </c>
      <c r="O6013" s="16">
        <v>4998.3602814026899</v>
      </c>
      <c r="P6013" s="17">
        <f>gp_need_index[[#This Row],[Normalised weighted population 2026/27]]/gp_need_index[[#This Row],[Registered population 2026/27]]</f>
        <v>1.3563492989904047</v>
      </c>
      <c r="Q6013" s="99">
        <v>3695.6458122610002</v>
      </c>
      <c r="R6013" s="16">
        <v>5015.9314971537597</v>
      </c>
      <c r="S6013" s="17">
        <f>gp_need_index[[#This Row],[Normalised weighted population 2027/28]]/gp_need_index[[#This Row],[Registered population 2027/28]]</f>
        <v>1.357254388532706</v>
      </c>
      <c r="T6013" s="99">
        <v>3705.8233687102902</v>
      </c>
      <c r="U6013" s="16">
        <v>5035.9397099908501</v>
      </c>
      <c r="V6013" s="17">
        <f>gp_need_index[[#This Row],[Normalised weighted population 2028/29]]/gp_need_index[[#This Row],[Registered population 2028/29]]</f>
        <v>1.3589259953702193</v>
      </c>
    </row>
    <row r="6014" spans="1:22" x14ac:dyDescent="0.2">
      <c r="A6014" s="6" t="s">
        <v>148</v>
      </c>
      <c r="B6014" s="1" t="s">
        <v>11979</v>
      </c>
      <c r="C6014" s="95" t="s">
        <v>6313</v>
      </c>
      <c r="D6014" s="95" t="s">
        <v>6313</v>
      </c>
      <c r="E6014" s="95" t="s">
        <v>6651</v>
      </c>
      <c r="F6014" s="95" t="s">
        <v>6634</v>
      </c>
      <c r="G6014" s="95" t="s">
        <v>6634</v>
      </c>
      <c r="H6014" s="61">
        <v>5389.38623046875</v>
      </c>
      <c r="I6014" s="61">
        <v>34.132701520255303</v>
      </c>
      <c r="J6014" s="123">
        <v>183954.31158196399</v>
      </c>
      <c r="K6014" s="99">
        <v>3355.9166666666702</v>
      </c>
      <c r="L6014" s="16">
        <v>3703.6576695538402</v>
      </c>
      <c r="M6014" s="17">
        <f>gp_need_index[[#This Row],[Normalised weighted population (base year)]]/gp_need_index[[#This Row],[Registered population (base year)]]</f>
        <v>1.1036202735130995</v>
      </c>
      <c r="N6014" s="99">
        <v>3358.6799194006398</v>
      </c>
      <c r="O6014" s="16">
        <v>3717.0444490211798</v>
      </c>
      <c r="P6014" s="17">
        <f>gp_need_index[[#This Row],[Normalised weighted population 2026/27]]/gp_need_index[[#This Row],[Registered population 2026/27]]</f>
        <v>1.1066980296486515</v>
      </c>
      <c r="Q6014" s="99">
        <v>3359.7862455611298</v>
      </c>
      <c r="R6014" s="16">
        <v>3730.1113322174701</v>
      </c>
      <c r="S6014" s="17">
        <f>gp_need_index[[#This Row],[Normalised weighted population 2027/28]]/gp_need_index[[#This Row],[Registered population 2027/28]]</f>
        <v>1.1102228116879771</v>
      </c>
      <c r="T6014" s="99">
        <v>3361.2939392794001</v>
      </c>
      <c r="U6014" s="16">
        <v>3744.9904950376599</v>
      </c>
      <c r="V6014" s="17">
        <f>gp_need_index[[#This Row],[Normalised weighted population 2028/29]]/gp_need_index[[#This Row],[Registered population 2028/29]]</f>
        <v>1.1141514436671127</v>
      </c>
    </row>
    <row r="6015" spans="1:22" x14ac:dyDescent="0.2">
      <c r="A6015" s="6" t="s">
        <v>2844</v>
      </c>
      <c r="B6015" s="1" t="s">
        <v>11980</v>
      </c>
      <c r="C6015" s="95" t="s">
        <v>6523</v>
      </c>
      <c r="D6015" s="95" t="s">
        <v>12672</v>
      </c>
      <c r="E6015" s="95" t="s">
        <v>6643</v>
      </c>
      <c r="F6015" s="95" t="s">
        <v>6531</v>
      </c>
      <c r="G6015" s="95" t="s">
        <v>6531</v>
      </c>
      <c r="H6015" s="61">
        <v>5299.9946831597199</v>
      </c>
      <c r="I6015" s="61">
        <v>82.027621110168496</v>
      </c>
      <c r="J6015" s="123">
        <v>434745.95575613301</v>
      </c>
      <c r="K6015" s="99">
        <v>9363.75</v>
      </c>
      <c r="L6015" s="16">
        <v>8752.9896934559692</v>
      </c>
      <c r="M6015" s="17">
        <f>gp_need_index[[#This Row],[Normalised weighted population (base year)]]/gp_need_index[[#This Row],[Registered population (base year)]]</f>
        <v>0.93477396272390545</v>
      </c>
      <c r="N6015" s="99">
        <v>9421.9451926632501</v>
      </c>
      <c r="O6015" s="16">
        <v>8784.62715921569</v>
      </c>
      <c r="P6015" s="17">
        <f>gp_need_index[[#This Row],[Normalised weighted population 2026/27]]/gp_need_index[[#This Row],[Registered population 2026/27]]</f>
        <v>0.9323581255870782</v>
      </c>
      <c r="Q6015" s="99">
        <v>9481.0014725740693</v>
      </c>
      <c r="R6015" s="16">
        <v>8815.5086024124903</v>
      </c>
      <c r="S6015" s="17">
        <f>gp_need_index[[#This Row],[Normalised weighted population 2027/28]]/gp_need_index[[#This Row],[Registered population 2027/28]]</f>
        <v>0.9298077453013095</v>
      </c>
      <c r="T6015" s="99">
        <v>9536.7539250810605</v>
      </c>
      <c r="U6015" s="16">
        <v>8850.6730723587698</v>
      </c>
      <c r="V6015" s="17">
        <f>gp_need_index[[#This Row],[Normalised weighted population 2028/29]]/gp_need_index[[#This Row],[Registered population 2028/29]]</f>
        <v>0.92805928955365602</v>
      </c>
    </row>
    <row r="6016" spans="1:22" x14ac:dyDescent="0.2">
      <c r="A6016" s="6" t="s">
        <v>3007</v>
      </c>
      <c r="B6016" s="1" t="s">
        <v>11981</v>
      </c>
      <c r="C6016" s="95" t="s">
        <v>6364</v>
      </c>
      <c r="D6016" s="95" t="s">
        <v>12674</v>
      </c>
      <c r="E6016" s="95" t="s">
        <v>6643</v>
      </c>
      <c r="F6016" s="95" t="s">
        <v>6446</v>
      </c>
      <c r="G6016" s="95" t="s">
        <v>6446</v>
      </c>
      <c r="H6016" s="61">
        <v>5287.4262974330404</v>
      </c>
      <c r="I6016" s="61">
        <v>42.234283617748297</v>
      </c>
      <c r="J6016" s="123">
        <v>223310.66185372701</v>
      </c>
      <c r="K6016" s="99">
        <v>4915.0833333333303</v>
      </c>
      <c r="L6016" s="16">
        <v>4496.0416440100098</v>
      </c>
      <c r="M6016" s="17">
        <f>gp_need_index[[#This Row],[Normalised weighted population (base year)]]/gp_need_index[[#This Row],[Registered population (base year)]]</f>
        <v>0.91474372642240975</v>
      </c>
      <c r="N6016" s="99">
        <v>4928.0346342540897</v>
      </c>
      <c r="O6016" s="16">
        <v>4512.2924758455601</v>
      </c>
      <c r="P6016" s="17">
        <f>gp_need_index[[#This Row],[Normalised weighted population 2026/27]]/gp_need_index[[#This Row],[Registered population 2026/27]]</f>
        <v>0.91563733024139826</v>
      </c>
      <c r="Q6016" s="99">
        <v>4940.8205387791204</v>
      </c>
      <c r="R6016" s="16">
        <v>4528.1549707761496</v>
      </c>
      <c r="S6016" s="17">
        <f>gp_need_index[[#This Row],[Normalised weighted population 2027/28]]/gp_need_index[[#This Row],[Registered population 2027/28]]</f>
        <v>0.91647833294812597</v>
      </c>
      <c r="T6016" s="99">
        <v>4951.6448779619896</v>
      </c>
      <c r="U6016" s="16">
        <v>4546.2174759092504</v>
      </c>
      <c r="V6016" s="17">
        <f>gp_need_index[[#This Row],[Normalised weighted population 2028/29]]/gp_need_index[[#This Row],[Registered population 2028/29]]</f>
        <v>0.91812268204912018</v>
      </c>
    </row>
    <row r="6017" spans="1:22" x14ac:dyDescent="0.2">
      <c r="A6017" s="6" t="s">
        <v>3663</v>
      </c>
      <c r="B6017" s="1" t="s">
        <v>11982</v>
      </c>
      <c r="C6017" s="95" t="s">
        <v>6275</v>
      </c>
      <c r="D6017" s="95" t="s">
        <v>6275</v>
      </c>
      <c r="E6017" s="95" t="s">
        <v>6652</v>
      </c>
      <c r="F6017" s="95" t="s">
        <v>6295</v>
      </c>
      <c r="G6017" s="95" t="s">
        <v>6295</v>
      </c>
      <c r="H6017" s="61">
        <v>5313.2737500000003</v>
      </c>
      <c r="I6017" s="61">
        <v>51.241998031206897</v>
      </c>
      <c r="J6017" s="123">
        <v>272262.763036763</v>
      </c>
      <c r="K6017" s="99">
        <v>4645.0833333333303</v>
      </c>
      <c r="L6017" s="16">
        <v>5481.6223755958799</v>
      </c>
      <c r="M6017" s="17">
        <f>gp_need_index[[#This Row],[Normalised weighted population (base year)]]/gp_need_index[[#This Row],[Registered population (base year)]]</f>
        <v>1.1800912884080048</v>
      </c>
      <c r="N6017" s="99">
        <v>4670.23730050825</v>
      </c>
      <c r="O6017" s="16">
        <v>5501.43556472202</v>
      </c>
      <c r="P6017" s="17">
        <f>gp_need_index[[#This Row],[Normalised weighted population 2026/27]]/gp_need_index[[#This Row],[Registered population 2026/27]]</f>
        <v>1.1779777366180757</v>
      </c>
      <c r="Q6017" s="99">
        <v>4691.9854877310599</v>
      </c>
      <c r="R6017" s="16">
        <v>5520.7752893129</v>
      </c>
      <c r="S6017" s="17">
        <f>gp_need_index[[#This Row],[Normalised weighted population 2027/28]]/gp_need_index[[#This Row],[Registered population 2027/28]]</f>
        <v>1.1766394639857729</v>
      </c>
      <c r="T6017" s="99">
        <v>4713.0653584632701</v>
      </c>
      <c r="U6017" s="16">
        <v>5542.7972900274199</v>
      </c>
      <c r="V6017" s="17">
        <f>gp_need_index[[#This Row],[Normalised weighted population 2028/29]]/gp_need_index[[#This Row],[Registered population 2028/29]]</f>
        <v>1.1760493157758138</v>
      </c>
    </row>
    <row r="6018" spans="1:22" x14ac:dyDescent="0.2">
      <c r="A6018" s="6" t="s">
        <v>3108</v>
      </c>
      <c r="B6018" s="1" t="s">
        <v>7668</v>
      </c>
      <c r="C6018" s="95" t="s">
        <v>6270</v>
      </c>
      <c r="D6018" s="95" t="s">
        <v>12677</v>
      </c>
      <c r="E6018" s="95" t="s">
        <v>6652</v>
      </c>
      <c r="F6018" s="95" t="s">
        <v>6309</v>
      </c>
      <c r="G6018" s="95" t="s">
        <v>6309</v>
      </c>
      <c r="H6018" s="61">
        <v>5513.6407335069398</v>
      </c>
      <c r="I6018" s="61">
        <v>57.259747780718897</v>
      </c>
      <c r="J6018" s="123">
        <v>315709.677754106</v>
      </c>
      <c r="K6018" s="99">
        <v>5386.0833333333303</v>
      </c>
      <c r="L6018" s="16">
        <v>6356.3640303444199</v>
      </c>
      <c r="M6018" s="17">
        <f>gp_need_index[[#This Row],[Normalised weighted population (base year)]]/gp_need_index[[#This Row],[Registered population (base year)]]</f>
        <v>1.1801458753907923</v>
      </c>
      <c r="N6018" s="99">
        <v>5400.66604031319</v>
      </c>
      <c r="O6018" s="16">
        <v>6379.3389516466405</v>
      </c>
      <c r="P6018" s="17">
        <f>gp_need_index[[#This Row],[Normalised weighted population 2026/27]]/gp_need_index[[#This Row],[Registered population 2026/27]]</f>
        <v>1.1812133733188019</v>
      </c>
      <c r="Q6018" s="99">
        <v>5412.0792933824696</v>
      </c>
      <c r="R6018" s="16">
        <v>6401.7648542942898</v>
      </c>
      <c r="S6018" s="17">
        <f>gp_need_index[[#This Row],[Normalised weighted population 2027/28]]/gp_need_index[[#This Row],[Registered population 2027/28]]</f>
        <v>1.1828660496755732</v>
      </c>
      <c r="T6018" s="99">
        <v>5426.6519573358701</v>
      </c>
      <c r="U6018" s="16">
        <v>6427.3010630344597</v>
      </c>
      <c r="V6018" s="17">
        <f>gp_need_index[[#This Row],[Normalised weighted population 2028/29]]/gp_need_index[[#This Row],[Registered population 2028/29]]</f>
        <v>1.1843952981627814</v>
      </c>
    </row>
    <row r="6019" spans="1:22" x14ac:dyDescent="0.2">
      <c r="A6019" s="6" t="s">
        <v>1629</v>
      </c>
      <c r="B6019" s="1" t="s">
        <v>11983</v>
      </c>
      <c r="C6019" s="95" t="s">
        <v>6460</v>
      </c>
      <c r="D6019" s="95" t="s">
        <v>6460</v>
      </c>
      <c r="E6019" s="95" t="s">
        <v>6645</v>
      </c>
      <c r="F6019" s="95" t="s">
        <v>6621</v>
      </c>
      <c r="G6019" s="95" t="s">
        <v>6621</v>
      </c>
      <c r="H6019" s="61">
        <v>5899.5312906900999</v>
      </c>
      <c r="I6019" s="61">
        <v>7.7591215443814603</v>
      </c>
      <c r="J6019" s="123">
        <v>45775.180339346101</v>
      </c>
      <c r="K6019" s="99">
        <v>1641.4166666666699</v>
      </c>
      <c r="L6019" s="16">
        <v>921.61796198775301</v>
      </c>
      <c r="M6019" s="17">
        <f>gp_need_index[[#This Row],[Normalised weighted population (base year)]]/gp_need_index[[#This Row],[Registered population (base year)]]</f>
        <v>0.56147715610768212</v>
      </c>
      <c r="N6019" s="99">
        <v>1633.9490077484099</v>
      </c>
      <c r="O6019" s="16">
        <v>924.949127422316</v>
      </c>
      <c r="P6019" s="17">
        <f>gp_need_index[[#This Row],[Normalised weighted population 2026/27]]/gp_need_index[[#This Row],[Registered population 2026/27]]</f>
        <v>0.56608200319353941</v>
      </c>
      <c r="Q6019" s="99">
        <v>1625.1817087683801</v>
      </c>
      <c r="R6019" s="16">
        <v>928.20068988714502</v>
      </c>
      <c r="S6019" s="17">
        <f>gp_need_index[[#This Row],[Normalised weighted population 2027/28]]/gp_need_index[[#This Row],[Registered population 2027/28]]</f>
        <v>0.57113655961004395</v>
      </c>
      <c r="T6019" s="99">
        <v>1623.0886805369601</v>
      </c>
      <c r="U6019" s="16">
        <v>931.90321990960103</v>
      </c>
      <c r="V6019" s="17">
        <f>gp_need_index[[#This Row],[Normalised weighted population 2028/29]]/gp_need_index[[#This Row],[Registered population 2028/29]]</f>
        <v>0.57415422280026196</v>
      </c>
    </row>
    <row r="6020" spans="1:22" x14ac:dyDescent="0.2">
      <c r="A6020" s="6" t="s">
        <v>349</v>
      </c>
      <c r="B6020" s="1" t="s">
        <v>12772</v>
      </c>
      <c r="C6020" s="95" t="s">
        <v>6442</v>
      </c>
      <c r="D6020" s="95" t="s">
        <v>6442</v>
      </c>
      <c r="E6020" s="95" t="s">
        <v>6649</v>
      </c>
      <c r="F6020" s="95" t="s">
        <v>6477</v>
      </c>
      <c r="G6020" s="95" t="s">
        <v>6477</v>
      </c>
      <c r="H6020" s="61">
        <v>5516.8025105794304</v>
      </c>
      <c r="I6020" s="61">
        <v>49.225325617078802</v>
      </c>
      <c r="J6020" s="123">
        <v>271566.39994839003</v>
      </c>
      <c r="K6020" s="99">
        <v>5508</v>
      </c>
      <c r="L6020" s="16">
        <v>5467.6020981102902</v>
      </c>
      <c r="M6020" s="17">
        <f>gp_need_index[[#This Row],[Normalised weighted population (base year)]]/gp_need_index[[#This Row],[Registered population (base year)]]</f>
        <v>0.99266559515437369</v>
      </c>
      <c r="N6020" s="99">
        <v>5545.4906031172604</v>
      </c>
      <c r="O6020" s="16">
        <v>5487.3646112886199</v>
      </c>
      <c r="P6020" s="17">
        <f>gp_need_index[[#This Row],[Normalised weighted population 2026/27]]/gp_need_index[[#This Row],[Registered population 2026/27]]</f>
        <v>0.98951833192252348</v>
      </c>
      <c r="Q6020" s="99">
        <v>5578.53085580279</v>
      </c>
      <c r="R6020" s="16">
        <v>5506.6548709060598</v>
      </c>
      <c r="S6020" s="17">
        <f>gp_need_index[[#This Row],[Normalised weighted population 2027/28]]/gp_need_index[[#This Row],[Registered population 2027/28]]</f>
        <v>0.98711560682290311</v>
      </c>
      <c r="T6020" s="99">
        <v>5611.55708740515</v>
      </c>
      <c r="U6020" s="16">
        <v>5528.6205462227999</v>
      </c>
      <c r="V6020" s="17">
        <f>gp_need_index[[#This Row],[Normalised weighted population 2028/29]]/gp_need_index[[#This Row],[Registered population 2028/29]]</f>
        <v>0.98522040498019758</v>
      </c>
    </row>
    <row r="6021" spans="1:22" x14ac:dyDescent="0.2">
      <c r="A6021" s="6" t="s">
        <v>4313</v>
      </c>
      <c r="B6021" s="1" t="s">
        <v>11984</v>
      </c>
      <c r="C6021" s="95" t="s">
        <v>6377</v>
      </c>
      <c r="D6021" s="95" t="s">
        <v>12682</v>
      </c>
      <c r="E6021" s="95" t="s">
        <v>6647</v>
      </c>
      <c r="F6021" s="95" t="s">
        <v>6380</v>
      </c>
      <c r="G6021" s="95" t="s">
        <v>6380</v>
      </c>
      <c r="H6021" s="61">
        <v>5462.4632714843701</v>
      </c>
      <c r="I6021" s="61">
        <v>134.251233099102</v>
      </c>
      <c r="J6021" s="123">
        <v>733342.42995533498</v>
      </c>
      <c r="K6021" s="99">
        <v>12230.75</v>
      </c>
      <c r="L6021" s="16">
        <v>14764.8037806559</v>
      </c>
      <c r="M6021" s="17">
        <f>gp_need_index[[#This Row],[Normalised weighted population (base year)]]/gp_need_index[[#This Row],[Registered population (base year)]]</f>
        <v>1.207187112863553</v>
      </c>
      <c r="N6021" s="99">
        <v>12270.148645117401</v>
      </c>
      <c r="O6021" s="16">
        <v>14818.1708004307</v>
      </c>
      <c r="P6021" s="17">
        <f>gp_need_index[[#This Row],[Normalised weighted population 2026/27]]/gp_need_index[[#This Row],[Registered population 2026/27]]</f>
        <v>1.2076602516406532</v>
      </c>
      <c r="Q6021" s="99">
        <v>12307.4886643553</v>
      </c>
      <c r="R6021" s="16">
        <v>14870.262538823201</v>
      </c>
      <c r="S6021" s="17">
        <f>gp_need_index[[#This Row],[Normalised weighted population 2027/28]]/gp_need_index[[#This Row],[Registered population 2027/28]]</f>
        <v>1.208228822659017</v>
      </c>
      <c r="T6021" s="99">
        <v>12352.154620183501</v>
      </c>
      <c r="U6021" s="16">
        <v>14929.579014335101</v>
      </c>
      <c r="V6021" s="17">
        <f>gp_need_index[[#This Row],[Normalised weighted population 2028/29]]/gp_need_index[[#This Row],[Registered population 2028/29]]</f>
        <v>1.2086619276883137</v>
      </c>
    </row>
    <row r="6022" spans="1:22" x14ac:dyDescent="0.2">
      <c r="A6022" s="6" t="s">
        <v>3677</v>
      </c>
      <c r="B6022" s="1" t="s">
        <v>11985</v>
      </c>
      <c r="C6022" s="95" t="s">
        <v>6269</v>
      </c>
      <c r="D6022" s="95" t="s">
        <v>12677</v>
      </c>
      <c r="E6022" s="95" t="s">
        <v>6652</v>
      </c>
      <c r="F6022" s="95" t="s">
        <v>6294</v>
      </c>
      <c r="G6022" s="95" t="s">
        <v>6294</v>
      </c>
      <c r="H6022" s="61">
        <v>5461.5175504491399</v>
      </c>
      <c r="I6022" s="61">
        <v>278.40675032817302</v>
      </c>
      <c r="J6022" s="123">
        <v>1520523.3530808301</v>
      </c>
      <c r="K6022" s="99">
        <v>23302.5</v>
      </c>
      <c r="L6022" s="16">
        <v>30613.568825563099</v>
      </c>
      <c r="M6022" s="17">
        <f>gp_need_index[[#This Row],[Normalised weighted population (base year)]]/gp_need_index[[#This Row],[Registered population (base year)]]</f>
        <v>1.3137461141750069</v>
      </c>
      <c r="N6022" s="99">
        <v>23316.0202992175</v>
      </c>
      <c r="O6022" s="16">
        <v>30724.2208164166</v>
      </c>
      <c r="P6022" s="17">
        <f>gp_need_index[[#This Row],[Normalised weighted population 2026/27]]/gp_need_index[[#This Row],[Registered population 2026/27]]</f>
        <v>1.3177300595096721</v>
      </c>
      <c r="Q6022" s="99">
        <v>23322.295523482098</v>
      </c>
      <c r="R6022" s="16">
        <v>30832.228619447102</v>
      </c>
      <c r="S6022" s="17">
        <f>gp_need_index[[#This Row],[Normalised weighted population 2027/28]]/gp_need_index[[#This Row],[Registered population 2027/28]]</f>
        <v>1.3220066004396356</v>
      </c>
      <c r="T6022" s="99">
        <v>23348.3932594906</v>
      </c>
      <c r="U6022" s="16">
        <v>30955.216302354998</v>
      </c>
      <c r="V6022" s="17">
        <f>gp_need_index[[#This Row],[Normalised weighted population 2028/29]]/gp_need_index[[#This Row],[Registered population 2028/29]]</f>
        <v>1.3257964245472178</v>
      </c>
    </row>
    <row r="6023" spans="1:22" x14ac:dyDescent="0.2">
      <c r="A6023" s="6" t="s">
        <v>12230</v>
      </c>
      <c r="B6023" s="1" t="s">
        <v>12540</v>
      </c>
      <c r="C6023" s="95" t="s">
        <v>6337</v>
      </c>
      <c r="D6023" s="95" t="s">
        <v>6337</v>
      </c>
      <c r="E6023" s="95" t="s">
        <v>6651</v>
      </c>
      <c r="F6023" s="95" t="s">
        <v>6336</v>
      </c>
      <c r="G6023" s="95" t="s">
        <v>6336</v>
      </c>
      <c r="H6023" s="61">
        <v>5429.3471433856203</v>
      </c>
      <c r="I6023" s="61">
        <v>0.24100079645075101</v>
      </c>
      <c r="J6023" s="123">
        <v>1308.4769857635499</v>
      </c>
      <c r="K6023" s="99">
        <v>38.75</v>
      </c>
      <c r="L6023" s="16">
        <v>26.344317684549399</v>
      </c>
      <c r="M6023" s="17">
        <f>gp_need_index[[#This Row],[Normalised weighted population (base year)]]/gp_need_index[[#This Row],[Registered population (base year)]]</f>
        <v>0.6798533596012748</v>
      </c>
      <c r="N6023" s="99">
        <v>39.002405288861297</v>
      </c>
      <c r="O6023" s="16">
        <v>26.439538572257199</v>
      </c>
      <c r="P6023" s="17">
        <f>gp_need_index[[#This Row],[Normalised weighted population 2026/27]]/gp_need_index[[#This Row],[Registered population 2026/27]]</f>
        <v>0.67789507791736292</v>
      </c>
      <c r="Q6023" s="99">
        <v>39.255960549710601</v>
      </c>
      <c r="R6023" s="16">
        <v>26.532484020455598</v>
      </c>
      <c r="S6023" s="17">
        <f>gp_need_index[[#This Row],[Normalised weighted population 2027/28]]/gp_need_index[[#This Row],[Registered population 2027/28]]</f>
        <v>0.67588421347777206</v>
      </c>
      <c r="T6023" s="99">
        <v>39.486658715669002</v>
      </c>
      <c r="U6023" s="16">
        <v>26.638320311816301</v>
      </c>
      <c r="V6023" s="17">
        <f>gp_need_index[[#This Row],[Normalised weighted population 2028/29]]/gp_need_index[[#This Row],[Registered population 2028/29]]</f>
        <v>0.67461571017265498</v>
      </c>
    </row>
    <row r="6024" spans="1:22" x14ac:dyDescent="0.2">
      <c r="A6024" s="6" t="s">
        <v>1767</v>
      </c>
      <c r="B6024" s="1" t="s">
        <v>11986</v>
      </c>
      <c r="C6024" s="95" t="s">
        <v>6568</v>
      </c>
      <c r="D6024" s="95" t="s">
        <v>6568</v>
      </c>
      <c r="E6024" s="95" t="s">
        <v>6645</v>
      </c>
      <c r="F6024" s="95" t="s">
        <v>6569</v>
      </c>
      <c r="G6024" s="95" t="s">
        <v>6569</v>
      </c>
      <c r="H6024" s="61">
        <v>5587.8651820591504</v>
      </c>
      <c r="I6024" s="61">
        <v>30.282969227051201</v>
      </c>
      <c r="J6024" s="123">
        <v>169217.14935320799</v>
      </c>
      <c r="K6024" s="99">
        <v>4041.1666666666702</v>
      </c>
      <c r="L6024" s="16">
        <v>3406.9459293037598</v>
      </c>
      <c r="M6024" s="17">
        <f>gp_need_index[[#This Row],[Normalised weighted population (base year)]]/gp_need_index[[#This Row],[Registered population (base year)]]</f>
        <v>0.84305998992958064</v>
      </c>
      <c r="N6024" s="99">
        <v>4065.6002607094701</v>
      </c>
      <c r="O6024" s="16">
        <v>3419.2602514906198</v>
      </c>
      <c r="P6024" s="17">
        <f>gp_need_index[[#This Row],[Normalised weighted population 2026/27]]/gp_need_index[[#This Row],[Registered population 2026/27]]</f>
        <v>0.8410222432674529</v>
      </c>
      <c r="Q6024" s="99">
        <v>4088.4124384808702</v>
      </c>
      <c r="R6024" s="16">
        <v>3431.2803053093799</v>
      </c>
      <c r="S6024" s="17">
        <f>gp_need_index[[#This Row],[Normalised weighted population 2027/28]]/gp_need_index[[#This Row],[Registered population 2027/28]]</f>
        <v>0.839269608176894</v>
      </c>
      <c r="T6024" s="99">
        <v>4114.1491146507697</v>
      </c>
      <c r="U6024" s="16">
        <v>3444.9674512943898</v>
      </c>
      <c r="V6024" s="17">
        <f>gp_need_index[[#This Row],[Normalised weighted population 2028/29]]/gp_need_index[[#This Row],[Registered population 2028/29]]</f>
        <v>0.83734627873030232</v>
      </c>
    </row>
    <row r="6025" spans="1:22" x14ac:dyDescent="0.2">
      <c r="A6025" s="6" t="s">
        <v>3307</v>
      </c>
      <c r="B6025" s="1" t="s">
        <v>11987</v>
      </c>
      <c r="C6025" s="95" t="s">
        <v>6275</v>
      </c>
      <c r="D6025" s="95" t="s">
        <v>6275</v>
      </c>
      <c r="E6025" s="95" t="s">
        <v>6652</v>
      </c>
      <c r="F6025" s="95" t="s">
        <v>6299</v>
      </c>
      <c r="G6025" s="95" t="s">
        <v>6299</v>
      </c>
      <c r="H6025" s="61">
        <v>5717.1642692497198</v>
      </c>
      <c r="I6025" s="61">
        <v>97.953066352996899</v>
      </c>
      <c r="J6025" s="123">
        <v>560013.77101679996</v>
      </c>
      <c r="K6025" s="99">
        <v>7951.8333333333303</v>
      </c>
      <c r="L6025" s="16">
        <v>11275.0784705473</v>
      </c>
      <c r="M6025" s="17">
        <f>gp_need_index[[#This Row],[Normalised weighted population (base year)]]/gp_need_index[[#This Row],[Registered population (base year)]]</f>
        <v>1.417921880138413</v>
      </c>
      <c r="N6025" s="99">
        <v>7996.79429542663</v>
      </c>
      <c r="O6025" s="16">
        <v>11315.8319641012</v>
      </c>
      <c r="P6025" s="17">
        <f>gp_need_index[[#This Row],[Normalised weighted population 2026/27]]/gp_need_index[[#This Row],[Registered population 2026/27]]</f>
        <v>1.4150460229510629</v>
      </c>
      <c r="Q6025" s="99">
        <v>8037.4875124853397</v>
      </c>
      <c r="R6025" s="16">
        <v>11355.611594550001</v>
      </c>
      <c r="S6025" s="17">
        <f>gp_need_index[[#This Row],[Normalised weighted population 2027/28]]/gp_need_index[[#This Row],[Registered population 2027/28]]</f>
        <v>1.4128310093061203</v>
      </c>
      <c r="T6025" s="99">
        <v>8085.6837137552202</v>
      </c>
      <c r="U6025" s="16">
        <v>11400.9083642144</v>
      </c>
      <c r="V6025" s="17">
        <f>gp_need_index[[#This Row],[Normalised weighted population 2028/29]]/gp_need_index[[#This Row],[Registered population 2028/29]]</f>
        <v>1.4100116660288577</v>
      </c>
    </row>
    <row r="6026" spans="1:22" x14ac:dyDescent="0.2">
      <c r="A6026" s="6" t="s">
        <v>1039</v>
      </c>
      <c r="B6026" s="1" t="s">
        <v>11988</v>
      </c>
      <c r="C6026" s="95" t="s">
        <v>6337</v>
      </c>
      <c r="D6026" s="95" t="s">
        <v>6337</v>
      </c>
      <c r="E6026" s="95" t="s">
        <v>6651</v>
      </c>
      <c r="F6026" s="95" t="s">
        <v>6341</v>
      </c>
      <c r="G6026" s="95" t="s">
        <v>6341</v>
      </c>
      <c r="H6026" s="61">
        <v>5474.5983004529899</v>
      </c>
      <c r="I6026" s="61">
        <v>137.08014221602599</v>
      </c>
      <c r="J6026" s="123">
        <v>750458.71360171097</v>
      </c>
      <c r="K6026" s="99">
        <v>11747.916666666701</v>
      </c>
      <c r="L6026" s="16">
        <v>15109.415737048699</v>
      </c>
      <c r="M6026" s="17">
        <f>gp_need_index[[#This Row],[Normalised weighted population (base year)]]/gp_need_index[[#This Row],[Registered population (base year)]]</f>
        <v>1.2861357605574313</v>
      </c>
      <c r="N6026" s="99">
        <v>11792.4133691431</v>
      </c>
      <c r="O6026" s="16">
        <v>15164.028348256001</v>
      </c>
      <c r="P6026" s="17">
        <f>gp_need_index[[#This Row],[Normalised weighted population 2026/27]]/gp_need_index[[#This Row],[Registered population 2026/27]]</f>
        <v>1.2859139069815275</v>
      </c>
      <c r="Q6026" s="99">
        <v>11834.5406186692</v>
      </c>
      <c r="R6026" s="16">
        <v>15217.335912889501</v>
      </c>
      <c r="S6026" s="17">
        <f>gp_need_index[[#This Row],[Normalised weighted population 2027/28]]/gp_need_index[[#This Row],[Registered population 2027/28]]</f>
        <v>1.2858408622032933</v>
      </c>
      <c r="T6026" s="99">
        <v>11877.575739165201</v>
      </c>
      <c r="U6026" s="16">
        <v>15278.036840709499</v>
      </c>
      <c r="V6026" s="17">
        <f>gp_need_index[[#This Row],[Normalised weighted population 2028/29]]/gp_need_index[[#This Row],[Registered population 2028/29]]</f>
        <v>1.286292520984025</v>
      </c>
    </row>
    <row r="6027" spans="1:22" x14ac:dyDescent="0.2">
      <c r="A6027" s="6" t="s">
        <v>2228</v>
      </c>
      <c r="B6027" s="1" t="s">
        <v>11989</v>
      </c>
      <c r="C6027" s="95" t="s">
        <v>6324</v>
      </c>
      <c r="D6027" s="95" t="s">
        <v>6324</v>
      </c>
      <c r="E6027" s="95" t="s">
        <v>6645</v>
      </c>
      <c r="F6027" s="95" t="s">
        <v>6330</v>
      </c>
      <c r="G6027" s="95" t="s">
        <v>6330</v>
      </c>
      <c r="H6027" s="61">
        <v>5370.2125741464097</v>
      </c>
      <c r="I6027" s="61">
        <v>66.182519750705694</v>
      </c>
      <c r="J6027" s="123">
        <v>355414.199753933</v>
      </c>
      <c r="K6027" s="99">
        <v>5785.5</v>
      </c>
      <c r="L6027" s="16">
        <v>7155.7579459097396</v>
      </c>
      <c r="M6027" s="17">
        <f>gp_need_index[[#This Row],[Normalised weighted population (base year)]]/gp_need_index[[#This Row],[Registered population (base year)]]</f>
        <v>1.2368434786811406</v>
      </c>
      <c r="N6027" s="99">
        <v>5781.9962441960697</v>
      </c>
      <c r="O6027" s="16">
        <v>7181.6222568397297</v>
      </c>
      <c r="P6027" s="17">
        <f>gp_need_index[[#This Row],[Normalised weighted population 2026/27]]/gp_need_index[[#This Row],[Registered population 2026/27]]</f>
        <v>1.2420662265300839</v>
      </c>
      <c r="Q6027" s="99">
        <v>5780.0321958934701</v>
      </c>
      <c r="R6027" s="16">
        <v>7206.8685030111301</v>
      </c>
      <c r="S6027" s="17">
        <f>gp_need_index[[#This Row],[Normalised weighted population 2027/28]]/gp_need_index[[#This Row],[Registered population 2027/28]]</f>
        <v>1.2468561175370929</v>
      </c>
      <c r="T6027" s="99">
        <v>5783.8414046932003</v>
      </c>
      <c r="U6027" s="16">
        <v>7235.6162159691303</v>
      </c>
      <c r="V6027" s="17">
        <f>gp_need_index[[#This Row],[Normalised weighted population 2028/29]]/gp_need_index[[#This Row],[Registered population 2028/29]]</f>
        <v>1.2510052938342866</v>
      </c>
    </row>
    <row r="6028" spans="1:22" x14ac:dyDescent="0.2">
      <c r="A6028" s="6" t="s">
        <v>5400</v>
      </c>
      <c r="B6028" s="1" t="s">
        <v>9595</v>
      </c>
      <c r="C6028" s="95" t="s">
        <v>6393</v>
      </c>
      <c r="D6028" s="95" t="s">
        <v>12680</v>
      </c>
      <c r="E6028" s="95" t="s">
        <v>6647</v>
      </c>
      <c r="F6028" s="95" t="s">
        <v>6595</v>
      </c>
      <c r="G6028" s="95" t="s">
        <v>6595</v>
      </c>
      <c r="H6028" s="61">
        <v>5413.8994838169601</v>
      </c>
      <c r="I6028" s="61">
        <v>116.228362229387</v>
      </c>
      <c r="J6028" s="123">
        <v>629248.67027856805</v>
      </c>
      <c r="K6028" s="99">
        <v>10577.916666666701</v>
      </c>
      <c r="L6028" s="16">
        <v>12669.024409875699</v>
      </c>
      <c r="M6028" s="17">
        <f>gp_need_index[[#This Row],[Normalised weighted population (base year)]]/gp_need_index[[#This Row],[Registered population (base year)]]</f>
        <v>1.197686161567006</v>
      </c>
      <c r="N6028" s="99">
        <v>10578.218078715699</v>
      </c>
      <c r="O6028" s="16">
        <v>12714.8162867102</v>
      </c>
      <c r="P6028" s="17">
        <f>gp_need_index[[#This Row],[Normalised weighted population 2026/27]]/gp_need_index[[#This Row],[Registered population 2026/27]]</f>
        <v>1.2019809189123756</v>
      </c>
      <c r="Q6028" s="99">
        <v>10571.0636720561</v>
      </c>
      <c r="R6028" s="16">
        <v>12759.513901053901</v>
      </c>
      <c r="S6028" s="17">
        <f>gp_need_index[[#This Row],[Normalised weighted population 2027/28]]/gp_need_index[[#This Row],[Registered population 2027/28]]</f>
        <v>1.2070227081105209</v>
      </c>
      <c r="T6028" s="99">
        <v>10568.1764666081</v>
      </c>
      <c r="U6028" s="16">
        <v>12810.4107424432</v>
      </c>
      <c r="V6028" s="17">
        <f>gp_need_index[[#This Row],[Normalised weighted population 2028/29]]/gp_need_index[[#This Row],[Registered population 2028/29]]</f>
        <v>1.212168512034201</v>
      </c>
    </row>
    <row r="6029" spans="1:22" x14ac:dyDescent="0.2">
      <c r="A6029" s="6" t="s">
        <v>566</v>
      </c>
      <c r="B6029" s="1" t="s">
        <v>11990</v>
      </c>
      <c r="C6029" s="95" t="s">
        <v>6349</v>
      </c>
      <c r="D6029" s="95" t="s">
        <v>6349</v>
      </c>
      <c r="E6029" s="95" t="s">
        <v>6649</v>
      </c>
      <c r="F6029" s="95" t="s">
        <v>6353</v>
      </c>
      <c r="G6029" s="95" t="s">
        <v>6353</v>
      </c>
      <c r="H6029" s="61">
        <v>5525.4702442310499</v>
      </c>
      <c r="I6029" s="61">
        <v>227.493085945747</v>
      </c>
      <c r="J6029" s="123">
        <v>1257006.27716152</v>
      </c>
      <c r="K6029" s="99">
        <v>19724.583333333299</v>
      </c>
      <c r="L6029" s="16">
        <v>25308.028385147401</v>
      </c>
      <c r="M6029" s="17">
        <f>gp_need_index[[#This Row],[Normalised weighted population (base year)]]/gp_need_index[[#This Row],[Registered population (base year)]]</f>
        <v>1.2830703674423598</v>
      </c>
      <c r="N6029" s="99">
        <v>19961.7987839454</v>
      </c>
      <c r="O6029" s="16">
        <v>25399.503630694599</v>
      </c>
      <c r="P6029" s="17">
        <f>gp_need_index[[#This Row],[Normalised weighted population 2026/27]]/gp_need_index[[#This Row],[Registered population 2026/27]]</f>
        <v>1.2724055535076608</v>
      </c>
      <c r="Q6029" s="99">
        <v>20189.725787673899</v>
      </c>
      <c r="R6029" s="16">
        <v>25488.792944217199</v>
      </c>
      <c r="S6029" s="17">
        <f>gp_need_index[[#This Row],[Normalised weighted population 2027/28]]/gp_need_index[[#This Row],[Registered population 2027/28]]</f>
        <v>1.2624635526143924</v>
      </c>
      <c r="T6029" s="99">
        <v>20412.181177471699</v>
      </c>
      <c r="U6029" s="16">
        <v>25590.466022184501</v>
      </c>
      <c r="V6029" s="17">
        <f>gp_need_index[[#This Row],[Normalised weighted population 2028/29]]/gp_need_index[[#This Row],[Registered population 2028/29]]</f>
        <v>1.2536860122732947</v>
      </c>
    </row>
    <row r="6030" spans="1:22" x14ac:dyDescent="0.2">
      <c r="A6030" s="6" t="s">
        <v>711</v>
      </c>
      <c r="B6030" s="1" t="s">
        <v>11991</v>
      </c>
      <c r="C6030" s="95" t="s">
        <v>6343</v>
      </c>
      <c r="D6030" s="95" t="s">
        <v>6343</v>
      </c>
      <c r="E6030" s="95" t="s">
        <v>6649</v>
      </c>
      <c r="F6030" s="95" t="s">
        <v>6344</v>
      </c>
      <c r="G6030" s="95" t="s">
        <v>6344</v>
      </c>
      <c r="H6030" s="61">
        <v>5381.9490661621103</v>
      </c>
      <c r="I6030" s="61">
        <v>24.7005216479856</v>
      </c>
      <c r="J6030" s="123">
        <v>132936.94941709301</v>
      </c>
      <c r="K6030" s="99">
        <v>3143</v>
      </c>
      <c r="L6030" s="16">
        <v>2676.4958540062898</v>
      </c>
      <c r="M6030" s="17">
        <f>gp_need_index[[#This Row],[Normalised weighted population (base year)]]/gp_need_index[[#This Row],[Registered population (base year)]]</f>
        <v>0.85157360929248804</v>
      </c>
      <c r="N6030" s="99">
        <v>3150.1089487418199</v>
      </c>
      <c r="O6030" s="16">
        <v>2686.1699823787299</v>
      </c>
      <c r="P6030" s="17">
        <f>gp_need_index[[#This Row],[Normalised weighted population 2026/27]]/gp_need_index[[#This Row],[Registered population 2026/27]]</f>
        <v>0.85272288231542237</v>
      </c>
      <c r="Q6030" s="99">
        <v>3158.5318725133902</v>
      </c>
      <c r="R6030" s="16">
        <v>2695.61293359616</v>
      </c>
      <c r="S6030" s="17">
        <f>gp_need_index[[#This Row],[Normalised weighted population 2027/28]]/gp_need_index[[#This Row],[Registered population 2027/28]]</f>
        <v>0.85343857285541203</v>
      </c>
      <c r="T6030" s="99">
        <v>3167.6532534606199</v>
      </c>
      <c r="U6030" s="16">
        <v>2706.3655519946401</v>
      </c>
      <c r="V6030" s="17">
        <f>gp_need_index[[#This Row],[Normalised weighted population 2028/29]]/gp_need_index[[#This Row],[Registered population 2028/29]]</f>
        <v>0.85437556937078607</v>
      </c>
    </row>
    <row r="6031" spans="1:22" x14ac:dyDescent="0.2">
      <c r="A6031" s="6" t="s">
        <v>5911</v>
      </c>
      <c r="B6031" s="1" t="s">
        <v>11992</v>
      </c>
      <c r="C6031" s="95" t="s">
        <v>6523</v>
      </c>
      <c r="D6031" s="95" t="s">
        <v>12672</v>
      </c>
      <c r="E6031" s="95" t="s">
        <v>6643</v>
      </c>
      <c r="F6031" s="95" t="s">
        <v>6532</v>
      </c>
      <c r="G6031" s="95" t="s">
        <v>6532</v>
      </c>
      <c r="H6031" s="61">
        <v>5373.1883951822902</v>
      </c>
      <c r="I6031" s="61">
        <v>130.237281826074</v>
      </c>
      <c r="J6031" s="123">
        <v>699789.45132794604</v>
      </c>
      <c r="K6031" s="99">
        <v>11883.083333333299</v>
      </c>
      <c r="L6031" s="16">
        <v>14089.2624162756</v>
      </c>
      <c r="M6031" s="17">
        <f>gp_need_index[[#This Row],[Normalised weighted population (base year)]]/gp_need_index[[#This Row],[Registered population (base year)]]</f>
        <v>1.1856571245910341</v>
      </c>
      <c r="N6031" s="99">
        <v>11917.1955690057</v>
      </c>
      <c r="O6031" s="16">
        <v>14140.1877084199</v>
      </c>
      <c r="P6031" s="17">
        <f>gp_need_index[[#This Row],[Normalised weighted population 2026/27]]/gp_need_index[[#This Row],[Registered population 2026/27]]</f>
        <v>1.1865365157886449</v>
      </c>
      <c r="Q6031" s="99">
        <v>11947.7798945016</v>
      </c>
      <c r="R6031" s="16">
        <v>14189.896067761199</v>
      </c>
      <c r="S6031" s="17">
        <f>gp_need_index[[#This Row],[Normalised weighted population 2027/28]]/gp_need_index[[#This Row],[Registered population 2027/28]]</f>
        <v>1.1876596483244077</v>
      </c>
      <c r="T6031" s="99">
        <v>11980.5278684145</v>
      </c>
      <c r="U6031" s="16">
        <v>14246.498607253799</v>
      </c>
      <c r="V6031" s="17">
        <f>gp_need_index[[#This Row],[Normalised weighted population 2028/29]]/gp_need_index[[#This Row],[Registered population 2028/29]]</f>
        <v>1.1891378045881695</v>
      </c>
    </row>
    <row r="6032" spans="1:22" x14ac:dyDescent="0.2">
      <c r="A6032" s="6" t="s">
        <v>2237</v>
      </c>
      <c r="B6032" s="1" t="s">
        <v>11993</v>
      </c>
      <c r="C6032" s="95" t="s">
        <v>6324</v>
      </c>
      <c r="D6032" s="95" t="s">
        <v>6324</v>
      </c>
      <c r="E6032" s="95" t="s">
        <v>6645</v>
      </c>
      <c r="F6032" s="95" t="s">
        <v>6330</v>
      </c>
      <c r="G6032" s="95" t="s">
        <v>6330</v>
      </c>
      <c r="H6032" s="61">
        <v>5424.6198226686502</v>
      </c>
      <c r="I6032" s="61">
        <v>72.012786474654007</v>
      </c>
      <c r="J6032" s="123">
        <v>390641.98899601301</v>
      </c>
      <c r="K6032" s="99">
        <v>7640.6666666666697</v>
      </c>
      <c r="L6032" s="16">
        <v>7865.01923305127</v>
      </c>
      <c r="M6032" s="17">
        <f>gp_need_index[[#This Row],[Normalised weighted population (base year)]]/gp_need_index[[#This Row],[Registered population (base year)]]</f>
        <v>1.0293629569476399</v>
      </c>
      <c r="N6032" s="99">
        <v>7633.4975971368603</v>
      </c>
      <c r="O6032" s="16">
        <v>7893.4471514425304</v>
      </c>
      <c r="P6032" s="17">
        <f>gp_need_index[[#This Row],[Normalised weighted population 2026/27]]/gp_need_index[[#This Row],[Registered population 2026/27]]</f>
        <v>1.0340537939519587</v>
      </c>
      <c r="Q6032" s="99">
        <v>7627.9316668127103</v>
      </c>
      <c r="R6032" s="16">
        <v>7921.1957440027199</v>
      </c>
      <c r="S6032" s="17">
        <f>gp_need_index[[#This Row],[Normalised weighted population 2027/28]]/gp_need_index[[#This Row],[Registered population 2027/28]]</f>
        <v>1.0384460807988003</v>
      </c>
      <c r="T6032" s="99">
        <v>7631.7404618558403</v>
      </c>
      <c r="U6032" s="16">
        <v>7952.7928602034099</v>
      </c>
      <c r="V6032" s="17">
        <f>gp_need_index[[#This Row],[Normalised weighted population 2028/29]]/gp_need_index[[#This Row],[Registered population 2028/29]]</f>
        <v>1.0420680446291668</v>
      </c>
    </row>
    <row r="6033" spans="1:22" x14ac:dyDescent="0.2">
      <c r="A6033" s="6" t="s">
        <v>785</v>
      </c>
      <c r="B6033" s="1" t="s">
        <v>11994</v>
      </c>
      <c r="C6033" s="95" t="s">
        <v>6343</v>
      </c>
      <c r="D6033" s="95" t="s">
        <v>6343</v>
      </c>
      <c r="E6033" s="95" t="s">
        <v>6649</v>
      </c>
      <c r="F6033" s="95" t="s">
        <v>6345</v>
      </c>
      <c r="G6033" s="95" t="s">
        <v>6345</v>
      </c>
      <c r="H6033" s="61">
        <v>5376.6034029447101</v>
      </c>
      <c r="I6033" s="61">
        <v>36.975731804912698</v>
      </c>
      <c r="J6033" s="123">
        <v>198803.84544866401</v>
      </c>
      <c r="K6033" s="99">
        <v>5296.75</v>
      </c>
      <c r="L6033" s="16">
        <v>4002.6318524459898</v>
      </c>
      <c r="M6033" s="17">
        <f>gp_need_index[[#This Row],[Normalised weighted population (base year)]]/gp_need_index[[#This Row],[Registered population (base year)]]</f>
        <v>0.75567694387048467</v>
      </c>
      <c r="N6033" s="99">
        <v>5321.2179021627899</v>
      </c>
      <c r="O6033" s="16">
        <v>4017.0992667370401</v>
      </c>
      <c r="P6033" s="17">
        <f>gp_need_index[[#This Row],[Normalised weighted population 2026/27]]/gp_need_index[[#This Row],[Registered population 2026/27]]</f>
        <v>0.75492102383258997</v>
      </c>
      <c r="Q6033" s="99">
        <v>5345.75620661824</v>
      </c>
      <c r="R6033" s="16">
        <v>4031.2209614399799</v>
      </c>
      <c r="S6033" s="17">
        <f>gp_need_index[[#This Row],[Normalised weighted population 2027/28]]/gp_need_index[[#This Row],[Registered population 2027/28]]</f>
        <v>0.75409741964086996</v>
      </c>
      <c r="T6033" s="99">
        <v>5368.9200191291402</v>
      </c>
      <c r="U6033" s="16">
        <v>4047.3012302864799</v>
      </c>
      <c r="V6033" s="17">
        <f>gp_need_index[[#This Row],[Normalised weighted population 2028/29]]/gp_need_index[[#This Row],[Registered population 2028/29]]</f>
        <v>0.75383898733193799</v>
      </c>
    </row>
    <row r="6034" spans="1:22" x14ac:dyDescent="0.2">
      <c r="A6034" s="6" t="s">
        <v>2615</v>
      </c>
      <c r="B6034" s="1" t="s">
        <v>11995</v>
      </c>
      <c r="C6034" s="95" t="s">
        <v>6496</v>
      </c>
      <c r="D6034" s="95" t="s">
        <v>12671</v>
      </c>
      <c r="E6034" s="95" t="s">
        <v>6643</v>
      </c>
      <c r="F6034" s="95" t="s">
        <v>6605</v>
      </c>
      <c r="G6034" s="95" t="s">
        <v>6605</v>
      </c>
      <c r="H6034" s="61">
        <v>5152.6210001070203</v>
      </c>
      <c r="I6034" s="61">
        <v>72.523082909104701</v>
      </c>
      <c r="J6034" s="123">
        <v>373683.95998995501</v>
      </c>
      <c r="K6034" s="99">
        <v>7601.4166666666697</v>
      </c>
      <c r="L6034" s="16">
        <v>7523.5935081053303</v>
      </c>
      <c r="M6034" s="17">
        <f>gp_need_index[[#This Row],[Normalised weighted population (base year)]]/gp_need_index[[#This Row],[Registered population (base year)]]</f>
        <v>0.98976201911117367</v>
      </c>
      <c r="N6034" s="99">
        <v>7620.0693966339504</v>
      </c>
      <c r="O6034" s="16">
        <v>7550.7873516192403</v>
      </c>
      <c r="P6034" s="17">
        <f>gp_need_index[[#This Row],[Normalised weighted population 2026/27]]/gp_need_index[[#This Row],[Registered population 2026/27]]</f>
        <v>0.9909079509111407</v>
      </c>
      <c r="Q6034" s="99">
        <v>7632.2392949861796</v>
      </c>
      <c r="R6034" s="16">
        <v>7577.3313592889999</v>
      </c>
      <c r="S6034" s="17">
        <f>gp_need_index[[#This Row],[Normalised weighted population 2027/28]]/gp_need_index[[#This Row],[Registered population 2027/28]]</f>
        <v>0.99280578954943799</v>
      </c>
      <c r="T6034" s="99">
        <v>7647.1062901475798</v>
      </c>
      <c r="U6034" s="16">
        <v>7607.5568236239596</v>
      </c>
      <c r="V6034" s="17">
        <f>gp_need_index[[#This Row],[Normalised weighted population 2028/29]]/gp_need_index[[#This Row],[Registered population 2028/29]]</f>
        <v>0.99482817878776253</v>
      </c>
    </row>
    <row r="6035" spans="1:22" x14ac:dyDescent="0.2">
      <c r="A6035" s="6" t="s">
        <v>2224</v>
      </c>
      <c r="B6035" s="1" t="s">
        <v>11996</v>
      </c>
      <c r="C6035" s="95" t="s">
        <v>6324</v>
      </c>
      <c r="D6035" s="95" t="s">
        <v>6324</v>
      </c>
      <c r="E6035" s="95" t="s">
        <v>6645</v>
      </c>
      <c r="F6035" s="95" t="s">
        <v>6330</v>
      </c>
      <c r="G6035" s="95" t="s">
        <v>6330</v>
      </c>
      <c r="H6035" s="61">
        <v>5373.3003864694101</v>
      </c>
      <c r="I6035" s="61">
        <v>103.78949317291899</v>
      </c>
      <c r="J6035" s="123">
        <v>557692.123777512</v>
      </c>
      <c r="K6035" s="99">
        <v>8836.9166666666697</v>
      </c>
      <c r="L6035" s="16">
        <v>11228.335415003499</v>
      </c>
      <c r="M6035" s="17">
        <f>gp_need_index[[#This Row],[Normalised weighted population (base year)]]/gp_need_index[[#This Row],[Registered population (base year)]]</f>
        <v>1.2706168722126114</v>
      </c>
      <c r="N6035" s="99">
        <v>8815.2375190816892</v>
      </c>
      <c r="O6035" s="16">
        <v>11268.9199569339</v>
      </c>
      <c r="P6035" s="17">
        <f>gp_need_index[[#This Row],[Normalised weighted population 2026/27]]/gp_need_index[[#This Row],[Registered population 2026/27]]</f>
        <v>1.2783455842841338</v>
      </c>
      <c r="Q6035" s="99">
        <v>8796.2395805313408</v>
      </c>
      <c r="R6035" s="16">
        <v>11308.534673100299</v>
      </c>
      <c r="S6035" s="17">
        <f>gp_need_index[[#This Row],[Normalised weighted population 2027/28]]/gp_need_index[[#This Row],[Registered population 2027/28]]</f>
        <v>1.2856101257325239</v>
      </c>
      <c r="T6035" s="99">
        <v>8780.3379461009099</v>
      </c>
      <c r="U6035" s="16">
        <v>11353.643656096399</v>
      </c>
      <c r="V6035" s="17">
        <f>gp_need_index[[#This Row],[Normalised weighted population 2028/29]]/gp_need_index[[#This Row],[Registered population 2028/29]]</f>
        <v>1.2930759300828756</v>
      </c>
    </row>
    <row r="6036" spans="1:22" x14ac:dyDescent="0.2">
      <c r="A6036" s="6" t="s">
        <v>4149</v>
      </c>
      <c r="B6036" s="1" t="s">
        <v>11997</v>
      </c>
      <c r="C6036" s="95" t="s">
        <v>6269</v>
      </c>
      <c r="D6036" s="95" t="s">
        <v>12677</v>
      </c>
      <c r="E6036" s="95" t="s">
        <v>6652</v>
      </c>
      <c r="F6036" s="95" t="s">
        <v>6291</v>
      </c>
      <c r="G6036" s="95" t="s">
        <v>6291</v>
      </c>
      <c r="H6036" s="61">
        <v>5681.8020662006602</v>
      </c>
      <c r="I6036" s="61">
        <v>36.370402956080198</v>
      </c>
      <c r="J6036" s="123">
        <v>206649.430664407</v>
      </c>
      <c r="K6036" s="99">
        <v>3379.1666666666702</v>
      </c>
      <c r="L6036" s="16">
        <v>4160.5915197489003</v>
      </c>
      <c r="M6036" s="17">
        <f>gp_need_index[[#This Row],[Normalised weighted population (base year)]]/gp_need_index[[#This Row],[Registered population (base year)]]</f>
        <v>1.2312477986926449</v>
      </c>
      <c r="N6036" s="99">
        <v>3373.8748012855999</v>
      </c>
      <c r="O6036" s="16">
        <v>4175.6298753686597</v>
      </c>
      <c r="P6036" s="17">
        <f>gp_need_index[[#This Row],[Normalised weighted population 2026/27]]/gp_need_index[[#This Row],[Registered population 2026/27]]</f>
        <v>1.2376362850742282</v>
      </c>
      <c r="Q6036" s="99">
        <v>3369.8922528394901</v>
      </c>
      <c r="R6036" s="16">
        <v>4190.3088679394205</v>
      </c>
      <c r="S6036" s="17">
        <f>gp_need_index[[#This Row],[Normalised weighted population 2027/28]]/gp_need_index[[#This Row],[Registered population 2027/28]]</f>
        <v>1.2434548506435608</v>
      </c>
      <c r="T6036" s="99">
        <v>3373.2829202501698</v>
      </c>
      <c r="U6036" s="16">
        <v>4207.0237277277702</v>
      </c>
      <c r="V6036" s="17">
        <f>gp_need_index[[#This Row],[Normalised weighted population 2028/29]]/gp_need_index[[#This Row],[Registered population 2028/29]]</f>
        <v>1.2471600595587662</v>
      </c>
    </row>
    <row r="6037" spans="1:22" x14ac:dyDescent="0.2">
      <c r="A6037" s="6" t="s">
        <v>2526</v>
      </c>
      <c r="B6037" s="1" t="s">
        <v>11998</v>
      </c>
      <c r="C6037" s="95" t="s">
        <v>6576</v>
      </c>
      <c r="D6037" s="95" t="s">
        <v>12671</v>
      </c>
      <c r="E6037" s="95" t="s">
        <v>6643</v>
      </c>
      <c r="F6037" s="95" t="s">
        <v>6577</v>
      </c>
      <c r="G6037" s="95" t="s">
        <v>6577</v>
      </c>
      <c r="H6037" s="61">
        <v>5204.3111666165896</v>
      </c>
      <c r="I6037" s="61"/>
      <c r="J6037" s="123"/>
      <c r="K6037" s="99">
        <v>0.83333333333333304</v>
      </c>
      <c r="L6037" s="16"/>
      <c r="M6037" s="17">
        <f>gp_need_index[[#This Row],[Normalised weighted population (base year)]]/gp_need_index[[#This Row],[Registered population (base year)]]</f>
        <v>0</v>
      </c>
      <c r="N6037" s="99">
        <v>0.88711485839276905</v>
      </c>
      <c r="O6037" s="16"/>
      <c r="P6037" s="17">
        <f>gp_need_index[[#This Row],[Normalised weighted population 2026/27]]/gp_need_index[[#This Row],[Registered population 2026/27]]</f>
        <v>0</v>
      </c>
      <c r="Q6037" s="99">
        <v>0.977412967686623</v>
      </c>
      <c r="R6037" s="16"/>
      <c r="S6037" s="17">
        <f>gp_need_index[[#This Row],[Normalised weighted population 2027/28]]/gp_need_index[[#This Row],[Registered population 2027/28]]</f>
        <v>0</v>
      </c>
      <c r="T6037" s="99">
        <v>1.0530522485461999</v>
      </c>
      <c r="U6037" s="16"/>
      <c r="V6037" s="17">
        <f>gp_need_index[[#This Row],[Normalised weighted population 2028/29]]/gp_need_index[[#This Row],[Registered population 2028/29]]</f>
        <v>0</v>
      </c>
    </row>
    <row r="6038" spans="1:22" x14ac:dyDescent="0.2">
      <c r="A6038" s="6" t="s">
        <v>2552</v>
      </c>
      <c r="B6038" s="1" t="s">
        <v>12541</v>
      </c>
      <c r="C6038" s="95" t="s">
        <v>6576</v>
      </c>
      <c r="D6038" s="95" t="s">
        <v>12671</v>
      </c>
      <c r="E6038" s="95" t="s">
        <v>6643</v>
      </c>
      <c r="F6038" s="95" t="s">
        <v>6577</v>
      </c>
      <c r="G6038" s="95" t="s">
        <v>6577</v>
      </c>
      <c r="H6038" s="61">
        <v>5258.22712463892</v>
      </c>
      <c r="I6038" s="61">
        <v>243.78240657688499</v>
      </c>
      <c r="J6038" s="123">
        <v>1281863.2627723301</v>
      </c>
      <c r="K6038" s="99">
        <v>17246.25</v>
      </c>
      <c r="L6038" s="16">
        <v>25808.488334184502</v>
      </c>
      <c r="M6038" s="17">
        <f>gp_need_index[[#This Row],[Normalised weighted population (base year)]]/gp_need_index[[#This Row],[Registered population (base year)]]</f>
        <v>1.4964695707289701</v>
      </c>
      <c r="N6038" s="99">
        <v>17371.903408936199</v>
      </c>
      <c r="O6038" s="16">
        <v>25901.772479896801</v>
      </c>
      <c r="P6038" s="17">
        <f>gp_need_index[[#This Row],[Normalised weighted population 2026/27]]/gp_need_index[[#This Row],[Registered population 2026/27]]</f>
        <v>1.4910152255723914</v>
      </c>
      <c r="Q6038" s="99">
        <v>17493.4494426688</v>
      </c>
      <c r="R6038" s="16">
        <v>25992.827467323899</v>
      </c>
      <c r="S6038" s="17">
        <f>gp_need_index[[#This Row],[Normalised weighted population 2027/28]]/gp_need_index[[#This Row],[Registered population 2027/28]]</f>
        <v>1.4858606104250662</v>
      </c>
      <c r="T6038" s="99">
        <v>17610.2173643196</v>
      </c>
      <c r="U6038" s="16">
        <v>26096.511105048899</v>
      </c>
      <c r="V6038" s="17">
        <f>gp_need_index[[#This Row],[Normalised weighted population 2028/29]]/gp_need_index[[#This Row],[Registered population 2028/29]]</f>
        <v>1.4818960246296302</v>
      </c>
    </row>
    <row r="6039" spans="1:22" x14ac:dyDescent="0.2">
      <c r="A6039" s="6" t="s">
        <v>6203</v>
      </c>
      <c r="B6039" s="1" t="s">
        <v>11999</v>
      </c>
      <c r="C6039" s="95" t="s">
        <v>6539</v>
      </c>
      <c r="D6039" s="95" t="s">
        <v>6539</v>
      </c>
      <c r="E6039" s="95" t="s">
        <v>6641</v>
      </c>
      <c r="F6039" s="95" t="s">
        <v>6545</v>
      </c>
      <c r="G6039" s="95" t="s">
        <v>6545</v>
      </c>
      <c r="H6039" s="61">
        <v>5441.2566189236104</v>
      </c>
      <c r="I6039" s="61">
        <v>41.711023194874102</v>
      </c>
      <c r="J6039" s="123">
        <v>226960.381041185</v>
      </c>
      <c r="K6039" s="99">
        <v>4802.6666666666697</v>
      </c>
      <c r="L6039" s="16">
        <v>4569.5235338559196</v>
      </c>
      <c r="M6039" s="17">
        <f>gp_need_index[[#This Row],[Normalised weighted population (base year)]]/gp_need_index[[#This Row],[Registered population (base year)]]</f>
        <v>0.95145548317377504</v>
      </c>
      <c r="N6039" s="99">
        <v>4801.0992122041098</v>
      </c>
      <c r="O6039" s="16">
        <v>4586.0399641732802</v>
      </c>
      <c r="P6039" s="17">
        <f>gp_need_index[[#This Row],[Normalised weighted population 2026/27]]/gp_need_index[[#This Row],[Registered population 2026/27]]</f>
        <v>0.9552062478767025</v>
      </c>
      <c r="Q6039" s="99">
        <v>4808.75188818488</v>
      </c>
      <c r="R6039" s="16">
        <v>4602.1617107295197</v>
      </c>
      <c r="S6039" s="17">
        <f>gp_need_index[[#This Row],[Normalised weighted population 2027/28]]/gp_need_index[[#This Row],[Registered population 2027/28]]</f>
        <v>0.95703871144548902</v>
      </c>
      <c r="T6039" s="99">
        <v>4827.2376564114402</v>
      </c>
      <c r="U6039" s="16">
        <v>4620.5194237627202</v>
      </c>
      <c r="V6039" s="17">
        <f>gp_need_index[[#This Row],[Normalised weighted population 2028/29]]/gp_need_index[[#This Row],[Registered population 2028/29]]</f>
        <v>0.9571767028345578</v>
      </c>
    </row>
    <row r="6040" spans="1:22" x14ac:dyDescent="0.2">
      <c r="A6040" s="6" t="s">
        <v>3456</v>
      </c>
      <c r="B6040" s="1" t="s">
        <v>12000</v>
      </c>
      <c r="C6040" s="95" t="s">
        <v>6270</v>
      </c>
      <c r="D6040" s="95" t="s">
        <v>12677</v>
      </c>
      <c r="E6040" s="95" t="s">
        <v>6652</v>
      </c>
      <c r="F6040" s="95" t="s">
        <v>6301</v>
      </c>
      <c r="G6040" s="95" t="s">
        <v>6301</v>
      </c>
      <c r="H6040" s="61">
        <v>5316.0625849184798</v>
      </c>
      <c r="I6040" s="61">
        <v>48.173514671947999</v>
      </c>
      <c r="J6040" s="123">
        <v>256093.418931564</v>
      </c>
      <c r="K6040" s="99">
        <v>4873.25</v>
      </c>
      <c r="L6040" s="16">
        <v>5156.0756961412199</v>
      </c>
      <c r="M6040" s="17">
        <f>gp_need_index[[#This Row],[Normalised weighted population (base year)]]/gp_need_index[[#This Row],[Registered population (base year)]]</f>
        <v>1.0580363609790633</v>
      </c>
      <c r="N6040" s="99">
        <v>4850.2536951231496</v>
      </c>
      <c r="O6040" s="16">
        <v>5174.7122048090096</v>
      </c>
      <c r="P6040" s="17">
        <f>gp_need_index[[#This Row],[Normalised weighted population 2026/27]]/gp_need_index[[#This Row],[Registered population 2026/27]]</f>
        <v>1.0668951626204826</v>
      </c>
      <c r="Q6040" s="99">
        <v>4829.2720606139401</v>
      </c>
      <c r="R6040" s="16">
        <v>5192.9033674066104</v>
      </c>
      <c r="S6040" s="17">
        <f>gp_need_index[[#This Row],[Normalised weighted population 2027/28]]/gp_need_index[[#This Row],[Registered population 2027/28]]</f>
        <v>1.0752973330615054</v>
      </c>
      <c r="T6040" s="99">
        <v>4811.0940112198004</v>
      </c>
      <c r="U6040" s="16">
        <v>5213.6175091121904</v>
      </c>
      <c r="V6040" s="17">
        <f>gp_need_index[[#This Row],[Normalised weighted population 2028/29]]/gp_need_index[[#This Row],[Registered population 2028/29]]</f>
        <v>1.0836656895403993</v>
      </c>
    </row>
    <row r="6041" spans="1:22" x14ac:dyDescent="0.2">
      <c r="A6041" s="6" t="s">
        <v>504</v>
      </c>
      <c r="B6041" s="1" t="s">
        <v>12001</v>
      </c>
      <c r="C6041" s="95" t="s">
        <v>6349</v>
      </c>
      <c r="D6041" s="95" t="s">
        <v>6349</v>
      </c>
      <c r="E6041" s="95" t="s">
        <v>6649</v>
      </c>
      <c r="F6041" s="95" t="s">
        <v>6354</v>
      </c>
      <c r="G6041" s="95" t="s">
        <v>6354</v>
      </c>
      <c r="H6041" s="61">
        <v>5578.3907158430202</v>
      </c>
      <c r="I6041" s="61">
        <v>61.157663325308803</v>
      </c>
      <c r="J6041" s="123">
        <v>341161.341296556</v>
      </c>
      <c r="K6041" s="99">
        <v>5605.0833333333303</v>
      </c>
      <c r="L6041" s="16">
        <v>6868.7969712809499</v>
      </c>
      <c r="M6041" s="17">
        <f>gp_need_index[[#This Row],[Normalised weighted population (base year)]]/gp_need_index[[#This Row],[Registered population (base year)]]</f>
        <v>1.2254584923710834</v>
      </c>
      <c r="N6041" s="99">
        <v>5630.5318641964504</v>
      </c>
      <c r="O6041" s="16">
        <v>6893.6240688327498</v>
      </c>
      <c r="P6041" s="17">
        <f>gp_need_index[[#This Row],[Normalised weighted population 2026/27]]/gp_need_index[[#This Row],[Registered population 2026/27]]</f>
        <v>1.2243291104820981</v>
      </c>
      <c r="Q6041" s="99">
        <v>5655.6269565515904</v>
      </c>
      <c r="R6041" s="16">
        <v>6917.85788732537</v>
      </c>
      <c r="S6041" s="17">
        <f>gp_need_index[[#This Row],[Normalised weighted population 2027/28]]/gp_need_index[[#This Row],[Registered population 2027/28]]</f>
        <v>1.2231814333708106</v>
      </c>
      <c r="T6041" s="99">
        <v>5679.3201150967898</v>
      </c>
      <c r="U6041" s="16">
        <v>6945.4527564069904</v>
      </c>
      <c r="V6041" s="17">
        <f>gp_need_index[[#This Row],[Normalised weighted population 2028/29]]/gp_need_index[[#This Row],[Registered population 2028/29]]</f>
        <v>1.2229373614536294</v>
      </c>
    </row>
    <row r="6042" spans="1:22" x14ac:dyDescent="0.2">
      <c r="A6042" s="6" t="s">
        <v>5905</v>
      </c>
      <c r="B6042" s="1" t="s">
        <v>12002</v>
      </c>
      <c r="C6042" s="95" t="s">
        <v>6523</v>
      </c>
      <c r="D6042" s="95" t="s">
        <v>12672</v>
      </c>
      <c r="E6042" s="95" t="s">
        <v>6643</v>
      </c>
      <c r="F6042" s="95" t="s">
        <v>6532</v>
      </c>
      <c r="G6042" s="95" t="s">
        <v>6532</v>
      </c>
      <c r="H6042" s="61">
        <v>5434.62152569111</v>
      </c>
      <c r="I6042" s="61">
        <v>28.753338876657999</v>
      </c>
      <c r="J6042" s="123">
        <v>156263.51439457701</v>
      </c>
      <c r="K6042" s="99">
        <v>2568.5833333333298</v>
      </c>
      <c r="L6042" s="16">
        <v>3146.1429665976698</v>
      </c>
      <c r="M6042" s="17">
        <f>gp_need_index[[#This Row],[Normalised weighted population (base year)]]/gp_need_index[[#This Row],[Registered population (base year)]]</f>
        <v>1.2248553222973781</v>
      </c>
      <c r="N6042" s="99">
        <v>2576.6319686964198</v>
      </c>
      <c r="O6042" s="16">
        <v>3157.51462289646</v>
      </c>
      <c r="P6042" s="17">
        <f>gp_need_index[[#This Row],[Normalised weighted population 2026/27]]/gp_need_index[[#This Row],[Registered population 2026/27]]</f>
        <v>1.2254426170509414</v>
      </c>
      <c r="Q6042" s="99">
        <v>2585.0902781084901</v>
      </c>
      <c r="R6042" s="16">
        <v>3168.6145371788498</v>
      </c>
      <c r="S6042" s="17">
        <f>gp_need_index[[#This Row],[Normalised weighted population 2027/28]]/gp_need_index[[#This Row],[Registered population 2027/28]]</f>
        <v>1.2257268397981538</v>
      </c>
      <c r="T6042" s="99">
        <v>2592.5995933743802</v>
      </c>
      <c r="U6042" s="16">
        <v>3181.2539271096298</v>
      </c>
      <c r="V6042" s="17">
        <f>gp_need_index[[#This Row],[Normalised weighted population 2028/29]]/gp_need_index[[#This Row],[Registered population 2028/29]]</f>
        <v>1.2270517727610575</v>
      </c>
    </row>
    <row r="6043" spans="1:22" x14ac:dyDescent="0.2">
      <c r="A6043" s="6" t="s">
        <v>3024</v>
      </c>
      <c r="B6043" s="1" t="s">
        <v>12003</v>
      </c>
      <c r="C6043" s="95" t="s">
        <v>6362</v>
      </c>
      <c r="D6043" s="95" t="s">
        <v>12674</v>
      </c>
      <c r="E6043" s="95" t="s">
        <v>6643</v>
      </c>
      <c r="F6043" s="95" t="s">
        <v>6361</v>
      </c>
      <c r="G6043" s="95" t="s">
        <v>6361</v>
      </c>
      <c r="H6043" s="61">
        <v>5431.83649723704</v>
      </c>
      <c r="I6043" s="61">
        <v>47.052780673209</v>
      </c>
      <c r="J6043" s="123">
        <v>255583.011357226</v>
      </c>
      <c r="K6043" s="99">
        <v>5221.3333333333303</v>
      </c>
      <c r="L6043" s="16">
        <v>5145.7993676820597</v>
      </c>
      <c r="M6043" s="17">
        <f>gp_need_index[[#This Row],[Normalised weighted population (base year)]]/gp_need_index[[#This Row],[Registered population (base year)]]</f>
        <v>0.98553358676239711</v>
      </c>
      <c r="N6043" s="99">
        <v>5257.4696734650897</v>
      </c>
      <c r="O6043" s="16">
        <v>5164.39873281362</v>
      </c>
      <c r="P6043" s="17">
        <f>gp_need_index[[#This Row],[Normalised weighted population 2026/27]]/gp_need_index[[#This Row],[Registered population 2026/27]]</f>
        <v>0.98229738896617758</v>
      </c>
      <c r="Q6043" s="99">
        <v>5295.1704402919304</v>
      </c>
      <c r="R6043" s="16">
        <v>5182.5536394729997</v>
      </c>
      <c r="S6043" s="17">
        <f>gp_need_index[[#This Row],[Normalised weighted population 2027/28]]/gp_need_index[[#This Row],[Registered population 2027/28]]</f>
        <v>0.97873216696444587</v>
      </c>
      <c r="T6043" s="99">
        <v>5331.4117643352301</v>
      </c>
      <c r="U6043" s="16">
        <v>5203.2264968110803</v>
      </c>
      <c r="V6043" s="17">
        <f>gp_need_index[[#This Row],[Normalised weighted population 2028/29]]/gp_need_index[[#This Row],[Registered population 2028/29]]</f>
        <v>0.97595659964183368</v>
      </c>
    </row>
    <row r="6044" spans="1:22" x14ac:dyDescent="0.2">
      <c r="A6044" s="6" t="s">
        <v>4181</v>
      </c>
      <c r="B6044" s="1" t="s">
        <v>12004</v>
      </c>
      <c r="C6044" s="95" t="s">
        <v>6269</v>
      </c>
      <c r="D6044" s="95" t="s">
        <v>12677</v>
      </c>
      <c r="E6044" s="95" t="s">
        <v>6652</v>
      </c>
      <c r="F6044" s="95" t="s">
        <v>6268</v>
      </c>
      <c r="G6044" s="95" t="s">
        <v>6268</v>
      </c>
      <c r="H6044" s="61">
        <v>6113.2210567079701</v>
      </c>
      <c r="I6044" s="61">
        <v>23.709811866855201</v>
      </c>
      <c r="J6044" s="123">
        <v>144943.32115504399</v>
      </c>
      <c r="K6044" s="99">
        <v>3483.5</v>
      </c>
      <c r="L6044" s="16">
        <v>2918.22702294909</v>
      </c>
      <c r="M6044" s="17">
        <f>gp_need_index[[#This Row],[Normalised weighted population (base year)]]/gp_need_index[[#This Row],[Registered population (base year)]]</f>
        <v>0.83772844063415819</v>
      </c>
      <c r="N6044" s="99">
        <v>3466.1864317033901</v>
      </c>
      <c r="O6044" s="16">
        <v>2928.77488268056</v>
      </c>
      <c r="P6044" s="17">
        <f>gp_need_index[[#This Row],[Normalised weighted population 2026/27]]/gp_need_index[[#This Row],[Registered population 2026/27]]</f>
        <v>0.84495595963696346</v>
      </c>
      <c r="Q6044" s="99">
        <v>3453.5579421907501</v>
      </c>
      <c r="R6044" s="16">
        <v>2939.0706861946401</v>
      </c>
      <c r="S6044" s="17">
        <f>gp_need_index[[#This Row],[Normalised weighted population 2027/28]]/gp_need_index[[#This Row],[Registered population 2027/28]]</f>
        <v>0.85102689324802605</v>
      </c>
      <c r="T6044" s="99">
        <v>3448.4636755251099</v>
      </c>
      <c r="U6044" s="16">
        <v>2950.7944411673702</v>
      </c>
      <c r="V6044" s="17">
        <f>gp_need_index[[#This Row],[Normalised weighted population 2028/29]]/gp_need_index[[#This Row],[Registered population 2028/29]]</f>
        <v>0.85568378234926379</v>
      </c>
    </row>
    <row r="6045" spans="1:22" x14ac:dyDescent="0.2">
      <c r="A6045" s="6" t="s">
        <v>3876</v>
      </c>
      <c r="B6045" s="1" t="s">
        <v>12005</v>
      </c>
      <c r="C6045" s="95" t="s">
        <v>6275</v>
      </c>
      <c r="D6045" s="95" t="s">
        <v>6275</v>
      </c>
      <c r="E6045" s="95" t="s">
        <v>6652</v>
      </c>
      <c r="F6045" s="95" t="s">
        <v>6282</v>
      </c>
      <c r="G6045" s="95" t="s">
        <v>6282</v>
      </c>
      <c r="H6045" s="61">
        <v>5370.9342418323904</v>
      </c>
      <c r="I6045" s="61">
        <v>71.982786800607101</v>
      </c>
      <c r="J6045" s="123">
        <v>386614.81444990099</v>
      </c>
      <c r="K6045" s="99">
        <v>6775.0833333333303</v>
      </c>
      <c r="L6045" s="16">
        <v>7783.9378179647101</v>
      </c>
      <c r="M6045" s="17">
        <f>gp_need_index[[#This Row],[Normalised weighted population (base year)]]/gp_need_index[[#This Row],[Registered population (base year)]]</f>
        <v>1.148906579446459</v>
      </c>
      <c r="N6045" s="99">
        <v>6772.0104938068798</v>
      </c>
      <c r="O6045" s="16">
        <v>7812.0726695772701</v>
      </c>
      <c r="P6045" s="17">
        <f>gp_need_index[[#This Row],[Normalised weighted population 2026/27]]/gp_need_index[[#This Row],[Registered population 2026/27]]</f>
        <v>1.1535824814095526</v>
      </c>
      <c r="Q6045" s="99">
        <v>6771.3249946784599</v>
      </c>
      <c r="R6045" s="16">
        <v>7839.5351986092201</v>
      </c>
      <c r="S6045" s="17">
        <f>gp_need_index[[#This Row],[Normalised weighted population 2027/28]]/gp_need_index[[#This Row],[Registered population 2027/28]]</f>
        <v>1.1577549748048217</v>
      </c>
      <c r="T6045" s="99">
        <v>6777.5620124923498</v>
      </c>
      <c r="U6045" s="16">
        <v>7870.8065763955101</v>
      </c>
      <c r="V6045" s="17">
        <f>gp_need_index[[#This Row],[Normalised weighted population 2028/29]]/gp_need_index[[#This Row],[Registered population 2028/29]]</f>
        <v>1.1613035132527154</v>
      </c>
    </row>
    <row r="6046" spans="1:22" x14ac:dyDescent="0.2">
      <c r="A6046" s="6" t="s">
        <v>4906</v>
      </c>
      <c r="B6046" s="1" t="s">
        <v>12006</v>
      </c>
      <c r="C6046" s="95" t="s">
        <v>6580</v>
      </c>
      <c r="D6046" s="95" t="s">
        <v>6580</v>
      </c>
      <c r="E6046" s="95" t="s">
        <v>6641</v>
      </c>
      <c r="F6046" s="95" t="s">
        <v>6581</v>
      </c>
      <c r="G6046" s="95" t="s">
        <v>6581</v>
      </c>
      <c r="H6046" s="61">
        <v>5334.4066317471597</v>
      </c>
      <c r="I6046" s="61">
        <v>66.451292433957803</v>
      </c>
      <c r="J6046" s="123">
        <v>354478.21504787402</v>
      </c>
      <c r="K6046" s="99">
        <v>11830.666666666701</v>
      </c>
      <c r="L6046" s="16">
        <v>7136.9132289505797</v>
      </c>
      <c r="M6046" s="17">
        <f>gp_need_index[[#This Row],[Normalised weighted population (base year)]]/gp_need_index[[#This Row],[Registered population (base year)]]</f>
        <v>0.60325537267135343</v>
      </c>
      <c r="N6046" s="99">
        <v>11939.532886413899</v>
      </c>
      <c r="O6046" s="16">
        <v>7162.7094261150596</v>
      </c>
      <c r="P6046" s="17">
        <f>gp_need_index[[#This Row],[Normalised weighted population 2026/27]]/gp_need_index[[#This Row],[Registered population 2026/27]]</f>
        <v>0.599915381469033</v>
      </c>
      <c r="Q6046" s="99">
        <v>12040.539399232999</v>
      </c>
      <c r="R6046" s="16">
        <v>7187.8891861969296</v>
      </c>
      <c r="S6046" s="17">
        <f>gp_need_index[[#This Row],[Normalised weighted population 2027/28]]/gp_need_index[[#This Row],[Registered population 2027/28]]</f>
        <v>0.59697401817852191</v>
      </c>
      <c r="T6046" s="99">
        <v>12139.3385761922</v>
      </c>
      <c r="U6046" s="16">
        <v>7216.5611919387302</v>
      </c>
      <c r="V6046" s="17">
        <f>gp_need_index[[#This Row],[Normalised weighted population 2028/29]]/gp_need_index[[#This Row],[Registered population 2028/29]]</f>
        <v>0.59447729764222301</v>
      </c>
    </row>
    <row r="6047" spans="1:22" x14ac:dyDescent="0.2">
      <c r="A6047" s="6" t="s">
        <v>1986</v>
      </c>
      <c r="B6047" s="1" t="s">
        <v>12007</v>
      </c>
      <c r="C6047" s="95" t="s">
        <v>6329</v>
      </c>
      <c r="D6047" s="95" t="s">
        <v>6329</v>
      </c>
      <c r="E6047" s="95" t="s">
        <v>6645</v>
      </c>
      <c r="F6047" s="95" t="s">
        <v>6328</v>
      </c>
      <c r="G6047" s="95" t="s">
        <v>6328</v>
      </c>
      <c r="H6047" s="61">
        <v>5504.2440146169401</v>
      </c>
      <c r="I6047" s="61">
        <v>17.3201347069399</v>
      </c>
      <c r="J6047" s="123">
        <v>95334.247793033093</v>
      </c>
      <c r="K6047" s="99">
        <v>4426.1666666666697</v>
      </c>
      <c r="L6047" s="16">
        <v>1919.4190936508201</v>
      </c>
      <c r="M6047" s="17">
        <f>gp_need_index[[#This Row],[Normalised weighted population (base year)]]/gp_need_index[[#This Row],[Registered population (base year)]]</f>
        <v>0.43365269277045271</v>
      </c>
      <c r="N6047" s="99">
        <v>4437.9586345682201</v>
      </c>
      <c r="O6047" s="16">
        <v>1926.3567867112099</v>
      </c>
      <c r="P6047" s="17">
        <f>gp_need_index[[#This Row],[Normalised weighted population 2026/27]]/gp_need_index[[#This Row],[Registered population 2026/27]]</f>
        <v>0.43406370931590033</v>
      </c>
      <c r="Q6047" s="99">
        <v>4445.6011989573999</v>
      </c>
      <c r="R6047" s="16">
        <v>1933.12869365813</v>
      </c>
      <c r="S6047" s="17">
        <f>gp_need_index[[#This Row],[Normalised weighted population 2027/28]]/gp_need_index[[#This Row],[Registered population 2027/28]]</f>
        <v>0.43484078016523281</v>
      </c>
      <c r="T6047" s="99">
        <v>4462.2846978279304</v>
      </c>
      <c r="U6047" s="16">
        <v>1940.83981378928</v>
      </c>
      <c r="V6047" s="17">
        <f>gp_need_index[[#This Row],[Normalised weighted population 2028/29]]/gp_need_index[[#This Row],[Registered population 2028/29]]</f>
        <v>0.43494307181565683</v>
      </c>
    </row>
    <row r="6048" spans="1:22" x14ac:dyDescent="0.2">
      <c r="A6048" s="6" t="s">
        <v>2972</v>
      </c>
      <c r="B6048" s="1" t="s">
        <v>12008</v>
      </c>
      <c r="C6048" s="95" t="s">
        <v>6523</v>
      </c>
      <c r="D6048" s="95" t="s">
        <v>12672</v>
      </c>
      <c r="E6048" s="95" t="s">
        <v>6643</v>
      </c>
      <c r="F6048" s="95" t="s">
        <v>6600</v>
      </c>
      <c r="G6048" s="95" t="s">
        <v>6600</v>
      </c>
      <c r="H6048" s="61">
        <v>5345.7017913818399</v>
      </c>
      <c r="I6048" s="61">
        <v>156.567695485141</v>
      </c>
      <c r="J6048" s="123">
        <v>836964.21022744302</v>
      </c>
      <c r="K6048" s="99">
        <v>11736.916666666701</v>
      </c>
      <c r="L6048" s="16">
        <v>16851.0805193591</v>
      </c>
      <c r="M6048" s="17">
        <f>gp_need_index[[#This Row],[Normalised weighted population (base year)]]/gp_need_index[[#This Row],[Registered population (base year)]]</f>
        <v>1.4357331655269245</v>
      </c>
      <c r="N6048" s="99">
        <v>11786.2819116846</v>
      </c>
      <c r="O6048" s="16">
        <v>16911.988335044502</v>
      </c>
      <c r="P6048" s="17">
        <f>gp_need_index[[#This Row],[Normalised weighted population 2026/27]]/gp_need_index[[#This Row],[Registered population 2026/27]]</f>
        <v>1.4348874786609689</v>
      </c>
      <c r="Q6048" s="99">
        <v>11832.251714371199</v>
      </c>
      <c r="R6048" s="16">
        <v>16971.440671227701</v>
      </c>
      <c r="S6048" s="17">
        <f>gp_need_index[[#This Row],[Normalised weighted population 2027/28]]/gp_need_index[[#This Row],[Registered population 2027/28]]</f>
        <v>1.4343373586799673</v>
      </c>
      <c r="T6048" s="99">
        <v>11879.170819806301</v>
      </c>
      <c r="U6048" s="16">
        <v>17039.138604760999</v>
      </c>
      <c r="V6048" s="17">
        <f>gp_need_index[[#This Row],[Normalised weighted population 2028/29]]/gp_need_index[[#This Row],[Registered population 2028/29]]</f>
        <v>1.4343710401361867</v>
      </c>
    </row>
    <row r="6049" spans="1:22" x14ac:dyDescent="0.2">
      <c r="A6049" s="6" t="s">
        <v>652</v>
      </c>
      <c r="B6049" s="1" t="s">
        <v>12009</v>
      </c>
      <c r="C6049" s="95" t="s">
        <v>6442</v>
      </c>
      <c r="D6049" s="95" t="s">
        <v>6442</v>
      </c>
      <c r="E6049" s="95" t="s">
        <v>6649</v>
      </c>
      <c r="F6049" s="95" t="s">
        <v>6474</v>
      </c>
      <c r="G6049" s="95" t="s">
        <v>6474</v>
      </c>
      <c r="H6049" s="61">
        <v>5389.0006130105203</v>
      </c>
      <c r="I6049" s="61">
        <v>517.85953774433005</v>
      </c>
      <c r="J6049" s="123">
        <v>2790745.3663575398</v>
      </c>
      <c r="K6049" s="99">
        <v>54711.833333333299</v>
      </c>
      <c r="L6049" s="16">
        <v>56187.677206340399</v>
      </c>
      <c r="M6049" s="17">
        <f>gp_need_index[[#This Row],[Normalised weighted population (base year)]]/gp_need_index[[#This Row],[Registered population (base year)]]</f>
        <v>1.0269748568653418</v>
      </c>
      <c r="N6049" s="99">
        <v>54863.082288443104</v>
      </c>
      <c r="O6049" s="16">
        <v>56390.766182334803</v>
      </c>
      <c r="P6049" s="17">
        <f>gp_need_index[[#This Row],[Normalised weighted population 2026/27]]/gp_need_index[[#This Row],[Registered population 2026/27]]</f>
        <v>1.0278453894708264</v>
      </c>
      <c r="Q6049" s="99">
        <v>55065.232934244101</v>
      </c>
      <c r="R6049" s="16">
        <v>56589.002056336198</v>
      </c>
      <c r="S6049" s="17">
        <f>gp_need_index[[#This Row],[Normalised weighted population 2027/28]]/gp_need_index[[#This Row],[Registered population 2027/28]]</f>
        <v>1.0276720725745716</v>
      </c>
      <c r="T6049" s="99">
        <v>55289.929946044002</v>
      </c>
      <c r="U6049" s="16">
        <v>56814.731773343803</v>
      </c>
      <c r="V6049" s="17">
        <f>gp_need_index[[#This Row],[Normalised weighted population 2028/29]]/gp_need_index[[#This Row],[Registered population 2028/29]]</f>
        <v>1.0275782919021206</v>
      </c>
    </row>
    <row r="6050" spans="1:22" x14ac:dyDescent="0.2">
      <c r="A6050" s="6" t="s">
        <v>4148</v>
      </c>
      <c r="B6050" s="1" t="s">
        <v>12010</v>
      </c>
      <c r="C6050" s="95" t="s">
        <v>6269</v>
      </c>
      <c r="D6050" s="95" t="s">
        <v>12677</v>
      </c>
      <c r="E6050" s="95" t="s">
        <v>6652</v>
      </c>
      <c r="F6050" s="95" t="s">
        <v>6291</v>
      </c>
      <c r="G6050" s="95" t="s">
        <v>6291</v>
      </c>
      <c r="H6050" s="61">
        <v>5637.7323974609399</v>
      </c>
      <c r="I6050" s="61">
        <v>102.77785942333</v>
      </c>
      <c r="J6050" s="123">
        <v>579434.06781259598</v>
      </c>
      <c r="K6050" s="99">
        <v>11254.833333333299</v>
      </c>
      <c r="L6050" s="16">
        <v>11666.078445237799</v>
      </c>
      <c r="M6050" s="17">
        <f>gp_need_index[[#This Row],[Normalised weighted population (base year)]]/gp_need_index[[#This Row],[Registered population (base year)]]</f>
        <v>1.0365394226395623</v>
      </c>
      <c r="N6050" s="99">
        <v>11215.6058143886</v>
      </c>
      <c r="O6050" s="16">
        <v>11708.245198574299</v>
      </c>
      <c r="P6050" s="17">
        <f>gp_need_index[[#This Row],[Normalised weighted population 2026/27]]/gp_need_index[[#This Row],[Registered population 2026/27]]</f>
        <v>1.0439244560069763</v>
      </c>
      <c r="Q6050" s="99">
        <v>11191.105715936599</v>
      </c>
      <c r="R6050" s="16">
        <v>11749.404316938801</v>
      </c>
      <c r="S6050" s="17">
        <f>gp_need_index[[#This Row],[Normalised weighted population 2027/28]]/gp_need_index[[#This Row],[Registered population 2027/28]]</f>
        <v>1.0498877068248189</v>
      </c>
      <c r="T6050" s="99">
        <v>11189.758939220899</v>
      </c>
      <c r="U6050" s="16">
        <v>11796.271899244501</v>
      </c>
      <c r="V6050" s="17">
        <f>gp_need_index[[#This Row],[Normalised weighted population 2028/29]]/gp_need_index[[#This Row],[Registered population 2028/29]]</f>
        <v>1.0542025045685059</v>
      </c>
    </row>
    <row r="6051" spans="1:22" x14ac:dyDescent="0.2">
      <c r="A6051" s="6" t="s">
        <v>4945</v>
      </c>
      <c r="B6051" s="1" t="s">
        <v>12011</v>
      </c>
      <c r="C6051" s="95" t="s">
        <v>6580</v>
      </c>
      <c r="D6051" s="95" t="s">
        <v>6580</v>
      </c>
      <c r="E6051" s="95" t="s">
        <v>6641</v>
      </c>
      <c r="F6051" s="95" t="s">
        <v>6581</v>
      </c>
      <c r="G6051" s="95" t="s">
        <v>6581</v>
      </c>
      <c r="H6051" s="61">
        <v>5734.3861860795496</v>
      </c>
      <c r="I6051" s="61">
        <v>62.252008492314502</v>
      </c>
      <c r="J6051" s="123">
        <v>356977.05755403498</v>
      </c>
      <c r="K6051" s="99">
        <v>7549.25</v>
      </c>
      <c r="L6051" s="16">
        <v>7187.2238584398301</v>
      </c>
      <c r="M6051" s="17">
        <f>gp_need_index[[#This Row],[Normalised weighted population (base year)]]/gp_need_index[[#This Row],[Registered population (base year)]]</f>
        <v>0.9520447539079816</v>
      </c>
      <c r="N6051" s="99">
        <v>7604.5482621360998</v>
      </c>
      <c r="O6051" s="16">
        <v>7213.2019021360102</v>
      </c>
      <c r="P6051" s="17">
        <f>gp_need_index[[#This Row],[Normalised weighted population 2026/27]]/gp_need_index[[#This Row],[Registered population 2026/27]]</f>
        <v>0.9485378557002988</v>
      </c>
      <c r="Q6051" s="99">
        <v>7652.45074195494</v>
      </c>
      <c r="R6051" s="16">
        <v>7238.5591632662299</v>
      </c>
      <c r="S6051" s="17">
        <f>gp_need_index[[#This Row],[Normalised weighted population 2027/28]]/gp_need_index[[#This Row],[Registered population 2027/28]]</f>
        <v>0.94591385261462335</v>
      </c>
      <c r="T6051" s="99">
        <v>7704.2405604291198</v>
      </c>
      <c r="U6051" s="16">
        <v>7267.4332881331002</v>
      </c>
      <c r="V6051" s="17">
        <f>gp_need_index[[#This Row],[Normalised weighted population 2028/29]]/gp_need_index[[#This Row],[Registered population 2028/29]]</f>
        <v>0.94330300710759607</v>
      </c>
    </row>
    <row r="6052" spans="1:22" x14ac:dyDescent="0.2">
      <c r="A6052" s="6" t="s">
        <v>4909</v>
      </c>
      <c r="B6052" s="1" t="s">
        <v>12012</v>
      </c>
      <c r="C6052" s="95" t="s">
        <v>6580</v>
      </c>
      <c r="D6052" s="95" t="s">
        <v>6580</v>
      </c>
      <c r="E6052" s="95" t="s">
        <v>6641</v>
      </c>
      <c r="F6052" s="95" t="s">
        <v>6581</v>
      </c>
      <c r="G6052" s="95" t="s">
        <v>6581</v>
      </c>
      <c r="H6052" s="61">
        <v>5659.8266344572403</v>
      </c>
      <c r="I6052" s="61">
        <v>56.7872851463272</v>
      </c>
      <c r="J6052" s="123">
        <v>321406.18896970002</v>
      </c>
      <c r="K6052" s="99">
        <v>8820.8333333333303</v>
      </c>
      <c r="L6052" s="16">
        <v>6471.0551581135896</v>
      </c>
      <c r="M6052" s="17">
        <f>gp_need_index[[#This Row],[Normalised weighted population (base year)]]/gp_need_index[[#This Row],[Registered population (base year)]]</f>
        <v>0.7336104099892593</v>
      </c>
      <c r="N6052" s="99">
        <v>8898.8617777220807</v>
      </c>
      <c r="O6052" s="16">
        <v>6494.4446276735898</v>
      </c>
      <c r="P6052" s="17">
        <f>gp_need_index[[#This Row],[Normalised weighted population 2026/27]]/gp_need_index[[#This Row],[Registered population 2026/27]]</f>
        <v>0.72980621453545369</v>
      </c>
      <c r="Q6052" s="99">
        <v>8972.6165082118496</v>
      </c>
      <c r="R6052" s="16">
        <v>6517.2751723545798</v>
      </c>
      <c r="S6052" s="17">
        <f>gp_need_index[[#This Row],[Normalised weighted population 2027/28]]/gp_need_index[[#This Row],[Registered population 2027/28]]</f>
        <v>0.72635169087967699</v>
      </c>
      <c r="T6052" s="99">
        <v>9048.5932900172593</v>
      </c>
      <c r="U6052" s="16">
        <v>6543.2721439719799</v>
      </c>
      <c r="V6052" s="17">
        <f>gp_need_index[[#This Row],[Normalised weighted population 2028/29]]/gp_need_index[[#This Row],[Registered population 2028/29]]</f>
        <v>0.72312589750174294</v>
      </c>
    </row>
    <row r="6053" spans="1:22" x14ac:dyDescent="0.2">
      <c r="A6053" s="6" t="s">
        <v>2201</v>
      </c>
      <c r="B6053" s="1" t="s">
        <v>12773</v>
      </c>
      <c r="C6053" s="95" t="s">
        <v>6324</v>
      </c>
      <c r="D6053" s="95" t="s">
        <v>6324</v>
      </c>
      <c r="E6053" s="95" t="s">
        <v>6645</v>
      </c>
      <c r="F6053" s="95" t="s">
        <v>6330</v>
      </c>
      <c r="G6053" s="95" t="s">
        <v>6330</v>
      </c>
      <c r="H6053" s="61">
        <v>5469.1663411458303</v>
      </c>
      <c r="I6053" s="61">
        <v>4.4515459925146299</v>
      </c>
      <c r="J6053" s="123">
        <v>24346.2455083237</v>
      </c>
      <c r="K6053" s="99">
        <v>1228.5833333333301</v>
      </c>
      <c r="L6053" s="16">
        <v>490.17692559800003</v>
      </c>
      <c r="M6053" s="17">
        <f>gp_need_index[[#This Row],[Normalised weighted population (base year)]]/gp_need_index[[#This Row],[Registered population (base year)]]</f>
        <v>0.39897735245038429</v>
      </c>
      <c r="N6053" s="99">
        <v>1232.0680112406101</v>
      </c>
      <c r="O6053" s="16">
        <v>491.94865802805299</v>
      </c>
      <c r="P6053" s="17">
        <f>gp_need_index[[#This Row],[Normalised weighted population 2026/27]]/gp_need_index[[#This Row],[Registered population 2026/27]]</f>
        <v>0.39928693346456873</v>
      </c>
      <c r="Q6053" s="99">
        <v>1236.0335976592701</v>
      </c>
      <c r="R6053" s="16">
        <v>493.67805237379901</v>
      </c>
      <c r="S6053" s="17">
        <f>gp_need_index[[#This Row],[Normalised weighted population 2027/28]]/gp_need_index[[#This Row],[Registered population 2027/28]]</f>
        <v>0.39940504312237007</v>
      </c>
      <c r="T6053" s="99">
        <v>1241.62648603201</v>
      </c>
      <c r="U6053" s="16">
        <v>495.64730086742401</v>
      </c>
      <c r="V6053" s="17">
        <f>gp_need_index[[#This Row],[Normalised weighted population 2028/29]]/gp_need_index[[#This Row],[Registered population 2028/29]]</f>
        <v>0.39919195220409132</v>
      </c>
    </row>
    <row r="6054" spans="1:22" x14ac:dyDescent="0.2">
      <c r="A6054" s="6" t="s">
        <v>3735</v>
      </c>
      <c r="B6054" s="1" t="s">
        <v>12013</v>
      </c>
      <c r="C6054" s="95" t="s">
        <v>6270</v>
      </c>
      <c r="D6054" s="95" t="s">
        <v>12677</v>
      </c>
      <c r="E6054" s="95" t="s">
        <v>6652</v>
      </c>
      <c r="F6054" s="95" t="s">
        <v>6292</v>
      </c>
      <c r="G6054" s="95" t="s">
        <v>6292</v>
      </c>
      <c r="H6054" s="61">
        <v>5431.6115027421401</v>
      </c>
      <c r="I6054" s="61">
        <v>99.476104846949298</v>
      </c>
      <c r="J6054" s="123">
        <v>540315.55533467198</v>
      </c>
      <c r="K6054" s="99">
        <v>9203.4166666666697</v>
      </c>
      <c r="L6054" s="16">
        <v>10878.4829955065</v>
      </c>
      <c r="M6054" s="17">
        <f>gp_need_index[[#This Row],[Normalised weighted population (base year)]]/gp_need_index[[#This Row],[Registered population (base year)]]</f>
        <v>1.1820048346726122</v>
      </c>
      <c r="N6054" s="99">
        <v>9233.7861863598991</v>
      </c>
      <c r="O6054" s="16">
        <v>10917.8030044796</v>
      </c>
      <c r="P6054" s="17">
        <f>gp_need_index[[#This Row],[Normalised weighted population 2026/27]]/gp_need_index[[#This Row],[Registered population 2026/27]]</f>
        <v>1.1823755482455638</v>
      </c>
      <c r="Q6054" s="99">
        <v>9266.2701075430195</v>
      </c>
      <c r="R6054" s="16">
        <v>10956.183405514999</v>
      </c>
      <c r="S6054" s="17">
        <f>gp_need_index[[#This Row],[Normalised weighted population 2027/28]]/gp_need_index[[#This Row],[Registered population 2027/28]]</f>
        <v>1.1823725488636836</v>
      </c>
      <c r="T6054" s="99">
        <v>9309.3942011345407</v>
      </c>
      <c r="U6054" s="16">
        <v>10999.886883041299</v>
      </c>
      <c r="V6054" s="17">
        <f>gp_need_index[[#This Row],[Normalised weighted population 2028/29]]/gp_need_index[[#This Row],[Registered population 2028/29]]</f>
        <v>1.1815899773264233</v>
      </c>
    </row>
    <row r="6055" spans="1:22" x14ac:dyDescent="0.2">
      <c r="A6055" s="6" t="s">
        <v>5478</v>
      </c>
      <c r="B6055" s="1" t="s">
        <v>12014</v>
      </c>
      <c r="C6055" s="95" t="s">
        <v>6324</v>
      </c>
      <c r="D6055" s="95" t="s">
        <v>6324</v>
      </c>
      <c r="E6055" s="95" t="s">
        <v>6645</v>
      </c>
      <c r="F6055" s="95" t="s">
        <v>6330</v>
      </c>
      <c r="G6055" s="95" t="s">
        <v>6330</v>
      </c>
      <c r="H6055" s="61">
        <v>5319.8105329241098</v>
      </c>
      <c r="I6055" s="61">
        <v>71.727442658732897</v>
      </c>
      <c r="J6055" s="123">
        <v>381576.404955637</v>
      </c>
      <c r="K6055" s="99">
        <v>4913.9166666666697</v>
      </c>
      <c r="L6055" s="16">
        <v>7682.4966296320899</v>
      </c>
      <c r="M6055" s="17">
        <f>gp_need_index[[#This Row],[Normalised weighted population (base year)]]/gp_need_index[[#This Row],[Registered population (base year)]]</f>
        <v>1.5634161404783187</v>
      </c>
      <c r="N6055" s="99">
        <v>4904.1676307747503</v>
      </c>
      <c r="O6055" s="16">
        <v>7710.2648245667697</v>
      </c>
      <c r="P6055" s="17">
        <f>gp_need_index[[#This Row],[Normalised weighted population 2026/27]]/gp_need_index[[#This Row],[Registered population 2026/27]]</f>
        <v>1.5721862311930634</v>
      </c>
      <c r="Q6055" s="99">
        <v>4895.1808485510601</v>
      </c>
      <c r="R6055" s="16">
        <v>7737.3694587073696</v>
      </c>
      <c r="S6055" s="17">
        <f>gp_need_index[[#This Row],[Normalised weighted population 2027/28]]/gp_need_index[[#This Row],[Registered population 2027/28]]</f>
        <v>1.580609521504722</v>
      </c>
      <c r="T6055" s="99">
        <v>4889.1667921777498</v>
      </c>
      <c r="U6055" s="16">
        <v>7768.2333042397304</v>
      </c>
      <c r="V6055" s="17">
        <f>gp_need_index[[#This Row],[Normalised weighted population 2028/29]]/gp_need_index[[#This Row],[Registered population 2028/29]]</f>
        <v>1.5888664949349327</v>
      </c>
    </row>
    <row r="6056" spans="1:22" x14ac:dyDescent="0.2">
      <c r="A6056" s="6" t="s">
        <v>3193</v>
      </c>
      <c r="B6056" s="1" t="s">
        <v>12015</v>
      </c>
      <c r="C6056" s="95" t="s">
        <v>6269</v>
      </c>
      <c r="D6056" s="95" t="s">
        <v>12677</v>
      </c>
      <c r="E6056" s="95" t="s">
        <v>6652</v>
      </c>
      <c r="F6056" s="95" t="s">
        <v>6307</v>
      </c>
      <c r="G6056" s="95" t="s">
        <v>6307</v>
      </c>
      <c r="H6056" s="61">
        <v>5426.6246905940598</v>
      </c>
      <c r="I6056" s="61">
        <v>109.461425102577</v>
      </c>
      <c r="J6056" s="123">
        <v>594006.07212925795</v>
      </c>
      <c r="K6056" s="99">
        <v>8321.9166666666697</v>
      </c>
      <c r="L6056" s="16">
        <v>11959.464966510601</v>
      </c>
      <c r="M6056" s="17">
        <f>gp_need_index[[#This Row],[Normalised weighted population (base year)]]/gp_need_index[[#This Row],[Registered population (base year)]]</f>
        <v>1.4371046293234446</v>
      </c>
      <c r="N6056" s="99">
        <v>8282.2544145189604</v>
      </c>
      <c r="O6056" s="16">
        <v>12002.6921582055</v>
      </c>
      <c r="P6056" s="17">
        <f>gp_need_index[[#This Row],[Normalised weighted population 2026/27]]/gp_need_index[[#This Row],[Registered population 2026/27]]</f>
        <v>1.4492059235906274</v>
      </c>
      <c r="Q6056" s="99">
        <v>8244.2998557473602</v>
      </c>
      <c r="R6056" s="16">
        <v>12044.8863742348</v>
      </c>
      <c r="S6056" s="17">
        <f>gp_need_index[[#This Row],[Normalised weighted population 2027/28]]/gp_need_index[[#This Row],[Registered population 2027/28]]</f>
        <v>1.460995667914472</v>
      </c>
      <c r="T6056" s="99">
        <v>8229.6434995625896</v>
      </c>
      <c r="U6056" s="16">
        <v>12092.9326145614</v>
      </c>
      <c r="V6056" s="17">
        <f>gp_need_index[[#This Row],[Normalised weighted population 2028/29]]/gp_need_index[[#This Row],[Registered population 2028/29]]</f>
        <v>1.4694357799586515</v>
      </c>
    </row>
    <row r="6057" spans="1:22" x14ac:dyDescent="0.2">
      <c r="A6057" s="6" t="s">
        <v>867</v>
      </c>
      <c r="B6057" s="1" t="s">
        <v>9152</v>
      </c>
      <c r="C6057" s="95" t="s">
        <v>6343</v>
      </c>
      <c r="D6057" s="95" t="s">
        <v>6343</v>
      </c>
      <c r="E6057" s="95" t="s">
        <v>6649</v>
      </c>
      <c r="F6057" s="95" t="s">
        <v>6630</v>
      </c>
      <c r="G6057" s="95" t="s">
        <v>6630</v>
      </c>
      <c r="H6057" s="61">
        <v>5370.7975212545998</v>
      </c>
      <c r="I6057" s="61">
        <v>38.763979522002003</v>
      </c>
      <c r="J6057" s="123">
        <v>208193.48513073201</v>
      </c>
      <c r="K6057" s="99">
        <v>3771.5833333333298</v>
      </c>
      <c r="L6057" s="16">
        <v>4191.6788539746403</v>
      </c>
      <c r="M6057" s="17">
        <f>gp_need_index[[#This Row],[Normalised weighted population (base year)]]/gp_need_index[[#This Row],[Registered population (base year)]]</f>
        <v>1.1113843931084586</v>
      </c>
      <c r="N6057" s="99">
        <v>3765.8522840232499</v>
      </c>
      <c r="O6057" s="16">
        <v>4206.8295739986297</v>
      </c>
      <c r="P6057" s="17">
        <f>gp_need_index[[#This Row],[Normalised weighted population 2026/27]]/gp_need_index[[#This Row],[Registered population 2026/27]]</f>
        <v>1.1170989345084619</v>
      </c>
      <c r="Q6057" s="99">
        <v>3759.9342217686899</v>
      </c>
      <c r="R6057" s="16">
        <v>4221.6182458652302</v>
      </c>
      <c r="S6057" s="17">
        <f>gp_need_index[[#This Row],[Normalised weighted population 2027/28]]/gp_need_index[[#This Row],[Registered population 2027/28]]</f>
        <v>1.122790452403011</v>
      </c>
      <c r="T6057" s="99">
        <v>3755.4757686255998</v>
      </c>
      <c r="U6057" s="16">
        <v>4238.45799665292</v>
      </c>
      <c r="V6057" s="17">
        <f>gp_need_index[[#This Row],[Normalised weighted population 2028/29]]/gp_need_index[[#This Row],[Registered population 2028/29]]</f>
        <v>1.128607467544406</v>
      </c>
    </row>
    <row r="6058" spans="1:22" x14ac:dyDescent="0.2">
      <c r="A6058" s="6" t="s">
        <v>1058</v>
      </c>
      <c r="B6058" s="1" t="s">
        <v>12016</v>
      </c>
      <c r="C6058" s="95" t="s">
        <v>6315</v>
      </c>
      <c r="D6058" s="95" t="s">
        <v>6315</v>
      </c>
      <c r="E6058" s="95" t="s">
        <v>6651</v>
      </c>
      <c r="F6058" s="95" t="s">
        <v>6320</v>
      </c>
      <c r="G6058" s="95" t="s">
        <v>6320</v>
      </c>
      <c r="H6058" s="61">
        <v>5445.6053571428602</v>
      </c>
      <c r="I6058" s="61">
        <v>37.290668480479802</v>
      </c>
      <c r="J6058" s="123">
        <v>203070.26404873899</v>
      </c>
      <c r="K6058" s="99">
        <v>3446</v>
      </c>
      <c r="L6058" s="16">
        <v>4088.5301052991299</v>
      </c>
      <c r="M6058" s="17">
        <f>gp_need_index[[#This Row],[Normalised weighted population (base year)]]/gp_need_index[[#This Row],[Registered population (base year)]]</f>
        <v>1.1864567920194806</v>
      </c>
      <c r="N6058" s="99">
        <v>3451.74207194973</v>
      </c>
      <c r="O6058" s="16">
        <v>4103.3079967104204</v>
      </c>
      <c r="P6058" s="17">
        <f>gp_need_index[[#This Row],[Normalised weighted population 2026/27]]/gp_need_index[[#This Row],[Registered population 2026/27]]</f>
        <v>1.1887643720704342</v>
      </c>
      <c r="Q6058" s="99">
        <v>3459.2331903951999</v>
      </c>
      <c r="R6058" s="16">
        <v>4117.73274923807</v>
      </c>
      <c r="S6058" s="17">
        <f>gp_need_index[[#This Row],[Normalised weighted population 2027/28]]/gp_need_index[[#This Row],[Registered population 2027/28]]</f>
        <v>1.1903599793940576</v>
      </c>
      <c r="T6058" s="99">
        <v>3467.5336236029498</v>
      </c>
      <c r="U6058" s="16">
        <v>4134.1581077781102</v>
      </c>
      <c r="V6058" s="17">
        <f>gp_need_index[[#This Row],[Normalised weighted population 2028/29]]/gp_need_index[[#This Row],[Registered population 2028/29]]</f>
        <v>1.1922474463225254</v>
      </c>
    </row>
    <row r="6059" spans="1:22" x14ac:dyDescent="0.2">
      <c r="A6059" s="6" t="s">
        <v>4913</v>
      </c>
      <c r="B6059" s="1" t="s">
        <v>12017</v>
      </c>
      <c r="C6059" s="95" t="s">
        <v>6580</v>
      </c>
      <c r="D6059" s="95" t="s">
        <v>6580</v>
      </c>
      <c r="E6059" s="95" t="s">
        <v>6641</v>
      </c>
      <c r="F6059" s="95" t="s">
        <v>6581</v>
      </c>
      <c r="G6059" s="95" t="s">
        <v>6581</v>
      </c>
      <c r="H6059" s="61">
        <v>5426.2753295898401</v>
      </c>
      <c r="I6059" s="61">
        <v>39.4839667743748</v>
      </c>
      <c r="J6059" s="123">
        <v>214250.874822135</v>
      </c>
      <c r="K6059" s="99">
        <v>6399.0833333333303</v>
      </c>
      <c r="L6059" s="16">
        <v>4313.6357550937801</v>
      </c>
      <c r="M6059" s="17">
        <f>gp_need_index[[#This Row],[Normalised weighted population (base year)]]/gp_need_index[[#This Row],[Registered population (base year)]]</f>
        <v>0.67410213782085171</v>
      </c>
      <c r="N6059" s="99">
        <v>6458.0390460921399</v>
      </c>
      <c r="O6059" s="16">
        <v>4329.2272853344402</v>
      </c>
      <c r="P6059" s="17">
        <f>gp_need_index[[#This Row],[Normalised weighted population 2026/27]]/gp_need_index[[#This Row],[Registered population 2026/27]]</f>
        <v>0.67036251320811124</v>
      </c>
      <c r="Q6059" s="99">
        <v>6516.8408777716604</v>
      </c>
      <c r="R6059" s="16">
        <v>4344.4462336261504</v>
      </c>
      <c r="S6059" s="17">
        <f>gp_need_index[[#This Row],[Normalised weighted population 2027/28]]/gp_need_index[[#This Row],[Registered population 2027/28]]</f>
        <v>0.66664911958256545</v>
      </c>
      <c r="T6059" s="99">
        <v>6573.9481977019996</v>
      </c>
      <c r="U6059" s="16">
        <v>4361.7759369825499</v>
      </c>
      <c r="V6059" s="17">
        <f>gp_need_index[[#This Row],[Normalised weighted population 2028/29]]/gp_need_index[[#This Row],[Registered population 2028/29]]</f>
        <v>0.66349411431432626</v>
      </c>
    </row>
    <row r="6060" spans="1:22" x14ac:dyDescent="0.2">
      <c r="A6060" s="6" t="s">
        <v>4106</v>
      </c>
      <c r="B6060" s="1" t="s">
        <v>12018</v>
      </c>
      <c r="C6060" s="95" t="s">
        <v>6272</v>
      </c>
      <c r="D6060" s="95" t="s">
        <v>6272</v>
      </c>
      <c r="E6060" s="95" t="s">
        <v>6652</v>
      </c>
      <c r="F6060" s="95" t="s">
        <v>6271</v>
      </c>
      <c r="G6060" s="95" t="s">
        <v>6271</v>
      </c>
      <c r="H6060" s="61">
        <v>5314.2981465657504</v>
      </c>
      <c r="I6060" s="61">
        <v>91.691767808189994</v>
      </c>
      <c r="J6060" s="123">
        <v>487277.39171840099</v>
      </c>
      <c r="K6060" s="99">
        <v>13286.916666666701</v>
      </c>
      <c r="L6060" s="16">
        <v>9810.6352252251108</v>
      </c>
      <c r="M6060" s="17">
        <f>gp_need_index[[#This Row],[Normalised weighted population (base year)]]/gp_need_index[[#This Row],[Registered population (base year)]]</f>
        <v>0.7383680857905397</v>
      </c>
      <c r="N6060" s="99">
        <v>13329.800233471</v>
      </c>
      <c r="O6060" s="16">
        <v>9846.0955247215406</v>
      </c>
      <c r="P6060" s="17">
        <f>gp_need_index[[#This Row],[Normalised weighted population 2026/27]]/gp_need_index[[#This Row],[Registered population 2026/27]]</f>
        <v>0.73865289443708915</v>
      </c>
      <c r="Q6060" s="99">
        <v>13358.885503568599</v>
      </c>
      <c r="R6060" s="16">
        <v>9880.7084495669606</v>
      </c>
      <c r="S6060" s="17">
        <f>gp_need_index[[#This Row],[Normalised weighted population 2027/28]]/gp_need_index[[#This Row],[Registered population 2027/28]]</f>
        <v>0.73963568644461375</v>
      </c>
      <c r="T6060" s="99">
        <v>13393.187372676501</v>
      </c>
      <c r="U6060" s="16">
        <v>9920.1219299449003</v>
      </c>
      <c r="V6060" s="17">
        <f>gp_need_index[[#This Row],[Normalised weighted population 2028/29]]/gp_need_index[[#This Row],[Registered population 2028/29]]</f>
        <v>0.74068417426780597</v>
      </c>
    </row>
    <row r="6061" spans="1:22" x14ac:dyDescent="0.2">
      <c r="A6061" s="6" t="s">
        <v>4993</v>
      </c>
      <c r="B6061" s="1" t="s">
        <v>12019</v>
      </c>
      <c r="C6061" s="95" t="s">
        <v>6360</v>
      </c>
      <c r="D6061" s="95" t="s">
        <v>6360</v>
      </c>
      <c r="E6061" s="95" t="s">
        <v>6641</v>
      </c>
      <c r="F6061" s="95" t="s">
        <v>6416</v>
      </c>
      <c r="G6061" s="95" t="s">
        <v>12756</v>
      </c>
      <c r="H6061" s="61">
        <v>5353.9921156939299</v>
      </c>
      <c r="I6061" s="61">
        <v>22.426675452729</v>
      </c>
      <c r="J6061" s="123">
        <v>120072.243555138</v>
      </c>
      <c r="K6061" s="99">
        <v>4028.0833333333298</v>
      </c>
      <c r="L6061" s="16">
        <v>2417.4833518124801</v>
      </c>
      <c r="M6061" s="17">
        <f>gp_need_index[[#This Row],[Normalised weighted population (base year)]]/gp_need_index[[#This Row],[Registered population (base year)]]</f>
        <v>0.60015723403913745</v>
      </c>
      <c r="N6061" s="99">
        <v>4051.86948659673</v>
      </c>
      <c r="O6061" s="16">
        <v>2426.2212858722901</v>
      </c>
      <c r="P6061" s="17">
        <f>gp_need_index[[#This Row],[Normalised weighted population 2026/27]]/gp_need_index[[#This Row],[Registered population 2026/27]]</f>
        <v>0.59879058145827302</v>
      </c>
      <c r="Q6061" s="99">
        <v>4070.8867470628002</v>
      </c>
      <c r="R6061" s="16">
        <v>2434.7504144812301</v>
      </c>
      <c r="S6061" s="17">
        <f>gp_need_index[[#This Row],[Normalised weighted population 2027/28]]/gp_need_index[[#This Row],[Registered population 2027/28]]</f>
        <v>0.59808846714734465</v>
      </c>
      <c r="T6061" s="99">
        <v>4090.4175026685102</v>
      </c>
      <c r="U6061" s="16">
        <v>2444.4624698643202</v>
      </c>
      <c r="V6061" s="17">
        <f>gp_need_index[[#This Row],[Normalised weighted population 2028/29]]/gp_need_index[[#This Row],[Registered population 2028/29]]</f>
        <v>0.5976070824725348</v>
      </c>
    </row>
    <row r="6062" spans="1:22" x14ac:dyDescent="0.2">
      <c r="A6062" s="6" t="s">
        <v>3918</v>
      </c>
      <c r="B6062" s="1" t="s">
        <v>12020</v>
      </c>
      <c r="C6062" s="95" t="s">
        <v>6272</v>
      </c>
      <c r="D6062" s="95" t="s">
        <v>6272</v>
      </c>
      <c r="E6062" s="95" t="s">
        <v>6652</v>
      </c>
      <c r="F6062" s="95" t="s">
        <v>6281</v>
      </c>
      <c r="G6062" s="95" t="s">
        <v>6281</v>
      </c>
      <c r="H6062" s="61">
        <v>5230.97162334736</v>
      </c>
      <c r="I6062" s="61">
        <v>58.302577699574698</v>
      </c>
      <c r="J6062" s="123">
        <v>304979.12951447902</v>
      </c>
      <c r="K6062" s="99">
        <v>10080.083333333299</v>
      </c>
      <c r="L6062" s="16">
        <v>6140.3197476938303</v>
      </c>
      <c r="M6062" s="17">
        <f>gp_need_index[[#This Row],[Normalised weighted population (base year)]]/gp_need_index[[#This Row],[Registered population (base year)]]</f>
        <v>0.60915366913572322</v>
      </c>
      <c r="N6062" s="99">
        <v>10099.1970767768</v>
      </c>
      <c r="O6062" s="16">
        <v>6162.5137822551396</v>
      </c>
      <c r="P6062" s="17">
        <f>gp_need_index[[#This Row],[Normalised weighted population 2026/27]]/gp_need_index[[#This Row],[Registered population 2026/27]]</f>
        <v>0.61019838858535591</v>
      </c>
      <c r="Q6062" s="99">
        <v>10108.5480043444</v>
      </c>
      <c r="R6062" s="16">
        <v>6184.1774585691201</v>
      </c>
      <c r="S6062" s="17">
        <f>gp_need_index[[#This Row],[Normalised weighted population 2027/28]]/gp_need_index[[#This Row],[Registered population 2027/28]]</f>
        <v>0.61177702830429415</v>
      </c>
      <c r="T6062" s="99">
        <v>10123.456973070701</v>
      </c>
      <c r="U6062" s="16">
        <v>6208.8457258458202</v>
      </c>
      <c r="V6062" s="17">
        <f>gp_need_index[[#This Row],[Normalised weighted population 2028/29]]/gp_need_index[[#This Row],[Registered population 2028/29]]</f>
        <v>0.61331279842072761</v>
      </c>
    </row>
    <row r="6063" spans="1:22" x14ac:dyDescent="0.2">
      <c r="A6063" s="6" t="s">
        <v>3399</v>
      </c>
      <c r="B6063" s="1" t="s">
        <v>12021</v>
      </c>
      <c r="C6063" s="95" t="s">
        <v>6269</v>
      </c>
      <c r="D6063" s="95" t="s">
        <v>12677</v>
      </c>
      <c r="E6063" s="95" t="s">
        <v>6652</v>
      </c>
      <c r="F6063" s="95" t="s">
        <v>6302</v>
      </c>
      <c r="G6063" s="95" t="s">
        <v>6302</v>
      </c>
      <c r="H6063" s="61">
        <v>5319.1187220982101</v>
      </c>
      <c r="I6063" s="61">
        <v>31.847658377761299</v>
      </c>
      <c r="J6063" s="123">
        <v>169401.47593213801</v>
      </c>
      <c r="K6063" s="99">
        <v>3367.5</v>
      </c>
      <c r="L6063" s="16">
        <v>3410.6570820453699</v>
      </c>
      <c r="M6063" s="17">
        <f>gp_need_index[[#This Row],[Normalised weighted population (base year)]]/gp_need_index[[#This Row],[Registered population (base year)]]</f>
        <v>1.0128157630424262</v>
      </c>
      <c r="N6063" s="99">
        <v>3364.03581424714</v>
      </c>
      <c r="O6063" s="16">
        <v>3422.9848181024599</v>
      </c>
      <c r="P6063" s="17">
        <f>gp_need_index[[#This Row],[Normalised weighted population 2026/27]]/gp_need_index[[#This Row],[Registered population 2026/27]]</f>
        <v>1.0175232985349512</v>
      </c>
      <c r="Q6063" s="99">
        <v>3361.3866908309801</v>
      </c>
      <c r="R6063" s="16">
        <v>3435.01796524779</v>
      </c>
      <c r="S6063" s="17">
        <f>gp_need_index[[#This Row],[Normalised weighted population 2027/28]]/gp_need_index[[#This Row],[Registered population 2027/28]]</f>
        <v>1.0219050294384926</v>
      </c>
      <c r="T6063" s="99">
        <v>3364.3698451590099</v>
      </c>
      <c r="U6063" s="16">
        <v>3448.7200205065001</v>
      </c>
      <c r="V6063" s="17">
        <f>gp_need_index[[#This Row],[Normalised weighted population 2028/29]]/gp_need_index[[#This Row],[Registered population 2028/29]]</f>
        <v>1.0250716119896455</v>
      </c>
    </row>
    <row r="6064" spans="1:22" x14ac:dyDescent="0.2">
      <c r="A6064" s="6" t="s">
        <v>228</v>
      </c>
      <c r="B6064" s="1" t="s">
        <v>12022</v>
      </c>
      <c r="C6064" s="95" t="s">
        <v>6313</v>
      </c>
      <c r="D6064" s="95" t="s">
        <v>6313</v>
      </c>
      <c r="E6064" s="95" t="s">
        <v>6651</v>
      </c>
      <c r="F6064" s="95" t="s">
        <v>6332</v>
      </c>
      <c r="G6064" s="95" t="s">
        <v>6332</v>
      </c>
      <c r="H6064" s="61">
        <v>5360.7933252058601</v>
      </c>
      <c r="I6064" s="61">
        <v>0.16540918626937701</v>
      </c>
      <c r="J6064" s="123">
        <v>886.72446168061094</v>
      </c>
      <c r="K6064" s="99">
        <v>33.75</v>
      </c>
      <c r="L6064" s="16">
        <v>17.852932203881</v>
      </c>
      <c r="M6064" s="17">
        <f>gp_need_index[[#This Row],[Normalised weighted population (base year)]]/gp_need_index[[#This Row],[Registered population (base year)]]</f>
        <v>0.52897576900388144</v>
      </c>
      <c r="N6064" s="99">
        <v>33.935779433918597</v>
      </c>
      <c r="O6064" s="16">
        <v>17.9174611878158</v>
      </c>
      <c r="P6064" s="17">
        <f>gp_need_index[[#This Row],[Normalised weighted population 2026/27]]/gp_need_index[[#This Row],[Registered population 2026/27]]</f>
        <v>0.52798142511226398</v>
      </c>
      <c r="Q6064" s="99">
        <v>34.2009835542814</v>
      </c>
      <c r="R6064" s="16">
        <v>17.980448159245999</v>
      </c>
      <c r="S6064" s="17">
        <f>gp_need_index[[#This Row],[Normalised weighted population 2027/28]]/gp_need_index[[#This Row],[Registered population 2027/28]]</f>
        <v>0.52572897883795344</v>
      </c>
      <c r="T6064" s="99">
        <v>34.400620650335902</v>
      </c>
      <c r="U6064" s="16">
        <v>18.052170955675901</v>
      </c>
      <c r="V6064" s="17">
        <f>gp_need_index[[#This Row],[Normalised weighted population 2028/29]]/gp_need_index[[#This Row],[Registered population 2028/29]]</f>
        <v>0.52476294364472842</v>
      </c>
    </row>
    <row r="6065" spans="1:22" x14ac:dyDescent="0.2">
      <c r="A6065" s="6" t="s">
        <v>3068</v>
      </c>
      <c r="B6065" s="1" t="s">
        <v>12023</v>
      </c>
      <c r="C6065" s="95" t="s">
        <v>6275</v>
      </c>
      <c r="D6065" s="95" t="s">
        <v>6275</v>
      </c>
      <c r="E6065" s="95" t="s">
        <v>6652</v>
      </c>
      <c r="F6065" s="95" t="s">
        <v>6310</v>
      </c>
      <c r="G6065" s="95" t="s">
        <v>6310</v>
      </c>
      <c r="H6065" s="61">
        <v>5361.9823069852901</v>
      </c>
      <c r="I6065" s="61">
        <v>24.3435218857833</v>
      </c>
      <c r="J6065" s="123">
        <v>130529.53364128</v>
      </c>
      <c r="K6065" s="99">
        <v>2375.3333333333298</v>
      </c>
      <c r="L6065" s="16">
        <v>2628.0259713206501</v>
      </c>
      <c r="M6065" s="17">
        <f>gp_need_index[[#This Row],[Normalised weighted population (base year)]]/gp_need_index[[#This Row],[Registered population (base year)]]</f>
        <v>1.1063819694024646</v>
      </c>
      <c r="N6065" s="99">
        <v>2373.9725867195598</v>
      </c>
      <c r="O6065" s="16">
        <v>2637.52490649538</v>
      </c>
      <c r="P6065" s="17">
        <f>gp_need_index[[#This Row],[Normalised weighted population 2026/27]]/gp_need_index[[#This Row],[Registered population 2026/27]]</f>
        <v>1.1110174233898826</v>
      </c>
      <c r="Q6065" s="99">
        <v>2373.7366865956901</v>
      </c>
      <c r="R6065" s="16">
        <v>2646.7968510075202</v>
      </c>
      <c r="S6065" s="17">
        <f>gp_need_index[[#This Row],[Normalised weighted population 2027/28]]/gp_need_index[[#This Row],[Registered population 2027/28]]</f>
        <v>1.1150338897965306</v>
      </c>
      <c r="T6065" s="99">
        <v>2375.24768450284</v>
      </c>
      <c r="U6065" s="16">
        <v>2657.3547453411202</v>
      </c>
      <c r="V6065" s="17">
        <f>gp_need_index[[#This Row],[Normalised weighted population 2028/29]]/gp_need_index[[#This Row],[Registered population 2028/29]]</f>
        <v>1.1187695340906427</v>
      </c>
    </row>
    <row r="6066" spans="1:22" x14ac:dyDescent="0.2">
      <c r="A6066" s="6" t="s">
        <v>4672</v>
      </c>
      <c r="B6066" s="1" t="s">
        <v>7421</v>
      </c>
      <c r="C6066" s="95" t="s">
        <v>6501</v>
      </c>
      <c r="D6066" s="95" t="s">
        <v>6501</v>
      </c>
      <c r="E6066" s="95" t="s">
        <v>6647</v>
      </c>
      <c r="F6066" s="95" t="s">
        <v>6505</v>
      </c>
      <c r="G6066" s="95" t="s">
        <v>6505</v>
      </c>
      <c r="H6066" s="61">
        <v>5351.4783002067998</v>
      </c>
      <c r="I6066" s="61">
        <v>35.007113537521001</v>
      </c>
      <c r="J6066" s="123">
        <v>187339.80844892</v>
      </c>
      <c r="K6066" s="99">
        <v>4596</v>
      </c>
      <c r="L6066" s="16">
        <v>3771.8198198656301</v>
      </c>
      <c r="M6066" s="17">
        <f>gp_need_index[[#This Row],[Normalised weighted population (base year)]]/gp_need_index[[#This Row],[Registered population (base year)]]</f>
        <v>0.8206744603711118</v>
      </c>
      <c r="N6066" s="99">
        <v>4618.5427939284</v>
      </c>
      <c r="O6066" s="16">
        <v>3785.4529697472099</v>
      </c>
      <c r="P6066" s="17">
        <f>gp_need_index[[#This Row],[Normalised weighted population 2026/27]]/gp_need_index[[#This Row],[Registered population 2026/27]]</f>
        <v>0.81962063331395751</v>
      </c>
      <c r="Q6066" s="99">
        <v>4643.6788242651401</v>
      </c>
      <c r="R6066" s="16">
        <v>3798.7603359837799</v>
      </c>
      <c r="S6066" s="17">
        <f>gp_need_index[[#This Row],[Normalised weighted population 2027/28]]/gp_need_index[[#This Row],[Registered population 2027/28]]</f>
        <v>0.81804975747540676</v>
      </c>
      <c r="T6066" s="99">
        <v>4667.3574575776202</v>
      </c>
      <c r="U6066" s="16">
        <v>3813.9133350553602</v>
      </c>
      <c r="V6066" s="17">
        <f>gp_need_index[[#This Row],[Normalised weighted population 2028/29]]/gp_need_index[[#This Row],[Registered population 2028/29]]</f>
        <v>0.81714618383542426</v>
      </c>
    </row>
    <row r="6067" spans="1:22" x14ac:dyDescent="0.2">
      <c r="A6067" s="6" t="s">
        <v>4083</v>
      </c>
      <c r="B6067" s="1" t="s">
        <v>12024</v>
      </c>
      <c r="C6067" s="95" t="s">
        <v>6275</v>
      </c>
      <c r="D6067" s="95" t="s">
        <v>6275</v>
      </c>
      <c r="E6067" s="95" t="s">
        <v>6652</v>
      </c>
      <c r="F6067" s="95" t="s">
        <v>6274</v>
      </c>
      <c r="G6067" s="95" t="s">
        <v>6274</v>
      </c>
      <c r="H6067" s="61">
        <v>5392.4078730193696</v>
      </c>
      <c r="I6067" s="61">
        <v>120.23010080237199</v>
      </c>
      <c r="J6067" s="123">
        <v>648329.74214062095</v>
      </c>
      <c r="K6067" s="99">
        <v>10301</v>
      </c>
      <c r="L6067" s="16">
        <v>13053.1945743989</v>
      </c>
      <c r="M6067" s="17">
        <f>gp_need_index[[#This Row],[Normalised weighted population (base year)]]/gp_need_index[[#This Row],[Registered population (base year)]]</f>
        <v>1.2671774171826911</v>
      </c>
      <c r="N6067" s="99">
        <v>10312.9807371025</v>
      </c>
      <c r="O6067" s="16">
        <v>13100.375024835301</v>
      </c>
      <c r="P6067" s="17">
        <f>gp_need_index[[#This Row],[Normalised weighted population 2026/27]]/gp_need_index[[#This Row],[Registered population 2026/27]]</f>
        <v>1.2702801797839813</v>
      </c>
      <c r="Q6067" s="99">
        <v>10328.500027140301</v>
      </c>
      <c r="R6067" s="16">
        <v>13146.4280308257</v>
      </c>
      <c r="S6067" s="17">
        <f>gp_need_index[[#This Row],[Normalised weighted population 2027/28]]/gp_need_index[[#This Row],[Registered population 2027/28]]</f>
        <v>1.2728303235010605</v>
      </c>
      <c r="T6067" s="99">
        <v>10352.477405330599</v>
      </c>
      <c r="U6067" s="16">
        <v>13198.8682466136</v>
      </c>
      <c r="V6067" s="17">
        <f>gp_need_index[[#This Row],[Normalised weighted population 2028/29]]/gp_need_index[[#This Row],[Registered population 2028/29]]</f>
        <v>1.2749477955699149</v>
      </c>
    </row>
    <row r="6068" spans="1:22" x14ac:dyDescent="0.2">
      <c r="A6068" s="6" t="s">
        <v>1873</v>
      </c>
      <c r="B6068" s="1" t="s">
        <v>12025</v>
      </c>
      <c r="C6068" s="95" t="s">
        <v>6452</v>
      </c>
      <c r="D6068" s="95" t="s">
        <v>6452</v>
      </c>
      <c r="E6068" s="95" t="s">
        <v>6645</v>
      </c>
      <c r="F6068" s="95" t="s">
        <v>6453</v>
      </c>
      <c r="G6068" s="95" t="s">
        <v>6453</v>
      </c>
      <c r="H6068" s="61">
        <v>5322.54940185547</v>
      </c>
      <c r="I6068" s="61">
        <v>35.319124776854103</v>
      </c>
      <c r="J6068" s="123">
        <v>187987.78645510401</v>
      </c>
      <c r="K6068" s="99">
        <v>6148.5833333333303</v>
      </c>
      <c r="L6068" s="16">
        <v>3784.8659327382602</v>
      </c>
      <c r="M6068" s="17">
        <f>gp_need_index[[#This Row],[Normalised weighted population (base year)]]/gp_need_index[[#This Row],[Registered population (base year)]]</f>
        <v>0.61556715222827951</v>
      </c>
      <c r="N6068" s="99">
        <v>6186.0769376079697</v>
      </c>
      <c r="O6068" s="16">
        <v>3798.5462374736398</v>
      </c>
      <c r="P6068" s="17">
        <f>gp_need_index[[#This Row],[Normalised weighted population 2026/27]]/gp_need_index[[#This Row],[Registered population 2026/27]]</f>
        <v>0.61404768737688231</v>
      </c>
      <c r="Q6068" s="99">
        <v>6216.8574453766796</v>
      </c>
      <c r="R6068" s="16">
        <v>3811.8996317312399</v>
      </c>
      <c r="S6068" s="17">
        <f>gp_need_index[[#This Row],[Normalised weighted population 2027/28]]/gp_need_index[[#This Row],[Registered population 2027/28]]</f>
        <v>0.61315538682104631</v>
      </c>
      <c r="T6068" s="99">
        <v>6249.6322820292698</v>
      </c>
      <c r="U6068" s="16">
        <v>3827.1050425684002</v>
      </c>
      <c r="V6068" s="17">
        <f>gp_need_index[[#This Row],[Normalised weighted population 2028/29]]/gp_need_index[[#This Row],[Registered population 2028/29]]</f>
        <v>0.61237283569037926</v>
      </c>
    </row>
    <row r="6069" spans="1:22" x14ac:dyDescent="0.2">
      <c r="A6069" s="6" t="s">
        <v>3587</v>
      </c>
      <c r="B6069" s="1" t="s">
        <v>12026</v>
      </c>
      <c r="C6069" s="95" t="s">
        <v>6270</v>
      </c>
      <c r="D6069" s="95" t="s">
        <v>12677</v>
      </c>
      <c r="E6069" s="95" t="s">
        <v>6652</v>
      </c>
      <c r="F6069" s="95" t="s">
        <v>6297</v>
      </c>
      <c r="G6069" s="95" t="s">
        <v>6297</v>
      </c>
      <c r="H6069" s="61">
        <v>5363.0915637317003</v>
      </c>
      <c r="I6069" s="61">
        <v>96.384368471151703</v>
      </c>
      <c r="J6069" s="123">
        <v>516918.19342324103</v>
      </c>
      <c r="K6069" s="99">
        <v>10087.666666666701</v>
      </c>
      <c r="L6069" s="16">
        <v>10407.4104876355</v>
      </c>
      <c r="M6069" s="17">
        <f>gp_need_index[[#This Row],[Normalised weighted population (base year)]]/gp_need_index[[#This Row],[Registered population (base year)]]</f>
        <v>1.0316965093647819</v>
      </c>
      <c r="N6069" s="99">
        <v>10038.421904122401</v>
      </c>
      <c r="O6069" s="16">
        <v>10445.0278166261</v>
      </c>
      <c r="P6069" s="17">
        <f>gp_need_index[[#This Row],[Normalised weighted population 2026/27]]/gp_need_index[[#This Row],[Registered population 2026/27]]</f>
        <v>1.0405049634680847</v>
      </c>
      <c r="Q6069" s="99">
        <v>9997.1574501674295</v>
      </c>
      <c r="R6069" s="16">
        <v>10481.746225656099</v>
      </c>
      <c r="S6069" s="17">
        <f>gp_need_index[[#This Row],[Normalised weighted population 2027/28]]/gp_need_index[[#This Row],[Registered population 2027/28]]</f>
        <v>1.0484726561429274</v>
      </c>
      <c r="T6069" s="99">
        <v>9975.3122133980396</v>
      </c>
      <c r="U6069" s="16">
        <v>10523.557205233101</v>
      </c>
      <c r="V6069" s="17">
        <f>gp_need_index[[#This Row],[Normalised weighted population 2028/29]]/gp_need_index[[#This Row],[Registered population 2028/29]]</f>
        <v>1.0549601837122153</v>
      </c>
    </row>
    <row r="6070" spans="1:22" x14ac:dyDescent="0.2">
      <c r="A6070" s="6" t="s">
        <v>2932</v>
      </c>
      <c r="B6070" s="1" t="s">
        <v>12027</v>
      </c>
      <c r="C6070" s="95" t="s">
        <v>6364</v>
      </c>
      <c r="D6070" s="95" t="s">
        <v>12674</v>
      </c>
      <c r="E6070" s="95" t="s">
        <v>6643</v>
      </c>
      <c r="F6070" s="95" t="s">
        <v>6450</v>
      </c>
      <c r="G6070" s="95" t="s">
        <v>6450</v>
      </c>
      <c r="H6070" s="61">
        <v>5270.0314577792597</v>
      </c>
      <c r="I6070" s="61">
        <v>91.677793310305205</v>
      </c>
      <c r="J6070" s="123">
        <v>483144.854725093</v>
      </c>
      <c r="K6070" s="99">
        <v>6975.5</v>
      </c>
      <c r="L6070" s="16">
        <v>9727.4324875542297</v>
      </c>
      <c r="M6070" s="17">
        <f>gp_need_index[[#This Row],[Normalised weighted population (base year)]]/gp_need_index[[#This Row],[Registered population (base year)]]</f>
        <v>1.3945140115481658</v>
      </c>
      <c r="N6070" s="99">
        <v>7010.0424652644897</v>
      </c>
      <c r="O6070" s="16">
        <v>9762.5920528036895</v>
      </c>
      <c r="P6070" s="17">
        <f>gp_need_index[[#This Row],[Normalised weighted population 2026/27]]/gp_need_index[[#This Row],[Registered population 2026/27]]</f>
        <v>1.3926580475337171</v>
      </c>
      <c r="Q6070" s="99">
        <v>7040.7362880967403</v>
      </c>
      <c r="R6070" s="16">
        <v>9796.9114298777604</v>
      </c>
      <c r="S6070" s="17">
        <f>gp_need_index[[#This Row],[Normalised weighted population 2027/28]]/gp_need_index[[#This Row],[Registered population 2027/28]]</f>
        <v>1.3914612093114018</v>
      </c>
      <c r="T6070" s="99">
        <v>7074.6756510680998</v>
      </c>
      <c r="U6070" s="16">
        <v>9835.9906495892592</v>
      </c>
      <c r="V6070" s="17">
        <f>gp_need_index[[#This Row],[Normalised weighted population 2028/29]]/gp_need_index[[#This Row],[Registered population 2028/29]]</f>
        <v>1.3903097660886079</v>
      </c>
    </row>
    <row r="6071" spans="1:22" x14ac:dyDescent="0.2">
      <c r="A6071" s="6" t="s">
        <v>5178</v>
      </c>
      <c r="B6071" s="1" t="s">
        <v>12028</v>
      </c>
      <c r="C6071" s="95" t="s">
        <v>6349</v>
      </c>
      <c r="D6071" s="95" t="s">
        <v>6349</v>
      </c>
      <c r="E6071" s="95" t="s">
        <v>6649</v>
      </c>
      <c r="F6071" s="95" t="s">
        <v>6356</v>
      </c>
      <c r="G6071" s="95" t="s">
        <v>6356</v>
      </c>
      <c r="H6071" s="61">
        <v>5730.3115665211399</v>
      </c>
      <c r="I6071" s="61">
        <v>47.961166575377</v>
      </c>
      <c r="J6071" s="123">
        <v>274832.42757072998</v>
      </c>
      <c r="K6071" s="99">
        <v>4154.5833333333303</v>
      </c>
      <c r="L6071" s="16">
        <v>5533.35890559379</v>
      </c>
      <c r="M6071" s="17">
        <f>gp_need_index[[#This Row],[Normalised weighted population (base year)]]/gp_need_index[[#This Row],[Registered population (base year)]]</f>
        <v>1.3318685561553611</v>
      </c>
      <c r="N6071" s="99">
        <v>4167.3295252055595</v>
      </c>
      <c r="O6071" s="16">
        <v>5553.3590951339202</v>
      </c>
      <c r="P6071" s="17">
        <f>gp_need_index[[#This Row],[Normalised weighted population 2026/27]]/gp_need_index[[#This Row],[Registered population 2026/27]]</f>
        <v>1.3325941856877739</v>
      </c>
      <c r="Q6071" s="99">
        <v>4181.8455297379396</v>
      </c>
      <c r="R6071" s="16">
        <v>5572.8813514960402</v>
      </c>
      <c r="S6071" s="17">
        <f>gp_need_index[[#This Row],[Normalised weighted population 2027/28]]/gp_need_index[[#This Row],[Registered population 2027/28]]</f>
        <v>1.3326368255035168</v>
      </c>
      <c r="T6071" s="99">
        <v>4201.8926047925197</v>
      </c>
      <c r="U6071" s="16">
        <v>5595.11119978241</v>
      </c>
      <c r="V6071" s="17">
        <f>gp_need_index[[#This Row],[Normalised weighted population 2028/29]]/gp_need_index[[#This Row],[Registered population 2028/29]]</f>
        <v>1.3315693012717265</v>
      </c>
    </row>
    <row r="6072" spans="1:22" x14ac:dyDescent="0.2">
      <c r="A6072" s="6" t="s">
        <v>3072</v>
      </c>
      <c r="B6072" s="1" t="s">
        <v>12029</v>
      </c>
      <c r="C6072" s="95" t="s">
        <v>6275</v>
      </c>
      <c r="D6072" s="95" t="s">
        <v>6275</v>
      </c>
      <c r="E6072" s="95" t="s">
        <v>6652</v>
      </c>
      <c r="F6072" s="95" t="s">
        <v>6310</v>
      </c>
      <c r="G6072" s="95" t="s">
        <v>6310</v>
      </c>
      <c r="H6072" s="61">
        <v>5411.3251019646104</v>
      </c>
      <c r="I6072" s="61">
        <v>117.819526232478</v>
      </c>
      <c r="J6072" s="123">
        <v>637559.75980338501</v>
      </c>
      <c r="K6072" s="99">
        <v>9158.5833333333303</v>
      </c>
      <c r="L6072" s="16">
        <v>12836.356342442101</v>
      </c>
      <c r="M6072" s="17">
        <f>gp_need_index[[#This Row],[Normalised weighted population (base year)]]/gp_need_index[[#This Row],[Registered population (base year)]]</f>
        <v>1.4015657089370195</v>
      </c>
      <c r="N6072" s="99">
        <v>9142.46551681653</v>
      </c>
      <c r="O6072" s="16">
        <v>12882.753036427401</v>
      </c>
      <c r="P6072" s="17">
        <f>gp_need_index[[#This Row],[Normalised weighted population 2026/27]]/gp_need_index[[#This Row],[Registered population 2026/27]]</f>
        <v>1.4091114713783754</v>
      </c>
      <c r="Q6072" s="99">
        <v>9130.1569078264201</v>
      </c>
      <c r="R6072" s="16">
        <v>12928.0410149497</v>
      </c>
      <c r="S6072" s="17">
        <f>gp_need_index[[#This Row],[Normalised weighted population 2027/28]]/gp_need_index[[#This Row],[Registered population 2027/28]]</f>
        <v>1.4159713951758828</v>
      </c>
      <c r="T6072" s="99">
        <v>9123.9354309389091</v>
      </c>
      <c r="U6072" s="16">
        <v>12979.6100996432</v>
      </c>
      <c r="V6072" s="17">
        <f>gp_need_index[[#This Row],[Normalised weighted population 2028/29]]/gp_need_index[[#This Row],[Registered population 2028/29]]</f>
        <v>1.4225889911090173</v>
      </c>
    </row>
    <row r="6073" spans="1:22" x14ac:dyDescent="0.2">
      <c r="A6073" s="6" t="s">
        <v>2047</v>
      </c>
      <c r="B6073" s="1" t="s">
        <v>12030</v>
      </c>
      <c r="C6073" s="95" t="s">
        <v>6322</v>
      </c>
      <c r="D6073" s="95" t="s">
        <v>6322</v>
      </c>
      <c r="E6073" s="95" t="s">
        <v>6645</v>
      </c>
      <c r="F6073" s="95" t="s">
        <v>6327</v>
      </c>
      <c r="G6073" s="95" t="s">
        <v>6327</v>
      </c>
      <c r="H6073" s="61">
        <v>5420.7062934027799</v>
      </c>
      <c r="I6073" s="61">
        <v>58.787632917649098</v>
      </c>
      <c r="J6073" s="123">
        <v>318670.49173095298</v>
      </c>
      <c r="K6073" s="99">
        <v>6215.6666666666697</v>
      </c>
      <c r="L6073" s="16">
        <v>6415.9757964355103</v>
      </c>
      <c r="M6073" s="17">
        <f>gp_need_index[[#This Row],[Normalised weighted population (base year)]]/gp_need_index[[#This Row],[Registered population (base year)]]</f>
        <v>1.0322264916236672</v>
      </c>
      <c r="N6073" s="99">
        <v>6236.8401964774803</v>
      </c>
      <c r="O6073" s="16">
        <v>6439.1661829987097</v>
      </c>
      <c r="P6073" s="17">
        <f>gp_need_index[[#This Row],[Normalised weighted population 2026/27]]/gp_need_index[[#This Row],[Registered population 2026/27]]</f>
        <v>1.0324404634634541</v>
      </c>
      <c r="Q6073" s="99">
        <v>6256.3084232301699</v>
      </c>
      <c r="R6073" s="16">
        <v>6461.8024020562698</v>
      </c>
      <c r="S6073" s="17">
        <f>gp_need_index[[#This Row],[Normalised weighted population 2027/28]]/gp_need_index[[#This Row],[Registered population 2027/28]]</f>
        <v>1.0328458836944618</v>
      </c>
      <c r="T6073" s="99">
        <v>6277.03548888163</v>
      </c>
      <c r="U6073" s="16">
        <v>6487.57809652996</v>
      </c>
      <c r="V6073" s="17">
        <f>gp_need_index[[#This Row],[Normalised weighted population 2028/29]]/gp_need_index[[#This Row],[Registered population 2028/29]]</f>
        <v>1.0335417265078808</v>
      </c>
    </row>
    <row r="6074" spans="1:22" x14ac:dyDescent="0.2">
      <c r="A6074" s="6" t="s">
        <v>2705</v>
      </c>
      <c r="B6074" s="1" t="s">
        <v>12031</v>
      </c>
      <c r="C6074" s="95" t="s">
        <v>6362</v>
      </c>
      <c r="D6074" s="95" t="s">
        <v>12674</v>
      </c>
      <c r="E6074" s="95" t="s">
        <v>6643</v>
      </c>
      <c r="F6074" s="95" t="s">
        <v>6404</v>
      </c>
      <c r="G6074" s="95" t="s">
        <v>6404</v>
      </c>
      <c r="H6074" s="61">
        <v>5268.7136992187498</v>
      </c>
      <c r="I6074" s="61">
        <v>131.89026586127301</v>
      </c>
      <c r="J6074" s="123">
        <v>694892.05053689098</v>
      </c>
      <c r="K6074" s="99">
        <v>15056.75</v>
      </c>
      <c r="L6074" s="16">
        <v>13990.660237046</v>
      </c>
      <c r="M6074" s="17">
        <f>gp_need_index[[#This Row],[Normalised weighted population (base year)]]/gp_need_index[[#This Row],[Registered population (base year)]]</f>
        <v>0.92919522719351788</v>
      </c>
      <c r="N6074" s="99">
        <v>15019.3065424744</v>
      </c>
      <c r="O6074" s="16">
        <v>14041.229134040899</v>
      </c>
      <c r="P6074" s="17">
        <f>gp_need_index[[#This Row],[Normalised weighted population 2026/27]]/gp_need_index[[#This Row],[Registered population 2026/27]]</f>
        <v>0.93487865730235209</v>
      </c>
      <c r="Q6074" s="99">
        <v>14991.3601161799</v>
      </c>
      <c r="R6074" s="16">
        <v>14090.5896148054</v>
      </c>
      <c r="S6074" s="17">
        <f>gp_need_index[[#This Row],[Normalised weighted population 2027/28]]/gp_need_index[[#This Row],[Registered population 2027/28]]</f>
        <v>0.93991402418501613</v>
      </c>
      <c r="T6074" s="99">
        <v>14966.141483040999</v>
      </c>
      <c r="U6074" s="16">
        <v>14146.7960275471</v>
      </c>
      <c r="V6074" s="17">
        <f>gp_need_index[[#This Row],[Normalised weighted population 2028/29]]/gp_need_index[[#This Row],[Registered population 2028/29]]</f>
        <v>0.9452533937072326</v>
      </c>
    </row>
    <row r="6075" spans="1:22" x14ac:dyDescent="0.2">
      <c r="A6075" s="6" t="s">
        <v>3051</v>
      </c>
      <c r="B6075" s="1" t="s">
        <v>12032</v>
      </c>
      <c r="C6075" s="95" t="s">
        <v>6275</v>
      </c>
      <c r="D6075" s="95" t="s">
        <v>6275</v>
      </c>
      <c r="E6075" s="95" t="s">
        <v>6652</v>
      </c>
      <c r="F6075" s="95" t="s">
        <v>6310</v>
      </c>
      <c r="G6075" s="95" t="s">
        <v>6310</v>
      </c>
      <c r="H6075" s="61">
        <v>5401.7888563368097</v>
      </c>
      <c r="I6075" s="61">
        <v>114.184933061419</v>
      </c>
      <c r="J6075" s="123">
        <v>616802.89897273702</v>
      </c>
      <c r="K6075" s="99">
        <v>7662.25</v>
      </c>
      <c r="L6075" s="16">
        <v>12418.446557397199</v>
      </c>
      <c r="M6075" s="17">
        <f>gp_need_index[[#This Row],[Normalised weighted population (base year)]]/gp_need_index[[#This Row],[Registered population (base year)]]</f>
        <v>1.6207310590749713</v>
      </c>
      <c r="N6075" s="99">
        <v>7656.6629803059004</v>
      </c>
      <c r="O6075" s="16">
        <v>12463.3327267529</v>
      </c>
      <c r="P6075" s="17">
        <f>gp_need_index[[#This Row],[Normalised weighted population 2026/27]]/gp_need_index[[#This Row],[Registered population 2026/27]]</f>
        <v>1.6277760636468503</v>
      </c>
      <c r="Q6075" s="99">
        <v>7651.2650379582201</v>
      </c>
      <c r="R6075" s="16">
        <v>12507.1462767953</v>
      </c>
      <c r="S6075" s="17">
        <f>gp_need_index[[#This Row],[Normalised weighted population 2027/28]]/gp_need_index[[#This Row],[Registered population 2027/28]]</f>
        <v>1.634650768826706</v>
      </c>
      <c r="T6075" s="99">
        <v>7651.9664829329504</v>
      </c>
      <c r="U6075" s="16">
        <v>12557.0364407325</v>
      </c>
      <c r="V6075" s="17">
        <f>gp_need_index[[#This Row],[Normalised weighted population 2028/29]]/gp_need_index[[#This Row],[Registered population 2028/29]]</f>
        <v>1.6410208367665859</v>
      </c>
    </row>
    <row r="6076" spans="1:22" x14ac:dyDescent="0.2">
      <c r="A6076" s="6" t="s">
        <v>5741</v>
      </c>
      <c r="B6076" s="1" t="s">
        <v>12033</v>
      </c>
      <c r="C6076" s="95" t="s">
        <v>6548</v>
      </c>
      <c r="D6076" s="95" t="s">
        <v>6548</v>
      </c>
      <c r="E6076" s="95" t="s">
        <v>6645</v>
      </c>
      <c r="F6076" s="95" t="s">
        <v>6547</v>
      </c>
      <c r="G6076" s="95" t="s">
        <v>6547</v>
      </c>
      <c r="H6076" s="61">
        <v>5319.6438817438102</v>
      </c>
      <c r="I6076" s="61">
        <v>120.123206469021</v>
      </c>
      <c r="J6076" s="123">
        <v>639012.68034837395</v>
      </c>
      <c r="K6076" s="99">
        <v>11213.166666666701</v>
      </c>
      <c r="L6076" s="16">
        <v>12865.608825156</v>
      </c>
      <c r="M6076" s="17">
        <f>gp_need_index[[#This Row],[Normalised weighted population (base year)]]/gp_need_index[[#This Row],[Registered population (base year)]]</f>
        <v>1.1473662353919614</v>
      </c>
      <c r="N6076" s="99">
        <v>11422.2469557653</v>
      </c>
      <c r="O6076" s="16">
        <v>12912.1112515199</v>
      </c>
      <c r="P6076" s="17">
        <f>gp_need_index[[#This Row],[Normalised weighted population 2026/27]]/gp_need_index[[#This Row],[Registered population 2026/27]]</f>
        <v>1.1304353076521954</v>
      </c>
      <c r="Q6076" s="99">
        <v>11623.910772183601</v>
      </c>
      <c r="R6076" s="16">
        <v>12957.5024357942</v>
      </c>
      <c r="S6076" s="17">
        <f>gp_need_index[[#This Row],[Normalised weighted population 2027/28]]/gp_need_index[[#This Row],[Registered population 2027/28]]</f>
        <v>1.1147283121616804</v>
      </c>
      <c r="T6076" s="99">
        <v>11817.581502688699</v>
      </c>
      <c r="U6076" s="16">
        <v>13009.189040110699</v>
      </c>
      <c r="V6076" s="17">
        <f>gp_need_index[[#This Row],[Normalised weighted population 2028/29]]/gp_need_index[[#This Row],[Registered population 2028/29]]</f>
        <v>1.1008334520181553</v>
      </c>
    </row>
    <row r="6077" spans="1:22" x14ac:dyDescent="0.2">
      <c r="A6077" s="6" t="s">
        <v>4064</v>
      </c>
      <c r="B6077" s="1" t="s">
        <v>12542</v>
      </c>
      <c r="C6077" s="95" t="s">
        <v>6275</v>
      </c>
      <c r="D6077" s="95" t="s">
        <v>6275</v>
      </c>
      <c r="E6077" s="95" t="s">
        <v>6652</v>
      </c>
      <c r="F6077" s="95" t="s">
        <v>6274</v>
      </c>
      <c r="G6077" s="95" t="s">
        <v>6274</v>
      </c>
      <c r="H6077" s="61">
        <v>5550.6323167067303</v>
      </c>
      <c r="I6077" s="61">
        <v>94.800903003512701</v>
      </c>
      <c r="J6077" s="123">
        <v>526204.95586427802</v>
      </c>
      <c r="K6077" s="99">
        <v>7291.5</v>
      </c>
      <c r="L6077" s="16">
        <v>10594.3862026611</v>
      </c>
      <c r="M6077" s="17">
        <f>gp_need_index[[#This Row],[Normalised weighted population (base year)]]/gp_need_index[[#This Row],[Registered population (base year)]]</f>
        <v>1.4529776044244807</v>
      </c>
      <c r="N6077" s="99">
        <v>7296.94021691128</v>
      </c>
      <c r="O6077" s="16">
        <v>10632.679350770501</v>
      </c>
      <c r="P6077" s="17">
        <f>gp_need_index[[#This Row],[Normalised weighted population 2026/27]]/gp_need_index[[#This Row],[Registered population 2026/27]]</f>
        <v>1.4571421766795294</v>
      </c>
      <c r="Q6077" s="99">
        <v>7302.4760087567201</v>
      </c>
      <c r="R6077" s="16">
        <v>10670.0574292535</v>
      </c>
      <c r="S6077" s="17">
        <f>gp_need_index[[#This Row],[Normalised weighted population 2027/28]]/gp_need_index[[#This Row],[Registered population 2027/28]]</f>
        <v>1.4611561087579836</v>
      </c>
      <c r="T6077" s="99">
        <v>7316.5470934919404</v>
      </c>
      <c r="U6077" s="16">
        <v>10712.6195695358</v>
      </c>
      <c r="V6077" s="17">
        <f>gp_need_index[[#This Row],[Normalised weighted population 2028/29]]/gp_need_index[[#This Row],[Registered population 2028/29]]</f>
        <v>1.4641632771098627</v>
      </c>
    </row>
    <row r="6078" spans="1:22" x14ac:dyDescent="0.2">
      <c r="A6078" s="6" t="s">
        <v>6100</v>
      </c>
      <c r="B6078" s="1" t="s">
        <v>12543</v>
      </c>
      <c r="C6078" s="95" t="s">
        <v>6422</v>
      </c>
      <c r="D6078" s="95" t="s">
        <v>6422</v>
      </c>
      <c r="E6078" s="95" t="s">
        <v>6641</v>
      </c>
      <c r="F6078" s="95" t="s">
        <v>6606</v>
      </c>
      <c r="G6078" s="95" t="s">
        <v>6606</v>
      </c>
      <c r="H6078" s="61">
        <v>5348.8555038493796</v>
      </c>
      <c r="I6078" s="61">
        <v>0.17665060603435501</v>
      </c>
      <c r="J6078" s="123">
        <v>944.87856634518801</v>
      </c>
      <c r="K6078" s="99">
        <v>43.0833333333333</v>
      </c>
      <c r="L6078" s="16">
        <v>19.023782149743901</v>
      </c>
      <c r="M6078" s="17">
        <f>gp_need_index[[#This Row],[Normalised weighted population (base year)]]/gp_need_index[[#This Row],[Registered population (base year)]]</f>
        <v>0.44155780618361118</v>
      </c>
      <c r="N6078" s="99">
        <v>43.051188939029799</v>
      </c>
      <c r="O6078" s="16">
        <v>19.092543141983299</v>
      </c>
      <c r="P6078" s="17">
        <f>gp_need_index[[#This Row],[Normalised weighted population 2026/27]]/gp_need_index[[#This Row],[Registered population 2026/27]]</f>
        <v>0.44348468909935679</v>
      </c>
      <c r="Q6078" s="99">
        <v>43.045905025433001</v>
      </c>
      <c r="R6078" s="16">
        <v>19.1596609918175</v>
      </c>
      <c r="S6078" s="17">
        <f>gp_need_index[[#This Row],[Normalised weighted population 2027/28]]/gp_need_index[[#This Row],[Registered population 2027/28]]</f>
        <v>0.44509834281558985</v>
      </c>
      <c r="T6078" s="99">
        <v>43.113937608410303</v>
      </c>
      <c r="U6078" s="16">
        <v>19.236087588797201</v>
      </c>
      <c r="V6078" s="17">
        <f>gp_need_index[[#This Row],[Normalised weighted population 2028/29]]/gp_need_index[[#This Row],[Registered population 2028/29]]</f>
        <v>0.44616865579553994</v>
      </c>
    </row>
    <row r="6079" spans="1:22" x14ac:dyDescent="0.2">
      <c r="A6079" s="6" t="s">
        <v>4938</v>
      </c>
      <c r="B6079" s="1" t="s">
        <v>12034</v>
      </c>
      <c r="C6079" s="95" t="s">
        <v>6580</v>
      </c>
      <c r="D6079" s="95" t="s">
        <v>6580</v>
      </c>
      <c r="E6079" s="95" t="s">
        <v>6641</v>
      </c>
      <c r="F6079" s="95" t="s">
        <v>6581</v>
      </c>
      <c r="G6079" s="95" t="s">
        <v>6581</v>
      </c>
      <c r="H6079" s="61">
        <v>5399.1142077323702</v>
      </c>
      <c r="I6079" s="61">
        <v>70.610803100113003</v>
      </c>
      <c r="J6079" s="123">
        <v>381235.79023721302</v>
      </c>
      <c r="K6079" s="99">
        <v>11919.333333333299</v>
      </c>
      <c r="L6079" s="16">
        <v>7675.6388381326396</v>
      </c>
      <c r="M6079" s="17">
        <f>gp_need_index[[#This Row],[Normalised weighted population (base year)]]/gp_need_index[[#This Row],[Registered population (base year)]]</f>
        <v>0.64396544869394223</v>
      </c>
      <c r="N6079" s="99">
        <v>12026.600429308501</v>
      </c>
      <c r="O6079" s="16">
        <v>7703.3822457487704</v>
      </c>
      <c r="P6079" s="17">
        <f>gp_need_index[[#This Row],[Normalised weighted population 2026/27]]/gp_need_index[[#This Row],[Registered population 2026/27]]</f>
        <v>0.64052865903616751</v>
      </c>
      <c r="Q6079" s="99">
        <v>12131.036759245901</v>
      </c>
      <c r="R6079" s="16">
        <v>7730.4626848993203</v>
      </c>
      <c r="S6079" s="17">
        <f>gp_need_index[[#This Row],[Normalised weighted population 2027/28]]/gp_need_index[[#This Row],[Registered population 2027/28]]</f>
        <v>0.63724666228609039</v>
      </c>
      <c r="T6079" s="99">
        <v>12235.658350870801</v>
      </c>
      <c r="U6079" s="16">
        <v>7761.2989797762302</v>
      </c>
      <c r="V6079" s="17">
        <f>gp_need_index[[#This Row],[Normalised weighted population 2028/29]]/gp_need_index[[#This Row],[Registered population 2028/29]]</f>
        <v>0.63431805279393616</v>
      </c>
    </row>
    <row r="6080" spans="1:22" x14ac:dyDescent="0.2">
      <c r="A6080" s="6" t="s">
        <v>2651</v>
      </c>
      <c r="B6080" s="1" t="s">
        <v>12544</v>
      </c>
      <c r="C6080" s="95" t="s">
        <v>6283</v>
      </c>
      <c r="D6080" s="95" t="s">
        <v>12671</v>
      </c>
      <c r="E6080" s="95" t="s">
        <v>6643</v>
      </c>
      <c r="F6080" s="95" t="s">
        <v>6366</v>
      </c>
      <c r="G6080" s="95" t="s">
        <v>6366</v>
      </c>
      <c r="H6080" s="61">
        <v>5246.43999829736</v>
      </c>
      <c r="I6080" s="61">
        <v>0.20636780576922301</v>
      </c>
      <c r="J6080" s="123">
        <v>1082.6963105485099</v>
      </c>
      <c r="K6080" s="99">
        <v>86.1666666666667</v>
      </c>
      <c r="L6080" s="16">
        <v>21.798545844759701</v>
      </c>
      <c r="M6080" s="17">
        <f>gp_need_index[[#This Row],[Normalised weighted population (base year)]]/gp_need_index[[#This Row],[Registered population (base year)]]</f>
        <v>0.25298118968773337</v>
      </c>
      <c r="N6080" s="99">
        <v>86.871973787600098</v>
      </c>
      <c r="O6080" s="16">
        <v>21.877336152063599</v>
      </c>
      <c r="P6080" s="17">
        <f>gp_need_index[[#This Row],[Normalised weighted population 2026/27]]/gp_need_index[[#This Row],[Registered population 2026/27]]</f>
        <v>0.25183422452853627</v>
      </c>
      <c r="Q6080" s="99">
        <v>87.173519970949897</v>
      </c>
      <c r="R6080" s="16">
        <v>21.954243652112599</v>
      </c>
      <c r="S6080" s="17">
        <f>gp_need_index[[#This Row],[Normalised weighted population 2027/28]]/gp_need_index[[#This Row],[Registered population 2027/28]]</f>
        <v>0.25184532710654256</v>
      </c>
      <c r="T6080" s="99">
        <v>87.609843263630196</v>
      </c>
      <c r="U6080" s="16">
        <v>22.041817651063301</v>
      </c>
      <c r="V6080" s="17">
        <f>gp_need_index[[#This Row],[Normalised weighted population 2028/29]]/gp_need_index[[#This Row],[Registered population 2028/29]]</f>
        <v>0.25159065271622971</v>
      </c>
    </row>
    <row r="6081" spans="1:22" x14ac:dyDescent="0.2">
      <c r="A6081" s="6" t="s">
        <v>2418</v>
      </c>
      <c r="B6081" s="1" t="s">
        <v>12035</v>
      </c>
      <c r="C6081" s="95" t="s">
        <v>6583</v>
      </c>
      <c r="D6081" s="95" t="s">
        <v>6583</v>
      </c>
      <c r="E6081" s="95" t="s">
        <v>6645</v>
      </c>
      <c r="F6081" s="95" t="s">
        <v>6615</v>
      </c>
      <c r="G6081" s="95" t="s">
        <v>6615</v>
      </c>
      <c r="H6081" s="61">
        <v>5309.2398276232798</v>
      </c>
      <c r="I6081" s="61">
        <v>602.54077475952499</v>
      </c>
      <c r="J6081" s="123">
        <v>3199033.4791202601</v>
      </c>
      <c r="K6081" s="99">
        <v>52758.166666666701</v>
      </c>
      <c r="L6081" s="16">
        <v>64407.975970838503</v>
      </c>
      <c r="M6081" s="17">
        <f>gp_need_index[[#This Row],[Normalised weighted population (base year)]]/gp_need_index[[#This Row],[Registered population (base year)]]</f>
        <v>1.220815279230169</v>
      </c>
      <c r="N6081" s="99">
        <v>53186.813740635102</v>
      </c>
      <c r="O6081" s="16">
        <v>64640.777014343999</v>
      </c>
      <c r="P6081" s="17">
        <f>gp_need_index[[#This Row],[Normalised weighted population 2026/27]]/gp_need_index[[#This Row],[Registered population 2026/27]]</f>
        <v>1.2153534394740024</v>
      </c>
      <c r="Q6081" s="99">
        <v>53592.851263722201</v>
      </c>
      <c r="R6081" s="16">
        <v>64868.014943442897</v>
      </c>
      <c r="S6081" s="17">
        <f>gp_need_index[[#This Row],[Normalised weighted population 2027/28]]/gp_need_index[[#This Row],[Registered population 2027/28]]</f>
        <v>1.2103855908736287</v>
      </c>
      <c r="T6081" s="99">
        <v>53990.356551980003</v>
      </c>
      <c r="U6081" s="16">
        <v>65126.769085130101</v>
      </c>
      <c r="V6081" s="17">
        <f>gp_need_index[[#This Row],[Normalised weighted population 2028/29]]/gp_need_index[[#This Row],[Registered population 2028/29]]</f>
        <v>1.2062666973208143</v>
      </c>
    </row>
    <row r="6082" spans="1:22" x14ac:dyDescent="0.2">
      <c r="A6082" s="6" t="s">
        <v>1294</v>
      </c>
      <c r="B6082" s="1" t="s">
        <v>12036</v>
      </c>
      <c r="C6082" s="95" t="s">
        <v>6435</v>
      </c>
      <c r="D6082" s="95" t="s">
        <v>6435</v>
      </c>
      <c r="E6082" s="95" t="s">
        <v>6651</v>
      </c>
      <c r="F6082" s="95" t="s">
        <v>6625</v>
      </c>
      <c r="G6082" s="95" t="s">
        <v>6625</v>
      </c>
      <c r="H6082" s="61">
        <v>5322.1315801711298</v>
      </c>
      <c r="I6082" s="61">
        <v>33.037622007175202</v>
      </c>
      <c r="J6082" s="123">
        <v>175830.57141814401</v>
      </c>
      <c r="K6082" s="99">
        <v>2532.9166666666702</v>
      </c>
      <c r="L6082" s="16">
        <v>3540.0977491342101</v>
      </c>
      <c r="M6082" s="17">
        <f>gp_need_index[[#This Row],[Normalised weighted population (base year)]]/gp_need_index[[#This Row],[Registered population (base year)]]</f>
        <v>1.3976368807241475</v>
      </c>
      <c r="N6082" s="99">
        <v>2520.29896085574</v>
      </c>
      <c r="O6082" s="16">
        <v>3552.8933452958299</v>
      </c>
      <c r="P6082" s="17">
        <f>gp_need_index[[#This Row],[Normalised weighted population 2026/27]]/gp_need_index[[#This Row],[Registered population 2026/27]]</f>
        <v>1.409711070185691</v>
      </c>
      <c r="Q6082" s="99">
        <v>2507.0245714790999</v>
      </c>
      <c r="R6082" s="16">
        <v>3565.3831723583198</v>
      </c>
      <c r="S6082" s="17">
        <f>gp_need_index[[#This Row],[Normalised weighted population 2027/28]]/gp_need_index[[#This Row],[Registered population 2027/28]]</f>
        <v>1.4221572508381148</v>
      </c>
      <c r="T6082" s="99">
        <v>2497.1796697444402</v>
      </c>
      <c r="U6082" s="16">
        <v>3579.6052456459602</v>
      </c>
      <c r="V6082" s="17">
        <f>gp_need_index[[#This Row],[Normalised weighted population 2028/29]]/gp_need_index[[#This Row],[Registered population 2028/29]]</f>
        <v>1.4334592296325617</v>
      </c>
    </row>
    <row r="6083" spans="1:22" x14ac:dyDescent="0.2">
      <c r="A6083" s="6" t="s">
        <v>5251</v>
      </c>
      <c r="B6083" s="1" t="s">
        <v>12545</v>
      </c>
      <c r="C6083" s="95" t="s">
        <v>6420</v>
      </c>
      <c r="D6083" s="95" t="s">
        <v>12680</v>
      </c>
      <c r="E6083" s="95" t="s">
        <v>6647</v>
      </c>
      <c r="F6083" s="95" t="s">
        <v>6570</v>
      </c>
      <c r="G6083" s="95" t="s">
        <v>6570</v>
      </c>
      <c r="H6083" s="61">
        <v>5316.3232668758801</v>
      </c>
      <c r="I6083" s="61">
        <v>419.20933342107099</v>
      </c>
      <c r="J6083" s="123">
        <v>2228652.33295797</v>
      </c>
      <c r="K6083" s="99">
        <v>28579.666666666701</v>
      </c>
      <c r="L6083" s="16">
        <v>44870.735753595298</v>
      </c>
      <c r="M6083" s="17">
        <f>gp_need_index[[#This Row],[Normalised weighted population (base year)]]/gp_need_index[[#This Row],[Registered population (base year)]]</f>
        <v>1.5700230613931319</v>
      </c>
      <c r="N6083" s="99">
        <v>28680.1920227505</v>
      </c>
      <c r="O6083" s="16">
        <v>45032.919923317197</v>
      </c>
      <c r="P6083" s="17">
        <f>gp_need_index[[#This Row],[Normalised weighted population 2026/27]]/gp_need_index[[#This Row],[Registered population 2026/27]]</f>
        <v>1.570174979567603</v>
      </c>
      <c r="Q6083" s="99">
        <v>28767.986751</v>
      </c>
      <c r="R6083" s="16">
        <v>45191.228469985501</v>
      </c>
      <c r="S6083" s="17">
        <f>gp_need_index[[#This Row],[Normalised weighted population 2027/28]]/gp_need_index[[#This Row],[Registered population 2027/28]]</f>
        <v>1.570886029013296</v>
      </c>
      <c r="T6083" s="99">
        <v>28863.2756743801</v>
      </c>
      <c r="U6083" s="16">
        <v>45371.493235983602</v>
      </c>
      <c r="V6083" s="17">
        <f>gp_need_index[[#This Row],[Normalised weighted population 2028/29]]/gp_need_index[[#This Row],[Registered population 2028/29]]</f>
        <v>1.5719453934418361</v>
      </c>
    </row>
    <row r="6084" spans="1:22" x14ac:dyDescent="0.2">
      <c r="A6084" s="6" t="s">
        <v>5600</v>
      </c>
      <c r="B6084" s="1" t="s">
        <v>12037</v>
      </c>
      <c r="C6084" s="95" t="s">
        <v>6315</v>
      </c>
      <c r="D6084" s="95" t="s">
        <v>6315</v>
      </c>
      <c r="E6084" s="95" t="s">
        <v>6651</v>
      </c>
      <c r="F6084" s="95" t="s">
        <v>6316</v>
      </c>
      <c r="G6084" s="95" t="s">
        <v>6316</v>
      </c>
      <c r="H6084" s="61">
        <v>5382.9254990323998</v>
      </c>
      <c r="I6084" s="61">
        <v>171.95291311486901</v>
      </c>
      <c r="J6084" s="123">
        <v>925609.72063893301</v>
      </c>
      <c r="K6084" s="99">
        <v>20503.916666666701</v>
      </c>
      <c r="L6084" s="16">
        <v>18635.831426710101</v>
      </c>
      <c r="M6084" s="17">
        <f>gp_need_index[[#This Row],[Normalised weighted population (base year)]]/gp_need_index[[#This Row],[Registered population (base year)]]</f>
        <v>0.90889129768101562</v>
      </c>
      <c r="N6084" s="99">
        <v>20553.866580936599</v>
      </c>
      <c r="O6084" s="16">
        <v>18703.1901806118</v>
      </c>
      <c r="P6084" s="17">
        <f>gp_need_index[[#This Row],[Normalised weighted population 2026/27]]/gp_need_index[[#This Row],[Registered population 2026/27]]</f>
        <v>0.90995969575664792</v>
      </c>
      <c r="Q6084" s="99">
        <v>20615.634720759699</v>
      </c>
      <c r="R6084" s="16">
        <v>18768.9393006022</v>
      </c>
      <c r="S6084" s="17">
        <f>gp_need_index[[#This Row],[Normalised weighted population 2027/28]]/gp_need_index[[#This Row],[Registered population 2027/28]]</f>
        <v>0.91042257756449774</v>
      </c>
      <c r="T6084" s="99">
        <v>20720.110635122699</v>
      </c>
      <c r="U6084" s="16">
        <v>18843.807335077101</v>
      </c>
      <c r="V6084" s="17">
        <f>gp_need_index[[#This Row],[Normalised weighted population 2028/29]]/gp_need_index[[#This Row],[Registered population 2028/29]]</f>
        <v>0.90944530494614861</v>
      </c>
    </row>
    <row r="6085" spans="1:22" x14ac:dyDescent="0.2">
      <c r="A6085" s="6" t="s">
        <v>461</v>
      </c>
      <c r="B6085" s="1" t="s">
        <v>12038</v>
      </c>
      <c r="C6085" s="95" t="s">
        <v>6343</v>
      </c>
      <c r="D6085" s="95" t="s">
        <v>6343</v>
      </c>
      <c r="E6085" s="95" t="s">
        <v>6649</v>
      </c>
      <c r="F6085" s="95" t="s">
        <v>6585</v>
      </c>
      <c r="G6085" s="95" t="s">
        <v>6585</v>
      </c>
      <c r="H6085" s="61">
        <v>5399.4457156373101</v>
      </c>
      <c r="I6085" s="61">
        <v>0.212687265285156</v>
      </c>
      <c r="J6085" s="123">
        <v>1148.3933433145501</v>
      </c>
      <c r="K6085" s="99">
        <v>7.0833333333333304</v>
      </c>
      <c r="L6085" s="16">
        <v>23.121261888642401</v>
      </c>
      <c r="M6085" s="17">
        <f>gp_need_index[[#This Row],[Normalised weighted population (base year)]]/gp_need_index[[#This Row],[Registered population (base year)]]</f>
        <v>3.264178148984811</v>
      </c>
      <c r="N6085" s="99">
        <v>7.1581078608830797</v>
      </c>
      <c r="O6085" s="16">
        <v>23.2048331205234</v>
      </c>
      <c r="P6085" s="17">
        <f>gp_need_index[[#This Row],[Normalised weighted population 2026/27]]/gp_need_index[[#This Row],[Registered population 2026/27]]</f>
        <v>3.2417551637257214</v>
      </c>
      <c r="Q6085" s="99">
        <v>7.2417276552337997</v>
      </c>
      <c r="R6085" s="16">
        <v>23.286407298108301</v>
      </c>
      <c r="S6085" s="17">
        <f>gp_need_index[[#This Row],[Normalised weighted population 2027/28]]/gp_need_index[[#This Row],[Registered population 2027/28]]</f>
        <v>3.2155872751274432</v>
      </c>
      <c r="T6085" s="99">
        <v>7.3363432397333197</v>
      </c>
      <c r="U6085" s="16">
        <v>23.379295208099901</v>
      </c>
      <c r="V6085" s="17">
        <f>gp_need_index[[#This Row],[Normalised weighted population 2028/29]]/gp_need_index[[#This Row],[Registered population 2028/29]]</f>
        <v>3.1867777234683681</v>
      </c>
    </row>
    <row r="6086" spans="1:22" x14ac:dyDescent="0.2">
      <c r="A6086" s="6" t="s">
        <v>3580</v>
      </c>
      <c r="B6086" s="1" t="s">
        <v>12039</v>
      </c>
      <c r="C6086" s="95" t="s">
        <v>6270</v>
      </c>
      <c r="D6086" s="95" t="s">
        <v>12677</v>
      </c>
      <c r="E6086" s="95" t="s">
        <v>6652</v>
      </c>
      <c r="F6086" s="95" t="s">
        <v>6297</v>
      </c>
      <c r="G6086" s="95" t="s">
        <v>6297</v>
      </c>
      <c r="H6086" s="61">
        <v>5432.1712308217202</v>
      </c>
      <c r="I6086" s="61">
        <v>177.607740077118</v>
      </c>
      <c r="J6086" s="123">
        <v>964795.65601818496</v>
      </c>
      <c r="K6086" s="99">
        <v>16059.583333333299</v>
      </c>
      <c r="L6086" s="16">
        <v>19424.784340386901</v>
      </c>
      <c r="M6086" s="17">
        <f>gp_need_index[[#This Row],[Normalised weighted population (base year)]]/gp_need_index[[#This Row],[Registered population (base year)]]</f>
        <v>1.2095447271081301</v>
      </c>
      <c r="N6086" s="99">
        <v>16008.325245821499</v>
      </c>
      <c r="O6086" s="16">
        <v>19494.9947451722</v>
      </c>
      <c r="P6086" s="17">
        <f>gp_need_index[[#This Row],[Normalised weighted population 2026/27]]/gp_need_index[[#This Row],[Registered population 2026/27]]</f>
        <v>1.2178035144719959</v>
      </c>
      <c r="Q6086" s="99">
        <v>15963.3085056647</v>
      </c>
      <c r="R6086" s="16">
        <v>19563.527371763299</v>
      </c>
      <c r="S6086" s="17">
        <f>gp_need_index[[#This Row],[Normalised weighted population 2027/28]]/gp_need_index[[#This Row],[Registered population 2027/28]]</f>
        <v>1.2255308706726451</v>
      </c>
      <c r="T6086" s="99">
        <v>15949.14670763</v>
      </c>
      <c r="U6086" s="16">
        <v>19641.564964525602</v>
      </c>
      <c r="V6086" s="17">
        <f>gp_need_index[[#This Row],[Normalised weighted population 2028/29]]/gp_need_index[[#This Row],[Registered population 2028/29]]</f>
        <v>1.2315119626512161</v>
      </c>
    </row>
    <row r="6087" spans="1:22" x14ac:dyDescent="0.2">
      <c r="A6087" s="6" t="s">
        <v>5949</v>
      </c>
      <c r="B6087" s="1" t="s">
        <v>12040</v>
      </c>
      <c r="C6087" s="95" t="s">
        <v>6523</v>
      </c>
      <c r="D6087" s="95" t="s">
        <v>12672</v>
      </c>
      <c r="E6087" s="95" t="s">
        <v>6643</v>
      </c>
      <c r="F6087" s="95" t="s">
        <v>6601</v>
      </c>
      <c r="G6087" s="95" t="s">
        <v>6601</v>
      </c>
      <c r="H6087" s="61">
        <v>5392.6787484976003</v>
      </c>
      <c r="I6087" s="61">
        <v>82.526079441925404</v>
      </c>
      <c r="J6087" s="123">
        <v>445036.63480329601</v>
      </c>
      <c r="K6087" s="99">
        <v>6789.4166666666697</v>
      </c>
      <c r="L6087" s="16">
        <v>8960.1778373498291</v>
      </c>
      <c r="M6087" s="17">
        <f>gp_need_index[[#This Row],[Normalised weighted population (base year)]]/gp_need_index[[#This Row],[Registered population (base year)]]</f>
        <v>1.319727198559006</v>
      </c>
      <c r="N6087" s="99">
        <v>6782.3572280060098</v>
      </c>
      <c r="O6087" s="16">
        <v>8992.5641795549509</v>
      </c>
      <c r="P6087" s="17">
        <f>gp_need_index[[#This Row],[Normalised weighted population 2026/27]]/gp_need_index[[#This Row],[Registered population 2026/27]]</f>
        <v>1.3258759273873775</v>
      </c>
      <c r="Q6087" s="99">
        <v>6777.3553637685</v>
      </c>
      <c r="R6087" s="16">
        <v>9024.1766037217694</v>
      </c>
      <c r="S6087" s="17">
        <f>gp_need_index[[#This Row],[Normalised weighted population 2027/28]]/gp_need_index[[#This Row],[Registered population 2027/28]]</f>
        <v>1.3315188771072408</v>
      </c>
      <c r="T6087" s="99">
        <v>6773.0998609981998</v>
      </c>
      <c r="U6087" s="16">
        <v>9060.1734362680709</v>
      </c>
      <c r="V6087" s="17">
        <f>gp_need_index[[#This Row],[Normalised weighted population 2028/29]]/gp_need_index[[#This Row],[Registered population 2028/29]]</f>
        <v>1.3376701395530302</v>
      </c>
    </row>
    <row r="6088" spans="1:22" x14ac:dyDescent="0.2">
      <c r="A6088" s="6" t="s">
        <v>2032</v>
      </c>
      <c r="B6088" s="1" t="s">
        <v>12041</v>
      </c>
      <c r="C6088" s="95" t="s">
        <v>6322</v>
      </c>
      <c r="D6088" s="95" t="s">
        <v>6322</v>
      </c>
      <c r="E6088" s="95" t="s">
        <v>6645</v>
      </c>
      <c r="F6088" s="95" t="s">
        <v>6327</v>
      </c>
      <c r="G6088" s="95" t="s">
        <v>6327</v>
      </c>
      <c r="H6088" s="61">
        <v>5336.4806495949097</v>
      </c>
      <c r="I6088" s="61">
        <v>30.165797660274599</v>
      </c>
      <c r="J6088" s="123">
        <v>160979.195493651</v>
      </c>
      <c r="K6088" s="99">
        <v>2746.5833333333298</v>
      </c>
      <c r="L6088" s="16">
        <v>3241.0864790359301</v>
      </c>
      <c r="M6088" s="17">
        <f>gp_need_index[[#This Row],[Normalised weighted population (base year)]]/gp_need_index[[#This Row],[Registered population (base year)]]</f>
        <v>1.1800430155171944</v>
      </c>
      <c r="N6088" s="99">
        <v>2753.76929050937</v>
      </c>
      <c r="O6088" s="16">
        <v>3252.8013063230501</v>
      </c>
      <c r="P6088" s="17">
        <f>gp_need_index[[#This Row],[Normalised weighted population 2026/27]]/gp_need_index[[#This Row],[Registered population 2026/27]]</f>
        <v>1.1812178011910988</v>
      </c>
      <c r="Q6088" s="99">
        <v>2760.37586491504</v>
      </c>
      <c r="R6088" s="16">
        <v>3264.2361910314298</v>
      </c>
      <c r="S6088" s="17">
        <f>gp_need_index[[#This Row],[Normalised weighted population 2027/28]]/gp_need_index[[#This Row],[Registered population 2027/28]]</f>
        <v>1.1825332312604819</v>
      </c>
      <c r="T6088" s="99">
        <v>2767.0518790286001</v>
      </c>
      <c r="U6088" s="16">
        <v>3277.2570092977398</v>
      </c>
      <c r="V6088" s="17">
        <f>gp_need_index[[#This Row],[Normalised weighted population 2028/29]]/gp_need_index[[#This Row],[Registered population 2028/29]]</f>
        <v>1.1843858202066859</v>
      </c>
    </row>
    <row r="6089" spans="1:22" x14ac:dyDescent="0.2">
      <c r="A6089" s="6" t="s">
        <v>987</v>
      </c>
      <c r="B6089" s="1" t="s">
        <v>12042</v>
      </c>
      <c r="C6089" s="95" t="s">
        <v>6349</v>
      </c>
      <c r="D6089" s="95" t="s">
        <v>6349</v>
      </c>
      <c r="E6089" s="95" t="s">
        <v>6649</v>
      </c>
      <c r="F6089" s="95" t="s">
        <v>6348</v>
      </c>
      <c r="G6089" s="95" t="s">
        <v>6348</v>
      </c>
      <c r="H6089" s="61">
        <v>5656.0080422794099</v>
      </c>
      <c r="I6089" s="61">
        <v>45.919763180794597</v>
      </c>
      <c r="J6089" s="123">
        <v>259722.54985014</v>
      </c>
      <c r="K6089" s="99">
        <v>3880.25</v>
      </c>
      <c r="L6089" s="16">
        <v>5229.1430705604998</v>
      </c>
      <c r="M6089" s="17">
        <f>gp_need_index[[#This Row],[Normalised weighted population (base year)]]/gp_need_index[[#This Row],[Registered population (base year)]]</f>
        <v>1.3476304543677597</v>
      </c>
      <c r="N6089" s="99">
        <v>3902.35729815574</v>
      </c>
      <c r="O6089" s="16">
        <v>5248.0436794543002</v>
      </c>
      <c r="P6089" s="17">
        <f>gp_need_index[[#This Row],[Normalised weighted population 2026/27]]/gp_need_index[[#This Row],[Registered population 2026/27]]</f>
        <v>1.3448393569534327</v>
      </c>
      <c r="Q6089" s="99">
        <v>3924.6802516013199</v>
      </c>
      <c r="R6089" s="16">
        <v>5266.4926312247098</v>
      </c>
      <c r="S6089" s="17">
        <f>gp_need_index[[#This Row],[Normalised weighted population 2027/28]]/gp_need_index[[#This Row],[Registered population 2027/28]]</f>
        <v>1.3418908786456969</v>
      </c>
      <c r="T6089" s="99">
        <v>3944.9742586891002</v>
      </c>
      <c r="U6089" s="16">
        <v>5287.50031554622</v>
      </c>
      <c r="V6089" s="17">
        <f>gp_need_index[[#This Row],[Normalised weighted population 2028/29]]/gp_need_index[[#This Row],[Registered population 2028/29]]</f>
        <v>1.3403130081014105</v>
      </c>
    </row>
    <row r="6090" spans="1:22" x14ac:dyDescent="0.2">
      <c r="A6090" s="6" t="s">
        <v>295</v>
      </c>
      <c r="B6090" s="1" t="s">
        <v>12043</v>
      </c>
      <c r="C6090" s="95" t="s">
        <v>6349</v>
      </c>
      <c r="D6090" s="95" t="s">
        <v>6349</v>
      </c>
      <c r="E6090" s="95" t="s">
        <v>6649</v>
      </c>
      <c r="F6090" s="95" t="s">
        <v>6358</v>
      </c>
      <c r="G6090" s="95" t="s">
        <v>6358</v>
      </c>
      <c r="H6090" s="61">
        <v>5491.0562815946696</v>
      </c>
      <c r="I6090" s="61">
        <v>119.598191205452</v>
      </c>
      <c r="J6090" s="123">
        <v>656720.39908605802</v>
      </c>
      <c r="K6090" s="99">
        <v>7727.0833333333303</v>
      </c>
      <c r="L6090" s="16">
        <v>13222.128483483801</v>
      </c>
      <c r="M6090" s="17">
        <f>gp_need_index[[#This Row],[Normalised weighted population (base year)]]/gp_need_index[[#This Row],[Registered population (base year)]]</f>
        <v>1.7111409199439813</v>
      </c>
      <c r="N6090" s="99">
        <v>7729.4646086651901</v>
      </c>
      <c r="O6090" s="16">
        <v>13269.919541375701</v>
      </c>
      <c r="P6090" s="17">
        <f>gp_need_index[[#This Row],[Normalised weighted population 2026/27]]/gp_need_index[[#This Row],[Registered population 2026/27]]</f>
        <v>1.7167967269685576</v>
      </c>
      <c r="Q6090" s="99">
        <v>7734.6841512402198</v>
      </c>
      <c r="R6090" s="16">
        <v>13316.5685634817</v>
      </c>
      <c r="S6090" s="17">
        <f>gp_need_index[[#This Row],[Normalised weighted population 2027/28]]/gp_need_index[[#This Row],[Registered population 2027/28]]</f>
        <v>1.7216693407379087</v>
      </c>
      <c r="T6090" s="99">
        <v>7744.0713067530596</v>
      </c>
      <c r="U6090" s="16">
        <v>13369.6874583926</v>
      </c>
      <c r="V6090" s="17">
        <f>gp_need_index[[#This Row],[Normalised weighted population 2028/29]]/gp_need_index[[#This Row],[Registered population 2028/29]]</f>
        <v>1.7264416776139233</v>
      </c>
    </row>
    <row r="6091" spans="1:22" x14ac:dyDescent="0.2">
      <c r="A6091" s="6" t="s">
        <v>948</v>
      </c>
      <c r="B6091" s="1" t="s">
        <v>12044</v>
      </c>
      <c r="C6091" s="95" t="s">
        <v>6349</v>
      </c>
      <c r="D6091" s="95" t="s">
        <v>6349</v>
      </c>
      <c r="E6091" s="95" t="s">
        <v>6649</v>
      </c>
      <c r="F6091" s="95" t="s">
        <v>6348</v>
      </c>
      <c r="G6091" s="95" t="s">
        <v>6348</v>
      </c>
      <c r="H6091" s="61">
        <v>5353.9832165287999</v>
      </c>
      <c r="I6091" s="61">
        <v>67.978853140388097</v>
      </c>
      <c r="J6091" s="123">
        <v>363957.63879251399</v>
      </c>
      <c r="K6091" s="99">
        <v>5768.8333333333303</v>
      </c>
      <c r="L6091" s="16">
        <v>7327.7679045102996</v>
      </c>
      <c r="M6091" s="17">
        <f>gp_need_index[[#This Row],[Normalised weighted population (base year)]]/gp_need_index[[#This Row],[Registered population (base year)]]</f>
        <v>1.2702339417866646</v>
      </c>
      <c r="N6091" s="99">
        <v>5797.6148334517202</v>
      </c>
      <c r="O6091" s="16">
        <v>7354.2539412009801</v>
      </c>
      <c r="P6091" s="17">
        <f>gp_need_index[[#This Row],[Normalised weighted population 2026/27]]/gp_need_index[[#This Row],[Registered population 2026/27]]</f>
        <v>1.268496468369646</v>
      </c>
      <c r="Q6091" s="99">
        <v>5825.3034775250999</v>
      </c>
      <c r="R6091" s="16">
        <v>7380.1070561054503</v>
      </c>
      <c r="S6091" s="17">
        <f>gp_need_index[[#This Row],[Normalised weighted population 2027/28]]/gp_need_index[[#This Row],[Registered population 2027/28]]</f>
        <v>1.2669051637531019</v>
      </c>
      <c r="T6091" s="99">
        <v>5855.1529202956699</v>
      </c>
      <c r="U6091" s="16">
        <v>7409.54580598129</v>
      </c>
      <c r="V6091" s="17">
        <f>gp_need_index[[#This Row],[Normalised weighted population 2028/29]]/gp_need_index[[#This Row],[Registered population 2028/29]]</f>
        <v>1.2654743448796428</v>
      </c>
    </row>
    <row r="6092" spans="1:22" x14ac:dyDescent="0.2">
      <c r="A6092" s="6" t="s">
        <v>940</v>
      </c>
      <c r="B6092" s="1" t="s">
        <v>12045</v>
      </c>
      <c r="C6092" s="95" t="s">
        <v>6349</v>
      </c>
      <c r="D6092" s="95" t="s">
        <v>6349</v>
      </c>
      <c r="E6092" s="95" t="s">
        <v>6649</v>
      </c>
      <c r="F6092" s="95" t="s">
        <v>6348</v>
      </c>
      <c r="G6092" s="95" t="s">
        <v>6348</v>
      </c>
      <c r="H6092" s="61">
        <v>5493.6805138221198</v>
      </c>
      <c r="I6092" s="61">
        <v>119.531197067561</v>
      </c>
      <c r="J6092" s="123">
        <v>656666.20812388905</v>
      </c>
      <c r="K6092" s="99">
        <v>9419.25</v>
      </c>
      <c r="L6092" s="16">
        <v>13221.037425758999</v>
      </c>
      <c r="M6092" s="17">
        <f>gp_need_index[[#This Row],[Normalised weighted population (base year)]]/gp_need_index[[#This Row],[Registered population (base year)]]</f>
        <v>1.4036189108218806</v>
      </c>
      <c r="N6092" s="99">
        <v>9469.6808204645095</v>
      </c>
      <c r="O6092" s="16">
        <v>13268.8245400496</v>
      </c>
      <c r="P6092" s="17">
        <f>gp_need_index[[#This Row],[Normalised weighted population 2026/27]]/gp_need_index[[#This Row],[Registered population 2026/27]]</f>
        <v>1.4011902609615869</v>
      </c>
      <c r="Q6092" s="99">
        <v>9516.9826055248195</v>
      </c>
      <c r="R6092" s="16">
        <v>13315.469712792299</v>
      </c>
      <c r="S6092" s="17">
        <f>gp_need_index[[#This Row],[Normalised weighted population 2027/28]]/gp_need_index[[#This Row],[Registered population 2027/28]]</f>
        <v>1.3991272512216606</v>
      </c>
      <c r="T6092" s="99">
        <v>9566.0070129034102</v>
      </c>
      <c r="U6092" s="16">
        <v>13368.5842244619</v>
      </c>
      <c r="V6092" s="17">
        <f>gp_need_index[[#This Row],[Normalised weighted population 2028/29]]/gp_need_index[[#This Row],[Registered population 2028/29]]</f>
        <v>1.3975093480936469</v>
      </c>
    </row>
    <row r="6093" spans="1:22" x14ac:dyDescent="0.2">
      <c r="A6093" s="6" t="s">
        <v>5201</v>
      </c>
      <c r="B6093" s="1" t="s">
        <v>12046</v>
      </c>
      <c r="C6093" s="95" t="s">
        <v>6349</v>
      </c>
      <c r="D6093" s="95" t="s">
        <v>6349</v>
      </c>
      <c r="E6093" s="95" t="s">
        <v>6649</v>
      </c>
      <c r="F6093" s="95" t="s">
        <v>6356</v>
      </c>
      <c r="G6093" s="95" t="s">
        <v>6356</v>
      </c>
      <c r="H6093" s="61">
        <v>5625.8512022925197</v>
      </c>
      <c r="I6093" s="61">
        <v>59.758072998034898</v>
      </c>
      <c r="J6093" s="123">
        <v>336190.02682267898</v>
      </c>
      <c r="K6093" s="99">
        <v>5401.6666666666697</v>
      </c>
      <c r="L6093" s="16">
        <v>6768.7066454788601</v>
      </c>
      <c r="M6093" s="17">
        <f>gp_need_index[[#This Row],[Normalised weighted population (base year)]]/gp_need_index[[#This Row],[Registered population (base year)]]</f>
        <v>1.2530774413104948</v>
      </c>
      <c r="N6093" s="99">
        <v>5412.3223022597604</v>
      </c>
      <c r="O6093" s="16">
        <v>6793.1719690121399</v>
      </c>
      <c r="P6093" s="17">
        <f>gp_need_index[[#This Row],[Normalised weighted population 2026/27]]/gp_need_index[[#This Row],[Registered population 2026/27]]</f>
        <v>1.2551307164719006</v>
      </c>
      <c r="Q6093" s="99">
        <v>5426.2406722900396</v>
      </c>
      <c r="R6093" s="16">
        <v>6817.05265859463</v>
      </c>
      <c r="S6093" s="17">
        <f>gp_need_index[[#This Row],[Normalised weighted population 2027/28]]/gp_need_index[[#This Row],[Registered population 2027/28]]</f>
        <v>1.2563122556297572</v>
      </c>
      <c r="T6093" s="99">
        <v>5442.3139187479401</v>
      </c>
      <c r="U6093" s="16">
        <v>6844.2454224097301</v>
      </c>
      <c r="V6093" s="17">
        <f>gp_need_index[[#This Row],[Normalised weighted population 2028/29]]/gp_need_index[[#This Row],[Registered population 2028/29]]</f>
        <v>1.257598426807456</v>
      </c>
    </row>
    <row r="6094" spans="1:22" x14ac:dyDescent="0.2">
      <c r="A6094" s="6" t="s">
        <v>2809</v>
      </c>
      <c r="B6094" s="1" t="s">
        <v>12546</v>
      </c>
      <c r="C6094" s="95" t="s">
        <v>6576</v>
      </c>
      <c r="D6094" s="95" t="s">
        <v>12671</v>
      </c>
      <c r="E6094" s="95" t="s">
        <v>6643</v>
      </c>
      <c r="F6094" s="95" t="s">
        <v>6604</v>
      </c>
      <c r="G6094" s="95" t="s">
        <v>6604</v>
      </c>
      <c r="H6094" s="61">
        <v>5503.2933845939197</v>
      </c>
      <c r="I6094" s="61">
        <v>230.13095350578499</v>
      </c>
      <c r="J6094" s="123">
        <v>1266478.1540186801</v>
      </c>
      <c r="K6094" s="99">
        <v>18897</v>
      </c>
      <c r="L6094" s="16">
        <v>25498.731114892598</v>
      </c>
      <c r="M6094" s="17">
        <f>gp_need_index[[#This Row],[Normalised weighted population (base year)]]/gp_need_index[[#This Row],[Registered population (base year)]]</f>
        <v>1.3493533955068318</v>
      </c>
      <c r="N6094" s="99">
        <v>18851.702213860801</v>
      </c>
      <c r="O6094" s="16">
        <v>25590.895650761599</v>
      </c>
      <c r="P6094" s="17">
        <f>gp_need_index[[#This Row],[Normalised weighted population 2026/27]]/gp_need_index[[#This Row],[Registered population 2026/27]]</f>
        <v>1.3574846112276151</v>
      </c>
      <c r="Q6094" s="99">
        <v>18802.474684928398</v>
      </c>
      <c r="R6094" s="16">
        <v>25680.8577830264</v>
      </c>
      <c r="S6094" s="17">
        <f>gp_need_index[[#This Row],[Normalised weighted population 2027/28]]/gp_need_index[[#This Row],[Registered population 2027/28]]</f>
        <v>1.3658232872724752</v>
      </c>
      <c r="T6094" s="99">
        <v>18775.3712849271</v>
      </c>
      <c r="U6094" s="16">
        <v>25783.296994696899</v>
      </c>
      <c r="V6094" s="17">
        <f>gp_need_index[[#This Row],[Normalised weighted population 2028/29]]/gp_need_index[[#This Row],[Registered population 2028/29]]</f>
        <v>1.3732509788179674</v>
      </c>
    </row>
    <row r="6095" spans="1:22" x14ac:dyDescent="0.2">
      <c r="A6095" s="6" t="s">
        <v>3393</v>
      </c>
      <c r="B6095" s="1" t="s">
        <v>12047</v>
      </c>
      <c r="C6095" s="95" t="s">
        <v>6269</v>
      </c>
      <c r="D6095" s="95" t="s">
        <v>12677</v>
      </c>
      <c r="E6095" s="95" t="s">
        <v>6652</v>
      </c>
      <c r="F6095" s="95" t="s">
        <v>6302</v>
      </c>
      <c r="G6095" s="95" t="s">
        <v>6302</v>
      </c>
      <c r="H6095" s="61">
        <v>5446.0986648309399</v>
      </c>
      <c r="I6095" s="61">
        <v>103.323046507851</v>
      </c>
      <c r="J6095" s="123">
        <v>562707.50563267502</v>
      </c>
      <c r="K6095" s="99">
        <v>9749</v>
      </c>
      <c r="L6095" s="16">
        <v>11329.3129746697</v>
      </c>
      <c r="M6095" s="17">
        <f>gp_need_index[[#This Row],[Normalised weighted population (base year)]]/gp_need_index[[#This Row],[Registered population (base year)]]</f>
        <v>1.1621000076592163</v>
      </c>
      <c r="N6095" s="99">
        <v>9697.9975040634508</v>
      </c>
      <c r="O6095" s="16">
        <v>11370.2624975036</v>
      </c>
      <c r="P6095" s="17">
        <f>gp_need_index[[#This Row],[Normalised weighted population 2026/27]]/gp_need_index[[#This Row],[Registered population 2026/27]]</f>
        <v>1.1724340507140234</v>
      </c>
      <c r="Q6095" s="99">
        <v>9650.8653671572702</v>
      </c>
      <c r="R6095" s="16">
        <v>11410.2334728319</v>
      </c>
      <c r="S6095" s="17">
        <f>gp_need_index[[#This Row],[Normalised weighted population 2027/28]]/gp_need_index[[#This Row],[Registered population 2027/28]]</f>
        <v>1.182301590452387</v>
      </c>
      <c r="T6095" s="99">
        <v>9621.3998264013208</v>
      </c>
      <c r="U6095" s="16">
        <v>11455.748125489101</v>
      </c>
      <c r="V6095" s="17">
        <f>gp_need_index[[#This Row],[Normalised weighted population 2028/29]]/gp_need_index[[#This Row],[Registered population 2028/29]]</f>
        <v>1.1906529540591682</v>
      </c>
    </row>
    <row r="6096" spans="1:22" x14ac:dyDescent="0.2">
      <c r="A6096" s="6" t="s">
        <v>1944</v>
      </c>
      <c r="B6096" s="1" t="s">
        <v>7751</v>
      </c>
      <c r="C6096" s="95" t="s">
        <v>6408</v>
      </c>
      <c r="D6096" s="95" t="s">
        <v>6408</v>
      </c>
      <c r="E6096" s="95" t="s">
        <v>6645</v>
      </c>
      <c r="F6096" s="95" t="s">
        <v>6415</v>
      </c>
      <c r="G6096" s="95" t="s">
        <v>6415</v>
      </c>
      <c r="H6096" s="61">
        <v>5469.0478438119999</v>
      </c>
      <c r="I6096" s="61">
        <v>75.571995961789895</v>
      </c>
      <c r="J6096" s="123">
        <v>413306.86156739597</v>
      </c>
      <c r="K6096" s="99">
        <v>9274.6666666666697</v>
      </c>
      <c r="L6096" s="16">
        <v>8321.3441128900395</v>
      </c>
      <c r="M6096" s="17">
        <f>gp_need_index[[#This Row],[Normalised weighted population (base year)]]/gp_need_index[[#This Row],[Registered population (base year)]]</f>
        <v>0.89721220308618854</v>
      </c>
      <c r="N6096" s="99">
        <v>9345.6636789528802</v>
      </c>
      <c r="O6096" s="16">
        <v>8351.4214063253603</v>
      </c>
      <c r="P6096" s="17">
        <f>gp_need_index[[#This Row],[Normalised weighted population 2026/27]]/gp_need_index[[#This Row],[Registered population 2026/27]]</f>
        <v>0.89361458888504341</v>
      </c>
      <c r="Q6096" s="99">
        <v>9416.5499954880197</v>
      </c>
      <c r="R6096" s="16">
        <v>8380.7799597502999</v>
      </c>
      <c r="S6096" s="17">
        <f>gp_need_index[[#This Row],[Normalised weighted population 2027/28]]/gp_need_index[[#This Row],[Registered population 2027/28]]</f>
        <v>0.89000535905039391</v>
      </c>
      <c r="T6096" s="99">
        <v>9490.4435538940706</v>
      </c>
      <c r="U6096" s="16">
        <v>8414.21032642709</v>
      </c>
      <c r="V6096" s="17">
        <f>gp_need_index[[#This Row],[Normalised weighted population 2028/29]]/gp_need_index[[#This Row],[Registered population 2028/29]]</f>
        <v>0.88659821626299162</v>
      </c>
    </row>
    <row r="6097" spans="1:22" x14ac:dyDescent="0.2">
      <c r="A6097" s="6" t="s">
        <v>952</v>
      </c>
      <c r="B6097" s="1" t="s">
        <v>12048</v>
      </c>
      <c r="C6097" s="95" t="s">
        <v>6349</v>
      </c>
      <c r="D6097" s="95" t="s">
        <v>6349</v>
      </c>
      <c r="E6097" s="95" t="s">
        <v>6649</v>
      </c>
      <c r="F6097" s="95" t="s">
        <v>6348</v>
      </c>
      <c r="G6097" s="95" t="s">
        <v>6348</v>
      </c>
      <c r="H6097" s="61">
        <v>5339.0957818800398</v>
      </c>
      <c r="I6097" s="61">
        <v>55.682358580273998</v>
      </c>
      <c r="J6097" s="123">
        <v>297293.44582107302</v>
      </c>
      <c r="K6097" s="99">
        <v>6334</v>
      </c>
      <c r="L6097" s="16">
        <v>5985.57946945813</v>
      </c>
      <c r="M6097" s="17">
        <f>gp_need_index[[#This Row],[Normalised weighted population (base year)]]/gp_need_index[[#This Row],[Registered population (base year)]]</f>
        <v>0.94499202233314339</v>
      </c>
      <c r="N6097" s="99">
        <v>6372.8175551015702</v>
      </c>
      <c r="O6097" s="16">
        <v>6007.2141990932596</v>
      </c>
      <c r="P6097" s="17">
        <f>gp_need_index[[#This Row],[Normalised weighted population 2026/27]]/gp_need_index[[#This Row],[Registered population 2026/27]]</f>
        <v>0.94263081394576598</v>
      </c>
      <c r="Q6097" s="99">
        <v>6411.5197208323198</v>
      </c>
      <c r="R6097" s="16">
        <v>6028.3319358734398</v>
      </c>
      <c r="S6097" s="17">
        <f>gp_need_index[[#This Row],[Normalised weighted population 2027/28]]/gp_need_index[[#This Row],[Registered population 2027/28]]</f>
        <v>0.94023448392214626</v>
      </c>
      <c r="T6097" s="99">
        <v>6448.9052731779802</v>
      </c>
      <c r="U6097" s="16">
        <v>6052.37854585885</v>
      </c>
      <c r="V6097" s="17">
        <f>gp_need_index[[#This Row],[Normalised weighted population 2028/29]]/gp_need_index[[#This Row],[Registered population 2028/29]]</f>
        <v>0.93851255204998163</v>
      </c>
    </row>
    <row r="6098" spans="1:22" x14ac:dyDescent="0.2">
      <c r="A6098" s="6" t="s">
        <v>2286</v>
      </c>
      <c r="B6098" s="1" t="s">
        <v>12049</v>
      </c>
      <c r="C6098" s="95" t="s">
        <v>6408</v>
      </c>
      <c r="D6098" s="95" t="s">
        <v>6408</v>
      </c>
      <c r="E6098" s="95" t="s">
        <v>6645</v>
      </c>
      <c r="F6098" s="95" t="s">
        <v>6413</v>
      </c>
      <c r="G6098" s="95" t="s">
        <v>6413</v>
      </c>
      <c r="H6098" s="61">
        <v>5392.9133649553596</v>
      </c>
      <c r="I6098" s="61"/>
      <c r="J6098" s="123"/>
      <c r="K6098" s="99">
        <v>0.33333333333333298</v>
      </c>
      <c r="L6098" s="16"/>
      <c r="M6098" s="17">
        <f>gp_need_index[[#This Row],[Normalised weighted population (base year)]]/gp_need_index[[#This Row],[Registered population (base year)]]</f>
        <v>0</v>
      </c>
      <c r="N6098" s="99">
        <v>0.34843900898764302</v>
      </c>
      <c r="O6098" s="16"/>
      <c r="P6098" s="17">
        <f>gp_need_index[[#This Row],[Normalised weighted population 2026/27]]/gp_need_index[[#This Row],[Registered population 2026/27]]</f>
        <v>0</v>
      </c>
      <c r="Q6098" s="99">
        <v>0.35978708148238497</v>
      </c>
      <c r="R6098" s="16"/>
      <c r="S6098" s="17">
        <f>gp_need_index[[#This Row],[Normalised weighted population 2027/28]]/gp_need_index[[#This Row],[Registered population 2027/28]]</f>
        <v>0</v>
      </c>
      <c r="T6098" s="99">
        <v>0.37015867644346201</v>
      </c>
      <c r="U6098" s="16"/>
      <c r="V6098" s="17">
        <f>gp_need_index[[#This Row],[Normalised weighted population 2028/29]]/gp_need_index[[#This Row],[Registered population 2028/29]]</f>
        <v>0</v>
      </c>
    </row>
    <row r="6099" spans="1:22" x14ac:dyDescent="0.2">
      <c r="A6099" s="6" t="s">
        <v>4094</v>
      </c>
      <c r="B6099" s="1" t="s">
        <v>12050</v>
      </c>
      <c r="C6099" s="95" t="s">
        <v>6272</v>
      </c>
      <c r="D6099" s="95" t="s">
        <v>6272</v>
      </c>
      <c r="E6099" s="95" t="s">
        <v>6652</v>
      </c>
      <c r="F6099" s="95" t="s">
        <v>6271</v>
      </c>
      <c r="G6099" s="95" t="s">
        <v>6271</v>
      </c>
      <c r="H6099" s="61">
        <v>5420.79191600177</v>
      </c>
      <c r="I6099" s="61">
        <v>484.390496982559</v>
      </c>
      <c r="J6099" s="123">
        <v>2625780.0902311299</v>
      </c>
      <c r="K6099" s="99">
        <v>44051.083333333299</v>
      </c>
      <c r="L6099" s="16">
        <v>52866.336679546599</v>
      </c>
      <c r="M6099" s="17">
        <f>gp_need_index[[#This Row],[Normalised weighted population (base year)]]/gp_need_index[[#This Row],[Registered population (base year)]]</f>
        <v>1.2001143372458862</v>
      </c>
      <c r="N6099" s="99">
        <v>44190.058855335199</v>
      </c>
      <c r="O6099" s="16">
        <v>53057.420751974001</v>
      </c>
      <c r="P6099" s="17">
        <f>gp_need_index[[#This Row],[Normalised weighted population 2026/27]]/gp_need_index[[#This Row],[Registered population 2026/27]]</f>
        <v>1.2006641793727373</v>
      </c>
      <c r="Q6099" s="99">
        <v>44300.374071478902</v>
      </c>
      <c r="R6099" s="16">
        <v>53243.938596775399</v>
      </c>
      <c r="S6099" s="17">
        <f>gp_need_index[[#This Row],[Normalised weighted population 2027/28]]/gp_need_index[[#This Row],[Registered population 2027/28]]</f>
        <v>1.2018846276752879</v>
      </c>
      <c r="T6099" s="99">
        <v>44445.678005100199</v>
      </c>
      <c r="U6099" s="16">
        <v>53456.325080987597</v>
      </c>
      <c r="V6099" s="17">
        <f>gp_need_index[[#This Row],[Normalised weighted population 2028/29]]/gp_need_index[[#This Row],[Registered population 2028/29]]</f>
        <v>1.2027339323039108</v>
      </c>
    </row>
    <row r="6100" spans="1:22" x14ac:dyDescent="0.2">
      <c r="A6100" s="6" t="s">
        <v>5763</v>
      </c>
      <c r="B6100" s="1" t="s">
        <v>7357</v>
      </c>
      <c r="C6100" s="95" t="s">
        <v>6548</v>
      </c>
      <c r="D6100" s="95" t="s">
        <v>6548</v>
      </c>
      <c r="E6100" s="95" t="s">
        <v>6645</v>
      </c>
      <c r="F6100" s="95" t="s">
        <v>6622</v>
      </c>
      <c r="G6100" s="95" t="s">
        <v>6622</v>
      </c>
      <c r="H6100" s="61">
        <v>5486.2259277343701</v>
      </c>
      <c r="I6100" s="61"/>
      <c r="J6100" s="123"/>
      <c r="K6100" s="99">
        <v>0.25</v>
      </c>
      <c r="L6100" s="16"/>
      <c r="M6100" s="17">
        <f>gp_need_index[[#This Row],[Normalised weighted population (base year)]]/gp_need_index[[#This Row],[Registered population (base year)]]</f>
        <v>0</v>
      </c>
      <c r="N6100" s="99">
        <v>0.25572757221241599</v>
      </c>
      <c r="O6100" s="16"/>
      <c r="P6100" s="17">
        <f>gp_need_index[[#This Row],[Normalised weighted population 2026/27]]/gp_need_index[[#This Row],[Registered population 2026/27]]</f>
        <v>0</v>
      </c>
      <c r="Q6100" s="99">
        <v>0.260743113627112</v>
      </c>
      <c r="R6100" s="16"/>
      <c r="S6100" s="17">
        <f>gp_need_index[[#This Row],[Normalised weighted population 2027/28]]/gp_need_index[[#This Row],[Registered population 2027/28]]</f>
        <v>0</v>
      </c>
      <c r="T6100" s="99">
        <v>0.26772543491429202</v>
      </c>
      <c r="U6100" s="16"/>
      <c r="V6100" s="17">
        <f>gp_need_index[[#This Row],[Normalised weighted population 2028/29]]/gp_need_index[[#This Row],[Registered population 2028/29]]</f>
        <v>0</v>
      </c>
    </row>
    <row r="6101" spans="1:22" x14ac:dyDescent="0.2">
      <c r="A6101" s="6" t="s">
        <v>2810</v>
      </c>
      <c r="B6101" s="1" t="s">
        <v>12051</v>
      </c>
      <c r="C6101" s="95" t="s">
        <v>6576</v>
      </c>
      <c r="D6101" s="95" t="s">
        <v>12671</v>
      </c>
      <c r="E6101" s="95" t="s">
        <v>6643</v>
      </c>
      <c r="F6101" s="95" t="s">
        <v>6604</v>
      </c>
      <c r="G6101" s="95" t="s">
        <v>6604</v>
      </c>
      <c r="H6101" s="61">
        <v>5524.9286822150698</v>
      </c>
      <c r="I6101" s="61">
        <v>203.24457101376399</v>
      </c>
      <c r="J6101" s="123">
        <v>1122911.75989844</v>
      </c>
      <c r="K6101" s="99">
        <v>12736.083333333299</v>
      </c>
      <c r="L6101" s="16">
        <v>22608.2265537278</v>
      </c>
      <c r="M6101" s="17">
        <f>gp_need_index[[#This Row],[Normalised weighted population (base year)]]/gp_need_index[[#This Row],[Registered population (base year)]]</f>
        <v>1.7751318016706754</v>
      </c>
      <c r="N6101" s="99">
        <v>12685.8384465788</v>
      </c>
      <c r="O6101" s="16">
        <v>22689.943432020998</v>
      </c>
      <c r="P6101" s="17">
        <f>gp_need_index[[#This Row],[Normalised weighted population 2026/27]]/gp_need_index[[#This Row],[Registered population 2026/27]]</f>
        <v>1.7886041610548942</v>
      </c>
      <c r="Q6101" s="99">
        <v>12635.5209679953</v>
      </c>
      <c r="R6101" s="16">
        <v>22769.707568453301</v>
      </c>
      <c r="S6101" s="17">
        <f>gp_need_index[[#This Row],[Normalised weighted population 2027/28]]/gp_need_index[[#This Row],[Registered population 2027/28]]</f>
        <v>1.8020394747574739</v>
      </c>
      <c r="T6101" s="99">
        <v>12600.0275238698</v>
      </c>
      <c r="U6101" s="16">
        <v>22860.534398031501</v>
      </c>
      <c r="V6101" s="17">
        <f>gp_need_index[[#This Row],[Normalised weighted population 2028/29]]/gp_need_index[[#This Row],[Registered population 2028/29]]</f>
        <v>1.8143241635563054</v>
      </c>
    </row>
    <row r="6102" spans="1:22" x14ac:dyDescent="0.2">
      <c r="A6102" s="6" t="s">
        <v>360</v>
      </c>
      <c r="B6102" s="1" t="s">
        <v>12052</v>
      </c>
      <c r="C6102" s="95" t="s">
        <v>6442</v>
      </c>
      <c r="D6102" s="95" t="s">
        <v>6442</v>
      </c>
      <c r="E6102" s="95" t="s">
        <v>6649</v>
      </c>
      <c r="F6102" s="95" t="s">
        <v>6477</v>
      </c>
      <c r="G6102" s="95" t="s">
        <v>6477</v>
      </c>
      <c r="H6102" s="61">
        <v>5442.3746989544197</v>
      </c>
      <c r="I6102" s="61">
        <v>145.03577226169</v>
      </c>
      <c r="J6102" s="123">
        <v>789339.01740033401</v>
      </c>
      <c r="K6102" s="99">
        <v>12143.416666666701</v>
      </c>
      <c r="L6102" s="16">
        <v>15892.2151948053</v>
      </c>
      <c r="M6102" s="17">
        <f>gp_need_index[[#This Row],[Normalised weighted population (base year)]]/gp_need_index[[#This Row],[Registered population (base year)]]</f>
        <v>1.3087103597811096</v>
      </c>
      <c r="N6102" s="99">
        <v>12192.174860794101</v>
      </c>
      <c r="O6102" s="16">
        <v>15949.657215381199</v>
      </c>
      <c r="P6102" s="17">
        <f>gp_need_index[[#This Row],[Normalised weighted population 2026/27]]/gp_need_index[[#This Row],[Registered population 2026/27]]</f>
        <v>1.308188030231578</v>
      </c>
      <c r="Q6102" s="99">
        <v>12242.831223573099</v>
      </c>
      <c r="R6102" s="16">
        <v>16005.726576593501</v>
      </c>
      <c r="S6102" s="17">
        <f>gp_need_index[[#This Row],[Normalised weighted population 2027/28]]/gp_need_index[[#This Row],[Registered population 2027/28]]</f>
        <v>1.3073549969205727</v>
      </c>
      <c r="T6102" s="99">
        <v>12300.2196052898</v>
      </c>
      <c r="U6102" s="16">
        <v>16069.572341659899</v>
      </c>
      <c r="V6102" s="17">
        <f>gp_need_index[[#This Row],[Normalised weighted population 2028/29]]/gp_need_index[[#This Row],[Registered population 2028/29]]</f>
        <v>1.3064459706677971</v>
      </c>
    </row>
    <row r="6103" spans="1:22" x14ac:dyDescent="0.2">
      <c r="A6103" s="6" t="s">
        <v>1636</v>
      </c>
      <c r="B6103" s="1" t="s">
        <v>12053</v>
      </c>
      <c r="C6103" s="95" t="s">
        <v>6460</v>
      </c>
      <c r="D6103" s="95" t="s">
        <v>6460</v>
      </c>
      <c r="E6103" s="95" t="s">
        <v>6645</v>
      </c>
      <c r="F6103" s="95" t="s">
        <v>6621</v>
      </c>
      <c r="G6103" s="95" t="s">
        <v>6621</v>
      </c>
      <c r="H6103" s="61">
        <v>5659.4282586769996</v>
      </c>
      <c r="I6103" s="61">
        <v>115.450276483073</v>
      </c>
      <c r="J6103" s="123">
        <v>653382.55720037699</v>
      </c>
      <c r="K6103" s="99">
        <v>9932.3333333333303</v>
      </c>
      <c r="L6103" s="16">
        <v>13154.9257982445</v>
      </c>
      <c r="M6103" s="17">
        <f>gp_need_index[[#This Row],[Normalised weighted population (base year)]]/gp_need_index[[#This Row],[Registered population (base year)]]</f>
        <v>1.3244547234531501</v>
      </c>
      <c r="N6103" s="99">
        <v>9903.6827116831591</v>
      </c>
      <c r="O6103" s="16">
        <v>13202.473953684999</v>
      </c>
      <c r="P6103" s="17">
        <f>gp_need_index[[#This Row],[Normalised weighted population 2026/27]]/gp_need_index[[#This Row],[Registered population 2026/27]]</f>
        <v>1.3330873310501283</v>
      </c>
      <c r="Q6103" s="99">
        <v>9880.0543660616004</v>
      </c>
      <c r="R6103" s="16">
        <v>13248.8858778416</v>
      </c>
      <c r="S6103" s="17">
        <f>gp_need_index[[#This Row],[Normalised weighted population 2027/28]]/gp_need_index[[#This Row],[Registered population 2027/28]]</f>
        <v>1.34097297311967</v>
      </c>
      <c r="T6103" s="99">
        <v>9863.2024692831092</v>
      </c>
      <c r="U6103" s="16">
        <v>13301.7347910791</v>
      </c>
      <c r="V6103" s="17">
        <f>gp_need_index[[#This Row],[Normalised weighted population 2028/29]]/gp_need_index[[#This Row],[Registered population 2028/29]]</f>
        <v>1.3486222991472174</v>
      </c>
    </row>
    <row r="6104" spans="1:22" x14ac:dyDescent="0.2">
      <c r="A6104" s="6" t="s">
        <v>5293</v>
      </c>
      <c r="B6104" s="1" t="s">
        <v>12547</v>
      </c>
      <c r="C6104" s="95" t="s">
        <v>6420</v>
      </c>
      <c r="D6104" s="95" t="s">
        <v>12680</v>
      </c>
      <c r="E6104" s="95" t="s">
        <v>6647</v>
      </c>
      <c r="F6104" s="95" t="s">
        <v>6596</v>
      </c>
      <c r="G6104" s="95" t="s">
        <v>6596</v>
      </c>
      <c r="H6104" s="61">
        <v>5453.0159798555596</v>
      </c>
      <c r="I6104" s="61">
        <v>167.23280453170199</v>
      </c>
      <c r="J6104" s="123">
        <v>911923.15546743001</v>
      </c>
      <c r="K6104" s="99">
        <v>14235.166666666701</v>
      </c>
      <c r="L6104" s="16">
        <v>18360.271959626301</v>
      </c>
      <c r="M6104" s="17">
        <f>gp_need_index[[#This Row],[Normalised weighted population (base year)]]/gp_need_index[[#This Row],[Registered population (base year)]]</f>
        <v>1.2897827183589647</v>
      </c>
      <c r="N6104" s="99">
        <v>14124.1904022772</v>
      </c>
      <c r="O6104" s="16">
        <v>18426.6347106182</v>
      </c>
      <c r="P6104" s="17">
        <f>gp_need_index[[#This Row],[Normalised weighted population 2026/27]]/gp_need_index[[#This Row],[Registered population 2026/27]]</f>
        <v>1.3046152866678524</v>
      </c>
      <c r="Q6104" s="99">
        <v>14019.213996009399</v>
      </c>
      <c r="R6104" s="16">
        <v>18491.4116286149</v>
      </c>
      <c r="S6104" s="17">
        <f>gp_need_index[[#This Row],[Normalised weighted population 2027/28]]/gp_need_index[[#This Row],[Registered population 2027/28]]</f>
        <v>1.3190048767269351</v>
      </c>
      <c r="T6104" s="99">
        <v>13949.7672271711</v>
      </c>
      <c r="U6104" s="16">
        <v>18565.172623902301</v>
      </c>
      <c r="V6104" s="17">
        <f>gp_need_index[[#This Row],[Normalised weighted population 2028/29]]/gp_need_index[[#This Row],[Registered population 2028/29]]</f>
        <v>1.330858954244154</v>
      </c>
    </row>
    <row r="6105" spans="1:22" x14ac:dyDescent="0.2">
      <c r="A6105" s="6" t="s">
        <v>5632</v>
      </c>
      <c r="B6105" s="1" t="s">
        <v>12054</v>
      </c>
      <c r="C6105" s="95" t="s">
        <v>6315</v>
      </c>
      <c r="D6105" s="95" t="s">
        <v>6315</v>
      </c>
      <c r="E6105" s="95" t="s">
        <v>6651</v>
      </c>
      <c r="F6105" s="95" t="s">
        <v>6316</v>
      </c>
      <c r="G6105" s="95" t="s">
        <v>6316</v>
      </c>
      <c r="H6105" s="61">
        <v>5406.9510844216402</v>
      </c>
      <c r="I6105" s="61">
        <v>122.32420966470301</v>
      </c>
      <c r="J6105" s="123">
        <v>661401.01809758903</v>
      </c>
      <c r="K6105" s="99">
        <v>8334.1666666666697</v>
      </c>
      <c r="L6105" s="16">
        <v>13316.3660708023</v>
      </c>
      <c r="M6105" s="17">
        <f>gp_need_index[[#This Row],[Normalised weighted population (base year)]]/gp_need_index[[#This Row],[Registered population (base year)]]</f>
        <v>1.5978041480814673</v>
      </c>
      <c r="N6105" s="99">
        <v>8345.6669955276902</v>
      </c>
      <c r="O6105" s="16">
        <v>13364.497748133501</v>
      </c>
      <c r="P6105" s="17">
        <f>gp_need_index[[#This Row],[Normalised weighted population 2026/27]]/gp_need_index[[#This Row],[Registered population 2026/27]]</f>
        <v>1.6013696395141721</v>
      </c>
      <c r="Q6105" s="99">
        <v>8360.9277400876708</v>
      </c>
      <c r="R6105" s="16">
        <v>13411.4792500894</v>
      </c>
      <c r="S6105" s="17">
        <f>gp_need_index[[#This Row],[Normalised weighted population 2027/28]]/gp_need_index[[#This Row],[Registered population 2027/28]]</f>
        <v>1.6040659203148155</v>
      </c>
      <c r="T6105" s="99">
        <v>8385.3932165219903</v>
      </c>
      <c r="U6105" s="16">
        <v>13464.976737335501</v>
      </c>
      <c r="V6105" s="17">
        <f>gp_need_index[[#This Row],[Normalised weighted population 2028/29]]/gp_need_index[[#This Row],[Registered population 2028/29]]</f>
        <v>1.6057656915605407</v>
      </c>
    </row>
    <row r="6106" spans="1:22" x14ac:dyDescent="0.2">
      <c r="A6106" s="6" t="s">
        <v>760</v>
      </c>
      <c r="B6106" s="1" t="s">
        <v>12055</v>
      </c>
      <c r="C6106" s="95" t="s">
        <v>6343</v>
      </c>
      <c r="D6106" s="95" t="s">
        <v>6343</v>
      </c>
      <c r="E6106" s="95" t="s">
        <v>6649</v>
      </c>
      <c r="F6106" s="95" t="s">
        <v>6345</v>
      </c>
      <c r="G6106" s="95" t="s">
        <v>6345</v>
      </c>
      <c r="H6106" s="61">
        <v>5534.0783284505196</v>
      </c>
      <c r="I6106" s="61">
        <v>81.090817555141598</v>
      </c>
      <c r="J6106" s="123">
        <v>448762.93606824399</v>
      </c>
      <c r="K6106" s="99">
        <v>6814.0833333333303</v>
      </c>
      <c r="L6106" s="16">
        <v>9035.2015980886208</v>
      </c>
      <c r="M6106" s="17">
        <f>gp_need_index[[#This Row],[Normalised weighted population (base year)]]/gp_need_index[[#This Row],[Registered population (base year)]]</f>
        <v>1.3259599503120192</v>
      </c>
      <c r="N6106" s="99">
        <v>6839.2148214789804</v>
      </c>
      <c r="O6106" s="16">
        <v>9067.8591118299391</v>
      </c>
      <c r="P6106" s="17">
        <f>gp_need_index[[#This Row],[Normalised weighted population 2026/27]]/gp_need_index[[#This Row],[Registered population 2026/27]]</f>
        <v>1.3258625951259437</v>
      </c>
      <c r="Q6106" s="99">
        <v>6865.25738294229</v>
      </c>
      <c r="R6106" s="16">
        <v>9099.7362275006799</v>
      </c>
      <c r="S6106" s="17">
        <f>gp_need_index[[#This Row],[Normalised weighted population 2027/28]]/gp_need_index[[#This Row],[Registered population 2027/28]]</f>
        <v>1.3254763397669942</v>
      </c>
      <c r="T6106" s="99">
        <v>6894.2626476491496</v>
      </c>
      <c r="U6106" s="16">
        <v>9136.0344622960492</v>
      </c>
      <c r="V6106" s="17">
        <f>gp_need_index[[#This Row],[Normalised weighted population 2028/29]]/gp_need_index[[#This Row],[Registered population 2028/29]]</f>
        <v>1.3251648405665708</v>
      </c>
    </row>
    <row r="6107" spans="1:22" x14ac:dyDescent="0.2">
      <c r="A6107" s="6" t="s">
        <v>4936</v>
      </c>
      <c r="B6107" s="1" t="s">
        <v>12056</v>
      </c>
      <c r="C6107" s="95" t="s">
        <v>6580</v>
      </c>
      <c r="D6107" s="95" t="s">
        <v>6580</v>
      </c>
      <c r="E6107" s="95" t="s">
        <v>6641</v>
      </c>
      <c r="F6107" s="95" t="s">
        <v>6581</v>
      </c>
      <c r="G6107" s="95" t="s">
        <v>6581</v>
      </c>
      <c r="H6107" s="61">
        <v>5597.5391446407702</v>
      </c>
      <c r="I6107" s="61">
        <v>142.72364182011299</v>
      </c>
      <c r="J6107" s="123">
        <v>798901.17195376998</v>
      </c>
      <c r="K6107" s="99">
        <v>17236.416666666701</v>
      </c>
      <c r="L6107" s="16">
        <v>16084.7355371922</v>
      </c>
      <c r="M6107" s="17">
        <f>gp_need_index[[#This Row],[Normalised weighted population (base year)]]/gp_need_index[[#This Row],[Registered population (base year)]]</f>
        <v>0.933183262406175</v>
      </c>
      <c r="N6107" s="99">
        <v>17352.6435105442</v>
      </c>
      <c r="O6107" s="16">
        <v>16142.873417806</v>
      </c>
      <c r="P6107" s="17">
        <f>gp_need_index[[#This Row],[Normalised weighted population 2026/27]]/gp_need_index[[#This Row],[Registered population 2026/27]]</f>
        <v>0.93028323943823943</v>
      </c>
      <c r="Q6107" s="99">
        <v>17463.0152050615</v>
      </c>
      <c r="R6107" s="16">
        <v>16199.622010483799</v>
      </c>
      <c r="S6107" s="17">
        <f>gp_need_index[[#This Row],[Normalised weighted population 2027/28]]/gp_need_index[[#This Row],[Registered population 2027/28]]</f>
        <v>0.92765320422950115</v>
      </c>
      <c r="T6107" s="99">
        <v>17580.113849622099</v>
      </c>
      <c r="U6107" s="16">
        <v>16264.241211373999</v>
      </c>
      <c r="V6107" s="17">
        <f>gp_need_index[[#This Row],[Normalised weighted population 2028/29]]/gp_need_index[[#This Row],[Registered population 2028/29]]</f>
        <v>0.9251499364848319</v>
      </c>
    </row>
    <row r="6108" spans="1:22" x14ac:dyDescent="0.2">
      <c r="A6108" s="6" t="s">
        <v>4862</v>
      </c>
      <c r="B6108" s="1" t="s">
        <v>12057</v>
      </c>
      <c r="C6108" s="95" t="s">
        <v>6514</v>
      </c>
      <c r="D6108" s="95" t="s">
        <v>6514</v>
      </c>
      <c r="E6108" s="95" t="s">
        <v>6641</v>
      </c>
      <c r="F6108" s="95" t="s">
        <v>6516</v>
      </c>
      <c r="G6108" s="95" t="s">
        <v>6516</v>
      </c>
      <c r="H6108" s="61">
        <v>5741.0577052382196</v>
      </c>
      <c r="I6108" s="61">
        <v>132.85476620058699</v>
      </c>
      <c r="J6108" s="123">
        <v>762726.87917350105</v>
      </c>
      <c r="K6108" s="99">
        <v>9918.5833333333303</v>
      </c>
      <c r="L6108" s="16">
        <v>15356.4177514107</v>
      </c>
      <c r="M6108" s="17">
        <f>gp_need_index[[#This Row],[Normalised weighted population (base year)]]/gp_need_index[[#This Row],[Registered population (base year)]]</f>
        <v>1.5482470868397575</v>
      </c>
      <c r="N6108" s="99">
        <v>9921.9173514731701</v>
      </c>
      <c r="O6108" s="16">
        <v>15411.923145318</v>
      </c>
      <c r="P6108" s="17">
        <f>gp_need_index[[#This Row],[Normalised weighted population 2026/27]]/gp_need_index[[#This Row],[Registered population 2026/27]]</f>
        <v>1.5533210567441074</v>
      </c>
      <c r="Q6108" s="99">
        <v>9922.2516407577095</v>
      </c>
      <c r="R6108" s="16">
        <v>15466.102158330101</v>
      </c>
      <c r="S6108" s="17">
        <f>gp_need_index[[#This Row],[Normalised weighted population 2027/28]]/gp_need_index[[#This Row],[Registered population 2027/28]]</f>
        <v>1.5587290786699939</v>
      </c>
      <c r="T6108" s="99">
        <v>9927.6995093024198</v>
      </c>
      <c r="U6108" s="16">
        <v>15527.795397944699</v>
      </c>
      <c r="V6108" s="17">
        <f>gp_need_index[[#This Row],[Normalised weighted population 2028/29]]/gp_need_index[[#This Row],[Registered population 2028/29]]</f>
        <v>1.5640879725856827</v>
      </c>
    </row>
    <row r="6109" spans="1:22" x14ac:dyDescent="0.2">
      <c r="A6109" s="6" t="s">
        <v>5175</v>
      </c>
      <c r="B6109" s="1" t="s">
        <v>12058</v>
      </c>
      <c r="C6109" s="95" t="s">
        <v>6349</v>
      </c>
      <c r="D6109" s="95" t="s">
        <v>6349</v>
      </c>
      <c r="E6109" s="95" t="s">
        <v>6649</v>
      </c>
      <c r="F6109" s="95" t="s">
        <v>6356</v>
      </c>
      <c r="G6109" s="95" t="s">
        <v>6356</v>
      </c>
      <c r="H6109" s="61">
        <v>5537.9539872839096</v>
      </c>
      <c r="I6109" s="61">
        <v>61.057215154173697</v>
      </c>
      <c r="J6109" s="123">
        <v>338132.04811550799</v>
      </c>
      <c r="K6109" s="99">
        <v>5511.1666666666697</v>
      </c>
      <c r="L6109" s="16">
        <v>6807.8064740926502</v>
      </c>
      <c r="M6109" s="17">
        <f>gp_need_index[[#This Row],[Normalised weighted population (base year)]]/gp_need_index[[#This Row],[Registered population (base year)]]</f>
        <v>1.2352750126880538</v>
      </c>
      <c r="N6109" s="99">
        <v>5524.2503562146203</v>
      </c>
      <c r="O6109" s="16">
        <v>6832.4131229938703</v>
      </c>
      <c r="P6109" s="17">
        <f>gp_need_index[[#This Row],[Normalised weighted population 2026/27]]/gp_need_index[[#This Row],[Registered population 2026/27]]</f>
        <v>1.2368036715257853</v>
      </c>
      <c r="Q6109" s="99">
        <v>5540.3914368577398</v>
      </c>
      <c r="R6109" s="16">
        <v>6856.4317607721896</v>
      </c>
      <c r="S6109" s="17">
        <f>gp_need_index[[#This Row],[Normalised weighted population 2027/28]]/gp_need_index[[#This Row],[Registered population 2027/28]]</f>
        <v>1.2375356216095894</v>
      </c>
      <c r="T6109" s="99">
        <v>5556.0874992732797</v>
      </c>
      <c r="U6109" s="16">
        <v>6883.7816051730497</v>
      </c>
      <c r="V6109" s="17">
        <f>gp_need_index[[#This Row],[Normalised weighted population 2028/29]]/gp_need_index[[#This Row],[Registered population 2028/29]]</f>
        <v>1.2389620584761181</v>
      </c>
    </row>
    <row r="6110" spans="1:22" x14ac:dyDescent="0.2">
      <c r="A6110" s="6" t="s">
        <v>2376</v>
      </c>
      <c r="B6110" s="1" t="s">
        <v>12059</v>
      </c>
      <c r="C6110" s="95" t="s">
        <v>6408</v>
      </c>
      <c r="D6110" s="95" t="s">
        <v>6408</v>
      </c>
      <c r="E6110" s="95" t="s">
        <v>6645</v>
      </c>
      <c r="F6110" s="95" t="s">
        <v>6614</v>
      </c>
      <c r="G6110" s="95" t="s">
        <v>6614</v>
      </c>
      <c r="H6110" s="61">
        <v>5673.2461530412902</v>
      </c>
      <c r="I6110" s="61">
        <v>118.406966517605</v>
      </c>
      <c r="J6110" s="123">
        <v>671751.86728929204</v>
      </c>
      <c r="K6110" s="99">
        <v>10392.166666666701</v>
      </c>
      <c r="L6110" s="16">
        <v>13524.765654729201</v>
      </c>
      <c r="M6110" s="17">
        <f>gp_need_index[[#This Row],[Normalised weighted population (base year)]]/gp_need_index[[#This Row],[Registered population (base year)]]</f>
        <v>1.3014384861734791</v>
      </c>
      <c r="N6110" s="99">
        <v>10372.4694880804</v>
      </c>
      <c r="O6110" s="16">
        <v>13573.650587226</v>
      </c>
      <c r="P6110" s="17">
        <f>gp_need_index[[#This Row],[Normalised weighted population 2026/27]]/gp_need_index[[#This Row],[Registered population 2026/27]]</f>
        <v>1.3086228504045503</v>
      </c>
      <c r="Q6110" s="99">
        <v>10352.201807985401</v>
      </c>
      <c r="R6110" s="16">
        <v>13621.3673442363</v>
      </c>
      <c r="S6110" s="17">
        <f>gp_need_index[[#This Row],[Normalised weighted population 2027/28]]/gp_need_index[[#This Row],[Registered population 2027/28]]</f>
        <v>1.3157942239620131</v>
      </c>
      <c r="T6110" s="99">
        <v>10329.3658138144</v>
      </c>
      <c r="U6110" s="16">
        <v>13675.7020609505</v>
      </c>
      <c r="V6110" s="17">
        <f>gp_need_index[[#This Row],[Normalised weighted population 2028/29]]/gp_need_index[[#This Row],[Registered population 2028/29]]</f>
        <v>1.3239633785319851</v>
      </c>
    </row>
    <row r="6111" spans="1:22" x14ac:dyDescent="0.2">
      <c r="A6111" s="6" t="s">
        <v>4647</v>
      </c>
      <c r="B6111" s="1" t="s">
        <v>12548</v>
      </c>
      <c r="C6111" s="95" t="s">
        <v>6501</v>
      </c>
      <c r="D6111" s="95" t="s">
        <v>6501</v>
      </c>
      <c r="E6111" s="95" t="s">
        <v>6647</v>
      </c>
      <c r="F6111" s="95" t="s">
        <v>6508</v>
      </c>
      <c r="G6111" s="95" t="s">
        <v>6508</v>
      </c>
      <c r="H6111" s="61">
        <v>5317.9964367160801</v>
      </c>
      <c r="I6111" s="61">
        <v>0.66914717822845404</v>
      </c>
      <c r="J6111" s="123">
        <v>3558.5223094575299</v>
      </c>
      <c r="K6111" s="99">
        <v>88.25</v>
      </c>
      <c r="L6111" s="16">
        <v>71.645770791452705</v>
      </c>
      <c r="M6111" s="17">
        <f>gp_need_index[[#This Row],[Normalised weighted population (base year)]]/gp_need_index[[#This Row],[Registered population (base year)]]</f>
        <v>0.81185009395413832</v>
      </c>
      <c r="N6111" s="99">
        <v>87.838107912316801</v>
      </c>
      <c r="O6111" s="16">
        <v>71.904732666152199</v>
      </c>
      <c r="P6111" s="17">
        <f>gp_need_index[[#This Row],[Normalised weighted population 2026/27]]/gp_need_index[[#This Row],[Registered population 2026/27]]</f>
        <v>0.81860520877715315</v>
      </c>
      <c r="Q6111" s="99">
        <v>87.434529364937106</v>
      </c>
      <c r="R6111" s="16">
        <v>72.157506275909995</v>
      </c>
      <c r="S6111" s="17">
        <f>gp_need_index[[#This Row],[Normalised weighted population 2027/28]]/gp_need_index[[#This Row],[Registered population 2027/28]]</f>
        <v>0.82527471469236857</v>
      </c>
      <c r="T6111" s="99">
        <v>87.1573749774211</v>
      </c>
      <c r="U6111" s="16">
        <v>72.445337707455906</v>
      </c>
      <c r="V6111" s="17">
        <f>gp_need_index[[#This Row],[Normalised weighted population 2028/29]]/gp_need_index[[#This Row],[Registered population 2028/29]]</f>
        <v>0.83120146431926756</v>
      </c>
    </row>
    <row r="6112" spans="1:22" x14ac:dyDescent="0.2">
      <c r="A6112" s="6" t="s">
        <v>5427</v>
      </c>
      <c r="B6112" s="1" t="s">
        <v>12060</v>
      </c>
      <c r="C6112" s="95" t="s">
        <v>6324</v>
      </c>
      <c r="D6112" s="95" t="s">
        <v>6324</v>
      </c>
      <c r="E6112" s="95" t="s">
        <v>6645</v>
      </c>
      <c r="F6112" s="95" t="s">
        <v>6330</v>
      </c>
      <c r="G6112" s="95" t="s">
        <v>6330</v>
      </c>
      <c r="H6112" s="61">
        <v>5479.8616086269903</v>
      </c>
      <c r="I6112" s="61">
        <v>88.062725718427799</v>
      </c>
      <c r="J6112" s="123">
        <v>482571.54981546203</v>
      </c>
      <c r="K6112" s="99">
        <v>6498.6666666666697</v>
      </c>
      <c r="L6112" s="16">
        <v>9715.8898109662805</v>
      </c>
      <c r="M6112" s="17">
        <f>gp_need_index[[#This Row],[Normalised weighted population (base year)]]/gp_need_index[[#This Row],[Registered population (base year)]]</f>
        <v>1.4950589573706825</v>
      </c>
      <c r="N6112" s="99">
        <v>6475.70179863456</v>
      </c>
      <c r="O6112" s="16">
        <v>9751.0076554953794</v>
      </c>
      <c r="P6112" s="17">
        <f>gp_need_index[[#This Row],[Normalised weighted population 2026/27]]/gp_need_index[[#This Row],[Registered population 2026/27]]</f>
        <v>1.5057839225319851</v>
      </c>
      <c r="Q6112" s="99">
        <v>6455.1302135655696</v>
      </c>
      <c r="R6112" s="16">
        <v>9785.2863088254599</v>
      </c>
      <c r="S6112" s="17">
        <f>gp_need_index[[#This Row],[Normalised weighted population 2027/28]]/gp_need_index[[#This Row],[Registered population 2027/28]]</f>
        <v>1.5158929386523463</v>
      </c>
      <c r="T6112" s="99">
        <v>6436.3151463025597</v>
      </c>
      <c r="U6112" s="16">
        <v>9824.3191567122194</v>
      </c>
      <c r="V6112" s="17">
        <f>gp_need_index[[#This Row],[Normalised weighted population 2028/29]]/gp_need_index[[#This Row],[Registered population 2028/29]]</f>
        <v>1.5263887695673122</v>
      </c>
    </row>
    <row r="6113" spans="1:22" x14ac:dyDescent="0.2">
      <c r="A6113" s="6" t="s">
        <v>5454</v>
      </c>
      <c r="B6113" s="1" t="s">
        <v>12061</v>
      </c>
      <c r="C6113" s="95" t="s">
        <v>6324</v>
      </c>
      <c r="D6113" s="95" t="s">
        <v>6324</v>
      </c>
      <c r="E6113" s="95" t="s">
        <v>6645</v>
      </c>
      <c r="F6113" s="95" t="s">
        <v>6330</v>
      </c>
      <c r="G6113" s="95" t="s">
        <v>6330</v>
      </c>
      <c r="H6113" s="61">
        <v>5411.9734454487598</v>
      </c>
      <c r="I6113" s="61">
        <v>96.708666002966993</v>
      </c>
      <c r="J6113" s="123">
        <v>523384.73235283099</v>
      </c>
      <c r="K6113" s="99">
        <v>8308.75</v>
      </c>
      <c r="L6113" s="16">
        <v>10537.6050250513</v>
      </c>
      <c r="M6113" s="17">
        <f>gp_need_index[[#This Row],[Normalised weighted population (base year)]]/gp_need_index[[#This Row],[Registered population (base year)]]</f>
        <v>1.2682539521650429</v>
      </c>
      <c r="N6113" s="99">
        <v>8292.7439585374195</v>
      </c>
      <c r="O6113" s="16">
        <v>10575.692938992101</v>
      </c>
      <c r="P6113" s="17">
        <f>gp_need_index[[#This Row],[Normalised weighted population 2026/27]]/gp_need_index[[#This Row],[Registered population 2026/27]]</f>
        <v>1.2752947627310227</v>
      </c>
      <c r="Q6113" s="99">
        <v>8278.3916714303996</v>
      </c>
      <c r="R6113" s="16">
        <v>10612.8706876709</v>
      </c>
      <c r="S6113" s="17">
        <f>gp_need_index[[#This Row],[Normalised weighted population 2027/28]]/gp_need_index[[#This Row],[Registered population 2027/28]]</f>
        <v>1.2819966859380467</v>
      </c>
      <c r="T6113" s="99">
        <v>8269.5933904620597</v>
      </c>
      <c r="U6113" s="16">
        <v>10655.2047138935</v>
      </c>
      <c r="V6113" s="17">
        <f>gp_need_index[[#This Row],[Normalised weighted population 2028/29]]/gp_need_index[[#This Row],[Registered population 2028/29]]</f>
        <v>1.2884798817536718</v>
      </c>
    </row>
    <row r="6114" spans="1:22" x14ac:dyDescent="0.2">
      <c r="A6114" s="6" t="s">
        <v>3060</v>
      </c>
      <c r="B6114" s="1" t="s">
        <v>12062</v>
      </c>
      <c r="C6114" s="95" t="s">
        <v>6275</v>
      </c>
      <c r="D6114" s="95" t="s">
        <v>6275</v>
      </c>
      <c r="E6114" s="95" t="s">
        <v>6652</v>
      </c>
      <c r="F6114" s="95" t="s">
        <v>6310</v>
      </c>
      <c r="G6114" s="95" t="s">
        <v>6310</v>
      </c>
      <c r="H6114" s="61">
        <v>5409.5293276490302</v>
      </c>
      <c r="I6114" s="61">
        <v>265.71390103261001</v>
      </c>
      <c r="J6114" s="123">
        <v>1437387.1403999301</v>
      </c>
      <c r="K6114" s="99">
        <v>22227.916666666701</v>
      </c>
      <c r="L6114" s="16">
        <v>28939.7397695039</v>
      </c>
      <c r="M6114" s="17">
        <f>gp_need_index[[#This Row],[Normalised weighted population (base year)]]/gp_need_index[[#This Row],[Registered population (base year)]]</f>
        <v>1.3019546637450887</v>
      </c>
      <c r="N6114" s="99">
        <v>22179.5047922716</v>
      </c>
      <c r="O6114" s="16">
        <v>29044.3417464419</v>
      </c>
      <c r="P6114" s="17">
        <f>gp_need_index[[#This Row],[Normalised weighted population 2026/27]]/gp_need_index[[#This Row],[Registered population 2026/27]]</f>
        <v>1.3095126342298831</v>
      </c>
      <c r="Q6114" s="99">
        <v>22136.764172230301</v>
      </c>
      <c r="R6114" s="16">
        <v>29146.444109305401</v>
      </c>
      <c r="S6114" s="17">
        <f>gp_need_index[[#This Row],[Normalised weighted population 2027/28]]/gp_need_index[[#This Row],[Registered population 2027/28]]</f>
        <v>1.3166533230664519</v>
      </c>
      <c r="T6114" s="99">
        <v>22112.3936949284</v>
      </c>
      <c r="U6114" s="16">
        <v>29262.7073113675</v>
      </c>
      <c r="V6114" s="17">
        <f>gp_need_index[[#This Row],[Normalised weighted population 2028/29]]/gp_need_index[[#This Row],[Registered population 2028/29]]</f>
        <v>1.3233622607795312</v>
      </c>
    </row>
    <row r="6115" spans="1:22" x14ac:dyDescent="0.2">
      <c r="A6115" s="6" t="s">
        <v>5350</v>
      </c>
      <c r="B6115" s="1" t="s">
        <v>12063</v>
      </c>
      <c r="C6115" s="95" t="s">
        <v>6610</v>
      </c>
      <c r="D6115" s="95" t="s">
        <v>6610</v>
      </c>
      <c r="E6115" s="95" t="s">
        <v>6641</v>
      </c>
      <c r="F6115" s="95" t="s">
        <v>6612</v>
      </c>
      <c r="G6115" s="95" t="s">
        <v>6612</v>
      </c>
      <c r="H6115" s="61">
        <v>5577.3797433035697</v>
      </c>
      <c r="I6115" s="61">
        <v>71.037230677859696</v>
      </c>
      <c r="J6115" s="123">
        <v>396201.61140307703</v>
      </c>
      <c r="K6115" s="99">
        <v>12069</v>
      </c>
      <c r="L6115" s="16">
        <v>7976.9542999201603</v>
      </c>
      <c r="M6115" s="17">
        <f>gp_need_index[[#This Row],[Normalised weighted population (base year)]]/gp_need_index[[#This Row],[Registered population (base year)]]</f>
        <v>0.66094575357694596</v>
      </c>
      <c r="N6115" s="99">
        <v>12188.826566773399</v>
      </c>
      <c r="O6115" s="16">
        <v>8005.7868048549299</v>
      </c>
      <c r="P6115" s="17">
        <f>gp_need_index[[#This Row],[Normalised weighted population 2026/27]]/gp_need_index[[#This Row],[Registered population 2026/27]]</f>
        <v>0.65681357930537898</v>
      </c>
      <c r="Q6115" s="99">
        <v>12304.5330233308</v>
      </c>
      <c r="R6115" s="16">
        <v>8033.9303157836102</v>
      </c>
      <c r="S6115" s="17">
        <f>gp_need_index[[#This Row],[Normalised weighted population 2027/28]]/gp_need_index[[#This Row],[Registered population 2027/28]]</f>
        <v>0.65292443854231286</v>
      </c>
      <c r="T6115" s="99">
        <v>12448.1115963719</v>
      </c>
      <c r="U6115" s="16">
        <v>8065.9771225966197</v>
      </c>
      <c r="V6115" s="17">
        <f>gp_need_index[[#This Row],[Normalised weighted population 2028/29]]/gp_need_index[[#This Row],[Registered population 2028/29]]</f>
        <v>0.64796793153328669</v>
      </c>
    </row>
    <row r="6116" spans="1:22" x14ac:dyDescent="0.2">
      <c r="A6116" s="6" t="s">
        <v>806</v>
      </c>
      <c r="B6116" s="1" t="s">
        <v>12064</v>
      </c>
      <c r="C6116" s="95" t="s">
        <v>6349</v>
      </c>
      <c r="D6116" s="95" t="s">
        <v>6349</v>
      </c>
      <c r="E6116" s="95" t="s">
        <v>6649</v>
      </c>
      <c r="F6116" s="95" t="s">
        <v>6351</v>
      </c>
      <c r="G6116" s="95" t="s">
        <v>6351</v>
      </c>
      <c r="H6116" s="61">
        <v>5464.4339743221499</v>
      </c>
      <c r="I6116" s="61">
        <v>81.570003823157407</v>
      </c>
      <c r="J6116" s="123">
        <v>445733.90017684898</v>
      </c>
      <c r="K6116" s="99">
        <v>5267.6666666666697</v>
      </c>
      <c r="L6116" s="16">
        <v>8974.2162810604805</v>
      </c>
      <c r="M6116" s="17">
        <f>gp_need_index[[#This Row],[Normalised weighted population (base year)]]/gp_need_index[[#This Row],[Registered population (base year)]]</f>
        <v>1.7036416403962176</v>
      </c>
      <c r="N6116" s="99">
        <v>5276.5206628041296</v>
      </c>
      <c r="O6116" s="16">
        <v>9006.6533648747809</v>
      </c>
      <c r="P6116" s="17">
        <f>gp_need_index[[#This Row],[Normalised weighted population 2026/27]]/gp_need_index[[#This Row],[Registered population 2026/27]]</f>
        <v>1.7069303695455116</v>
      </c>
      <c r="Q6116" s="99">
        <v>5285.61515258696</v>
      </c>
      <c r="R6116" s="16">
        <v>9038.3153181073503</v>
      </c>
      <c r="S6116" s="17">
        <f>gp_need_index[[#This Row],[Normalised weighted population 2027/28]]/gp_need_index[[#This Row],[Registered population 2027/28]]</f>
        <v>1.7099836172680281</v>
      </c>
      <c r="T6116" s="99">
        <v>5297.7448595796004</v>
      </c>
      <c r="U6116" s="16">
        <v>9074.3685490328608</v>
      </c>
      <c r="V6116" s="17">
        <f>gp_need_index[[#This Row],[Normalised weighted population 2028/29]]/gp_need_index[[#This Row],[Registered population 2028/29]]</f>
        <v>1.712873833971867</v>
      </c>
    </row>
    <row r="6117" spans="1:22" x14ac:dyDescent="0.2">
      <c r="A6117" s="6" t="s">
        <v>3545</v>
      </c>
      <c r="B6117" s="1" t="s">
        <v>12065</v>
      </c>
      <c r="C6117" s="95" t="s">
        <v>6269</v>
      </c>
      <c r="D6117" s="95" t="s">
        <v>12677</v>
      </c>
      <c r="E6117" s="95" t="s">
        <v>6652</v>
      </c>
      <c r="F6117" s="95" t="s">
        <v>6298</v>
      </c>
      <c r="G6117" s="95" t="s">
        <v>6298</v>
      </c>
      <c r="H6117" s="61">
        <v>5540.1394010416698</v>
      </c>
      <c r="I6117" s="61">
        <v>92.4649149383375</v>
      </c>
      <c r="J6117" s="123">
        <v>512268.51846385002</v>
      </c>
      <c r="K6117" s="99">
        <v>10307.666666666701</v>
      </c>
      <c r="L6117" s="16">
        <v>10313.795914668</v>
      </c>
      <c r="M6117" s="17">
        <f>gp_need_index[[#This Row],[Normalised weighted population (base year)]]/gp_need_index[[#This Row],[Registered population (base year)]]</f>
        <v>1.0005946300166186</v>
      </c>
      <c r="N6117" s="99">
        <v>10295.4950724216</v>
      </c>
      <c r="O6117" s="16">
        <v>10351.0748760893</v>
      </c>
      <c r="P6117" s="17">
        <f>gp_need_index[[#This Row],[Normalised weighted population 2026/27]]/gp_need_index[[#This Row],[Registered population 2026/27]]</f>
        <v>1.0053984585759825</v>
      </c>
      <c r="Q6117" s="99">
        <v>10282.9063744099</v>
      </c>
      <c r="R6117" s="16">
        <v>10387.463003327701</v>
      </c>
      <c r="S6117" s="17">
        <f>gp_need_index[[#This Row],[Normalised weighted population 2027/28]]/gp_need_index[[#This Row],[Registered population 2027/28]]</f>
        <v>1.0101680035887519</v>
      </c>
      <c r="T6117" s="99">
        <v>10289.4116958339</v>
      </c>
      <c r="U6117" s="16">
        <v>10428.897893482401</v>
      </c>
      <c r="V6117" s="17">
        <f>gp_need_index[[#This Row],[Normalised weighted population 2028/29]]/gp_need_index[[#This Row],[Registered population 2028/29]]</f>
        <v>1.0135562850211328</v>
      </c>
    </row>
    <row r="6118" spans="1:22" x14ac:dyDescent="0.2">
      <c r="A6118" s="6" t="s">
        <v>1934</v>
      </c>
      <c r="B6118" s="1" t="s">
        <v>12066</v>
      </c>
      <c r="C6118" s="95" t="s">
        <v>6408</v>
      </c>
      <c r="D6118" s="95" t="s">
        <v>6408</v>
      </c>
      <c r="E6118" s="95" t="s">
        <v>6645</v>
      </c>
      <c r="F6118" s="95" t="s">
        <v>6411</v>
      </c>
      <c r="G6118" s="95" t="s">
        <v>6411</v>
      </c>
      <c r="H6118" s="61">
        <v>5545.0929790296004</v>
      </c>
      <c r="I6118" s="61">
        <v>29.353141542809801</v>
      </c>
      <c r="J6118" s="123">
        <v>162765.89908149699</v>
      </c>
      <c r="K6118" s="99">
        <v>2918.25</v>
      </c>
      <c r="L6118" s="16">
        <v>3277.0592072065201</v>
      </c>
      <c r="M6118" s="17">
        <f>gp_need_index[[#This Row],[Normalised weighted population (base year)]]/gp_need_index[[#This Row],[Registered population (base year)]]</f>
        <v>1.1229535533989616</v>
      </c>
      <c r="N6118" s="99">
        <v>2931.8356793353801</v>
      </c>
      <c r="O6118" s="16">
        <v>3288.9040570340098</v>
      </c>
      <c r="P6118" s="17">
        <f>gp_need_index[[#This Row],[Normalised weighted population 2026/27]]/gp_need_index[[#This Row],[Registered population 2026/27]]</f>
        <v>1.1217900376257015</v>
      </c>
      <c r="Q6118" s="99">
        <v>2947.0022980372801</v>
      </c>
      <c r="R6118" s="16">
        <v>3300.4658572079102</v>
      </c>
      <c r="S6118" s="17">
        <f>gp_need_index[[#This Row],[Normalised weighted population 2027/28]]/gp_need_index[[#This Row],[Registered population 2027/28]]</f>
        <v>1.1199400351353777</v>
      </c>
      <c r="T6118" s="99">
        <v>2960.7722288483001</v>
      </c>
      <c r="U6118" s="16">
        <v>3313.6311931719301</v>
      </c>
      <c r="V6118" s="17">
        <f>gp_need_index[[#This Row],[Normalised weighted population 2028/29]]/gp_need_index[[#This Row],[Registered population 2028/29]]</f>
        <v>1.1191780174393515</v>
      </c>
    </row>
    <row r="6119" spans="1:22" x14ac:dyDescent="0.2">
      <c r="A6119" s="6" t="s">
        <v>434</v>
      </c>
      <c r="B6119" s="1" t="s">
        <v>12774</v>
      </c>
      <c r="C6119" s="95" t="s">
        <v>6442</v>
      </c>
      <c r="D6119" s="95" t="s">
        <v>6442</v>
      </c>
      <c r="E6119" s="95" t="s">
        <v>6649</v>
      </c>
      <c r="F6119" s="95" t="s">
        <v>6475</v>
      </c>
      <c r="G6119" s="95" t="s">
        <v>6475</v>
      </c>
      <c r="H6119" s="61">
        <v>5327.1128965435601</v>
      </c>
      <c r="I6119" s="61">
        <v>45.450451162480299</v>
      </c>
      <c r="J6119" s="123">
        <v>242119.684541372</v>
      </c>
      <c r="K6119" s="99">
        <v>3745.6666666666702</v>
      </c>
      <c r="L6119" s="16">
        <v>4874.73448646001</v>
      </c>
      <c r="M6119" s="17">
        <f>gp_need_index[[#This Row],[Normalised weighted population (base year)]]/gp_need_index[[#This Row],[Registered population (base year)]]</f>
        <v>1.3014330746088829</v>
      </c>
      <c r="N6119" s="99">
        <v>3749.0089651921699</v>
      </c>
      <c r="O6119" s="16">
        <v>4892.3540942516702</v>
      </c>
      <c r="P6119" s="17">
        <f>gp_need_index[[#This Row],[Normalised weighted population 2026/27]]/gp_need_index[[#This Row],[Registered population 2026/27]]</f>
        <v>1.3049726313473602</v>
      </c>
      <c r="Q6119" s="99">
        <v>3753.1057820279402</v>
      </c>
      <c r="R6119" s="16">
        <v>4909.5526562762097</v>
      </c>
      <c r="S6119" s="17">
        <f>gp_need_index[[#This Row],[Normalised weighted population 2027/28]]/gp_need_index[[#This Row],[Registered population 2027/28]]</f>
        <v>1.3081306367078731</v>
      </c>
      <c r="T6119" s="99">
        <v>3758.8408911519</v>
      </c>
      <c r="U6119" s="16">
        <v>4929.1365310833999</v>
      </c>
      <c r="V6119" s="17">
        <f>gp_need_index[[#This Row],[Normalised weighted population 2028/29]]/gp_need_index[[#This Row],[Registered population 2028/29]]</f>
        <v>1.3113448198050388</v>
      </c>
    </row>
    <row r="6120" spans="1:22" x14ac:dyDescent="0.2">
      <c r="A6120" s="6" t="s">
        <v>423</v>
      </c>
      <c r="B6120" s="1" t="s">
        <v>12067</v>
      </c>
      <c r="C6120" s="95" t="s">
        <v>6442</v>
      </c>
      <c r="D6120" s="95" t="s">
        <v>6442</v>
      </c>
      <c r="E6120" s="95" t="s">
        <v>6649</v>
      </c>
      <c r="F6120" s="95" t="s">
        <v>6470</v>
      </c>
      <c r="G6120" s="95" t="s">
        <v>6470</v>
      </c>
      <c r="H6120" s="61">
        <v>5267.4983452691004</v>
      </c>
      <c r="I6120" s="61">
        <v>76.560482459935997</v>
      </c>
      <c r="J6120" s="123">
        <v>403282.21467071702</v>
      </c>
      <c r="K6120" s="99">
        <v>6101.6666666666697</v>
      </c>
      <c r="L6120" s="16">
        <v>8119.5121468754096</v>
      </c>
      <c r="M6120" s="17">
        <f>gp_need_index[[#This Row],[Normalised weighted population (base year)]]/gp_need_index[[#This Row],[Registered population (base year)]]</f>
        <v>1.330703984737843</v>
      </c>
      <c r="N6120" s="99">
        <v>6106.3066173120596</v>
      </c>
      <c r="O6120" s="16">
        <v>8148.8599236384098</v>
      </c>
      <c r="P6120" s="17">
        <f>gp_need_index[[#This Row],[Normalised weighted population 2026/27]]/gp_need_index[[#This Row],[Registered population 2026/27]]</f>
        <v>1.334498975294736</v>
      </c>
      <c r="Q6120" s="99">
        <v>6110.8195163985802</v>
      </c>
      <c r="R6120" s="16">
        <v>8177.5063932369003</v>
      </c>
      <c r="S6120" s="17">
        <f>gp_need_index[[#This Row],[Normalised weighted population 2027/28]]/gp_need_index[[#This Row],[Registered population 2027/28]]</f>
        <v>1.3382012627426321</v>
      </c>
      <c r="T6120" s="99">
        <v>6117.0384498979802</v>
      </c>
      <c r="U6120" s="16">
        <v>8210.1259153506708</v>
      </c>
      <c r="V6120" s="17">
        <f>gp_need_index[[#This Row],[Normalised weighted population 2028/29]]/gp_need_index[[#This Row],[Registered population 2028/29]]</f>
        <v>1.3421733380615908</v>
      </c>
    </row>
    <row r="6121" spans="1:22" x14ac:dyDescent="0.2">
      <c r="A6121" s="6" t="s">
        <v>2836</v>
      </c>
      <c r="B6121" s="1" t="s">
        <v>12068</v>
      </c>
      <c r="C6121" s="95" t="s">
        <v>6523</v>
      </c>
      <c r="D6121" s="95" t="s">
        <v>12672</v>
      </c>
      <c r="E6121" s="95" t="s">
        <v>6643</v>
      </c>
      <c r="F6121" s="95" t="s">
        <v>6528</v>
      </c>
      <c r="G6121" s="95" t="s">
        <v>6528</v>
      </c>
      <c r="H6121" s="61">
        <v>5369.0205609415498</v>
      </c>
      <c r="I6121" s="61">
        <v>214.13674999801401</v>
      </c>
      <c r="J6121" s="123">
        <v>1149704.6135925399</v>
      </c>
      <c r="K6121" s="99">
        <v>15698.083333333299</v>
      </c>
      <c r="L6121" s="16">
        <v>23147.662445281501</v>
      </c>
      <c r="M6121" s="17">
        <f>gp_need_index[[#This Row],[Normalised weighted population (base year)]]/gp_need_index[[#This Row],[Registered population (base year)]]</f>
        <v>1.4745534186412281</v>
      </c>
      <c r="N6121" s="99">
        <v>15777.367064383299</v>
      </c>
      <c r="O6121" s="16">
        <v>23231.3291013245</v>
      </c>
      <c r="P6121" s="17">
        <f>gp_need_index[[#This Row],[Normalised weighted population 2026/27]]/gp_need_index[[#This Row],[Registered population 2026/27]]</f>
        <v>1.4724465119258199</v>
      </c>
      <c r="Q6121" s="99">
        <v>15849.7207162593</v>
      </c>
      <c r="R6121" s="16">
        <v>23312.9964227743</v>
      </c>
      <c r="S6121" s="17">
        <f>gp_need_index[[#This Row],[Normalised weighted population 2027/28]]/gp_need_index[[#This Row],[Registered population 2027/28]]</f>
        <v>1.4708774268090958</v>
      </c>
      <c r="T6121" s="99">
        <v>15928.741056995101</v>
      </c>
      <c r="U6121" s="16">
        <v>23405.990394993001</v>
      </c>
      <c r="V6121" s="17">
        <f>gp_need_index[[#This Row],[Normalised weighted population 2028/29]]/gp_need_index[[#This Row],[Registered population 2028/29]]</f>
        <v>1.4694187262661458</v>
      </c>
    </row>
    <row r="6122" spans="1:22" x14ac:dyDescent="0.2">
      <c r="A6122" s="6" t="s">
        <v>571</v>
      </c>
      <c r="B6122" s="1" t="s">
        <v>12069</v>
      </c>
      <c r="C6122" s="95" t="s">
        <v>6349</v>
      </c>
      <c r="D6122" s="95" t="s">
        <v>6349</v>
      </c>
      <c r="E6122" s="95" t="s">
        <v>6649</v>
      </c>
      <c r="F6122" s="95" t="s">
        <v>6353</v>
      </c>
      <c r="G6122" s="95" t="s">
        <v>6353</v>
      </c>
      <c r="H6122" s="61">
        <v>5482.2953246179304</v>
      </c>
      <c r="I6122" s="61">
        <v>133.921666793404</v>
      </c>
      <c r="J6122" s="123">
        <v>734198.12772652099</v>
      </c>
      <c r="K6122" s="99">
        <v>15823.083333333299</v>
      </c>
      <c r="L6122" s="16">
        <v>14782.032034703399</v>
      </c>
      <c r="M6122" s="17">
        <f>gp_need_index[[#This Row],[Normalised weighted population (base year)]]/gp_need_index[[#This Row],[Registered population (base year)]]</f>
        <v>0.93420679922497818</v>
      </c>
      <c r="N6122" s="99">
        <v>16083.8179699172</v>
      </c>
      <c r="O6122" s="16">
        <v>14835.461325578301</v>
      </c>
      <c r="P6122" s="17">
        <f>gp_need_index[[#This Row],[Normalised weighted population 2026/27]]/gp_need_index[[#This Row],[Registered population 2026/27]]</f>
        <v>0.92238430908172453</v>
      </c>
      <c r="Q6122" s="99">
        <v>16312.1731028043</v>
      </c>
      <c r="R6122" s="16">
        <v>14887.613847013899</v>
      </c>
      <c r="S6122" s="17">
        <f>gp_need_index[[#This Row],[Normalised weighted population 2027/28]]/gp_need_index[[#This Row],[Registered population 2027/28]]</f>
        <v>0.91266894687713329</v>
      </c>
      <c r="T6122" s="99">
        <v>16556.249035027398</v>
      </c>
      <c r="U6122" s="16">
        <v>14946.999535725199</v>
      </c>
      <c r="V6122" s="17">
        <f>gp_need_index[[#This Row],[Normalised weighted population 2028/29]]/gp_need_index[[#This Row],[Registered population 2028/29]]</f>
        <v>0.90280108157967576</v>
      </c>
    </row>
    <row r="6123" spans="1:22" x14ac:dyDescent="0.2">
      <c r="A6123" s="6" t="s">
        <v>551</v>
      </c>
      <c r="B6123" s="1" t="s">
        <v>12070</v>
      </c>
      <c r="C6123" s="95" t="s">
        <v>6349</v>
      </c>
      <c r="D6123" s="95" t="s">
        <v>6349</v>
      </c>
      <c r="E6123" s="95" t="s">
        <v>6649</v>
      </c>
      <c r="F6123" s="95" t="s">
        <v>6353</v>
      </c>
      <c r="G6123" s="95" t="s">
        <v>6353</v>
      </c>
      <c r="H6123" s="61">
        <v>5508.3585753396501</v>
      </c>
      <c r="I6123" s="61">
        <v>0.13609195214922301</v>
      </c>
      <c r="J6123" s="123">
        <v>749.64327165588895</v>
      </c>
      <c r="K6123" s="99">
        <v>1211.3333333333301</v>
      </c>
      <c r="L6123" s="16">
        <v>15.0929979766236</v>
      </c>
      <c r="M6123" s="17">
        <f>gp_need_index[[#This Row],[Normalised weighted population (base year)]]/gp_need_index[[#This Row],[Registered population (base year)]]</f>
        <v>1.2459822215154353E-2</v>
      </c>
      <c r="N6123" s="99">
        <v>1217.685732856</v>
      </c>
      <c r="O6123" s="16">
        <v>15.147551246240001</v>
      </c>
      <c r="P6123" s="17">
        <f>gp_need_index[[#This Row],[Normalised weighted population 2026/27]]/gp_need_index[[#This Row],[Registered population 2026/27]]</f>
        <v>1.2439622833317131E-2</v>
      </c>
      <c r="Q6123" s="99">
        <v>1236.7043505050599</v>
      </c>
      <c r="R6123" s="16">
        <v>15.200800887334999</v>
      </c>
      <c r="S6123" s="17">
        <f>gp_need_index[[#This Row],[Normalised weighted population 2027/28]]/gp_need_index[[#This Row],[Registered population 2027/28]]</f>
        <v>1.2291378194899304E-2</v>
      </c>
      <c r="T6123" s="99">
        <v>1253.9544189703799</v>
      </c>
      <c r="U6123" s="16">
        <v>15.2614358580519</v>
      </c>
      <c r="V6123" s="17">
        <f>gp_need_index[[#This Row],[Normalised weighted population 2028/29]]/gp_need_index[[#This Row],[Registered population 2028/29]]</f>
        <v>1.2170646418378622E-2</v>
      </c>
    </row>
    <row r="6124" spans="1:22" x14ac:dyDescent="0.2">
      <c r="A6124" s="6" t="s">
        <v>2423</v>
      </c>
      <c r="B6124" s="1" t="s">
        <v>12071</v>
      </c>
      <c r="C6124" s="95" t="s">
        <v>6322</v>
      </c>
      <c r="D6124" s="95" t="s">
        <v>6322</v>
      </c>
      <c r="E6124" s="95" t="s">
        <v>6645</v>
      </c>
      <c r="F6124" s="95" t="s">
        <v>6323</v>
      </c>
      <c r="G6124" s="95" t="s">
        <v>6323</v>
      </c>
      <c r="H6124" s="61">
        <v>5387.7798913043498</v>
      </c>
      <c r="I6124" s="61">
        <v>54.053868063291702</v>
      </c>
      <c r="J6124" s="123">
        <v>291230.34339862101</v>
      </c>
      <c r="K6124" s="99">
        <v>4713.75</v>
      </c>
      <c r="L6124" s="16">
        <v>5863.5075506480098</v>
      </c>
      <c r="M6124" s="17">
        <f>gp_need_index[[#This Row],[Normalised weighted population (base year)]]/gp_need_index[[#This Row],[Registered population (base year)]]</f>
        <v>1.2439156829802196</v>
      </c>
      <c r="N6124" s="99">
        <v>4728.5180164018102</v>
      </c>
      <c r="O6124" s="16">
        <v>5884.7010543378601</v>
      </c>
      <c r="P6124" s="17">
        <f>gp_need_index[[#This Row],[Normalised weighted population 2026/27]]/gp_need_index[[#This Row],[Registered population 2026/27]]</f>
        <v>1.2445127699472853</v>
      </c>
      <c r="Q6124" s="99">
        <v>4742.9317193964298</v>
      </c>
      <c r="R6124" s="16">
        <v>5905.38810889874</v>
      </c>
      <c r="S6124" s="17">
        <f>gp_need_index[[#This Row],[Normalised weighted population 2027/28]]/gp_need_index[[#This Row],[Registered population 2027/28]]</f>
        <v>1.2450923728773899</v>
      </c>
      <c r="T6124" s="99">
        <v>4756.6305388616302</v>
      </c>
      <c r="U6124" s="16">
        <v>5928.9443042406301</v>
      </c>
      <c r="V6124" s="17">
        <f>gp_need_index[[#This Row],[Normalised weighted population 2028/29]]/gp_need_index[[#This Row],[Registered population 2028/29]]</f>
        <v>1.2464588653251933</v>
      </c>
    </row>
    <row r="6125" spans="1:22" x14ac:dyDescent="0.2">
      <c r="A6125" s="6" t="s">
        <v>2471</v>
      </c>
      <c r="B6125" s="1" t="s">
        <v>12072</v>
      </c>
      <c r="C6125" s="95" t="s">
        <v>6322</v>
      </c>
      <c r="D6125" s="95" t="s">
        <v>6322</v>
      </c>
      <c r="E6125" s="95" t="s">
        <v>6645</v>
      </c>
      <c r="F6125" s="95" t="s">
        <v>6323</v>
      </c>
      <c r="G6125" s="95" t="s">
        <v>6323</v>
      </c>
      <c r="H6125" s="61">
        <v>5620.0600043402801</v>
      </c>
      <c r="I6125" s="61">
        <v>143.71509531660399</v>
      </c>
      <c r="J6125" s="123">
        <v>807687.45920879603</v>
      </c>
      <c r="K6125" s="99">
        <v>12086.666666666701</v>
      </c>
      <c r="L6125" s="16">
        <v>16261.634898229901</v>
      </c>
      <c r="M6125" s="17">
        <f>gp_need_index[[#This Row],[Normalised weighted population (base year)]]/gp_need_index[[#This Row],[Registered population (base year)]]</f>
        <v>1.34541932417787</v>
      </c>
      <c r="N6125" s="99">
        <v>12114.860289578501</v>
      </c>
      <c r="O6125" s="16">
        <v>16320.4121772291</v>
      </c>
      <c r="P6125" s="17">
        <f>gp_need_index[[#This Row],[Normalised weighted population 2026/27]]/gp_need_index[[#This Row],[Registered population 2026/27]]</f>
        <v>1.3471399411240688</v>
      </c>
      <c r="Q6125" s="99">
        <v>12140.052536118599</v>
      </c>
      <c r="R6125" s="16">
        <v>16377.784888952099</v>
      </c>
      <c r="S6125" s="17">
        <f>gp_need_index[[#This Row],[Normalised weighted population 2027/28]]/gp_need_index[[#This Row],[Registered population 2027/28]]</f>
        <v>1.349070347119633</v>
      </c>
      <c r="T6125" s="99">
        <v>12164.0384148639</v>
      </c>
      <c r="U6125" s="16">
        <v>16443.1147695623</v>
      </c>
      <c r="V6125" s="17">
        <f>gp_need_index[[#This Row],[Normalised weighted population 2028/29]]/gp_need_index[[#This Row],[Registered population 2028/29]]</f>
        <v>1.3517808978200498</v>
      </c>
    </row>
    <row r="6126" spans="1:22" x14ac:dyDescent="0.2">
      <c r="A6126" s="6" t="s">
        <v>6137</v>
      </c>
      <c r="B6126" s="1" t="s">
        <v>12073</v>
      </c>
      <c r="C6126" s="95" t="s">
        <v>6539</v>
      </c>
      <c r="D6126" s="95" t="s">
        <v>6539</v>
      </c>
      <c r="E6126" s="95" t="s">
        <v>6641</v>
      </c>
      <c r="F6126" s="95" t="s">
        <v>6544</v>
      </c>
      <c r="G6126" s="95" t="s">
        <v>6544</v>
      </c>
      <c r="H6126" s="61">
        <v>5247.0269559972403</v>
      </c>
      <c r="I6126" s="61">
        <v>49.165246995486001</v>
      </c>
      <c r="J6126" s="123">
        <v>257971.376283577</v>
      </c>
      <c r="K6126" s="99">
        <v>5839.1666666666697</v>
      </c>
      <c r="L6126" s="16">
        <v>5193.8856886880903</v>
      </c>
      <c r="M6126" s="17">
        <f>gp_need_index[[#This Row],[Normalised weighted population (base year)]]/gp_need_index[[#This Row],[Registered population (base year)]]</f>
        <v>0.88949091286223847</v>
      </c>
      <c r="N6126" s="99">
        <v>5891.1439889336398</v>
      </c>
      <c r="O6126" s="16">
        <v>5212.6588606431096</v>
      </c>
      <c r="P6126" s="17">
        <f>gp_need_index[[#This Row],[Normalised weighted population 2026/27]]/gp_need_index[[#This Row],[Registered population 2026/27]]</f>
        <v>0.88482964776195472</v>
      </c>
      <c r="Q6126" s="99">
        <v>5941.0619277826499</v>
      </c>
      <c r="R6126" s="16">
        <v>5230.9834207629301</v>
      </c>
      <c r="S6126" s="17">
        <f>gp_need_index[[#This Row],[Normalised weighted population 2027/28]]/gp_need_index[[#This Row],[Registered population 2027/28]]</f>
        <v>0.88047953115938338</v>
      </c>
      <c r="T6126" s="99">
        <v>5990.33642803355</v>
      </c>
      <c r="U6126" s="16">
        <v>5251.84946123603</v>
      </c>
      <c r="V6126" s="17">
        <f>gp_need_index[[#This Row],[Normalised weighted population 2028/29]]/gp_need_index[[#This Row],[Registered population 2028/29]]</f>
        <v>0.87672028513431199</v>
      </c>
    </row>
    <row r="6127" spans="1:22" x14ac:dyDescent="0.2">
      <c r="A6127" s="6" t="s">
        <v>2476</v>
      </c>
      <c r="B6127" s="1" t="s">
        <v>12074</v>
      </c>
      <c r="C6127" s="95" t="s">
        <v>6322</v>
      </c>
      <c r="D6127" s="95" t="s">
        <v>6322</v>
      </c>
      <c r="E6127" s="95" t="s">
        <v>6645</v>
      </c>
      <c r="F6127" s="95" t="s">
        <v>6321</v>
      </c>
      <c r="G6127" s="95" t="s">
        <v>6321</v>
      </c>
      <c r="H6127" s="61">
        <v>5509.3563360916896</v>
      </c>
      <c r="I6127" s="61">
        <v>88.211344207186499</v>
      </c>
      <c r="J6127" s="123">
        <v>485987.72812302801</v>
      </c>
      <c r="K6127" s="99">
        <v>6797.5</v>
      </c>
      <c r="L6127" s="16">
        <v>9784.6696883204695</v>
      </c>
      <c r="M6127" s="17">
        <f>gp_need_index[[#This Row],[Normalised weighted population (base year)]]/gp_need_index[[#This Row],[Registered population (base year)]]</f>
        <v>1.4394512229967591</v>
      </c>
      <c r="N6127" s="99">
        <v>6811.0592209762699</v>
      </c>
      <c r="O6127" s="16">
        <v>9820.0361360229999</v>
      </c>
      <c r="P6127" s="17">
        <f>gp_need_index[[#This Row],[Normalised weighted population 2026/27]]/gp_need_index[[#This Row],[Registered population 2026/27]]</f>
        <v>1.4417781166517938</v>
      </c>
      <c r="Q6127" s="99">
        <v>6825.6394829124301</v>
      </c>
      <c r="R6127" s="16">
        <v>9854.5574517975692</v>
      </c>
      <c r="S6127" s="17">
        <f>gp_need_index[[#This Row],[Normalised weighted population 2027/28]]/gp_need_index[[#This Row],[Registered population 2027/28]]</f>
        <v>1.4437559259418622</v>
      </c>
      <c r="T6127" s="99">
        <v>6843.7613263859002</v>
      </c>
      <c r="U6127" s="16">
        <v>9893.8666176071092</v>
      </c>
      <c r="V6127" s="17">
        <f>gp_need_index[[#This Row],[Normalised weighted population 2028/29]]/gp_need_index[[#This Row],[Registered population 2028/29]]</f>
        <v>1.4456767478815526</v>
      </c>
    </row>
    <row r="6128" spans="1:22" x14ac:dyDescent="0.2">
      <c r="A6128" s="6" t="s">
        <v>2669</v>
      </c>
      <c r="B6128" s="1" t="s">
        <v>12075</v>
      </c>
      <c r="C6128" s="95" t="s">
        <v>6283</v>
      </c>
      <c r="D6128" s="95" t="s">
        <v>12671</v>
      </c>
      <c r="E6128" s="95" t="s">
        <v>6643</v>
      </c>
      <c r="F6128" s="95" t="s">
        <v>6367</v>
      </c>
      <c r="G6128" s="95" t="s">
        <v>6367</v>
      </c>
      <c r="H6128" s="61">
        <v>5320.21097202494</v>
      </c>
      <c r="I6128" s="61">
        <v>107.83135357804601</v>
      </c>
      <c r="J6128" s="123">
        <v>573685.55043421895</v>
      </c>
      <c r="K6128" s="99">
        <v>9815.5</v>
      </c>
      <c r="L6128" s="16">
        <v>11550.340247563099</v>
      </c>
      <c r="M6128" s="17">
        <f>gp_need_index[[#This Row],[Normalised weighted population (base year)]]/gp_need_index[[#This Row],[Registered population (base year)]]</f>
        <v>1.1767449694425245</v>
      </c>
      <c r="N6128" s="99">
        <v>9865.5805834260409</v>
      </c>
      <c r="O6128" s="16">
        <v>11592.088668033401</v>
      </c>
      <c r="P6128" s="17">
        <f>gp_need_index[[#This Row],[Normalised weighted population 2026/27]]/gp_need_index[[#This Row],[Registered population 2026/27]]</f>
        <v>1.1750031911459784</v>
      </c>
      <c r="Q6128" s="99">
        <v>9914.41263957706</v>
      </c>
      <c r="R6128" s="16">
        <v>11632.839450194801</v>
      </c>
      <c r="S6128" s="17">
        <f>gp_need_index[[#This Row],[Normalised weighted population 2027/28]]/gp_need_index[[#This Row],[Registered population 2027/28]]</f>
        <v>1.1733261336892518</v>
      </c>
      <c r="T6128" s="99">
        <v>9967.5021318286708</v>
      </c>
      <c r="U6128" s="16">
        <v>11679.2420630996</v>
      </c>
      <c r="V6128" s="17">
        <f>gp_need_index[[#This Row],[Normalised weighted population 2028/29]]/gp_need_index[[#This Row],[Registered population 2028/29]]</f>
        <v>1.1717320857955902</v>
      </c>
    </row>
    <row r="6129" spans="1:22" x14ac:dyDescent="0.2">
      <c r="A6129" s="6" t="s">
        <v>1092</v>
      </c>
      <c r="B6129" s="1" t="s">
        <v>12775</v>
      </c>
      <c r="C6129" s="95" t="s">
        <v>6315</v>
      </c>
      <c r="D6129" s="95" t="s">
        <v>6315</v>
      </c>
      <c r="E6129" s="95" t="s">
        <v>6651</v>
      </c>
      <c r="F6129" s="95" t="s">
        <v>6317</v>
      </c>
      <c r="G6129" s="95" t="s">
        <v>6317</v>
      </c>
      <c r="H6129" s="61">
        <v>5484.15919566718</v>
      </c>
      <c r="I6129" s="61">
        <v>0.137677071249138</v>
      </c>
      <c r="J6129" s="123">
        <v>755.04297632348403</v>
      </c>
      <c r="K6129" s="99">
        <v>9.1666666666666696</v>
      </c>
      <c r="L6129" s="16">
        <v>15.2017133279164</v>
      </c>
      <c r="M6129" s="17">
        <f>gp_need_index[[#This Row],[Normalised weighted population (base year)]]/gp_need_index[[#This Row],[Registered population (base year)]]</f>
        <v>1.6583687266817886</v>
      </c>
      <c r="N6129" s="99">
        <v>9.1806724810329197</v>
      </c>
      <c r="O6129" s="16">
        <v>15.256659546493699</v>
      </c>
      <c r="P6129" s="17">
        <f>gp_need_index[[#This Row],[Normalised weighted population 2026/27]]/gp_need_index[[#This Row],[Registered population 2026/27]]</f>
        <v>1.6618237474448243</v>
      </c>
      <c r="Q6129" s="99">
        <v>9.1833671319715098</v>
      </c>
      <c r="R6129" s="16">
        <v>15.3102927464712</v>
      </c>
      <c r="S6129" s="17">
        <f>gp_need_index[[#This Row],[Normalised weighted population 2027/28]]/gp_need_index[[#This Row],[Registered population 2027/28]]</f>
        <v>1.6671763772972827</v>
      </c>
      <c r="T6129" s="99">
        <v>9.2246716681789902</v>
      </c>
      <c r="U6129" s="16">
        <v>15.371364472838099</v>
      </c>
      <c r="V6129" s="17">
        <f>gp_need_index[[#This Row],[Normalised weighted population 2028/29]]/gp_need_index[[#This Row],[Registered population 2028/29]]</f>
        <v>1.6663318788746122</v>
      </c>
    </row>
    <row r="6130" spans="1:22" x14ac:dyDescent="0.2">
      <c r="A6130" s="6" t="s">
        <v>2876</v>
      </c>
      <c r="B6130" s="1" t="s">
        <v>12076</v>
      </c>
      <c r="C6130" s="95" t="s">
        <v>6362</v>
      </c>
      <c r="D6130" s="95" t="s">
        <v>12672</v>
      </c>
      <c r="E6130" s="95" t="s">
        <v>6643</v>
      </c>
      <c r="F6130" s="95" t="s">
        <v>6527</v>
      </c>
      <c r="G6130" s="95" t="s">
        <v>6527</v>
      </c>
      <c r="H6130" s="61">
        <v>5406.8692215401798</v>
      </c>
      <c r="I6130" s="61">
        <v>145.08591750815799</v>
      </c>
      <c r="J6130" s="123">
        <v>784460.58185377601</v>
      </c>
      <c r="K6130" s="99">
        <v>10568.5</v>
      </c>
      <c r="L6130" s="16">
        <v>15793.9948537214</v>
      </c>
      <c r="M6130" s="17">
        <f>gp_need_index[[#This Row],[Normalised weighted population (base year)]]/gp_need_index[[#This Row],[Registered population (base year)]]</f>
        <v>1.4944405406369305</v>
      </c>
      <c r="N6130" s="99">
        <v>10626.522964920599</v>
      </c>
      <c r="O6130" s="16">
        <v>15851.081859292501</v>
      </c>
      <c r="P6130" s="17">
        <f>gp_need_index[[#This Row],[Normalised weighted population 2026/27]]/gp_need_index[[#This Row],[Registered population 2026/27]]</f>
        <v>1.4916527176028118</v>
      </c>
      <c r="Q6130" s="99">
        <v>10674.3500352995</v>
      </c>
      <c r="R6130" s="16">
        <v>15906.8046890921</v>
      </c>
      <c r="S6130" s="17">
        <f>gp_need_index[[#This Row],[Normalised weighted population 2027/28]]/gp_need_index[[#This Row],[Registered population 2027/28]]</f>
        <v>1.4901895325232126</v>
      </c>
      <c r="T6130" s="99">
        <v>10723.0572985576</v>
      </c>
      <c r="U6130" s="16">
        <v>15970.255861413299</v>
      </c>
      <c r="V6130" s="17">
        <f>gp_need_index[[#This Row],[Normalised weighted population 2028/29]]/gp_need_index[[#This Row],[Registered population 2028/29]]</f>
        <v>1.4893379207776425</v>
      </c>
    </row>
    <row r="6131" spans="1:22" x14ac:dyDescent="0.2">
      <c r="A6131" s="6" t="s">
        <v>2024</v>
      </c>
      <c r="B6131" s="1" t="s">
        <v>12077</v>
      </c>
      <c r="C6131" s="95" t="s">
        <v>6322</v>
      </c>
      <c r="D6131" s="95" t="s">
        <v>6322</v>
      </c>
      <c r="E6131" s="95" t="s">
        <v>6645</v>
      </c>
      <c r="F6131" s="95" t="s">
        <v>6327</v>
      </c>
      <c r="G6131" s="95" t="s">
        <v>6327</v>
      </c>
      <c r="H6131" s="61">
        <v>5528.6587201286802</v>
      </c>
      <c r="I6131" s="61">
        <v>53.608320990061998</v>
      </c>
      <c r="J6131" s="123">
        <v>296382.111313164</v>
      </c>
      <c r="K6131" s="99">
        <v>4312.0833333333303</v>
      </c>
      <c r="L6131" s="16">
        <v>5967.2310490774298</v>
      </c>
      <c r="M6131" s="17">
        <f>gp_need_index[[#This Row],[Normalised weighted population (base year)]]/gp_need_index[[#This Row],[Registered population (base year)]]</f>
        <v>1.3838394548058597</v>
      </c>
      <c r="N6131" s="99">
        <v>4323.34888584704</v>
      </c>
      <c r="O6131" s="16">
        <v>5988.7994587988196</v>
      </c>
      <c r="P6131" s="17">
        <f>gp_need_index[[#This Row],[Normalised weighted population 2026/27]]/gp_need_index[[#This Row],[Registered population 2026/27]]</f>
        <v>1.3852223396552186</v>
      </c>
      <c r="Q6131" s="99">
        <v>4332.2434405491704</v>
      </c>
      <c r="R6131" s="16">
        <v>6009.8524604745799</v>
      </c>
      <c r="S6131" s="17">
        <f>gp_need_index[[#This Row],[Normalised weighted population 2027/28]]/gp_need_index[[#This Row],[Registered population 2027/28]]</f>
        <v>1.3872379387139773</v>
      </c>
      <c r="T6131" s="99">
        <v>4338.87007870869</v>
      </c>
      <c r="U6131" s="16">
        <v>6033.8253570775196</v>
      </c>
      <c r="V6131" s="17">
        <f>gp_need_index[[#This Row],[Normalised weighted population 2028/29]]/gp_need_index[[#This Row],[Registered population 2028/29]]</f>
        <v>1.3906443953429628</v>
      </c>
    </row>
    <row r="6132" spans="1:22" x14ac:dyDescent="0.2">
      <c r="A6132" s="6" t="s">
        <v>249</v>
      </c>
      <c r="B6132" s="1" t="s">
        <v>12078</v>
      </c>
      <c r="C6132" s="95" t="s">
        <v>6442</v>
      </c>
      <c r="D6132" s="95" t="s">
        <v>6442</v>
      </c>
      <c r="E6132" s="95" t="s">
        <v>6649</v>
      </c>
      <c r="F6132" s="95" t="s">
        <v>6629</v>
      </c>
      <c r="G6132" s="95" t="s">
        <v>6629</v>
      </c>
      <c r="H6132" s="61">
        <v>5314.50489807129</v>
      </c>
      <c r="I6132" s="61">
        <v>96.073447605086301</v>
      </c>
      <c r="J6132" s="123">
        <v>510582.80787182599</v>
      </c>
      <c r="K6132" s="99">
        <v>8317.0833333333303</v>
      </c>
      <c r="L6132" s="16">
        <v>10279.8565364109</v>
      </c>
      <c r="M6132" s="17">
        <f>gp_need_index[[#This Row],[Normalised weighted population (base year)]]/gp_need_index[[#This Row],[Registered population (base year)]]</f>
        <v>1.2359929706620996</v>
      </c>
      <c r="N6132" s="99">
        <v>8306.5538230898801</v>
      </c>
      <c r="O6132" s="16">
        <v>10317.012824785001</v>
      </c>
      <c r="P6132" s="17">
        <f>gp_need_index[[#This Row],[Normalised weighted population 2026/27]]/gp_need_index[[#This Row],[Registered population 2026/27]]</f>
        <v>1.2420328627868047</v>
      </c>
      <c r="Q6132" s="99">
        <v>8294.9058474007306</v>
      </c>
      <c r="R6132" s="16">
        <v>10353.2812104245</v>
      </c>
      <c r="S6132" s="17">
        <f>gp_need_index[[#This Row],[Normalised weighted population 2027/28]]/gp_need_index[[#This Row],[Registered population 2027/28]]</f>
        <v>1.2481493341686063</v>
      </c>
      <c r="T6132" s="99">
        <v>8286.6146679066806</v>
      </c>
      <c r="U6132" s="16">
        <v>10394.57975171</v>
      </c>
      <c r="V6132" s="17">
        <f>gp_need_index[[#This Row],[Normalised weighted population 2028/29]]/gp_need_index[[#This Row],[Registered population 2028/29]]</f>
        <v>1.2543819362045734</v>
      </c>
    </row>
    <row r="6133" spans="1:22" x14ac:dyDescent="0.2">
      <c r="A6133" s="6" t="s">
        <v>793</v>
      </c>
      <c r="B6133" s="1" t="s">
        <v>12079</v>
      </c>
      <c r="C6133" s="95" t="s">
        <v>6349</v>
      </c>
      <c r="D6133" s="95" t="s">
        <v>6349</v>
      </c>
      <c r="E6133" s="95" t="s">
        <v>6649</v>
      </c>
      <c r="F6133" s="95" t="s">
        <v>6351</v>
      </c>
      <c r="G6133" s="95" t="s">
        <v>6351</v>
      </c>
      <c r="H6133" s="61">
        <v>5415.6838378906205</v>
      </c>
      <c r="I6133" s="61">
        <v>45.7133162559184</v>
      </c>
      <c r="J6133" s="123">
        <v>247568.86802356</v>
      </c>
      <c r="K6133" s="99">
        <v>4392.1666666666697</v>
      </c>
      <c r="L6133" s="16">
        <v>4984.44602310763</v>
      </c>
      <c r="M6133" s="17">
        <f>gp_need_index[[#This Row],[Normalised weighted population (base year)]]/gp_need_index[[#This Row],[Registered population (base year)]]</f>
        <v>1.1348490167588419</v>
      </c>
      <c r="N6133" s="99">
        <v>4409.1357041154997</v>
      </c>
      <c r="O6133" s="16">
        <v>5002.4621805475399</v>
      </c>
      <c r="P6133" s="17">
        <f>gp_need_index[[#This Row],[Normalised weighted population 2026/27]]/gp_need_index[[#This Row],[Registered population 2026/27]]</f>
        <v>1.1345675243967264</v>
      </c>
      <c r="Q6133" s="99">
        <v>4424.7607844752301</v>
      </c>
      <c r="R6133" s="16">
        <v>5020.0478160984703</v>
      </c>
      <c r="S6133" s="17">
        <f>gp_need_index[[#This Row],[Normalised weighted population 2027/28]]/gp_need_index[[#This Row],[Registered population 2027/28]]</f>
        <v>1.1345354157250425</v>
      </c>
      <c r="T6133" s="99">
        <v>4439.2605103983597</v>
      </c>
      <c r="U6133" s="16">
        <v>5040.0724486545296</v>
      </c>
      <c r="V6133" s="17">
        <f>gp_need_index[[#This Row],[Normalised weighted population 2028/29]]/gp_need_index[[#This Row],[Registered population 2028/29]]</f>
        <v>1.1353405453112855</v>
      </c>
    </row>
    <row r="6134" spans="1:22" x14ac:dyDescent="0.2">
      <c r="A6134" s="6" t="s">
        <v>1392</v>
      </c>
      <c r="B6134" s="1" t="s">
        <v>12080</v>
      </c>
      <c r="C6134" s="95" t="s">
        <v>6435</v>
      </c>
      <c r="D6134" s="95" t="s">
        <v>6435</v>
      </c>
      <c r="E6134" s="95" t="s">
        <v>6651</v>
      </c>
      <c r="F6134" s="95" t="s">
        <v>6436</v>
      </c>
      <c r="G6134" s="95" t="s">
        <v>12707</v>
      </c>
      <c r="H6134" s="61">
        <v>5632.3937624667597</v>
      </c>
      <c r="I6134" s="61">
        <v>62.621399255956298</v>
      </c>
      <c r="J6134" s="123">
        <v>352708.37856618798</v>
      </c>
      <c r="K6134" s="99">
        <v>5016.1666666666697</v>
      </c>
      <c r="L6134" s="16">
        <v>7101.2800959031401</v>
      </c>
      <c r="M6134" s="17">
        <f>gp_need_index[[#This Row],[Normalised weighted population (base year)]]/gp_need_index[[#This Row],[Registered population (base year)]]</f>
        <v>1.4156786581858263</v>
      </c>
      <c r="N6134" s="99">
        <v>4997.7991527569502</v>
      </c>
      <c r="O6134" s="16">
        <v>7126.9474979854504</v>
      </c>
      <c r="P6134" s="17">
        <f>gp_need_index[[#This Row],[Normalised weighted population 2026/27]]/gp_need_index[[#This Row],[Registered population 2026/27]]</f>
        <v>1.4260171887967912</v>
      </c>
      <c r="Q6134" s="99">
        <v>4979.2396103752098</v>
      </c>
      <c r="R6134" s="16">
        <v>7152.0015407281498</v>
      </c>
      <c r="S6134" s="17">
        <f>gp_need_index[[#This Row],[Normalised weighted population 2027/28]]/gp_need_index[[#This Row],[Registered population 2027/28]]</f>
        <v>1.4363642042502975</v>
      </c>
      <c r="T6134" s="99">
        <v>4968.0448958350598</v>
      </c>
      <c r="U6134" s="16">
        <v>7180.5303930697901</v>
      </c>
      <c r="V6134" s="17">
        <f>gp_need_index[[#This Row],[Normalised weighted population 2028/29]]/gp_need_index[[#This Row],[Registered population 2028/29]]</f>
        <v>1.445343297740638</v>
      </c>
    </row>
    <row r="6135" spans="1:22" x14ac:dyDescent="0.2">
      <c r="A6135" s="6" t="s">
        <v>3488</v>
      </c>
      <c r="B6135" s="1" t="s">
        <v>12081</v>
      </c>
      <c r="C6135" s="95" t="s">
        <v>6269</v>
      </c>
      <c r="D6135" s="95" t="s">
        <v>12677</v>
      </c>
      <c r="E6135" s="95" t="s">
        <v>6652</v>
      </c>
      <c r="F6135" s="95" t="s">
        <v>6293</v>
      </c>
      <c r="G6135" s="95" t="s">
        <v>6293</v>
      </c>
      <c r="H6135" s="61">
        <v>5393.5266236896796</v>
      </c>
      <c r="I6135" s="61">
        <v>183.46179254381499</v>
      </c>
      <c r="J6135" s="123">
        <v>989506.06251489604</v>
      </c>
      <c r="K6135" s="99">
        <v>18384.333333333299</v>
      </c>
      <c r="L6135" s="16">
        <v>19922.293128043399</v>
      </c>
      <c r="M6135" s="17">
        <f>gp_need_index[[#This Row],[Normalised weighted population (base year)]]/gp_need_index[[#This Row],[Registered population (base year)]]</f>
        <v>1.0836560002924647</v>
      </c>
      <c r="N6135" s="99">
        <v>18291.6753018704</v>
      </c>
      <c r="O6135" s="16">
        <v>19994.3017660937</v>
      </c>
      <c r="P6135" s="17">
        <f>gp_need_index[[#This Row],[Normalised weighted population 2026/27]]/gp_need_index[[#This Row],[Registered population 2026/27]]</f>
        <v>1.0930820406619179</v>
      </c>
      <c r="Q6135" s="99">
        <v>18200.650572254701</v>
      </c>
      <c r="R6135" s="16">
        <v>20064.589654590101</v>
      </c>
      <c r="S6135" s="17">
        <f>gp_need_index[[#This Row],[Normalised weighted population 2027/28]]/gp_need_index[[#This Row],[Registered population 2027/28]]</f>
        <v>1.102410574552583</v>
      </c>
      <c r="T6135" s="99">
        <v>18133.813065673799</v>
      </c>
      <c r="U6135" s="16">
        <v>20144.625951043799</v>
      </c>
      <c r="V6135" s="17">
        <f>gp_need_index[[#This Row],[Normalised weighted population 2028/29]]/gp_need_index[[#This Row],[Registered population 2028/29]]</f>
        <v>1.1108874828524811</v>
      </c>
    </row>
    <row r="6136" spans="1:22" x14ac:dyDescent="0.2">
      <c r="A6136" s="6" t="s">
        <v>3466</v>
      </c>
      <c r="B6136" s="1" t="s">
        <v>12082</v>
      </c>
      <c r="C6136" s="95" t="s">
        <v>6269</v>
      </c>
      <c r="D6136" s="95" t="s">
        <v>12677</v>
      </c>
      <c r="E6136" s="95" t="s">
        <v>6652</v>
      </c>
      <c r="F6136" s="95" t="s">
        <v>6293</v>
      </c>
      <c r="G6136" s="95" t="s">
        <v>6293</v>
      </c>
      <c r="H6136" s="61">
        <v>5422.1854173309903</v>
      </c>
      <c r="I6136" s="61">
        <v>154.12513024293</v>
      </c>
      <c r="J6136" s="123">
        <v>835695.03364745702</v>
      </c>
      <c r="K6136" s="99">
        <v>13281</v>
      </c>
      <c r="L6136" s="16">
        <v>16825.527459286401</v>
      </c>
      <c r="M6136" s="17">
        <f>gp_need_index[[#This Row],[Normalised weighted population (base year)]]/gp_need_index[[#This Row],[Registered population (base year)]]</f>
        <v>1.2668870912797532</v>
      </c>
      <c r="N6136" s="99">
        <v>13204.472457025</v>
      </c>
      <c r="O6136" s="16">
        <v>16886.342914065299</v>
      </c>
      <c r="P6136" s="17">
        <f>gp_need_index[[#This Row],[Normalised weighted population 2026/27]]/gp_need_index[[#This Row],[Registered population 2026/27]]</f>
        <v>1.2788351044710977</v>
      </c>
      <c r="Q6136" s="99">
        <v>13130.6776345752</v>
      </c>
      <c r="R6136" s="16">
        <v>16945.705096438101</v>
      </c>
      <c r="S6136" s="17">
        <f>gp_need_index[[#This Row],[Normalised weighted population 2027/28]]/gp_need_index[[#This Row],[Registered population 2027/28]]</f>
        <v>1.2905430753868572</v>
      </c>
      <c r="T6136" s="99">
        <v>13075.9516698061</v>
      </c>
      <c r="U6136" s="16">
        <v>17013.300372497299</v>
      </c>
      <c r="V6136" s="17">
        <f>gp_need_index[[#This Row],[Normalised weighted population 2028/29]]/gp_need_index[[#This Row],[Registered population 2028/29]]</f>
        <v>1.3011137393374586</v>
      </c>
    </row>
    <row r="6137" spans="1:22" x14ac:dyDescent="0.2">
      <c r="A6137" s="6" t="s">
        <v>3247</v>
      </c>
      <c r="B6137" s="1" t="s">
        <v>12083</v>
      </c>
      <c r="C6137" s="95" t="s">
        <v>6270</v>
      </c>
      <c r="D6137" s="95" t="s">
        <v>12677</v>
      </c>
      <c r="E6137" s="95" t="s">
        <v>6652</v>
      </c>
      <c r="F6137" s="95" t="s">
        <v>6304</v>
      </c>
      <c r="G6137" s="95" t="s">
        <v>6304</v>
      </c>
      <c r="H6137" s="61">
        <v>5521.1560640887001</v>
      </c>
      <c r="I6137" s="61">
        <v>1.3524468689551601</v>
      </c>
      <c r="J6137" s="123">
        <v>7467.0702318895301</v>
      </c>
      <c r="K6137" s="99">
        <v>623.91666666666697</v>
      </c>
      <c r="L6137" s="16">
        <v>150.33880802034099</v>
      </c>
      <c r="M6137" s="17">
        <f>gp_need_index[[#This Row],[Normalised weighted population (base year)]]/gp_need_index[[#This Row],[Registered population (base year)]]</f>
        <v>0.24095975641032336</v>
      </c>
      <c r="N6137" s="99">
        <v>624.63282859210995</v>
      </c>
      <c r="O6137" s="16">
        <v>150.882203940784</v>
      </c>
      <c r="P6137" s="17">
        <f>gp_need_index[[#This Row],[Normalised weighted population 2026/27]]/gp_need_index[[#This Row],[Registered population 2026/27]]</f>
        <v>0.24155343272761484</v>
      </c>
      <c r="Q6137" s="99">
        <v>625.59156990164195</v>
      </c>
      <c r="R6137" s="16">
        <v>151.41261463732801</v>
      </c>
      <c r="S6137" s="17">
        <f>gp_need_index[[#This Row],[Normalised weighted population 2027/28]]/gp_need_index[[#This Row],[Registered population 2027/28]]</f>
        <v>0.24203109811907106</v>
      </c>
      <c r="T6137" s="99">
        <v>627.98430162962097</v>
      </c>
      <c r="U6137" s="16">
        <v>152.01658935699999</v>
      </c>
      <c r="V6137" s="17">
        <f>gp_need_index[[#This Row],[Normalised weighted population 2028/29]]/gp_need_index[[#This Row],[Registered population 2028/29]]</f>
        <v>0.24207068387301486</v>
      </c>
    </row>
    <row r="6138" spans="1:22" x14ac:dyDescent="0.2">
      <c r="A6138" s="6" t="s">
        <v>4234</v>
      </c>
      <c r="B6138" s="1" t="s">
        <v>12084</v>
      </c>
      <c r="C6138" s="95" t="s">
        <v>6377</v>
      </c>
      <c r="D6138" s="95" t="s">
        <v>12682</v>
      </c>
      <c r="E6138" s="95" t="s">
        <v>6647</v>
      </c>
      <c r="F6138" s="95" t="s">
        <v>6590</v>
      </c>
      <c r="G6138" s="95" t="s">
        <v>6590</v>
      </c>
      <c r="H6138" s="61">
        <v>5356.2424158896201</v>
      </c>
      <c r="I6138" s="61">
        <v>93.997911504188394</v>
      </c>
      <c r="J6138" s="123">
        <v>503475.60060377198</v>
      </c>
      <c r="K6138" s="99">
        <v>9468.75</v>
      </c>
      <c r="L6138" s="16">
        <v>10136.763055855499</v>
      </c>
      <c r="M6138" s="17">
        <f>gp_need_index[[#This Row],[Normalised weighted population (base year)]]/gp_need_index[[#This Row],[Registered population (base year)]]</f>
        <v>1.0705492336217028</v>
      </c>
      <c r="N6138" s="99">
        <v>9443.3782949781998</v>
      </c>
      <c r="O6138" s="16">
        <v>10173.4021363669</v>
      </c>
      <c r="P6138" s="17">
        <f>gp_need_index[[#This Row],[Normalised weighted population 2026/27]]/gp_need_index[[#This Row],[Registered population 2026/27]]</f>
        <v>1.0773053687552592</v>
      </c>
      <c r="Q6138" s="99">
        <v>9416.4854713208897</v>
      </c>
      <c r="R6138" s="16">
        <v>10209.1656735664</v>
      </c>
      <c r="S6138" s="17">
        <f>gp_need_index[[#This Row],[Normalised weighted population 2027/28]]/gp_need_index[[#This Row],[Registered population 2027/28]]</f>
        <v>1.084180048348157</v>
      </c>
      <c r="T6138" s="99">
        <v>9430.69263498494</v>
      </c>
      <c r="U6138" s="16">
        <v>10249.889347684</v>
      </c>
      <c r="V6138" s="17">
        <f>gp_need_index[[#This Row],[Normalised weighted population 2028/29]]/gp_need_index[[#This Row],[Registered population 2028/29]]</f>
        <v>1.0868649572630642</v>
      </c>
    </row>
    <row r="6139" spans="1:22" x14ac:dyDescent="0.2">
      <c r="A6139" s="6" t="s">
        <v>1298</v>
      </c>
      <c r="B6139" s="1" t="s">
        <v>12085</v>
      </c>
      <c r="C6139" s="95" t="s">
        <v>6435</v>
      </c>
      <c r="D6139" s="95" t="s">
        <v>6435</v>
      </c>
      <c r="E6139" s="95" t="s">
        <v>6651</v>
      </c>
      <c r="F6139" s="95" t="s">
        <v>6625</v>
      </c>
      <c r="G6139" s="95" t="s">
        <v>6625</v>
      </c>
      <c r="H6139" s="61">
        <v>5397.1697639016502</v>
      </c>
      <c r="I6139" s="61">
        <v>53.591354801814802</v>
      </c>
      <c r="J6139" s="123">
        <v>289241.639742881</v>
      </c>
      <c r="K6139" s="99">
        <v>3782.6666666666702</v>
      </c>
      <c r="L6139" s="16">
        <v>5823.4678392451597</v>
      </c>
      <c r="M6139" s="17">
        <f>gp_need_index[[#This Row],[Normalised weighted population (base year)]]/gp_need_index[[#This Row],[Registered population (base year)]]</f>
        <v>1.5395138806605095</v>
      </c>
      <c r="N6139" s="99">
        <v>3763.0720350317401</v>
      </c>
      <c r="O6139" s="16">
        <v>5844.5166203838698</v>
      </c>
      <c r="P6139" s="17">
        <f>gp_need_index[[#This Row],[Normalised weighted population 2026/27]]/gp_need_index[[#This Row],[Registered population 2026/27]]</f>
        <v>1.5531237685527255</v>
      </c>
      <c r="Q6139" s="99">
        <v>3742.4577816829301</v>
      </c>
      <c r="R6139" s="16">
        <v>5865.06241074627</v>
      </c>
      <c r="S6139" s="17">
        <f>gp_need_index[[#This Row],[Normalised weighted population 2027/28]]/gp_need_index[[#This Row],[Registered population 2027/28]]</f>
        <v>1.5671686236387774</v>
      </c>
      <c r="T6139" s="99">
        <v>3725.3470744752299</v>
      </c>
      <c r="U6139" s="16">
        <v>5888.4577495948297</v>
      </c>
      <c r="V6139" s="17">
        <f>gp_need_index[[#This Row],[Normalised weighted population 2028/29]]/gp_need_index[[#This Row],[Registered population 2028/29]]</f>
        <v>1.5806467509941489</v>
      </c>
    </row>
    <row r="6140" spans="1:22" x14ac:dyDescent="0.2">
      <c r="A6140" s="6" t="s">
        <v>1626</v>
      </c>
      <c r="B6140" s="1" t="s">
        <v>12086</v>
      </c>
      <c r="C6140" s="95" t="s">
        <v>6460</v>
      </c>
      <c r="D6140" s="95" t="s">
        <v>6460</v>
      </c>
      <c r="E6140" s="95" t="s">
        <v>6645</v>
      </c>
      <c r="F6140" s="95" t="s">
        <v>6621</v>
      </c>
      <c r="G6140" s="95" t="s">
        <v>6621</v>
      </c>
      <c r="H6140" s="61">
        <v>5648.1574435763896</v>
      </c>
      <c r="I6140" s="61">
        <v>88.097227958563096</v>
      </c>
      <c r="J6140" s="123">
        <v>497587.01385260402</v>
      </c>
      <c r="K6140" s="99">
        <v>8746.0833333333303</v>
      </c>
      <c r="L6140" s="16">
        <v>10018.204761155899</v>
      </c>
      <c r="M6140" s="17">
        <f>gp_need_index[[#This Row],[Normalised weighted population (base year)]]/gp_need_index[[#This Row],[Registered population (base year)]]</f>
        <v>1.1454504124119447</v>
      </c>
      <c r="N6140" s="99">
        <v>8696.8317445344892</v>
      </c>
      <c r="O6140" s="16">
        <v>10054.4153156299</v>
      </c>
      <c r="P6140" s="17">
        <f>gp_need_index[[#This Row],[Normalised weighted population 2026/27]]/gp_need_index[[#This Row],[Registered population 2026/27]]</f>
        <v>1.1561009354870619</v>
      </c>
      <c r="Q6140" s="99">
        <v>8644.0246618633992</v>
      </c>
      <c r="R6140" s="16">
        <v>10089.760567035501</v>
      </c>
      <c r="S6140" s="17">
        <f>gp_need_index[[#This Row],[Normalised weighted population 2027/28]]/gp_need_index[[#This Row],[Registered population 2027/28]]</f>
        <v>1.1672526354014869</v>
      </c>
      <c r="T6140" s="99">
        <v>8616.4361444678107</v>
      </c>
      <c r="U6140" s="16">
        <v>10130.007942226899</v>
      </c>
      <c r="V6140" s="17">
        <f>gp_need_index[[#This Row],[Normalised weighted population 2028/29]]/gp_need_index[[#This Row],[Registered population 2028/29]]</f>
        <v>1.1756610009500132</v>
      </c>
    </row>
    <row r="6141" spans="1:22" x14ac:dyDescent="0.2">
      <c r="A6141" s="6" t="s">
        <v>3159</v>
      </c>
      <c r="B6141" s="1" t="s">
        <v>12087</v>
      </c>
      <c r="C6141" s="95" t="s">
        <v>6269</v>
      </c>
      <c r="D6141" s="95" t="s">
        <v>12677</v>
      </c>
      <c r="E6141" s="95" t="s">
        <v>6652</v>
      </c>
      <c r="F6141" s="95" t="s">
        <v>6307</v>
      </c>
      <c r="G6141" s="95" t="s">
        <v>6307</v>
      </c>
      <c r="H6141" s="61">
        <v>5515.6726918443301</v>
      </c>
      <c r="I6141" s="61">
        <v>183.11540605143901</v>
      </c>
      <c r="J6141" s="123">
        <v>1010004.64461391</v>
      </c>
      <c r="K6141" s="99">
        <v>16347.583333333299</v>
      </c>
      <c r="L6141" s="16">
        <v>20335.002839238001</v>
      </c>
      <c r="M6141" s="17">
        <f>gp_need_index[[#This Row],[Normalised weighted population (base year)]]/gp_need_index[[#This Row],[Registered population (base year)]]</f>
        <v>1.2439149215269154</v>
      </c>
      <c r="N6141" s="99">
        <v>16245.676519885599</v>
      </c>
      <c r="O6141" s="16">
        <v>20408.5032063789</v>
      </c>
      <c r="P6141" s="17">
        <f>gp_need_index[[#This Row],[Normalised weighted population 2026/27]]/gp_need_index[[#This Row],[Registered population 2026/27]]</f>
        <v>1.2562421257986869</v>
      </c>
      <c r="Q6141" s="99">
        <v>16153.275666981999</v>
      </c>
      <c r="R6141" s="16">
        <v>20480.247176962599</v>
      </c>
      <c r="S6141" s="17">
        <f>gp_need_index[[#This Row],[Normalised weighted population 2027/28]]/gp_need_index[[#This Row],[Registered population 2027/28]]</f>
        <v>1.2678696011376267</v>
      </c>
      <c r="T6141" s="99">
        <v>16106.810191963799</v>
      </c>
      <c r="U6141" s="16">
        <v>20561.941503271799</v>
      </c>
      <c r="V6141" s="17">
        <f>gp_need_index[[#This Row],[Normalised weighted population 2028/29]]/gp_need_index[[#This Row],[Registered population 2028/29]]</f>
        <v>1.2765992308974254</v>
      </c>
    </row>
    <row r="6142" spans="1:22" x14ac:dyDescent="0.2">
      <c r="A6142" s="6" t="s">
        <v>2200</v>
      </c>
      <c r="B6142" s="1" t="s">
        <v>12088</v>
      </c>
      <c r="C6142" s="95" t="s">
        <v>6322</v>
      </c>
      <c r="D6142" s="95" t="s">
        <v>6322</v>
      </c>
      <c r="E6142" s="95" t="s">
        <v>6645</v>
      </c>
      <c r="F6142" s="95" t="s">
        <v>6326</v>
      </c>
      <c r="G6142" s="95" t="s">
        <v>6326</v>
      </c>
      <c r="H6142" s="61">
        <v>5428.1877728630498</v>
      </c>
      <c r="I6142" s="61">
        <v>101.784399021849</v>
      </c>
      <c r="J6142" s="123">
        <v>552504.83023861703</v>
      </c>
      <c r="K6142" s="99">
        <v>8754.0833333333303</v>
      </c>
      <c r="L6142" s="16">
        <v>11123.896658801799</v>
      </c>
      <c r="M6142" s="17">
        <f>gp_need_index[[#This Row],[Normalised weighted population (base year)]]/gp_need_index[[#This Row],[Registered population (base year)]]</f>
        <v>1.2707094775354515</v>
      </c>
      <c r="N6142" s="99">
        <v>8747.1250975713992</v>
      </c>
      <c r="O6142" s="16">
        <v>11164.1037094191</v>
      </c>
      <c r="P6142" s="17">
        <f>gp_need_index[[#This Row],[Normalised weighted population 2026/27]]/gp_need_index[[#This Row],[Registered population 2026/27]]</f>
        <v>1.2763169138302097</v>
      </c>
      <c r="Q6142" s="99">
        <v>8738.4172803967194</v>
      </c>
      <c r="R6142" s="16">
        <v>11203.349954968</v>
      </c>
      <c r="S6142" s="17">
        <f>gp_need_index[[#This Row],[Normalised weighted population 2027/28]]/gp_need_index[[#This Row],[Registered population 2027/28]]</f>
        <v>1.2820799917739079</v>
      </c>
      <c r="T6142" s="99">
        <v>8732.03126589167</v>
      </c>
      <c r="U6142" s="16">
        <v>11248.0393632094</v>
      </c>
      <c r="V6142" s="17">
        <f>gp_need_index[[#This Row],[Normalised weighted population 2028/29]]/gp_need_index[[#This Row],[Registered population 2028/29]]</f>
        <v>1.2881354888347172</v>
      </c>
    </row>
    <row r="6143" spans="1:22" x14ac:dyDescent="0.2">
      <c r="A6143" s="6" t="s">
        <v>5958</v>
      </c>
      <c r="B6143" s="1" t="s">
        <v>12089</v>
      </c>
      <c r="C6143" s="95" t="s">
        <v>6523</v>
      </c>
      <c r="D6143" s="95" t="s">
        <v>12672</v>
      </c>
      <c r="E6143" s="95" t="s">
        <v>6643</v>
      </c>
      <c r="F6143" s="95" t="s">
        <v>6601</v>
      </c>
      <c r="G6143" s="95" t="s">
        <v>6601</v>
      </c>
      <c r="H6143" s="61">
        <v>5306.2199003575197</v>
      </c>
      <c r="I6143" s="61">
        <v>71.200283182020698</v>
      </c>
      <c r="J6143" s="123">
        <v>377804.35953152901</v>
      </c>
      <c r="K6143" s="99">
        <v>6790</v>
      </c>
      <c r="L6143" s="16">
        <v>7606.5518754985096</v>
      </c>
      <c r="M6143" s="17">
        <f>gp_need_index[[#This Row],[Normalised weighted population (base year)]]/gp_need_index[[#This Row],[Registered population (base year)]]</f>
        <v>1.1202580081735656</v>
      </c>
      <c r="N6143" s="99">
        <v>6793.1106729689</v>
      </c>
      <c r="O6143" s="16">
        <v>7634.0455699890399</v>
      </c>
      <c r="P6143" s="17">
        <f>gp_need_index[[#This Row],[Normalised weighted population 2026/27]]/gp_need_index[[#This Row],[Registered population 2026/27]]</f>
        <v>1.1237923151121889</v>
      </c>
      <c r="Q6143" s="99">
        <v>6793.8791012189504</v>
      </c>
      <c r="R6143" s="16">
        <v>7660.8822632667998</v>
      </c>
      <c r="S6143" s="17">
        <f>gp_need_index[[#This Row],[Normalised weighted population 2027/28]]/gp_need_index[[#This Row],[Registered population 2027/28]]</f>
        <v>1.1276153356765346</v>
      </c>
      <c r="T6143" s="99">
        <v>6793.7204926804498</v>
      </c>
      <c r="U6143" s="16">
        <v>7691.4410065292104</v>
      </c>
      <c r="V6143" s="17">
        <f>gp_need_index[[#This Row],[Normalised weighted population 2028/29]]/gp_need_index[[#This Row],[Registered population 2028/29]]</f>
        <v>1.1321397479946318</v>
      </c>
    </row>
    <row r="6144" spans="1:22" x14ac:dyDescent="0.2">
      <c r="A6144" s="6" t="s">
        <v>816</v>
      </c>
      <c r="B6144" s="1" t="s">
        <v>12090</v>
      </c>
      <c r="C6144" s="95" t="s">
        <v>6349</v>
      </c>
      <c r="D6144" s="95" t="s">
        <v>6349</v>
      </c>
      <c r="E6144" s="95" t="s">
        <v>6649</v>
      </c>
      <c r="F6144" s="95" t="s">
        <v>6351</v>
      </c>
      <c r="G6144" s="95" t="s">
        <v>6351</v>
      </c>
      <c r="H6144" s="61">
        <v>5367.0233577806102</v>
      </c>
      <c r="I6144" s="61">
        <v>54.450685339318298</v>
      </c>
      <c r="J6144" s="123">
        <v>292238.10006328399</v>
      </c>
      <c r="K6144" s="99">
        <v>4669</v>
      </c>
      <c r="L6144" s="16">
        <v>5883.7972936174701</v>
      </c>
      <c r="M6144" s="17">
        <f>gp_need_index[[#This Row],[Normalised weighted population (base year)]]/gp_need_index[[#This Row],[Registered population (base year)]]</f>
        <v>1.2601836139681881</v>
      </c>
      <c r="N6144" s="99">
        <v>4683.3588348860603</v>
      </c>
      <c r="O6144" s="16">
        <v>5905.0641340837701</v>
      </c>
      <c r="P6144" s="17">
        <f>gp_need_index[[#This Row],[Normalised weighted population 2026/27]]/gp_need_index[[#This Row],[Registered population 2026/27]]</f>
        <v>1.2608609210332764</v>
      </c>
      <c r="Q6144" s="99">
        <v>4698.3749072858</v>
      </c>
      <c r="R6144" s="16">
        <v>5925.8227729337896</v>
      </c>
      <c r="S6144" s="17">
        <f>gp_need_index[[#This Row],[Normalised weighted population 2027/28]]/gp_need_index[[#This Row],[Registered population 2027/28]]</f>
        <v>1.2612494511122512</v>
      </c>
      <c r="T6144" s="99">
        <v>4714.5401129082302</v>
      </c>
      <c r="U6144" s="16">
        <v>5949.4604807738997</v>
      </c>
      <c r="V6144" s="17">
        <f>gp_need_index[[#This Row],[Normalised weighted population 2028/29]]/gp_need_index[[#This Row],[Registered population 2028/29]]</f>
        <v>1.2619386702182265</v>
      </c>
    </row>
    <row r="6145" spans="1:22" x14ac:dyDescent="0.2">
      <c r="A6145" s="6" t="s">
        <v>499</v>
      </c>
      <c r="B6145" s="1" t="s">
        <v>12091</v>
      </c>
      <c r="C6145" s="95" t="s">
        <v>6349</v>
      </c>
      <c r="D6145" s="95" t="s">
        <v>6349</v>
      </c>
      <c r="E6145" s="95" t="s">
        <v>6649</v>
      </c>
      <c r="F6145" s="95" t="s">
        <v>6354</v>
      </c>
      <c r="G6145" s="95" t="s">
        <v>6354</v>
      </c>
      <c r="H6145" s="61">
        <v>5544.7830810546902</v>
      </c>
      <c r="I6145" s="61">
        <v>60.183054227705902</v>
      </c>
      <c r="J6145" s="123">
        <v>333701.980847981</v>
      </c>
      <c r="K6145" s="99">
        <v>4362.1666666666697</v>
      </c>
      <c r="L6145" s="16">
        <v>6718.6133887503302</v>
      </c>
      <c r="M6145" s="17">
        <f>gp_need_index[[#This Row],[Normalised weighted population (base year)]]/gp_need_index[[#This Row],[Registered population (base year)]]</f>
        <v>1.5402009831697534</v>
      </c>
      <c r="N6145" s="99">
        <v>4379.7560830988396</v>
      </c>
      <c r="O6145" s="16">
        <v>6742.8976514404003</v>
      </c>
      <c r="P6145" s="17">
        <f>gp_need_index[[#This Row],[Normalised weighted population 2026/27]]/gp_need_index[[#This Row],[Registered population 2026/27]]</f>
        <v>1.5395600858825798</v>
      </c>
      <c r="Q6145" s="99">
        <v>4397.95611296686</v>
      </c>
      <c r="R6145" s="16">
        <v>6766.6016068878898</v>
      </c>
      <c r="S6145" s="17">
        <f>gp_need_index[[#This Row],[Normalised weighted population 2027/28]]/gp_need_index[[#This Row],[Registered population 2027/28]]</f>
        <v>1.5385787018059036</v>
      </c>
      <c r="T6145" s="99">
        <v>4416.6729274201698</v>
      </c>
      <c r="U6145" s="16">
        <v>6793.5931248564302</v>
      </c>
      <c r="V6145" s="17">
        <f>gp_need_index[[#This Row],[Normalised weighted population 2028/29]]/gp_need_index[[#This Row],[Registered population 2028/29]]</f>
        <v>1.5381698478688679</v>
      </c>
    </row>
    <row r="6146" spans="1:22" x14ac:dyDescent="0.2">
      <c r="A6146" s="6" t="s">
        <v>505</v>
      </c>
      <c r="B6146" s="1" t="s">
        <v>12092</v>
      </c>
      <c r="C6146" s="95" t="s">
        <v>6349</v>
      </c>
      <c r="D6146" s="95" t="s">
        <v>6349</v>
      </c>
      <c r="E6146" s="95" t="s">
        <v>6649</v>
      </c>
      <c r="F6146" s="95" t="s">
        <v>6354</v>
      </c>
      <c r="G6146" s="95" t="s">
        <v>6354</v>
      </c>
      <c r="H6146" s="61">
        <v>5367.9659359580601</v>
      </c>
      <c r="I6146" s="61">
        <v>67.451925316255995</v>
      </c>
      <c r="J6146" s="123">
        <v>362079.637412449</v>
      </c>
      <c r="K6146" s="99">
        <v>4403.1666666666697</v>
      </c>
      <c r="L6146" s="16">
        <v>7289.9570255214103</v>
      </c>
      <c r="M6146" s="17">
        <f>gp_need_index[[#This Row],[Normalised weighted population (base year)]]/gp_need_index[[#This Row],[Registered population (base year)]]</f>
        <v>1.6556168724451505</v>
      </c>
      <c r="N6146" s="99">
        <v>4417.8783695204902</v>
      </c>
      <c r="O6146" s="16">
        <v>7316.3063957208497</v>
      </c>
      <c r="P6146" s="17">
        <f>gp_need_index[[#This Row],[Normalised weighted population 2026/27]]/gp_need_index[[#This Row],[Registered population 2026/27]]</f>
        <v>1.656067864203095</v>
      </c>
      <c r="Q6146" s="99">
        <v>4431.9516478431797</v>
      </c>
      <c r="R6146" s="16">
        <v>7342.0261099756299</v>
      </c>
      <c r="S6146" s="17">
        <f>gp_need_index[[#This Row],[Normalised weighted population 2027/28]]/gp_need_index[[#This Row],[Registered population 2027/28]]</f>
        <v>1.6566124121748136</v>
      </c>
      <c r="T6146" s="99">
        <v>4446.2740210100901</v>
      </c>
      <c r="U6146" s="16">
        <v>7371.3129575227404</v>
      </c>
      <c r="V6146" s="17">
        <f>gp_need_index[[#This Row],[Normalised weighted population 2028/29]]/gp_need_index[[#This Row],[Registered population 2028/29]]</f>
        <v>1.6578629483227734</v>
      </c>
    </row>
    <row r="6147" spans="1:22" x14ac:dyDescent="0.2">
      <c r="A6147" s="6" t="s">
        <v>479</v>
      </c>
      <c r="B6147" s="1" t="s">
        <v>12093</v>
      </c>
      <c r="C6147" s="95" t="s">
        <v>6349</v>
      </c>
      <c r="D6147" s="95" t="s">
        <v>6349</v>
      </c>
      <c r="E6147" s="95" t="s">
        <v>6649</v>
      </c>
      <c r="F6147" s="95" t="s">
        <v>6354</v>
      </c>
      <c r="G6147" s="95" t="s">
        <v>6354</v>
      </c>
      <c r="H6147" s="61">
        <v>5404.6659530248398</v>
      </c>
      <c r="I6147" s="61">
        <v>71.296089846220696</v>
      </c>
      <c r="J6147" s="123">
        <v>385331.54937566898</v>
      </c>
      <c r="K6147" s="99">
        <v>4882.25</v>
      </c>
      <c r="L6147" s="16">
        <v>7758.1011061563404</v>
      </c>
      <c r="M6147" s="17">
        <f>gp_need_index[[#This Row],[Normalised weighted population (base year)]]/gp_need_index[[#This Row],[Registered population (base year)]]</f>
        <v>1.589042164198134</v>
      </c>
      <c r="N6147" s="99">
        <v>4896.6355376675301</v>
      </c>
      <c r="O6147" s="16">
        <v>7786.1425716101303</v>
      </c>
      <c r="P6147" s="17">
        <f>gp_need_index[[#This Row],[Normalised weighted population 2026/27]]/gp_need_index[[#This Row],[Registered population 2026/27]]</f>
        <v>1.5901004907788159</v>
      </c>
      <c r="Q6147" s="99">
        <v>4908.0747587752503</v>
      </c>
      <c r="R6147" s="16">
        <v>7813.5139460793498</v>
      </c>
      <c r="S6147" s="17">
        <f>gp_need_index[[#This Row],[Normalised weighted population 2027/28]]/gp_need_index[[#This Row],[Registered population 2027/28]]</f>
        <v>1.5919712575912588</v>
      </c>
      <c r="T6147" s="99">
        <v>4920.77522512408</v>
      </c>
      <c r="U6147" s="16">
        <v>7844.6815268422597</v>
      </c>
      <c r="V6147" s="17">
        <f>gp_need_index[[#This Row],[Normalised weighted population 2028/29]]/gp_need_index[[#This Row],[Registered population 2028/29]]</f>
        <v>1.5941962735443687</v>
      </c>
    </row>
    <row r="6148" spans="1:22" x14ac:dyDescent="0.2">
      <c r="A6148" s="6" t="s">
        <v>2505</v>
      </c>
      <c r="B6148" s="1" t="s">
        <v>12094</v>
      </c>
      <c r="C6148" s="95" t="s">
        <v>6322</v>
      </c>
      <c r="D6148" s="95" t="s">
        <v>6322</v>
      </c>
      <c r="E6148" s="95" t="s">
        <v>6645</v>
      </c>
      <c r="F6148" s="95" t="s">
        <v>6321</v>
      </c>
      <c r="G6148" s="95" t="s">
        <v>6321</v>
      </c>
      <c r="H6148" s="61">
        <v>5584.9578247070303</v>
      </c>
      <c r="I6148" s="61">
        <v>89.234842668766206</v>
      </c>
      <c r="J6148" s="123">
        <v>498372.83279942698</v>
      </c>
      <c r="K6148" s="99">
        <v>7088.3333333333303</v>
      </c>
      <c r="L6148" s="16">
        <v>10034.026104750699</v>
      </c>
      <c r="M6148" s="17">
        <f>gp_need_index[[#This Row],[Normalised weighted population (base year)]]/gp_need_index[[#This Row],[Registered population (base year)]]</f>
        <v>1.4155691659653002</v>
      </c>
      <c r="N6148" s="99">
        <v>7109.57184117408</v>
      </c>
      <c r="O6148" s="16">
        <v>10070.2938450816</v>
      </c>
      <c r="P6148" s="17">
        <f>gp_need_index[[#This Row],[Normalised weighted population 2026/27]]/gp_need_index[[#This Row],[Registered population 2026/27]]</f>
        <v>1.416441674695643</v>
      </c>
      <c r="Q6148" s="99">
        <v>7127.5504517857898</v>
      </c>
      <c r="R6148" s="16">
        <v>10105.6949158061</v>
      </c>
      <c r="S6148" s="17">
        <f>gp_need_index[[#This Row],[Normalised weighted population 2027/28]]/gp_need_index[[#This Row],[Registered population 2027/28]]</f>
        <v>1.4178356202689724</v>
      </c>
      <c r="T6148" s="99">
        <v>7143.4449436639998</v>
      </c>
      <c r="U6148" s="16">
        <v>10146.0058520414</v>
      </c>
      <c r="V6148" s="17">
        <f>gp_need_index[[#This Row],[Normalised weighted population 2028/29]]/gp_need_index[[#This Row],[Registered population 2028/29]]</f>
        <v>1.4203239378278645</v>
      </c>
    </row>
    <row r="6149" spans="1:22" x14ac:dyDescent="0.2">
      <c r="A6149" s="6" t="s">
        <v>1264</v>
      </c>
      <c r="B6149" s="1" t="s">
        <v>12095</v>
      </c>
      <c r="C6149" s="95" t="s">
        <v>6435</v>
      </c>
      <c r="D6149" s="95" t="s">
        <v>6435</v>
      </c>
      <c r="E6149" s="95" t="s">
        <v>6651</v>
      </c>
      <c r="F6149" s="95" t="s">
        <v>6627</v>
      </c>
      <c r="G6149" s="95" t="s">
        <v>6627</v>
      </c>
      <c r="H6149" s="61">
        <v>5204.1556245844404</v>
      </c>
      <c r="I6149" s="61">
        <v>0.12539971172287001</v>
      </c>
      <c r="J6149" s="123">
        <v>652.59961508384094</v>
      </c>
      <c r="K6149" s="99">
        <v>13894.5</v>
      </c>
      <c r="L6149" s="16">
        <v>13.139162375524</v>
      </c>
      <c r="M6149" s="17">
        <f>gp_need_index[[#This Row],[Normalised weighted population (base year)]]/gp_need_index[[#This Row],[Registered population (base year)]]</f>
        <v>9.45637653425744E-4</v>
      </c>
      <c r="N6149" s="99">
        <v>13834.9287358657</v>
      </c>
      <c r="O6149" s="16">
        <v>13.186653554461101</v>
      </c>
      <c r="P6149" s="17">
        <f>gp_need_index[[#This Row],[Normalised weighted population 2026/27]]/gp_need_index[[#This Row],[Registered population 2026/27]]</f>
        <v>9.5314213800581351E-4</v>
      </c>
      <c r="Q6149" s="99">
        <v>13770.6439256307</v>
      </c>
      <c r="R6149" s="16">
        <v>13.233009863649601</v>
      </c>
      <c r="S6149" s="17">
        <f>gp_need_index[[#This Row],[Normalised weighted population 2027/28]]/gp_need_index[[#This Row],[Registered population 2027/28]]</f>
        <v>9.6095795774804517E-4</v>
      </c>
      <c r="T6149" s="99">
        <v>13716.1992176145</v>
      </c>
      <c r="U6149" s="16">
        <v>13.285795448536</v>
      </c>
      <c r="V6149" s="17">
        <f>gp_need_index[[#This Row],[Normalised weighted population 2028/29]]/gp_need_index[[#This Row],[Registered population 2028/29]]</f>
        <v>9.6862077006538592E-4</v>
      </c>
    </row>
    <row r="6150" spans="1:22" x14ac:dyDescent="0.2">
      <c r="A6150" s="6" t="s">
        <v>2915</v>
      </c>
      <c r="B6150" s="1" t="s">
        <v>12096</v>
      </c>
      <c r="C6150" s="95" t="s">
        <v>6364</v>
      </c>
      <c r="D6150" s="95" t="s">
        <v>12674</v>
      </c>
      <c r="E6150" s="95" t="s">
        <v>6643</v>
      </c>
      <c r="F6150" s="95" t="s">
        <v>6444</v>
      </c>
      <c r="G6150" s="95" t="s">
        <v>6444</v>
      </c>
      <c r="H6150" s="61">
        <v>5665.2572919356899</v>
      </c>
      <c r="I6150" s="61">
        <v>116.519582333757</v>
      </c>
      <c r="J6150" s="123">
        <v>660113.41346961795</v>
      </c>
      <c r="K6150" s="99">
        <v>11199.666666666701</v>
      </c>
      <c r="L6150" s="16">
        <v>13290.4419882694</v>
      </c>
      <c r="M6150" s="17">
        <f>gp_need_index[[#This Row],[Normalised weighted population (base year)]]/gp_need_index[[#This Row],[Registered population (base year)]]</f>
        <v>1.1866819240098836</v>
      </c>
      <c r="N6150" s="99">
        <v>11160.401322371399</v>
      </c>
      <c r="O6150" s="16">
        <v>13338.4799636425</v>
      </c>
      <c r="P6150" s="17">
        <f>gp_need_index[[#This Row],[Normalised weighted population 2026/27]]/gp_need_index[[#This Row],[Registered population 2026/27]]</f>
        <v>1.1951613188770434</v>
      </c>
      <c r="Q6150" s="99">
        <v>11138.3953299402</v>
      </c>
      <c r="R6150" s="16">
        <v>13385.3700027828</v>
      </c>
      <c r="S6150" s="17">
        <f>gp_need_index[[#This Row],[Normalised weighted population 2027/28]]/gp_need_index[[#This Row],[Registered population 2027/28]]</f>
        <v>1.2017323506917279</v>
      </c>
      <c r="T6150" s="99">
        <v>11122.2401828073</v>
      </c>
      <c r="U6150" s="16">
        <v>13438.7633420002</v>
      </c>
      <c r="V6150" s="17">
        <f>gp_need_index[[#This Row],[Normalised weighted population 2028/29]]/gp_need_index[[#This Row],[Registered population 2028/29]]</f>
        <v>1.2082784691858903</v>
      </c>
    </row>
    <row r="6151" spans="1:22" x14ac:dyDescent="0.2">
      <c r="A6151" s="6" t="s">
        <v>372</v>
      </c>
      <c r="B6151" s="1" t="s">
        <v>12097</v>
      </c>
      <c r="C6151" s="95" t="s">
        <v>6349</v>
      </c>
      <c r="D6151" s="95" t="s">
        <v>6349</v>
      </c>
      <c r="E6151" s="95" t="s">
        <v>6649</v>
      </c>
      <c r="F6151" s="95" t="s">
        <v>6355</v>
      </c>
      <c r="G6151" s="95" t="s">
        <v>6355</v>
      </c>
      <c r="H6151" s="61">
        <v>5326.0681537828996</v>
      </c>
      <c r="I6151" s="61">
        <v>81.472653789878706</v>
      </c>
      <c r="J6151" s="123">
        <v>433928.90675445198</v>
      </c>
      <c r="K6151" s="99">
        <v>5809.8333333333303</v>
      </c>
      <c r="L6151" s="16">
        <v>8736.5395772534594</v>
      </c>
      <c r="M6151" s="17">
        <f>gp_need_index[[#This Row],[Normalised weighted population (base year)]]/gp_need_index[[#This Row],[Registered population (base year)]]</f>
        <v>1.5037504651172089</v>
      </c>
      <c r="N6151" s="99">
        <v>5811.4027655933396</v>
      </c>
      <c r="O6151" s="16">
        <v>8768.1175844731406</v>
      </c>
      <c r="P6151" s="17">
        <f>gp_need_index[[#This Row],[Normalised weighted population 2026/27]]/gp_need_index[[#This Row],[Registered population 2026/27]]</f>
        <v>1.5087781621995224</v>
      </c>
      <c r="Q6151" s="99">
        <v>5814.2202645175503</v>
      </c>
      <c r="R6151" s="16">
        <v>8798.9409899768907</v>
      </c>
      <c r="S6151" s="17">
        <f>gp_need_index[[#This Row],[Normalised weighted population 2027/28]]/gp_need_index[[#This Row],[Registered population 2027/28]]</f>
        <v>1.5133484095320915</v>
      </c>
      <c r="T6151" s="99">
        <v>5816.4124339784103</v>
      </c>
      <c r="U6151" s="16">
        <v>8834.0393728332692</v>
      </c>
      <c r="V6151" s="17">
        <f>gp_need_index[[#This Row],[Normalised weighted population 2028/29]]/gp_need_index[[#This Row],[Registered population 2028/29]]</f>
        <v>1.5188124076666982</v>
      </c>
    </row>
    <row r="6152" spans="1:22" x14ac:dyDescent="0.2">
      <c r="A6152" s="6" t="s">
        <v>342</v>
      </c>
      <c r="B6152" s="1" t="s">
        <v>12098</v>
      </c>
      <c r="C6152" s="95" t="s">
        <v>6349</v>
      </c>
      <c r="D6152" s="95" t="s">
        <v>6349</v>
      </c>
      <c r="E6152" s="95" t="s">
        <v>6649</v>
      </c>
      <c r="F6152" s="95" t="s">
        <v>6357</v>
      </c>
      <c r="G6152" s="95" t="s">
        <v>6357</v>
      </c>
      <c r="H6152" s="61">
        <v>5488.6766347809998</v>
      </c>
      <c r="I6152" s="61">
        <v>136.06744779173599</v>
      </c>
      <c r="J6152" s="123">
        <v>746830.22144878504</v>
      </c>
      <c r="K6152" s="99">
        <v>10031.916666666701</v>
      </c>
      <c r="L6152" s="16">
        <v>15036.361223264699</v>
      </c>
      <c r="M6152" s="17">
        <f>gp_need_index[[#This Row],[Normalised weighted population (base year)]]/gp_need_index[[#This Row],[Registered population (base year)]]</f>
        <v>1.4988522854487409</v>
      </c>
      <c r="N6152" s="99">
        <v>10020.843311210399</v>
      </c>
      <c r="O6152" s="16">
        <v>15090.7097807304</v>
      </c>
      <c r="P6152" s="17">
        <f>gp_need_index[[#This Row],[Normalised weighted population 2026/27]]/gp_need_index[[#This Row],[Registered population 2026/27]]</f>
        <v>1.5059321168956208</v>
      </c>
      <c r="Q6152" s="99">
        <v>10012.612618498</v>
      </c>
      <c r="R6152" s="16">
        <v>15143.7596015648</v>
      </c>
      <c r="S6152" s="17">
        <f>gp_need_index[[#This Row],[Normalised weighted population 2027/28]]/gp_need_index[[#This Row],[Registered population 2027/28]]</f>
        <v>1.5124683415382674</v>
      </c>
      <c r="T6152" s="99">
        <v>10014.7998259141</v>
      </c>
      <c r="U6152" s="16">
        <v>15204.1670384354</v>
      </c>
      <c r="V6152" s="17">
        <f>gp_need_index[[#This Row],[Normalised weighted population 2028/29]]/gp_need_index[[#This Row],[Registered population 2028/29]]</f>
        <v>1.5181698389111478</v>
      </c>
    </row>
    <row r="6153" spans="1:22" x14ac:dyDescent="0.2">
      <c r="A6153" s="6" t="s">
        <v>2477</v>
      </c>
      <c r="B6153" s="1" t="s">
        <v>12099</v>
      </c>
      <c r="C6153" s="95" t="s">
        <v>6322</v>
      </c>
      <c r="D6153" s="95" t="s">
        <v>6322</v>
      </c>
      <c r="E6153" s="95" t="s">
        <v>6645</v>
      </c>
      <c r="F6153" s="95" t="s">
        <v>6321</v>
      </c>
      <c r="G6153" s="95" t="s">
        <v>6321</v>
      </c>
      <c r="H6153" s="61">
        <v>5598.8858098409301</v>
      </c>
      <c r="I6153" s="61">
        <v>178.936363744489</v>
      </c>
      <c r="J6153" s="123">
        <v>1001844.26783355</v>
      </c>
      <c r="K6153" s="99">
        <v>13521.916666666701</v>
      </c>
      <c r="L6153" s="16">
        <v>20170.705292803199</v>
      </c>
      <c r="M6153" s="17">
        <f>gp_need_index[[#This Row],[Normalised weighted population (base year)]]/gp_need_index[[#This Row],[Registered population (base year)]]</f>
        <v>1.4917046000236516</v>
      </c>
      <c r="N6153" s="99">
        <v>13558.1190075295</v>
      </c>
      <c r="O6153" s="16">
        <v>20243.611810507398</v>
      </c>
      <c r="P6153" s="17">
        <f>gp_need_index[[#This Row],[Normalised weighted population 2026/27]]/gp_need_index[[#This Row],[Registered population 2026/27]]</f>
        <v>1.49309884352432</v>
      </c>
      <c r="Q6153" s="99">
        <v>13591.208656704701</v>
      </c>
      <c r="R6153" s="16">
        <v>20314.7761225373</v>
      </c>
      <c r="S6153" s="17">
        <f>gp_need_index[[#This Row],[Normalised weighted population 2027/28]]/gp_need_index[[#This Row],[Registered population 2027/28]]</f>
        <v>1.4946997456709477</v>
      </c>
      <c r="T6153" s="99">
        <v>13625.2659489138</v>
      </c>
      <c r="U6153" s="16">
        <v>20395.810395957498</v>
      </c>
      <c r="V6153" s="17">
        <f>gp_need_index[[#This Row],[Normalised weighted population 2028/29]]/gp_need_index[[#This Row],[Registered population 2028/29]]</f>
        <v>1.4969109940627208</v>
      </c>
    </row>
    <row r="6154" spans="1:22" x14ac:dyDescent="0.2">
      <c r="A6154" s="6" t="s">
        <v>565</v>
      </c>
      <c r="B6154" s="1" t="s">
        <v>12100</v>
      </c>
      <c r="C6154" s="95" t="s">
        <v>6349</v>
      </c>
      <c r="D6154" s="95" t="s">
        <v>6349</v>
      </c>
      <c r="E6154" s="95" t="s">
        <v>6649</v>
      </c>
      <c r="F6154" s="95" t="s">
        <v>6353</v>
      </c>
      <c r="G6154" s="95" t="s">
        <v>6353</v>
      </c>
      <c r="H6154" s="61">
        <v>5617.9994245256703</v>
      </c>
      <c r="I6154" s="61">
        <v>85.420088383741103</v>
      </c>
      <c r="J6154" s="123">
        <v>479890.00738278998</v>
      </c>
      <c r="K6154" s="99">
        <v>6589.5833333333303</v>
      </c>
      <c r="L6154" s="16">
        <v>9661.9007790616106</v>
      </c>
      <c r="M6154" s="17">
        <f>gp_need_index[[#This Row],[Normalised weighted population (base year)]]/gp_need_index[[#This Row],[Registered population (base year)]]</f>
        <v>1.4662384995098245</v>
      </c>
      <c r="N6154" s="99">
        <v>6669.59470646309</v>
      </c>
      <c r="O6154" s="16">
        <v>9696.8234815640299</v>
      </c>
      <c r="P6154" s="17">
        <f>gp_need_index[[#This Row],[Normalised weighted population 2026/27]]/gp_need_index[[#This Row],[Registered population 2026/27]]</f>
        <v>1.4538849672780627</v>
      </c>
      <c r="Q6154" s="99">
        <v>6750.6377934837801</v>
      </c>
      <c r="R6154" s="16">
        <v>9730.9116560656894</v>
      </c>
      <c r="S6154" s="17">
        <f>gp_need_index[[#This Row],[Normalised weighted population 2027/28]]/gp_need_index[[#This Row],[Registered population 2027/28]]</f>
        <v>1.4414803391553155</v>
      </c>
      <c r="T6154" s="99">
        <v>6829.4805145885603</v>
      </c>
      <c r="U6154" s="16">
        <v>9769.7276071256201</v>
      </c>
      <c r="V6154" s="17">
        <f>gp_need_index[[#This Row],[Normalised weighted population 2028/29]]/gp_need_index[[#This Row],[Registered population 2028/29]]</f>
        <v>1.4305228027602321</v>
      </c>
    </row>
    <row r="6155" spans="1:22" x14ac:dyDescent="0.2">
      <c r="A6155" s="6" t="s">
        <v>2613</v>
      </c>
      <c r="B6155" s="1" t="s">
        <v>12101</v>
      </c>
      <c r="C6155" s="95" t="s">
        <v>6496</v>
      </c>
      <c r="D6155" s="95" t="s">
        <v>12671</v>
      </c>
      <c r="E6155" s="95" t="s">
        <v>6643</v>
      </c>
      <c r="F6155" s="95" t="s">
        <v>6563</v>
      </c>
      <c r="G6155" s="95" t="s">
        <v>6563</v>
      </c>
      <c r="H6155" s="61">
        <v>5342.99348801833</v>
      </c>
      <c r="I6155" s="61">
        <v>106.738161796567</v>
      </c>
      <c r="J6155" s="123">
        <v>570301.30340210395</v>
      </c>
      <c r="K6155" s="99">
        <v>8208.1666666666697</v>
      </c>
      <c r="L6155" s="16">
        <v>11482.203260893</v>
      </c>
      <c r="M6155" s="17">
        <f>gp_need_index[[#This Row],[Normalised weighted population (base year)]]/gp_need_index[[#This Row],[Registered population (base year)]]</f>
        <v>1.3988755013372449</v>
      </c>
      <c r="N6155" s="99">
        <v>8253.0131068236406</v>
      </c>
      <c r="O6155" s="16">
        <v>11523.7054019025</v>
      </c>
      <c r="P6155" s="17">
        <f>gp_need_index[[#This Row],[Normalised weighted population 2026/27]]/gp_need_index[[#This Row],[Registered population 2026/27]]</f>
        <v>1.3963028111968745</v>
      </c>
      <c r="Q6155" s="99">
        <v>8295.9445391705103</v>
      </c>
      <c r="R6155" s="16">
        <v>11564.2157898035</v>
      </c>
      <c r="S6155" s="17">
        <f>gp_need_index[[#This Row],[Normalised weighted population 2027/28]]/gp_need_index[[#This Row],[Registered population 2027/28]]</f>
        <v>1.3939601133061306</v>
      </c>
      <c r="T6155" s="99">
        <v>8335.2632897121293</v>
      </c>
      <c r="U6155" s="16">
        <v>11610.3446675499</v>
      </c>
      <c r="V6155" s="17">
        <f>gp_need_index[[#This Row],[Normalised weighted population 2028/29]]/gp_need_index[[#This Row],[Registered population 2028/29]]</f>
        <v>1.3929187674107508</v>
      </c>
    </row>
    <row r="6156" spans="1:22" x14ac:dyDescent="0.2">
      <c r="A6156" s="6" t="s">
        <v>1353</v>
      </c>
      <c r="B6156" s="1" t="s">
        <v>12102</v>
      </c>
      <c r="C6156" s="95" t="s">
        <v>6435</v>
      </c>
      <c r="D6156" s="95" t="s">
        <v>6435</v>
      </c>
      <c r="E6156" s="95" t="s">
        <v>6651</v>
      </c>
      <c r="F6156" s="95" t="s">
        <v>6624</v>
      </c>
      <c r="G6156" s="95" t="s">
        <v>6624</v>
      </c>
      <c r="H6156" s="61">
        <v>5328.7350595064299</v>
      </c>
      <c r="I6156" s="61">
        <v>93.385445283623497</v>
      </c>
      <c r="J6156" s="123">
        <v>497626.29633046302</v>
      </c>
      <c r="K6156" s="99">
        <v>7260.5</v>
      </c>
      <c r="L6156" s="16">
        <v>10018.995657814699</v>
      </c>
      <c r="M6156" s="17">
        <f>gp_need_index[[#This Row],[Normalised weighted population (base year)]]/gp_need_index[[#This Row],[Registered population (base year)]]</f>
        <v>1.3799319134790577</v>
      </c>
      <c r="N6156" s="99">
        <v>7219.3447234866198</v>
      </c>
      <c r="O6156" s="16">
        <v>10055.2090709652</v>
      </c>
      <c r="P6156" s="17">
        <f>gp_need_index[[#This Row],[Normalised weighted population 2026/27]]/gp_need_index[[#This Row],[Registered population 2026/27]]</f>
        <v>1.3928146467715681</v>
      </c>
      <c r="Q6156" s="99">
        <v>7176.0736478870804</v>
      </c>
      <c r="R6156" s="16">
        <v>10090.5571127351</v>
      </c>
      <c r="S6156" s="17">
        <f>gp_need_index[[#This Row],[Normalised weighted population 2027/28]]/gp_need_index[[#This Row],[Registered population 2027/28]]</f>
        <v>1.4061390124815898</v>
      </c>
      <c r="T6156" s="99">
        <v>7137.9645789439601</v>
      </c>
      <c r="U6156" s="16">
        <v>10130.8076652937</v>
      </c>
      <c r="V6156" s="17">
        <f>gp_need_index[[#This Row],[Normalised weighted population 2028/29]]/gp_need_index[[#This Row],[Registered population 2028/29]]</f>
        <v>1.419285225255702</v>
      </c>
    </row>
    <row r="6157" spans="1:22" x14ac:dyDescent="0.2">
      <c r="A6157" s="6" t="s">
        <v>288</v>
      </c>
      <c r="B6157" s="1" t="s">
        <v>12103</v>
      </c>
      <c r="C6157" s="95" t="s">
        <v>6349</v>
      </c>
      <c r="D6157" s="95" t="s">
        <v>6349</v>
      </c>
      <c r="E6157" s="95" t="s">
        <v>6649</v>
      </c>
      <c r="F6157" s="95" t="s">
        <v>6358</v>
      </c>
      <c r="G6157" s="95" t="s">
        <v>6358</v>
      </c>
      <c r="H6157" s="61">
        <v>5312.8052842881898</v>
      </c>
      <c r="I6157" s="61">
        <v>106.057153124062</v>
      </c>
      <c r="J6157" s="123">
        <v>563461.00355408096</v>
      </c>
      <c r="K6157" s="99">
        <v>7562.4166666666697</v>
      </c>
      <c r="L6157" s="16">
        <v>11344.4835805207</v>
      </c>
      <c r="M6157" s="17">
        <f>gp_need_index[[#This Row],[Normalised weighted population (base year)]]/gp_need_index[[#This Row],[Registered population (base year)]]</f>
        <v>1.5001135325595691</v>
      </c>
      <c r="N6157" s="99">
        <v>7562.9205975998802</v>
      </c>
      <c r="O6157" s="16">
        <v>11385.487937136</v>
      </c>
      <c r="P6157" s="17">
        <f>gp_need_index[[#This Row],[Normalised weighted population 2026/27]]/gp_need_index[[#This Row],[Registered population 2026/27]]</f>
        <v>1.5054353394572495</v>
      </c>
      <c r="Q6157" s="99">
        <v>7562.1417381475503</v>
      </c>
      <c r="R6157" s="16">
        <v>11425.512435913901</v>
      </c>
      <c r="S6157" s="17">
        <f>gp_need_index[[#This Row],[Normalised weighted population 2027/28]]/gp_need_index[[#This Row],[Registered population 2027/28]]</f>
        <v>1.5108831375478471</v>
      </c>
      <c r="T6157" s="99">
        <v>7563.5478430408502</v>
      </c>
      <c r="U6157" s="16">
        <v>11471.0880353256</v>
      </c>
      <c r="V6157" s="17">
        <f>gp_need_index[[#This Row],[Normalised weighted population 2028/29]]/gp_need_index[[#This Row],[Registered population 2028/29]]</f>
        <v>1.5166279467485673</v>
      </c>
    </row>
    <row r="6158" spans="1:22" x14ac:dyDescent="0.2">
      <c r="A6158" s="6" t="s">
        <v>5512</v>
      </c>
      <c r="B6158" s="1" t="s">
        <v>12104</v>
      </c>
      <c r="C6158" s="95" t="s">
        <v>6324</v>
      </c>
      <c r="D6158" s="95" t="s">
        <v>6324</v>
      </c>
      <c r="E6158" s="95" t="s">
        <v>6645</v>
      </c>
      <c r="F6158" s="95" t="s">
        <v>6330</v>
      </c>
      <c r="G6158" s="95" t="s">
        <v>6330</v>
      </c>
      <c r="H6158" s="61">
        <v>5328.8673078981201</v>
      </c>
      <c r="I6158" s="61">
        <v>184.409722700049</v>
      </c>
      <c r="J6158" s="123">
        <v>982694.94255484897</v>
      </c>
      <c r="K6158" s="99">
        <v>12581.833333333299</v>
      </c>
      <c r="L6158" s="16">
        <v>19785.160943093</v>
      </c>
      <c r="M6158" s="17">
        <f>gp_need_index[[#This Row],[Normalised weighted population (base year)]]/gp_need_index[[#This Row],[Registered population (base year)]]</f>
        <v>1.5725181234658214</v>
      </c>
      <c r="N6158" s="99">
        <v>12535.198996003901</v>
      </c>
      <c r="O6158" s="16">
        <v>19856.673920236801</v>
      </c>
      <c r="P6158" s="17">
        <f>gp_need_index[[#This Row],[Normalised weighted population 2026/27]]/gp_need_index[[#This Row],[Registered population 2026/27]]</f>
        <v>1.5840732904652661</v>
      </c>
      <c r="Q6158" s="99">
        <v>12493.4466780934</v>
      </c>
      <c r="R6158" s="16">
        <v>19926.477992354001</v>
      </c>
      <c r="S6158" s="17">
        <f>gp_need_index[[#This Row],[Normalised weighted population 2027/28]]/gp_need_index[[#This Row],[Registered population 2027/28]]</f>
        <v>1.5949544193672376</v>
      </c>
      <c r="T6158" s="99">
        <v>12456.8884861361</v>
      </c>
      <c r="U6158" s="16">
        <v>20005.963370691199</v>
      </c>
      <c r="V6158" s="17">
        <f>gp_need_index[[#This Row],[Normalised weighted population 2028/29]]/gp_need_index[[#This Row],[Registered population 2028/29]]</f>
        <v>1.6060160924581484</v>
      </c>
    </row>
    <row r="6159" spans="1:22" x14ac:dyDescent="0.2">
      <c r="A6159" s="6" t="s">
        <v>492</v>
      </c>
      <c r="B6159" s="1" t="s">
        <v>12105</v>
      </c>
      <c r="C6159" s="95" t="s">
        <v>6349</v>
      </c>
      <c r="D6159" s="95" t="s">
        <v>6349</v>
      </c>
      <c r="E6159" s="95" t="s">
        <v>6649</v>
      </c>
      <c r="F6159" s="95" t="s">
        <v>6354</v>
      </c>
      <c r="G6159" s="95" t="s">
        <v>6354</v>
      </c>
      <c r="H6159" s="61">
        <v>5539.10596720378</v>
      </c>
      <c r="I6159" s="61">
        <v>70.087999595560802</v>
      </c>
      <c r="J6159" s="123">
        <v>388224.85678914702</v>
      </c>
      <c r="K6159" s="99">
        <v>5064.3333333333303</v>
      </c>
      <c r="L6159" s="16">
        <v>7816.3537238859799</v>
      </c>
      <c r="M6159" s="17">
        <f>gp_need_index[[#This Row],[Normalised weighted population (base year)]]/gp_need_index[[#This Row],[Registered population (base year)]]</f>
        <v>1.5434121747948366</v>
      </c>
      <c r="N6159" s="99">
        <v>5083.6116993364703</v>
      </c>
      <c r="O6159" s="16">
        <v>7844.60574199245</v>
      </c>
      <c r="P6159" s="17">
        <f>gp_need_index[[#This Row],[Normalised weighted population 2026/27]]/gp_need_index[[#This Row],[Registered population 2026/27]]</f>
        <v>1.5431166276952966</v>
      </c>
      <c r="Q6159" s="99">
        <v>5103.4371907991399</v>
      </c>
      <c r="R6159" s="16">
        <v>7872.1826376571098</v>
      </c>
      <c r="S6159" s="17">
        <f>gp_need_index[[#This Row],[Normalised weighted population 2027/28]]/gp_need_index[[#This Row],[Registered population 2027/28]]</f>
        <v>1.5425256240734524</v>
      </c>
      <c r="T6159" s="99">
        <v>5123.8315059670404</v>
      </c>
      <c r="U6159" s="16">
        <v>7903.5842438784202</v>
      </c>
      <c r="V6159" s="17">
        <f>gp_need_index[[#This Row],[Normalised weighted population 2028/29]]/gp_need_index[[#This Row],[Registered population 2028/29]]</f>
        <v>1.5425144707967415</v>
      </c>
    </row>
    <row r="6160" spans="1:22" x14ac:dyDescent="0.2">
      <c r="A6160" s="6" t="s">
        <v>2963</v>
      </c>
      <c r="B6160" s="1" t="s">
        <v>12106</v>
      </c>
      <c r="C6160" s="95" t="s">
        <v>6523</v>
      </c>
      <c r="D6160" s="95" t="s">
        <v>12672</v>
      </c>
      <c r="E6160" s="95" t="s">
        <v>6643</v>
      </c>
      <c r="F6160" s="95" t="s">
        <v>6600</v>
      </c>
      <c r="G6160" s="95" t="s">
        <v>6600</v>
      </c>
      <c r="H6160" s="61">
        <v>5321.0412390216497</v>
      </c>
      <c r="I6160" s="61">
        <v>207.28954555703601</v>
      </c>
      <c r="J6160" s="123">
        <v>1102996.22032705</v>
      </c>
      <c r="K6160" s="99">
        <v>12948.5</v>
      </c>
      <c r="L6160" s="16">
        <v>22207.255572169499</v>
      </c>
      <c r="M6160" s="17">
        <f>gp_need_index[[#This Row],[Normalised weighted population (base year)]]/gp_need_index[[#This Row],[Registered population (base year)]]</f>
        <v>1.7150446439486813</v>
      </c>
      <c r="N6160" s="99">
        <v>12989.8932980135</v>
      </c>
      <c r="O6160" s="16">
        <v>22287.523150721201</v>
      </c>
      <c r="P6160" s="17">
        <f>gp_need_index[[#This Row],[Normalised weighted population 2026/27]]/gp_need_index[[#This Row],[Registered population 2026/27]]</f>
        <v>1.7157587548567128</v>
      </c>
      <c r="Q6160" s="99">
        <v>13031.258240253699</v>
      </c>
      <c r="R6160" s="16">
        <v>22365.872620505401</v>
      </c>
      <c r="S6160" s="17">
        <f>gp_need_index[[#This Row],[Normalised weighted population 2027/28]]/gp_need_index[[#This Row],[Registered population 2027/28]]</f>
        <v>1.7163248711791295</v>
      </c>
      <c r="T6160" s="99">
        <v>13072.8557974176</v>
      </c>
      <c r="U6160" s="16">
        <v>22455.088579681102</v>
      </c>
      <c r="V6160" s="17">
        <f>gp_need_index[[#This Row],[Normalised weighted population 2028/29]]/gp_need_index[[#This Row],[Registered population 2028/29]]</f>
        <v>1.717688080374669</v>
      </c>
    </row>
    <row r="6161" spans="1:22" x14ac:dyDescent="0.2">
      <c r="A6161" s="6" t="s">
        <v>3214</v>
      </c>
      <c r="B6161" s="1" t="s">
        <v>12107</v>
      </c>
      <c r="C6161" s="95" t="s">
        <v>6279</v>
      </c>
      <c r="D6161" s="95" t="s">
        <v>6279</v>
      </c>
      <c r="E6161" s="95" t="s">
        <v>6652</v>
      </c>
      <c r="F6161" s="95" t="s">
        <v>6305</v>
      </c>
      <c r="G6161" s="95" t="s">
        <v>6305</v>
      </c>
      <c r="H6161" s="61">
        <v>5385.4136435019</v>
      </c>
      <c r="I6161" s="61">
        <v>127.985221593387</v>
      </c>
      <c r="J6161" s="123">
        <v>689253.35853564099</v>
      </c>
      <c r="K6161" s="99">
        <v>12306.833333333299</v>
      </c>
      <c r="L6161" s="16">
        <v>13877.1332166838</v>
      </c>
      <c r="M6161" s="17">
        <f>gp_need_index[[#This Row],[Normalised weighted population (base year)]]/gp_need_index[[#This Row],[Registered population (base year)]]</f>
        <v>1.1275957706437214</v>
      </c>
      <c r="N6161" s="99">
        <v>12303.9230676589</v>
      </c>
      <c r="O6161" s="16">
        <v>13927.291773058399</v>
      </c>
      <c r="P6161" s="17">
        <f>gp_need_index[[#This Row],[Normalised weighted population 2026/27]]/gp_need_index[[#This Row],[Registered population 2026/27]]</f>
        <v>1.1319391137666128</v>
      </c>
      <c r="Q6161" s="99">
        <v>12306.905065516299</v>
      </c>
      <c r="R6161" s="16">
        <v>13976.251718879699</v>
      </c>
      <c r="S6161" s="17">
        <f>gp_need_index[[#This Row],[Normalised weighted population 2027/28]]/gp_need_index[[#This Row],[Registered population 2027/28]]</f>
        <v>1.1356430917827485</v>
      </c>
      <c r="T6161" s="99">
        <v>12316.036902903999</v>
      </c>
      <c r="U6161" s="16">
        <v>14032.0020454571</v>
      </c>
      <c r="V6161" s="17">
        <f>gp_need_index[[#This Row],[Normalised weighted population 2028/29]]/gp_need_index[[#This Row],[Registered population 2028/29]]</f>
        <v>1.1393277038775755</v>
      </c>
    </row>
    <row r="6162" spans="1:22" x14ac:dyDescent="0.2">
      <c r="A6162" s="6" t="s">
        <v>381</v>
      </c>
      <c r="B6162" s="1" t="s">
        <v>12108</v>
      </c>
      <c r="C6162" s="95" t="s">
        <v>6349</v>
      </c>
      <c r="D6162" s="95" t="s">
        <v>6349</v>
      </c>
      <c r="E6162" s="95" t="s">
        <v>6649</v>
      </c>
      <c r="F6162" s="95" t="s">
        <v>6355</v>
      </c>
      <c r="G6162" s="95" t="s">
        <v>6355</v>
      </c>
      <c r="H6162" s="61">
        <v>5389.7837934351701</v>
      </c>
      <c r="I6162" s="61">
        <v>79.9586944289114</v>
      </c>
      <c r="J6162" s="123">
        <v>430960.07537718199</v>
      </c>
      <c r="K6162" s="99">
        <v>5126.3333333333303</v>
      </c>
      <c r="L6162" s="16">
        <v>8676.7663922409301</v>
      </c>
      <c r="M6162" s="17">
        <f>gp_need_index[[#This Row],[Normalised weighted population (base year)]]/gp_need_index[[#This Row],[Registered population (base year)]]</f>
        <v>1.6925872408298852</v>
      </c>
      <c r="N6162" s="99">
        <v>5131.6892219126603</v>
      </c>
      <c r="O6162" s="16">
        <v>8708.1283507549197</v>
      </c>
      <c r="P6162" s="17">
        <f>gp_need_index[[#This Row],[Normalised weighted population 2026/27]]/gp_need_index[[#This Row],[Registered population 2026/27]]</f>
        <v>1.6969321356349139</v>
      </c>
      <c r="Q6162" s="99">
        <v>5138.0280968818197</v>
      </c>
      <c r="R6162" s="16">
        <v>8738.7408703462806</v>
      </c>
      <c r="S6162" s="17">
        <f>gp_need_index[[#This Row],[Normalised weighted population 2027/28]]/gp_need_index[[#This Row],[Registered population 2027/28]]</f>
        <v>1.7007966296738766</v>
      </c>
      <c r="T6162" s="99">
        <v>5148.2180727938903</v>
      </c>
      <c r="U6162" s="16">
        <v>8773.5991189809192</v>
      </c>
      <c r="V6162" s="17">
        <f>gp_need_index[[#This Row],[Normalised weighted population 2028/29]]/gp_need_index[[#This Row],[Registered population 2028/29]]</f>
        <v>1.704201142011758</v>
      </c>
    </row>
    <row r="6163" spans="1:22" x14ac:dyDescent="0.2">
      <c r="A6163" s="6" t="s">
        <v>4153</v>
      </c>
      <c r="B6163" s="1" t="s">
        <v>12109</v>
      </c>
      <c r="C6163" s="95" t="s">
        <v>6269</v>
      </c>
      <c r="D6163" s="95" t="s">
        <v>12677</v>
      </c>
      <c r="E6163" s="95" t="s">
        <v>6652</v>
      </c>
      <c r="F6163" s="95" t="s">
        <v>6268</v>
      </c>
      <c r="G6163" s="95" t="s">
        <v>6268</v>
      </c>
      <c r="H6163" s="61">
        <v>5734.05592523619</v>
      </c>
      <c r="I6163" s="61">
        <v>90.614695033690396</v>
      </c>
      <c r="J6163" s="123">
        <v>519589.72897140298</v>
      </c>
      <c r="K6163" s="99">
        <v>8327.0833333333303</v>
      </c>
      <c r="L6163" s="16">
        <v>10461.1980451945</v>
      </c>
      <c r="M6163" s="17">
        <f>gp_need_index[[#This Row],[Normalised weighted population (base year)]]/gp_need_index[[#This Row],[Registered population (base year)]]</f>
        <v>1.2562859799082717</v>
      </c>
      <c r="N6163" s="99">
        <v>8298.3205914128794</v>
      </c>
      <c r="O6163" s="16">
        <v>10499.009787987699</v>
      </c>
      <c r="P6163" s="17">
        <f>gp_need_index[[#This Row],[Normalised weighted population 2026/27]]/gp_need_index[[#This Row],[Registered population 2026/27]]</f>
        <v>1.2651969362152744</v>
      </c>
      <c r="Q6163" s="99">
        <v>8273.9869483493294</v>
      </c>
      <c r="R6163" s="16">
        <v>10535.917965024</v>
      </c>
      <c r="S6163" s="17">
        <f>gp_need_index[[#This Row],[Normalised weighted population 2027/28]]/gp_need_index[[#This Row],[Registered population 2027/28]]</f>
        <v>1.2733786058395862</v>
      </c>
      <c r="T6163" s="99">
        <v>8276.1865115478595</v>
      </c>
      <c r="U6163" s="16">
        <v>10577.945032019999</v>
      </c>
      <c r="V6163" s="17">
        <f>gp_need_index[[#This Row],[Normalised weighted population 2028/29]]/gp_need_index[[#This Row],[Registered population 2028/29]]</f>
        <v>1.2781182513541074</v>
      </c>
    </row>
    <row r="6164" spans="1:22" x14ac:dyDescent="0.2">
      <c r="A6164" s="6" t="s">
        <v>1803</v>
      </c>
      <c r="B6164" s="1" t="s">
        <v>12110</v>
      </c>
      <c r="C6164" s="95" t="s">
        <v>6340</v>
      </c>
      <c r="D6164" s="95" t="s">
        <v>6340</v>
      </c>
      <c r="E6164" s="95" t="s">
        <v>6645</v>
      </c>
      <c r="F6164" s="95" t="s">
        <v>6617</v>
      </c>
      <c r="G6164" s="95" t="s">
        <v>6617</v>
      </c>
      <c r="H6164" s="61">
        <v>5617.3920108570801</v>
      </c>
      <c r="I6164" s="61">
        <v>71.976839634105005</v>
      </c>
      <c r="J6164" s="123">
        <v>404322.12392736302</v>
      </c>
      <c r="K6164" s="99">
        <v>9779.8333333333303</v>
      </c>
      <c r="L6164" s="16">
        <v>8140.4492364216903</v>
      </c>
      <c r="M6164" s="17">
        <f>gp_need_index[[#This Row],[Normalised weighted population (base year)]]/gp_need_index[[#This Row],[Registered population (base year)]]</f>
        <v>0.83237095755773205</v>
      </c>
      <c r="N6164" s="99">
        <v>9683.2396094245905</v>
      </c>
      <c r="O6164" s="16">
        <v>8169.8726897794104</v>
      </c>
      <c r="P6164" s="17">
        <f>gp_need_index[[#This Row],[Normalised weighted population 2026/27]]/gp_need_index[[#This Row],[Registered population 2026/27]]</f>
        <v>0.84371274690215903</v>
      </c>
      <c r="Q6164" s="99">
        <v>9612.2187817160102</v>
      </c>
      <c r="R6164" s="16">
        <v>8198.5930275719893</v>
      </c>
      <c r="S6164" s="17">
        <f>gp_need_index[[#This Row],[Normalised weighted population 2027/28]]/gp_need_index[[#This Row],[Registered population 2027/28]]</f>
        <v>0.85293450073848043</v>
      </c>
      <c r="T6164" s="99">
        <v>9584.7564308368801</v>
      </c>
      <c r="U6164" s="16">
        <v>8231.2966628495906</v>
      </c>
      <c r="V6164" s="17">
        <f>gp_need_index[[#This Row],[Normalised weighted population 2028/29]]/gp_need_index[[#This Row],[Registered population 2028/29]]</f>
        <v>0.85879038473707836</v>
      </c>
    </row>
    <row r="6165" spans="1:22" x14ac:dyDescent="0.2">
      <c r="A6165" s="6" t="s">
        <v>5191</v>
      </c>
      <c r="B6165" s="1" t="s">
        <v>10985</v>
      </c>
      <c r="C6165" s="95" t="s">
        <v>6349</v>
      </c>
      <c r="D6165" s="95" t="s">
        <v>6349</v>
      </c>
      <c r="E6165" s="95" t="s">
        <v>6649</v>
      </c>
      <c r="F6165" s="95" t="s">
        <v>6356</v>
      </c>
      <c r="G6165" s="95" t="s">
        <v>6356</v>
      </c>
      <c r="H6165" s="61">
        <v>5531.9313164718997</v>
      </c>
      <c r="I6165" s="61">
        <v>73.097690735428202</v>
      </c>
      <c r="J6165" s="123">
        <v>404371.40454109298</v>
      </c>
      <c r="K6165" s="99">
        <v>15217.166666666701</v>
      </c>
      <c r="L6165" s="16">
        <v>8141.4414312848303</v>
      </c>
      <c r="M6165" s="17">
        <f>gp_need_index[[#This Row],[Normalised weighted population (base year)]]/gp_need_index[[#This Row],[Registered population (base year)]]</f>
        <v>0.53501690621018883</v>
      </c>
      <c r="N6165" s="99">
        <v>15264.9537213767</v>
      </c>
      <c r="O6165" s="16">
        <v>8170.8684709064601</v>
      </c>
      <c r="P6165" s="17">
        <f>gp_need_index[[#This Row],[Normalised weighted population 2026/27]]/gp_need_index[[#This Row],[Registered population 2026/27]]</f>
        <v>0.53526978332493458</v>
      </c>
      <c r="Q6165" s="99">
        <v>15328.633932177299</v>
      </c>
      <c r="R6165" s="16">
        <v>8199.5923092640296</v>
      </c>
      <c r="S6165" s="17">
        <f>gp_need_index[[#This Row],[Normalised weighted population 2027/28]]/gp_need_index[[#This Row],[Registered population 2027/28]]</f>
        <v>0.53491996387569474</v>
      </c>
      <c r="T6165" s="99">
        <v>15442.621932578901</v>
      </c>
      <c r="U6165" s="16">
        <v>8232.2999306089805</v>
      </c>
      <c r="V6165" s="17">
        <f>gp_need_index[[#This Row],[Normalised weighted population 2028/29]]/gp_need_index[[#This Row],[Registered population 2028/29]]</f>
        <v>0.53308952110272867</v>
      </c>
    </row>
    <row r="6166" spans="1:22" x14ac:dyDescent="0.2">
      <c r="A6166" s="6" t="s">
        <v>2393</v>
      </c>
      <c r="B6166" s="1" t="s">
        <v>12111</v>
      </c>
      <c r="C6166" s="95" t="s">
        <v>6408</v>
      </c>
      <c r="D6166" s="95" t="s">
        <v>6408</v>
      </c>
      <c r="E6166" s="95" t="s">
        <v>6645</v>
      </c>
      <c r="F6166" s="95" t="s">
        <v>6614</v>
      </c>
      <c r="G6166" s="95" t="s">
        <v>6614</v>
      </c>
      <c r="H6166" s="61">
        <v>5813.6630975632397</v>
      </c>
      <c r="I6166" s="61">
        <v>62.913302598698102</v>
      </c>
      <c r="J6166" s="123">
        <v>365756.74566388101</v>
      </c>
      <c r="K6166" s="99">
        <v>4742.25</v>
      </c>
      <c r="L6166" s="16">
        <v>7363.9903551024199</v>
      </c>
      <c r="M6166" s="17">
        <f>gp_need_index[[#This Row],[Normalised weighted population (base year)]]/gp_need_index[[#This Row],[Registered population (base year)]]</f>
        <v>1.5528473520169581</v>
      </c>
      <c r="N6166" s="99">
        <v>4733.0575771138201</v>
      </c>
      <c r="O6166" s="16">
        <v>7390.6073169490201</v>
      </c>
      <c r="P6166" s="17">
        <f>gp_need_index[[#This Row],[Normalised weighted population 2026/27]]/gp_need_index[[#This Row],[Registered population 2026/27]]</f>
        <v>1.5614868816904932</v>
      </c>
      <c r="Q6166" s="99">
        <v>4725.4001034425801</v>
      </c>
      <c r="R6166" s="16">
        <v>7416.58822836526</v>
      </c>
      <c r="S6166" s="17">
        <f>gp_need_index[[#This Row],[Normalised weighted population 2027/28]]/gp_need_index[[#This Row],[Registered population 2027/28]]</f>
        <v>1.569515398910259</v>
      </c>
      <c r="T6166" s="99">
        <v>4718.8980550666001</v>
      </c>
      <c r="U6166" s="16">
        <v>7446.17249917964</v>
      </c>
      <c r="V6166" s="17">
        <f>gp_need_index[[#This Row],[Normalised weighted population 2028/29]]/gp_need_index[[#This Row],[Registered population 2028/29]]</f>
        <v>1.5779473114882854</v>
      </c>
    </row>
    <row r="6167" spans="1:22" x14ac:dyDescent="0.2">
      <c r="A6167" s="6" t="s">
        <v>5357</v>
      </c>
      <c r="B6167" s="1" t="s">
        <v>12112</v>
      </c>
      <c r="C6167" s="95" t="s">
        <v>6610</v>
      </c>
      <c r="D6167" s="95" t="s">
        <v>6610</v>
      </c>
      <c r="E6167" s="95" t="s">
        <v>6641</v>
      </c>
      <c r="F6167" s="95" t="s">
        <v>6612</v>
      </c>
      <c r="G6167" s="95" t="s">
        <v>6612</v>
      </c>
      <c r="H6167" s="61">
        <v>5591.8962545897602</v>
      </c>
      <c r="I6167" s="61">
        <v>0.54884726942037299</v>
      </c>
      <c r="J6167" s="123">
        <v>3069.0969902135998</v>
      </c>
      <c r="K6167" s="99">
        <v>65.25</v>
      </c>
      <c r="L6167" s="16">
        <v>61.791890109324903</v>
      </c>
      <c r="M6167" s="17">
        <f>gp_need_index[[#This Row],[Normalised weighted population (base year)]]/gp_need_index[[#This Row],[Registered population (base year)]]</f>
        <v>0.94700214726934717</v>
      </c>
      <c r="N6167" s="99">
        <v>65.688523194916797</v>
      </c>
      <c r="O6167" s="16">
        <v>62.015235374888697</v>
      </c>
      <c r="P6167" s="17">
        <f>gp_need_index[[#This Row],[Normalised weighted population 2026/27]]/gp_need_index[[#This Row],[Registered population 2026/27]]</f>
        <v>0.94408021917118767</v>
      </c>
      <c r="Q6167" s="99">
        <v>66.177612669731403</v>
      </c>
      <c r="R6167" s="16">
        <v>62.233243485404401</v>
      </c>
      <c r="S6167" s="17">
        <f>gp_need_index[[#This Row],[Normalised weighted population 2027/28]]/gp_need_index[[#This Row],[Registered population 2027/28]]</f>
        <v>0.94039722762421296</v>
      </c>
      <c r="T6167" s="99">
        <v>66.764505965680897</v>
      </c>
      <c r="U6167" s="16">
        <v>62.481487701240503</v>
      </c>
      <c r="V6167" s="17">
        <f>gp_need_index[[#This Row],[Normalised weighted population 2028/29]]/gp_need_index[[#This Row],[Registered population 2028/29]]</f>
        <v>0.93584887355203372</v>
      </c>
    </row>
    <row r="6168" spans="1:22" x14ac:dyDescent="0.2">
      <c r="A6168" s="6" t="s">
        <v>380</v>
      </c>
      <c r="B6168" s="1" t="s">
        <v>12113</v>
      </c>
      <c r="C6168" s="95" t="s">
        <v>6349</v>
      </c>
      <c r="D6168" s="95" t="s">
        <v>6349</v>
      </c>
      <c r="E6168" s="95" t="s">
        <v>6649</v>
      </c>
      <c r="F6168" s="95" t="s">
        <v>6355</v>
      </c>
      <c r="G6168" s="95" t="s">
        <v>6355</v>
      </c>
      <c r="H6168" s="61">
        <v>5447.5845231680996</v>
      </c>
      <c r="I6168" s="61">
        <v>67.318629732019005</v>
      </c>
      <c r="J6168" s="123">
        <v>366723.925449031</v>
      </c>
      <c r="K6168" s="99">
        <v>4996</v>
      </c>
      <c r="L6168" s="16">
        <v>7383.4631404821303</v>
      </c>
      <c r="M6168" s="17">
        <f>gp_need_index[[#This Row],[Normalised weighted population (base year)]]/gp_need_index[[#This Row],[Registered population (base year)]]</f>
        <v>1.4778749280388572</v>
      </c>
      <c r="N6168" s="99">
        <v>5000.1392335396104</v>
      </c>
      <c r="O6168" s="16">
        <v>7410.1504862320899</v>
      </c>
      <c r="P6168" s="17">
        <f>gp_need_index[[#This Row],[Normalised weighted population 2026/27]]/gp_need_index[[#This Row],[Registered population 2026/27]]</f>
        <v>1.4819888287363603</v>
      </c>
      <c r="Q6168" s="99">
        <v>5004.28047923548</v>
      </c>
      <c r="R6168" s="16">
        <v>7436.2000996274901</v>
      </c>
      <c r="S6168" s="17">
        <f>gp_need_index[[#This Row],[Normalised weighted population 2027/28]]/gp_need_index[[#This Row],[Registered population 2027/28]]</f>
        <v>1.4859678889868184</v>
      </c>
      <c r="T6168" s="99">
        <v>5009.8563775263701</v>
      </c>
      <c r="U6168" s="16">
        <v>7465.8626008751598</v>
      </c>
      <c r="V6168" s="17">
        <f>gp_need_index[[#This Row],[Normalised weighted population 2028/29]]/gp_need_index[[#This Row],[Registered population 2028/29]]</f>
        <v>1.490234856704904</v>
      </c>
    </row>
    <row r="6169" spans="1:22" x14ac:dyDescent="0.2">
      <c r="A6169" s="6" t="s">
        <v>979</v>
      </c>
      <c r="B6169" s="1" t="s">
        <v>12114</v>
      </c>
      <c r="C6169" s="95" t="s">
        <v>6349</v>
      </c>
      <c r="D6169" s="95" t="s">
        <v>6349</v>
      </c>
      <c r="E6169" s="95" t="s">
        <v>6649</v>
      </c>
      <c r="F6169" s="95" t="s">
        <v>6348</v>
      </c>
      <c r="G6169" s="95" t="s">
        <v>6348</v>
      </c>
      <c r="H6169" s="61">
        <v>5652.7942356418898</v>
      </c>
      <c r="I6169" s="61">
        <v>61.236692979077397</v>
      </c>
      <c r="J6169" s="123">
        <v>346158.42508190102</v>
      </c>
      <c r="K6169" s="99">
        <v>4057.6666666666702</v>
      </c>
      <c r="L6169" s="16">
        <v>6969.4061254118596</v>
      </c>
      <c r="M6169" s="17">
        <f>gp_need_index[[#This Row],[Normalised weighted population (base year)]]/gp_need_index[[#This Row],[Registered population (base year)]]</f>
        <v>1.7175896144118592</v>
      </c>
      <c r="N6169" s="99">
        <v>4078.8469276020401</v>
      </c>
      <c r="O6169" s="16">
        <v>6994.5968722744001</v>
      </c>
      <c r="P6169" s="17">
        <f>gp_need_index[[#This Row],[Normalised weighted population 2026/27]]/gp_need_index[[#This Row],[Registered population 2026/27]]</f>
        <v>1.7148466212206039</v>
      </c>
      <c r="Q6169" s="99">
        <v>4098.0843901530397</v>
      </c>
      <c r="R6169" s="16">
        <v>7019.1856501565799</v>
      </c>
      <c r="S6169" s="17">
        <f>gp_need_index[[#This Row],[Normalised weighted population 2027/28]]/gp_need_index[[#This Row],[Registered population 2027/28]]</f>
        <v>1.712796756216739</v>
      </c>
      <c r="T6169" s="99">
        <v>4118.19257212503</v>
      </c>
      <c r="U6169" s="16">
        <v>7047.1847088580498</v>
      </c>
      <c r="V6169" s="17">
        <f>gp_need_index[[#This Row],[Normalised weighted population 2028/29]]/gp_need_index[[#This Row],[Registered population 2028/29]]</f>
        <v>1.7112324364233482</v>
      </c>
    </row>
    <row r="6170" spans="1:22" x14ac:dyDescent="0.2">
      <c r="A6170" s="6" t="s">
        <v>964</v>
      </c>
      <c r="B6170" s="1" t="s">
        <v>12115</v>
      </c>
      <c r="C6170" s="95" t="s">
        <v>6349</v>
      </c>
      <c r="D6170" s="95" t="s">
        <v>6349</v>
      </c>
      <c r="E6170" s="95" t="s">
        <v>6649</v>
      </c>
      <c r="F6170" s="95" t="s">
        <v>6348</v>
      </c>
      <c r="G6170" s="95" t="s">
        <v>6348</v>
      </c>
      <c r="H6170" s="61">
        <v>5376.1836954752598</v>
      </c>
      <c r="I6170" s="61">
        <v>50.975187862688301</v>
      </c>
      <c r="J6170" s="123">
        <v>274051.97386117303</v>
      </c>
      <c r="K6170" s="99">
        <v>4472.5</v>
      </c>
      <c r="L6170" s="16">
        <v>5517.64558339833</v>
      </c>
      <c r="M6170" s="17">
        <f>gp_need_index[[#This Row],[Normalised weighted population (base year)]]/gp_need_index[[#This Row],[Registered population (base year)]]</f>
        <v>1.2336826346335004</v>
      </c>
      <c r="N6170" s="99">
        <v>4495.3128939982998</v>
      </c>
      <c r="O6170" s="16">
        <v>5537.5889775222304</v>
      </c>
      <c r="P6170" s="17">
        <f>gp_need_index[[#This Row],[Normalised weighted population 2026/27]]/gp_need_index[[#This Row],[Registered population 2026/27]]</f>
        <v>1.231858406322611</v>
      </c>
      <c r="Q6170" s="99">
        <v>4517.0565998874099</v>
      </c>
      <c r="R6170" s="16">
        <v>5557.0557956759403</v>
      </c>
      <c r="S6170" s="17">
        <f>gp_need_index[[#This Row],[Normalised weighted population 2027/28]]/gp_need_index[[#This Row],[Registered population 2027/28]]</f>
        <v>1.2302382475823865</v>
      </c>
      <c r="T6170" s="99">
        <v>4540.0808632864</v>
      </c>
      <c r="U6170" s="16">
        <v>5579.2225168862597</v>
      </c>
      <c r="V6170" s="17">
        <f>gp_need_index[[#This Row],[Normalised weighted population 2028/29]]/gp_need_index[[#This Row],[Registered population 2028/29]]</f>
        <v>1.2288817501033809</v>
      </c>
    </row>
    <row r="6171" spans="1:22" x14ac:dyDescent="0.2">
      <c r="A6171" s="6" t="s">
        <v>5167</v>
      </c>
      <c r="B6171" s="1" t="s">
        <v>12116</v>
      </c>
      <c r="C6171" s="95" t="s">
        <v>6349</v>
      </c>
      <c r="D6171" s="95" t="s">
        <v>6349</v>
      </c>
      <c r="E6171" s="95" t="s">
        <v>6649</v>
      </c>
      <c r="F6171" s="95" t="s">
        <v>6356</v>
      </c>
      <c r="G6171" s="95" t="s">
        <v>6356</v>
      </c>
      <c r="H6171" s="61">
        <v>5711.6089764030603</v>
      </c>
      <c r="I6171" s="61">
        <v>69.823761665654203</v>
      </c>
      <c r="J6171" s="123">
        <v>398806.02389577898</v>
      </c>
      <c r="K6171" s="99">
        <v>6792.9166666666697</v>
      </c>
      <c r="L6171" s="16">
        <v>8029.3904305023798</v>
      </c>
      <c r="M6171" s="17">
        <f>gp_need_index[[#This Row],[Normalised weighted population (base year)]]/gp_need_index[[#This Row],[Registered population (base year)]]</f>
        <v>1.182023985352739</v>
      </c>
      <c r="N6171" s="99">
        <v>6814.68061411086</v>
      </c>
      <c r="O6171" s="16">
        <v>8058.4124645402198</v>
      </c>
      <c r="P6171" s="17">
        <f>gp_need_index[[#This Row],[Normalised weighted population 2026/27]]/gp_need_index[[#This Row],[Registered population 2026/27]]</f>
        <v>1.1825077242584221</v>
      </c>
      <c r="Q6171" s="99">
        <v>6841.3426227514801</v>
      </c>
      <c r="R6171" s="16">
        <v>8086.7409755025901</v>
      </c>
      <c r="S6171" s="17">
        <f>gp_need_index[[#This Row],[Normalised weighted population 2027/28]]/gp_need_index[[#This Row],[Registered population 2027/28]]</f>
        <v>1.1820400499471302</v>
      </c>
      <c r="T6171" s="99">
        <v>6875.8832349572003</v>
      </c>
      <c r="U6171" s="16">
        <v>8118.9984404795496</v>
      </c>
      <c r="V6171" s="17">
        <f>gp_need_index[[#This Row],[Normalised weighted population 2028/29]]/gp_need_index[[#This Row],[Registered population 2028/29]]</f>
        <v>1.1807935305245316</v>
      </c>
    </row>
    <row r="6172" spans="1:22" x14ac:dyDescent="0.2">
      <c r="A6172" s="6" t="s">
        <v>5487</v>
      </c>
      <c r="B6172" s="1" t="s">
        <v>12549</v>
      </c>
      <c r="C6172" s="95" t="s">
        <v>6324</v>
      </c>
      <c r="D6172" s="95" t="s">
        <v>6324</v>
      </c>
      <c r="E6172" s="95" t="s">
        <v>6645</v>
      </c>
      <c r="F6172" s="95" t="s">
        <v>6330</v>
      </c>
      <c r="G6172" s="95" t="s">
        <v>6330</v>
      </c>
      <c r="H6172" s="61">
        <v>5429.2589053199399</v>
      </c>
      <c r="I6172" s="61">
        <v>287.64149761002</v>
      </c>
      <c r="J6172" s="123">
        <v>1561680.16243876</v>
      </c>
      <c r="K6172" s="99">
        <v>22122.916666666701</v>
      </c>
      <c r="L6172" s="16">
        <v>31442.202475527702</v>
      </c>
      <c r="M6172" s="17">
        <f>gp_need_index[[#This Row],[Normalised weighted population (base year)]]/gp_need_index[[#This Row],[Registered population (base year)]]</f>
        <v>1.4212503237831504</v>
      </c>
      <c r="N6172" s="99">
        <v>22080.917033499602</v>
      </c>
      <c r="O6172" s="16">
        <v>31555.849542309199</v>
      </c>
      <c r="P6172" s="17">
        <f>gp_need_index[[#This Row],[Normalised weighted population 2026/27]]/gp_need_index[[#This Row],[Registered population 2026/27]]</f>
        <v>1.4291004986085905</v>
      </c>
      <c r="Q6172" s="99">
        <v>22044.1450749209</v>
      </c>
      <c r="R6172" s="16">
        <v>31666.780849637998</v>
      </c>
      <c r="S6172" s="17">
        <f>gp_need_index[[#This Row],[Normalised weighted population 2027/28]]/gp_need_index[[#This Row],[Registered population 2027/28]]</f>
        <v>1.4365166234395972</v>
      </c>
      <c r="T6172" s="99">
        <v>22020.820818910601</v>
      </c>
      <c r="U6172" s="16">
        <v>31793.097505171299</v>
      </c>
      <c r="V6172" s="17">
        <f>gp_need_index[[#This Row],[Normalised weighted population 2028/29]]/gp_need_index[[#This Row],[Registered population 2028/29]]</f>
        <v>1.4437744063504054</v>
      </c>
    </row>
    <row r="6173" spans="1:22" x14ac:dyDescent="0.2">
      <c r="A6173" s="6" t="s">
        <v>1699</v>
      </c>
      <c r="B6173" s="1" t="s">
        <v>12117</v>
      </c>
      <c r="C6173" s="95" t="s">
        <v>6576</v>
      </c>
      <c r="D6173" s="95" t="s">
        <v>12671</v>
      </c>
      <c r="E6173" s="95" t="s">
        <v>6643</v>
      </c>
      <c r="F6173" s="95" t="s">
        <v>6591</v>
      </c>
      <c r="G6173" s="95" t="s">
        <v>6591</v>
      </c>
      <c r="H6173" s="61">
        <v>5300.22283761161</v>
      </c>
      <c r="I6173" s="61">
        <v>272.88937475685498</v>
      </c>
      <c r="J6173" s="123">
        <v>1446374.4962278299</v>
      </c>
      <c r="K6173" s="99">
        <v>22194.75</v>
      </c>
      <c r="L6173" s="16">
        <v>29120.6873594504</v>
      </c>
      <c r="M6173" s="17">
        <f>gp_need_index[[#This Row],[Normalised weighted population (base year)]]/gp_need_index[[#This Row],[Registered population (base year)]]</f>
        <v>1.3120529566429178</v>
      </c>
      <c r="N6173" s="99">
        <v>22229.011564168701</v>
      </c>
      <c r="O6173" s="16">
        <v>29225.943366997501</v>
      </c>
      <c r="P6173" s="17">
        <f>gp_need_index[[#This Row],[Normalised weighted population 2026/27]]/gp_need_index[[#This Row],[Registered population 2026/27]]</f>
        <v>1.3147657637691488</v>
      </c>
      <c r="Q6173" s="99">
        <v>22259.160980229201</v>
      </c>
      <c r="R6173" s="16">
        <v>29328.684131471899</v>
      </c>
      <c r="S6173" s="17">
        <f>gp_need_index[[#This Row],[Normalised weighted population 2027/28]]/gp_need_index[[#This Row],[Registered population 2027/28]]</f>
        <v>1.317600612059094</v>
      </c>
      <c r="T6173" s="99">
        <v>22292.457689877501</v>
      </c>
      <c r="U6173" s="16">
        <v>29445.674276705598</v>
      </c>
      <c r="V6173" s="17">
        <f>gp_need_index[[#This Row],[Normalised weighted population 2028/29]]/gp_need_index[[#This Row],[Registered population 2028/29]]</f>
        <v>1.320880572538945</v>
      </c>
    </row>
    <row r="6174" spans="1:22" x14ac:dyDescent="0.2">
      <c r="A6174" s="6" t="s">
        <v>3536</v>
      </c>
      <c r="B6174" s="1" t="s">
        <v>12118</v>
      </c>
      <c r="C6174" s="95" t="s">
        <v>6269</v>
      </c>
      <c r="D6174" s="95" t="s">
        <v>12677</v>
      </c>
      <c r="E6174" s="95" t="s">
        <v>6652</v>
      </c>
      <c r="F6174" s="95" t="s">
        <v>6298</v>
      </c>
      <c r="G6174" s="95" t="s">
        <v>6298</v>
      </c>
      <c r="H6174" s="61">
        <v>5692.7901920180702</v>
      </c>
      <c r="I6174" s="61">
        <v>107.31923861774401</v>
      </c>
      <c r="J6174" s="123">
        <v>610945.90901794203</v>
      </c>
      <c r="K6174" s="99">
        <v>10074</v>
      </c>
      <c r="L6174" s="16">
        <v>12300.524419122699</v>
      </c>
      <c r="M6174" s="17">
        <f>gp_need_index[[#This Row],[Normalised weighted population (base year)]]/gp_need_index[[#This Row],[Registered population (base year)]]</f>
        <v>1.2210169167284792</v>
      </c>
      <c r="N6174" s="99">
        <v>10062.182293423</v>
      </c>
      <c r="O6174" s="16">
        <v>12344.9843618126</v>
      </c>
      <c r="P6174" s="17">
        <f>gp_need_index[[#This Row],[Normalised weighted population 2026/27]]/gp_need_index[[#This Row],[Registered population 2026/27]]</f>
        <v>1.2268694803791937</v>
      </c>
      <c r="Q6174" s="99">
        <v>10049.798544277801</v>
      </c>
      <c r="R6174" s="16">
        <v>12388.381870486</v>
      </c>
      <c r="S6174" s="17">
        <f>gp_need_index[[#This Row],[Normalised weighted population 2027/28]]/gp_need_index[[#This Row],[Registered population 2027/28]]</f>
        <v>1.2326995228715061</v>
      </c>
      <c r="T6174" s="99">
        <v>10056.9632697043</v>
      </c>
      <c r="U6174" s="16">
        <v>12437.7982912072</v>
      </c>
      <c r="V6174" s="17">
        <f>gp_need_index[[#This Row],[Normalised weighted population 2028/29]]/gp_need_index[[#This Row],[Registered population 2028/29]]</f>
        <v>1.2367349822858509</v>
      </c>
    </row>
    <row r="6175" spans="1:22" x14ac:dyDescent="0.2">
      <c r="A6175" s="6" t="s">
        <v>3863</v>
      </c>
      <c r="B6175" s="1" t="s">
        <v>12119</v>
      </c>
      <c r="C6175" s="95" t="s">
        <v>6275</v>
      </c>
      <c r="D6175" s="95" t="s">
        <v>6275</v>
      </c>
      <c r="E6175" s="95" t="s">
        <v>6652</v>
      </c>
      <c r="F6175" s="95" t="s">
        <v>6284</v>
      </c>
      <c r="G6175" s="95" t="s">
        <v>6284</v>
      </c>
      <c r="H6175" s="61">
        <v>5432.4392560686401</v>
      </c>
      <c r="I6175" s="61">
        <v>312.500042288207</v>
      </c>
      <c r="J6175" s="123">
        <v>1697637.49724957</v>
      </c>
      <c r="K6175" s="99">
        <v>23242.583333333299</v>
      </c>
      <c r="L6175" s="16">
        <v>34179.509481130401</v>
      </c>
      <c r="M6175" s="17">
        <f>gp_need_index[[#This Row],[Normalised weighted population (base year)]]/gp_need_index[[#This Row],[Registered population (base year)]]</f>
        <v>1.4705555312395904</v>
      </c>
      <c r="N6175" s="99">
        <v>23219.052162927001</v>
      </c>
      <c r="O6175" s="16">
        <v>34303.050476694603</v>
      </c>
      <c r="P6175" s="17">
        <f>gp_need_index[[#This Row],[Normalised weighted population 2026/27]]/gp_need_index[[#This Row],[Registered population 2026/27]]</f>
        <v>1.4773665279698631</v>
      </c>
      <c r="Q6175" s="99">
        <v>23197.8003853675</v>
      </c>
      <c r="R6175" s="16">
        <v>34423.639283205499</v>
      </c>
      <c r="S6175" s="17">
        <f>gp_need_index[[#This Row],[Normalised weighted population 2027/28]]/gp_need_index[[#This Row],[Registered population 2027/28]]</f>
        <v>1.4839182470472043</v>
      </c>
      <c r="T6175" s="99">
        <v>23220.5942071141</v>
      </c>
      <c r="U6175" s="16">
        <v>34560.9528613109</v>
      </c>
      <c r="V6175" s="17">
        <f>gp_need_index[[#This Row],[Normalised weighted population 2028/29]]/gp_need_index[[#This Row],[Registered population 2028/29]]</f>
        <v>1.4883750412692907</v>
      </c>
    </row>
    <row r="6176" spans="1:22" x14ac:dyDescent="0.2">
      <c r="A6176" s="6" t="s">
        <v>384</v>
      </c>
      <c r="B6176" s="1" t="s">
        <v>12120</v>
      </c>
      <c r="C6176" s="95" t="s">
        <v>6349</v>
      </c>
      <c r="D6176" s="95" t="s">
        <v>6349</v>
      </c>
      <c r="E6176" s="95" t="s">
        <v>6649</v>
      </c>
      <c r="F6176" s="95" t="s">
        <v>6355</v>
      </c>
      <c r="G6176" s="95" t="s">
        <v>6355</v>
      </c>
      <c r="H6176" s="61">
        <v>5398.6830749511701</v>
      </c>
      <c r="I6176" s="61">
        <v>122.625097072926</v>
      </c>
      <c r="J6176" s="123">
        <v>662014.03613185103</v>
      </c>
      <c r="K6176" s="99">
        <v>8491.5833333333303</v>
      </c>
      <c r="L6176" s="16">
        <v>13328.708314507499</v>
      </c>
      <c r="M6176" s="17">
        <f>gp_need_index[[#This Row],[Normalised weighted population (base year)]]/gp_need_index[[#This Row],[Registered population (base year)]]</f>
        <v>1.5696375800948983</v>
      </c>
      <c r="N6176" s="99">
        <v>8494.1293054486505</v>
      </c>
      <c r="O6176" s="16">
        <v>13376.884602574701</v>
      </c>
      <c r="P6176" s="17">
        <f>gp_need_index[[#This Row],[Normalised weighted population 2026/27]]/gp_need_index[[#This Row],[Registered population 2026/27]]</f>
        <v>1.5748388235618163</v>
      </c>
      <c r="Q6176" s="99">
        <v>8498.48271614652</v>
      </c>
      <c r="R6176" s="16">
        <v>13423.909649229199</v>
      </c>
      <c r="S6176" s="17">
        <f>gp_need_index[[#This Row],[Normalised weighted population 2027/28]]/gp_need_index[[#This Row],[Registered population 2027/28]]</f>
        <v>1.5795654468679114</v>
      </c>
      <c r="T6176" s="99">
        <v>8503.6754908314506</v>
      </c>
      <c r="U6176" s="16">
        <v>13477.4567205001</v>
      </c>
      <c r="V6176" s="17">
        <f>gp_need_index[[#This Row],[Normalised weighted population 2028/29]]/gp_need_index[[#This Row],[Registered population 2028/29]]</f>
        <v>1.5848978168359451</v>
      </c>
    </row>
    <row r="6177" spans="1:22" x14ac:dyDescent="0.2">
      <c r="A6177" s="6" t="s">
        <v>803</v>
      </c>
      <c r="B6177" s="1" t="s">
        <v>12121</v>
      </c>
      <c r="C6177" s="95" t="s">
        <v>6349</v>
      </c>
      <c r="D6177" s="95" t="s">
        <v>6349</v>
      </c>
      <c r="E6177" s="95" t="s">
        <v>6649</v>
      </c>
      <c r="F6177" s="95" t="s">
        <v>6351</v>
      </c>
      <c r="G6177" s="95" t="s">
        <v>6351</v>
      </c>
      <c r="H6177" s="61">
        <v>5254.6101136818897</v>
      </c>
      <c r="I6177" s="61">
        <v>37.4491040634827</v>
      </c>
      <c r="J6177" s="123">
        <v>196780.44096030199</v>
      </c>
      <c r="K6177" s="99">
        <v>3564.5</v>
      </c>
      <c r="L6177" s="16">
        <v>3961.8934892758798</v>
      </c>
      <c r="M6177" s="17">
        <f>gp_need_index[[#This Row],[Normalised weighted population (base year)]]/gp_need_index[[#This Row],[Registered population (base year)]]</f>
        <v>1.1114864607310646</v>
      </c>
      <c r="N6177" s="99">
        <v>3570.9933143042099</v>
      </c>
      <c r="O6177" s="16">
        <v>3976.2136557561798</v>
      </c>
      <c r="P6177" s="17">
        <f>gp_need_index[[#This Row],[Normalised weighted population 2026/27]]/gp_need_index[[#This Row],[Registered population 2026/27]]</f>
        <v>1.1134755250951582</v>
      </c>
      <c r="Q6177" s="99">
        <v>3575.2979042287998</v>
      </c>
      <c r="R6177" s="16">
        <v>3990.1916213457298</v>
      </c>
      <c r="S6177" s="17">
        <f>gp_need_index[[#This Row],[Normalised weighted population 2027/28]]/gp_need_index[[#This Row],[Registered population 2027/28]]</f>
        <v>1.1160445166334814</v>
      </c>
      <c r="T6177" s="99">
        <v>3581.5157150843102</v>
      </c>
      <c r="U6177" s="16">
        <v>4006.1082269185899</v>
      </c>
      <c r="V6177" s="17">
        <f>gp_need_index[[#This Row],[Normalised weighted population 2028/29]]/gp_need_index[[#This Row],[Registered population 2028/29]]</f>
        <v>1.1185510676516144</v>
      </c>
    </row>
    <row r="6178" spans="1:22" x14ac:dyDescent="0.2">
      <c r="A6178" s="6" t="s">
        <v>4118</v>
      </c>
      <c r="B6178" s="1" t="s">
        <v>12550</v>
      </c>
      <c r="C6178" s="95" t="s">
        <v>6272</v>
      </c>
      <c r="D6178" s="95" t="s">
        <v>6272</v>
      </c>
      <c r="E6178" s="95" t="s">
        <v>6652</v>
      </c>
      <c r="F6178" s="95" t="s">
        <v>6271</v>
      </c>
      <c r="G6178" s="95" t="s">
        <v>6271</v>
      </c>
      <c r="H6178" s="61">
        <v>5400.0287458147304</v>
      </c>
      <c r="I6178" s="61">
        <v>93.875624838579199</v>
      </c>
      <c r="J6178" s="123">
        <v>506931.07265964698</v>
      </c>
      <c r="K6178" s="99">
        <v>8658.0833333333303</v>
      </c>
      <c r="L6178" s="16">
        <v>10206.3340567829</v>
      </c>
      <c r="M6178" s="17">
        <f>gp_need_index[[#This Row],[Normalised weighted population (base year)]]/gp_need_index[[#This Row],[Registered population (base year)]]</f>
        <v>1.1788214162237105</v>
      </c>
      <c r="N6178" s="99">
        <v>8702.4257792343105</v>
      </c>
      <c r="O6178" s="16">
        <v>10243.2245999644</v>
      </c>
      <c r="P6178" s="17">
        <f>gp_need_index[[#This Row],[Normalised weighted population 2026/27]]/gp_need_index[[#This Row],[Registered population 2026/27]]</f>
        <v>1.1770539456259124</v>
      </c>
      <c r="Q6178" s="99">
        <v>8742.25218246449</v>
      </c>
      <c r="R6178" s="16">
        <v>10279.2335907734</v>
      </c>
      <c r="S6178" s="17">
        <f>gp_need_index[[#This Row],[Normalised weighted population 2027/28]]/gp_need_index[[#This Row],[Registered population 2027/28]]</f>
        <v>1.1758106922826865</v>
      </c>
      <c r="T6178" s="99">
        <v>8793.3089401632096</v>
      </c>
      <c r="U6178" s="16">
        <v>10320.236761092399</v>
      </c>
      <c r="V6178" s="17">
        <f>gp_need_index[[#This Row],[Normalised weighted population 2028/29]]/gp_need_index[[#This Row],[Registered population 2028/29]]</f>
        <v>1.1736465568672318</v>
      </c>
    </row>
    <row r="6179" spans="1:22" x14ac:dyDescent="0.2">
      <c r="A6179" s="6" t="s">
        <v>5196</v>
      </c>
      <c r="B6179" s="1" t="s">
        <v>12122</v>
      </c>
      <c r="C6179" s="95" t="s">
        <v>6349</v>
      </c>
      <c r="D6179" s="95" t="s">
        <v>6349</v>
      </c>
      <c r="E6179" s="95" t="s">
        <v>6649</v>
      </c>
      <c r="F6179" s="95" t="s">
        <v>6356</v>
      </c>
      <c r="G6179" s="95" t="s">
        <v>6356</v>
      </c>
      <c r="H6179" s="61">
        <v>5693.8159354073696</v>
      </c>
      <c r="I6179" s="61">
        <v>73.036711061901002</v>
      </c>
      <c r="J6179" s="123">
        <v>415857.58931399498</v>
      </c>
      <c r="K6179" s="99">
        <v>6437.0833333333303</v>
      </c>
      <c r="L6179" s="16">
        <v>8372.6993776859199</v>
      </c>
      <c r="M6179" s="17">
        <f>gp_need_index[[#This Row],[Normalised weighted population (base year)]]/gp_need_index[[#This Row],[Registered population (base year)]]</f>
        <v>1.3006976831151671</v>
      </c>
      <c r="N6179" s="99">
        <v>6452.9064742256396</v>
      </c>
      <c r="O6179" s="16">
        <v>8402.96229346154</v>
      </c>
      <c r="P6179" s="17">
        <f>gp_need_index[[#This Row],[Normalised weighted population 2026/27]]/gp_need_index[[#This Row],[Registered population 2026/27]]</f>
        <v>1.3021980602112957</v>
      </c>
      <c r="Q6179" s="99">
        <v>6473.0977861169204</v>
      </c>
      <c r="R6179" s="16">
        <v>8432.5020335150693</v>
      </c>
      <c r="S6179" s="17">
        <f>gp_need_index[[#This Row],[Normalised weighted population 2027/28]]/gp_need_index[[#This Row],[Registered population 2027/28]]</f>
        <v>1.3026996211304813</v>
      </c>
      <c r="T6179" s="99">
        <v>6500.9024594692901</v>
      </c>
      <c r="U6179" s="16">
        <v>8466.1387160597806</v>
      </c>
      <c r="V6179" s="17">
        <f>gp_need_index[[#This Row],[Normalised weighted population 2028/29]]/gp_need_index[[#This Row],[Registered population 2028/29]]</f>
        <v>1.3023020678810378</v>
      </c>
    </row>
    <row r="6180" spans="1:22" x14ac:dyDescent="0.2">
      <c r="A6180" s="6" t="s">
        <v>3340</v>
      </c>
      <c r="B6180" s="1" t="s">
        <v>12551</v>
      </c>
      <c r="C6180" s="95" t="s">
        <v>6272</v>
      </c>
      <c r="D6180" s="95" t="s">
        <v>6272</v>
      </c>
      <c r="E6180" s="95" t="s">
        <v>6652</v>
      </c>
      <c r="F6180" s="95" t="s">
        <v>6303</v>
      </c>
      <c r="G6180" s="95" t="s">
        <v>6303</v>
      </c>
      <c r="H6180" s="61">
        <v>5375.4023523163396</v>
      </c>
      <c r="I6180" s="61">
        <v>5.0961959666557997E-2</v>
      </c>
      <c r="J6180" s="123">
        <v>273.94103787026597</v>
      </c>
      <c r="K6180" s="99">
        <v>657.25</v>
      </c>
      <c r="L6180" s="16">
        <v>5.5154120454615496</v>
      </c>
      <c r="M6180" s="17">
        <f>gp_need_index[[#This Row],[Normalised weighted population (base year)]]/gp_need_index[[#This Row],[Registered population (base year)]]</f>
        <v>8.3916501262252564E-3</v>
      </c>
      <c r="N6180" s="99">
        <v>657.74839405373598</v>
      </c>
      <c r="O6180" s="16">
        <v>5.5353473665175699</v>
      </c>
      <c r="P6180" s="17">
        <f>gp_need_index[[#This Row],[Normalised weighted population 2026/27]]/gp_need_index[[#This Row],[Registered population 2026/27]]</f>
        <v>8.4155999719025525E-3</v>
      </c>
      <c r="Q6180" s="99">
        <v>658.26402852530202</v>
      </c>
      <c r="R6180" s="16">
        <v>5.55480630452091</v>
      </c>
      <c r="S6180" s="17">
        <f>gp_need_index[[#This Row],[Normalised weighted population 2027/28]]/gp_need_index[[#This Row],[Registered population 2027/28]]</f>
        <v>8.4385688170827908E-3</v>
      </c>
      <c r="T6180" s="99">
        <v>659.04260783913696</v>
      </c>
      <c r="U6180" s="16">
        <v>5.5769640526625501</v>
      </c>
      <c r="V6180" s="17">
        <f>gp_need_index[[#This Row],[Normalised weighted population 2028/29]]/gp_need_index[[#This Row],[Registered population 2028/29]]</f>
        <v>8.4622207825807358E-3</v>
      </c>
    </row>
    <row r="6181" spans="1:22" x14ac:dyDescent="0.2">
      <c r="A6181" s="6" t="s">
        <v>3652</v>
      </c>
      <c r="B6181" s="1" t="s">
        <v>12123</v>
      </c>
      <c r="C6181" s="95" t="s">
        <v>6275</v>
      </c>
      <c r="D6181" s="95" t="s">
        <v>6275</v>
      </c>
      <c r="E6181" s="95" t="s">
        <v>6652</v>
      </c>
      <c r="F6181" s="95" t="s">
        <v>6295</v>
      </c>
      <c r="G6181" s="95" t="s">
        <v>6295</v>
      </c>
      <c r="H6181" s="61">
        <v>5347.2278180803596</v>
      </c>
      <c r="I6181" s="61">
        <v>128.32935930291401</v>
      </c>
      <c r="J6181" s="123">
        <v>686206.319940974</v>
      </c>
      <c r="K6181" s="99">
        <v>9050.5833333333303</v>
      </c>
      <c r="L6181" s="16">
        <v>13815.785440904499</v>
      </c>
      <c r="M6181" s="17">
        <f>gp_need_index[[#This Row],[Normalised weighted population (base year)]]/gp_need_index[[#This Row],[Registered population (base year)]]</f>
        <v>1.5265077323823883</v>
      </c>
      <c r="N6181" s="99">
        <v>9091.6572412147507</v>
      </c>
      <c r="O6181" s="16">
        <v>13865.722257253899</v>
      </c>
      <c r="P6181" s="17">
        <f>gp_need_index[[#This Row],[Normalised weighted population 2026/27]]/gp_need_index[[#This Row],[Registered population 2026/27]]</f>
        <v>1.525103937530456</v>
      </c>
      <c r="Q6181" s="99">
        <v>9133.9306277860105</v>
      </c>
      <c r="R6181" s="16">
        <v>13914.4657618454</v>
      </c>
      <c r="S6181" s="17">
        <f>gp_need_index[[#This Row],[Normalised weighted population 2027/28]]/gp_need_index[[#This Row],[Registered population 2027/28]]</f>
        <v>1.5233820278333066</v>
      </c>
      <c r="T6181" s="99">
        <v>9176.3185525608806</v>
      </c>
      <c r="U6181" s="16">
        <v>13969.969628402499</v>
      </c>
      <c r="V6181" s="17">
        <f>gp_need_index[[#This Row],[Normalised weighted population 2028/29]]/gp_need_index[[#This Row],[Registered population 2028/29]]</f>
        <v>1.5223937081504031</v>
      </c>
    </row>
    <row r="6182" spans="1:22" x14ac:dyDescent="0.2">
      <c r="A6182" s="6" t="s">
        <v>3515</v>
      </c>
      <c r="B6182" s="1" t="s">
        <v>12124</v>
      </c>
      <c r="C6182" s="95" t="s">
        <v>6279</v>
      </c>
      <c r="D6182" s="95" t="s">
        <v>6279</v>
      </c>
      <c r="E6182" s="95" t="s">
        <v>6652</v>
      </c>
      <c r="F6182" s="95" t="s">
        <v>6300</v>
      </c>
      <c r="G6182" s="95" t="s">
        <v>6300</v>
      </c>
      <c r="H6182" s="61">
        <v>5545.3079561853101</v>
      </c>
      <c r="I6182" s="61">
        <v>171.860898462194</v>
      </c>
      <c r="J6182" s="123">
        <v>953021.60759956203</v>
      </c>
      <c r="K6182" s="99">
        <v>12758.666666666701</v>
      </c>
      <c r="L6182" s="16">
        <v>19187.730670090601</v>
      </c>
      <c r="M6182" s="17">
        <f>gp_need_index[[#This Row],[Normalised weighted population (base year)]]/gp_need_index[[#This Row],[Registered population (base year)]]</f>
        <v>1.5038977952312584</v>
      </c>
      <c r="N6182" s="99">
        <v>12780.9250082737</v>
      </c>
      <c r="O6182" s="16">
        <v>19257.0842502206</v>
      </c>
      <c r="P6182" s="17">
        <f>gp_need_index[[#This Row],[Normalised weighted population 2026/27]]/gp_need_index[[#This Row],[Registered population 2026/27]]</f>
        <v>1.5067050497326739</v>
      </c>
      <c r="Q6182" s="99">
        <v>12803.7207092768</v>
      </c>
      <c r="R6182" s="16">
        <v>19324.780527208899</v>
      </c>
      <c r="S6182" s="17">
        <f>gp_need_index[[#This Row],[Normalised weighted population 2027/28]]/gp_need_index[[#This Row],[Registered population 2027/28]]</f>
        <v>1.5093097519072978</v>
      </c>
      <c r="T6182" s="99">
        <v>12834.2213134336</v>
      </c>
      <c r="U6182" s="16">
        <v>19401.865774891699</v>
      </c>
      <c r="V6182" s="17">
        <f>gp_need_index[[#This Row],[Normalised weighted population 2028/29]]/gp_need_index[[#This Row],[Registered population 2028/29]]</f>
        <v>1.5117290952886824</v>
      </c>
    </row>
    <row r="6183" spans="1:22" x14ac:dyDescent="0.2">
      <c r="A6183" s="6" t="s">
        <v>3124</v>
      </c>
      <c r="B6183" s="1" t="s">
        <v>12125</v>
      </c>
      <c r="C6183" s="95" t="s">
        <v>6270</v>
      </c>
      <c r="D6183" s="95" t="s">
        <v>12677</v>
      </c>
      <c r="E6183" s="95" t="s">
        <v>6652</v>
      </c>
      <c r="F6183" s="95" t="s">
        <v>6307</v>
      </c>
      <c r="G6183" s="95" t="s">
        <v>6307</v>
      </c>
      <c r="H6183" s="61">
        <v>5539.5198764143297</v>
      </c>
      <c r="I6183" s="61">
        <v>61.638705507061502</v>
      </c>
      <c r="J6183" s="123">
        <v>341448.83431281702</v>
      </c>
      <c r="K6183" s="99">
        <v>5198.4166666666697</v>
      </c>
      <c r="L6183" s="16">
        <v>6874.5852330806401</v>
      </c>
      <c r="M6183" s="17">
        <f>gp_need_index[[#This Row],[Normalised weighted population (base year)]]/gp_need_index[[#This Row],[Registered population (base year)]]</f>
        <v>1.322438287250407</v>
      </c>
      <c r="N6183" s="99">
        <v>5167.0328952786103</v>
      </c>
      <c r="O6183" s="16">
        <v>6899.43325216221</v>
      </c>
      <c r="P6183" s="17">
        <f>gp_need_index[[#This Row],[Normalised weighted population 2026/27]]/gp_need_index[[#This Row],[Registered population 2026/27]]</f>
        <v>1.3352795292761896</v>
      </c>
      <c r="Q6183" s="99">
        <v>5139.5872448665395</v>
      </c>
      <c r="R6183" s="16">
        <v>6923.6874922346897</v>
      </c>
      <c r="S6183" s="17">
        <f>gp_need_index[[#This Row],[Normalised weighted population 2027/28]]/gp_need_index[[#This Row],[Registered population 2027/28]]</f>
        <v>1.3471290907942313</v>
      </c>
      <c r="T6183" s="99">
        <v>5124.2305774219803</v>
      </c>
      <c r="U6183" s="16">
        <v>6951.3056152175704</v>
      </c>
      <c r="V6183" s="17">
        <f>gp_need_index[[#This Row],[Normalised weighted population 2028/29]]/gp_need_index[[#This Row],[Registered population 2028/29]]</f>
        <v>1.356555976588157</v>
      </c>
    </row>
    <row r="6184" spans="1:22" x14ac:dyDescent="0.2">
      <c r="A6184" s="6" t="s">
        <v>3888</v>
      </c>
      <c r="B6184" s="1" t="s">
        <v>12126</v>
      </c>
      <c r="C6184" s="95" t="s">
        <v>6275</v>
      </c>
      <c r="D6184" s="95" t="s">
        <v>6275</v>
      </c>
      <c r="E6184" s="95" t="s">
        <v>6652</v>
      </c>
      <c r="F6184" s="95" t="s">
        <v>6282</v>
      </c>
      <c r="G6184" s="95" t="s">
        <v>6282</v>
      </c>
      <c r="H6184" s="61">
        <v>5361.7087768254796</v>
      </c>
      <c r="I6184" s="61">
        <v>492.82090106817202</v>
      </c>
      <c r="J6184" s="123">
        <v>2642362.1506602601</v>
      </c>
      <c r="K6184" s="99">
        <v>32928.916666666701</v>
      </c>
      <c r="L6184" s="16">
        <v>53200.192813481102</v>
      </c>
      <c r="M6184" s="17">
        <f>gp_need_index[[#This Row],[Normalised weighted population (base year)]]/gp_need_index[[#This Row],[Registered population (base year)]]</f>
        <v>1.6156071380062929</v>
      </c>
      <c r="N6184" s="99">
        <v>32834.401670455598</v>
      </c>
      <c r="O6184" s="16">
        <v>53392.483600685497</v>
      </c>
      <c r="P6184" s="17">
        <f>gp_need_index[[#This Row],[Normalised weighted population 2026/27]]/gp_need_index[[#This Row],[Registered population 2026/27]]</f>
        <v>1.6261141024149701</v>
      </c>
      <c r="Q6184" s="99">
        <v>32742.553603677199</v>
      </c>
      <c r="R6184" s="16">
        <v>53580.179324085802</v>
      </c>
      <c r="S6184" s="17">
        <f>gp_need_index[[#This Row],[Normalised weighted population 2027/28]]/gp_need_index[[#This Row],[Registered population 2027/28]]</f>
        <v>1.6364080814414061</v>
      </c>
      <c r="T6184" s="99">
        <v>32702.4685483838</v>
      </c>
      <c r="U6184" s="16">
        <v>53793.907049907801</v>
      </c>
      <c r="V6184" s="17">
        <f>gp_need_index[[#This Row],[Normalised weighted population 2028/29]]/gp_need_index[[#This Row],[Registered population 2028/29]]</f>
        <v>1.6449494315794202</v>
      </c>
    </row>
    <row r="6185" spans="1:22" x14ac:dyDescent="0.2">
      <c r="A6185" s="6" t="s">
        <v>4037</v>
      </c>
      <c r="B6185" s="1" t="s">
        <v>12127</v>
      </c>
      <c r="C6185" s="95" t="s">
        <v>6275</v>
      </c>
      <c r="D6185" s="95" t="s">
        <v>6275</v>
      </c>
      <c r="E6185" s="95" t="s">
        <v>6652</v>
      </c>
      <c r="F6185" s="95" t="s">
        <v>6276</v>
      </c>
      <c r="G6185" s="95" t="s">
        <v>6276</v>
      </c>
      <c r="H6185" s="61">
        <v>5452.0097338299402</v>
      </c>
      <c r="I6185" s="61">
        <v>392.41053136947102</v>
      </c>
      <c r="J6185" s="123">
        <v>2139426.0366837401</v>
      </c>
      <c r="K6185" s="99">
        <v>33016.083333333299</v>
      </c>
      <c r="L6185" s="16">
        <v>43074.291551336399</v>
      </c>
      <c r="M6185" s="17">
        <f>gp_need_index[[#This Row],[Normalised weighted population (base year)]]/gp_need_index[[#This Row],[Registered population (base year)]]</f>
        <v>1.3046457121050532</v>
      </c>
      <c r="N6185" s="99">
        <v>33369.287715147497</v>
      </c>
      <c r="O6185" s="16">
        <v>43229.982517715398</v>
      </c>
      <c r="P6185" s="17">
        <f>gp_need_index[[#This Row],[Normalised weighted population 2026/27]]/gp_need_index[[#This Row],[Registered population 2026/27]]</f>
        <v>1.2955021062104297</v>
      </c>
      <c r="Q6185" s="99">
        <v>33695.883963624503</v>
      </c>
      <c r="R6185" s="16">
        <v>43381.953025435701</v>
      </c>
      <c r="S6185" s="17">
        <f>gp_need_index[[#This Row],[Normalised weighted population 2027/28]]/gp_need_index[[#This Row],[Registered population 2027/28]]</f>
        <v>1.2874555560633916</v>
      </c>
      <c r="T6185" s="99">
        <v>34045.491469284403</v>
      </c>
      <c r="U6185" s="16">
        <v>43555.000713569803</v>
      </c>
      <c r="V6185" s="17">
        <f>gp_need_index[[#This Row],[Normalised weighted population 2028/29]]/gp_need_index[[#This Row],[Registered population 2028/29]]</f>
        <v>1.2793177256044257</v>
      </c>
    </row>
    <row r="6186" spans="1:22" x14ac:dyDescent="0.2">
      <c r="A6186" s="6" t="s">
        <v>3572</v>
      </c>
      <c r="B6186" s="1" t="s">
        <v>12128</v>
      </c>
      <c r="C6186" s="95" t="s">
        <v>6270</v>
      </c>
      <c r="D6186" s="95" t="s">
        <v>12677</v>
      </c>
      <c r="E6186" s="95" t="s">
        <v>6652</v>
      </c>
      <c r="F6186" s="95" t="s">
        <v>6297</v>
      </c>
      <c r="G6186" s="95" t="s">
        <v>6297</v>
      </c>
      <c r="H6186" s="61">
        <v>5440.8522415666403</v>
      </c>
      <c r="I6186" s="61">
        <v>168.473016145185</v>
      </c>
      <c r="J6186" s="123">
        <v>916636.78753702098</v>
      </c>
      <c r="K6186" s="99">
        <v>21790.333333333299</v>
      </c>
      <c r="L6186" s="16">
        <v>18455.174217778698</v>
      </c>
      <c r="M6186" s="17">
        <f>gp_need_index[[#This Row],[Normalised weighted population (base year)]]/gp_need_index[[#This Row],[Registered population (base year)]]</f>
        <v>0.84694318051331907</v>
      </c>
      <c r="N6186" s="99">
        <v>21737.790219748</v>
      </c>
      <c r="O6186" s="16">
        <v>18521.879990646299</v>
      </c>
      <c r="P6186" s="17">
        <f>gp_need_index[[#This Row],[Normalised weighted population 2026/27]]/gp_need_index[[#This Row],[Registered population 2026/27]]</f>
        <v>0.85205900891525943</v>
      </c>
      <c r="Q6186" s="99">
        <v>21693.449826984401</v>
      </c>
      <c r="R6186" s="16">
        <v>18586.991733519699</v>
      </c>
      <c r="S6186" s="17">
        <f>gp_need_index[[#This Row],[Normalised weighted population 2027/28]]/gp_need_index[[#This Row],[Registered population 2027/28]]</f>
        <v>0.85680202465535982</v>
      </c>
      <c r="T6186" s="99">
        <v>21679.616009568901</v>
      </c>
      <c r="U6186" s="16">
        <v>18661.133991406699</v>
      </c>
      <c r="V6186" s="17">
        <f>gp_need_index[[#This Row],[Normalised weighted population 2028/29]]/gp_need_index[[#This Row],[Registered population 2028/29]]</f>
        <v>0.86076865859478735</v>
      </c>
    </row>
    <row r="6187" spans="1:22" x14ac:dyDescent="0.2">
      <c r="A6187" s="6" t="s">
        <v>3276</v>
      </c>
      <c r="B6187" s="1" t="s">
        <v>12129</v>
      </c>
      <c r="C6187" s="95" t="s">
        <v>6275</v>
      </c>
      <c r="D6187" s="95" t="s">
        <v>6275</v>
      </c>
      <c r="E6187" s="95" t="s">
        <v>6652</v>
      </c>
      <c r="F6187" s="95" t="s">
        <v>6299</v>
      </c>
      <c r="G6187" s="95" t="s">
        <v>6299</v>
      </c>
      <c r="H6187" s="61">
        <v>5331.6421567655498</v>
      </c>
      <c r="I6187" s="61">
        <v>344.568134185931</v>
      </c>
      <c r="J6187" s="123">
        <v>1837113.99010376</v>
      </c>
      <c r="K6187" s="99">
        <v>17020</v>
      </c>
      <c r="L6187" s="16">
        <v>36987.6697141767</v>
      </c>
      <c r="M6187" s="17">
        <f>gp_need_index[[#This Row],[Normalised weighted population (base year)]]/gp_need_index[[#This Row],[Registered population (base year)]]</f>
        <v>2.1731885848517449</v>
      </c>
      <c r="N6187" s="99">
        <v>17054.609421346999</v>
      </c>
      <c r="O6187" s="16">
        <v>37121.360735770097</v>
      </c>
      <c r="P6187" s="17">
        <f>gp_need_index[[#This Row],[Normalised weighted population 2026/27]]/gp_need_index[[#This Row],[Registered population 2026/27]]</f>
        <v>2.1766174656164123</v>
      </c>
      <c r="Q6187" s="99">
        <v>17088.255169910299</v>
      </c>
      <c r="R6187" s="16">
        <v>37251.857018898801</v>
      </c>
      <c r="S6187" s="17">
        <f>gp_need_index[[#This Row],[Normalised weighted population 2027/28]]/gp_need_index[[#This Row],[Registered population 2027/28]]</f>
        <v>2.1799684431499711</v>
      </c>
      <c r="T6187" s="99">
        <v>17135.6586196483</v>
      </c>
      <c r="U6187" s="16">
        <v>37400.452167025098</v>
      </c>
      <c r="V6187" s="17">
        <f>gp_need_index[[#This Row],[Normalised weighted population 2028/29]]/gp_need_index[[#This Row],[Registered population 2028/29]]</f>
        <v>2.1826095510644996</v>
      </c>
    </row>
    <row r="6188" spans="1:22" x14ac:dyDescent="0.2">
      <c r="A6188" s="6" t="s">
        <v>5917</v>
      </c>
      <c r="B6188" s="1" t="s">
        <v>12130</v>
      </c>
      <c r="C6188" s="95" t="s">
        <v>6523</v>
      </c>
      <c r="D6188" s="95" t="s">
        <v>12672</v>
      </c>
      <c r="E6188" s="95" t="s">
        <v>6643</v>
      </c>
      <c r="F6188" s="95" t="s">
        <v>6532</v>
      </c>
      <c r="G6188" s="95" t="s">
        <v>6532</v>
      </c>
      <c r="H6188" s="61">
        <v>5356.0198431199597</v>
      </c>
      <c r="I6188" s="61">
        <v>177.580754318055</v>
      </c>
      <c r="J6188" s="123">
        <v>951126.04388371401</v>
      </c>
      <c r="K6188" s="99">
        <v>14663.25</v>
      </c>
      <c r="L6188" s="16">
        <v>19149.566198521799</v>
      </c>
      <c r="M6188" s="17">
        <f>gp_need_index[[#This Row],[Normalised weighted population (base year)]]/gp_need_index[[#This Row],[Registered population (base year)]]</f>
        <v>1.3059564693039947</v>
      </c>
      <c r="N6188" s="99">
        <v>14694.140788095699</v>
      </c>
      <c r="O6188" s="16">
        <v>19218.781834108799</v>
      </c>
      <c r="P6188" s="17">
        <f>gp_need_index[[#This Row],[Normalised weighted population 2026/27]]/gp_need_index[[#This Row],[Registered population 2026/27]]</f>
        <v>1.3079214437416231</v>
      </c>
      <c r="Q6188" s="99">
        <v>14723.417798590601</v>
      </c>
      <c r="R6188" s="16">
        <v>19286.343462936598</v>
      </c>
      <c r="S6188" s="17">
        <f>gp_need_index[[#This Row],[Normalised weighted population 2027/28]]/gp_need_index[[#This Row],[Registered population 2027/28]]</f>
        <v>1.3099094060064493</v>
      </c>
      <c r="T6188" s="99">
        <v>14753.995494029299</v>
      </c>
      <c r="U6188" s="16">
        <v>19363.275387759499</v>
      </c>
      <c r="V6188" s="17">
        <f>gp_need_index[[#This Row],[Normalised weighted population 2028/29]]/gp_need_index[[#This Row],[Registered population 2028/29]]</f>
        <v>1.3124089264901497</v>
      </c>
    </row>
    <row r="6189" spans="1:22" x14ac:dyDescent="0.2">
      <c r="A6189" s="6" t="s">
        <v>3768</v>
      </c>
      <c r="B6189" s="1" t="s">
        <v>12131</v>
      </c>
      <c r="C6189" s="95" t="s">
        <v>6279</v>
      </c>
      <c r="D6189" s="95" t="s">
        <v>6279</v>
      </c>
      <c r="E6189" s="95" t="s">
        <v>6652</v>
      </c>
      <c r="F6189" s="95" t="s">
        <v>6289</v>
      </c>
      <c r="G6189" s="95" t="s">
        <v>6289</v>
      </c>
      <c r="H6189" s="61">
        <v>5661.5408782959003</v>
      </c>
      <c r="I6189" s="61">
        <v>65.811234280892506</v>
      </c>
      <c r="J6189" s="123">
        <v>372592.993132381</v>
      </c>
      <c r="K6189" s="99">
        <v>8185.4166666666697</v>
      </c>
      <c r="L6189" s="16">
        <v>7501.6284465934004</v>
      </c>
      <c r="M6189" s="17">
        <f>gp_need_index[[#This Row],[Normalised weighted population (base year)]]/gp_need_index[[#This Row],[Registered population (base year)]]</f>
        <v>0.91646262518830002</v>
      </c>
      <c r="N6189" s="99">
        <v>8179.6270335890204</v>
      </c>
      <c r="O6189" s="16">
        <v>7528.7428979332299</v>
      </c>
      <c r="P6189" s="17">
        <f>gp_need_index[[#This Row],[Normalised weighted population 2026/27]]/gp_need_index[[#This Row],[Registered population 2026/27]]</f>
        <v>0.9204261841055853</v>
      </c>
      <c r="Q6189" s="99">
        <v>8174.8569411367298</v>
      </c>
      <c r="R6189" s="16">
        <v>7555.2094106186296</v>
      </c>
      <c r="S6189" s="17">
        <f>gp_need_index[[#This Row],[Normalised weighted population 2027/28]]/gp_need_index[[#This Row],[Registered population 2027/28]]</f>
        <v>0.92420081048758551</v>
      </c>
      <c r="T6189" s="99">
        <v>8178.3338336444804</v>
      </c>
      <c r="U6189" s="16">
        <v>7585.3466319906101</v>
      </c>
      <c r="V6189" s="17">
        <f>gp_need_index[[#This Row],[Normalised weighted population 2028/29]]/gp_need_index[[#This Row],[Registered population 2028/29]]</f>
        <v>0.92749290824808261</v>
      </c>
    </row>
    <row r="6190" spans="1:22" x14ac:dyDescent="0.2">
      <c r="A6190" s="6" t="s">
        <v>312</v>
      </c>
      <c r="B6190" s="1" t="s">
        <v>12132</v>
      </c>
      <c r="C6190" s="95" t="s">
        <v>6349</v>
      </c>
      <c r="D6190" s="95" t="s">
        <v>6349</v>
      </c>
      <c r="E6190" s="95" t="s">
        <v>6649</v>
      </c>
      <c r="F6190" s="95" t="s">
        <v>6358</v>
      </c>
      <c r="G6190" s="95" t="s">
        <v>6358</v>
      </c>
      <c r="H6190" s="61">
        <v>5483.3443048650597</v>
      </c>
      <c r="I6190" s="61">
        <v>177.54578595200201</v>
      </c>
      <c r="J6190" s="123">
        <v>973544.67425270204</v>
      </c>
      <c r="K6190" s="99">
        <v>15935.5</v>
      </c>
      <c r="L6190" s="16">
        <v>19600.933342857501</v>
      </c>
      <c r="M6190" s="17">
        <f>gp_need_index[[#This Row],[Normalised weighted population (base year)]]/gp_need_index[[#This Row],[Registered population (base year)]]</f>
        <v>1.2300168393120705</v>
      </c>
      <c r="N6190" s="99">
        <v>15960.585471828899</v>
      </c>
      <c r="O6190" s="16">
        <v>19671.780433875701</v>
      </c>
      <c r="P6190" s="17">
        <f>gp_need_index[[#This Row],[Normalised weighted population 2026/27]]/gp_need_index[[#This Row],[Registered population 2026/27]]</f>
        <v>1.2325224828749055</v>
      </c>
      <c r="Q6190" s="99">
        <v>15985.4159705493</v>
      </c>
      <c r="R6190" s="16">
        <v>19740.9345321701</v>
      </c>
      <c r="S6190" s="17">
        <f>gp_need_index[[#This Row],[Normalised weighted population 2027/28]]/gp_need_index[[#This Row],[Registered population 2027/28]]</f>
        <v>1.2349340529229751</v>
      </c>
      <c r="T6190" s="99">
        <v>16017.2578490785</v>
      </c>
      <c r="U6190" s="16">
        <v>19819.679790144</v>
      </c>
      <c r="V6190" s="17">
        <f>gp_need_index[[#This Row],[Normalised weighted population 2028/29]]/gp_need_index[[#This Row],[Registered population 2028/29]]</f>
        <v>1.2373953130363236</v>
      </c>
    </row>
    <row r="6191" spans="1:22" x14ac:dyDescent="0.2">
      <c r="A6191" s="6" t="s">
        <v>3264</v>
      </c>
      <c r="B6191" s="1" t="s">
        <v>12133</v>
      </c>
      <c r="C6191" s="95" t="s">
        <v>6270</v>
      </c>
      <c r="D6191" s="95" t="s">
        <v>12677</v>
      </c>
      <c r="E6191" s="95" t="s">
        <v>6652</v>
      </c>
      <c r="F6191" s="95" t="s">
        <v>6292</v>
      </c>
      <c r="G6191" s="95" t="s">
        <v>6292</v>
      </c>
      <c r="H6191" s="61">
        <v>5326.72900390625</v>
      </c>
      <c r="I6191" s="61">
        <v>1.24230351630143</v>
      </c>
      <c r="J6191" s="123">
        <v>6617.4141719375202</v>
      </c>
      <c r="K6191" s="99">
        <v>300.5</v>
      </c>
      <c r="L6191" s="16">
        <v>133.232195210551</v>
      </c>
      <c r="M6191" s="17">
        <f>gp_need_index[[#This Row],[Normalised weighted population (base year)]]/gp_need_index[[#This Row],[Registered population (base year)]]</f>
        <v>0.44336837008502827</v>
      </c>
      <c r="N6191" s="99">
        <v>301.85840342075397</v>
      </c>
      <c r="O6191" s="16">
        <v>133.713759700135</v>
      </c>
      <c r="P6191" s="17">
        <f>gp_need_index[[#This Row],[Normalised weighted population 2026/27]]/gp_need_index[[#This Row],[Registered population 2026/27]]</f>
        <v>0.4429684851733422</v>
      </c>
      <c r="Q6191" s="99">
        <v>303.10620641998202</v>
      </c>
      <c r="R6191" s="16">
        <v>134.18381651643099</v>
      </c>
      <c r="S6191" s="17">
        <f>gp_need_index[[#This Row],[Normalised weighted population 2027/28]]/gp_need_index[[#This Row],[Registered population 2027/28]]</f>
        <v>0.44269570755838222</v>
      </c>
      <c r="T6191" s="99">
        <v>304.62394345427703</v>
      </c>
      <c r="U6191" s="16">
        <v>134.71906672104001</v>
      </c>
      <c r="V6191" s="17">
        <f>gp_need_index[[#This Row],[Normalised weighted population 2028/29]]/gp_need_index[[#This Row],[Registered population 2028/29]]</f>
        <v>0.44224713656252979</v>
      </c>
    </row>
    <row r="6192" spans="1:22" x14ac:dyDescent="0.2">
      <c r="A6192" s="6" t="s">
        <v>1787</v>
      </c>
      <c r="B6192" s="1" t="s">
        <v>12134</v>
      </c>
      <c r="C6192" s="95" t="s">
        <v>6340</v>
      </c>
      <c r="D6192" s="95" t="s">
        <v>6340</v>
      </c>
      <c r="E6192" s="95" t="s">
        <v>6645</v>
      </c>
      <c r="F6192" s="95" t="s">
        <v>6617</v>
      </c>
      <c r="G6192" s="95" t="s">
        <v>6617</v>
      </c>
      <c r="H6192" s="61">
        <v>5760.4554186369196</v>
      </c>
      <c r="I6192" s="61">
        <v>59.884010371849101</v>
      </c>
      <c r="J6192" s="123">
        <v>344959.172036228</v>
      </c>
      <c r="K6192" s="99">
        <v>5729.5833333333303</v>
      </c>
      <c r="L6192" s="16">
        <v>6945.2608759629902</v>
      </c>
      <c r="M6192" s="17">
        <f>gp_need_index[[#This Row],[Normalised weighted population (base year)]]/gp_need_index[[#This Row],[Registered population (base year)]]</f>
        <v>1.2121755583093001</v>
      </c>
      <c r="N6192" s="99">
        <v>5718.0731346005396</v>
      </c>
      <c r="O6192" s="16">
        <v>6970.3643504158299</v>
      </c>
      <c r="P6192" s="17">
        <f>gp_need_index[[#This Row],[Normalised weighted population 2026/27]]/gp_need_index[[#This Row],[Registered population 2026/27]]</f>
        <v>1.2190058060358779</v>
      </c>
      <c r="Q6192" s="99">
        <v>5712.4747913808396</v>
      </c>
      <c r="R6192" s="16">
        <v>6994.8679413875298</v>
      </c>
      <c r="S6192" s="17">
        <f>gp_need_index[[#This Row],[Normalised weighted population 2027/28]]/gp_need_index[[#This Row],[Registered population 2027/28]]</f>
        <v>1.2244899446981552</v>
      </c>
      <c r="T6192" s="99">
        <v>5708.43071741319</v>
      </c>
      <c r="U6192" s="16">
        <v>7022.7699983869197</v>
      </c>
      <c r="V6192" s="17">
        <f>gp_need_index[[#This Row],[Normalised weighted population 2028/29]]/gp_need_index[[#This Row],[Registered population 2028/29]]</f>
        <v>1.2302452891237561</v>
      </c>
    </row>
    <row r="6193" spans="1:22" x14ac:dyDescent="0.2">
      <c r="A6193" s="6" t="s">
        <v>3567</v>
      </c>
      <c r="B6193" s="1" t="s">
        <v>12135</v>
      </c>
      <c r="C6193" s="95" t="s">
        <v>6270</v>
      </c>
      <c r="D6193" s="95" t="s">
        <v>12677</v>
      </c>
      <c r="E6193" s="95" t="s">
        <v>6652</v>
      </c>
      <c r="F6193" s="95" t="s">
        <v>6297</v>
      </c>
      <c r="G6193" s="95" t="s">
        <v>6297</v>
      </c>
      <c r="H6193" s="61">
        <v>5400.0924672272204</v>
      </c>
      <c r="I6193" s="61">
        <v>69.318370105371997</v>
      </c>
      <c r="J6193" s="123">
        <v>374325.60824648797</v>
      </c>
      <c r="K6193" s="99">
        <v>9223.75</v>
      </c>
      <c r="L6193" s="16">
        <v>7536.5121804975597</v>
      </c>
      <c r="M6193" s="17">
        <f>gp_need_index[[#This Row],[Normalised weighted population (base year)]]/gp_need_index[[#This Row],[Registered population (base year)]]</f>
        <v>0.81707680504106894</v>
      </c>
      <c r="N6193" s="99">
        <v>9198.4486037052193</v>
      </c>
      <c r="O6193" s="16">
        <v>7563.7527182347903</v>
      </c>
      <c r="P6193" s="17">
        <f>gp_need_index[[#This Row],[Normalised weighted population 2026/27]]/gp_need_index[[#This Row],[Registered population 2026/27]]</f>
        <v>0.822285696654112</v>
      </c>
      <c r="Q6193" s="99">
        <v>9179.4495715625508</v>
      </c>
      <c r="R6193" s="16">
        <v>7590.3423043025095</v>
      </c>
      <c r="S6193" s="17">
        <f>gp_need_index[[#This Row],[Normalised weighted population 2027/28]]/gp_need_index[[#This Row],[Registered population 2027/28]]</f>
        <v>0.82688425325816794</v>
      </c>
      <c r="T6193" s="99">
        <v>9177.3352100540706</v>
      </c>
      <c r="U6193" s="16">
        <v>7620.6196684206298</v>
      </c>
      <c r="V6193" s="17">
        <f>gp_need_index[[#This Row],[Normalised weighted population 2028/29]]/gp_need_index[[#This Row],[Registered population 2028/29]]</f>
        <v>0.83037390418865731</v>
      </c>
    </row>
    <row r="6194" spans="1:22" x14ac:dyDescent="0.2">
      <c r="A6194" s="6" t="s">
        <v>3015</v>
      </c>
      <c r="B6194" s="1" t="s">
        <v>12136</v>
      </c>
      <c r="C6194" s="95" t="s">
        <v>6364</v>
      </c>
      <c r="D6194" s="95" t="s">
        <v>12674</v>
      </c>
      <c r="E6194" s="95" t="s">
        <v>6643</v>
      </c>
      <c r="F6194" s="95" t="s">
        <v>6446</v>
      </c>
      <c r="G6194" s="95" t="s">
        <v>6446</v>
      </c>
      <c r="H6194" s="61">
        <v>5372.5024527616297</v>
      </c>
      <c r="I6194" s="61">
        <v>56.624374114421698</v>
      </c>
      <c r="J6194" s="123">
        <v>304214.58881582198</v>
      </c>
      <c r="K6194" s="99">
        <v>6571.0833333333303</v>
      </c>
      <c r="L6194" s="16">
        <v>6124.9268112743703</v>
      </c>
      <c r="M6194" s="17">
        <f>gp_need_index[[#This Row],[Normalised weighted population (base year)]]/gp_need_index[[#This Row],[Registered population (base year)]]</f>
        <v>0.93210304915846542</v>
      </c>
      <c r="N6194" s="99">
        <v>6594.48527372439</v>
      </c>
      <c r="O6194" s="16">
        <v>6147.0652084459498</v>
      </c>
      <c r="P6194" s="17">
        <f>gp_need_index[[#This Row],[Normalised weighted population 2026/27]]/gp_need_index[[#This Row],[Registered population 2026/27]]</f>
        <v>0.93215238995814009</v>
      </c>
      <c r="Q6194" s="99">
        <v>6612.8098318628199</v>
      </c>
      <c r="R6194" s="16">
        <v>6168.6745769053096</v>
      </c>
      <c r="S6194" s="17">
        <f>gp_need_index[[#This Row],[Normalised weighted population 2027/28]]/gp_need_index[[#This Row],[Registered population 2027/28]]</f>
        <v>0.93283713485642483</v>
      </c>
      <c r="T6194" s="99">
        <v>6631.6045588822099</v>
      </c>
      <c r="U6194" s="16">
        <v>6193.2810042314204</v>
      </c>
      <c r="V6194" s="17">
        <f>gp_need_index[[#This Row],[Normalised weighted population 2028/29]]/gp_need_index[[#This Row],[Registered population 2028/29]]</f>
        <v>0.9339038462322502</v>
      </c>
    </row>
    <row r="6195" spans="1:22" x14ac:dyDescent="0.2">
      <c r="A6195" s="6" t="s">
        <v>3525</v>
      </c>
      <c r="B6195" s="1" t="s">
        <v>12137</v>
      </c>
      <c r="C6195" s="95" t="s">
        <v>6279</v>
      </c>
      <c r="D6195" s="95" t="s">
        <v>6279</v>
      </c>
      <c r="E6195" s="95" t="s">
        <v>6652</v>
      </c>
      <c r="F6195" s="95" t="s">
        <v>6300</v>
      </c>
      <c r="G6195" s="95" t="s">
        <v>6300</v>
      </c>
      <c r="H6195" s="61">
        <v>5559.2141764322896</v>
      </c>
      <c r="I6195" s="61"/>
      <c r="J6195" s="123"/>
      <c r="K6195" s="99">
        <v>2.6666666666666701</v>
      </c>
      <c r="L6195" s="16"/>
      <c r="M6195" s="17">
        <f>gp_need_index[[#This Row],[Normalised weighted population (base year)]]/gp_need_index[[#This Row],[Registered population (base year)]]</f>
        <v>0</v>
      </c>
      <c r="N6195" s="99">
        <v>2.66599595135831</v>
      </c>
      <c r="O6195" s="16"/>
      <c r="P6195" s="17">
        <f>gp_need_index[[#This Row],[Normalised weighted population 2026/27]]/gp_need_index[[#This Row],[Registered population 2026/27]]</f>
        <v>0</v>
      </c>
      <c r="Q6195" s="99">
        <v>2.6779205366419401</v>
      </c>
      <c r="R6195" s="16"/>
      <c r="S6195" s="17">
        <f>gp_need_index[[#This Row],[Normalised weighted population 2027/28]]/gp_need_index[[#This Row],[Registered population 2027/28]]</f>
        <v>0</v>
      </c>
      <c r="T6195" s="99">
        <v>2.6942511994687299</v>
      </c>
      <c r="U6195" s="16"/>
      <c r="V6195" s="17">
        <f>gp_need_index[[#This Row],[Normalised weighted population 2028/29]]/gp_need_index[[#This Row],[Registered population 2028/29]]</f>
        <v>0</v>
      </c>
    </row>
    <row r="6196" spans="1:22" x14ac:dyDescent="0.2">
      <c r="A6196" s="6" t="s">
        <v>166</v>
      </c>
      <c r="B6196" s="1" t="s">
        <v>12138</v>
      </c>
      <c r="C6196" s="95" t="s">
        <v>6313</v>
      </c>
      <c r="D6196" s="95" t="s">
        <v>6313</v>
      </c>
      <c r="E6196" s="95" t="s">
        <v>6651</v>
      </c>
      <c r="F6196" s="95" t="s">
        <v>6635</v>
      </c>
      <c r="G6196" s="95" t="s">
        <v>6635</v>
      </c>
      <c r="H6196" s="61">
        <v>5337.1144584920103</v>
      </c>
      <c r="I6196" s="61"/>
      <c r="J6196" s="123"/>
      <c r="K6196" s="99">
        <v>23.0833333333333</v>
      </c>
      <c r="L6196" s="16"/>
      <c r="M6196" s="17">
        <f>gp_need_index[[#This Row],[Normalised weighted population (base year)]]/gp_need_index[[#This Row],[Registered population (base year)]]</f>
        <v>0</v>
      </c>
      <c r="N6196" s="99">
        <v>23.058717768928702</v>
      </c>
      <c r="O6196" s="16"/>
      <c r="P6196" s="17">
        <f>gp_need_index[[#This Row],[Normalised weighted population 2026/27]]/gp_need_index[[#This Row],[Registered population 2026/27]]</f>
        <v>0</v>
      </c>
      <c r="Q6196" s="99">
        <v>22.876935726085499</v>
      </c>
      <c r="R6196" s="16"/>
      <c r="S6196" s="17">
        <f>gp_need_index[[#This Row],[Normalised weighted population 2027/28]]/gp_need_index[[#This Row],[Registered population 2027/28]]</f>
        <v>0</v>
      </c>
      <c r="T6196" s="99">
        <v>22.8177689862421</v>
      </c>
      <c r="U6196" s="16"/>
      <c r="V6196" s="17">
        <f>gp_need_index[[#This Row],[Normalised weighted population 2028/29]]/gp_need_index[[#This Row],[Registered population 2028/29]]</f>
        <v>0</v>
      </c>
    </row>
    <row r="6197" spans="1:22" x14ac:dyDescent="0.2">
      <c r="A6197" s="6" t="s">
        <v>282</v>
      </c>
      <c r="B6197" s="1" t="s">
        <v>12139</v>
      </c>
      <c r="C6197" s="95" t="s">
        <v>6349</v>
      </c>
      <c r="D6197" s="95" t="s">
        <v>6349</v>
      </c>
      <c r="E6197" s="95" t="s">
        <v>6649</v>
      </c>
      <c r="F6197" s="95" t="s">
        <v>6358</v>
      </c>
      <c r="G6197" s="95" t="s">
        <v>6358</v>
      </c>
      <c r="H6197" s="61">
        <v>5508.1736630721798</v>
      </c>
      <c r="I6197" s="61">
        <v>75.712051119777499</v>
      </c>
      <c r="J6197" s="123">
        <v>417035.125955133</v>
      </c>
      <c r="K6197" s="99">
        <v>5598.75</v>
      </c>
      <c r="L6197" s="16">
        <v>8396.4073983059607</v>
      </c>
      <c r="M6197" s="17">
        <f>gp_need_index[[#This Row],[Normalised weighted population (base year)]]/gp_need_index[[#This Row],[Registered population (base year)]]</f>
        <v>1.4996932169334156</v>
      </c>
      <c r="N6197" s="99">
        <v>5603.1678345743303</v>
      </c>
      <c r="O6197" s="16">
        <v>8426.7560061384593</v>
      </c>
      <c r="P6197" s="17">
        <f>gp_need_index[[#This Row],[Normalised weighted population 2026/27]]/gp_need_index[[#This Row],[Registered population 2026/27]]</f>
        <v>1.5039271096148836</v>
      </c>
      <c r="Q6197" s="99">
        <v>5607.8328182672203</v>
      </c>
      <c r="R6197" s="16">
        <v>8456.3793905144103</v>
      </c>
      <c r="S6197" s="17">
        <f>gp_need_index[[#This Row],[Normalised weighted population 2027/28]]/gp_need_index[[#This Row],[Registered population 2027/28]]</f>
        <v>1.5079585402346873</v>
      </c>
      <c r="T6197" s="99">
        <v>5614.2143675781999</v>
      </c>
      <c r="U6197" s="16">
        <v>8490.1113182276604</v>
      </c>
      <c r="V6197" s="17">
        <f>gp_need_index[[#This Row],[Normalised weighted population 2028/29]]/gp_need_index[[#This Row],[Registered population 2028/29]]</f>
        <v>1.5122527859387802</v>
      </c>
    </row>
    <row r="6198" spans="1:22" x14ac:dyDescent="0.2">
      <c r="A6198" s="6" t="s">
        <v>3452</v>
      </c>
      <c r="B6198" s="1" t="s">
        <v>12140</v>
      </c>
      <c r="C6198" s="95" t="s">
        <v>6270</v>
      </c>
      <c r="D6198" s="95" t="s">
        <v>12677</v>
      </c>
      <c r="E6198" s="95" t="s">
        <v>6652</v>
      </c>
      <c r="F6198" s="95" t="s">
        <v>6301</v>
      </c>
      <c r="G6198" s="95" t="s">
        <v>6301</v>
      </c>
      <c r="H6198" s="61">
        <v>5284.7841183786404</v>
      </c>
      <c r="I6198" s="61">
        <v>213.13198917376201</v>
      </c>
      <c r="J6198" s="123">
        <v>1126356.55150395</v>
      </c>
      <c r="K6198" s="99">
        <v>19715.666666666701</v>
      </c>
      <c r="L6198" s="16">
        <v>22677.5825190217</v>
      </c>
      <c r="M6198" s="17">
        <f>gp_need_index[[#This Row],[Normalised weighted population (base year)]]/gp_need_index[[#This Row],[Registered population (base year)]]</f>
        <v>1.1502315849842761</v>
      </c>
      <c r="N6198" s="99">
        <v>19605.5167821047</v>
      </c>
      <c r="O6198" s="16">
        <v>22759.550082744001</v>
      </c>
      <c r="P6198" s="17">
        <f>gp_need_index[[#This Row],[Normalised weighted population 2026/27]]/gp_need_index[[#This Row],[Registered population 2026/27]]</f>
        <v>1.1608747851787413</v>
      </c>
      <c r="Q6198" s="99">
        <v>19499.951947776601</v>
      </c>
      <c r="R6198" s="16">
        <v>22839.558914117999</v>
      </c>
      <c r="S6198" s="17">
        <f>gp_need_index[[#This Row],[Normalised weighted population 2027/28]]/gp_need_index[[#This Row],[Registered population 2027/28]]</f>
        <v>1.171262317737259</v>
      </c>
      <c r="T6198" s="99">
        <v>19412.022883853901</v>
      </c>
      <c r="U6198" s="16">
        <v>22930.664376008401</v>
      </c>
      <c r="V6198" s="17">
        <f>gp_need_index[[#This Row],[Normalised weighted population 2028/29]]/gp_need_index[[#This Row],[Registered population 2028/29]]</f>
        <v>1.1812609388113362</v>
      </c>
    </row>
    <row r="6199" spans="1:22" x14ac:dyDescent="0.2">
      <c r="A6199" s="6" t="s">
        <v>4146</v>
      </c>
      <c r="B6199" s="1" t="s">
        <v>12141</v>
      </c>
      <c r="C6199" s="95" t="s">
        <v>6269</v>
      </c>
      <c r="D6199" s="95" t="s">
        <v>12677</v>
      </c>
      <c r="E6199" s="95" t="s">
        <v>6652</v>
      </c>
      <c r="F6199" s="95" t="s">
        <v>6291</v>
      </c>
      <c r="G6199" s="95" t="s">
        <v>6291</v>
      </c>
      <c r="H6199" s="61">
        <v>5338.1636047363299</v>
      </c>
      <c r="I6199" s="61">
        <v>93.754033471891503</v>
      </c>
      <c r="J6199" s="123">
        <v>500474.36927688302</v>
      </c>
      <c r="K6199" s="99">
        <v>9534.8333333333303</v>
      </c>
      <c r="L6199" s="16">
        <v>10076.337544073</v>
      </c>
      <c r="M6199" s="17">
        <f>gp_need_index[[#This Row],[Normalised weighted population (base year)]]/gp_need_index[[#This Row],[Registered population (base year)]]</f>
        <v>1.0567922051502039</v>
      </c>
      <c r="N6199" s="99">
        <v>9527.0664226513509</v>
      </c>
      <c r="O6199" s="16">
        <v>10112.7582180597</v>
      </c>
      <c r="P6199" s="17">
        <f>gp_need_index[[#This Row],[Normalised weighted population 2026/27]]/gp_need_index[[#This Row],[Registered population 2026/27]]</f>
        <v>1.0614766150906454</v>
      </c>
      <c r="Q6199" s="99">
        <v>9518.1463472723699</v>
      </c>
      <c r="R6199" s="16">
        <v>10148.3085678712</v>
      </c>
      <c r="S6199" s="17">
        <f>gp_need_index[[#This Row],[Normalised weighted population 2027/28]]/gp_need_index[[#This Row],[Registered population 2027/28]]</f>
        <v>1.0662064017096582</v>
      </c>
      <c r="T6199" s="99">
        <v>9536.8009517373594</v>
      </c>
      <c r="U6199" s="16">
        <v>10188.7894870938</v>
      </c>
      <c r="V6199" s="17">
        <f>gp_need_index[[#This Row],[Normalised weighted population 2028/29]]/gp_need_index[[#This Row],[Registered population 2028/29]]</f>
        <v>1.0683655387855888</v>
      </c>
    </row>
    <row r="6200" spans="1:22" x14ac:dyDescent="0.2">
      <c r="A6200" s="6" t="s">
        <v>3601</v>
      </c>
      <c r="B6200" s="1" t="s">
        <v>12142</v>
      </c>
      <c r="C6200" s="95" t="s">
        <v>6269</v>
      </c>
      <c r="D6200" s="95" t="s">
        <v>12677</v>
      </c>
      <c r="E6200" s="95" t="s">
        <v>6652</v>
      </c>
      <c r="F6200" s="95" t="s">
        <v>6309</v>
      </c>
      <c r="G6200" s="95" t="s">
        <v>6309</v>
      </c>
      <c r="H6200" s="61">
        <v>5404.8770080407903</v>
      </c>
      <c r="I6200" s="61">
        <v>0.204005676656355</v>
      </c>
      <c r="J6200" s="123">
        <v>1102.62559126974</v>
      </c>
      <c r="K6200" s="99">
        <v>16.5833333333333</v>
      </c>
      <c r="L6200" s="16">
        <v>22.199793484769302</v>
      </c>
      <c r="M6200" s="17">
        <f>gp_need_index[[#This Row],[Normalised weighted population (base year)]]/gp_need_index[[#This Row],[Registered population (base year)]]</f>
        <v>1.3386810141569454</v>
      </c>
      <c r="N6200" s="99">
        <v>16.678618468774101</v>
      </c>
      <c r="O6200" s="16">
        <v>22.280034091789801</v>
      </c>
      <c r="P6200" s="17">
        <f>gp_need_index[[#This Row],[Normalised weighted population 2026/27]]/gp_need_index[[#This Row],[Registered population 2026/27]]</f>
        <v>1.3358441008470057</v>
      </c>
      <c r="Q6200" s="99">
        <v>16.773219697824899</v>
      </c>
      <c r="R6200" s="16">
        <v>22.358357234566199</v>
      </c>
      <c r="S6200" s="17">
        <f>gp_need_index[[#This Row],[Normalised weighted population 2027/28]]/gp_need_index[[#This Row],[Registered population 2027/28]]</f>
        <v>1.3329794539962749</v>
      </c>
      <c r="T6200" s="99">
        <v>16.8559748897889</v>
      </c>
      <c r="U6200" s="16">
        <v>22.447543215373699</v>
      </c>
      <c r="V6200" s="17">
        <f>gp_need_index[[#This Row],[Normalised weighted population 2028/29]]/gp_need_index[[#This Row],[Registered population 2028/29]]</f>
        <v>1.3317261898018184</v>
      </c>
    </row>
    <row r="6201" spans="1:22" x14ac:dyDescent="0.2">
      <c r="A6201" s="6" t="s">
        <v>1580</v>
      </c>
      <c r="B6201" s="1" t="s">
        <v>12552</v>
      </c>
      <c r="C6201" s="95" t="s">
        <v>6460</v>
      </c>
      <c r="D6201" s="95" t="s">
        <v>6460</v>
      </c>
      <c r="E6201" s="95" t="s">
        <v>6645</v>
      </c>
      <c r="F6201" s="95" t="s">
        <v>6466</v>
      </c>
      <c r="G6201" s="95" t="s">
        <v>6466</v>
      </c>
      <c r="H6201" s="61">
        <v>5529.14602824146</v>
      </c>
      <c r="I6201" s="61">
        <v>0.48045529865643399</v>
      </c>
      <c r="J6201" s="123">
        <v>2656.5075063137901</v>
      </c>
      <c r="K6201" s="99">
        <v>98.0833333333333</v>
      </c>
      <c r="L6201" s="16">
        <v>53.484989372497402</v>
      </c>
      <c r="M6201" s="17">
        <f>gp_need_index[[#This Row],[Normalised weighted population (base year)]]/gp_need_index[[#This Row],[Registered population (base year)]]</f>
        <v>0.54530150592180893</v>
      </c>
      <c r="N6201" s="99">
        <v>99.203394428942204</v>
      </c>
      <c r="O6201" s="16">
        <v>53.678309549853097</v>
      </c>
      <c r="P6201" s="17">
        <f>gp_need_index[[#This Row],[Normalised weighted population 2026/27]]/gp_need_index[[#This Row],[Registered population 2026/27]]</f>
        <v>0.54109347627516924</v>
      </c>
      <c r="Q6201" s="99">
        <v>100.227324682004</v>
      </c>
      <c r="R6201" s="16">
        <v>53.867010064652398</v>
      </c>
      <c r="S6201" s="17">
        <f>gp_need_index[[#This Row],[Normalised weighted population 2027/28]]/gp_need_index[[#This Row],[Registered population 2027/28]]</f>
        <v>0.53744834789872742</v>
      </c>
      <c r="T6201" s="99">
        <v>101.431569965577</v>
      </c>
      <c r="U6201" s="16">
        <v>54.081881938975798</v>
      </c>
      <c r="V6201" s="17">
        <f>gp_need_index[[#This Row],[Normalised weighted population 2028/29]]/gp_need_index[[#This Row],[Registered population 2028/29]]</f>
        <v>0.53318589032319674</v>
      </c>
    </row>
    <row r="6202" spans="1:22" x14ac:dyDescent="0.2">
      <c r="A6202" s="6" t="s">
        <v>2904</v>
      </c>
      <c r="B6202" s="1" t="s">
        <v>12143</v>
      </c>
      <c r="C6202" s="95" t="s">
        <v>6364</v>
      </c>
      <c r="D6202" s="95" t="s">
        <v>12674</v>
      </c>
      <c r="E6202" s="95" t="s">
        <v>6643</v>
      </c>
      <c r="F6202" s="95" t="s">
        <v>6443</v>
      </c>
      <c r="G6202" s="95" t="s">
        <v>6443</v>
      </c>
      <c r="H6202" s="61">
        <v>5487.2071972656204</v>
      </c>
      <c r="I6202" s="61">
        <v>54.714465003950501</v>
      </c>
      <c r="J6202" s="123">
        <v>300229.60616421601</v>
      </c>
      <c r="K6202" s="99">
        <v>6971.8333333333303</v>
      </c>
      <c r="L6202" s="16">
        <v>6044.69486980076</v>
      </c>
      <c r="M6202" s="17">
        <f>gp_need_index[[#This Row],[Normalised weighted population (base year)]]/gp_need_index[[#This Row],[Registered population (base year)]]</f>
        <v>0.86701654798605288</v>
      </c>
      <c r="N6202" s="99">
        <v>7079.45063403924</v>
      </c>
      <c r="O6202" s="16">
        <v>6066.5432705950798</v>
      </c>
      <c r="P6202" s="17">
        <f>gp_need_index[[#This Row],[Normalised weighted population 2026/27]]/gp_need_index[[#This Row],[Registered population 2026/27]]</f>
        <v>0.85692288627963253</v>
      </c>
      <c r="Q6202" s="99">
        <v>7180.41521471956</v>
      </c>
      <c r="R6202" s="16">
        <v>6087.8695725560401</v>
      </c>
      <c r="S6202" s="17">
        <f>gp_need_index[[#This Row],[Normalised weighted population 2027/28]]/gp_need_index[[#This Row],[Registered population 2027/28]]</f>
        <v>0.84784366788095411</v>
      </c>
      <c r="T6202" s="99">
        <v>7277.5805951189504</v>
      </c>
      <c r="U6202" s="16">
        <v>6112.1536741633399</v>
      </c>
      <c r="V6202" s="17">
        <f>gp_need_index[[#This Row],[Normalised weighted population 2028/29]]/gp_need_index[[#This Row],[Registered population 2028/29]]</f>
        <v>0.83986066444427165</v>
      </c>
    </row>
    <row r="6203" spans="1:22" x14ac:dyDescent="0.2">
      <c r="A6203" s="6" t="s">
        <v>5534</v>
      </c>
      <c r="B6203" s="1" t="s">
        <v>12144</v>
      </c>
      <c r="C6203" s="95" t="s">
        <v>6324</v>
      </c>
      <c r="D6203" s="95" t="s">
        <v>6324</v>
      </c>
      <c r="E6203" s="95" t="s">
        <v>6645</v>
      </c>
      <c r="F6203" s="95" t="s">
        <v>6330</v>
      </c>
      <c r="G6203" s="95" t="s">
        <v>6330</v>
      </c>
      <c r="H6203" s="61">
        <v>5402.8016236693002</v>
      </c>
      <c r="I6203" s="61">
        <v>108.868524382103</v>
      </c>
      <c r="J6203" s="123">
        <v>588195.04029810696</v>
      </c>
      <c r="K6203" s="99">
        <v>7200</v>
      </c>
      <c r="L6203" s="16">
        <v>11842.468129500499</v>
      </c>
      <c r="M6203" s="17">
        <f>gp_need_index[[#This Row],[Normalised weighted population (base year)]]/gp_need_index[[#This Row],[Registered population (base year)]]</f>
        <v>1.6447872402084027</v>
      </c>
      <c r="N6203" s="99">
        <v>7177.0967069480303</v>
      </c>
      <c r="O6203" s="16">
        <v>11885.2724390084</v>
      </c>
      <c r="P6203" s="17">
        <f>gp_need_index[[#This Row],[Normalised weighted population 2026/27]]/gp_need_index[[#This Row],[Registered population 2026/27]]</f>
        <v>1.6560000407271176</v>
      </c>
      <c r="Q6203" s="99">
        <v>7156.2360845325502</v>
      </c>
      <c r="R6203" s="16">
        <v>11927.053878226099</v>
      </c>
      <c r="S6203" s="17">
        <f>gp_need_index[[#This Row],[Normalised weighted population 2027/28]]/gp_need_index[[#This Row],[Registered population 2027/28]]</f>
        <v>1.666665791533229</v>
      </c>
      <c r="T6203" s="99">
        <v>7139.9626860688904</v>
      </c>
      <c r="U6203" s="16">
        <v>11974.6300926642</v>
      </c>
      <c r="V6203" s="17">
        <f>gp_need_index[[#This Row],[Normalised weighted population 2028/29]]/gp_need_index[[#This Row],[Registered population 2028/29]]</f>
        <v>1.6771278253356214</v>
      </c>
    </row>
    <row r="6204" spans="1:22" x14ac:dyDescent="0.2">
      <c r="A6204" s="6" t="s">
        <v>2350</v>
      </c>
      <c r="B6204" s="1" t="s">
        <v>12145</v>
      </c>
      <c r="C6204" s="95" t="s">
        <v>6370</v>
      </c>
      <c r="D6204" s="95" t="s">
        <v>6370</v>
      </c>
      <c r="E6204" s="95" t="s">
        <v>6645</v>
      </c>
      <c r="F6204" s="95" t="s">
        <v>6371</v>
      </c>
      <c r="G6204" s="95" t="s">
        <v>6371</v>
      </c>
      <c r="H6204" s="61">
        <v>5237.2909581801496</v>
      </c>
      <c r="I6204" s="61">
        <v>40.582142458167603</v>
      </c>
      <c r="J6204" s="123">
        <v>212540.48775974</v>
      </c>
      <c r="K6204" s="99">
        <v>6024.3333333333303</v>
      </c>
      <c r="L6204" s="16">
        <v>4279.1995513045404</v>
      </c>
      <c r="M6204" s="17">
        <f>gp_need_index[[#This Row],[Normalised weighted population (base year)]]/gp_need_index[[#This Row],[Registered population (base year)]]</f>
        <v>0.71031918629522639</v>
      </c>
      <c r="N6204" s="99">
        <v>6097.3329472203304</v>
      </c>
      <c r="O6204" s="16">
        <v>4294.6666127343697</v>
      </c>
      <c r="P6204" s="17">
        <f>gp_need_index[[#This Row],[Normalised weighted population 2026/27]]/gp_need_index[[#This Row],[Registered population 2026/27]]</f>
        <v>0.7043516648852568</v>
      </c>
      <c r="Q6204" s="99">
        <v>6168.6787635287401</v>
      </c>
      <c r="R6204" s="16">
        <v>4309.7640665757899</v>
      </c>
      <c r="S6204" s="17">
        <f>gp_need_index[[#This Row],[Normalised weighted population 2027/28]]/gp_need_index[[#This Row],[Registered population 2027/28]]</f>
        <v>0.69865269886584691</v>
      </c>
      <c r="T6204" s="99">
        <v>6236.6152491398498</v>
      </c>
      <c r="U6204" s="16">
        <v>4326.95542510424</v>
      </c>
      <c r="V6204" s="17">
        <f>gp_need_index[[#This Row],[Normalised weighted population 2028/29]]/gp_need_index[[#This Row],[Registered population 2028/29]]</f>
        <v>0.69379867961247266</v>
      </c>
    </row>
    <row r="6205" spans="1:22" x14ac:dyDescent="0.2">
      <c r="A6205" s="6" t="s">
        <v>3095</v>
      </c>
      <c r="B6205" s="1" t="s">
        <v>12146</v>
      </c>
      <c r="C6205" s="95" t="s">
        <v>6270</v>
      </c>
      <c r="D6205" s="95" t="s">
        <v>12677</v>
      </c>
      <c r="E6205" s="95" t="s">
        <v>6652</v>
      </c>
      <c r="F6205" s="95" t="s">
        <v>6309</v>
      </c>
      <c r="G6205" s="95" t="s">
        <v>6309</v>
      </c>
      <c r="H6205" s="61">
        <v>5436.2956096690205</v>
      </c>
      <c r="I6205" s="61">
        <v>102.79962517058</v>
      </c>
      <c r="J6205" s="123">
        <v>558849.15099044295</v>
      </c>
      <c r="K6205" s="99">
        <v>9536.1666666666697</v>
      </c>
      <c r="L6205" s="16">
        <v>11251.6305075414</v>
      </c>
      <c r="M6205" s="17">
        <f>gp_need_index[[#This Row],[Normalised weighted population (base year)]]/gp_need_index[[#This Row],[Registered population (base year)]]</f>
        <v>1.1798902956332624</v>
      </c>
      <c r="N6205" s="99">
        <v>9548.3899411235707</v>
      </c>
      <c r="O6205" s="16">
        <v>11292.299249010401</v>
      </c>
      <c r="P6205" s="17">
        <f>gp_need_index[[#This Row],[Normalised weighted population 2026/27]]/gp_need_index[[#This Row],[Registered population 2026/27]]</f>
        <v>1.1826390960821633</v>
      </c>
      <c r="Q6205" s="99">
        <v>9558.0886180482194</v>
      </c>
      <c r="R6205" s="16">
        <v>11331.9961526466</v>
      </c>
      <c r="S6205" s="17">
        <f>gp_need_index[[#This Row],[Normalised weighted population 2027/28]]/gp_need_index[[#This Row],[Registered population 2027/28]]</f>
        <v>1.1855922879024965</v>
      </c>
      <c r="T6205" s="99">
        <v>9575.4549895404798</v>
      </c>
      <c r="U6205" s="16">
        <v>11377.1987219042</v>
      </c>
      <c r="V6205" s="17">
        <f>gp_need_index[[#This Row],[Normalised weighted population 2028/29]]/gp_need_index[[#This Row],[Registered population 2028/29]]</f>
        <v>1.1881627279676854</v>
      </c>
    </row>
    <row r="6206" spans="1:22" x14ac:dyDescent="0.2">
      <c r="A6206" s="6" t="s">
        <v>3087</v>
      </c>
      <c r="B6206" s="1" t="s">
        <v>12147</v>
      </c>
      <c r="C6206" s="95" t="s">
        <v>6270</v>
      </c>
      <c r="D6206" s="95" t="s">
        <v>12677</v>
      </c>
      <c r="E6206" s="95" t="s">
        <v>6652</v>
      </c>
      <c r="F6206" s="95" t="s">
        <v>6309</v>
      </c>
      <c r="G6206" s="95" t="s">
        <v>6309</v>
      </c>
      <c r="H6206" s="61">
        <v>5441.0067036946602</v>
      </c>
      <c r="I6206" s="61">
        <v>75.275983833926603</v>
      </c>
      <c r="J6206" s="123">
        <v>409577.132667606</v>
      </c>
      <c r="K6206" s="99">
        <v>8740.25</v>
      </c>
      <c r="L6206" s="16">
        <v>8246.2513416129204</v>
      </c>
      <c r="M6206" s="17">
        <f>gp_need_index[[#This Row],[Normalised weighted population (base year)]]/gp_need_index[[#This Row],[Registered population (base year)]]</f>
        <v>0.94348003107610423</v>
      </c>
      <c r="N6206" s="99">
        <v>8757.5645560583198</v>
      </c>
      <c r="O6206" s="16">
        <v>8276.0572140751392</v>
      </c>
      <c r="P6206" s="17">
        <f>gp_need_index[[#This Row],[Normalised weighted population 2026/27]]/gp_need_index[[#This Row],[Registered population 2026/27]]</f>
        <v>0.94501812245847705</v>
      </c>
      <c r="Q6206" s="99">
        <v>8772.5499633397703</v>
      </c>
      <c r="R6206" s="16">
        <v>8305.1508325199302</v>
      </c>
      <c r="S6206" s="17">
        <f>gp_need_index[[#This Row],[Normalised weighted population 2027/28]]/gp_need_index[[#This Row],[Registered population 2027/28]]</f>
        <v>0.94672026574108015</v>
      </c>
      <c r="T6206" s="99">
        <v>8795.3038163638703</v>
      </c>
      <c r="U6206" s="16">
        <v>8338.27951970305</v>
      </c>
      <c r="V6206" s="17">
        <f>gp_need_index[[#This Row],[Normalised weighted population 2028/29]]/gp_need_index[[#This Row],[Registered population 2028/29]]</f>
        <v>0.94803769077191902</v>
      </c>
    </row>
    <row r="6207" spans="1:22" x14ac:dyDescent="0.2">
      <c r="A6207" s="6" t="s">
        <v>5025</v>
      </c>
      <c r="B6207" s="1" t="s">
        <v>12148</v>
      </c>
      <c r="C6207" s="95" t="s">
        <v>6422</v>
      </c>
      <c r="D6207" s="95" t="s">
        <v>6422</v>
      </c>
      <c r="E6207" s="95" t="s">
        <v>6641</v>
      </c>
      <c r="F6207" s="95" t="s">
        <v>6606</v>
      </c>
      <c r="G6207" s="95" t="s">
        <v>6606</v>
      </c>
      <c r="H6207" s="61">
        <v>5288.0334385463202</v>
      </c>
      <c r="I6207" s="61"/>
      <c r="J6207" s="123"/>
      <c r="K6207" s="99">
        <v>0.25</v>
      </c>
      <c r="L6207" s="16"/>
      <c r="M6207" s="17">
        <f>gp_need_index[[#This Row],[Normalised weighted population (base year)]]/gp_need_index[[#This Row],[Registered population (base year)]]</f>
        <v>0</v>
      </c>
      <c r="N6207" s="99">
        <v>0.24750353531434499</v>
      </c>
      <c r="O6207" s="16"/>
      <c r="P6207" s="17">
        <f>gp_need_index[[#This Row],[Normalised weighted population 2026/27]]/gp_need_index[[#This Row],[Registered population 2026/27]]</f>
        <v>0</v>
      </c>
      <c r="Q6207" s="99">
        <v>0.24536008088660199</v>
      </c>
      <c r="R6207" s="16"/>
      <c r="S6207" s="17">
        <f>gp_need_index[[#This Row],[Normalised weighted population 2027/28]]/gp_need_index[[#This Row],[Registered population 2027/28]]</f>
        <v>0</v>
      </c>
      <c r="T6207" s="99">
        <v>0.24682693232001199</v>
      </c>
      <c r="U6207" s="16"/>
      <c r="V6207" s="17">
        <f>gp_need_index[[#This Row],[Normalised weighted population 2028/29]]/gp_need_index[[#This Row],[Registered population 2028/29]]</f>
        <v>0</v>
      </c>
    </row>
    <row r="6208" spans="1:22" x14ac:dyDescent="0.2">
      <c r="A6208" s="6" t="s">
        <v>3507</v>
      </c>
      <c r="B6208" s="1" t="s">
        <v>12149</v>
      </c>
      <c r="C6208" s="95" t="s">
        <v>6279</v>
      </c>
      <c r="D6208" s="95" t="s">
        <v>6279</v>
      </c>
      <c r="E6208" s="95" t="s">
        <v>6652</v>
      </c>
      <c r="F6208" s="95" t="s">
        <v>6300</v>
      </c>
      <c r="G6208" s="95" t="s">
        <v>6300</v>
      </c>
      <c r="H6208" s="61">
        <v>5401.0747003879696</v>
      </c>
      <c r="I6208" s="61">
        <v>178.593706388622</v>
      </c>
      <c r="J6208" s="123">
        <v>964597.94922410406</v>
      </c>
      <c r="K6208" s="99">
        <v>13914.75</v>
      </c>
      <c r="L6208" s="16">
        <v>19420.803796098899</v>
      </c>
      <c r="M6208" s="17">
        <f>gp_need_index[[#This Row],[Normalised weighted population (base year)]]/gp_need_index[[#This Row],[Registered population (base year)]]</f>
        <v>1.3956990816291273</v>
      </c>
      <c r="N6208" s="99">
        <v>13964.9904370026</v>
      </c>
      <c r="O6208" s="16">
        <v>19490.999813304799</v>
      </c>
      <c r="P6208" s="17">
        <f>gp_need_index[[#This Row],[Normalised weighted population 2026/27]]/gp_need_index[[#This Row],[Registered population 2026/27]]</f>
        <v>1.3957044869619177</v>
      </c>
      <c r="Q6208" s="99">
        <v>14019.072996319001</v>
      </c>
      <c r="R6208" s="16">
        <v>19559.518396128398</v>
      </c>
      <c r="S6208" s="17">
        <f>gp_need_index[[#This Row],[Normalised weighted population 2027/28]]/gp_need_index[[#This Row],[Registered population 2027/28]]</f>
        <v>1.395207686076259</v>
      </c>
      <c r="T6208" s="99">
        <v>14083.665562157599</v>
      </c>
      <c r="U6208" s="16">
        <v>19637.539997356998</v>
      </c>
      <c r="V6208" s="17">
        <f>gp_need_index[[#This Row],[Normalised weighted population 2028/29]]/gp_need_index[[#This Row],[Registered population 2028/29]]</f>
        <v>1.3943486452932039</v>
      </c>
    </row>
    <row r="6209" spans="1:22" x14ac:dyDescent="0.2">
      <c r="A6209" s="6" t="s">
        <v>3413</v>
      </c>
      <c r="B6209" s="1" t="s">
        <v>12776</v>
      </c>
      <c r="C6209" s="95" t="s">
        <v>6269</v>
      </c>
      <c r="D6209" s="95" t="s">
        <v>12677</v>
      </c>
      <c r="E6209" s="95" t="s">
        <v>6652</v>
      </c>
      <c r="F6209" s="95" t="s">
        <v>6302</v>
      </c>
      <c r="G6209" s="95" t="s">
        <v>6302</v>
      </c>
      <c r="H6209" s="61">
        <v>5502.1745341736596</v>
      </c>
      <c r="I6209" s="61">
        <v>0.41794760180620399</v>
      </c>
      <c r="J6209" s="123">
        <v>2299.62065127705</v>
      </c>
      <c r="K6209" s="99">
        <v>1187.75</v>
      </c>
      <c r="L6209" s="16">
        <v>46.299581613077599</v>
      </c>
      <c r="M6209" s="17">
        <f>gp_need_index[[#This Row],[Normalised weighted population (base year)]]/gp_need_index[[#This Row],[Registered population (base year)]]</f>
        <v>3.8980914849991666E-2</v>
      </c>
      <c r="N6209" s="99">
        <v>1208.16360055106</v>
      </c>
      <c r="O6209" s="16">
        <v>46.466930310982299</v>
      </c>
      <c r="P6209" s="17">
        <f>gp_need_index[[#This Row],[Normalised weighted population 2026/27]]/gp_need_index[[#This Row],[Registered population 2026/27]]</f>
        <v>3.8460793132476509E-2</v>
      </c>
      <c r="Q6209" s="99">
        <v>1233.9810884004</v>
      </c>
      <c r="R6209" s="16">
        <v>46.630279972034501</v>
      </c>
      <c r="S6209" s="17">
        <f>gp_need_index[[#This Row],[Normalised weighted population 2027/28]]/gp_need_index[[#This Row],[Registered population 2027/28]]</f>
        <v>3.7788488341001208E-2</v>
      </c>
      <c r="T6209" s="99">
        <v>1260.1029816525499</v>
      </c>
      <c r="U6209" s="16">
        <v>46.816285017530703</v>
      </c>
      <c r="V6209" s="17">
        <f>gp_need_index[[#This Row],[Normalised weighted population 2028/29]]/gp_need_index[[#This Row],[Registered population 2028/29]]</f>
        <v>3.7152745211454015E-2</v>
      </c>
    </row>
    <row r="6210" spans="1:22" x14ac:dyDescent="0.2">
      <c r="A6210" s="6" t="s">
        <v>1187</v>
      </c>
      <c r="B6210" s="1" t="s">
        <v>12150</v>
      </c>
      <c r="C6210" s="95" t="s">
        <v>6315</v>
      </c>
      <c r="D6210" s="95" t="s">
        <v>6315</v>
      </c>
      <c r="E6210" s="95" t="s">
        <v>6651</v>
      </c>
      <c r="F6210" s="95" t="s">
        <v>6317</v>
      </c>
      <c r="G6210" s="95" t="s">
        <v>6317</v>
      </c>
      <c r="H6210" s="61">
        <v>5425.2284918063997</v>
      </c>
      <c r="I6210" s="61">
        <v>39.617311482790697</v>
      </c>
      <c r="J6210" s="123">
        <v>214932.967025205</v>
      </c>
      <c r="K6210" s="99">
        <v>4006.5</v>
      </c>
      <c r="L6210" s="16">
        <v>4327.3687086599002</v>
      </c>
      <c r="M6210" s="17">
        <f>gp_need_index[[#This Row],[Normalised weighted population (base year)]]/gp_need_index[[#This Row],[Registered population (base year)]]</f>
        <v>1.0800870357319108</v>
      </c>
      <c r="N6210" s="99">
        <v>4016.7485892395798</v>
      </c>
      <c r="O6210" s="16">
        <v>4343.0098763231299</v>
      </c>
      <c r="P6210" s="17">
        <f>gp_need_index[[#This Row],[Normalised weighted population 2026/27]]/gp_need_index[[#This Row],[Registered population 2026/27]]</f>
        <v>1.0812252198102634</v>
      </c>
      <c r="Q6210" s="99">
        <v>4028.2098486418599</v>
      </c>
      <c r="R6210" s="16">
        <v>4358.2772758801102</v>
      </c>
      <c r="S6210" s="17">
        <f>gp_need_index[[#This Row],[Normalised weighted population 2027/28]]/gp_need_index[[#This Row],[Registered population 2027/28]]</f>
        <v>1.0819389852168537</v>
      </c>
      <c r="T6210" s="99">
        <v>4039.3987588478399</v>
      </c>
      <c r="U6210" s="16">
        <v>4375.6621503323104</v>
      </c>
      <c r="V6210" s="17">
        <f>gp_need_index[[#This Row],[Normalised weighted population 2028/29]]/gp_need_index[[#This Row],[Registered population 2028/29]]</f>
        <v>1.0832459015708524</v>
      </c>
    </row>
    <row r="6211" spans="1:22" x14ac:dyDescent="0.2">
      <c r="A6211" s="6" t="s">
        <v>3841</v>
      </c>
      <c r="B6211" s="1" t="s">
        <v>12151</v>
      </c>
      <c r="C6211" s="95" t="s">
        <v>6275</v>
      </c>
      <c r="D6211" s="95" t="s">
        <v>6275</v>
      </c>
      <c r="E6211" s="95" t="s">
        <v>6652</v>
      </c>
      <c r="F6211" s="95" t="s">
        <v>6284</v>
      </c>
      <c r="G6211" s="95" t="s">
        <v>6284</v>
      </c>
      <c r="H6211" s="61">
        <v>5533.9300406742996</v>
      </c>
      <c r="I6211" s="61">
        <v>183.511778005953</v>
      </c>
      <c r="J6211" s="123">
        <v>1015541.34112469</v>
      </c>
      <c r="K6211" s="99">
        <v>20358.5</v>
      </c>
      <c r="L6211" s="16">
        <v>20446.476325887001</v>
      </c>
      <c r="M6211" s="17">
        <f>gp_need_index[[#This Row],[Normalised weighted population (base year)]]/gp_need_index[[#This Row],[Registered population (base year)]]</f>
        <v>1.0043213559882604</v>
      </c>
      <c r="N6211" s="99">
        <v>20325.3445851002</v>
      </c>
      <c r="O6211" s="16">
        <v>20520.379611201199</v>
      </c>
      <c r="P6211" s="17">
        <f>gp_need_index[[#This Row],[Normalised weighted population 2026/27]]/gp_need_index[[#This Row],[Registered population 2026/27]]</f>
        <v>1.0095956565599371</v>
      </c>
      <c r="Q6211" s="99">
        <v>20298.566309971899</v>
      </c>
      <c r="R6211" s="16">
        <v>20592.5168716511</v>
      </c>
      <c r="S6211" s="17">
        <f>gp_need_index[[#This Row],[Normalised weighted population 2027/28]]/gp_need_index[[#This Row],[Registered population 2027/28]]</f>
        <v>1.0144813459822921</v>
      </c>
      <c r="T6211" s="99">
        <v>20317.1522782385</v>
      </c>
      <c r="U6211" s="16">
        <v>20674.659034209199</v>
      </c>
      <c r="V6211" s="17">
        <f>gp_need_index[[#This Row],[Normalised weighted population 2028/29]]/gp_need_index[[#This Row],[Registered population 2028/29]]</f>
        <v>1.0175963024283488</v>
      </c>
    </row>
    <row r="6212" spans="1:22" x14ac:dyDescent="0.2">
      <c r="A6212" s="6" t="s">
        <v>4751</v>
      </c>
      <c r="B6212" s="1" t="s">
        <v>12152</v>
      </c>
      <c r="C6212" s="95" t="s">
        <v>6422</v>
      </c>
      <c r="D6212" s="95" t="s">
        <v>6422</v>
      </c>
      <c r="E6212" s="95" t="s">
        <v>6641</v>
      </c>
      <c r="F6212" s="95" t="s">
        <v>6613</v>
      </c>
      <c r="G6212" s="95" t="s">
        <v>6613</v>
      </c>
      <c r="H6212" s="61">
        <v>5340.3625054590402</v>
      </c>
      <c r="I6212" s="61">
        <v>2.1170383042848202E-2</v>
      </c>
      <c r="J6212" s="123">
        <v>113.057519828232</v>
      </c>
      <c r="K6212" s="99">
        <v>40.4166666666667</v>
      </c>
      <c r="L6212" s="16">
        <v>2.2762518954387101</v>
      </c>
      <c r="M6212" s="17">
        <f>gp_need_index[[#This Row],[Normalised weighted population (base year)]]/gp_need_index[[#This Row],[Registered population (base year)]]</f>
        <v>5.6319634526318552E-2</v>
      </c>
      <c r="N6212" s="99">
        <v>40.684515287685798</v>
      </c>
      <c r="O6212" s="16">
        <v>2.2844793518764002</v>
      </c>
      <c r="P6212" s="17">
        <f>gp_need_index[[#This Row],[Normalised weighted population 2026/27]]/gp_need_index[[#This Row],[Registered population 2026/27]]</f>
        <v>5.6151077030721218E-2</v>
      </c>
      <c r="Q6212" s="99">
        <v>40.939340614414803</v>
      </c>
      <c r="R6212" s="16">
        <v>2.2925102014572198</v>
      </c>
      <c r="S6212" s="17">
        <f>gp_need_index[[#This Row],[Normalised weighted population 2027/28]]/gp_need_index[[#This Row],[Registered population 2027/28]]</f>
        <v>5.5997731449783622E-2</v>
      </c>
      <c r="T6212" s="99">
        <v>41.235142333835</v>
      </c>
      <c r="U6212" s="16">
        <v>2.3016548702127602</v>
      </c>
      <c r="V6212" s="17">
        <f>gp_need_index[[#This Row],[Normalised weighted population 2028/29]]/gp_need_index[[#This Row],[Registered population 2028/29]]</f>
        <v>5.5817798604375496E-2</v>
      </c>
    </row>
    <row r="6213" spans="1:22" x14ac:dyDescent="0.2">
      <c r="A6213" s="6" t="s">
        <v>6128</v>
      </c>
      <c r="B6213" s="1" t="s">
        <v>12153</v>
      </c>
      <c r="C6213" s="95" t="s">
        <v>6539</v>
      </c>
      <c r="D6213" s="95" t="s">
        <v>6539</v>
      </c>
      <c r="E6213" s="95" t="s">
        <v>6641</v>
      </c>
      <c r="F6213" s="95" t="s">
        <v>6546</v>
      </c>
      <c r="G6213" s="95" t="s">
        <v>6546</v>
      </c>
      <c r="H6213" s="61">
        <v>5271.2385896381602</v>
      </c>
      <c r="I6213" s="61">
        <v>105.762310803151</v>
      </c>
      <c r="J6213" s="123">
        <v>557498.37403487496</v>
      </c>
      <c r="K6213" s="99">
        <v>5727.5833333333303</v>
      </c>
      <c r="L6213" s="16">
        <v>11224.434540302</v>
      </c>
      <c r="M6213" s="17">
        <f>gp_need_index[[#This Row],[Normalised weighted population (base year)]]/gp_need_index[[#This Row],[Registered population (base year)]]</f>
        <v>1.9597156229885215</v>
      </c>
      <c r="N6213" s="99">
        <v>5780.8646323753901</v>
      </c>
      <c r="O6213" s="16">
        <v>11265.0049826168</v>
      </c>
      <c r="P6213" s="17">
        <f>gp_need_index[[#This Row],[Normalised weighted population 2026/27]]/gp_need_index[[#This Row],[Registered population 2026/27]]</f>
        <v>1.9486712972879188</v>
      </c>
      <c r="Q6213" s="99">
        <v>5831.5473288667099</v>
      </c>
      <c r="R6213" s="16">
        <v>11304.6059360981</v>
      </c>
      <c r="S6213" s="17">
        <f>gp_need_index[[#This Row],[Normalised weighted population 2027/28]]/gp_need_index[[#This Row],[Registered population 2027/28]]</f>
        <v>1.9385259689378209</v>
      </c>
      <c r="T6213" s="99">
        <v>5882.8909993288098</v>
      </c>
      <c r="U6213" s="16">
        <v>11349.699247627001</v>
      </c>
      <c r="V6213" s="17">
        <f>gp_need_index[[#This Row],[Normalised weighted population 2028/29]]/gp_need_index[[#This Row],[Registered population 2028/29]]</f>
        <v>1.9292724017701346</v>
      </c>
    </row>
    <row r="6214" spans="1:22" x14ac:dyDescent="0.2">
      <c r="A6214" s="6" t="s">
        <v>891</v>
      </c>
      <c r="B6214" s="1" t="s">
        <v>12154</v>
      </c>
      <c r="C6214" s="95" t="s">
        <v>6343</v>
      </c>
      <c r="D6214" s="95" t="s">
        <v>6343</v>
      </c>
      <c r="E6214" s="95" t="s">
        <v>6649</v>
      </c>
      <c r="F6214" s="95" t="s">
        <v>6584</v>
      </c>
      <c r="G6214" s="95" t="s">
        <v>6584</v>
      </c>
      <c r="H6214" s="61">
        <v>5339.99318440755</v>
      </c>
      <c r="I6214" s="61">
        <v>25.1545012313778</v>
      </c>
      <c r="J6214" s="123">
        <v>134324.865132729</v>
      </c>
      <c r="K6214" s="99">
        <v>4480.3333333333303</v>
      </c>
      <c r="L6214" s="16">
        <v>2704.4395572046801</v>
      </c>
      <c r="M6214" s="17">
        <f>gp_need_index[[#This Row],[Normalised weighted population (base year)]]/gp_need_index[[#This Row],[Registered population (base year)]]</f>
        <v>0.60362463147191769</v>
      </c>
      <c r="N6214" s="99">
        <v>4519.5646964702601</v>
      </c>
      <c r="O6214" s="16">
        <v>2714.2146874043901</v>
      </c>
      <c r="P6214" s="17">
        <f>gp_need_index[[#This Row],[Normalised weighted population 2026/27]]/gp_need_index[[#This Row],[Registered population 2026/27]]</f>
        <v>0.60054781150144121</v>
      </c>
      <c r="Q6214" s="99">
        <v>4556.7925757366602</v>
      </c>
      <c r="R6214" s="16">
        <v>2723.7562268657498</v>
      </c>
      <c r="S6214" s="17">
        <f>gp_need_index[[#This Row],[Normalised weighted population 2027/28]]/gp_need_index[[#This Row],[Registered population 2027/28]]</f>
        <v>0.59773539865931291</v>
      </c>
      <c r="T6214" s="99">
        <v>4593.8470694997604</v>
      </c>
      <c r="U6214" s="16">
        <v>2734.6211069651699</v>
      </c>
      <c r="V6214" s="17">
        <f>gp_need_index[[#This Row],[Normalised weighted population 2028/29]]/gp_need_index[[#This Row],[Registered population 2028/29]]</f>
        <v>0.59527909083463504</v>
      </c>
    </row>
    <row r="6215" spans="1:22" x14ac:dyDescent="0.2">
      <c r="A6215" s="6" t="s">
        <v>1034</v>
      </c>
      <c r="B6215" s="1" t="s">
        <v>12155</v>
      </c>
      <c r="C6215" s="95" t="s">
        <v>6337</v>
      </c>
      <c r="D6215" s="95" t="s">
        <v>6337</v>
      </c>
      <c r="E6215" s="95" t="s">
        <v>6651</v>
      </c>
      <c r="F6215" s="95" t="s">
        <v>6341</v>
      </c>
      <c r="G6215" s="95" t="s">
        <v>6341</v>
      </c>
      <c r="H6215" s="61">
        <v>5495.8145392922797</v>
      </c>
      <c r="I6215" s="61">
        <v>30.710538509267</v>
      </c>
      <c r="J6215" s="123">
        <v>168779.42404872499</v>
      </c>
      <c r="K6215" s="99">
        <v>2416.8333333333298</v>
      </c>
      <c r="L6215" s="16">
        <v>3398.1329546734501</v>
      </c>
      <c r="M6215" s="17">
        <f>gp_need_index[[#This Row],[Normalised weighted population (base year)]]/gp_need_index[[#This Row],[Registered population (base year)]]</f>
        <v>1.4060270138639217</v>
      </c>
      <c r="N6215" s="99">
        <v>2426.2675006556201</v>
      </c>
      <c r="O6215" s="16">
        <v>3410.41542258048</v>
      </c>
      <c r="P6215" s="17">
        <f>gp_need_index[[#This Row],[Normalised weighted population 2026/27]]/gp_need_index[[#This Row],[Registered population 2026/27]]</f>
        <v>1.4056221837282681</v>
      </c>
      <c r="Q6215" s="99">
        <v>2434.7715782181899</v>
      </c>
      <c r="R6215" s="16">
        <v>3422.4043833230498</v>
      </c>
      <c r="S6215" s="17">
        <f>gp_need_index[[#This Row],[Normalised weighted population 2027/28]]/gp_need_index[[#This Row],[Registered population 2027/28]]</f>
        <v>1.4056367397830509</v>
      </c>
      <c r="T6215" s="99">
        <v>2442.5743627259799</v>
      </c>
      <c r="U6215" s="16">
        <v>3436.05612385319</v>
      </c>
      <c r="V6215" s="17">
        <f>gp_need_index[[#This Row],[Normalised weighted population 2028/29]]/gp_need_index[[#This Row],[Registered population 2028/29]]</f>
        <v>1.4067355230972201</v>
      </c>
    </row>
    <row r="6216" spans="1:22" x14ac:dyDescent="0.2">
      <c r="A6216" s="6" t="s">
        <v>2135</v>
      </c>
      <c r="B6216" s="1" t="s">
        <v>12156</v>
      </c>
      <c r="C6216" s="95" t="s">
        <v>6329</v>
      </c>
      <c r="D6216" s="95" t="s">
        <v>6329</v>
      </c>
      <c r="E6216" s="95" t="s">
        <v>6645</v>
      </c>
      <c r="F6216" s="95" t="s">
        <v>6388</v>
      </c>
      <c r="G6216" s="95" t="s">
        <v>6388</v>
      </c>
      <c r="H6216" s="61">
        <v>5542.0023193359402</v>
      </c>
      <c r="I6216" s="61">
        <v>30.793477919073101</v>
      </c>
      <c r="J6216" s="123">
        <v>170657.52604792299</v>
      </c>
      <c r="K6216" s="99">
        <v>3207.8333333333298</v>
      </c>
      <c r="L6216" s="16">
        <v>3435.9458594850698</v>
      </c>
      <c r="M6216" s="17">
        <f>gp_need_index[[#This Row],[Normalised weighted population (base year)]]/gp_need_index[[#This Row],[Registered population (base year)]]</f>
        <v>1.0711110903990462</v>
      </c>
      <c r="N6216" s="99">
        <v>3225.43718839242</v>
      </c>
      <c r="O6216" s="16">
        <v>3448.3650012056401</v>
      </c>
      <c r="P6216" s="17">
        <f>gp_need_index[[#This Row],[Normalised weighted population 2026/27]]/gp_need_index[[#This Row],[Registered population 2026/27]]</f>
        <v>1.0691155337377161</v>
      </c>
      <c r="Q6216" s="99">
        <v>3243.6268977148702</v>
      </c>
      <c r="R6216" s="16">
        <v>3460.4873697451899</v>
      </c>
      <c r="S6216" s="17">
        <f>gp_need_index[[#This Row],[Normalised weighted population 2027/28]]/gp_need_index[[#This Row],[Registered population 2027/28]]</f>
        <v>1.0668574034156326</v>
      </c>
      <c r="T6216" s="99">
        <v>3262.7974661826202</v>
      </c>
      <c r="U6216" s="16">
        <v>3474.2910207426598</v>
      </c>
      <c r="V6216" s="17">
        <f>gp_need_index[[#This Row],[Normalised weighted population 2028/29]]/gp_need_index[[#This Row],[Registered population 2028/29]]</f>
        <v>1.0648197005030413</v>
      </c>
    </row>
    <row r="6217" spans="1:22" x14ac:dyDescent="0.2">
      <c r="A6217" s="6" t="s">
        <v>2121</v>
      </c>
      <c r="B6217" s="1" t="s">
        <v>12157</v>
      </c>
      <c r="C6217" s="95" t="s">
        <v>6329</v>
      </c>
      <c r="D6217" s="95" t="s">
        <v>6329</v>
      </c>
      <c r="E6217" s="95" t="s">
        <v>6645</v>
      </c>
      <c r="F6217" s="95" t="s">
        <v>6389</v>
      </c>
      <c r="G6217" s="95" t="s">
        <v>6389</v>
      </c>
      <c r="H6217" s="61">
        <v>5153.9651757812499</v>
      </c>
      <c r="I6217" s="61">
        <v>26.315516664447198</v>
      </c>
      <c r="J6217" s="123">
        <v>135629.25647125201</v>
      </c>
      <c r="K6217" s="99">
        <v>3301.5833333333298</v>
      </c>
      <c r="L6217" s="16">
        <v>2730.7016162098398</v>
      </c>
      <c r="M6217" s="17">
        <f>gp_need_index[[#This Row],[Normalised weighted population (base year)]]/gp_need_index[[#This Row],[Registered population (base year)]]</f>
        <v>0.82708850285262403</v>
      </c>
      <c r="N6217" s="99">
        <v>3324.9748833372901</v>
      </c>
      <c r="O6217" s="16">
        <v>2740.5716699752902</v>
      </c>
      <c r="P6217" s="17">
        <f>gp_need_index[[#This Row],[Normalised weighted population 2026/27]]/gp_need_index[[#This Row],[Registered population 2026/27]]</f>
        <v>0.82423830739574422</v>
      </c>
      <c r="Q6217" s="99">
        <v>3345.5402807471</v>
      </c>
      <c r="R6217" s="16">
        <v>2750.2058646678101</v>
      </c>
      <c r="S6217" s="17">
        <f>gp_need_index[[#This Row],[Normalised weighted population 2027/28]]/gp_need_index[[#This Row],[Registered population 2027/28]]</f>
        <v>0.82205133816342979</v>
      </c>
      <c r="T6217" s="99">
        <v>3367.1270491171099</v>
      </c>
      <c r="U6217" s="16">
        <v>2761.1762505906099</v>
      </c>
      <c r="V6217" s="17">
        <f>gp_need_index[[#This Row],[Normalised weighted population 2028/29]]/gp_need_index[[#This Row],[Registered population 2028/29]]</f>
        <v>0.82003922344261249</v>
      </c>
    </row>
    <row r="6218" spans="1:22" x14ac:dyDescent="0.2">
      <c r="A6218" s="6" t="s">
        <v>876</v>
      </c>
      <c r="B6218" s="1" t="s">
        <v>12158</v>
      </c>
      <c r="C6218" s="95" t="s">
        <v>6343</v>
      </c>
      <c r="D6218" s="95" t="s">
        <v>6343</v>
      </c>
      <c r="E6218" s="95" t="s">
        <v>6649</v>
      </c>
      <c r="F6218" s="95" t="s">
        <v>6630</v>
      </c>
      <c r="G6218" s="95" t="s">
        <v>6630</v>
      </c>
      <c r="H6218" s="61">
        <v>5279.8599378797699</v>
      </c>
      <c r="I6218" s="61">
        <v>82.409469596399205</v>
      </c>
      <c r="J6218" s="123">
        <v>435110.45702395</v>
      </c>
      <c r="K6218" s="99">
        <v>8036.6666666666697</v>
      </c>
      <c r="L6218" s="16">
        <v>8760.3284065554399</v>
      </c>
      <c r="M6218" s="17">
        <f>gp_need_index[[#This Row],[Normalised weighted population (base year)]]/gp_need_index[[#This Row],[Registered population (base year)]]</f>
        <v>1.0900450111848323</v>
      </c>
      <c r="N6218" s="99">
        <v>8012.8025059519596</v>
      </c>
      <c r="O6218" s="16">
        <v>8791.9923979129908</v>
      </c>
      <c r="P6218" s="17">
        <f>gp_need_index[[#This Row],[Normalised weighted population 2026/27]]/gp_need_index[[#This Row],[Registered population 2026/27]]</f>
        <v>1.0972431170470311</v>
      </c>
      <c r="Q6218" s="99">
        <v>7991.9097266379204</v>
      </c>
      <c r="R6218" s="16">
        <v>8822.8997328404603</v>
      </c>
      <c r="S6218" s="17">
        <f>gp_need_index[[#This Row],[Normalised weighted population 2027/28]]/gp_need_index[[#This Row],[Registered population 2027/28]]</f>
        <v>1.1039789029939562</v>
      </c>
      <c r="T6218" s="99">
        <v>7974.7936869273199</v>
      </c>
      <c r="U6218" s="16">
        <v>8858.0936855081109</v>
      </c>
      <c r="V6218" s="17">
        <f>gp_need_index[[#This Row],[Normalised weighted population 2028/29]]/gp_need_index[[#This Row],[Registered population 2028/29]]</f>
        <v>1.1107614859088757</v>
      </c>
    </row>
    <row r="6219" spans="1:22" x14ac:dyDescent="0.2">
      <c r="A6219" s="6" t="s">
        <v>4912</v>
      </c>
      <c r="B6219" s="1" t="s">
        <v>12159</v>
      </c>
      <c r="C6219" s="95" t="s">
        <v>6580</v>
      </c>
      <c r="D6219" s="95" t="s">
        <v>6580</v>
      </c>
      <c r="E6219" s="95" t="s">
        <v>6641</v>
      </c>
      <c r="F6219" s="95" t="s">
        <v>6581</v>
      </c>
      <c r="G6219" s="95" t="s">
        <v>6581</v>
      </c>
      <c r="H6219" s="61">
        <v>5590.9225805440101</v>
      </c>
      <c r="I6219" s="61">
        <v>284.444497379957</v>
      </c>
      <c r="J6219" s="123">
        <v>1590307.1633130901</v>
      </c>
      <c r="K6219" s="99">
        <v>32732.333333333299</v>
      </c>
      <c r="L6219" s="16">
        <v>32018.5663043108</v>
      </c>
      <c r="M6219" s="17">
        <f>gp_need_index[[#This Row],[Normalised weighted population (base year)]]/gp_need_index[[#This Row],[Registered population (base year)]]</f>
        <v>0.97819382377193298</v>
      </c>
      <c r="N6219" s="99">
        <v>32977.0855356752</v>
      </c>
      <c r="O6219" s="16">
        <v>32134.296623962</v>
      </c>
      <c r="P6219" s="17">
        <f>gp_need_index[[#This Row],[Normalised weighted population 2026/27]]/gp_need_index[[#This Row],[Registered population 2026/27]]</f>
        <v>0.97444319599433804</v>
      </c>
      <c r="Q6219" s="99">
        <v>33209.144650341601</v>
      </c>
      <c r="R6219" s="16">
        <v>32247.261401849199</v>
      </c>
      <c r="S6219" s="17">
        <f>gp_need_index[[#This Row],[Normalised weighted population 2027/28]]/gp_need_index[[#This Row],[Registered population 2027/28]]</f>
        <v>0.97103559099097403</v>
      </c>
      <c r="T6219" s="99">
        <v>33443.328160744597</v>
      </c>
      <c r="U6219" s="16">
        <v>32375.893555200499</v>
      </c>
      <c r="V6219" s="17">
        <f>gp_need_index[[#This Row],[Normalised weighted population 2028/29]]/gp_need_index[[#This Row],[Registered population 2028/29]]</f>
        <v>0.96808228533914154</v>
      </c>
    </row>
    <row r="6220" spans="1:22" x14ac:dyDescent="0.2">
      <c r="A6220" s="6" t="s">
        <v>1999</v>
      </c>
      <c r="B6220" s="1" t="s">
        <v>12160</v>
      </c>
      <c r="C6220" s="95" t="s">
        <v>6329</v>
      </c>
      <c r="D6220" s="95" t="s">
        <v>6329</v>
      </c>
      <c r="E6220" s="95" t="s">
        <v>6645</v>
      </c>
      <c r="F6220" s="95" t="s">
        <v>6328</v>
      </c>
      <c r="G6220" s="95" t="s">
        <v>6328</v>
      </c>
      <c r="H6220" s="61">
        <v>5536.8413019729896</v>
      </c>
      <c r="I6220" s="61">
        <v>257.20866012489398</v>
      </c>
      <c r="J6220" s="123">
        <v>1424123.5326046499</v>
      </c>
      <c r="K6220" s="99">
        <v>22710</v>
      </c>
      <c r="L6220" s="16">
        <v>28672.695945879899</v>
      </c>
      <c r="M6220" s="17">
        <f>gp_need_index[[#This Row],[Normalised weighted population (base year)]]/gp_need_index[[#This Row],[Registered population (base year)]]</f>
        <v>1.2625581658247425</v>
      </c>
      <c r="N6220" s="99">
        <v>22828.256398836598</v>
      </c>
      <c r="O6220" s="16">
        <v>28776.332699491599</v>
      </c>
      <c r="P6220" s="17">
        <f>gp_need_index[[#This Row],[Normalised weighted population 2026/27]]/gp_need_index[[#This Row],[Registered population 2026/27]]</f>
        <v>1.2605576263353224</v>
      </c>
      <c r="Q6220" s="99">
        <v>22930.846773966499</v>
      </c>
      <c r="R6220" s="16">
        <v>28877.492904423001</v>
      </c>
      <c r="S6220" s="17">
        <f>gp_need_index[[#This Row],[Normalised weighted population 2027/28]]/gp_need_index[[#This Row],[Registered population 2027/28]]</f>
        <v>1.2593295480569762</v>
      </c>
      <c r="T6220" s="99">
        <v>23059.261536075101</v>
      </c>
      <c r="U6220" s="16">
        <v>28992.683278247099</v>
      </c>
      <c r="V6220" s="17">
        <f>gp_need_index[[#This Row],[Normalised weighted population 2028/29]]/gp_need_index[[#This Row],[Registered population 2028/29]]</f>
        <v>1.2573118715397475</v>
      </c>
    </row>
    <row r="6221" spans="1:22" x14ac:dyDescent="0.2">
      <c r="A6221" s="6" t="s">
        <v>2334</v>
      </c>
      <c r="B6221" s="1" t="s">
        <v>12161</v>
      </c>
      <c r="C6221" s="95" t="s">
        <v>6370</v>
      </c>
      <c r="D6221" s="95" t="s">
        <v>6370</v>
      </c>
      <c r="E6221" s="95" t="s">
        <v>6645</v>
      </c>
      <c r="F6221" s="95" t="s">
        <v>6372</v>
      </c>
      <c r="G6221" s="95" t="s">
        <v>6372</v>
      </c>
      <c r="H6221" s="61">
        <v>5403.1369157757699</v>
      </c>
      <c r="I6221" s="61"/>
      <c r="J6221" s="123"/>
      <c r="K6221" s="99">
        <v>234.5</v>
      </c>
      <c r="L6221" s="16"/>
      <c r="M6221" s="17">
        <f>gp_need_index[[#This Row],[Normalised weighted population (base year)]]/gp_need_index[[#This Row],[Registered population (base year)]]</f>
        <v>0</v>
      </c>
      <c r="N6221" s="99">
        <v>233.10542191014599</v>
      </c>
      <c r="O6221" s="16"/>
      <c r="P6221" s="17">
        <f>gp_need_index[[#This Row],[Normalised weighted population 2026/27]]/gp_need_index[[#This Row],[Registered population 2026/27]]</f>
        <v>0</v>
      </c>
      <c r="Q6221" s="99">
        <v>231.55207568818</v>
      </c>
      <c r="R6221" s="16"/>
      <c r="S6221" s="17">
        <f>gp_need_index[[#This Row],[Normalised weighted population 2027/28]]/gp_need_index[[#This Row],[Registered population 2027/28]]</f>
        <v>0</v>
      </c>
      <c r="T6221" s="99">
        <v>230.50759380184701</v>
      </c>
      <c r="U6221" s="16"/>
      <c r="V6221" s="17">
        <f>gp_need_index[[#This Row],[Normalised weighted population 2028/29]]/gp_need_index[[#This Row],[Registered population 2028/29]]</f>
        <v>0</v>
      </c>
    </row>
    <row r="6222" spans="1:22" x14ac:dyDescent="0.2">
      <c r="A6222" s="6" t="s">
        <v>2133</v>
      </c>
      <c r="B6222" s="1" t="s">
        <v>12162</v>
      </c>
      <c r="C6222" s="95" t="s">
        <v>6329</v>
      </c>
      <c r="D6222" s="95" t="s">
        <v>6329</v>
      </c>
      <c r="E6222" s="95" t="s">
        <v>6645</v>
      </c>
      <c r="F6222" s="95" t="s">
        <v>6388</v>
      </c>
      <c r="G6222" s="95" t="s">
        <v>6388</v>
      </c>
      <c r="H6222" s="61">
        <v>5347.6733004662301</v>
      </c>
      <c r="I6222" s="61">
        <v>68.942345218688502</v>
      </c>
      <c r="J6222" s="123">
        <v>368681.13879750599</v>
      </c>
      <c r="K6222" s="99">
        <v>4971.1666666666697</v>
      </c>
      <c r="L6222" s="16">
        <v>7422.8688394662704</v>
      </c>
      <c r="M6222" s="17">
        <f>gp_need_index[[#This Row],[Normalised weighted population (base year)]]/gp_need_index[[#This Row],[Registered population (base year)]]</f>
        <v>1.4931844649746067</v>
      </c>
      <c r="N6222" s="99">
        <v>5001.98506695993</v>
      </c>
      <c r="O6222" s="16">
        <v>7449.6986161450995</v>
      </c>
      <c r="P6222" s="17">
        <f>gp_need_index[[#This Row],[Normalised weighted population 2026/27]]/gp_need_index[[#This Row],[Registered population 2026/27]]</f>
        <v>1.4893484319562</v>
      </c>
      <c r="Q6222" s="99">
        <v>5030.0979232078198</v>
      </c>
      <c r="R6222" s="16">
        <v>7475.8872568782899</v>
      </c>
      <c r="S6222" s="17">
        <f>gp_need_index[[#This Row],[Normalised weighted population 2027/28]]/gp_need_index[[#This Row],[Registered population 2027/28]]</f>
        <v>1.4862309583251072</v>
      </c>
      <c r="T6222" s="99">
        <v>5060.3109085200904</v>
      </c>
      <c r="U6222" s="16">
        <v>7505.7080675226598</v>
      </c>
      <c r="V6222" s="17">
        <f>gp_need_index[[#This Row],[Normalised weighted population 2028/29]]/gp_need_index[[#This Row],[Registered population 2028/29]]</f>
        <v>1.4832503779333464</v>
      </c>
    </row>
    <row r="6223" spans="1:22" x14ac:dyDescent="0.2">
      <c r="A6223" s="6" t="s">
        <v>5755</v>
      </c>
      <c r="B6223" s="1" t="s">
        <v>12163</v>
      </c>
      <c r="C6223" s="95" t="s">
        <v>6548</v>
      </c>
      <c r="D6223" s="95" t="s">
        <v>6548</v>
      </c>
      <c r="E6223" s="95" t="s">
        <v>6645</v>
      </c>
      <c r="F6223" s="95" t="s">
        <v>6554</v>
      </c>
      <c r="G6223" s="95" t="s">
        <v>6554</v>
      </c>
      <c r="H6223" s="61">
        <v>5380.6862942442604</v>
      </c>
      <c r="I6223" s="61">
        <v>61.160620700260601</v>
      </c>
      <c r="J6223" s="123">
        <v>329086.11354936397</v>
      </c>
      <c r="K6223" s="99">
        <v>5576.0833333333303</v>
      </c>
      <c r="L6223" s="16">
        <v>6625.6794848089403</v>
      </c>
      <c r="M6223" s="17">
        <f>gp_need_index[[#This Row],[Normalised weighted population (base year)]]/gp_need_index[[#This Row],[Registered population (base year)]]</f>
        <v>1.1882317907986091</v>
      </c>
      <c r="N6223" s="99">
        <v>5620.4336560468</v>
      </c>
      <c r="O6223" s="16">
        <v>6649.6278401911304</v>
      </c>
      <c r="P6223" s="17">
        <f>gp_need_index[[#This Row],[Normalised weighted population 2026/27]]/gp_need_index[[#This Row],[Registered population 2026/27]]</f>
        <v>1.1831165079294301</v>
      </c>
      <c r="Q6223" s="99">
        <v>5661.9053876473899</v>
      </c>
      <c r="R6223" s="16">
        <v>6673.0039153170101</v>
      </c>
      <c r="S6223" s="17">
        <f>gp_need_index[[#This Row],[Normalised weighted population 2027/28]]/gp_need_index[[#This Row],[Registered population 2027/28]]</f>
        <v>1.1785791987756524</v>
      </c>
      <c r="T6223" s="99">
        <v>5700.9542517154296</v>
      </c>
      <c r="U6223" s="16">
        <v>6699.6220783992203</v>
      </c>
      <c r="V6223" s="17">
        <f>gp_need_index[[#This Row],[Normalised weighted population 2028/29]]/gp_need_index[[#This Row],[Registered population 2028/29]]</f>
        <v>1.1751755552823966</v>
      </c>
    </row>
    <row r="6224" spans="1:22" x14ac:dyDescent="0.2">
      <c r="A6224" s="6" t="s">
        <v>5764</v>
      </c>
      <c r="B6224" s="1" t="s">
        <v>12553</v>
      </c>
      <c r="C6224" s="95" t="s">
        <v>6548</v>
      </c>
      <c r="D6224" s="95" t="s">
        <v>6548</v>
      </c>
      <c r="E6224" s="95" t="s">
        <v>6645</v>
      </c>
      <c r="F6224" s="95" t="s">
        <v>6553</v>
      </c>
      <c r="G6224" s="95" t="s">
        <v>6553</v>
      </c>
      <c r="H6224" s="61">
        <v>5458.0364065459298</v>
      </c>
      <c r="I6224" s="61">
        <v>176.18021824354699</v>
      </c>
      <c r="J6224" s="123">
        <v>961598.04528648604</v>
      </c>
      <c r="K6224" s="99">
        <v>19064.416666666701</v>
      </c>
      <c r="L6224" s="16">
        <v>19360.405009405898</v>
      </c>
      <c r="M6224" s="17">
        <f>gp_need_index[[#This Row],[Normalised weighted population (base year)]]/gp_need_index[[#This Row],[Registered population (base year)]]</f>
        <v>1.0155256962704093</v>
      </c>
      <c r="N6224" s="99">
        <v>19093.062657738301</v>
      </c>
      <c r="O6224" s="16">
        <v>19430.3827166843</v>
      </c>
      <c r="P6224" s="17">
        <f>gp_need_index[[#This Row],[Normalised weighted population 2026/27]]/gp_need_index[[#This Row],[Registered population 2026/27]]</f>
        <v>1.0176671529860237</v>
      </c>
      <c r="Q6224" s="99">
        <v>19112.7899034617</v>
      </c>
      <c r="R6224" s="16">
        <v>19498.688206408799</v>
      </c>
      <c r="S6224" s="17">
        <f>gp_need_index[[#This Row],[Normalised weighted population 2027/28]]/gp_need_index[[#This Row],[Registered population 2027/28]]</f>
        <v>1.0201905794442498</v>
      </c>
      <c r="T6224" s="99">
        <v>19144.481523956299</v>
      </c>
      <c r="U6224" s="16">
        <v>19576.467160108499</v>
      </c>
      <c r="V6224" s="17">
        <f>gp_need_index[[#This Row],[Normalised weighted population 2028/29]]/gp_need_index[[#This Row],[Registered population 2028/29]]</f>
        <v>1.0225644991018241</v>
      </c>
    </row>
    <row r="6225" spans="1:22" x14ac:dyDescent="0.2">
      <c r="A6225" s="6" t="s">
        <v>2839</v>
      </c>
      <c r="B6225" s="1" t="s">
        <v>12164</v>
      </c>
      <c r="C6225" s="95" t="s">
        <v>6523</v>
      </c>
      <c r="D6225" s="95" t="s">
        <v>12672</v>
      </c>
      <c r="E6225" s="95" t="s">
        <v>6643</v>
      </c>
      <c r="F6225" s="95" t="s">
        <v>6531</v>
      </c>
      <c r="G6225" s="95" t="s">
        <v>6531</v>
      </c>
      <c r="H6225" s="61">
        <v>5296.0431640625002</v>
      </c>
      <c r="I6225" s="61">
        <v>59.761609047307097</v>
      </c>
      <c r="J6225" s="123">
        <v>316500.06106836698</v>
      </c>
      <c r="K6225" s="99">
        <v>5008.6666666666697</v>
      </c>
      <c r="L6225" s="16">
        <v>6372.2772709669198</v>
      </c>
      <c r="M6225" s="17">
        <f>gp_need_index[[#This Row],[Normalised weighted population (base year)]]/gp_need_index[[#This Row],[Registered population (base year)]]</f>
        <v>1.2722502204778883</v>
      </c>
      <c r="N6225" s="99">
        <v>5034.5407682636896</v>
      </c>
      <c r="O6225" s="16">
        <v>6395.30971028561</v>
      </c>
      <c r="P6225" s="17">
        <f>gp_need_index[[#This Row],[Normalised weighted population 2026/27]]/gp_need_index[[#This Row],[Registered population 2026/27]]</f>
        <v>1.2702866069929992</v>
      </c>
      <c r="Q6225" s="99">
        <v>5060.5890826963196</v>
      </c>
      <c r="R6225" s="16">
        <v>6417.7917564743302</v>
      </c>
      <c r="S6225" s="17">
        <f>gp_need_index[[#This Row],[Normalised weighted population 2027/28]]/gp_need_index[[#This Row],[Registered population 2027/28]]</f>
        <v>1.2681906496654107</v>
      </c>
      <c r="T6225" s="99">
        <v>5086.6679852850502</v>
      </c>
      <c r="U6225" s="16">
        <v>6443.3918954476203</v>
      </c>
      <c r="V6225" s="17">
        <f>gp_need_index[[#This Row],[Normalised weighted population 2028/29]]/gp_need_index[[#This Row],[Registered population 2028/29]]</f>
        <v>1.2667215383601533</v>
      </c>
    </row>
    <row r="6226" spans="1:22" x14ac:dyDescent="0.2">
      <c r="A6226" s="6" t="s">
        <v>3607</v>
      </c>
      <c r="B6226" s="1" t="s">
        <v>12165</v>
      </c>
      <c r="C6226" s="95" t="s">
        <v>6269</v>
      </c>
      <c r="D6226" s="95" t="s">
        <v>12677</v>
      </c>
      <c r="E6226" s="95" t="s">
        <v>6652</v>
      </c>
      <c r="F6226" s="95" t="s">
        <v>6296</v>
      </c>
      <c r="G6226" s="95" t="s">
        <v>6296</v>
      </c>
      <c r="H6226" s="61">
        <v>5372.3196425326996</v>
      </c>
      <c r="I6226" s="61">
        <v>34.642774418215097</v>
      </c>
      <c r="J6226" s="123">
        <v>186112.05747880699</v>
      </c>
      <c r="K6226" s="99">
        <v>3048.6666666666702</v>
      </c>
      <c r="L6226" s="16">
        <v>3747.1008053578598</v>
      </c>
      <c r="M6226" s="17">
        <f>gp_need_index[[#This Row],[Normalised weighted population (base year)]]/gp_need_index[[#This Row],[Registered population (base year)]]</f>
        <v>1.2290949503688571</v>
      </c>
      <c r="N6226" s="99">
        <v>3043.03862014577</v>
      </c>
      <c r="O6226" s="16">
        <v>3760.6446089700498</v>
      </c>
      <c r="P6226" s="17">
        <f>gp_need_index[[#This Row],[Normalised weighted population 2026/27]]/gp_need_index[[#This Row],[Registered population 2026/27]]</f>
        <v>1.2358188897352556</v>
      </c>
      <c r="Q6226" s="99">
        <v>3037.05866122219</v>
      </c>
      <c r="R6226" s="16">
        <v>3773.8647639943301</v>
      </c>
      <c r="S6226" s="17">
        <f>gp_need_index[[#This Row],[Normalised weighted population 2027/28]]/gp_need_index[[#This Row],[Registered population 2027/28]]</f>
        <v>1.2426051601109445</v>
      </c>
      <c r="T6226" s="99">
        <v>3036.4675475471799</v>
      </c>
      <c r="U6226" s="16">
        <v>3788.91845630636</v>
      </c>
      <c r="V6226" s="17">
        <f>gp_need_index[[#This Row],[Normalised weighted population 2028/29]]/gp_need_index[[#This Row],[Registered population 2028/29]]</f>
        <v>1.2478046931102558</v>
      </c>
    </row>
    <row r="6227" spans="1:22" x14ac:dyDescent="0.2">
      <c r="A6227" s="6" t="s">
        <v>1158</v>
      </c>
      <c r="B6227" s="1" t="s">
        <v>12166</v>
      </c>
      <c r="C6227" s="95" t="s">
        <v>6337</v>
      </c>
      <c r="D6227" s="95" t="s">
        <v>6337</v>
      </c>
      <c r="E6227" s="95" t="s">
        <v>6651</v>
      </c>
      <c r="F6227" s="95" t="s">
        <v>6339</v>
      </c>
      <c r="G6227" s="95" t="s">
        <v>6339</v>
      </c>
      <c r="H6227" s="61">
        <v>5366.88566559436</v>
      </c>
      <c r="I6227" s="61">
        <v>164.197673919788</v>
      </c>
      <c r="J6227" s="123">
        <v>881230.14248404501</v>
      </c>
      <c r="K6227" s="99">
        <v>13305.25</v>
      </c>
      <c r="L6227" s="16">
        <v>17742.311924006401</v>
      </c>
      <c r="M6227" s="17">
        <f>gp_need_index[[#This Row],[Normalised weighted population (base year)]]/gp_need_index[[#This Row],[Registered population (base year)]]</f>
        <v>1.3334820408490182</v>
      </c>
      <c r="N6227" s="99">
        <v>13316.4152292667</v>
      </c>
      <c r="O6227" s="16">
        <v>17806.4410736629</v>
      </c>
      <c r="P6227" s="17">
        <f>gp_need_index[[#This Row],[Normalised weighted population 2026/27]]/gp_need_index[[#This Row],[Registered population 2026/27]]</f>
        <v>1.3371797715144884</v>
      </c>
      <c r="Q6227" s="99">
        <v>13332.4440309768</v>
      </c>
      <c r="R6227" s="16">
        <v>17869.0377654277</v>
      </c>
      <c r="S6227" s="17">
        <f>gp_need_index[[#This Row],[Normalised weighted population 2027/28]]/gp_need_index[[#This Row],[Registered population 2027/28]]</f>
        <v>1.3402672251172036</v>
      </c>
      <c r="T6227" s="99">
        <v>13346.493501659899</v>
      </c>
      <c r="U6227" s="16">
        <v>17940.316153301901</v>
      </c>
      <c r="V6227" s="17">
        <f>gp_need_index[[#This Row],[Normalised weighted population 2028/29]]/gp_need_index[[#This Row],[Registered population 2028/29]]</f>
        <v>1.3441969721163591</v>
      </c>
    </row>
    <row r="6228" spans="1:22" x14ac:dyDescent="0.2">
      <c r="A6228" s="6" t="s">
        <v>4845</v>
      </c>
      <c r="B6228" s="1" t="s">
        <v>12167</v>
      </c>
      <c r="C6228" s="95" t="s">
        <v>6514</v>
      </c>
      <c r="D6228" s="95" t="s">
        <v>6514</v>
      </c>
      <c r="E6228" s="95" t="s">
        <v>6641</v>
      </c>
      <c r="F6228" s="95" t="s">
        <v>6519</v>
      </c>
      <c r="G6228" s="95" t="s">
        <v>6519</v>
      </c>
      <c r="H6228" s="61">
        <v>5518.6662176724103</v>
      </c>
      <c r="I6228" s="61">
        <v>77.796669110901504</v>
      </c>
      <c r="J6228" s="123">
        <v>429333.84966977098</v>
      </c>
      <c r="K6228" s="99">
        <v>5947.1666666666697</v>
      </c>
      <c r="L6228" s="16">
        <v>8644.0246572857595</v>
      </c>
      <c r="M6228" s="17">
        <f>gp_need_index[[#This Row],[Normalised weighted population (base year)]]/gp_need_index[[#This Row],[Registered population (base year)]]</f>
        <v>1.4534693816022906</v>
      </c>
      <c r="N6228" s="99">
        <v>5936.38254219386</v>
      </c>
      <c r="O6228" s="16">
        <v>8675.2682716048203</v>
      </c>
      <c r="P6228" s="17">
        <f>gp_need_index[[#This Row],[Normalised weighted population 2026/27]]/gp_need_index[[#This Row],[Registered population 2026/27]]</f>
        <v>1.4613728495331726</v>
      </c>
      <c r="Q6228" s="99">
        <v>5927.4079645718002</v>
      </c>
      <c r="R6228" s="16">
        <v>8705.7652750053003</v>
      </c>
      <c r="S6228" s="17">
        <f>gp_need_index[[#This Row],[Normalised weighted population 2027/28]]/gp_need_index[[#This Row],[Registered population 2027/28]]</f>
        <v>1.4687305694225503</v>
      </c>
      <c r="T6228" s="99">
        <v>5922.8299497764201</v>
      </c>
      <c r="U6228" s="16">
        <v>8740.4919862115694</v>
      </c>
      <c r="V6228" s="17">
        <f>gp_need_index[[#This Row],[Normalised weighted population 2028/29]]/gp_need_index[[#This Row],[Registered population 2028/29]]</f>
        <v>1.475729011355714</v>
      </c>
    </row>
    <row r="6229" spans="1:22" x14ac:dyDescent="0.2">
      <c r="A6229" s="6" t="s">
        <v>1044</v>
      </c>
      <c r="B6229" s="1" t="s">
        <v>12168</v>
      </c>
      <c r="C6229" s="95" t="s">
        <v>6337</v>
      </c>
      <c r="D6229" s="95" t="s">
        <v>6337</v>
      </c>
      <c r="E6229" s="95" t="s">
        <v>6651</v>
      </c>
      <c r="F6229" s="95" t="s">
        <v>6341</v>
      </c>
      <c r="G6229" s="95" t="s">
        <v>6341</v>
      </c>
      <c r="H6229" s="61">
        <v>5328.5274804687497</v>
      </c>
      <c r="I6229" s="61">
        <v>36.874895952911999</v>
      </c>
      <c r="J6229" s="123">
        <v>196488.89642451701</v>
      </c>
      <c r="K6229" s="99">
        <v>3322.8333333333298</v>
      </c>
      <c r="L6229" s="16">
        <v>3956.0236559097102</v>
      </c>
      <c r="M6229" s="17">
        <f>gp_need_index[[#This Row],[Normalised weighted population (base year)]]/gp_need_index[[#This Row],[Registered population (base year)]]</f>
        <v>1.1905573524330786</v>
      </c>
      <c r="N6229" s="99">
        <v>3336.1724694816699</v>
      </c>
      <c r="O6229" s="16">
        <v>3970.3226060218099</v>
      </c>
      <c r="P6229" s="17">
        <f>gp_need_index[[#This Row],[Normalised weighted population 2026/27]]/gp_need_index[[#This Row],[Registered population 2026/27]]</f>
        <v>1.190083139388374</v>
      </c>
      <c r="Q6229" s="99">
        <v>3348.1789545658398</v>
      </c>
      <c r="R6229" s="16">
        <v>3984.2798622386799</v>
      </c>
      <c r="S6229" s="17">
        <f>gp_need_index[[#This Row],[Normalised weighted population 2027/28]]/gp_need_index[[#This Row],[Registered population 2027/28]]</f>
        <v>1.1899841425158602</v>
      </c>
      <c r="T6229" s="99">
        <v>3360.8643473042098</v>
      </c>
      <c r="U6229" s="16">
        <v>4000.1728862027098</v>
      </c>
      <c r="V6229" s="17">
        <f>gp_need_index[[#This Row],[Normalised weighted population 2028/29]]/gp_need_index[[#This Row],[Registered population 2028/29]]</f>
        <v>1.1902214647286484</v>
      </c>
    </row>
    <row r="6230" spans="1:22" x14ac:dyDescent="0.2">
      <c r="A6230" s="6" t="s">
        <v>5762</v>
      </c>
      <c r="B6230" s="1" t="s">
        <v>12169</v>
      </c>
      <c r="C6230" s="95" t="s">
        <v>6548</v>
      </c>
      <c r="D6230" s="95" t="s">
        <v>6548</v>
      </c>
      <c r="E6230" s="95" t="s">
        <v>6645</v>
      </c>
      <c r="F6230" s="95" t="s">
        <v>6622</v>
      </c>
      <c r="G6230" s="95" t="s">
        <v>6622</v>
      </c>
      <c r="H6230" s="61">
        <v>5407.6576850043402</v>
      </c>
      <c r="I6230" s="61">
        <v>197.44024319940999</v>
      </c>
      <c r="J6230" s="123">
        <v>1067689.24846641</v>
      </c>
      <c r="K6230" s="99">
        <v>17229.166666666701</v>
      </c>
      <c r="L6230" s="16">
        <v>21496.400055950198</v>
      </c>
      <c r="M6230" s="17">
        <f>gp_need_index[[#This Row],[Normalised weighted population (base year)]]/gp_need_index[[#This Row],[Registered population (base year)]]</f>
        <v>1.2476749730176633</v>
      </c>
      <c r="N6230" s="99">
        <v>17206.962313171101</v>
      </c>
      <c r="O6230" s="16">
        <v>21574.098264738899</v>
      </c>
      <c r="P6230" s="17">
        <f>gp_need_index[[#This Row],[Normalised weighted population 2026/27]]/gp_need_index[[#This Row],[Registered population 2026/27]]</f>
        <v>1.253800518190533</v>
      </c>
      <c r="Q6230" s="99">
        <v>17179.091638333201</v>
      </c>
      <c r="R6230" s="16">
        <v>21649.939763531002</v>
      </c>
      <c r="S6230" s="17">
        <f>gp_need_index[[#This Row],[Normalised weighted population 2027/28]]/gp_need_index[[#This Row],[Registered population 2027/28]]</f>
        <v>1.260249390324085</v>
      </c>
      <c r="T6230" s="99">
        <v>17154.991431646999</v>
      </c>
      <c r="U6230" s="16">
        <v>21736.299914770101</v>
      </c>
      <c r="V6230" s="17">
        <f>gp_need_index[[#This Row],[Normalised weighted population 2028/29]]/gp_need_index[[#This Row],[Registered population 2028/29]]</f>
        <v>1.2670539651026376</v>
      </c>
    </row>
    <row r="6231" spans="1:22" x14ac:dyDescent="0.2">
      <c r="A6231" s="6" t="s">
        <v>2937</v>
      </c>
      <c r="B6231" s="1" t="s">
        <v>12170</v>
      </c>
      <c r="C6231" s="95" t="s">
        <v>6364</v>
      </c>
      <c r="D6231" s="95" t="s">
        <v>12674</v>
      </c>
      <c r="E6231" s="95" t="s">
        <v>6643</v>
      </c>
      <c r="F6231" s="95" t="s">
        <v>6450</v>
      </c>
      <c r="G6231" s="95" t="s">
        <v>6450</v>
      </c>
      <c r="H6231" s="61">
        <v>5448.4651692708303</v>
      </c>
      <c r="I6231" s="61">
        <v>0.146565712013462</v>
      </c>
      <c r="J6231" s="123">
        <v>798.558176914726</v>
      </c>
      <c r="K6231" s="99">
        <v>2670.8333333333298</v>
      </c>
      <c r="L6231" s="16">
        <v>16.077829821332301</v>
      </c>
      <c r="M6231" s="17">
        <f>gp_need_index[[#This Row],[Normalised weighted population (base year)]]/gp_need_index[[#This Row],[Registered population (base year)]]</f>
        <v>6.0197802763178737E-3</v>
      </c>
      <c r="N6231" s="99">
        <v>2692.2068523682401</v>
      </c>
      <c r="O6231" s="16">
        <v>16.1359427414062</v>
      </c>
      <c r="P6231" s="17">
        <f>gp_need_index[[#This Row],[Normalised weighted population 2026/27]]/gp_need_index[[#This Row],[Registered population 2026/27]]</f>
        <v>5.9935746494412107E-3</v>
      </c>
      <c r="Q6231" s="99">
        <v>2712.9264042699801</v>
      </c>
      <c r="R6231" s="16">
        <v>16.192666970011899</v>
      </c>
      <c r="S6231" s="17">
        <f>gp_need_index[[#This Row],[Normalised weighted population 2027/28]]/gp_need_index[[#This Row],[Registered population 2027/28]]</f>
        <v>5.9687085298464537E-3</v>
      </c>
      <c r="T6231" s="99">
        <v>2734.2451197247801</v>
      </c>
      <c r="U6231" s="16">
        <v>16.257258427714198</v>
      </c>
      <c r="V6231" s="17">
        <f>gp_need_index[[#This Row],[Normalised weighted population 2028/29]]/gp_need_index[[#This Row],[Registered population 2028/29]]</f>
        <v>5.9457940732653113E-3</v>
      </c>
    </row>
    <row r="6232" spans="1:22" x14ac:dyDescent="0.2">
      <c r="A6232" s="6" t="s">
        <v>3354</v>
      </c>
      <c r="B6232" s="1" t="s">
        <v>12171</v>
      </c>
      <c r="C6232" s="95" t="s">
        <v>6272</v>
      </c>
      <c r="D6232" s="95" t="s">
        <v>6272</v>
      </c>
      <c r="E6232" s="95" t="s">
        <v>6652</v>
      </c>
      <c r="F6232" s="95" t="s">
        <v>6303</v>
      </c>
      <c r="G6232" s="95" t="s">
        <v>6303</v>
      </c>
      <c r="H6232" s="61">
        <v>5488.3721191406203</v>
      </c>
      <c r="I6232" s="61">
        <v>87.656589319903702</v>
      </c>
      <c r="J6232" s="123">
        <v>481091.98088231898</v>
      </c>
      <c r="K6232" s="99">
        <v>7302.6666666666697</v>
      </c>
      <c r="L6232" s="16">
        <v>9686.1008009683992</v>
      </c>
      <c r="M6232" s="17">
        <f>gp_need_index[[#This Row],[Normalised weighted population (base year)]]/gp_need_index[[#This Row],[Registered population (base year)]]</f>
        <v>1.3263786015567458</v>
      </c>
      <c r="N6232" s="99">
        <v>7309.31057191528</v>
      </c>
      <c r="O6232" s="16">
        <v>9721.11097385424</v>
      </c>
      <c r="P6232" s="17">
        <f>gp_need_index[[#This Row],[Normalised weighted population 2026/27]]/gp_need_index[[#This Row],[Registered population 2026/27]]</f>
        <v>1.3299627753137035</v>
      </c>
      <c r="Q6232" s="99">
        <v>7313.9654624988098</v>
      </c>
      <c r="R6232" s="16">
        <v>9755.2845285092008</v>
      </c>
      <c r="S6232" s="17">
        <f>gp_need_index[[#This Row],[Normalised weighted population 2027/28]]/gp_need_index[[#This Row],[Registered population 2027/28]]</f>
        <v>1.3337887058023263</v>
      </c>
      <c r="T6232" s="99">
        <v>7323.8306925651596</v>
      </c>
      <c r="U6232" s="16">
        <v>9794.1977013153901</v>
      </c>
      <c r="V6232" s="17">
        <f>gp_need_index[[#This Row],[Normalised weighted population 2028/29]]/gp_need_index[[#This Row],[Registered population 2028/29]]</f>
        <v>1.3373053136329383</v>
      </c>
    </row>
    <row r="6233" spans="1:22" x14ac:dyDescent="0.2">
      <c r="A6233" s="6" t="s">
        <v>3338</v>
      </c>
      <c r="B6233" s="1" t="s">
        <v>12172</v>
      </c>
      <c r="C6233" s="95" t="s">
        <v>6272</v>
      </c>
      <c r="D6233" s="95" t="s">
        <v>6272</v>
      </c>
      <c r="E6233" s="95" t="s">
        <v>6652</v>
      </c>
      <c r="F6233" s="95" t="s">
        <v>6303</v>
      </c>
      <c r="G6233" s="95" t="s">
        <v>6303</v>
      </c>
      <c r="H6233" s="61">
        <v>5500.7164184570302</v>
      </c>
      <c r="I6233" s="61">
        <v>53.8934625106399</v>
      </c>
      <c r="J6233" s="123">
        <v>296452.65407977498</v>
      </c>
      <c r="K6233" s="99">
        <v>5834.5833333333303</v>
      </c>
      <c r="L6233" s="16">
        <v>5968.6513270603</v>
      </c>
      <c r="M6233" s="17">
        <f>gp_need_index[[#This Row],[Normalised weighted population (base year)]]/gp_need_index[[#This Row],[Registered population (base year)]]</f>
        <v>1.0229781607473203</v>
      </c>
      <c r="N6233" s="99">
        <v>5843.33653555213</v>
      </c>
      <c r="O6233" s="16">
        <v>5990.2248703414798</v>
      </c>
      <c r="P6233" s="17">
        <f>gp_need_index[[#This Row],[Normalised weighted population 2026/27]]/gp_need_index[[#This Row],[Registered population 2026/27]]</f>
        <v>1.0251377503068066</v>
      </c>
      <c r="Q6233" s="99">
        <v>5849.79255879842</v>
      </c>
      <c r="R6233" s="16">
        <v>6011.2828829032896</v>
      </c>
      <c r="S6233" s="17">
        <f>gp_need_index[[#This Row],[Normalised weighted population 2027/28]]/gp_need_index[[#This Row],[Registered population 2027/28]]</f>
        <v>1.0276061625231443</v>
      </c>
      <c r="T6233" s="99">
        <v>5859.9438615033696</v>
      </c>
      <c r="U6233" s="16">
        <v>6035.2614853649302</v>
      </c>
      <c r="V6233" s="17">
        <f>gp_need_index[[#This Row],[Normalised weighted population 2028/29]]/gp_need_index[[#This Row],[Registered population 2028/29]]</f>
        <v>1.0299179698654286</v>
      </c>
    </row>
    <row r="6234" spans="1:22" x14ac:dyDescent="0.2">
      <c r="A6234" s="6" t="s">
        <v>3583</v>
      </c>
      <c r="B6234" s="1" t="s">
        <v>12554</v>
      </c>
      <c r="C6234" s="95" t="s">
        <v>6270</v>
      </c>
      <c r="D6234" s="95" t="s">
        <v>12677</v>
      </c>
      <c r="E6234" s="95" t="s">
        <v>6652</v>
      </c>
      <c r="F6234" s="95" t="s">
        <v>6297</v>
      </c>
      <c r="G6234" s="95" t="s">
        <v>6297</v>
      </c>
      <c r="H6234" s="61">
        <v>5450.9818455430304</v>
      </c>
      <c r="I6234" s="61">
        <v>49.206717760788003</v>
      </c>
      <c r="J6234" s="123">
        <v>268224.92519281601</v>
      </c>
      <c r="K6234" s="99">
        <v>4959.1666666666697</v>
      </c>
      <c r="L6234" s="16">
        <v>5400.3262702176198</v>
      </c>
      <c r="M6234" s="17">
        <f>gp_need_index[[#This Row],[Normalised weighted population (base year)]]/gp_need_index[[#This Row],[Registered population (base year)]]</f>
        <v>1.0889584144280189</v>
      </c>
      <c r="N6234" s="99">
        <v>4936.5296082340401</v>
      </c>
      <c r="O6234" s="16">
        <v>5419.8456165722801</v>
      </c>
      <c r="P6234" s="17">
        <f>gp_need_index[[#This Row],[Normalised weighted population 2026/27]]/gp_need_index[[#This Row],[Registered population 2026/27]]</f>
        <v>1.0979060284642226</v>
      </c>
      <c r="Q6234" s="99">
        <v>4917.8593673082096</v>
      </c>
      <c r="R6234" s="16">
        <v>5438.8985201856103</v>
      </c>
      <c r="S6234" s="17">
        <f>gp_need_index[[#This Row],[Normalised weighted population 2027/28]]/gp_need_index[[#This Row],[Registered population 2027/28]]</f>
        <v>1.1059483637008904</v>
      </c>
      <c r="T6234" s="99">
        <v>4913.93534335408</v>
      </c>
      <c r="U6234" s="16">
        <v>5460.5939199838303</v>
      </c>
      <c r="V6234" s="17">
        <f>gp_need_index[[#This Row],[Normalised weighted population 2028/29]]/gp_need_index[[#This Row],[Registered population 2028/29]]</f>
        <v>1.1112465953320054</v>
      </c>
    </row>
    <row r="6235" spans="1:22" x14ac:dyDescent="0.2">
      <c r="A6235" s="6" t="s">
        <v>1048</v>
      </c>
      <c r="B6235" s="1" t="s">
        <v>12173</v>
      </c>
      <c r="C6235" s="95" t="s">
        <v>6340</v>
      </c>
      <c r="D6235" s="95" t="s">
        <v>6340</v>
      </c>
      <c r="E6235" s="95" t="s">
        <v>6645</v>
      </c>
      <c r="F6235" s="95" t="s">
        <v>6431</v>
      </c>
      <c r="G6235" s="95" t="s">
        <v>6431</v>
      </c>
      <c r="H6235" s="61">
        <v>5280.3856913248701</v>
      </c>
      <c r="I6235" s="61">
        <v>42.461590694131601</v>
      </c>
      <c r="J6235" s="123">
        <v>224213.57593218601</v>
      </c>
      <c r="K6235" s="99">
        <v>3577.5</v>
      </c>
      <c r="L6235" s="16">
        <v>4514.2205310546897</v>
      </c>
      <c r="M6235" s="17">
        <f>gp_need_index[[#This Row],[Normalised weighted population (base year)]]/gp_need_index[[#This Row],[Registered population (base year)]]</f>
        <v>1.2618366264303815</v>
      </c>
      <c r="N6235" s="99">
        <v>3604.0051557351499</v>
      </c>
      <c r="O6235" s="16">
        <v>4530.53707002991</v>
      </c>
      <c r="P6235" s="17">
        <f>gp_need_index[[#This Row],[Normalised weighted population 2026/27]]/gp_need_index[[#This Row],[Registered population 2026/27]]</f>
        <v>1.2570839591670242</v>
      </c>
      <c r="Q6235" s="99">
        <v>3630.7446577924102</v>
      </c>
      <c r="R6235" s="16">
        <v>4546.4637019339598</v>
      </c>
      <c r="S6235" s="17">
        <f>gp_need_index[[#This Row],[Normalised weighted population 2027/28]]/gp_need_index[[#This Row],[Registered population 2027/28]]</f>
        <v>1.2522124606521714</v>
      </c>
      <c r="T6235" s="99">
        <v>3654.4827952483502</v>
      </c>
      <c r="U6235" s="16">
        <v>4564.5992393622601</v>
      </c>
      <c r="V6235" s="17">
        <f>gp_need_index[[#This Row],[Normalised weighted population 2028/29]]/gp_need_index[[#This Row],[Registered population 2028/29]]</f>
        <v>1.2490411078955594</v>
      </c>
    </row>
    <row r="6236" spans="1:22" x14ac:dyDescent="0.2">
      <c r="A6236" s="6" t="s">
        <v>1396</v>
      </c>
      <c r="B6236" s="1" t="s">
        <v>12174</v>
      </c>
      <c r="C6236" s="95" t="s">
        <v>6337</v>
      </c>
      <c r="D6236" s="95" t="s">
        <v>6337</v>
      </c>
      <c r="E6236" s="95" t="s">
        <v>6651</v>
      </c>
      <c r="F6236" s="95" t="s">
        <v>6336</v>
      </c>
      <c r="G6236" s="95" t="s">
        <v>6336</v>
      </c>
      <c r="H6236" s="61">
        <v>5508.8729858398401</v>
      </c>
      <c r="I6236" s="61">
        <v>45.818686237861598</v>
      </c>
      <c r="J6236" s="123">
        <v>252409.32286242701</v>
      </c>
      <c r="K6236" s="99">
        <v>5479.25</v>
      </c>
      <c r="L6236" s="16">
        <v>5081.90167681821</v>
      </c>
      <c r="M6236" s="17">
        <f>gp_need_index[[#This Row],[Normalised weighted population (base year)]]/gp_need_index[[#This Row],[Registered population (base year)]]</f>
        <v>0.92748125689067118</v>
      </c>
      <c r="N6236" s="99">
        <v>5505.1966653470399</v>
      </c>
      <c r="O6236" s="16">
        <v>5100.27008531923</v>
      </c>
      <c r="P6236" s="17">
        <f>gp_need_index[[#This Row],[Normalised weighted population 2026/27]]/gp_need_index[[#This Row],[Registered population 2026/27]]</f>
        <v>0.92644648236153726</v>
      </c>
      <c r="Q6236" s="99">
        <v>5531.4679961952497</v>
      </c>
      <c r="R6236" s="16">
        <v>5118.1995543875701</v>
      </c>
      <c r="S6236" s="17">
        <f>gp_need_index[[#This Row],[Normalised weighted population 2027/28]]/gp_need_index[[#This Row],[Registered population 2027/28]]</f>
        <v>0.92528774602113917</v>
      </c>
      <c r="T6236" s="99">
        <v>5563.4171531990196</v>
      </c>
      <c r="U6236" s="16">
        <v>5138.6157076155396</v>
      </c>
      <c r="V6236" s="17">
        <f>gp_need_index[[#This Row],[Normalised weighted population 2028/29]]/gp_need_index[[#This Row],[Registered population 2028/29]]</f>
        <v>0.92364379051834811</v>
      </c>
    </row>
    <row r="6237" spans="1:22" x14ac:dyDescent="0.2">
      <c r="A6237" s="6" t="s">
        <v>1036</v>
      </c>
      <c r="B6237" s="1" t="s">
        <v>12175</v>
      </c>
      <c r="C6237" s="95" t="s">
        <v>6337</v>
      </c>
      <c r="D6237" s="95" t="s">
        <v>6337</v>
      </c>
      <c r="E6237" s="95" t="s">
        <v>6651</v>
      </c>
      <c r="F6237" s="95" t="s">
        <v>6341</v>
      </c>
      <c r="G6237" s="95" t="s">
        <v>6341</v>
      </c>
      <c r="H6237" s="61">
        <v>5348.8707982113501</v>
      </c>
      <c r="I6237" s="61">
        <v>35.393230158855097</v>
      </c>
      <c r="J6237" s="123">
        <v>189313.81525107301</v>
      </c>
      <c r="K6237" s="99">
        <v>3127.5</v>
      </c>
      <c r="L6237" s="16">
        <v>3811.5636310852401</v>
      </c>
      <c r="M6237" s="17">
        <f>gp_need_index[[#This Row],[Normalised weighted population (base year)]]/gp_need_index[[#This Row],[Registered population (base year)]]</f>
        <v>1.2187253816419632</v>
      </c>
      <c r="N6237" s="99">
        <v>3139.4910410206298</v>
      </c>
      <c r="O6237" s="16">
        <v>3825.3404339940398</v>
      </c>
      <c r="P6237" s="17">
        <f>gp_need_index[[#This Row],[Normalised weighted population 2026/27]]/gp_need_index[[#This Row],[Registered population 2026/27]]</f>
        <v>1.2184587832906968</v>
      </c>
      <c r="Q6237" s="99">
        <v>3153.1277821913</v>
      </c>
      <c r="R6237" s="16">
        <v>3838.78802046296</v>
      </c>
      <c r="S6237" s="17">
        <f>gp_need_index[[#This Row],[Normalised weighted population 2027/28]]/gp_need_index[[#This Row],[Registered population 2027/28]]</f>
        <v>1.2174539966772782</v>
      </c>
      <c r="T6237" s="99">
        <v>3166.86227000895</v>
      </c>
      <c r="U6237" s="16">
        <v>3854.1006872714102</v>
      </c>
      <c r="V6237" s="17">
        <f>gp_need_index[[#This Row],[Normalised weighted population 2028/29]]/gp_need_index[[#This Row],[Registered population 2028/29]]</f>
        <v>1.2170092535348933</v>
      </c>
    </row>
    <row r="6238" spans="1:22" x14ac:dyDescent="0.2">
      <c r="A6238" s="6" t="s">
        <v>1022</v>
      </c>
      <c r="B6238" s="1" t="s">
        <v>12176</v>
      </c>
      <c r="C6238" s="95" t="s">
        <v>6337</v>
      </c>
      <c r="D6238" s="95" t="s">
        <v>6337</v>
      </c>
      <c r="E6238" s="95" t="s">
        <v>6651</v>
      </c>
      <c r="F6238" s="95" t="s">
        <v>6341</v>
      </c>
      <c r="G6238" s="95" t="s">
        <v>6341</v>
      </c>
      <c r="H6238" s="61">
        <v>5496.2166069878504</v>
      </c>
      <c r="I6238" s="61">
        <v>46.145858093667101</v>
      </c>
      <c r="J6238" s="123">
        <v>253627.631598117</v>
      </c>
      <c r="K6238" s="99">
        <v>3513.1666666666702</v>
      </c>
      <c r="L6238" s="16">
        <v>5106.4305854043596</v>
      </c>
      <c r="M6238" s="17">
        <f>gp_need_index[[#This Row],[Normalised weighted population (base year)]]/gp_need_index[[#This Row],[Registered population (base year)]]</f>
        <v>1.4535121928187356</v>
      </c>
      <c r="N6238" s="99">
        <v>3522.3200082252401</v>
      </c>
      <c r="O6238" s="16">
        <v>5124.8876530415901</v>
      </c>
      <c r="P6238" s="17">
        <f>gp_need_index[[#This Row],[Normalised weighted population 2026/27]]/gp_need_index[[#This Row],[Registered population 2026/27]]</f>
        <v>1.4549750281275042</v>
      </c>
      <c r="Q6238" s="99">
        <v>3531.89178224128</v>
      </c>
      <c r="R6238" s="16">
        <v>5142.9036626091001</v>
      </c>
      <c r="S6238" s="17">
        <f>gp_need_index[[#This Row],[Normalised weighted population 2027/28]]/gp_need_index[[#This Row],[Registered population 2027/28]]</f>
        <v>1.4561328544855638</v>
      </c>
      <c r="T6238" s="99">
        <v>3542.05783435373</v>
      </c>
      <c r="U6238" s="16">
        <v>5163.4183588605401</v>
      </c>
      <c r="V6238" s="17">
        <f>gp_need_index[[#This Row],[Normalised weighted population 2028/29]]/gp_need_index[[#This Row],[Registered population 2028/29]]</f>
        <v>1.4577453560417759</v>
      </c>
    </row>
    <row r="6239" spans="1:22" x14ac:dyDescent="0.2">
      <c r="A6239" s="6" t="s">
        <v>1773</v>
      </c>
      <c r="B6239" s="1" t="s">
        <v>12177</v>
      </c>
      <c r="C6239" s="95" t="s">
        <v>6340</v>
      </c>
      <c r="D6239" s="95" t="s">
        <v>6340</v>
      </c>
      <c r="E6239" s="95" t="s">
        <v>6645</v>
      </c>
      <c r="F6239" s="95" t="s">
        <v>6427</v>
      </c>
      <c r="G6239" s="95" t="s">
        <v>6427</v>
      </c>
      <c r="H6239" s="61">
        <v>5374.2408362100296</v>
      </c>
      <c r="I6239" s="61">
        <v>59.020438229955602</v>
      </c>
      <c r="J6239" s="123">
        <v>317190.049306439</v>
      </c>
      <c r="K6239" s="99">
        <v>6540.6666666666697</v>
      </c>
      <c r="L6239" s="16">
        <v>6386.1691999348404</v>
      </c>
      <c r="M6239" s="17">
        <f>gp_need_index[[#This Row],[Normalised weighted population (base year)]]/gp_need_index[[#This Row],[Registered population (base year)]]</f>
        <v>0.97637894199391051</v>
      </c>
      <c r="N6239" s="99">
        <v>6587.2181862252701</v>
      </c>
      <c r="O6239" s="16">
        <v>6409.25185128879</v>
      </c>
      <c r="P6239" s="17">
        <f>gp_need_index[[#This Row],[Normalised weighted population 2026/27]]/gp_need_index[[#This Row],[Registered population 2026/27]]</f>
        <v>0.97298308179488713</v>
      </c>
      <c r="Q6239" s="99">
        <v>6634.3320260871196</v>
      </c>
      <c r="R6239" s="16">
        <v>6431.7829096242504</v>
      </c>
      <c r="S6239" s="17">
        <f>gp_need_index[[#This Row],[Normalised weighted population 2027/28]]/gp_need_index[[#This Row],[Registered population 2027/28]]</f>
        <v>0.96946955388026734</v>
      </c>
      <c r="T6239" s="99">
        <v>6678.42164442175</v>
      </c>
      <c r="U6239" s="16">
        <v>6457.4388583649197</v>
      </c>
      <c r="V6239" s="17">
        <f>gp_need_index[[#This Row],[Normalised weighted population 2028/29]]/gp_need_index[[#This Row],[Registered population 2028/29]]</f>
        <v>0.96691092629028452</v>
      </c>
    </row>
    <row r="6240" spans="1:22" x14ac:dyDescent="0.2">
      <c r="A6240" s="6" t="s">
        <v>1563</v>
      </c>
      <c r="B6240" s="1" t="s">
        <v>12178</v>
      </c>
      <c r="C6240" s="95" t="s">
        <v>6460</v>
      </c>
      <c r="D6240" s="95" t="s">
        <v>6460</v>
      </c>
      <c r="E6240" s="95" t="s">
        <v>6645</v>
      </c>
      <c r="F6240" s="95" t="s">
        <v>6621</v>
      </c>
      <c r="G6240" s="95" t="s">
        <v>6621</v>
      </c>
      <c r="H6240" s="61">
        <v>5634.51617960572</v>
      </c>
      <c r="I6240" s="61"/>
      <c r="J6240" s="123"/>
      <c r="K6240" s="99">
        <v>13.4166666666667</v>
      </c>
      <c r="L6240" s="16"/>
      <c r="M6240" s="17">
        <f>gp_need_index[[#This Row],[Normalised weighted population (base year)]]/gp_need_index[[#This Row],[Registered population (base year)]]</f>
        <v>0</v>
      </c>
      <c r="N6240" s="99">
        <v>13.3238060734379</v>
      </c>
      <c r="O6240" s="16"/>
      <c r="P6240" s="17">
        <f>gp_need_index[[#This Row],[Normalised weighted population 2026/27]]/gp_need_index[[#This Row],[Registered population 2026/27]]</f>
        <v>0</v>
      </c>
      <c r="Q6240" s="99">
        <v>13.2143042899883</v>
      </c>
      <c r="R6240" s="16"/>
      <c r="S6240" s="17">
        <f>gp_need_index[[#This Row],[Normalised weighted population 2027/28]]/gp_need_index[[#This Row],[Registered population 2027/28]]</f>
        <v>0</v>
      </c>
      <c r="T6240" s="99">
        <v>13.1843794297379</v>
      </c>
      <c r="U6240" s="16"/>
      <c r="V6240" s="17">
        <f>gp_need_index[[#This Row],[Normalised weighted population 2028/29]]/gp_need_index[[#This Row],[Registered population 2028/29]]</f>
        <v>0</v>
      </c>
    </row>
    <row r="6241" spans="1:22" x14ac:dyDescent="0.2">
      <c r="A6241" s="6" t="s">
        <v>1804</v>
      </c>
      <c r="B6241" s="1" t="s">
        <v>12179</v>
      </c>
      <c r="C6241" s="95" t="s">
        <v>6340</v>
      </c>
      <c r="D6241" s="95" t="s">
        <v>6340</v>
      </c>
      <c r="E6241" s="95" t="s">
        <v>6645</v>
      </c>
      <c r="F6241" s="95" t="s">
        <v>6617</v>
      </c>
      <c r="G6241" s="95" t="s">
        <v>6617</v>
      </c>
      <c r="H6241" s="61">
        <v>5662.2612762451199</v>
      </c>
      <c r="I6241" s="61">
        <v>73.281254059428505</v>
      </c>
      <c r="J6241" s="123">
        <v>414937.607135383</v>
      </c>
      <c r="K6241" s="99">
        <v>5286.3333333333303</v>
      </c>
      <c r="L6241" s="16">
        <v>8354.1768487907302</v>
      </c>
      <c r="M6241" s="17">
        <f>gp_need_index[[#This Row],[Normalised weighted population (base year)]]/gp_need_index[[#This Row],[Registered population (base year)]]</f>
        <v>1.5803348601029199</v>
      </c>
      <c r="N6241" s="99">
        <v>5260.0449626238096</v>
      </c>
      <c r="O6241" s="16">
        <v>8384.3728153416596</v>
      </c>
      <c r="P6241" s="17">
        <f>gp_need_index[[#This Row],[Normalised weighted population 2026/27]]/gp_need_index[[#This Row],[Registered population 2026/27]]</f>
        <v>1.5939736019213373</v>
      </c>
      <c r="Q6241" s="99">
        <v>5240.9223693703298</v>
      </c>
      <c r="R6241" s="16">
        <v>8413.8472060181193</v>
      </c>
      <c r="S6241" s="17">
        <f>gp_need_index[[#This Row],[Normalised weighted population 2027/28]]/gp_need_index[[#This Row],[Registered population 2027/28]]</f>
        <v>1.6054134392814905</v>
      </c>
      <c r="T6241" s="99">
        <v>5222.7592870934104</v>
      </c>
      <c r="U6241" s="16">
        <v>8447.4094757126495</v>
      </c>
      <c r="V6241" s="17">
        <f>gp_need_index[[#This Row],[Normalised weighted population 2028/29]]/gp_need_index[[#This Row],[Registered population 2028/29]]</f>
        <v>1.6174227092158087</v>
      </c>
    </row>
    <row r="6242" spans="1:22" x14ac:dyDescent="0.2">
      <c r="A6242" s="6" t="s">
        <v>1668</v>
      </c>
      <c r="B6242" s="1" t="s">
        <v>12180</v>
      </c>
      <c r="C6242" s="95" t="s">
        <v>6340</v>
      </c>
      <c r="D6242" s="95" t="s">
        <v>6340</v>
      </c>
      <c r="E6242" s="95" t="s">
        <v>6645</v>
      </c>
      <c r="F6242" s="95" t="s">
        <v>6432</v>
      </c>
      <c r="G6242" s="95" t="s">
        <v>6432</v>
      </c>
      <c r="H6242" s="61">
        <v>5565.1550706129801</v>
      </c>
      <c r="I6242" s="61">
        <v>80.003680894300302</v>
      </c>
      <c r="J6242" s="123">
        <v>445232.89039661799</v>
      </c>
      <c r="K6242" s="99">
        <v>7129.25</v>
      </c>
      <c r="L6242" s="16">
        <v>8964.1291637805698</v>
      </c>
      <c r="M6242" s="17">
        <f>gp_need_index[[#This Row],[Normalised weighted population (base year)]]/gp_need_index[[#This Row],[Registered population (base year)]]</f>
        <v>1.2573733792166875</v>
      </c>
      <c r="N6242" s="99">
        <v>7150.6384437363304</v>
      </c>
      <c r="O6242" s="16">
        <v>8996.5297879577902</v>
      </c>
      <c r="P6242" s="17">
        <f>gp_need_index[[#This Row],[Normalised weighted population 2026/27]]/gp_need_index[[#This Row],[Registered population 2026/27]]</f>
        <v>1.2581435711993501</v>
      </c>
      <c r="Q6242" s="99">
        <v>7169.8879656286799</v>
      </c>
      <c r="R6242" s="16">
        <v>9028.1561528085404</v>
      </c>
      <c r="S6242" s="17">
        <f>gp_need_index[[#This Row],[Normalised weighted population 2027/28]]/gp_need_index[[#This Row],[Registered population 2027/28]]</f>
        <v>1.2591767397326301</v>
      </c>
      <c r="T6242" s="99">
        <v>7186.3159452627597</v>
      </c>
      <c r="U6242" s="16">
        <v>9064.1688595080595</v>
      </c>
      <c r="V6242" s="17">
        <f>gp_need_index[[#This Row],[Normalised weighted population 2028/29]]/gp_need_index[[#This Row],[Registered population 2028/29]]</f>
        <v>1.2613095400409142</v>
      </c>
    </row>
    <row r="6243" spans="1:22" x14ac:dyDescent="0.2">
      <c r="A6243" s="6" t="s">
        <v>5662</v>
      </c>
      <c r="B6243" s="1" t="s">
        <v>12181</v>
      </c>
      <c r="C6243" s="95" t="s">
        <v>6548</v>
      </c>
      <c r="D6243" s="95" t="s">
        <v>6548</v>
      </c>
      <c r="E6243" s="95" t="s">
        <v>6645</v>
      </c>
      <c r="F6243" s="95" t="s">
        <v>6622</v>
      </c>
      <c r="G6243" s="95" t="s">
        <v>6622</v>
      </c>
      <c r="H6243" s="61">
        <v>5478.9819034529301</v>
      </c>
      <c r="I6243" s="61">
        <v>70.243735201206604</v>
      </c>
      <c r="J6243" s="123">
        <v>384864.15399835102</v>
      </c>
      <c r="K6243" s="99">
        <v>6741.0833333333303</v>
      </c>
      <c r="L6243" s="16">
        <v>7748.6907669311704</v>
      </c>
      <c r="M6243" s="17">
        <f>gp_need_index[[#This Row],[Normalised weighted population (base year)]]/gp_need_index[[#This Row],[Registered population (base year)]]</f>
        <v>1.1494726268425461</v>
      </c>
      <c r="N6243" s="99">
        <v>6740.0468612213199</v>
      </c>
      <c r="O6243" s="16">
        <v>7776.6982189455102</v>
      </c>
      <c r="P6243" s="17">
        <f>gp_need_index[[#This Row],[Normalised weighted population 2026/27]]/gp_need_index[[#This Row],[Registered population 2026/27]]</f>
        <v>1.153804770065997</v>
      </c>
      <c r="Q6243" s="99">
        <v>6739.8629743996999</v>
      </c>
      <c r="R6243" s="16">
        <v>7804.0363927751296</v>
      </c>
      <c r="S6243" s="17">
        <f>gp_need_index[[#This Row],[Normalised weighted population 2027/28]]/gp_need_index[[#This Row],[Registered population 2027/28]]</f>
        <v>1.1578924411991049</v>
      </c>
      <c r="T6243" s="99">
        <v>6741.67308015665</v>
      </c>
      <c r="U6243" s="16">
        <v>7835.1661682163704</v>
      </c>
      <c r="V6243" s="17">
        <f>gp_need_index[[#This Row],[Normalised weighted population 2028/29]]/gp_need_index[[#This Row],[Registered population 2028/29]]</f>
        <v>1.1621990676584857</v>
      </c>
    </row>
    <row r="6244" spans="1:22" x14ac:dyDescent="0.2">
      <c r="A6244" s="6" t="s">
        <v>459</v>
      </c>
      <c r="B6244" s="1" t="s">
        <v>12182</v>
      </c>
      <c r="C6244" s="95" t="s">
        <v>6343</v>
      </c>
      <c r="D6244" s="95" t="s">
        <v>6343</v>
      </c>
      <c r="E6244" s="95" t="s">
        <v>6649</v>
      </c>
      <c r="F6244" s="95" t="s">
        <v>6585</v>
      </c>
      <c r="G6244" s="95" t="s">
        <v>6585</v>
      </c>
      <c r="H6244" s="61">
        <v>5399.4457156373101</v>
      </c>
      <c r="I6244" s="61">
        <v>1.6113000708063201</v>
      </c>
      <c r="J6244" s="123">
        <v>8700.1272639212802</v>
      </c>
      <c r="K6244" s="99">
        <v>118.5</v>
      </c>
      <c r="L6244" s="16">
        <v>175.16465251622799</v>
      </c>
      <c r="M6244" s="17">
        <f>gp_need_index[[#This Row],[Normalised weighted population (base year)]]/gp_need_index[[#This Row],[Registered population (base year)]]</f>
        <v>1.4781827216559325</v>
      </c>
      <c r="N6244" s="99">
        <v>119.00282488336001</v>
      </c>
      <c r="O6244" s="16">
        <v>175.79778084041999</v>
      </c>
      <c r="P6244" s="17">
        <f>gp_need_index[[#This Row],[Normalised weighted population 2026/27]]/gp_need_index[[#This Row],[Registered population 2026/27]]</f>
        <v>1.477257208076592</v>
      </c>
      <c r="Q6244" s="99">
        <v>119.710271923083</v>
      </c>
      <c r="R6244" s="16">
        <v>176.415779656392</v>
      </c>
      <c r="S6244" s="17">
        <f>gp_need_index[[#This Row],[Normalised weighted population 2027/28]]/gp_need_index[[#This Row],[Registered population 2027/28]]</f>
        <v>1.4736895741891205</v>
      </c>
      <c r="T6244" s="99">
        <v>120.49710345235199</v>
      </c>
      <c r="U6244" s="16">
        <v>177.11949031695201</v>
      </c>
      <c r="V6244" s="17">
        <f>gp_need_index[[#This Row],[Normalised weighted population 2028/29]]/gp_need_index[[#This Row],[Registered population 2028/29]]</f>
        <v>1.4699066221703008</v>
      </c>
    </row>
    <row r="6245" spans="1:22" x14ac:dyDescent="0.2">
      <c r="A6245" s="6" t="s">
        <v>256</v>
      </c>
      <c r="B6245" s="1" t="s">
        <v>12183</v>
      </c>
      <c r="C6245" s="95" t="s">
        <v>6442</v>
      </c>
      <c r="D6245" s="95" t="s">
        <v>6442</v>
      </c>
      <c r="E6245" s="95" t="s">
        <v>6649</v>
      </c>
      <c r="F6245" s="95" t="s">
        <v>6628</v>
      </c>
      <c r="G6245" s="95" t="s">
        <v>6628</v>
      </c>
      <c r="H6245" s="61">
        <v>5280.4140625</v>
      </c>
      <c r="I6245" s="61">
        <v>4.1065568688254199</v>
      </c>
      <c r="J6245" s="123">
        <v>21684.320638601701</v>
      </c>
      <c r="K6245" s="99">
        <v>561.75</v>
      </c>
      <c r="L6245" s="16">
        <v>436.58286534065797</v>
      </c>
      <c r="M6245" s="17">
        <f>gp_need_index[[#This Row],[Normalised weighted population (base year)]]/gp_need_index[[#This Row],[Registered population (base year)]]</f>
        <v>0.7771835609090485</v>
      </c>
      <c r="N6245" s="99">
        <v>560.33313935696503</v>
      </c>
      <c r="O6245" s="16">
        <v>438.16088335932699</v>
      </c>
      <c r="P6245" s="17">
        <f>gp_need_index[[#This Row],[Normalised weighted population 2026/27]]/gp_need_index[[#This Row],[Registered population 2026/27]]</f>
        <v>0.78196496438200636</v>
      </c>
      <c r="Q6245" s="99">
        <v>559.71480188490102</v>
      </c>
      <c r="R6245" s="16">
        <v>439.70119237703199</v>
      </c>
      <c r="S6245" s="17">
        <f>gp_need_index[[#This Row],[Normalised weighted population 2027/28]]/gp_need_index[[#This Row],[Registered population 2027/28]]</f>
        <v>0.7855807830993391</v>
      </c>
      <c r="T6245" s="99">
        <v>559.66637979065695</v>
      </c>
      <c r="U6245" s="16">
        <v>441.45513081235498</v>
      </c>
      <c r="V6245" s="17">
        <f>gp_need_index[[#This Row],[Normalised weighted population 2028/29]]/gp_need_index[[#This Row],[Registered population 2028/29]]</f>
        <v>0.78878265115278345</v>
      </c>
    </row>
    <row r="6246" spans="1:22" x14ac:dyDescent="0.2">
      <c r="A6246" s="6" t="s">
        <v>5533</v>
      </c>
      <c r="B6246" s="1" t="s">
        <v>12184</v>
      </c>
      <c r="C6246" s="95" t="s">
        <v>6324</v>
      </c>
      <c r="D6246" s="95" t="s">
        <v>6324</v>
      </c>
      <c r="E6246" s="95" t="s">
        <v>6645</v>
      </c>
      <c r="F6246" s="95" t="s">
        <v>6330</v>
      </c>
      <c r="G6246" s="95" t="s">
        <v>6330</v>
      </c>
      <c r="H6246" s="61">
        <v>5362.2412815323796</v>
      </c>
      <c r="I6246" s="61">
        <v>79.875744930308201</v>
      </c>
      <c r="J6246" s="123">
        <v>428313.01685844897</v>
      </c>
      <c r="K6246" s="99">
        <v>6374.9166666666697</v>
      </c>
      <c r="L6246" s="16">
        <v>8623.4716447552692</v>
      </c>
      <c r="M6246" s="17">
        <f>gp_need_index[[#This Row],[Normalised weighted population (base year)]]/gp_need_index[[#This Row],[Registered population (base year)]]</f>
        <v>1.3527191170742516</v>
      </c>
      <c r="N6246" s="99">
        <v>6356.0521038242696</v>
      </c>
      <c r="O6246" s="16">
        <v>8654.6409707165203</v>
      </c>
      <c r="P6246" s="17">
        <f>gp_need_index[[#This Row],[Normalised weighted population 2026/27]]/gp_need_index[[#This Row],[Registered population 2026/27]]</f>
        <v>1.3616378263339362</v>
      </c>
      <c r="Q6246" s="99">
        <v>6340.0853638190301</v>
      </c>
      <c r="R6246" s="16">
        <v>8685.0654609859193</v>
      </c>
      <c r="S6246" s="17">
        <f>gp_need_index[[#This Row],[Normalised weighted population 2027/28]]/gp_need_index[[#This Row],[Registered population 2027/28]]</f>
        <v>1.3698656977946999</v>
      </c>
      <c r="T6246" s="99">
        <v>6325.54168923205</v>
      </c>
      <c r="U6246" s="16">
        <v>8719.7096020285408</v>
      </c>
      <c r="V6246" s="17">
        <f>gp_need_index[[#This Row],[Normalised weighted population 2028/29]]/gp_need_index[[#This Row],[Registered population 2028/29]]</f>
        <v>1.3784921561535315</v>
      </c>
    </row>
    <row r="6247" spans="1:22" x14ac:dyDescent="0.2">
      <c r="A6247" s="6" t="s">
        <v>6273</v>
      </c>
      <c r="B6247" s="1" t="s">
        <v>12185</v>
      </c>
      <c r="C6247" s="95" t="s">
        <v>6272</v>
      </c>
      <c r="D6247" s="95" t="s">
        <v>6272</v>
      </c>
      <c r="E6247" s="95" t="s">
        <v>6652</v>
      </c>
      <c r="F6247" s="95" t="s">
        <v>6271</v>
      </c>
      <c r="G6247" s="95" t="s">
        <v>6271</v>
      </c>
      <c r="H6247" s="61">
        <v>5378.3345991327997</v>
      </c>
      <c r="I6247" s="61">
        <v>0.59744108871790602</v>
      </c>
      <c r="J6247" s="123">
        <v>3213.2380783950798</v>
      </c>
      <c r="K6247" s="99">
        <v>139.416666666667</v>
      </c>
      <c r="L6247" s="16">
        <v>64.693965315663903</v>
      </c>
      <c r="M6247" s="17">
        <f>gp_need_index[[#This Row],[Normalised weighted population (base year)]]/gp_need_index[[#This Row],[Registered population (base year)]]</f>
        <v>0.46403322402149733</v>
      </c>
      <c r="N6247" s="99">
        <v>140.81284574897401</v>
      </c>
      <c r="O6247" s="16">
        <v>64.927800060615596</v>
      </c>
      <c r="P6247" s="17">
        <f>gp_need_index[[#This Row],[Normalised weighted population 2026/27]]/gp_need_index[[#This Row],[Registered population 2026/27]]</f>
        <v>0.46109287625904449</v>
      </c>
      <c r="Q6247" s="99">
        <v>141.88664020211201</v>
      </c>
      <c r="R6247" s="16">
        <v>65.156046989383896</v>
      </c>
      <c r="S6247" s="17">
        <f>gp_need_index[[#This Row],[Normalised weighted population 2027/28]]/gp_need_index[[#This Row],[Registered population 2027/28]]</f>
        <v>0.45921199414244807</v>
      </c>
      <c r="T6247" s="99">
        <v>143.03143888239899</v>
      </c>
      <c r="U6247" s="16">
        <v>65.415950071498699</v>
      </c>
      <c r="V6247" s="17">
        <f>gp_need_index[[#This Row],[Normalised weighted population 2028/29]]/gp_need_index[[#This Row],[Registered population 2028/29]]</f>
        <v>0.45735364604200024</v>
      </c>
    </row>
    <row r="6248" spans="1:22" x14ac:dyDescent="0.2">
      <c r="A6248" s="6" t="s">
        <v>4211</v>
      </c>
      <c r="B6248" s="1" t="s">
        <v>12186</v>
      </c>
      <c r="C6248" s="95" t="s">
        <v>6377</v>
      </c>
      <c r="D6248" s="95" t="s">
        <v>12682</v>
      </c>
      <c r="E6248" s="95" t="s">
        <v>6647</v>
      </c>
      <c r="F6248" s="95" t="s">
        <v>6590</v>
      </c>
      <c r="G6248" s="95" t="s">
        <v>6590</v>
      </c>
      <c r="H6248" s="61">
        <v>5421.3091227213499</v>
      </c>
      <c r="I6248" s="61">
        <v>76.635848480701199</v>
      </c>
      <c r="J6248" s="123">
        <v>415466.624495917</v>
      </c>
      <c r="K6248" s="99">
        <v>8631.6666666666606</v>
      </c>
      <c r="L6248" s="16">
        <v>8364.8278587497807</v>
      </c>
      <c r="M6248" s="17">
        <f>gp_need_index[[#This Row],[Normalised weighted population (base year)]]/gp_need_index[[#This Row],[Registered population (base year)]]</f>
        <v>0.96908606202932457</v>
      </c>
      <c r="N6248" s="99">
        <v>8619.7824236153992</v>
      </c>
      <c r="O6248" s="16">
        <v>8395.0623231139907</v>
      </c>
      <c r="P6248" s="17">
        <f>gp_need_index[[#This Row],[Normalised weighted population 2026/27]]/gp_need_index[[#This Row],[Registered population 2026/27]]</f>
        <v>0.97392972473577188</v>
      </c>
      <c r="Q6248" s="99">
        <v>8605.9467383056799</v>
      </c>
      <c r="R6248" s="16">
        <v>8424.5742916433392</v>
      </c>
      <c r="S6248" s="17">
        <f>gp_need_index[[#This Row],[Normalised weighted population 2027/28]]/gp_need_index[[#This Row],[Registered population 2027/28]]</f>
        <v>0.97892475375718524</v>
      </c>
      <c r="T6248" s="99">
        <v>8604.3063066202394</v>
      </c>
      <c r="U6248" s="16">
        <v>8458.1793509597901</v>
      </c>
      <c r="V6248" s="17">
        <f>gp_need_index[[#This Row],[Normalised weighted population 2028/29]]/gp_need_index[[#This Row],[Registered population 2028/29]]</f>
        <v>0.98301699748322324</v>
      </c>
    </row>
    <row r="6249" spans="1:22" x14ac:dyDescent="0.2">
      <c r="A6249" s="6" t="s">
        <v>6495</v>
      </c>
      <c r="B6249" s="1" t="s">
        <v>12187</v>
      </c>
      <c r="C6249" s="95" t="s">
        <v>6283</v>
      </c>
      <c r="D6249" s="95" t="s">
        <v>12671</v>
      </c>
      <c r="E6249" s="95" t="s">
        <v>6643</v>
      </c>
      <c r="F6249" s="95" t="s">
        <v>6494</v>
      </c>
      <c r="G6249" s="95" t="s">
        <v>6494</v>
      </c>
      <c r="H6249" s="61">
        <v>5233.8787614810899</v>
      </c>
      <c r="I6249" s="61">
        <v>0.33951530626805299</v>
      </c>
      <c r="J6249" s="123">
        <v>1776.9819506741101</v>
      </c>
      <c r="K6249" s="99">
        <v>18.0833333333333</v>
      </c>
      <c r="L6249" s="16">
        <v>35.776996873163803</v>
      </c>
      <c r="M6249" s="17">
        <f>gp_need_index[[#This Row],[Normalised weighted population (base year)]]/gp_need_index[[#This Row],[Registered population (base year)]]</f>
        <v>1.9784514399906288</v>
      </c>
      <c r="N6249" s="99">
        <v>18.189086370914801</v>
      </c>
      <c r="O6249" s="16">
        <v>35.906311947578502</v>
      </c>
      <c r="P6249" s="17">
        <f>gp_need_index[[#This Row],[Normalised weighted population 2026/27]]/gp_need_index[[#This Row],[Registered population 2026/27]]</f>
        <v>1.9740580266304288</v>
      </c>
      <c r="Q6249" s="99">
        <v>18.2996281878711</v>
      </c>
      <c r="R6249" s="16">
        <v>36.032536853054701</v>
      </c>
      <c r="S6249" s="17">
        <f>gp_need_index[[#This Row],[Normalised weighted population 2027/28]]/gp_need_index[[#This Row],[Registered population 2027/28]]</f>
        <v>1.9690310908577302</v>
      </c>
      <c r="T6249" s="99">
        <v>18.400440369417801</v>
      </c>
      <c r="U6249" s="16">
        <v>36.176268215180599</v>
      </c>
      <c r="V6249" s="17">
        <f>gp_need_index[[#This Row],[Normalised weighted population 2028/29]]/gp_need_index[[#This Row],[Registered population 2028/29]]</f>
        <v>1.9660544796148938</v>
      </c>
    </row>
    <row r="6250" spans="1:22" x14ac:dyDescent="0.2">
      <c r="A6250" s="6" t="s">
        <v>3957</v>
      </c>
      <c r="B6250" s="1" t="s">
        <v>12188</v>
      </c>
      <c r="C6250" s="95" t="s">
        <v>6279</v>
      </c>
      <c r="D6250" s="95" t="s">
        <v>6279</v>
      </c>
      <c r="E6250" s="95" t="s">
        <v>6652</v>
      </c>
      <c r="F6250" s="95" t="s">
        <v>6278</v>
      </c>
      <c r="G6250" s="95" t="s">
        <v>6278</v>
      </c>
      <c r="H6250" s="61">
        <v>5585.8519595501602</v>
      </c>
      <c r="I6250" s="61"/>
      <c r="J6250" s="123"/>
      <c r="K6250" s="99">
        <v>448.16666666666703</v>
      </c>
      <c r="L6250" s="16"/>
      <c r="M6250" s="17">
        <f>gp_need_index[[#This Row],[Normalised weighted population (base year)]]/gp_need_index[[#This Row],[Registered population (base year)]]</f>
        <v>0</v>
      </c>
      <c r="N6250" s="99">
        <v>455.69054670343098</v>
      </c>
      <c r="O6250" s="16"/>
      <c r="P6250" s="17">
        <f>gp_need_index[[#This Row],[Normalised weighted population 2026/27]]/gp_need_index[[#This Row],[Registered population 2026/27]]</f>
        <v>0</v>
      </c>
      <c r="Q6250" s="99">
        <v>466.66097113785798</v>
      </c>
      <c r="R6250" s="16"/>
      <c r="S6250" s="17">
        <f>gp_need_index[[#This Row],[Normalised weighted population 2027/28]]/gp_need_index[[#This Row],[Registered population 2027/28]]</f>
        <v>0</v>
      </c>
      <c r="T6250" s="99">
        <v>477.00818605755097</v>
      </c>
      <c r="U6250" s="16"/>
      <c r="V6250" s="17">
        <f>gp_need_index[[#This Row],[Normalised weighted population 2028/29]]/gp_need_index[[#This Row],[Registered population 2028/29]]</f>
        <v>0</v>
      </c>
    </row>
    <row r="6251" spans="1:22" x14ac:dyDescent="0.2">
      <c r="A6251" s="6" t="s">
        <v>6387</v>
      </c>
      <c r="B6251" s="1" t="s">
        <v>12189</v>
      </c>
      <c r="C6251" s="95" t="s">
        <v>6329</v>
      </c>
      <c r="D6251" s="95" t="s">
        <v>6329</v>
      </c>
      <c r="E6251" s="95" t="s">
        <v>6645</v>
      </c>
      <c r="F6251" s="95" t="s">
        <v>6386</v>
      </c>
      <c r="G6251" s="95" t="s">
        <v>6386</v>
      </c>
      <c r="H6251" s="61">
        <v>5451.1515272124498</v>
      </c>
      <c r="I6251" s="61">
        <v>113.664056358118</v>
      </c>
      <c r="J6251" s="123">
        <v>619599.99440571596</v>
      </c>
      <c r="K6251" s="99">
        <v>9733.1666666666697</v>
      </c>
      <c r="L6251" s="16">
        <v>12474.762084137201</v>
      </c>
      <c r="M6251" s="17">
        <f>gp_need_index[[#This Row],[Normalised weighted population (base year)]]/gp_need_index[[#This Row],[Registered population (base year)]]</f>
        <v>1.2816755852809669</v>
      </c>
      <c r="N6251" s="99">
        <v>9830.0925750411207</v>
      </c>
      <c r="O6251" s="16">
        <v>12519.8518045778</v>
      </c>
      <c r="P6251" s="17">
        <f>gp_need_index[[#This Row],[Normalised weighted population 2026/27]]/gp_need_index[[#This Row],[Registered population 2026/27]]</f>
        <v>1.273625015126109</v>
      </c>
      <c r="Q6251" s="99">
        <v>9920.6885973818607</v>
      </c>
      <c r="R6251" s="16">
        <v>12563.8640415605</v>
      </c>
      <c r="S6251" s="17">
        <f>gp_need_index[[#This Row],[Normalised weighted population 2027/28]]/gp_need_index[[#This Row],[Registered population 2027/28]]</f>
        <v>1.2664306432192813</v>
      </c>
      <c r="T6251" s="99">
        <v>10013.0900852957</v>
      </c>
      <c r="U6251" s="16">
        <v>12613.980448840501</v>
      </c>
      <c r="V6251" s="17">
        <f>gp_need_index[[#This Row],[Normalised weighted population 2028/29]]/gp_need_index[[#This Row],[Registered population 2028/29]]</f>
        <v>1.2597490226682597</v>
      </c>
    </row>
    <row r="6252" spans="1:22" x14ac:dyDescent="0.2">
      <c r="A6252" s="6" t="s">
        <v>6448</v>
      </c>
      <c r="B6252" s="1" t="s">
        <v>12190</v>
      </c>
      <c r="C6252" s="95" t="s">
        <v>6364</v>
      </c>
      <c r="D6252" s="95" t="s">
        <v>12674</v>
      </c>
      <c r="E6252" s="95" t="s">
        <v>6643</v>
      </c>
      <c r="F6252" s="95" t="s">
        <v>6447</v>
      </c>
      <c r="G6252" s="95" t="s">
        <v>6447</v>
      </c>
      <c r="H6252" s="61">
        <v>5251.0390540813596</v>
      </c>
      <c r="I6252" s="61">
        <v>66.118442851935995</v>
      </c>
      <c r="J6252" s="123">
        <v>347190.52561056201</v>
      </c>
      <c r="K6252" s="99">
        <v>6225.8333333333303</v>
      </c>
      <c r="L6252" s="16">
        <v>6990.1859973586197</v>
      </c>
      <c r="M6252" s="17">
        <f>gp_need_index[[#This Row],[Normalised weighted population (base year)]]/gp_need_index[[#This Row],[Registered population (base year)]]</f>
        <v>1.1227711413238319</v>
      </c>
      <c r="N6252" s="99">
        <v>6218.0589468653397</v>
      </c>
      <c r="O6252" s="16">
        <v>7015.4518525567401</v>
      </c>
      <c r="P6252" s="17">
        <f>gp_need_index[[#This Row],[Normalised weighted population 2026/27]]/gp_need_index[[#This Row],[Registered population 2026/27]]</f>
        <v>1.1282382351961111</v>
      </c>
      <c r="Q6252" s="99">
        <v>6209.6738863667797</v>
      </c>
      <c r="R6252" s="16">
        <v>7040.1139439532299</v>
      </c>
      <c r="S6252" s="17">
        <f>gp_need_index[[#This Row],[Normalised weighted population 2027/28]]/gp_need_index[[#This Row],[Registered population 2027/28]]</f>
        <v>1.1337332801662363</v>
      </c>
      <c r="T6252" s="99">
        <v>6203.7904648932299</v>
      </c>
      <c r="U6252" s="16">
        <v>7068.19648420879</v>
      </c>
      <c r="V6252" s="17">
        <f>gp_need_index[[#This Row],[Normalised weighted population 2028/29]]/gp_need_index[[#This Row],[Registered population 2028/29]]</f>
        <v>1.1393351410250181</v>
      </c>
    </row>
    <row r="6253" spans="1:22" x14ac:dyDescent="0.2">
      <c r="A6253" s="6" t="s">
        <v>6306</v>
      </c>
      <c r="B6253" s="1" t="s">
        <v>12191</v>
      </c>
      <c r="C6253" s="95" t="s">
        <v>6279</v>
      </c>
      <c r="D6253" s="95" t="s">
        <v>6279</v>
      </c>
      <c r="E6253" s="95" t="s">
        <v>6652</v>
      </c>
      <c r="F6253" s="95" t="s">
        <v>6305</v>
      </c>
      <c r="G6253" s="95" t="s">
        <v>6305</v>
      </c>
      <c r="H6253" s="61">
        <v>5389.1336754969097</v>
      </c>
      <c r="I6253" s="61">
        <v>8.70371193604461E-2</v>
      </c>
      <c r="J6253" s="123">
        <v>469.05467096362401</v>
      </c>
      <c r="K6253" s="99">
        <v>1459.5833333333301</v>
      </c>
      <c r="L6253" s="16">
        <v>9.4437467358868297</v>
      </c>
      <c r="M6253" s="17">
        <f>gp_need_index[[#This Row],[Normalised weighted population (base year)]]/gp_need_index[[#This Row],[Registered population (base year)]]</f>
        <v>6.4701661907303571E-3</v>
      </c>
      <c r="N6253" s="99">
        <v>1464.6717424370299</v>
      </c>
      <c r="O6253" s="16">
        <v>9.4778809259708705</v>
      </c>
      <c r="P6253" s="17">
        <f>gp_need_index[[#This Row],[Normalised weighted population 2026/27]]/gp_need_index[[#This Row],[Registered population 2026/27]]</f>
        <v>6.4709932276025657E-3</v>
      </c>
      <c r="Q6253" s="99">
        <v>1493.34130074109</v>
      </c>
      <c r="R6253" s="16">
        <v>9.5111994306878707</v>
      </c>
      <c r="S6253" s="17">
        <f>gp_need_index[[#This Row],[Normalised weighted population 2027/28]]/gp_need_index[[#This Row],[Registered population 2027/28]]</f>
        <v>6.3690727805946401E-3</v>
      </c>
      <c r="T6253" s="99">
        <v>1522.2110535428001</v>
      </c>
      <c r="U6253" s="16">
        <v>9.5491389644819797</v>
      </c>
      <c r="V6253" s="17">
        <f>gp_need_index[[#This Row],[Normalised weighted population 2028/29]]/gp_need_index[[#This Row],[Registered population 2028/29]]</f>
        <v>6.2732030110130097E-3</v>
      </c>
    </row>
    <row r="6254" spans="1:22" x14ac:dyDescent="0.2">
      <c r="A6254" s="6" t="s">
        <v>6619</v>
      </c>
      <c r="B6254" s="1" t="s">
        <v>12192</v>
      </c>
      <c r="C6254" s="95" t="s">
        <v>6340</v>
      </c>
      <c r="D6254" s="95" t="s">
        <v>6340</v>
      </c>
      <c r="E6254" s="95" t="s">
        <v>6645</v>
      </c>
      <c r="F6254" s="95" t="s">
        <v>6617</v>
      </c>
      <c r="G6254" s="95" t="s">
        <v>6617</v>
      </c>
      <c r="H6254" s="61">
        <v>5649.3656799909004</v>
      </c>
      <c r="I6254" s="61">
        <v>89.158725941081101</v>
      </c>
      <c r="J6254" s="123">
        <v>503690.24640325701</v>
      </c>
      <c r="K6254" s="99">
        <v>9761.1666666666606</v>
      </c>
      <c r="L6254" s="16">
        <v>10141.0846428554</v>
      </c>
      <c r="M6254" s="17">
        <f>gp_need_index[[#This Row],[Normalised weighted population (base year)]]/gp_need_index[[#This Row],[Registered population (base year)]]</f>
        <v>1.0389213696643576</v>
      </c>
      <c r="N6254" s="99">
        <v>9741.8530938679196</v>
      </c>
      <c r="O6254" s="16">
        <v>10177.7393436366</v>
      </c>
      <c r="P6254" s="17">
        <f>gp_need_index[[#This Row],[Normalised weighted population 2026/27]]/gp_need_index[[#This Row],[Registered population 2026/27]]</f>
        <v>1.0447436689476515</v>
      </c>
      <c r="Q6254" s="99">
        <v>9735.3470870152505</v>
      </c>
      <c r="R6254" s="16">
        <v>10213.5181278372</v>
      </c>
      <c r="S6254" s="17">
        <f>gp_need_index[[#This Row],[Normalised weighted population 2027/28]]/gp_need_index[[#This Row],[Registered population 2027/28]]</f>
        <v>1.0491169997893266</v>
      </c>
      <c r="T6254" s="99">
        <v>9730.4855102588808</v>
      </c>
      <c r="U6254" s="16">
        <v>10254.2591636016</v>
      </c>
      <c r="V6254" s="17">
        <f>gp_need_index[[#This Row],[Normalised weighted population 2028/29]]/gp_need_index[[#This Row],[Registered population 2028/29]]</f>
        <v>1.0538281109190804</v>
      </c>
    </row>
    <row r="6255" spans="1:22" x14ac:dyDescent="0.2">
      <c r="A6255" s="6" t="s">
        <v>6331</v>
      </c>
      <c r="B6255" s="1" t="s">
        <v>12193</v>
      </c>
      <c r="C6255" s="95" t="s">
        <v>6324</v>
      </c>
      <c r="D6255" s="95" t="s">
        <v>6324</v>
      </c>
      <c r="E6255" s="95" t="s">
        <v>6645</v>
      </c>
      <c r="F6255" s="95" t="s">
        <v>6330</v>
      </c>
      <c r="G6255" s="95" t="s">
        <v>6330</v>
      </c>
      <c r="H6255" s="61">
        <v>5347.8689852627804</v>
      </c>
      <c r="I6255" s="61">
        <v>77.649369828462099</v>
      </c>
      <c r="J6255" s="123">
        <v>415258.656630832</v>
      </c>
      <c r="K6255" s="99">
        <v>6991.5</v>
      </c>
      <c r="L6255" s="16">
        <v>8360.6407224335999</v>
      </c>
      <c r="M6255" s="17">
        <f>gp_need_index[[#This Row],[Normalised weighted population (base year)]]/gp_need_index[[#This Row],[Registered population (base year)]]</f>
        <v>1.1958293245274405</v>
      </c>
      <c r="N6255" s="99">
        <v>6974.3290186824297</v>
      </c>
      <c r="O6255" s="16">
        <v>8390.8600524966805</v>
      </c>
      <c r="P6255" s="17">
        <f>gp_need_index[[#This Row],[Normalised weighted population 2026/27]]/gp_need_index[[#This Row],[Registered population 2026/27]]</f>
        <v>1.2031064250080157</v>
      </c>
      <c r="Q6255" s="99">
        <v>6960.3648162188701</v>
      </c>
      <c r="R6255" s="16">
        <v>8420.3572483807093</v>
      </c>
      <c r="S6255" s="17">
        <f>gp_need_index[[#This Row],[Normalised weighted population 2027/28]]/gp_need_index[[#This Row],[Registered population 2027/28]]</f>
        <v>1.2097580329065225</v>
      </c>
      <c r="T6255" s="99">
        <v>6951.4079980935703</v>
      </c>
      <c r="U6255" s="16">
        <v>8453.9454861956601</v>
      </c>
      <c r="V6255" s="17">
        <f>gp_need_index[[#This Row],[Normalised weighted population 2028/29]]/gp_need_index[[#This Row],[Registered population 2028/29]]</f>
        <v>1.216148654850091</v>
      </c>
    </row>
    <row r="6256" spans="1:22" x14ac:dyDescent="0.2">
      <c r="A6256" s="6" t="s">
        <v>6603</v>
      </c>
      <c r="B6256" s="1" t="s">
        <v>12194</v>
      </c>
      <c r="C6256" s="95" t="s">
        <v>6523</v>
      </c>
      <c r="D6256" s="95" t="s">
        <v>12672</v>
      </c>
      <c r="E6256" s="95" t="s">
        <v>6643</v>
      </c>
      <c r="F6256" s="95" t="s">
        <v>6601</v>
      </c>
      <c r="G6256" s="95" t="s">
        <v>6601</v>
      </c>
      <c r="H6256" s="61">
        <v>5190.1359863281205</v>
      </c>
      <c r="I6256" s="61">
        <v>1.6576357574418701</v>
      </c>
      <c r="J6256" s="123">
        <v>8603.35499692333</v>
      </c>
      <c r="K6256" s="99">
        <v>1038.9166666666699</v>
      </c>
      <c r="L6256" s="16">
        <v>173.21628095708999</v>
      </c>
      <c r="M6256" s="17">
        <f>gp_need_index[[#This Row],[Normalised weighted population (base year)]]/gp_need_index[[#This Row],[Registered population (base year)]]</f>
        <v>0.16672779108727628</v>
      </c>
      <c r="N6256" s="99">
        <v>1039.06978526637</v>
      </c>
      <c r="O6256" s="16">
        <v>173.84236694024801</v>
      </c>
      <c r="P6256" s="17">
        <f>gp_need_index[[#This Row],[Normalised weighted population 2026/27]]/gp_need_index[[#This Row],[Registered population 2026/27]]</f>
        <v>0.16730576656666307</v>
      </c>
      <c r="Q6256" s="99">
        <v>1042.39430758811</v>
      </c>
      <c r="R6256" s="16">
        <v>174.453491702012</v>
      </c>
      <c r="S6256" s="17">
        <f>gp_need_index[[#This Row],[Normalised weighted population 2027/28]]/gp_need_index[[#This Row],[Registered population 2027/28]]</f>
        <v>0.16735844625404964</v>
      </c>
      <c r="T6256" s="99">
        <v>1046.1226715780499</v>
      </c>
      <c r="U6256" s="16">
        <v>175.14937492811501</v>
      </c>
      <c r="V6256" s="17">
        <f>gp_need_index[[#This Row],[Normalised weighted population 2028/29]]/gp_need_index[[#This Row],[Registered population 2028/29]]</f>
        <v>0.16742718582315644</v>
      </c>
    </row>
    <row r="6257" spans="1:22" x14ac:dyDescent="0.2">
      <c r="A6257" s="6" t="s">
        <v>6433</v>
      </c>
      <c r="B6257" s="1" t="s">
        <v>12195</v>
      </c>
      <c r="C6257" s="95" t="s">
        <v>6340</v>
      </c>
      <c r="D6257" s="95" t="s">
        <v>6340</v>
      </c>
      <c r="E6257" s="95" t="s">
        <v>6645</v>
      </c>
      <c r="F6257" s="95" t="s">
        <v>6432</v>
      </c>
      <c r="G6257" s="95" t="s">
        <v>6432</v>
      </c>
      <c r="H6257" s="61">
        <v>5533.6432985399597</v>
      </c>
      <c r="I6257" s="61">
        <v>136.24540021628499</v>
      </c>
      <c r="J6257" s="123">
        <v>753933.44586374005</v>
      </c>
      <c r="K6257" s="99">
        <v>12857.083333333299</v>
      </c>
      <c r="L6257" s="16">
        <v>15179.374514754099</v>
      </c>
      <c r="M6257" s="17">
        <f>gp_need_index[[#This Row],[Normalised weighted population (base year)]]/gp_need_index[[#This Row],[Registered population (base year)]]</f>
        <v>1.1806234836636722</v>
      </c>
      <c r="N6257" s="99">
        <v>12906.959565102001</v>
      </c>
      <c r="O6257" s="16">
        <v>15234.2399902411</v>
      </c>
      <c r="P6257" s="17">
        <f>gp_need_index[[#This Row],[Normalised weighted population 2026/27]]/gp_need_index[[#This Row],[Registered population 2026/27]]</f>
        <v>1.1803120567164114</v>
      </c>
      <c r="Q6257" s="99">
        <v>12953.3886661508</v>
      </c>
      <c r="R6257" s="16">
        <v>15287.794376600201</v>
      </c>
      <c r="S6257" s="17">
        <f>gp_need_index[[#This Row],[Normalised weighted population 2027/28]]/gp_need_index[[#This Row],[Registered population 2027/28]]</f>
        <v>1.1802158315954467</v>
      </c>
      <c r="T6257" s="99">
        <v>12999.3802384222</v>
      </c>
      <c r="U6257" s="16">
        <v>15348.7763584854</v>
      </c>
      <c r="V6257" s="17">
        <f>gp_need_index[[#This Row],[Normalised weighted population 2028/29]]/gp_need_index[[#This Row],[Registered population 2028/29]]</f>
        <v>1.180731394649039</v>
      </c>
    </row>
    <row r="6258" spans="1:22" x14ac:dyDescent="0.2">
      <c r="A6258" s="6" t="s">
        <v>6405</v>
      </c>
      <c r="B6258" s="1" t="s">
        <v>12196</v>
      </c>
      <c r="C6258" s="95" t="s">
        <v>6362</v>
      </c>
      <c r="D6258" s="95" t="s">
        <v>12674</v>
      </c>
      <c r="E6258" s="95" t="s">
        <v>6643</v>
      </c>
      <c r="F6258" s="95" t="s">
        <v>6404</v>
      </c>
      <c r="G6258" s="95" t="s">
        <v>6404</v>
      </c>
      <c r="H6258" s="61">
        <v>5340.6214691826399</v>
      </c>
      <c r="I6258" s="61">
        <v>1.1314561323877099</v>
      </c>
      <c r="J6258" s="123">
        <v>6042.6789120681697</v>
      </c>
      <c r="K6258" s="99">
        <v>251.916666666667</v>
      </c>
      <c r="L6258" s="16">
        <v>121.660720560827</v>
      </c>
      <c r="M6258" s="17">
        <f>gp_need_index[[#This Row],[Normalised weighted population (base year)]]/gp_need_index[[#This Row],[Registered population (base year)]]</f>
        <v>0.48294033963940525</v>
      </c>
      <c r="N6258" s="99">
        <v>250.919329676198</v>
      </c>
      <c r="O6258" s="16">
        <v>122.100460240164</v>
      </c>
      <c r="P6258" s="17">
        <f>gp_need_index[[#This Row],[Normalised weighted population 2026/27]]/gp_need_index[[#This Row],[Registered population 2026/27]]</f>
        <v>0.48661241203589245</v>
      </c>
      <c r="Q6258" s="99">
        <v>249.69904088074799</v>
      </c>
      <c r="R6258" s="16">
        <v>122.529691709966</v>
      </c>
      <c r="S6258" s="17">
        <f>gp_need_index[[#This Row],[Normalised weighted population 2027/28]]/gp_need_index[[#This Row],[Registered population 2027/28]]</f>
        <v>0.49070950083658549</v>
      </c>
      <c r="T6258" s="99">
        <v>248.70239408836801</v>
      </c>
      <c r="U6258" s="16">
        <v>123.018454395817</v>
      </c>
      <c r="V6258" s="17">
        <f>gp_need_index[[#This Row],[Normalised weighted population 2028/29]]/gp_need_index[[#This Row],[Registered population 2028/29]]</f>
        <v>0.49464121504237124</v>
      </c>
    </row>
    <row r="6259" spans="1:22" x14ac:dyDescent="0.2">
      <c r="A6259" s="6" t="s">
        <v>6287</v>
      </c>
      <c r="B6259" s="1" t="s">
        <v>12197</v>
      </c>
      <c r="C6259" s="95" t="s">
        <v>6279</v>
      </c>
      <c r="D6259" s="95" t="s">
        <v>6279</v>
      </c>
      <c r="E6259" s="95" t="s">
        <v>6652</v>
      </c>
      <c r="F6259" s="95" t="s">
        <v>6286</v>
      </c>
      <c r="G6259" s="95" t="s">
        <v>6286</v>
      </c>
      <c r="H6259" s="61">
        <v>6901.45068359375</v>
      </c>
      <c r="I6259" s="61">
        <v>1.0247504445546001</v>
      </c>
      <c r="J6259" s="123">
        <v>7072.2646560843395</v>
      </c>
      <c r="K6259" s="99">
        <v>243.583333333333</v>
      </c>
      <c r="L6259" s="16">
        <v>142.38996090586599</v>
      </c>
      <c r="M6259" s="17">
        <f>gp_need_index[[#This Row],[Normalised weighted population (base year)]]/gp_need_index[[#This Row],[Registered population (base year)]]</f>
        <v>0.58456364381470893</v>
      </c>
      <c r="N6259" s="99">
        <v>244.85401776727701</v>
      </c>
      <c r="O6259" s="16">
        <v>142.904625914104</v>
      </c>
      <c r="P6259" s="17">
        <f>gp_need_index[[#This Row],[Normalised weighted population 2026/27]]/gp_need_index[[#This Row],[Registered population 2026/27]]</f>
        <v>0.58363194207386282</v>
      </c>
      <c r="Q6259" s="99">
        <v>246.404197961443</v>
      </c>
      <c r="R6259" s="16">
        <v>143.40699226474601</v>
      </c>
      <c r="S6259" s="17">
        <f>gp_need_index[[#This Row],[Normalised weighted population 2027/28]]/gp_need_index[[#This Row],[Registered population 2027/28]]</f>
        <v>0.5819989815562564</v>
      </c>
      <c r="T6259" s="99">
        <v>248.23958106407801</v>
      </c>
      <c r="U6259" s="16">
        <v>143.97903309608299</v>
      </c>
      <c r="V6259" s="17">
        <f>gp_need_index[[#This Row],[Normalised weighted population 2028/29]]/gp_need_index[[#This Row],[Registered population 2028/29]]</f>
        <v>0.58000030647375977</v>
      </c>
    </row>
    <row r="6260" spans="1:22" x14ac:dyDescent="0.2">
      <c r="A6260" s="6" t="s">
        <v>6288</v>
      </c>
      <c r="B6260" s="1" t="s">
        <v>12198</v>
      </c>
      <c r="C6260" s="95" t="s">
        <v>6275</v>
      </c>
      <c r="D6260" s="95" t="s">
        <v>6275</v>
      </c>
      <c r="E6260" s="95" t="s">
        <v>6652</v>
      </c>
      <c r="F6260" s="95" t="s">
        <v>6286</v>
      </c>
      <c r="G6260" s="95" t="s">
        <v>6286</v>
      </c>
      <c r="H6260" s="61">
        <v>5428.46875</v>
      </c>
      <c r="I6260" s="61">
        <v>1.4564969753677699</v>
      </c>
      <c r="J6260" s="123">
        <v>7906.5483152534798</v>
      </c>
      <c r="K6260" s="99">
        <v>193.916666666667</v>
      </c>
      <c r="L6260" s="16">
        <v>159.18707235322901</v>
      </c>
      <c r="M6260" s="17">
        <f>gp_need_index[[#This Row],[Normalised weighted population (base year)]]/gp_need_index[[#This Row],[Registered population (base year)]]</f>
        <v>0.82090454157230119</v>
      </c>
      <c r="N6260" s="99">
        <v>194.54507266762499</v>
      </c>
      <c r="O6260" s="16">
        <v>159.76245010727001</v>
      </c>
      <c r="P6260" s="17">
        <f>gp_need_index[[#This Row],[Normalised weighted population 2026/27]]/gp_need_index[[#This Row],[Registered population 2026/27]]</f>
        <v>0.82121046766483696</v>
      </c>
      <c r="Q6260" s="99">
        <v>195.02225843793599</v>
      </c>
      <c r="R6260" s="16">
        <v>160.32407838568801</v>
      </c>
      <c r="S6260" s="17">
        <f>gp_need_index[[#This Row],[Normalised weighted population 2027/28]]/gp_need_index[[#This Row],[Registered population 2027/28]]</f>
        <v>0.82208092383828923</v>
      </c>
      <c r="T6260" s="99">
        <v>196.01301711019701</v>
      </c>
      <c r="U6260" s="16">
        <v>160.96360033391801</v>
      </c>
      <c r="V6260" s="17">
        <f>gp_need_index[[#This Row],[Normalised weighted population 2028/29]]/gp_need_index[[#This Row],[Registered population 2028/29]]</f>
        <v>0.82118832058702262</v>
      </c>
    </row>
    <row r="6261" spans="1:22" x14ac:dyDescent="0.2">
      <c r="A6261" s="6" t="s">
        <v>12234</v>
      </c>
      <c r="B6261" s="1" t="s">
        <v>12555</v>
      </c>
      <c r="C6261" s="95" t="s">
        <v>6343</v>
      </c>
      <c r="D6261" s="95" t="s">
        <v>6343</v>
      </c>
      <c r="E6261" s="95" t="s">
        <v>6649</v>
      </c>
      <c r="F6261" s="95" t="s">
        <v>6630</v>
      </c>
      <c r="G6261" s="95" t="s">
        <v>6630</v>
      </c>
      <c r="H6261" s="61">
        <v>5376.1078510971902</v>
      </c>
      <c r="I6261" s="61"/>
      <c r="J6261" s="123"/>
      <c r="K6261" s="99">
        <v>7.6666666666666696</v>
      </c>
      <c r="L6261" s="16"/>
      <c r="M6261" s="17">
        <f>gp_need_index[[#This Row],[Normalised weighted population (base year)]]/gp_need_index[[#This Row],[Registered population (base year)]]</f>
        <v>0</v>
      </c>
      <c r="N6261" s="99">
        <v>7.6900349959165801</v>
      </c>
      <c r="O6261" s="16"/>
      <c r="P6261" s="17">
        <f>gp_need_index[[#This Row],[Normalised weighted population 2026/27]]/gp_need_index[[#This Row],[Registered population 2026/27]]</f>
        <v>0</v>
      </c>
      <c r="Q6261" s="99">
        <v>7.7964684235803503</v>
      </c>
      <c r="R6261" s="16"/>
      <c r="S6261" s="17">
        <f>gp_need_index[[#This Row],[Normalised weighted population 2027/28]]/gp_need_index[[#This Row],[Registered population 2027/28]]</f>
        <v>0</v>
      </c>
      <c r="T6261" s="99">
        <v>7.8133328642906497</v>
      </c>
      <c r="U6261" s="16"/>
      <c r="V6261" s="17">
        <f>gp_need_index[[#This Row],[Normalised weighted population 2028/29]]/gp_need_index[[#This Row],[Registered population 2028/29]]</f>
        <v>0</v>
      </c>
    </row>
    <row r="6262" spans="1:22" x14ac:dyDescent="0.2">
      <c r="A6262" s="6" t="s">
        <v>6318</v>
      </c>
      <c r="B6262" s="1" t="s">
        <v>12199</v>
      </c>
      <c r="C6262" s="95" t="s">
        <v>6315</v>
      </c>
      <c r="D6262" s="95" t="s">
        <v>6315</v>
      </c>
      <c r="E6262" s="95" t="s">
        <v>6651</v>
      </c>
      <c r="F6262" s="95" t="s">
        <v>6317</v>
      </c>
      <c r="G6262" s="95" t="s">
        <v>6317</v>
      </c>
      <c r="H6262" s="61">
        <v>5329.70216369629</v>
      </c>
      <c r="I6262" s="61">
        <v>37.9647291295759</v>
      </c>
      <c r="J6262" s="123">
        <v>202340.69898604401</v>
      </c>
      <c r="K6262" s="99">
        <v>3449.4166666666702</v>
      </c>
      <c r="L6262" s="16">
        <v>4073.8413534202</v>
      </c>
      <c r="M6262" s="17">
        <f>gp_need_index[[#This Row],[Normalised weighted population (base year)]]/gp_need_index[[#This Row],[Registered population (base year)]]</f>
        <v>1.1810232706264912</v>
      </c>
      <c r="N6262" s="99">
        <v>3458.2848250625102</v>
      </c>
      <c r="O6262" s="16">
        <v>4088.5661526994299</v>
      </c>
      <c r="P6262" s="17">
        <f>gp_need_index[[#This Row],[Normalised weighted population 2026/27]]/gp_need_index[[#This Row],[Registered population 2026/27]]</f>
        <v>1.1822525788128302</v>
      </c>
      <c r="Q6262" s="99">
        <v>3469.47581283616</v>
      </c>
      <c r="R6262" s="16">
        <v>4102.9390818075899</v>
      </c>
      <c r="S6262" s="17">
        <f>gp_need_index[[#This Row],[Normalised weighted population 2027/28]]/gp_need_index[[#This Row],[Registered population 2027/28]]</f>
        <v>1.1825818374717529</v>
      </c>
      <c r="T6262" s="99">
        <v>3479.9808599522498</v>
      </c>
      <c r="U6262" s="16">
        <v>4119.3054294048397</v>
      </c>
      <c r="V6262" s="17">
        <f>gp_need_index[[#This Row],[Normalised weighted population 2028/29]]/gp_need_index[[#This Row],[Registered population 2028/29]]</f>
        <v>1.1837149671740903</v>
      </c>
    </row>
    <row r="6263" spans="1:22" x14ac:dyDescent="0.2">
      <c r="A6263" s="6" t="s">
        <v>6618</v>
      </c>
      <c r="B6263" s="1" t="s">
        <v>12200</v>
      </c>
      <c r="C6263" s="95" t="s">
        <v>6340</v>
      </c>
      <c r="D6263" s="95" t="s">
        <v>6340</v>
      </c>
      <c r="E6263" s="95" t="s">
        <v>6645</v>
      </c>
      <c r="F6263" s="95" t="s">
        <v>6617</v>
      </c>
      <c r="G6263" s="95" t="s">
        <v>6617</v>
      </c>
      <c r="H6263" s="61">
        <v>5741.5236610504498</v>
      </c>
      <c r="I6263" s="61">
        <v>96.575854511141003</v>
      </c>
      <c r="J6263" s="123">
        <v>554492.55376188201</v>
      </c>
      <c r="K6263" s="99">
        <v>7467.5833333333303</v>
      </c>
      <c r="L6263" s="16">
        <v>11163.9166366354</v>
      </c>
      <c r="M6263" s="17">
        <f>gp_need_index[[#This Row],[Normalised weighted population (base year)]]/gp_need_index[[#This Row],[Registered population (base year)]]</f>
        <v>1.4949838707259695</v>
      </c>
      <c r="N6263" s="99">
        <v>7435.9663791206403</v>
      </c>
      <c r="O6263" s="16">
        <v>11204.268338477301</v>
      </c>
      <c r="P6263" s="17">
        <f>gp_need_index[[#This Row],[Normalised weighted population 2026/27]]/gp_need_index[[#This Row],[Registered population 2026/27]]</f>
        <v>1.5067669442317047</v>
      </c>
      <c r="Q6263" s="99">
        <v>7414.8425933233802</v>
      </c>
      <c r="R6263" s="16">
        <v>11243.655778602601</v>
      </c>
      <c r="S6263" s="17">
        <f>gp_need_index[[#This Row],[Normalised weighted population 2027/28]]/gp_need_index[[#This Row],[Registered population 2027/28]]</f>
        <v>1.5163714720966344</v>
      </c>
      <c r="T6263" s="99">
        <v>7395.17283867676</v>
      </c>
      <c r="U6263" s="16">
        <v>11288.505964059201</v>
      </c>
      <c r="V6263" s="17">
        <f>gp_need_index[[#This Row],[Normalised weighted population 2028/29]]/gp_need_index[[#This Row],[Registered population 2028/29]]</f>
        <v>1.5264695241496324</v>
      </c>
    </row>
    <row r="6264" spans="1:22" x14ac:dyDescent="0.2">
      <c r="A6264" s="6" t="s">
        <v>6592</v>
      </c>
      <c r="B6264" s="1" t="s">
        <v>12201</v>
      </c>
      <c r="C6264" s="95" t="s">
        <v>6576</v>
      </c>
      <c r="D6264" s="95" t="s">
        <v>12671</v>
      </c>
      <c r="E6264" s="95" t="s">
        <v>6643</v>
      </c>
      <c r="F6264" s="95" t="s">
        <v>6591</v>
      </c>
      <c r="G6264" s="95" t="s">
        <v>6591</v>
      </c>
      <c r="H6264" s="61">
        <v>5257.1568140490299</v>
      </c>
      <c r="I6264" s="61">
        <v>204.895490248675</v>
      </c>
      <c r="J6264" s="123">
        <v>1077167.72272874</v>
      </c>
      <c r="K6264" s="99">
        <v>14935</v>
      </c>
      <c r="L6264" s="16">
        <v>21687.235615037898</v>
      </c>
      <c r="M6264" s="17">
        <f>gp_need_index[[#This Row],[Normalised weighted population (base year)]]/gp_need_index[[#This Row],[Registered population (base year)]]</f>
        <v>1.4521081764337394</v>
      </c>
      <c r="N6264" s="99">
        <v>14971.8519557156</v>
      </c>
      <c r="O6264" s="16">
        <v>21765.623594256798</v>
      </c>
      <c r="P6264" s="17">
        <f>gp_need_index[[#This Row],[Normalised weighted population 2026/27]]/gp_need_index[[#This Row],[Registered population 2026/27]]</f>
        <v>1.4537696244015847</v>
      </c>
      <c r="Q6264" s="99">
        <v>15004.3771364801</v>
      </c>
      <c r="R6264" s="16">
        <v>21842.138380426601</v>
      </c>
      <c r="S6264" s="17">
        <f>gp_need_index[[#This Row],[Normalised weighted population 2027/28]]/gp_need_index[[#This Row],[Registered population 2027/28]]</f>
        <v>1.4557177670055941</v>
      </c>
      <c r="T6264" s="99">
        <v>15043.991406609401</v>
      </c>
      <c r="U6264" s="16">
        <v>21929.2651990007</v>
      </c>
      <c r="V6264" s="17">
        <f>gp_need_index[[#This Row],[Normalised weighted population 2028/29]]/gp_need_index[[#This Row],[Registered population 2028/29]]</f>
        <v>1.4576759987622923</v>
      </c>
    </row>
    <row r="6265" spans="1:22" x14ac:dyDescent="0.2">
      <c r="A6265" s="6" t="s">
        <v>12223</v>
      </c>
      <c r="B6265" s="1" t="s">
        <v>12556</v>
      </c>
      <c r="C6265" s="95" t="s">
        <v>6269</v>
      </c>
      <c r="D6265" s="95" t="s">
        <v>12677</v>
      </c>
      <c r="E6265" s="95" t="s">
        <v>6652</v>
      </c>
      <c r="F6265" s="95" t="s">
        <v>6293</v>
      </c>
      <c r="G6265" s="95" t="s">
        <v>6293</v>
      </c>
      <c r="H6265" s="61">
        <v>5453.4006488689902</v>
      </c>
      <c r="I6265" s="61"/>
      <c r="J6265" s="123"/>
      <c r="K6265" s="99">
        <v>2.1666666666666701</v>
      </c>
      <c r="L6265" s="16"/>
      <c r="M6265" s="17">
        <f>gp_need_index[[#This Row],[Normalised weighted population (base year)]]/gp_need_index[[#This Row],[Registered population (base year)]]</f>
        <v>0</v>
      </c>
      <c r="N6265" s="99">
        <v>2.1799927777427399</v>
      </c>
      <c r="O6265" s="16"/>
      <c r="P6265" s="17">
        <f>gp_need_index[[#This Row],[Normalised weighted population 2026/27]]/gp_need_index[[#This Row],[Registered population 2026/27]]</f>
        <v>0</v>
      </c>
      <c r="Q6265" s="99">
        <v>2.1734063975470401</v>
      </c>
      <c r="R6265" s="16"/>
      <c r="S6265" s="17">
        <f>gp_need_index[[#This Row],[Normalised weighted population 2027/28]]/gp_need_index[[#This Row],[Registered population 2027/28]]</f>
        <v>0</v>
      </c>
      <c r="T6265" s="99">
        <v>2.1738427455721898</v>
      </c>
      <c r="U6265" s="16"/>
      <c r="V6265" s="17">
        <f>gp_need_index[[#This Row],[Normalised weighted population 2028/29]]/gp_need_index[[#This Row],[Registered population 2028/29]]</f>
        <v>0</v>
      </c>
    </row>
    <row r="6266" spans="1:22" x14ac:dyDescent="0.2">
      <c r="A6266" s="6" t="s">
        <v>6512</v>
      </c>
      <c r="B6266" s="1" t="s">
        <v>12202</v>
      </c>
      <c r="C6266" s="95" t="s">
        <v>6501</v>
      </c>
      <c r="D6266" s="95" t="s">
        <v>6501</v>
      </c>
      <c r="E6266" s="95" t="s">
        <v>6647</v>
      </c>
      <c r="F6266" s="95" t="s">
        <v>6511</v>
      </c>
      <c r="G6266" s="95" t="s">
        <v>6511</v>
      </c>
      <c r="H6266" s="61">
        <v>5398.2921853136704</v>
      </c>
      <c r="I6266" s="61">
        <v>148.28959486129</v>
      </c>
      <c r="J6266" s="123">
        <v>800510.56110303395</v>
      </c>
      <c r="K6266" s="99">
        <v>14032.583333333299</v>
      </c>
      <c r="L6266" s="16">
        <v>16117.138292064899</v>
      </c>
      <c r="M6266" s="17">
        <f>gp_need_index[[#This Row],[Normalised weighted population (base year)]]/gp_need_index[[#This Row],[Registered population (base year)]]</f>
        <v>1.1485510478872343</v>
      </c>
      <c r="N6266" s="99">
        <v>14102.513349394299</v>
      </c>
      <c r="O6266" s="16">
        <v>16175.3932916384</v>
      </c>
      <c r="P6266" s="17">
        <f>gp_need_index[[#This Row],[Normalised weighted population 2026/27]]/gp_need_index[[#This Row],[Registered population 2026/27]]</f>
        <v>1.1469865612524401</v>
      </c>
      <c r="Q6266" s="99">
        <v>14166.144362098799</v>
      </c>
      <c r="R6266" s="16">
        <v>16232.2562045508</v>
      </c>
      <c r="S6266" s="17">
        <f>gp_need_index[[#This Row],[Normalised weighted population 2027/28]]/gp_need_index[[#This Row],[Registered population 2027/28]]</f>
        <v>1.1458485661052442</v>
      </c>
      <c r="T6266" s="99">
        <v>14227.5212968417</v>
      </c>
      <c r="U6266" s="16">
        <v>16297.0055810427</v>
      </c>
      <c r="V6266" s="17">
        <f>gp_need_index[[#This Row],[Normalised weighted population 2028/29]]/gp_need_index[[#This Row],[Registered population 2028/29]]</f>
        <v>1.1454564179538704</v>
      </c>
    </row>
    <row r="6267" spans="1:22" x14ac:dyDescent="0.2">
      <c r="A6267" s="6" t="s">
        <v>6602</v>
      </c>
      <c r="B6267" s="1" t="s">
        <v>12203</v>
      </c>
      <c r="C6267" s="95" t="s">
        <v>6283</v>
      </c>
      <c r="D6267" s="95" t="s">
        <v>12672</v>
      </c>
      <c r="E6267" s="95" t="s">
        <v>6643</v>
      </c>
      <c r="F6267" s="95" t="s">
        <v>6601</v>
      </c>
      <c r="G6267" s="95" t="s">
        <v>6601</v>
      </c>
      <c r="H6267" s="61">
        <v>5344.5901574262898</v>
      </c>
      <c r="I6267" s="61"/>
      <c r="J6267" s="123"/>
      <c r="K6267" s="99">
        <v>17.6666666666667</v>
      </c>
      <c r="L6267" s="16"/>
      <c r="M6267" s="17">
        <f>gp_need_index[[#This Row],[Normalised weighted population (base year)]]/gp_need_index[[#This Row],[Registered population (base year)]]</f>
        <v>0</v>
      </c>
      <c r="N6267" s="99">
        <v>17.672455191271801</v>
      </c>
      <c r="O6267" s="16"/>
      <c r="P6267" s="17">
        <f>gp_need_index[[#This Row],[Normalised weighted population 2026/27]]/gp_need_index[[#This Row],[Registered population 2026/27]]</f>
        <v>0</v>
      </c>
      <c r="Q6267" s="99">
        <v>17.709813992543999</v>
      </c>
      <c r="R6267" s="16"/>
      <c r="S6267" s="17">
        <f>gp_need_index[[#This Row],[Normalised weighted population 2027/28]]/gp_need_index[[#This Row],[Registered population 2027/28]]</f>
        <v>0</v>
      </c>
      <c r="T6267" s="99">
        <v>17.737667264340601</v>
      </c>
      <c r="U6267" s="16"/>
      <c r="V6267" s="17">
        <f>gp_need_index[[#This Row],[Normalised weighted population 2028/29]]/gp_need_index[[#This Row],[Registered population 2028/29]]</f>
        <v>0</v>
      </c>
    </row>
    <row r="6268" spans="1:22" x14ac:dyDescent="0.2">
      <c r="A6268" s="6" t="s">
        <v>6280</v>
      </c>
      <c r="B6268" s="1" t="s">
        <v>12204</v>
      </c>
      <c r="C6268" s="95" t="s">
        <v>6279</v>
      </c>
      <c r="D6268" s="95" t="s">
        <v>6279</v>
      </c>
      <c r="E6268" s="95" t="s">
        <v>6652</v>
      </c>
      <c r="F6268" s="95" t="s">
        <v>6289</v>
      </c>
      <c r="G6268" s="95" t="s">
        <v>6289</v>
      </c>
      <c r="H6268" s="61">
        <v>5531.1947562688201</v>
      </c>
      <c r="I6268" s="61">
        <v>0.56494942433715301</v>
      </c>
      <c r="J6268" s="123">
        <v>3124.84529345075</v>
      </c>
      <c r="K6268" s="99">
        <v>527.91666666666697</v>
      </c>
      <c r="L6268" s="16">
        <v>62.914302675104203</v>
      </c>
      <c r="M6268" s="17">
        <f>gp_need_index[[#This Row],[Normalised weighted population (base year)]]/gp_need_index[[#This Row],[Registered population (base year)]]</f>
        <v>0.11917468541456196</v>
      </c>
      <c r="N6268" s="99">
        <v>536.45004195246202</v>
      </c>
      <c r="O6268" s="16">
        <v>63.141704873254596</v>
      </c>
      <c r="P6268" s="17">
        <f>gp_need_index[[#This Row],[Normalised weighted population 2026/27]]/gp_need_index[[#This Row],[Registered population 2026/27]]</f>
        <v>0.1177028612831201</v>
      </c>
      <c r="Q6268" s="99">
        <v>546.90486484633004</v>
      </c>
      <c r="R6268" s="16">
        <v>63.3636729701416</v>
      </c>
      <c r="S6268" s="17">
        <f>gp_need_index[[#This Row],[Normalised weighted population 2027/28]]/gp_need_index[[#This Row],[Registered population 2027/28]]</f>
        <v>0.11585867495975849</v>
      </c>
      <c r="T6268" s="99">
        <v>559.11535201529296</v>
      </c>
      <c r="U6268" s="16">
        <v>63.616426393039298</v>
      </c>
      <c r="V6268" s="17">
        <f>gp_need_index[[#This Row],[Normalised weighted population 2028/29]]/gp_need_index[[#This Row],[Registered population 2028/29]]</f>
        <v>0.11378050372564132</v>
      </c>
    </row>
    <row r="6269" spans="1:22" x14ac:dyDescent="0.2">
      <c r="A6269" s="6" t="s">
        <v>12205</v>
      </c>
      <c r="B6269" s="1" t="s">
        <v>8487</v>
      </c>
      <c r="C6269" s="95" t="s">
        <v>6496</v>
      </c>
      <c r="D6269" s="95" t="s">
        <v>12671</v>
      </c>
      <c r="E6269" s="95" t="s">
        <v>6643</v>
      </c>
      <c r="F6269" s="95" t="s">
        <v>6605</v>
      </c>
      <c r="G6269" s="95" t="s">
        <v>6605</v>
      </c>
      <c r="H6269" s="61">
        <v>5389.3472900390598</v>
      </c>
      <c r="I6269" s="61">
        <v>73.300092537487402</v>
      </c>
      <c r="J6269" s="123">
        <v>395039.65507651999</v>
      </c>
      <c r="K6269" s="99">
        <v>8294.5</v>
      </c>
      <c r="L6269" s="16">
        <v>7953.5599667102897</v>
      </c>
      <c r="M6269" s="17">
        <f>gp_need_index[[#This Row],[Normalised weighted population (base year)]]/gp_need_index[[#This Row],[Registered population (base year)]]</f>
        <v>0.95889564973299046</v>
      </c>
      <c r="N6269" s="99">
        <v>8319.9984966547509</v>
      </c>
      <c r="O6269" s="16">
        <v>7982.3079134036097</v>
      </c>
      <c r="P6269" s="17">
        <f>gp_need_index[[#This Row],[Normalised weighted population 2026/27]]/gp_need_index[[#This Row],[Registered population 2026/27]]</f>
        <v>0.95941218217924951</v>
      </c>
      <c r="Q6269" s="99">
        <v>8340.8302709022191</v>
      </c>
      <c r="R6269" s="16">
        <v>8010.3688867311503</v>
      </c>
      <c r="S6269" s="17">
        <f>gp_need_index[[#This Row],[Normalised weighted population 2027/28]]/gp_need_index[[#This Row],[Registered population 2027/28]]</f>
        <v>0.96038027709016993</v>
      </c>
      <c r="T6269" s="99">
        <v>8368.4810894898401</v>
      </c>
      <c r="U6269" s="16">
        <v>8042.32170859091</v>
      </c>
      <c r="V6269" s="17">
        <f>gp_need_index[[#This Row],[Normalised weighted population 2028/29]]/gp_need_index[[#This Row],[Registered population 2028/29]]</f>
        <v>0.9610252592542079</v>
      </c>
    </row>
    <row r="6270" spans="1:22" x14ac:dyDescent="0.2">
      <c r="A6270" s="6" t="s">
        <v>12225</v>
      </c>
      <c r="B6270" s="1" t="s">
        <v>12557</v>
      </c>
      <c r="C6270" s="95" t="s">
        <v>6576</v>
      </c>
      <c r="D6270" s="95" t="s">
        <v>12671</v>
      </c>
      <c r="E6270" s="95" t="s">
        <v>6643</v>
      </c>
      <c r="F6270" s="95" t="s">
        <v>6301</v>
      </c>
      <c r="G6270" s="95" t="s">
        <v>6301</v>
      </c>
      <c r="H6270" s="61">
        <v>5366.7584463850199</v>
      </c>
      <c r="I6270" s="61">
        <v>0.54620066920034305</v>
      </c>
      <c r="J6270" s="123">
        <v>2931.32705485209</v>
      </c>
      <c r="K6270" s="99">
        <v>109.5</v>
      </c>
      <c r="L6270" s="16">
        <v>59.018088977143996</v>
      </c>
      <c r="M6270" s="17">
        <f>gp_need_index[[#This Row],[Normalised weighted population (base year)]]/gp_need_index[[#This Row],[Registered population (base year)]]</f>
        <v>0.53897798152642917</v>
      </c>
      <c r="N6270" s="99">
        <v>109.091674446141</v>
      </c>
      <c r="O6270" s="16">
        <v>59.231408406802899</v>
      </c>
      <c r="P6270" s="17">
        <f>gp_need_index[[#This Row],[Normalised weighted population 2026/27]]/gp_need_index[[#This Row],[Registered population 2026/27]]</f>
        <v>0.54295076785209384</v>
      </c>
      <c r="Q6270" s="99">
        <v>108.828887027409</v>
      </c>
      <c r="R6270" s="16">
        <v>59.439630263124101</v>
      </c>
      <c r="S6270" s="17">
        <f>gp_need_index[[#This Row],[Normalised weighted population 2027/28]]/gp_need_index[[#This Row],[Registered population 2027/28]]</f>
        <v>0.54617511845135369</v>
      </c>
      <c r="T6270" s="99">
        <v>108.61562235267201</v>
      </c>
      <c r="U6270" s="16">
        <v>59.676730944012</v>
      </c>
      <c r="V6270" s="17">
        <f>gp_need_index[[#This Row],[Normalised weighted population 2028/29]]/gp_need_index[[#This Row],[Registered population 2028/29]]</f>
        <v>0.54943045623992526</v>
      </c>
    </row>
    <row r="6271" spans="1:22" x14ac:dyDescent="0.2">
      <c r="A6271" s="6" t="s">
        <v>12206</v>
      </c>
      <c r="B6271" s="1" t="s">
        <v>12207</v>
      </c>
      <c r="C6271" s="95" t="s">
        <v>6496</v>
      </c>
      <c r="D6271" s="95" t="s">
        <v>12671</v>
      </c>
      <c r="E6271" s="95" t="s">
        <v>6643</v>
      </c>
      <c r="F6271" s="95" t="s">
        <v>6605</v>
      </c>
      <c r="G6271" s="95" t="s">
        <v>6605</v>
      </c>
      <c r="H6271" s="61">
        <v>5300.9824351917596</v>
      </c>
      <c r="I6271" s="61">
        <v>116.24434713953499</v>
      </c>
      <c r="J6271" s="123">
        <v>616209.24237700901</v>
      </c>
      <c r="K6271" s="99">
        <v>12165.916666666701</v>
      </c>
      <c r="L6271" s="16">
        <v>12406.494128639601</v>
      </c>
      <c r="M6271" s="17">
        <f>gp_need_index[[#This Row],[Normalised weighted population (base year)]]/gp_need_index[[#This Row],[Registered population (base year)]]</f>
        <v>1.0197747090140816</v>
      </c>
      <c r="N6271" s="99">
        <v>12200.0359240215</v>
      </c>
      <c r="O6271" s="16">
        <v>12451.3370962357</v>
      </c>
      <c r="P6271" s="17">
        <f>gp_need_index[[#This Row],[Normalised weighted population 2026/27]]/gp_need_index[[#This Row],[Registered population 2026/27]]</f>
        <v>1.020598396084998</v>
      </c>
      <c r="Q6271" s="99">
        <v>12224.658809111001</v>
      </c>
      <c r="R6271" s="16">
        <v>12495.1084768865</v>
      </c>
      <c r="S6271" s="17">
        <f>gp_need_index[[#This Row],[Normalised weighted population 2027/28]]/gp_need_index[[#This Row],[Registered population 2027/28]]</f>
        <v>1.0221232896556536</v>
      </c>
      <c r="T6271" s="99">
        <v>12255.127498755301</v>
      </c>
      <c r="U6271" s="16">
        <v>12544.9506228508</v>
      </c>
      <c r="V6271" s="17">
        <f>gp_need_index[[#This Row],[Normalised weighted population 2028/29]]/gp_need_index[[#This Row],[Registered population 2028/29]]</f>
        <v>1.0236491316899752</v>
      </c>
    </row>
    <row r="6272" spans="1:22" x14ac:dyDescent="0.2">
      <c r="A6272" s="6" t="s">
        <v>12208</v>
      </c>
      <c r="B6272" s="1" t="s">
        <v>12209</v>
      </c>
      <c r="C6272" s="95" t="s">
        <v>6496</v>
      </c>
      <c r="D6272" s="95" t="s">
        <v>12671</v>
      </c>
      <c r="E6272" s="95" t="s">
        <v>6643</v>
      </c>
      <c r="F6272" s="95" t="s">
        <v>6605</v>
      </c>
      <c r="G6272" s="95" t="s">
        <v>6605</v>
      </c>
      <c r="H6272" s="61">
        <v>5341.9079196973798</v>
      </c>
      <c r="I6272" s="61">
        <v>168.186620985822</v>
      </c>
      <c r="J6272" s="123">
        <v>898437.44263130601</v>
      </c>
      <c r="K6272" s="99">
        <v>19277</v>
      </c>
      <c r="L6272" s="16">
        <v>18088.756367817699</v>
      </c>
      <c r="M6272" s="17">
        <f>gp_need_index[[#This Row],[Normalised weighted population (base year)]]/gp_need_index[[#This Row],[Registered population (base year)]]</f>
        <v>0.93835951485281421</v>
      </c>
      <c r="N6272" s="99">
        <v>19336.703121578201</v>
      </c>
      <c r="O6272" s="16">
        <v>18154.1377323874</v>
      </c>
      <c r="P6272" s="17">
        <f>gp_need_index[[#This Row],[Normalised weighted population 2026/27]]/gp_need_index[[#This Row],[Registered population 2026/27]]</f>
        <v>0.93884348424053976</v>
      </c>
      <c r="Q6272" s="99">
        <v>19383.1476392765</v>
      </c>
      <c r="R6272" s="16">
        <v>18217.9567155962</v>
      </c>
      <c r="S6272" s="17">
        <f>gp_need_index[[#This Row],[Normalised weighted population 2027/28]]/gp_need_index[[#This Row],[Registered population 2027/28]]</f>
        <v>0.93988639279003128</v>
      </c>
      <c r="T6272" s="99">
        <v>19440.340779210201</v>
      </c>
      <c r="U6272" s="16">
        <v>18290.626917657301</v>
      </c>
      <c r="V6272" s="17">
        <f>gp_need_index[[#This Row],[Normalised weighted population 2028/29]]/gp_need_index[[#This Row],[Registered population 2028/29]]</f>
        <v>0.94085937717807799</v>
      </c>
    </row>
    <row r="6273" spans="1:22" x14ac:dyDescent="0.2">
      <c r="A6273" s="6" t="s">
        <v>12210</v>
      </c>
      <c r="B6273" s="1" t="s">
        <v>12211</v>
      </c>
      <c r="C6273" s="95" t="s">
        <v>6496</v>
      </c>
      <c r="D6273" s="95" t="s">
        <v>12671</v>
      </c>
      <c r="E6273" s="95" t="s">
        <v>6643</v>
      </c>
      <c r="F6273" s="95" t="s">
        <v>6605</v>
      </c>
      <c r="G6273" s="95" t="s">
        <v>6605</v>
      </c>
      <c r="H6273" s="61">
        <v>5365.80745876736</v>
      </c>
      <c r="I6273" s="61">
        <v>259.56403537401502</v>
      </c>
      <c r="J6273" s="123">
        <v>1392770.63703764</v>
      </c>
      <c r="K6273" s="99">
        <v>25062.083333333299</v>
      </c>
      <c r="L6273" s="16">
        <v>28041.450115701598</v>
      </c>
      <c r="M6273" s="17">
        <f>gp_need_index[[#This Row],[Normalised weighted population (base year)]]/gp_need_index[[#This Row],[Registered population (base year)]]</f>
        <v>1.1188794539840052</v>
      </c>
      <c r="N6273" s="99">
        <v>25108.378441089699</v>
      </c>
      <c r="O6273" s="16">
        <v>28142.805246800599</v>
      </c>
      <c r="P6273" s="17">
        <f>gp_need_index[[#This Row],[Normalised weighted population 2026/27]]/gp_need_index[[#This Row],[Registered population 2026/27]]</f>
        <v>1.120853157157496</v>
      </c>
      <c r="Q6273" s="99">
        <v>25148.489203967201</v>
      </c>
      <c r="R6273" s="16">
        <v>28241.738351857399</v>
      </c>
      <c r="S6273" s="17">
        <f>gp_need_index[[#This Row],[Normalised weighted population 2027/28]]/gp_need_index[[#This Row],[Registered population 2027/28]]</f>
        <v>1.122999402580503</v>
      </c>
      <c r="T6273" s="99">
        <v>25203.996188479701</v>
      </c>
      <c r="U6273" s="16">
        <v>28354.392743599801</v>
      </c>
      <c r="V6273" s="17">
        <f>gp_need_index[[#This Row],[Normalised weighted population 2028/29]]/gp_need_index[[#This Row],[Registered population 2028/29]]</f>
        <v>1.1249959145986577</v>
      </c>
    </row>
    <row r="6274" spans="1:22" x14ac:dyDescent="0.2">
      <c r="A6274" s="6" t="s">
        <v>12212</v>
      </c>
      <c r="B6274" s="1" t="s">
        <v>12213</v>
      </c>
      <c r="C6274" s="95" t="s">
        <v>6329</v>
      </c>
      <c r="D6274" s="95" t="s">
        <v>6329</v>
      </c>
      <c r="E6274" s="95" t="s">
        <v>6645</v>
      </c>
      <c r="F6274" s="95" t="s">
        <v>6388</v>
      </c>
      <c r="G6274" s="95" t="s">
        <v>6388</v>
      </c>
      <c r="H6274" s="61">
        <v>5399.6814041816097</v>
      </c>
      <c r="I6274" s="61"/>
      <c r="J6274" s="123"/>
      <c r="K6274" s="99">
        <v>225.416666666667</v>
      </c>
      <c r="L6274" s="16"/>
      <c r="M6274" s="17">
        <f>gp_need_index[[#This Row],[Normalised weighted population (base year)]]/gp_need_index[[#This Row],[Registered population (base year)]]</f>
        <v>0</v>
      </c>
      <c r="N6274" s="99">
        <v>226.682248679201</v>
      </c>
      <c r="O6274" s="16"/>
      <c r="P6274" s="17">
        <f>gp_need_index[[#This Row],[Normalised weighted population 2026/27]]/gp_need_index[[#This Row],[Registered population 2026/27]]</f>
        <v>0</v>
      </c>
      <c r="Q6274" s="99">
        <v>227.98894943744099</v>
      </c>
      <c r="R6274" s="16"/>
      <c r="S6274" s="17">
        <f>gp_need_index[[#This Row],[Normalised weighted population 2027/28]]/gp_need_index[[#This Row],[Registered population 2027/28]]</f>
        <v>0</v>
      </c>
      <c r="T6274" s="99">
        <v>229.368845684658</v>
      </c>
      <c r="U6274" s="16"/>
      <c r="V6274" s="17">
        <f>gp_need_index[[#This Row],[Normalised weighted population 2028/29]]/gp_need_index[[#This Row],[Registered population 2028/29]]</f>
        <v>0</v>
      </c>
    </row>
    <row r="6275" spans="1:22" x14ac:dyDescent="0.2">
      <c r="A6275" s="6" t="s">
        <v>12214</v>
      </c>
      <c r="B6275" s="1" t="s">
        <v>12215</v>
      </c>
      <c r="C6275" s="95" t="s">
        <v>6315</v>
      </c>
      <c r="D6275" s="95" t="s">
        <v>6315</v>
      </c>
      <c r="E6275" s="95" t="s">
        <v>6651</v>
      </c>
      <c r="F6275" s="95" t="s">
        <v>6317</v>
      </c>
      <c r="G6275" s="95" t="s">
        <v>6317</v>
      </c>
      <c r="H6275" s="61">
        <v>5484.15919566718</v>
      </c>
      <c r="I6275" s="61">
        <v>27.595364330012298</v>
      </c>
      <c r="J6275" s="123">
        <v>151337.37104822299</v>
      </c>
      <c r="K6275" s="99">
        <v>2884.0833333333298</v>
      </c>
      <c r="L6275" s="16">
        <v>3046.9620970157398</v>
      </c>
      <c r="M6275" s="17">
        <f>gp_need_index[[#This Row],[Normalised weighted population (base year)]]/gp_need_index[[#This Row],[Registered population (base year)]]</f>
        <v>1.056475054586637</v>
      </c>
      <c r="N6275" s="99">
        <v>2891.3213945625598</v>
      </c>
      <c r="O6275" s="16">
        <v>3057.9752665031401</v>
      </c>
      <c r="P6275" s="17">
        <f>gp_need_index[[#This Row],[Normalised weighted population 2026/27]]/gp_need_index[[#This Row],[Registered population 2026/27]]</f>
        <v>1.057639345198355</v>
      </c>
      <c r="Q6275" s="99">
        <v>2898.3436179711498</v>
      </c>
      <c r="R6275" s="16">
        <v>3068.72526053</v>
      </c>
      <c r="S6275" s="17">
        <f>gp_need_index[[#This Row],[Normalised weighted population 2027/28]]/gp_need_index[[#This Row],[Registered population 2027/28]]</f>
        <v>1.0587858670388151</v>
      </c>
      <c r="T6275" s="99">
        <v>2905.6489670772698</v>
      </c>
      <c r="U6275" s="16">
        <v>3080.9661988653902</v>
      </c>
      <c r="V6275" s="17">
        <f>gp_need_index[[#This Row],[Normalised weighted population 2028/29]]/gp_need_index[[#This Row],[Registered population 2028/29]]</f>
        <v>1.060336686838145</v>
      </c>
    </row>
    <row r="6276" spans="1:22" x14ac:dyDescent="0.2">
      <c r="A6276" s="6" t="s">
        <v>12229</v>
      </c>
      <c r="B6276" s="1" t="s">
        <v>12558</v>
      </c>
      <c r="C6276" s="95" t="s">
        <v>6435</v>
      </c>
      <c r="D6276" s="95" t="s">
        <v>6435</v>
      </c>
      <c r="E6276" s="95" t="s">
        <v>6651</v>
      </c>
      <c r="F6276" s="95" t="s">
        <v>6320</v>
      </c>
      <c r="G6276" s="95" t="s">
        <v>6320</v>
      </c>
      <c r="H6276" s="61">
        <v>5452.3537476833098</v>
      </c>
      <c r="I6276" s="61"/>
      <c r="J6276" s="123"/>
      <c r="K6276" s="99">
        <v>202.5</v>
      </c>
      <c r="L6276" s="16"/>
      <c r="M6276" s="17">
        <f>gp_need_index[[#This Row],[Normalised weighted population (base year)]]/gp_need_index[[#This Row],[Registered population (base year)]]</f>
        <v>0</v>
      </c>
      <c r="N6276" s="99">
        <v>203.239132102833</v>
      </c>
      <c r="O6276" s="16"/>
      <c r="P6276" s="17">
        <f>gp_need_index[[#This Row],[Normalised weighted population 2026/27]]/gp_need_index[[#This Row],[Registered population 2026/27]]</f>
        <v>0</v>
      </c>
      <c r="Q6276" s="99">
        <v>203.84903906170101</v>
      </c>
      <c r="R6276" s="16"/>
      <c r="S6276" s="17">
        <f>gp_need_index[[#This Row],[Normalised weighted population 2027/28]]/gp_need_index[[#This Row],[Registered population 2027/28]]</f>
        <v>0</v>
      </c>
      <c r="T6276" s="99">
        <v>204.82222738910099</v>
      </c>
      <c r="U6276" s="16"/>
      <c r="V6276" s="17">
        <f>gp_need_index[[#This Row],[Normalised weighted population 2028/29]]/gp_need_index[[#This Row],[Registered population 2028/29]]</f>
        <v>0</v>
      </c>
    </row>
    <row r="6277" spans="1:22" x14ac:dyDescent="0.2">
      <c r="A6277" s="6" t="s">
        <v>12231</v>
      </c>
      <c r="B6277" s="1" t="s">
        <v>12559</v>
      </c>
      <c r="C6277" s="95" t="s">
        <v>6349</v>
      </c>
      <c r="D6277" s="95" t="s">
        <v>6349</v>
      </c>
      <c r="E6277" s="95" t="s">
        <v>6649</v>
      </c>
      <c r="F6277" s="95" t="s">
        <v>6348</v>
      </c>
      <c r="G6277" s="95" t="s">
        <v>6348</v>
      </c>
      <c r="H6277" s="61">
        <v>5376.7224857724996</v>
      </c>
      <c r="I6277" s="61">
        <v>0.35223106990875902</v>
      </c>
      <c r="J6277" s="123">
        <v>1893.84871376613</v>
      </c>
      <c r="K6277" s="99">
        <v>68.6666666666667</v>
      </c>
      <c r="L6277" s="16">
        <v>38.129942448178603</v>
      </c>
      <c r="M6277" s="17">
        <f>gp_need_index[[#This Row],[Normalised weighted population (base year)]]/gp_need_index[[#This Row],[Registered population (base year)]]</f>
        <v>0.55529042400260076</v>
      </c>
      <c r="N6277" s="99">
        <v>69.198295825260303</v>
      </c>
      <c r="O6277" s="16">
        <v>38.267762186447698</v>
      </c>
      <c r="P6277" s="17">
        <f>gp_need_index[[#This Row],[Normalised weighted population 2026/27]]/gp_need_index[[#This Row],[Registered population 2026/27]]</f>
        <v>0.55301596274974085</v>
      </c>
      <c r="Q6277" s="99">
        <v>69.747236682867296</v>
      </c>
      <c r="R6277" s="16">
        <v>38.402288524653201</v>
      </c>
      <c r="S6277" s="17">
        <f>gp_need_index[[#This Row],[Normalised weighted population 2027/28]]/gp_need_index[[#This Row],[Registered population 2027/28]]</f>
        <v>0.5505922578591036</v>
      </c>
      <c r="T6277" s="99">
        <v>70.427186001835693</v>
      </c>
      <c r="U6277" s="16">
        <v>38.555472666555502</v>
      </c>
      <c r="V6277" s="17">
        <f>gp_need_index[[#This Row],[Normalised weighted population 2028/29]]/gp_need_index[[#This Row],[Registered population 2028/29]]</f>
        <v>0.5474515574930191</v>
      </c>
    </row>
    <row r="6278" spans="1:22" x14ac:dyDescent="0.2">
      <c r="A6278" s="6" t="s">
        <v>12233</v>
      </c>
      <c r="B6278" s="1" t="s">
        <v>12560</v>
      </c>
      <c r="C6278" s="95" t="s">
        <v>6501</v>
      </c>
      <c r="D6278" s="95" t="s">
        <v>6501</v>
      </c>
      <c r="E6278" s="95" t="s">
        <v>6647</v>
      </c>
      <c r="F6278" s="95" t="s">
        <v>6588</v>
      </c>
      <c r="G6278" s="95" t="s">
        <v>6588</v>
      </c>
      <c r="H6278" s="61">
        <v>5417.87911369842</v>
      </c>
      <c r="I6278" s="61">
        <v>0.41546889387157998</v>
      </c>
      <c r="J6278" s="123">
        <v>2250.9602424982199</v>
      </c>
      <c r="K6278" s="99">
        <v>47.9166666666667</v>
      </c>
      <c r="L6278" s="16">
        <v>45.319873691977698</v>
      </c>
      <c r="M6278" s="17">
        <f>gp_need_index[[#This Row],[Normalised weighted population (base year)]]/gp_need_index[[#This Row],[Registered population (base year)]]</f>
        <v>0.94580605965866438</v>
      </c>
      <c r="N6278" s="99">
        <v>48.002928520087899</v>
      </c>
      <c r="O6278" s="16">
        <v>45.483681259720697</v>
      </c>
      <c r="P6278" s="17">
        <f>gp_need_index[[#This Row],[Normalised weighted population 2026/27]]/gp_need_index[[#This Row],[Registered population 2026/27]]</f>
        <v>0.94751888399240125</v>
      </c>
      <c r="Q6278" s="99">
        <v>48.117729158392301</v>
      </c>
      <c r="R6278" s="16">
        <v>45.643574410988897</v>
      </c>
      <c r="S6278" s="17">
        <f>gp_need_index[[#This Row],[Normalised weighted population 2027/28]]/gp_need_index[[#This Row],[Registered population 2027/28]]</f>
        <v>0.94858122378844889</v>
      </c>
      <c r="T6278" s="99">
        <v>48.326967274482698</v>
      </c>
      <c r="U6278" s="16">
        <v>45.825643554472798</v>
      </c>
      <c r="V6278" s="17">
        <f>gp_need_index[[#This Row],[Normalised weighted population 2028/29]]/gp_need_index[[#This Row],[Registered population 2028/29]]</f>
        <v>0.94824165758626788</v>
      </c>
    </row>
    <row r="6279" spans="1:22" x14ac:dyDescent="0.2">
      <c r="A6279" s="6" t="s">
        <v>12232</v>
      </c>
      <c r="B6279" s="1" t="s">
        <v>12561</v>
      </c>
      <c r="C6279" s="95" t="s">
        <v>6340</v>
      </c>
      <c r="D6279" s="95" t="s">
        <v>6340</v>
      </c>
      <c r="E6279" s="95" t="s">
        <v>6645</v>
      </c>
      <c r="F6279" s="95" t="s">
        <v>6431</v>
      </c>
      <c r="G6279" s="95" t="s">
        <v>6431</v>
      </c>
      <c r="H6279" s="61">
        <v>5357.3138646968</v>
      </c>
      <c r="I6279" s="61">
        <v>1.7429493825874501E-2</v>
      </c>
      <c r="J6279" s="123">
        <v>93.375268928004502</v>
      </c>
      <c r="K6279" s="99">
        <v>7.9166666666666696</v>
      </c>
      <c r="L6279" s="16">
        <v>1.87997784850923</v>
      </c>
      <c r="M6279" s="17">
        <f>gp_need_index[[#This Row],[Normalised weighted population (base year)]]/gp_need_index[[#This Row],[Registered population (base year)]]</f>
        <v>0.2374708861274816</v>
      </c>
      <c r="N6279" s="99">
        <v>7.9898349366690802</v>
      </c>
      <c r="O6279" s="16">
        <v>1.8867729821600401</v>
      </c>
      <c r="P6279" s="17">
        <f>gp_need_index[[#This Row],[Normalised weighted population 2026/27]]/gp_need_index[[#This Row],[Registered population 2026/27]]</f>
        <v>0.23614667851281365</v>
      </c>
      <c r="Q6279" s="99">
        <v>8.0849021277617297</v>
      </c>
      <c r="R6279" s="16">
        <v>1.89340573635869</v>
      </c>
      <c r="S6279" s="17">
        <f>gp_need_index[[#This Row],[Normalised weighted population 2027/28]]/gp_need_index[[#This Row],[Registered population 2027/28]]</f>
        <v>0.23419031009134444</v>
      </c>
      <c r="T6279" s="99">
        <v>8.1627194655858695</v>
      </c>
      <c r="U6279" s="16">
        <v>1.9009584042891701</v>
      </c>
      <c r="V6279" s="17">
        <f>gp_need_index[[#This Row],[Normalised weighted population 2028/29]]/gp_need_index[[#This Row],[Registered population 2028/29]]</f>
        <v>0.23288297635409808</v>
      </c>
    </row>
    <row r="6280" spans="1:22" x14ac:dyDescent="0.2">
      <c r="A6280" s="6" t="s">
        <v>12228</v>
      </c>
      <c r="B6280" s="1" t="s">
        <v>12777</v>
      </c>
      <c r="C6280" s="95" t="s">
        <v>6315</v>
      </c>
      <c r="D6280" s="95" t="s">
        <v>6315</v>
      </c>
      <c r="E6280" s="95" t="s">
        <v>6651</v>
      </c>
      <c r="F6280" s="95" t="s">
        <v>6320</v>
      </c>
      <c r="G6280" s="95" t="s">
        <v>6320</v>
      </c>
      <c r="H6280" s="61">
        <v>5452.3537476833098</v>
      </c>
      <c r="I6280" s="61">
        <v>0.16587964129801</v>
      </c>
      <c r="J6280" s="123">
        <v>904.43448389557</v>
      </c>
      <c r="K6280" s="99">
        <v>24.9166666666667</v>
      </c>
      <c r="L6280" s="16">
        <v>18.209498239437998</v>
      </c>
      <c r="M6280" s="17">
        <f>gp_need_index[[#This Row],[Normalised weighted population (base year)]]/gp_need_index[[#This Row],[Registered population (base year)]]</f>
        <v>0.73081598285369798</v>
      </c>
      <c r="N6280" s="99">
        <v>24.984289202522401</v>
      </c>
      <c r="O6280" s="16">
        <v>18.275316022530198</v>
      </c>
      <c r="P6280" s="17">
        <f>gp_need_index[[#This Row],[Normalised weighted population 2026/27]]/gp_need_index[[#This Row],[Registered population 2026/27]]</f>
        <v>0.73147232144131324</v>
      </c>
      <c r="Q6280" s="99">
        <v>25.039642254573199</v>
      </c>
      <c r="R6280" s="16">
        <v>18.339560995415699</v>
      </c>
      <c r="S6280" s="17">
        <f>gp_need_index[[#This Row],[Normalised weighted population 2027/28]]/gp_need_index[[#This Row],[Registered population 2027/28]]</f>
        <v>0.73242104695270527</v>
      </c>
      <c r="T6280" s="99">
        <v>25.142949703751398</v>
      </c>
      <c r="U6280" s="16">
        <v>18.412716268756899</v>
      </c>
      <c r="V6280" s="17">
        <f>gp_need_index[[#This Row],[Normalised weighted population 2028/29]]/gp_need_index[[#This Row],[Registered population 2028/29]]</f>
        <v>0.73232124654052311</v>
      </c>
    </row>
    <row r="6281" spans="1:22" x14ac:dyDescent="0.2">
      <c r="A6281" s="6" t="s">
        <v>12224</v>
      </c>
      <c r="B6281" s="1" t="s">
        <v>12562</v>
      </c>
      <c r="C6281" s="95" t="s">
        <v>6275</v>
      </c>
      <c r="D6281" s="95" t="s">
        <v>6275</v>
      </c>
      <c r="E6281" s="95" t="s">
        <v>6652</v>
      </c>
      <c r="F6281" s="95" t="s">
        <v>6295</v>
      </c>
      <c r="G6281" s="95" t="s">
        <v>6295</v>
      </c>
      <c r="H6281" s="61">
        <v>5351.5319767855799</v>
      </c>
      <c r="I6281" s="61">
        <v>57.951626603816301</v>
      </c>
      <c r="J6281" s="123">
        <v>310129.982877061</v>
      </c>
      <c r="K6281" s="99">
        <v>2505.4166666666702</v>
      </c>
      <c r="L6281" s="16">
        <v>6244.0248329240403</v>
      </c>
      <c r="M6281" s="17">
        <f>gp_need_index[[#This Row],[Normalised weighted population (base year)]]/gp_need_index[[#This Row],[Registered population (base year)]]</f>
        <v>2.4922101445231459</v>
      </c>
      <c r="N6281" s="99">
        <v>2511.38078821725</v>
      </c>
      <c r="O6281" s="16">
        <v>6266.5937069628299</v>
      </c>
      <c r="P6281" s="17">
        <f>gp_need_index[[#This Row],[Normalised weighted population 2026/27]]/gp_need_index[[#This Row],[Registered population 2026/27]]</f>
        <v>2.4952781897369243</v>
      </c>
      <c r="Q6281" s="99">
        <v>2517.84086260194</v>
      </c>
      <c r="R6281" s="16">
        <v>6288.6232654280402</v>
      </c>
      <c r="S6281" s="17">
        <f>gp_need_index[[#This Row],[Normalised weighted population 2027/28]]/gp_need_index[[#This Row],[Registered population 2027/28]]</f>
        <v>2.497625389608368</v>
      </c>
      <c r="T6281" s="99">
        <v>2525.7894227802299</v>
      </c>
      <c r="U6281" s="16">
        <v>6313.7081599921603</v>
      </c>
      <c r="V6281" s="17">
        <f>gp_need_index[[#This Row],[Normalised weighted population 2028/29]]/gp_need_index[[#This Row],[Registered population 2028/29]]</f>
        <v>2.499696967232695</v>
      </c>
    </row>
    <row r="6282" spans="1:22" x14ac:dyDescent="0.2">
      <c r="A6282" s="6" t="s">
        <v>12226</v>
      </c>
      <c r="B6282" s="1" t="s">
        <v>12563</v>
      </c>
      <c r="C6282" s="95" t="s">
        <v>6272</v>
      </c>
      <c r="D6282" s="95" t="s">
        <v>6272</v>
      </c>
      <c r="E6282" s="95" t="s">
        <v>6652</v>
      </c>
      <c r="F6282" s="95" t="s">
        <v>6303</v>
      </c>
      <c r="G6282" s="95" t="s">
        <v>6303</v>
      </c>
      <c r="H6282" s="61">
        <v>5456.3520066516303</v>
      </c>
      <c r="I6282" s="61">
        <v>0.26537384800727398</v>
      </c>
      <c r="J6282" s="123">
        <v>1447.97312808735</v>
      </c>
      <c r="K6282" s="99">
        <v>26.1666666666667</v>
      </c>
      <c r="L6282" s="16">
        <v>29.152873531638399</v>
      </c>
      <c r="M6282" s="17">
        <f>gp_need_index[[#This Row],[Normalised weighted population (base year)]]/gp_need_index[[#This Row],[Registered population (base year)]]</f>
        <v>1.1141225553492367</v>
      </c>
      <c r="N6282" s="99">
        <v>26.297468669045401</v>
      </c>
      <c r="O6282" s="16">
        <v>29.258245875312401</v>
      </c>
      <c r="P6282" s="17">
        <f>gp_need_index[[#This Row],[Normalised weighted population 2026/27]]/gp_need_index[[#This Row],[Registered population 2026/27]]</f>
        <v>1.1125879164846051</v>
      </c>
      <c r="Q6282" s="99">
        <v>26.395552163379801</v>
      </c>
      <c r="R6282" s="16">
        <v>29.361100195895499</v>
      </c>
      <c r="S6282" s="17">
        <f>gp_need_index[[#This Row],[Normalised weighted population 2027/28]]/gp_need_index[[#This Row],[Registered population 2027/28]]</f>
        <v>1.1123502934949014</v>
      </c>
      <c r="T6282" s="99">
        <v>26.505454992410399</v>
      </c>
      <c r="U6282" s="16">
        <v>29.4782196466264</v>
      </c>
      <c r="V6282" s="17">
        <f>gp_need_index[[#This Row],[Normalised weighted population 2028/29]]/gp_need_index[[#This Row],[Registered population 2028/29]]</f>
        <v>1.1121567109512824</v>
      </c>
    </row>
    <row r="6283" spans="1:22" x14ac:dyDescent="0.2">
      <c r="A6283" s="6" t="s">
        <v>12227</v>
      </c>
      <c r="B6283" s="1" t="s">
        <v>12564</v>
      </c>
      <c r="C6283" s="95" t="s">
        <v>6279</v>
      </c>
      <c r="D6283" s="95" t="s">
        <v>6279</v>
      </c>
      <c r="E6283" s="95" t="s">
        <v>6652</v>
      </c>
      <c r="F6283" s="95" t="s">
        <v>6286</v>
      </c>
      <c r="G6283" s="95" t="s">
        <v>6286</v>
      </c>
      <c r="H6283" s="61">
        <v>5494.6508133612797</v>
      </c>
      <c r="I6283" s="61"/>
      <c r="J6283" s="123"/>
      <c r="K6283" s="99">
        <v>211.166666666667</v>
      </c>
      <c r="L6283" s="16"/>
      <c r="M6283" s="17">
        <f>gp_need_index[[#This Row],[Normalised weighted population (base year)]]/gp_need_index[[#This Row],[Registered population (base year)]]</f>
        <v>0</v>
      </c>
      <c r="N6283" s="99">
        <v>213.792345096861</v>
      </c>
      <c r="O6283" s="16"/>
      <c r="P6283" s="17">
        <f>gp_need_index[[#This Row],[Normalised weighted population 2026/27]]/gp_need_index[[#This Row],[Registered population 2026/27]]</f>
        <v>0</v>
      </c>
      <c r="Q6283" s="99">
        <v>217.796051426476</v>
      </c>
      <c r="R6283" s="16"/>
      <c r="S6283" s="17">
        <f>gp_need_index[[#This Row],[Normalised weighted population 2027/28]]/gp_need_index[[#This Row],[Registered population 2027/28]]</f>
        <v>0</v>
      </c>
      <c r="T6283" s="99">
        <v>222.480709297516</v>
      </c>
      <c r="U6283" s="16"/>
      <c r="V6283" s="17">
        <f>gp_need_index[[#This Row],[Normalised weighted population 2028/29]]/gp_need_index[[#This Row],[Registered population 2028/29]]</f>
        <v>0</v>
      </c>
    </row>
  </sheetData>
  <phoneticPr fontId="24" type="noConversion"/>
  <pageMargins left="0.25" right="0.25" top="0.75" bottom="0.75" header="0.3" footer="0.3"/>
  <pageSetup paperSize="9" scale="65" fitToHeight="0" orientation="landscape" horizontalDpi="90" verticalDpi="9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FD678-360A-4F23-B5FB-17F64E0A2B97}">
  <sheetPr>
    <tabColor rgb="FF7C2855"/>
    <pageSetUpPr fitToPage="1"/>
  </sheetPr>
  <dimension ref="A1:J6283"/>
  <sheetViews>
    <sheetView workbookViewId="0">
      <selection activeCell="M24" sqref="M24"/>
    </sheetView>
  </sheetViews>
  <sheetFormatPr defaultColWidth="9.140625" defaultRowHeight="12.75" x14ac:dyDescent="0.2"/>
  <cols>
    <col min="1" max="1" width="9.140625" style="1" customWidth="1"/>
    <col min="2" max="2" width="53.5703125" style="1" customWidth="1"/>
    <col min="3" max="3" width="6.140625" style="1" bestFit="1" customWidth="1"/>
    <col min="4" max="4" width="6.140625" style="1" customWidth="1"/>
    <col min="5" max="5" width="4.28515625" style="1" bestFit="1" customWidth="1"/>
    <col min="6" max="7" width="10.28515625" style="1" bestFit="1" customWidth="1"/>
    <col min="8" max="8" width="9.28515625" style="1" customWidth="1"/>
    <col min="9" max="9" width="9.140625" style="1" customWidth="1"/>
    <col min="10" max="10" width="8.85546875" style="6" customWidth="1"/>
    <col min="11" max="16384" width="9.140625" style="1"/>
  </cols>
  <sheetData>
    <row r="1" spans="1:10" s="47" customFormat="1" ht="37.5" customHeight="1" x14ac:dyDescent="0.25">
      <c r="A1" s="20" t="s">
        <v>12597</v>
      </c>
      <c r="J1" s="24" t="s">
        <v>12222</v>
      </c>
    </row>
    <row r="2" spans="1:10" ht="51" x14ac:dyDescent="0.2">
      <c r="A2" s="22" t="s">
        <v>12592</v>
      </c>
      <c r="B2" s="22" t="s">
        <v>12593</v>
      </c>
      <c r="C2" s="22" t="s">
        <v>12648</v>
      </c>
      <c r="D2" s="22" t="s">
        <v>12652</v>
      </c>
      <c r="E2" s="21" t="s">
        <v>12647</v>
      </c>
      <c r="F2" s="21" t="s">
        <v>12594</v>
      </c>
      <c r="G2" s="21" t="s">
        <v>12701</v>
      </c>
      <c r="H2" s="111" t="s">
        <v>12601</v>
      </c>
      <c r="I2" s="23" t="s">
        <v>12596</v>
      </c>
      <c r="J2" s="93" t="s">
        <v>12619</v>
      </c>
    </row>
    <row r="3" spans="1:10" x14ac:dyDescent="0.2">
      <c r="A3" s="6" t="s">
        <v>73</v>
      </c>
      <c r="B3" s="1" t="s">
        <v>6655</v>
      </c>
      <c r="C3" s="95" t="s">
        <v>6313</v>
      </c>
      <c r="D3" s="95" t="s">
        <v>6313</v>
      </c>
      <c r="E3" s="95" t="s">
        <v>6651</v>
      </c>
      <c r="F3" s="95" t="s">
        <v>6633</v>
      </c>
      <c r="G3" s="95" t="s">
        <v>6633</v>
      </c>
      <c r="H3" s="106">
        <v>5569.6368890806698</v>
      </c>
      <c r="I3" s="16">
        <v>5334.1515935336201</v>
      </c>
      <c r="J3" s="94">
        <v>5569.6368890806698</v>
      </c>
    </row>
    <row r="4" spans="1:10" x14ac:dyDescent="0.2">
      <c r="A4" s="6" t="s">
        <v>80</v>
      </c>
      <c r="B4" s="1" t="s">
        <v>6656</v>
      </c>
      <c r="C4" s="95" t="s">
        <v>6313</v>
      </c>
      <c r="D4" s="95" t="s">
        <v>6313</v>
      </c>
      <c r="E4" s="95" t="s">
        <v>6651</v>
      </c>
      <c r="F4" s="95" t="s">
        <v>6633</v>
      </c>
      <c r="G4" s="95" t="s">
        <v>6633</v>
      </c>
      <c r="H4" s="106">
        <v>5310.6331970214796</v>
      </c>
      <c r="I4" s="16">
        <v>5334.1515935336201</v>
      </c>
      <c r="J4" s="94">
        <v>5310.6331970214796</v>
      </c>
    </row>
    <row r="5" spans="1:10" x14ac:dyDescent="0.2">
      <c r="A5" s="6" t="s">
        <v>171</v>
      </c>
      <c r="B5" s="1" t="s">
        <v>6657</v>
      </c>
      <c r="C5" s="95" t="s">
        <v>6313</v>
      </c>
      <c r="D5" s="95" t="s">
        <v>6313</v>
      </c>
      <c r="E5" s="95" t="s">
        <v>6651</v>
      </c>
      <c r="F5" s="95" t="s">
        <v>6635</v>
      </c>
      <c r="G5" s="95" t="s">
        <v>6635</v>
      </c>
      <c r="H5" s="106">
        <v>5279.0027832031201</v>
      </c>
      <c r="I5" s="16">
        <v>5337.1144584920103</v>
      </c>
      <c r="J5" s="94">
        <v>5279.0027832031201</v>
      </c>
    </row>
    <row r="6" spans="1:10" x14ac:dyDescent="0.2">
      <c r="A6" s="6" t="s">
        <v>162</v>
      </c>
      <c r="B6" s="1" t="s">
        <v>6658</v>
      </c>
      <c r="C6" s="95" t="s">
        <v>6313</v>
      </c>
      <c r="D6" s="95" t="s">
        <v>6313</v>
      </c>
      <c r="E6" s="95" t="s">
        <v>6651</v>
      </c>
      <c r="F6" s="95" t="s">
        <v>6634</v>
      </c>
      <c r="G6" s="95" t="s">
        <v>6634</v>
      </c>
      <c r="H6" s="106">
        <v>5364.8692779540997</v>
      </c>
      <c r="I6" s="16">
        <v>5350.1817931380301</v>
      </c>
      <c r="J6" s="94">
        <v>5364.8692779540997</v>
      </c>
    </row>
    <row r="7" spans="1:10" x14ac:dyDescent="0.2">
      <c r="A7" s="6" t="s">
        <v>96</v>
      </c>
      <c r="B7" s="1" t="s">
        <v>6659</v>
      </c>
      <c r="C7" s="95" t="s">
        <v>6313</v>
      </c>
      <c r="D7" s="95" t="s">
        <v>6313</v>
      </c>
      <c r="E7" s="95" t="s">
        <v>6651</v>
      </c>
      <c r="F7" s="95" t="s">
        <v>6633</v>
      </c>
      <c r="G7" s="95" t="s">
        <v>6633</v>
      </c>
      <c r="H7" s="106">
        <v>5429.9594326331999</v>
      </c>
      <c r="I7" s="16">
        <v>5334.1515935336201</v>
      </c>
      <c r="J7" s="94">
        <v>5429.9594326331999</v>
      </c>
    </row>
    <row r="8" spans="1:10" x14ac:dyDescent="0.2">
      <c r="A8" s="6" t="s">
        <v>98</v>
      </c>
      <c r="B8" s="1" t="s">
        <v>6660</v>
      </c>
      <c r="C8" s="95" t="s">
        <v>6313</v>
      </c>
      <c r="D8" s="95" t="s">
        <v>6313</v>
      </c>
      <c r="E8" s="95" t="s">
        <v>6651</v>
      </c>
      <c r="F8" s="95" t="s">
        <v>6636</v>
      </c>
      <c r="G8" s="95" t="s">
        <v>6636</v>
      </c>
      <c r="H8" s="106">
        <v>5277.2681102263596</v>
      </c>
      <c r="I8" s="16">
        <v>5301.23923868765</v>
      </c>
      <c r="J8" s="94">
        <v>5277.2681102263596</v>
      </c>
    </row>
    <row r="9" spans="1:10" x14ac:dyDescent="0.2">
      <c r="A9" s="6" t="s">
        <v>140</v>
      </c>
      <c r="B9" s="1" t="s">
        <v>6661</v>
      </c>
      <c r="C9" s="95" t="s">
        <v>6313</v>
      </c>
      <c r="D9" s="95" t="s">
        <v>6313</v>
      </c>
      <c r="E9" s="95" t="s">
        <v>6651</v>
      </c>
      <c r="F9" s="95" t="s">
        <v>6635</v>
      </c>
      <c r="G9" s="95" t="s">
        <v>6635</v>
      </c>
      <c r="H9" s="106">
        <v>5272.76610620471</v>
      </c>
      <c r="I9" s="16">
        <v>5337.1144584920103</v>
      </c>
      <c r="J9" s="94">
        <v>5272.76610620471</v>
      </c>
    </row>
    <row r="10" spans="1:10" x14ac:dyDescent="0.2">
      <c r="A10" s="6" t="s">
        <v>89</v>
      </c>
      <c r="B10" s="1" t="s">
        <v>6662</v>
      </c>
      <c r="C10" s="95" t="s">
        <v>6313</v>
      </c>
      <c r="D10" s="95" t="s">
        <v>6313</v>
      </c>
      <c r="E10" s="95" t="s">
        <v>6651</v>
      </c>
      <c r="F10" s="95" t="s">
        <v>6636</v>
      </c>
      <c r="G10" s="95" t="s">
        <v>6636</v>
      </c>
      <c r="H10" s="106">
        <v>5316.1203164859699</v>
      </c>
      <c r="I10" s="16">
        <v>5301.23923868765</v>
      </c>
      <c r="J10" s="94">
        <v>5316.1203164859699</v>
      </c>
    </row>
    <row r="11" spans="1:10" x14ac:dyDescent="0.2">
      <c r="A11" s="6" t="s">
        <v>168</v>
      </c>
      <c r="B11" s="1" t="s">
        <v>6663</v>
      </c>
      <c r="C11" s="95" t="s">
        <v>6313</v>
      </c>
      <c r="D11" s="95" t="s">
        <v>6313</v>
      </c>
      <c r="E11" s="95" t="s">
        <v>6651</v>
      </c>
      <c r="F11" s="95" t="s">
        <v>6635</v>
      </c>
      <c r="G11" s="95" t="s">
        <v>6635</v>
      </c>
      <c r="H11" s="106">
        <v>5445.8180124383198</v>
      </c>
      <c r="I11" s="16">
        <v>5337.1144584920103</v>
      </c>
      <c r="J11" s="94">
        <v>5445.8180124383198</v>
      </c>
    </row>
    <row r="12" spans="1:10" x14ac:dyDescent="0.2">
      <c r="A12" s="6" t="s">
        <v>147</v>
      </c>
      <c r="B12" s="1" t="s">
        <v>6664</v>
      </c>
      <c r="C12" s="95" t="s">
        <v>6313</v>
      </c>
      <c r="D12" s="95" t="s">
        <v>6313</v>
      </c>
      <c r="E12" s="95" t="s">
        <v>6651</v>
      </c>
      <c r="F12" s="95" t="s">
        <v>6634</v>
      </c>
      <c r="G12" s="95" t="s">
        <v>6634</v>
      </c>
      <c r="H12" s="106">
        <v>5347.69632216631</v>
      </c>
      <c r="I12" s="16">
        <v>5350.1817931380301</v>
      </c>
      <c r="J12" s="94">
        <v>5347.69632216631</v>
      </c>
    </row>
    <row r="13" spans="1:10" x14ac:dyDescent="0.2">
      <c r="A13" s="6" t="s">
        <v>77</v>
      </c>
      <c r="B13" s="1" t="s">
        <v>6665</v>
      </c>
      <c r="C13" s="95" t="s">
        <v>6313</v>
      </c>
      <c r="D13" s="95" t="s">
        <v>6313</v>
      </c>
      <c r="E13" s="95" t="s">
        <v>6651</v>
      </c>
      <c r="F13" s="95" t="s">
        <v>6633</v>
      </c>
      <c r="G13" s="95" t="s">
        <v>6633</v>
      </c>
      <c r="H13" s="106">
        <v>5440.8831380208303</v>
      </c>
      <c r="I13" s="16">
        <v>5334.1515935336201</v>
      </c>
      <c r="J13" s="94">
        <v>5440.8831380208303</v>
      </c>
    </row>
    <row r="14" spans="1:10" x14ac:dyDescent="0.2">
      <c r="A14" s="6" t="s">
        <v>173</v>
      </c>
      <c r="B14" s="1" t="s">
        <v>6666</v>
      </c>
      <c r="C14" s="95" t="s">
        <v>6313</v>
      </c>
      <c r="D14" s="95" t="s">
        <v>6313</v>
      </c>
      <c r="E14" s="95" t="s">
        <v>6651</v>
      </c>
      <c r="F14" s="95" t="s">
        <v>6635</v>
      </c>
      <c r="G14" s="95" t="s">
        <v>6635</v>
      </c>
      <c r="H14" s="106">
        <v>5324.5853978207197</v>
      </c>
      <c r="I14" s="16">
        <v>5337.1144584920103</v>
      </c>
      <c r="J14" s="94">
        <v>5324.5853978207197</v>
      </c>
    </row>
    <row r="15" spans="1:10" x14ac:dyDescent="0.2">
      <c r="A15" s="6" t="s">
        <v>97</v>
      </c>
      <c r="B15" s="1" t="s">
        <v>6667</v>
      </c>
      <c r="C15" s="95" t="s">
        <v>6313</v>
      </c>
      <c r="D15" s="95" t="s">
        <v>6313</v>
      </c>
      <c r="E15" s="95" t="s">
        <v>6651</v>
      </c>
      <c r="F15" s="95" t="s">
        <v>6633</v>
      </c>
      <c r="G15" s="95" t="s">
        <v>6633</v>
      </c>
      <c r="H15" s="106">
        <v>5277.7973927747498</v>
      </c>
      <c r="I15" s="16">
        <v>5334.1515935336201</v>
      </c>
      <c r="J15" s="94">
        <v>5277.7973927747498</v>
      </c>
    </row>
    <row r="16" spans="1:10" x14ac:dyDescent="0.2">
      <c r="A16" s="6" t="s">
        <v>151</v>
      </c>
      <c r="B16" s="1" t="s">
        <v>6668</v>
      </c>
      <c r="C16" s="95" t="s">
        <v>6313</v>
      </c>
      <c r="D16" s="95" t="s">
        <v>6313</v>
      </c>
      <c r="E16" s="95" t="s">
        <v>6651</v>
      </c>
      <c r="F16" s="95" t="s">
        <v>6634</v>
      </c>
      <c r="G16" s="95" t="s">
        <v>6634</v>
      </c>
      <c r="H16" s="106">
        <v>5319.5939841074496</v>
      </c>
      <c r="I16" s="16">
        <v>5350.1817931380301</v>
      </c>
      <c r="J16" s="94">
        <v>5319.5939841074496</v>
      </c>
    </row>
    <row r="17" spans="1:10" x14ac:dyDescent="0.2">
      <c r="A17" s="6" t="s">
        <v>164</v>
      </c>
      <c r="B17" s="1" t="s">
        <v>6669</v>
      </c>
      <c r="C17" s="95" t="s">
        <v>6313</v>
      </c>
      <c r="D17" s="95" t="s">
        <v>6313</v>
      </c>
      <c r="E17" s="95" t="s">
        <v>6651</v>
      </c>
      <c r="F17" s="95" t="s">
        <v>6635</v>
      </c>
      <c r="G17" s="95" t="s">
        <v>6635</v>
      </c>
      <c r="H17" s="106">
        <v>5336.1121508454598</v>
      </c>
      <c r="I17" s="16">
        <v>5337.1144584920103</v>
      </c>
      <c r="J17" s="94">
        <v>5336.1121508454598</v>
      </c>
    </row>
    <row r="18" spans="1:10" x14ac:dyDescent="0.2">
      <c r="A18" s="6" t="s">
        <v>145</v>
      </c>
      <c r="B18" s="1" t="s">
        <v>6670</v>
      </c>
      <c r="C18" s="95" t="s">
        <v>6313</v>
      </c>
      <c r="D18" s="95" t="s">
        <v>6313</v>
      </c>
      <c r="E18" s="95" t="s">
        <v>6651</v>
      </c>
      <c r="F18" s="95" t="s">
        <v>6635</v>
      </c>
      <c r="G18" s="95" t="s">
        <v>6635</v>
      </c>
      <c r="H18" s="106">
        <v>5374.3590181790896</v>
      </c>
      <c r="I18" s="16">
        <v>5337.1144584920103</v>
      </c>
      <c r="J18" s="94">
        <v>5374.3590181790896</v>
      </c>
    </row>
    <row r="19" spans="1:10" x14ac:dyDescent="0.2">
      <c r="A19" s="6" t="s">
        <v>143</v>
      </c>
      <c r="B19" s="1" t="s">
        <v>6671</v>
      </c>
      <c r="C19" s="95" t="s">
        <v>6313</v>
      </c>
      <c r="D19" s="95" t="s">
        <v>6313</v>
      </c>
      <c r="E19" s="95" t="s">
        <v>6651</v>
      </c>
      <c r="F19" s="95" t="s">
        <v>6634</v>
      </c>
      <c r="G19" s="95" t="s">
        <v>6634</v>
      </c>
      <c r="H19" s="106">
        <v>5352.12179624496</v>
      </c>
      <c r="I19" s="16">
        <v>5350.1817931380301</v>
      </c>
      <c r="J19" s="94">
        <v>5352.12179624496</v>
      </c>
    </row>
    <row r="20" spans="1:10" x14ac:dyDescent="0.2">
      <c r="A20" s="6" t="s">
        <v>174</v>
      </c>
      <c r="B20" s="1" t="s">
        <v>6672</v>
      </c>
      <c r="C20" s="95" t="s">
        <v>6313</v>
      </c>
      <c r="D20" s="95" t="s">
        <v>6313</v>
      </c>
      <c r="E20" s="95" t="s">
        <v>6651</v>
      </c>
      <c r="F20" s="95" t="s">
        <v>6634</v>
      </c>
      <c r="G20" s="95" t="s">
        <v>6634</v>
      </c>
      <c r="H20" s="106">
        <v>5377.2415146246203</v>
      </c>
      <c r="I20" s="16">
        <v>5350.1817931380301</v>
      </c>
      <c r="J20" s="94">
        <v>5377.2415146246203</v>
      </c>
    </row>
    <row r="21" spans="1:10" x14ac:dyDescent="0.2">
      <c r="A21" s="6" t="s">
        <v>163</v>
      </c>
      <c r="B21" s="1" t="s">
        <v>6673</v>
      </c>
      <c r="C21" s="95" t="s">
        <v>6313</v>
      </c>
      <c r="D21" s="95" t="s">
        <v>6313</v>
      </c>
      <c r="E21" s="95" t="s">
        <v>6651</v>
      </c>
      <c r="F21" s="95" t="s">
        <v>6635</v>
      </c>
      <c r="G21" s="95" t="s">
        <v>6635</v>
      </c>
      <c r="H21" s="106">
        <v>5428.4500654028097</v>
      </c>
      <c r="I21" s="16">
        <v>5337.1144584920103</v>
      </c>
      <c r="J21" s="94">
        <v>5428.4500654028097</v>
      </c>
    </row>
    <row r="22" spans="1:10" x14ac:dyDescent="0.2">
      <c r="A22" s="6" t="s">
        <v>103</v>
      </c>
      <c r="B22" s="1" t="s">
        <v>6674</v>
      </c>
      <c r="C22" s="95" t="s">
        <v>6313</v>
      </c>
      <c r="D22" s="95" t="s">
        <v>6313</v>
      </c>
      <c r="E22" s="95" t="s">
        <v>6651</v>
      </c>
      <c r="F22" s="95" t="s">
        <v>6633</v>
      </c>
      <c r="G22" s="95" t="s">
        <v>6633</v>
      </c>
      <c r="H22" s="106">
        <v>5386.2879716589096</v>
      </c>
      <c r="I22" s="16">
        <v>5334.1515935336201</v>
      </c>
      <c r="J22" s="94">
        <v>5386.2879716589096</v>
      </c>
    </row>
    <row r="23" spans="1:10" x14ac:dyDescent="0.2">
      <c r="A23" s="6" t="s">
        <v>159</v>
      </c>
      <c r="B23" s="1" t="s">
        <v>6675</v>
      </c>
      <c r="C23" s="95" t="s">
        <v>6313</v>
      </c>
      <c r="D23" s="95" t="s">
        <v>6313</v>
      </c>
      <c r="E23" s="95" t="s">
        <v>6651</v>
      </c>
      <c r="F23" s="95" t="s">
        <v>6635</v>
      </c>
      <c r="G23" s="95" t="s">
        <v>6635</v>
      </c>
      <c r="H23" s="106">
        <v>5339.75481390184</v>
      </c>
      <c r="I23" s="16">
        <v>5337.1144584920103</v>
      </c>
      <c r="J23" s="94">
        <v>5339.75481390184</v>
      </c>
    </row>
    <row r="24" spans="1:10" x14ac:dyDescent="0.2">
      <c r="A24" s="6" t="s">
        <v>84</v>
      </c>
      <c r="B24" s="1" t="s">
        <v>6676</v>
      </c>
      <c r="C24" s="95" t="s">
        <v>6313</v>
      </c>
      <c r="D24" s="95" t="s">
        <v>6313</v>
      </c>
      <c r="E24" s="95" t="s">
        <v>6651</v>
      </c>
      <c r="F24" s="95" t="s">
        <v>6633</v>
      </c>
      <c r="G24" s="95" t="s">
        <v>6633</v>
      </c>
      <c r="H24" s="106">
        <v>5279.6946257304398</v>
      </c>
      <c r="I24" s="16">
        <v>5334.1515935336201</v>
      </c>
      <c r="J24" s="94">
        <v>5279.6946257304398</v>
      </c>
    </row>
    <row r="25" spans="1:10" x14ac:dyDescent="0.2">
      <c r="A25" s="6" t="s">
        <v>160</v>
      </c>
      <c r="B25" s="1" t="s">
        <v>6677</v>
      </c>
      <c r="C25" s="95" t="s">
        <v>6313</v>
      </c>
      <c r="D25" s="95" t="s">
        <v>6313</v>
      </c>
      <c r="E25" s="95" t="s">
        <v>6651</v>
      </c>
      <c r="F25" s="95" t="s">
        <v>6635</v>
      </c>
      <c r="G25" s="95" t="s">
        <v>6635</v>
      </c>
      <c r="H25" s="106">
        <v>5384.24829343286</v>
      </c>
      <c r="I25" s="16">
        <v>5337.1144584920103</v>
      </c>
      <c r="J25" s="94">
        <v>5384.24829343286</v>
      </c>
    </row>
    <row r="26" spans="1:10" x14ac:dyDescent="0.2">
      <c r="A26" s="6" t="s">
        <v>149</v>
      </c>
      <c r="B26" s="1" t="s">
        <v>6678</v>
      </c>
      <c r="C26" s="95" t="s">
        <v>6313</v>
      </c>
      <c r="D26" s="95" t="s">
        <v>6313</v>
      </c>
      <c r="E26" s="95" t="s">
        <v>6651</v>
      </c>
      <c r="F26" s="95" t="s">
        <v>6635</v>
      </c>
      <c r="G26" s="95" t="s">
        <v>6635</v>
      </c>
      <c r="H26" s="106">
        <v>5264.90228174603</v>
      </c>
      <c r="I26" s="16">
        <v>5337.1144584920103</v>
      </c>
      <c r="J26" s="94">
        <v>5264.90228174603</v>
      </c>
    </row>
    <row r="27" spans="1:10" x14ac:dyDescent="0.2">
      <c r="A27" s="6" t="s">
        <v>88</v>
      </c>
      <c r="B27" s="1" t="s">
        <v>6679</v>
      </c>
      <c r="C27" s="95" t="s">
        <v>6313</v>
      </c>
      <c r="D27" s="95" t="s">
        <v>6313</v>
      </c>
      <c r="E27" s="95" t="s">
        <v>6651</v>
      </c>
      <c r="F27" s="95" t="s">
        <v>6636</v>
      </c>
      <c r="G27" s="95" t="s">
        <v>6636</v>
      </c>
      <c r="H27" s="106">
        <v>5303.9564197987002</v>
      </c>
      <c r="I27" s="16">
        <v>5301.23923868765</v>
      </c>
      <c r="J27" s="94">
        <v>5303.9564197987002</v>
      </c>
    </row>
    <row r="28" spans="1:10" x14ac:dyDescent="0.2">
      <c r="A28" s="6" t="s">
        <v>172</v>
      </c>
      <c r="B28" s="1" t="s">
        <v>6680</v>
      </c>
      <c r="C28" s="95" t="s">
        <v>6313</v>
      </c>
      <c r="D28" s="95" t="s">
        <v>6313</v>
      </c>
      <c r="E28" s="95" t="s">
        <v>6651</v>
      </c>
      <c r="F28" s="95" t="s">
        <v>6634</v>
      </c>
      <c r="G28" s="95" t="s">
        <v>6634</v>
      </c>
      <c r="H28" s="106">
        <v>5283.0972467237898</v>
      </c>
      <c r="I28" s="16">
        <v>5350.1817931380301</v>
      </c>
      <c r="J28" s="94">
        <v>5283.0972467237898</v>
      </c>
    </row>
    <row r="29" spans="1:10" x14ac:dyDescent="0.2">
      <c r="A29" s="6" t="s">
        <v>72</v>
      </c>
      <c r="B29" s="1" t="s">
        <v>6681</v>
      </c>
      <c r="C29" s="95" t="s">
        <v>6313</v>
      </c>
      <c r="D29" s="95" t="s">
        <v>6313</v>
      </c>
      <c r="E29" s="95" t="s">
        <v>6651</v>
      </c>
      <c r="F29" s="95" t="s">
        <v>6633</v>
      </c>
      <c r="G29" s="95" t="s">
        <v>6633</v>
      </c>
      <c r="H29" s="106">
        <v>5336.5209000384202</v>
      </c>
      <c r="I29" s="16">
        <v>5334.1515935336201</v>
      </c>
      <c r="J29" s="94">
        <v>5336.5209000384202</v>
      </c>
    </row>
    <row r="30" spans="1:10" x14ac:dyDescent="0.2">
      <c r="A30" s="6" t="s">
        <v>154</v>
      </c>
      <c r="B30" s="1" t="s">
        <v>6682</v>
      </c>
      <c r="C30" s="95" t="s">
        <v>6313</v>
      </c>
      <c r="D30" s="95" t="s">
        <v>6313</v>
      </c>
      <c r="E30" s="95" t="s">
        <v>6651</v>
      </c>
      <c r="F30" s="95" t="s">
        <v>6635</v>
      </c>
      <c r="G30" s="95" t="s">
        <v>6635</v>
      </c>
      <c r="H30" s="106">
        <v>5352.1009593290401</v>
      </c>
      <c r="I30" s="16">
        <v>5337.1144584920103</v>
      </c>
      <c r="J30" s="94">
        <v>5352.1009593290401</v>
      </c>
    </row>
    <row r="31" spans="1:10" x14ac:dyDescent="0.2">
      <c r="A31" s="6" t="s">
        <v>90</v>
      </c>
      <c r="B31" s="1" t="s">
        <v>6683</v>
      </c>
      <c r="C31" s="95" t="s">
        <v>6313</v>
      </c>
      <c r="D31" s="95" t="s">
        <v>6313</v>
      </c>
      <c r="E31" s="95" t="s">
        <v>6651</v>
      </c>
      <c r="F31" s="95" t="s">
        <v>6633</v>
      </c>
      <c r="G31" s="95" t="s">
        <v>6633</v>
      </c>
      <c r="H31" s="106">
        <v>5341.1255452473997</v>
      </c>
      <c r="I31" s="16">
        <v>5334.1515935336201</v>
      </c>
      <c r="J31" s="94">
        <v>5341.1255452473997</v>
      </c>
    </row>
    <row r="32" spans="1:10" x14ac:dyDescent="0.2">
      <c r="A32" s="6" t="s">
        <v>153</v>
      </c>
      <c r="B32" s="1" t="s">
        <v>6684</v>
      </c>
      <c r="C32" s="95" t="s">
        <v>6313</v>
      </c>
      <c r="D32" s="95" t="s">
        <v>6313</v>
      </c>
      <c r="E32" s="95" t="s">
        <v>6651</v>
      </c>
      <c r="F32" s="95" t="s">
        <v>6635</v>
      </c>
      <c r="G32" s="95" t="s">
        <v>6635</v>
      </c>
      <c r="H32" s="106">
        <v>5360.4560041756504</v>
      </c>
      <c r="I32" s="16">
        <v>5337.1144584920103</v>
      </c>
      <c r="J32" s="94">
        <v>5360.4560041756504</v>
      </c>
    </row>
    <row r="33" spans="1:10" x14ac:dyDescent="0.2">
      <c r="A33" s="6" t="s">
        <v>152</v>
      </c>
      <c r="B33" s="1" t="s">
        <v>6685</v>
      </c>
      <c r="C33" s="95" t="s">
        <v>6313</v>
      </c>
      <c r="D33" s="95" t="s">
        <v>6313</v>
      </c>
      <c r="E33" s="95" t="s">
        <v>6651</v>
      </c>
      <c r="F33" s="95" t="s">
        <v>6635</v>
      </c>
      <c r="G33" s="95" t="s">
        <v>6635</v>
      </c>
      <c r="H33" s="106">
        <v>5337.5279224536998</v>
      </c>
      <c r="I33" s="16">
        <v>5337.1144584920103</v>
      </c>
      <c r="J33" s="94">
        <v>5337.5279224536998</v>
      </c>
    </row>
    <row r="34" spans="1:10" x14ac:dyDescent="0.2">
      <c r="A34" s="6" t="s">
        <v>83</v>
      </c>
      <c r="B34" s="1" t="s">
        <v>6686</v>
      </c>
      <c r="C34" s="95" t="s">
        <v>6313</v>
      </c>
      <c r="D34" s="95" t="s">
        <v>6313</v>
      </c>
      <c r="E34" s="95" t="s">
        <v>6651</v>
      </c>
      <c r="F34" s="95" t="s">
        <v>6633</v>
      </c>
      <c r="G34" s="95" t="s">
        <v>6633</v>
      </c>
      <c r="H34" s="106">
        <v>5222.4466145833303</v>
      </c>
      <c r="I34" s="16">
        <v>5334.1515935336201</v>
      </c>
      <c r="J34" s="94">
        <v>5222.4466145833303</v>
      </c>
    </row>
    <row r="35" spans="1:10" x14ac:dyDescent="0.2">
      <c r="A35" s="6" t="s">
        <v>94</v>
      </c>
      <c r="B35" s="1" t="s">
        <v>6687</v>
      </c>
      <c r="C35" s="95" t="s">
        <v>6313</v>
      </c>
      <c r="D35" s="95" t="s">
        <v>6313</v>
      </c>
      <c r="E35" s="95" t="s">
        <v>6651</v>
      </c>
      <c r="F35" s="95" t="s">
        <v>6633</v>
      </c>
      <c r="G35" s="95" t="s">
        <v>6633</v>
      </c>
      <c r="H35" s="106">
        <v>5287.4395730537299</v>
      </c>
      <c r="I35" s="16">
        <v>5334.1515935336201</v>
      </c>
      <c r="J35" s="94">
        <v>5287.4395730537299</v>
      </c>
    </row>
    <row r="36" spans="1:10" x14ac:dyDescent="0.2">
      <c r="A36" s="6" t="s">
        <v>95</v>
      </c>
      <c r="B36" s="1" t="s">
        <v>6688</v>
      </c>
      <c r="C36" s="95" t="s">
        <v>6313</v>
      </c>
      <c r="D36" s="95" t="s">
        <v>6313</v>
      </c>
      <c r="E36" s="95" t="s">
        <v>6651</v>
      </c>
      <c r="F36" s="95" t="s">
        <v>6636</v>
      </c>
      <c r="G36" s="95" t="s">
        <v>6636</v>
      </c>
      <c r="H36" s="106">
        <v>5313.9014110076096</v>
      </c>
      <c r="I36" s="16">
        <v>5301.23923868765</v>
      </c>
      <c r="J36" s="94">
        <v>5313.9014110076096</v>
      </c>
    </row>
    <row r="37" spans="1:10" x14ac:dyDescent="0.2">
      <c r="A37" s="6" t="s">
        <v>157</v>
      </c>
      <c r="B37" s="1" t="s">
        <v>6689</v>
      </c>
      <c r="C37" s="95" t="s">
        <v>6313</v>
      </c>
      <c r="D37" s="95" t="s">
        <v>6313</v>
      </c>
      <c r="E37" s="95" t="s">
        <v>6651</v>
      </c>
      <c r="F37" s="95" t="s">
        <v>6634</v>
      </c>
      <c r="G37" s="95" t="s">
        <v>6634</v>
      </c>
      <c r="H37" s="106">
        <v>5333.3080240885402</v>
      </c>
      <c r="I37" s="16">
        <v>5350.1817931380301</v>
      </c>
      <c r="J37" s="94">
        <v>5333.3080240885402</v>
      </c>
    </row>
    <row r="38" spans="1:10" x14ac:dyDescent="0.2">
      <c r="A38" s="6" t="s">
        <v>99</v>
      </c>
      <c r="B38" s="1" t="s">
        <v>6690</v>
      </c>
      <c r="C38" s="95" t="s">
        <v>6313</v>
      </c>
      <c r="D38" s="95" t="s">
        <v>6313</v>
      </c>
      <c r="E38" s="95" t="s">
        <v>6651</v>
      </c>
      <c r="F38" s="95" t="s">
        <v>6636</v>
      </c>
      <c r="G38" s="95" t="s">
        <v>6636</v>
      </c>
      <c r="H38" s="106">
        <v>5301.6374894107703</v>
      </c>
      <c r="I38" s="16">
        <v>5301.23923868765</v>
      </c>
      <c r="J38" s="94">
        <v>5301.6374894107703</v>
      </c>
    </row>
    <row r="39" spans="1:10" x14ac:dyDescent="0.2">
      <c r="A39" s="6" t="s">
        <v>170</v>
      </c>
      <c r="B39" s="1" t="s">
        <v>6691</v>
      </c>
      <c r="C39" s="95" t="s">
        <v>6313</v>
      </c>
      <c r="D39" s="95" t="s">
        <v>6313</v>
      </c>
      <c r="E39" s="95" t="s">
        <v>6651</v>
      </c>
      <c r="F39" s="95" t="s">
        <v>6634</v>
      </c>
      <c r="G39" s="95" t="s">
        <v>6634</v>
      </c>
      <c r="H39" s="106">
        <v>5431.6705175781299</v>
      </c>
      <c r="I39" s="16">
        <v>5350.1817931380301</v>
      </c>
      <c r="J39" s="94">
        <v>5431.6705175781299</v>
      </c>
    </row>
    <row r="40" spans="1:10" x14ac:dyDescent="0.2">
      <c r="A40" s="6" t="s">
        <v>87</v>
      </c>
      <c r="B40" s="1" t="s">
        <v>6692</v>
      </c>
      <c r="C40" s="95" t="s">
        <v>6313</v>
      </c>
      <c r="D40" s="95" t="s">
        <v>6313</v>
      </c>
      <c r="E40" s="95" t="s">
        <v>6651</v>
      </c>
      <c r="F40" s="95" t="s">
        <v>6633</v>
      </c>
      <c r="G40" s="95" t="s">
        <v>6633</v>
      </c>
      <c r="H40" s="106">
        <v>5315.5033644584801</v>
      </c>
      <c r="I40" s="16">
        <v>5334.1515935336201</v>
      </c>
      <c r="J40" s="94">
        <v>5315.5033644584801</v>
      </c>
    </row>
    <row r="41" spans="1:10" x14ac:dyDescent="0.2">
      <c r="A41" s="6" t="s">
        <v>141</v>
      </c>
      <c r="B41" s="1" t="s">
        <v>6693</v>
      </c>
      <c r="C41" s="95" t="s">
        <v>6313</v>
      </c>
      <c r="D41" s="95" t="s">
        <v>6313</v>
      </c>
      <c r="E41" s="95" t="s">
        <v>6651</v>
      </c>
      <c r="F41" s="95" t="s">
        <v>6634</v>
      </c>
      <c r="G41" s="95" t="s">
        <v>6634</v>
      </c>
      <c r="H41" s="106">
        <v>5263.3887172965096</v>
      </c>
      <c r="I41" s="16">
        <v>5350.1817931380301</v>
      </c>
      <c r="J41" s="94">
        <v>5263.3887172965096</v>
      </c>
    </row>
    <row r="42" spans="1:10" x14ac:dyDescent="0.2">
      <c r="A42" s="6" t="s">
        <v>142</v>
      </c>
      <c r="B42" s="1" t="s">
        <v>6694</v>
      </c>
      <c r="C42" s="95" t="s">
        <v>6313</v>
      </c>
      <c r="D42" s="95" t="s">
        <v>6313</v>
      </c>
      <c r="E42" s="95" t="s">
        <v>6651</v>
      </c>
      <c r="F42" s="95" t="s">
        <v>6635</v>
      </c>
      <c r="G42" s="95" t="s">
        <v>6635</v>
      </c>
      <c r="H42" s="106">
        <v>5313.2705786920396</v>
      </c>
      <c r="I42" s="16">
        <v>5337.1144584920103</v>
      </c>
      <c r="J42" s="94">
        <v>5313.2705786920396</v>
      </c>
    </row>
    <row r="43" spans="1:10" x14ac:dyDescent="0.2">
      <c r="A43" s="6" t="s">
        <v>155</v>
      </c>
      <c r="B43" s="1" t="s">
        <v>6695</v>
      </c>
      <c r="C43" s="95" t="s">
        <v>6313</v>
      </c>
      <c r="D43" s="95" t="s">
        <v>6313</v>
      </c>
      <c r="E43" s="95" t="s">
        <v>6651</v>
      </c>
      <c r="F43" s="95" t="s">
        <v>6635</v>
      </c>
      <c r="G43" s="95" t="s">
        <v>6635</v>
      </c>
      <c r="H43" s="106">
        <v>5413.5908668154798</v>
      </c>
      <c r="I43" s="16">
        <v>5337.1144584920103</v>
      </c>
      <c r="J43" s="94">
        <v>5413.5908668154798</v>
      </c>
    </row>
    <row r="44" spans="1:10" x14ac:dyDescent="0.2">
      <c r="A44" s="6" t="s">
        <v>156</v>
      </c>
      <c r="B44" s="1" t="s">
        <v>6696</v>
      </c>
      <c r="C44" s="95" t="s">
        <v>6313</v>
      </c>
      <c r="D44" s="95" t="s">
        <v>6313</v>
      </c>
      <c r="E44" s="95" t="s">
        <v>6651</v>
      </c>
      <c r="F44" s="95" t="s">
        <v>6634</v>
      </c>
      <c r="G44" s="95" t="s">
        <v>6634</v>
      </c>
      <c r="H44" s="106">
        <v>5355.6170795641401</v>
      </c>
      <c r="I44" s="16">
        <v>5350.1817931380301</v>
      </c>
      <c r="J44" s="94">
        <v>5355.6170795641401</v>
      </c>
    </row>
    <row r="45" spans="1:10" x14ac:dyDescent="0.2">
      <c r="A45" s="6" t="s">
        <v>150</v>
      </c>
      <c r="B45" s="1" t="s">
        <v>6697</v>
      </c>
      <c r="C45" s="95" t="s">
        <v>6313</v>
      </c>
      <c r="D45" s="95" t="s">
        <v>6313</v>
      </c>
      <c r="E45" s="95" t="s">
        <v>6651</v>
      </c>
      <c r="F45" s="95" t="s">
        <v>6634</v>
      </c>
      <c r="G45" s="95" t="s">
        <v>6634</v>
      </c>
      <c r="H45" s="106">
        <v>5390.59265802557</v>
      </c>
      <c r="I45" s="16">
        <v>5350.1817931380301</v>
      </c>
      <c r="J45" s="94">
        <v>5390.59265802557</v>
      </c>
    </row>
    <row r="46" spans="1:10" x14ac:dyDescent="0.2">
      <c r="A46" s="6" t="s">
        <v>161</v>
      </c>
      <c r="B46" s="1" t="s">
        <v>6698</v>
      </c>
      <c r="C46" s="95" t="s">
        <v>6313</v>
      </c>
      <c r="D46" s="95" t="s">
        <v>6313</v>
      </c>
      <c r="E46" s="95" t="s">
        <v>6651</v>
      </c>
      <c r="F46" s="95" t="s">
        <v>6634</v>
      </c>
      <c r="G46" s="95" t="s">
        <v>6634</v>
      </c>
      <c r="H46" s="106">
        <v>5343.6657511393196</v>
      </c>
      <c r="I46" s="16">
        <v>5350.1817931380301</v>
      </c>
      <c r="J46" s="94">
        <v>5343.6657511393196</v>
      </c>
    </row>
    <row r="47" spans="1:10" x14ac:dyDescent="0.2">
      <c r="A47" s="6" t="s">
        <v>82</v>
      </c>
      <c r="B47" s="1" t="s">
        <v>6699</v>
      </c>
      <c r="C47" s="95" t="s">
        <v>6313</v>
      </c>
      <c r="D47" s="95" t="s">
        <v>6313</v>
      </c>
      <c r="E47" s="95" t="s">
        <v>6651</v>
      </c>
      <c r="F47" s="95" t="s">
        <v>6633</v>
      </c>
      <c r="G47" s="95" t="s">
        <v>6633</v>
      </c>
      <c r="H47" s="106">
        <v>5311.4730021158903</v>
      </c>
      <c r="I47" s="16">
        <v>5334.1515935336201</v>
      </c>
      <c r="J47" s="94">
        <v>5311.4730021158903</v>
      </c>
    </row>
    <row r="48" spans="1:10" x14ac:dyDescent="0.2">
      <c r="A48" s="6" t="s">
        <v>74</v>
      </c>
      <c r="B48" s="1" t="s">
        <v>6700</v>
      </c>
      <c r="C48" s="95" t="s">
        <v>6313</v>
      </c>
      <c r="D48" s="95" t="s">
        <v>6313</v>
      </c>
      <c r="E48" s="95" t="s">
        <v>6651</v>
      </c>
      <c r="F48" s="95" t="s">
        <v>6633</v>
      </c>
      <c r="G48" s="95" t="s">
        <v>6633</v>
      </c>
      <c r="H48" s="106">
        <v>5319.2617563101003</v>
      </c>
      <c r="I48" s="16">
        <v>5334.1515935336201</v>
      </c>
      <c r="J48" s="94">
        <v>5319.2617563101003</v>
      </c>
    </row>
    <row r="49" spans="1:10" x14ac:dyDescent="0.2">
      <c r="A49" s="6" t="s">
        <v>169</v>
      </c>
      <c r="B49" s="1" t="s">
        <v>6701</v>
      </c>
      <c r="C49" s="95" t="s">
        <v>6313</v>
      </c>
      <c r="D49" s="95" t="s">
        <v>6313</v>
      </c>
      <c r="E49" s="95" t="s">
        <v>6651</v>
      </c>
      <c r="F49" s="95" t="s">
        <v>6635</v>
      </c>
      <c r="G49" s="95" t="s">
        <v>6635</v>
      </c>
      <c r="H49" s="106">
        <v>5316.9953583140395</v>
      </c>
      <c r="I49" s="16">
        <v>5337.1144584920103</v>
      </c>
      <c r="J49" s="94">
        <v>5316.9953583140395</v>
      </c>
    </row>
    <row r="50" spans="1:10" x14ac:dyDescent="0.2">
      <c r="A50" s="6" t="s">
        <v>76</v>
      </c>
      <c r="B50" s="1" t="s">
        <v>12238</v>
      </c>
      <c r="C50" s="95" t="s">
        <v>6313</v>
      </c>
      <c r="D50" s="95" t="s">
        <v>6313</v>
      </c>
      <c r="E50" s="95" t="s">
        <v>6651</v>
      </c>
      <c r="F50" s="95" t="s">
        <v>6636</v>
      </c>
      <c r="G50" s="95" t="s">
        <v>6636</v>
      </c>
      <c r="H50" s="106">
        <v>5297.5207854626196</v>
      </c>
      <c r="I50" s="16">
        <v>5301.23923868765</v>
      </c>
      <c r="J50" s="94">
        <v>5297.5207854626196</v>
      </c>
    </row>
    <row r="51" spans="1:10" x14ac:dyDescent="0.2">
      <c r="A51" s="6" t="s">
        <v>93</v>
      </c>
      <c r="B51" s="1" t="s">
        <v>6702</v>
      </c>
      <c r="C51" s="95" t="s">
        <v>6313</v>
      </c>
      <c r="D51" s="95" t="s">
        <v>6313</v>
      </c>
      <c r="E51" s="95" t="s">
        <v>6651</v>
      </c>
      <c r="F51" s="95" t="s">
        <v>6636</v>
      </c>
      <c r="G51" s="95" t="s">
        <v>6636</v>
      </c>
      <c r="H51" s="106">
        <v>5343.7430853074602</v>
      </c>
      <c r="I51" s="16">
        <v>5301.23923868765</v>
      </c>
      <c r="J51" s="94">
        <v>5343.7430853074602</v>
      </c>
    </row>
    <row r="52" spans="1:10" x14ac:dyDescent="0.2">
      <c r="A52" s="6" t="s">
        <v>158</v>
      </c>
      <c r="B52" s="1" t="s">
        <v>6703</v>
      </c>
      <c r="C52" s="95" t="s">
        <v>6313</v>
      </c>
      <c r="D52" s="95" t="s">
        <v>6313</v>
      </c>
      <c r="E52" s="95" t="s">
        <v>6651</v>
      </c>
      <c r="F52" s="95" t="s">
        <v>6635</v>
      </c>
      <c r="G52" s="95" t="s">
        <v>6635</v>
      </c>
      <c r="H52" s="106">
        <v>5334.9122507195698</v>
      </c>
      <c r="I52" s="16">
        <v>5337.1144584920103</v>
      </c>
      <c r="J52" s="94">
        <v>5334.9122507195698</v>
      </c>
    </row>
    <row r="53" spans="1:10" x14ac:dyDescent="0.2">
      <c r="A53" s="6" t="s">
        <v>167</v>
      </c>
      <c r="B53" s="1" t="s">
        <v>6704</v>
      </c>
      <c r="C53" s="95" t="s">
        <v>6313</v>
      </c>
      <c r="D53" s="95" t="s">
        <v>6313</v>
      </c>
      <c r="E53" s="95" t="s">
        <v>6651</v>
      </c>
      <c r="F53" s="95" t="s">
        <v>6634</v>
      </c>
      <c r="G53" s="95" t="s">
        <v>6634</v>
      </c>
      <c r="H53" s="106">
        <v>5279.7011369977699</v>
      </c>
      <c r="I53" s="16">
        <v>5350.1817931380301</v>
      </c>
      <c r="J53" s="94">
        <v>5279.7011369977699</v>
      </c>
    </row>
    <row r="54" spans="1:10" x14ac:dyDescent="0.2">
      <c r="A54" s="6" t="s">
        <v>78</v>
      </c>
      <c r="B54" s="1" t="s">
        <v>6705</v>
      </c>
      <c r="C54" s="95" t="s">
        <v>6313</v>
      </c>
      <c r="D54" s="95" t="s">
        <v>6313</v>
      </c>
      <c r="E54" s="95" t="s">
        <v>6651</v>
      </c>
      <c r="F54" s="95" t="s">
        <v>6633</v>
      </c>
      <c r="G54" s="95" t="s">
        <v>6633</v>
      </c>
      <c r="H54" s="106">
        <v>5326.8933241102404</v>
      </c>
      <c r="I54" s="16">
        <v>5334.1515935336201</v>
      </c>
      <c r="J54" s="94">
        <v>5326.8933241102404</v>
      </c>
    </row>
    <row r="55" spans="1:10" x14ac:dyDescent="0.2">
      <c r="A55" s="6" t="s">
        <v>102</v>
      </c>
      <c r="B55" s="1" t="s">
        <v>6706</v>
      </c>
      <c r="C55" s="95" t="s">
        <v>6313</v>
      </c>
      <c r="D55" s="95" t="s">
        <v>6313</v>
      </c>
      <c r="E55" s="95" t="s">
        <v>6651</v>
      </c>
      <c r="F55" s="95" t="s">
        <v>6633</v>
      </c>
      <c r="G55" s="95" t="s">
        <v>6633</v>
      </c>
      <c r="H55" s="106">
        <v>5303.1020076976101</v>
      </c>
      <c r="I55" s="16">
        <v>5334.1515935336201</v>
      </c>
      <c r="J55" s="94">
        <v>5303.1020076976101</v>
      </c>
    </row>
    <row r="56" spans="1:10" x14ac:dyDescent="0.2">
      <c r="A56" s="6" t="s">
        <v>75</v>
      </c>
      <c r="B56" s="1" t="s">
        <v>6707</v>
      </c>
      <c r="C56" s="95" t="s">
        <v>6313</v>
      </c>
      <c r="D56" s="95" t="s">
        <v>6313</v>
      </c>
      <c r="E56" s="95" t="s">
        <v>6651</v>
      </c>
      <c r="F56" s="95" t="s">
        <v>6636</v>
      </c>
      <c r="G56" s="95" t="s">
        <v>6636</v>
      </c>
      <c r="H56" s="106">
        <v>5331.5868359374999</v>
      </c>
      <c r="I56" s="16">
        <v>5301.23923868765</v>
      </c>
      <c r="J56" s="94">
        <v>5331.5868359374999</v>
      </c>
    </row>
    <row r="57" spans="1:10" x14ac:dyDescent="0.2">
      <c r="A57" s="6" t="s">
        <v>86</v>
      </c>
      <c r="B57" s="1" t="s">
        <v>6708</v>
      </c>
      <c r="C57" s="95" t="s">
        <v>6313</v>
      </c>
      <c r="D57" s="95" t="s">
        <v>6313</v>
      </c>
      <c r="E57" s="95" t="s">
        <v>6651</v>
      </c>
      <c r="F57" s="95" t="s">
        <v>6633</v>
      </c>
      <c r="G57" s="95" t="s">
        <v>6633</v>
      </c>
      <c r="H57" s="106">
        <v>5431.7622958096599</v>
      </c>
      <c r="I57" s="16">
        <v>5334.1515935336201</v>
      </c>
      <c r="J57" s="94">
        <v>5431.7622958096599</v>
      </c>
    </row>
    <row r="58" spans="1:10" x14ac:dyDescent="0.2">
      <c r="A58" s="6" t="s">
        <v>91</v>
      </c>
      <c r="B58" s="1" t="s">
        <v>6709</v>
      </c>
      <c r="C58" s="95" t="s">
        <v>6313</v>
      </c>
      <c r="D58" s="95" t="s">
        <v>6313</v>
      </c>
      <c r="E58" s="95" t="s">
        <v>6651</v>
      </c>
      <c r="F58" s="95" t="s">
        <v>6633</v>
      </c>
      <c r="G58" s="95" t="s">
        <v>6633</v>
      </c>
      <c r="H58" s="106">
        <v>5393.8055818765497</v>
      </c>
      <c r="I58" s="16">
        <v>5334.1515935336201</v>
      </c>
      <c r="J58" s="94">
        <v>5393.8055818765497</v>
      </c>
    </row>
    <row r="59" spans="1:10" x14ac:dyDescent="0.2">
      <c r="A59" s="6" t="s">
        <v>101</v>
      </c>
      <c r="B59" s="1" t="s">
        <v>6710</v>
      </c>
      <c r="C59" s="95" t="s">
        <v>6313</v>
      </c>
      <c r="D59" s="95" t="s">
        <v>6313</v>
      </c>
      <c r="E59" s="95" t="s">
        <v>6651</v>
      </c>
      <c r="F59" s="95" t="s">
        <v>6633</v>
      </c>
      <c r="G59" s="95" t="s">
        <v>6633</v>
      </c>
      <c r="H59" s="106">
        <v>5303.7782841435201</v>
      </c>
      <c r="I59" s="16">
        <v>5334.1515935336201</v>
      </c>
      <c r="J59" s="94">
        <v>5303.7782841435201</v>
      </c>
    </row>
    <row r="60" spans="1:10" x14ac:dyDescent="0.2">
      <c r="A60" s="6" t="s">
        <v>144</v>
      </c>
      <c r="B60" s="1" t="s">
        <v>6711</v>
      </c>
      <c r="C60" s="95" t="s">
        <v>6313</v>
      </c>
      <c r="D60" s="95" t="s">
        <v>6313</v>
      </c>
      <c r="E60" s="95" t="s">
        <v>6651</v>
      </c>
      <c r="F60" s="95" t="s">
        <v>6635</v>
      </c>
      <c r="G60" s="95" t="s">
        <v>6635</v>
      </c>
      <c r="H60" s="106">
        <v>5297.0990261501702</v>
      </c>
      <c r="I60" s="16">
        <v>5337.1144584920103</v>
      </c>
      <c r="J60" s="94">
        <v>5297.0990261501702</v>
      </c>
    </row>
    <row r="61" spans="1:10" x14ac:dyDescent="0.2">
      <c r="A61" s="6" t="s">
        <v>79</v>
      </c>
      <c r="B61" s="1" t="s">
        <v>6712</v>
      </c>
      <c r="C61" s="95" t="s">
        <v>6313</v>
      </c>
      <c r="D61" s="95" t="s">
        <v>6313</v>
      </c>
      <c r="E61" s="95" t="s">
        <v>6651</v>
      </c>
      <c r="F61" s="95" t="s">
        <v>6636</v>
      </c>
      <c r="G61" s="95" t="s">
        <v>6636</v>
      </c>
      <c r="H61" s="106">
        <v>5203.2862304687496</v>
      </c>
      <c r="I61" s="16">
        <v>5301.23923868765</v>
      </c>
      <c r="J61" s="94">
        <v>5203.2862304687496</v>
      </c>
    </row>
    <row r="62" spans="1:10" x14ac:dyDescent="0.2">
      <c r="A62" s="6" t="s">
        <v>146</v>
      </c>
      <c r="B62" s="1" t="s">
        <v>6713</v>
      </c>
      <c r="C62" s="95" t="s">
        <v>6313</v>
      </c>
      <c r="D62" s="95" t="s">
        <v>6313</v>
      </c>
      <c r="E62" s="95" t="s">
        <v>6651</v>
      </c>
      <c r="F62" s="95" t="s">
        <v>6634</v>
      </c>
      <c r="G62" s="95" t="s">
        <v>6634</v>
      </c>
      <c r="H62" s="106">
        <v>5383.9680490801402</v>
      </c>
      <c r="I62" s="16">
        <v>5350.1817931380301</v>
      </c>
      <c r="J62" s="94">
        <v>5383.9680490801402</v>
      </c>
    </row>
    <row r="63" spans="1:10" x14ac:dyDescent="0.2">
      <c r="A63" s="6" t="s">
        <v>165</v>
      </c>
      <c r="B63" s="1" t="s">
        <v>6714</v>
      </c>
      <c r="C63" s="95" t="s">
        <v>6313</v>
      </c>
      <c r="D63" s="95" t="s">
        <v>6313</v>
      </c>
      <c r="E63" s="95" t="s">
        <v>6651</v>
      </c>
      <c r="F63" s="95" t="s">
        <v>6635</v>
      </c>
      <c r="G63" s="95" t="s">
        <v>6635</v>
      </c>
      <c r="H63" s="106">
        <v>5313.7135323660696</v>
      </c>
      <c r="I63" s="16">
        <v>5337.1144584920103</v>
      </c>
      <c r="J63" s="94">
        <v>5313.7135323660696</v>
      </c>
    </row>
    <row r="64" spans="1:10" x14ac:dyDescent="0.2">
      <c r="A64" s="6" t="s">
        <v>100</v>
      </c>
      <c r="B64" s="1" t="s">
        <v>6715</v>
      </c>
      <c r="C64" s="95" t="s">
        <v>6313</v>
      </c>
      <c r="D64" s="95" t="s">
        <v>6313</v>
      </c>
      <c r="E64" s="95" t="s">
        <v>6651</v>
      </c>
      <c r="F64" s="95" t="s">
        <v>6636</v>
      </c>
      <c r="G64" s="95" t="s">
        <v>6636</v>
      </c>
      <c r="H64" s="106">
        <v>5304.26939736643</v>
      </c>
      <c r="I64" s="16">
        <v>5301.23923868765</v>
      </c>
      <c r="J64" s="94">
        <v>5304.26939736643</v>
      </c>
    </row>
    <row r="65" spans="1:10" x14ac:dyDescent="0.2">
      <c r="A65" s="6" t="s">
        <v>92</v>
      </c>
      <c r="B65" s="1" t="s">
        <v>6716</v>
      </c>
      <c r="C65" s="95" t="s">
        <v>6313</v>
      </c>
      <c r="D65" s="95" t="s">
        <v>6313</v>
      </c>
      <c r="E65" s="95" t="s">
        <v>6651</v>
      </c>
      <c r="F65" s="95" t="s">
        <v>6633</v>
      </c>
      <c r="G65" s="95" t="s">
        <v>6633</v>
      </c>
      <c r="H65" s="106">
        <v>5362.0875822368398</v>
      </c>
      <c r="I65" s="16">
        <v>5334.1515935336201</v>
      </c>
      <c r="J65" s="94">
        <v>5362.0875822368398</v>
      </c>
    </row>
    <row r="66" spans="1:10" x14ac:dyDescent="0.2">
      <c r="A66" s="6" t="s">
        <v>81</v>
      </c>
      <c r="B66" s="1" t="s">
        <v>6717</v>
      </c>
      <c r="C66" s="95" t="s">
        <v>6313</v>
      </c>
      <c r="D66" s="95" t="s">
        <v>6313</v>
      </c>
      <c r="E66" s="95" t="s">
        <v>6651</v>
      </c>
      <c r="F66" s="95" t="s">
        <v>6636</v>
      </c>
      <c r="G66" s="95" t="s">
        <v>6636</v>
      </c>
      <c r="H66" s="106">
        <v>5227.7396375868102</v>
      </c>
      <c r="I66" s="16">
        <v>5301.23923868765</v>
      </c>
      <c r="J66" s="94">
        <v>5227.7396375868102</v>
      </c>
    </row>
    <row r="67" spans="1:10" x14ac:dyDescent="0.2">
      <c r="A67" s="6" t="s">
        <v>85</v>
      </c>
      <c r="B67" s="1" t="s">
        <v>6718</v>
      </c>
      <c r="C67" s="95" t="s">
        <v>6313</v>
      </c>
      <c r="D67" s="95" t="s">
        <v>6313</v>
      </c>
      <c r="E67" s="95" t="s">
        <v>6651</v>
      </c>
      <c r="F67" s="95" t="s">
        <v>6633</v>
      </c>
      <c r="G67" s="95" t="s">
        <v>6633</v>
      </c>
      <c r="H67" s="106">
        <v>5455.0995814732096</v>
      </c>
      <c r="I67" s="16">
        <v>5334.1515935336201</v>
      </c>
      <c r="J67" s="94">
        <v>5455.0995814732096</v>
      </c>
    </row>
    <row r="68" spans="1:10" x14ac:dyDescent="0.2">
      <c r="A68" s="6" t="s">
        <v>638</v>
      </c>
      <c r="B68" s="1" t="s">
        <v>12702</v>
      </c>
      <c r="C68" s="95" t="s">
        <v>6442</v>
      </c>
      <c r="D68" s="95" t="s">
        <v>6442</v>
      </c>
      <c r="E68" s="95" t="s">
        <v>6649</v>
      </c>
      <c r="F68" s="95" t="s">
        <v>6556</v>
      </c>
      <c r="G68" s="95" t="s">
        <v>12703</v>
      </c>
      <c r="H68" s="106">
        <v>5290.6501698951197</v>
      </c>
      <c r="I68" s="16">
        <v>5294.4263709726301</v>
      </c>
      <c r="J68" s="94">
        <v>5290.6501698951197</v>
      </c>
    </row>
    <row r="69" spans="1:10" x14ac:dyDescent="0.2">
      <c r="A69" s="6" t="s">
        <v>584</v>
      </c>
      <c r="B69" s="1" t="s">
        <v>6719</v>
      </c>
      <c r="C69" s="95" t="s">
        <v>6313</v>
      </c>
      <c r="D69" s="95" t="s">
        <v>6313</v>
      </c>
      <c r="E69" s="95" t="s">
        <v>6651</v>
      </c>
      <c r="F69" s="95" t="s">
        <v>6557</v>
      </c>
      <c r="G69" s="95" t="s">
        <v>12703</v>
      </c>
      <c r="H69" s="106">
        <v>5090.1841169084801</v>
      </c>
      <c r="I69" s="16">
        <v>5190.8686722156599</v>
      </c>
      <c r="J69" s="94">
        <v>5090.1841169084801</v>
      </c>
    </row>
    <row r="70" spans="1:10" x14ac:dyDescent="0.2">
      <c r="A70" s="6" t="s">
        <v>653</v>
      </c>
      <c r="B70" s="1" t="s">
        <v>6720</v>
      </c>
      <c r="C70" s="95" t="s">
        <v>6442</v>
      </c>
      <c r="D70" s="95" t="s">
        <v>6442</v>
      </c>
      <c r="E70" s="95" t="s">
        <v>6649</v>
      </c>
      <c r="F70" s="95" t="s">
        <v>6556</v>
      </c>
      <c r="G70" s="95" t="s">
        <v>12703</v>
      </c>
      <c r="H70" s="106">
        <v>5226.9833821614602</v>
      </c>
      <c r="I70" s="16">
        <v>5294.4263709726301</v>
      </c>
      <c r="J70" s="94">
        <v>5226.9833821614602</v>
      </c>
    </row>
    <row r="71" spans="1:10" x14ac:dyDescent="0.2">
      <c r="A71" s="6" t="s">
        <v>591</v>
      </c>
      <c r="B71" s="1" t="s">
        <v>6721</v>
      </c>
      <c r="C71" s="95" t="s">
        <v>6313</v>
      </c>
      <c r="D71" s="95" t="s">
        <v>6313</v>
      </c>
      <c r="E71" s="95" t="s">
        <v>6651</v>
      </c>
      <c r="F71" s="95" t="s">
        <v>6557</v>
      </c>
      <c r="G71" s="95" t="s">
        <v>12703</v>
      </c>
      <c r="H71" s="106">
        <v>5134.2999267578098</v>
      </c>
      <c r="I71" s="16">
        <v>5190.8686722156599</v>
      </c>
      <c r="J71" s="94">
        <v>5134.2999267578098</v>
      </c>
    </row>
    <row r="72" spans="1:10" x14ac:dyDescent="0.2">
      <c r="A72" s="6" t="s">
        <v>661</v>
      </c>
      <c r="B72" s="1" t="s">
        <v>6722</v>
      </c>
      <c r="C72" s="95" t="s">
        <v>6442</v>
      </c>
      <c r="D72" s="95" t="s">
        <v>6442</v>
      </c>
      <c r="E72" s="95" t="s">
        <v>6649</v>
      </c>
      <c r="F72" s="95" t="s">
        <v>6560</v>
      </c>
      <c r="G72" s="95" t="s">
        <v>12703</v>
      </c>
      <c r="H72" s="106">
        <v>5395.3252555941399</v>
      </c>
      <c r="I72" s="16">
        <v>5396.9789603255904</v>
      </c>
      <c r="J72" s="94">
        <v>5395.3252555941399</v>
      </c>
    </row>
    <row r="73" spans="1:10" x14ac:dyDescent="0.2">
      <c r="A73" s="6" t="s">
        <v>639</v>
      </c>
      <c r="B73" s="1" t="s">
        <v>6723</v>
      </c>
      <c r="C73" s="95" t="s">
        <v>6442</v>
      </c>
      <c r="D73" s="95" t="s">
        <v>6442</v>
      </c>
      <c r="E73" s="95" t="s">
        <v>6649</v>
      </c>
      <c r="F73" s="95" t="s">
        <v>6560</v>
      </c>
      <c r="G73" s="95" t="s">
        <v>12703</v>
      </c>
      <c r="H73" s="106">
        <v>5275.1955387766802</v>
      </c>
      <c r="I73" s="16">
        <v>5396.9789603255904</v>
      </c>
      <c r="J73" s="94">
        <v>5275.1955387766802</v>
      </c>
    </row>
    <row r="74" spans="1:10" x14ac:dyDescent="0.2">
      <c r="A74" s="6" t="s">
        <v>655</v>
      </c>
      <c r="B74" s="1" t="s">
        <v>6724</v>
      </c>
      <c r="C74" s="95" t="s">
        <v>6442</v>
      </c>
      <c r="D74" s="95" t="s">
        <v>6442</v>
      </c>
      <c r="E74" s="95" t="s">
        <v>6649</v>
      </c>
      <c r="F74" s="95" t="s">
        <v>6560</v>
      </c>
      <c r="G74" s="95" t="s">
        <v>12703</v>
      </c>
      <c r="H74" s="106">
        <v>5515.9853579038199</v>
      </c>
      <c r="I74" s="16">
        <v>5396.9789603255904</v>
      </c>
      <c r="J74" s="94">
        <v>5515.9853579038199</v>
      </c>
    </row>
    <row r="75" spans="1:10" x14ac:dyDescent="0.2">
      <c r="A75" s="6" t="s">
        <v>640</v>
      </c>
      <c r="B75" s="1" t="s">
        <v>6725</v>
      </c>
      <c r="C75" s="95" t="s">
        <v>6442</v>
      </c>
      <c r="D75" s="95" t="s">
        <v>6442</v>
      </c>
      <c r="E75" s="95" t="s">
        <v>6649</v>
      </c>
      <c r="F75" s="95" t="s">
        <v>6560</v>
      </c>
      <c r="G75" s="95" t="s">
        <v>12703</v>
      </c>
      <c r="H75" s="106">
        <v>5342.9627246093796</v>
      </c>
      <c r="I75" s="16">
        <v>5396.9789603255904</v>
      </c>
      <c r="J75" s="94">
        <v>5342.9627246093796</v>
      </c>
    </row>
    <row r="76" spans="1:10" x14ac:dyDescent="0.2">
      <c r="A76" s="6" t="s">
        <v>608</v>
      </c>
      <c r="B76" s="1" t="s">
        <v>6726</v>
      </c>
      <c r="C76" s="95" t="s">
        <v>6313</v>
      </c>
      <c r="D76" s="95" t="s">
        <v>6313</v>
      </c>
      <c r="E76" s="95" t="s">
        <v>6651</v>
      </c>
      <c r="F76" s="95" t="s">
        <v>6559</v>
      </c>
      <c r="G76" s="95" t="s">
        <v>12704</v>
      </c>
      <c r="H76" s="106">
        <v>5271.4668799867004</v>
      </c>
      <c r="I76" s="16">
        <v>5305.1758265319504</v>
      </c>
      <c r="J76" s="94">
        <v>5271.4668799867004</v>
      </c>
    </row>
    <row r="77" spans="1:10" x14ac:dyDescent="0.2">
      <c r="A77" s="6" t="s">
        <v>604</v>
      </c>
      <c r="B77" s="1" t="s">
        <v>6727</v>
      </c>
      <c r="C77" s="95" t="s">
        <v>6313</v>
      </c>
      <c r="D77" s="95" t="s">
        <v>6313</v>
      </c>
      <c r="E77" s="95" t="s">
        <v>6651</v>
      </c>
      <c r="F77" s="95" t="s">
        <v>6557</v>
      </c>
      <c r="G77" s="95" t="s">
        <v>12703</v>
      </c>
      <c r="H77" s="106">
        <v>5153.0454365498299</v>
      </c>
      <c r="I77" s="16">
        <v>5190.8686722156599</v>
      </c>
      <c r="J77" s="94">
        <v>5153.0454365498299</v>
      </c>
    </row>
    <row r="78" spans="1:10" x14ac:dyDescent="0.2">
      <c r="A78" s="6" t="s">
        <v>603</v>
      </c>
      <c r="B78" s="1" t="s">
        <v>6728</v>
      </c>
      <c r="C78" s="95" t="s">
        <v>6313</v>
      </c>
      <c r="D78" s="95" t="s">
        <v>6313</v>
      </c>
      <c r="E78" s="95" t="s">
        <v>6651</v>
      </c>
      <c r="F78" s="95" t="s">
        <v>6561</v>
      </c>
      <c r="G78" s="95" t="s">
        <v>12704</v>
      </c>
      <c r="H78" s="106">
        <v>5197.0722191220202</v>
      </c>
      <c r="I78" s="16">
        <v>5272.8829141962397</v>
      </c>
      <c r="J78" s="94">
        <v>5197.0722191220202</v>
      </c>
    </row>
    <row r="79" spans="1:10" x14ac:dyDescent="0.2">
      <c r="A79" s="6" t="s">
        <v>612</v>
      </c>
      <c r="B79" s="1" t="s">
        <v>12239</v>
      </c>
      <c r="C79" s="95" t="s">
        <v>6313</v>
      </c>
      <c r="D79" s="95" t="s">
        <v>6313</v>
      </c>
      <c r="E79" s="95" t="s">
        <v>6651</v>
      </c>
      <c r="F79" s="95" t="s">
        <v>6559</v>
      </c>
      <c r="G79" s="95" t="s">
        <v>12704</v>
      </c>
      <c r="H79" s="106">
        <v>5447.4325717659904</v>
      </c>
      <c r="I79" s="16">
        <v>5305.1758265319504</v>
      </c>
      <c r="J79" s="94">
        <v>5447.4325717659904</v>
      </c>
    </row>
    <row r="80" spans="1:10" x14ac:dyDescent="0.2">
      <c r="A80" s="6" t="s">
        <v>599</v>
      </c>
      <c r="B80" s="1" t="s">
        <v>6729</v>
      </c>
      <c r="C80" s="95" t="s">
        <v>6313</v>
      </c>
      <c r="D80" s="95" t="s">
        <v>6313</v>
      </c>
      <c r="E80" s="95" t="s">
        <v>6651</v>
      </c>
      <c r="F80" s="95" t="s">
        <v>6559</v>
      </c>
      <c r="G80" s="95" t="s">
        <v>12704</v>
      </c>
      <c r="H80" s="106">
        <v>5319.6453694143102</v>
      </c>
      <c r="I80" s="16">
        <v>5305.1758265319504</v>
      </c>
      <c r="J80" s="94">
        <v>5319.6453694143102</v>
      </c>
    </row>
    <row r="81" spans="1:10" x14ac:dyDescent="0.2">
      <c r="A81" s="6" t="s">
        <v>607</v>
      </c>
      <c r="B81" s="1" t="s">
        <v>6730</v>
      </c>
      <c r="C81" s="95" t="s">
        <v>6313</v>
      </c>
      <c r="D81" s="95" t="s">
        <v>6313</v>
      </c>
      <c r="E81" s="95" t="s">
        <v>6651</v>
      </c>
      <c r="F81" s="95" t="s">
        <v>6559</v>
      </c>
      <c r="G81" s="95" t="s">
        <v>12704</v>
      </c>
      <c r="H81" s="106">
        <v>5297.3039093017596</v>
      </c>
      <c r="I81" s="16">
        <v>5305.1758265319504</v>
      </c>
      <c r="J81" s="94">
        <v>5297.3039093017596</v>
      </c>
    </row>
    <row r="82" spans="1:10" x14ac:dyDescent="0.2">
      <c r="A82" s="6" t="s">
        <v>596</v>
      </c>
      <c r="B82" s="1" t="s">
        <v>6731</v>
      </c>
      <c r="C82" s="95" t="s">
        <v>6313</v>
      </c>
      <c r="D82" s="95" t="s">
        <v>6313</v>
      </c>
      <c r="E82" s="95" t="s">
        <v>6651</v>
      </c>
      <c r="F82" s="95" t="s">
        <v>6559</v>
      </c>
      <c r="G82" s="95" t="s">
        <v>12704</v>
      </c>
      <c r="H82" s="106">
        <v>5349.3996118473096</v>
      </c>
      <c r="I82" s="16">
        <v>5305.1758265319504</v>
      </c>
      <c r="J82" s="94">
        <v>5349.3996118473096</v>
      </c>
    </row>
    <row r="83" spans="1:10" x14ac:dyDescent="0.2">
      <c r="A83" s="6" t="s">
        <v>595</v>
      </c>
      <c r="B83" s="1" t="s">
        <v>6732</v>
      </c>
      <c r="C83" s="95" t="s">
        <v>6313</v>
      </c>
      <c r="D83" s="95" t="s">
        <v>6313</v>
      </c>
      <c r="E83" s="95" t="s">
        <v>6651</v>
      </c>
      <c r="F83" s="95" t="s">
        <v>6559</v>
      </c>
      <c r="G83" s="95" t="s">
        <v>12704</v>
      </c>
      <c r="H83" s="106">
        <v>5316.3511705463397</v>
      </c>
      <c r="I83" s="16">
        <v>5305.1758265319504</v>
      </c>
      <c r="J83" s="94">
        <v>5316.3511705463397</v>
      </c>
    </row>
    <row r="84" spans="1:10" x14ac:dyDescent="0.2">
      <c r="A84" s="6" t="s">
        <v>590</v>
      </c>
      <c r="B84" s="1" t="s">
        <v>6733</v>
      </c>
      <c r="C84" s="95" t="s">
        <v>6313</v>
      </c>
      <c r="D84" s="95" t="s">
        <v>6313</v>
      </c>
      <c r="E84" s="95" t="s">
        <v>6651</v>
      </c>
      <c r="F84" s="95" t="s">
        <v>6561</v>
      </c>
      <c r="G84" s="95" t="s">
        <v>12704</v>
      </c>
      <c r="H84" s="106">
        <v>5123.9603559515499</v>
      </c>
      <c r="I84" s="16">
        <v>5272.8829141962397</v>
      </c>
      <c r="J84" s="94">
        <v>5123.9603559515499</v>
      </c>
    </row>
    <row r="85" spans="1:10" x14ac:dyDescent="0.2">
      <c r="A85" s="6" t="s">
        <v>592</v>
      </c>
      <c r="B85" s="1" t="s">
        <v>6734</v>
      </c>
      <c r="C85" s="95" t="s">
        <v>6313</v>
      </c>
      <c r="D85" s="95" t="s">
        <v>6313</v>
      </c>
      <c r="E85" s="95" t="s">
        <v>6651</v>
      </c>
      <c r="F85" s="95" t="s">
        <v>6559</v>
      </c>
      <c r="G85" s="95" t="s">
        <v>12704</v>
      </c>
      <c r="H85" s="106">
        <v>5178.4032552083299</v>
      </c>
      <c r="I85" s="16">
        <v>5305.1758265319504</v>
      </c>
      <c r="J85" s="94">
        <v>5178.4032552083299</v>
      </c>
    </row>
    <row r="86" spans="1:10" x14ac:dyDescent="0.2">
      <c r="A86" s="6" t="s">
        <v>588</v>
      </c>
      <c r="B86" s="1" t="s">
        <v>6735</v>
      </c>
      <c r="C86" s="95" t="s">
        <v>6313</v>
      </c>
      <c r="D86" s="95" t="s">
        <v>6313</v>
      </c>
      <c r="E86" s="95" t="s">
        <v>6651</v>
      </c>
      <c r="F86" s="95" t="s">
        <v>6558</v>
      </c>
      <c r="G86" s="95" t="s">
        <v>12704</v>
      </c>
      <c r="H86" s="106">
        <v>5252.1423055959303</v>
      </c>
      <c r="I86" s="16">
        <v>5271.4021247689097</v>
      </c>
      <c r="J86" s="94">
        <v>5252.1423055959303</v>
      </c>
    </row>
    <row r="87" spans="1:10" x14ac:dyDescent="0.2">
      <c r="A87" s="6" t="s">
        <v>605</v>
      </c>
      <c r="B87" s="1" t="s">
        <v>6736</v>
      </c>
      <c r="C87" s="95" t="s">
        <v>6313</v>
      </c>
      <c r="D87" s="95" t="s">
        <v>6313</v>
      </c>
      <c r="E87" s="95" t="s">
        <v>6651</v>
      </c>
      <c r="F87" s="95" t="s">
        <v>6558</v>
      </c>
      <c r="G87" s="95" t="s">
        <v>12704</v>
      </c>
      <c r="H87" s="106">
        <v>5180.0701778017201</v>
      </c>
      <c r="I87" s="16">
        <v>5271.4021247689097</v>
      </c>
      <c r="J87" s="94">
        <v>5180.0701778017201</v>
      </c>
    </row>
    <row r="88" spans="1:10" x14ac:dyDescent="0.2">
      <c r="A88" s="6" t="s">
        <v>646</v>
      </c>
      <c r="B88" s="1" t="s">
        <v>6737</v>
      </c>
      <c r="C88" s="95" t="s">
        <v>6442</v>
      </c>
      <c r="D88" s="95" t="s">
        <v>6442</v>
      </c>
      <c r="E88" s="95" t="s">
        <v>6649</v>
      </c>
      <c r="F88" s="95" t="s">
        <v>6556</v>
      </c>
      <c r="G88" s="95" t="s">
        <v>12703</v>
      </c>
      <c r="H88" s="106">
        <v>5447.3752980418003</v>
      </c>
      <c r="I88" s="16">
        <v>5294.4263709726301</v>
      </c>
      <c r="J88" s="94">
        <v>5447.3752980418003</v>
      </c>
    </row>
    <row r="89" spans="1:10" x14ac:dyDescent="0.2">
      <c r="A89" s="6" t="s">
        <v>645</v>
      </c>
      <c r="B89" s="1" t="s">
        <v>6738</v>
      </c>
      <c r="C89" s="95" t="s">
        <v>6442</v>
      </c>
      <c r="D89" s="95" t="s">
        <v>6442</v>
      </c>
      <c r="E89" s="95" t="s">
        <v>6649</v>
      </c>
      <c r="F89" s="95" t="s">
        <v>6556</v>
      </c>
      <c r="G89" s="95" t="s">
        <v>12703</v>
      </c>
      <c r="H89" s="106">
        <v>5234.0615484775599</v>
      </c>
      <c r="I89" s="16">
        <v>5294.4263709726301</v>
      </c>
      <c r="J89" s="94">
        <v>5234.0615484775599</v>
      </c>
    </row>
    <row r="90" spans="1:10" x14ac:dyDescent="0.2">
      <c r="A90" s="6" t="s">
        <v>650</v>
      </c>
      <c r="B90" s="1" t="s">
        <v>6739</v>
      </c>
      <c r="C90" s="95" t="s">
        <v>6442</v>
      </c>
      <c r="D90" s="95" t="s">
        <v>6442</v>
      </c>
      <c r="E90" s="95" t="s">
        <v>6649</v>
      </c>
      <c r="F90" s="95" t="s">
        <v>6556</v>
      </c>
      <c r="G90" s="95" t="s">
        <v>12703</v>
      </c>
      <c r="H90" s="106">
        <v>5374.06356319304</v>
      </c>
      <c r="I90" s="16">
        <v>5294.4263709726301</v>
      </c>
      <c r="J90" s="94">
        <v>5374.06356319304</v>
      </c>
    </row>
    <row r="91" spans="1:10" x14ac:dyDescent="0.2">
      <c r="A91" s="6" t="s">
        <v>585</v>
      </c>
      <c r="B91" s="1" t="s">
        <v>6740</v>
      </c>
      <c r="C91" s="95" t="s">
        <v>6313</v>
      </c>
      <c r="D91" s="95" t="s">
        <v>6313</v>
      </c>
      <c r="E91" s="95" t="s">
        <v>6651</v>
      </c>
      <c r="F91" s="95" t="s">
        <v>6561</v>
      </c>
      <c r="G91" s="95" t="s">
        <v>12704</v>
      </c>
      <c r="H91" s="106">
        <v>5194.4327768179101</v>
      </c>
      <c r="I91" s="16">
        <v>5272.8829141962397</v>
      </c>
      <c r="J91" s="94">
        <v>5194.4327768179101</v>
      </c>
    </row>
    <row r="92" spans="1:10" x14ac:dyDescent="0.2">
      <c r="A92" s="6" t="s">
        <v>586</v>
      </c>
      <c r="B92" s="1" t="s">
        <v>6741</v>
      </c>
      <c r="C92" s="95" t="s">
        <v>6313</v>
      </c>
      <c r="D92" s="95" t="s">
        <v>6313</v>
      </c>
      <c r="E92" s="95" t="s">
        <v>6651</v>
      </c>
      <c r="F92" s="95" t="s">
        <v>6561</v>
      </c>
      <c r="G92" s="95" t="s">
        <v>12704</v>
      </c>
      <c r="H92" s="106">
        <v>5151.010703125</v>
      </c>
      <c r="I92" s="16">
        <v>5272.8829141962397</v>
      </c>
      <c r="J92" s="94">
        <v>5151.010703125</v>
      </c>
    </row>
    <row r="93" spans="1:10" x14ac:dyDescent="0.2">
      <c r="A93" s="6" t="s">
        <v>664</v>
      </c>
      <c r="B93" s="1" t="s">
        <v>6742</v>
      </c>
      <c r="C93" s="95" t="s">
        <v>6442</v>
      </c>
      <c r="D93" s="95" t="s">
        <v>6442</v>
      </c>
      <c r="E93" s="95" t="s">
        <v>6649</v>
      </c>
      <c r="F93" s="95" t="s">
        <v>6556</v>
      </c>
      <c r="G93" s="95" t="s">
        <v>12703</v>
      </c>
      <c r="H93" s="106">
        <v>5283.8726841517901</v>
      </c>
      <c r="I93" s="16">
        <v>5294.4263709726301</v>
      </c>
      <c r="J93" s="94">
        <v>5283.8726841517901</v>
      </c>
    </row>
    <row r="94" spans="1:10" x14ac:dyDescent="0.2">
      <c r="A94" s="6" t="s">
        <v>582</v>
      </c>
      <c r="B94" s="1" t="s">
        <v>6743</v>
      </c>
      <c r="C94" s="95" t="s">
        <v>6313</v>
      </c>
      <c r="D94" s="95" t="s">
        <v>6313</v>
      </c>
      <c r="E94" s="95" t="s">
        <v>6651</v>
      </c>
      <c r="F94" s="95" t="s">
        <v>6557</v>
      </c>
      <c r="G94" s="95" t="s">
        <v>12703</v>
      </c>
      <c r="H94" s="106">
        <v>5228.3487752278597</v>
      </c>
      <c r="I94" s="16">
        <v>5190.8686722156599</v>
      </c>
      <c r="J94" s="94">
        <v>5228.3487752278597</v>
      </c>
    </row>
    <row r="95" spans="1:10" x14ac:dyDescent="0.2">
      <c r="A95" s="6" t="s">
        <v>589</v>
      </c>
      <c r="B95" s="1" t="s">
        <v>6744</v>
      </c>
      <c r="C95" s="95" t="s">
        <v>6313</v>
      </c>
      <c r="D95" s="95" t="s">
        <v>6313</v>
      </c>
      <c r="E95" s="95" t="s">
        <v>6651</v>
      </c>
      <c r="F95" s="95" t="s">
        <v>6561</v>
      </c>
      <c r="G95" s="95" t="s">
        <v>12704</v>
      </c>
      <c r="H95" s="106">
        <v>5275.2065292786201</v>
      </c>
      <c r="I95" s="16">
        <v>5272.8829141962397</v>
      </c>
      <c r="J95" s="94">
        <v>5275.2065292786201</v>
      </c>
    </row>
    <row r="96" spans="1:10" x14ac:dyDescent="0.2">
      <c r="A96" s="6" t="s">
        <v>642</v>
      </c>
      <c r="B96" s="1" t="s">
        <v>6745</v>
      </c>
      <c r="C96" s="95" t="s">
        <v>6442</v>
      </c>
      <c r="D96" s="95" t="s">
        <v>6442</v>
      </c>
      <c r="E96" s="95" t="s">
        <v>6649</v>
      </c>
      <c r="F96" s="95" t="s">
        <v>6558</v>
      </c>
      <c r="G96" s="95" t="s">
        <v>12704</v>
      </c>
      <c r="H96" s="106">
        <v>5303.7612630208296</v>
      </c>
      <c r="I96" s="16">
        <v>5271.4021247689097</v>
      </c>
      <c r="J96" s="94">
        <v>5303.7612630208296</v>
      </c>
    </row>
    <row r="97" spans="1:10" x14ac:dyDescent="0.2">
      <c r="A97" s="6" t="s">
        <v>594</v>
      </c>
      <c r="B97" s="1" t="s">
        <v>6746</v>
      </c>
      <c r="C97" s="95" t="s">
        <v>6313</v>
      </c>
      <c r="D97" s="95" t="s">
        <v>6313</v>
      </c>
      <c r="E97" s="95" t="s">
        <v>6651</v>
      </c>
      <c r="F97" s="95" t="s">
        <v>6557</v>
      </c>
      <c r="G97" s="95" t="s">
        <v>12703</v>
      </c>
      <c r="H97" s="106">
        <v>5181.5882984834598</v>
      </c>
      <c r="I97" s="16">
        <v>5190.8686722156599</v>
      </c>
      <c r="J97" s="94">
        <v>5181.5882984834598</v>
      </c>
    </row>
    <row r="98" spans="1:10" x14ac:dyDescent="0.2">
      <c r="A98" s="6" t="s">
        <v>610</v>
      </c>
      <c r="B98" s="1" t="s">
        <v>6747</v>
      </c>
      <c r="C98" s="95" t="s">
        <v>6313</v>
      </c>
      <c r="D98" s="95" t="s">
        <v>6313</v>
      </c>
      <c r="E98" s="95" t="s">
        <v>6651</v>
      </c>
      <c r="F98" s="95" t="s">
        <v>6557</v>
      </c>
      <c r="G98" s="95" t="s">
        <v>12703</v>
      </c>
      <c r="H98" s="106">
        <v>5254.5408658854203</v>
      </c>
      <c r="I98" s="16">
        <v>5190.8686722156599</v>
      </c>
      <c r="J98" s="94">
        <v>5254.5408658854203</v>
      </c>
    </row>
    <row r="99" spans="1:10" x14ac:dyDescent="0.2">
      <c r="A99" s="6" t="s">
        <v>587</v>
      </c>
      <c r="B99" s="1" t="s">
        <v>6748</v>
      </c>
      <c r="C99" s="95" t="s">
        <v>6313</v>
      </c>
      <c r="D99" s="95" t="s">
        <v>6313</v>
      </c>
      <c r="E99" s="95" t="s">
        <v>6651</v>
      </c>
      <c r="F99" s="95" t="s">
        <v>6561</v>
      </c>
      <c r="G99" s="95" t="s">
        <v>12704</v>
      </c>
      <c r="H99" s="106">
        <v>5296.1409449084003</v>
      </c>
      <c r="I99" s="16">
        <v>5272.8829141962397</v>
      </c>
      <c r="J99" s="94">
        <v>5296.1409449084003</v>
      </c>
    </row>
    <row r="100" spans="1:10" x14ac:dyDescent="0.2">
      <c r="A100" s="6" t="s">
        <v>598</v>
      </c>
      <c r="B100" s="1" t="s">
        <v>6749</v>
      </c>
      <c r="C100" s="95" t="s">
        <v>6313</v>
      </c>
      <c r="D100" s="95" t="s">
        <v>6313</v>
      </c>
      <c r="E100" s="95" t="s">
        <v>6651</v>
      </c>
      <c r="F100" s="95" t="s">
        <v>6557</v>
      </c>
      <c r="G100" s="95" t="s">
        <v>12703</v>
      </c>
      <c r="H100" s="106">
        <v>5268.5600011488996</v>
      </c>
      <c r="I100" s="16">
        <v>5190.8686722156599</v>
      </c>
      <c r="J100" s="94">
        <v>5268.5600011488996</v>
      </c>
    </row>
    <row r="101" spans="1:10" x14ac:dyDescent="0.2">
      <c r="A101" s="6" t="s">
        <v>647</v>
      </c>
      <c r="B101" s="1" t="s">
        <v>6750</v>
      </c>
      <c r="C101" s="95" t="s">
        <v>6442</v>
      </c>
      <c r="D101" s="95" t="s">
        <v>6442</v>
      </c>
      <c r="E101" s="95" t="s">
        <v>6649</v>
      </c>
      <c r="F101" s="95" t="s">
        <v>6560</v>
      </c>
      <c r="G101" s="95" t="s">
        <v>12703</v>
      </c>
      <c r="H101" s="106">
        <v>5271.3038246468304</v>
      </c>
      <c r="I101" s="16">
        <v>5396.9789603255904</v>
      </c>
      <c r="J101" s="94">
        <v>5271.3038246468304</v>
      </c>
    </row>
    <row r="102" spans="1:10" x14ac:dyDescent="0.2">
      <c r="A102" s="6" t="s">
        <v>609</v>
      </c>
      <c r="B102" s="1" t="s">
        <v>6751</v>
      </c>
      <c r="C102" s="95" t="s">
        <v>6313</v>
      </c>
      <c r="D102" s="95" t="s">
        <v>6313</v>
      </c>
      <c r="E102" s="95" t="s">
        <v>6651</v>
      </c>
      <c r="F102" s="95" t="s">
        <v>6558</v>
      </c>
      <c r="G102" s="95" t="s">
        <v>12704</v>
      </c>
      <c r="H102" s="106">
        <v>5275.1794396033702</v>
      </c>
      <c r="I102" s="16">
        <v>5271.4021247689097</v>
      </c>
      <c r="J102" s="94">
        <v>5275.1794396033702</v>
      </c>
    </row>
    <row r="103" spans="1:10" x14ac:dyDescent="0.2">
      <c r="A103" s="6" t="s">
        <v>597</v>
      </c>
      <c r="B103" s="1" t="s">
        <v>6752</v>
      </c>
      <c r="C103" s="95" t="s">
        <v>6313</v>
      </c>
      <c r="D103" s="95" t="s">
        <v>6313</v>
      </c>
      <c r="E103" s="95" t="s">
        <v>6651</v>
      </c>
      <c r="F103" s="95" t="s">
        <v>6558</v>
      </c>
      <c r="G103" s="95" t="s">
        <v>12704</v>
      </c>
      <c r="H103" s="106">
        <v>5266.2533974335602</v>
      </c>
      <c r="I103" s="16">
        <v>5271.4021247689097</v>
      </c>
      <c r="J103" s="94">
        <v>5266.2533974335602</v>
      </c>
    </row>
    <row r="104" spans="1:10" x14ac:dyDescent="0.2">
      <c r="A104" s="6" t="s">
        <v>583</v>
      </c>
      <c r="B104" s="1" t="s">
        <v>6753</v>
      </c>
      <c r="C104" s="95" t="s">
        <v>6313</v>
      </c>
      <c r="D104" s="95" t="s">
        <v>6313</v>
      </c>
      <c r="E104" s="95" t="s">
        <v>6651</v>
      </c>
      <c r="F104" s="95" t="s">
        <v>6561</v>
      </c>
      <c r="G104" s="95" t="s">
        <v>12704</v>
      </c>
      <c r="H104" s="106">
        <v>5332.0842708333303</v>
      </c>
      <c r="I104" s="16">
        <v>5272.8829141962397</v>
      </c>
      <c r="J104" s="94">
        <v>5332.0842708333303</v>
      </c>
    </row>
    <row r="105" spans="1:10" x14ac:dyDescent="0.2">
      <c r="A105" s="6" t="s">
        <v>648</v>
      </c>
      <c r="B105" s="1" t="s">
        <v>6754</v>
      </c>
      <c r="C105" s="95" t="s">
        <v>6442</v>
      </c>
      <c r="D105" s="95" t="s">
        <v>6442</v>
      </c>
      <c r="E105" s="95" t="s">
        <v>6649</v>
      </c>
      <c r="F105" s="95" t="s">
        <v>6556</v>
      </c>
      <c r="G105" s="95" t="s">
        <v>12703</v>
      </c>
      <c r="H105" s="106">
        <v>5331.7147163722802</v>
      </c>
      <c r="I105" s="16">
        <v>5294.4263709726301</v>
      </c>
      <c r="J105" s="94">
        <v>5331.7147163722802</v>
      </c>
    </row>
    <row r="106" spans="1:10" x14ac:dyDescent="0.2">
      <c r="A106" s="6" t="s">
        <v>600</v>
      </c>
      <c r="B106" s="1" t="s">
        <v>6755</v>
      </c>
      <c r="C106" s="95" t="s">
        <v>6313</v>
      </c>
      <c r="D106" s="95" t="s">
        <v>6313</v>
      </c>
      <c r="E106" s="95" t="s">
        <v>6651</v>
      </c>
      <c r="F106" s="95" t="s">
        <v>6561</v>
      </c>
      <c r="G106" s="95" t="s">
        <v>12704</v>
      </c>
      <c r="H106" s="106">
        <v>5344.34773701833</v>
      </c>
      <c r="I106" s="16">
        <v>5272.8829141962397</v>
      </c>
      <c r="J106" s="94">
        <v>5344.34773701833</v>
      </c>
    </row>
    <row r="107" spans="1:10" x14ac:dyDescent="0.2">
      <c r="A107" s="6" t="s">
        <v>663</v>
      </c>
      <c r="B107" s="1" t="s">
        <v>6756</v>
      </c>
      <c r="C107" s="95" t="s">
        <v>6442</v>
      </c>
      <c r="D107" s="95" t="s">
        <v>6442</v>
      </c>
      <c r="E107" s="95" t="s">
        <v>6649</v>
      </c>
      <c r="F107" s="95" t="s">
        <v>6556</v>
      </c>
      <c r="G107" s="95" t="s">
        <v>12703</v>
      </c>
      <c r="H107" s="106">
        <v>5253.55083759014</v>
      </c>
      <c r="I107" s="16">
        <v>5294.4263709726301</v>
      </c>
      <c r="J107" s="94">
        <v>5253.55083759014</v>
      </c>
    </row>
    <row r="108" spans="1:10" x14ac:dyDescent="0.2">
      <c r="A108" s="6" t="s">
        <v>581</v>
      </c>
      <c r="B108" s="1" t="s">
        <v>6757</v>
      </c>
      <c r="C108" s="95" t="s">
        <v>6313</v>
      </c>
      <c r="D108" s="95" t="s">
        <v>6313</v>
      </c>
      <c r="E108" s="95" t="s">
        <v>6651</v>
      </c>
      <c r="F108" s="95" t="s">
        <v>6561</v>
      </c>
      <c r="G108" s="95" t="s">
        <v>12704</v>
      </c>
      <c r="H108" s="106">
        <v>5208.0042757601304</v>
      </c>
      <c r="I108" s="16">
        <v>5272.8829141962397</v>
      </c>
      <c r="J108" s="94">
        <v>5208.0042757601304</v>
      </c>
    </row>
    <row r="109" spans="1:10" x14ac:dyDescent="0.2">
      <c r="A109" s="6" t="s">
        <v>657</v>
      </c>
      <c r="B109" s="1" t="s">
        <v>6758</v>
      </c>
      <c r="C109" s="95" t="s">
        <v>6442</v>
      </c>
      <c r="D109" s="95" t="s">
        <v>6442</v>
      </c>
      <c r="E109" s="95" t="s">
        <v>6649</v>
      </c>
      <c r="F109" s="95" t="s">
        <v>6560</v>
      </c>
      <c r="G109" s="95" t="s">
        <v>12703</v>
      </c>
      <c r="H109" s="106">
        <v>5458.2866962139396</v>
      </c>
      <c r="I109" s="16">
        <v>5396.9789603255904</v>
      </c>
      <c r="J109" s="94">
        <v>5458.2866962139396</v>
      </c>
    </row>
    <row r="110" spans="1:10" x14ac:dyDescent="0.2">
      <c r="A110" s="6" t="s">
        <v>606</v>
      </c>
      <c r="B110" s="1" t="s">
        <v>6759</v>
      </c>
      <c r="C110" s="95" t="s">
        <v>6313</v>
      </c>
      <c r="D110" s="95" t="s">
        <v>6313</v>
      </c>
      <c r="E110" s="95" t="s">
        <v>6651</v>
      </c>
      <c r="F110" s="95" t="s">
        <v>6558</v>
      </c>
      <c r="G110" s="95" t="s">
        <v>12704</v>
      </c>
      <c r="H110" s="106">
        <v>5161.2806581439399</v>
      </c>
      <c r="I110" s="16">
        <v>5271.4021247689097</v>
      </c>
      <c r="J110" s="94">
        <v>5161.2806581439399</v>
      </c>
    </row>
    <row r="111" spans="1:10" x14ac:dyDescent="0.2">
      <c r="A111" s="6" t="s">
        <v>644</v>
      </c>
      <c r="B111" s="1" t="s">
        <v>6760</v>
      </c>
      <c r="C111" s="95" t="s">
        <v>6442</v>
      </c>
      <c r="D111" s="95" t="s">
        <v>6442</v>
      </c>
      <c r="E111" s="95" t="s">
        <v>6649</v>
      </c>
      <c r="F111" s="95" t="s">
        <v>6556</v>
      </c>
      <c r="G111" s="95" t="s">
        <v>12703</v>
      </c>
      <c r="H111" s="106">
        <v>5314.9217497996797</v>
      </c>
      <c r="I111" s="16">
        <v>5294.4263709726301</v>
      </c>
      <c r="J111" s="94">
        <v>5314.9217497996797</v>
      </c>
    </row>
    <row r="112" spans="1:10" x14ac:dyDescent="0.2">
      <c r="A112" s="6" t="s">
        <v>643</v>
      </c>
      <c r="B112" s="1" t="s">
        <v>6761</v>
      </c>
      <c r="C112" s="95" t="s">
        <v>6442</v>
      </c>
      <c r="D112" s="95" t="s">
        <v>6442</v>
      </c>
      <c r="E112" s="95" t="s">
        <v>6649</v>
      </c>
      <c r="F112" s="95" t="s">
        <v>6556</v>
      </c>
      <c r="G112" s="95" t="s">
        <v>12703</v>
      </c>
      <c r="H112" s="106">
        <v>5289.7202555338499</v>
      </c>
      <c r="I112" s="16">
        <v>5294.4263709726301</v>
      </c>
      <c r="J112" s="94">
        <v>5289.7202555338499</v>
      </c>
    </row>
    <row r="113" spans="1:10" x14ac:dyDescent="0.2">
      <c r="A113" s="6" t="s">
        <v>662</v>
      </c>
      <c r="B113" s="1" t="s">
        <v>6762</v>
      </c>
      <c r="C113" s="95" t="s">
        <v>6442</v>
      </c>
      <c r="D113" s="95" t="s">
        <v>6442</v>
      </c>
      <c r="E113" s="95" t="s">
        <v>6649</v>
      </c>
      <c r="F113" s="95" t="s">
        <v>6560</v>
      </c>
      <c r="G113" s="95" t="s">
        <v>12703</v>
      </c>
      <c r="H113" s="106">
        <v>5492.0709454571797</v>
      </c>
      <c r="I113" s="16">
        <v>5396.9789603255904</v>
      </c>
      <c r="J113" s="94">
        <v>5492.0709454571797</v>
      </c>
    </row>
    <row r="114" spans="1:10" x14ac:dyDescent="0.2">
      <c r="A114" s="6" t="s">
        <v>660</v>
      </c>
      <c r="B114" s="1" t="s">
        <v>6763</v>
      </c>
      <c r="C114" s="95" t="s">
        <v>6442</v>
      </c>
      <c r="D114" s="95" t="s">
        <v>6442</v>
      </c>
      <c r="E114" s="95" t="s">
        <v>6649</v>
      </c>
      <c r="F114" s="95" t="s">
        <v>6560</v>
      </c>
      <c r="G114" s="95" t="s">
        <v>12703</v>
      </c>
      <c r="H114" s="106">
        <v>5610.3378049616203</v>
      </c>
      <c r="I114" s="16">
        <v>5396.9789603255904</v>
      </c>
      <c r="J114" s="94">
        <v>5610.3378049616203</v>
      </c>
    </row>
    <row r="115" spans="1:10" x14ac:dyDescent="0.2">
      <c r="A115" s="6" t="s">
        <v>602</v>
      </c>
      <c r="B115" s="1" t="s">
        <v>6764</v>
      </c>
      <c r="C115" s="95" t="s">
        <v>6313</v>
      </c>
      <c r="D115" s="95" t="s">
        <v>6313</v>
      </c>
      <c r="E115" s="95" t="s">
        <v>6651</v>
      </c>
      <c r="F115" s="95" t="s">
        <v>6558</v>
      </c>
      <c r="G115" s="95" t="s">
        <v>12704</v>
      </c>
      <c r="H115" s="106">
        <v>5394.5110738502399</v>
      </c>
      <c r="I115" s="16">
        <v>5271.4021247689097</v>
      </c>
      <c r="J115" s="94">
        <v>5394.5110738502399</v>
      </c>
    </row>
    <row r="116" spans="1:10" x14ac:dyDescent="0.2">
      <c r="A116" s="6" t="s">
        <v>656</v>
      </c>
      <c r="B116" s="1" t="s">
        <v>6765</v>
      </c>
      <c r="C116" s="95" t="s">
        <v>6442</v>
      </c>
      <c r="D116" s="95" t="s">
        <v>6442</v>
      </c>
      <c r="E116" s="95" t="s">
        <v>6649</v>
      </c>
      <c r="F116" s="95" t="s">
        <v>6556</v>
      </c>
      <c r="G116" s="95" t="s">
        <v>12703</v>
      </c>
      <c r="H116" s="106">
        <v>5198.25700683594</v>
      </c>
      <c r="I116" s="16">
        <v>5294.4263709726301</v>
      </c>
      <c r="J116" s="94">
        <v>5198.25700683594</v>
      </c>
    </row>
    <row r="117" spans="1:10" x14ac:dyDescent="0.2">
      <c r="A117" s="6" t="s">
        <v>649</v>
      </c>
      <c r="B117" s="1" t="s">
        <v>6766</v>
      </c>
      <c r="C117" s="95" t="s">
        <v>6442</v>
      </c>
      <c r="D117" s="95" t="s">
        <v>6442</v>
      </c>
      <c r="E117" s="95" t="s">
        <v>6649</v>
      </c>
      <c r="F117" s="95" t="s">
        <v>6556</v>
      </c>
      <c r="G117" s="95" t="s">
        <v>12703</v>
      </c>
      <c r="H117" s="106">
        <v>5163.5189034598197</v>
      </c>
      <c r="I117" s="16">
        <v>5294.4263709726301</v>
      </c>
      <c r="J117" s="94">
        <v>5163.5189034598197</v>
      </c>
    </row>
    <row r="118" spans="1:10" x14ac:dyDescent="0.2">
      <c r="A118" s="6" t="s">
        <v>601</v>
      </c>
      <c r="B118" s="1" t="s">
        <v>6767</v>
      </c>
      <c r="C118" s="95" t="s">
        <v>6313</v>
      </c>
      <c r="D118" s="95" t="s">
        <v>6313</v>
      </c>
      <c r="E118" s="95" t="s">
        <v>6651</v>
      </c>
      <c r="F118" s="95" t="s">
        <v>6557</v>
      </c>
      <c r="G118" s="95" t="s">
        <v>12703</v>
      </c>
      <c r="H118" s="106">
        <v>5114.6828515625002</v>
      </c>
      <c r="I118" s="16">
        <v>5190.8686722156599</v>
      </c>
      <c r="J118" s="94">
        <v>5114.6828515625002</v>
      </c>
    </row>
    <row r="119" spans="1:10" x14ac:dyDescent="0.2">
      <c r="A119" s="6" t="s">
        <v>611</v>
      </c>
      <c r="B119" s="1" t="s">
        <v>6768</v>
      </c>
      <c r="C119" s="95" t="s">
        <v>6313</v>
      </c>
      <c r="D119" s="95" t="s">
        <v>6313</v>
      </c>
      <c r="E119" s="95" t="s">
        <v>6651</v>
      </c>
      <c r="F119" s="95" t="s">
        <v>6557</v>
      </c>
      <c r="G119" s="95" t="s">
        <v>12703</v>
      </c>
      <c r="H119" s="106">
        <v>5060.625</v>
      </c>
      <c r="I119" s="16">
        <v>5190.8686722156599</v>
      </c>
      <c r="J119" s="94">
        <v>5060.625</v>
      </c>
    </row>
    <row r="120" spans="1:10" x14ac:dyDescent="0.2">
      <c r="A120" s="6" t="s">
        <v>668</v>
      </c>
      <c r="B120" s="1" t="s">
        <v>6769</v>
      </c>
      <c r="C120" s="95" t="s">
        <v>6442</v>
      </c>
      <c r="D120" s="95" t="s">
        <v>6442</v>
      </c>
      <c r="E120" s="95" t="s">
        <v>6649</v>
      </c>
      <c r="F120" s="95" t="s">
        <v>6560</v>
      </c>
      <c r="G120" s="95" t="s">
        <v>12703</v>
      </c>
      <c r="H120" s="106">
        <v>5175.6525065104197</v>
      </c>
      <c r="I120" s="16">
        <v>5396.9789603255904</v>
      </c>
      <c r="J120" s="94">
        <v>5175.6525065104197</v>
      </c>
    </row>
    <row r="121" spans="1:10" x14ac:dyDescent="0.2">
      <c r="A121" s="6" t="s">
        <v>614</v>
      </c>
      <c r="B121" s="1" t="s">
        <v>6770</v>
      </c>
      <c r="C121" s="95" t="s">
        <v>6313</v>
      </c>
      <c r="D121" s="95" t="s">
        <v>6313</v>
      </c>
      <c r="E121" s="95" t="s">
        <v>6651</v>
      </c>
      <c r="F121" s="95" t="s">
        <v>6557</v>
      </c>
      <c r="G121" s="95" t="s">
        <v>12703</v>
      </c>
      <c r="H121" s="106">
        <v>5151.4785698784699</v>
      </c>
      <c r="I121" s="16">
        <v>5190.8686722156599</v>
      </c>
      <c r="J121" s="94">
        <v>5151.4785698784699</v>
      </c>
    </row>
    <row r="122" spans="1:10" x14ac:dyDescent="0.2">
      <c r="A122" s="6" t="s">
        <v>593</v>
      </c>
      <c r="B122" s="1" t="s">
        <v>6771</v>
      </c>
      <c r="C122" s="95" t="s">
        <v>6313</v>
      </c>
      <c r="D122" s="95" t="s">
        <v>6313</v>
      </c>
      <c r="E122" s="95" t="s">
        <v>6651</v>
      </c>
      <c r="F122" s="95" t="s">
        <v>6559</v>
      </c>
      <c r="G122" s="95" t="s">
        <v>12704</v>
      </c>
      <c r="H122" s="106">
        <v>5226.5202636718795</v>
      </c>
      <c r="I122" s="16">
        <v>5305.1758265319504</v>
      </c>
      <c r="J122" s="94">
        <v>5226.5202636718795</v>
      </c>
    </row>
    <row r="123" spans="1:10" x14ac:dyDescent="0.2">
      <c r="A123" s="6" t="s">
        <v>658</v>
      </c>
      <c r="B123" s="1" t="s">
        <v>6772</v>
      </c>
      <c r="C123" s="95" t="s">
        <v>6442</v>
      </c>
      <c r="D123" s="95" t="s">
        <v>6442</v>
      </c>
      <c r="E123" s="95" t="s">
        <v>6649</v>
      </c>
      <c r="F123" s="95" t="s">
        <v>6556</v>
      </c>
      <c r="G123" s="95" t="s">
        <v>12703</v>
      </c>
      <c r="H123" s="106">
        <v>5197.6949129971599</v>
      </c>
      <c r="I123" s="16">
        <v>5294.4263709726301</v>
      </c>
      <c r="J123" s="94">
        <v>5197.6949129971599</v>
      </c>
    </row>
    <row r="124" spans="1:10" x14ac:dyDescent="0.2">
      <c r="A124" s="6" t="s">
        <v>654</v>
      </c>
      <c r="B124" s="1" t="s">
        <v>6773</v>
      </c>
      <c r="C124" s="95" t="s">
        <v>6442</v>
      </c>
      <c r="D124" s="95" t="s">
        <v>6442</v>
      </c>
      <c r="E124" s="95" t="s">
        <v>6649</v>
      </c>
      <c r="F124" s="95" t="s">
        <v>6556</v>
      </c>
      <c r="G124" s="95" t="s">
        <v>12703</v>
      </c>
      <c r="H124" s="106">
        <v>5316.2757161458303</v>
      </c>
      <c r="I124" s="16">
        <v>5294.4263709726301</v>
      </c>
      <c r="J124" s="94">
        <v>5316.2757161458303</v>
      </c>
    </row>
    <row r="125" spans="1:10" x14ac:dyDescent="0.2">
      <c r="A125" s="6" t="s">
        <v>665</v>
      </c>
      <c r="B125" s="1" t="s">
        <v>6774</v>
      </c>
      <c r="C125" s="95" t="s">
        <v>6442</v>
      </c>
      <c r="D125" s="95" t="s">
        <v>6442</v>
      </c>
      <c r="E125" s="95" t="s">
        <v>6649</v>
      </c>
      <c r="F125" s="95" t="s">
        <v>6556</v>
      </c>
      <c r="G125" s="95" t="s">
        <v>12703</v>
      </c>
      <c r="H125" s="106">
        <v>5242.0840180495697</v>
      </c>
      <c r="I125" s="16">
        <v>5294.4263709726301</v>
      </c>
      <c r="J125" s="94">
        <v>5242.0840180495697</v>
      </c>
    </row>
    <row r="126" spans="1:10" x14ac:dyDescent="0.2">
      <c r="A126" s="6" t="s">
        <v>613</v>
      </c>
      <c r="B126" s="1" t="s">
        <v>6775</v>
      </c>
      <c r="C126" s="95" t="s">
        <v>6313</v>
      </c>
      <c r="D126" s="95" t="s">
        <v>6313</v>
      </c>
      <c r="E126" s="95" t="s">
        <v>6651</v>
      </c>
      <c r="F126" s="95" t="s">
        <v>6559</v>
      </c>
      <c r="G126" s="95" t="s">
        <v>12704</v>
      </c>
      <c r="H126" s="106">
        <v>5214.6188755580397</v>
      </c>
      <c r="I126" s="16">
        <v>5305.1758265319504</v>
      </c>
      <c r="J126" s="94">
        <v>5214.6188755580397</v>
      </c>
    </row>
    <row r="127" spans="1:10" x14ac:dyDescent="0.2">
      <c r="A127" s="6" t="s">
        <v>28</v>
      </c>
      <c r="B127" s="1" t="s">
        <v>6776</v>
      </c>
      <c r="C127" s="95" t="s">
        <v>6313</v>
      </c>
      <c r="D127" s="95" t="s">
        <v>6313</v>
      </c>
      <c r="E127" s="95" t="s">
        <v>6651</v>
      </c>
      <c r="F127" s="95" t="s">
        <v>6586</v>
      </c>
      <c r="G127" s="95" t="s">
        <v>6586</v>
      </c>
      <c r="H127" s="106">
        <v>5313.36649667245</v>
      </c>
      <c r="I127" s="16">
        <v>5323.70005125838</v>
      </c>
      <c r="J127" s="94">
        <v>5313.36649667245</v>
      </c>
    </row>
    <row r="128" spans="1:10" x14ac:dyDescent="0.2">
      <c r="A128" s="6" t="s">
        <v>27</v>
      </c>
      <c r="B128" s="1" t="s">
        <v>6777</v>
      </c>
      <c r="C128" s="95" t="s">
        <v>6313</v>
      </c>
      <c r="D128" s="95" t="s">
        <v>6313</v>
      </c>
      <c r="E128" s="95" t="s">
        <v>6651</v>
      </c>
      <c r="F128" s="95" t="s">
        <v>6586</v>
      </c>
      <c r="G128" s="95" t="s">
        <v>6586</v>
      </c>
      <c r="H128" s="106">
        <v>5457.2782838736002</v>
      </c>
      <c r="I128" s="16">
        <v>5323.70005125838</v>
      </c>
      <c r="J128" s="94">
        <v>5457.2782838736002</v>
      </c>
    </row>
    <row r="129" spans="1:10" x14ac:dyDescent="0.2">
      <c r="A129" s="6" t="s">
        <v>10</v>
      </c>
      <c r="B129" s="1" t="s">
        <v>6778</v>
      </c>
      <c r="C129" s="95" t="s">
        <v>6313</v>
      </c>
      <c r="D129" s="95" t="s">
        <v>6313</v>
      </c>
      <c r="E129" s="95" t="s">
        <v>6651</v>
      </c>
      <c r="F129" s="95" t="s">
        <v>6632</v>
      </c>
      <c r="G129" s="95" t="s">
        <v>6632</v>
      </c>
      <c r="H129" s="106">
        <v>5376.3862866426998</v>
      </c>
      <c r="I129" s="16">
        <v>5394.8967300975301</v>
      </c>
      <c r="J129" s="94">
        <v>5376.3862866426998</v>
      </c>
    </row>
    <row r="130" spans="1:10" x14ac:dyDescent="0.2">
      <c r="A130" s="6" t="s">
        <v>4</v>
      </c>
      <c r="B130" s="1" t="s">
        <v>6779</v>
      </c>
      <c r="C130" s="95" t="s">
        <v>6313</v>
      </c>
      <c r="D130" s="95" t="s">
        <v>6313</v>
      </c>
      <c r="E130" s="95" t="s">
        <v>6651</v>
      </c>
      <c r="F130" s="95" t="s">
        <v>6632</v>
      </c>
      <c r="G130" s="95" t="s">
        <v>6632</v>
      </c>
      <c r="H130" s="106">
        <v>5409.2607559419002</v>
      </c>
      <c r="I130" s="16">
        <v>5394.8967300975301</v>
      </c>
      <c r="J130" s="94">
        <v>5409.2607559419002</v>
      </c>
    </row>
    <row r="131" spans="1:10" x14ac:dyDescent="0.2">
      <c r="A131" s="6" t="s">
        <v>30</v>
      </c>
      <c r="B131" s="1" t="s">
        <v>6780</v>
      </c>
      <c r="C131" s="95" t="s">
        <v>6313</v>
      </c>
      <c r="D131" s="95" t="s">
        <v>6313</v>
      </c>
      <c r="E131" s="95" t="s">
        <v>6651</v>
      </c>
      <c r="F131" s="95" t="s">
        <v>6586</v>
      </c>
      <c r="G131" s="95" t="s">
        <v>6586</v>
      </c>
      <c r="H131" s="106">
        <v>5235.2071959029799</v>
      </c>
      <c r="I131" s="16">
        <v>5323.70005125838</v>
      </c>
      <c r="J131" s="94">
        <v>5235.2071959029799</v>
      </c>
    </row>
    <row r="132" spans="1:10" x14ac:dyDescent="0.2">
      <c r="A132" s="6" t="s">
        <v>11</v>
      </c>
      <c r="B132" s="1" t="s">
        <v>6781</v>
      </c>
      <c r="C132" s="95" t="s">
        <v>6313</v>
      </c>
      <c r="D132" s="95" t="s">
        <v>6313</v>
      </c>
      <c r="E132" s="95" t="s">
        <v>6651</v>
      </c>
      <c r="F132" s="95" t="s">
        <v>6586</v>
      </c>
      <c r="G132" s="95" t="s">
        <v>6586</v>
      </c>
      <c r="H132" s="106">
        <v>5283.4065448113197</v>
      </c>
      <c r="I132" s="16">
        <v>5323.70005125838</v>
      </c>
      <c r="J132" s="94">
        <v>5283.4065448113197</v>
      </c>
    </row>
    <row r="133" spans="1:10" x14ac:dyDescent="0.2">
      <c r="A133" s="6" t="s">
        <v>66</v>
      </c>
      <c r="B133" s="1" t="s">
        <v>6782</v>
      </c>
      <c r="C133" s="95" t="s">
        <v>6313</v>
      </c>
      <c r="D133" s="95" t="s">
        <v>6313</v>
      </c>
      <c r="E133" s="95" t="s">
        <v>6651</v>
      </c>
      <c r="F133" s="95" t="s">
        <v>6586</v>
      </c>
      <c r="G133" s="95" t="s">
        <v>6586</v>
      </c>
      <c r="H133" s="106">
        <v>5358.7421131963301</v>
      </c>
      <c r="I133" s="16">
        <v>5323.70005125838</v>
      </c>
      <c r="J133" s="94">
        <v>5358.7421131963301</v>
      </c>
    </row>
    <row r="134" spans="1:10" x14ac:dyDescent="0.2">
      <c r="A134" s="6" t="s">
        <v>2</v>
      </c>
      <c r="B134" s="1" t="s">
        <v>6783</v>
      </c>
      <c r="C134" s="95" t="s">
        <v>6313</v>
      </c>
      <c r="D134" s="95" t="s">
        <v>6313</v>
      </c>
      <c r="E134" s="95" t="s">
        <v>6651</v>
      </c>
      <c r="F134" s="95" t="s">
        <v>6632</v>
      </c>
      <c r="G134" s="95" t="s">
        <v>6632</v>
      </c>
      <c r="H134" s="106">
        <v>5323.4192097981804</v>
      </c>
      <c r="I134" s="16">
        <v>5394.8967300975301</v>
      </c>
      <c r="J134" s="94">
        <v>5323.4192097981804</v>
      </c>
    </row>
    <row r="135" spans="1:10" x14ac:dyDescent="0.2">
      <c r="A135" s="6" t="s">
        <v>64</v>
      </c>
      <c r="B135" s="1" t="s">
        <v>6784</v>
      </c>
      <c r="C135" s="95" t="s">
        <v>6313</v>
      </c>
      <c r="D135" s="95" t="s">
        <v>6313</v>
      </c>
      <c r="E135" s="95" t="s">
        <v>6651</v>
      </c>
      <c r="F135" s="95" t="s">
        <v>6586</v>
      </c>
      <c r="G135" s="95" t="s">
        <v>6586</v>
      </c>
      <c r="H135" s="106">
        <v>5206.5395985478899</v>
      </c>
      <c r="I135" s="16">
        <v>5323.70005125838</v>
      </c>
      <c r="J135" s="94">
        <v>5206.5395985478899</v>
      </c>
    </row>
    <row r="136" spans="1:10" x14ac:dyDescent="0.2">
      <c r="A136" s="6" t="s">
        <v>21</v>
      </c>
      <c r="B136" s="1" t="s">
        <v>6785</v>
      </c>
      <c r="C136" s="95" t="s">
        <v>6313</v>
      </c>
      <c r="D136" s="95" t="s">
        <v>6313</v>
      </c>
      <c r="E136" s="95" t="s">
        <v>6651</v>
      </c>
      <c r="F136" s="95" t="s">
        <v>6586</v>
      </c>
      <c r="G136" s="95" t="s">
        <v>6586</v>
      </c>
      <c r="H136" s="106">
        <v>5285.02384259259</v>
      </c>
      <c r="I136" s="16">
        <v>5323.70005125838</v>
      </c>
      <c r="J136" s="94">
        <v>5285.02384259259</v>
      </c>
    </row>
    <row r="137" spans="1:10" x14ac:dyDescent="0.2">
      <c r="A137" s="6" t="s">
        <v>0</v>
      </c>
      <c r="B137" s="1" t="s">
        <v>6786</v>
      </c>
      <c r="C137" s="95" t="s">
        <v>6313</v>
      </c>
      <c r="D137" s="95" t="s">
        <v>6313</v>
      </c>
      <c r="E137" s="95" t="s">
        <v>6651</v>
      </c>
      <c r="F137" s="95" t="s">
        <v>6632</v>
      </c>
      <c r="G137" s="95" t="s">
        <v>6632</v>
      </c>
      <c r="H137" s="106">
        <v>5350.95458984375</v>
      </c>
      <c r="I137" s="16">
        <v>5394.8967300975301</v>
      </c>
      <c r="J137" s="94">
        <v>5350.95458984375</v>
      </c>
    </row>
    <row r="138" spans="1:10" x14ac:dyDescent="0.2">
      <c r="A138" s="6" t="s">
        <v>63</v>
      </c>
      <c r="B138" s="1" t="s">
        <v>6787</v>
      </c>
      <c r="C138" s="95" t="s">
        <v>6313</v>
      </c>
      <c r="D138" s="95" t="s">
        <v>6313</v>
      </c>
      <c r="E138" s="95" t="s">
        <v>6651</v>
      </c>
      <c r="F138" s="95" t="s">
        <v>6586</v>
      </c>
      <c r="G138" s="95" t="s">
        <v>6586</v>
      </c>
      <c r="H138" s="106">
        <v>5279.2584228515598</v>
      </c>
      <c r="I138" s="16">
        <v>5323.70005125838</v>
      </c>
      <c r="J138" s="94">
        <v>5279.2584228515598</v>
      </c>
    </row>
    <row r="139" spans="1:10" x14ac:dyDescent="0.2">
      <c r="A139" s="6" t="s">
        <v>14</v>
      </c>
      <c r="B139" s="1" t="s">
        <v>6788</v>
      </c>
      <c r="C139" s="95" t="s">
        <v>6313</v>
      </c>
      <c r="D139" s="95" t="s">
        <v>6313</v>
      </c>
      <c r="E139" s="95" t="s">
        <v>6651</v>
      </c>
      <c r="F139" s="95" t="s">
        <v>6586</v>
      </c>
      <c r="G139" s="95" t="s">
        <v>6586</v>
      </c>
      <c r="H139" s="106">
        <v>5353.3565116222999</v>
      </c>
      <c r="I139" s="16">
        <v>5323.70005125838</v>
      </c>
      <c r="J139" s="94">
        <v>5353.3565116222999</v>
      </c>
    </row>
    <row r="140" spans="1:10" x14ac:dyDescent="0.2">
      <c r="A140" s="6" t="s">
        <v>70</v>
      </c>
      <c r="B140" s="1" t="s">
        <v>6789</v>
      </c>
      <c r="C140" s="95" t="s">
        <v>6313</v>
      </c>
      <c r="D140" s="95" t="s">
        <v>6313</v>
      </c>
      <c r="E140" s="95" t="s">
        <v>6651</v>
      </c>
      <c r="F140" s="95" t="s">
        <v>6586</v>
      </c>
      <c r="G140" s="95" t="s">
        <v>6586</v>
      </c>
      <c r="H140" s="106">
        <v>5348.20927949004</v>
      </c>
      <c r="I140" s="16">
        <v>5323.70005125838</v>
      </c>
      <c r="J140" s="94">
        <v>5348.20927949004</v>
      </c>
    </row>
    <row r="141" spans="1:10" x14ac:dyDescent="0.2">
      <c r="A141" s="6" t="s">
        <v>56</v>
      </c>
      <c r="B141" s="1" t="s">
        <v>6790</v>
      </c>
      <c r="C141" s="95" t="s">
        <v>6313</v>
      </c>
      <c r="D141" s="95" t="s">
        <v>6313</v>
      </c>
      <c r="E141" s="95" t="s">
        <v>6651</v>
      </c>
      <c r="F141" s="95" t="s">
        <v>6586</v>
      </c>
      <c r="G141" s="95" t="s">
        <v>6586</v>
      </c>
      <c r="H141" s="106">
        <v>5352.0955419447801</v>
      </c>
      <c r="I141" s="16">
        <v>5323.70005125838</v>
      </c>
      <c r="J141" s="94">
        <v>5352.0955419447801</v>
      </c>
    </row>
    <row r="142" spans="1:10" x14ac:dyDescent="0.2">
      <c r="A142" s="6" t="s">
        <v>19</v>
      </c>
      <c r="B142" s="1" t="s">
        <v>6791</v>
      </c>
      <c r="C142" s="95" t="s">
        <v>6313</v>
      </c>
      <c r="D142" s="95" t="s">
        <v>6313</v>
      </c>
      <c r="E142" s="95" t="s">
        <v>6651</v>
      </c>
      <c r="F142" s="95" t="s">
        <v>6586</v>
      </c>
      <c r="G142" s="95" t="s">
        <v>6586</v>
      </c>
      <c r="H142" s="106">
        <v>5437.3605957031205</v>
      </c>
      <c r="I142" s="16">
        <v>5323.70005125838</v>
      </c>
      <c r="J142" s="94">
        <v>5437.3605957031205</v>
      </c>
    </row>
    <row r="143" spans="1:10" x14ac:dyDescent="0.2">
      <c r="A143" s="6" t="s">
        <v>15</v>
      </c>
      <c r="B143" s="1" t="s">
        <v>6792</v>
      </c>
      <c r="C143" s="95" t="s">
        <v>6313</v>
      </c>
      <c r="D143" s="95" t="s">
        <v>6313</v>
      </c>
      <c r="E143" s="95" t="s">
        <v>6651</v>
      </c>
      <c r="F143" s="95" t="s">
        <v>6586</v>
      </c>
      <c r="G143" s="95" t="s">
        <v>6586</v>
      </c>
      <c r="H143" s="106">
        <v>5366.33966655116</v>
      </c>
      <c r="I143" s="16">
        <v>5323.70005125838</v>
      </c>
      <c r="J143" s="94">
        <v>5366.33966655116</v>
      </c>
    </row>
    <row r="144" spans="1:10" x14ac:dyDescent="0.2">
      <c r="A144" s="6" t="s">
        <v>47</v>
      </c>
      <c r="B144" s="1" t="s">
        <v>6793</v>
      </c>
      <c r="C144" s="95" t="s">
        <v>6313</v>
      </c>
      <c r="D144" s="95" t="s">
        <v>6313</v>
      </c>
      <c r="E144" s="95" t="s">
        <v>6651</v>
      </c>
      <c r="F144" s="95" t="s">
        <v>6586</v>
      </c>
      <c r="G144" s="95" t="s">
        <v>6586</v>
      </c>
      <c r="H144" s="106">
        <v>5297.2488207135902</v>
      </c>
      <c r="I144" s="16">
        <v>5323.70005125838</v>
      </c>
      <c r="J144" s="94">
        <v>5297.2488207135902</v>
      </c>
    </row>
    <row r="145" spans="1:10" x14ac:dyDescent="0.2">
      <c r="A145" s="6" t="s">
        <v>54</v>
      </c>
      <c r="B145" s="1" t="s">
        <v>6794</v>
      </c>
      <c r="C145" s="95" t="s">
        <v>6313</v>
      </c>
      <c r="D145" s="95" t="s">
        <v>6313</v>
      </c>
      <c r="E145" s="95" t="s">
        <v>6651</v>
      </c>
      <c r="F145" s="95" t="s">
        <v>6586</v>
      </c>
      <c r="G145" s="95" t="s">
        <v>6586</v>
      </c>
      <c r="H145" s="106">
        <v>5357.9017644332598</v>
      </c>
      <c r="I145" s="16">
        <v>5323.70005125838</v>
      </c>
      <c r="J145" s="94">
        <v>5357.9017644332598</v>
      </c>
    </row>
    <row r="146" spans="1:10" x14ac:dyDescent="0.2">
      <c r="A146" s="6" t="s">
        <v>45</v>
      </c>
      <c r="B146" s="1" t="s">
        <v>6795</v>
      </c>
      <c r="C146" s="95" t="s">
        <v>6313</v>
      </c>
      <c r="D146" s="95" t="s">
        <v>6313</v>
      </c>
      <c r="E146" s="95" t="s">
        <v>6651</v>
      </c>
      <c r="F146" s="95" t="s">
        <v>6586</v>
      </c>
      <c r="G146" s="95" t="s">
        <v>6586</v>
      </c>
      <c r="H146" s="106">
        <v>5237.7022964015196</v>
      </c>
      <c r="I146" s="16">
        <v>5323.70005125838</v>
      </c>
      <c r="J146" s="94">
        <v>5237.7022964015196</v>
      </c>
    </row>
    <row r="147" spans="1:10" x14ac:dyDescent="0.2">
      <c r="A147" s="6" t="s">
        <v>33</v>
      </c>
      <c r="B147" s="1" t="s">
        <v>6796</v>
      </c>
      <c r="C147" s="95" t="s">
        <v>6313</v>
      </c>
      <c r="D147" s="95" t="s">
        <v>6313</v>
      </c>
      <c r="E147" s="95" t="s">
        <v>6651</v>
      </c>
      <c r="F147" s="95" t="s">
        <v>6586</v>
      </c>
      <c r="G147" s="95" t="s">
        <v>6586</v>
      </c>
      <c r="H147" s="106">
        <v>5339.6105266067198</v>
      </c>
      <c r="I147" s="16">
        <v>5323.70005125838</v>
      </c>
      <c r="J147" s="94">
        <v>5339.6105266067198</v>
      </c>
    </row>
    <row r="148" spans="1:10" x14ac:dyDescent="0.2">
      <c r="A148" s="6" t="s">
        <v>61</v>
      </c>
      <c r="B148" s="1" t="s">
        <v>6797</v>
      </c>
      <c r="C148" s="95" t="s">
        <v>6313</v>
      </c>
      <c r="D148" s="95" t="s">
        <v>6313</v>
      </c>
      <c r="E148" s="95" t="s">
        <v>6651</v>
      </c>
      <c r="F148" s="95" t="s">
        <v>6586</v>
      </c>
      <c r="G148" s="95" t="s">
        <v>6586</v>
      </c>
      <c r="H148" s="106">
        <v>5393.8705610795496</v>
      </c>
      <c r="I148" s="16">
        <v>5323.70005125838</v>
      </c>
      <c r="J148" s="94">
        <v>5393.8705610795496</v>
      </c>
    </row>
    <row r="149" spans="1:10" x14ac:dyDescent="0.2">
      <c r="A149" s="6" t="s">
        <v>48</v>
      </c>
      <c r="B149" s="1" t="s">
        <v>6798</v>
      </c>
      <c r="C149" s="95" t="s">
        <v>6313</v>
      </c>
      <c r="D149" s="95" t="s">
        <v>6313</v>
      </c>
      <c r="E149" s="95" t="s">
        <v>6651</v>
      </c>
      <c r="F149" s="95" t="s">
        <v>6586</v>
      </c>
      <c r="G149" s="95" t="s">
        <v>6586</v>
      </c>
      <c r="H149" s="106">
        <v>5239.7626559349801</v>
      </c>
      <c r="I149" s="16">
        <v>5323.70005125838</v>
      </c>
      <c r="J149" s="94">
        <v>5239.7626559349801</v>
      </c>
    </row>
    <row r="150" spans="1:10" x14ac:dyDescent="0.2">
      <c r="A150" s="6" t="s">
        <v>55</v>
      </c>
      <c r="B150" s="1" t="s">
        <v>6799</v>
      </c>
      <c r="C150" s="95" t="s">
        <v>6313</v>
      </c>
      <c r="D150" s="95" t="s">
        <v>6313</v>
      </c>
      <c r="E150" s="95" t="s">
        <v>6651</v>
      </c>
      <c r="F150" s="95" t="s">
        <v>6586</v>
      </c>
      <c r="G150" s="95" t="s">
        <v>6586</v>
      </c>
      <c r="H150" s="106">
        <v>5403.3263513901702</v>
      </c>
      <c r="I150" s="16">
        <v>5323.70005125838</v>
      </c>
      <c r="J150" s="94">
        <v>5403.3263513901702</v>
      </c>
    </row>
    <row r="151" spans="1:10" x14ac:dyDescent="0.2">
      <c r="A151" s="6" t="s">
        <v>50</v>
      </c>
      <c r="B151" s="1" t="s">
        <v>6800</v>
      </c>
      <c r="C151" s="95" t="s">
        <v>6313</v>
      </c>
      <c r="D151" s="95" t="s">
        <v>6313</v>
      </c>
      <c r="E151" s="95" t="s">
        <v>6651</v>
      </c>
      <c r="F151" s="95" t="s">
        <v>6586</v>
      </c>
      <c r="G151" s="95" t="s">
        <v>6586</v>
      </c>
      <c r="H151" s="106">
        <v>5233.8090122767899</v>
      </c>
      <c r="I151" s="16">
        <v>5323.70005125838</v>
      </c>
      <c r="J151" s="94">
        <v>5233.8090122767899</v>
      </c>
    </row>
    <row r="152" spans="1:10" x14ac:dyDescent="0.2">
      <c r="A152" s="6" t="s">
        <v>53</v>
      </c>
      <c r="B152" s="1" t="s">
        <v>6801</v>
      </c>
      <c r="C152" s="95" t="s">
        <v>6313</v>
      </c>
      <c r="D152" s="95" t="s">
        <v>6313</v>
      </c>
      <c r="E152" s="95" t="s">
        <v>6651</v>
      </c>
      <c r="F152" s="95" t="s">
        <v>6586</v>
      </c>
      <c r="G152" s="95" t="s">
        <v>6586</v>
      </c>
      <c r="H152" s="106">
        <v>5321.1011238744704</v>
      </c>
      <c r="I152" s="16">
        <v>5323.70005125838</v>
      </c>
      <c r="J152" s="94">
        <v>5321.1011238744704</v>
      </c>
    </row>
    <row r="153" spans="1:10" x14ac:dyDescent="0.2">
      <c r="A153" s="6" t="s">
        <v>3</v>
      </c>
      <c r="B153" s="1" t="s">
        <v>6802</v>
      </c>
      <c r="C153" s="95" t="s">
        <v>6313</v>
      </c>
      <c r="D153" s="95" t="s">
        <v>6313</v>
      </c>
      <c r="E153" s="95" t="s">
        <v>6651</v>
      </c>
      <c r="F153" s="95" t="s">
        <v>6632</v>
      </c>
      <c r="G153" s="95" t="s">
        <v>6632</v>
      </c>
      <c r="H153" s="106">
        <v>5270.3759358724001</v>
      </c>
      <c r="I153" s="16">
        <v>5394.8967300975301</v>
      </c>
      <c r="J153" s="94">
        <v>5270.3759358724001</v>
      </c>
    </row>
    <row r="154" spans="1:10" x14ac:dyDescent="0.2">
      <c r="A154" s="6" t="s">
        <v>34</v>
      </c>
      <c r="B154" s="1" t="s">
        <v>6803</v>
      </c>
      <c r="C154" s="95" t="s">
        <v>6313</v>
      </c>
      <c r="D154" s="95" t="s">
        <v>6313</v>
      </c>
      <c r="E154" s="95" t="s">
        <v>6651</v>
      </c>
      <c r="F154" s="95" t="s">
        <v>6586</v>
      </c>
      <c r="G154" s="95" t="s">
        <v>6586</v>
      </c>
      <c r="H154" s="106">
        <v>5386.5520582932704</v>
      </c>
      <c r="I154" s="16">
        <v>5323.70005125838</v>
      </c>
      <c r="J154" s="94">
        <v>5386.5520582932704</v>
      </c>
    </row>
    <row r="155" spans="1:10" x14ac:dyDescent="0.2">
      <c r="A155" s="6" t="s">
        <v>49</v>
      </c>
      <c r="B155" s="1" t="s">
        <v>6804</v>
      </c>
      <c r="C155" s="95" t="s">
        <v>6313</v>
      </c>
      <c r="D155" s="95" t="s">
        <v>6313</v>
      </c>
      <c r="E155" s="95" t="s">
        <v>6651</v>
      </c>
      <c r="F155" s="95" t="s">
        <v>6586</v>
      </c>
      <c r="G155" s="95" t="s">
        <v>6586</v>
      </c>
      <c r="H155" s="106">
        <v>5307.3624358675397</v>
      </c>
      <c r="I155" s="16">
        <v>5323.70005125838</v>
      </c>
      <c r="J155" s="94">
        <v>5307.3624358675397</v>
      </c>
    </row>
    <row r="156" spans="1:10" x14ac:dyDescent="0.2">
      <c r="A156" s="6" t="s">
        <v>6</v>
      </c>
      <c r="B156" s="1" t="s">
        <v>6805</v>
      </c>
      <c r="C156" s="95" t="s">
        <v>6313</v>
      </c>
      <c r="D156" s="95" t="s">
        <v>6313</v>
      </c>
      <c r="E156" s="95" t="s">
        <v>6651</v>
      </c>
      <c r="F156" s="95" t="s">
        <v>6632</v>
      </c>
      <c r="G156" s="95" t="s">
        <v>6632</v>
      </c>
      <c r="H156" s="106">
        <v>5462.2805815761503</v>
      </c>
      <c r="I156" s="16">
        <v>5394.8967300975301</v>
      </c>
      <c r="J156" s="94">
        <v>5462.2805815761503</v>
      </c>
    </row>
    <row r="157" spans="1:10" x14ac:dyDescent="0.2">
      <c r="A157" s="6" t="s">
        <v>39</v>
      </c>
      <c r="B157" s="1" t="s">
        <v>6806</v>
      </c>
      <c r="C157" s="95" t="s">
        <v>6313</v>
      </c>
      <c r="D157" s="95" t="s">
        <v>6313</v>
      </c>
      <c r="E157" s="95" t="s">
        <v>6651</v>
      </c>
      <c r="F157" s="95" t="s">
        <v>6586</v>
      </c>
      <c r="G157" s="95" t="s">
        <v>6586</v>
      </c>
      <c r="H157" s="106">
        <v>5246.0509730747799</v>
      </c>
      <c r="I157" s="16">
        <v>5323.70005125838</v>
      </c>
      <c r="J157" s="94">
        <v>5246.0509730747799</v>
      </c>
    </row>
    <row r="158" spans="1:10" x14ac:dyDescent="0.2">
      <c r="A158" s="6" t="s">
        <v>57</v>
      </c>
      <c r="B158" s="1" t="s">
        <v>6807</v>
      </c>
      <c r="C158" s="95" t="s">
        <v>6313</v>
      </c>
      <c r="D158" s="95" t="s">
        <v>6313</v>
      </c>
      <c r="E158" s="95" t="s">
        <v>6651</v>
      </c>
      <c r="F158" s="95" t="s">
        <v>6586</v>
      </c>
      <c r="G158" s="95" t="s">
        <v>6586</v>
      </c>
      <c r="H158" s="106">
        <v>5242.9157714843795</v>
      </c>
      <c r="I158" s="16">
        <v>5323.70005125838</v>
      </c>
      <c r="J158" s="94">
        <v>5242.9157714843795</v>
      </c>
    </row>
    <row r="159" spans="1:10" x14ac:dyDescent="0.2">
      <c r="A159" s="6" t="s">
        <v>22</v>
      </c>
      <c r="B159" s="1" t="s">
        <v>6808</v>
      </c>
      <c r="C159" s="95" t="s">
        <v>6313</v>
      </c>
      <c r="D159" s="95" t="s">
        <v>6313</v>
      </c>
      <c r="E159" s="95" t="s">
        <v>6651</v>
      </c>
      <c r="F159" s="95" t="s">
        <v>6586</v>
      </c>
      <c r="G159" s="95" t="s">
        <v>6586</v>
      </c>
      <c r="H159" s="106">
        <v>5405.6307245163698</v>
      </c>
      <c r="I159" s="16">
        <v>5323.70005125838</v>
      </c>
      <c r="J159" s="94">
        <v>5405.6307245163698</v>
      </c>
    </row>
    <row r="160" spans="1:10" x14ac:dyDescent="0.2">
      <c r="A160" s="6" t="s">
        <v>67</v>
      </c>
      <c r="B160" s="1" t="s">
        <v>6809</v>
      </c>
      <c r="C160" s="95" t="s">
        <v>6313</v>
      </c>
      <c r="D160" s="95" t="s">
        <v>6313</v>
      </c>
      <c r="E160" s="95" t="s">
        <v>6651</v>
      </c>
      <c r="F160" s="95" t="s">
        <v>6586</v>
      </c>
      <c r="G160" s="95" t="s">
        <v>6586</v>
      </c>
      <c r="H160" s="106">
        <v>5282.8973537538104</v>
      </c>
      <c r="I160" s="16">
        <v>5323.70005125838</v>
      </c>
      <c r="J160" s="94">
        <v>5282.8973537538104</v>
      </c>
    </row>
    <row r="161" spans="1:10" x14ac:dyDescent="0.2">
      <c r="A161" s="6" t="s">
        <v>1</v>
      </c>
      <c r="B161" s="1" t="s">
        <v>6810</v>
      </c>
      <c r="C161" s="95" t="s">
        <v>6313</v>
      </c>
      <c r="D161" s="95" t="s">
        <v>6313</v>
      </c>
      <c r="E161" s="95" t="s">
        <v>6651</v>
      </c>
      <c r="F161" s="95" t="s">
        <v>6632</v>
      </c>
      <c r="G161" s="95" t="s">
        <v>6632</v>
      </c>
      <c r="H161" s="106">
        <v>5460.30181826637</v>
      </c>
      <c r="I161" s="16">
        <v>5394.8967300975301</v>
      </c>
      <c r="J161" s="94">
        <v>5460.30181826637</v>
      </c>
    </row>
    <row r="162" spans="1:10" x14ac:dyDescent="0.2">
      <c r="A162" s="6" t="s">
        <v>23</v>
      </c>
      <c r="B162" s="1" t="s">
        <v>6811</v>
      </c>
      <c r="C162" s="95" t="s">
        <v>6313</v>
      </c>
      <c r="D162" s="95" t="s">
        <v>6313</v>
      </c>
      <c r="E162" s="95" t="s">
        <v>6651</v>
      </c>
      <c r="F162" s="95" t="s">
        <v>6586</v>
      </c>
      <c r="G162" s="95" t="s">
        <v>6586</v>
      </c>
      <c r="H162" s="106">
        <v>5360.1109240301703</v>
      </c>
      <c r="I162" s="16">
        <v>5323.70005125838</v>
      </c>
      <c r="J162" s="94">
        <v>5360.1109240301703</v>
      </c>
    </row>
    <row r="163" spans="1:10" x14ac:dyDescent="0.2">
      <c r="A163" s="6" t="s">
        <v>24</v>
      </c>
      <c r="B163" s="1" t="s">
        <v>6812</v>
      </c>
      <c r="C163" s="95" t="s">
        <v>6313</v>
      </c>
      <c r="D163" s="95" t="s">
        <v>6313</v>
      </c>
      <c r="E163" s="95" t="s">
        <v>6651</v>
      </c>
      <c r="F163" s="95" t="s">
        <v>6586</v>
      </c>
      <c r="G163" s="95" t="s">
        <v>6586</v>
      </c>
      <c r="H163" s="106">
        <v>5544.17822265625</v>
      </c>
      <c r="I163" s="16">
        <v>5323.70005125838</v>
      </c>
      <c r="J163" s="94">
        <v>5544.17822265625</v>
      </c>
    </row>
    <row r="164" spans="1:10" x14ac:dyDescent="0.2">
      <c r="A164" s="6" t="s">
        <v>38</v>
      </c>
      <c r="B164" s="1" t="s">
        <v>6813</v>
      </c>
      <c r="C164" s="95" t="s">
        <v>6313</v>
      </c>
      <c r="D164" s="95" t="s">
        <v>6313</v>
      </c>
      <c r="E164" s="95" t="s">
        <v>6651</v>
      </c>
      <c r="F164" s="95" t="s">
        <v>6586</v>
      </c>
      <c r="G164" s="95" t="s">
        <v>6586</v>
      </c>
      <c r="H164" s="106">
        <v>5308.8696358816997</v>
      </c>
      <c r="I164" s="16">
        <v>5323.70005125838</v>
      </c>
      <c r="J164" s="94">
        <v>5308.8696358816997</v>
      </c>
    </row>
    <row r="165" spans="1:10" x14ac:dyDescent="0.2">
      <c r="A165" s="6" t="s">
        <v>43</v>
      </c>
      <c r="B165" s="1" t="s">
        <v>6814</v>
      </c>
      <c r="C165" s="95" t="s">
        <v>6313</v>
      </c>
      <c r="D165" s="95" t="s">
        <v>6313</v>
      </c>
      <c r="E165" s="95" t="s">
        <v>6651</v>
      </c>
      <c r="F165" s="95" t="s">
        <v>6586</v>
      </c>
      <c r="G165" s="95" t="s">
        <v>6586</v>
      </c>
      <c r="H165" s="106">
        <v>5329.3357672735101</v>
      </c>
      <c r="I165" s="16">
        <v>5323.70005125838</v>
      </c>
      <c r="J165" s="94">
        <v>5329.3357672735101</v>
      </c>
    </row>
    <row r="166" spans="1:10" x14ac:dyDescent="0.2">
      <c r="A166" s="6" t="s">
        <v>31</v>
      </c>
      <c r="B166" s="1" t="s">
        <v>6815</v>
      </c>
      <c r="C166" s="95" t="s">
        <v>6313</v>
      </c>
      <c r="D166" s="95" t="s">
        <v>6313</v>
      </c>
      <c r="E166" s="95" t="s">
        <v>6651</v>
      </c>
      <c r="F166" s="95" t="s">
        <v>6586</v>
      </c>
      <c r="G166" s="95" t="s">
        <v>6586</v>
      </c>
      <c r="H166" s="106">
        <v>5361.6395442708299</v>
      </c>
      <c r="I166" s="16">
        <v>5323.70005125838</v>
      </c>
      <c r="J166" s="94">
        <v>5361.6395442708299</v>
      </c>
    </row>
    <row r="167" spans="1:10" x14ac:dyDescent="0.2">
      <c r="A167" s="6" t="s">
        <v>5</v>
      </c>
      <c r="B167" s="1" t="s">
        <v>6816</v>
      </c>
      <c r="C167" s="95" t="s">
        <v>6313</v>
      </c>
      <c r="D167" s="95" t="s">
        <v>6313</v>
      </c>
      <c r="E167" s="95" t="s">
        <v>6651</v>
      </c>
      <c r="F167" s="95" t="s">
        <v>6632</v>
      </c>
      <c r="G167" s="95" t="s">
        <v>6632</v>
      </c>
      <c r="H167" s="106">
        <v>5415.7611265121004</v>
      </c>
      <c r="I167" s="16">
        <v>5394.8967300975301</v>
      </c>
      <c r="J167" s="94">
        <v>5415.7611265121004</v>
      </c>
    </row>
    <row r="168" spans="1:10" x14ac:dyDescent="0.2">
      <c r="A168" s="6" t="s">
        <v>7</v>
      </c>
      <c r="B168" s="1" t="s">
        <v>6817</v>
      </c>
      <c r="C168" s="95" t="s">
        <v>6313</v>
      </c>
      <c r="D168" s="95" t="s">
        <v>6313</v>
      </c>
      <c r="E168" s="95" t="s">
        <v>6651</v>
      </c>
      <c r="F168" s="95" t="s">
        <v>6632</v>
      </c>
      <c r="G168" s="95" t="s">
        <v>6632</v>
      </c>
      <c r="H168" s="106">
        <v>5415.9570428757397</v>
      </c>
      <c r="I168" s="16">
        <v>5394.8967300975301</v>
      </c>
      <c r="J168" s="94">
        <v>5415.9570428757397</v>
      </c>
    </row>
    <row r="169" spans="1:10" x14ac:dyDescent="0.2">
      <c r="A169" s="6" t="s">
        <v>46</v>
      </c>
      <c r="B169" s="1" t="s">
        <v>6818</v>
      </c>
      <c r="C169" s="95" t="s">
        <v>6313</v>
      </c>
      <c r="D169" s="95" t="s">
        <v>6313</v>
      </c>
      <c r="E169" s="95" t="s">
        <v>6651</v>
      </c>
      <c r="F169" s="95" t="s">
        <v>6586</v>
      </c>
      <c r="G169" s="95" t="s">
        <v>6586</v>
      </c>
      <c r="H169" s="106">
        <v>5265.3175653872304</v>
      </c>
      <c r="I169" s="16">
        <v>5323.70005125838</v>
      </c>
      <c r="J169" s="94">
        <v>5265.3175653872304</v>
      </c>
    </row>
    <row r="170" spans="1:10" x14ac:dyDescent="0.2">
      <c r="A170" s="6" t="s">
        <v>65</v>
      </c>
      <c r="B170" s="1" t="s">
        <v>6819</v>
      </c>
      <c r="C170" s="95" t="s">
        <v>6313</v>
      </c>
      <c r="D170" s="95" t="s">
        <v>6313</v>
      </c>
      <c r="E170" s="95" t="s">
        <v>6651</v>
      </c>
      <c r="F170" s="95" t="s">
        <v>6586</v>
      </c>
      <c r="G170" s="95" t="s">
        <v>6586</v>
      </c>
      <c r="H170" s="106">
        <v>5299.0403320312498</v>
      </c>
      <c r="I170" s="16">
        <v>5323.70005125838</v>
      </c>
      <c r="J170" s="94">
        <v>5299.0403320312498</v>
      </c>
    </row>
    <row r="171" spans="1:10" x14ac:dyDescent="0.2">
      <c r="A171" s="6" t="s">
        <v>25</v>
      </c>
      <c r="B171" s="1" t="s">
        <v>6820</v>
      </c>
      <c r="C171" s="95" t="s">
        <v>6313</v>
      </c>
      <c r="D171" s="95" t="s">
        <v>6313</v>
      </c>
      <c r="E171" s="95" t="s">
        <v>6651</v>
      </c>
      <c r="F171" s="95" t="s">
        <v>6586</v>
      </c>
      <c r="G171" s="95" t="s">
        <v>6586</v>
      </c>
      <c r="H171" s="106">
        <v>5249.8239805640196</v>
      </c>
      <c r="I171" s="16">
        <v>5323.70005125838</v>
      </c>
      <c r="J171" s="94">
        <v>5249.8239805640196</v>
      </c>
    </row>
    <row r="172" spans="1:10" x14ac:dyDescent="0.2">
      <c r="A172" s="6" t="s">
        <v>37</v>
      </c>
      <c r="B172" s="1" t="s">
        <v>6821</v>
      </c>
      <c r="C172" s="95" t="s">
        <v>6313</v>
      </c>
      <c r="D172" s="95" t="s">
        <v>6313</v>
      </c>
      <c r="E172" s="95" t="s">
        <v>6651</v>
      </c>
      <c r="F172" s="95" t="s">
        <v>6586</v>
      </c>
      <c r="G172" s="95" t="s">
        <v>6586</v>
      </c>
      <c r="H172" s="106">
        <v>5310.61469401042</v>
      </c>
      <c r="I172" s="16">
        <v>5323.70005125838</v>
      </c>
      <c r="J172" s="94">
        <v>5310.61469401042</v>
      </c>
    </row>
    <row r="173" spans="1:10" x14ac:dyDescent="0.2">
      <c r="A173" s="6" t="s">
        <v>40</v>
      </c>
      <c r="B173" s="1" t="s">
        <v>6822</v>
      </c>
      <c r="C173" s="95" t="s">
        <v>6313</v>
      </c>
      <c r="D173" s="95" t="s">
        <v>6313</v>
      </c>
      <c r="E173" s="95" t="s">
        <v>6651</v>
      </c>
      <c r="F173" s="95" t="s">
        <v>6586</v>
      </c>
      <c r="G173" s="95" t="s">
        <v>6586</v>
      </c>
      <c r="H173" s="106">
        <v>5323.3401692708303</v>
      </c>
      <c r="I173" s="16">
        <v>5323.70005125838</v>
      </c>
      <c r="J173" s="94">
        <v>5323.3401692708303</v>
      </c>
    </row>
    <row r="174" spans="1:10" x14ac:dyDescent="0.2">
      <c r="A174" s="6" t="s">
        <v>71</v>
      </c>
      <c r="B174" s="1" t="s">
        <v>6823</v>
      </c>
      <c r="C174" s="95" t="s">
        <v>6313</v>
      </c>
      <c r="D174" s="95" t="s">
        <v>6313</v>
      </c>
      <c r="E174" s="95" t="s">
        <v>6651</v>
      </c>
      <c r="F174" s="95" t="s">
        <v>6586</v>
      </c>
      <c r="G174" s="95" t="s">
        <v>6586</v>
      </c>
      <c r="H174" s="106">
        <v>5231.8823686079504</v>
      </c>
      <c r="I174" s="16">
        <v>5323.70005125838</v>
      </c>
      <c r="J174" s="94">
        <v>5231.8823686079504</v>
      </c>
    </row>
    <row r="175" spans="1:10" x14ac:dyDescent="0.2">
      <c r="A175" s="6" t="s">
        <v>18</v>
      </c>
      <c r="B175" s="1" t="s">
        <v>6824</v>
      </c>
      <c r="C175" s="95" t="s">
        <v>6313</v>
      </c>
      <c r="D175" s="95" t="s">
        <v>6313</v>
      </c>
      <c r="E175" s="95" t="s">
        <v>6651</v>
      </c>
      <c r="F175" s="95" t="s">
        <v>6586</v>
      </c>
      <c r="G175" s="95" t="s">
        <v>6586</v>
      </c>
      <c r="H175" s="106">
        <v>5308.7460970716402</v>
      </c>
      <c r="I175" s="16">
        <v>5323.70005125838</v>
      </c>
      <c r="J175" s="94">
        <v>5308.7460970716402</v>
      </c>
    </row>
    <row r="176" spans="1:10" x14ac:dyDescent="0.2">
      <c r="A176" s="6" t="s">
        <v>26</v>
      </c>
      <c r="B176" s="1" t="s">
        <v>6825</v>
      </c>
      <c r="C176" s="95" t="s">
        <v>6313</v>
      </c>
      <c r="D176" s="95" t="s">
        <v>6313</v>
      </c>
      <c r="E176" s="95" t="s">
        <v>6651</v>
      </c>
      <c r="F176" s="95" t="s">
        <v>6586</v>
      </c>
      <c r="G176" s="95" t="s">
        <v>6586</v>
      </c>
      <c r="H176" s="106">
        <v>5401.638671875</v>
      </c>
      <c r="I176" s="16">
        <v>5323.70005125838</v>
      </c>
      <c r="J176" s="94">
        <v>5401.638671875</v>
      </c>
    </row>
    <row r="177" spans="1:10" x14ac:dyDescent="0.2">
      <c r="A177" s="6" t="s">
        <v>12</v>
      </c>
      <c r="B177" s="1" t="s">
        <v>6826</v>
      </c>
      <c r="C177" s="95" t="s">
        <v>6313</v>
      </c>
      <c r="D177" s="95" t="s">
        <v>6313</v>
      </c>
      <c r="E177" s="95" t="s">
        <v>6651</v>
      </c>
      <c r="F177" s="95" t="s">
        <v>6586</v>
      </c>
      <c r="G177" s="95" t="s">
        <v>6586</v>
      </c>
      <c r="H177" s="106">
        <v>5193.7251302083296</v>
      </c>
      <c r="I177" s="16">
        <v>5323.70005125838</v>
      </c>
      <c r="J177" s="94">
        <v>5193.7251302083296</v>
      </c>
    </row>
    <row r="178" spans="1:10" x14ac:dyDescent="0.2">
      <c r="A178" s="6" t="s">
        <v>41</v>
      </c>
      <c r="B178" s="1" t="s">
        <v>6827</v>
      </c>
      <c r="C178" s="95" t="s">
        <v>6313</v>
      </c>
      <c r="D178" s="95" t="s">
        <v>6313</v>
      </c>
      <c r="E178" s="95" t="s">
        <v>6651</v>
      </c>
      <c r="F178" s="95" t="s">
        <v>6586</v>
      </c>
      <c r="G178" s="95" t="s">
        <v>6586</v>
      </c>
      <c r="H178" s="106">
        <v>5409.4114406419803</v>
      </c>
      <c r="I178" s="16">
        <v>5323.70005125838</v>
      </c>
      <c r="J178" s="94">
        <v>5409.4114406419803</v>
      </c>
    </row>
    <row r="179" spans="1:10" x14ac:dyDescent="0.2">
      <c r="A179" s="6" t="s">
        <v>8</v>
      </c>
      <c r="B179" s="1" t="s">
        <v>12240</v>
      </c>
      <c r="C179" s="95" t="s">
        <v>6313</v>
      </c>
      <c r="D179" s="95" t="s">
        <v>6313</v>
      </c>
      <c r="E179" s="95" t="s">
        <v>6651</v>
      </c>
      <c r="F179" s="95" t="s">
        <v>6632</v>
      </c>
      <c r="G179" s="95" t="s">
        <v>6632</v>
      </c>
      <c r="H179" s="106">
        <v>5462.4219468060701</v>
      </c>
      <c r="I179" s="16">
        <v>5394.8967300975301</v>
      </c>
      <c r="J179" s="94">
        <v>5462.4219468060701</v>
      </c>
    </row>
    <row r="180" spans="1:10" x14ac:dyDescent="0.2">
      <c r="A180" s="6" t="s">
        <v>20</v>
      </c>
      <c r="B180" s="1" t="s">
        <v>6828</v>
      </c>
      <c r="C180" s="95" t="s">
        <v>6313</v>
      </c>
      <c r="D180" s="95" t="s">
        <v>6313</v>
      </c>
      <c r="E180" s="95" t="s">
        <v>6651</v>
      </c>
      <c r="F180" s="95" t="s">
        <v>6586</v>
      </c>
      <c r="G180" s="95" t="s">
        <v>6586</v>
      </c>
      <c r="H180" s="106">
        <v>5441.2109069824201</v>
      </c>
      <c r="I180" s="16">
        <v>5323.70005125838</v>
      </c>
      <c r="J180" s="94">
        <v>5441.2109069824201</v>
      </c>
    </row>
    <row r="181" spans="1:10" x14ac:dyDescent="0.2">
      <c r="A181" s="6" t="s">
        <v>69</v>
      </c>
      <c r="B181" s="1" t="s">
        <v>6829</v>
      </c>
      <c r="C181" s="95" t="s">
        <v>6313</v>
      </c>
      <c r="D181" s="95" t="s">
        <v>6313</v>
      </c>
      <c r="E181" s="95" t="s">
        <v>6651</v>
      </c>
      <c r="F181" s="95" t="s">
        <v>6586</v>
      </c>
      <c r="G181" s="95" t="s">
        <v>6586</v>
      </c>
      <c r="H181" s="106">
        <v>5311.32741001674</v>
      </c>
      <c r="I181" s="16">
        <v>5323.70005125838</v>
      </c>
      <c r="J181" s="94">
        <v>5311.32741001674</v>
      </c>
    </row>
    <row r="182" spans="1:10" x14ac:dyDescent="0.2">
      <c r="A182" s="6" t="s">
        <v>59</v>
      </c>
      <c r="B182" s="1" t="s">
        <v>6830</v>
      </c>
      <c r="C182" s="95" t="s">
        <v>6313</v>
      </c>
      <c r="D182" s="95" t="s">
        <v>6313</v>
      </c>
      <c r="E182" s="95" t="s">
        <v>6651</v>
      </c>
      <c r="F182" s="95" t="s">
        <v>6586</v>
      </c>
      <c r="G182" s="95" t="s">
        <v>6586</v>
      </c>
      <c r="H182" s="106">
        <v>5389.5497710129303</v>
      </c>
      <c r="I182" s="16">
        <v>5323.70005125838</v>
      </c>
      <c r="J182" s="94">
        <v>5389.5497710129303</v>
      </c>
    </row>
    <row r="183" spans="1:10" x14ac:dyDescent="0.2">
      <c r="A183" s="6" t="s">
        <v>17</v>
      </c>
      <c r="B183" s="1" t="s">
        <v>6831</v>
      </c>
      <c r="C183" s="95" t="s">
        <v>6313</v>
      </c>
      <c r="D183" s="95" t="s">
        <v>6313</v>
      </c>
      <c r="E183" s="95" t="s">
        <v>6651</v>
      </c>
      <c r="F183" s="95" t="s">
        <v>6586</v>
      </c>
      <c r="G183" s="95" t="s">
        <v>6586</v>
      </c>
      <c r="H183" s="106">
        <v>5352.80974751134</v>
      </c>
      <c r="I183" s="16">
        <v>5323.70005125838</v>
      </c>
      <c r="J183" s="94">
        <v>5352.80974751134</v>
      </c>
    </row>
    <row r="184" spans="1:10" x14ac:dyDescent="0.2">
      <c r="A184" s="6" t="s">
        <v>36</v>
      </c>
      <c r="B184" s="1" t="s">
        <v>6832</v>
      </c>
      <c r="C184" s="95" t="s">
        <v>6313</v>
      </c>
      <c r="D184" s="95" t="s">
        <v>6313</v>
      </c>
      <c r="E184" s="95" t="s">
        <v>6651</v>
      </c>
      <c r="F184" s="95" t="s">
        <v>6586</v>
      </c>
      <c r="G184" s="95" t="s">
        <v>6586</v>
      </c>
      <c r="H184" s="106">
        <v>5277.4540587308102</v>
      </c>
      <c r="I184" s="16">
        <v>5323.70005125838</v>
      </c>
      <c r="J184" s="94">
        <v>5277.4540587308102</v>
      </c>
    </row>
    <row r="185" spans="1:10" x14ac:dyDescent="0.2">
      <c r="A185" s="6" t="s">
        <v>29</v>
      </c>
      <c r="B185" s="1" t="s">
        <v>6833</v>
      </c>
      <c r="C185" s="95" t="s">
        <v>6313</v>
      </c>
      <c r="D185" s="95" t="s">
        <v>6313</v>
      </c>
      <c r="E185" s="95" t="s">
        <v>6651</v>
      </c>
      <c r="F185" s="95" t="s">
        <v>6586</v>
      </c>
      <c r="G185" s="95" t="s">
        <v>6586</v>
      </c>
      <c r="H185" s="106">
        <v>5332.4033034752201</v>
      </c>
      <c r="I185" s="16">
        <v>5323.70005125838</v>
      </c>
      <c r="J185" s="94">
        <v>5332.4033034752201</v>
      </c>
    </row>
    <row r="186" spans="1:10" x14ac:dyDescent="0.2">
      <c r="A186" s="6" t="s">
        <v>35</v>
      </c>
      <c r="B186" s="1" t="s">
        <v>6834</v>
      </c>
      <c r="C186" s="95" t="s">
        <v>6313</v>
      </c>
      <c r="D186" s="95" t="s">
        <v>6313</v>
      </c>
      <c r="E186" s="95" t="s">
        <v>6651</v>
      </c>
      <c r="F186" s="95" t="s">
        <v>6586</v>
      </c>
      <c r="G186" s="95" t="s">
        <v>6586</v>
      </c>
      <c r="H186" s="106">
        <v>5388.3220716502601</v>
      </c>
      <c r="I186" s="16">
        <v>5323.70005125838</v>
      </c>
      <c r="J186" s="94">
        <v>5388.3220716502601</v>
      </c>
    </row>
    <row r="187" spans="1:10" x14ac:dyDescent="0.2">
      <c r="A187" s="6" t="s">
        <v>52</v>
      </c>
      <c r="B187" s="1" t="s">
        <v>6835</v>
      </c>
      <c r="C187" s="95" t="s">
        <v>6313</v>
      </c>
      <c r="D187" s="95" t="s">
        <v>6313</v>
      </c>
      <c r="E187" s="95" t="s">
        <v>6651</v>
      </c>
      <c r="F187" s="95" t="s">
        <v>6586</v>
      </c>
      <c r="G187" s="95" t="s">
        <v>6586</v>
      </c>
      <c r="H187" s="106">
        <v>5267.6887044270798</v>
      </c>
      <c r="I187" s="16">
        <v>5323.70005125838</v>
      </c>
      <c r="J187" s="94">
        <v>5267.6887044270798</v>
      </c>
    </row>
    <row r="188" spans="1:10" x14ac:dyDescent="0.2">
      <c r="A188" s="6" t="s">
        <v>68</v>
      </c>
      <c r="B188" s="1" t="s">
        <v>6836</v>
      </c>
      <c r="C188" s="95" t="s">
        <v>6313</v>
      </c>
      <c r="D188" s="95" t="s">
        <v>6313</v>
      </c>
      <c r="E188" s="95" t="s">
        <v>6651</v>
      </c>
      <c r="F188" s="95" t="s">
        <v>6586</v>
      </c>
      <c r="G188" s="95" t="s">
        <v>6586</v>
      </c>
      <c r="H188" s="106">
        <v>5351.9263293207896</v>
      </c>
      <c r="I188" s="16">
        <v>5323.70005125838</v>
      </c>
      <c r="J188" s="94">
        <v>5351.9263293207896</v>
      </c>
    </row>
    <row r="189" spans="1:10" x14ac:dyDescent="0.2">
      <c r="A189" s="6" t="s">
        <v>42</v>
      </c>
      <c r="B189" s="1" t="s">
        <v>6837</v>
      </c>
      <c r="C189" s="95" t="s">
        <v>6313</v>
      </c>
      <c r="D189" s="95" t="s">
        <v>6313</v>
      </c>
      <c r="E189" s="95" t="s">
        <v>6651</v>
      </c>
      <c r="F189" s="95" t="s">
        <v>6586</v>
      </c>
      <c r="G189" s="95" t="s">
        <v>6586</v>
      </c>
      <c r="H189" s="106">
        <v>5370.9636439732103</v>
      </c>
      <c r="I189" s="16">
        <v>5323.70005125838</v>
      </c>
      <c r="J189" s="94">
        <v>5370.9636439732103</v>
      </c>
    </row>
    <row r="190" spans="1:10" x14ac:dyDescent="0.2">
      <c r="A190" s="6" t="s">
        <v>62</v>
      </c>
      <c r="B190" s="1" t="s">
        <v>6838</v>
      </c>
      <c r="C190" s="95" t="s">
        <v>6313</v>
      </c>
      <c r="D190" s="95" t="s">
        <v>6313</v>
      </c>
      <c r="E190" s="95" t="s">
        <v>6651</v>
      </c>
      <c r="F190" s="95" t="s">
        <v>6586</v>
      </c>
      <c r="G190" s="95" t="s">
        <v>6586</v>
      </c>
      <c r="H190" s="106">
        <v>5323.197265625</v>
      </c>
      <c r="I190" s="16">
        <v>5323.70005125838</v>
      </c>
      <c r="J190" s="94">
        <v>5323.197265625</v>
      </c>
    </row>
    <row r="191" spans="1:10" x14ac:dyDescent="0.2">
      <c r="A191" s="6" t="s">
        <v>32</v>
      </c>
      <c r="B191" s="1" t="s">
        <v>6839</v>
      </c>
      <c r="C191" s="95" t="s">
        <v>6313</v>
      </c>
      <c r="D191" s="95" t="s">
        <v>6313</v>
      </c>
      <c r="E191" s="95" t="s">
        <v>6651</v>
      </c>
      <c r="F191" s="95" t="s">
        <v>6586</v>
      </c>
      <c r="G191" s="95" t="s">
        <v>6586</v>
      </c>
      <c r="H191" s="106">
        <v>5306.6550598144504</v>
      </c>
      <c r="I191" s="16">
        <v>5323.70005125838</v>
      </c>
      <c r="J191" s="94">
        <v>5306.6550598144504</v>
      </c>
    </row>
    <row r="192" spans="1:10" x14ac:dyDescent="0.2">
      <c r="A192" s="6" t="s">
        <v>13</v>
      </c>
      <c r="B192" s="1" t="s">
        <v>6840</v>
      </c>
      <c r="C192" s="95" t="s">
        <v>6313</v>
      </c>
      <c r="D192" s="95" t="s">
        <v>6313</v>
      </c>
      <c r="E192" s="95" t="s">
        <v>6651</v>
      </c>
      <c r="F192" s="95" t="s">
        <v>6586</v>
      </c>
      <c r="G192" s="95" t="s">
        <v>6586</v>
      </c>
      <c r="H192" s="106">
        <v>5301.7164713541697</v>
      </c>
      <c r="I192" s="16">
        <v>5323.70005125838</v>
      </c>
      <c r="J192" s="94">
        <v>5301.7164713541697</v>
      </c>
    </row>
    <row r="193" spans="1:10" x14ac:dyDescent="0.2">
      <c r="A193" s="6" t="s">
        <v>16</v>
      </c>
      <c r="B193" s="1" t="s">
        <v>6841</v>
      </c>
      <c r="C193" s="95" t="s">
        <v>6313</v>
      </c>
      <c r="D193" s="95" t="s">
        <v>6313</v>
      </c>
      <c r="E193" s="95" t="s">
        <v>6651</v>
      </c>
      <c r="F193" s="95" t="s">
        <v>6586</v>
      </c>
      <c r="G193" s="95" t="s">
        <v>6586</v>
      </c>
      <c r="H193" s="106">
        <v>5198.0886501736104</v>
      </c>
      <c r="I193" s="16">
        <v>5323.70005125838</v>
      </c>
      <c r="J193" s="94">
        <v>5198.0886501736104</v>
      </c>
    </row>
    <row r="194" spans="1:10" x14ac:dyDescent="0.2">
      <c r="A194" s="6" t="s">
        <v>51</v>
      </c>
      <c r="B194" s="1" t="s">
        <v>6842</v>
      </c>
      <c r="C194" s="95" t="s">
        <v>6313</v>
      </c>
      <c r="D194" s="95" t="s">
        <v>6313</v>
      </c>
      <c r="E194" s="95" t="s">
        <v>6651</v>
      </c>
      <c r="F194" s="95" t="s">
        <v>6586</v>
      </c>
      <c r="G194" s="95" t="s">
        <v>6586</v>
      </c>
      <c r="H194" s="106">
        <v>5316.1506919049198</v>
      </c>
      <c r="I194" s="16">
        <v>5323.70005125838</v>
      </c>
      <c r="J194" s="94">
        <v>5316.1506919049198</v>
      </c>
    </row>
    <row r="195" spans="1:10" x14ac:dyDescent="0.2">
      <c r="A195" s="6" t="s">
        <v>58</v>
      </c>
      <c r="B195" s="1" t="s">
        <v>6843</v>
      </c>
      <c r="C195" s="95" t="s">
        <v>6313</v>
      </c>
      <c r="D195" s="95" t="s">
        <v>6313</v>
      </c>
      <c r="E195" s="95" t="s">
        <v>6651</v>
      </c>
      <c r="F195" s="95" t="s">
        <v>6586</v>
      </c>
      <c r="G195" s="95" t="s">
        <v>6586</v>
      </c>
      <c r="H195" s="106">
        <v>5244.7498215895403</v>
      </c>
      <c r="I195" s="16">
        <v>5323.70005125838</v>
      </c>
      <c r="J195" s="94">
        <v>5244.7498215895403</v>
      </c>
    </row>
    <row r="196" spans="1:10" x14ac:dyDescent="0.2">
      <c r="A196" s="6" t="s">
        <v>44</v>
      </c>
      <c r="B196" s="1" t="s">
        <v>6844</v>
      </c>
      <c r="C196" s="95" t="s">
        <v>6313</v>
      </c>
      <c r="D196" s="95" t="s">
        <v>6313</v>
      </c>
      <c r="E196" s="95" t="s">
        <v>6651</v>
      </c>
      <c r="F196" s="95" t="s">
        <v>6586</v>
      </c>
      <c r="G196" s="95" t="s">
        <v>6586</v>
      </c>
      <c r="H196" s="106">
        <v>5304.5873078376999</v>
      </c>
      <c r="I196" s="16">
        <v>5323.70005125838</v>
      </c>
      <c r="J196" s="94">
        <v>5304.5873078376999</v>
      </c>
    </row>
    <row r="197" spans="1:10" x14ac:dyDescent="0.2">
      <c r="A197" s="6" t="s">
        <v>9</v>
      </c>
      <c r="B197" s="1" t="s">
        <v>6845</v>
      </c>
      <c r="C197" s="95" t="s">
        <v>6313</v>
      </c>
      <c r="D197" s="95" t="s">
        <v>6313</v>
      </c>
      <c r="E197" s="95" t="s">
        <v>6651</v>
      </c>
      <c r="F197" s="95" t="s">
        <v>6632</v>
      </c>
      <c r="G197" s="95" t="s">
        <v>6632</v>
      </c>
      <c r="H197" s="106">
        <v>5400.9051106770803</v>
      </c>
      <c r="I197" s="16">
        <v>5394.8967300975301</v>
      </c>
      <c r="J197" s="94">
        <v>5400.9051106770803</v>
      </c>
    </row>
    <row r="198" spans="1:10" x14ac:dyDescent="0.2">
      <c r="A198" s="6" t="s">
        <v>60</v>
      </c>
      <c r="B198" s="1" t="s">
        <v>6846</v>
      </c>
      <c r="C198" s="95" t="s">
        <v>6313</v>
      </c>
      <c r="D198" s="95" t="s">
        <v>6313</v>
      </c>
      <c r="E198" s="95" t="s">
        <v>6651</v>
      </c>
      <c r="F198" s="95" t="s">
        <v>6586</v>
      </c>
      <c r="G198" s="95" t="s">
        <v>6586</v>
      </c>
      <c r="H198" s="106">
        <v>5178.4392465444698</v>
      </c>
      <c r="I198" s="16">
        <v>5323.70005125838</v>
      </c>
      <c r="J198" s="94">
        <v>5178.4392465444698</v>
      </c>
    </row>
    <row r="199" spans="1:10" x14ac:dyDescent="0.2">
      <c r="A199" s="6" t="s">
        <v>135</v>
      </c>
      <c r="B199" s="1" t="s">
        <v>6847</v>
      </c>
      <c r="C199" s="95" t="s">
        <v>6313</v>
      </c>
      <c r="D199" s="95" t="s">
        <v>6313</v>
      </c>
      <c r="E199" s="95" t="s">
        <v>6651</v>
      </c>
      <c r="F199" s="95" t="s">
        <v>6574</v>
      </c>
      <c r="G199" s="95" t="s">
        <v>6574</v>
      </c>
      <c r="H199" s="106">
        <v>5663.29646381579</v>
      </c>
      <c r="I199" s="16">
        <v>5522.5409949404302</v>
      </c>
      <c r="J199" s="94">
        <v>5663.29646381579</v>
      </c>
    </row>
    <row r="200" spans="1:10" x14ac:dyDescent="0.2">
      <c r="A200" s="6" t="s">
        <v>138</v>
      </c>
      <c r="B200" s="1" t="s">
        <v>6848</v>
      </c>
      <c r="C200" s="95" t="s">
        <v>6313</v>
      </c>
      <c r="D200" s="95" t="s">
        <v>6313</v>
      </c>
      <c r="E200" s="95" t="s">
        <v>6651</v>
      </c>
      <c r="F200" s="95" t="s">
        <v>6574</v>
      </c>
      <c r="G200" s="95" t="s">
        <v>6574</v>
      </c>
      <c r="H200" s="106">
        <v>5579.5091694078901</v>
      </c>
      <c r="I200" s="16">
        <v>5522.5409949404302</v>
      </c>
      <c r="J200" s="94">
        <v>5579.5091694078901</v>
      </c>
    </row>
    <row r="201" spans="1:10" x14ac:dyDescent="0.2">
      <c r="A201" s="6" t="s">
        <v>133</v>
      </c>
      <c r="B201" s="1" t="s">
        <v>6849</v>
      </c>
      <c r="C201" s="95" t="s">
        <v>6313</v>
      </c>
      <c r="D201" s="95" t="s">
        <v>6313</v>
      </c>
      <c r="E201" s="95" t="s">
        <v>6651</v>
      </c>
      <c r="F201" s="95" t="s">
        <v>6574</v>
      </c>
      <c r="G201" s="95" t="s">
        <v>6574</v>
      </c>
      <c r="H201" s="106">
        <v>5418.9366465692901</v>
      </c>
      <c r="I201" s="16">
        <v>5522.5409949404302</v>
      </c>
      <c r="J201" s="94">
        <v>5418.9366465692901</v>
      </c>
    </row>
    <row r="202" spans="1:10" x14ac:dyDescent="0.2">
      <c r="A202" s="6" t="s">
        <v>118</v>
      </c>
      <c r="B202" s="1" t="s">
        <v>6850</v>
      </c>
      <c r="C202" s="95" t="s">
        <v>6313</v>
      </c>
      <c r="D202" s="95" t="s">
        <v>6313</v>
      </c>
      <c r="E202" s="95" t="s">
        <v>6651</v>
      </c>
      <c r="F202" s="95" t="s">
        <v>6574</v>
      </c>
      <c r="G202" s="95" t="s">
        <v>6574</v>
      </c>
      <c r="H202" s="106">
        <v>5175.3946465386298</v>
      </c>
      <c r="I202" s="16">
        <v>5522.5409949404302</v>
      </c>
      <c r="J202" s="94">
        <v>5175.3946465386298</v>
      </c>
    </row>
    <row r="203" spans="1:10" x14ac:dyDescent="0.2">
      <c r="A203" s="6" t="s">
        <v>105</v>
      </c>
      <c r="B203" s="1" t="s">
        <v>6851</v>
      </c>
      <c r="C203" s="95" t="s">
        <v>6313</v>
      </c>
      <c r="D203" s="95" t="s">
        <v>6313</v>
      </c>
      <c r="E203" s="95" t="s">
        <v>6651</v>
      </c>
      <c r="F203" s="95" t="s">
        <v>6574</v>
      </c>
      <c r="G203" s="95" t="s">
        <v>6574</v>
      </c>
      <c r="H203" s="106">
        <v>5236.4909830729202</v>
      </c>
      <c r="I203" s="16">
        <v>5522.5409949404302</v>
      </c>
      <c r="J203" s="94">
        <v>5236.4909830729202</v>
      </c>
    </row>
    <row r="204" spans="1:10" x14ac:dyDescent="0.2">
      <c r="A204" s="6" t="s">
        <v>113</v>
      </c>
      <c r="B204" s="1" t="s">
        <v>6852</v>
      </c>
      <c r="C204" s="95" t="s">
        <v>6313</v>
      </c>
      <c r="D204" s="95" t="s">
        <v>6313</v>
      </c>
      <c r="E204" s="95" t="s">
        <v>6651</v>
      </c>
      <c r="F204" s="95" t="s">
        <v>6574</v>
      </c>
      <c r="G204" s="95" t="s">
        <v>6574</v>
      </c>
      <c r="H204" s="106">
        <v>5684.2022853042099</v>
      </c>
      <c r="I204" s="16">
        <v>5522.5409949404302</v>
      </c>
      <c r="J204" s="94">
        <v>5684.2022853042099</v>
      </c>
    </row>
    <row r="205" spans="1:10" x14ac:dyDescent="0.2">
      <c r="A205" s="6" t="s">
        <v>108</v>
      </c>
      <c r="B205" s="1" t="s">
        <v>6853</v>
      </c>
      <c r="C205" s="95" t="s">
        <v>6313</v>
      </c>
      <c r="D205" s="95" t="s">
        <v>6313</v>
      </c>
      <c r="E205" s="95" t="s">
        <v>6651</v>
      </c>
      <c r="F205" s="95" t="s">
        <v>6574</v>
      </c>
      <c r="G205" s="95" t="s">
        <v>6574</v>
      </c>
      <c r="H205" s="106">
        <v>5281.1266830119703</v>
      </c>
      <c r="I205" s="16">
        <v>5522.5409949404302</v>
      </c>
      <c r="J205" s="94">
        <v>5281.1266830119703</v>
      </c>
    </row>
    <row r="206" spans="1:10" x14ac:dyDescent="0.2">
      <c r="A206" s="6" t="s">
        <v>107</v>
      </c>
      <c r="B206" s="1" t="s">
        <v>6854</v>
      </c>
      <c r="C206" s="95" t="s">
        <v>6313</v>
      </c>
      <c r="D206" s="95" t="s">
        <v>6313</v>
      </c>
      <c r="E206" s="95" t="s">
        <v>6651</v>
      </c>
      <c r="F206" s="95" t="s">
        <v>6574</v>
      </c>
      <c r="G206" s="95" t="s">
        <v>6574</v>
      </c>
      <c r="H206" s="106">
        <v>5554.3300311748799</v>
      </c>
      <c r="I206" s="16">
        <v>5522.5409949404302</v>
      </c>
      <c r="J206" s="94">
        <v>5554.3300311748799</v>
      </c>
    </row>
    <row r="207" spans="1:10" x14ac:dyDescent="0.2">
      <c r="A207" s="6" t="s">
        <v>120</v>
      </c>
      <c r="B207" s="1" t="s">
        <v>6855</v>
      </c>
      <c r="C207" s="95" t="s">
        <v>6313</v>
      </c>
      <c r="D207" s="95" t="s">
        <v>6313</v>
      </c>
      <c r="E207" s="95" t="s">
        <v>6651</v>
      </c>
      <c r="F207" s="95" t="s">
        <v>6574</v>
      </c>
      <c r="G207" s="95" t="s">
        <v>6574</v>
      </c>
      <c r="H207" s="106">
        <v>5611.8106205047097</v>
      </c>
      <c r="I207" s="16">
        <v>5522.5409949404302</v>
      </c>
      <c r="J207" s="94">
        <v>5611.8106205047097</v>
      </c>
    </row>
    <row r="208" spans="1:10" x14ac:dyDescent="0.2">
      <c r="A208" s="6" t="s">
        <v>109</v>
      </c>
      <c r="B208" s="1" t="s">
        <v>6856</v>
      </c>
      <c r="C208" s="95" t="s">
        <v>6313</v>
      </c>
      <c r="D208" s="95" t="s">
        <v>6313</v>
      </c>
      <c r="E208" s="95" t="s">
        <v>6651</v>
      </c>
      <c r="F208" s="95" t="s">
        <v>6574</v>
      </c>
      <c r="G208" s="95" t="s">
        <v>6574</v>
      </c>
      <c r="H208" s="106">
        <v>5362.6876053155602</v>
      </c>
      <c r="I208" s="16">
        <v>5522.5409949404302</v>
      </c>
      <c r="J208" s="94">
        <v>5362.6876053155602</v>
      </c>
    </row>
    <row r="209" spans="1:10" x14ac:dyDescent="0.2">
      <c r="A209" s="6" t="s">
        <v>132</v>
      </c>
      <c r="B209" s="1" t="s">
        <v>6857</v>
      </c>
      <c r="C209" s="95" t="s">
        <v>6313</v>
      </c>
      <c r="D209" s="95" t="s">
        <v>6313</v>
      </c>
      <c r="E209" s="95" t="s">
        <v>6651</v>
      </c>
      <c r="F209" s="95" t="s">
        <v>6574</v>
      </c>
      <c r="G209" s="95" t="s">
        <v>6574</v>
      </c>
      <c r="H209" s="106">
        <v>5281.3032818418596</v>
      </c>
      <c r="I209" s="16">
        <v>5522.5409949404302</v>
      </c>
      <c r="J209" s="94">
        <v>5281.3032818418596</v>
      </c>
    </row>
    <row r="210" spans="1:10" x14ac:dyDescent="0.2">
      <c r="A210" s="6" t="s">
        <v>126</v>
      </c>
      <c r="B210" s="1" t="s">
        <v>6858</v>
      </c>
      <c r="C210" s="95" t="s">
        <v>6313</v>
      </c>
      <c r="D210" s="95" t="s">
        <v>6313</v>
      </c>
      <c r="E210" s="95" t="s">
        <v>6651</v>
      </c>
      <c r="F210" s="95" t="s">
        <v>6574</v>
      </c>
      <c r="G210" s="95" t="s">
        <v>6574</v>
      </c>
      <c r="H210" s="106">
        <v>5622.25560191761</v>
      </c>
      <c r="I210" s="16">
        <v>5522.5409949404302</v>
      </c>
      <c r="J210" s="94">
        <v>5622.25560191761</v>
      </c>
    </row>
    <row r="211" spans="1:10" x14ac:dyDescent="0.2">
      <c r="A211" s="6" t="s">
        <v>114</v>
      </c>
      <c r="B211" s="1" t="s">
        <v>6859</v>
      </c>
      <c r="C211" s="95" t="s">
        <v>6313</v>
      </c>
      <c r="D211" s="95" t="s">
        <v>6313</v>
      </c>
      <c r="E211" s="95" t="s">
        <v>6651</v>
      </c>
      <c r="F211" s="95" t="s">
        <v>6574</v>
      </c>
      <c r="G211" s="95" t="s">
        <v>6574</v>
      </c>
      <c r="H211" s="106">
        <v>5512.1538353488904</v>
      </c>
      <c r="I211" s="16">
        <v>5522.5409949404302</v>
      </c>
      <c r="J211" s="94">
        <v>5512.1538353488904</v>
      </c>
    </row>
    <row r="212" spans="1:10" x14ac:dyDescent="0.2">
      <c r="A212" s="6" t="s">
        <v>122</v>
      </c>
      <c r="B212" s="1" t="s">
        <v>6860</v>
      </c>
      <c r="C212" s="95" t="s">
        <v>6313</v>
      </c>
      <c r="D212" s="95" t="s">
        <v>6313</v>
      </c>
      <c r="E212" s="95" t="s">
        <v>6651</v>
      </c>
      <c r="F212" s="95" t="s">
        <v>6574</v>
      </c>
      <c r="G212" s="95" t="s">
        <v>6574</v>
      </c>
      <c r="H212" s="106">
        <v>5350.6701438210202</v>
      </c>
      <c r="I212" s="16">
        <v>5522.5409949404302</v>
      </c>
      <c r="J212" s="94">
        <v>5350.6701438210202</v>
      </c>
    </row>
    <row r="213" spans="1:10" x14ac:dyDescent="0.2">
      <c r="A213" s="6" t="s">
        <v>110</v>
      </c>
      <c r="B213" s="1" t="s">
        <v>6861</v>
      </c>
      <c r="C213" s="95" t="s">
        <v>6313</v>
      </c>
      <c r="D213" s="95" t="s">
        <v>6313</v>
      </c>
      <c r="E213" s="95" t="s">
        <v>6651</v>
      </c>
      <c r="F213" s="95" t="s">
        <v>6574</v>
      </c>
      <c r="G213" s="95" t="s">
        <v>6574</v>
      </c>
      <c r="H213" s="106">
        <v>5574.78563133446</v>
      </c>
      <c r="I213" s="16">
        <v>5522.5409949404302</v>
      </c>
      <c r="J213" s="94">
        <v>5574.78563133446</v>
      </c>
    </row>
    <row r="214" spans="1:10" x14ac:dyDescent="0.2">
      <c r="A214" s="6" t="s">
        <v>136</v>
      </c>
      <c r="B214" s="1" t="s">
        <v>6862</v>
      </c>
      <c r="C214" s="95" t="s">
        <v>6313</v>
      </c>
      <c r="D214" s="95" t="s">
        <v>6313</v>
      </c>
      <c r="E214" s="95" t="s">
        <v>6651</v>
      </c>
      <c r="F214" s="95" t="s">
        <v>6574</v>
      </c>
      <c r="G214" s="95" t="s">
        <v>6574</v>
      </c>
      <c r="H214" s="106">
        <v>5576.3370425575704</v>
      </c>
      <c r="I214" s="16">
        <v>5522.5409949404302</v>
      </c>
      <c r="J214" s="94">
        <v>5576.3370425575704</v>
      </c>
    </row>
    <row r="215" spans="1:10" x14ac:dyDescent="0.2">
      <c r="A215" s="6" t="s">
        <v>117</v>
      </c>
      <c r="B215" s="1" t="s">
        <v>6863</v>
      </c>
      <c r="C215" s="95" t="s">
        <v>6313</v>
      </c>
      <c r="D215" s="95" t="s">
        <v>6313</v>
      </c>
      <c r="E215" s="95" t="s">
        <v>6651</v>
      </c>
      <c r="F215" s="95" t="s">
        <v>6574</v>
      </c>
      <c r="G215" s="95" t="s">
        <v>6574</v>
      </c>
      <c r="H215" s="106">
        <v>5291.6877604166702</v>
      </c>
      <c r="I215" s="16">
        <v>5522.5409949404302</v>
      </c>
      <c r="J215" s="94">
        <v>5291.6877604166702</v>
      </c>
    </row>
    <row r="216" spans="1:10" x14ac:dyDescent="0.2">
      <c r="A216" s="6" t="s">
        <v>130</v>
      </c>
      <c r="B216" s="1" t="s">
        <v>6864</v>
      </c>
      <c r="C216" s="95" t="s">
        <v>6313</v>
      </c>
      <c r="D216" s="95" t="s">
        <v>6313</v>
      </c>
      <c r="E216" s="95" t="s">
        <v>6651</v>
      </c>
      <c r="F216" s="95" t="s">
        <v>6574</v>
      </c>
      <c r="G216" s="95" t="s">
        <v>6574</v>
      </c>
      <c r="H216" s="106">
        <v>5645.7097598805103</v>
      </c>
      <c r="I216" s="16">
        <v>5522.5409949404302</v>
      </c>
      <c r="J216" s="94">
        <v>5645.7097598805103</v>
      </c>
    </row>
    <row r="217" spans="1:10" x14ac:dyDescent="0.2">
      <c r="A217" s="6" t="s">
        <v>112</v>
      </c>
      <c r="B217" s="1" t="s">
        <v>12241</v>
      </c>
      <c r="C217" s="95" t="s">
        <v>6313</v>
      </c>
      <c r="D217" s="95" t="s">
        <v>6313</v>
      </c>
      <c r="E217" s="95" t="s">
        <v>6651</v>
      </c>
      <c r="F217" s="95" t="s">
        <v>6574</v>
      </c>
      <c r="G217" s="95" t="s">
        <v>6574</v>
      </c>
      <c r="H217" s="106">
        <v>5336.3758616727901</v>
      </c>
      <c r="I217" s="16">
        <v>5522.5409949404302</v>
      </c>
      <c r="J217" s="94">
        <v>5336.3758616727901</v>
      </c>
    </row>
    <row r="218" spans="1:10" x14ac:dyDescent="0.2">
      <c r="A218" s="6" t="s">
        <v>124</v>
      </c>
      <c r="B218" s="1" t="s">
        <v>6865</v>
      </c>
      <c r="C218" s="95" t="s">
        <v>6313</v>
      </c>
      <c r="D218" s="95" t="s">
        <v>6313</v>
      </c>
      <c r="E218" s="95" t="s">
        <v>6651</v>
      </c>
      <c r="F218" s="95" t="s">
        <v>6574</v>
      </c>
      <c r="G218" s="95" t="s">
        <v>6574</v>
      </c>
      <c r="H218" s="106">
        <v>5554.28803423713</v>
      </c>
      <c r="I218" s="16">
        <v>5522.5409949404302</v>
      </c>
      <c r="J218" s="94">
        <v>5554.28803423713</v>
      </c>
    </row>
    <row r="219" spans="1:10" x14ac:dyDescent="0.2">
      <c r="A219" s="6" t="s">
        <v>137</v>
      </c>
      <c r="B219" s="1" t="s">
        <v>6866</v>
      </c>
      <c r="C219" s="95" t="s">
        <v>6313</v>
      </c>
      <c r="D219" s="95" t="s">
        <v>6313</v>
      </c>
      <c r="E219" s="95" t="s">
        <v>6651</v>
      </c>
      <c r="F219" s="95" t="s">
        <v>6574</v>
      </c>
      <c r="G219" s="95" t="s">
        <v>6574</v>
      </c>
      <c r="H219" s="106">
        <v>5431.3944746376801</v>
      </c>
      <c r="I219" s="16">
        <v>5522.5409949404302</v>
      </c>
      <c r="J219" s="94">
        <v>5431.3944746376801</v>
      </c>
    </row>
    <row r="220" spans="1:10" x14ac:dyDescent="0.2">
      <c r="A220" s="6" t="s">
        <v>121</v>
      </c>
      <c r="B220" s="1" t="s">
        <v>6867</v>
      </c>
      <c r="C220" s="95" t="s">
        <v>6313</v>
      </c>
      <c r="D220" s="95" t="s">
        <v>6313</v>
      </c>
      <c r="E220" s="95" t="s">
        <v>6651</v>
      </c>
      <c r="F220" s="95" t="s">
        <v>6574</v>
      </c>
      <c r="G220" s="95" t="s">
        <v>6574</v>
      </c>
      <c r="H220" s="106">
        <v>5381.7918701171902</v>
      </c>
      <c r="I220" s="16">
        <v>5522.5409949404302</v>
      </c>
      <c r="J220" s="94">
        <v>5381.7918701171902</v>
      </c>
    </row>
    <row r="221" spans="1:10" x14ac:dyDescent="0.2">
      <c r="A221" s="6" t="s">
        <v>131</v>
      </c>
      <c r="B221" s="1" t="s">
        <v>6868</v>
      </c>
      <c r="C221" s="95" t="s">
        <v>6313</v>
      </c>
      <c r="D221" s="95" t="s">
        <v>6313</v>
      </c>
      <c r="E221" s="95" t="s">
        <v>6651</v>
      </c>
      <c r="F221" s="95" t="s">
        <v>6574</v>
      </c>
      <c r="G221" s="95" t="s">
        <v>6574</v>
      </c>
      <c r="H221" s="106">
        <v>5277.9272688045103</v>
      </c>
      <c r="I221" s="16">
        <v>5522.5409949404302</v>
      </c>
      <c r="J221" s="94">
        <v>5277.9272688045103</v>
      </c>
    </row>
    <row r="222" spans="1:10" x14ac:dyDescent="0.2">
      <c r="A222" s="6" t="s">
        <v>127</v>
      </c>
      <c r="B222" s="1" t="s">
        <v>6869</v>
      </c>
      <c r="C222" s="95" t="s">
        <v>6313</v>
      </c>
      <c r="D222" s="95" t="s">
        <v>6313</v>
      </c>
      <c r="E222" s="95" t="s">
        <v>6651</v>
      </c>
      <c r="F222" s="95" t="s">
        <v>6574</v>
      </c>
      <c r="G222" s="95" t="s">
        <v>6574</v>
      </c>
      <c r="H222" s="106">
        <v>5343.0001715582803</v>
      </c>
      <c r="I222" s="16">
        <v>5522.5409949404302</v>
      </c>
      <c r="J222" s="94">
        <v>5343.0001715582803</v>
      </c>
    </row>
    <row r="223" spans="1:10" x14ac:dyDescent="0.2">
      <c r="A223" s="6" t="s">
        <v>125</v>
      </c>
      <c r="B223" s="1" t="s">
        <v>6870</v>
      </c>
      <c r="C223" s="95" t="s">
        <v>6313</v>
      </c>
      <c r="D223" s="95" t="s">
        <v>6313</v>
      </c>
      <c r="E223" s="95" t="s">
        <v>6651</v>
      </c>
      <c r="F223" s="95" t="s">
        <v>6574</v>
      </c>
      <c r="G223" s="95" t="s">
        <v>6574</v>
      </c>
      <c r="H223" s="106">
        <v>5577.9357676828404</v>
      </c>
      <c r="I223" s="16">
        <v>5522.5409949404302</v>
      </c>
      <c r="J223" s="94">
        <v>5577.9357676828404</v>
      </c>
    </row>
    <row r="224" spans="1:10" x14ac:dyDescent="0.2">
      <c r="A224" s="6" t="s">
        <v>104</v>
      </c>
      <c r="B224" s="1" t="s">
        <v>6871</v>
      </c>
      <c r="C224" s="95" t="s">
        <v>6313</v>
      </c>
      <c r="D224" s="95" t="s">
        <v>6313</v>
      </c>
      <c r="E224" s="95" t="s">
        <v>6651</v>
      </c>
      <c r="F224" s="95" t="s">
        <v>6574</v>
      </c>
      <c r="G224" s="95" t="s">
        <v>6574</v>
      </c>
      <c r="H224" s="106">
        <v>5588.2835411658698</v>
      </c>
      <c r="I224" s="16">
        <v>5522.5409949404302</v>
      </c>
      <c r="J224" s="94">
        <v>5588.2835411658698</v>
      </c>
    </row>
    <row r="225" spans="1:10" x14ac:dyDescent="0.2">
      <c r="A225" s="6" t="s">
        <v>119</v>
      </c>
      <c r="B225" s="1" t="s">
        <v>6872</v>
      </c>
      <c r="C225" s="95" t="s">
        <v>6313</v>
      </c>
      <c r="D225" s="95" t="s">
        <v>6313</v>
      </c>
      <c r="E225" s="95" t="s">
        <v>6651</v>
      </c>
      <c r="F225" s="95" t="s">
        <v>6574</v>
      </c>
      <c r="G225" s="95" t="s">
        <v>6574</v>
      </c>
      <c r="H225" s="106">
        <v>5650.4644839638204</v>
      </c>
      <c r="I225" s="16">
        <v>5522.5409949404302</v>
      </c>
      <c r="J225" s="94">
        <v>5650.4644839638204</v>
      </c>
    </row>
    <row r="226" spans="1:10" x14ac:dyDescent="0.2">
      <c r="A226" s="6" t="s">
        <v>115</v>
      </c>
      <c r="B226" s="1" t="s">
        <v>6873</v>
      </c>
      <c r="C226" s="95" t="s">
        <v>6313</v>
      </c>
      <c r="D226" s="95" t="s">
        <v>6313</v>
      </c>
      <c r="E226" s="95" t="s">
        <v>6651</v>
      </c>
      <c r="F226" s="95" t="s">
        <v>6574</v>
      </c>
      <c r="G226" s="95" t="s">
        <v>6574</v>
      </c>
      <c r="H226" s="106">
        <v>5557.2337143841896</v>
      </c>
      <c r="I226" s="16">
        <v>5522.5409949404302</v>
      </c>
      <c r="J226" s="94">
        <v>5557.2337143841896</v>
      </c>
    </row>
    <row r="227" spans="1:10" x14ac:dyDescent="0.2">
      <c r="A227" s="6" t="s">
        <v>134</v>
      </c>
      <c r="B227" s="1" t="s">
        <v>6874</v>
      </c>
      <c r="C227" s="95" t="s">
        <v>6313</v>
      </c>
      <c r="D227" s="95" t="s">
        <v>6313</v>
      </c>
      <c r="E227" s="95" t="s">
        <v>6651</v>
      </c>
      <c r="F227" s="95" t="s">
        <v>6574</v>
      </c>
      <c r="G227" s="95" t="s">
        <v>6574</v>
      </c>
      <c r="H227" s="106">
        <v>5334.4233593749996</v>
      </c>
      <c r="I227" s="16">
        <v>5522.5409949404302</v>
      </c>
      <c r="J227" s="94">
        <v>5334.4233593749996</v>
      </c>
    </row>
    <row r="228" spans="1:10" x14ac:dyDescent="0.2">
      <c r="A228" s="6" t="s">
        <v>129</v>
      </c>
      <c r="B228" s="1" t="s">
        <v>6875</v>
      </c>
      <c r="C228" s="95" t="s">
        <v>6313</v>
      </c>
      <c r="D228" s="95" t="s">
        <v>6313</v>
      </c>
      <c r="E228" s="95" t="s">
        <v>6651</v>
      </c>
      <c r="F228" s="95" t="s">
        <v>6574</v>
      </c>
      <c r="G228" s="95" t="s">
        <v>6574</v>
      </c>
      <c r="H228" s="106">
        <v>5649.7220052083303</v>
      </c>
      <c r="I228" s="16">
        <v>5522.5409949404302</v>
      </c>
      <c r="J228" s="94">
        <v>5649.7220052083303</v>
      </c>
    </row>
    <row r="229" spans="1:10" x14ac:dyDescent="0.2">
      <c r="A229" s="6" t="s">
        <v>128</v>
      </c>
      <c r="B229" s="1" t="s">
        <v>6876</v>
      </c>
      <c r="C229" s="95" t="s">
        <v>6313</v>
      </c>
      <c r="D229" s="95" t="s">
        <v>6313</v>
      </c>
      <c r="E229" s="95" t="s">
        <v>6651</v>
      </c>
      <c r="F229" s="95" t="s">
        <v>6574</v>
      </c>
      <c r="G229" s="95" t="s">
        <v>6574</v>
      </c>
      <c r="H229" s="106">
        <v>5511.9134364984002</v>
      </c>
      <c r="I229" s="16">
        <v>5522.5409949404302</v>
      </c>
      <c r="J229" s="94">
        <v>5511.9134364984002</v>
      </c>
    </row>
    <row r="230" spans="1:10" x14ac:dyDescent="0.2">
      <c r="A230" s="6" t="s">
        <v>116</v>
      </c>
      <c r="B230" s="1" t="s">
        <v>6877</v>
      </c>
      <c r="C230" s="95" t="s">
        <v>6313</v>
      </c>
      <c r="D230" s="95" t="s">
        <v>6313</v>
      </c>
      <c r="E230" s="95" t="s">
        <v>6651</v>
      </c>
      <c r="F230" s="95" t="s">
        <v>6574</v>
      </c>
      <c r="G230" s="95" t="s">
        <v>6574</v>
      </c>
      <c r="H230" s="106">
        <v>5251.6080040564902</v>
      </c>
      <c r="I230" s="16">
        <v>5522.5409949404302</v>
      </c>
      <c r="J230" s="94">
        <v>5251.6080040564902</v>
      </c>
    </row>
    <row r="231" spans="1:10" x14ac:dyDescent="0.2">
      <c r="A231" s="6" t="s">
        <v>123</v>
      </c>
      <c r="B231" s="1" t="s">
        <v>6878</v>
      </c>
      <c r="C231" s="95" t="s">
        <v>6313</v>
      </c>
      <c r="D231" s="95" t="s">
        <v>6313</v>
      </c>
      <c r="E231" s="95" t="s">
        <v>6651</v>
      </c>
      <c r="F231" s="95" t="s">
        <v>6574</v>
      </c>
      <c r="G231" s="95" t="s">
        <v>6574</v>
      </c>
      <c r="H231" s="106">
        <v>5279.5948701746302</v>
      </c>
      <c r="I231" s="16">
        <v>5522.5409949404302</v>
      </c>
      <c r="J231" s="94">
        <v>5279.5948701746302</v>
      </c>
    </row>
    <row r="232" spans="1:10" x14ac:dyDescent="0.2">
      <c r="A232" s="6" t="s">
        <v>139</v>
      </c>
      <c r="B232" s="1" t="s">
        <v>12242</v>
      </c>
      <c r="C232" s="95" t="s">
        <v>6313</v>
      </c>
      <c r="D232" s="95" t="s">
        <v>6313</v>
      </c>
      <c r="E232" s="95" t="s">
        <v>6651</v>
      </c>
      <c r="F232" s="95" t="s">
        <v>6574</v>
      </c>
      <c r="G232" s="95" t="s">
        <v>6574</v>
      </c>
      <c r="H232" s="106">
        <v>5397.8665907118102</v>
      </c>
      <c r="I232" s="16">
        <v>5522.5409949404302</v>
      </c>
      <c r="J232" s="94">
        <v>5397.8665907118102</v>
      </c>
    </row>
    <row r="233" spans="1:10" x14ac:dyDescent="0.2">
      <c r="A233" s="6" t="s">
        <v>106</v>
      </c>
      <c r="B233" s="1" t="s">
        <v>6879</v>
      </c>
      <c r="C233" s="95" t="s">
        <v>6313</v>
      </c>
      <c r="D233" s="95" t="s">
        <v>6313</v>
      </c>
      <c r="E233" s="95" t="s">
        <v>6651</v>
      </c>
      <c r="F233" s="95" t="s">
        <v>6574</v>
      </c>
      <c r="G233" s="95" t="s">
        <v>6574</v>
      </c>
      <c r="H233" s="106">
        <v>5218.4556884765598</v>
      </c>
      <c r="I233" s="16">
        <v>5522.5409949404302</v>
      </c>
      <c r="J233" s="94">
        <v>5218.4556884765598</v>
      </c>
    </row>
    <row r="234" spans="1:10" x14ac:dyDescent="0.2">
      <c r="A234" s="6" t="s">
        <v>111</v>
      </c>
      <c r="B234" s="1" t="s">
        <v>6880</v>
      </c>
      <c r="C234" s="95" t="s">
        <v>6313</v>
      </c>
      <c r="D234" s="95" t="s">
        <v>6313</v>
      </c>
      <c r="E234" s="95" t="s">
        <v>6651</v>
      </c>
      <c r="F234" s="95" t="s">
        <v>6574</v>
      </c>
      <c r="G234" s="95" t="s">
        <v>6574</v>
      </c>
      <c r="H234" s="106">
        <v>5619.0520093513296</v>
      </c>
      <c r="I234" s="16">
        <v>5522.5409949404302</v>
      </c>
      <c r="J234" s="94">
        <v>5619.0520093513296</v>
      </c>
    </row>
    <row r="235" spans="1:10" x14ac:dyDescent="0.2">
      <c r="A235" s="6" t="s">
        <v>5090</v>
      </c>
      <c r="B235" s="1" t="s">
        <v>6881</v>
      </c>
      <c r="C235" s="95" t="s">
        <v>6313</v>
      </c>
      <c r="D235" s="95" t="s">
        <v>6313</v>
      </c>
      <c r="E235" s="95" t="s">
        <v>6651</v>
      </c>
      <c r="F235" s="95" t="s">
        <v>6312</v>
      </c>
      <c r="G235" s="95" t="s">
        <v>6312</v>
      </c>
      <c r="H235" s="106">
        <v>5265.5240624999997</v>
      </c>
      <c r="I235" s="16">
        <v>5323.3999643662901</v>
      </c>
      <c r="J235" s="94">
        <v>5265.5240624999997</v>
      </c>
    </row>
    <row r="236" spans="1:10" x14ac:dyDescent="0.2">
      <c r="A236" s="6" t="s">
        <v>5115</v>
      </c>
      <c r="B236" s="1" t="s">
        <v>6882</v>
      </c>
      <c r="C236" s="95" t="s">
        <v>6313</v>
      </c>
      <c r="D236" s="95" t="s">
        <v>6313</v>
      </c>
      <c r="E236" s="95" t="s">
        <v>6651</v>
      </c>
      <c r="F236" s="95" t="s">
        <v>6312</v>
      </c>
      <c r="G236" s="95" t="s">
        <v>6312</v>
      </c>
      <c r="H236" s="106">
        <v>5555.2579264322903</v>
      </c>
      <c r="I236" s="16">
        <v>5323.3999643662901</v>
      </c>
      <c r="J236" s="94">
        <v>5555.2579264322903</v>
      </c>
    </row>
    <row r="237" spans="1:10" x14ac:dyDescent="0.2">
      <c r="A237" s="6" t="s">
        <v>5116</v>
      </c>
      <c r="B237" s="1" t="s">
        <v>6883</v>
      </c>
      <c r="C237" s="95" t="s">
        <v>6313</v>
      </c>
      <c r="D237" s="95" t="s">
        <v>6313</v>
      </c>
      <c r="E237" s="95" t="s">
        <v>6651</v>
      </c>
      <c r="F237" s="95" t="s">
        <v>6312</v>
      </c>
      <c r="G237" s="95" t="s">
        <v>6312</v>
      </c>
      <c r="H237" s="106">
        <v>5334.1380764100604</v>
      </c>
      <c r="I237" s="16">
        <v>5323.3999643662901</v>
      </c>
      <c r="J237" s="94">
        <v>5334.1380764100604</v>
      </c>
    </row>
    <row r="238" spans="1:10" x14ac:dyDescent="0.2">
      <c r="A238" s="6" t="s">
        <v>5089</v>
      </c>
      <c r="B238" s="1" t="s">
        <v>6884</v>
      </c>
      <c r="C238" s="95" t="s">
        <v>6313</v>
      </c>
      <c r="D238" s="95" t="s">
        <v>6313</v>
      </c>
      <c r="E238" s="95" t="s">
        <v>6651</v>
      </c>
      <c r="F238" s="95" t="s">
        <v>6312</v>
      </c>
      <c r="G238" s="95" t="s">
        <v>6312</v>
      </c>
      <c r="H238" s="106">
        <v>5333.2725050184499</v>
      </c>
      <c r="I238" s="16">
        <v>5323.3999643662901</v>
      </c>
      <c r="J238" s="94">
        <v>5333.2725050184499</v>
      </c>
    </row>
    <row r="239" spans="1:10" x14ac:dyDescent="0.2">
      <c r="A239" s="6" t="s">
        <v>5083</v>
      </c>
      <c r="B239" s="1" t="s">
        <v>12705</v>
      </c>
      <c r="C239" s="95" t="s">
        <v>6313</v>
      </c>
      <c r="D239" s="95" t="s">
        <v>6313</v>
      </c>
      <c r="E239" s="95" t="s">
        <v>6651</v>
      </c>
      <c r="F239" s="95" t="s">
        <v>6312</v>
      </c>
      <c r="G239" s="95" t="s">
        <v>6312</v>
      </c>
      <c r="H239" s="106">
        <v>5411.5052909281703</v>
      </c>
      <c r="I239" s="16">
        <v>5323.3999643662901</v>
      </c>
      <c r="J239" s="94">
        <v>5411.5052909281703</v>
      </c>
    </row>
    <row r="240" spans="1:10" x14ac:dyDescent="0.2">
      <c r="A240" s="6" t="s">
        <v>5111</v>
      </c>
      <c r="B240" s="1" t="s">
        <v>6885</v>
      </c>
      <c r="C240" s="95" t="s">
        <v>6313</v>
      </c>
      <c r="D240" s="95" t="s">
        <v>6313</v>
      </c>
      <c r="E240" s="95" t="s">
        <v>6651</v>
      </c>
      <c r="F240" s="95" t="s">
        <v>6312</v>
      </c>
      <c r="G240" s="95" t="s">
        <v>6312</v>
      </c>
      <c r="H240" s="106">
        <v>5278.6771530878004</v>
      </c>
      <c r="I240" s="16">
        <v>5323.3999643662901</v>
      </c>
      <c r="J240" s="94">
        <v>5278.6771530878004</v>
      </c>
    </row>
    <row r="241" spans="1:10" x14ac:dyDescent="0.2">
      <c r="A241" s="6" t="s">
        <v>5080</v>
      </c>
      <c r="B241" s="1" t="s">
        <v>6886</v>
      </c>
      <c r="C241" s="95" t="s">
        <v>6313</v>
      </c>
      <c r="D241" s="95" t="s">
        <v>6313</v>
      </c>
      <c r="E241" s="95" t="s">
        <v>6651</v>
      </c>
      <c r="F241" s="95" t="s">
        <v>6312</v>
      </c>
      <c r="G241" s="95" t="s">
        <v>6312</v>
      </c>
      <c r="H241" s="106">
        <v>5282.6777775857299</v>
      </c>
      <c r="I241" s="16">
        <v>5323.3999643662901</v>
      </c>
      <c r="J241" s="94">
        <v>5282.6777775857299</v>
      </c>
    </row>
    <row r="242" spans="1:10" x14ac:dyDescent="0.2">
      <c r="A242" s="6" t="s">
        <v>5088</v>
      </c>
      <c r="B242" s="1" t="s">
        <v>6887</v>
      </c>
      <c r="C242" s="95" t="s">
        <v>6313</v>
      </c>
      <c r="D242" s="95" t="s">
        <v>6313</v>
      </c>
      <c r="E242" s="95" t="s">
        <v>6651</v>
      </c>
      <c r="F242" s="95" t="s">
        <v>6312</v>
      </c>
      <c r="G242" s="95" t="s">
        <v>6312</v>
      </c>
      <c r="H242" s="106">
        <v>5319.6426803233999</v>
      </c>
      <c r="I242" s="16">
        <v>5323.3999643662901</v>
      </c>
      <c r="J242" s="94">
        <v>5319.6426803233999</v>
      </c>
    </row>
    <row r="243" spans="1:10" x14ac:dyDescent="0.2">
      <c r="A243" s="6" t="s">
        <v>5118</v>
      </c>
      <c r="B243" s="1" t="s">
        <v>6888</v>
      </c>
      <c r="C243" s="95" t="s">
        <v>6313</v>
      </c>
      <c r="D243" s="95" t="s">
        <v>6313</v>
      </c>
      <c r="E243" s="95" t="s">
        <v>6651</v>
      </c>
      <c r="F243" s="95" t="s">
        <v>6312</v>
      </c>
      <c r="G243" s="95" t="s">
        <v>6312</v>
      </c>
      <c r="H243" s="106">
        <v>5281.1086077008904</v>
      </c>
      <c r="I243" s="16">
        <v>5323.3999643662901</v>
      </c>
      <c r="J243" s="94">
        <v>5281.1086077008904</v>
      </c>
    </row>
    <row r="244" spans="1:10" x14ac:dyDescent="0.2">
      <c r="A244" s="6" t="s">
        <v>5093</v>
      </c>
      <c r="B244" s="1" t="s">
        <v>6889</v>
      </c>
      <c r="C244" s="95" t="s">
        <v>6313</v>
      </c>
      <c r="D244" s="95" t="s">
        <v>6313</v>
      </c>
      <c r="E244" s="95" t="s">
        <v>6651</v>
      </c>
      <c r="F244" s="95" t="s">
        <v>6312</v>
      </c>
      <c r="G244" s="95" t="s">
        <v>6312</v>
      </c>
      <c r="H244" s="106">
        <v>5418.2970507812497</v>
      </c>
      <c r="I244" s="16">
        <v>5323.3999643662901</v>
      </c>
      <c r="J244" s="94">
        <v>5418.2970507812497</v>
      </c>
    </row>
    <row r="245" spans="1:10" x14ac:dyDescent="0.2">
      <c r="A245" s="6" t="s">
        <v>5091</v>
      </c>
      <c r="B245" s="1" t="s">
        <v>6890</v>
      </c>
      <c r="C245" s="95" t="s">
        <v>6313</v>
      </c>
      <c r="D245" s="95" t="s">
        <v>6313</v>
      </c>
      <c r="E245" s="95" t="s">
        <v>6651</v>
      </c>
      <c r="F245" s="95" t="s">
        <v>6312</v>
      </c>
      <c r="G245" s="95" t="s">
        <v>6312</v>
      </c>
      <c r="H245" s="106">
        <v>5447.86010082348</v>
      </c>
      <c r="I245" s="16">
        <v>5323.3999643662901</v>
      </c>
      <c r="J245" s="94">
        <v>5447.86010082348</v>
      </c>
    </row>
    <row r="246" spans="1:10" x14ac:dyDescent="0.2">
      <c r="A246" s="6" t="s">
        <v>5129</v>
      </c>
      <c r="B246" s="1" t="s">
        <v>6891</v>
      </c>
      <c r="C246" s="95" t="s">
        <v>6313</v>
      </c>
      <c r="D246" s="95" t="s">
        <v>6313</v>
      </c>
      <c r="E246" s="95" t="s">
        <v>6651</v>
      </c>
      <c r="F246" s="95" t="s">
        <v>6312</v>
      </c>
      <c r="G246" s="95" t="s">
        <v>6312</v>
      </c>
      <c r="H246" s="106">
        <v>5323.8190369898002</v>
      </c>
      <c r="I246" s="16">
        <v>5323.3999643662901</v>
      </c>
      <c r="J246" s="94">
        <v>5323.8190369898002</v>
      </c>
    </row>
    <row r="247" spans="1:10" x14ac:dyDescent="0.2">
      <c r="A247" s="6" t="s">
        <v>5130</v>
      </c>
      <c r="B247" s="1" t="s">
        <v>6892</v>
      </c>
      <c r="C247" s="95" t="s">
        <v>6313</v>
      </c>
      <c r="D247" s="95" t="s">
        <v>6313</v>
      </c>
      <c r="E247" s="95" t="s">
        <v>6651</v>
      </c>
      <c r="F247" s="95" t="s">
        <v>6312</v>
      </c>
      <c r="G247" s="95" t="s">
        <v>6312</v>
      </c>
      <c r="H247" s="106">
        <v>5435.1806689453097</v>
      </c>
      <c r="I247" s="16">
        <v>5323.3999643662901</v>
      </c>
      <c r="J247" s="94">
        <v>5435.1806689453097</v>
      </c>
    </row>
    <row r="248" spans="1:10" x14ac:dyDescent="0.2">
      <c r="A248" s="6" t="s">
        <v>5097</v>
      </c>
      <c r="B248" s="1" t="s">
        <v>6893</v>
      </c>
      <c r="C248" s="95" t="s">
        <v>6313</v>
      </c>
      <c r="D248" s="95" t="s">
        <v>6313</v>
      </c>
      <c r="E248" s="95" t="s">
        <v>6651</v>
      </c>
      <c r="F248" s="95" t="s">
        <v>6312</v>
      </c>
      <c r="G248" s="95" t="s">
        <v>6312</v>
      </c>
      <c r="H248" s="106">
        <v>5172.8600118885897</v>
      </c>
      <c r="I248" s="16">
        <v>5323.3999643662901</v>
      </c>
      <c r="J248" s="94">
        <v>5172.8600118885897</v>
      </c>
    </row>
    <row r="249" spans="1:10" x14ac:dyDescent="0.2">
      <c r="A249" s="6" t="s">
        <v>5087</v>
      </c>
      <c r="B249" s="1" t="s">
        <v>6894</v>
      </c>
      <c r="C249" s="95" t="s">
        <v>6313</v>
      </c>
      <c r="D249" s="95" t="s">
        <v>6313</v>
      </c>
      <c r="E249" s="95" t="s">
        <v>6651</v>
      </c>
      <c r="F249" s="95" t="s">
        <v>6312</v>
      </c>
      <c r="G249" s="95" t="s">
        <v>6312</v>
      </c>
      <c r="H249" s="106">
        <v>5382.9117974175397</v>
      </c>
      <c r="I249" s="16">
        <v>5323.3999643662901</v>
      </c>
      <c r="J249" s="94">
        <v>5382.9117974175397</v>
      </c>
    </row>
    <row r="250" spans="1:10" x14ac:dyDescent="0.2">
      <c r="A250" s="6" t="s">
        <v>5094</v>
      </c>
      <c r="B250" s="1" t="s">
        <v>6895</v>
      </c>
      <c r="C250" s="95" t="s">
        <v>6313</v>
      </c>
      <c r="D250" s="95" t="s">
        <v>6313</v>
      </c>
      <c r="E250" s="95" t="s">
        <v>6651</v>
      </c>
      <c r="F250" s="95" t="s">
        <v>6312</v>
      </c>
      <c r="G250" s="95" t="s">
        <v>6312</v>
      </c>
      <c r="H250" s="106">
        <v>5385.6331787109402</v>
      </c>
      <c r="I250" s="16">
        <v>5323.3999643662901</v>
      </c>
      <c r="J250" s="94">
        <v>5385.6331787109402</v>
      </c>
    </row>
    <row r="251" spans="1:10" x14ac:dyDescent="0.2">
      <c r="A251" s="6" t="s">
        <v>5112</v>
      </c>
      <c r="B251" s="1" t="s">
        <v>6896</v>
      </c>
      <c r="C251" s="95" t="s">
        <v>6313</v>
      </c>
      <c r="D251" s="95" t="s">
        <v>6313</v>
      </c>
      <c r="E251" s="95" t="s">
        <v>6651</v>
      </c>
      <c r="F251" s="95" t="s">
        <v>6312</v>
      </c>
      <c r="G251" s="95" t="s">
        <v>6312</v>
      </c>
      <c r="H251" s="106">
        <v>5239.6557249664002</v>
      </c>
      <c r="I251" s="16">
        <v>5323.3999643662901</v>
      </c>
      <c r="J251" s="94">
        <v>5239.6557249664002</v>
      </c>
    </row>
    <row r="252" spans="1:10" x14ac:dyDescent="0.2">
      <c r="A252" s="6" t="s">
        <v>5113</v>
      </c>
      <c r="B252" s="1" t="s">
        <v>6897</v>
      </c>
      <c r="C252" s="95" t="s">
        <v>6313</v>
      </c>
      <c r="D252" s="95" t="s">
        <v>6313</v>
      </c>
      <c r="E252" s="95" t="s">
        <v>6651</v>
      </c>
      <c r="F252" s="95" t="s">
        <v>6312</v>
      </c>
      <c r="G252" s="95" t="s">
        <v>6312</v>
      </c>
      <c r="H252" s="106">
        <v>5248.5130333533698</v>
      </c>
      <c r="I252" s="16">
        <v>5323.3999643662901</v>
      </c>
      <c r="J252" s="94">
        <v>5248.5130333533698</v>
      </c>
    </row>
    <row r="253" spans="1:10" x14ac:dyDescent="0.2">
      <c r="A253" s="6" t="s">
        <v>5085</v>
      </c>
      <c r="B253" s="1" t="s">
        <v>6898</v>
      </c>
      <c r="C253" s="95" t="s">
        <v>6313</v>
      </c>
      <c r="D253" s="95" t="s">
        <v>6313</v>
      </c>
      <c r="E253" s="95" t="s">
        <v>6651</v>
      </c>
      <c r="F253" s="95" t="s">
        <v>6312</v>
      </c>
      <c r="G253" s="95" t="s">
        <v>6312</v>
      </c>
      <c r="H253" s="106">
        <v>5367.8325289212698</v>
      </c>
      <c r="I253" s="16">
        <v>5323.3999643662901</v>
      </c>
      <c r="J253" s="94">
        <v>5367.8325289212698</v>
      </c>
    </row>
    <row r="254" spans="1:10" x14ac:dyDescent="0.2">
      <c r="A254" s="6" t="s">
        <v>5079</v>
      </c>
      <c r="B254" s="1" t="s">
        <v>6899</v>
      </c>
      <c r="C254" s="95" t="s">
        <v>6313</v>
      </c>
      <c r="D254" s="95" t="s">
        <v>6313</v>
      </c>
      <c r="E254" s="95" t="s">
        <v>6651</v>
      </c>
      <c r="F254" s="95" t="s">
        <v>6312</v>
      </c>
      <c r="G254" s="95" t="s">
        <v>6312</v>
      </c>
      <c r="H254" s="106">
        <v>5351.1613362630196</v>
      </c>
      <c r="I254" s="16">
        <v>5323.3999643662901</v>
      </c>
      <c r="J254" s="94">
        <v>5351.1613362630196</v>
      </c>
    </row>
    <row r="255" spans="1:10" x14ac:dyDescent="0.2">
      <c r="A255" s="6" t="s">
        <v>5103</v>
      </c>
      <c r="B255" s="1" t="s">
        <v>6900</v>
      </c>
      <c r="C255" s="95" t="s">
        <v>6313</v>
      </c>
      <c r="D255" s="95" t="s">
        <v>6313</v>
      </c>
      <c r="E255" s="95" t="s">
        <v>6651</v>
      </c>
      <c r="F255" s="95" t="s">
        <v>6312</v>
      </c>
      <c r="G255" s="95" t="s">
        <v>6312</v>
      </c>
      <c r="H255" s="106">
        <v>5286.1159990418601</v>
      </c>
      <c r="I255" s="16">
        <v>5323.3999643662901</v>
      </c>
      <c r="J255" s="94">
        <v>5286.1159990418601</v>
      </c>
    </row>
    <row r="256" spans="1:10" x14ac:dyDescent="0.2">
      <c r="A256" s="6" t="s">
        <v>5092</v>
      </c>
      <c r="B256" s="1" t="s">
        <v>6901</v>
      </c>
      <c r="C256" s="95" t="s">
        <v>6313</v>
      </c>
      <c r="D256" s="95" t="s">
        <v>6313</v>
      </c>
      <c r="E256" s="95" t="s">
        <v>6651</v>
      </c>
      <c r="F256" s="95" t="s">
        <v>6312</v>
      </c>
      <c r="G256" s="95" t="s">
        <v>6312</v>
      </c>
      <c r="H256" s="106">
        <v>5339.2262672601701</v>
      </c>
      <c r="I256" s="16">
        <v>5323.3999643662901</v>
      </c>
      <c r="J256" s="94">
        <v>5339.2262672601701</v>
      </c>
    </row>
    <row r="257" spans="1:10" x14ac:dyDescent="0.2">
      <c r="A257" s="6" t="s">
        <v>5101</v>
      </c>
      <c r="B257" s="1" t="s">
        <v>6902</v>
      </c>
      <c r="C257" s="95" t="s">
        <v>6313</v>
      </c>
      <c r="D257" s="95" t="s">
        <v>6313</v>
      </c>
      <c r="E257" s="95" t="s">
        <v>6651</v>
      </c>
      <c r="F257" s="95" t="s">
        <v>6312</v>
      </c>
      <c r="G257" s="95" t="s">
        <v>6312</v>
      </c>
      <c r="H257" s="106">
        <v>5394.0599500868102</v>
      </c>
      <c r="I257" s="16">
        <v>5323.3999643662901</v>
      </c>
      <c r="J257" s="94">
        <v>5394.0599500868102</v>
      </c>
    </row>
    <row r="258" spans="1:10" x14ac:dyDescent="0.2">
      <c r="A258" s="6" t="s">
        <v>5109</v>
      </c>
      <c r="B258" s="1" t="s">
        <v>6903</v>
      </c>
      <c r="C258" s="95" t="s">
        <v>6313</v>
      </c>
      <c r="D258" s="95" t="s">
        <v>6313</v>
      </c>
      <c r="E258" s="95" t="s">
        <v>6651</v>
      </c>
      <c r="F258" s="95" t="s">
        <v>6312</v>
      </c>
      <c r="G258" s="95" t="s">
        <v>6312</v>
      </c>
      <c r="H258" s="106">
        <v>5400.0268147786501</v>
      </c>
      <c r="I258" s="16">
        <v>5323.3999643662901</v>
      </c>
      <c r="J258" s="94">
        <v>5400.0268147786501</v>
      </c>
    </row>
    <row r="259" spans="1:10" x14ac:dyDescent="0.2">
      <c r="A259" s="6" t="s">
        <v>5110</v>
      </c>
      <c r="B259" s="1" t="s">
        <v>6904</v>
      </c>
      <c r="C259" s="95" t="s">
        <v>6313</v>
      </c>
      <c r="D259" s="95" t="s">
        <v>6313</v>
      </c>
      <c r="E259" s="95" t="s">
        <v>6651</v>
      </c>
      <c r="F259" s="95" t="s">
        <v>6312</v>
      </c>
      <c r="G259" s="95" t="s">
        <v>6312</v>
      </c>
      <c r="H259" s="106">
        <v>5275.93723842076</v>
      </c>
      <c r="I259" s="16">
        <v>5323.3999643662901</v>
      </c>
      <c r="J259" s="94">
        <v>5275.93723842076</v>
      </c>
    </row>
    <row r="260" spans="1:10" x14ac:dyDescent="0.2">
      <c r="A260" s="6" t="s">
        <v>5114</v>
      </c>
      <c r="B260" s="1" t="s">
        <v>6905</v>
      </c>
      <c r="C260" s="95" t="s">
        <v>6313</v>
      </c>
      <c r="D260" s="95" t="s">
        <v>6313</v>
      </c>
      <c r="E260" s="95" t="s">
        <v>6651</v>
      </c>
      <c r="F260" s="95" t="s">
        <v>6335</v>
      </c>
      <c r="G260" s="95" t="s">
        <v>6335</v>
      </c>
      <c r="H260" s="106">
        <v>5400.05520736163</v>
      </c>
      <c r="I260" s="16">
        <v>5357.4325082565501</v>
      </c>
      <c r="J260" s="94">
        <v>5400.05520736163</v>
      </c>
    </row>
    <row r="261" spans="1:10" x14ac:dyDescent="0.2">
      <c r="A261" s="6" t="s">
        <v>5123</v>
      </c>
      <c r="B261" s="1" t="s">
        <v>6906</v>
      </c>
      <c r="C261" s="95" t="s">
        <v>6313</v>
      </c>
      <c r="D261" s="95" t="s">
        <v>6313</v>
      </c>
      <c r="E261" s="95" t="s">
        <v>6651</v>
      </c>
      <c r="F261" s="95" t="s">
        <v>6335</v>
      </c>
      <c r="G261" s="95" t="s">
        <v>6335</v>
      </c>
      <c r="H261" s="106">
        <v>5393.4181645990702</v>
      </c>
      <c r="I261" s="16">
        <v>5357.4325082565501</v>
      </c>
      <c r="J261" s="94">
        <v>5393.4181645990702</v>
      </c>
    </row>
    <row r="262" spans="1:10" x14ac:dyDescent="0.2">
      <c r="A262" s="6" t="s">
        <v>5861</v>
      </c>
      <c r="B262" s="1" t="s">
        <v>6907</v>
      </c>
      <c r="C262" s="95" t="s">
        <v>6313</v>
      </c>
      <c r="D262" s="95" t="s">
        <v>6313</v>
      </c>
      <c r="E262" s="95" t="s">
        <v>6651</v>
      </c>
      <c r="F262" s="95" t="s">
        <v>6334</v>
      </c>
      <c r="G262" s="95" t="s">
        <v>6334</v>
      </c>
      <c r="H262" s="106">
        <v>5383.5344282670503</v>
      </c>
      <c r="I262" s="16">
        <v>5472.74129259451</v>
      </c>
      <c r="J262" s="94">
        <v>5383.5344282670503</v>
      </c>
    </row>
    <row r="263" spans="1:10" x14ac:dyDescent="0.2">
      <c r="A263" s="6" t="s">
        <v>5119</v>
      </c>
      <c r="B263" s="1" t="s">
        <v>6908</v>
      </c>
      <c r="C263" s="95" t="s">
        <v>6313</v>
      </c>
      <c r="D263" s="95" t="s">
        <v>6313</v>
      </c>
      <c r="E263" s="95" t="s">
        <v>6651</v>
      </c>
      <c r="F263" s="95" t="s">
        <v>6335</v>
      </c>
      <c r="G263" s="95" t="s">
        <v>6335</v>
      </c>
      <c r="H263" s="106">
        <v>5240.9867404513898</v>
      </c>
      <c r="I263" s="16">
        <v>5357.4325082565501</v>
      </c>
      <c r="J263" s="94">
        <v>5240.9867404513898</v>
      </c>
    </row>
    <row r="264" spans="1:10" x14ac:dyDescent="0.2">
      <c r="A264" s="6" t="s">
        <v>5081</v>
      </c>
      <c r="B264" s="1" t="s">
        <v>6909</v>
      </c>
      <c r="C264" s="95" t="s">
        <v>6313</v>
      </c>
      <c r="D264" s="95" t="s">
        <v>6313</v>
      </c>
      <c r="E264" s="95" t="s">
        <v>6651</v>
      </c>
      <c r="F264" s="95" t="s">
        <v>6335</v>
      </c>
      <c r="G264" s="95" t="s">
        <v>6335</v>
      </c>
      <c r="H264" s="106">
        <v>5267.8600779566304</v>
      </c>
      <c r="I264" s="16">
        <v>5357.4325082565501</v>
      </c>
      <c r="J264" s="94">
        <v>5267.8600779566304</v>
      </c>
    </row>
    <row r="265" spans="1:10" x14ac:dyDescent="0.2">
      <c r="A265" s="6" t="s">
        <v>5121</v>
      </c>
      <c r="B265" s="1" t="s">
        <v>6910</v>
      </c>
      <c r="C265" s="95" t="s">
        <v>6313</v>
      </c>
      <c r="D265" s="95" t="s">
        <v>6313</v>
      </c>
      <c r="E265" s="95" t="s">
        <v>6651</v>
      </c>
      <c r="F265" s="95" t="s">
        <v>6335</v>
      </c>
      <c r="G265" s="95" t="s">
        <v>6335</v>
      </c>
      <c r="H265" s="106">
        <v>5421.7493775755502</v>
      </c>
      <c r="I265" s="16">
        <v>5357.4325082565501</v>
      </c>
      <c r="J265" s="94">
        <v>5421.7493775755502</v>
      </c>
    </row>
    <row r="266" spans="1:10" x14ac:dyDescent="0.2">
      <c r="A266" s="6" t="s">
        <v>5102</v>
      </c>
      <c r="B266" s="1" t="s">
        <v>6911</v>
      </c>
      <c r="C266" s="95" t="s">
        <v>6313</v>
      </c>
      <c r="D266" s="95" t="s">
        <v>6313</v>
      </c>
      <c r="E266" s="95" t="s">
        <v>6651</v>
      </c>
      <c r="F266" s="95" t="s">
        <v>6335</v>
      </c>
      <c r="G266" s="95" t="s">
        <v>6335</v>
      </c>
      <c r="H266" s="106">
        <v>5416.7708974984998</v>
      </c>
      <c r="I266" s="16">
        <v>5357.4325082565501</v>
      </c>
      <c r="J266" s="94">
        <v>5416.7708974984998</v>
      </c>
    </row>
    <row r="267" spans="1:10" x14ac:dyDescent="0.2">
      <c r="A267" s="6" t="s">
        <v>5127</v>
      </c>
      <c r="B267" s="1" t="s">
        <v>6912</v>
      </c>
      <c r="C267" s="95" t="s">
        <v>6313</v>
      </c>
      <c r="D267" s="95" t="s">
        <v>6313</v>
      </c>
      <c r="E267" s="95" t="s">
        <v>6651</v>
      </c>
      <c r="F267" s="95" t="s">
        <v>6335</v>
      </c>
      <c r="G267" s="95" t="s">
        <v>6335</v>
      </c>
      <c r="H267" s="106">
        <v>5350.3447300502203</v>
      </c>
      <c r="I267" s="16">
        <v>5357.4325082565501</v>
      </c>
      <c r="J267" s="94">
        <v>5350.3447300502203</v>
      </c>
    </row>
    <row r="268" spans="1:10" x14ac:dyDescent="0.2">
      <c r="A268" s="6" t="s">
        <v>5098</v>
      </c>
      <c r="B268" s="1" t="s">
        <v>6913</v>
      </c>
      <c r="C268" s="95" t="s">
        <v>6313</v>
      </c>
      <c r="D268" s="95" t="s">
        <v>6313</v>
      </c>
      <c r="E268" s="95" t="s">
        <v>6651</v>
      </c>
      <c r="F268" s="95" t="s">
        <v>6335</v>
      </c>
      <c r="G268" s="95" t="s">
        <v>6335</v>
      </c>
      <c r="H268" s="106">
        <v>5248.5168118990396</v>
      </c>
      <c r="I268" s="16">
        <v>5357.4325082565501</v>
      </c>
      <c r="J268" s="94">
        <v>5248.5168118990396</v>
      </c>
    </row>
    <row r="269" spans="1:10" x14ac:dyDescent="0.2">
      <c r="A269" s="6" t="s">
        <v>5866</v>
      </c>
      <c r="B269" s="1" t="s">
        <v>6914</v>
      </c>
      <c r="C269" s="95" t="s">
        <v>6313</v>
      </c>
      <c r="D269" s="95" t="s">
        <v>6313</v>
      </c>
      <c r="E269" s="95" t="s">
        <v>6651</v>
      </c>
      <c r="F269" s="95" t="s">
        <v>6334</v>
      </c>
      <c r="G269" s="95" t="s">
        <v>6334</v>
      </c>
      <c r="H269" s="106">
        <v>5401.4355720441399</v>
      </c>
      <c r="I269" s="16">
        <v>5472.74129259451</v>
      </c>
      <c r="J269" s="94">
        <v>5401.4355720441399</v>
      </c>
    </row>
    <row r="270" spans="1:10" x14ac:dyDescent="0.2">
      <c r="A270" s="6" t="s">
        <v>5125</v>
      </c>
      <c r="B270" s="1" t="s">
        <v>6915</v>
      </c>
      <c r="C270" s="95" t="s">
        <v>6313</v>
      </c>
      <c r="D270" s="95" t="s">
        <v>6313</v>
      </c>
      <c r="E270" s="95" t="s">
        <v>6651</v>
      </c>
      <c r="F270" s="95" t="s">
        <v>6335</v>
      </c>
      <c r="G270" s="95" t="s">
        <v>6335</v>
      </c>
      <c r="H270" s="106">
        <v>5458.0693826426595</v>
      </c>
      <c r="I270" s="16">
        <v>5357.4325082565501</v>
      </c>
      <c r="J270" s="94">
        <v>5458.0693826426595</v>
      </c>
    </row>
    <row r="271" spans="1:10" x14ac:dyDescent="0.2">
      <c r="A271" s="6" t="s">
        <v>5108</v>
      </c>
      <c r="B271" s="1" t="s">
        <v>6916</v>
      </c>
      <c r="C271" s="95" t="s">
        <v>6313</v>
      </c>
      <c r="D271" s="95" t="s">
        <v>6313</v>
      </c>
      <c r="E271" s="95" t="s">
        <v>6651</v>
      </c>
      <c r="F271" s="95" t="s">
        <v>6335</v>
      </c>
      <c r="G271" s="95" t="s">
        <v>6335</v>
      </c>
      <c r="H271" s="106">
        <v>5336.53759765625</v>
      </c>
      <c r="I271" s="16">
        <v>5357.4325082565501</v>
      </c>
      <c r="J271" s="94">
        <v>5336.53759765625</v>
      </c>
    </row>
    <row r="272" spans="1:10" x14ac:dyDescent="0.2">
      <c r="A272" s="6" t="s">
        <v>5082</v>
      </c>
      <c r="B272" s="1" t="s">
        <v>12243</v>
      </c>
      <c r="C272" s="95" t="s">
        <v>6313</v>
      </c>
      <c r="D272" s="95" t="s">
        <v>6313</v>
      </c>
      <c r="E272" s="95" t="s">
        <v>6651</v>
      </c>
      <c r="F272" s="95" t="s">
        <v>6335</v>
      </c>
      <c r="G272" s="95" t="s">
        <v>6335</v>
      </c>
      <c r="H272" s="106">
        <v>5338.3743513875897</v>
      </c>
      <c r="I272" s="16">
        <v>5357.4325082565501</v>
      </c>
      <c r="J272" s="94">
        <v>5338.3743513875897</v>
      </c>
    </row>
    <row r="273" spans="1:10" x14ac:dyDescent="0.2">
      <c r="A273" s="6" t="s">
        <v>5095</v>
      </c>
      <c r="B273" s="1" t="s">
        <v>6917</v>
      </c>
      <c r="C273" s="95" t="s">
        <v>6313</v>
      </c>
      <c r="D273" s="95" t="s">
        <v>6313</v>
      </c>
      <c r="E273" s="95" t="s">
        <v>6651</v>
      </c>
      <c r="F273" s="95" t="s">
        <v>6335</v>
      </c>
      <c r="G273" s="95" t="s">
        <v>6335</v>
      </c>
      <c r="H273" s="106">
        <v>5298.6077813787797</v>
      </c>
      <c r="I273" s="16">
        <v>5357.4325082565501</v>
      </c>
      <c r="J273" s="94">
        <v>5298.6077813787797</v>
      </c>
    </row>
    <row r="274" spans="1:10" x14ac:dyDescent="0.2">
      <c r="A274" s="6" t="s">
        <v>5100</v>
      </c>
      <c r="B274" s="1" t="s">
        <v>6918</v>
      </c>
      <c r="C274" s="95" t="s">
        <v>6313</v>
      </c>
      <c r="D274" s="95" t="s">
        <v>6313</v>
      </c>
      <c r="E274" s="95" t="s">
        <v>6651</v>
      </c>
      <c r="F274" s="95" t="s">
        <v>6335</v>
      </c>
      <c r="G274" s="95" t="s">
        <v>6335</v>
      </c>
      <c r="H274" s="106">
        <v>5264.3115855823899</v>
      </c>
      <c r="I274" s="16">
        <v>5357.4325082565501</v>
      </c>
      <c r="J274" s="94">
        <v>5264.3115855823899</v>
      </c>
    </row>
    <row r="275" spans="1:10" x14ac:dyDescent="0.2">
      <c r="A275" s="6" t="s">
        <v>5106</v>
      </c>
      <c r="B275" s="1" t="s">
        <v>6919</v>
      </c>
      <c r="C275" s="95" t="s">
        <v>6313</v>
      </c>
      <c r="D275" s="95" t="s">
        <v>6313</v>
      </c>
      <c r="E275" s="95" t="s">
        <v>6651</v>
      </c>
      <c r="F275" s="95" t="s">
        <v>6335</v>
      </c>
      <c r="G275" s="95" t="s">
        <v>6335</v>
      </c>
      <c r="H275" s="106">
        <v>5482.78287971794</v>
      </c>
      <c r="I275" s="16">
        <v>5357.4325082565501</v>
      </c>
      <c r="J275" s="94">
        <v>5482.78287971794</v>
      </c>
    </row>
    <row r="276" spans="1:10" x14ac:dyDescent="0.2">
      <c r="A276" s="6" t="s">
        <v>5086</v>
      </c>
      <c r="B276" s="1" t="s">
        <v>6920</v>
      </c>
      <c r="C276" s="95" t="s">
        <v>6313</v>
      </c>
      <c r="D276" s="95" t="s">
        <v>6313</v>
      </c>
      <c r="E276" s="95" t="s">
        <v>6651</v>
      </c>
      <c r="F276" s="95" t="s">
        <v>6335</v>
      </c>
      <c r="G276" s="95" t="s">
        <v>6335</v>
      </c>
      <c r="H276" s="106">
        <v>5318.5399457146104</v>
      </c>
      <c r="I276" s="16">
        <v>5357.4325082565501</v>
      </c>
      <c r="J276" s="94">
        <v>5318.5399457146104</v>
      </c>
    </row>
    <row r="277" spans="1:10" x14ac:dyDescent="0.2">
      <c r="A277" s="6" t="s">
        <v>5122</v>
      </c>
      <c r="B277" s="1" t="s">
        <v>6921</v>
      </c>
      <c r="C277" s="95" t="s">
        <v>6313</v>
      </c>
      <c r="D277" s="95" t="s">
        <v>6313</v>
      </c>
      <c r="E277" s="95" t="s">
        <v>6651</v>
      </c>
      <c r="F277" s="95" t="s">
        <v>6335</v>
      </c>
      <c r="G277" s="95" t="s">
        <v>6335</v>
      </c>
      <c r="H277" s="106">
        <v>5388.1949441474799</v>
      </c>
      <c r="I277" s="16">
        <v>5357.4325082565501</v>
      </c>
      <c r="J277" s="94">
        <v>5388.1949441474799</v>
      </c>
    </row>
    <row r="278" spans="1:10" x14ac:dyDescent="0.2">
      <c r="A278" s="6" t="s">
        <v>5078</v>
      </c>
      <c r="B278" s="1" t="s">
        <v>6922</v>
      </c>
      <c r="C278" s="95" t="s">
        <v>6313</v>
      </c>
      <c r="D278" s="95" t="s">
        <v>6313</v>
      </c>
      <c r="E278" s="95" t="s">
        <v>6651</v>
      </c>
      <c r="F278" s="95" t="s">
        <v>6335</v>
      </c>
      <c r="G278" s="95" t="s">
        <v>6335</v>
      </c>
      <c r="H278" s="106">
        <v>5274.5512606534103</v>
      </c>
      <c r="I278" s="16">
        <v>5357.4325082565501</v>
      </c>
      <c r="J278" s="94">
        <v>5274.5512606534103</v>
      </c>
    </row>
    <row r="279" spans="1:10" x14ac:dyDescent="0.2">
      <c r="A279" s="6" t="s">
        <v>5107</v>
      </c>
      <c r="B279" s="1" t="s">
        <v>6923</v>
      </c>
      <c r="C279" s="95" t="s">
        <v>6313</v>
      </c>
      <c r="D279" s="95" t="s">
        <v>6313</v>
      </c>
      <c r="E279" s="95" t="s">
        <v>6651</v>
      </c>
      <c r="F279" s="95" t="s">
        <v>6335</v>
      </c>
      <c r="G279" s="95" t="s">
        <v>6335</v>
      </c>
      <c r="H279" s="106">
        <v>5397.7003977705799</v>
      </c>
      <c r="I279" s="16">
        <v>5357.4325082565501</v>
      </c>
      <c r="J279" s="94">
        <v>5397.7003977705799</v>
      </c>
    </row>
    <row r="280" spans="1:10" x14ac:dyDescent="0.2">
      <c r="A280" s="6" t="s">
        <v>5128</v>
      </c>
      <c r="B280" s="1" t="s">
        <v>6924</v>
      </c>
      <c r="C280" s="95" t="s">
        <v>6313</v>
      </c>
      <c r="D280" s="95" t="s">
        <v>6313</v>
      </c>
      <c r="E280" s="95" t="s">
        <v>6651</v>
      </c>
      <c r="F280" s="95" t="s">
        <v>6335</v>
      </c>
      <c r="G280" s="95" t="s">
        <v>6335</v>
      </c>
      <c r="H280" s="106">
        <v>5329.9323594835096</v>
      </c>
      <c r="I280" s="16">
        <v>5357.4325082565501</v>
      </c>
      <c r="J280" s="94">
        <v>5329.9323594835096</v>
      </c>
    </row>
    <row r="281" spans="1:10" x14ac:dyDescent="0.2">
      <c r="A281" s="6" t="s">
        <v>5096</v>
      </c>
      <c r="B281" s="1" t="s">
        <v>6925</v>
      </c>
      <c r="C281" s="95" t="s">
        <v>6313</v>
      </c>
      <c r="D281" s="95" t="s">
        <v>6313</v>
      </c>
      <c r="E281" s="95" t="s">
        <v>6651</v>
      </c>
      <c r="F281" s="95" t="s">
        <v>6335</v>
      </c>
      <c r="G281" s="95" t="s">
        <v>6335</v>
      </c>
      <c r="H281" s="106">
        <v>5442.8340970552899</v>
      </c>
      <c r="I281" s="16">
        <v>5357.4325082565501</v>
      </c>
      <c r="J281" s="94">
        <v>5442.8340970552899</v>
      </c>
    </row>
    <row r="282" spans="1:10" x14ac:dyDescent="0.2">
      <c r="A282" s="6" t="s">
        <v>5120</v>
      </c>
      <c r="B282" s="1" t="s">
        <v>6926</v>
      </c>
      <c r="C282" s="95" t="s">
        <v>6313</v>
      </c>
      <c r="D282" s="95" t="s">
        <v>6313</v>
      </c>
      <c r="E282" s="95" t="s">
        <v>6651</v>
      </c>
      <c r="F282" s="95" t="s">
        <v>6335</v>
      </c>
      <c r="G282" s="95" t="s">
        <v>6335</v>
      </c>
      <c r="H282" s="106">
        <v>5304.4294204059797</v>
      </c>
      <c r="I282" s="16">
        <v>5357.4325082565501</v>
      </c>
      <c r="J282" s="94">
        <v>5304.4294204059797</v>
      </c>
    </row>
    <row r="283" spans="1:10" x14ac:dyDescent="0.2">
      <c r="A283" s="6" t="s">
        <v>5105</v>
      </c>
      <c r="B283" s="1" t="s">
        <v>6927</v>
      </c>
      <c r="C283" s="95" t="s">
        <v>6313</v>
      </c>
      <c r="D283" s="95" t="s">
        <v>6313</v>
      </c>
      <c r="E283" s="95" t="s">
        <v>6651</v>
      </c>
      <c r="F283" s="95" t="s">
        <v>6335</v>
      </c>
      <c r="G283" s="95" t="s">
        <v>6335</v>
      </c>
      <c r="H283" s="106">
        <v>5342.6782842839802</v>
      </c>
      <c r="I283" s="16">
        <v>5357.4325082565501</v>
      </c>
      <c r="J283" s="94">
        <v>5342.6782842839802</v>
      </c>
    </row>
    <row r="284" spans="1:10" x14ac:dyDescent="0.2">
      <c r="A284" s="6" t="s">
        <v>5124</v>
      </c>
      <c r="B284" s="1" t="s">
        <v>6928</v>
      </c>
      <c r="C284" s="95" t="s">
        <v>6313</v>
      </c>
      <c r="D284" s="95" t="s">
        <v>6313</v>
      </c>
      <c r="E284" s="95" t="s">
        <v>6651</v>
      </c>
      <c r="F284" s="95" t="s">
        <v>6335</v>
      </c>
      <c r="G284" s="95" t="s">
        <v>6335</v>
      </c>
      <c r="H284" s="106">
        <v>5180.0150669642899</v>
      </c>
      <c r="I284" s="16">
        <v>5357.4325082565501</v>
      </c>
      <c r="J284" s="94">
        <v>5180.0150669642899</v>
      </c>
    </row>
    <row r="285" spans="1:10" x14ac:dyDescent="0.2">
      <c r="A285" s="6" t="s">
        <v>5126</v>
      </c>
      <c r="B285" s="1" t="s">
        <v>6930</v>
      </c>
      <c r="C285" s="95" t="s">
        <v>6313</v>
      </c>
      <c r="D285" s="95" t="s">
        <v>6313</v>
      </c>
      <c r="E285" s="95" t="s">
        <v>6651</v>
      </c>
      <c r="F285" s="95" t="s">
        <v>6335</v>
      </c>
      <c r="G285" s="95" t="s">
        <v>6335</v>
      </c>
      <c r="H285" s="106">
        <v>5352.5246812352598</v>
      </c>
      <c r="I285" s="16">
        <v>5357.4325082565501</v>
      </c>
      <c r="J285" s="94">
        <v>5352.5246812352598</v>
      </c>
    </row>
    <row r="286" spans="1:10" x14ac:dyDescent="0.2">
      <c r="A286" s="6" t="s">
        <v>5099</v>
      </c>
      <c r="B286" s="1" t="s">
        <v>6931</v>
      </c>
      <c r="C286" s="95" t="s">
        <v>6313</v>
      </c>
      <c r="D286" s="95" t="s">
        <v>6313</v>
      </c>
      <c r="E286" s="95" t="s">
        <v>6651</v>
      </c>
      <c r="F286" s="95" t="s">
        <v>6335</v>
      </c>
      <c r="G286" s="95" t="s">
        <v>6335</v>
      </c>
      <c r="H286" s="106">
        <v>5353.0885917467904</v>
      </c>
      <c r="I286" s="16">
        <v>5357.4325082565501</v>
      </c>
      <c r="J286" s="94">
        <v>5353.0885917467904</v>
      </c>
    </row>
    <row r="287" spans="1:10" x14ac:dyDescent="0.2">
      <c r="A287" s="6" t="s">
        <v>5117</v>
      </c>
      <c r="B287" s="1" t="s">
        <v>6932</v>
      </c>
      <c r="C287" s="95" t="s">
        <v>6313</v>
      </c>
      <c r="D287" s="95" t="s">
        <v>6313</v>
      </c>
      <c r="E287" s="95" t="s">
        <v>6651</v>
      </c>
      <c r="F287" s="95" t="s">
        <v>6335</v>
      </c>
      <c r="G287" s="95" t="s">
        <v>6335</v>
      </c>
      <c r="H287" s="106">
        <v>5356.58298658288</v>
      </c>
      <c r="I287" s="16">
        <v>5357.4325082565501</v>
      </c>
      <c r="J287" s="94">
        <v>5356.58298658288</v>
      </c>
    </row>
    <row r="288" spans="1:10" x14ac:dyDescent="0.2">
      <c r="A288" s="6" t="s">
        <v>5104</v>
      </c>
      <c r="B288" s="1" t="s">
        <v>6933</v>
      </c>
      <c r="C288" s="95" t="s">
        <v>6313</v>
      </c>
      <c r="D288" s="95" t="s">
        <v>6313</v>
      </c>
      <c r="E288" s="95" t="s">
        <v>6651</v>
      </c>
      <c r="F288" s="95" t="s">
        <v>6335</v>
      </c>
      <c r="G288" s="95" t="s">
        <v>6335</v>
      </c>
      <c r="H288" s="106">
        <v>5350.2496582031299</v>
      </c>
      <c r="I288" s="16">
        <v>5357.4325082565501</v>
      </c>
      <c r="J288" s="94">
        <v>5350.2496582031299</v>
      </c>
    </row>
    <row r="289" spans="1:10" x14ac:dyDescent="0.2">
      <c r="A289" s="6" t="s">
        <v>5865</v>
      </c>
      <c r="B289" s="1" t="s">
        <v>6934</v>
      </c>
      <c r="C289" s="95" t="s">
        <v>6313</v>
      </c>
      <c r="D289" s="95" t="s">
        <v>6313</v>
      </c>
      <c r="E289" s="95" t="s">
        <v>6651</v>
      </c>
      <c r="F289" s="95" t="s">
        <v>6335</v>
      </c>
      <c r="G289" s="95" t="s">
        <v>6335</v>
      </c>
      <c r="H289" s="106">
        <v>5411.0592322716302</v>
      </c>
      <c r="I289" s="16">
        <v>5357.4325082565501</v>
      </c>
      <c r="J289" s="94">
        <v>5411.0592322716302</v>
      </c>
    </row>
    <row r="290" spans="1:10" x14ac:dyDescent="0.2">
      <c r="A290" s="6" t="s">
        <v>5077</v>
      </c>
      <c r="B290" s="1" t="s">
        <v>6935</v>
      </c>
      <c r="C290" s="95" t="s">
        <v>6313</v>
      </c>
      <c r="D290" s="95" t="s">
        <v>6313</v>
      </c>
      <c r="E290" s="95" t="s">
        <v>6651</v>
      </c>
      <c r="F290" s="95" t="s">
        <v>6335</v>
      </c>
      <c r="G290" s="95" t="s">
        <v>6335</v>
      </c>
      <c r="H290" s="106">
        <v>5357.3797668457</v>
      </c>
      <c r="I290" s="16">
        <v>5357.4325082565501</v>
      </c>
      <c r="J290" s="94">
        <v>5357.3797668457</v>
      </c>
    </row>
    <row r="291" spans="1:10" x14ac:dyDescent="0.2">
      <c r="A291" s="6" t="s">
        <v>5854</v>
      </c>
      <c r="B291" s="1" t="s">
        <v>6936</v>
      </c>
      <c r="C291" s="95" t="s">
        <v>6313</v>
      </c>
      <c r="D291" s="95" t="s">
        <v>6313</v>
      </c>
      <c r="E291" s="95" t="s">
        <v>6651</v>
      </c>
      <c r="F291" s="95" t="s">
        <v>6334</v>
      </c>
      <c r="G291" s="95" t="s">
        <v>6334</v>
      </c>
      <c r="H291" s="106">
        <v>5480.1476737780404</v>
      </c>
      <c r="I291" s="16">
        <v>5472.74129259451</v>
      </c>
      <c r="J291" s="94">
        <v>5480.1476737780404</v>
      </c>
    </row>
    <row r="292" spans="1:10" x14ac:dyDescent="0.2">
      <c r="A292" s="6" t="s">
        <v>5868</v>
      </c>
      <c r="B292" s="1" t="s">
        <v>6937</v>
      </c>
      <c r="C292" s="95" t="s">
        <v>6313</v>
      </c>
      <c r="D292" s="95" t="s">
        <v>6313</v>
      </c>
      <c r="E292" s="95" t="s">
        <v>6651</v>
      </c>
      <c r="F292" s="95" t="s">
        <v>6334</v>
      </c>
      <c r="G292" s="95" t="s">
        <v>6334</v>
      </c>
      <c r="H292" s="106">
        <v>5528.3868137668896</v>
      </c>
      <c r="I292" s="16">
        <v>5472.74129259451</v>
      </c>
      <c r="J292" s="94">
        <v>5528.3868137668896</v>
      </c>
    </row>
    <row r="293" spans="1:10" x14ac:dyDescent="0.2">
      <c r="A293" s="6" t="s">
        <v>5851</v>
      </c>
      <c r="B293" s="1" t="s">
        <v>6938</v>
      </c>
      <c r="C293" s="95" t="s">
        <v>6313</v>
      </c>
      <c r="D293" s="95" t="s">
        <v>6313</v>
      </c>
      <c r="E293" s="95" t="s">
        <v>6651</v>
      </c>
      <c r="F293" s="95" t="s">
        <v>6334</v>
      </c>
      <c r="G293" s="95" t="s">
        <v>6334</v>
      </c>
      <c r="H293" s="106">
        <v>5465.6826381888404</v>
      </c>
      <c r="I293" s="16">
        <v>5472.74129259451</v>
      </c>
      <c r="J293" s="94">
        <v>5465.6826381888404</v>
      </c>
    </row>
    <row r="294" spans="1:10" x14ac:dyDescent="0.2">
      <c r="A294" s="6" t="s">
        <v>5853</v>
      </c>
      <c r="B294" s="1" t="s">
        <v>6939</v>
      </c>
      <c r="C294" s="95" t="s">
        <v>6313</v>
      </c>
      <c r="D294" s="95" t="s">
        <v>6313</v>
      </c>
      <c r="E294" s="95" t="s">
        <v>6651</v>
      </c>
      <c r="F294" s="95" t="s">
        <v>6334</v>
      </c>
      <c r="G294" s="95" t="s">
        <v>6334</v>
      </c>
      <c r="H294" s="106">
        <v>5503.9015350341797</v>
      </c>
      <c r="I294" s="16">
        <v>5472.74129259451</v>
      </c>
      <c r="J294" s="94">
        <v>5503.9015350341797</v>
      </c>
    </row>
    <row r="295" spans="1:10" x14ac:dyDescent="0.2">
      <c r="A295" s="6" t="s">
        <v>5867</v>
      </c>
      <c r="B295" s="1" t="s">
        <v>12244</v>
      </c>
      <c r="C295" s="95" t="s">
        <v>6313</v>
      </c>
      <c r="D295" s="95" t="s">
        <v>6313</v>
      </c>
      <c r="E295" s="95" t="s">
        <v>6651</v>
      </c>
      <c r="F295" s="95" t="s">
        <v>6334</v>
      </c>
      <c r="G295" s="95" t="s">
        <v>6334</v>
      </c>
      <c r="H295" s="106">
        <v>5410.5583840925101</v>
      </c>
      <c r="I295" s="16">
        <v>5472.74129259451</v>
      </c>
      <c r="J295" s="94">
        <v>5410.5583840925101</v>
      </c>
    </row>
    <row r="296" spans="1:10" x14ac:dyDescent="0.2">
      <c r="A296" s="6" t="s">
        <v>5860</v>
      </c>
      <c r="B296" s="1" t="s">
        <v>6940</v>
      </c>
      <c r="C296" s="95" t="s">
        <v>6313</v>
      </c>
      <c r="D296" s="95" t="s">
        <v>6313</v>
      </c>
      <c r="E296" s="95" t="s">
        <v>6651</v>
      </c>
      <c r="F296" s="95" t="s">
        <v>6334</v>
      </c>
      <c r="G296" s="95" t="s">
        <v>6334</v>
      </c>
      <c r="H296" s="106">
        <v>5489.4442871093797</v>
      </c>
      <c r="I296" s="16">
        <v>5472.74129259451</v>
      </c>
      <c r="J296" s="94">
        <v>5489.4442871093797</v>
      </c>
    </row>
    <row r="297" spans="1:10" x14ac:dyDescent="0.2">
      <c r="A297" s="6" t="s">
        <v>5870</v>
      </c>
      <c r="B297" s="1" t="s">
        <v>6941</v>
      </c>
      <c r="C297" s="95" t="s">
        <v>6313</v>
      </c>
      <c r="D297" s="95" t="s">
        <v>6313</v>
      </c>
      <c r="E297" s="95" t="s">
        <v>6651</v>
      </c>
      <c r="F297" s="95" t="s">
        <v>6334</v>
      </c>
      <c r="G297" s="95" t="s">
        <v>6334</v>
      </c>
      <c r="H297" s="106">
        <v>5505.7118652343797</v>
      </c>
      <c r="I297" s="16">
        <v>5472.74129259451</v>
      </c>
      <c r="J297" s="94">
        <v>5505.7118652343797</v>
      </c>
    </row>
    <row r="298" spans="1:10" x14ac:dyDescent="0.2">
      <c r="A298" s="6" t="s">
        <v>5856</v>
      </c>
      <c r="B298" s="1" t="s">
        <v>6942</v>
      </c>
      <c r="C298" s="95" t="s">
        <v>6313</v>
      </c>
      <c r="D298" s="95" t="s">
        <v>6313</v>
      </c>
      <c r="E298" s="95" t="s">
        <v>6651</v>
      </c>
      <c r="F298" s="95" t="s">
        <v>6334</v>
      </c>
      <c r="G298" s="95" t="s">
        <v>6334</v>
      </c>
      <c r="H298" s="106">
        <v>5389.9175944010403</v>
      </c>
      <c r="I298" s="16">
        <v>5472.74129259451</v>
      </c>
      <c r="J298" s="94">
        <v>5389.9175944010403</v>
      </c>
    </row>
    <row r="299" spans="1:10" x14ac:dyDescent="0.2">
      <c r="A299" s="6" t="s">
        <v>5862</v>
      </c>
      <c r="B299" s="1" t="s">
        <v>6943</v>
      </c>
      <c r="C299" s="95" t="s">
        <v>6313</v>
      </c>
      <c r="D299" s="95" t="s">
        <v>6313</v>
      </c>
      <c r="E299" s="95" t="s">
        <v>6651</v>
      </c>
      <c r="F299" s="95" t="s">
        <v>6334</v>
      </c>
      <c r="G299" s="95" t="s">
        <v>6334</v>
      </c>
      <c r="H299" s="106">
        <v>5595.7052479619597</v>
      </c>
      <c r="I299" s="16">
        <v>5472.74129259451</v>
      </c>
      <c r="J299" s="94">
        <v>5595.7052479619597</v>
      </c>
    </row>
    <row r="300" spans="1:10" x14ac:dyDescent="0.2">
      <c r="A300" s="6" t="s">
        <v>5859</v>
      </c>
      <c r="B300" s="1" t="s">
        <v>6944</v>
      </c>
      <c r="C300" s="95" t="s">
        <v>6313</v>
      </c>
      <c r="D300" s="95" t="s">
        <v>6313</v>
      </c>
      <c r="E300" s="95" t="s">
        <v>6651</v>
      </c>
      <c r="F300" s="95" t="s">
        <v>6334</v>
      </c>
      <c r="G300" s="95" t="s">
        <v>6334</v>
      </c>
      <c r="H300" s="106">
        <v>5514.8971751143299</v>
      </c>
      <c r="I300" s="16">
        <v>5472.74129259451</v>
      </c>
      <c r="J300" s="94">
        <v>5514.8971751143299</v>
      </c>
    </row>
    <row r="301" spans="1:10" x14ac:dyDescent="0.2">
      <c r="A301" s="6" t="s">
        <v>5858</v>
      </c>
      <c r="B301" s="1" t="s">
        <v>6945</v>
      </c>
      <c r="C301" s="95" t="s">
        <v>6313</v>
      </c>
      <c r="D301" s="95" t="s">
        <v>6313</v>
      </c>
      <c r="E301" s="95" t="s">
        <v>6651</v>
      </c>
      <c r="F301" s="95" t="s">
        <v>6334</v>
      </c>
      <c r="G301" s="95" t="s">
        <v>6334</v>
      </c>
      <c r="H301" s="106">
        <v>5513.0173359067403</v>
      </c>
      <c r="I301" s="16">
        <v>5472.74129259451</v>
      </c>
      <c r="J301" s="94">
        <v>5513.0173359067403</v>
      </c>
    </row>
    <row r="302" spans="1:10" x14ac:dyDescent="0.2">
      <c r="A302" s="6" t="s">
        <v>5869</v>
      </c>
      <c r="B302" s="1" t="s">
        <v>6946</v>
      </c>
      <c r="C302" s="95" t="s">
        <v>6313</v>
      </c>
      <c r="D302" s="95" t="s">
        <v>6313</v>
      </c>
      <c r="E302" s="95" t="s">
        <v>6651</v>
      </c>
      <c r="F302" s="95" t="s">
        <v>6334</v>
      </c>
      <c r="G302" s="95" t="s">
        <v>6334</v>
      </c>
      <c r="H302" s="106">
        <v>5457.34258918042</v>
      </c>
      <c r="I302" s="16">
        <v>5472.74129259451</v>
      </c>
      <c r="J302" s="94">
        <v>5457.34258918042</v>
      </c>
    </row>
    <row r="303" spans="1:10" x14ac:dyDescent="0.2">
      <c r="A303" s="6" t="s">
        <v>5857</v>
      </c>
      <c r="B303" s="1" t="s">
        <v>6947</v>
      </c>
      <c r="C303" s="95" t="s">
        <v>6313</v>
      </c>
      <c r="D303" s="95" t="s">
        <v>6313</v>
      </c>
      <c r="E303" s="95" t="s">
        <v>6651</v>
      </c>
      <c r="F303" s="95" t="s">
        <v>6334</v>
      </c>
      <c r="G303" s="95" t="s">
        <v>6334</v>
      </c>
      <c r="H303" s="106">
        <v>5599.6247151692696</v>
      </c>
      <c r="I303" s="16">
        <v>5472.74129259451</v>
      </c>
      <c r="J303" s="94">
        <v>5599.6247151692696</v>
      </c>
    </row>
    <row r="304" spans="1:10" x14ac:dyDescent="0.2">
      <c r="A304" s="6" t="s">
        <v>5850</v>
      </c>
      <c r="B304" s="1" t="s">
        <v>12245</v>
      </c>
      <c r="C304" s="95" t="s">
        <v>6313</v>
      </c>
      <c r="D304" s="95" t="s">
        <v>6313</v>
      </c>
      <c r="E304" s="95" t="s">
        <v>6651</v>
      </c>
      <c r="F304" s="95" t="s">
        <v>6334</v>
      </c>
      <c r="G304" s="95" t="s">
        <v>6334</v>
      </c>
      <c r="H304" s="106">
        <v>5385.4620225694398</v>
      </c>
      <c r="I304" s="16">
        <v>5472.74129259451</v>
      </c>
      <c r="J304" s="94">
        <v>5385.4620225694398</v>
      </c>
    </row>
    <row r="305" spans="1:10" x14ac:dyDescent="0.2">
      <c r="A305" s="6" t="s">
        <v>5863</v>
      </c>
      <c r="B305" s="1" t="s">
        <v>6948</v>
      </c>
      <c r="C305" s="95" t="s">
        <v>6313</v>
      </c>
      <c r="D305" s="95" t="s">
        <v>6313</v>
      </c>
      <c r="E305" s="95" t="s">
        <v>6651</v>
      </c>
      <c r="F305" s="95" t="s">
        <v>6334</v>
      </c>
      <c r="G305" s="95" t="s">
        <v>6334</v>
      </c>
      <c r="H305" s="106">
        <v>5411.0824099170904</v>
      </c>
      <c r="I305" s="16">
        <v>5472.74129259451</v>
      </c>
      <c r="J305" s="94">
        <v>5411.0824099170904</v>
      </c>
    </row>
    <row r="306" spans="1:10" x14ac:dyDescent="0.2">
      <c r="A306" s="6" t="s">
        <v>5852</v>
      </c>
      <c r="B306" s="1" t="s">
        <v>12246</v>
      </c>
      <c r="C306" s="95" t="s">
        <v>6313</v>
      </c>
      <c r="D306" s="95" t="s">
        <v>6313</v>
      </c>
      <c r="E306" s="95" t="s">
        <v>6651</v>
      </c>
      <c r="F306" s="95" t="s">
        <v>6334</v>
      </c>
      <c r="G306" s="95" t="s">
        <v>6334</v>
      </c>
      <c r="H306" s="106">
        <v>5485.3517069913896</v>
      </c>
      <c r="I306" s="16">
        <v>5472.74129259451</v>
      </c>
      <c r="J306" s="94">
        <v>5485.3517069913896</v>
      </c>
    </row>
    <row r="307" spans="1:10" x14ac:dyDescent="0.2">
      <c r="A307" s="6" t="s">
        <v>5864</v>
      </c>
      <c r="B307" s="1" t="s">
        <v>6949</v>
      </c>
      <c r="C307" s="95" t="s">
        <v>6313</v>
      </c>
      <c r="D307" s="95" t="s">
        <v>6313</v>
      </c>
      <c r="E307" s="95" t="s">
        <v>6651</v>
      </c>
      <c r="F307" s="95" t="s">
        <v>6334</v>
      </c>
      <c r="G307" s="95" t="s">
        <v>6334</v>
      </c>
      <c r="H307" s="106">
        <v>5497.6344943576396</v>
      </c>
      <c r="I307" s="16">
        <v>5472.74129259451</v>
      </c>
      <c r="J307" s="94">
        <v>5497.6344943576396</v>
      </c>
    </row>
    <row r="308" spans="1:10" x14ac:dyDescent="0.2">
      <c r="A308" s="6" t="s">
        <v>5871</v>
      </c>
      <c r="B308" s="1" t="s">
        <v>6950</v>
      </c>
      <c r="C308" s="95" t="s">
        <v>6313</v>
      </c>
      <c r="D308" s="95" t="s">
        <v>6313</v>
      </c>
      <c r="E308" s="95" t="s">
        <v>6651</v>
      </c>
      <c r="F308" s="95" t="s">
        <v>6334</v>
      </c>
      <c r="G308" s="95" t="s">
        <v>6334</v>
      </c>
      <c r="H308" s="106">
        <v>5345.1449694511202</v>
      </c>
      <c r="I308" s="16">
        <v>5472.74129259451</v>
      </c>
      <c r="J308" s="94">
        <v>5345.1449694511202</v>
      </c>
    </row>
    <row r="309" spans="1:10" x14ac:dyDescent="0.2">
      <c r="A309" s="6" t="s">
        <v>5872</v>
      </c>
      <c r="B309" s="1" t="s">
        <v>6951</v>
      </c>
      <c r="C309" s="95" t="s">
        <v>6313</v>
      </c>
      <c r="D309" s="95" t="s">
        <v>6313</v>
      </c>
      <c r="E309" s="95" t="s">
        <v>6651</v>
      </c>
      <c r="F309" s="95" t="s">
        <v>6334</v>
      </c>
      <c r="G309" s="95" t="s">
        <v>6334</v>
      </c>
      <c r="H309" s="106">
        <v>5475.4207414899602</v>
      </c>
      <c r="I309" s="16">
        <v>5472.74129259451</v>
      </c>
      <c r="J309" s="94">
        <v>5475.4207414899602</v>
      </c>
    </row>
    <row r="310" spans="1:10" x14ac:dyDescent="0.2">
      <c r="A310" s="6" t="s">
        <v>5855</v>
      </c>
      <c r="B310" s="1" t="s">
        <v>6952</v>
      </c>
      <c r="C310" s="95" t="s">
        <v>6313</v>
      </c>
      <c r="D310" s="95" t="s">
        <v>6313</v>
      </c>
      <c r="E310" s="95" t="s">
        <v>6651</v>
      </c>
      <c r="F310" s="95" t="s">
        <v>6334</v>
      </c>
      <c r="G310" s="95" t="s">
        <v>6334</v>
      </c>
      <c r="H310" s="106">
        <v>5530.1731818704002</v>
      </c>
      <c r="I310" s="16">
        <v>5472.74129259451</v>
      </c>
      <c r="J310" s="94">
        <v>5530.1731818704002</v>
      </c>
    </row>
    <row r="311" spans="1:10" x14ac:dyDescent="0.2">
      <c r="A311" s="6" t="s">
        <v>178</v>
      </c>
      <c r="B311" s="1" t="s">
        <v>6953</v>
      </c>
      <c r="C311" s="95" t="s">
        <v>6313</v>
      </c>
      <c r="D311" s="95" t="s">
        <v>6313</v>
      </c>
      <c r="E311" s="95" t="s">
        <v>6651</v>
      </c>
      <c r="F311" s="95" t="s">
        <v>6333</v>
      </c>
      <c r="G311" s="95" t="s">
        <v>6333</v>
      </c>
      <c r="H311" s="106">
        <v>5399.0456085205096</v>
      </c>
      <c r="I311" s="16">
        <v>5326.99254504904</v>
      </c>
      <c r="J311" s="94">
        <v>5399.0456085205096</v>
      </c>
    </row>
    <row r="312" spans="1:10" x14ac:dyDescent="0.2">
      <c r="A312" s="6" t="s">
        <v>187</v>
      </c>
      <c r="B312" s="1" t="s">
        <v>6954</v>
      </c>
      <c r="C312" s="95" t="s">
        <v>6313</v>
      </c>
      <c r="D312" s="95" t="s">
        <v>6313</v>
      </c>
      <c r="E312" s="95" t="s">
        <v>6651</v>
      </c>
      <c r="F312" s="95" t="s">
        <v>6333</v>
      </c>
      <c r="G312" s="95" t="s">
        <v>6333</v>
      </c>
      <c r="H312" s="106">
        <v>5327.3409841030498</v>
      </c>
      <c r="I312" s="16">
        <v>5326.99254504904</v>
      </c>
      <c r="J312" s="94">
        <v>5327.3409841030498</v>
      </c>
    </row>
    <row r="313" spans="1:10" x14ac:dyDescent="0.2">
      <c r="A313" s="6" t="s">
        <v>192</v>
      </c>
      <c r="B313" s="1" t="s">
        <v>12247</v>
      </c>
      <c r="C313" s="95" t="s">
        <v>6313</v>
      </c>
      <c r="D313" s="95" t="s">
        <v>6313</v>
      </c>
      <c r="E313" s="95" t="s">
        <v>6651</v>
      </c>
      <c r="F313" s="95" t="s">
        <v>6333</v>
      </c>
      <c r="G313" s="95" t="s">
        <v>6333</v>
      </c>
      <c r="H313" s="106">
        <v>5313.6064956907203</v>
      </c>
      <c r="I313" s="16">
        <v>5326.99254504904</v>
      </c>
      <c r="J313" s="94">
        <v>5313.6064956907203</v>
      </c>
    </row>
    <row r="314" spans="1:10" x14ac:dyDescent="0.2">
      <c r="A314" s="6" t="s">
        <v>177</v>
      </c>
      <c r="B314" s="1" t="s">
        <v>6955</v>
      </c>
      <c r="C314" s="95" t="s">
        <v>6313</v>
      </c>
      <c r="D314" s="95" t="s">
        <v>6313</v>
      </c>
      <c r="E314" s="95" t="s">
        <v>6651</v>
      </c>
      <c r="F314" s="95" t="s">
        <v>6333</v>
      </c>
      <c r="G314" s="95" t="s">
        <v>6333</v>
      </c>
      <c r="H314" s="106">
        <v>5362.7757771809902</v>
      </c>
      <c r="I314" s="16">
        <v>5326.99254504904</v>
      </c>
      <c r="J314" s="94">
        <v>5362.7757771809902</v>
      </c>
    </row>
    <row r="315" spans="1:10" x14ac:dyDescent="0.2">
      <c r="A315" s="6" t="s">
        <v>184</v>
      </c>
      <c r="B315" s="1" t="s">
        <v>6956</v>
      </c>
      <c r="C315" s="95" t="s">
        <v>6313</v>
      </c>
      <c r="D315" s="95" t="s">
        <v>6313</v>
      </c>
      <c r="E315" s="95" t="s">
        <v>6651</v>
      </c>
      <c r="F315" s="95" t="s">
        <v>6333</v>
      </c>
      <c r="G315" s="95" t="s">
        <v>6333</v>
      </c>
      <c r="H315" s="106">
        <v>5324.39591899671</v>
      </c>
      <c r="I315" s="16">
        <v>5326.99254504904</v>
      </c>
      <c r="J315" s="94">
        <v>5324.39591899671</v>
      </c>
    </row>
    <row r="316" spans="1:10" x14ac:dyDescent="0.2">
      <c r="A316" s="6" t="s">
        <v>179</v>
      </c>
      <c r="B316" s="1" t="s">
        <v>6957</v>
      </c>
      <c r="C316" s="95" t="s">
        <v>6313</v>
      </c>
      <c r="D316" s="95" t="s">
        <v>6313</v>
      </c>
      <c r="E316" s="95" t="s">
        <v>6651</v>
      </c>
      <c r="F316" s="95" t="s">
        <v>6333</v>
      </c>
      <c r="G316" s="95" t="s">
        <v>6333</v>
      </c>
      <c r="H316" s="106">
        <v>5279.1557471431897</v>
      </c>
      <c r="I316" s="16">
        <v>5326.99254504904</v>
      </c>
      <c r="J316" s="94">
        <v>5279.1557471431897</v>
      </c>
    </row>
    <row r="317" spans="1:10" x14ac:dyDescent="0.2">
      <c r="A317" s="6" t="s">
        <v>176</v>
      </c>
      <c r="B317" s="1" t="s">
        <v>6958</v>
      </c>
      <c r="C317" s="95" t="s">
        <v>6313</v>
      </c>
      <c r="D317" s="95" t="s">
        <v>6313</v>
      </c>
      <c r="E317" s="95" t="s">
        <v>6651</v>
      </c>
      <c r="F317" s="95" t="s">
        <v>6333</v>
      </c>
      <c r="G317" s="95" t="s">
        <v>6333</v>
      </c>
      <c r="H317" s="106">
        <v>5304.3301939883504</v>
      </c>
      <c r="I317" s="16">
        <v>5326.99254504904</v>
      </c>
      <c r="J317" s="94">
        <v>5304.3301939883504</v>
      </c>
    </row>
    <row r="318" spans="1:10" x14ac:dyDescent="0.2">
      <c r="A318" s="6" t="s">
        <v>182</v>
      </c>
      <c r="B318" s="1" t="s">
        <v>6959</v>
      </c>
      <c r="C318" s="95" t="s">
        <v>6313</v>
      </c>
      <c r="D318" s="95" t="s">
        <v>6313</v>
      </c>
      <c r="E318" s="95" t="s">
        <v>6651</v>
      </c>
      <c r="F318" s="95" t="s">
        <v>6333</v>
      </c>
      <c r="G318" s="95" t="s">
        <v>6333</v>
      </c>
      <c r="H318" s="106">
        <v>5369.5845507812501</v>
      </c>
      <c r="I318" s="16">
        <v>5326.99254504904</v>
      </c>
      <c r="J318" s="94">
        <v>5369.5845507812501</v>
      </c>
    </row>
    <row r="319" spans="1:10" x14ac:dyDescent="0.2">
      <c r="A319" s="6" t="s">
        <v>190</v>
      </c>
      <c r="B319" s="1" t="s">
        <v>6960</v>
      </c>
      <c r="C319" s="95" t="s">
        <v>6313</v>
      </c>
      <c r="D319" s="95" t="s">
        <v>6313</v>
      </c>
      <c r="E319" s="95" t="s">
        <v>6651</v>
      </c>
      <c r="F319" s="95" t="s">
        <v>6333</v>
      </c>
      <c r="G319" s="95" t="s">
        <v>6333</v>
      </c>
      <c r="H319" s="106">
        <v>5455.9722430889396</v>
      </c>
      <c r="I319" s="16">
        <v>5326.99254504904</v>
      </c>
      <c r="J319" s="94">
        <v>5455.9722430889396</v>
      </c>
    </row>
    <row r="320" spans="1:10" x14ac:dyDescent="0.2">
      <c r="A320" s="6" t="s">
        <v>189</v>
      </c>
      <c r="B320" s="1" t="s">
        <v>6961</v>
      </c>
      <c r="C320" s="95" t="s">
        <v>6313</v>
      </c>
      <c r="D320" s="95" t="s">
        <v>6313</v>
      </c>
      <c r="E320" s="95" t="s">
        <v>6651</v>
      </c>
      <c r="F320" s="95" t="s">
        <v>6333</v>
      </c>
      <c r="G320" s="95" t="s">
        <v>6333</v>
      </c>
      <c r="H320" s="106">
        <v>5286.2680752840897</v>
      </c>
      <c r="I320" s="16">
        <v>5326.99254504904</v>
      </c>
      <c r="J320" s="94">
        <v>5286.2680752840897</v>
      </c>
    </row>
    <row r="321" spans="1:10" x14ac:dyDescent="0.2">
      <c r="A321" s="6" t="s">
        <v>183</v>
      </c>
      <c r="B321" s="1" t="s">
        <v>6962</v>
      </c>
      <c r="C321" s="95" t="s">
        <v>6313</v>
      </c>
      <c r="D321" s="95" t="s">
        <v>6313</v>
      </c>
      <c r="E321" s="95" t="s">
        <v>6651</v>
      </c>
      <c r="F321" s="95" t="s">
        <v>6333</v>
      </c>
      <c r="G321" s="95" t="s">
        <v>6333</v>
      </c>
      <c r="H321" s="106">
        <v>5299.1038534628397</v>
      </c>
      <c r="I321" s="16">
        <v>5326.99254504904</v>
      </c>
      <c r="J321" s="94">
        <v>5299.1038534628397</v>
      </c>
    </row>
    <row r="322" spans="1:10" x14ac:dyDescent="0.2">
      <c r="A322" s="6" t="s">
        <v>188</v>
      </c>
      <c r="B322" s="1" t="s">
        <v>6963</v>
      </c>
      <c r="C322" s="95" t="s">
        <v>6313</v>
      </c>
      <c r="D322" s="95" t="s">
        <v>6313</v>
      </c>
      <c r="E322" s="95" t="s">
        <v>6651</v>
      </c>
      <c r="F322" s="95" t="s">
        <v>6333</v>
      </c>
      <c r="G322" s="95" t="s">
        <v>6333</v>
      </c>
      <c r="H322" s="106">
        <v>5493.5101799242402</v>
      </c>
      <c r="I322" s="16">
        <v>5326.99254504904</v>
      </c>
      <c r="J322" s="94">
        <v>5493.5101799242402</v>
      </c>
    </row>
    <row r="323" spans="1:10" x14ac:dyDescent="0.2">
      <c r="A323" s="6" t="s">
        <v>185</v>
      </c>
      <c r="B323" s="1" t="s">
        <v>6964</v>
      </c>
      <c r="C323" s="95" t="s">
        <v>6313</v>
      </c>
      <c r="D323" s="95" t="s">
        <v>6313</v>
      </c>
      <c r="E323" s="95" t="s">
        <v>6651</v>
      </c>
      <c r="F323" s="95" t="s">
        <v>6333</v>
      </c>
      <c r="G323" s="95" t="s">
        <v>6333</v>
      </c>
      <c r="H323" s="106">
        <v>5400.1538165983602</v>
      </c>
      <c r="I323" s="16">
        <v>5326.99254504904</v>
      </c>
      <c r="J323" s="94">
        <v>5400.1538165983602</v>
      </c>
    </row>
    <row r="324" spans="1:10" x14ac:dyDescent="0.2">
      <c r="A324" s="6" t="s">
        <v>186</v>
      </c>
      <c r="B324" s="1" t="s">
        <v>6965</v>
      </c>
      <c r="C324" s="95" t="s">
        <v>6313</v>
      </c>
      <c r="D324" s="95" t="s">
        <v>6313</v>
      </c>
      <c r="E324" s="95" t="s">
        <v>6651</v>
      </c>
      <c r="F324" s="95" t="s">
        <v>6333</v>
      </c>
      <c r="G324" s="95" t="s">
        <v>6333</v>
      </c>
      <c r="H324" s="106">
        <v>5342.0011800130196</v>
      </c>
      <c r="I324" s="16">
        <v>5326.99254504904</v>
      </c>
      <c r="J324" s="94">
        <v>5342.0011800130196</v>
      </c>
    </row>
    <row r="325" spans="1:10" x14ac:dyDescent="0.2">
      <c r="A325" s="6" t="s">
        <v>191</v>
      </c>
      <c r="B325" s="1" t="s">
        <v>6966</v>
      </c>
      <c r="C325" s="95" t="s">
        <v>6313</v>
      </c>
      <c r="D325" s="95" t="s">
        <v>6313</v>
      </c>
      <c r="E325" s="95" t="s">
        <v>6651</v>
      </c>
      <c r="F325" s="95" t="s">
        <v>6333</v>
      </c>
      <c r="G325" s="95" t="s">
        <v>6333</v>
      </c>
      <c r="H325" s="106">
        <v>5311.0857450045096</v>
      </c>
      <c r="I325" s="16">
        <v>5326.99254504904</v>
      </c>
      <c r="J325" s="94">
        <v>5311.0857450045096</v>
      </c>
    </row>
    <row r="326" spans="1:10" x14ac:dyDescent="0.2">
      <c r="A326" s="6" t="s">
        <v>194</v>
      </c>
      <c r="B326" s="1" t="s">
        <v>6967</v>
      </c>
      <c r="C326" s="95" t="s">
        <v>6313</v>
      </c>
      <c r="D326" s="95" t="s">
        <v>6313</v>
      </c>
      <c r="E326" s="95" t="s">
        <v>6651</v>
      </c>
      <c r="F326" s="95" t="s">
        <v>6333</v>
      </c>
      <c r="G326" s="95" t="s">
        <v>6333</v>
      </c>
      <c r="H326" s="106">
        <v>5292.2896592881898</v>
      </c>
      <c r="I326" s="16">
        <v>5326.99254504904</v>
      </c>
      <c r="J326" s="94">
        <v>5292.2896592881898</v>
      </c>
    </row>
    <row r="327" spans="1:10" x14ac:dyDescent="0.2">
      <c r="A327" s="6" t="s">
        <v>180</v>
      </c>
      <c r="B327" s="1" t="s">
        <v>6968</v>
      </c>
      <c r="C327" s="95" t="s">
        <v>6313</v>
      </c>
      <c r="D327" s="95" t="s">
        <v>6313</v>
      </c>
      <c r="E327" s="95" t="s">
        <v>6651</v>
      </c>
      <c r="F327" s="95" t="s">
        <v>6333</v>
      </c>
      <c r="G327" s="95" t="s">
        <v>6333</v>
      </c>
      <c r="H327" s="106">
        <v>5193.8679850260396</v>
      </c>
      <c r="I327" s="16">
        <v>5326.99254504904</v>
      </c>
      <c r="J327" s="94">
        <v>5193.8679850260396</v>
      </c>
    </row>
    <row r="328" spans="1:10" x14ac:dyDescent="0.2">
      <c r="A328" s="6" t="s">
        <v>175</v>
      </c>
      <c r="B328" s="1" t="s">
        <v>12248</v>
      </c>
      <c r="C328" s="95" t="s">
        <v>6313</v>
      </c>
      <c r="D328" s="95" t="s">
        <v>6313</v>
      </c>
      <c r="E328" s="95" t="s">
        <v>6651</v>
      </c>
      <c r="F328" s="95" t="s">
        <v>6333</v>
      </c>
      <c r="G328" s="95" t="s">
        <v>6333</v>
      </c>
      <c r="H328" s="106">
        <v>5304.9877232142899</v>
      </c>
      <c r="I328" s="16">
        <v>5326.99254504904</v>
      </c>
      <c r="J328" s="94">
        <v>5304.9877232142899</v>
      </c>
    </row>
    <row r="329" spans="1:10" x14ac:dyDescent="0.2">
      <c r="A329" s="6" t="s">
        <v>193</v>
      </c>
      <c r="B329" s="1" t="s">
        <v>6969</v>
      </c>
      <c r="C329" s="95" t="s">
        <v>6313</v>
      </c>
      <c r="D329" s="95" t="s">
        <v>6313</v>
      </c>
      <c r="E329" s="95" t="s">
        <v>6651</v>
      </c>
      <c r="F329" s="95" t="s">
        <v>6333</v>
      </c>
      <c r="G329" s="95" t="s">
        <v>6333</v>
      </c>
      <c r="H329" s="106">
        <v>5283.0204341096696</v>
      </c>
      <c r="I329" s="16">
        <v>5326.99254504904</v>
      </c>
      <c r="J329" s="94">
        <v>5283.0204341096696</v>
      </c>
    </row>
    <row r="330" spans="1:10" x14ac:dyDescent="0.2">
      <c r="A330" s="6" t="s">
        <v>181</v>
      </c>
      <c r="B330" s="1" t="s">
        <v>6970</v>
      </c>
      <c r="C330" s="95" t="s">
        <v>6313</v>
      </c>
      <c r="D330" s="95" t="s">
        <v>6313</v>
      </c>
      <c r="E330" s="95" t="s">
        <v>6651</v>
      </c>
      <c r="F330" s="95" t="s">
        <v>6333</v>
      </c>
      <c r="G330" s="95" t="s">
        <v>6333</v>
      </c>
      <c r="H330" s="106">
        <v>5356.8158226943597</v>
      </c>
      <c r="I330" s="16">
        <v>5326.99254504904</v>
      </c>
      <c r="J330" s="94">
        <v>5356.8158226943597</v>
      </c>
    </row>
    <row r="331" spans="1:10" x14ac:dyDescent="0.2">
      <c r="A331" s="6" t="s">
        <v>210</v>
      </c>
      <c r="B331" s="1" t="s">
        <v>6971</v>
      </c>
      <c r="C331" s="95" t="s">
        <v>6313</v>
      </c>
      <c r="D331" s="95" t="s">
        <v>6313</v>
      </c>
      <c r="E331" s="95" t="s">
        <v>6651</v>
      </c>
      <c r="F331" s="95" t="s">
        <v>6332</v>
      </c>
      <c r="G331" s="95" t="s">
        <v>6332</v>
      </c>
      <c r="H331" s="106">
        <v>5449.8679465114501</v>
      </c>
      <c r="I331" s="16">
        <v>5360.7933252058601</v>
      </c>
      <c r="J331" s="94">
        <v>5449.8679465114501</v>
      </c>
    </row>
    <row r="332" spans="1:10" x14ac:dyDescent="0.2">
      <c r="A332" s="6" t="s">
        <v>206</v>
      </c>
      <c r="B332" s="1" t="s">
        <v>12249</v>
      </c>
      <c r="C332" s="95" t="s">
        <v>6313</v>
      </c>
      <c r="D332" s="95" t="s">
        <v>6313</v>
      </c>
      <c r="E332" s="95" t="s">
        <v>6651</v>
      </c>
      <c r="F332" s="95" t="s">
        <v>6332</v>
      </c>
      <c r="G332" s="95" t="s">
        <v>6332</v>
      </c>
      <c r="H332" s="106">
        <v>5417.9886581688597</v>
      </c>
      <c r="I332" s="16">
        <v>5360.7933252058601</v>
      </c>
      <c r="J332" s="94">
        <v>5417.9886581688597</v>
      </c>
    </row>
    <row r="333" spans="1:10" x14ac:dyDescent="0.2">
      <c r="A333" s="6" t="s">
        <v>198</v>
      </c>
      <c r="B333" s="1" t="s">
        <v>6972</v>
      </c>
      <c r="C333" s="95" t="s">
        <v>6313</v>
      </c>
      <c r="D333" s="95" t="s">
        <v>6313</v>
      </c>
      <c r="E333" s="95" t="s">
        <v>6651</v>
      </c>
      <c r="F333" s="95" t="s">
        <v>6332</v>
      </c>
      <c r="G333" s="95" t="s">
        <v>6332</v>
      </c>
      <c r="H333" s="106">
        <v>5300.3429891896803</v>
      </c>
      <c r="I333" s="16">
        <v>5360.7933252058601</v>
      </c>
      <c r="J333" s="94">
        <v>5300.3429891896803</v>
      </c>
    </row>
    <row r="334" spans="1:10" x14ac:dyDescent="0.2">
      <c r="A334" s="6" t="s">
        <v>204</v>
      </c>
      <c r="B334" s="1" t="s">
        <v>6973</v>
      </c>
      <c r="C334" s="95" t="s">
        <v>6313</v>
      </c>
      <c r="D334" s="95" t="s">
        <v>6313</v>
      </c>
      <c r="E334" s="95" t="s">
        <v>6651</v>
      </c>
      <c r="F334" s="95" t="s">
        <v>6332</v>
      </c>
      <c r="G334" s="95" t="s">
        <v>6332</v>
      </c>
      <c r="H334" s="106">
        <v>5349.9578826121797</v>
      </c>
      <c r="I334" s="16">
        <v>5360.7933252058601</v>
      </c>
      <c r="J334" s="94">
        <v>5349.9578826121797</v>
      </c>
    </row>
    <row r="335" spans="1:10" x14ac:dyDescent="0.2">
      <c r="A335" s="6" t="s">
        <v>202</v>
      </c>
      <c r="B335" s="1" t="s">
        <v>6974</v>
      </c>
      <c r="C335" s="95" t="s">
        <v>6313</v>
      </c>
      <c r="D335" s="95" t="s">
        <v>6313</v>
      </c>
      <c r="E335" s="95" t="s">
        <v>6651</v>
      </c>
      <c r="F335" s="95" t="s">
        <v>6332</v>
      </c>
      <c r="G335" s="95" t="s">
        <v>6332</v>
      </c>
      <c r="H335" s="106">
        <v>5352.7781876929002</v>
      </c>
      <c r="I335" s="16">
        <v>5360.7933252058601</v>
      </c>
      <c r="J335" s="94">
        <v>5352.7781876929002</v>
      </c>
    </row>
    <row r="336" spans="1:10" x14ac:dyDescent="0.2">
      <c r="A336" s="6" t="s">
        <v>207</v>
      </c>
      <c r="B336" s="1" t="s">
        <v>6975</v>
      </c>
      <c r="C336" s="95" t="s">
        <v>6313</v>
      </c>
      <c r="D336" s="95" t="s">
        <v>6313</v>
      </c>
      <c r="E336" s="95" t="s">
        <v>6651</v>
      </c>
      <c r="F336" s="95" t="s">
        <v>6332</v>
      </c>
      <c r="G336" s="95" t="s">
        <v>6332</v>
      </c>
      <c r="H336" s="106">
        <v>5422.5875651041697</v>
      </c>
      <c r="I336" s="16">
        <v>5360.7933252058601</v>
      </c>
      <c r="J336" s="94">
        <v>5422.5875651041697</v>
      </c>
    </row>
    <row r="337" spans="1:10" x14ac:dyDescent="0.2">
      <c r="A337" s="6" t="s">
        <v>200</v>
      </c>
      <c r="B337" s="1" t="s">
        <v>6976</v>
      </c>
      <c r="C337" s="95" t="s">
        <v>6313</v>
      </c>
      <c r="D337" s="95" t="s">
        <v>6313</v>
      </c>
      <c r="E337" s="95" t="s">
        <v>6651</v>
      </c>
      <c r="F337" s="95" t="s">
        <v>6332</v>
      </c>
      <c r="G337" s="95" t="s">
        <v>6332</v>
      </c>
      <c r="H337" s="106">
        <v>5351.8404455850296</v>
      </c>
      <c r="I337" s="16">
        <v>5360.7933252058601</v>
      </c>
      <c r="J337" s="94">
        <v>5351.8404455850296</v>
      </c>
    </row>
    <row r="338" spans="1:10" x14ac:dyDescent="0.2">
      <c r="A338" s="6" t="s">
        <v>224</v>
      </c>
      <c r="B338" s="1" t="s">
        <v>6977</v>
      </c>
      <c r="C338" s="95" t="s">
        <v>6313</v>
      </c>
      <c r="D338" s="95" t="s">
        <v>6313</v>
      </c>
      <c r="E338" s="95" t="s">
        <v>6651</v>
      </c>
      <c r="F338" s="95" t="s">
        <v>6332</v>
      </c>
      <c r="G338" s="95" t="s">
        <v>6332</v>
      </c>
      <c r="H338" s="106">
        <v>5390.1389222756397</v>
      </c>
      <c r="I338" s="16">
        <v>5360.7933252058601</v>
      </c>
      <c r="J338" s="94">
        <v>5390.1389222756397</v>
      </c>
    </row>
    <row r="339" spans="1:10" x14ac:dyDescent="0.2">
      <c r="A339" s="6" t="s">
        <v>229</v>
      </c>
      <c r="B339" s="1" t="s">
        <v>12250</v>
      </c>
      <c r="C339" s="95" t="s">
        <v>6313</v>
      </c>
      <c r="D339" s="95" t="s">
        <v>6313</v>
      </c>
      <c r="E339" s="95" t="s">
        <v>6651</v>
      </c>
      <c r="F339" s="95" t="s">
        <v>6332</v>
      </c>
      <c r="G339" s="95" t="s">
        <v>6332</v>
      </c>
      <c r="H339" s="106">
        <v>5420.6309903772899</v>
      </c>
      <c r="I339" s="16">
        <v>5360.7933252058601</v>
      </c>
      <c r="J339" s="94">
        <v>5420.6309903772899</v>
      </c>
    </row>
    <row r="340" spans="1:10" x14ac:dyDescent="0.2">
      <c r="A340" s="6" t="s">
        <v>231</v>
      </c>
      <c r="B340" s="1" t="s">
        <v>12251</v>
      </c>
      <c r="C340" s="95" t="s">
        <v>6313</v>
      </c>
      <c r="D340" s="95" t="s">
        <v>6313</v>
      </c>
      <c r="E340" s="95" t="s">
        <v>6651</v>
      </c>
      <c r="F340" s="95" t="s">
        <v>6332</v>
      </c>
      <c r="G340" s="95" t="s">
        <v>6332</v>
      </c>
      <c r="H340" s="106">
        <v>5359.5615829839899</v>
      </c>
      <c r="I340" s="16">
        <v>5360.7933252058601</v>
      </c>
      <c r="J340" s="94">
        <v>5359.5615829839899</v>
      </c>
    </row>
    <row r="341" spans="1:10" x14ac:dyDescent="0.2">
      <c r="A341" s="6" t="s">
        <v>213</v>
      </c>
      <c r="B341" s="1" t="s">
        <v>6978</v>
      </c>
      <c r="C341" s="95" t="s">
        <v>6313</v>
      </c>
      <c r="D341" s="95" t="s">
        <v>6313</v>
      </c>
      <c r="E341" s="95" t="s">
        <v>6651</v>
      </c>
      <c r="F341" s="95" t="s">
        <v>6332</v>
      </c>
      <c r="G341" s="95" t="s">
        <v>6332</v>
      </c>
      <c r="H341" s="106">
        <v>5229.42886545688</v>
      </c>
      <c r="I341" s="16">
        <v>5360.7933252058601</v>
      </c>
      <c r="J341" s="94">
        <v>5229.42886545688</v>
      </c>
    </row>
    <row r="342" spans="1:10" x14ac:dyDescent="0.2">
      <c r="A342" s="6" t="s">
        <v>199</v>
      </c>
      <c r="B342" s="1" t="s">
        <v>6979</v>
      </c>
      <c r="C342" s="95" t="s">
        <v>6313</v>
      </c>
      <c r="D342" s="95" t="s">
        <v>6313</v>
      </c>
      <c r="E342" s="95" t="s">
        <v>6651</v>
      </c>
      <c r="F342" s="95" t="s">
        <v>6332</v>
      </c>
      <c r="G342" s="95" t="s">
        <v>6332</v>
      </c>
      <c r="H342" s="106">
        <v>5469.9806206597204</v>
      </c>
      <c r="I342" s="16">
        <v>5360.7933252058601</v>
      </c>
      <c r="J342" s="94">
        <v>5469.9806206597204</v>
      </c>
    </row>
    <row r="343" spans="1:10" x14ac:dyDescent="0.2">
      <c r="A343" s="6" t="s">
        <v>232</v>
      </c>
      <c r="B343" s="1" t="s">
        <v>6980</v>
      </c>
      <c r="C343" s="95" t="s">
        <v>6313</v>
      </c>
      <c r="D343" s="95" t="s">
        <v>6313</v>
      </c>
      <c r="E343" s="95" t="s">
        <v>6651</v>
      </c>
      <c r="F343" s="95" t="s">
        <v>6332</v>
      </c>
      <c r="G343" s="95" t="s">
        <v>6332</v>
      </c>
      <c r="H343" s="106">
        <v>5261.3047340029798</v>
      </c>
      <c r="I343" s="16">
        <v>5360.7933252058601</v>
      </c>
      <c r="J343" s="94">
        <v>5261.3047340029798</v>
      </c>
    </row>
    <row r="344" spans="1:10" x14ac:dyDescent="0.2">
      <c r="A344" s="6" t="s">
        <v>211</v>
      </c>
      <c r="B344" s="1" t="s">
        <v>6981</v>
      </c>
      <c r="C344" s="95" t="s">
        <v>6313</v>
      </c>
      <c r="D344" s="95" t="s">
        <v>6313</v>
      </c>
      <c r="E344" s="95" t="s">
        <v>6651</v>
      </c>
      <c r="F344" s="95" t="s">
        <v>6332</v>
      </c>
      <c r="G344" s="95" t="s">
        <v>6332</v>
      </c>
      <c r="H344" s="106">
        <v>5332.8471369667704</v>
      </c>
      <c r="I344" s="16">
        <v>5360.7933252058601</v>
      </c>
      <c r="J344" s="94">
        <v>5332.8471369667704</v>
      </c>
    </row>
    <row r="345" spans="1:10" x14ac:dyDescent="0.2">
      <c r="A345" s="6" t="s">
        <v>196</v>
      </c>
      <c r="B345" s="1" t="s">
        <v>6982</v>
      </c>
      <c r="C345" s="95" t="s">
        <v>6313</v>
      </c>
      <c r="D345" s="95" t="s">
        <v>6313</v>
      </c>
      <c r="E345" s="95" t="s">
        <v>6651</v>
      </c>
      <c r="F345" s="95" t="s">
        <v>6332</v>
      </c>
      <c r="G345" s="95" t="s">
        <v>6332</v>
      </c>
      <c r="H345" s="106">
        <v>5461.4120736471004</v>
      </c>
      <c r="I345" s="16">
        <v>5360.7933252058601</v>
      </c>
      <c r="J345" s="94">
        <v>5461.4120736471004</v>
      </c>
    </row>
    <row r="346" spans="1:10" x14ac:dyDescent="0.2">
      <c r="A346" s="6" t="s">
        <v>227</v>
      </c>
      <c r="B346" s="1" t="s">
        <v>6983</v>
      </c>
      <c r="C346" s="95" t="s">
        <v>6313</v>
      </c>
      <c r="D346" s="95" t="s">
        <v>6313</v>
      </c>
      <c r="E346" s="95" t="s">
        <v>6651</v>
      </c>
      <c r="F346" s="95" t="s">
        <v>6332</v>
      </c>
      <c r="G346" s="95" t="s">
        <v>6332</v>
      </c>
      <c r="H346" s="106">
        <v>5478.3455636160697</v>
      </c>
      <c r="I346" s="16">
        <v>5360.7933252058601</v>
      </c>
      <c r="J346" s="94">
        <v>5478.3455636160697</v>
      </c>
    </row>
    <row r="347" spans="1:10" x14ac:dyDescent="0.2">
      <c r="A347" s="6" t="s">
        <v>203</v>
      </c>
      <c r="B347" s="1" t="s">
        <v>6984</v>
      </c>
      <c r="C347" s="95" t="s">
        <v>6313</v>
      </c>
      <c r="D347" s="95" t="s">
        <v>6313</v>
      </c>
      <c r="E347" s="95" t="s">
        <v>6651</v>
      </c>
      <c r="F347" s="95" t="s">
        <v>6332</v>
      </c>
      <c r="G347" s="95" t="s">
        <v>6332</v>
      </c>
      <c r="H347" s="106">
        <v>5356.4957210162202</v>
      </c>
      <c r="I347" s="16">
        <v>5360.7933252058601</v>
      </c>
      <c r="J347" s="94">
        <v>5356.4957210162202</v>
      </c>
    </row>
    <row r="348" spans="1:10" x14ac:dyDescent="0.2">
      <c r="A348" s="6" t="s">
        <v>209</v>
      </c>
      <c r="B348" s="1" t="s">
        <v>6985</v>
      </c>
      <c r="C348" s="95" t="s">
        <v>6313</v>
      </c>
      <c r="D348" s="95" t="s">
        <v>6313</v>
      </c>
      <c r="E348" s="95" t="s">
        <v>6651</v>
      </c>
      <c r="F348" s="95" t="s">
        <v>6332</v>
      </c>
      <c r="G348" s="95" t="s">
        <v>6332</v>
      </c>
      <c r="H348" s="106">
        <v>5484.62744140625</v>
      </c>
      <c r="I348" s="16">
        <v>5360.7933252058601</v>
      </c>
      <c r="J348" s="94">
        <v>5484.62744140625</v>
      </c>
    </row>
    <row r="349" spans="1:10" x14ac:dyDescent="0.2">
      <c r="A349" s="6" t="s">
        <v>225</v>
      </c>
      <c r="B349" s="1" t="s">
        <v>6986</v>
      </c>
      <c r="C349" s="95" t="s">
        <v>6313</v>
      </c>
      <c r="D349" s="95" t="s">
        <v>6313</v>
      </c>
      <c r="E349" s="95" t="s">
        <v>6651</v>
      </c>
      <c r="F349" s="95" t="s">
        <v>6332</v>
      </c>
      <c r="G349" s="95" t="s">
        <v>6332</v>
      </c>
      <c r="H349" s="106">
        <v>5258.3456104133702</v>
      </c>
      <c r="I349" s="16">
        <v>5360.7933252058601</v>
      </c>
      <c r="J349" s="94">
        <v>5258.3456104133702</v>
      </c>
    </row>
    <row r="350" spans="1:10" x14ac:dyDescent="0.2">
      <c r="A350" s="6" t="s">
        <v>201</v>
      </c>
      <c r="B350" s="1" t="s">
        <v>6987</v>
      </c>
      <c r="C350" s="95" t="s">
        <v>6313</v>
      </c>
      <c r="D350" s="95" t="s">
        <v>6313</v>
      </c>
      <c r="E350" s="95" t="s">
        <v>6651</v>
      </c>
      <c r="F350" s="95" t="s">
        <v>6332</v>
      </c>
      <c r="G350" s="95" t="s">
        <v>6332</v>
      </c>
      <c r="H350" s="106">
        <v>5314.5818401834204</v>
      </c>
      <c r="I350" s="16">
        <v>5360.7933252058601</v>
      </c>
      <c r="J350" s="94">
        <v>5314.5818401834204</v>
      </c>
    </row>
    <row r="351" spans="1:10" x14ac:dyDescent="0.2">
      <c r="A351" s="6" t="s">
        <v>221</v>
      </c>
      <c r="B351" s="1" t="s">
        <v>6988</v>
      </c>
      <c r="C351" s="95" t="s">
        <v>6313</v>
      </c>
      <c r="D351" s="95" t="s">
        <v>6313</v>
      </c>
      <c r="E351" s="95" t="s">
        <v>6651</v>
      </c>
      <c r="F351" s="95" t="s">
        <v>6332</v>
      </c>
      <c r="G351" s="95" t="s">
        <v>6332</v>
      </c>
      <c r="H351" s="106">
        <v>5272.4693118578798</v>
      </c>
      <c r="I351" s="16">
        <v>5360.7933252058601</v>
      </c>
      <c r="J351" s="94">
        <v>5272.4693118578798</v>
      </c>
    </row>
    <row r="352" spans="1:10" x14ac:dyDescent="0.2">
      <c r="A352" s="6" t="s">
        <v>197</v>
      </c>
      <c r="B352" s="1" t="s">
        <v>6989</v>
      </c>
      <c r="C352" s="95" t="s">
        <v>6313</v>
      </c>
      <c r="D352" s="95" t="s">
        <v>6313</v>
      </c>
      <c r="E352" s="95" t="s">
        <v>6651</v>
      </c>
      <c r="F352" s="95" t="s">
        <v>6332</v>
      </c>
      <c r="G352" s="95" t="s">
        <v>6332</v>
      </c>
      <c r="H352" s="106">
        <v>5357.7098544034097</v>
      </c>
      <c r="I352" s="16">
        <v>5360.7933252058601</v>
      </c>
      <c r="J352" s="94">
        <v>5357.7098544034097</v>
      </c>
    </row>
    <row r="353" spans="1:10" x14ac:dyDescent="0.2">
      <c r="A353" s="6" t="s">
        <v>217</v>
      </c>
      <c r="B353" s="1" t="s">
        <v>6990</v>
      </c>
      <c r="C353" s="95" t="s">
        <v>6313</v>
      </c>
      <c r="D353" s="95" t="s">
        <v>6313</v>
      </c>
      <c r="E353" s="95" t="s">
        <v>6651</v>
      </c>
      <c r="F353" s="95" t="s">
        <v>6332</v>
      </c>
      <c r="G353" s="95" t="s">
        <v>6332</v>
      </c>
      <c r="H353" s="106">
        <v>5343.1403979920497</v>
      </c>
      <c r="I353" s="16">
        <v>5360.7933252058601</v>
      </c>
      <c r="J353" s="94">
        <v>5343.1403979920497</v>
      </c>
    </row>
    <row r="354" spans="1:10" x14ac:dyDescent="0.2">
      <c r="A354" s="6" t="s">
        <v>222</v>
      </c>
      <c r="B354" s="1" t="s">
        <v>6991</v>
      </c>
      <c r="C354" s="95" t="s">
        <v>6313</v>
      </c>
      <c r="D354" s="95" t="s">
        <v>6313</v>
      </c>
      <c r="E354" s="95" t="s">
        <v>6651</v>
      </c>
      <c r="F354" s="95" t="s">
        <v>6332</v>
      </c>
      <c r="G354" s="95" t="s">
        <v>6332</v>
      </c>
      <c r="H354" s="106">
        <v>5271.0998535156205</v>
      </c>
      <c r="I354" s="16">
        <v>5360.7933252058601</v>
      </c>
      <c r="J354" s="94">
        <v>5271.0998535156205</v>
      </c>
    </row>
    <row r="355" spans="1:10" x14ac:dyDescent="0.2">
      <c r="A355" s="6" t="s">
        <v>212</v>
      </c>
      <c r="B355" s="1" t="s">
        <v>6992</v>
      </c>
      <c r="C355" s="95" t="s">
        <v>6313</v>
      </c>
      <c r="D355" s="95" t="s">
        <v>6313</v>
      </c>
      <c r="E355" s="95" t="s">
        <v>6651</v>
      </c>
      <c r="F355" s="95" t="s">
        <v>6332</v>
      </c>
      <c r="G355" s="95" t="s">
        <v>6332</v>
      </c>
      <c r="H355" s="106">
        <v>5330.4361404718102</v>
      </c>
      <c r="I355" s="16">
        <v>5360.7933252058601</v>
      </c>
      <c r="J355" s="94">
        <v>5330.4361404718102</v>
      </c>
    </row>
    <row r="356" spans="1:10" x14ac:dyDescent="0.2">
      <c r="A356" s="6" t="s">
        <v>215</v>
      </c>
      <c r="B356" s="1" t="s">
        <v>6993</v>
      </c>
      <c r="C356" s="95" t="s">
        <v>6313</v>
      </c>
      <c r="D356" s="95" t="s">
        <v>6313</v>
      </c>
      <c r="E356" s="95" t="s">
        <v>6651</v>
      </c>
      <c r="F356" s="95" t="s">
        <v>6332</v>
      </c>
      <c r="G356" s="95" t="s">
        <v>6332</v>
      </c>
      <c r="H356" s="106">
        <v>5276.6039341517899</v>
      </c>
      <c r="I356" s="16">
        <v>5360.7933252058601</v>
      </c>
      <c r="J356" s="94">
        <v>5276.6039341517899</v>
      </c>
    </row>
    <row r="357" spans="1:10" x14ac:dyDescent="0.2">
      <c r="A357" s="6" t="s">
        <v>230</v>
      </c>
      <c r="B357" s="1" t="s">
        <v>6994</v>
      </c>
      <c r="C357" s="95" t="s">
        <v>6313</v>
      </c>
      <c r="D357" s="95" t="s">
        <v>6313</v>
      </c>
      <c r="E357" s="95" t="s">
        <v>6651</v>
      </c>
      <c r="F357" s="95" t="s">
        <v>6332</v>
      </c>
      <c r="G357" s="95" t="s">
        <v>6332</v>
      </c>
      <c r="H357" s="106">
        <v>5382.8570620888204</v>
      </c>
      <c r="I357" s="16">
        <v>5360.7933252058601</v>
      </c>
      <c r="J357" s="94">
        <v>5382.8570620888204</v>
      </c>
    </row>
    <row r="358" spans="1:10" x14ac:dyDescent="0.2">
      <c r="A358" s="6" t="s">
        <v>219</v>
      </c>
      <c r="B358" s="1" t="s">
        <v>6995</v>
      </c>
      <c r="C358" s="95" t="s">
        <v>6313</v>
      </c>
      <c r="D358" s="95" t="s">
        <v>6313</v>
      </c>
      <c r="E358" s="95" t="s">
        <v>6651</v>
      </c>
      <c r="F358" s="95" t="s">
        <v>6332</v>
      </c>
      <c r="G358" s="95" t="s">
        <v>6332</v>
      </c>
      <c r="H358" s="106">
        <v>5392.7035134055404</v>
      </c>
      <c r="I358" s="16">
        <v>5360.7933252058601</v>
      </c>
      <c r="J358" s="94">
        <v>5392.7035134055404</v>
      </c>
    </row>
    <row r="359" spans="1:10" x14ac:dyDescent="0.2">
      <c r="A359" s="6" t="s">
        <v>195</v>
      </c>
      <c r="B359" s="1" t="s">
        <v>6996</v>
      </c>
      <c r="C359" s="95" t="s">
        <v>6313</v>
      </c>
      <c r="D359" s="95" t="s">
        <v>6313</v>
      </c>
      <c r="E359" s="95" t="s">
        <v>6651</v>
      </c>
      <c r="F359" s="95" t="s">
        <v>6332</v>
      </c>
      <c r="G359" s="95" t="s">
        <v>6332</v>
      </c>
      <c r="H359" s="106">
        <v>5271.0213436837903</v>
      </c>
      <c r="I359" s="16">
        <v>5360.7933252058601</v>
      </c>
      <c r="J359" s="94">
        <v>5271.0213436837903</v>
      </c>
    </row>
    <row r="360" spans="1:10" x14ac:dyDescent="0.2">
      <c r="A360" s="6" t="s">
        <v>205</v>
      </c>
      <c r="B360" s="1" t="s">
        <v>6997</v>
      </c>
      <c r="C360" s="95" t="s">
        <v>6313</v>
      </c>
      <c r="D360" s="95" t="s">
        <v>6313</v>
      </c>
      <c r="E360" s="95" t="s">
        <v>6651</v>
      </c>
      <c r="F360" s="95" t="s">
        <v>6332</v>
      </c>
      <c r="G360" s="95" t="s">
        <v>6332</v>
      </c>
      <c r="H360" s="106">
        <v>5456.1278428819396</v>
      </c>
      <c r="I360" s="16">
        <v>5360.7933252058601</v>
      </c>
      <c r="J360" s="94">
        <v>5456.1278428819396</v>
      </c>
    </row>
    <row r="361" spans="1:10" x14ac:dyDescent="0.2">
      <c r="A361" s="6" t="s">
        <v>233</v>
      </c>
      <c r="B361" s="1" t="s">
        <v>6998</v>
      </c>
      <c r="C361" s="95" t="s">
        <v>6313</v>
      </c>
      <c r="D361" s="95" t="s">
        <v>6313</v>
      </c>
      <c r="E361" s="95" t="s">
        <v>6651</v>
      </c>
      <c r="F361" s="95" t="s">
        <v>6332</v>
      </c>
      <c r="G361" s="95" t="s">
        <v>6332</v>
      </c>
      <c r="H361" s="106">
        <v>5341.6738751882503</v>
      </c>
      <c r="I361" s="16">
        <v>5360.7933252058601</v>
      </c>
      <c r="J361" s="94">
        <v>5341.6738751882503</v>
      </c>
    </row>
    <row r="362" spans="1:10" x14ac:dyDescent="0.2">
      <c r="A362" s="6" t="s">
        <v>216</v>
      </c>
      <c r="B362" s="1" t="s">
        <v>6999</v>
      </c>
      <c r="C362" s="95" t="s">
        <v>6313</v>
      </c>
      <c r="D362" s="95" t="s">
        <v>6313</v>
      </c>
      <c r="E362" s="95" t="s">
        <v>6651</v>
      </c>
      <c r="F362" s="95" t="s">
        <v>6332</v>
      </c>
      <c r="G362" s="95" t="s">
        <v>6332</v>
      </c>
      <c r="H362" s="106">
        <v>5467.0115356445303</v>
      </c>
      <c r="I362" s="16">
        <v>5360.7933252058601</v>
      </c>
      <c r="J362" s="94">
        <v>5467.0115356445303</v>
      </c>
    </row>
    <row r="363" spans="1:10" x14ac:dyDescent="0.2">
      <c r="A363" s="6" t="s">
        <v>223</v>
      </c>
      <c r="B363" s="1" t="s">
        <v>7000</v>
      </c>
      <c r="C363" s="95" t="s">
        <v>6313</v>
      </c>
      <c r="D363" s="95" t="s">
        <v>6313</v>
      </c>
      <c r="E363" s="95" t="s">
        <v>6651</v>
      </c>
      <c r="F363" s="95" t="s">
        <v>6332</v>
      </c>
      <c r="G363" s="95" t="s">
        <v>6332</v>
      </c>
      <c r="H363" s="106">
        <v>5264.5814985795496</v>
      </c>
      <c r="I363" s="16">
        <v>5360.7933252058601</v>
      </c>
      <c r="J363" s="94">
        <v>5264.5814985795496</v>
      </c>
    </row>
    <row r="364" spans="1:10" x14ac:dyDescent="0.2">
      <c r="A364" s="6" t="s">
        <v>208</v>
      </c>
      <c r="B364" s="1" t="s">
        <v>7001</v>
      </c>
      <c r="C364" s="95" t="s">
        <v>6313</v>
      </c>
      <c r="D364" s="95" t="s">
        <v>6313</v>
      </c>
      <c r="E364" s="95" t="s">
        <v>6651</v>
      </c>
      <c r="F364" s="95" t="s">
        <v>6332</v>
      </c>
      <c r="G364" s="95" t="s">
        <v>6332</v>
      </c>
      <c r="H364" s="106">
        <v>5378.5444693216496</v>
      </c>
      <c r="I364" s="16">
        <v>5360.7933252058601</v>
      </c>
      <c r="J364" s="94">
        <v>5378.5444693216496</v>
      </c>
    </row>
    <row r="365" spans="1:10" x14ac:dyDescent="0.2">
      <c r="A365" s="6" t="s">
        <v>226</v>
      </c>
      <c r="B365" s="1" t="s">
        <v>7002</v>
      </c>
      <c r="C365" s="95" t="s">
        <v>6313</v>
      </c>
      <c r="D365" s="95" t="s">
        <v>6313</v>
      </c>
      <c r="E365" s="95" t="s">
        <v>6651</v>
      </c>
      <c r="F365" s="95" t="s">
        <v>6332</v>
      </c>
      <c r="G365" s="95" t="s">
        <v>6332</v>
      </c>
      <c r="H365" s="106">
        <v>5445.5039458403699</v>
      </c>
      <c r="I365" s="16">
        <v>5360.7933252058601</v>
      </c>
      <c r="J365" s="94">
        <v>5445.5039458403699</v>
      </c>
    </row>
    <row r="366" spans="1:10" x14ac:dyDescent="0.2">
      <c r="A366" s="6" t="s">
        <v>214</v>
      </c>
      <c r="B366" s="1" t="s">
        <v>7003</v>
      </c>
      <c r="C366" s="95" t="s">
        <v>6313</v>
      </c>
      <c r="D366" s="95" t="s">
        <v>6313</v>
      </c>
      <c r="E366" s="95" t="s">
        <v>6651</v>
      </c>
      <c r="F366" s="95" t="s">
        <v>6332</v>
      </c>
      <c r="G366" s="95" t="s">
        <v>6332</v>
      </c>
      <c r="H366" s="106">
        <v>5140.0568359375002</v>
      </c>
      <c r="I366" s="16">
        <v>5360.7933252058601</v>
      </c>
      <c r="J366" s="94">
        <v>5140.0568359375002</v>
      </c>
    </row>
    <row r="367" spans="1:10" x14ac:dyDescent="0.2">
      <c r="A367" s="6" t="s">
        <v>218</v>
      </c>
      <c r="B367" s="1" t="s">
        <v>7004</v>
      </c>
      <c r="C367" s="95" t="s">
        <v>6313</v>
      </c>
      <c r="D367" s="95" t="s">
        <v>6313</v>
      </c>
      <c r="E367" s="95" t="s">
        <v>6651</v>
      </c>
      <c r="F367" s="95" t="s">
        <v>6332</v>
      </c>
      <c r="G367" s="95" t="s">
        <v>6332</v>
      </c>
      <c r="H367" s="106">
        <v>5261.7378186677597</v>
      </c>
      <c r="I367" s="16">
        <v>5360.7933252058601</v>
      </c>
      <c r="J367" s="94">
        <v>5261.7378186677597</v>
      </c>
    </row>
    <row r="368" spans="1:10" x14ac:dyDescent="0.2">
      <c r="A368" s="6" t="s">
        <v>220</v>
      </c>
      <c r="B368" s="1" t="s">
        <v>7005</v>
      </c>
      <c r="C368" s="95" t="s">
        <v>6313</v>
      </c>
      <c r="D368" s="95" t="s">
        <v>6313</v>
      </c>
      <c r="E368" s="95" t="s">
        <v>6651</v>
      </c>
      <c r="F368" s="95" t="s">
        <v>6332</v>
      </c>
      <c r="G368" s="95" t="s">
        <v>6332</v>
      </c>
      <c r="H368" s="106">
        <v>5311.7845126065304</v>
      </c>
      <c r="I368" s="16">
        <v>5360.7933252058601</v>
      </c>
      <c r="J368" s="94">
        <v>5311.7845126065304</v>
      </c>
    </row>
    <row r="369" spans="1:10" x14ac:dyDescent="0.2">
      <c r="A369" s="6" t="s">
        <v>1306</v>
      </c>
      <c r="B369" s="1" t="s">
        <v>7006</v>
      </c>
      <c r="C369" s="95" t="s">
        <v>6435</v>
      </c>
      <c r="D369" s="95" t="s">
        <v>6435</v>
      </c>
      <c r="E369" s="95" t="s">
        <v>6651</v>
      </c>
      <c r="F369" s="95" t="s">
        <v>6625</v>
      </c>
      <c r="G369" s="95" t="s">
        <v>6625</v>
      </c>
      <c r="H369" s="106">
        <v>5280.3750976562496</v>
      </c>
      <c r="I369" s="16">
        <v>5309.3501572537498</v>
      </c>
      <c r="J369" s="94">
        <v>5280.3750976562496</v>
      </c>
    </row>
    <row r="370" spans="1:10" x14ac:dyDescent="0.2">
      <c r="A370" s="6" t="s">
        <v>1178</v>
      </c>
      <c r="B370" s="1" t="s">
        <v>7007</v>
      </c>
      <c r="C370" s="95" t="s">
        <v>6435</v>
      </c>
      <c r="D370" s="95" t="s">
        <v>6435</v>
      </c>
      <c r="E370" s="95" t="s">
        <v>6651</v>
      </c>
      <c r="F370" s="95" t="s">
        <v>6626</v>
      </c>
      <c r="G370" s="95" t="s">
        <v>6626</v>
      </c>
      <c r="H370" s="106">
        <v>5242.4834923377402</v>
      </c>
      <c r="I370" s="16">
        <v>5276.4753271844102</v>
      </c>
      <c r="J370" s="94">
        <v>5242.4834923377402</v>
      </c>
    </row>
    <row r="371" spans="1:10" x14ac:dyDescent="0.2">
      <c r="A371" s="6" t="s">
        <v>1347</v>
      </c>
      <c r="B371" s="1" t="s">
        <v>7008</v>
      </c>
      <c r="C371" s="95" t="s">
        <v>6435</v>
      </c>
      <c r="D371" s="95" t="s">
        <v>6435</v>
      </c>
      <c r="E371" s="95" t="s">
        <v>6651</v>
      </c>
      <c r="F371" s="95" t="s">
        <v>6624</v>
      </c>
      <c r="G371" s="95" t="s">
        <v>6624</v>
      </c>
      <c r="H371" s="106">
        <v>5330.6844217051603</v>
      </c>
      <c r="I371" s="16">
        <v>5295.5333577310903</v>
      </c>
      <c r="J371" s="94">
        <v>5330.6844217051603</v>
      </c>
    </row>
    <row r="372" spans="1:10" x14ac:dyDescent="0.2">
      <c r="A372" s="6" t="s">
        <v>1184</v>
      </c>
      <c r="B372" s="1" t="s">
        <v>12252</v>
      </c>
      <c r="C372" s="95" t="s">
        <v>6435</v>
      </c>
      <c r="D372" s="95" t="s">
        <v>6435</v>
      </c>
      <c r="E372" s="95" t="s">
        <v>6651</v>
      </c>
      <c r="F372" s="95" t="s">
        <v>6626</v>
      </c>
      <c r="G372" s="95" t="s">
        <v>6626</v>
      </c>
      <c r="H372" s="106">
        <v>5399.6678192761501</v>
      </c>
      <c r="I372" s="16">
        <v>5276.4753271844102</v>
      </c>
      <c r="J372" s="94">
        <v>5399.6678192761501</v>
      </c>
    </row>
    <row r="373" spans="1:10" x14ac:dyDescent="0.2">
      <c r="A373" s="6" t="s">
        <v>1351</v>
      </c>
      <c r="B373" s="1" t="s">
        <v>7009</v>
      </c>
      <c r="C373" s="95" t="s">
        <v>6435</v>
      </c>
      <c r="D373" s="95" t="s">
        <v>6435</v>
      </c>
      <c r="E373" s="95" t="s">
        <v>6651</v>
      </c>
      <c r="F373" s="95" t="s">
        <v>6624</v>
      </c>
      <c r="G373" s="95" t="s">
        <v>6624</v>
      </c>
      <c r="H373" s="106">
        <v>5304.5241988877096</v>
      </c>
      <c r="I373" s="16">
        <v>5295.5333577310903</v>
      </c>
      <c r="J373" s="94">
        <v>5304.5241988877096</v>
      </c>
    </row>
    <row r="374" spans="1:10" x14ac:dyDescent="0.2">
      <c r="A374" s="6" t="s">
        <v>1277</v>
      </c>
      <c r="B374" s="1" t="s">
        <v>12253</v>
      </c>
      <c r="C374" s="95" t="s">
        <v>6435</v>
      </c>
      <c r="D374" s="95" t="s">
        <v>6435</v>
      </c>
      <c r="E374" s="95" t="s">
        <v>6651</v>
      </c>
      <c r="F374" s="95" t="s">
        <v>6627</v>
      </c>
      <c r="G374" s="95" t="s">
        <v>6627</v>
      </c>
      <c r="H374" s="106">
        <v>5242.1471295408401</v>
      </c>
      <c r="I374" s="16">
        <v>5290.6976378217996</v>
      </c>
      <c r="J374" s="94">
        <v>5242.1471295408401</v>
      </c>
    </row>
    <row r="375" spans="1:10" x14ac:dyDescent="0.2">
      <c r="A375" s="6" t="s">
        <v>1174</v>
      </c>
      <c r="B375" s="1" t="s">
        <v>7010</v>
      </c>
      <c r="C375" s="95" t="s">
        <v>6435</v>
      </c>
      <c r="D375" s="95" t="s">
        <v>6435</v>
      </c>
      <c r="E375" s="95" t="s">
        <v>6651</v>
      </c>
      <c r="F375" s="95" t="s">
        <v>6626</v>
      </c>
      <c r="G375" s="95" t="s">
        <v>6626</v>
      </c>
      <c r="H375" s="106">
        <v>5222.05685686384</v>
      </c>
      <c r="I375" s="16">
        <v>5276.4753271844102</v>
      </c>
      <c r="J375" s="94">
        <v>5222.05685686384</v>
      </c>
    </row>
    <row r="376" spans="1:10" x14ac:dyDescent="0.2">
      <c r="A376" s="6" t="s">
        <v>1274</v>
      </c>
      <c r="B376" s="1" t="s">
        <v>7011</v>
      </c>
      <c r="C376" s="95" t="s">
        <v>6435</v>
      </c>
      <c r="D376" s="95" t="s">
        <v>6435</v>
      </c>
      <c r="E376" s="95" t="s">
        <v>6651</v>
      </c>
      <c r="F376" s="95" t="s">
        <v>6627</v>
      </c>
      <c r="G376" s="95" t="s">
        <v>6627</v>
      </c>
      <c r="H376" s="106">
        <v>5264.1940451632699</v>
      </c>
      <c r="I376" s="16">
        <v>5290.6976378217996</v>
      </c>
      <c r="J376" s="94">
        <v>5264.1940451632699</v>
      </c>
    </row>
    <row r="377" spans="1:10" x14ac:dyDescent="0.2">
      <c r="A377" s="6" t="s">
        <v>1289</v>
      </c>
      <c r="B377" s="1" t="s">
        <v>7012</v>
      </c>
      <c r="C377" s="95" t="s">
        <v>6435</v>
      </c>
      <c r="D377" s="95" t="s">
        <v>6435</v>
      </c>
      <c r="E377" s="95" t="s">
        <v>6651</v>
      </c>
      <c r="F377" s="95" t="s">
        <v>6625</v>
      </c>
      <c r="G377" s="95" t="s">
        <v>6625</v>
      </c>
      <c r="H377" s="106">
        <v>5245.5472366898102</v>
      </c>
      <c r="I377" s="16">
        <v>5309.3501572537498</v>
      </c>
      <c r="J377" s="94">
        <v>5245.5472366898102</v>
      </c>
    </row>
    <row r="378" spans="1:10" x14ac:dyDescent="0.2">
      <c r="A378" s="6" t="s">
        <v>1186</v>
      </c>
      <c r="B378" s="1" t="s">
        <v>7013</v>
      </c>
      <c r="C378" s="95" t="s">
        <v>6435</v>
      </c>
      <c r="D378" s="95" t="s">
        <v>6435</v>
      </c>
      <c r="E378" s="95" t="s">
        <v>6651</v>
      </c>
      <c r="F378" s="95" t="s">
        <v>6626</v>
      </c>
      <c r="G378" s="95" t="s">
        <v>6626</v>
      </c>
      <c r="H378" s="106">
        <v>5217.39427038741</v>
      </c>
      <c r="I378" s="16">
        <v>5276.4753271844102</v>
      </c>
      <c r="J378" s="94">
        <v>5217.39427038741</v>
      </c>
    </row>
    <row r="379" spans="1:10" x14ac:dyDescent="0.2">
      <c r="A379" s="6" t="s">
        <v>1303</v>
      </c>
      <c r="B379" s="1" t="s">
        <v>7014</v>
      </c>
      <c r="C379" s="95" t="s">
        <v>6435</v>
      </c>
      <c r="D379" s="95" t="s">
        <v>6435</v>
      </c>
      <c r="E379" s="95" t="s">
        <v>6651</v>
      </c>
      <c r="F379" s="95" t="s">
        <v>6625</v>
      </c>
      <c r="G379" s="95" t="s">
        <v>6625</v>
      </c>
      <c r="H379" s="106">
        <v>5268.7688909566596</v>
      </c>
      <c r="I379" s="16">
        <v>5309.3501572537498</v>
      </c>
      <c r="J379" s="94">
        <v>5268.7688909566596</v>
      </c>
    </row>
    <row r="380" spans="1:10" x14ac:dyDescent="0.2">
      <c r="A380" s="6" t="s">
        <v>1290</v>
      </c>
      <c r="B380" s="1" t="s">
        <v>7015</v>
      </c>
      <c r="C380" s="95" t="s">
        <v>6435</v>
      </c>
      <c r="D380" s="95" t="s">
        <v>6435</v>
      </c>
      <c r="E380" s="95" t="s">
        <v>6651</v>
      </c>
      <c r="F380" s="95" t="s">
        <v>6625</v>
      </c>
      <c r="G380" s="95" t="s">
        <v>6625</v>
      </c>
      <c r="H380" s="106">
        <v>5250.8093720993202</v>
      </c>
      <c r="I380" s="16">
        <v>5309.3501572537498</v>
      </c>
      <c r="J380" s="94">
        <v>5250.8093720993202</v>
      </c>
    </row>
    <row r="381" spans="1:10" x14ac:dyDescent="0.2">
      <c r="A381" s="6" t="s">
        <v>1281</v>
      </c>
      <c r="B381" s="1" t="s">
        <v>12254</v>
      </c>
      <c r="C381" s="95" t="s">
        <v>6435</v>
      </c>
      <c r="D381" s="95" t="s">
        <v>6435</v>
      </c>
      <c r="E381" s="95" t="s">
        <v>6651</v>
      </c>
      <c r="F381" s="95" t="s">
        <v>6627</v>
      </c>
      <c r="G381" s="95" t="s">
        <v>6627</v>
      </c>
      <c r="H381" s="106">
        <v>5352.2135135258504</v>
      </c>
      <c r="I381" s="16">
        <v>5290.6976378217996</v>
      </c>
      <c r="J381" s="94">
        <v>5352.2135135258504</v>
      </c>
    </row>
    <row r="382" spans="1:10" x14ac:dyDescent="0.2">
      <c r="A382" s="6" t="s">
        <v>1275</v>
      </c>
      <c r="B382" s="1" t="s">
        <v>7016</v>
      </c>
      <c r="C382" s="95" t="s">
        <v>6435</v>
      </c>
      <c r="D382" s="95" t="s">
        <v>6435</v>
      </c>
      <c r="E382" s="95" t="s">
        <v>6651</v>
      </c>
      <c r="F382" s="95" t="s">
        <v>6627</v>
      </c>
      <c r="G382" s="95" t="s">
        <v>6627</v>
      </c>
      <c r="H382" s="106">
        <v>5299.0355122884102</v>
      </c>
      <c r="I382" s="16">
        <v>5290.6976378217996</v>
      </c>
      <c r="J382" s="94">
        <v>5299.0355122884102</v>
      </c>
    </row>
    <row r="383" spans="1:10" x14ac:dyDescent="0.2">
      <c r="A383" s="6" t="s">
        <v>1279</v>
      </c>
      <c r="B383" s="1" t="s">
        <v>7017</v>
      </c>
      <c r="C383" s="95" t="s">
        <v>6435</v>
      </c>
      <c r="D383" s="95" t="s">
        <v>6435</v>
      </c>
      <c r="E383" s="95" t="s">
        <v>6651</v>
      </c>
      <c r="F383" s="95" t="s">
        <v>6627</v>
      </c>
      <c r="G383" s="95" t="s">
        <v>6627</v>
      </c>
      <c r="H383" s="106">
        <v>5264.3354285871501</v>
      </c>
      <c r="I383" s="16">
        <v>5290.6976378217996</v>
      </c>
      <c r="J383" s="94">
        <v>5264.3354285871501</v>
      </c>
    </row>
    <row r="384" spans="1:10" x14ac:dyDescent="0.2">
      <c r="A384" s="6" t="s">
        <v>1344</v>
      </c>
      <c r="B384" s="1" t="s">
        <v>12706</v>
      </c>
      <c r="C384" s="95" t="s">
        <v>6435</v>
      </c>
      <c r="D384" s="95" t="s">
        <v>6435</v>
      </c>
      <c r="E384" s="95" t="s">
        <v>6651</v>
      </c>
      <c r="F384" s="95" t="s">
        <v>6624</v>
      </c>
      <c r="G384" s="95" t="s">
        <v>6624</v>
      </c>
      <c r="H384" s="106">
        <v>5364.9012532552097</v>
      </c>
      <c r="I384" s="16">
        <v>5295.5333577310903</v>
      </c>
      <c r="J384" s="94">
        <v>5364.9012532552097</v>
      </c>
    </row>
    <row r="385" spans="1:10" x14ac:dyDescent="0.2">
      <c r="A385" s="6" t="s">
        <v>1180</v>
      </c>
      <c r="B385" s="1" t="s">
        <v>12255</v>
      </c>
      <c r="C385" s="95" t="s">
        <v>6435</v>
      </c>
      <c r="D385" s="95" t="s">
        <v>6435</v>
      </c>
      <c r="E385" s="95" t="s">
        <v>6651</v>
      </c>
      <c r="F385" s="95" t="s">
        <v>6626</v>
      </c>
      <c r="G385" s="95" t="s">
        <v>6626</v>
      </c>
      <c r="H385" s="106">
        <v>5200.953125</v>
      </c>
      <c r="I385" s="16">
        <v>5276.4753271844102</v>
      </c>
      <c r="J385" s="94">
        <v>5200.953125</v>
      </c>
    </row>
    <row r="386" spans="1:10" x14ac:dyDescent="0.2">
      <c r="A386" s="6" t="s">
        <v>1179</v>
      </c>
      <c r="B386" s="1" t="s">
        <v>7018</v>
      </c>
      <c r="C386" s="95" t="s">
        <v>6435</v>
      </c>
      <c r="D386" s="95" t="s">
        <v>6435</v>
      </c>
      <c r="E386" s="95" t="s">
        <v>6651</v>
      </c>
      <c r="F386" s="95" t="s">
        <v>6626</v>
      </c>
      <c r="G386" s="95" t="s">
        <v>6626</v>
      </c>
      <c r="H386" s="106">
        <v>5205.2709600275202</v>
      </c>
      <c r="I386" s="16">
        <v>5276.4753271844102</v>
      </c>
      <c r="J386" s="94">
        <v>5205.2709600275202</v>
      </c>
    </row>
    <row r="387" spans="1:10" x14ac:dyDescent="0.2">
      <c r="A387" s="6" t="s">
        <v>1338</v>
      </c>
      <c r="B387" s="1" t="s">
        <v>7019</v>
      </c>
      <c r="C387" s="95" t="s">
        <v>6435</v>
      </c>
      <c r="D387" s="95" t="s">
        <v>6435</v>
      </c>
      <c r="E387" s="95" t="s">
        <v>6651</v>
      </c>
      <c r="F387" s="95" t="s">
        <v>6624</v>
      </c>
      <c r="G387" s="95" t="s">
        <v>6624</v>
      </c>
      <c r="H387" s="106">
        <v>5263.1389802631602</v>
      </c>
      <c r="I387" s="16">
        <v>5295.5333577310903</v>
      </c>
      <c r="J387" s="94">
        <v>5263.1389802631602</v>
      </c>
    </row>
    <row r="388" spans="1:10" x14ac:dyDescent="0.2">
      <c r="A388" s="6" t="s">
        <v>1272</v>
      </c>
      <c r="B388" s="1" t="s">
        <v>7020</v>
      </c>
      <c r="C388" s="95" t="s">
        <v>6435</v>
      </c>
      <c r="D388" s="95" t="s">
        <v>6435</v>
      </c>
      <c r="E388" s="95" t="s">
        <v>6651</v>
      </c>
      <c r="F388" s="95" t="s">
        <v>6627</v>
      </c>
      <c r="G388" s="95" t="s">
        <v>6627</v>
      </c>
      <c r="H388" s="106">
        <v>5250.8546651204397</v>
      </c>
      <c r="I388" s="16">
        <v>5290.6976378217996</v>
      </c>
      <c r="J388" s="94">
        <v>5250.8546651204397</v>
      </c>
    </row>
    <row r="389" spans="1:10" x14ac:dyDescent="0.2">
      <c r="A389" s="6" t="s">
        <v>1170</v>
      </c>
      <c r="B389" s="1" t="s">
        <v>7021</v>
      </c>
      <c r="C389" s="95" t="s">
        <v>6435</v>
      </c>
      <c r="D389" s="95" t="s">
        <v>6435</v>
      </c>
      <c r="E389" s="95" t="s">
        <v>6651</v>
      </c>
      <c r="F389" s="95" t="s">
        <v>6626</v>
      </c>
      <c r="G389" s="95" t="s">
        <v>6626</v>
      </c>
      <c r="H389" s="106">
        <v>5310.5947444264502</v>
      </c>
      <c r="I389" s="16">
        <v>5276.4753271844102</v>
      </c>
      <c r="J389" s="94">
        <v>5310.5947444264502</v>
      </c>
    </row>
    <row r="390" spans="1:10" x14ac:dyDescent="0.2">
      <c r="A390" s="6" t="s">
        <v>1297</v>
      </c>
      <c r="B390" s="1" t="s">
        <v>12256</v>
      </c>
      <c r="C390" s="95" t="s">
        <v>6435</v>
      </c>
      <c r="D390" s="95" t="s">
        <v>6435</v>
      </c>
      <c r="E390" s="95" t="s">
        <v>6651</v>
      </c>
      <c r="F390" s="95" t="s">
        <v>6625</v>
      </c>
      <c r="G390" s="95" t="s">
        <v>6625</v>
      </c>
      <c r="H390" s="106">
        <v>5331.70539525612</v>
      </c>
      <c r="I390" s="16">
        <v>5309.3501572537498</v>
      </c>
      <c r="J390" s="94">
        <v>5331.70539525612</v>
      </c>
    </row>
    <row r="391" spans="1:10" x14ac:dyDescent="0.2">
      <c r="A391" s="6" t="s">
        <v>1307</v>
      </c>
      <c r="B391" s="1" t="s">
        <v>12257</v>
      </c>
      <c r="C391" s="95" t="s">
        <v>6435</v>
      </c>
      <c r="D391" s="95" t="s">
        <v>6435</v>
      </c>
      <c r="E391" s="95" t="s">
        <v>6651</v>
      </c>
      <c r="F391" s="95" t="s">
        <v>6625</v>
      </c>
      <c r="G391" s="95" t="s">
        <v>6625</v>
      </c>
      <c r="H391" s="106">
        <v>5301.5127418154798</v>
      </c>
      <c r="I391" s="16">
        <v>5309.3501572537498</v>
      </c>
      <c r="J391" s="94">
        <v>5301.5127418154798</v>
      </c>
    </row>
    <row r="392" spans="1:10" x14ac:dyDescent="0.2">
      <c r="A392" s="6" t="s">
        <v>1266</v>
      </c>
      <c r="B392" s="1" t="s">
        <v>7022</v>
      </c>
      <c r="C392" s="95" t="s">
        <v>6435</v>
      </c>
      <c r="D392" s="95" t="s">
        <v>6435</v>
      </c>
      <c r="E392" s="95" t="s">
        <v>6651</v>
      </c>
      <c r="F392" s="95" t="s">
        <v>6627</v>
      </c>
      <c r="G392" s="95" t="s">
        <v>6627</v>
      </c>
      <c r="H392" s="106">
        <v>5382.1382830584498</v>
      </c>
      <c r="I392" s="16">
        <v>5290.6976378217996</v>
      </c>
      <c r="J392" s="94">
        <v>5382.1382830584498</v>
      </c>
    </row>
    <row r="393" spans="1:10" x14ac:dyDescent="0.2">
      <c r="A393" s="6" t="s">
        <v>1171</v>
      </c>
      <c r="B393" s="1" t="s">
        <v>7023</v>
      </c>
      <c r="C393" s="95" t="s">
        <v>6435</v>
      </c>
      <c r="D393" s="95" t="s">
        <v>6435</v>
      </c>
      <c r="E393" s="95" t="s">
        <v>6651</v>
      </c>
      <c r="F393" s="95" t="s">
        <v>6626</v>
      </c>
      <c r="G393" s="95" t="s">
        <v>6626</v>
      </c>
      <c r="H393" s="106">
        <v>5239.8715903071998</v>
      </c>
      <c r="I393" s="16">
        <v>5276.4753271844102</v>
      </c>
      <c r="J393" s="94">
        <v>5239.8715903071998</v>
      </c>
    </row>
    <row r="394" spans="1:10" x14ac:dyDescent="0.2">
      <c r="A394" s="6" t="s">
        <v>1262</v>
      </c>
      <c r="B394" s="1" t="s">
        <v>7024</v>
      </c>
      <c r="C394" s="95" t="s">
        <v>6435</v>
      </c>
      <c r="D394" s="95" t="s">
        <v>6435</v>
      </c>
      <c r="E394" s="95" t="s">
        <v>6651</v>
      </c>
      <c r="F394" s="95" t="s">
        <v>6627</v>
      </c>
      <c r="G394" s="95" t="s">
        <v>6627</v>
      </c>
      <c r="H394" s="106">
        <v>5268.5510253906205</v>
      </c>
      <c r="I394" s="16">
        <v>5290.6976378217996</v>
      </c>
      <c r="J394" s="94">
        <v>5268.5510253906205</v>
      </c>
    </row>
    <row r="395" spans="1:10" x14ac:dyDescent="0.2">
      <c r="A395" s="6" t="s">
        <v>1490</v>
      </c>
      <c r="B395" s="1" t="s">
        <v>7025</v>
      </c>
      <c r="C395" s="95" t="s">
        <v>6435</v>
      </c>
      <c r="D395" s="95" t="s">
        <v>6435</v>
      </c>
      <c r="E395" s="95" t="s">
        <v>6651</v>
      </c>
      <c r="F395" s="95" t="s">
        <v>6626</v>
      </c>
      <c r="G395" s="95" t="s">
        <v>6626</v>
      </c>
      <c r="H395" s="106">
        <v>5317.8002181227203</v>
      </c>
      <c r="I395" s="16">
        <v>5276.4753271844102</v>
      </c>
      <c r="J395" s="94">
        <v>5317.8002181227203</v>
      </c>
    </row>
    <row r="396" spans="1:10" x14ac:dyDescent="0.2">
      <c r="A396" s="6" t="s">
        <v>1177</v>
      </c>
      <c r="B396" s="1" t="s">
        <v>7026</v>
      </c>
      <c r="C396" s="95" t="s">
        <v>6435</v>
      </c>
      <c r="D396" s="95" t="s">
        <v>6435</v>
      </c>
      <c r="E396" s="95" t="s">
        <v>6651</v>
      </c>
      <c r="F396" s="95" t="s">
        <v>6626</v>
      </c>
      <c r="G396" s="95" t="s">
        <v>6626</v>
      </c>
      <c r="H396" s="106">
        <v>5365.1110194414496</v>
      </c>
      <c r="I396" s="16">
        <v>5276.4753271844102</v>
      </c>
      <c r="J396" s="94">
        <v>5365.1110194414496</v>
      </c>
    </row>
    <row r="397" spans="1:10" x14ac:dyDescent="0.2">
      <c r="A397" s="6" t="s">
        <v>1283</v>
      </c>
      <c r="B397" s="1" t="s">
        <v>7680</v>
      </c>
      <c r="C397" s="95" t="s">
        <v>6435</v>
      </c>
      <c r="D397" s="95" t="s">
        <v>6435</v>
      </c>
      <c r="E397" s="95" t="s">
        <v>6651</v>
      </c>
      <c r="F397" s="95" t="s">
        <v>6627</v>
      </c>
      <c r="G397" s="95" t="s">
        <v>6627</v>
      </c>
      <c r="H397" s="106">
        <v>5280.9256022135396</v>
      </c>
      <c r="I397" s="16">
        <v>5290.6976378217996</v>
      </c>
      <c r="J397" s="94">
        <v>5280.9256022135396</v>
      </c>
    </row>
    <row r="398" spans="1:10" x14ac:dyDescent="0.2">
      <c r="A398" s="6" t="s">
        <v>1304</v>
      </c>
      <c r="B398" s="1" t="s">
        <v>7027</v>
      </c>
      <c r="C398" s="95" t="s">
        <v>6435</v>
      </c>
      <c r="D398" s="95" t="s">
        <v>6435</v>
      </c>
      <c r="E398" s="95" t="s">
        <v>6651</v>
      </c>
      <c r="F398" s="95" t="s">
        <v>6625</v>
      </c>
      <c r="G398" s="95" t="s">
        <v>6625</v>
      </c>
      <c r="H398" s="106">
        <v>5302.0248180361996</v>
      </c>
      <c r="I398" s="16">
        <v>5309.3501572537498</v>
      </c>
      <c r="J398" s="94">
        <v>5302.0248180361996</v>
      </c>
    </row>
    <row r="399" spans="1:10" x14ac:dyDescent="0.2">
      <c r="A399" s="6" t="s">
        <v>1282</v>
      </c>
      <c r="B399" s="1" t="s">
        <v>7028</v>
      </c>
      <c r="C399" s="95" t="s">
        <v>6435</v>
      </c>
      <c r="D399" s="95" t="s">
        <v>6435</v>
      </c>
      <c r="E399" s="95" t="s">
        <v>6651</v>
      </c>
      <c r="F399" s="95" t="s">
        <v>6627</v>
      </c>
      <c r="G399" s="95" t="s">
        <v>6627</v>
      </c>
      <c r="H399" s="106">
        <v>5278.7527140049797</v>
      </c>
      <c r="I399" s="16">
        <v>5290.6976378217996</v>
      </c>
      <c r="J399" s="94">
        <v>5278.7527140049797</v>
      </c>
    </row>
    <row r="400" spans="1:10" x14ac:dyDescent="0.2">
      <c r="A400" s="6" t="s">
        <v>1175</v>
      </c>
      <c r="B400" s="1" t="s">
        <v>7029</v>
      </c>
      <c r="C400" s="95" t="s">
        <v>6435</v>
      </c>
      <c r="D400" s="95" t="s">
        <v>6435</v>
      </c>
      <c r="E400" s="95" t="s">
        <v>6651</v>
      </c>
      <c r="F400" s="95" t="s">
        <v>6626</v>
      </c>
      <c r="G400" s="95" t="s">
        <v>6626</v>
      </c>
      <c r="H400" s="106">
        <v>5170.0509360708802</v>
      </c>
      <c r="I400" s="16">
        <v>5276.4753271844102</v>
      </c>
      <c r="J400" s="94">
        <v>5170.0509360708802</v>
      </c>
    </row>
    <row r="401" spans="1:10" x14ac:dyDescent="0.2">
      <c r="A401" s="6" t="s">
        <v>1166</v>
      </c>
      <c r="B401" s="1" t="s">
        <v>7030</v>
      </c>
      <c r="C401" s="95" t="s">
        <v>6435</v>
      </c>
      <c r="D401" s="95" t="s">
        <v>6435</v>
      </c>
      <c r="E401" s="95" t="s">
        <v>6651</v>
      </c>
      <c r="F401" s="95" t="s">
        <v>6626</v>
      </c>
      <c r="G401" s="95" t="s">
        <v>6626</v>
      </c>
      <c r="H401" s="106">
        <v>5184.3722330729197</v>
      </c>
      <c r="I401" s="16">
        <v>5276.4753271844102</v>
      </c>
      <c r="J401" s="94">
        <v>5184.3722330729197</v>
      </c>
    </row>
    <row r="402" spans="1:10" x14ac:dyDescent="0.2">
      <c r="A402" s="6" t="s">
        <v>1339</v>
      </c>
      <c r="B402" s="1" t="s">
        <v>7031</v>
      </c>
      <c r="C402" s="95" t="s">
        <v>6435</v>
      </c>
      <c r="D402" s="95" t="s">
        <v>6435</v>
      </c>
      <c r="E402" s="95" t="s">
        <v>6651</v>
      </c>
      <c r="F402" s="95" t="s">
        <v>6624</v>
      </c>
      <c r="G402" s="95" t="s">
        <v>6624</v>
      </c>
      <c r="H402" s="106">
        <v>5305.2996504934199</v>
      </c>
      <c r="I402" s="16">
        <v>5295.5333577310903</v>
      </c>
      <c r="J402" s="94">
        <v>5305.2996504934199</v>
      </c>
    </row>
    <row r="403" spans="1:10" x14ac:dyDescent="0.2">
      <c r="A403" s="6" t="s">
        <v>1345</v>
      </c>
      <c r="B403" s="1" t="s">
        <v>7032</v>
      </c>
      <c r="C403" s="95" t="s">
        <v>6435</v>
      </c>
      <c r="D403" s="95" t="s">
        <v>6435</v>
      </c>
      <c r="E403" s="95" t="s">
        <v>6651</v>
      </c>
      <c r="F403" s="95" t="s">
        <v>6624</v>
      </c>
      <c r="G403" s="95" t="s">
        <v>6624</v>
      </c>
      <c r="H403" s="106">
        <v>5318.6342195900497</v>
      </c>
      <c r="I403" s="16">
        <v>5295.5333577310903</v>
      </c>
      <c r="J403" s="94">
        <v>5318.6342195900497</v>
      </c>
    </row>
    <row r="404" spans="1:10" x14ac:dyDescent="0.2">
      <c r="A404" s="6" t="s">
        <v>1286</v>
      </c>
      <c r="B404" s="1" t="s">
        <v>7033</v>
      </c>
      <c r="C404" s="95" t="s">
        <v>6435</v>
      </c>
      <c r="D404" s="95" t="s">
        <v>6435</v>
      </c>
      <c r="E404" s="95" t="s">
        <v>6651</v>
      </c>
      <c r="F404" s="95" t="s">
        <v>6627</v>
      </c>
      <c r="G404" s="95" t="s">
        <v>6627</v>
      </c>
      <c r="H404" s="106">
        <v>5336.5709313681</v>
      </c>
      <c r="I404" s="16">
        <v>5290.6976378217996</v>
      </c>
      <c r="J404" s="94">
        <v>5336.5709313681</v>
      </c>
    </row>
    <row r="405" spans="1:10" x14ac:dyDescent="0.2">
      <c r="A405" s="6" t="s">
        <v>1278</v>
      </c>
      <c r="B405" s="1" t="s">
        <v>7034</v>
      </c>
      <c r="C405" s="95" t="s">
        <v>6435</v>
      </c>
      <c r="D405" s="95" t="s">
        <v>6435</v>
      </c>
      <c r="E405" s="95" t="s">
        <v>6651</v>
      </c>
      <c r="F405" s="95" t="s">
        <v>6627</v>
      </c>
      <c r="G405" s="95" t="s">
        <v>6627</v>
      </c>
      <c r="H405" s="106">
        <v>5381.2541288488101</v>
      </c>
      <c r="I405" s="16">
        <v>5290.6976378217996</v>
      </c>
      <c r="J405" s="94">
        <v>5381.2541288488101</v>
      </c>
    </row>
    <row r="406" spans="1:10" x14ac:dyDescent="0.2">
      <c r="A406" s="6" t="s">
        <v>1273</v>
      </c>
      <c r="B406" s="1" t="s">
        <v>7035</v>
      </c>
      <c r="C406" s="95" t="s">
        <v>6435</v>
      </c>
      <c r="D406" s="95" t="s">
        <v>6435</v>
      </c>
      <c r="E406" s="95" t="s">
        <v>6651</v>
      </c>
      <c r="F406" s="95" t="s">
        <v>6627</v>
      </c>
      <c r="G406" s="95" t="s">
        <v>6627</v>
      </c>
      <c r="H406" s="106">
        <v>5301.3377161672197</v>
      </c>
      <c r="I406" s="16">
        <v>5290.6976378217996</v>
      </c>
      <c r="J406" s="94">
        <v>5301.3377161672197</v>
      </c>
    </row>
    <row r="407" spans="1:10" x14ac:dyDescent="0.2">
      <c r="A407" s="6" t="s">
        <v>1183</v>
      </c>
      <c r="B407" s="1" t="s">
        <v>7036</v>
      </c>
      <c r="C407" s="95" t="s">
        <v>6435</v>
      </c>
      <c r="D407" s="95" t="s">
        <v>6435</v>
      </c>
      <c r="E407" s="95" t="s">
        <v>6651</v>
      </c>
      <c r="F407" s="95" t="s">
        <v>6626</v>
      </c>
      <c r="G407" s="95" t="s">
        <v>6626</v>
      </c>
      <c r="H407" s="106">
        <v>5265.3944576733702</v>
      </c>
      <c r="I407" s="16">
        <v>5276.4753271844102</v>
      </c>
      <c r="J407" s="94">
        <v>5265.3944576733702</v>
      </c>
    </row>
    <row r="408" spans="1:10" x14ac:dyDescent="0.2">
      <c r="A408" s="6" t="s">
        <v>1261</v>
      </c>
      <c r="B408" s="1" t="s">
        <v>7037</v>
      </c>
      <c r="C408" s="95" t="s">
        <v>6435</v>
      </c>
      <c r="D408" s="95" t="s">
        <v>6435</v>
      </c>
      <c r="E408" s="95" t="s">
        <v>6651</v>
      </c>
      <c r="F408" s="95" t="s">
        <v>6627</v>
      </c>
      <c r="G408" s="95" t="s">
        <v>6627</v>
      </c>
      <c r="H408" s="106">
        <v>5350.3932756696404</v>
      </c>
      <c r="I408" s="16">
        <v>5290.6976378217996</v>
      </c>
      <c r="J408" s="94">
        <v>5350.3932756696404</v>
      </c>
    </row>
    <row r="409" spans="1:10" x14ac:dyDescent="0.2">
      <c r="A409" s="6" t="s">
        <v>1270</v>
      </c>
      <c r="B409" s="1" t="s">
        <v>7038</v>
      </c>
      <c r="C409" s="95" t="s">
        <v>6435</v>
      </c>
      <c r="D409" s="95" t="s">
        <v>6435</v>
      </c>
      <c r="E409" s="95" t="s">
        <v>6651</v>
      </c>
      <c r="F409" s="95" t="s">
        <v>6627</v>
      </c>
      <c r="G409" s="95" t="s">
        <v>6627</v>
      </c>
      <c r="H409" s="106">
        <v>5266.0651948180403</v>
      </c>
      <c r="I409" s="16">
        <v>5290.6976378217996</v>
      </c>
      <c r="J409" s="94">
        <v>5266.0651948180403</v>
      </c>
    </row>
    <row r="410" spans="1:10" x14ac:dyDescent="0.2">
      <c r="A410" s="6" t="s">
        <v>1164</v>
      </c>
      <c r="B410" s="1" t="s">
        <v>7039</v>
      </c>
      <c r="C410" s="95" t="s">
        <v>6435</v>
      </c>
      <c r="D410" s="95" t="s">
        <v>6435</v>
      </c>
      <c r="E410" s="95" t="s">
        <v>6651</v>
      </c>
      <c r="F410" s="95" t="s">
        <v>6626</v>
      </c>
      <c r="G410" s="95" t="s">
        <v>6626</v>
      </c>
      <c r="H410" s="106">
        <v>5196.3875517003698</v>
      </c>
      <c r="I410" s="16">
        <v>5276.4753271844102</v>
      </c>
      <c r="J410" s="94">
        <v>5196.3875517003698</v>
      </c>
    </row>
    <row r="411" spans="1:10" x14ac:dyDescent="0.2">
      <c r="A411" s="6" t="s">
        <v>1336</v>
      </c>
      <c r="B411" s="1" t="s">
        <v>7040</v>
      </c>
      <c r="C411" s="95" t="s">
        <v>6435</v>
      </c>
      <c r="D411" s="95" t="s">
        <v>6435</v>
      </c>
      <c r="E411" s="95" t="s">
        <v>6651</v>
      </c>
      <c r="F411" s="95" t="s">
        <v>6624</v>
      </c>
      <c r="G411" s="95" t="s">
        <v>6624</v>
      </c>
      <c r="H411" s="106">
        <v>5275.3349975585897</v>
      </c>
      <c r="I411" s="16">
        <v>5295.5333577310903</v>
      </c>
      <c r="J411" s="94">
        <v>5275.3349975585897</v>
      </c>
    </row>
    <row r="412" spans="1:10" x14ac:dyDescent="0.2">
      <c r="A412" s="6" t="s">
        <v>1349</v>
      </c>
      <c r="B412" s="1" t="s">
        <v>7041</v>
      </c>
      <c r="C412" s="95" t="s">
        <v>6435</v>
      </c>
      <c r="D412" s="95" t="s">
        <v>6435</v>
      </c>
      <c r="E412" s="95" t="s">
        <v>6651</v>
      </c>
      <c r="F412" s="95" t="s">
        <v>6624</v>
      </c>
      <c r="G412" s="95" t="s">
        <v>6624</v>
      </c>
      <c r="H412" s="106">
        <v>5261.7779701310001</v>
      </c>
      <c r="I412" s="16">
        <v>5295.5333577310903</v>
      </c>
      <c r="J412" s="94">
        <v>5261.7779701310001</v>
      </c>
    </row>
    <row r="413" spans="1:10" x14ac:dyDescent="0.2">
      <c r="A413" s="6" t="s">
        <v>1346</v>
      </c>
      <c r="B413" s="1" t="s">
        <v>7042</v>
      </c>
      <c r="C413" s="95" t="s">
        <v>6435</v>
      </c>
      <c r="D413" s="95" t="s">
        <v>6435</v>
      </c>
      <c r="E413" s="95" t="s">
        <v>6651</v>
      </c>
      <c r="F413" s="95" t="s">
        <v>6624</v>
      </c>
      <c r="G413" s="95" t="s">
        <v>6624</v>
      </c>
      <c r="H413" s="106">
        <v>5275.9278442382802</v>
      </c>
      <c r="I413" s="16">
        <v>5295.5333577310903</v>
      </c>
      <c r="J413" s="94">
        <v>5275.9278442382802</v>
      </c>
    </row>
    <row r="414" spans="1:10" x14ac:dyDescent="0.2">
      <c r="A414" s="6" t="s">
        <v>1167</v>
      </c>
      <c r="B414" s="1" t="s">
        <v>7043</v>
      </c>
      <c r="C414" s="95" t="s">
        <v>6435</v>
      </c>
      <c r="D414" s="95" t="s">
        <v>6435</v>
      </c>
      <c r="E414" s="95" t="s">
        <v>6651</v>
      </c>
      <c r="F414" s="95" t="s">
        <v>6626</v>
      </c>
      <c r="G414" s="95" t="s">
        <v>6626</v>
      </c>
      <c r="H414" s="106">
        <v>5234.8019666169803</v>
      </c>
      <c r="I414" s="16">
        <v>5276.4753271844102</v>
      </c>
      <c r="J414" s="94">
        <v>5234.8019666169803</v>
      </c>
    </row>
    <row r="415" spans="1:10" x14ac:dyDescent="0.2">
      <c r="A415" s="6" t="s">
        <v>1173</v>
      </c>
      <c r="B415" s="1" t="s">
        <v>12258</v>
      </c>
      <c r="C415" s="95" t="s">
        <v>6435</v>
      </c>
      <c r="D415" s="95" t="s">
        <v>6435</v>
      </c>
      <c r="E415" s="95" t="s">
        <v>6651</v>
      </c>
      <c r="F415" s="95" t="s">
        <v>6626</v>
      </c>
      <c r="G415" s="95" t="s">
        <v>6626</v>
      </c>
      <c r="H415" s="106">
        <v>5573.3788655599001</v>
      </c>
      <c r="I415" s="16">
        <v>5276.4753271844102</v>
      </c>
      <c r="J415" s="94">
        <v>5573.3788655599001</v>
      </c>
    </row>
    <row r="416" spans="1:10" x14ac:dyDescent="0.2">
      <c r="A416" s="6" t="s">
        <v>1263</v>
      </c>
      <c r="B416" s="1" t="s">
        <v>7044</v>
      </c>
      <c r="C416" s="95" t="s">
        <v>6435</v>
      </c>
      <c r="D416" s="95" t="s">
        <v>6435</v>
      </c>
      <c r="E416" s="95" t="s">
        <v>6651</v>
      </c>
      <c r="F416" s="95" t="s">
        <v>6627</v>
      </c>
      <c r="G416" s="95" t="s">
        <v>6627</v>
      </c>
      <c r="H416" s="106">
        <v>5279.6011591372298</v>
      </c>
      <c r="I416" s="16">
        <v>5290.6976378217996</v>
      </c>
      <c r="J416" s="94">
        <v>5279.6011591372298</v>
      </c>
    </row>
    <row r="417" spans="1:10" x14ac:dyDescent="0.2">
      <c r="A417" s="6" t="s">
        <v>1269</v>
      </c>
      <c r="B417" s="1" t="s">
        <v>7045</v>
      </c>
      <c r="C417" s="95" t="s">
        <v>6435</v>
      </c>
      <c r="D417" s="95" t="s">
        <v>6435</v>
      </c>
      <c r="E417" s="95" t="s">
        <v>6651</v>
      </c>
      <c r="F417" s="95" t="s">
        <v>6627</v>
      </c>
      <c r="G417" s="95" t="s">
        <v>6627</v>
      </c>
      <c r="H417" s="106">
        <v>5237.9514508928596</v>
      </c>
      <c r="I417" s="16">
        <v>5290.6976378217996</v>
      </c>
      <c r="J417" s="94">
        <v>5237.9514508928596</v>
      </c>
    </row>
    <row r="418" spans="1:10" x14ac:dyDescent="0.2">
      <c r="A418" s="6" t="s">
        <v>1169</v>
      </c>
      <c r="B418" s="1" t="s">
        <v>7046</v>
      </c>
      <c r="C418" s="95" t="s">
        <v>6435</v>
      </c>
      <c r="D418" s="95" t="s">
        <v>6435</v>
      </c>
      <c r="E418" s="95" t="s">
        <v>6651</v>
      </c>
      <c r="F418" s="95" t="s">
        <v>6626</v>
      </c>
      <c r="G418" s="95" t="s">
        <v>6626</v>
      </c>
      <c r="H418" s="106">
        <v>5265.58205159505</v>
      </c>
      <c r="I418" s="16">
        <v>5276.4753271844102</v>
      </c>
      <c r="J418" s="94">
        <v>5265.58205159505</v>
      </c>
    </row>
    <row r="419" spans="1:10" x14ac:dyDescent="0.2">
      <c r="A419" s="6" t="s">
        <v>1284</v>
      </c>
      <c r="B419" s="1" t="s">
        <v>12095</v>
      </c>
      <c r="C419" s="95" t="s">
        <v>6435</v>
      </c>
      <c r="D419" s="95" t="s">
        <v>6435</v>
      </c>
      <c r="E419" s="95" t="s">
        <v>6651</v>
      </c>
      <c r="F419" s="95" t="s">
        <v>6627</v>
      </c>
      <c r="G419" s="95" t="s">
        <v>6627</v>
      </c>
      <c r="H419" s="106">
        <v>5346.4190095600297</v>
      </c>
      <c r="I419" s="16">
        <v>5290.6976378217996</v>
      </c>
      <c r="J419" s="94">
        <v>5346.4190095600297</v>
      </c>
    </row>
    <row r="420" spans="1:10" x14ac:dyDescent="0.2">
      <c r="A420" s="6" t="s">
        <v>1301</v>
      </c>
      <c r="B420" s="1" t="s">
        <v>7047</v>
      </c>
      <c r="C420" s="95" t="s">
        <v>6435</v>
      </c>
      <c r="D420" s="95" t="s">
        <v>6435</v>
      </c>
      <c r="E420" s="95" t="s">
        <v>6651</v>
      </c>
      <c r="F420" s="95" t="s">
        <v>6625</v>
      </c>
      <c r="G420" s="95" t="s">
        <v>6625</v>
      </c>
      <c r="H420" s="106">
        <v>5357.5326847956703</v>
      </c>
      <c r="I420" s="16">
        <v>5309.3501572537498</v>
      </c>
      <c r="J420" s="94">
        <v>5357.5326847956703</v>
      </c>
    </row>
    <row r="421" spans="1:10" x14ac:dyDescent="0.2">
      <c r="A421" s="6" t="s">
        <v>1168</v>
      </c>
      <c r="B421" s="1" t="s">
        <v>7048</v>
      </c>
      <c r="C421" s="95" t="s">
        <v>6435</v>
      </c>
      <c r="D421" s="95" t="s">
        <v>6435</v>
      </c>
      <c r="E421" s="95" t="s">
        <v>6651</v>
      </c>
      <c r="F421" s="95" t="s">
        <v>6626</v>
      </c>
      <c r="G421" s="95" t="s">
        <v>6626</v>
      </c>
      <c r="H421" s="106">
        <v>5216.3780643857799</v>
      </c>
      <c r="I421" s="16">
        <v>5276.4753271844102</v>
      </c>
      <c r="J421" s="94">
        <v>5216.3780643857799</v>
      </c>
    </row>
    <row r="422" spans="1:10" x14ac:dyDescent="0.2">
      <c r="A422" s="6" t="s">
        <v>1350</v>
      </c>
      <c r="B422" s="1" t="s">
        <v>7049</v>
      </c>
      <c r="C422" s="95" t="s">
        <v>6435</v>
      </c>
      <c r="D422" s="95" t="s">
        <v>6435</v>
      </c>
      <c r="E422" s="95" t="s">
        <v>6651</v>
      </c>
      <c r="F422" s="95" t="s">
        <v>6624</v>
      </c>
      <c r="G422" s="95" t="s">
        <v>6624</v>
      </c>
      <c r="H422" s="106">
        <v>5357.3538046077801</v>
      </c>
      <c r="I422" s="16">
        <v>5295.5333577310903</v>
      </c>
      <c r="J422" s="94">
        <v>5357.3538046077801</v>
      </c>
    </row>
    <row r="423" spans="1:10" x14ac:dyDescent="0.2">
      <c r="A423" s="6" t="s">
        <v>1293</v>
      </c>
      <c r="B423" s="1" t="s">
        <v>7050</v>
      </c>
      <c r="C423" s="95" t="s">
        <v>6435</v>
      </c>
      <c r="D423" s="95" t="s">
        <v>6435</v>
      </c>
      <c r="E423" s="95" t="s">
        <v>6651</v>
      </c>
      <c r="F423" s="95" t="s">
        <v>6625</v>
      </c>
      <c r="G423" s="95" t="s">
        <v>6625</v>
      </c>
      <c r="H423" s="106">
        <v>5238.9369217721996</v>
      </c>
      <c r="I423" s="16">
        <v>5309.3501572537498</v>
      </c>
      <c r="J423" s="94">
        <v>5238.9369217721996</v>
      </c>
    </row>
    <row r="424" spans="1:10" x14ac:dyDescent="0.2">
      <c r="A424" s="6" t="s">
        <v>1181</v>
      </c>
      <c r="B424" s="1" t="s">
        <v>7051</v>
      </c>
      <c r="C424" s="95" t="s">
        <v>6435</v>
      </c>
      <c r="D424" s="95" t="s">
        <v>6435</v>
      </c>
      <c r="E424" s="95" t="s">
        <v>6651</v>
      </c>
      <c r="F424" s="95" t="s">
        <v>6626</v>
      </c>
      <c r="G424" s="95" t="s">
        <v>6626</v>
      </c>
      <c r="H424" s="106">
        <v>5205.7856654575899</v>
      </c>
      <c r="I424" s="16">
        <v>5276.4753271844102</v>
      </c>
      <c r="J424" s="94">
        <v>5205.7856654575899</v>
      </c>
    </row>
    <row r="425" spans="1:10" x14ac:dyDescent="0.2">
      <c r="A425" s="6" t="s">
        <v>1268</v>
      </c>
      <c r="B425" s="1" t="s">
        <v>7052</v>
      </c>
      <c r="C425" s="95" t="s">
        <v>6435</v>
      </c>
      <c r="D425" s="95" t="s">
        <v>6435</v>
      </c>
      <c r="E425" s="95" t="s">
        <v>6651</v>
      </c>
      <c r="F425" s="95" t="s">
        <v>6627</v>
      </c>
      <c r="G425" s="95" t="s">
        <v>6627</v>
      </c>
      <c r="H425" s="106">
        <v>5240.6272243923604</v>
      </c>
      <c r="I425" s="16">
        <v>5290.6976378217996</v>
      </c>
      <c r="J425" s="94">
        <v>5240.6272243923604</v>
      </c>
    </row>
    <row r="426" spans="1:10" x14ac:dyDescent="0.2">
      <c r="A426" s="6" t="s">
        <v>1337</v>
      </c>
      <c r="B426" s="1" t="s">
        <v>7053</v>
      </c>
      <c r="C426" s="95" t="s">
        <v>6435</v>
      </c>
      <c r="D426" s="95" t="s">
        <v>6435</v>
      </c>
      <c r="E426" s="95" t="s">
        <v>6651</v>
      </c>
      <c r="F426" s="95" t="s">
        <v>6624</v>
      </c>
      <c r="G426" s="95" t="s">
        <v>6624</v>
      </c>
      <c r="H426" s="106">
        <v>5182.0451006822204</v>
      </c>
      <c r="I426" s="16">
        <v>5295.5333577310903</v>
      </c>
      <c r="J426" s="94">
        <v>5182.0451006822204</v>
      </c>
    </row>
    <row r="427" spans="1:10" x14ac:dyDescent="0.2">
      <c r="A427" s="6" t="s">
        <v>1172</v>
      </c>
      <c r="B427" s="1" t="s">
        <v>7054</v>
      </c>
      <c r="C427" s="95" t="s">
        <v>6435</v>
      </c>
      <c r="D427" s="95" t="s">
        <v>6435</v>
      </c>
      <c r="E427" s="95" t="s">
        <v>6651</v>
      </c>
      <c r="F427" s="95" t="s">
        <v>6626</v>
      </c>
      <c r="G427" s="95" t="s">
        <v>6626</v>
      </c>
      <c r="H427" s="106">
        <v>5323.0276804956902</v>
      </c>
      <c r="I427" s="16">
        <v>5276.4753271844102</v>
      </c>
      <c r="J427" s="94">
        <v>5323.0276804956902</v>
      </c>
    </row>
    <row r="428" spans="1:10" x14ac:dyDescent="0.2">
      <c r="A428" s="6" t="s">
        <v>1182</v>
      </c>
      <c r="B428" s="1" t="s">
        <v>7055</v>
      </c>
      <c r="C428" s="95" t="s">
        <v>6435</v>
      </c>
      <c r="D428" s="95" t="s">
        <v>6435</v>
      </c>
      <c r="E428" s="95" t="s">
        <v>6651</v>
      </c>
      <c r="F428" s="95" t="s">
        <v>6626</v>
      </c>
      <c r="G428" s="95" t="s">
        <v>6626</v>
      </c>
      <c r="H428" s="106">
        <v>5214.7976348877</v>
      </c>
      <c r="I428" s="16">
        <v>5276.4753271844102</v>
      </c>
      <c r="J428" s="94">
        <v>5214.7976348877</v>
      </c>
    </row>
    <row r="429" spans="1:10" x14ac:dyDescent="0.2">
      <c r="A429" s="6" t="s">
        <v>1276</v>
      </c>
      <c r="B429" s="1" t="s">
        <v>12259</v>
      </c>
      <c r="C429" s="95" t="s">
        <v>6435</v>
      </c>
      <c r="D429" s="95" t="s">
        <v>6435</v>
      </c>
      <c r="E429" s="95" t="s">
        <v>6651</v>
      </c>
      <c r="F429" s="95" t="s">
        <v>6627</v>
      </c>
      <c r="G429" s="95" t="s">
        <v>6627</v>
      </c>
      <c r="H429" s="106">
        <v>5517.6070749383198</v>
      </c>
      <c r="I429" s="16">
        <v>5290.6976378217996</v>
      </c>
      <c r="J429" s="94">
        <v>5517.6070749383198</v>
      </c>
    </row>
    <row r="430" spans="1:10" x14ac:dyDescent="0.2">
      <c r="A430" s="6" t="s">
        <v>1302</v>
      </c>
      <c r="B430" s="1" t="s">
        <v>7056</v>
      </c>
      <c r="C430" s="95" t="s">
        <v>6435</v>
      </c>
      <c r="D430" s="95" t="s">
        <v>6435</v>
      </c>
      <c r="E430" s="95" t="s">
        <v>6651</v>
      </c>
      <c r="F430" s="95" t="s">
        <v>6625</v>
      </c>
      <c r="G430" s="95" t="s">
        <v>6625</v>
      </c>
      <c r="H430" s="106">
        <v>5390.6319907583802</v>
      </c>
      <c r="I430" s="16">
        <v>5309.3501572537498</v>
      </c>
      <c r="J430" s="94">
        <v>5390.6319907583802</v>
      </c>
    </row>
    <row r="431" spans="1:10" x14ac:dyDescent="0.2">
      <c r="A431" s="6" t="s">
        <v>1341</v>
      </c>
      <c r="B431" s="1" t="s">
        <v>7057</v>
      </c>
      <c r="C431" s="95" t="s">
        <v>6435</v>
      </c>
      <c r="D431" s="95" t="s">
        <v>6435</v>
      </c>
      <c r="E431" s="95" t="s">
        <v>6651</v>
      </c>
      <c r="F431" s="95" t="s">
        <v>6624</v>
      </c>
      <c r="G431" s="95" t="s">
        <v>6624</v>
      </c>
      <c r="H431" s="106">
        <v>5268.6873741543204</v>
      </c>
      <c r="I431" s="16">
        <v>5295.5333577310903</v>
      </c>
      <c r="J431" s="94">
        <v>5268.6873741543204</v>
      </c>
    </row>
    <row r="432" spans="1:10" x14ac:dyDescent="0.2">
      <c r="A432" s="6" t="s">
        <v>1285</v>
      </c>
      <c r="B432" s="1" t="s">
        <v>7058</v>
      </c>
      <c r="C432" s="95" t="s">
        <v>6435</v>
      </c>
      <c r="D432" s="95" t="s">
        <v>6435</v>
      </c>
      <c r="E432" s="95" t="s">
        <v>6651</v>
      </c>
      <c r="F432" s="95" t="s">
        <v>6627</v>
      </c>
      <c r="G432" s="95" t="s">
        <v>6627</v>
      </c>
      <c r="H432" s="106">
        <v>5283.8400508996201</v>
      </c>
      <c r="I432" s="16">
        <v>5290.6976378217996</v>
      </c>
      <c r="J432" s="94">
        <v>5283.8400508996201</v>
      </c>
    </row>
    <row r="433" spans="1:10" x14ac:dyDescent="0.2">
      <c r="A433" s="6" t="s">
        <v>1343</v>
      </c>
      <c r="B433" s="1" t="s">
        <v>7059</v>
      </c>
      <c r="C433" s="95" t="s">
        <v>6435</v>
      </c>
      <c r="D433" s="95" t="s">
        <v>6435</v>
      </c>
      <c r="E433" s="95" t="s">
        <v>6651</v>
      </c>
      <c r="F433" s="95" t="s">
        <v>6624</v>
      </c>
      <c r="G433" s="95" t="s">
        <v>6624</v>
      </c>
      <c r="H433" s="106">
        <v>5254.59640969669</v>
      </c>
      <c r="I433" s="16">
        <v>5295.5333577310903</v>
      </c>
      <c r="J433" s="94">
        <v>5254.59640969669</v>
      </c>
    </row>
    <row r="434" spans="1:10" x14ac:dyDescent="0.2">
      <c r="A434" s="6" t="s">
        <v>1348</v>
      </c>
      <c r="B434" s="1" t="s">
        <v>7060</v>
      </c>
      <c r="C434" s="95" t="s">
        <v>6435</v>
      </c>
      <c r="D434" s="95" t="s">
        <v>6435</v>
      </c>
      <c r="E434" s="95" t="s">
        <v>6651</v>
      </c>
      <c r="F434" s="95" t="s">
        <v>6624</v>
      </c>
      <c r="G434" s="95" t="s">
        <v>6624</v>
      </c>
      <c r="H434" s="106">
        <v>5380.6926451725703</v>
      </c>
      <c r="I434" s="16">
        <v>5295.5333577310903</v>
      </c>
      <c r="J434" s="94">
        <v>5380.6926451725703</v>
      </c>
    </row>
    <row r="435" spans="1:10" x14ac:dyDescent="0.2">
      <c r="A435" s="6" t="s">
        <v>1280</v>
      </c>
      <c r="B435" s="1" t="s">
        <v>7061</v>
      </c>
      <c r="C435" s="95" t="s">
        <v>6435</v>
      </c>
      <c r="D435" s="95" t="s">
        <v>6435</v>
      </c>
      <c r="E435" s="95" t="s">
        <v>6651</v>
      </c>
      <c r="F435" s="95" t="s">
        <v>6627</v>
      </c>
      <c r="G435" s="95" t="s">
        <v>6627</v>
      </c>
      <c r="H435" s="106">
        <v>5291.8144439121497</v>
      </c>
      <c r="I435" s="16">
        <v>5290.6976378217996</v>
      </c>
      <c r="J435" s="94">
        <v>5291.8144439121497</v>
      </c>
    </row>
    <row r="436" spans="1:10" x14ac:dyDescent="0.2">
      <c r="A436" s="6" t="s">
        <v>1300</v>
      </c>
      <c r="B436" s="1" t="s">
        <v>7062</v>
      </c>
      <c r="C436" s="95" t="s">
        <v>6435</v>
      </c>
      <c r="D436" s="95" t="s">
        <v>6435</v>
      </c>
      <c r="E436" s="95" t="s">
        <v>6651</v>
      </c>
      <c r="F436" s="95" t="s">
        <v>6625</v>
      </c>
      <c r="G436" s="95" t="s">
        <v>6625</v>
      </c>
      <c r="H436" s="106">
        <v>5433.0016315739304</v>
      </c>
      <c r="I436" s="16">
        <v>5309.3501572537498</v>
      </c>
      <c r="J436" s="94">
        <v>5433.0016315739304</v>
      </c>
    </row>
    <row r="437" spans="1:10" x14ac:dyDescent="0.2">
      <c r="A437" s="6" t="s">
        <v>1287</v>
      </c>
      <c r="B437" s="1" t="s">
        <v>7063</v>
      </c>
      <c r="C437" s="95" t="s">
        <v>6435</v>
      </c>
      <c r="D437" s="95" t="s">
        <v>6435</v>
      </c>
      <c r="E437" s="95" t="s">
        <v>6651</v>
      </c>
      <c r="F437" s="95" t="s">
        <v>6627</v>
      </c>
      <c r="G437" s="95" t="s">
        <v>6627</v>
      </c>
      <c r="H437" s="106">
        <v>5201.67576316551</v>
      </c>
      <c r="I437" s="16">
        <v>5290.6976378217996</v>
      </c>
      <c r="J437" s="94">
        <v>5201.67576316551</v>
      </c>
    </row>
    <row r="438" spans="1:10" x14ac:dyDescent="0.2">
      <c r="A438" s="6" t="s">
        <v>1335</v>
      </c>
      <c r="B438" s="1" t="s">
        <v>7064</v>
      </c>
      <c r="C438" s="95" t="s">
        <v>6435</v>
      </c>
      <c r="D438" s="95" t="s">
        <v>6435</v>
      </c>
      <c r="E438" s="95" t="s">
        <v>6651</v>
      </c>
      <c r="F438" s="95" t="s">
        <v>6624</v>
      </c>
      <c r="G438" s="95" t="s">
        <v>6624</v>
      </c>
      <c r="H438" s="106">
        <v>5283.4310516672003</v>
      </c>
      <c r="I438" s="16">
        <v>5295.5333577310903</v>
      </c>
      <c r="J438" s="94">
        <v>5283.4310516672003</v>
      </c>
    </row>
    <row r="439" spans="1:10" x14ac:dyDescent="0.2">
      <c r="A439" s="6" t="s">
        <v>1185</v>
      </c>
      <c r="B439" s="1" t="s">
        <v>7065</v>
      </c>
      <c r="C439" s="95" t="s">
        <v>6435</v>
      </c>
      <c r="D439" s="95" t="s">
        <v>6435</v>
      </c>
      <c r="E439" s="95" t="s">
        <v>6651</v>
      </c>
      <c r="F439" s="95" t="s">
        <v>6626</v>
      </c>
      <c r="G439" s="95" t="s">
        <v>6626</v>
      </c>
      <c r="H439" s="106">
        <v>5324.8138020833303</v>
      </c>
      <c r="I439" s="16">
        <v>5276.4753271844102</v>
      </c>
      <c r="J439" s="94">
        <v>5324.8138020833303</v>
      </c>
    </row>
    <row r="440" spans="1:10" x14ac:dyDescent="0.2">
      <c r="A440" s="6" t="s">
        <v>1342</v>
      </c>
      <c r="B440" s="1" t="s">
        <v>7066</v>
      </c>
      <c r="C440" s="95" t="s">
        <v>6435</v>
      </c>
      <c r="D440" s="95" t="s">
        <v>6435</v>
      </c>
      <c r="E440" s="95" t="s">
        <v>6651</v>
      </c>
      <c r="F440" s="95" t="s">
        <v>6624</v>
      </c>
      <c r="G440" s="95" t="s">
        <v>6624</v>
      </c>
      <c r="H440" s="106">
        <v>5174.7823293585498</v>
      </c>
      <c r="I440" s="16">
        <v>5295.5333577310903</v>
      </c>
      <c r="J440" s="94">
        <v>5174.7823293585498</v>
      </c>
    </row>
    <row r="441" spans="1:10" x14ac:dyDescent="0.2">
      <c r="A441" s="6" t="s">
        <v>1265</v>
      </c>
      <c r="B441" s="1" t="s">
        <v>7067</v>
      </c>
      <c r="C441" s="95" t="s">
        <v>6435</v>
      </c>
      <c r="D441" s="95" t="s">
        <v>6435</v>
      </c>
      <c r="E441" s="95" t="s">
        <v>6651</v>
      </c>
      <c r="F441" s="95" t="s">
        <v>6627</v>
      </c>
      <c r="G441" s="95" t="s">
        <v>6627</v>
      </c>
      <c r="H441" s="106">
        <v>5343.8185751271803</v>
      </c>
      <c r="I441" s="16">
        <v>5290.6976378217996</v>
      </c>
      <c r="J441" s="94">
        <v>5343.8185751271803</v>
      </c>
    </row>
    <row r="442" spans="1:10" x14ac:dyDescent="0.2">
      <c r="A442" s="6" t="s">
        <v>1271</v>
      </c>
      <c r="B442" s="1" t="s">
        <v>7068</v>
      </c>
      <c r="C442" s="95" t="s">
        <v>6435</v>
      </c>
      <c r="D442" s="95" t="s">
        <v>6435</v>
      </c>
      <c r="E442" s="95" t="s">
        <v>6651</v>
      </c>
      <c r="F442" s="95" t="s">
        <v>6627</v>
      </c>
      <c r="G442" s="95" t="s">
        <v>6627</v>
      </c>
      <c r="H442" s="106">
        <v>5153.5011617726304</v>
      </c>
      <c r="I442" s="16">
        <v>5290.6976378217996</v>
      </c>
      <c r="J442" s="94">
        <v>5153.5011617726304</v>
      </c>
    </row>
    <row r="443" spans="1:10" x14ac:dyDescent="0.2">
      <c r="A443" s="6" t="s">
        <v>1291</v>
      </c>
      <c r="B443" s="1" t="s">
        <v>7069</v>
      </c>
      <c r="C443" s="95" t="s">
        <v>6435</v>
      </c>
      <c r="D443" s="95" t="s">
        <v>6435</v>
      </c>
      <c r="E443" s="95" t="s">
        <v>6651</v>
      </c>
      <c r="F443" s="95" t="s">
        <v>6625</v>
      </c>
      <c r="G443" s="95" t="s">
        <v>6625</v>
      </c>
      <c r="H443" s="106">
        <v>5316.8530859374996</v>
      </c>
      <c r="I443" s="16">
        <v>5309.3501572537498</v>
      </c>
      <c r="J443" s="94">
        <v>5316.8530859374996</v>
      </c>
    </row>
    <row r="444" spans="1:10" x14ac:dyDescent="0.2">
      <c r="A444" s="6" t="s">
        <v>1288</v>
      </c>
      <c r="B444" s="1" t="s">
        <v>7070</v>
      </c>
      <c r="C444" s="95" t="s">
        <v>6435</v>
      </c>
      <c r="D444" s="95" t="s">
        <v>6435</v>
      </c>
      <c r="E444" s="95" t="s">
        <v>6651</v>
      </c>
      <c r="F444" s="95" t="s">
        <v>6627</v>
      </c>
      <c r="G444" s="95" t="s">
        <v>6627</v>
      </c>
      <c r="H444" s="106">
        <v>5400.2550417877901</v>
      </c>
      <c r="I444" s="16">
        <v>5290.6976378217996</v>
      </c>
      <c r="J444" s="94">
        <v>5400.2550417877901</v>
      </c>
    </row>
    <row r="445" spans="1:10" x14ac:dyDescent="0.2">
      <c r="A445" s="6" t="s">
        <v>1352</v>
      </c>
      <c r="B445" s="1" t="s">
        <v>7071</v>
      </c>
      <c r="C445" s="95" t="s">
        <v>6435</v>
      </c>
      <c r="D445" s="95" t="s">
        <v>6435</v>
      </c>
      <c r="E445" s="95" t="s">
        <v>6651</v>
      </c>
      <c r="F445" s="95" t="s">
        <v>6624</v>
      </c>
      <c r="G445" s="95" t="s">
        <v>6624</v>
      </c>
      <c r="H445" s="106">
        <v>5208.5261773003504</v>
      </c>
      <c r="I445" s="16">
        <v>5295.5333577310903</v>
      </c>
      <c r="J445" s="94">
        <v>5208.5261773003504</v>
      </c>
    </row>
    <row r="446" spans="1:10" x14ac:dyDescent="0.2">
      <c r="A446" s="6" t="s">
        <v>1340</v>
      </c>
      <c r="B446" s="1" t="s">
        <v>7072</v>
      </c>
      <c r="C446" s="95" t="s">
        <v>6435</v>
      </c>
      <c r="D446" s="95" t="s">
        <v>6435</v>
      </c>
      <c r="E446" s="95" t="s">
        <v>6651</v>
      </c>
      <c r="F446" s="95" t="s">
        <v>6624</v>
      </c>
      <c r="G446" s="95" t="s">
        <v>6624</v>
      </c>
      <c r="H446" s="106">
        <v>5475.7082950367603</v>
      </c>
      <c r="I446" s="16">
        <v>5295.5333577310903</v>
      </c>
      <c r="J446" s="94">
        <v>5475.7082950367603</v>
      </c>
    </row>
    <row r="447" spans="1:10" x14ac:dyDescent="0.2">
      <c r="A447" s="6" t="s">
        <v>1165</v>
      </c>
      <c r="B447" s="1" t="s">
        <v>7073</v>
      </c>
      <c r="C447" s="95" t="s">
        <v>6435</v>
      </c>
      <c r="D447" s="95" t="s">
        <v>6435</v>
      </c>
      <c r="E447" s="95" t="s">
        <v>6651</v>
      </c>
      <c r="F447" s="95" t="s">
        <v>6626</v>
      </c>
      <c r="G447" s="95" t="s">
        <v>6626</v>
      </c>
      <c r="H447" s="106">
        <v>5312.8975423177098</v>
      </c>
      <c r="I447" s="16">
        <v>5276.4753271844102</v>
      </c>
      <c r="J447" s="94">
        <v>5312.8975423177098</v>
      </c>
    </row>
    <row r="448" spans="1:10" x14ac:dyDescent="0.2">
      <c r="A448" s="6" t="s">
        <v>1305</v>
      </c>
      <c r="B448" s="1" t="s">
        <v>7074</v>
      </c>
      <c r="C448" s="95" t="s">
        <v>6435</v>
      </c>
      <c r="D448" s="95" t="s">
        <v>6435</v>
      </c>
      <c r="E448" s="95" t="s">
        <v>6651</v>
      </c>
      <c r="F448" s="95" t="s">
        <v>6625</v>
      </c>
      <c r="G448" s="95" t="s">
        <v>6625</v>
      </c>
      <c r="H448" s="106">
        <v>5337.4970865885398</v>
      </c>
      <c r="I448" s="16">
        <v>5309.3501572537498</v>
      </c>
      <c r="J448" s="94">
        <v>5337.4970865885398</v>
      </c>
    </row>
    <row r="449" spans="1:10" x14ac:dyDescent="0.2">
      <c r="A449" s="6" t="s">
        <v>1295</v>
      </c>
      <c r="B449" s="1" t="s">
        <v>7075</v>
      </c>
      <c r="C449" s="95" t="s">
        <v>6435</v>
      </c>
      <c r="D449" s="95" t="s">
        <v>6435</v>
      </c>
      <c r="E449" s="95" t="s">
        <v>6651</v>
      </c>
      <c r="F449" s="95" t="s">
        <v>6625</v>
      </c>
      <c r="G449" s="95" t="s">
        <v>6625</v>
      </c>
      <c r="H449" s="106">
        <v>5340.9678723299003</v>
      </c>
      <c r="I449" s="16">
        <v>5309.3501572537498</v>
      </c>
      <c r="J449" s="94">
        <v>5340.9678723299003</v>
      </c>
    </row>
    <row r="450" spans="1:10" x14ac:dyDescent="0.2">
      <c r="A450" s="6" t="s">
        <v>1299</v>
      </c>
      <c r="B450" s="1" t="s">
        <v>7076</v>
      </c>
      <c r="C450" s="95" t="s">
        <v>6435</v>
      </c>
      <c r="D450" s="95" t="s">
        <v>6435</v>
      </c>
      <c r="E450" s="95" t="s">
        <v>6651</v>
      </c>
      <c r="F450" s="95" t="s">
        <v>6625</v>
      </c>
      <c r="G450" s="95" t="s">
        <v>6625</v>
      </c>
      <c r="H450" s="106">
        <v>5233.1144903273798</v>
      </c>
      <c r="I450" s="16">
        <v>5309.3501572537498</v>
      </c>
      <c r="J450" s="94">
        <v>5233.1144903273798</v>
      </c>
    </row>
    <row r="451" spans="1:10" x14ac:dyDescent="0.2">
      <c r="A451" s="6" t="s">
        <v>1296</v>
      </c>
      <c r="B451" s="1" t="s">
        <v>7077</v>
      </c>
      <c r="C451" s="95" t="s">
        <v>6435</v>
      </c>
      <c r="D451" s="95" t="s">
        <v>6435</v>
      </c>
      <c r="E451" s="95" t="s">
        <v>6651</v>
      </c>
      <c r="F451" s="95" t="s">
        <v>6625</v>
      </c>
      <c r="G451" s="95" t="s">
        <v>6625</v>
      </c>
      <c r="H451" s="106">
        <v>5289.3796386718795</v>
      </c>
      <c r="I451" s="16">
        <v>5309.3501572537498</v>
      </c>
      <c r="J451" s="94">
        <v>5289.3796386718795</v>
      </c>
    </row>
    <row r="452" spans="1:10" x14ac:dyDescent="0.2">
      <c r="A452" s="6" t="s">
        <v>1176</v>
      </c>
      <c r="B452" s="1" t="s">
        <v>7078</v>
      </c>
      <c r="C452" s="95" t="s">
        <v>6435</v>
      </c>
      <c r="D452" s="95" t="s">
        <v>6435</v>
      </c>
      <c r="E452" s="95" t="s">
        <v>6651</v>
      </c>
      <c r="F452" s="95" t="s">
        <v>6626</v>
      </c>
      <c r="G452" s="95" t="s">
        <v>6626</v>
      </c>
      <c r="H452" s="106">
        <v>5250.3688354492197</v>
      </c>
      <c r="I452" s="16">
        <v>5276.4753271844102</v>
      </c>
      <c r="J452" s="94">
        <v>5250.3688354492197</v>
      </c>
    </row>
    <row r="453" spans="1:10" x14ac:dyDescent="0.2">
      <c r="A453" s="6" t="s">
        <v>1267</v>
      </c>
      <c r="B453" s="1" t="s">
        <v>12260</v>
      </c>
      <c r="C453" s="95" t="s">
        <v>6435</v>
      </c>
      <c r="D453" s="95" t="s">
        <v>6435</v>
      </c>
      <c r="E453" s="95" t="s">
        <v>6651</v>
      </c>
      <c r="F453" s="95" t="s">
        <v>6627</v>
      </c>
      <c r="G453" s="95" t="s">
        <v>6627</v>
      </c>
      <c r="H453" s="106">
        <v>5291.4032327586201</v>
      </c>
      <c r="I453" s="16">
        <v>5290.6976378217996</v>
      </c>
      <c r="J453" s="94">
        <v>5291.4032327586201</v>
      </c>
    </row>
    <row r="454" spans="1:10" x14ac:dyDescent="0.2">
      <c r="A454" s="6" t="s">
        <v>1292</v>
      </c>
      <c r="B454" s="1" t="s">
        <v>7079</v>
      </c>
      <c r="C454" s="95" t="s">
        <v>6435</v>
      </c>
      <c r="D454" s="95" t="s">
        <v>6435</v>
      </c>
      <c r="E454" s="95" t="s">
        <v>6651</v>
      </c>
      <c r="F454" s="95" t="s">
        <v>6625</v>
      </c>
      <c r="G454" s="95" t="s">
        <v>6625</v>
      </c>
      <c r="H454" s="106">
        <v>5467.8796081542996</v>
      </c>
      <c r="I454" s="16">
        <v>5309.3501572537498</v>
      </c>
      <c r="J454" s="94">
        <v>5467.8796081542996</v>
      </c>
    </row>
    <row r="455" spans="1:10" x14ac:dyDescent="0.2">
      <c r="A455" s="6" t="s">
        <v>1474</v>
      </c>
      <c r="B455" s="1" t="s">
        <v>7080</v>
      </c>
      <c r="C455" s="95" t="s">
        <v>6435</v>
      </c>
      <c r="D455" s="95" t="s">
        <v>6435</v>
      </c>
      <c r="E455" s="95" t="s">
        <v>6651</v>
      </c>
      <c r="F455" s="95" t="s">
        <v>6440</v>
      </c>
      <c r="G455" s="95" t="s">
        <v>12707</v>
      </c>
      <c r="H455" s="106">
        <v>5290.1720636541204</v>
      </c>
      <c r="I455" s="16">
        <v>5267.9163680438496</v>
      </c>
      <c r="J455" s="94">
        <v>5290.1720636541204</v>
      </c>
    </row>
    <row r="456" spans="1:10" x14ac:dyDescent="0.2">
      <c r="A456" s="6" t="s">
        <v>1251</v>
      </c>
      <c r="B456" s="1" t="s">
        <v>7081</v>
      </c>
      <c r="C456" s="95" t="s">
        <v>6435</v>
      </c>
      <c r="D456" s="95" t="s">
        <v>6435</v>
      </c>
      <c r="E456" s="95" t="s">
        <v>6651</v>
      </c>
      <c r="F456" s="95" t="s">
        <v>6439</v>
      </c>
      <c r="G456" s="95" t="s">
        <v>12707</v>
      </c>
      <c r="H456" s="106">
        <v>5123.4783841646604</v>
      </c>
      <c r="I456" s="16">
        <v>5269.9207767028502</v>
      </c>
      <c r="J456" s="94">
        <v>5123.4783841646604</v>
      </c>
    </row>
    <row r="457" spans="1:10" x14ac:dyDescent="0.2">
      <c r="A457" s="6" t="s">
        <v>1491</v>
      </c>
      <c r="B457" s="1" t="s">
        <v>6941</v>
      </c>
      <c r="C457" s="95" t="s">
        <v>6435</v>
      </c>
      <c r="D457" s="95" t="s">
        <v>6435</v>
      </c>
      <c r="E457" s="95" t="s">
        <v>6651</v>
      </c>
      <c r="F457" s="95" t="s">
        <v>6623</v>
      </c>
      <c r="G457" s="95" t="s">
        <v>6623</v>
      </c>
      <c r="H457" s="106">
        <v>5588.3043804905401</v>
      </c>
      <c r="I457" s="16">
        <v>5556.7097177580599</v>
      </c>
      <c r="J457" s="94">
        <v>5588.3043804905401</v>
      </c>
    </row>
    <row r="458" spans="1:10" x14ac:dyDescent="0.2">
      <c r="A458" s="6" t="s">
        <v>1009</v>
      </c>
      <c r="B458" s="1" t="s">
        <v>7082</v>
      </c>
      <c r="C458" s="95" t="s">
        <v>6315</v>
      </c>
      <c r="D458" s="95" t="s">
        <v>6315</v>
      </c>
      <c r="E458" s="95" t="s">
        <v>6651</v>
      </c>
      <c r="F458" s="95" t="s">
        <v>6441</v>
      </c>
      <c r="G458" s="95" t="s">
        <v>12707</v>
      </c>
      <c r="H458" s="106">
        <v>5437.9390583444101</v>
      </c>
      <c r="I458" s="16">
        <v>5442.60264353198</v>
      </c>
      <c r="J458" s="94">
        <v>5437.9390583444101</v>
      </c>
    </row>
    <row r="459" spans="1:10" x14ac:dyDescent="0.2">
      <c r="A459" s="6" t="s">
        <v>1253</v>
      </c>
      <c r="B459" s="1" t="s">
        <v>6791</v>
      </c>
      <c r="C459" s="95" t="s">
        <v>6435</v>
      </c>
      <c r="D459" s="95" t="s">
        <v>6435</v>
      </c>
      <c r="E459" s="95" t="s">
        <v>6651</v>
      </c>
      <c r="F459" s="95" t="s">
        <v>6439</v>
      </c>
      <c r="G459" s="95" t="s">
        <v>12707</v>
      </c>
      <c r="H459" s="106">
        <v>5218.5042873475604</v>
      </c>
      <c r="I459" s="16">
        <v>5269.9207767028502</v>
      </c>
      <c r="J459" s="94">
        <v>5218.5042873475604</v>
      </c>
    </row>
    <row r="460" spans="1:10" x14ac:dyDescent="0.2">
      <c r="A460" s="6" t="s">
        <v>1252</v>
      </c>
      <c r="B460" s="1" t="s">
        <v>7083</v>
      </c>
      <c r="C460" s="95" t="s">
        <v>6435</v>
      </c>
      <c r="D460" s="95" t="s">
        <v>6435</v>
      </c>
      <c r="E460" s="95" t="s">
        <v>6651</v>
      </c>
      <c r="F460" s="95" t="s">
        <v>6439</v>
      </c>
      <c r="G460" s="95" t="s">
        <v>12707</v>
      </c>
      <c r="H460" s="106">
        <v>5244.9607226562503</v>
      </c>
      <c r="I460" s="16">
        <v>5269.9207767028502</v>
      </c>
      <c r="J460" s="94">
        <v>5244.9607226562503</v>
      </c>
    </row>
    <row r="461" spans="1:10" x14ac:dyDescent="0.2">
      <c r="A461" s="6" t="s">
        <v>1382</v>
      </c>
      <c r="B461" s="1" t="s">
        <v>7084</v>
      </c>
      <c r="C461" s="95" t="s">
        <v>6435</v>
      </c>
      <c r="D461" s="95" t="s">
        <v>6435</v>
      </c>
      <c r="E461" s="95" t="s">
        <v>6651</v>
      </c>
      <c r="F461" s="95" t="s">
        <v>6437</v>
      </c>
      <c r="G461" s="95" t="s">
        <v>12707</v>
      </c>
      <c r="H461" s="106">
        <v>5440.8035753038203</v>
      </c>
      <c r="I461" s="16">
        <v>5467.7664940510303</v>
      </c>
      <c r="J461" s="94">
        <v>5440.8035753038203</v>
      </c>
    </row>
    <row r="462" spans="1:10" x14ac:dyDescent="0.2">
      <c r="A462" s="6" t="s">
        <v>1249</v>
      </c>
      <c r="B462" s="1" t="s">
        <v>7085</v>
      </c>
      <c r="C462" s="95" t="s">
        <v>6435</v>
      </c>
      <c r="D462" s="95" t="s">
        <v>6435</v>
      </c>
      <c r="E462" s="95" t="s">
        <v>6651</v>
      </c>
      <c r="F462" s="95" t="s">
        <v>6439</v>
      </c>
      <c r="G462" s="95" t="s">
        <v>12707</v>
      </c>
      <c r="H462" s="106">
        <v>5269.9678366268399</v>
      </c>
      <c r="I462" s="16">
        <v>5269.9207767028502</v>
      </c>
      <c r="J462" s="94">
        <v>5269.9678366268399</v>
      </c>
    </row>
    <row r="463" spans="1:10" x14ac:dyDescent="0.2">
      <c r="A463" s="6" t="s">
        <v>1254</v>
      </c>
      <c r="B463" s="1" t="s">
        <v>12261</v>
      </c>
      <c r="C463" s="95" t="s">
        <v>6435</v>
      </c>
      <c r="D463" s="95" t="s">
        <v>6435</v>
      </c>
      <c r="E463" s="95" t="s">
        <v>6651</v>
      </c>
      <c r="F463" s="95" t="s">
        <v>6439</v>
      </c>
      <c r="G463" s="95" t="s">
        <v>12707</v>
      </c>
      <c r="H463" s="106">
        <v>5321.7684259932203</v>
      </c>
      <c r="I463" s="16">
        <v>5269.9207767028502</v>
      </c>
      <c r="J463" s="94">
        <v>5321.7684259932203</v>
      </c>
    </row>
    <row r="464" spans="1:10" x14ac:dyDescent="0.2">
      <c r="A464" s="6" t="s">
        <v>1248</v>
      </c>
      <c r="B464" s="1" t="s">
        <v>7086</v>
      </c>
      <c r="C464" s="95" t="s">
        <v>6435</v>
      </c>
      <c r="D464" s="95" t="s">
        <v>6435</v>
      </c>
      <c r="E464" s="95" t="s">
        <v>6651</v>
      </c>
      <c r="F464" s="95" t="s">
        <v>6439</v>
      </c>
      <c r="G464" s="95" t="s">
        <v>12707</v>
      </c>
      <c r="H464" s="106">
        <v>5314.2575216090399</v>
      </c>
      <c r="I464" s="16">
        <v>5269.9207767028502</v>
      </c>
      <c r="J464" s="94">
        <v>5314.2575216090399</v>
      </c>
    </row>
    <row r="465" spans="1:10" x14ac:dyDescent="0.2">
      <c r="A465" s="6" t="s">
        <v>1244</v>
      </c>
      <c r="B465" s="1" t="s">
        <v>12708</v>
      </c>
      <c r="C465" s="95" t="s">
        <v>6435</v>
      </c>
      <c r="D465" s="95" t="s">
        <v>6435</v>
      </c>
      <c r="E465" s="95" t="s">
        <v>6651</v>
      </c>
      <c r="F465" s="95" t="s">
        <v>6439</v>
      </c>
      <c r="G465" s="95" t="s">
        <v>12707</v>
      </c>
      <c r="H465" s="106">
        <v>5291.3031132139004</v>
      </c>
      <c r="I465" s="16">
        <v>5269.9207767028502</v>
      </c>
      <c r="J465" s="94">
        <v>5291.3031132139004</v>
      </c>
    </row>
    <row r="466" spans="1:10" x14ac:dyDescent="0.2">
      <c r="A466" s="6" t="s">
        <v>1223</v>
      </c>
      <c r="B466" s="1" t="s">
        <v>7087</v>
      </c>
      <c r="C466" s="95" t="s">
        <v>6435</v>
      </c>
      <c r="D466" s="95" t="s">
        <v>6435</v>
      </c>
      <c r="E466" s="95" t="s">
        <v>6651</v>
      </c>
      <c r="F466" s="95" t="s">
        <v>6436</v>
      </c>
      <c r="G466" s="95" t="s">
        <v>12707</v>
      </c>
      <c r="H466" s="106">
        <v>5306.7961914062498</v>
      </c>
      <c r="I466" s="16">
        <v>5550.5650366660302</v>
      </c>
      <c r="J466" s="94">
        <v>5306.7961914062498</v>
      </c>
    </row>
    <row r="467" spans="1:10" x14ac:dyDescent="0.2">
      <c r="A467" s="6" t="s">
        <v>1487</v>
      </c>
      <c r="B467" s="1" t="s">
        <v>7088</v>
      </c>
      <c r="C467" s="95" t="s">
        <v>6435</v>
      </c>
      <c r="D467" s="95" t="s">
        <v>6435</v>
      </c>
      <c r="E467" s="95" t="s">
        <v>6651</v>
      </c>
      <c r="F467" s="95" t="s">
        <v>6434</v>
      </c>
      <c r="G467" s="95" t="s">
        <v>12707</v>
      </c>
      <c r="H467" s="106">
        <v>5538.2184416118398</v>
      </c>
      <c r="I467" s="16">
        <v>5490.9106438464196</v>
      </c>
      <c r="J467" s="94">
        <v>5538.2184416118398</v>
      </c>
    </row>
    <row r="468" spans="1:10" x14ac:dyDescent="0.2">
      <c r="A468" s="6" t="s">
        <v>1236</v>
      </c>
      <c r="B468" s="1" t="s">
        <v>7089</v>
      </c>
      <c r="C468" s="95" t="s">
        <v>6435</v>
      </c>
      <c r="D468" s="95" t="s">
        <v>6435</v>
      </c>
      <c r="E468" s="95" t="s">
        <v>6651</v>
      </c>
      <c r="F468" s="95" t="s">
        <v>6440</v>
      </c>
      <c r="G468" s="95" t="s">
        <v>12707</v>
      </c>
      <c r="H468" s="106">
        <v>5314.0357818603497</v>
      </c>
      <c r="I468" s="16">
        <v>5267.9163680438496</v>
      </c>
      <c r="J468" s="94">
        <v>5314.0357818603497</v>
      </c>
    </row>
    <row r="469" spans="1:10" x14ac:dyDescent="0.2">
      <c r="A469" s="6" t="s">
        <v>1483</v>
      </c>
      <c r="B469" s="1" t="s">
        <v>7090</v>
      </c>
      <c r="C469" s="95" t="s">
        <v>6435</v>
      </c>
      <c r="D469" s="95" t="s">
        <v>6435</v>
      </c>
      <c r="E469" s="95" t="s">
        <v>6651</v>
      </c>
      <c r="F469" s="95" t="s">
        <v>6623</v>
      </c>
      <c r="G469" s="95" t="s">
        <v>6623</v>
      </c>
      <c r="H469" s="106">
        <v>5512.7765611622399</v>
      </c>
      <c r="I469" s="16">
        <v>5556.7097177580599</v>
      </c>
      <c r="J469" s="94">
        <v>5512.7765611622399</v>
      </c>
    </row>
    <row r="470" spans="1:10" x14ac:dyDescent="0.2">
      <c r="A470" s="6" t="s">
        <v>1229</v>
      </c>
      <c r="B470" s="1" t="s">
        <v>7091</v>
      </c>
      <c r="C470" s="95" t="s">
        <v>6435</v>
      </c>
      <c r="D470" s="95" t="s">
        <v>6435</v>
      </c>
      <c r="E470" s="95" t="s">
        <v>6651</v>
      </c>
      <c r="F470" s="95" t="s">
        <v>6440</v>
      </c>
      <c r="G470" s="95" t="s">
        <v>12707</v>
      </c>
      <c r="H470" s="106">
        <v>5234.50828552246</v>
      </c>
      <c r="I470" s="16">
        <v>5267.9163680438496</v>
      </c>
      <c r="J470" s="94">
        <v>5234.50828552246</v>
      </c>
    </row>
    <row r="471" spans="1:10" x14ac:dyDescent="0.2">
      <c r="A471" s="6" t="s">
        <v>1241</v>
      </c>
      <c r="B471" s="1" t="s">
        <v>7092</v>
      </c>
      <c r="C471" s="95" t="s">
        <v>6435</v>
      </c>
      <c r="D471" s="95" t="s">
        <v>6435</v>
      </c>
      <c r="E471" s="95" t="s">
        <v>6651</v>
      </c>
      <c r="F471" s="95" t="s">
        <v>6438</v>
      </c>
      <c r="G471" s="95" t="s">
        <v>12707</v>
      </c>
      <c r="H471" s="106">
        <v>5454.2092793782504</v>
      </c>
      <c r="I471" s="16">
        <v>5287.6080464609104</v>
      </c>
      <c r="J471" s="94">
        <v>5454.2092793782504</v>
      </c>
    </row>
    <row r="472" spans="1:10" x14ac:dyDescent="0.2">
      <c r="A472" s="6" t="s">
        <v>1388</v>
      </c>
      <c r="B472" s="1" t="s">
        <v>7093</v>
      </c>
      <c r="C472" s="95" t="s">
        <v>6435</v>
      </c>
      <c r="D472" s="95" t="s">
        <v>6435</v>
      </c>
      <c r="E472" s="95" t="s">
        <v>6651</v>
      </c>
      <c r="F472" s="95" t="s">
        <v>6436</v>
      </c>
      <c r="G472" s="95" t="s">
        <v>12707</v>
      </c>
      <c r="H472" s="106">
        <v>5649.1764914772702</v>
      </c>
      <c r="I472" s="16">
        <v>5550.5650366660302</v>
      </c>
      <c r="J472" s="94">
        <v>5649.1764914772702</v>
      </c>
    </row>
    <row r="473" spans="1:10" x14ac:dyDescent="0.2">
      <c r="A473" s="6" t="s">
        <v>1386</v>
      </c>
      <c r="B473" s="1" t="s">
        <v>7094</v>
      </c>
      <c r="C473" s="95" t="s">
        <v>6435</v>
      </c>
      <c r="D473" s="95" t="s">
        <v>6435</v>
      </c>
      <c r="E473" s="95" t="s">
        <v>6651</v>
      </c>
      <c r="F473" s="95" t="s">
        <v>6437</v>
      </c>
      <c r="G473" s="95" t="s">
        <v>12707</v>
      </c>
      <c r="H473" s="106">
        <v>5481.7912733289904</v>
      </c>
      <c r="I473" s="16">
        <v>5467.7664940510303</v>
      </c>
      <c r="J473" s="94">
        <v>5481.7912733289904</v>
      </c>
    </row>
    <row r="474" spans="1:10" x14ac:dyDescent="0.2">
      <c r="A474" s="6" t="s">
        <v>1484</v>
      </c>
      <c r="B474" s="1" t="s">
        <v>7095</v>
      </c>
      <c r="C474" s="95" t="s">
        <v>6435</v>
      </c>
      <c r="D474" s="95" t="s">
        <v>6435</v>
      </c>
      <c r="E474" s="95" t="s">
        <v>6651</v>
      </c>
      <c r="F474" s="95" t="s">
        <v>6623</v>
      </c>
      <c r="G474" s="95" t="s">
        <v>6623</v>
      </c>
      <c r="H474" s="106">
        <v>5574.1285226004502</v>
      </c>
      <c r="I474" s="16">
        <v>5556.7097177580599</v>
      </c>
      <c r="J474" s="94">
        <v>5574.1285226004502</v>
      </c>
    </row>
    <row r="475" spans="1:10" x14ac:dyDescent="0.2">
      <c r="A475" s="6" t="s">
        <v>1256</v>
      </c>
      <c r="B475" s="1" t="s">
        <v>7096</v>
      </c>
      <c r="C475" s="95" t="s">
        <v>6435</v>
      </c>
      <c r="D475" s="95" t="s">
        <v>6435</v>
      </c>
      <c r="E475" s="95" t="s">
        <v>6651</v>
      </c>
      <c r="F475" s="95" t="s">
        <v>6439</v>
      </c>
      <c r="G475" s="95" t="s">
        <v>12707</v>
      </c>
      <c r="H475" s="106">
        <v>5343.85250789561</v>
      </c>
      <c r="I475" s="16">
        <v>5269.9207767028502</v>
      </c>
      <c r="J475" s="94">
        <v>5343.85250789561</v>
      </c>
    </row>
    <row r="476" spans="1:10" x14ac:dyDescent="0.2">
      <c r="A476" s="6" t="s">
        <v>1227</v>
      </c>
      <c r="B476" s="1" t="s">
        <v>7097</v>
      </c>
      <c r="C476" s="95" t="s">
        <v>6435</v>
      </c>
      <c r="D476" s="95" t="s">
        <v>6435</v>
      </c>
      <c r="E476" s="95" t="s">
        <v>6651</v>
      </c>
      <c r="F476" s="95" t="s">
        <v>6438</v>
      </c>
      <c r="G476" s="95" t="s">
        <v>12707</v>
      </c>
      <c r="H476" s="106">
        <v>5195.4743815104202</v>
      </c>
      <c r="I476" s="16">
        <v>5287.6080464609104</v>
      </c>
      <c r="J476" s="94">
        <v>5195.4743815104202</v>
      </c>
    </row>
    <row r="477" spans="1:10" x14ac:dyDescent="0.2">
      <c r="A477" s="6" t="s">
        <v>1250</v>
      </c>
      <c r="B477" s="1" t="s">
        <v>7098</v>
      </c>
      <c r="C477" s="95" t="s">
        <v>6435</v>
      </c>
      <c r="D477" s="95" t="s">
        <v>6435</v>
      </c>
      <c r="E477" s="95" t="s">
        <v>6651</v>
      </c>
      <c r="F477" s="95" t="s">
        <v>6439</v>
      </c>
      <c r="G477" s="95" t="s">
        <v>12707</v>
      </c>
      <c r="H477" s="106">
        <v>5221.8299804687504</v>
      </c>
      <c r="I477" s="16">
        <v>5269.9207767028502</v>
      </c>
      <c r="J477" s="94">
        <v>5221.8299804687504</v>
      </c>
    </row>
    <row r="478" spans="1:10" x14ac:dyDescent="0.2">
      <c r="A478" s="6" t="s">
        <v>1475</v>
      </c>
      <c r="B478" s="1" t="s">
        <v>7099</v>
      </c>
      <c r="C478" s="95" t="s">
        <v>6435</v>
      </c>
      <c r="D478" s="95" t="s">
        <v>6435</v>
      </c>
      <c r="E478" s="95" t="s">
        <v>6651</v>
      </c>
      <c r="F478" s="95" t="s">
        <v>6434</v>
      </c>
      <c r="G478" s="95" t="s">
        <v>12707</v>
      </c>
      <c r="H478" s="106">
        <v>5386.5906746847604</v>
      </c>
      <c r="I478" s="16">
        <v>5490.9106438464196</v>
      </c>
      <c r="J478" s="94">
        <v>5386.5906746847604</v>
      </c>
    </row>
    <row r="479" spans="1:10" x14ac:dyDescent="0.2">
      <c r="A479" s="6" t="s">
        <v>1258</v>
      </c>
      <c r="B479" s="1" t="s">
        <v>7100</v>
      </c>
      <c r="C479" s="95" t="s">
        <v>6435</v>
      </c>
      <c r="D479" s="95" t="s">
        <v>6435</v>
      </c>
      <c r="E479" s="95" t="s">
        <v>6651</v>
      </c>
      <c r="F479" s="95" t="s">
        <v>6439</v>
      </c>
      <c r="G479" s="95" t="s">
        <v>12707</v>
      </c>
      <c r="H479" s="106">
        <v>5276.2168412642004</v>
      </c>
      <c r="I479" s="16">
        <v>5269.9207767028502</v>
      </c>
      <c r="J479" s="94">
        <v>5276.2168412642004</v>
      </c>
    </row>
    <row r="480" spans="1:10" x14ac:dyDescent="0.2">
      <c r="A480" s="6" t="s">
        <v>1481</v>
      </c>
      <c r="B480" s="1" t="s">
        <v>7101</v>
      </c>
      <c r="C480" s="95" t="s">
        <v>6435</v>
      </c>
      <c r="D480" s="95" t="s">
        <v>6435</v>
      </c>
      <c r="E480" s="95" t="s">
        <v>6651</v>
      </c>
      <c r="F480" s="95" t="s">
        <v>6437</v>
      </c>
      <c r="G480" s="95" t="s">
        <v>12707</v>
      </c>
      <c r="H480" s="106">
        <v>5490.5210309709801</v>
      </c>
      <c r="I480" s="16">
        <v>5467.7664940510303</v>
      </c>
      <c r="J480" s="94">
        <v>5490.5210309709801</v>
      </c>
    </row>
    <row r="481" spans="1:10" x14ac:dyDescent="0.2">
      <c r="A481" s="6" t="s">
        <v>1231</v>
      </c>
      <c r="B481" s="1" t="s">
        <v>7102</v>
      </c>
      <c r="C481" s="95" t="s">
        <v>6435</v>
      </c>
      <c r="D481" s="95" t="s">
        <v>6435</v>
      </c>
      <c r="E481" s="95" t="s">
        <v>6651</v>
      </c>
      <c r="F481" s="95" t="s">
        <v>6438</v>
      </c>
      <c r="G481" s="95" t="s">
        <v>12707</v>
      </c>
      <c r="H481" s="106">
        <v>5327.8575148809496</v>
      </c>
      <c r="I481" s="16">
        <v>5287.6080464609104</v>
      </c>
      <c r="J481" s="94">
        <v>5327.8575148809496</v>
      </c>
    </row>
    <row r="482" spans="1:10" x14ac:dyDescent="0.2">
      <c r="A482" s="6" t="s">
        <v>1233</v>
      </c>
      <c r="B482" s="1" t="s">
        <v>7103</v>
      </c>
      <c r="C482" s="95" t="s">
        <v>6435</v>
      </c>
      <c r="D482" s="95" t="s">
        <v>6435</v>
      </c>
      <c r="E482" s="95" t="s">
        <v>6651</v>
      </c>
      <c r="F482" s="95" t="s">
        <v>6438</v>
      </c>
      <c r="G482" s="95" t="s">
        <v>12707</v>
      </c>
      <c r="H482" s="106">
        <v>5200.919921875</v>
      </c>
      <c r="I482" s="16">
        <v>5287.6080464609104</v>
      </c>
      <c r="J482" s="94">
        <v>5200.919921875</v>
      </c>
    </row>
    <row r="483" spans="1:10" x14ac:dyDescent="0.2">
      <c r="A483" s="6" t="s">
        <v>1247</v>
      </c>
      <c r="B483" s="1" t="s">
        <v>12262</v>
      </c>
      <c r="C483" s="95" t="s">
        <v>6435</v>
      </c>
      <c r="D483" s="95" t="s">
        <v>6435</v>
      </c>
      <c r="E483" s="95" t="s">
        <v>6651</v>
      </c>
      <c r="F483" s="95" t="s">
        <v>6439</v>
      </c>
      <c r="G483" s="95" t="s">
        <v>12707</v>
      </c>
      <c r="H483" s="106">
        <v>5205.8681456367904</v>
      </c>
      <c r="I483" s="16">
        <v>5269.9207767028502</v>
      </c>
      <c r="J483" s="94">
        <v>5205.8681456367904</v>
      </c>
    </row>
    <row r="484" spans="1:10" x14ac:dyDescent="0.2">
      <c r="A484" s="6" t="s">
        <v>1391</v>
      </c>
      <c r="B484" s="1" t="s">
        <v>7104</v>
      </c>
      <c r="C484" s="95" t="s">
        <v>6435</v>
      </c>
      <c r="D484" s="95" t="s">
        <v>6435</v>
      </c>
      <c r="E484" s="95" t="s">
        <v>6651</v>
      </c>
      <c r="F484" s="95" t="s">
        <v>6436</v>
      </c>
      <c r="G484" s="95" t="s">
        <v>12707</v>
      </c>
      <c r="H484" s="106">
        <v>5518.86464203381</v>
      </c>
      <c r="I484" s="16">
        <v>5550.5650366660302</v>
      </c>
      <c r="J484" s="94">
        <v>5518.86464203381</v>
      </c>
    </row>
    <row r="485" spans="1:10" x14ac:dyDescent="0.2">
      <c r="A485" s="6" t="s">
        <v>1387</v>
      </c>
      <c r="B485" s="1" t="s">
        <v>12263</v>
      </c>
      <c r="C485" s="95" t="s">
        <v>6435</v>
      </c>
      <c r="D485" s="95" t="s">
        <v>6435</v>
      </c>
      <c r="E485" s="95" t="s">
        <v>6651</v>
      </c>
      <c r="F485" s="95" t="s">
        <v>6436</v>
      </c>
      <c r="G485" s="95" t="s">
        <v>12707</v>
      </c>
      <c r="H485" s="106">
        <v>5642.5091035860096</v>
      </c>
      <c r="I485" s="16">
        <v>5550.5650366660302</v>
      </c>
      <c r="J485" s="94">
        <v>5642.5091035860096</v>
      </c>
    </row>
    <row r="486" spans="1:10" x14ac:dyDescent="0.2">
      <c r="A486" s="6" t="s">
        <v>1477</v>
      </c>
      <c r="B486" s="1" t="s">
        <v>7105</v>
      </c>
      <c r="C486" s="95" t="s">
        <v>6435</v>
      </c>
      <c r="D486" s="95" t="s">
        <v>6435</v>
      </c>
      <c r="E486" s="95" t="s">
        <v>6651</v>
      </c>
      <c r="F486" s="95" t="s">
        <v>6434</v>
      </c>
      <c r="G486" s="95" t="s">
        <v>12707</v>
      </c>
      <c r="H486" s="106">
        <v>5495.1702650871803</v>
      </c>
      <c r="I486" s="16">
        <v>5490.9106438464196</v>
      </c>
      <c r="J486" s="94">
        <v>5495.1702650871803</v>
      </c>
    </row>
    <row r="487" spans="1:10" x14ac:dyDescent="0.2">
      <c r="A487" s="6" t="s">
        <v>1234</v>
      </c>
      <c r="B487" s="1" t="s">
        <v>7106</v>
      </c>
      <c r="C487" s="95" t="s">
        <v>6435</v>
      </c>
      <c r="D487" s="95" t="s">
        <v>6435</v>
      </c>
      <c r="E487" s="95" t="s">
        <v>6651</v>
      </c>
      <c r="F487" s="95" t="s">
        <v>6440</v>
      </c>
      <c r="G487" s="95" t="s">
        <v>12707</v>
      </c>
      <c r="H487" s="106">
        <v>5270.8753542432596</v>
      </c>
      <c r="I487" s="16">
        <v>5267.9163680438496</v>
      </c>
      <c r="J487" s="94">
        <v>5270.8753542432596</v>
      </c>
    </row>
    <row r="488" spans="1:10" x14ac:dyDescent="0.2">
      <c r="A488" s="6" t="s">
        <v>1230</v>
      </c>
      <c r="B488" s="1" t="s">
        <v>7107</v>
      </c>
      <c r="C488" s="95" t="s">
        <v>6435</v>
      </c>
      <c r="D488" s="95" t="s">
        <v>6435</v>
      </c>
      <c r="E488" s="95" t="s">
        <v>6651</v>
      </c>
      <c r="F488" s="95" t="s">
        <v>6440</v>
      </c>
      <c r="G488" s="95" t="s">
        <v>12707</v>
      </c>
      <c r="H488" s="106">
        <v>5136.35049930696</v>
      </c>
      <c r="I488" s="16">
        <v>5267.9163680438496</v>
      </c>
      <c r="J488" s="94">
        <v>5136.35049930696</v>
      </c>
    </row>
    <row r="489" spans="1:10" x14ac:dyDescent="0.2">
      <c r="A489" s="6" t="s">
        <v>1238</v>
      </c>
      <c r="B489" s="1" t="s">
        <v>7108</v>
      </c>
      <c r="C489" s="95" t="s">
        <v>6435</v>
      </c>
      <c r="D489" s="95" t="s">
        <v>6435</v>
      </c>
      <c r="E489" s="95" t="s">
        <v>6651</v>
      </c>
      <c r="F489" s="95" t="s">
        <v>6438</v>
      </c>
      <c r="G489" s="95" t="s">
        <v>12707</v>
      </c>
      <c r="H489" s="106">
        <v>5193.4333496093795</v>
      </c>
      <c r="I489" s="16">
        <v>5287.6080464609104</v>
      </c>
      <c r="J489" s="94">
        <v>5193.4333496093795</v>
      </c>
    </row>
    <row r="490" spans="1:10" x14ac:dyDescent="0.2">
      <c r="A490" s="6" t="s">
        <v>1228</v>
      </c>
      <c r="B490" s="1" t="s">
        <v>7109</v>
      </c>
      <c r="C490" s="95" t="s">
        <v>6435</v>
      </c>
      <c r="D490" s="95" t="s">
        <v>6435</v>
      </c>
      <c r="E490" s="95" t="s">
        <v>6651</v>
      </c>
      <c r="F490" s="95" t="s">
        <v>6436</v>
      </c>
      <c r="G490" s="95" t="s">
        <v>12707</v>
      </c>
      <c r="H490" s="106">
        <v>5476.3465881347702</v>
      </c>
      <c r="I490" s="16">
        <v>5550.5650366660302</v>
      </c>
      <c r="J490" s="94">
        <v>5476.3465881347702</v>
      </c>
    </row>
    <row r="491" spans="1:10" x14ac:dyDescent="0.2">
      <c r="A491" s="6" t="s">
        <v>1478</v>
      </c>
      <c r="B491" s="1" t="s">
        <v>7110</v>
      </c>
      <c r="C491" s="95" t="s">
        <v>6435</v>
      </c>
      <c r="D491" s="95" t="s">
        <v>6435</v>
      </c>
      <c r="E491" s="95" t="s">
        <v>6651</v>
      </c>
      <c r="F491" s="95" t="s">
        <v>6623</v>
      </c>
      <c r="G491" s="95" t="s">
        <v>6623</v>
      </c>
      <c r="H491" s="106">
        <v>5535.1323794958698</v>
      </c>
      <c r="I491" s="16">
        <v>5556.7097177580599</v>
      </c>
      <c r="J491" s="94">
        <v>5535.1323794958698</v>
      </c>
    </row>
    <row r="492" spans="1:10" x14ac:dyDescent="0.2">
      <c r="A492" s="6" t="s">
        <v>1243</v>
      </c>
      <c r="B492" s="1" t="s">
        <v>7111</v>
      </c>
      <c r="C492" s="95" t="s">
        <v>6435</v>
      </c>
      <c r="D492" s="95" t="s">
        <v>6435</v>
      </c>
      <c r="E492" s="95" t="s">
        <v>6651</v>
      </c>
      <c r="F492" s="95" t="s">
        <v>6440</v>
      </c>
      <c r="G492" s="95" t="s">
        <v>12707</v>
      </c>
      <c r="H492" s="106">
        <v>5241.1672457181503</v>
      </c>
      <c r="I492" s="16">
        <v>5267.9163680438496</v>
      </c>
      <c r="J492" s="94">
        <v>5241.1672457181503</v>
      </c>
    </row>
    <row r="493" spans="1:10" x14ac:dyDescent="0.2">
      <c r="A493" s="6" t="s">
        <v>1226</v>
      </c>
      <c r="B493" s="1" t="s">
        <v>7112</v>
      </c>
      <c r="C493" s="95" t="s">
        <v>6435</v>
      </c>
      <c r="D493" s="95" t="s">
        <v>6435</v>
      </c>
      <c r="E493" s="95" t="s">
        <v>6651</v>
      </c>
      <c r="F493" s="95" t="s">
        <v>6440</v>
      </c>
      <c r="G493" s="95" t="s">
        <v>12707</v>
      </c>
      <c r="H493" s="106">
        <v>5275.2357271634601</v>
      </c>
      <c r="I493" s="16">
        <v>5267.9163680438496</v>
      </c>
      <c r="J493" s="94">
        <v>5275.2357271634601</v>
      </c>
    </row>
    <row r="494" spans="1:10" x14ac:dyDescent="0.2">
      <c r="A494" s="6" t="s">
        <v>1010</v>
      </c>
      <c r="B494" s="1" t="s">
        <v>7113</v>
      </c>
      <c r="C494" s="95" t="s">
        <v>6315</v>
      </c>
      <c r="D494" s="95" t="s">
        <v>6315</v>
      </c>
      <c r="E494" s="95" t="s">
        <v>6651</v>
      </c>
      <c r="F494" s="95" t="s">
        <v>6441</v>
      </c>
      <c r="G494" s="95" t="s">
        <v>12707</v>
      </c>
      <c r="H494" s="106">
        <v>5487.0810378502201</v>
      </c>
      <c r="I494" s="16">
        <v>5442.60264353198</v>
      </c>
      <c r="J494" s="94">
        <v>5487.0810378502201</v>
      </c>
    </row>
    <row r="495" spans="1:10" x14ac:dyDescent="0.2">
      <c r="A495" s="6" t="s">
        <v>1393</v>
      </c>
      <c r="B495" s="1" t="s">
        <v>7114</v>
      </c>
      <c r="C495" s="95" t="s">
        <v>6435</v>
      </c>
      <c r="D495" s="95" t="s">
        <v>6435</v>
      </c>
      <c r="E495" s="95" t="s">
        <v>6651</v>
      </c>
      <c r="F495" s="95" t="s">
        <v>6436</v>
      </c>
      <c r="G495" s="95" t="s">
        <v>12707</v>
      </c>
      <c r="H495" s="106">
        <v>5632.3048943014701</v>
      </c>
      <c r="I495" s="16">
        <v>5550.5650366660302</v>
      </c>
      <c r="J495" s="94">
        <v>5632.3048943014701</v>
      </c>
    </row>
    <row r="496" spans="1:10" x14ac:dyDescent="0.2">
      <c r="A496" s="6" t="s">
        <v>1259</v>
      </c>
      <c r="B496" s="1" t="s">
        <v>7115</v>
      </c>
      <c r="C496" s="95" t="s">
        <v>6435</v>
      </c>
      <c r="D496" s="95" t="s">
        <v>6435</v>
      </c>
      <c r="E496" s="95" t="s">
        <v>6651</v>
      </c>
      <c r="F496" s="95" t="s">
        <v>6439</v>
      </c>
      <c r="G496" s="95" t="s">
        <v>12707</v>
      </c>
      <c r="H496" s="106">
        <v>5256.2564667492397</v>
      </c>
      <c r="I496" s="16">
        <v>5269.9207767028502</v>
      </c>
      <c r="J496" s="94">
        <v>5256.2564667492397</v>
      </c>
    </row>
    <row r="497" spans="1:10" x14ac:dyDescent="0.2">
      <c r="A497" s="6" t="s">
        <v>1246</v>
      </c>
      <c r="B497" s="1" t="s">
        <v>7116</v>
      </c>
      <c r="C497" s="95" t="s">
        <v>6435</v>
      </c>
      <c r="D497" s="95" t="s">
        <v>6435</v>
      </c>
      <c r="E497" s="95" t="s">
        <v>6651</v>
      </c>
      <c r="F497" s="95" t="s">
        <v>6439</v>
      </c>
      <c r="G497" s="95" t="s">
        <v>12707</v>
      </c>
      <c r="H497" s="106">
        <v>5195.5214309692401</v>
      </c>
      <c r="I497" s="16">
        <v>5269.9207767028502</v>
      </c>
      <c r="J497" s="94">
        <v>5195.5214309692401</v>
      </c>
    </row>
    <row r="498" spans="1:10" x14ac:dyDescent="0.2">
      <c r="A498" s="6" t="s">
        <v>1257</v>
      </c>
      <c r="B498" s="1" t="s">
        <v>7117</v>
      </c>
      <c r="C498" s="95" t="s">
        <v>6435</v>
      </c>
      <c r="D498" s="95" t="s">
        <v>6435</v>
      </c>
      <c r="E498" s="95" t="s">
        <v>6651</v>
      </c>
      <c r="F498" s="95" t="s">
        <v>6439</v>
      </c>
      <c r="G498" s="95" t="s">
        <v>12707</v>
      </c>
      <c r="H498" s="106">
        <v>5300.4440002441397</v>
      </c>
      <c r="I498" s="16">
        <v>5269.9207767028502</v>
      </c>
      <c r="J498" s="94">
        <v>5300.4440002441397</v>
      </c>
    </row>
    <row r="499" spans="1:10" x14ac:dyDescent="0.2">
      <c r="A499" s="6" t="s">
        <v>667</v>
      </c>
      <c r="B499" s="1" t="s">
        <v>7118</v>
      </c>
      <c r="C499" s="95" t="s">
        <v>6442</v>
      </c>
      <c r="D499" s="95" t="s">
        <v>6442</v>
      </c>
      <c r="E499" s="95" t="s">
        <v>6649</v>
      </c>
      <c r="F499" s="95" t="s">
        <v>6441</v>
      </c>
      <c r="G499" s="95" t="s">
        <v>12707</v>
      </c>
      <c r="H499" s="106">
        <v>5347.5967735877402</v>
      </c>
      <c r="I499" s="16">
        <v>5442.60264353198</v>
      </c>
      <c r="J499" s="94">
        <v>5347.5967735877402</v>
      </c>
    </row>
    <row r="500" spans="1:10" x14ac:dyDescent="0.2">
      <c r="A500" s="6" t="s">
        <v>1383</v>
      </c>
      <c r="B500" s="1" t="s">
        <v>7119</v>
      </c>
      <c r="C500" s="95" t="s">
        <v>6435</v>
      </c>
      <c r="D500" s="95" t="s">
        <v>6435</v>
      </c>
      <c r="E500" s="95" t="s">
        <v>6651</v>
      </c>
      <c r="F500" s="95" t="s">
        <v>6436</v>
      </c>
      <c r="G500" s="95" t="s">
        <v>12707</v>
      </c>
      <c r="H500" s="106">
        <v>5395.3288457961298</v>
      </c>
      <c r="I500" s="16">
        <v>5550.5650366660302</v>
      </c>
      <c r="J500" s="94">
        <v>5395.3288457961298</v>
      </c>
    </row>
    <row r="501" spans="1:10" x14ac:dyDescent="0.2">
      <c r="A501" s="6" t="s">
        <v>1489</v>
      </c>
      <c r="B501" s="1" t="s">
        <v>7120</v>
      </c>
      <c r="C501" s="95" t="s">
        <v>6435</v>
      </c>
      <c r="D501" s="95" t="s">
        <v>6435</v>
      </c>
      <c r="E501" s="95" t="s">
        <v>6651</v>
      </c>
      <c r="F501" s="95" t="s">
        <v>6440</v>
      </c>
      <c r="G501" s="95" t="s">
        <v>12707</v>
      </c>
      <c r="H501" s="106">
        <v>5392.1429138183603</v>
      </c>
      <c r="I501" s="16">
        <v>5267.9163680438496</v>
      </c>
      <c r="J501" s="94">
        <v>5392.1429138183603</v>
      </c>
    </row>
    <row r="502" spans="1:10" x14ac:dyDescent="0.2">
      <c r="A502" s="6" t="s">
        <v>1239</v>
      </c>
      <c r="B502" s="1" t="s">
        <v>7121</v>
      </c>
      <c r="C502" s="95" t="s">
        <v>6435</v>
      </c>
      <c r="D502" s="95" t="s">
        <v>6435</v>
      </c>
      <c r="E502" s="95" t="s">
        <v>6651</v>
      </c>
      <c r="F502" s="95" t="s">
        <v>6440</v>
      </c>
      <c r="G502" s="95" t="s">
        <v>12707</v>
      </c>
      <c r="H502" s="106">
        <v>5223.3389747748897</v>
      </c>
      <c r="I502" s="16">
        <v>5267.9163680438496</v>
      </c>
      <c r="J502" s="94">
        <v>5223.3389747748897</v>
      </c>
    </row>
    <row r="503" spans="1:10" x14ac:dyDescent="0.2">
      <c r="A503" s="6" t="s">
        <v>1255</v>
      </c>
      <c r="B503" s="1" t="s">
        <v>7122</v>
      </c>
      <c r="C503" s="95" t="s">
        <v>6435</v>
      </c>
      <c r="D503" s="95" t="s">
        <v>6435</v>
      </c>
      <c r="E503" s="95" t="s">
        <v>6651</v>
      </c>
      <c r="F503" s="95" t="s">
        <v>6439</v>
      </c>
      <c r="G503" s="95" t="s">
        <v>12707</v>
      </c>
      <c r="H503" s="106">
        <v>5197.6797262524797</v>
      </c>
      <c r="I503" s="16">
        <v>5269.9207767028502</v>
      </c>
      <c r="J503" s="94">
        <v>5197.6797262524797</v>
      </c>
    </row>
    <row r="504" spans="1:10" x14ac:dyDescent="0.2">
      <c r="A504" s="6" t="s">
        <v>1492</v>
      </c>
      <c r="B504" s="1" t="s">
        <v>7123</v>
      </c>
      <c r="C504" s="95" t="s">
        <v>6435</v>
      </c>
      <c r="D504" s="95" t="s">
        <v>6435</v>
      </c>
      <c r="E504" s="95" t="s">
        <v>6651</v>
      </c>
      <c r="F504" s="95" t="s">
        <v>6437</v>
      </c>
      <c r="G504" s="95" t="s">
        <v>12707</v>
      </c>
      <c r="H504" s="106">
        <v>5401.7891981336797</v>
      </c>
      <c r="I504" s="16">
        <v>5467.7664940510303</v>
      </c>
      <c r="J504" s="94">
        <v>5401.7891981336797</v>
      </c>
    </row>
    <row r="505" spans="1:10" x14ac:dyDescent="0.2">
      <c r="A505" s="6" t="s">
        <v>1260</v>
      </c>
      <c r="B505" s="1" t="s">
        <v>7124</v>
      </c>
      <c r="C505" s="95" t="s">
        <v>6435</v>
      </c>
      <c r="D505" s="95" t="s">
        <v>6435</v>
      </c>
      <c r="E505" s="95" t="s">
        <v>6651</v>
      </c>
      <c r="F505" s="95" t="s">
        <v>6439</v>
      </c>
      <c r="G505" s="95" t="s">
        <v>12707</v>
      </c>
      <c r="H505" s="106">
        <v>5253.2564625459599</v>
      </c>
      <c r="I505" s="16">
        <v>5269.9207767028502</v>
      </c>
      <c r="J505" s="94">
        <v>5253.2564625459599</v>
      </c>
    </row>
    <row r="506" spans="1:10" x14ac:dyDescent="0.2">
      <c r="A506" s="6" t="s">
        <v>1486</v>
      </c>
      <c r="B506" s="1" t="s">
        <v>7125</v>
      </c>
      <c r="C506" s="95" t="s">
        <v>6435</v>
      </c>
      <c r="D506" s="95" t="s">
        <v>6435</v>
      </c>
      <c r="E506" s="95" t="s">
        <v>6651</v>
      </c>
      <c r="F506" s="95" t="s">
        <v>6623</v>
      </c>
      <c r="G506" s="95" t="s">
        <v>6623</v>
      </c>
      <c r="H506" s="106">
        <v>5399.7792394301496</v>
      </c>
      <c r="I506" s="16">
        <v>5556.7097177580599</v>
      </c>
      <c r="J506" s="94">
        <v>5399.7792394301496</v>
      </c>
    </row>
    <row r="507" spans="1:10" x14ac:dyDescent="0.2">
      <c r="A507" s="6" t="s">
        <v>1232</v>
      </c>
      <c r="B507" s="1" t="s">
        <v>7126</v>
      </c>
      <c r="C507" s="95" t="s">
        <v>6435</v>
      </c>
      <c r="D507" s="95" t="s">
        <v>6435</v>
      </c>
      <c r="E507" s="95" t="s">
        <v>6651</v>
      </c>
      <c r="F507" s="95" t="s">
        <v>6438</v>
      </c>
      <c r="G507" s="95" t="s">
        <v>12707</v>
      </c>
      <c r="H507" s="106">
        <v>5301.6281844429304</v>
      </c>
      <c r="I507" s="16">
        <v>5287.6080464609104</v>
      </c>
      <c r="J507" s="94">
        <v>5301.6281844429304</v>
      </c>
    </row>
    <row r="508" spans="1:10" x14ac:dyDescent="0.2">
      <c r="A508" s="6" t="s">
        <v>1479</v>
      </c>
      <c r="B508" s="1" t="s">
        <v>7127</v>
      </c>
      <c r="C508" s="95" t="s">
        <v>6435</v>
      </c>
      <c r="D508" s="95" t="s">
        <v>6435</v>
      </c>
      <c r="E508" s="95" t="s">
        <v>6651</v>
      </c>
      <c r="F508" s="95" t="s">
        <v>6434</v>
      </c>
      <c r="G508" s="95" t="s">
        <v>12707</v>
      </c>
      <c r="H508" s="106">
        <v>5465.4666291824497</v>
      </c>
      <c r="I508" s="16">
        <v>5490.9106438464196</v>
      </c>
      <c r="J508" s="94">
        <v>5465.4666291824497</v>
      </c>
    </row>
    <row r="509" spans="1:10" x14ac:dyDescent="0.2">
      <c r="A509" s="6" t="s">
        <v>1482</v>
      </c>
      <c r="B509" s="1" t="s">
        <v>7128</v>
      </c>
      <c r="C509" s="95" t="s">
        <v>6435</v>
      </c>
      <c r="D509" s="95" t="s">
        <v>6435</v>
      </c>
      <c r="E509" s="95" t="s">
        <v>6651</v>
      </c>
      <c r="F509" s="95" t="s">
        <v>6434</v>
      </c>
      <c r="G509" s="95" t="s">
        <v>12707</v>
      </c>
      <c r="H509" s="106">
        <v>5547.4202573353996</v>
      </c>
      <c r="I509" s="16">
        <v>5490.9106438464196</v>
      </c>
      <c r="J509" s="94">
        <v>5547.4202573353996</v>
      </c>
    </row>
    <row r="510" spans="1:10" x14ac:dyDescent="0.2">
      <c r="A510" s="6" t="s">
        <v>1237</v>
      </c>
      <c r="B510" s="1" t="s">
        <v>7129</v>
      </c>
      <c r="C510" s="95" t="s">
        <v>6435</v>
      </c>
      <c r="D510" s="95" t="s">
        <v>6435</v>
      </c>
      <c r="E510" s="95" t="s">
        <v>6651</v>
      </c>
      <c r="F510" s="95" t="s">
        <v>6440</v>
      </c>
      <c r="G510" s="95" t="s">
        <v>12707</v>
      </c>
      <c r="H510" s="106">
        <v>5289.3252609025203</v>
      </c>
      <c r="I510" s="16">
        <v>5267.9163680438496</v>
      </c>
      <c r="J510" s="94">
        <v>5289.3252609025203</v>
      </c>
    </row>
    <row r="511" spans="1:10" x14ac:dyDescent="0.2">
      <c r="A511" s="6" t="s">
        <v>1480</v>
      </c>
      <c r="B511" s="1" t="s">
        <v>7130</v>
      </c>
      <c r="C511" s="95" t="s">
        <v>6435</v>
      </c>
      <c r="D511" s="95" t="s">
        <v>6435</v>
      </c>
      <c r="E511" s="95" t="s">
        <v>6651</v>
      </c>
      <c r="F511" s="95" t="s">
        <v>6437</v>
      </c>
      <c r="G511" s="95" t="s">
        <v>12707</v>
      </c>
      <c r="H511" s="106">
        <v>5469.5252426609804</v>
      </c>
      <c r="I511" s="16">
        <v>5467.7664940510303</v>
      </c>
      <c r="J511" s="94">
        <v>5469.5252426609804</v>
      </c>
    </row>
    <row r="512" spans="1:10" x14ac:dyDescent="0.2">
      <c r="A512" s="6" t="s">
        <v>1235</v>
      </c>
      <c r="B512" s="1" t="s">
        <v>7131</v>
      </c>
      <c r="C512" s="95" t="s">
        <v>6435</v>
      </c>
      <c r="D512" s="95" t="s">
        <v>6435</v>
      </c>
      <c r="E512" s="95" t="s">
        <v>6651</v>
      </c>
      <c r="F512" s="95" t="s">
        <v>6438</v>
      </c>
      <c r="G512" s="95" t="s">
        <v>12707</v>
      </c>
      <c r="H512" s="106">
        <v>5131.1197987432097</v>
      </c>
      <c r="I512" s="16">
        <v>5287.6080464609104</v>
      </c>
      <c r="J512" s="94">
        <v>5131.1197987432097</v>
      </c>
    </row>
    <row r="513" spans="1:10" x14ac:dyDescent="0.2">
      <c r="A513" s="6" t="s">
        <v>1472</v>
      </c>
      <c r="B513" s="1" t="s">
        <v>7132</v>
      </c>
      <c r="C513" s="95" t="s">
        <v>6435</v>
      </c>
      <c r="D513" s="95" t="s">
        <v>6435</v>
      </c>
      <c r="E513" s="95" t="s">
        <v>6651</v>
      </c>
      <c r="F513" s="95" t="s">
        <v>6440</v>
      </c>
      <c r="G513" s="95" t="s">
        <v>12707</v>
      </c>
      <c r="H513" s="106">
        <v>5488.1726459703996</v>
      </c>
      <c r="I513" s="16">
        <v>5267.9163680438496</v>
      </c>
      <c r="J513" s="94">
        <v>5488.1726459703996</v>
      </c>
    </row>
    <row r="514" spans="1:10" x14ac:dyDescent="0.2">
      <c r="A514" s="6" t="s">
        <v>1468</v>
      </c>
      <c r="B514" s="1" t="s">
        <v>7133</v>
      </c>
      <c r="C514" s="95" t="s">
        <v>6435</v>
      </c>
      <c r="D514" s="95" t="s">
        <v>6435</v>
      </c>
      <c r="E514" s="95" t="s">
        <v>6651</v>
      </c>
      <c r="F514" s="95" t="s">
        <v>6623</v>
      </c>
      <c r="G514" s="95" t="s">
        <v>6623</v>
      </c>
      <c r="H514" s="106">
        <v>5531.8977226562502</v>
      </c>
      <c r="I514" s="16">
        <v>5556.7097177580599</v>
      </c>
      <c r="J514" s="94">
        <v>5531.8977226562502</v>
      </c>
    </row>
    <row r="515" spans="1:10" x14ac:dyDescent="0.2">
      <c r="A515" s="6" t="s">
        <v>1488</v>
      </c>
      <c r="B515" s="1" t="s">
        <v>7134</v>
      </c>
      <c r="C515" s="95" t="s">
        <v>6435</v>
      </c>
      <c r="D515" s="95" t="s">
        <v>6435</v>
      </c>
      <c r="E515" s="95" t="s">
        <v>6651</v>
      </c>
      <c r="F515" s="95" t="s">
        <v>6623</v>
      </c>
      <c r="G515" s="95" t="s">
        <v>6623</v>
      </c>
      <c r="H515" s="106">
        <v>5459.1931374289798</v>
      </c>
      <c r="I515" s="16">
        <v>5556.7097177580599</v>
      </c>
      <c r="J515" s="94">
        <v>5459.1931374289798</v>
      </c>
    </row>
    <row r="516" spans="1:10" x14ac:dyDescent="0.2">
      <c r="A516" s="6" t="s">
        <v>1476</v>
      </c>
      <c r="B516" s="1" t="s">
        <v>7135</v>
      </c>
      <c r="C516" s="95" t="s">
        <v>6435</v>
      </c>
      <c r="D516" s="95" t="s">
        <v>6435</v>
      </c>
      <c r="E516" s="95" t="s">
        <v>6651</v>
      </c>
      <c r="F516" s="95" t="s">
        <v>6623</v>
      </c>
      <c r="G516" s="95" t="s">
        <v>6623</v>
      </c>
      <c r="H516" s="106">
        <v>5531.9683560285202</v>
      </c>
      <c r="I516" s="16">
        <v>5556.7097177580599</v>
      </c>
      <c r="J516" s="94">
        <v>5531.9683560285202</v>
      </c>
    </row>
    <row r="517" spans="1:10" x14ac:dyDescent="0.2">
      <c r="A517" s="6" t="s">
        <v>1242</v>
      </c>
      <c r="B517" s="1" t="s">
        <v>12264</v>
      </c>
      <c r="C517" s="95" t="s">
        <v>6435</v>
      </c>
      <c r="D517" s="95" t="s">
        <v>6435</v>
      </c>
      <c r="E517" s="95" t="s">
        <v>6651</v>
      </c>
      <c r="F517" s="95" t="s">
        <v>6436</v>
      </c>
      <c r="G517" s="95" t="s">
        <v>12707</v>
      </c>
      <c r="H517" s="106">
        <v>5298.8293108258904</v>
      </c>
      <c r="I517" s="16">
        <v>5550.5650366660302</v>
      </c>
      <c r="J517" s="94">
        <v>5298.8293108258904</v>
      </c>
    </row>
    <row r="518" spans="1:10" x14ac:dyDescent="0.2">
      <c r="A518" s="6" t="s">
        <v>1389</v>
      </c>
      <c r="B518" s="1" t="s">
        <v>7136</v>
      </c>
      <c r="C518" s="95" t="s">
        <v>6435</v>
      </c>
      <c r="D518" s="95" t="s">
        <v>6435</v>
      </c>
      <c r="E518" s="95" t="s">
        <v>6651</v>
      </c>
      <c r="F518" s="95" t="s">
        <v>6436</v>
      </c>
      <c r="G518" s="95" t="s">
        <v>12707</v>
      </c>
      <c r="H518" s="106">
        <v>5629.2670218552203</v>
      </c>
      <c r="I518" s="16">
        <v>5550.5650366660302</v>
      </c>
      <c r="J518" s="94">
        <v>5629.2670218552203</v>
      </c>
    </row>
    <row r="519" spans="1:10" x14ac:dyDescent="0.2">
      <c r="A519" s="6" t="s">
        <v>1245</v>
      </c>
      <c r="B519" s="1" t="s">
        <v>7137</v>
      </c>
      <c r="C519" s="95" t="s">
        <v>6435</v>
      </c>
      <c r="D519" s="95" t="s">
        <v>6435</v>
      </c>
      <c r="E519" s="95" t="s">
        <v>6651</v>
      </c>
      <c r="F519" s="95" t="s">
        <v>6439</v>
      </c>
      <c r="G519" s="95" t="s">
        <v>12707</v>
      </c>
      <c r="H519" s="106">
        <v>5370.9917593149003</v>
      </c>
      <c r="I519" s="16">
        <v>5269.9207767028502</v>
      </c>
      <c r="J519" s="94">
        <v>5370.9917593149003</v>
      </c>
    </row>
    <row r="520" spans="1:10" x14ac:dyDescent="0.2">
      <c r="A520" s="6" t="s">
        <v>1471</v>
      </c>
      <c r="B520" s="1" t="s">
        <v>7138</v>
      </c>
      <c r="C520" s="95" t="s">
        <v>6435</v>
      </c>
      <c r="D520" s="95" t="s">
        <v>6435</v>
      </c>
      <c r="E520" s="95" t="s">
        <v>6651</v>
      </c>
      <c r="F520" s="95" t="s">
        <v>6434</v>
      </c>
      <c r="G520" s="95" t="s">
        <v>12707</v>
      </c>
      <c r="H520" s="106">
        <v>5594.0827085433502</v>
      </c>
      <c r="I520" s="16">
        <v>5490.9106438464196</v>
      </c>
      <c r="J520" s="94">
        <v>5594.0827085433502</v>
      </c>
    </row>
    <row r="521" spans="1:10" x14ac:dyDescent="0.2">
      <c r="A521" s="6" t="s">
        <v>1473</v>
      </c>
      <c r="B521" s="1" t="s">
        <v>7139</v>
      </c>
      <c r="C521" s="95" t="s">
        <v>6435</v>
      </c>
      <c r="D521" s="95" t="s">
        <v>6435</v>
      </c>
      <c r="E521" s="95" t="s">
        <v>6651</v>
      </c>
      <c r="F521" s="95" t="s">
        <v>6623</v>
      </c>
      <c r="G521" s="95" t="s">
        <v>6623</v>
      </c>
      <c r="H521" s="106">
        <v>5590.6620652532001</v>
      </c>
      <c r="I521" s="16">
        <v>5556.7097177580599</v>
      </c>
      <c r="J521" s="94">
        <v>5590.6620652532001</v>
      </c>
    </row>
    <row r="522" spans="1:10" x14ac:dyDescent="0.2">
      <c r="A522" s="6" t="s">
        <v>1485</v>
      </c>
      <c r="B522" s="1" t="s">
        <v>7140</v>
      </c>
      <c r="C522" s="95" t="s">
        <v>6435</v>
      </c>
      <c r="D522" s="95" t="s">
        <v>6435</v>
      </c>
      <c r="E522" s="95" t="s">
        <v>6651</v>
      </c>
      <c r="F522" s="95" t="s">
        <v>6623</v>
      </c>
      <c r="G522" s="95" t="s">
        <v>6623</v>
      </c>
      <c r="H522" s="106">
        <v>5535.5624095775502</v>
      </c>
      <c r="I522" s="16">
        <v>5556.7097177580599</v>
      </c>
      <c r="J522" s="94">
        <v>5535.5624095775502</v>
      </c>
    </row>
    <row r="523" spans="1:10" x14ac:dyDescent="0.2">
      <c r="A523" s="6" t="s">
        <v>1224</v>
      </c>
      <c r="B523" s="1" t="s">
        <v>7141</v>
      </c>
      <c r="C523" s="95" t="s">
        <v>6435</v>
      </c>
      <c r="D523" s="95" t="s">
        <v>6435</v>
      </c>
      <c r="E523" s="95" t="s">
        <v>6651</v>
      </c>
      <c r="F523" s="95" t="s">
        <v>6436</v>
      </c>
      <c r="G523" s="95" t="s">
        <v>12707</v>
      </c>
      <c r="H523" s="106">
        <v>5459.6629356971198</v>
      </c>
      <c r="I523" s="16">
        <v>5550.5650366660302</v>
      </c>
      <c r="J523" s="94">
        <v>5459.6629356971198</v>
      </c>
    </row>
    <row r="524" spans="1:10" x14ac:dyDescent="0.2">
      <c r="A524" s="6" t="s">
        <v>1225</v>
      </c>
      <c r="B524" s="1" t="s">
        <v>7142</v>
      </c>
      <c r="C524" s="95" t="s">
        <v>6435</v>
      </c>
      <c r="D524" s="95" t="s">
        <v>6435</v>
      </c>
      <c r="E524" s="95" t="s">
        <v>6651</v>
      </c>
      <c r="F524" s="95" t="s">
        <v>6438</v>
      </c>
      <c r="G524" s="95" t="s">
        <v>12707</v>
      </c>
      <c r="H524" s="106">
        <v>5302.4215136718703</v>
      </c>
      <c r="I524" s="16">
        <v>5287.6080464609104</v>
      </c>
      <c r="J524" s="94">
        <v>5302.4215136718703</v>
      </c>
    </row>
    <row r="525" spans="1:10" x14ac:dyDescent="0.2">
      <c r="A525" s="6" t="s">
        <v>1469</v>
      </c>
      <c r="B525" s="1" t="s">
        <v>7143</v>
      </c>
      <c r="C525" s="95" t="s">
        <v>6435</v>
      </c>
      <c r="D525" s="95" t="s">
        <v>6435</v>
      </c>
      <c r="E525" s="95" t="s">
        <v>6651</v>
      </c>
      <c r="F525" s="95" t="s">
        <v>6434</v>
      </c>
      <c r="G525" s="95" t="s">
        <v>12707</v>
      </c>
      <c r="H525" s="106">
        <v>5372.5021583446596</v>
      </c>
      <c r="I525" s="16">
        <v>5490.9106438464196</v>
      </c>
      <c r="J525" s="94">
        <v>5372.5021583446596</v>
      </c>
    </row>
    <row r="526" spans="1:10" x14ac:dyDescent="0.2">
      <c r="A526" s="6" t="s">
        <v>1384</v>
      </c>
      <c r="B526" s="1" t="s">
        <v>7144</v>
      </c>
      <c r="C526" s="95" t="s">
        <v>6435</v>
      </c>
      <c r="D526" s="95" t="s">
        <v>6435</v>
      </c>
      <c r="E526" s="95" t="s">
        <v>6651</v>
      </c>
      <c r="F526" s="95" t="s">
        <v>6436</v>
      </c>
      <c r="G526" s="95" t="s">
        <v>12707</v>
      </c>
      <c r="H526" s="106">
        <v>5544.9848074776801</v>
      </c>
      <c r="I526" s="16">
        <v>5550.5650366660302</v>
      </c>
      <c r="J526" s="94">
        <v>5544.9848074776801</v>
      </c>
    </row>
    <row r="527" spans="1:10" x14ac:dyDescent="0.2">
      <c r="A527" s="6" t="s">
        <v>1385</v>
      </c>
      <c r="B527" s="1" t="s">
        <v>7145</v>
      </c>
      <c r="C527" s="95" t="s">
        <v>6435</v>
      </c>
      <c r="D527" s="95" t="s">
        <v>6435</v>
      </c>
      <c r="E527" s="95" t="s">
        <v>6651</v>
      </c>
      <c r="F527" s="95" t="s">
        <v>6437</v>
      </c>
      <c r="G527" s="95" t="s">
        <v>12707</v>
      </c>
      <c r="H527" s="106">
        <v>5272.44775390625</v>
      </c>
      <c r="I527" s="16">
        <v>5467.7664940510303</v>
      </c>
      <c r="J527" s="94">
        <v>5272.44775390625</v>
      </c>
    </row>
    <row r="528" spans="1:10" x14ac:dyDescent="0.2">
      <c r="A528" s="6" t="s">
        <v>1470</v>
      </c>
      <c r="B528" s="1" t="s">
        <v>7146</v>
      </c>
      <c r="C528" s="95" t="s">
        <v>6435</v>
      </c>
      <c r="D528" s="95" t="s">
        <v>6435</v>
      </c>
      <c r="E528" s="95" t="s">
        <v>6651</v>
      </c>
      <c r="F528" s="95" t="s">
        <v>6437</v>
      </c>
      <c r="G528" s="95" t="s">
        <v>12707</v>
      </c>
      <c r="H528" s="106">
        <v>5781.8933454241096</v>
      </c>
      <c r="I528" s="16">
        <v>5467.7664940510303</v>
      </c>
      <c r="J528" s="94">
        <v>5781.8933454241096</v>
      </c>
    </row>
    <row r="529" spans="1:10" x14ac:dyDescent="0.2">
      <c r="A529" s="6" t="s">
        <v>1240</v>
      </c>
      <c r="B529" s="1" t="s">
        <v>7147</v>
      </c>
      <c r="C529" s="95" t="s">
        <v>6435</v>
      </c>
      <c r="D529" s="95" t="s">
        <v>6435</v>
      </c>
      <c r="E529" s="95" t="s">
        <v>6651</v>
      </c>
      <c r="F529" s="95" t="s">
        <v>6438</v>
      </c>
      <c r="G529" s="95" t="s">
        <v>12707</v>
      </c>
      <c r="H529" s="106">
        <v>5103.6363932291697</v>
      </c>
      <c r="I529" s="16">
        <v>5287.6080464609104</v>
      </c>
      <c r="J529" s="94">
        <v>5103.6363932291697</v>
      </c>
    </row>
    <row r="530" spans="1:10" x14ac:dyDescent="0.2">
      <c r="A530" s="6" t="s">
        <v>1390</v>
      </c>
      <c r="B530" s="1" t="s">
        <v>7148</v>
      </c>
      <c r="C530" s="95" t="s">
        <v>6435</v>
      </c>
      <c r="D530" s="95" t="s">
        <v>6435</v>
      </c>
      <c r="E530" s="95" t="s">
        <v>6651</v>
      </c>
      <c r="F530" s="95" t="s">
        <v>6436</v>
      </c>
      <c r="G530" s="95" t="s">
        <v>12707</v>
      </c>
      <c r="H530" s="106">
        <v>5444.8059765625003</v>
      </c>
      <c r="I530" s="16">
        <v>5550.5650366660302</v>
      </c>
      <c r="J530" s="94">
        <v>5444.8059765625003</v>
      </c>
    </row>
    <row r="531" spans="1:10" x14ac:dyDescent="0.2">
      <c r="A531" s="6" t="s">
        <v>1015</v>
      </c>
      <c r="B531" s="1" t="s">
        <v>7149</v>
      </c>
      <c r="C531" s="95" t="s">
        <v>6315</v>
      </c>
      <c r="D531" s="95" t="s">
        <v>6315</v>
      </c>
      <c r="E531" s="95" t="s">
        <v>6651</v>
      </c>
      <c r="F531" s="95" t="s">
        <v>6320</v>
      </c>
      <c r="G531" s="95" t="s">
        <v>6320</v>
      </c>
      <c r="H531" s="106">
        <v>5284.3749494881504</v>
      </c>
      <c r="I531" s="16">
        <v>5452.3537476833098</v>
      </c>
      <c r="J531" s="94">
        <v>5284.3749494881504</v>
      </c>
    </row>
    <row r="532" spans="1:10" x14ac:dyDescent="0.2">
      <c r="A532" s="6" t="s">
        <v>1115</v>
      </c>
      <c r="B532" s="1" t="s">
        <v>7150</v>
      </c>
      <c r="C532" s="95" t="s">
        <v>6315</v>
      </c>
      <c r="D532" s="95" t="s">
        <v>6315</v>
      </c>
      <c r="E532" s="95" t="s">
        <v>6651</v>
      </c>
      <c r="F532" s="95" t="s">
        <v>6320</v>
      </c>
      <c r="G532" s="95" t="s">
        <v>6320</v>
      </c>
      <c r="H532" s="106">
        <v>5515.6603648361697</v>
      </c>
      <c r="I532" s="16">
        <v>5452.3537476833098</v>
      </c>
      <c r="J532" s="94">
        <v>5515.6603648361697</v>
      </c>
    </row>
    <row r="533" spans="1:10" x14ac:dyDescent="0.2">
      <c r="A533" s="6" t="s">
        <v>1012</v>
      </c>
      <c r="B533" s="1" t="s">
        <v>7151</v>
      </c>
      <c r="C533" s="95" t="s">
        <v>6315</v>
      </c>
      <c r="D533" s="95" t="s">
        <v>6315</v>
      </c>
      <c r="E533" s="95" t="s">
        <v>6651</v>
      </c>
      <c r="F533" s="95" t="s">
        <v>6320</v>
      </c>
      <c r="G533" s="95" t="s">
        <v>6320</v>
      </c>
      <c r="H533" s="106">
        <v>5609.3103311228197</v>
      </c>
      <c r="I533" s="16">
        <v>5452.3537476833098</v>
      </c>
      <c r="J533" s="94">
        <v>5609.3103311228197</v>
      </c>
    </row>
    <row r="534" spans="1:10" x14ac:dyDescent="0.2">
      <c r="A534" s="6" t="s">
        <v>1077</v>
      </c>
      <c r="B534" s="1" t="s">
        <v>12265</v>
      </c>
      <c r="C534" s="95" t="s">
        <v>6315</v>
      </c>
      <c r="D534" s="95" t="s">
        <v>6315</v>
      </c>
      <c r="E534" s="95" t="s">
        <v>6651</v>
      </c>
      <c r="F534" s="95" t="s">
        <v>6320</v>
      </c>
      <c r="G534" s="95" t="s">
        <v>6320</v>
      </c>
      <c r="H534" s="106">
        <v>5449.2864218750001</v>
      </c>
      <c r="I534" s="16">
        <v>5452.3537476833098</v>
      </c>
      <c r="J534" s="94">
        <v>5449.2864218750001</v>
      </c>
    </row>
    <row r="535" spans="1:10" x14ac:dyDescent="0.2">
      <c r="A535" s="6" t="s">
        <v>1075</v>
      </c>
      <c r="B535" s="1" t="s">
        <v>7152</v>
      </c>
      <c r="C535" s="95" t="s">
        <v>6315</v>
      </c>
      <c r="D535" s="95" t="s">
        <v>6315</v>
      </c>
      <c r="E535" s="95" t="s">
        <v>6651</v>
      </c>
      <c r="F535" s="95" t="s">
        <v>6320</v>
      </c>
      <c r="G535" s="95" t="s">
        <v>6320</v>
      </c>
      <c r="H535" s="106">
        <v>5435.1730336334704</v>
      </c>
      <c r="I535" s="16">
        <v>5452.3537476833098</v>
      </c>
      <c r="J535" s="94">
        <v>5435.1730336334704</v>
      </c>
    </row>
    <row r="536" spans="1:10" x14ac:dyDescent="0.2">
      <c r="A536" s="6" t="s">
        <v>1082</v>
      </c>
      <c r="B536" s="1" t="s">
        <v>7153</v>
      </c>
      <c r="C536" s="95" t="s">
        <v>6315</v>
      </c>
      <c r="D536" s="95" t="s">
        <v>6315</v>
      </c>
      <c r="E536" s="95" t="s">
        <v>6651</v>
      </c>
      <c r="F536" s="95" t="s">
        <v>6320</v>
      </c>
      <c r="G536" s="95" t="s">
        <v>6320</v>
      </c>
      <c r="H536" s="106">
        <v>5544.2279481630103</v>
      </c>
      <c r="I536" s="16">
        <v>5452.3537476833098</v>
      </c>
      <c r="J536" s="94">
        <v>5544.2279481630103</v>
      </c>
    </row>
    <row r="537" spans="1:10" x14ac:dyDescent="0.2">
      <c r="A537" s="6" t="s">
        <v>1080</v>
      </c>
      <c r="B537" s="1" t="s">
        <v>7154</v>
      </c>
      <c r="C537" s="95" t="s">
        <v>6315</v>
      </c>
      <c r="D537" s="95" t="s">
        <v>6315</v>
      </c>
      <c r="E537" s="95" t="s">
        <v>6651</v>
      </c>
      <c r="F537" s="95" t="s">
        <v>6320</v>
      </c>
      <c r="G537" s="95" t="s">
        <v>6320</v>
      </c>
      <c r="H537" s="106">
        <v>5376.6047770182304</v>
      </c>
      <c r="I537" s="16">
        <v>5452.3537476833098</v>
      </c>
      <c r="J537" s="94">
        <v>5376.6047770182304</v>
      </c>
    </row>
    <row r="538" spans="1:10" x14ac:dyDescent="0.2">
      <c r="A538" s="6" t="s">
        <v>1060</v>
      </c>
      <c r="B538" s="1" t="s">
        <v>7155</v>
      </c>
      <c r="C538" s="95" t="s">
        <v>6315</v>
      </c>
      <c r="D538" s="95" t="s">
        <v>6315</v>
      </c>
      <c r="E538" s="95" t="s">
        <v>6651</v>
      </c>
      <c r="F538" s="95" t="s">
        <v>6320</v>
      </c>
      <c r="G538" s="95" t="s">
        <v>6320</v>
      </c>
      <c r="H538" s="106">
        <v>5472.87059485394</v>
      </c>
      <c r="I538" s="16">
        <v>5452.3537476833098</v>
      </c>
      <c r="J538" s="94">
        <v>5472.87059485394</v>
      </c>
    </row>
    <row r="539" spans="1:10" x14ac:dyDescent="0.2">
      <c r="A539" s="6" t="s">
        <v>1113</v>
      </c>
      <c r="B539" s="1" t="s">
        <v>7156</v>
      </c>
      <c r="C539" s="95" t="s">
        <v>6315</v>
      </c>
      <c r="D539" s="95" t="s">
        <v>6315</v>
      </c>
      <c r="E539" s="95" t="s">
        <v>6651</v>
      </c>
      <c r="F539" s="95" t="s">
        <v>6320</v>
      </c>
      <c r="G539" s="95" t="s">
        <v>6320</v>
      </c>
      <c r="H539" s="106">
        <v>5522.7512919108103</v>
      </c>
      <c r="I539" s="16">
        <v>5452.3537476833098</v>
      </c>
      <c r="J539" s="94">
        <v>5522.7512919108103</v>
      </c>
    </row>
    <row r="540" spans="1:10" x14ac:dyDescent="0.2">
      <c r="A540" s="6" t="s">
        <v>1083</v>
      </c>
      <c r="B540" s="1" t="s">
        <v>7157</v>
      </c>
      <c r="C540" s="95" t="s">
        <v>6315</v>
      </c>
      <c r="D540" s="95" t="s">
        <v>6315</v>
      </c>
      <c r="E540" s="95" t="s">
        <v>6651</v>
      </c>
      <c r="F540" s="95" t="s">
        <v>6320</v>
      </c>
      <c r="G540" s="95" t="s">
        <v>6320</v>
      </c>
      <c r="H540" s="106">
        <v>5371.9227356991496</v>
      </c>
      <c r="I540" s="16">
        <v>5452.3537476833098</v>
      </c>
      <c r="J540" s="94">
        <v>5371.9227356991496</v>
      </c>
    </row>
    <row r="541" spans="1:10" x14ac:dyDescent="0.2">
      <c r="A541" s="6" t="s">
        <v>1011</v>
      </c>
      <c r="B541" s="1" t="s">
        <v>7158</v>
      </c>
      <c r="C541" s="95" t="s">
        <v>6315</v>
      </c>
      <c r="D541" s="95" t="s">
        <v>6315</v>
      </c>
      <c r="E541" s="95" t="s">
        <v>6651</v>
      </c>
      <c r="F541" s="95" t="s">
        <v>6320</v>
      </c>
      <c r="G541" s="95" t="s">
        <v>6320</v>
      </c>
      <c r="H541" s="106">
        <v>5292.1845703125</v>
      </c>
      <c r="I541" s="16">
        <v>5452.3537476833098</v>
      </c>
      <c r="J541" s="94">
        <v>5292.1845703125</v>
      </c>
    </row>
    <row r="542" spans="1:10" x14ac:dyDescent="0.2">
      <c r="A542" s="6" t="s">
        <v>1057</v>
      </c>
      <c r="B542" s="1" t="s">
        <v>11848</v>
      </c>
      <c r="C542" s="95" t="s">
        <v>6315</v>
      </c>
      <c r="D542" s="95" t="s">
        <v>6315</v>
      </c>
      <c r="E542" s="95" t="s">
        <v>6651</v>
      </c>
      <c r="F542" s="95" t="s">
        <v>6320</v>
      </c>
      <c r="G542" s="95" t="s">
        <v>6320</v>
      </c>
      <c r="H542" s="106">
        <v>5407.9785264756902</v>
      </c>
      <c r="I542" s="16">
        <v>5452.3537476833098</v>
      </c>
      <c r="J542" s="94">
        <v>5407.9785264756902</v>
      </c>
    </row>
    <row r="543" spans="1:10" x14ac:dyDescent="0.2">
      <c r="A543" s="6" t="s">
        <v>1074</v>
      </c>
      <c r="B543" s="1" t="s">
        <v>7159</v>
      </c>
      <c r="C543" s="95" t="s">
        <v>6315</v>
      </c>
      <c r="D543" s="95" t="s">
        <v>6315</v>
      </c>
      <c r="E543" s="95" t="s">
        <v>6651</v>
      </c>
      <c r="F543" s="95" t="s">
        <v>6320</v>
      </c>
      <c r="G543" s="95" t="s">
        <v>6320</v>
      </c>
      <c r="H543" s="106">
        <v>5334.3029450061304</v>
      </c>
      <c r="I543" s="16">
        <v>5452.3537476833098</v>
      </c>
      <c r="J543" s="94">
        <v>5334.3029450061304</v>
      </c>
    </row>
    <row r="544" spans="1:10" x14ac:dyDescent="0.2">
      <c r="A544" s="6" t="s">
        <v>1117</v>
      </c>
      <c r="B544" s="1" t="s">
        <v>12709</v>
      </c>
      <c r="C544" s="95" t="s">
        <v>6315</v>
      </c>
      <c r="D544" s="95" t="s">
        <v>6315</v>
      </c>
      <c r="E544" s="95" t="s">
        <v>6651</v>
      </c>
      <c r="F544" s="95" t="s">
        <v>6320</v>
      </c>
      <c r="G544" s="95" t="s">
        <v>6320</v>
      </c>
      <c r="H544" s="106">
        <v>5542.1846270893902</v>
      </c>
      <c r="I544" s="16">
        <v>5452.3537476833098</v>
      </c>
      <c r="J544" s="94">
        <v>5542.1846270893902</v>
      </c>
    </row>
    <row r="545" spans="1:10" x14ac:dyDescent="0.2">
      <c r="A545" s="6" t="s">
        <v>1126</v>
      </c>
      <c r="B545" s="1" t="s">
        <v>7160</v>
      </c>
      <c r="C545" s="95" t="s">
        <v>6315</v>
      </c>
      <c r="D545" s="95" t="s">
        <v>6315</v>
      </c>
      <c r="E545" s="95" t="s">
        <v>6651</v>
      </c>
      <c r="F545" s="95" t="s">
        <v>6320</v>
      </c>
      <c r="G545" s="95" t="s">
        <v>6320</v>
      </c>
      <c r="H545" s="106">
        <v>5506.9578390239203</v>
      </c>
      <c r="I545" s="16">
        <v>5452.3537476833098</v>
      </c>
      <c r="J545" s="94">
        <v>5506.9578390239203</v>
      </c>
    </row>
    <row r="546" spans="1:10" x14ac:dyDescent="0.2">
      <c r="A546" s="6" t="s">
        <v>1079</v>
      </c>
      <c r="B546" s="1" t="s">
        <v>7161</v>
      </c>
      <c r="C546" s="95" t="s">
        <v>6315</v>
      </c>
      <c r="D546" s="95" t="s">
        <v>6315</v>
      </c>
      <c r="E546" s="95" t="s">
        <v>6651</v>
      </c>
      <c r="F546" s="95" t="s">
        <v>6320</v>
      </c>
      <c r="G546" s="95" t="s">
        <v>6320</v>
      </c>
      <c r="H546" s="106">
        <v>5414.6875227107603</v>
      </c>
      <c r="I546" s="16">
        <v>5452.3537476833098</v>
      </c>
      <c r="J546" s="94">
        <v>5414.6875227107603</v>
      </c>
    </row>
    <row r="547" spans="1:10" x14ac:dyDescent="0.2">
      <c r="A547" s="6" t="s">
        <v>1062</v>
      </c>
      <c r="B547" s="1" t="s">
        <v>7162</v>
      </c>
      <c r="C547" s="95" t="s">
        <v>6315</v>
      </c>
      <c r="D547" s="95" t="s">
        <v>6315</v>
      </c>
      <c r="E547" s="95" t="s">
        <v>6651</v>
      </c>
      <c r="F547" s="95" t="s">
        <v>6320</v>
      </c>
      <c r="G547" s="95" t="s">
        <v>6320</v>
      </c>
      <c r="H547" s="106">
        <v>5375.4240340267297</v>
      </c>
      <c r="I547" s="16">
        <v>5452.3537476833098</v>
      </c>
      <c r="J547" s="94">
        <v>5375.4240340267297</v>
      </c>
    </row>
    <row r="548" spans="1:10" x14ac:dyDescent="0.2">
      <c r="A548" s="6" t="s">
        <v>1078</v>
      </c>
      <c r="B548" s="1" t="s">
        <v>7163</v>
      </c>
      <c r="C548" s="95" t="s">
        <v>6315</v>
      </c>
      <c r="D548" s="95" t="s">
        <v>6315</v>
      </c>
      <c r="E548" s="95" t="s">
        <v>6651</v>
      </c>
      <c r="F548" s="95" t="s">
        <v>6320</v>
      </c>
      <c r="G548" s="95" t="s">
        <v>6320</v>
      </c>
      <c r="H548" s="106">
        <v>5445.6656358506898</v>
      </c>
      <c r="I548" s="16">
        <v>5452.3537476833098</v>
      </c>
      <c r="J548" s="94">
        <v>5445.6656358506898</v>
      </c>
    </row>
    <row r="549" spans="1:10" x14ac:dyDescent="0.2">
      <c r="A549" s="6" t="s">
        <v>1069</v>
      </c>
      <c r="B549" s="1" t="s">
        <v>7164</v>
      </c>
      <c r="C549" s="95" t="s">
        <v>6315</v>
      </c>
      <c r="D549" s="95" t="s">
        <v>6315</v>
      </c>
      <c r="E549" s="95" t="s">
        <v>6651</v>
      </c>
      <c r="F549" s="95" t="s">
        <v>6320</v>
      </c>
      <c r="G549" s="95" t="s">
        <v>6320</v>
      </c>
      <c r="H549" s="106">
        <v>5426.4992811414904</v>
      </c>
      <c r="I549" s="16">
        <v>5452.3537476833098</v>
      </c>
      <c r="J549" s="94">
        <v>5426.4992811414904</v>
      </c>
    </row>
    <row r="550" spans="1:10" x14ac:dyDescent="0.2">
      <c r="A550" s="6" t="s">
        <v>1014</v>
      </c>
      <c r="B550" s="1" t="s">
        <v>12266</v>
      </c>
      <c r="C550" s="95" t="s">
        <v>6315</v>
      </c>
      <c r="D550" s="95" t="s">
        <v>6315</v>
      </c>
      <c r="E550" s="95" t="s">
        <v>6651</v>
      </c>
      <c r="F550" s="95" t="s">
        <v>6320</v>
      </c>
      <c r="G550" s="95" t="s">
        <v>6320</v>
      </c>
      <c r="H550" s="106">
        <v>5440.9425230921997</v>
      </c>
      <c r="I550" s="16">
        <v>5452.3537476833098</v>
      </c>
      <c r="J550" s="94">
        <v>5440.9425230921997</v>
      </c>
    </row>
    <row r="551" spans="1:10" x14ac:dyDescent="0.2">
      <c r="A551" s="6" t="s">
        <v>1122</v>
      </c>
      <c r="B551" s="1" t="s">
        <v>7165</v>
      </c>
      <c r="C551" s="95" t="s">
        <v>6315</v>
      </c>
      <c r="D551" s="95" t="s">
        <v>6315</v>
      </c>
      <c r="E551" s="95" t="s">
        <v>6651</v>
      </c>
      <c r="F551" s="95" t="s">
        <v>6320</v>
      </c>
      <c r="G551" s="95" t="s">
        <v>6320</v>
      </c>
      <c r="H551" s="106">
        <v>5480.84710761938</v>
      </c>
      <c r="I551" s="16">
        <v>5452.3537476833098</v>
      </c>
      <c r="J551" s="94">
        <v>5480.84710761938</v>
      </c>
    </row>
    <row r="552" spans="1:10" x14ac:dyDescent="0.2">
      <c r="A552" s="6" t="s">
        <v>1071</v>
      </c>
      <c r="B552" s="1" t="s">
        <v>7166</v>
      </c>
      <c r="C552" s="95" t="s">
        <v>6315</v>
      </c>
      <c r="D552" s="95" t="s">
        <v>6315</v>
      </c>
      <c r="E552" s="95" t="s">
        <v>6651</v>
      </c>
      <c r="F552" s="95" t="s">
        <v>6320</v>
      </c>
      <c r="G552" s="95" t="s">
        <v>6320</v>
      </c>
      <c r="H552" s="106">
        <v>5519.5345409362299</v>
      </c>
      <c r="I552" s="16">
        <v>5452.3537476833098</v>
      </c>
      <c r="J552" s="94">
        <v>5519.5345409362299</v>
      </c>
    </row>
    <row r="553" spans="1:10" x14ac:dyDescent="0.2">
      <c r="A553" s="6" t="s">
        <v>1076</v>
      </c>
      <c r="B553" s="1" t="s">
        <v>7167</v>
      </c>
      <c r="C553" s="95" t="s">
        <v>6315</v>
      </c>
      <c r="D553" s="95" t="s">
        <v>6315</v>
      </c>
      <c r="E553" s="95" t="s">
        <v>6651</v>
      </c>
      <c r="F553" s="95" t="s">
        <v>6320</v>
      </c>
      <c r="G553" s="95" t="s">
        <v>6320</v>
      </c>
      <c r="H553" s="106">
        <v>5441.2721252441397</v>
      </c>
      <c r="I553" s="16">
        <v>5452.3537476833098</v>
      </c>
      <c r="J553" s="94">
        <v>5441.2721252441397</v>
      </c>
    </row>
    <row r="554" spans="1:10" x14ac:dyDescent="0.2">
      <c r="A554" s="6" t="s">
        <v>1059</v>
      </c>
      <c r="B554" s="1" t="s">
        <v>7168</v>
      </c>
      <c r="C554" s="95" t="s">
        <v>6315</v>
      </c>
      <c r="D554" s="95" t="s">
        <v>6315</v>
      </c>
      <c r="E554" s="95" t="s">
        <v>6651</v>
      </c>
      <c r="F554" s="95" t="s">
        <v>6320</v>
      </c>
      <c r="G554" s="95" t="s">
        <v>6320</v>
      </c>
      <c r="H554" s="106">
        <v>5504.1591385945203</v>
      </c>
      <c r="I554" s="16">
        <v>5452.3537476833098</v>
      </c>
      <c r="J554" s="94">
        <v>5504.1591385945203</v>
      </c>
    </row>
    <row r="555" spans="1:10" x14ac:dyDescent="0.2">
      <c r="A555" s="6" t="s">
        <v>1081</v>
      </c>
      <c r="B555" s="1" t="s">
        <v>7169</v>
      </c>
      <c r="C555" s="95" t="s">
        <v>6315</v>
      </c>
      <c r="D555" s="95" t="s">
        <v>6315</v>
      </c>
      <c r="E555" s="95" t="s">
        <v>6651</v>
      </c>
      <c r="F555" s="95" t="s">
        <v>6320</v>
      </c>
      <c r="G555" s="95" t="s">
        <v>6320</v>
      </c>
      <c r="H555" s="106">
        <v>5429.1446621295099</v>
      </c>
      <c r="I555" s="16">
        <v>5452.3537476833098</v>
      </c>
      <c r="J555" s="94">
        <v>5429.1446621295099</v>
      </c>
    </row>
    <row r="556" spans="1:10" x14ac:dyDescent="0.2">
      <c r="A556" s="6" t="s">
        <v>1070</v>
      </c>
      <c r="B556" s="1" t="s">
        <v>7170</v>
      </c>
      <c r="C556" s="95" t="s">
        <v>6315</v>
      </c>
      <c r="D556" s="95" t="s">
        <v>6315</v>
      </c>
      <c r="E556" s="95" t="s">
        <v>6651</v>
      </c>
      <c r="F556" s="95" t="s">
        <v>6320</v>
      </c>
      <c r="G556" s="95" t="s">
        <v>6320</v>
      </c>
      <c r="H556" s="106">
        <v>5393.4639257812496</v>
      </c>
      <c r="I556" s="16">
        <v>5452.3537476833098</v>
      </c>
      <c r="J556" s="94">
        <v>5393.4639257812496</v>
      </c>
    </row>
    <row r="557" spans="1:10" x14ac:dyDescent="0.2">
      <c r="A557" s="6" t="s">
        <v>1056</v>
      </c>
      <c r="B557" s="1" t="s">
        <v>7171</v>
      </c>
      <c r="C557" s="95" t="s">
        <v>6315</v>
      </c>
      <c r="D557" s="95" t="s">
        <v>6315</v>
      </c>
      <c r="E557" s="95" t="s">
        <v>6651</v>
      </c>
      <c r="F557" s="95" t="s">
        <v>6320</v>
      </c>
      <c r="G557" s="95" t="s">
        <v>6320</v>
      </c>
      <c r="H557" s="106">
        <v>5374.7457360556</v>
      </c>
      <c r="I557" s="16">
        <v>5452.3537476833098</v>
      </c>
      <c r="J557" s="94">
        <v>5374.7457360556</v>
      </c>
    </row>
    <row r="558" spans="1:10" x14ac:dyDescent="0.2">
      <c r="A558" s="6" t="s">
        <v>1064</v>
      </c>
      <c r="B558" s="1" t="s">
        <v>12710</v>
      </c>
      <c r="C558" s="95" t="s">
        <v>6315</v>
      </c>
      <c r="D558" s="95" t="s">
        <v>6315</v>
      </c>
      <c r="E558" s="95" t="s">
        <v>6651</v>
      </c>
      <c r="F558" s="95" t="s">
        <v>6320</v>
      </c>
      <c r="G558" s="95" t="s">
        <v>6320</v>
      </c>
      <c r="H558" s="106">
        <v>5400.8421739634896</v>
      </c>
      <c r="I558" s="16">
        <v>5452.3537476833098</v>
      </c>
      <c r="J558" s="94">
        <v>5400.8421739634896</v>
      </c>
    </row>
    <row r="559" spans="1:10" x14ac:dyDescent="0.2">
      <c r="A559" s="6" t="s">
        <v>1109</v>
      </c>
      <c r="B559" s="1" t="s">
        <v>7172</v>
      </c>
      <c r="C559" s="95" t="s">
        <v>6315</v>
      </c>
      <c r="D559" s="95" t="s">
        <v>6315</v>
      </c>
      <c r="E559" s="95" t="s">
        <v>6651</v>
      </c>
      <c r="F559" s="95" t="s">
        <v>6320</v>
      </c>
      <c r="G559" s="95" t="s">
        <v>6320</v>
      </c>
      <c r="H559" s="106">
        <v>5537.1571368781897</v>
      </c>
      <c r="I559" s="16">
        <v>5452.3537476833098</v>
      </c>
      <c r="J559" s="94">
        <v>5537.1571368781897</v>
      </c>
    </row>
    <row r="560" spans="1:10" x14ac:dyDescent="0.2">
      <c r="A560" s="6" t="s">
        <v>1111</v>
      </c>
      <c r="B560" s="1" t="s">
        <v>7173</v>
      </c>
      <c r="C560" s="95" t="s">
        <v>6315</v>
      </c>
      <c r="D560" s="95" t="s">
        <v>6315</v>
      </c>
      <c r="E560" s="95" t="s">
        <v>6651</v>
      </c>
      <c r="F560" s="95" t="s">
        <v>6320</v>
      </c>
      <c r="G560" s="95" t="s">
        <v>6320</v>
      </c>
      <c r="H560" s="106">
        <v>5414.5595918543204</v>
      </c>
      <c r="I560" s="16">
        <v>5452.3537476833098</v>
      </c>
      <c r="J560" s="94">
        <v>5414.5595918543204</v>
      </c>
    </row>
    <row r="561" spans="1:10" x14ac:dyDescent="0.2">
      <c r="A561" s="6" t="s">
        <v>1073</v>
      </c>
      <c r="B561" s="1" t="s">
        <v>7174</v>
      </c>
      <c r="C561" s="95" t="s">
        <v>6315</v>
      </c>
      <c r="D561" s="95" t="s">
        <v>6315</v>
      </c>
      <c r="E561" s="95" t="s">
        <v>6651</v>
      </c>
      <c r="F561" s="95" t="s">
        <v>6320</v>
      </c>
      <c r="G561" s="95" t="s">
        <v>6320</v>
      </c>
      <c r="H561" s="106">
        <v>5376.0241258965198</v>
      </c>
      <c r="I561" s="16">
        <v>5452.3537476833098</v>
      </c>
      <c r="J561" s="94">
        <v>5376.0241258965198</v>
      </c>
    </row>
    <row r="562" spans="1:10" x14ac:dyDescent="0.2">
      <c r="A562" s="6" t="s">
        <v>1061</v>
      </c>
      <c r="B562" s="1" t="s">
        <v>7175</v>
      </c>
      <c r="C562" s="95" t="s">
        <v>6315</v>
      </c>
      <c r="D562" s="95" t="s">
        <v>6315</v>
      </c>
      <c r="E562" s="95" t="s">
        <v>6651</v>
      </c>
      <c r="F562" s="95" t="s">
        <v>6320</v>
      </c>
      <c r="G562" s="95" t="s">
        <v>6320</v>
      </c>
      <c r="H562" s="106">
        <v>5423.5567932128897</v>
      </c>
      <c r="I562" s="16">
        <v>5452.3537476833098</v>
      </c>
      <c r="J562" s="94">
        <v>5423.5567932128897</v>
      </c>
    </row>
    <row r="563" spans="1:10" x14ac:dyDescent="0.2">
      <c r="A563" s="6" t="s">
        <v>1063</v>
      </c>
      <c r="B563" s="1" t="s">
        <v>7176</v>
      </c>
      <c r="C563" s="95" t="s">
        <v>6315</v>
      </c>
      <c r="D563" s="95" t="s">
        <v>6315</v>
      </c>
      <c r="E563" s="95" t="s">
        <v>6651</v>
      </c>
      <c r="F563" s="95" t="s">
        <v>6320</v>
      </c>
      <c r="G563" s="95" t="s">
        <v>6320</v>
      </c>
      <c r="H563" s="106">
        <v>5402.9722425672699</v>
      </c>
      <c r="I563" s="16">
        <v>5452.3537476833098</v>
      </c>
      <c r="J563" s="94">
        <v>5402.9722425672699</v>
      </c>
    </row>
    <row r="564" spans="1:10" x14ac:dyDescent="0.2">
      <c r="A564" s="6" t="s">
        <v>1119</v>
      </c>
      <c r="B564" s="1" t="s">
        <v>7177</v>
      </c>
      <c r="C564" s="95" t="s">
        <v>6315</v>
      </c>
      <c r="D564" s="95" t="s">
        <v>6315</v>
      </c>
      <c r="E564" s="95" t="s">
        <v>6651</v>
      </c>
      <c r="F564" s="95" t="s">
        <v>6320</v>
      </c>
      <c r="G564" s="95" t="s">
        <v>6320</v>
      </c>
      <c r="H564" s="106">
        <v>5368.1887922615797</v>
      </c>
      <c r="I564" s="16">
        <v>5452.3537476833098</v>
      </c>
      <c r="J564" s="94">
        <v>5368.1887922615797</v>
      </c>
    </row>
    <row r="565" spans="1:10" x14ac:dyDescent="0.2">
      <c r="A565" s="6" t="s">
        <v>1072</v>
      </c>
      <c r="B565" s="1" t="s">
        <v>7178</v>
      </c>
      <c r="C565" s="95" t="s">
        <v>6315</v>
      </c>
      <c r="D565" s="95" t="s">
        <v>6315</v>
      </c>
      <c r="E565" s="95" t="s">
        <v>6651</v>
      </c>
      <c r="F565" s="95" t="s">
        <v>6320</v>
      </c>
      <c r="G565" s="95" t="s">
        <v>6320</v>
      </c>
      <c r="H565" s="106">
        <v>5447.9920641447397</v>
      </c>
      <c r="I565" s="16">
        <v>5452.3537476833098</v>
      </c>
      <c r="J565" s="94">
        <v>5447.9920641447397</v>
      </c>
    </row>
    <row r="566" spans="1:10" x14ac:dyDescent="0.2">
      <c r="A566" s="6" t="s">
        <v>1066</v>
      </c>
      <c r="B566" s="1" t="s">
        <v>7179</v>
      </c>
      <c r="C566" s="95" t="s">
        <v>6315</v>
      </c>
      <c r="D566" s="95" t="s">
        <v>6315</v>
      </c>
      <c r="E566" s="95" t="s">
        <v>6651</v>
      </c>
      <c r="F566" s="95" t="s">
        <v>6320</v>
      </c>
      <c r="G566" s="95" t="s">
        <v>6320</v>
      </c>
      <c r="H566" s="106">
        <v>5485.6260239684498</v>
      </c>
      <c r="I566" s="16">
        <v>5452.3537476833098</v>
      </c>
      <c r="J566" s="94">
        <v>5485.6260239684498</v>
      </c>
    </row>
    <row r="567" spans="1:10" x14ac:dyDescent="0.2">
      <c r="A567" s="6" t="s">
        <v>1068</v>
      </c>
      <c r="B567" s="1" t="s">
        <v>7180</v>
      </c>
      <c r="C567" s="95" t="s">
        <v>6315</v>
      </c>
      <c r="D567" s="95" t="s">
        <v>6315</v>
      </c>
      <c r="E567" s="95" t="s">
        <v>6651</v>
      </c>
      <c r="F567" s="95" t="s">
        <v>6320</v>
      </c>
      <c r="G567" s="95" t="s">
        <v>6320</v>
      </c>
      <c r="H567" s="106">
        <v>5350.8862397693501</v>
      </c>
      <c r="I567" s="16">
        <v>5452.3537476833098</v>
      </c>
      <c r="J567" s="94">
        <v>5350.8862397693501</v>
      </c>
    </row>
    <row r="568" spans="1:10" x14ac:dyDescent="0.2">
      <c r="A568" s="6" t="s">
        <v>1067</v>
      </c>
      <c r="B568" s="1" t="s">
        <v>7181</v>
      </c>
      <c r="C568" s="95" t="s">
        <v>6315</v>
      </c>
      <c r="D568" s="95" t="s">
        <v>6315</v>
      </c>
      <c r="E568" s="95" t="s">
        <v>6651</v>
      </c>
      <c r="F568" s="95" t="s">
        <v>6320</v>
      </c>
      <c r="G568" s="95" t="s">
        <v>6320</v>
      </c>
      <c r="H568" s="106">
        <v>5390.2480912642004</v>
      </c>
      <c r="I568" s="16">
        <v>5452.3537476833098</v>
      </c>
      <c r="J568" s="94">
        <v>5390.2480912642004</v>
      </c>
    </row>
    <row r="569" spans="1:10" x14ac:dyDescent="0.2">
      <c r="A569" s="6" t="s">
        <v>1114</v>
      </c>
      <c r="B569" s="1" t="s">
        <v>7182</v>
      </c>
      <c r="C569" s="95" t="s">
        <v>6315</v>
      </c>
      <c r="D569" s="95" t="s">
        <v>6315</v>
      </c>
      <c r="E569" s="95" t="s">
        <v>6651</v>
      </c>
      <c r="F569" s="95" t="s">
        <v>6320</v>
      </c>
      <c r="G569" s="95" t="s">
        <v>6320</v>
      </c>
      <c r="H569" s="106">
        <v>5529.9578483737196</v>
      </c>
      <c r="I569" s="16">
        <v>5452.3537476833098</v>
      </c>
      <c r="J569" s="94">
        <v>5529.9578483737196</v>
      </c>
    </row>
    <row r="570" spans="1:10" x14ac:dyDescent="0.2">
      <c r="A570" s="6" t="s">
        <v>1125</v>
      </c>
      <c r="B570" s="1" t="s">
        <v>12267</v>
      </c>
      <c r="C570" s="95" t="s">
        <v>6315</v>
      </c>
      <c r="D570" s="95" t="s">
        <v>6315</v>
      </c>
      <c r="E570" s="95" t="s">
        <v>6651</v>
      </c>
      <c r="F570" s="95" t="s">
        <v>6320</v>
      </c>
      <c r="G570" s="95" t="s">
        <v>6320</v>
      </c>
      <c r="H570" s="106">
        <v>5421.2763271644499</v>
      </c>
      <c r="I570" s="16">
        <v>5452.3537476833098</v>
      </c>
      <c r="J570" s="94">
        <v>5421.2763271644499</v>
      </c>
    </row>
    <row r="571" spans="1:10" x14ac:dyDescent="0.2">
      <c r="A571" s="6" t="s">
        <v>1106</v>
      </c>
      <c r="B571" s="1" t="s">
        <v>7183</v>
      </c>
      <c r="C571" s="95" t="s">
        <v>6315</v>
      </c>
      <c r="D571" s="95" t="s">
        <v>6315</v>
      </c>
      <c r="E571" s="95" t="s">
        <v>6651</v>
      </c>
      <c r="F571" s="95" t="s">
        <v>6320</v>
      </c>
      <c r="G571" s="95" t="s">
        <v>6320</v>
      </c>
      <c r="H571" s="106">
        <v>5440.1718431555701</v>
      </c>
      <c r="I571" s="16">
        <v>5452.3537476833098</v>
      </c>
      <c r="J571" s="94">
        <v>5440.1718431555701</v>
      </c>
    </row>
    <row r="572" spans="1:10" x14ac:dyDescent="0.2">
      <c r="A572" s="6" t="s">
        <v>1008</v>
      </c>
      <c r="B572" s="1" t="s">
        <v>7184</v>
      </c>
      <c r="C572" s="95" t="s">
        <v>6315</v>
      </c>
      <c r="D572" s="95" t="s">
        <v>6315</v>
      </c>
      <c r="E572" s="95" t="s">
        <v>6651</v>
      </c>
      <c r="F572" s="95" t="s">
        <v>6320</v>
      </c>
      <c r="G572" s="95" t="s">
        <v>6320</v>
      </c>
      <c r="H572" s="106">
        <v>5322.7195129394504</v>
      </c>
      <c r="I572" s="16">
        <v>5452.3537476833098</v>
      </c>
      <c r="J572" s="94">
        <v>5322.7195129394504</v>
      </c>
    </row>
    <row r="573" spans="1:10" x14ac:dyDescent="0.2">
      <c r="A573" s="6" t="s">
        <v>1123</v>
      </c>
      <c r="B573" s="1" t="s">
        <v>7185</v>
      </c>
      <c r="C573" s="95" t="s">
        <v>6315</v>
      </c>
      <c r="D573" s="95" t="s">
        <v>6315</v>
      </c>
      <c r="E573" s="95" t="s">
        <v>6651</v>
      </c>
      <c r="F573" s="95" t="s">
        <v>6320</v>
      </c>
      <c r="G573" s="95" t="s">
        <v>6320</v>
      </c>
      <c r="H573" s="106">
        <v>5605.5027539062503</v>
      </c>
      <c r="I573" s="16">
        <v>5452.3537476833098</v>
      </c>
      <c r="J573" s="94">
        <v>5605.5027539062503</v>
      </c>
    </row>
    <row r="574" spans="1:10" x14ac:dyDescent="0.2">
      <c r="A574" s="6" t="s">
        <v>1120</v>
      </c>
      <c r="B574" s="1" t="s">
        <v>7186</v>
      </c>
      <c r="C574" s="95" t="s">
        <v>6315</v>
      </c>
      <c r="D574" s="95" t="s">
        <v>6315</v>
      </c>
      <c r="E574" s="95" t="s">
        <v>6651</v>
      </c>
      <c r="F574" s="95" t="s">
        <v>6320</v>
      </c>
      <c r="G574" s="95" t="s">
        <v>6320</v>
      </c>
      <c r="H574" s="106">
        <v>5369.0338785807298</v>
      </c>
      <c r="I574" s="16">
        <v>5452.3537476833098</v>
      </c>
      <c r="J574" s="94">
        <v>5369.0338785807298</v>
      </c>
    </row>
    <row r="575" spans="1:10" x14ac:dyDescent="0.2">
      <c r="A575" s="6" t="s">
        <v>1013</v>
      </c>
      <c r="B575" s="1" t="s">
        <v>7187</v>
      </c>
      <c r="C575" s="95" t="s">
        <v>6315</v>
      </c>
      <c r="D575" s="95" t="s">
        <v>6315</v>
      </c>
      <c r="E575" s="95" t="s">
        <v>6651</v>
      </c>
      <c r="F575" s="95" t="s">
        <v>6320</v>
      </c>
      <c r="G575" s="95" t="s">
        <v>6320</v>
      </c>
      <c r="H575" s="106">
        <v>5406.6629272460896</v>
      </c>
      <c r="I575" s="16">
        <v>5452.3537476833098</v>
      </c>
      <c r="J575" s="94">
        <v>5406.6629272460896</v>
      </c>
    </row>
    <row r="576" spans="1:10" x14ac:dyDescent="0.2">
      <c r="A576" s="6" t="s">
        <v>1118</v>
      </c>
      <c r="B576" s="1" t="s">
        <v>7188</v>
      </c>
      <c r="C576" s="95" t="s">
        <v>6315</v>
      </c>
      <c r="D576" s="95" t="s">
        <v>6315</v>
      </c>
      <c r="E576" s="95" t="s">
        <v>6651</v>
      </c>
      <c r="F576" s="95" t="s">
        <v>6320</v>
      </c>
      <c r="G576" s="95" t="s">
        <v>6320</v>
      </c>
      <c r="H576" s="106">
        <v>5460.4510639391401</v>
      </c>
      <c r="I576" s="16">
        <v>5452.3537476833098</v>
      </c>
      <c r="J576" s="94">
        <v>5460.4510639391401</v>
      </c>
    </row>
    <row r="577" spans="1:10" x14ac:dyDescent="0.2">
      <c r="A577" s="6" t="s">
        <v>1121</v>
      </c>
      <c r="B577" s="1" t="s">
        <v>7189</v>
      </c>
      <c r="C577" s="95" t="s">
        <v>6315</v>
      </c>
      <c r="D577" s="95" t="s">
        <v>6315</v>
      </c>
      <c r="E577" s="95" t="s">
        <v>6651</v>
      </c>
      <c r="F577" s="95" t="s">
        <v>6320</v>
      </c>
      <c r="G577" s="95" t="s">
        <v>6320</v>
      </c>
      <c r="H577" s="106">
        <v>5558.1340269431103</v>
      </c>
      <c r="I577" s="16">
        <v>5452.3537476833098</v>
      </c>
      <c r="J577" s="94">
        <v>5558.1340269431103</v>
      </c>
    </row>
    <row r="578" spans="1:10" x14ac:dyDescent="0.2">
      <c r="A578" s="6" t="s">
        <v>1110</v>
      </c>
      <c r="B578" s="1" t="s">
        <v>7190</v>
      </c>
      <c r="C578" s="95" t="s">
        <v>6315</v>
      </c>
      <c r="D578" s="95" t="s">
        <v>6315</v>
      </c>
      <c r="E578" s="95" t="s">
        <v>6651</v>
      </c>
      <c r="F578" s="95" t="s">
        <v>6320</v>
      </c>
      <c r="G578" s="95" t="s">
        <v>6320</v>
      </c>
      <c r="H578" s="106">
        <v>5519.3213275098396</v>
      </c>
      <c r="I578" s="16">
        <v>5452.3537476833098</v>
      </c>
      <c r="J578" s="94">
        <v>5519.3213275098396</v>
      </c>
    </row>
    <row r="579" spans="1:10" x14ac:dyDescent="0.2">
      <c r="A579" s="6" t="s">
        <v>1112</v>
      </c>
      <c r="B579" s="1" t="s">
        <v>7191</v>
      </c>
      <c r="C579" s="95" t="s">
        <v>6315</v>
      </c>
      <c r="D579" s="95" t="s">
        <v>6315</v>
      </c>
      <c r="E579" s="95" t="s">
        <v>6651</v>
      </c>
      <c r="F579" s="95" t="s">
        <v>6320</v>
      </c>
      <c r="G579" s="95" t="s">
        <v>6320</v>
      </c>
      <c r="H579" s="106">
        <v>5494.9553765191004</v>
      </c>
      <c r="I579" s="16">
        <v>5452.3537476833098</v>
      </c>
      <c r="J579" s="94">
        <v>5494.9553765191004</v>
      </c>
    </row>
    <row r="580" spans="1:10" x14ac:dyDescent="0.2">
      <c r="A580" s="6" t="s">
        <v>1065</v>
      </c>
      <c r="B580" s="1" t="s">
        <v>7192</v>
      </c>
      <c r="C580" s="95" t="s">
        <v>6315</v>
      </c>
      <c r="D580" s="95" t="s">
        <v>6315</v>
      </c>
      <c r="E580" s="95" t="s">
        <v>6651</v>
      </c>
      <c r="F580" s="95" t="s">
        <v>6320</v>
      </c>
      <c r="G580" s="95" t="s">
        <v>6320</v>
      </c>
      <c r="H580" s="106">
        <v>5424.7265454669296</v>
      </c>
      <c r="I580" s="16">
        <v>5452.3537476833098</v>
      </c>
      <c r="J580" s="94">
        <v>5424.7265454669296</v>
      </c>
    </row>
    <row r="581" spans="1:10" x14ac:dyDescent="0.2">
      <c r="A581" s="6" t="s">
        <v>1124</v>
      </c>
      <c r="B581" s="1" t="s">
        <v>12268</v>
      </c>
      <c r="C581" s="95" t="s">
        <v>6315</v>
      </c>
      <c r="D581" s="95" t="s">
        <v>6315</v>
      </c>
      <c r="E581" s="95" t="s">
        <v>6651</v>
      </c>
      <c r="F581" s="95" t="s">
        <v>6320</v>
      </c>
      <c r="G581" s="95" t="s">
        <v>6320</v>
      </c>
      <c r="H581" s="106">
        <v>5465.09128736413</v>
      </c>
      <c r="I581" s="16">
        <v>5452.3537476833098</v>
      </c>
      <c r="J581" s="94">
        <v>5465.09128736413</v>
      </c>
    </row>
    <row r="582" spans="1:10" x14ac:dyDescent="0.2">
      <c r="A582" s="6" t="s">
        <v>1108</v>
      </c>
      <c r="B582" s="1" t="s">
        <v>7193</v>
      </c>
      <c r="C582" s="95" t="s">
        <v>6315</v>
      </c>
      <c r="D582" s="95" t="s">
        <v>6315</v>
      </c>
      <c r="E582" s="95" t="s">
        <v>6651</v>
      </c>
      <c r="F582" s="95" t="s">
        <v>6320</v>
      </c>
      <c r="G582" s="95" t="s">
        <v>6320</v>
      </c>
      <c r="H582" s="106">
        <v>5459.4168005256997</v>
      </c>
      <c r="I582" s="16">
        <v>5452.3537476833098</v>
      </c>
      <c r="J582" s="94">
        <v>5459.4168005256997</v>
      </c>
    </row>
    <row r="583" spans="1:10" x14ac:dyDescent="0.2">
      <c r="A583" s="6" t="s">
        <v>1105</v>
      </c>
      <c r="B583" s="1" t="s">
        <v>12269</v>
      </c>
      <c r="C583" s="95" t="s">
        <v>6315</v>
      </c>
      <c r="D583" s="95" t="s">
        <v>6315</v>
      </c>
      <c r="E583" s="95" t="s">
        <v>6651</v>
      </c>
      <c r="F583" s="95" t="s">
        <v>6320</v>
      </c>
      <c r="G583" s="95" t="s">
        <v>6320</v>
      </c>
      <c r="H583" s="106">
        <v>5581.9472969250801</v>
      </c>
      <c r="I583" s="16">
        <v>5452.3537476833098</v>
      </c>
      <c r="J583" s="94">
        <v>5581.9472969250801</v>
      </c>
    </row>
    <row r="584" spans="1:10" x14ac:dyDescent="0.2">
      <c r="A584" s="6" t="s">
        <v>1104</v>
      </c>
      <c r="B584" s="1" t="s">
        <v>7194</v>
      </c>
      <c r="C584" s="95" t="s">
        <v>6315</v>
      </c>
      <c r="D584" s="95" t="s">
        <v>6315</v>
      </c>
      <c r="E584" s="95" t="s">
        <v>6651</v>
      </c>
      <c r="F584" s="95" t="s">
        <v>6320</v>
      </c>
      <c r="G584" s="95" t="s">
        <v>6320</v>
      </c>
      <c r="H584" s="106">
        <v>5468.1928059895799</v>
      </c>
      <c r="I584" s="16">
        <v>5452.3537476833098</v>
      </c>
      <c r="J584" s="94">
        <v>5468.1928059895799</v>
      </c>
    </row>
    <row r="585" spans="1:10" x14ac:dyDescent="0.2">
      <c r="A585" s="6" t="s">
        <v>1107</v>
      </c>
      <c r="B585" s="1" t="s">
        <v>7195</v>
      </c>
      <c r="C585" s="95" t="s">
        <v>6315</v>
      </c>
      <c r="D585" s="95" t="s">
        <v>6315</v>
      </c>
      <c r="E585" s="95" t="s">
        <v>6651</v>
      </c>
      <c r="F585" s="95" t="s">
        <v>6320</v>
      </c>
      <c r="G585" s="95" t="s">
        <v>6320</v>
      </c>
      <c r="H585" s="106">
        <v>5493.8363900533504</v>
      </c>
      <c r="I585" s="16">
        <v>5452.3537476833098</v>
      </c>
      <c r="J585" s="94">
        <v>5493.8363900533504</v>
      </c>
    </row>
    <row r="586" spans="1:10" x14ac:dyDescent="0.2">
      <c r="A586" s="6" t="s">
        <v>1116</v>
      </c>
      <c r="B586" s="1" t="s">
        <v>7196</v>
      </c>
      <c r="C586" s="95" t="s">
        <v>6315</v>
      </c>
      <c r="D586" s="95" t="s">
        <v>6315</v>
      </c>
      <c r="E586" s="95" t="s">
        <v>6651</v>
      </c>
      <c r="F586" s="95" t="s">
        <v>6320</v>
      </c>
      <c r="G586" s="95" t="s">
        <v>6320</v>
      </c>
      <c r="H586" s="106">
        <v>5376.6385463169599</v>
      </c>
      <c r="I586" s="16">
        <v>5452.3537476833098</v>
      </c>
      <c r="J586" s="94">
        <v>5376.6385463169599</v>
      </c>
    </row>
    <row r="587" spans="1:10" x14ac:dyDescent="0.2">
      <c r="A587" s="6" t="s">
        <v>1097</v>
      </c>
      <c r="B587" s="1" t="s">
        <v>7197</v>
      </c>
      <c r="C587" s="95" t="s">
        <v>6315</v>
      </c>
      <c r="D587" s="95" t="s">
        <v>6315</v>
      </c>
      <c r="E587" s="95" t="s">
        <v>6651</v>
      </c>
      <c r="F587" s="95" t="s">
        <v>6319</v>
      </c>
      <c r="G587" s="95" t="s">
        <v>6319</v>
      </c>
      <c r="H587" s="106">
        <v>5424.1059805628802</v>
      </c>
      <c r="I587" s="16">
        <v>5378.82493373326</v>
      </c>
      <c r="J587" s="94">
        <v>5424.1059805628802</v>
      </c>
    </row>
    <row r="588" spans="1:10" x14ac:dyDescent="0.2">
      <c r="A588" s="6" t="s">
        <v>1090</v>
      </c>
      <c r="B588" s="1" t="s">
        <v>7198</v>
      </c>
      <c r="C588" s="95" t="s">
        <v>6315</v>
      </c>
      <c r="D588" s="95" t="s">
        <v>6315</v>
      </c>
      <c r="E588" s="95" t="s">
        <v>6651</v>
      </c>
      <c r="F588" s="95" t="s">
        <v>6319</v>
      </c>
      <c r="G588" s="95" t="s">
        <v>6319</v>
      </c>
      <c r="H588" s="106">
        <v>5292.0900181361603</v>
      </c>
      <c r="I588" s="16">
        <v>5378.82493373326</v>
      </c>
      <c r="J588" s="94">
        <v>5292.0900181361603</v>
      </c>
    </row>
    <row r="589" spans="1:10" x14ac:dyDescent="0.2">
      <c r="A589" s="6" t="s">
        <v>1102</v>
      </c>
      <c r="B589" s="1" t="s">
        <v>7199</v>
      </c>
      <c r="C589" s="95" t="s">
        <v>6315</v>
      </c>
      <c r="D589" s="95" t="s">
        <v>6315</v>
      </c>
      <c r="E589" s="95" t="s">
        <v>6651</v>
      </c>
      <c r="F589" s="95" t="s">
        <v>6319</v>
      </c>
      <c r="G589" s="95" t="s">
        <v>6319</v>
      </c>
      <c r="H589" s="106">
        <v>5349.18256548713</v>
      </c>
      <c r="I589" s="16">
        <v>5378.82493373326</v>
      </c>
      <c r="J589" s="94">
        <v>5349.18256548713</v>
      </c>
    </row>
    <row r="590" spans="1:10" x14ac:dyDescent="0.2">
      <c r="A590" s="6" t="s">
        <v>1084</v>
      </c>
      <c r="B590" s="1" t="s">
        <v>7200</v>
      </c>
      <c r="C590" s="95" t="s">
        <v>6315</v>
      </c>
      <c r="D590" s="95" t="s">
        <v>6315</v>
      </c>
      <c r="E590" s="95" t="s">
        <v>6651</v>
      </c>
      <c r="F590" s="95" t="s">
        <v>6319</v>
      </c>
      <c r="G590" s="95" t="s">
        <v>6319</v>
      </c>
      <c r="H590" s="106">
        <v>5284.4391256893396</v>
      </c>
      <c r="I590" s="16">
        <v>5378.82493373326</v>
      </c>
      <c r="J590" s="94">
        <v>5284.4391256893396</v>
      </c>
    </row>
    <row r="591" spans="1:10" x14ac:dyDescent="0.2">
      <c r="A591" s="6" t="s">
        <v>1086</v>
      </c>
      <c r="B591" s="1" t="s">
        <v>7201</v>
      </c>
      <c r="C591" s="95" t="s">
        <v>6315</v>
      </c>
      <c r="D591" s="95" t="s">
        <v>6315</v>
      </c>
      <c r="E591" s="95" t="s">
        <v>6651</v>
      </c>
      <c r="F591" s="95" t="s">
        <v>6319</v>
      </c>
      <c r="G591" s="95" t="s">
        <v>6319</v>
      </c>
      <c r="H591" s="106">
        <v>5242.6308731294002</v>
      </c>
      <c r="I591" s="16">
        <v>5378.82493373326</v>
      </c>
      <c r="J591" s="94">
        <v>5242.6308731294002</v>
      </c>
    </row>
    <row r="592" spans="1:10" x14ac:dyDescent="0.2">
      <c r="A592" s="6" t="s">
        <v>1088</v>
      </c>
      <c r="B592" s="1" t="s">
        <v>12270</v>
      </c>
      <c r="C592" s="95" t="s">
        <v>6315</v>
      </c>
      <c r="D592" s="95" t="s">
        <v>6315</v>
      </c>
      <c r="E592" s="95" t="s">
        <v>6651</v>
      </c>
      <c r="F592" s="95" t="s">
        <v>6319</v>
      </c>
      <c r="G592" s="95" t="s">
        <v>6319</v>
      </c>
      <c r="H592" s="106">
        <v>5326.9176199776803</v>
      </c>
      <c r="I592" s="16">
        <v>5378.82493373326</v>
      </c>
      <c r="J592" s="94">
        <v>5326.9176199776803</v>
      </c>
    </row>
    <row r="593" spans="1:10" x14ac:dyDescent="0.2">
      <c r="A593" s="6" t="s">
        <v>1098</v>
      </c>
      <c r="B593" s="1" t="s">
        <v>7202</v>
      </c>
      <c r="C593" s="95" t="s">
        <v>6315</v>
      </c>
      <c r="D593" s="95" t="s">
        <v>6315</v>
      </c>
      <c r="E593" s="95" t="s">
        <v>6651</v>
      </c>
      <c r="F593" s="95" t="s">
        <v>6319</v>
      </c>
      <c r="G593" s="95" t="s">
        <v>6319</v>
      </c>
      <c r="H593" s="106">
        <v>5267.9499138327201</v>
      </c>
      <c r="I593" s="16">
        <v>5378.82493373326</v>
      </c>
      <c r="J593" s="94">
        <v>5267.9499138327201</v>
      </c>
    </row>
    <row r="594" spans="1:10" x14ac:dyDescent="0.2">
      <c r="A594" s="6" t="s">
        <v>1101</v>
      </c>
      <c r="B594" s="1" t="s">
        <v>7203</v>
      </c>
      <c r="C594" s="95" t="s">
        <v>6315</v>
      </c>
      <c r="D594" s="95" t="s">
        <v>6315</v>
      </c>
      <c r="E594" s="95" t="s">
        <v>6651</v>
      </c>
      <c r="F594" s="95" t="s">
        <v>6319</v>
      </c>
      <c r="G594" s="95" t="s">
        <v>6319</v>
      </c>
      <c r="H594" s="106">
        <v>5373.1029077646699</v>
      </c>
      <c r="I594" s="16">
        <v>5378.82493373326</v>
      </c>
      <c r="J594" s="94">
        <v>5373.1029077646699</v>
      </c>
    </row>
    <row r="595" spans="1:10" x14ac:dyDescent="0.2">
      <c r="A595" s="6" t="s">
        <v>1085</v>
      </c>
      <c r="B595" s="1" t="s">
        <v>7100</v>
      </c>
      <c r="C595" s="95" t="s">
        <v>6315</v>
      </c>
      <c r="D595" s="95" t="s">
        <v>6315</v>
      </c>
      <c r="E595" s="95" t="s">
        <v>6651</v>
      </c>
      <c r="F595" s="95" t="s">
        <v>6319</v>
      </c>
      <c r="G595" s="95" t="s">
        <v>6319</v>
      </c>
      <c r="H595" s="106">
        <v>5337.1776258680602</v>
      </c>
      <c r="I595" s="16">
        <v>5378.82493373326</v>
      </c>
      <c r="J595" s="94">
        <v>5337.1776258680602</v>
      </c>
    </row>
    <row r="596" spans="1:10" x14ac:dyDescent="0.2">
      <c r="A596" s="6" t="s">
        <v>1100</v>
      </c>
      <c r="B596" s="1" t="s">
        <v>7204</v>
      </c>
      <c r="C596" s="95" t="s">
        <v>6315</v>
      </c>
      <c r="D596" s="95" t="s">
        <v>6315</v>
      </c>
      <c r="E596" s="95" t="s">
        <v>6651</v>
      </c>
      <c r="F596" s="95" t="s">
        <v>6319</v>
      </c>
      <c r="G596" s="95" t="s">
        <v>6319</v>
      </c>
      <c r="H596" s="106">
        <v>5419.36677288187</v>
      </c>
      <c r="I596" s="16">
        <v>5378.82493373326</v>
      </c>
      <c r="J596" s="94">
        <v>5419.36677288187</v>
      </c>
    </row>
    <row r="597" spans="1:10" x14ac:dyDescent="0.2">
      <c r="A597" s="6" t="s">
        <v>1099</v>
      </c>
      <c r="B597" s="1" t="s">
        <v>7205</v>
      </c>
      <c r="C597" s="95" t="s">
        <v>6315</v>
      </c>
      <c r="D597" s="95" t="s">
        <v>6315</v>
      </c>
      <c r="E597" s="95" t="s">
        <v>6651</v>
      </c>
      <c r="F597" s="95" t="s">
        <v>6319</v>
      </c>
      <c r="G597" s="95" t="s">
        <v>6319</v>
      </c>
      <c r="H597" s="106">
        <v>5460.1772606693103</v>
      </c>
      <c r="I597" s="16">
        <v>5378.82493373326</v>
      </c>
      <c r="J597" s="94">
        <v>5460.1772606693103</v>
      </c>
    </row>
    <row r="598" spans="1:10" x14ac:dyDescent="0.2">
      <c r="A598" s="6" t="s">
        <v>1094</v>
      </c>
      <c r="B598" s="1" t="s">
        <v>7206</v>
      </c>
      <c r="C598" s="95" t="s">
        <v>6315</v>
      </c>
      <c r="D598" s="95" t="s">
        <v>6315</v>
      </c>
      <c r="E598" s="95" t="s">
        <v>6651</v>
      </c>
      <c r="F598" s="95" t="s">
        <v>6319</v>
      </c>
      <c r="G598" s="95" t="s">
        <v>6319</v>
      </c>
      <c r="H598" s="106">
        <v>5447.2736409505196</v>
      </c>
      <c r="I598" s="16">
        <v>5378.82493373326</v>
      </c>
      <c r="J598" s="94">
        <v>5447.2736409505196</v>
      </c>
    </row>
    <row r="599" spans="1:10" x14ac:dyDescent="0.2">
      <c r="A599" s="6" t="s">
        <v>1091</v>
      </c>
      <c r="B599" s="1" t="s">
        <v>7207</v>
      </c>
      <c r="C599" s="95" t="s">
        <v>6315</v>
      </c>
      <c r="D599" s="95" t="s">
        <v>6315</v>
      </c>
      <c r="E599" s="95" t="s">
        <v>6651</v>
      </c>
      <c r="F599" s="95" t="s">
        <v>6319</v>
      </c>
      <c r="G599" s="95" t="s">
        <v>6319</v>
      </c>
      <c r="H599" s="106">
        <v>5433.0159205386499</v>
      </c>
      <c r="I599" s="16">
        <v>5378.82493373326</v>
      </c>
      <c r="J599" s="94">
        <v>5433.0159205386499</v>
      </c>
    </row>
    <row r="600" spans="1:10" x14ac:dyDescent="0.2">
      <c r="A600" s="6" t="s">
        <v>1089</v>
      </c>
      <c r="B600" s="1" t="s">
        <v>7208</v>
      </c>
      <c r="C600" s="95" t="s">
        <v>6315</v>
      </c>
      <c r="D600" s="95" t="s">
        <v>6315</v>
      </c>
      <c r="E600" s="95" t="s">
        <v>6651</v>
      </c>
      <c r="F600" s="95" t="s">
        <v>6319</v>
      </c>
      <c r="G600" s="95" t="s">
        <v>6319</v>
      </c>
      <c r="H600" s="106">
        <v>5416.1272336269903</v>
      </c>
      <c r="I600" s="16">
        <v>5378.82493373326</v>
      </c>
      <c r="J600" s="94">
        <v>5416.1272336269903</v>
      </c>
    </row>
    <row r="601" spans="1:10" x14ac:dyDescent="0.2">
      <c r="A601" s="6" t="s">
        <v>1103</v>
      </c>
      <c r="B601" s="1" t="s">
        <v>7209</v>
      </c>
      <c r="C601" s="95" t="s">
        <v>6315</v>
      </c>
      <c r="D601" s="95" t="s">
        <v>6315</v>
      </c>
      <c r="E601" s="95" t="s">
        <v>6651</v>
      </c>
      <c r="F601" s="95" t="s">
        <v>6319</v>
      </c>
      <c r="G601" s="95" t="s">
        <v>6319</v>
      </c>
      <c r="H601" s="106">
        <v>5464.0868041992198</v>
      </c>
      <c r="I601" s="16">
        <v>5378.82493373326</v>
      </c>
      <c r="J601" s="94">
        <v>5464.0868041992198</v>
      </c>
    </row>
    <row r="602" spans="1:10" x14ac:dyDescent="0.2">
      <c r="A602" s="6" t="s">
        <v>1087</v>
      </c>
      <c r="B602" s="1" t="s">
        <v>7210</v>
      </c>
      <c r="C602" s="95" t="s">
        <v>6315</v>
      </c>
      <c r="D602" s="95" t="s">
        <v>6315</v>
      </c>
      <c r="E602" s="95" t="s">
        <v>6651</v>
      </c>
      <c r="F602" s="95" t="s">
        <v>6319</v>
      </c>
      <c r="G602" s="95" t="s">
        <v>6319</v>
      </c>
      <c r="H602" s="106">
        <v>5383.8200823102698</v>
      </c>
      <c r="I602" s="16">
        <v>5378.82493373326</v>
      </c>
      <c r="J602" s="94">
        <v>5383.8200823102698</v>
      </c>
    </row>
    <row r="603" spans="1:10" x14ac:dyDescent="0.2">
      <c r="A603" s="6" t="s">
        <v>1095</v>
      </c>
      <c r="B603" s="1" t="s">
        <v>7211</v>
      </c>
      <c r="C603" s="95" t="s">
        <v>6315</v>
      </c>
      <c r="D603" s="95" t="s">
        <v>6315</v>
      </c>
      <c r="E603" s="95" t="s">
        <v>6651</v>
      </c>
      <c r="F603" s="95" t="s">
        <v>6319</v>
      </c>
      <c r="G603" s="95" t="s">
        <v>6319</v>
      </c>
      <c r="H603" s="106">
        <v>5450.5388031005896</v>
      </c>
      <c r="I603" s="16">
        <v>5378.82493373326</v>
      </c>
      <c r="J603" s="94">
        <v>5450.5388031005896</v>
      </c>
    </row>
    <row r="604" spans="1:10" x14ac:dyDescent="0.2">
      <c r="A604" s="6" t="s">
        <v>1096</v>
      </c>
      <c r="B604" s="1" t="s">
        <v>7212</v>
      </c>
      <c r="C604" s="95" t="s">
        <v>6315</v>
      </c>
      <c r="D604" s="95" t="s">
        <v>6315</v>
      </c>
      <c r="E604" s="95" t="s">
        <v>6651</v>
      </c>
      <c r="F604" s="95" t="s">
        <v>6319</v>
      </c>
      <c r="G604" s="95" t="s">
        <v>6319</v>
      </c>
      <c r="H604" s="106">
        <v>5406.6098205566404</v>
      </c>
      <c r="I604" s="16">
        <v>5378.82493373326</v>
      </c>
      <c r="J604" s="94">
        <v>5406.6098205566404</v>
      </c>
    </row>
    <row r="605" spans="1:10" x14ac:dyDescent="0.2">
      <c r="A605" s="6" t="s">
        <v>1093</v>
      </c>
      <c r="B605" s="1" t="s">
        <v>7213</v>
      </c>
      <c r="C605" s="95" t="s">
        <v>6315</v>
      </c>
      <c r="D605" s="95" t="s">
        <v>6315</v>
      </c>
      <c r="E605" s="95" t="s">
        <v>6651</v>
      </c>
      <c r="F605" s="95" t="s">
        <v>6319</v>
      </c>
      <c r="G605" s="95" t="s">
        <v>6319</v>
      </c>
      <c r="H605" s="106">
        <v>5358.3145480685798</v>
      </c>
      <c r="I605" s="16">
        <v>5378.82493373326</v>
      </c>
      <c r="J605" s="94">
        <v>5358.3145480685798</v>
      </c>
    </row>
    <row r="606" spans="1:10" x14ac:dyDescent="0.2">
      <c r="A606" s="6" t="s">
        <v>1317</v>
      </c>
      <c r="B606" s="1" t="s">
        <v>7214</v>
      </c>
      <c r="C606" s="95" t="s">
        <v>6315</v>
      </c>
      <c r="D606" s="95" t="s">
        <v>6315</v>
      </c>
      <c r="E606" s="95" t="s">
        <v>6651</v>
      </c>
      <c r="F606" s="95" t="s">
        <v>6317</v>
      </c>
      <c r="G606" s="95" t="s">
        <v>6317</v>
      </c>
      <c r="H606" s="106">
        <v>5330.2397549715897</v>
      </c>
      <c r="I606" s="16">
        <v>5484.15919566718</v>
      </c>
      <c r="J606" s="94">
        <v>5330.2397549715897</v>
      </c>
    </row>
    <row r="607" spans="1:10" x14ac:dyDescent="0.2">
      <c r="A607" s="6" t="s">
        <v>1212</v>
      </c>
      <c r="B607" s="1" t="s">
        <v>7215</v>
      </c>
      <c r="C607" s="95" t="s">
        <v>6315</v>
      </c>
      <c r="D607" s="95" t="s">
        <v>6315</v>
      </c>
      <c r="E607" s="95" t="s">
        <v>6651</v>
      </c>
      <c r="F607" s="95" t="s">
        <v>6317</v>
      </c>
      <c r="G607" s="95" t="s">
        <v>6317</v>
      </c>
      <c r="H607" s="106">
        <v>5151.0208875868102</v>
      </c>
      <c r="I607" s="16">
        <v>5484.15919566718</v>
      </c>
      <c r="J607" s="94">
        <v>5151.0208875868102</v>
      </c>
    </row>
    <row r="608" spans="1:10" x14ac:dyDescent="0.2">
      <c r="A608" s="6" t="s">
        <v>1332</v>
      </c>
      <c r="B608" s="1" t="s">
        <v>7216</v>
      </c>
      <c r="C608" s="95" t="s">
        <v>6315</v>
      </c>
      <c r="D608" s="95" t="s">
        <v>6315</v>
      </c>
      <c r="E608" s="95" t="s">
        <v>6651</v>
      </c>
      <c r="F608" s="95" t="s">
        <v>6317</v>
      </c>
      <c r="G608" s="95" t="s">
        <v>6317</v>
      </c>
      <c r="H608" s="106">
        <v>5418.7429917279396</v>
      </c>
      <c r="I608" s="16">
        <v>5484.15919566718</v>
      </c>
      <c r="J608" s="94">
        <v>5418.7429917279396</v>
      </c>
    </row>
    <row r="609" spans="1:10" x14ac:dyDescent="0.2">
      <c r="A609" s="6" t="s">
        <v>1207</v>
      </c>
      <c r="B609" s="1" t="s">
        <v>12271</v>
      </c>
      <c r="C609" s="95" t="s">
        <v>6315</v>
      </c>
      <c r="D609" s="95" t="s">
        <v>6315</v>
      </c>
      <c r="E609" s="95" t="s">
        <v>6651</v>
      </c>
      <c r="F609" s="95" t="s">
        <v>6317</v>
      </c>
      <c r="G609" s="95" t="s">
        <v>6317</v>
      </c>
      <c r="H609" s="106">
        <v>5271.7498497596198</v>
      </c>
      <c r="I609" s="16">
        <v>5484.15919566718</v>
      </c>
      <c r="J609" s="94">
        <v>5271.7498497596198</v>
      </c>
    </row>
    <row r="610" spans="1:10" x14ac:dyDescent="0.2">
      <c r="A610" s="6" t="s">
        <v>1221</v>
      </c>
      <c r="B610" s="1" t="s">
        <v>7217</v>
      </c>
      <c r="C610" s="95" t="s">
        <v>6315</v>
      </c>
      <c r="D610" s="95" t="s">
        <v>6315</v>
      </c>
      <c r="E610" s="95" t="s">
        <v>6651</v>
      </c>
      <c r="F610" s="95" t="s">
        <v>6317</v>
      </c>
      <c r="G610" s="95" t="s">
        <v>6317</v>
      </c>
      <c r="H610" s="106">
        <v>5258.14898613062</v>
      </c>
      <c r="I610" s="16">
        <v>5484.15919566718</v>
      </c>
      <c r="J610" s="94">
        <v>5258.14898613062</v>
      </c>
    </row>
    <row r="611" spans="1:10" x14ac:dyDescent="0.2">
      <c r="A611" s="6" t="s">
        <v>1310</v>
      </c>
      <c r="B611" s="1" t="s">
        <v>7218</v>
      </c>
      <c r="C611" s="95" t="s">
        <v>6315</v>
      </c>
      <c r="D611" s="95" t="s">
        <v>6315</v>
      </c>
      <c r="E611" s="95" t="s">
        <v>6651</v>
      </c>
      <c r="F611" s="95" t="s">
        <v>6317</v>
      </c>
      <c r="G611" s="95" t="s">
        <v>6317</v>
      </c>
      <c r="H611" s="106">
        <v>5571.7010156249999</v>
      </c>
      <c r="I611" s="16">
        <v>5484.15919566718</v>
      </c>
      <c r="J611" s="94">
        <v>5571.7010156249999</v>
      </c>
    </row>
    <row r="612" spans="1:10" x14ac:dyDescent="0.2">
      <c r="A612" s="6" t="s">
        <v>1318</v>
      </c>
      <c r="B612" s="1" t="s">
        <v>7219</v>
      </c>
      <c r="C612" s="95" t="s">
        <v>6315</v>
      </c>
      <c r="D612" s="95" t="s">
        <v>6315</v>
      </c>
      <c r="E612" s="95" t="s">
        <v>6651</v>
      </c>
      <c r="F612" s="95" t="s">
        <v>6317</v>
      </c>
      <c r="G612" s="95" t="s">
        <v>6317</v>
      </c>
      <c r="H612" s="106">
        <v>5607.8365163901399</v>
      </c>
      <c r="I612" s="16">
        <v>5484.15919566718</v>
      </c>
      <c r="J612" s="94">
        <v>5607.8365163901399</v>
      </c>
    </row>
    <row r="613" spans="1:10" x14ac:dyDescent="0.2">
      <c r="A613" s="6" t="s">
        <v>1220</v>
      </c>
      <c r="B613" s="1" t="s">
        <v>6750</v>
      </c>
      <c r="C613" s="95" t="s">
        <v>6315</v>
      </c>
      <c r="D613" s="95" t="s">
        <v>6315</v>
      </c>
      <c r="E613" s="95" t="s">
        <v>6651</v>
      </c>
      <c r="F613" s="95" t="s">
        <v>6317</v>
      </c>
      <c r="G613" s="95" t="s">
        <v>6317</v>
      </c>
      <c r="H613" s="106">
        <v>5375.9495828919498</v>
      </c>
      <c r="I613" s="16">
        <v>5484.15919566718</v>
      </c>
      <c r="J613" s="94">
        <v>5375.9495828919498</v>
      </c>
    </row>
    <row r="614" spans="1:10" x14ac:dyDescent="0.2">
      <c r="A614" s="6" t="s">
        <v>1328</v>
      </c>
      <c r="B614" s="1" t="s">
        <v>7220</v>
      </c>
      <c r="C614" s="95" t="s">
        <v>6315</v>
      </c>
      <c r="D614" s="95" t="s">
        <v>6315</v>
      </c>
      <c r="E614" s="95" t="s">
        <v>6651</v>
      </c>
      <c r="F614" s="95" t="s">
        <v>6317</v>
      </c>
      <c r="G614" s="95" t="s">
        <v>6317</v>
      </c>
      <c r="H614" s="106">
        <v>5604.8590244390998</v>
      </c>
      <c r="I614" s="16">
        <v>5484.15919566718</v>
      </c>
      <c r="J614" s="94">
        <v>5604.8590244390998</v>
      </c>
    </row>
    <row r="615" spans="1:10" x14ac:dyDescent="0.2">
      <c r="A615" s="6" t="s">
        <v>1311</v>
      </c>
      <c r="B615" s="1" t="s">
        <v>7221</v>
      </c>
      <c r="C615" s="95" t="s">
        <v>6315</v>
      </c>
      <c r="D615" s="95" t="s">
        <v>6315</v>
      </c>
      <c r="E615" s="95" t="s">
        <v>6651</v>
      </c>
      <c r="F615" s="95" t="s">
        <v>6317</v>
      </c>
      <c r="G615" s="95" t="s">
        <v>6317</v>
      </c>
      <c r="H615" s="106">
        <v>5551.3535957905797</v>
      </c>
      <c r="I615" s="16">
        <v>5484.15919566718</v>
      </c>
      <c r="J615" s="94">
        <v>5551.3535957905797</v>
      </c>
    </row>
    <row r="616" spans="1:10" x14ac:dyDescent="0.2">
      <c r="A616" s="6" t="s">
        <v>1322</v>
      </c>
      <c r="B616" s="1" t="s">
        <v>7222</v>
      </c>
      <c r="C616" s="95" t="s">
        <v>6315</v>
      </c>
      <c r="D616" s="95" t="s">
        <v>6315</v>
      </c>
      <c r="E616" s="95" t="s">
        <v>6651</v>
      </c>
      <c r="F616" s="95" t="s">
        <v>6317</v>
      </c>
      <c r="G616" s="95" t="s">
        <v>6317</v>
      </c>
      <c r="H616" s="106">
        <v>5542.0748060071801</v>
      </c>
      <c r="I616" s="16">
        <v>5484.15919566718</v>
      </c>
      <c r="J616" s="94">
        <v>5542.0748060071801</v>
      </c>
    </row>
    <row r="617" spans="1:10" x14ac:dyDescent="0.2">
      <c r="A617" s="6" t="s">
        <v>1199</v>
      </c>
      <c r="B617" s="1" t="s">
        <v>7223</v>
      </c>
      <c r="C617" s="95" t="s">
        <v>6315</v>
      </c>
      <c r="D617" s="95" t="s">
        <v>6315</v>
      </c>
      <c r="E617" s="95" t="s">
        <v>6651</v>
      </c>
      <c r="F617" s="95" t="s">
        <v>6317</v>
      </c>
      <c r="G617" s="95" t="s">
        <v>6317</v>
      </c>
      <c r="H617" s="106">
        <v>5516.4592109374998</v>
      </c>
      <c r="I617" s="16">
        <v>5484.15919566718</v>
      </c>
      <c r="J617" s="94">
        <v>5516.4592109374998</v>
      </c>
    </row>
    <row r="618" spans="1:10" x14ac:dyDescent="0.2">
      <c r="A618" s="6" t="s">
        <v>1331</v>
      </c>
      <c r="B618" s="1" t="s">
        <v>7224</v>
      </c>
      <c r="C618" s="95" t="s">
        <v>6315</v>
      </c>
      <c r="D618" s="95" t="s">
        <v>6315</v>
      </c>
      <c r="E618" s="95" t="s">
        <v>6651</v>
      </c>
      <c r="F618" s="95" t="s">
        <v>6317</v>
      </c>
      <c r="G618" s="95" t="s">
        <v>6317</v>
      </c>
      <c r="H618" s="106">
        <v>5586.8426599984195</v>
      </c>
      <c r="I618" s="16">
        <v>5484.15919566718</v>
      </c>
      <c r="J618" s="94">
        <v>5586.8426599984195</v>
      </c>
    </row>
    <row r="619" spans="1:10" x14ac:dyDescent="0.2">
      <c r="A619" s="6" t="s">
        <v>1315</v>
      </c>
      <c r="B619" s="1" t="s">
        <v>7225</v>
      </c>
      <c r="C619" s="95" t="s">
        <v>6315</v>
      </c>
      <c r="D619" s="95" t="s">
        <v>6315</v>
      </c>
      <c r="E619" s="95" t="s">
        <v>6651</v>
      </c>
      <c r="F619" s="95" t="s">
        <v>6317</v>
      </c>
      <c r="G619" s="95" t="s">
        <v>6317</v>
      </c>
      <c r="H619" s="106">
        <v>5514.7707753057102</v>
      </c>
      <c r="I619" s="16">
        <v>5484.15919566718</v>
      </c>
      <c r="J619" s="94">
        <v>5514.7707753057102</v>
      </c>
    </row>
    <row r="620" spans="1:10" x14ac:dyDescent="0.2">
      <c r="A620" s="6" t="s">
        <v>1314</v>
      </c>
      <c r="B620" s="1" t="s">
        <v>7226</v>
      </c>
      <c r="C620" s="95" t="s">
        <v>6315</v>
      </c>
      <c r="D620" s="95" t="s">
        <v>6315</v>
      </c>
      <c r="E620" s="95" t="s">
        <v>6651</v>
      </c>
      <c r="F620" s="95" t="s">
        <v>6317</v>
      </c>
      <c r="G620" s="95" t="s">
        <v>6317</v>
      </c>
      <c r="H620" s="106">
        <v>5591.4640453441698</v>
      </c>
      <c r="I620" s="16">
        <v>5484.15919566718</v>
      </c>
      <c r="J620" s="94">
        <v>5591.4640453441698</v>
      </c>
    </row>
    <row r="621" spans="1:10" x14ac:dyDescent="0.2">
      <c r="A621" s="6" t="s">
        <v>1333</v>
      </c>
      <c r="B621" s="1" t="s">
        <v>7227</v>
      </c>
      <c r="C621" s="95" t="s">
        <v>6315</v>
      </c>
      <c r="D621" s="95" t="s">
        <v>6315</v>
      </c>
      <c r="E621" s="95" t="s">
        <v>6651</v>
      </c>
      <c r="F621" s="95" t="s">
        <v>6317</v>
      </c>
      <c r="G621" s="95" t="s">
        <v>6317</v>
      </c>
      <c r="H621" s="106">
        <v>5466.8826069078996</v>
      </c>
      <c r="I621" s="16">
        <v>5484.15919566718</v>
      </c>
      <c r="J621" s="94">
        <v>5466.8826069078996</v>
      </c>
    </row>
    <row r="622" spans="1:10" x14ac:dyDescent="0.2">
      <c r="A622" s="6" t="s">
        <v>1191</v>
      </c>
      <c r="B622" s="1" t="s">
        <v>7228</v>
      </c>
      <c r="C622" s="95" t="s">
        <v>6315</v>
      </c>
      <c r="D622" s="95" t="s">
        <v>6315</v>
      </c>
      <c r="E622" s="95" t="s">
        <v>6651</v>
      </c>
      <c r="F622" s="95" t="s">
        <v>6317</v>
      </c>
      <c r="G622" s="95" t="s">
        <v>6317</v>
      </c>
      <c r="H622" s="106">
        <v>5410.7171223958303</v>
      </c>
      <c r="I622" s="16">
        <v>5484.15919566718</v>
      </c>
      <c r="J622" s="94">
        <v>5410.7171223958303</v>
      </c>
    </row>
    <row r="623" spans="1:10" x14ac:dyDescent="0.2">
      <c r="A623" s="6" t="s">
        <v>1209</v>
      </c>
      <c r="B623" s="1" t="s">
        <v>7229</v>
      </c>
      <c r="C623" s="95" t="s">
        <v>6315</v>
      </c>
      <c r="D623" s="95" t="s">
        <v>6315</v>
      </c>
      <c r="E623" s="95" t="s">
        <v>6651</v>
      </c>
      <c r="F623" s="95" t="s">
        <v>6317</v>
      </c>
      <c r="G623" s="95" t="s">
        <v>6317</v>
      </c>
      <c r="H623" s="106">
        <v>5548.8183477492603</v>
      </c>
      <c r="I623" s="16">
        <v>5484.15919566718</v>
      </c>
      <c r="J623" s="94">
        <v>5548.8183477492603</v>
      </c>
    </row>
    <row r="624" spans="1:10" x14ac:dyDescent="0.2">
      <c r="A624" s="6" t="s">
        <v>1189</v>
      </c>
      <c r="B624" s="1" t="s">
        <v>7230</v>
      </c>
      <c r="C624" s="95" t="s">
        <v>6315</v>
      </c>
      <c r="D624" s="95" t="s">
        <v>6315</v>
      </c>
      <c r="E624" s="95" t="s">
        <v>6651</v>
      </c>
      <c r="F624" s="95" t="s">
        <v>6317</v>
      </c>
      <c r="G624" s="95" t="s">
        <v>6317</v>
      </c>
      <c r="H624" s="106">
        <v>5466.0833740234402</v>
      </c>
      <c r="I624" s="16">
        <v>5484.15919566718</v>
      </c>
      <c r="J624" s="94">
        <v>5466.0833740234402</v>
      </c>
    </row>
    <row r="625" spans="1:10" x14ac:dyDescent="0.2">
      <c r="A625" s="6" t="s">
        <v>1312</v>
      </c>
      <c r="B625" s="1" t="s">
        <v>7231</v>
      </c>
      <c r="C625" s="95" t="s">
        <v>6315</v>
      </c>
      <c r="D625" s="95" t="s">
        <v>6315</v>
      </c>
      <c r="E625" s="95" t="s">
        <v>6651</v>
      </c>
      <c r="F625" s="95" t="s">
        <v>6317</v>
      </c>
      <c r="G625" s="95" t="s">
        <v>6317</v>
      </c>
      <c r="H625" s="106">
        <v>5393.3060676007199</v>
      </c>
      <c r="I625" s="16">
        <v>5484.15919566718</v>
      </c>
      <c r="J625" s="94">
        <v>5393.3060676007199</v>
      </c>
    </row>
    <row r="626" spans="1:10" x14ac:dyDescent="0.2">
      <c r="A626" s="6" t="s">
        <v>1218</v>
      </c>
      <c r="B626" s="1" t="s">
        <v>7232</v>
      </c>
      <c r="C626" s="95" t="s">
        <v>6315</v>
      </c>
      <c r="D626" s="95" t="s">
        <v>6315</v>
      </c>
      <c r="E626" s="95" t="s">
        <v>6651</v>
      </c>
      <c r="F626" s="95" t="s">
        <v>6317</v>
      </c>
      <c r="G626" s="95" t="s">
        <v>6317</v>
      </c>
      <c r="H626" s="106">
        <v>5248.62859476024</v>
      </c>
      <c r="I626" s="16">
        <v>5484.15919566718</v>
      </c>
      <c r="J626" s="94">
        <v>5248.62859476024</v>
      </c>
    </row>
    <row r="627" spans="1:10" x14ac:dyDescent="0.2">
      <c r="A627" s="6" t="s">
        <v>1196</v>
      </c>
      <c r="B627" s="1" t="s">
        <v>12272</v>
      </c>
      <c r="C627" s="95" t="s">
        <v>6315</v>
      </c>
      <c r="D627" s="95" t="s">
        <v>6315</v>
      </c>
      <c r="E627" s="95" t="s">
        <v>6651</v>
      </c>
      <c r="F627" s="95" t="s">
        <v>6317</v>
      </c>
      <c r="G627" s="95" t="s">
        <v>6317</v>
      </c>
      <c r="H627" s="106">
        <v>5331.3894414487104</v>
      </c>
      <c r="I627" s="16">
        <v>5484.15919566718</v>
      </c>
      <c r="J627" s="94">
        <v>5331.3894414487104</v>
      </c>
    </row>
    <row r="628" spans="1:10" x14ac:dyDescent="0.2">
      <c r="A628" s="6" t="s">
        <v>1200</v>
      </c>
      <c r="B628" s="1" t="s">
        <v>7233</v>
      </c>
      <c r="C628" s="95" t="s">
        <v>6315</v>
      </c>
      <c r="D628" s="95" t="s">
        <v>6315</v>
      </c>
      <c r="E628" s="95" t="s">
        <v>6651</v>
      </c>
      <c r="F628" s="95" t="s">
        <v>6317</v>
      </c>
      <c r="G628" s="95" t="s">
        <v>6317</v>
      </c>
      <c r="H628" s="106">
        <v>5461.9097290039099</v>
      </c>
      <c r="I628" s="16">
        <v>5484.15919566718</v>
      </c>
      <c r="J628" s="94">
        <v>5461.9097290039099</v>
      </c>
    </row>
    <row r="629" spans="1:10" x14ac:dyDescent="0.2">
      <c r="A629" s="6" t="s">
        <v>1313</v>
      </c>
      <c r="B629" s="1" t="s">
        <v>7234</v>
      </c>
      <c r="C629" s="95" t="s">
        <v>6315</v>
      </c>
      <c r="D629" s="95" t="s">
        <v>6315</v>
      </c>
      <c r="E629" s="95" t="s">
        <v>6651</v>
      </c>
      <c r="F629" s="95" t="s">
        <v>6317</v>
      </c>
      <c r="G629" s="95" t="s">
        <v>6317</v>
      </c>
      <c r="H629" s="106">
        <v>5546.13761821546</v>
      </c>
      <c r="I629" s="16">
        <v>5484.15919566718</v>
      </c>
      <c r="J629" s="94">
        <v>5546.13761821546</v>
      </c>
    </row>
    <row r="630" spans="1:10" x14ac:dyDescent="0.2">
      <c r="A630" s="6" t="s">
        <v>1198</v>
      </c>
      <c r="B630" s="1" t="s">
        <v>7235</v>
      </c>
      <c r="C630" s="95" t="s">
        <v>6315</v>
      </c>
      <c r="D630" s="95" t="s">
        <v>6315</v>
      </c>
      <c r="E630" s="95" t="s">
        <v>6651</v>
      </c>
      <c r="F630" s="95" t="s">
        <v>6317</v>
      </c>
      <c r="G630" s="95" t="s">
        <v>6317</v>
      </c>
      <c r="H630" s="106">
        <v>5439.8361037233999</v>
      </c>
      <c r="I630" s="16">
        <v>5484.15919566718</v>
      </c>
      <c r="J630" s="94">
        <v>5439.8361037233999</v>
      </c>
    </row>
    <row r="631" spans="1:10" x14ac:dyDescent="0.2">
      <c r="A631" s="6" t="s">
        <v>1210</v>
      </c>
      <c r="B631" s="1" t="s">
        <v>7236</v>
      </c>
      <c r="C631" s="95" t="s">
        <v>6315</v>
      </c>
      <c r="D631" s="95" t="s">
        <v>6315</v>
      </c>
      <c r="E631" s="95" t="s">
        <v>6651</v>
      </c>
      <c r="F631" s="95" t="s">
        <v>6317</v>
      </c>
      <c r="G631" s="95" t="s">
        <v>6317</v>
      </c>
      <c r="H631" s="106">
        <v>5384.18815917969</v>
      </c>
      <c r="I631" s="16">
        <v>5484.15919566718</v>
      </c>
      <c r="J631" s="94">
        <v>5384.18815917969</v>
      </c>
    </row>
    <row r="632" spans="1:10" x14ac:dyDescent="0.2">
      <c r="A632" s="6" t="s">
        <v>1211</v>
      </c>
      <c r="B632" s="1" t="s">
        <v>7237</v>
      </c>
      <c r="C632" s="95" t="s">
        <v>6315</v>
      </c>
      <c r="D632" s="95" t="s">
        <v>6315</v>
      </c>
      <c r="E632" s="95" t="s">
        <v>6651</v>
      </c>
      <c r="F632" s="95" t="s">
        <v>6317</v>
      </c>
      <c r="G632" s="95" t="s">
        <v>6317</v>
      </c>
      <c r="H632" s="106">
        <v>5345.0963462271302</v>
      </c>
      <c r="I632" s="16">
        <v>5484.15919566718</v>
      </c>
      <c r="J632" s="94">
        <v>5345.0963462271302</v>
      </c>
    </row>
    <row r="633" spans="1:10" x14ac:dyDescent="0.2">
      <c r="A633" s="6" t="s">
        <v>1215</v>
      </c>
      <c r="B633" s="1" t="s">
        <v>7238</v>
      </c>
      <c r="C633" s="95" t="s">
        <v>6315</v>
      </c>
      <c r="D633" s="95" t="s">
        <v>6315</v>
      </c>
      <c r="E633" s="95" t="s">
        <v>6651</v>
      </c>
      <c r="F633" s="95" t="s">
        <v>6317</v>
      </c>
      <c r="G633" s="95" t="s">
        <v>6317</v>
      </c>
      <c r="H633" s="106">
        <v>5484.0725686961196</v>
      </c>
      <c r="I633" s="16">
        <v>5484.15919566718</v>
      </c>
      <c r="J633" s="94">
        <v>5484.0725686961196</v>
      </c>
    </row>
    <row r="634" spans="1:10" x14ac:dyDescent="0.2">
      <c r="A634" s="6" t="s">
        <v>1193</v>
      </c>
      <c r="B634" s="1" t="s">
        <v>12273</v>
      </c>
      <c r="C634" s="95" t="s">
        <v>6315</v>
      </c>
      <c r="D634" s="95" t="s">
        <v>6315</v>
      </c>
      <c r="E634" s="95" t="s">
        <v>6651</v>
      </c>
      <c r="F634" s="95" t="s">
        <v>6317</v>
      </c>
      <c r="G634" s="95" t="s">
        <v>6317</v>
      </c>
      <c r="H634" s="106">
        <v>5508.0367940266897</v>
      </c>
      <c r="I634" s="16">
        <v>5484.15919566718</v>
      </c>
      <c r="J634" s="94">
        <v>5508.0367940266897</v>
      </c>
    </row>
    <row r="635" spans="1:10" x14ac:dyDescent="0.2">
      <c r="A635" s="6" t="s">
        <v>1327</v>
      </c>
      <c r="B635" s="1" t="s">
        <v>7239</v>
      </c>
      <c r="C635" s="95" t="s">
        <v>6315</v>
      </c>
      <c r="D635" s="95" t="s">
        <v>6315</v>
      </c>
      <c r="E635" s="95" t="s">
        <v>6651</v>
      </c>
      <c r="F635" s="95" t="s">
        <v>6317</v>
      </c>
      <c r="G635" s="95" t="s">
        <v>6317</v>
      </c>
      <c r="H635" s="106">
        <v>5497.77048658288</v>
      </c>
      <c r="I635" s="16">
        <v>5484.15919566718</v>
      </c>
      <c r="J635" s="94">
        <v>5497.77048658288</v>
      </c>
    </row>
    <row r="636" spans="1:10" x14ac:dyDescent="0.2">
      <c r="A636" s="6" t="s">
        <v>1326</v>
      </c>
      <c r="B636" s="1" t="s">
        <v>7240</v>
      </c>
      <c r="C636" s="95" t="s">
        <v>6315</v>
      </c>
      <c r="D636" s="95" t="s">
        <v>6315</v>
      </c>
      <c r="E636" s="95" t="s">
        <v>6651</v>
      </c>
      <c r="F636" s="95" t="s">
        <v>6317</v>
      </c>
      <c r="G636" s="95" t="s">
        <v>6317</v>
      </c>
      <c r="H636" s="106">
        <v>5643.2403021918399</v>
      </c>
      <c r="I636" s="16">
        <v>5484.15919566718</v>
      </c>
      <c r="J636" s="94">
        <v>5643.2403021918399</v>
      </c>
    </row>
    <row r="637" spans="1:10" x14ac:dyDescent="0.2">
      <c r="A637" s="6" t="s">
        <v>1202</v>
      </c>
      <c r="B637" s="1" t="s">
        <v>7241</v>
      </c>
      <c r="C637" s="95" t="s">
        <v>6315</v>
      </c>
      <c r="D637" s="95" t="s">
        <v>6315</v>
      </c>
      <c r="E637" s="95" t="s">
        <v>6651</v>
      </c>
      <c r="F637" s="95" t="s">
        <v>6317</v>
      </c>
      <c r="G637" s="95" t="s">
        <v>6317</v>
      </c>
      <c r="H637" s="106">
        <v>5416.8038330078098</v>
      </c>
      <c r="I637" s="16">
        <v>5484.15919566718</v>
      </c>
      <c r="J637" s="94">
        <v>5416.8038330078098</v>
      </c>
    </row>
    <row r="638" spans="1:10" x14ac:dyDescent="0.2">
      <c r="A638" s="6" t="s">
        <v>1206</v>
      </c>
      <c r="B638" s="1" t="s">
        <v>7242</v>
      </c>
      <c r="C638" s="95" t="s">
        <v>6315</v>
      </c>
      <c r="D638" s="95" t="s">
        <v>6315</v>
      </c>
      <c r="E638" s="95" t="s">
        <v>6651</v>
      </c>
      <c r="F638" s="95" t="s">
        <v>6317</v>
      </c>
      <c r="G638" s="95" t="s">
        <v>6317</v>
      </c>
      <c r="H638" s="106">
        <v>5483.7346237470501</v>
      </c>
      <c r="I638" s="16">
        <v>5484.15919566718</v>
      </c>
      <c r="J638" s="94">
        <v>5483.7346237470501</v>
      </c>
    </row>
    <row r="639" spans="1:10" x14ac:dyDescent="0.2">
      <c r="A639" s="6" t="s">
        <v>1204</v>
      </c>
      <c r="B639" s="1" t="s">
        <v>7243</v>
      </c>
      <c r="C639" s="95" t="s">
        <v>6315</v>
      </c>
      <c r="D639" s="95" t="s">
        <v>6315</v>
      </c>
      <c r="E639" s="95" t="s">
        <v>6651</v>
      </c>
      <c r="F639" s="95" t="s">
        <v>6317</v>
      </c>
      <c r="G639" s="95" t="s">
        <v>6317</v>
      </c>
      <c r="H639" s="106">
        <v>5536.6433105468795</v>
      </c>
      <c r="I639" s="16">
        <v>5484.15919566718</v>
      </c>
      <c r="J639" s="94">
        <v>5536.6433105468795</v>
      </c>
    </row>
    <row r="640" spans="1:10" x14ac:dyDescent="0.2">
      <c r="A640" s="6" t="s">
        <v>1205</v>
      </c>
      <c r="B640" s="1" t="s">
        <v>7244</v>
      </c>
      <c r="C640" s="95" t="s">
        <v>6315</v>
      </c>
      <c r="D640" s="95" t="s">
        <v>6315</v>
      </c>
      <c r="E640" s="95" t="s">
        <v>6651</v>
      </c>
      <c r="F640" s="95" t="s">
        <v>6317</v>
      </c>
      <c r="G640" s="95" t="s">
        <v>6317</v>
      </c>
      <c r="H640" s="106">
        <v>5422.4793762207</v>
      </c>
      <c r="I640" s="16">
        <v>5484.15919566718</v>
      </c>
      <c r="J640" s="94">
        <v>5422.4793762207</v>
      </c>
    </row>
    <row r="641" spans="1:10" x14ac:dyDescent="0.2">
      <c r="A641" s="6" t="s">
        <v>1217</v>
      </c>
      <c r="B641" s="1" t="s">
        <v>7245</v>
      </c>
      <c r="C641" s="95" t="s">
        <v>6315</v>
      </c>
      <c r="D641" s="95" t="s">
        <v>6315</v>
      </c>
      <c r="E641" s="95" t="s">
        <v>6651</v>
      </c>
      <c r="F641" s="95" t="s">
        <v>6317</v>
      </c>
      <c r="G641" s="95" t="s">
        <v>6317</v>
      </c>
      <c r="H641" s="106">
        <v>5404.4698638915997</v>
      </c>
      <c r="I641" s="16">
        <v>5484.15919566718</v>
      </c>
      <c r="J641" s="94">
        <v>5404.4698638915997</v>
      </c>
    </row>
    <row r="642" spans="1:10" x14ac:dyDescent="0.2">
      <c r="A642" s="6" t="s">
        <v>1316</v>
      </c>
      <c r="B642" s="1" t="s">
        <v>7246</v>
      </c>
      <c r="C642" s="95" t="s">
        <v>6315</v>
      </c>
      <c r="D642" s="95" t="s">
        <v>6315</v>
      </c>
      <c r="E642" s="95" t="s">
        <v>6651</v>
      </c>
      <c r="F642" s="95" t="s">
        <v>6317</v>
      </c>
      <c r="G642" s="95" t="s">
        <v>6317</v>
      </c>
      <c r="H642" s="106">
        <v>5625.7115573540405</v>
      </c>
      <c r="I642" s="16">
        <v>5484.15919566718</v>
      </c>
      <c r="J642" s="94">
        <v>5625.7115573540405</v>
      </c>
    </row>
    <row r="643" spans="1:10" x14ac:dyDescent="0.2">
      <c r="A643" s="6" t="s">
        <v>1188</v>
      </c>
      <c r="B643" s="1" t="s">
        <v>7247</v>
      </c>
      <c r="C643" s="95" t="s">
        <v>6315</v>
      </c>
      <c r="D643" s="95" t="s">
        <v>6315</v>
      </c>
      <c r="E643" s="95" t="s">
        <v>6651</v>
      </c>
      <c r="F643" s="95" t="s">
        <v>6317</v>
      </c>
      <c r="G643" s="95" t="s">
        <v>6317</v>
      </c>
      <c r="H643" s="106">
        <v>5479.4425088205599</v>
      </c>
      <c r="I643" s="16">
        <v>5484.15919566718</v>
      </c>
      <c r="J643" s="94">
        <v>5479.4425088205599</v>
      </c>
    </row>
    <row r="644" spans="1:10" x14ac:dyDescent="0.2">
      <c r="A644" s="6" t="s">
        <v>1222</v>
      </c>
      <c r="B644" s="1" t="s">
        <v>7248</v>
      </c>
      <c r="C644" s="95" t="s">
        <v>6315</v>
      </c>
      <c r="D644" s="95" t="s">
        <v>6315</v>
      </c>
      <c r="E644" s="95" t="s">
        <v>6651</v>
      </c>
      <c r="F644" s="95" t="s">
        <v>6317</v>
      </c>
      <c r="G644" s="95" t="s">
        <v>6317</v>
      </c>
      <c r="H644" s="106">
        <v>5398.3510667067303</v>
      </c>
      <c r="I644" s="16">
        <v>5484.15919566718</v>
      </c>
      <c r="J644" s="94">
        <v>5398.3510667067303</v>
      </c>
    </row>
    <row r="645" spans="1:10" x14ac:dyDescent="0.2">
      <c r="A645" s="6" t="s">
        <v>1195</v>
      </c>
      <c r="B645" s="1" t="s">
        <v>7249</v>
      </c>
      <c r="C645" s="95" t="s">
        <v>6315</v>
      </c>
      <c r="D645" s="95" t="s">
        <v>6315</v>
      </c>
      <c r="E645" s="95" t="s">
        <v>6651</v>
      </c>
      <c r="F645" s="95" t="s">
        <v>6317</v>
      </c>
      <c r="G645" s="95" t="s">
        <v>6317</v>
      </c>
      <c r="H645" s="106">
        <v>5433.5305989583303</v>
      </c>
      <c r="I645" s="16">
        <v>5484.15919566718</v>
      </c>
      <c r="J645" s="94">
        <v>5433.5305989583303</v>
      </c>
    </row>
    <row r="646" spans="1:10" x14ac:dyDescent="0.2">
      <c r="A646" s="6" t="s">
        <v>1192</v>
      </c>
      <c r="B646" s="1" t="s">
        <v>7250</v>
      </c>
      <c r="C646" s="95" t="s">
        <v>6315</v>
      </c>
      <c r="D646" s="95" t="s">
        <v>6315</v>
      </c>
      <c r="E646" s="95" t="s">
        <v>6651</v>
      </c>
      <c r="F646" s="95" t="s">
        <v>6317</v>
      </c>
      <c r="G646" s="95" t="s">
        <v>6317</v>
      </c>
      <c r="H646" s="106">
        <v>5455.8053541917097</v>
      </c>
      <c r="I646" s="16">
        <v>5484.15919566718</v>
      </c>
      <c r="J646" s="94">
        <v>5455.8053541917097</v>
      </c>
    </row>
    <row r="647" spans="1:10" x14ac:dyDescent="0.2">
      <c r="A647" s="6" t="s">
        <v>1213</v>
      </c>
      <c r="B647" s="1" t="s">
        <v>7251</v>
      </c>
      <c r="C647" s="95" t="s">
        <v>6315</v>
      </c>
      <c r="D647" s="95" t="s">
        <v>6315</v>
      </c>
      <c r="E647" s="95" t="s">
        <v>6651</v>
      </c>
      <c r="F647" s="95" t="s">
        <v>6317</v>
      </c>
      <c r="G647" s="95" t="s">
        <v>6317</v>
      </c>
      <c r="H647" s="106">
        <v>5387.0678228021998</v>
      </c>
      <c r="I647" s="16">
        <v>5484.15919566718</v>
      </c>
      <c r="J647" s="94">
        <v>5387.0678228021998</v>
      </c>
    </row>
    <row r="648" spans="1:10" x14ac:dyDescent="0.2">
      <c r="A648" s="6" t="s">
        <v>1309</v>
      </c>
      <c r="B648" s="1" t="s">
        <v>7252</v>
      </c>
      <c r="C648" s="95" t="s">
        <v>6315</v>
      </c>
      <c r="D648" s="95" t="s">
        <v>6315</v>
      </c>
      <c r="E648" s="95" t="s">
        <v>6651</v>
      </c>
      <c r="F648" s="95" t="s">
        <v>6317</v>
      </c>
      <c r="G648" s="95" t="s">
        <v>6317</v>
      </c>
      <c r="H648" s="106">
        <v>5607.3619258485996</v>
      </c>
      <c r="I648" s="16">
        <v>5484.15919566718</v>
      </c>
      <c r="J648" s="94">
        <v>5607.3619258485996</v>
      </c>
    </row>
    <row r="649" spans="1:10" x14ac:dyDescent="0.2">
      <c r="A649" s="6" t="s">
        <v>1216</v>
      </c>
      <c r="B649" s="1" t="s">
        <v>7253</v>
      </c>
      <c r="C649" s="95" t="s">
        <v>6315</v>
      </c>
      <c r="D649" s="95" t="s">
        <v>6315</v>
      </c>
      <c r="E649" s="95" t="s">
        <v>6651</v>
      </c>
      <c r="F649" s="95" t="s">
        <v>6317</v>
      </c>
      <c r="G649" s="95" t="s">
        <v>6317</v>
      </c>
      <c r="H649" s="106">
        <v>5224.8098958333303</v>
      </c>
      <c r="I649" s="16">
        <v>5484.15919566718</v>
      </c>
      <c r="J649" s="94">
        <v>5224.8098958333303</v>
      </c>
    </row>
    <row r="650" spans="1:10" x14ac:dyDescent="0.2">
      <c r="A650" s="6" t="s">
        <v>1194</v>
      </c>
      <c r="B650" s="1" t="s">
        <v>7254</v>
      </c>
      <c r="C650" s="95" t="s">
        <v>6315</v>
      </c>
      <c r="D650" s="95" t="s">
        <v>6315</v>
      </c>
      <c r="E650" s="95" t="s">
        <v>6651</v>
      </c>
      <c r="F650" s="95" t="s">
        <v>6317</v>
      </c>
      <c r="G650" s="95" t="s">
        <v>6317</v>
      </c>
      <c r="H650" s="106">
        <v>5513.9432896205399</v>
      </c>
      <c r="I650" s="16">
        <v>5484.15919566718</v>
      </c>
      <c r="J650" s="94">
        <v>5513.9432896205399</v>
      </c>
    </row>
    <row r="651" spans="1:10" x14ac:dyDescent="0.2">
      <c r="A651" s="6" t="s">
        <v>1334</v>
      </c>
      <c r="B651" s="1" t="s">
        <v>7255</v>
      </c>
      <c r="C651" s="95" t="s">
        <v>6315</v>
      </c>
      <c r="D651" s="95" t="s">
        <v>6315</v>
      </c>
      <c r="E651" s="95" t="s">
        <v>6651</v>
      </c>
      <c r="F651" s="95" t="s">
        <v>6317</v>
      </c>
      <c r="G651" s="95" t="s">
        <v>6317</v>
      </c>
      <c r="H651" s="106">
        <v>5498.18773754223</v>
      </c>
      <c r="I651" s="16">
        <v>5484.15919566718</v>
      </c>
      <c r="J651" s="94">
        <v>5498.18773754223</v>
      </c>
    </row>
    <row r="652" spans="1:10" x14ac:dyDescent="0.2">
      <c r="A652" s="6" t="s">
        <v>1208</v>
      </c>
      <c r="B652" s="1" t="s">
        <v>7256</v>
      </c>
      <c r="C652" s="95" t="s">
        <v>6315</v>
      </c>
      <c r="D652" s="95" t="s">
        <v>6315</v>
      </c>
      <c r="E652" s="95" t="s">
        <v>6651</v>
      </c>
      <c r="F652" s="95" t="s">
        <v>6317</v>
      </c>
      <c r="G652" s="95" t="s">
        <v>6317</v>
      </c>
      <c r="H652" s="106">
        <v>5394.7234965479602</v>
      </c>
      <c r="I652" s="16">
        <v>5484.15919566718</v>
      </c>
      <c r="J652" s="94">
        <v>5394.7234965479602</v>
      </c>
    </row>
    <row r="653" spans="1:10" x14ac:dyDescent="0.2">
      <c r="A653" s="6" t="s">
        <v>1325</v>
      </c>
      <c r="B653" s="1" t="s">
        <v>7257</v>
      </c>
      <c r="C653" s="95" t="s">
        <v>6315</v>
      </c>
      <c r="D653" s="95" t="s">
        <v>6315</v>
      </c>
      <c r="E653" s="95" t="s">
        <v>6651</v>
      </c>
      <c r="F653" s="95" t="s">
        <v>6317</v>
      </c>
      <c r="G653" s="95" t="s">
        <v>6317</v>
      </c>
      <c r="H653" s="106">
        <v>5587.6176285282299</v>
      </c>
      <c r="I653" s="16">
        <v>5484.15919566718</v>
      </c>
      <c r="J653" s="94">
        <v>5587.6176285282299</v>
      </c>
    </row>
    <row r="654" spans="1:10" x14ac:dyDescent="0.2">
      <c r="A654" s="6" t="s">
        <v>1319</v>
      </c>
      <c r="B654" s="1" t="s">
        <v>7258</v>
      </c>
      <c r="C654" s="95" t="s">
        <v>6315</v>
      </c>
      <c r="D654" s="95" t="s">
        <v>6315</v>
      </c>
      <c r="E654" s="95" t="s">
        <v>6651</v>
      </c>
      <c r="F654" s="95" t="s">
        <v>6317</v>
      </c>
      <c r="G654" s="95" t="s">
        <v>6317</v>
      </c>
      <c r="H654" s="106">
        <v>5683.4237837357996</v>
      </c>
      <c r="I654" s="16">
        <v>5484.15919566718</v>
      </c>
      <c r="J654" s="94">
        <v>5683.4237837357996</v>
      </c>
    </row>
    <row r="655" spans="1:10" x14ac:dyDescent="0.2">
      <c r="A655" s="6" t="s">
        <v>1201</v>
      </c>
      <c r="B655" s="1" t="s">
        <v>7259</v>
      </c>
      <c r="C655" s="95" t="s">
        <v>6315</v>
      </c>
      <c r="D655" s="95" t="s">
        <v>6315</v>
      </c>
      <c r="E655" s="95" t="s">
        <v>6651</v>
      </c>
      <c r="F655" s="95" t="s">
        <v>6317</v>
      </c>
      <c r="G655" s="95" t="s">
        <v>6317</v>
      </c>
      <c r="H655" s="106">
        <v>5556.54249855324</v>
      </c>
      <c r="I655" s="16">
        <v>5484.15919566718</v>
      </c>
      <c r="J655" s="94">
        <v>5556.54249855324</v>
      </c>
    </row>
    <row r="656" spans="1:10" x14ac:dyDescent="0.2">
      <c r="A656" s="6" t="s">
        <v>1219</v>
      </c>
      <c r="B656" s="1" t="s">
        <v>7260</v>
      </c>
      <c r="C656" s="95" t="s">
        <v>6315</v>
      </c>
      <c r="D656" s="95" t="s">
        <v>6315</v>
      </c>
      <c r="E656" s="95" t="s">
        <v>6651</v>
      </c>
      <c r="F656" s="95" t="s">
        <v>6317</v>
      </c>
      <c r="G656" s="95" t="s">
        <v>6317</v>
      </c>
      <c r="H656" s="106">
        <v>5446.5528021918399</v>
      </c>
      <c r="I656" s="16">
        <v>5484.15919566718</v>
      </c>
      <c r="J656" s="94">
        <v>5446.5528021918399</v>
      </c>
    </row>
    <row r="657" spans="1:10" x14ac:dyDescent="0.2">
      <c r="A657" s="6" t="s">
        <v>1190</v>
      </c>
      <c r="B657" s="1" t="s">
        <v>7261</v>
      </c>
      <c r="C657" s="95" t="s">
        <v>6315</v>
      </c>
      <c r="D657" s="95" t="s">
        <v>6315</v>
      </c>
      <c r="E657" s="95" t="s">
        <v>6651</v>
      </c>
      <c r="F657" s="95" t="s">
        <v>6317</v>
      </c>
      <c r="G657" s="95" t="s">
        <v>6317</v>
      </c>
      <c r="H657" s="106">
        <v>5348.2160866477298</v>
      </c>
      <c r="I657" s="16">
        <v>5484.15919566718</v>
      </c>
      <c r="J657" s="94">
        <v>5348.2160866477298</v>
      </c>
    </row>
    <row r="658" spans="1:10" x14ac:dyDescent="0.2">
      <c r="A658" s="6" t="s">
        <v>1330</v>
      </c>
      <c r="B658" s="1" t="s">
        <v>7262</v>
      </c>
      <c r="C658" s="95" t="s">
        <v>6315</v>
      </c>
      <c r="D658" s="95" t="s">
        <v>6315</v>
      </c>
      <c r="E658" s="95" t="s">
        <v>6651</v>
      </c>
      <c r="F658" s="95" t="s">
        <v>6317</v>
      </c>
      <c r="G658" s="95" t="s">
        <v>6317</v>
      </c>
      <c r="H658" s="106">
        <v>5560.0653573495401</v>
      </c>
      <c r="I658" s="16">
        <v>5484.15919566718</v>
      </c>
      <c r="J658" s="94">
        <v>5560.0653573495401</v>
      </c>
    </row>
    <row r="659" spans="1:10" x14ac:dyDescent="0.2">
      <c r="A659" s="6" t="s">
        <v>1203</v>
      </c>
      <c r="B659" s="1" t="s">
        <v>7263</v>
      </c>
      <c r="C659" s="95" t="s">
        <v>6315</v>
      </c>
      <c r="D659" s="95" t="s">
        <v>6315</v>
      </c>
      <c r="E659" s="95" t="s">
        <v>6651</v>
      </c>
      <c r="F659" s="95" t="s">
        <v>6317</v>
      </c>
      <c r="G659" s="95" t="s">
        <v>6317</v>
      </c>
      <c r="H659" s="106">
        <v>5590.2713216145803</v>
      </c>
      <c r="I659" s="16">
        <v>5484.15919566718</v>
      </c>
      <c r="J659" s="94">
        <v>5590.2713216145803</v>
      </c>
    </row>
    <row r="660" spans="1:10" x14ac:dyDescent="0.2">
      <c r="A660" s="6" t="s">
        <v>1321</v>
      </c>
      <c r="B660" s="1" t="s">
        <v>7264</v>
      </c>
      <c r="C660" s="95" t="s">
        <v>6315</v>
      </c>
      <c r="D660" s="95" t="s">
        <v>6315</v>
      </c>
      <c r="E660" s="95" t="s">
        <v>6651</v>
      </c>
      <c r="F660" s="95" t="s">
        <v>6317</v>
      </c>
      <c r="G660" s="95" t="s">
        <v>6317</v>
      </c>
      <c r="H660" s="106">
        <v>5587.9983628216896</v>
      </c>
      <c r="I660" s="16">
        <v>5484.15919566718</v>
      </c>
      <c r="J660" s="94">
        <v>5587.9983628216896</v>
      </c>
    </row>
    <row r="661" spans="1:10" x14ac:dyDescent="0.2">
      <c r="A661" s="6" t="s">
        <v>1320</v>
      </c>
      <c r="B661" s="1" t="s">
        <v>7265</v>
      </c>
      <c r="C661" s="95" t="s">
        <v>6315</v>
      </c>
      <c r="D661" s="95" t="s">
        <v>6315</v>
      </c>
      <c r="E661" s="95" t="s">
        <v>6651</v>
      </c>
      <c r="F661" s="95" t="s">
        <v>6317</v>
      </c>
      <c r="G661" s="95" t="s">
        <v>6317</v>
      </c>
      <c r="H661" s="106">
        <v>5548.6021913470604</v>
      </c>
      <c r="I661" s="16">
        <v>5484.15919566718</v>
      </c>
      <c r="J661" s="94">
        <v>5548.6021913470604</v>
      </c>
    </row>
    <row r="662" spans="1:10" x14ac:dyDescent="0.2">
      <c r="A662" s="6" t="s">
        <v>1329</v>
      </c>
      <c r="B662" s="1" t="s">
        <v>7266</v>
      </c>
      <c r="C662" s="95" t="s">
        <v>6315</v>
      </c>
      <c r="D662" s="95" t="s">
        <v>6315</v>
      </c>
      <c r="E662" s="95" t="s">
        <v>6651</v>
      </c>
      <c r="F662" s="95" t="s">
        <v>6317</v>
      </c>
      <c r="G662" s="95" t="s">
        <v>6317</v>
      </c>
      <c r="H662" s="106">
        <v>5567.2891529224498</v>
      </c>
      <c r="I662" s="16">
        <v>5484.15919566718</v>
      </c>
      <c r="J662" s="94">
        <v>5567.2891529224498</v>
      </c>
    </row>
    <row r="663" spans="1:10" x14ac:dyDescent="0.2">
      <c r="A663" s="6" t="s">
        <v>1308</v>
      </c>
      <c r="B663" s="1" t="s">
        <v>7267</v>
      </c>
      <c r="C663" s="95" t="s">
        <v>6315</v>
      </c>
      <c r="D663" s="95" t="s">
        <v>6315</v>
      </c>
      <c r="E663" s="95" t="s">
        <v>6651</v>
      </c>
      <c r="F663" s="95" t="s">
        <v>6317</v>
      </c>
      <c r="G663" s="95" t="s">
        <v>6317</v>
      </c>
      <c r="H663" s="106">
        <v>5623.1239276065999</v>
      </c>
      <c r="I663" s="16">
        <v>5484.15919566718</v>
      </c>
      <c r="J663" s="94">
        <v>5623.1239276065999</v>
      </c>
    </row>
    <row r="664" spans="1:10" x14ac:dyDescent="0.2">
      <c r="A664" s="6" t="s">
        <v>1323</v>
      </c>
      <c r="B664" s="1" t="s">
        <v>7268</v>
      </c>
      <c r="C664" s="95" t="s">
        <v>6315</v>
      </c>
      <c r="D664" s="95" t="s">
        <v>6315</v>
      </c>
      <c r="E664" s="95" t="s">
        <v>6651</v>
      </c>
      <c r="F664" s="95" t="s">
        <v>6317</v>
      </c>
      <c r="G664" s="95" t="s">
        <v>6317</v>
      </c>
      <c r="H664" s="106">
        <v>5457.4379296875004</v>
      </c>
      <c r="I664" s="16">
        <v>5484.15919566718</v>
      </c>
      <c r="J664" s="94">
        <v>5457.4379296875004</v>
      </c>
    </row>
    <row r="665" spans="1:10" x14ac:dyDescent="0.2">
      <c r="A665" s="6" t="s">
        <v>1197</v>
      </c>
      <c r="B665" s="1" t="s">
        <v>7269</v>
      </c>
      <c r="C665" s="95" t="s">
        <v>6315</v>
      </c>
      <c r="D665" s="95" t="s">
        <v>6315</v>
      </c>
      <c r="E665" s="95" t="s">
        <v>6651</v>
      </c>
      <c r="F665" s="95" t="s">
        <v>6317</v>
      </c>
      <c r="G665" s="95" t="s">
        <v>6317</v>
      </c>
      <c r="H665" s="106">
        <v>5431.6062095905199</v>
      </c>
      <c r="I665" s="16">
        <v>5484.15919566718</v>
      </c>
      <c r="J665" s="94">
        <v>5431.6062095905199</v>
      </c>
    </row>
    <row r="666" spans="1:10" x14ac:dyDescent="0.2">
      <c r="A666" s="6" t="s">
        <v>1214</v>
      </c>
      <c r="B666" s="1" t="s">
        <v>7270</v>
      </c>
      <c r="C666" s="95" t="s">
        <v>6315</v>
      </c>
      <c r="D666" s="95" t="s">
        <v>6315</v>
      </c>
      <c r="E666" s="95" t="s">
        <v>6651</v>
      </c>
      <c r="F666" s="95" t="s">
        <v>6317</v>
      </c>
      <c r="G666" s="95" t="s">
        <v>6317</v>
      </c>
      <c r="H666" s="106">
        <v>5516.5988539209902</v>
      </c>
      <c r="I666" s="16">
        <v>5484.15919566718</v>
      </c>
      <c r="J666" s="94">
        <v>5516.5988539209902</v>
      </c>
    </row>
    <row r="667" spans="1:10" x14ac:dyDescent="0.2">
      <c r="A667" s="6" t="s">
        <v>5636</v>
      </c>
      <c r="B667" s="1" t="s">
        <v>7271</v>
      </c>
      <c r="C667" s="95" t="s">
        <v>6315</v>
      </c>
      <c r="D667" s="95" t="s">
        <v>6315</v>
      </c>
      <c r="E667" s="95" t="s">
        <v>6651</v>
      </c>
      <c r="F667" s="95" t="s">
        <v>6316</v>
      </c>
      <c r="G667" s="95" t="s">
        <v>6316</v>
      </c>
      <c r="H667" s="106">
        <v>5383.1438320543602</v>
      </c>
      <c r="I667" s="16">
        <v>5313.0107907618303</v>
      </c>
      <c r="J667" s="94">
        <v>5383.1438320543602</v>
      </c>
    </row>
    <row r="668" spans="1:10" x14ac:dyDescent="0.2">
      <c r="A668" s="6" t="s">
        <v>5603</v>
      </c>
      <c r="B668" s="1" t="s">
        <v>7272</v>
      </c>
      <c r="C668" s="95" t="s">
        <v>6315</v>
      </c>
      <c r="D668" s="95" t="s">
        <v>6315</v>
      </c>
      <c r="E668" s="95" t="s">
        <v>6651</v>
      </c>
      <c r="F668" s="95" t="s">
        <v>6316</v>
      </c>
      <c r="G668" s="95" t="s">
        <v>6316</v>
      </c>
      <c r="H668" s="106">
        <v>5366.7231933593703</v>
      </c>
      <c r="I668" s="16">
        <v>5313.0107907618303</v>
      </c>
      <c r="J668" s="94">
        <v>5366.7231933593703</v>
      </c>
    </row>
    <row r="669" spans="1:10" x14ac:dyDescent="0.2">
      <c r="A669" s="6" t="s">
        <v>5605</v>
      </c>
      <c r="B669" s="1" t="s">
        <v>7273</v>
      </c>
      <c r="C669" s="95" t="s">
        <v>6315</v>
      </c>
      <c r="D669" s="95" t="s">
        <v>6315</v>
      </c>
      <c r="E669" s="95" t="s">
        <v>6651</v>
      </c>
      <c r="F669" s="95" t="s">
        <v>6316</v>
      </c>
      <c r="G669" s="95" t="s">
        <v>6316</v>
      </c>
      <c r="H669" s="106">
        <v>5246.9904125316698</v>
      </c>
      <c r="I669" s="16">
        <v>5313.0107907618303</v>
      </c>
      <c r="J669" s="94">
        <v>5246.9904125316698</v>
      </c>
    </row>
    <row r="670" spans="1:10" x14ac:dyDescent="0.2">
      <c r="A670" s="6" t="s">
        <v>5604</v>
      </c>
      <c r="B670" s="1" t="s">
        <v>7274</v>
      </c>
      <c r="C670" s="95" t="s">
        <v>6315</v>
      </c>
      <c r="D670" s="95" t="s">
        <v>6315</v>
      </c>
      <c r="E670" s="95" t="s">
        <v>6651</v>
      </c>
      <c r="F670" s="95" t="s">
        <v>6316</v>
      </c>
      <c r="G670" s="95" t="s">
        <v>6316</v>
      </c>
      <c r="H670" s="106">
        <v>5441.7742034313696</v>
      </c>
      <c r="I670" s="16">
        <v>5313.0107907618303</v>
      </c>
      <c r="J670" s="94">
        <v>5441.7742034313696</v>
      </c>
    </row>
    <row r="671" spans="1:10" x14ac:dyDescent="0.2">
      <c r="A671" s="6" t="s">
        <v>5645</v>
      </c>
      <c r="B671" s="1" t="s">
        <v>12274</v>
      </c>
      <c r="C671" s="95" t="s">
        <v>6315</v>
      </c>
      <c r="D671" s="95" t="s">
        <v>6315</v>
      </c>
      <c r="E671" s="95" t="s">
        <v>6651</v>
      </c>
      <c r="F671" s="95" t="s">
        <v>6316</v>
      </c>
      <c r="G671" s="95" t="s">
        <v>6316</v>
      </c>
      <c r="H671" s="106">
        <v>5317.2561089409701</v>
      </c>
      <c r="I671" s="16">
        <v>5313.0107907618303</v>
      </c>
      <c r="J671" s="94">
        <v>5317.2561089409701</v>
      </c>
    </row>
    <row r="672" spans="1:10" x14ac:dyDescent="0.2">
      <c r="A672" s="6" t="s">
        <v>5615</v>
      </c>
      <c r="B672" s="1" t="s">
        <v>12275</v>
      </c>
      <c r="C672" s="95" t="s">
        <v>6315</v>
      </c>
      <c r="D672" s="95" t="s">
        <v>6315</v>
      </c>
      <c r="E672" s="95" t="s">
        <v>6651</v>
      </c>
      <c r="F672" s="95" t="s">
        <v>6316</v>
      </c>
      <c r="G672" s="95" t="s">
        <v>6316</v>
      </c>
      <c r="H672" s="106">
        <v>5298.7886565133404</v>
      </c>
      <c r="I672" s="16">
        <v>5313.0107907618303</v>
      </c>
      <c r="J672" s="94">
        <v>5298.7886565133404</v>
      </c>
    </row>
    <row r="673" spans="1:10" x14ac:dyDescent="0.2">
      <c r="A673" s="6" t="s">
        <v>5655</v>
      </c>
      <c r="B673" s="1" t="s">
        <v>7275</v>
      </c>
      <c r="C673" s="95" t="s">
        <v>6315</v>
      </c>
      <c r="D673" s="95" t="s">
        <v>6315</v>
      </c>
      <c r="E673" s="95" t="s">
        <v>6651</v>
      </c>
      <c r="F673" s="95" t="s">
        <v>6316</v>
      </c>
      <c r="G673" s="95" t="s">
        <v>6316</v>
      </c>
      <c r="H673" s="106">
        <v>5257.2936166616601</v>
      </c>
      <c r="I673" s="16">
        <v>5313.0107907618303</v>
      </c>
      <c r="J673" s="94">
        <v>5257.2936166616601</v>
      </c>
    </row>
    <row r="674" spans="1:10" x14ac:dyDescent="0.2">
      <c r="A674" s="6" t="s">
        <v>5658</v>
      </c>
      <c r="B674" s="1" t="s">
        <v>7276</v>
      </c>
      <c r="C674" s="95" t="s">
        <v>6315</v>
      </c>
      <c r="D674" s="95" t="s">
        <v>6315</v>
      </c>
      <c r="E674" s="95" t="s">
        <v>6651</v>
      </c>
      <c r="F674" s="95" t="s">
        <v>6316</v>
      </c>
      <c r="G674" s="95" t="s">
        <v>6316</v>
      </c>
      <c r="H674" s="106">
        <v>5253.3931136592701</v>
      </c>
      <c r="I674" s="16">
        <v>5313.0107907618303</v>
      </c>
      <c r="J674" s="94">
        <v>5253.3931136592701</v>
      </c>
    </row>
    <row r="675" spans="1:10" x14ac:dyDescent="0.2">
      <c r="A675" s="6" t="s">
        <v>5609</v>
      </c>
      <c r="B675" s="1" t="s">
        <v>7277</v>
      </c>
      <c r="C675" s="95" t="s">
        <v>6315</v>
      </c>
      <c r="D675" s="95" t="s">
        <v>6315</v>
      </c>
      <c r="E675" s="95" t="s">
        <v>6651</v>
      </c>
      <c r="F675" s="95" t="s">
        <v>6316</v>
      </c>
      <c r="G675" s="95" t="s">
        <v>6316</v>
      </c>
      <c r="H675" s="106">
        <v>5141.4701269531297</v>
      </c>
      <c r="I675" s="16">
        <v>5313.0107907618303</v>
      </c>
      <c r="J675" s="94">
        <v>5141.4701269531297</v>
      </c>
    </row>
    <row r="676" spans="1:10" x14ac:dyDescent="0.2">
      <c r="A676" s="6" t="s">
        <v>5642</v>
      </c>
      <c r="B676" s="1" t="s">
        <v>7278</v>
      </c>
      <c r="C676" s="95" t="s">
        <v>6315</v>
      </c>
      <c r="D676" s="95" t="s">
        <v>6315</v>
      </c>
      <c r="E676" s="95" t="s">
        <v>6651</v>
      </c>
      <c r="F676" s="95" t="s">
        <v>6316</v>
      </c>
      <c r="G676" s="95" t="s">
        <v>6316</v>
      </c>
      <c r="H676" s="106">
        <v>5300.7434404481101</v>
      </c>
      <c r="I676" s="16">
        <v>5313.0107907618303</v>
      </c>
      <c r="J676" s="94">
        <v>5300.7434404481101</v>
      </c>
    </row>
    <row r="677" spans="1:10" x14ac:dyDescent="0.2">
      <c r="A677" s="6" t="s">
        <v>5652</v>
      </c>
      <c r="B677" s="1" t="s">
        <v>7279</v>
      </c>
      <c r="C677" s="95" t="s">
        <v>6315</v>
      </c>
      <c r="D677" s="95" t="s">
        <v>6315</v>
      </c>
      <c r="E677" s="95" t="s">
        <v>6651</v>
      </c>
      <c r="F677" s="95" t="s">
        <v>6316</v>
      </c>
      <c r="G677" s="95" t="s">
        <v>6316</v>
      </c>
      <c r="H677" s="106">
        <v>5374.2135912976501</v>
      </c>
      <c r="I677" s="16">
        <v>5313.0107907618303</v>
      </c>
      <c r="J677" s="94">
        <v>5374.2135912976501</v>
      </c>
    </row>
    <row r="678" spans="1:10" x14ac:dyDescent="0.2">
      <c r="A678" s="6" t="s">
        <v>5606</v>
      </c>
      <c r="B678" s="1" t="s">
        <v>7280</v>
      </c>
      <c r="C678" s="95" t="s">
        <v>6315</v>
      </c>
      <c r="D678" s="95" t="s">
        <v>6315</v>
      </c>
      <c r="E678" s="95" t="s">
        <v>6651</v>
      </c>
      <c r="F678" s="95" t="s">
        <v>6316</v>
      </c>
      <c r="G678" s="95" t="s">
        <v>6316</v>
      </c>
      <c r="H678" s="106">
        <v>5243.5117647058796</v>
      </c>
      <c r="I678" s="16">
        <v>5313.0107907618303</v>
      </c>
      <c r="J678" s="94">
        <v>5243.5117647058796</v>
      </c>
    </row>
    <row r="679" spans="1:10" x14ac:dyDescent="0.2">
      <c r="A679" s="6" t="s">
        <v>5579</v>
      </c>
      <c r="B679" s="1" t="s">
        <v>7281</v>
      </c>
      <c r="C679" s="95" t="s">
        <v>6315</v>
      </c>
      <c r="D679" s="95" t="s">
        <v>6315</v>
      </c>
      <c r="E679" s="95" t="s">
        <v>6651</v>
      </c>
      <c r="F679" s="95" t="s">
        <v>6316</v>
      </c>
      <c r="G679" s="95" t="s">
        <v>6316</v>
      </c>
      <c r="H679" s="106">
        <v>5217.9929430509901</v>
      </c>
      <c r="I679" s="16">
        <v>5313.0107907618303</v>
      </c>
      <c r="J679" s="94">
        <v>5217.9929430509901</v>
      </c>
    </row>
    <row r="680" spans="1:10" x14ac:dyDescent="0.2">
      <c r="A680" s="6" t="s">
        <v>5646</v>
      </c>
      <c r="B680" s="1" t="s">
        <v>7282</v>
      </c>
      <c r="C680" s="95" t="s">
        <v>6315</v>
      </c>
      <c r="D680" s="95" t="s">
        <v>6315</v>
      </c>
      <c r="E680" s="95" t="s">
        <v>6651</v>
      </c>
      <c r="F680" s="95" t="s">
        <v>6316</v>
      </c>
      <c r="G680" s="95" t="s">
        <v>6316</v>
      </c>
      <c r="H680" s="106">
        <v>5338.4924848742903</v>
      </c>
      <c r="I680" s="16">
        <v>5313.0107907618303</v>
      </c>
      <c r="J680" s="94">
        <v>5338.4924848742903</v>
      </c>
    </row>
    <row r="681" spans="1:10" x14ac:dyDescent="0.2">
      <c r="A681" s="6" t="s">
        <v>5611</v>
      </c>
      <c r="B681" s="1" t="s">
        <v>7283</v>
      </c>
      <c r="C681" s="95" t="s">
        <v>6315</v>
      </c>
      <c r="D681" s="95" t="s">
        <v>6315</v>
      </c>
      <c r="E681" s="95" t="s">
        <v>6651</v>
      </c>
      <c r="F681" s="95" t="s">
        <v>6316</v>
      </c>
      <c r="G681" s="95" t="s">
        <v>6316</v>
      </c>
      <c r="H681" s="106">
        <v>5319.6603032594103</v>
      </c>
      <c r="I681" s="16">
        <v>5313.0107907618303</v>
      </c>
      <c r="J681" s="94">
        <v>5319.6603032594103</v>
      </c>
    </row>
    <row r="682" spans="1:10" x14ac:dyDescent="0.2">
      <c r="A682" s="6" t="s">
        <v>5613</v>
      </c>
      <c r="B682" s="1" t="s">
        <v>7284</v>
      </c>
      <c r="C682" s="95" t="s">
        <v>6315</v>
      </c>
      <c r="D682" s="95" t="s">
        <v>6315</v>
      </c>
      <c r="E682" s="95" t="s">
        <v>6651</v>
      </c>
      <c r="F682" s="95" t="s">
        <v>6316</v>
      </c>
      <c r="G682" s="95" t="s">
        <v>6316</v>
      </c>
      <c r="H682" s="106">
        <v>5282.4108802532301</v>
      </c>
      <c r="I682" s="16">
        <v>5313.0107907618303</v>
      </c>
      <c r="J682" s="94">
        <v>5282.4108802532301</v>
      </c>
    </row>
    <row r="683" spans="1:10" x14ac:dyDescent="0.2">
      <c r="A683" s="6" t="s">
        <v>5595</v>
      </c>
      <c r="B683" s="1" t="s">
        <v>7285</v>
      </c>
      <c r="C683" s="95" t="s">
        <v>6315</v>
      </c>
      <c r="D683" s="95" t="s">
        <v>6315</v>
      </c>
      <c r="E683" s="95" t="s">
        <v>6651</v>
      </c>
      <c r="F683" s="95" t="s">
        <v>6316</v>
      </c>
      <c r="G683" s="95" t="s">
        <v>6316</v>
      </c>
      <c r="H683" s="106">
        <v>5238.46066545759</v>
      </c>
      <c r="I683" s="16">
        <v>5313.0107907618303</v>
      </c>
      <c r="J683" s="94">
        <v>5238.46066545759</v>
      </c>
    </row>
    <row r="684" spans="1:10" x14ac:dyDescent="0.2">
      <c r="A684" s="6" t="s">
        <v>5576</v>
      </c>
      <c r="B684" s="1" t="s">
        <v>12276</v>
      </c>
      <c r="C684" s="95" t="s">
        <v>6315</v>
      </c>
      <c r="D684" s="95" t="s">
        <v>6315</v>
      </c>
      <c r="E684" s="95" t="s">
        <v>6651</v>
      </c>
      <c r="F684" s="95" t="s">
        <v>6316</v>
      </c>
      <c r="G684" s="95" t="s">
        <v>6316</v>
      </c>
      <c r="H684" s="106">
        <v>5331.2595988948196</v>
      </c>
      <c r="I684" s="16">
        <v>5313.0107907618303</v>
      </c>
      <c r="J684" s="94">
        <v>5331.2595988948196</v>
      </c>
    </row>
    <row r="685" spans="1:10" x14ac:dyDescent="0.2">
      <c r="A685" s="6" t="s">
        <v>5591</v>
      </c>
      <c r="B685" s="1" t="s">
        <v>7286</v>
      </c>
      <c r="C685" s="95" t="s">
        <v>6315</v>
      </c>
      <c r="D685" s="95" t="s">
        <v>6315</v>
      </c>
      <c r="E685" s="95" t="s">
        <v>6651</v>
      </c>
      <c r="F685" s="95" t="s">
        <v>6316</v>
      </c>
      <c r="G685" s="95" t="s">
        <v>6316</v>
      </c>
      <c r="H685" s="106">
        <v>5423.3755880376302</v>
      </c>
      <c r="I685" s="16">
        <v>5313.0107907618303</v>
      </c>
      <c r="J685" s="94">
        <v>5423.3755880376302</v>
      </c>
    </row>
    <row r="686" spans="1:10" x14ac:dyDescent="0.2">
      <c r="A686" s="6" t="s">
        <v>5638</v>
      </c>
      <c r="B686" s="1" t="s">
        <v>7287</v>
      </c>
      <c r="C686" s="95" t="s">
        <v>6315</v>
      </c>
      <c r="D686" s="95" t="s">
        <v>6315</v>
      </c>
      <c r="E686" s="95" t="s">
        <v>6651</v>
      </c>
      <c r="F686" s="95" t="s">
        <v>6316</v>
      </c>
      <c r="G686" s="95" t="s">
        <v>6316</v>
      </c>
      <c r="H686" s="106">
        <v>5313.7170855668301</v>
      </c>
      <c r="I686" s="16">
        <v>5313.0107907618303</v>
      </c>
      <c r="J686" s="94">
        <v>5313.7170855668301</v>
      </c>
    </row>
    <row r="687" spans="1:10" x14ac:dyDescent="0.2">
      <c r="A687" s="6" t="s">
        <v>5597</v>
      </c>
      <c r="B687" s="1" t="s">
        <v>7288</v>
      </c>
      <c r="C687" s="95" t="s">
        <v>6315</v>
      </c>
      <c r="D687" s="95" t="s">
        <v>6315</v>
      </c>
      <c r="E687" s="95" t="s">
        <v>6651</v>
      </c>
      <c r="F687" s="95" t="s">
        <v>6316</v>
      </c>
      <c r="G687" s="95" t="s">
        <v>6316</v>
      </c>
      <c r="H687" s="106">
        <v>5280.7319402825296</v>
      </c>
      <c r="I687" s="16">
        <v>5313.0107907618303</v>
      </c>
      <c r="J687" s="94">
        <v>5280.7319402825296</v>
      </c>
    </row>
    <row r="688" spans="1:10" x14ac:dyDescent="0.2">
      <c r="A688" s="6" t="s">
        <v>5648</v>
      </c>
      <c r="B688" s="1" t="s">
        <v>7289</v>
      </c>
      <c r="C688" s="95" t="s">
        <v>6315</v>
      </c>
      <c r="D688" s="95" t="s">
        <v>6315</v>
      </c>
      <c r="E688" s="95" t="s">
        <v>6651</v>
      </c>
      <c r="F688" s="95" t="s">
        <v>6316</v>
      </c>
      <c r="G688" s="95" t="s">
        <v>6316</v>
      </c>
      <c r="H688" s="106">
        <v>5391.1310180664104</v>
      </c>
      <c r="I688" s="16">
        <v>5313.0107907618303</v>
      </c>
      <c r="J688" s="94">
        <v>5391.1310180664104</v>
      </c>
    </row>
    <row r="689" spans="1:10" x14ac:dyDescent="0.2">
      <c r="A689" s="6" t="s">
        <v>5614</v>
      </c>
      <c r="B689" s="1" t="s">
        <v>12277</v>
      </c>
      <c r="C689" s="95" t="s">
        <v>6315</v>
      </c>
      <c r="D689" s="95" t="s">
        <v>6315</v>
      </c>
      <c r="E689" s="95" t="s">
        <v>6651</v>
      </c>
      <c r="F689" s="95" t="s">
        <v>6316</v>
      </c>
      <c r="G689" s="95" t="s">
        <v>6316</v>
      </c>
      <c r="H689" s="106">
        <v>5311.7029474431802</v>
      </c>
      <c r="I689" s="16">
        <v>5313.0107907618303</v>
      </c>
      <c r="J689" s="94">
        <v>5311.7029474431802</v>
      </c>
    </row>
    <row r="690" spans="1:10" x14ac:dyDescent="0.2">
      <c r="A690" s="6" t="s">
        <v>5653</v>
      </c>
      <c r="B690" s="1" t="s">
        <v>7290</v>
      </c>
      <c r="C690" s="95" t="s">
        <v>6315</v>
      </c>
      <c r="D690" s="95" t="s">
        <v>6315</v>
      </c>
      <c r="E690" s="95" t="s">
        <v>6651</v>
      </c>
      <c r="F690" s="95" t="s">
        <v>6316</v>
      </c>
      <c r="G690" s="95" t="s">
        <v>6316</v>
      </c>
      <c r="H690" s="106">
        <v>5196.6182896205401</v>
      </c>
      <c r="I690" s="16">
        <v>5313.0107907618303</v>
      </c>
      <c r="J690" s="94">
        <v>5196.6182896205401</v>
      </c>
    </row>
    <row r="691" spans="1:10" x14ac:dyDescent="0.2">
      <c r="A691" s="6" t="s">
        <v>5626</v>
      </c>
      <c r="B691" s="1" t="s">
        <v>7291</v>
      </c>
      <c r="C691" s="95" t="s">
        <v>6315</v>
      </c>
      <c r="D691" s="95" t="s">
        <v>6315</v>
      </c>
      <c r="E691" s="95" t="s">
        <v>6651</v>
      </c>
      <c r="F691" s="95" t="s">
        <v>6316</v>
      </c>
      <c r="G691" s="95" t="s">
        <v>6316</v>
      </c>
      <c r="H691" s="106">
        <v>5397.9890329461396</v>
      </c>
      <c r="I691" s="16">
        <v>5313.0107907618303</v>
      </c>
      <c r="J691" s="94">
        <v>5397.9890329461396</v>
      </c>
    </row>
    <row r="692" spans="1:10" x14ac:dyDescent="0.2">
      <c r="A692" s="6" t="s">
        <v>5654</v>
      </c>
      <c r="B692" s="1" t="s">
        <v>7292</v>
      </c>
      <c r="C692" s="95" t="s">
        <v>6315</v>
      </c>
      <c r="D692" s="95" t="s">
        <v>6315</v>
      </c>
      <c r="E692" s="95" t="s">
        <v>6651</v>
      </c>
      <c r="F692" s="95" t="s">
        <v>6316</v>
      </c>
      <c r="G692" s="95" t="s">
        <v>6316</v>
      </c>
      <c r="H692" s="106">
        <v>5214.6816731770796</v>
      </c>
      <c r="I692" s="16">
        <v>5313.0107907618303</v>
      </c>
      <c r="J692" s="94">
        <v>5214.6816731770796</v>
      </c>
    </row>
    <row r="693" spans="1:10" x14ac:dyDescent="0.2">
      <c r="A693" s="6" t="s">
        <v>5617</v>
      </c>
      <c r="B693" s="1" t="s">
        <v>12278</v>
      </c>
      <c r="C693" s="95" t="s">
        <v>6315</v>
      </c>
      <c r="D693" s="95" t="s">
        <v>6315</v>
      </c>
      <c r="E693" s="95" t="s">
        <v>6651</v>
      </c>
      <c r="F693" s="95" t="s">
        <v>6316</v>
      </c>
      <c r="G693" s="95" t="s">
        <v>6316</v>
      </c>
      <c r="H693" s="106">
        <v>5191.83600510817</v>
      </c>
      <c r="I693" s="16">
        <v>5313.0107907618303</v>
      </c>
      <c r="J693" s="94">
        <v>5191.83600510817</v>
      </c>
    </row>
    <row r="694" spans="1:10" x14ac:dyDescent="0.2">
      <c r="A694" s="6" t="s">
        <v>5575</v>
      </c>
      <c r="B694" s="1" t="s">
        <v>7293</v>
      </c>
      <c r="C694" s="95" t="s">
        <v>6315</v>
      </c>
      <c r="D694" s="95" t="s">
        <v>6315</v>
      </c>
      <c r="E694" s="95" t="s">
        <v>6651</v>
      </c>
      <c r="F694" s="95" t="s">
        <v>6316</v>
      </c>
      <c r="G694" s="95" t="s">
        <v>6316</v>
      </c>
      <c r="H694" s="106">
        <v>5335.0576691323104</v>
      </c>
      <c r="I694" s="16">
        <v>5313.0107907618303</v>
      </c>
      <c r="J694" s="94">
        <v>5335.0576691323104</v>
      </c>
    </row>
    <row r="695" spans="1:10" x14ac:dyDescent="0.2">
      <c r="A695" s="6" t="s">
        <v>5621</v>
      </c>
      <c r="B695" s="1" t="s">
        <v>7294</v>
      </c>
      <c r="C695" s="95" t="s">
        <v>6315</v>
      </c>
      <c r="D695" s="95" t="s">
        <v>6315</v>
      </c>
      <c r="E695" s="95" t="s">
        <v>6651</v>
      </c>
      <c r="F695" s="95" t="s">
        <v>6316</v>
      </c>
      <c r="G695" s="95" t="s">
        <v>6316</v>
      </c>
      <c r="H695" s="106">
        <v>5342.2297039721398</v>
      </c>
      <c r="I695" s="16">
        <v>5313.0107907618303</v>
      </c>
      <c r="J695" s="94">
        <v>5342.2297039721398</v>
      </c>
    </row>
    <row r="696" spans="1:10" x14ac:dyDescent="0.2">
      <c r="A696" s="6" t="s">
        <v>5585</v>
      </c>
      <c r="B696" s="1" t="s">
        <v>7295</v>
      </c>
      <c r="C696" s="95" t="s">
        <v>6315</v>
      </c>
      <c r="D696" s="95" t="s">
        <v>6315</v>
      </c>
      <c r="E696" s="95" t="s">
        <v>6651</v>
      </c>
      <c r="F696" s="95" t="s">
        <v>6316</v>
      </c>
      <c r="G696" s="95" t="s">
        <v>6316</v>
      </c>
      <c r="H696" s="106">
        <v>5266.8735107421899</v>
      </c>
      <c r="I696" s="16">
        <v>5313.0107907618303</v>
      </c>
      <c r="J696" s="94">
        <v>5266.8735107421899</v>
      </c>
    </row>
    <row r="697" spans="1:10" x14ac:dyDescent="0.2">
      <c r="A697" s="6" t="s">
        <v>5651</v>
      </c>
      <c r="B697" s="1" t="s">
        <v>7296</v>
      </c>
      <c r="C697" s="95" t="s">
        <v>6315</v>
      </c>
      <c r="D697" s="95" t="s">
        <v>6315</v>
      </c>
      <c r="E697" s="95" t="s">
        <v>6651</v>
      </c>
      <c r="F697" s="95" t="s">
        <v>6316</v>
      </c>
      <c r="G697" s="95" t="s">
        <v>6316</v>
      </c>
      <c r="H697" s="106">
        <v>5253.1153869628897</v>
      </c>
      <c r="I697" s="16">
        <v>5313.0107907618303</v>
      </c>
      <c r="J697" s="94">
        <v>5253.1153869628897</v>
      </c>
    </row>
    <row r="698" spans="1:10" x14ac:dyDescent="0.2">
      <c r="A698" s="6" t="s">
        <v>5608</v>
      </c>
      <c r="B698" s="1" t="s">
        <v>7297</v>
      </c>
      <c r="C698" s="95" t="s">
        <v>6315</v>
      </c>
      <c r="D698" s="95" t="s">
        <v>6315</v>
      </c>
      <c r="E698" s="95" t="s">
        <v>6651</v>
      </c>
      <c r="F698" s="95" t="s">
        <v>6316</v>
      </c>
      <c r="G698" s="95" t="s">
        <v>6316</v>
      </c>
      <c r="H698" s="106">
        <v>5316.1004546791</v>
      </c>
      <c r="I698" s="16">
        <v>5313.0107907618303</v>
      </c>
      <c r="J698" s="94">
        <v>5316.1004546791</v>
      </c>
    </row>
    <row r="699" spans="1:10" x14ac:dyDescent="0.2">
      <c r="A699" s="6" t="s">
        <v>5623</v>
      </c>
      <c r="B699" s="1" t="s">
        <v>7298</v>
      </c>
      <c r="C699" s="95" t="s">
        <v>6315</v>
      </c>
      <c r="D699" s="95" t="s">
        <v>6315</v>
      </c>
      <c r="E699" s="95" t="s">
        <v>6651</v>
      </c>
      <c r="F699" s="95" t="s">
        <v>6316</v>
      </c>
      <c r="G699" s="95" t="s">
        <v>6316</v>
      </c>
      <c r="H699" s="106">
        <v>5389.2848003839999</v>
      </c>
      <c r="I699" s="16">
        <v>5313.0107907618303</v>
      </c>
      <c r="J699" s="94">
        <v>5389.2848003839999</v>
      </c>
    </row>
    <row r="700" spans="1:10" x14ac:dyDescent="0.2">
      <c r="A700" s="6" t="s">
        <v>5599</v>
      </c>
      <c r="B700" s="1" t="s">
        <v>7299</v>
      </c>
      <c r="C700" s="95" t="s">
        <v>6315</v>
      </c>
      <c r="D700" s="95" t="s">
        <v>6315</v>
      </c>
      <c r="E700" s="95" t="s">
        <v>6651</v>
      </c>
      <c r="F700" s="95" t="s">
        <v>6316</v>
      </c>
      <c r="G700" s="95" t="s">
        <v>6316</v>
      </c>
      <c r="H700" s="106">
        <v>5242.0028414818598</v>
      </c>
      <c r="I700" s="16">
        <v>5313.0107907618303</v>
      </c>
      <c r="J700" s="94">
        <v>5242.0028414818598</v>
      </c>
    </row>
    <row r="701" spans="1:10" x14ac:dyDescent="0.2">
      <c r="A701" s="6" t="s">
        <v>5610</v>
      </c>
      <c r="B701" s="1" t="s">
        <v>7300</v>
      </c>
      <c r="C701" s="95" t="s">
        <v>6315</v>
      </c>
      <c r="D701" s="95" t="s">
        <v>6315</v>
      </c>
      <c r="E701" s="95" t="s">
        <v>6651</v>
      </c>
      <c r="F701" s="95" t="s">
        <v>6316</v>
      </c>
      <c r="G701" s="95" t="s">
        <v>6316</v>
      </c>
      <c r="H701" s="106">
        <v>5272.8603748139903</v>
      </c>
      <c r="I701" s="16">
        <v>5313.0107907618303</v>
      </c>
      <c r="J701" s="94">
        <v>5272.8603748139903</v>
      </c>
    </row>
    <row r="702" spans="1:10" x14ac:dyDescent="0.2">
      <c r="A702" s="6" t="s">
        <v>5641</v>
      </c>
      <c r="B702" s="1" t="s">
        <v>7301</v>
      </c>
      <c r="C702" s="95" t="s">
        <v>6315</v>
      </c>
      <c r="D702" s="95" t="s">
        <v>6315</v>
      </c>
      <c r="E702" s="95" t="s">
        <v>6651</v>
      </c>
      <c r="F702" s="95" t="s">
        <v>6316</v>
      </c>
      <c r="G702" s="95" t="s">
        <v>6316</v>
      </c>
      <c r="H702" s="106">
        <v>5260.1947026386797</v>
      </c>
      <c r="I702" s="16">
        <v>5313.0107907618303</v>
      </c>
      <c r="J702" s="94">
        <v>5260.1947026386797</v>
      </c>
    </row>
    <row r="703" spans="1:10" x14ac:dyDescent="0.2">
      <c r="A703" s="6" t="s">
        <v>5643</v>
      </c>
      <c r="B703" s="1" t="s">
        <v>7302</v>
      </c>
      <c r="C703" s="95" t="s">
        <v>6315</v>
      </c>
      <c r="D703" s="95" t="s">
        <v>6315</v>
      </c>
      <c r="E703" s="95" t="s">
        <v>6651</v>
      </c>
      <c r="F703" s="95" t="s">
        <v>6316</v>
      </c>
      <c r="G703" s="95" t="s">
        <v>6316</v>
      </c>
      <c r="H703" s="106">
        <v>5217.2893225628404</v>
      </c>
      <c r="I703" s="16">
        <v>5313.0107907618303</v>
      </c>
      <c r="J703" s="94">
        <v>5217.2893225628404</v>
      </c>
    </row>
    <row r="704" spans="1:10" x14ac:dyDescent="0.2">
      <c r="A704" s="6" t="s">
        <v>5580</v>
      </c>
      <c r="B704" s="1" t="s">
        <v>7303</v>
      </c>
      <c r="C704" s="95" t="s">
        <v>6315</v>
      </c>
      <c r="D704" s="95" t="s">
        <v>6315</v>
      </c>
      <c r="E704" s="95" t="s">
        <v>6651</v>
      </c>
      <c r="F704" s="95" t="s">
        <v>6316</v>
      </c>
      <c r="G704" s="95" t="s">
        <v>6316</v>
      </c>
      <c r="H704" s="106">
        <v>5389.8975063590096</v>
      </c>
      <c r="I704" s="16">
        <v>5313.0107907618303</v>
      </c>
      <c r="J704" s="94">
        <v>5389.8975063590096</v>
      </c>
    </row>
    <row r="705" spans="1:10" x14ac:dyDescent="0.2">
      <c r="A705" s="6" t="s">
        <v>5627</v>
      </c>
      <c r="B705" s="1" t="s">
        <v>7304</v>
      </c>
      <c r="C705" s="95" t="s">
        <v>6315</v>
      </c>
      <c r="D705" s="95" t="s">
        <v>6315</v>
      </c>
      <c r="E705" s="95" t="s">
        <v>6651</v>
      </c>
      <c r="F705" s="95" t="s">
        <v>6316</v>
      </c>
      <c r="G705" s="95" t="s">
        <v>6316</v>
      </c>
      <c r="H705" s="106">
        <v>5275.4055397727298</v>
      </c>
      <c r="I705" s="16">
        <v>5313.0107907618303</v>
      </c>
      <c r="J705" s="94">
        <v>5275.4055397727298</v>
      </c>
    </row>
    <row r="706" spans="1:10" x14ac:dyDescent="0.2">
      <c r="A706" s="6" t="s">
        <v>5596</v>
      </c>
      <c r="B706" s="1" t="s">
        <v>7305</v>
      </c>
      <c r="C706" s="95" t="s">
        <v>6315</v>
      </c>
      <c r="D706" s="95" t="s">
        <v>6315</v>
      </c>
      <c r="E706" s="95" t="s">
        <v>6651</v>
      </c>
      <c r="F706" s="95" t="s">
        <v>6316</v>
      </c>
      <c r="G706" s="95" t="s">
        <v>6316</v>
      </c>
      <c r="H706" s="106">
        <v>5215.0264857023703</v>
      </c>
      <c r="I706" s="16">
        <v>5313.0107907618303</v>
      </c>
      <c r="J706" s="94">
        <v>5215.0264857023703</v>
      </c>
    </row>
    <row r="707" spans="1:10" x14ac:dyDescent="0.2">
      <c r="A707" s="6" t="s">
        <v>5625</v>
      </c>
      <c r="B707" s="1" t="s">
        <v>7306</v>
      </c>
      <c r="C707" s="95" t="s">
        <v>6315</v>
      </c>
      <c r="D707" s="95" t="s">
        <v>6315</v>
      </c>
      <c r="E707" s="95" t="s">
        <v>6651</v>
      </c>
      <c r="F707" s="95" t="s">
        <v>6316</v>
      </c>
      <c r="G707" s="95" t="s">
        <v>6316</v>
      </c>
      <c r="H707" s="106">
        <v>5273.03269958496</v>
      </c>
      <c r="I707" s="16">
        <v>5313.0107907618303</v>
      </c>
      <c r="J707" s="94">
        <v>5273.03269958496</v>
      </c>
    </row>
    <row r="708" spans="1:10" x14ac:dyDescent="0.2">
      <c r="A708" s="6" t="s">
        <v>5581</v>
      </c>
      <c r="B708" s="1" t="s">
        <v>7307</v>
      </c>
      <c r="C708" s="95" t="s">
        <v>6315</v>
      </c>
      <c r="D708" s="95" t="s">
        <v>6315</v>
      </c>
      <c r="E708" s="95" t="s">
        <v>6651</v>
      </c>
      <c r="F708" s="95" t="s">
        <v>6316</v>
      </c>
      <c r="G708" s="95" t="s">
        <v>6316</v>
      </c>
      <c r="H708" s="106">
        <v>5283.8331316021104</v>
      </c>
      <c r="I708" s="16">
        <v>5313.0107907618303</v>
      </c>
      <c r="J708" s="94">
        <v>5283.8331316021104</v>
      </c>
    </row>
    <row r="709" spans="1:10" x14ac:dyDescent="0.2">
      <c r="A709" s="6" t="s">
        <v>5602</v>
      </c>
      <c r="B709" s="1" t="s">
        <v>7308</v>
      </c>
      <c r="C709" s="95" t="s">
        <v>6315</v>
      </c>
      <c r="D709" s="95" t="s">
        <v>6315</v>
      </c>
      <c r="E709" s="95" t="s">
        <v>6651</v>
      </c>
      <c r="F709" s="95" t="s">
        <v>6316</v>
      </c>
      <c r="G709" s="95" t="s">
        <v>6316</v>
      </c>
      <c r="H709" s="106">
        <v>5255.6529541015598</v>
      </c>
      <c r="I709" s="16">
        <v>5313.0107907618303</v>
      </c>
      <c r="J709" s="94">
        <v>5255.6529541015598</v>
      </c>
    </row>
    <row r="710" spans="1:10" x14ac:dyDescent="0.2">
      <c r="A710" s="6" t="s">
        <v>5649</v>
      </c>
      <c r="B710" s="1" t="s">
        <v>7309</v>
      </c>
      <c r="C710" s="95" t="s">
        <v>6315</v>
      </c>
      <c r="D710" s="95" t="s">
        <v>6315</v>
      </c>
      <c r="E710" s="95" t="s">
        <v>6651</v>
      </c>
      <c r="F710" s="95" t="s">
        <v>6316</v>
      </c>
      <c r="G710" s="95" t="s">
        <v>6316</v>
      </c>
      <c r="H710" s="106">
        <v>5303.0045938886797</v>
      </c>
      <c r="I710" s="16">
        <v>5313.0107907618303</v>
      </c>
      <c r="J710" s="94">
        <v>5303.0045938886797</v>
      </c>
    </row>
    <row r="711" spans="1:10" x14ac:dyDescent="0.2">
      <c r="A711" s="6" t="s">
        <v>5582</v>
      </c>
      <c r="B711" s="1" t="s">
        <v>7310</v>
      </c>
      <c r="C711" s="95" t="s">
        <v>6315</v>
      </c>
      <c r="D711" s="95" t="s">
        <v>6315</v>
      </c>
      <c r="E711" s="95" t="s">
        <v>6651</v>
      </c>
      <c r="F711" s="95" t="s">
        <v>6316</v>
      </c>
      <c r="G711" s="95" t="s">
        <v>6316</v>
      </c>
      <c r="H711" s="106">
        <v>5285.6339908854197</v>
      </c>
      <c r="I711" s="16">
        <v>5313.0107907618303</v>
      </c>
      <c r="J711" s="94">
        <v>5285.6339908854197</v>
      </c>
    </row>
    <row r="712" spans="1:10" x14ac:dyDescent="0.2">
      <c r="A712" s="6" t="s">
        <v>5586</v>
      </c>
      <c r="B712" s="1" t="s">
        <v>7311</v>
      </c>
      <c r="C712" s="95" t="s">
        <v>6315</v>
      </c>
      <c r="D712" s="95" t="s">
        <v>6315</v>
      </c>
      <c r="E712" s="95" t="s">
        <v>6651</v>
      </c>
      <c r="F712" s="95" t="s">
        <v>6316</v>
      </c>
      <c r="G712" s="95" t="s">
        <v>6316</v>
      </c>
      <c r="H712" s="106">
        <v>5443.5676767293699</v>
      </c>
      <c r="I712" s="16">
        <v>5313.0107907618303</v>
      </c>
      <c r="J712" s="94">
        <v>5443.5676767293699</v>
      </c>
    </row>
    <row r="713" spans="1:10" x14ac:dyDescent="0.2">
      <c r="A713" s="6" t="s">
        <v>5573</v>
      </c>
      <c r="B713" s="1" t="s">
        <v>7312</v>
      </c>
      <c r="C713" s="95" t="s">
        <v>6315</v>
      </c>
      <c r="D713" s="95" t="s">
        <v>6315</v>
      </c>
      <c r="E713" s="95" t="s">
        <v>6651</v>
      </c>
      <c r="F713" s="95" t="s">
        <v>6316</v>
      </c>
      <c r="G713" s="95" t="s">
        <v>6316</v>
      </c>
      <c r="H713" s="106">
        <v>5330.4923290307997</v>
      </c>
      <c r="I713" s="16">
        <v>5313.0107907618303</v>
      </c>
      <c r="J713" s="94">
        <v>5330.4923290307997</v>
      </c>
    </row>
    <row r="714" spans="1:10" x14ac:dyDescent="0.2">
      <c r="A714" s="6" t="s">
        <v>5583</v>
      </c>
      <c r="B714" s="1" t="s">
        <v>7313</v>
      </c>
      <c r="C714" s="95" t="s">
        <v>6315</v>
      </c>
      <c r="D714" s="95" t="s">
        <v>6315</v>
      </c>
      <c r="E714" s="95" t="s">
        <v>6651</v>
      </c>
      <c r="F714" s="95" t="s">
        <v>6316</v>
      </c>
      <c r="G714" s="95" t="s">
        <v>6316</v>
      </c>
      <c r="H714" s="106">
        <v>5296.04655761719</v>
      </c>
      <c r="I714" s="16">
        <v>5313.0107907618303</v>
      </c>
      <c r="J714" s="94">
        <v>5296.04655761719</v>
      </c>
    </row>
    <row r="715" spans="1:10" x14ac:dyDescent="0.2">
      <c r="A715" s="6" t="s">
        <v>5607</v>
      </c>
      <c r="B715" s="1" t="s">
        <v>7314</v>
      </c>
      <c r="C715" s="95" t="s">
        <v>6315</v>
      </c>
      <c r="D715" s="95" t="s">
        <v>6315</v>
      </c>
      <c r="E715" s="95" t="s">
        <v>6651</v>
      </c>
      <c r="F715" s="95" t="s">
        <v>6316</v>
      </c>
      <c r="G715" s="95" t="s">
        <v>6316</v>
      </c>
      <c r="H715" s="106">
        <v>5403.1238047281904</v>
      </c>
      <c r="I715" s="16">
        <v>5313.0107907618303</v>
      </c>
      <c r="J715" s="94">
        <v>5403.1238047281904</v>
      </c>
    </row>
    <row r="716" spans="1:10" x14ac:dyDescent="0.2">
      <c r="A716" s="6" t="s">
        <v>5584</v>
      </c>
      <c r="B716" s="1" t="s">
        <v>7315</v>
      </c>
      <c r="C716" s="95" t="s">
        <v>6315</v>
      </c>
      <c r="D716" s="95" t="s">
        <v>6315</v>
      </c>
      <c r="E716" s="95" t="s">
        <v>6651</v>
      </c>
      <c r="F716" s="95" t="s">
        <v>6316</v>
      </c>
      <c r="G716" s="95" t="s">
        <v>6316</v>
      </c>
      <c r="H716" s="106">
        <v>5275.2983535338799</v>
      </c>
      <c r="I716" s="16">
        <v>5313.0107907618303</v>
      </c>
      <c r="J716" s="94">
        <v>5275.2983535338799</v>
      </c>
    </row>
    <row r="717" spans="1:10" x14ac:dyDescent="0.2">
      <c r="A717" s="6" t="s">
        <v>5572</v>
      </c>
      <c r="B717" s="1" t="s">
        <v>7316</v>
      </c>
      <c r="C717" s="95" t="s">
        <v>6315</v>
      </c>
      <c r="D717" s="95" t="s">
        <v>6315</v>
      </c>
      <c r="E717" s="95" t="s">
        <v>6651</v>
      </c>
      <c r="F717" s="95" t="s">
        <v>6316</v>
      </c>
      <c r="G717" s="95" t="s">
        <v>6316</v>
      </c>
      <c r="H717" s="106">
        <v>5367.3636343819799</v>
      </c>
      <c r="I717" s="16">
        <v>5313.0107907618303</v>
      </c>
      <c r="J717" s="94">
        <v>5367.3636343819799</v>
      </c>
    </row>
    <row r="718" spans="1:10" x14ac:dyDescent="0.2">
      <c r="A718" s="6" t="s">
        <v>5574</v>
      </c>
      <c r="B718" s="1" t="s">
        <v>7317</v>
      </c>
      <c r="C718" s="95" t="s">
        <v>6315</v>
      </c>
      <c r="D718" s="95" t="s">
        <v>6315</v>
      </c>
      <c r="E718" s="95" t="s">
        <v>6651</v>
      </c>
      <c r="F718" s="95" t="s">
        <v>6316</v>
      </c>
      <c r="G718" s="95" t="s">
        <v>6316</v>
      </c>
      <c r="H718" s="106">
        <v>5371.9774448327898</v>
      </c>
      <c r="I718" s="16">
        <v>5313.0107907618303</v>
      </c>
      <c r="J718" s="94">
        <v>5371.9774448327898</v>
      </c>
    </row>
    <row r="719" spans="1:10" x14ac:dyDescent="0.2">
      <c r="A719" s="6" t="s">
        <v>5650</v>
      </c>
      <c r="B719" s="1" t="s">
        <v>7318</v>
      </c>
      <c r="C719" s="95" t="s">
        <v>6315</v>
      </c>
      <c r="D719" s="95" t="s">
        <v>6315</v>
      </c>
      <c r="E719" s="95" t="s">
        <v>6651</v>
      </c>
      <c r="F719" s="95" t="s">
        <v>6316</v>
      </c>
      <c r="G719" s="95" t="s">
        <v>6316</v>
      </c>
      <c r="H719" s="106">
        <v>5306.9641018161501</v>
      </c>
      <c r="I719" s="16">
        <v>5313.0107907618303</v>
      </c>
      <c r="J719" s="94">
        <v>5306.9641018161501</v>
      </c>
    </row>
    <row r="720" spans="1:10" x14ac:dyDescent="0.2">
      <c r="A720" s="6" t="s">
        <v>5620</v>
      </c>
      <c r="B720" s="1" t="s">
        <v>7319</v>
      </c>
      <c r="C720" s="95" t="s">
        <v>6315</v>
      </c>
      <c r="D720" s="95" t="s">
        <v>6315</v>
      </c>
      <c r="E720" s="95" t="s">
        <v>6651</v>
      </c>
      <c r="F720" s="95" t="s">
        <v>6316</v>
      </c>
      <c r="G720" s="95" t="s">
        <v>6316</v>
      </c>
      <c r="H720" s="106">
        <v>5206.8156640625002</v>
      </c>
      <c r="I720" s="16">
        <v>5313.0107907618303</v>
      </c>
      <c r="J720" s="94">
        <v>5206.8156640625002</v>
      </c>
    </row>
    <row r="721" spans="1:10" x14ac:dyDescent="0.2">
      <c r="A721" s="6" t="s">
        <v>5588</v>
      </c>
      <c r="B721" s="1" t="s">
        <v>7320</v>
      </c>
      <c r="C721" s="95" t="s">
        <v>6315</v>
      </c>
      <c r="D721" s="95" t="s">
        <v>6315</v>
      </c>
      <c r="E721" s="95" t="s">
        <v>6651</v>
      </c>
      <c r="F721" s="95" t="s">
        <v>6316</v>
      </c>
      <c r="G721" s="95" t="s">
        <v>6316</v>
      </c>
      <c r="H721" s="106">
        <v>5299.0471848707903</v>
      </c>
      <c r="I721" s="16">
        <v>5313.0107907618303</v>
      </c>
      <c r="J721" s="94">
        <v>5299.0471848707903</v>
      </c>
    </row>
    <row r="722" spans="1:10" x14ac:dyDescent="0.2">
      <c r="A722" s="6" t="s">
        <v>5619</v>
      </c>
      <c r="B722" s="1" t="s">
        <v>7321</v>
      </c>
      <c r="C722" s="95" t="s">
        <v>6315</v>
      </c>
      <c r="D722" s="95" t="s">
        <v>6315</v>
      </c>
      <c r="E722" s="95" t="s">
        <v>6651</v>
      </c>
      <c r="F722" s="95" t="s">
        <v>6316</v>
      </c>
      <c r="G722" s="95" t="s">
        <v>6316</v>
      </c>
      <c r="H722" s="106">
        <v>5232.5390445814201</v>
      </c>
      <c r="I722" s="16">
        <v>5313.0107907618303</v>
      </c>
      <c r="J722" s="94">
        <v>5232.5390445814201</v>
      </c>
    </row>
    <row r="723" spans="1:10" x14ac:dyDescent="0.2">
      <c r="A723" s="6" t="s">
        <v>5624</v>
      </c>
      <c r="B723" s="1" t="s">
        <v>7322</v>
      </c>
      <c r="C723" s="95" t="s">
        <v>6315</v>
      </c>
      <c r="D723" s="95" t="s">
        <v>6315</v>
      </c>
      <c r="E723" s="95" t="s">
        <v>6651</v>
      </c>
      <c r="F723" s="95" t="s">
        <v>6316</v>
      </c>
      <c r="G723" s="95" t="s">
        <v>6316</v>
      </c>
      <c r="H723" s="106">
        <v>5238.2459997493297</v>
      </c>
      <c r="I723" s="16">
        <v>5313.0107907618303</v>
      </c>
      <c r="J723" s="94">
        <v>5238.2459997493297</v>
      </c>
    </row>
    <row r="724" spans="1:10" x14ac:dyDescent="0.2">
      <c r="A724" s="6" t="s">
        <v>5590</v>
      </c>
      <c r="B724" s="1" t="s">
        <v>7323</v>
      </c>
      <c r="C724" s="95" t="s">
        <v>6315</v>
      </c>
      <c r="D724" s="95" t="s">
        <v>6315</v>
      </c>
      <c r="E724" s="95" t="s">
        <v>6651</v>
      </c>
      <c r="F724" s="95" t="s">
        <v>6316</v>
      </c>
      <c r="G724" s="95" t="s">
        <v>6316</v>
      </c>
      <c r="H724" s="106">
        <v>5321.1027741608796</v>
      </c>
      <c r="I724" s="16">
        <v>5313.0107907618303</v>
      </c>
      <c r="J724" s="94">
        <v>5321.1027741608796</v>
      </c>
    </row>
    <row r="725" spans="1:10" x14ac:dyDescent="0.2">
      <c r="A725" s="6" t="s">
        <v>5601</v>
      </c>
      <c r="B725" s="1" t="s">
        <v>7324</v>
      </c>
      <c r="C725" s="95" t="s">
        <v>6315</v>
      </c>
      <c r="D725" s="95" t="s">
        <v>6315</v>
      </c>
      <c r="E725" s="95" t="s">
        <v>6651</v>
      </c>
      <c r="F725" s="95" t="s">
        <v>6316</v>
      </c>
      <c r="G725" s="95" t="s">
        <v>6316</v>
      </c>
      <c r="H725" s="106">
        <v>5285.6644870923901</v>
      </c>
      <c r="I725" s="16">
        <v>5313.0107907618303</v>
      </c>
      <c r="J725" s="94">
        <v>5285.6644870923901</v>
      </c>
    </row>
    <row r="726" spans="1:10" x14ac:dyDescent="0.2">
      <c r="A726" s="6" t="s">
        <v>5635</v>
      </c>
      <c r="B726" s="1" t="s">
        <v>7325</v>
      </c>
      <c r="C726" s="95" t="s">
        <v>6315</v>
      </c>
      <c r="D726" s="95" t="s">
        <v>6315</v>
      </c>
      <c r="E726" s="95" t="s">
        <v>6651</v>
      </c>
      <c r="F726" s="95" t="s">
        <v>6316</v>
      </c>
      <c r="G726" s="95" t="s">
        <v>6316</v>
      </c>
      <c r="H726" s="106">
        <v>5282.0102015904004</v>
      </c>
      <c r="I726" s="16">
        <v>5313.0107907618303</v>
      </c>
      <c r="J726" s="94">
        <v>5282.0102015904004</v>
      </c>
    </row>
    <row r="727" spans="1:10" x14ac:dyDescent="0.2">
      <c r="A727" s="6" t="s">
        <v>5589</v>
      </c>
      <c r="B727" s="1" t="s">
        <v>7326</v>
      </c>
      <c r="C727" s="95" t="s">
        <v>6315</v>
      </c>
      <c r="D727" s="95" t="s">
        <v>6315</v>
      </c>
      <c r="E727" s="95" t="s">
        <v>6651</v>
      </c>
      <c r="F727" s="95" t="s">
        <v>6316</v>
      </c>
      <c r="G727" s="95" t="s">
        <v>6316</v>
      </c>
      <c r="H727" s="106">
        <v>5289.2080295138903</v>
      </c>
      <c r="I727" s="16">
        <v>5313.0107907618303</v>
      </c>
      <c r="J727" s="94">
        <v>5289.2080295138903</v>
      </c>
    </row>
    <row r="728" spans="1:10" x14ac:dyDescent="0.2">
      <c r="A728" s="6" t="s">
        <v>5657</v>
      </c>
      <c r="B728" s="1" t="s">
        <v>7327</v>
      </c>
      <c r="C728" s="95" t="s">
        <v>6315</v>
      </c>
      <c r="D728" s="95" t="s">
        <v>6315</v>
      </c>
      <c r="E728" s="95" t="s">
        <v>6651</v>
      </c>
      <c r="F728" s="95" t="s">
        <v>6316</v>
      </c>
      <c r="G728" s="95" t="s">
        <v>6316</v>
      </c>
      <c r="H728" s="106">
        <v>5257.64212890625</v>
      </c>
      <c r="I728" s="16">
        <v>5313.0107907618303</v>
      </c>
      <c r="J728" s="94">
        <v>5257.64212890625</v>
      </c>
    </row>
    <row r="729" spans="1:10" x14ac:dyDescent="0.2">
      <c r="A729" s="6" t="s">
        <v>5578</v>
      </c>
      <c r="B729" s="1" t="s">
        <v>7328</v>
      </c>
      <c r="C729" s="95" t="s">
        <v>6315</v>
      </c>
      <c r="D729" s="95" t="s">
        <v>6315</v>
      </c>
      <c r="E729" s="95" t="s">
        <v>6651</v>
      </c>
      <c r="F729" s="95" t="s">
        <v>6316</v>
      </c>
      <c r="G729" s="95" t="s">
        <v>6316</v>
      </c>
      <c r="H729" s="106">
        <v>5419.4767052283696</v>
      </c>
      <c r="I729" s="16">
        <v>5313.0107907618303</v>
      </c>
      <c r="J729" s="94">
        <v>5419.4767052283696</v>
      </c>
    </row>
    <row r="730" spans="1:10" x14ac:dyDescent="0.2">
      <c r="A730" s="6" t="s">
        <v>5622</v>
      </c>
      <c r="B730" s="1" t="s">
        <v>7329</v>
      </c>
      <c r="C730" s="95" t="s">
        <v>6315</v>
      </c>
      <c r="D730" s="95" t="s">
        <v>6315</v>
      </c>
      <c r="E730" s="95" t="s">
        <v>6651</v>
      </c>
      <c r="F730" s="95" t="s">
        <v>6316</v>
      </c>
      <c r="G730" s="95" t="s">
        <v>6316</v>
      </c>
      <c r="H730" s="106">
        <v>5359.4653254328596</v>
      </c>
      <c r="I730" s="16">
        <v>5313.0107907618303</v>
      </c>
      <c r="J730" s="94">
        <v>5359.4653254328596</v>
      </c>
    </row>
    <row r="731" spans="1:10" x14ac:dyDescent="0.2">
      <c r="A731" s="6" t="s">
        <v>5630</v>
      </c>
      <c r="B731" s="1" t="s">
        <v>7330</v>
      </c>
      <c r="C731" s="95" t="s">
        <v>6315</v>
      </c>
      <c r="D731" s="95" t="s">
        <v>6315</v>
      </c>
      <c r="E731" s="95" t="s">
        <v>6651</v>
      </c>
      <c r="F731" s="95" t="s">
        <v>6316</v>
      </c>
      <c r="G731" s="95" t="s">
        <v>6316</v>
      </c>
      <c r="H731" s="106">
        <v>5363.65869140625</v>
      </c>
      <c r="I731" s="16">
        <v>5313.0107907618303</v>
      </c>
      <c r="J731" s="94">
        <v>5363.65869140625</v>
      </c>
    </row>
    <row r="732" spans="1:10" x14ac:dyDescent="0.2">
      <c r="A732" s="6" t="s">
        <v>5616</v>
      </c>
      <c r="B732" s="1" t="s">
        <v>7331</v>
      </c>
      <c r="C732" s="95" t="s">
        <v>6315</v>
      </c>
      <c r="D732" s="95" t="s">
        <v>6315</v>
      </c>
      <c r="E732" s="95" t="s">
        <v>6651</v>
      </c>
      <c r="F732" s="95" t="s">
        <v>6316</v>
      </c>
      <c r="G732" s="95" t="s">
        <v>6316</v>
      </c>
      <c r="H732" s="106">
        <v>5254.9747314453098</v>
      </c>
      <c r="I732" s="16">
        <v>5313.0107907618303</v>
      </c>
      <c r="J732" s="94">
        <v>5254.9747314453098</v>
      </c>
    </row>
    <row r="733" spans="1:10" x14ac:dyDescent="0.2">
      <c r="A733" s="6" t="s">
        <v>5640</v>
      </c>
      <c r="B733" s="1" t="s">
        <v>7332</v>
      </c>
      <c r="C733" s="95" t="s">
        <v>6315</v>
      </c>
      <c r="D733" s="95" t="s">
        <v>6315</v>
      </c>
      <c r="E733" s="95" t="s">
        <v>6651</v>
      </c>
      <c r="F733" s="95" t="s">
        <v>6316</v>
      </c>
      <c r="G733" s="95" t="s">
        <v>6316</v>
      </c>
      <c r="H733" s="106">
        <v>5333.9275735994697</v>
      </c>
      <c r="I733" s="16">
        <v>5313.0107907618303</v>
      </c>
      <c r="J733" s="94">
        <v>5333.9275735994697</v>
      </c>
    </row>
    <row r="734" spans="1:10" x14ac:dyDescent="0.2">
      <c r="A734" s="6" t="s">
        <v>5577</v>
      </c>
      <c r="B734" s="1" t="s">
        <v>7333</v>
      </c>
      <c r="C734" s="95" t="s">
        <v>6315</v>
      </c>
      <c r="D734" s="95" t="s">
        <v>6315</v>
      </c>
      <c r="E734" s="95" t="s">
        <v>6651</v>
      </c>
      <c r="F734" s="95" t="s">
        <v>6316</v>
      </c>
      <c r="G734" s="95" t="s">
        <v>6316</v>
      </c>
      <c r="H734" s="106">
        <v>5358.4433205344503</v>
      </c>
      <c r="I734" s="16">
        <v>5313.0107907618303</v>
      </c>
      <c r="J734" s="94">
        <v>5358.4433205344503</v>
      </c>
    </row>
    <row r="735" spans="1:10" x14ac:dyDescent="0.2">
      <c r="A735" s="6" t="s">
        <v>5587</v>
      </c>
      <c r="B735" s="1" t="s">
        <v>7334</v>
      </c>
      <c r="C735" s="95" t="s">
        <v>6315</v>
      </c>
      <c r="D735" s="95" t="s">
        <v>6315</v>
      </c>
      <c r="E735" s="95" t="s">
        <v>6651</v>
      </c>
      <c r="F735" s="95" t="s">
        <v>6316</v>
      </c>
      <c r="G735" s="95" t="s">
        <v>6316</v>
      </c>
      <c r="H735" s="106">
        <v>5434.6580674913203</v>
      </c>
      <c r="I735" s="16">
        <v>5313.0107907618303</v>
      </c>
      <c r="J735" s="94">
        <v>5434.6580674913203</v>
      </c>
    </row>
    <row r="736" spans="1:10" x14ac:dyDescent="0.2">
      <c r="A736" s="6" t="s">
        <v>5639</v>
      </c>
      <c r="B736" s="1" t="s">
        <v>7335</v>
      </c>
      <c r="C736" s="95" t="s">
        <v>6315</v>
      </c>
      <c r="D736" s="95" t="s">
        <v>6315</v>
      </c>
      <c r="E736" s="95" t="s">
        <v>6651</v>
      </c>
      <c r="F736" s="95" t="s">
        <v>6316</v>
      </c>
      <c r="G736" s="95" t="s">
        <v>6316</v>
      </c>
      <c r="H736" s="106">
        <v>5360.9382254464299</v>
      </c>
      <c r="I736" s="16">
        <v>5313.0107907618303</v>
      </c>
      <c r="J736" s="94">
        <v>5360.9382254464299</v>
      </c>
    </row>
    <row r="737" spans="1:10" x14ac:dyDescent="0.2">
      <c r="A737" s="6" t="s">
        <v>5634</v>
      </c>
      <c r="B737" s="1" t="s">
        <v>7336</v>
      </c>
      <c r="C737" s="95" t="s">
        <v>6315</v>
      </c>
      <c r="D737" s="95" t="s">
        <v>6315</v>
      </c>
      <c r="E737" s="95" t="s">
        <v>6651</v>
      </c>
      <c r="F737" s="95" t="s">
        <v>6316</v>
      </c>
      <c r="G737" s="95" t="s">
        <v>6316</v>
      </c>
      <c r="H737" s="106">
        <v>5267.0915425618496</v>
      </c>
      <c r="I737" s="16">
        <v>5313.0107907618303</v>
      </c>
      <c r="J737" s="94">
        <v>5267.0915425618496</v>
      </c>
    </row>
    <row r="738" spans="1:10" x14ac:dyDescent="0.2">
      <c r="A738" s="6" t="s">
        <v>5628</v>
      </c>
      <c r="B738" s="1" t="s">
        <v>7337</v>
      </c>
      <c r="C738" s="95" t="s">
        <v>6315</v>
      </c>
      <c r="D738" s="95" t="s">
        <v>6315</v>
      </c>
      <c r="E738" s="95" t="s">
        <v>6651</v>
      </c>
      <c r="F738" s="95" t="s">
        <v>6316</v>
      </c>
      <c r="G738" s="95" t="s">
        <v>6316</v>
      </c>
      <c r="H738" s="106">
        <v>5255.9481478604403</v>
      </c>
      <c r="I738" s="16">
        <v>5313.0107907618303</v>
      </c>
      <c r="J738" s="94">
        <v>5255.9481478604403</v>
      </c>
    </row>
    <row r="739" spans="1:10" x14ac:dyDescent="0.2">
      <c r="A739" s="6" t="s">
        <v>5656</v>
      </c>
      <c r="B739" s="1" t="s">
        <v>7338</v>
      </c>
      <c r="C739" s="95" t="s">
        <v>6315</v>
      </c>
      <c r="D739" s="95" t="s">
        <v>6315</v>
      </c>
      <c r="E739" s="95" t="s">
        <v>6651</v>
      </c>
      <c r="F739" s="95" t="s">
        <v>6316</v>
      </c>
      <c r="G739" s="95" t="s">
        <v>6316</v>
      </c>
      <c r="H739" s="106">
        <v>5179.8675889756896</v>
      </c>
      <c r="I739" s="16">
        <v>5313.0107907618303</v>
      </c>
      <c r="J739" s="94">
        <v>5179.8675889756896</v>
      </c>
    </row>
    <row r="740" spans="1:10" x14ac:dyDescent="0.2">
      <c r="A740" s="6" t="s">
        <v>5612</v>
      </c>
      <c r="B740" s="1" t="s">
        <v>7339</v>
      </c>
      <c r="C740" s="95" t="s">
        <v>6315</v>
      </c>
      <c r="D740" s="95" t="s">
        <v>6315</v>
      </c>
      <c r="E740" s="95" t="s">
        <v>6651</v>
      </c>
      <c r="F740" s="95" t="s">
        <v>6316</v>
      </c>
      <c r="G740" s="95" t="s">
        <v>6316</v>
      </c>
      <c r="H740" s="106">
        <v>5266.3481876148899</v>
      </c>
      <c r="I740" s="16">
        <v>5313.0107907618303</v>
      </c>
      <c r="J740" s="94">
        <v>5266.3481876148899</v>
      </c>
    </row>
    <row r="741" spans="1:10" x14ac:dyDescent="0.2">
      <c r="A741" s="6" t="s">
        <v>5631</v>
      </c>
      <c r="B741" s="1" t="s">
        <v>7340</v>
      </c>
      <c r="C741" s="95" t="s">
        <v>6315</v>
      </c>
      <c r="D741" s="95" t="s">
        <v>6315</v>
      </c>
      <c r="E741" s="95" t="s">
        <v>6651</v>
      </c>
      <c r="F741" s="95" t="s">
        <v>6316</v>
      </c>
      <c r="G741" s="95" t="s">
        <v>6316</v>
      </c>
      <c r="H741" s="106">
        <v>5323.6048732850604</v>
      </c>
      <c r="I741" s="16">
        <v>5313.0107907618303</v>
      </c>
      <c r="J741" s="94">
        <v>5323.6048732850604</v>
      </c>
    </row>
    <row r="742" spans="1:10" x14ac:dyDescent="0.2">
      <c r="A742" s="6" t="s">
        <v>5593</v>
      </c>
      <c r="B742" s="1" t="s">
        <v>7341</v>
      </c>
      <c r="C742" s="95" t="s">
        <v>6315</v>
      </c>
      <c r="D742" s="95" t="s">
        <v>6315</v>
      </c>
      <c r="E742" s="95" t="s">
        <v>6651</v>
      </c>
      <c r="F742" s="95" t="s">
        <v>6316</v>
      </c>
      <c r="G742" s="95" t="s">
        <v>6316</v>
      </c>
      <c r="H742" s="106">
        <v>5292.7013596754796</v>
      </c>
      <c r="I742" s="16">
        <v>5313.0107907618303</v>
      </c>
      <c r="J742" s="94">
        <v>5292.7013596754796</v>
      </c>
    </row>
    <row r="743" spans="1:10" x14ac:dyDescent="0.2">
      <c r="A743" s="6" t="s">
        <v>5598</v>
      </c>
      <c r="B743" s="1" t="s">
        <v>7343</v>
      </c>
      <c r="C743" s="95" t="s">
        <v>6315</v>
      </c>
      <c r="D743" s="95" t="s">
        <v>6315</v>
      </c>
      <c r="E743" s="95" t="s">
        <v>6651</v>
      </c>
      <c r="F743" s="95" t="s">
        <v>6316</v>
      </c>
      <c r="G743" s="95" t="s">
        <v>6316</v>
      </c>
      <c r="H743" s="106">
        <v>5323.2284519361401</v>
      </c>
      <c r="I743" s="16">
        <v>5313.0107907618303</v>
      </c>
      <c r="J743" s="94">
        <v>5323.2284519361401</v>
      </c>
    </row>
    <row r="744" spans="1:10" x14ac:dyDescent="0.2">
      <c r="A744" s="6" t="s">
        <v>5594</v>
      </c>
      <c r="B744" s="1" t="s">
        <v>7344</v>
      </c>
      <c r="C744" s="95" t="s">
        <v>6315</v>
      </c>
      <c r="D744" s="95" t="s">
        <v>6315</v>
      </c>
      <c r="E744" s="95" t="s">
        <v>6651</v>
      </c>
      <c r="F744" s="95" t="s">
        <v>6316</v>
      </c>
      <c r="G744" s="95" t="s">
        <v>6316</v>
      </c>
      <c r="H744" s="106">
        <v>5291.0449940074604</v>
      </c>
      <c r="I744" s="16">
        <v>5313.0107907618303</v>
      </c>
      <c r="J744" s="94">
        <v>5291.0449940074604</v>
      </c>
    </row>
    <row r="745" spans="1:10" x14ac:dyDescent="0.2">
      <c r="A745" s="6" t="s">
        <v>5618</v>
      </c>
      <c r="B745" s="1" t="s">
        <v>7345</v>
      </c>
      <c r="C745" s="95" t="s">
        <v>6315</v>
      </c>
      <c r="D745" s="95" t="s">
        <v>6315</v>
      </c>
      <c r="E745" s="95" t="s">
        <v>6651</v>
      </c>
      <c r="F745" s="95" t="s">
        <v>6316</v>
      </c>
      <c r="G745" s="95" t="s">
        <v>6316</v>
      </c>
      <c r="H745" s="106">
        <v>5367.7673475477404</v>
      </c>
      <c r="I745" s="16">
        <v>5313.0107907618303</v>
      </c>
      <c r="J745" s="94">
        <v>5367.7673475477404</v>
      </c>
    </row>
    <row r="746" spans="1:10" x14ac:dyDescent="0.2">
      <c r="A746" s="6" t="s">
        <v>5629</v>
      </c>
      <c r="B746" s="1" t="s">
        <v>7346</v>
      </c>
      <c r="C746" s="95" t="s">
        <v>6315</v>
      </c>
      <c r="D746" s="95" t="s">
        <v>6315</v>
      </c>
      <c r="E746" s="95" t="s">
        <v>6651</v>
      </c>
      <c r="F746" s="95" t="s">
        <v>6316</v>
      </c>
      <c r="G746" s="95" t="s">
        <v>6316</v>
      </c>
      <c r="H746" s="106">
        <v>5323.5944166917097</v>
      </c>
      <c r="I746" s="16">
        <v>5313.0107907618303</v>
      </c>
      <c r="J746" s="94">
        <v>5323.5944166917097</v>
      </c>
    </row>
    <row r="747" spans="1:10" x14ac:dyDescent="0.2">
      <c r="A747" s="6" t="s">
        <v>5637</v>
      </c>
      <c r="B747" s="1" t="s">
        <v>7347</v>
      </c>
      <c r="C747" s="95" t="s">
        <v>6315</v>
      </c>
      <c r="D747" s="95" t="s">
        <v>6315</v>
      </c>
      <c r="E747" s="95" t="s">
        <v>6651</v>
      </c>
      <c r="F747" s="95" t="s">
        <v>6316</v>
      </c>
      <c r="G747" s="95" t="s">
        <v>6316</v>
      </c>
      <c r="H747" s="106">
        <v>5380.3509765625004</v>
      </c>
      <c r="I747" s="16">
        <v>5313.0107907618303</v>
      </c>
      <c r="J747" s="94">
        <v>5380.3509765625004</v>
      </c>
    </row>
    <row r="748" spans="1:10" x14ac:dyDescent="0.2">
      <c r="A748" s="6" t="s">
        <v>5592</v>
      </c>
      <c r="B748" s="1" t="s">
        <v>7348</v>
      </c>
      <c r="C748" s="95" t="s">
        <v>6315</v>
      </c>
      <c r="D748" s="95" t="s">
        <v>6315</v>
      </c>
      <c r="E748" s="95" t="s">
        <v>6651</v>
      </c>
      <c r="F748" s="95" t="s">
        <v>6316</v>
      </c>
      <c r="G748" s="95" t="s">
        <v>6316</v>
      </c>
      <c r="H748" s="106">
        <v>5292.6667586616804</v>
      </c>
      <c r="I748" s="16">
        <v>5313.0107907618303</v>
      </c>
      <c r="J748" s="94">
        <v>5292.6667586616804</v>
      </c>
    </row>
    <row r="749" spans="1:10" x14ac:dyDescent="0.2">
      <c r="A749" s="6" t="s">
        <v>5647</v>
      </c>
      <c r="B749" s="1" t="s">
        <v>12279</v>
      </c>
      <c r="C749" s="95" t="s">
        <v>6315</v>
      </c>
      <c r="D749" s="95" t="s">
        <v>6315</v>
      </c>
      <c r="E749" s="95" t="s">
        <v>6651</v>
      </c>
      <c r="F749" s="95" t="s">
        <v>6316</v>
      </c>
      <c r="G749" s="95" t="s">
        <v>6316</v>
      </c>
      <c r="H749" s="106">
        <v>5266.0254350142004</v>
      </c>
      <c r="I749" s="16">
        <v>5313.0107907618303</v>
      </c>
      <c r="J749" s="94">
        <v>5266.0254350142004</v>
      </c>
    </row>
    <row r="750" spans="1:10" x14ac:dyDescent="0.2">
      <c r="A750" s="6" t="s">
        <v>5644</v>
      </c>
      <c r="B750" s="1" t="s">
        <v>7349</v>
      </c>
      <c r="C750" s="95" t="s">
        <v>6315</v>
      </c>
      <c r="D750" s="95" t="s">
        <v>6315</v>
      </c>
      <c r="E750" s="95" t="s">
        <v>6651</v>
      </c>
      <c r="F750" s="95" t="s">
        <v>6316</v>
      </c>
      <c r="G750" s="95" t="s">
        <v>6316</v>
      </c>
      <c r="H750" s="106">
        <v>5425.1289901733398</v>
      </c>
      <c r="I750" s="16">
        <v>5313.0107907618303</v>
      </c>
      <c r="J750" s="94">
        <v>5425.1289901733398</v>
      </c>
    </row>
    <row r="751" spans="1:10" x14ac:dyDescent="0.2">
      <c r="A751" s="6" t="s">
        <v>5633</v>
      </c>
      <c r="B751" s="1" t="s">
        <v>12280</v>
      </c>
      <c r="C751" s="95" t="s">
        <v>6315</v>
      </c>
      <c r="D751" s="95" t="s">
        <v>6315</v>
      </c>
      <c r="E751" s="95" t="s">
        <v>6651</v>
      </c>
      <c r="F751" s="95" t="s">
        <v>6316</v>
      </c>
      <c r="G751" s="95" t="s">
        <v>6316</v>
      </c>
      <c r="H751" s="106">
        <v>5305.6959134615399</v>
      </c>
      <c r="I751" s="16">
        <v>5313.0107907618303</v>
      </c>
      <c r="J751" s="94">
        <v>5305.6959134615399</v>
      </c>
    </row>
    <row r="752" spans="1:10" x14ac:dyDescent="0.2">
      <c r="A752" s="6" t="s">
        <v>1494</v>
      </c>
      <c r="B752" s="1" t="s">
        <v>7350</v>
      </c>
      <c r="C752" s="95" t="s">
        <v>6315</v>
      </c>
      <c r="D752" s="95" t="s">
        <v>6315</v>
      </c>
      <c r="E752" s="95" t="s">
        <v>6651</v>
      </c>
      <c r="F752" s="95" t="s">
        <v>6314</v>
      </c>
      <c r="G752" s="95" t="s">
        <v>6314</v>
      </c>
      <c r="H752" s="106">
        <v>5519.5624281939299</v>
      </c>
      <c r="I752" s="16">
        <v>5523.8201583658902</v>
      </c>
      <c r="J752" s="94">
        <v>5519.5624281939299</v>
      </c>
    </row>
    <row r="753" spans="1:10" x14ac:dyDescent="0.2">
      <c r="A753" s="6" t="s">
        <v>1509</v>
      </c>
      <c r="B753" s="1" t="s">
        <v>7351</v>
      </c>
      <c r="C753" s="95" t="s">
        <v>6315</v>
      </c>
      <c r="D753" s="95" t="s">
        <v>6315</v>
      </c>
      <c r="E753" s="95" t="s">
        <v>6651</v>
      </c>
      <c r="F753" s="95" t="s">
        <v>6314</v>
      </c>
      <c r="G753" s="95" t="s">
        <v>6314</v>
      </c>
      <c r="H753" s="106">
        <v>5511.1063878676496</v>
      </c>
      <c r="I753" s="16">
        <v>5523.8201583658902</v>
      </c>
      <c r="J753" s="94">
        <v>5511.1063878676496</v>
      </c>
    </row>
    <row r="754" spans="1:10" x14ac:dyDescent="0.2">
      <c r="A754" s="6" t="s">
        <v>1499</v>
      </c>
      <c r="B754" s="1" t="s">
        <v>7352</v>
      </c>
      <c r="C754" s="95" t="s">
        <v>6315</v>
      </c>
      <c r="D754" s="95" t="s">
        <v>6315</v>
      </c>
      <c r="E754" s="95" t="s">
        <v>6651</v>
      </c>
      <c r="F754" s="95" t="s">
        <v>6314</v>
      </c>
      <c r="G754" s="95" t="s">
        <v>6314</v>
      </c>
      <c r="H754" s="106">
        <v>5533.2606732536797</v>
      </c>
      <c r="I754" s="16">
        <v>5523.8201583658902</v>
      </c>
      <c r="J754" s="94">
        <v>5533.2606732536797</v>
      </c>
    </row>
    <row r="755" spans="1:10" x14ac:dyDescent="0.2">
      <c r="A755" s="6" t="s">
        <v>1504</v>
      </c>
      <c r="B755" s="1" t="s">
        <v>7353</v>
      </c>
      <c r="C755" s="95" t="s">
        <v>6315</v>
      </c>
      <c r="D755" s="95" t="s">
        <v>6315</v>
      </c>
      <c r="E755" s="95" t="s">
        <v>6651</v>
      </c>
      <c r="F755" s="95" t="s">
        <v>6314</v>
      </c>
      <c r="G755" s="95" t="s">
        <v>6314</v>
      </c>
      <c r="H755" s="106">
        <v>5555.9673719618104</v>
      </c>
      <c r="I755" s="16">
        <v>5523.8201583658902</v>
      </c>
      <c r="J755" s="94">
        <v>5555.9673719618104</v>
      </c>
    </row>
    <row r="756" spans="1:10" x14ac:dyDescent="0.2">
      <c r="A756" s="6" t="s">
        <v>1515</v>
      </c>
      <c r="B756" s="1" t="s">
        <v>7354</v>
      </c>
      <c r="C756" s="95" t="s">
        <v>6315</v>
      </c>
      <c r="D756" s="95" t="s">
        <v>6315</v>
      </c>
      <c r="E756" s="95" t="s">
        <v>6651</v>
      </c>
      <c r="F756" s="95" t="s">
        <v>6314</v>
      </c>
      <c r="G756" s="95" t="s">
        <v>6314</v>
      </c>
      <c r="H756" s="106">
        <v>5493.2449167351997</v>
      </c>
      <c r="I756" s="16">
        <v>5523.8201583658902</v>
      </c>
      <c r="J756" s="94">
        <v>5493.2449167351997</v>
      </c>
    </row>
    <row r="757" spans="1:10" x14ac:dyDescent="0.2">
      <c r="A757" s="6" t="s">
        <v>1514</v>
      </c>
      <c r="B757" s="1" t="s">
        <v>7355</v>
      </c>
      <c r="C757" s="95" t="s">
        <v>6315</v>
      </c>
      <c r="D757" s="95" t="s">
        <v>6315</v>
      </c>
      <c r="E757" s="95" t="s">
        <v>6651</v>
      </c>
      <c r="F757" s="95" t="s">
        <v>6314</v>
      </c>
      <c r="G757" s="95" t="s">
        <v>6314</v>
      </c>
      <c r="H757" s="106">
        <v>5456.0726435122297</v>
      </c>
      <c r="I757" s="16">
        <v>5523.8201583658902</v>
      </c>
      <c r="J757" s="94">
        <v>5456.0726435122297</v>
      </c>
    </row>
    <row r="758" spans="1:10" x14ac:dyDescent="0.2">
      <c r="A758" s="6" t="s">
        <v>1517</v>
      </c>
      <c r="B758" s="1" t="s">
        <v>10815</v>
      </c>
      <c r="C758" s="95" t="s">
        <v>6315</v>
      </c>
      <c r="D758" s="95" t="s">
        <v>6315</v>
      </c>
      <c r="E758" s="95" t="s">
        <v>6651</v>
      </c>
      <c r="F758" s="95" t="s">
        <v>6314</v>
      </c>
      <c r="G758" s="95" t="s">
        <v>6314</v>
      </c>
      <c r="H758" s="106">
        <v>5524.7392822265601</v>
      </c>
      <c r="I758" s="16">
        <v>5523.8201583658902</v>
      </c>
      <c r="J758" s="94">
        <v>5524.7392822265601</v>
      </c>
    </row>
    <row r="759" spans="1:10" x14ac:dyDescent="0.2">
      <c r="A759" s="6" t="s">
        <v>1521</v>
      </c>
      <c r="B759" s="1" t="s">
        <v>7356</v>
      </c>
      <c r="C759" s="95" t="s">
        <v>6315</v>
      </c>
      <c r="D759" s="95" t="s">
        <v>6315</v>
      </c>
      <c r="E759" s="95" t="s">
        <v>6651</v>
      </c>
      <c r="F759" s="95" t="s">
        <v>6314</v>
      </c>
      <c r="G759" s="95" t="s">
        <v>6314</v>
      </c>
      <c r="H759" s="106">
        <v>5637.2959291953703</v>
      </c>
      <c r="I759" s="16">
        <v>5523.8201583658902</v>
      </c>
      <c r="J759" s="94">
        <v>5637.2959291953703</v>
      </c>
    </row>
    <row r="760" spans="1:10" x14ac:dyDescent="0.2">
      <c r="A760" s="6" t="s">
        <v>1508</v>
      </c>
      <c r="B760" s="1" t="s">
        <v>7357</v>
      </c>
      <c r="C760" s="95" t="s">
        <v>6315</v>
      </c>
      <c r="D760" s="95" t="s">
        <v>6315</v>
      </c>
      <c r="E760" s="95" t="s">
        <v>6651</v>
      </c>
      <c r="F760" s="95" t="s">
        <v>6314</v>
      </c>
      <c r="G760" s="95" t="s">
        <v>6314</v>
      </c>
      <c r="H760" s="106">
        <v>5522.1342366536501</v>
      </c>
      <c r="I760" s="16">
        <v>5523.8201583658902</v>
      </c>
      <c r="J760" s="94">
        <v>5522.1342366536501</v>
      </c>
    </row>
    <row r="761" spans="1:10" x14ac:dyDescent="0.2">
      <c r="A761" s="6" t="s">
        <v>1507</v>
      </c>
      <c r="B761" s="1" t="s">
        <v>7358</v>
      </c>
      <c r="C761" s="95" t="s">
        <v>6315</v>
      </c>
      <c r="D761" s="95" t="s">
        <v>6315</v>
      </c>
      <c r="E761" s="95" t="s">
        <v>6651</v>
      </c>
      <c r="F761" s="95" t="s">
        <v>6314</v>
      </c>
      <c r="G761" s="95" t="s">
        <v>6314</v>
      </c>
      <c r="H761" s="106">
        <v>5435.6066136853497</v>
      </c>
      <c r="I761" s="16">
        <v>5523.8201583658902</v>
      </c>
      <c r="J761" s="94">
        <v>5435.6066136853497</v>
      </c>
    </row>
    <row r="762" spans="1:10" x14ac:dyDescent="0.2">
      <c r="A762" s="6" t="s">
        <v>1506</v>
      </c>
      <c r="B762" s="1" t="s">
        <v>7359</v>
      </c>
      <c r="C762" s="95" t="s">
        <v>6315</v>
      </c>
      <c r="D762" s="95" t="s">
        <v>6315</v>
      </c>
      <c r="E762" s="95" t="s">
        <v>6651</v>
      </c>
      <c r="F762" s="95" t="s">
        <v>6314</v>
      </c>
      <c r="G762" s="95" t="s">
        <v>6314</v>
      </c>
      <c r="H762" s="106">
        <v>5557.9267318400898</v>
      </c>
      <c r="I762" s="16">
        <v>5523.8201583658902</v>
      </c>
      <c r="J762" s="94">
        <v>5557.9267318400898</v>
      </c>
    </row>
    <row r="763" spans="1:10" x14ac:dyDescent="0.2">
      <c r="A763" s="6" t="s">
        <v>1500</v>
      </c>
      <c r="B763" s="1" t="s">
        <v>7360</v>
      </c>
      <c r="C763" s="95" t="s">
        <v>6315</v>
      </c>
      <c r="D763" s="95" t="s">
        <v>6315</v>
      </c>
      <c r="E763" s="95" t="s">
        <v>6651</v>
      </c>
      <c r="F763" s="95" t="s">
        <v>6314</v>
      </c>
      <c r="G763" s="95" t="s">
        <v>6314</v>
      </c>
      <c r="H763" s="106">
        <v>5435.2558751260103</v>
      </c>
      <c r="I763" s="16">
        <v>5523.8201583658902</v>
      </c>
      <c r="J763" s="94">
        <v>5435.2558751260103</v>
      </c>
    </row>
    <row r="764" spans="1:10" x14ac:dyDescent="0.2">
      <c r="A764" s="6" t="s">
        <v>1525</v>
      </c>
      <c r="B764" s="1" t="s">
        <v>7361</v>
      </c>
      <c r="C764" s="95" t="s">
        <v>6315</v>
      </c>
      <c r="D764" s="95" t="s">
        <v>6315</v>
      </c>
      <c r="E764" s="95" t="s">
        <v>6651</v>
      </c>
      <c r="F764" s="95" t="s">
        <v>6314</v>
      </c>
      <c r="G764" s="95" t="s">
        <v>6314</v>
      </c>
      <c r="H764" s="106">
        <v>5593.3228559351701</v>
      </c>
      <c r="I764" s="16">
        <v>5523.8201583658902</v>
      </c>
      <c r="J764" s="94">
        <v>5593.3228559351701</v>
      </c>
    </row>
    <row r="765" spans="1:10" x14ac:dyDescent="0.2">
      <c r="A765" s="6" t="s">
        <v>1519</v>
      </c>
      <c r="B765" s="1" t="s">
        <v>7362</v>
      </c>
      <c r="C765" s="95" t="s">
        <v>6315</v>
      </c>
      <c r="D765" s="95" t="s">
        <v>6315</v>
      </c>
      <c r="E765" s="95" t="s">
        <v>6651</v>
      </c>
      <c r="F765" s="95" t="s">
        <v>6314</v>
      </c>
      <c r="G765" s="95" t="s">
        <v>6314</v>
      </c>
      <c r="H765" s="106">
        <v>5489.7617603058497</v>
      </c>
      <c r="I765" s="16">
        <v>5523.8201583658902</v>
      </c>
      <c r="J765" s="94">
        <v>5489.7617603058497</v>
      </c>
    </row>
    <row r="766" spans="1:10" x14ac:dyDescent="0.2">
      <c r="A766" s="6" t="s">
        <v>1495</v>
      </c>
      <c r="B766" s="1" t="s">
        <v>6958</v>
      </c>
      <c r="C766" s="95" t="s">
        <v>6315</v>
      </c>
      <c r="D766" s="95" t="s">
        <v>6315</v>
      </c>
      <c r="E766" s="95" t="s">
        <v>6651</v>
      </c>
      <c r="F766" s="95" t="s">
        <v>6314</v>
      </c>
      <c r="G766" s="95" t="s">
        <v>6314</v>
      </c>
      <c r="H766" s="106">
        <v>5545.5283138308896</v>
      </c>
      <c r="I766" s="16">
        <v>5523.8201583658902</v>
      </c>
      <c r="J766" s="94">
        <v>5545.5283138308896</v>
      </c>
    </row>
    <row r="767" spans="1:10" x14ac:dyDescent="0.2">
      <c r="A767" s="6" t="s">
        <v>1516</v>
      </c>
      <c r="B767" s="1" t="s">
        <v>7363</v>
      </c>
      <c r="C767" s="95" t="s">
        <v>6315</v>
      </c>
      <c r="D767" s="95" t="s">
        <v>6315</v>
      </c>
      <c r="E767" s="95" t="s">
        <v>6651</v>
      </c>
      <c r="F767" s="95" t="s">
        <v>6314</v>
      </c>
      <c r="G767" s="95" t="s">
        <v>6314</v>
      </c>
      <c r="H767" s="106">
        <v>5590.3448877427199</v>
      </c>
      <c r="I767" s="16">
        <v>5523.8201583658902</v>
      </c>
      <c r="J767" s="94">
        <v>5590.3448877427199</v>
      </c>
    </row>
    <row r="768" spans="1:10" x14ac:dyDescent="0.2">
      <c r="A768" s="6" t="s">
        <v>1498</v>
      </c>
      <c r="B768" s="1" t="s">
        <v>7364</v>
      </c>
      <c r="C768" s="95" t="s">
        <v>6315</v>
      </c>
      <c r="D768" s="95" t="s">
        <v>6315</v>
      </c>
      <c r="E768" s="95" t="s">
        <v>6651</v>
      </c>
      <c r="F768" s="95" t="s">
        <v>6314</v>
      </c>
      <c r="G768" s="95" t="s">
        <v>6314</v>
      </c>
      <c r="H768" s="106">
        <v>5517.89708806818</v>
      </c>
      <c r="I768" s="16">
        <v>5523.8201583658902</v>
      </c>
      <c r="J768" s="94">
        <v>5517.89708806818</v>
      </c>
    </row>
    <row r="769" spans="1:10" x14ac:dyDescent="0.2">
      <c r="A769" s="6" t="s">
        <v>1522</v>
      </c>
      <c r="B769" s="1" t="s">
        <v>7365</v>
      </c>
      <c r="C769" s="95" t="s">
        <v>6315</v>
      </c>
      <c r="D769" s="95" t="s">
        <v>6315</v>
      </c>
      <c r="E769" s="95" t="s">
        <v>6651</v>
      </c>
      <c r="F769" s="95" t="s">
        <v>6314</v>
      </c>
      <c r="G769" s="95" t="s">
        <v>6314</v>
      </c>
      <c r="H769" s="106">
        <v>5458.8018573649897</v>
      </c>
      <c r="I769" s="16">
        <v>5523.8201583658902</v>
      </c>
      <c r="J769" s="94">
        <v>5458.8018573649897</v>
      </c>
    </row>
    <row r="770" spans="1:10" x14ac:dyDescent="0.2">
      <c r="A770" s="6" t="s">
        <v>1502</v>
      </c>
      <c r="B770" s="1" t="s">
        <v>7366</v>
      </c>
      <c r="C770" s="95" t="s">
        <v>6315</v>
      </c>
      <c r="D770" s="95" t="s">
        <v>6315</v>
      </c>
      <c r="E770" s="95" t="s">
        <v>6651</v>
      </c>
      <c r="F770" s="95" t="s">
        <v>6314</v>
      </c>
      <c r="G770" s="95" t="s">
        <v>6314</v>
      </c>
      <c r="H770" s="106">
        <v>5525.6580352783203</v>
      </c>
      <c r="I770" s="16">
        <v>5523.8201583658902</v>
      </c>
      <c r="J770" s="94">
        <v>5525.6580352783203</v>
      </c>
    </row>
    <row r="771" spans="1:10" x14ac:dyDescent="0.2">
      <c r="A771" s="6" t="s">
        <v>1518</v>
      </c>
      <c r="B771" s="1" t="s">
        <v>7367</v>
      </c>
      <c r="C771" s="95" t="s">
        <v>6315</v>
      </c>
      <c r="D771" s="95" t="s">
        <v>6315</v>
      </c>
      <c r="E771" s="95" t="s">
        <v>6651</v>
      </c>
      <c r="F771" s="95" t="s">
        <v>6314</v>
      </c>
      <c r="G771" s="95" t="s">
        <v>6314</v>
      </c>
      <c r="H771" s="106">
        <v>5578.5761897389502</v>
      </c>
      <c r="I771" s="16">
        <v>5523.8201583658902</v>
      </c>
      <c r="J771" s="94">
        <v>5578.5761897389502</v>
      </c>
    </row>
    <row r="772" spans="1:10" x14ac:dyDescent="0.2">
      <c r="A772" s="6" t="s">
        <v>1496</v>
      </c>
      <c r="B772" s="1" t="s">
        <v>7368</v>
      </c>
      <c r="C772" s="95" t="s">
        <v>6315</v>
      </c>
      <c r="D772" s="95" t="s">
        <v>6315</v>
      </c>
      <c r="E772" s="95" t="s">
        <v>6651</v>
      </c>
      <c r="F772" s="95" t="s">
        <v>6314</v>
      </c>
      <c r="G772" s="95" t="s">
        <v>6314</v>
      </c>
      <c r="H772" s="106">
        <v>5493.0703430175799</v>
      </c>
      <c r="I772" s="16">
        <v>5523.8201583658902</v>
      </c>
      <c r="J772" s="94">
        <v>5493.0703430175799</v>
      </c>
    </row>
    <row r="773" spans="1:10" x14ac:dyDescent="0.2">
      <c r="A773" s="6" t="s">
        <v>1510</v>
      </c>
      <c r="B773" s="1" t="s">
        <v>7369</v>
      </c>
      <c r="C773" s="95" t="s">
        <v>6315</v>
      </c>
      <c r="D773" s="95" t="s">
        <v>6315</v>
      </c>
      <c r="E773" s="95" t="s">
        <v>6651</v>
      </c>
      <c r="F773" s="95" t="s">
        <v>6314</v>
      </c>
      <c r="G773" s="95" t="s">
        <v>6314</v>
      </c>
      <c r="H773" s="106">
        <v>5515.8687214809197</v>
      </c>
      <c r="I773" s="16">
        <v>5523.8201583658902</v>
      </c>
      <c r="J773" s="94">
        <v>5515.8687214809197</v>
      </c>
    </row>
    <row r="774" spans="1:10" x14ac:dyDescent="0.2">
      <c r="A774" s="6" t="s">
        <v>1493</v>
      </c>
      <c r="B774" s="1" t="s">
        <v>7370</v>
      </c>
      <c r="C774" s="95" t="s">
        <v>6315</v>
      </c>
      <c r="D774" s="95" t="s">
        <v>6315</v>
      </c>
      <c r="E774" s="95" t="s">
        <v>6651</v>
      </c>
      <c r="F774" s="95" t="s">
        <v>6314</v>
      </c>
      <c r="G774" s="95" t="s">
        <v>6314</v>
      </c>
      <c r="H774" s="106">
        <v>5558.3163940429704</v>
      </c>
      <c r="I774" s="16">
        <v>5523.8201583658902</v>
      </c>
      <c r="J774" s="94">
        <v>5558.3163940429704</v>
      </c>
    </row>
    <row r="775" spans="1:10" x14ac:dyDescent="0.2">
      <c r="A775" s="6" t="s">
        <v>1520</v>
      </c>
      <c r="B775" s="1" t="s">
        <v>7371</v>
      </c>
      <c r="C775" s="95" t="s">
        <v>6315</v>
      </c>
      <c r="D775" s="95" t="s">
        <v>6315</v>
      </c>
      <c r="E775" s="95" t="s">
        <v>6651</v>
      </c>
      <c r="F775" s="95" t="s">
        <v>6314</v>
      </c>
      <c r="G775" s="95" t="s">
        <v>6314</v>
      </c>
      <c r="H775" s="106">
        <v>5466.16775716146</v>
      </c>
      <c r="I775" s="16">
        <v>5523.8201583658902</v>
      </c>
      <c r="J775" s="94">
        <v>5466.16775716146</v>
      </c>
    </row>
    <row r="776" spans="1:10" x14ac:dyDescent="0.2">
      <c r="A776" s="6" t="s">
        <v>1523</v>
      </c>
      <c r="B776" s="1" t="s">
        <v>7372</v>
      </c>
      <c r="C776" s="95" t="s">
        <v>6315</v>
      </c>
      <c r="D776" s="95" t="s">
        <v>6315</v>
      </c>
      <c r="E776" s="95" t="s">
        <v>6651</v>
      </c>
      <c r="F776" s="95" t="s">
        <v>6316</v>
      </c>
      <c r="G776" s="95" t="s">
        <v>6316</v>
      </c>
      <c r="H776" s="106">
        <v>5503.82546424866</v>
      </c>
      <c r="I776" s="16">
        <v>5313.0107907618303</v>
      </c>
      <c r="J776" s="94">
        <v>5503.82546424866</v>
      </c>
    </row>
    <row r="777" spans="1:10" x14ac:dyDescent="0.2">
      <c r="A777" s="6" t="s">
        <v>1501</v>
      </c>
      <c r="B777" s="1" t="s">
        <v>7373</v>
      </c>
      <c r="C777" s="95" t="s">
        <v>6315</v>
      </c>
      <c r="D777" s="95" t="s">
        <v>6315</v>
      </c>
      <c r="E777" s="95" t="s">
        <v>6651</v>
      </c>
      <c r="F777" s="95" t="s">
        <v>6314</v>
      </c>
      <c r="G777" s="95" t="s">
        <v>6314</v>
      </c>
      <c r="H777" s="106">
        <v>5523.2485026041704</v>
      </c>
      <c r="I777" s="16">
        <v>5523.8201583658902</v>
      </c>
      <c r="J777" s="94">
        <v>5523.2485026041704</v>
      </c>
    </row>
    <row r="778" spans="1:10" x14ac:dyDescent="0.2">
      <c r="A778" s="6" t="s">
        <v>1524</v>
      </c>
      <c r="B778" s="1" t="s">
        <v>7374</v>
      </c>
      <c r="C778" s="95" t="s">
        <v>6315</v>
      </c>
      <c r="D778" s="95" t="s">
        <v>6315</v>
      </c>
      <c r="E778" s="95" t="s">
        <v>6651</v>
      </c>
      <c r="F778" s="95" t="s">
        <v>6314</v>
      </c>
      <c r="G778" s="95" t="s">
        <v>6314</v>
      </c>
      <c r="H778" s="106">
        <v>5552.6402356946801</v>
      </c>
      <c r="I778" s="16">
        <v>5523.8201583658902</v>
      </c>
      <c r="J778" s="94">
        <v>5552.6402356946801</v>
      </c>
    </row>
    <row r="779" spans="1:10" x14ac:dyDescent="0.2">
      <c r="A779" s="6" t="s">
        <v>1497</v>
      </c>
      <c r="B779" s="1" t="s">
        <v>7375</v>
      </c>
      <c r="C779" s="95" t="s">
        <v>6315</v>
      </c>
      <c r="D779" s="95" t="s">
        <v>6315</v>
      </c>
      <c r="E779" s="95" t="s">
        <v>6651</v>
      </c>
      <c r="F779" s="95" t="s">
        <v>6314</v>
      </c>
      <c r="G779" s="95" t="s">
        <v>6314</v>
      </c>
      <c r="H779" s="106">
        <v>5476.8710769127201</v>
      </c>
      <c r="I779" s="16">
        <v>5523.8201583658902</v>
      </c>
      <c r="J779" s="94">
        <v>5476.8710769127201</v>
      </c>
    </row>
    <row r="780" spans="1:10" x14ac:dyDescent="0.2">
      <c r="A780" s="6" t="s">
        <v>1511</v>
      </c>
      <c r="B780" s="1" t="s">
        <v>12281</v>
      </c>
      <c r="C780" s="95" t="s">
        <v>6315</v>
      </c>
      <c r="D780" s="95" t="s">
        <v>6315</v>
      </c>
      <c r="E780" s="95" t="s">
        <v>6651</v>
      </c>
      <c r="F780" s="95" t="s">
        <v>6314</v>
      </c>
      <c r="G780" s="95" t="s">
        <v>6314</v>
      </c>
      <c r="H780" s="106">
        <v>5552.05075412326</v>
      </c>
      <c r="I780" s="16">
        <v>5523.8201583658902</v>
      </c>
      <c r="J780" s="94">
        <v>5552.05075412326</v>
      </c>
    </row>
    <row r="781" spans="1:10" x14ac:dyDescent="0.2">
      <c r="A781" s="6" t="s">
        <v>1513</v>
      </c>
      <c r="B781" s="1" t="s">
        <v>7376</v>
      </c>
      <c r="C781" s="95" t="s">
        <v>6315</v>
      </c>
      <c r="D781" s="95" t="s">
        <v>6315</v>
      </c>
      <c r="E781" s="95" t="s">
        <v>6651</v>
      </c>
      <c r="F781" s="95" t="s">
        <v>6314</v>
      </c>
      <c r="G781" s="95" t="s">
        <v>6314</v>
      </c>
      <c r="H781" s="106">
        <v>5517.2978225966599</v>
      </c>
      <c r="I781" s="16">
        <v>5523.8201583658902</v>
      </c>
      <c r="J781" s="94">
        <v>5517.2978225966599</v>
      </c>
    </row>
    <row r="782" spans="1:10" x14ac:dyDescent="0.2">
      <c r="A782" s="6" t="s">
        <v>1503</v>
      </c>
      <c r="B782" s="1" t="s">
        <v>7377</v>
      </c>
      <c r="C782" s="95" t="s">
        <v>6315</v>
      </c>
      <c r="D782" s="95" t="s">
        <v>6315</v>
      </c>
      <c r="E782" s="95" t="s">
        <v>6651</v>
      </c>
      <c r="F782" s="95" t="s">
        <v>6314</v>
      </c>
      <c r="G782" s="95" t="s">
        <v>6314</v>
      </c>
      <c r="H782" s="106">
        <v>5455.0904405381898</v>
      </c>
      <c r="I782" s="16">
        <v>5523.8201583658902</v>
      </c>
      <c r="J782" s="94">
        <v>5455.0904405381898</v>
      </c>
    </row>
    <row r="783" spans="1:10" x14ac:dyDescent="0.2">
      <c r="A783" s="6" t="s">
        <v>1526</v>
      </c>
      <c r="B783" s="1" t="s">
        <v>7378</v>
      </c>
      <c r="C783" s="95" t="s">
        <v>6315</v>
      </c>
      <c r="D783" s="95" t="s">
        <v>6315</v>
      </c>
      <c r="E783" s="95" t="s">
        <v>6651</v>
      </c>
      <c r="F783" s="95" t="s">
        <v>6314</v>
      </c>
      <c r="G783" s="95" t="s">
        <v>6314</v>
      </c>
      <c r="H783" s="106">
        <v>5766.7637606534099</v>
      </c>
      <c r="I783" s="16">
        <v>5523.8201583658902</v>
      </c>
      <c r="J783" s="94">
        <v>5766.7637606534099</v>
      </c>
    </row>
    <row r="784" spans="1:10" x14ac:dyDescent="0.2">
      <c r="A784" s="6" t="s">
        <v>1505</v>
      </c>
      <c r="B784" s="1" t="s">
        <v>7379</v>
      </c>
      <c r="C784" s="95" t="s">
        <v>6315</v>
      </c>
      <c r="D784" s="95" t="s">
        <v>6315</v>
      </c>
      <c r="E784" s="95" t="s">
        <v>6651</v>
      </c>
      <c r="F784" s="95" t="s">
        <v>6314</v>
      </c>
      <c r="G784" s="95" t="s">
        <v>6314</v>
      </c>
      <c r="H784" s="106">
        <v>5431.42671875</v>
      </c>
      <c r="I784" s="16">
        <v>5523.8201583658902</v>
      </c>
      <c r="J784" s="94">
        <v>5431.42671875</v>
      </c>
    </row>
    <row r="785" spans="1:10" x14ac:dyDescent="0.2">
      <c r="A785" s="6" t="s">
        <v>1512</v>
      </c>
      <c r="B785" s="1" t="s">
        <v>7380</v>
      </c>
      <c r="C785" s="95" t="s">
        <v>6315</v>
      </c>
      <c r="D785" s="95" t="s">
        <v>6315</v>
      </c>
      <c r="E785" s="95" t="s">
        <v>6651</v>
      </c>
      <c r="F785" s="95" t="s">
        <v>6314</v>
      </c>
      <c r="G785" s="95" t="s">
        <v>6314</v>
      </c>
      <c r="H785" s="106">
        <v>5605.5890682444897</v>
      </c>
      <c r="I785" s="16">
        <v>5523.8201583658902</v>
      </c>
      <c r="J785" s="94">
        <v>5605.5890682444897</v>
      </c>
    </row>
    <row r="786" spans="1:10" x14ac:dyDescent="0.2">
      <c r="A786" s="6" t="s">
        <v>5743</v>
      </c>
      <c r="B786" s="1" t="s">
        <v>7381</v>
      </c>
      <c r="C786" s="95" t="s">
        <v>6548</v>
      </c>
      <c r="D786" s="95" t="s">
        <v>6548</v>
      </c>
      <c r="E786" s="95" t="s">
        <v>6645</v>
      </c>
      <c r="F786" s="95" t="s">
        <v>6554</v>
      </c>
      <c r="G786" s="95" t="s">
        <v>6554</v>
      </c>
      <c r="H786" s="106">
        <v>5512.5875958136803</v>
      </c>
      <c r="I786" s="16">
        <v>5489.6431986490898</v>
      </c>
      <c r="J786" s="94">
        <v>5512.5875958136803</v>
      </c>
    </row>
    <row r="787" spans="1:10" x14ac:dyDescent="0.2">
      <c r="A787" s="6" t="s">
        <v>5751</v>
      </c>
      <c r="B787" s="1" t="s">
        <v>7382</v>
      </c>
      <c r="C787" s="95" t="s">
        <v>6548</v>
      </c>
      <c r="D787" s="95" t="s">
        <v>6548</v>
      </c>
      <c r="E787" s="95" t="s">
        <v>6645</v>
      </c>
      <c r="F787" s="95" t="s">
        <v>6549</v>
      </c>
      <c r="G787" s="95" t="s">
        <v>6549</v>
      </c>
      <c r="H787" s="106">
        <v>5297.4220934416098</v>
      </c>
      <c r="I787" s="16">
        <v>5447.98780712183</v>
      </c>
      <c r="J787" s="94">
        <v>5297.4220934416098</v>
      </c>
    </row>
    <row r="788" spans="1:10" x14ac:dyDescent="0.2">
      <c r="A788" s="6" t="s">
        <v>5687</v>
      </c>
      <c r="B788" s="1" t="s">
        <v>7383</v>
      </c>
      <c r="C788" s="95" t="s">
        <v>6548</v>
      </c>
      <c r="D788" s="95" t="s">
        <v>6548</v>
      </c>
      <c r="E788" s="95" t="s">
        <v>6645</v>
      </c>
      <c r="F788" s="95" t="s">
        <v>6550</v>
      </c>
      <c r="G788" s="95" t="s">
        <v>6550</v>
      </c>
      <c r="H788" s="106">
        <v>5378.3020974864103</v>
      </c>
      <c r="I788" s="16">
        <v>5342.9791608035403</v>
      </c>
      <c r="J788" s="94">
        <v>5378.3020974864103</v>
      </c>
    </row>
    <row r="789" spans="1:10" x14ac:dyDescent="0.2">
      <c r="A789" s="6" t="s">
        <v>5684</v>
      </c>
      <c r="B789" s="1" t="s">
        <v>7384</v>
      </c>
      <c r="C789" s="95" t="s">
        <v>6548</v>
      </c>
      <c r="D789" s="95" t="s">
        <v>6548</v>
      </c>
      <c r="E789" s="95" t="s">
        <v>6645</v>
      </c>
      <c r="F789" s="95" t="s">
        <v>6555</v>
      </c>
      <c r="G789" s="95" t="s">
        <v>6555</v>
      </c>
      <c r="H789" s="106">
        <v>5320.9917436079504</v>
      </c>
      <c r="I789" s="16">
        <v>5414.2818706191601</v>
      </c>
      <c r="J789" s="94">
        <v>5320.9917436079504</v>
      </c>
    </row>
    <row r="790" spans="1:10" x14ac:dyDescent="0.2">
      <c r="A790" s="6" t="s">
        <v>5724</v>
      </c>
      <c r="B790" s="1" t="s">
        <v>7385</v>
      </c>
      <c r="C790" s="95" t="s">
        <v>6548</v>
      </c>
      <c r="D790" s="95" t="s">
        <v>6548</v>
      </c>
      <c r="E790" s="95" t="s">
        <v>6645</v>
      </c>
      <c r="F790" s="95" t="s">
        <v>6555</v>
      </c>
      <c r="G790" s="95" t="s">
        <v>6555</v>
      </c>
      <c r="H790" s="106">
        <v>5498.7618628329901</v>
      </c>
      <c r="I790" s="16">
        <v>5414.2818706191601</v>
      </c>
      <c r="J790" s="94">
        <v>5498.7618628329901</v>
      </c>
    </row>
    <row r="791" spans="1:10" x14ac:dyDescent="0.2">
      <c r="A791" s="6" t="s">
        <v>5681</v>
      </c>
      <c r="B791" s="1" t="s">
        <v>7386</v>
      </c>
      <c r="C791" s="95" t="s">
        <v>6548</v>
      </c>
      <c r="D791" s="95" t="s">
        <v>6548</v>
      </c>
      <c r="E791" s="95" t="s">
        <v>6645</v>
      </c>
      <c r="F791" s="95" t="s">
        <v>6622</v>
      </c>
      <c r="G791" s="95" t="s">
        <v>6622</v>
      </c>
      <c r="H791" s="106">
        <v>5444.7458904836003</v>
      </c>
      <c r="I791" s="16">
        <v>5461.0061074013702</v>
      </c>
      <c r="J791" s="94">
        <v>5444.7458904836003</v>
      </c>
    </row>
    <row r="792" spans="1:10" x14ac:dyDescent="0.2">
      <c r="A792" s="6" t="s">
        <v>5682</v>
      </c>
      <c r="B792" s="1" t="s">
        <v>7387</v>
      </c>
      <c r="C792" s="95" t="s">
        <v>6548</v>
      </c>
      <c r="D792" s="95" t="s">
        <v>6548</v>
      </c>
      <c r="E792" s="95" t="s">
        <v>6645</v>
      </c>
      <c r="F792" s="95" t="s">
        <v>6622</v>
      </c>
      <c r="G792" s="95" t="s">
        <v>6622</v>
      </c>
      <c r="H792" s="106">
        <v>5556.3369884672602</v>
      </c>
      <c r="I792" s="16">
        <v>5461.0061074013702</v>
      </c>
      <c r="J792" s="94">
        <v>5556.3369884672602</v>
      </c>
    </row>
    <row r="793" spans="1:10" x14ac:dyDescent="0.2">
      <c r="A793" s="6" t="s">
        <v>5676</v>
      </c>
      <c r="B793" s="1" t="s">
        <v>12282</v>
      </c>
      <c r="C793" s="95" t="s">
        <v>6548</v>
      </c>
      <c r="D793" s="95" t="s">
        <v>6548</v>
      </c>
      <c r="E793" s="95" t="s">
        <v>6645</v>
      </c>
      <c r="F793" s="95" t="s">
        <v>6549</v>
      </c>
      <c r="G793" s="95" t="s">
        <v>6549</v>
      </c>
      <c r="H793" s="106">
        <v>5405.6969463641799</v>
      </c>
      <c r="I793" s="16">
        <v>5447.98780712183</v>
      </c>
      <c r="J793" s="94">
        <v>5405.6969463641799</v>
      </c>
    </row>
    <row r="794" spans="1:10" x14ac:dyDescent="0.2">
      <c r="A794" s="6" t="s">
        <v>5714</v>
      </c>
      <c r="B794" s="1" t="s">
        <v>7388</v>
      </c>
      <c r="C794" s="95" t="s">
        <v>6548</v>
      </c>
      <c r="D794" s="95" t="s">
        <v>6548</v>
      </c>
      <c r="E794" s="95" t="s">
        <v>6645</v>
      </c>
      <c r="F794" s="95" t="s">
        <v>6622</v>
      </c>
      <c r="G794" s="95" t="s">
        <v>6622</v>
      </c>
      <c r="H794" s="106">
        <v>5580.1197206439401</v>
      </c>
      <c r="I794" s="16">
        <v>5461.0061074013702</v>
      </c>
      <c r="J794" s="94">
        <v>5580.1197206439401</v>
      </c>
    </row>
    <row r="795" spans="1:10" x14ac:dyDescent="0.2">
      <c r="A795" s="6" t="s">
        <v>5727</v>
      </c>
      <c r="B795" s="1" t="s">
        <v>7389</v>
      </c>
      <c r="C795" s="95" t="s">
        <v>6548</v>
      </c>
      <c r="D795" s="95" t="s">
        <v>6548</v>
      </c>
      <c r="E795" s="95" t="s">
        <v>6645</v>
      </c>
      <c r="F795" s="95" t="s">
        <v>6551</v>
      </c>
      <c r="G795" s="95" t="s">
        <v>6551</v>
      </c>
      <c r="H795" s="106">
        <v>5483.5654492187496</v>
      </c>
      <c r="I795" s="16">
        <v>5482.6514983049101</v>
      </c>
      <c r="J795" s="94">
        <v>5483.5654492187496</v>
      </c>
    </row>
    <row r="796" spans="1:10" x14ac:dyDescent="0.2">
      <c r="A796" s="6" t="s">
        <v>5720</v>
      </c>
      <c r="B796" s="1" t="s">
        <v>7390</v>
      </c>
      <c r="C796" s="95" t="s">
        <v>6548</v>
      </c>
      <c r="D796" s="95" t="s">
        <v>6548</v>
      </c>
      <c r="E796" s="95" t="s">
        <v>6645</v>
      </c>
      <c r="F796" s="95" t="s">
        <v>6553</v>
      </c>
      <c r="G796" s="95" t="s">
        <v>6553</v>
      </c>
      <c r="H796" s="106">
        <v>5515.3709441154197</v>
      </c>
      <c r="I796" s="16">
        <v>5539.8723382551398</v>
      </c>
      <c r="J796" s="94">
        <v>5515.3709441154197</v>
      </c>
    </row>
    <row r="797" spans="1:10" x14ac:dyDescent="0.2">
      <c r="A797" s="6" t="s">
        <v>5725</v>
      </c>
      <c r="B797" s="1" t="s">
        <v>7391</v>
      </c>
      <c r="C797" s="95" t="s">
        <v>6548</v>
      </c>
      <c r="D797" s="95" t="s">
        <v>6548</v>
      </c>
      <c r="E797" s="95" t="s">
        <v>6645</v>
      </c>
      <c r="F797" s="95" t="s">
        <v>6552</v>
      </c>
      <c r="G797" s="95" t="s">
        <v>6552</v>
      </c>
      <c r="H797" s="106">
        <v>5277.0207868303596</v>
      </c>
      <c r="I797" s="16">
        <v>5341.4301255359496</v>
      </c>
      <c r="J797" s="94">
        <v>5277.0207868303596</v>
      </c>
    </row>
    <row r="798" spans="1:10" x14ac:dyDescent="0.2">
      <c r="A798" s="6" t="s">
        <v>5707</v>
      </c>
      <c r="B798" s="1" t="s">
        <v>7392</v>
      </c>
      <c r="C798" s="95" t="s">
        <v>6548</v>
      </c>
      <c r="D798" s="95" t="s">
        <v>6548</v>
      </c>
      <c r="E798" s="95" t="s">
        <v>6645</v>
      </c>
      <c r="F798" s="95" t="s">
        <v>6622</v>
      </c>
      <c r="G798" s="95" t="s">
        <v>6622</v>
      </c>
      <c r="H798" s="106">
        <v>5362.4145767076898</v>
      </c>
      <c r="I798" s="16">
        <v>5461.0061074013702</v>
      </c>
      <c r="J798" s="94">
        <v>5362.4145767076898</v>
      </c>
    </row>
    <row r="799" spans="1:10" x14ac:dyDescent="0.2">
      <c r="A799" s="6" t="s">
        <v>5711</v>
      </c>
      <c r="B799" s="1" t="s">
        <v>7393</v>
      </c>
      <c r="C799" s="95" t="s">
        <v>6548</v>
      </c>
      <c r="D799" s="95" t="s">
        <v>6548</v>
      </c>
      <c r="E799" s="95" t="s">
        <v>6645</v>
      </c>
      <c r="F799" s="95" t="s">
        <v>6553</v>
      </c>
      <c r="G799" s="95" t="s">
        <v>6553</v>
      </c>
      <c r="H799" s="106">
        <v>5628.6249511718797</v>
      </c>
      <c r="I799" s="16">
        <v>5539.8723382551398</v>
      </c>
      <c r="J799" s="94">
        <v>5628.6249511718797</v>
      </c>
    </row>
    <row r="800" spans="1:10" x14ac:dyDescent="0.2">
      <c r="A800" s="6" t="s">
        <v>5671</v>
      </c>
      <c r="B800" s="1" t="s">
        <v>7394</v>
      </c>
      <c r="C800" s="95" t="s">
        <v>6548</v>
      </c>
      <c r="D800" s="95" t="s">
        <v>6548</v>
      </c>
      <c r="E800" s="95" t="s">
        <v>6645</v>
      </c>
      <c r="F800" s="95" t="s">
        <v>6552</v>
      </c>
      <c r="G800" s="95" t="s">
        <v>6552</v>
      </c>
      <c r="H800" s="106">
        <v>5394.9689941406205</v>
      </c>
      <c r="I800" s="16">
        <v>5341.4301255359496</v>
      </c>
      <c r="J800" s="94">
        <v>5394.9689941406205</v>
      </c>
    </row>
    <row r="801" spans="1:10" x14ac:dyDescent="0.2">
      <c r="A801" s="6" t="s">
        <v>5696</v>
      </c>
      <c r="B801" s="1" t="s">
        <v>7395</v>
      </c>
      <c r="C801" s="95" t="s">
        <v>6548</v>
      </c>
      <c r="D801" s="95" t="s">
        <v>6548</v>
      </c>
      <c r="E801" s="95" t="s">
        <v>6645</v>
      </c>
      <c r="F801" s="95" t="s">
        <v>6555</v>
      </c>
      <c r="G801" s="95" t="s">
        <v>6555</v>
      </c>
      <c r="H801" s="106">
        <v>5351.6222713694897</v>
      </c>
      <c r="I801" s="16">
        <v>5414.2818706191601</v>
      </c>
      <c r="J801" s="94">
        <v>5351.6222713694897</v>
      </c>
    </row>
    <row r="802" spans="1:10" x14ac:dyDescent="0.2">
      <c r="A802" s="6" t="s">
        <v>2058</v>
      </c>
      <c r="B802" s="1" t="s">
        <v>7396</v>
      </c>
      <c r="C802" s="95" t="s">
        <v>6408</v>
      </c>
      <c r="D802" s="95" t="s">
        <v>6408</v>
      </c>
      <c r="E802" s="95" t="s">
        <v>6645</v>
      </c>
      <c r="F802" s="95" t="s">
        <v>6414</v>
      </c>
      <c r="G802" s="95" t="s">
        <v>6414</v>
      </c>
      <c r="H802" s="106">
        <v>5225.99419163946</v>
      </c>
      <c r="I802" s="16">
        <v>5331.37165155607</v>
      </c>
      <c r="J802" s="94">
        <v>5225.99419163946</v>
      </c>
    </row>
    <row r="803" spans="1:10" x14ac:dyDescent="0.2">
      <c r="A803" s="6" t="s">
        <v>5710</v>
      </c>
      <c r="B803" s="1" t="s">
        <v>7397</v>
      </c>
      <c r="C803" s="95" t="s">
        <v>6548</v>
      </c>
      <c r="D803" s="95" t="s">
        <v>6548</v>
      </c>
      <c r="E803" s="95" t="s">
        <v>6645</v>
      </c>
      <c r="F803" s="95" t="s">
        <v>6547</v>
      </c>
      <c r="G803" s="95" t="s">
        <v>6547</v>
      </c>
      <c r="H803" s="106">
        <v>5353.1322073063402</v>
      </c>
      <c r="I803" s="16">
        <v>5334.8612630629405</v>
      </c>
      <c r="J803" s="94">
        <v>5353.1322073063402</v>
      </c>
    </row>
    <row r="804" spans="1:10" x14ac:dyDescent="0.2">
      <c r="A804" s="6" t="s">
        <v>5716</v>
      </c>
      <c r="B804" s="1" t="s">
        <v>7398</v>
      </c>
      <c r="C804" s="95" t="s">
        <v>6548</v>
      </c>
      <c r="D804" s="95" t="s">
        <v>6548</v>
      </c>
      <c r="E804" s="95" t="s">
        <v>6645</v>
      </c>
      <c r="F804" s="95" t="s">
        <v>6551</v>
      </c>
      <c r="G804" s="95" t="s">
        <v>6551</v>
      </c>
      <c r="H804" s="106">
        <v>5496.6954394531203</v>
      </c>
      <c r="I804" s="16">
        <v>5482.6514983049101</v>
      </c>
      <c r="J804" s="94">
        <v>5496.6954394531203</v>
      </c>
    </row>
    <row r="805" spans="1:10" x14ac:dyDescent="0.2">
      <c r="A805" s="6" t="s">
        <v>5667</v>
      </c>
      <c r="B805" s="1" t="s">
        <v>8247</v>
      </c>
      <c r="C805" s="95" t="s">
        <v>6548</v>
      </c>
      <c r="D805" s="95" t="s">
        <v>6548</v>
      </c>
      <c r="E805" s="95" t="s">
        <v>6645</v>
      </c>
      <c r="F805" s="95" t="s">
        <v>6551</v>
      </c>
      <c r="G805" s="95" t="s">
        <v>6551</v>
      </c>
      <c r="H805" s="106">
        <v>5623.2059173584003</v>
      </c>
      <c r="I805" s="16">
        <v>5482.6514983049101</v>
      </c>
      <c r="J805" s="94">
        <v>5623.2059173584003</v>
      </c>
    </row>
    <row r="806" spans="1:10" x14ac:dyDescent="0.2">
      <c r="A806" s="6" t="s">
        <v>5735</v>
      </c>
      <c r="B806" s="1" t="s">
        <v>7399</v>
      </c>
      <c r="C806" s="95" t="s">
        <v>6548</v>
      </c>
      <c r="D806" s="95" t="s">
        <v>6548</v>
      </c>
      <c r="E806" s="95" t="s">
        <v>6645</v>
      </c>
      <c r="F806" s="95" t="s">
        <v>6551</v>
      </c>
      <c r="G806" s="95" t="s">
        <v>6551</v>
      </c>
      <c r="H806" s="106">
        <v>5593.96728515625</v>
      </c>
      <c r="I806" s="16">
        <v>5482.6514983049101</v>
      </c>
      <c r="J806" s="94">
        <v>5593.96728515625</v>
      </c>
    </row>
    <row r="807" spans="1:10" x14ac:dyDescent="0.2">
      <c r="A807" s="6" t="s">
        <v>5706</v>
      </c>
      <c r="B807" s="1" t="s">
        <v>7400</v>
      </c>
      <c r="C807" s="95" t="s">
        <v>6548</v>
      </c>
      <c r="D807" s="95" t="s">
        <v>6548</v>
      </c>
      <c r="E807" s="95" t="s">
        <v>6645</v>
      </c>
      <c r="F807" s="95" t="s">
        <v>6549</v>
      </c>
      <c r="G807" s="95" t="s">
        <v>6549</v>
      </c>
      <c r="H807" s="106">
        <v>5669.3663039434496</v>
      </c>
      <c r="I807" s="16">
        <v>5447.98780712183</v>
      </c>
      <c r="J807" s="94">
        <v>5669.3663039434496</v>
      </c>
    </row>
    <row r="808" spans="1:10" x14ac:dyDescent="0.2">
      <c r="A808" s="6" t="s">
        <v>5661</v>
      </c>
      <c r="B808" s="1" t="s">
        <v>7401</v>
      </c>
      <c r="C808" s="95" t="s">
        <v>6548</v>
      </c>
      <c r="D808" s="95" t="s">
        <v>6548</v>
      </c>
      <c r="E808" s="95" t="s">
        <v>6645</v>
      </c>
      <c r="F808" s="95" t="s">
        <v>6551</v>
      </c>
      <c r="G808" s="95" t="s">
        <v>6551</v>
      </c>
      <c r="H808" s="106">
        <v>5541.9797272858796</v>
      </c>
      <c r="I808" s="16">
        <v>5482.6514983049101</v>
      </c>
      <c r="J808" s="94">
        <v>5541.9797272858796</v>
      </c>
    </row>
    <row r="809" spans="1:10" x14ac:dyDescent="0.2">
      <c r="A809" s="6" t="s">
        <v>5679</v>
      </c>
      <c r="B809" s="1" t="s">
        <v>7402</v>
      </c>
      <c r="C809" s="95" t="s">
        <v>6548</v>
      </c>
      <c r="D809" s="95" t="s">
        <v>6548</v>
      </c>
      <c r="E809" s="95" t="s">
        <v>6645</v>
      </c>
      <c r="F809" s="95" t="s">
        <v>6555</v>
      </c>
      <c r="G809" s="95" t="s">
        <v>6555</v>
      </c>
      <c r="H809" s="106">
        <v>5387.34179084684</v>
      </c>
      <c r="I809" s="16">
        <v>5414.2818706191601</v>
      </c>
      <c r="J809" s="94">
        <v>5387.34179084684</v>
      </c>
    </row>
    <row r="810" spans="1:10" x14ac:dyDescent="0.2">
      <c r="A810" s="6" t="s">
        <v>5738</v>
      </c>
      <c r="B810" s="1" t="s">
        <v>7403</v>
      </c>
      <c r="C810" s="95" t="s">
        <v>6548</v>
      </c>
      <c r="D810" s="95" t="s">
        <v>6548</v>
      </c>
      <c r="E810" s="95" t="s">
        <v>6645</v>
      </c>
      <c r="F810" s="95" t="s">
        <v>6552</v>
      </c>
      <c r="G810" s="95" t="s">
        <v>6552</v>
      </c>
      <c r="H810" s="106">
        <v>5440.8746202256898</v>
      </c>
      <c r="I810" s="16">
        <v>5341.4301255359496</v>
      </c>
      <c r="J810" s="94">
        <v>5440.8746202256898</v>
      </c>
    </row>
    <row r="811" spans="1:10" x14ac:dyDescent="0.2">
      <c r="A811" s="6" t="s">
        <v>5705</v>
      </c>
      <c r="B811" s="1" t="s">
        <v>7404</v>
      </c>
      <c r="C811" s="95" t="s">
        <v>6548</v>
      </c>
      <c r="D811" s="95" t="s">
        <v>6548</v>
      </c>
      <c r="E811" s="95" t="s">
        <v>6645</v>
      </c>
      <c r="F811" s="95" t="s">
        <v>6554</v>
      </c>
      <c r="G811" s="95" t="s">
        <v>6554</v>
      </c>
      <c r="H811" s="106">
        <v>5564.95674272017</v>
      </c>
      <c r="I811" s="16">
        <v>5489.6431986490898</v>
      </c>
      <c r="J811" s="94">
        <v>5564.95674272017</v>
      </c>
    </row>
    <row r="812" spans="1:10" x14ac:dyDescent="0.2">
      <c r="A812" s="6" t="s">
        <v>5733</v>
      </c>
      <c r="B812" s="1" t="s">
        <v>7405</v>
      </c>
      <c r="C812" s="95" t="s">
        <v>6548</v>
      </c>
      <c r="D812" s="95" t="s">
        <v>6548</v>
      </c>
      <c r="E812" s="95" t="s">
        <v>6645</v>
      </c>
      <c r="F812" s="95" t="s">
        <v>6552</v>
      </c>
      <c r="G812" s="95" t="s">
        <v>6552</v>
      </c>
      <c r="H812" s="106">
        <v>5422.193359375</v>
      </c>
      <c r="I812" s="16">
        <v>5341.4301255359496</v>
      </c>
      <c r="J812" s="94">
        <v>5422.193359375</v>
      </c>
    </row>
    <row r="813" spans="1:10" x14ac:dyDescent="0.2">
      <c r="A813" s="6" t="s">
        <v>5758</v>
      </c>
      <c r="B813" s="1" t="s">
        <v>6666</v>
      </c>
      <c r="C813" s="95" t="s">
        <v>6548</v>
      </c>
      <c r="D813" s="95" t="s">
        <v>6548</v>
      </c>
      <c r="E813" s="95" t="s">
        <v>6645</v>
      </c>
      <c r="F813" s="95" t="s">
        <v>6555</v>
      </c>
      <c r="G813" s="95" t="s">
        <v>6555</v>
      </c>
      <c r="H813" s="106">
        <v>5465.3668323863603</v>
      </c>
      <c r="I813" s="16">
        <v>5414.2818706191601</v>
      </c>
      <c r="J813" s="94">
        <v>5465.3668323863603</v>
      </c>
    </row>
    <row r="814" spans="1:10" x14ac:dyDescent="0.2">
      <c r="A814" s="6" t="s">
        <v>5674</v>
      </c>
      <c r="B814" s="1" t="s">
        <v>7406</v>
      </c>
      <c r="C814" s="95" t="s">
        <v>6548</v>
      </c>
      <c r="D814" s="95" t="s">
        <v>6548</v>
      </c>
      <c r="E814" s="95" t="s">
        <v>6645</v>
      </c>
      <c r="F814" s="95" t="s">
        <v>6547</v>
      </c>
      <c r="G814" s="95" t="s">
        <v>6547</v>
      </c>
      <c r="H814" s="106">
        <v>5338.1132658710603</v>
      </c>
      <c r="I814" s="16">
        <v>5334.8612630629405</v>
      </c>
      <c r="J814" s="94">
        <v>5338.1132658710603</v>
      </c>
    </row>
    <row r="815" spans="1:10" x14ac:dyDescent="0.2">
      <c r="A815" s="6" t="s">
        <v>5683</v>
      </c>
      <c r="B815" s="1" t="s">
        <v>7407</v>
      </c>
      <c r="C815" s="95" t="s">
        <v>6548</v>
      </c>
      <c r="D815" s="95" t="s">
        <v>6548</v>
      </c>
      <c r="E815" s="95" t="s">
        <v>6645</v>
      </c>
      <c r="F815" s="95" t="s">
        <v>6554</v>
      </c>
      <c r="G815" s="95" t="s">
        <v>6554</v>
      </c>
      <c r="H815" s="106">
        <v>5467.1648053552399</v>
      </c>
      <c r="I815" s="16">
        <v>5489.6431986490898</v>
      </c>
      <c r="J815" s="94">
        <v>5467.1648053552399</v>
      </c>
    </row>
    <row r="816" spans="1:10" x14ac:dyDescent="0.2">
      <c r="A816" s="6" t="s">
        <v>5702</v>
      </c>
      <c r="B816" s="1" t="s">
        <v>7408</v>
      </c>
      <c r="C816" s="95" t="s">
        <v>6548</v>
      </c>
      <c r="D816" s="95" t="s">
        <v>6548</v>
      </c>
      <c r="E816" s="95" t="s">
        <v>6645</v>
      </c>
      <c r="F816" s="95" t="s">
        <v>6550</v>
      </c>
      <c r="G816" s="95" t="s">
        <v>6550</v>
      </c>
      <c r="H816" s="106">
        <v>5405.3481284340696</v>
      </c>
      <c r="I816" s="16">
        <v>5342.9791608035403</v>
      </c>
      <c r="J816" s="94">
        <v>5405.3481284340696</v>
      </c>
    </row>
    <row r="817" spans="1:10" x14ac:dyDescent="0.2">
      <c r="A817" s="6" t="s">
        <v>5766</v>
      </c>
      <c r="B817" s="1" t="s">
        <v>7409</v>
      </c>
      <c r="C817" s="95" t="s">
        <v>6548</v>
      </c>
      <c r="D817" s="95" t="s">
        <v>6548</v>
      </c>
      <c r="E817" s="95" t="s">
        <v>6645</v>
      </c>
      <c r="F817" s="95" t="s">
        <v>6622</v>
      </c>
      <c r="G817" s="95" t="s">
        <v>6622</v>
      </c>
      <c r="H817" s="106">
        <v>5561.0974025352298</v>
      </c>
      <c r="I817" s="16">
        <v>5461.0061074013702</v>
      </c>
      <c r="J817" s="94">
        <v>5561.0974025352298</v>
      </c>
    </row>
    <row r="818" spans="1:10" x14ac:dyDescent="0.2">
      <c r="A818" s="6" t="s">
        <v>5691</v>
      </c>
      <c r="B818" s="1" t="s">
        <v>7410</v>
      </c>
      <c r="C818" s="95" t="s">
        <v>6548</v>
      </c>
      <c r="D818" s="95" t="s">
        <v>6548</v>
      </c>
      <c r="E818" s="95" t="s">
        <v>6645</v>
      </c>
      <c r="F818" s="95" t="s">
        <v>6622</v>
      </c>
      <c r="G818" s="95" t="s">
        <v>6622</v>
      </c>
      <c r="H818" s="106">
        <v>5523.1672851562498</v>
      </c>
      <c r="I818" s="16">
        <v>5461.0061074013702</v>
      </c>
      <c r="J818" s="94">
        <v>5523.1672851562498</v>
      </c>
    </row>
    <row r="819" spans="1:10" x14ac:dyDescent="0.2">
      <c r="A819" s="6" t="s">
        <v>5752</v>
      </c>
      <c r="B819" s="1" t="s">
        <v>7411</v>
      </c>
      <c r="C819" s="95" t="s">
        <v>6548</v>
      </c>
      <c r="D819" s="95" t="s">
        <v>6548</v>
      </c>
      <c r="E819" s="95" t="s">
        <v>6645</v>
      </c>
      <c r="F819" s="95" t="s">
        <v>6552</v>
      </c>
      <c r="G819" s="95" t="s">
        <v>6552</v>
      </c>
      <c r="H819" s="106">
        <v>5416.7283374683302</v>
      </c>
      <c r="I819" s="16">
        <v>5341.4301255359496</v>
      </c>
      <c r="J819" s="94">
        <v>5416.7283374683302</v>
      </c>
    </row>
    <row r="820" spans="1:10" x14ac:dyDescent="0.2">
      <c r="A820" s="6" t="s">
        <v>5742</v>
      </c>
      <c r="B820" s="1" t="s">
        <v>7412</v>
      </c>
      <c r="C820" s="95" t="s">
        <v>6548</v>
      </c>
      <c r="D820" s="95" t="s">
        <v>6548</v>
      </c>
      <c r="E820" s="95" t="s">
        <v>6645</v>
      </c>
      <c r="F820" s="95" t="s">
        <v>6555</v>
      </c>
      <c r="G820" s="95" t="s">
        <v>6555</v>
      </c>
      <c r="H820" s="106">
        <v>5329.3536615481298</v>
      </c>
      <c r="I820" s="16">
        <v>5414.2818706191601</v>
      </c>
      <c r="J820" s="94">
        <v>5329.3536615481298</v>
      </c>
    </row>
    <row r="821" spans="1:10" x14ac:dyDescent="0.2">
      <c r="A821" s="6" t="s">
        <v>5708</v>
      </c>
      <c r="B821" s="1" t="s">
        <v>7413</v>
      </c>
      <c r="C821" s="95" t="s">
        <v>6548</v>
      </c>
      <c r="D821" s="95" t="s">
        <v>6548</v>
      </c>
      <c r="E821" s="95" t="s">
        <v>6645</v>
      </c>
      <c r="F821" s="95" t="s">
        <v>6552</v>
      </c>
      <c r="G821" s="95" t="s">
        <v>6552</v>
      </c>
      <c r="H821" s="106">
        <v>5375.9411892361104</v>
      </c>
      <c r="I821" s="16">
        <v>5341.4301255359496</v>
      </c>
      <c r="J821" s="94">
        <v>5375.9411892361104</v>
      </c>
    </row>
    <row r="822" spans="1:10" x14ac:dyDescent="0.2">
      <c r="A822" s="6" t="s">
        <v>5709</v>
      </c>
      <c r="B822" s="1" t="s">
        <v>6705</v>
      </c>
      <c r="C822" s="95" t="s">
        <v>6548</v>
      </c>
      <c r="D822" s="95" t="s">
        <v>6548</v>
      </c>
      <c r="E822" s="95" t="s">
        <v>6645</v>
      </c>
      <c r="F822" s="95" t="s">
        <v>6622</v>
      </c>
      <c r="G822" s="95" t="s">
        <v>6622</v>
      </c>
      <c r="H822" s="106">
        <v>5311.9402832031201</v>
      </c>
      <c r="I822" s="16">
        <v>5461.0061074013702</v>
      </c>
      <c r="J822" s="94">
        <v>5311.9402832031201</v>
      </c>
    </row>
    <row r="823" spans="1:10" x14ac:dyDescent="0.2">
      <c r="A823" s="6" t="s">
        <v>5673</v>
      </c>
      <c r="B823" s="1" t="s">
        <v>7414</v>
      </c>
      <c r="C823" s="95" t="s">
        <v>6548</v>
      </c>
      <c r="D823" s="95" t="s">
        <v>6548</v>
      </c>
      <c r="E823" s="95" t="s">
        <v>6645</v>
      </c>
      <c r="F823" s="95" t="s">
        <v>6554</v>
      </c>
      <c r="G823" s="95" t="s">
        <v>6554</v>
      </c>
      <c r="H823" s="106">
        <v>5532.8421507019902</v>
      </c>
      <c r="I823" s="16">
        <v>5489.6431986490898</v>
      </c>
      <c r="J823" s="94">
        <v>5532.8421507019902</v>
      </c>
    </row>
    <row r="824" spans="1:10" x14ac:dyDescent="0.2">
      <c r="A824" s="6" t="s">
        <v>5718</v>
      </c>
      <c r="B824" s="1" t="s">
        <v>7415</v>
      </c>
      <c r="C824" s="95" t="s">
        <v>6548</v>
      </c>
      <c r="D824" s="95" t="s">
        <v>6548</v>
      </c>
      <c r="E824" s="95" t="s">
        <v>6645</v>
      </c>
      <c r="F824" s="95" t="s">
        <v>6622</v>
      </c>
      <c r="G824" s="95" t="s">
        <v>6622</v>
      </c>
      <c r="H824" s="106">
        <v>5406.4185009765597</v>
      </c>
      <c r="I824" s="16">
        <v>5461.0061074013702</v>
      </c>
      <c r="J824" s="94">
        <v>5406.4185009765597</v>
      </c>
    </row>
    <row r="825" spans="1:10" x14ac:dyDescent="0.2">
      <c r="A825" s="6" t="s">
        <v>5712</v>
      </c>
      <c r="B825" s="1" t="s">
        <v>7416</v>
      </c>
      <c r="C825" s="95" t="s">
        <v>6548</v>
      </c>
      <c r="D825" s="95" t="s">
        <v>6548</v>
      </c>
      <c r="E825" s="95" t="s">
        <v>6645</v>
      </c>
      <c r="F825" s="95" t="s">
        <v>6553</v>
      </c>
      <c r="G825" s="95" t="s">
        <v>6553</v>
      </c>
      <c r="H825" s="106">
        <v>5628.6082066127201</v>
      </c>
      <c r="I825" s="16">
        <v>5539.8723382551398</v>
      </c>
      <c r="J825" s="94">
        <v>5628.6082066127201</v>
      </c>
    </row>
    <row r="826" spans="1:10" x14ac:dyDescent="0.2">
      <c r="A826" s="6" t="s">
        <v>5685</v>
      </c>
      <c r="B826" s="1" t="s">
        <v>12283</v>
      </c>
      <c r="C826" s="95" t="s">
        <v>6548</v>
      </c>
      <c r="D826" s="95" t="s">
        <v>6548</v>
      </c>
      <c r="E826" s="95" t="s">
        <v>6645</v>
      </c>
      <c r="F826" s="95" t="s">
        <v>6553</v>
      </c>
      <c r="G826" s="95" t="s">
        <v>6553</v>
      </c>
      <c r="H826" s="106">
        <v>5625.9099934895803</v>
      </c>
      <c r="I826" s="16">
        <v>5539.8723382551398</v>
      </c>
      <c r="J826" s="94">
        <v>5625.9099934895803</v>
      </c>
    </row>
    <row r="827" spans="1:10" x14ac:dyDescent="0.2">
      <c r="A827" s="6" t="s">
        <v>5678</v>
      </c>
      <c r="B827" s="1" t="s">
        <v>7417</v>
      </c>
      <c r="C827" s="95" t="s">
        <v>6548</v>
      </c>
      <c r="D827" s="95" t="s">
        <v>6548</v>
      </c>
      <c r="E827" s="95" t="s">
        <v>6645</v>
      </c>
      <c r="F827" s="95" t="s">
        <v>6551</v>
      </c>
      <c r="G827" s="95" t="s">
        <v>6551</v>
      </c>
      <c r="H827" s="106">
        <v>5412.8420222355799</v>
      </c>
      <c r="I827" s="16">
        <v>5482.6514983049101</v>
      </c>
      <c r="J827" s="94">
        <v>5412.8420222355799</v>
      </c>
    </row>
    <row r="828" spans="1:10" x14ac:dyDescent="0.2">
      <c r="A828" s="6" t="s">
        <v>5692</v>
      </c>
      <c r="B828" s="1" t="s">
        <v>7418</v>
      </c>
      <c r="C828" s="95" t="s">
        <v>6548</v>
      </c>
      <c r="D828" s="95" t="s">
        <v>6548</v>
      </c>
      <c r="E828" s="95" t="s">
        <v>6645</v>
      </c>
      <c r="F828" s="95" t="s">
        <v>6622</v>
      </c>
      <c r="G828" s="95" t="s">
        <v>6622</v>
      </c>
      <c r="H828" s="106">
        <v>5425.8256467423398</v>
      </c>
      <c r="I828" s="16">
        <v>5461.0061074013702</v>
      </c>
      <c r="J828" s="94">
        <v>5425.8256467423398</v>
      </c>
    </row>
    <row r="829" spans="1:10" x14ac:dyDescent="0.2">
      <c r="A829" s="6" t="s">
        <v>5698</v>
      </c>
      <c r="B829" s="1" t="s">
        <v>7419</v>
      </c>
      <c r="C829" s="95" t="s">
        <v>6548</v>
      </c>
      <c r="D829" s="95" t="s">
        <v>6548</v>
      </c>
      <c r="E829" s="95" t="s">
        <v>6645</v>
      </c>
      <c r="F829" s="95" t="s">
        <v>6555</v>
      </c>
      <c r="G829" s="95" t="s">
        <v>6555</v>
      </c>
      <c r="H829" s="106">
        <v>5453.8720421424296</v>
      </c>
      <c r="I829" s="16">
        <v>5414.2818706191601</v>
      </c>
      <c r="J829" s="94">
        <v>5453.8720421424296</v>
      </c>
    </row>
    <row r="830" spans="1:10" x14ac:dyDescent="0.2">
      <c r="A830" s="6" t="s">
        <v>5728</v>
      </c>
      <c r="B830" s="1" t="s">
        <v>7420</v>
      </c>
      <c r="C830" s="95" t="s">
        <v>6548</v>
      </c>
      <c r="D830" s="95" t="s">
        <v>6548</v>
      </c>
      <c r="E830" s="95" t="s">
        <v>6645</v>
      </c>
      <c r="F830" s="95" t="s">
        <v>6555</v>
      </c>
      <c r="G830" s="95" t="s">
        <v>6555</v>
      </c>
      <c r="H830" s="106">
        <v>5411.8872269611002</v>
      </c>
      <c r="I830" s="16">
        <v>5414.2818706191601</v>
      </c>
      <c r="J830" s="94">
        <v>5411.8872269611002</v>
      </c>
    </row>
    <row r="831" spans="1:10" x14ac:dyDescent="0.2">
      <c r="A831" s="6" t="s">
        <v>5723</v>
      </c>
      <c r="B831" s="1" t="s">
        <v>7421</v>
      </c>
      <c r="C831" s="95" t="s">
        <v>6548</v>
      </c>
      <c r="D831" s="95" t="s">
        <v>6548</v>
      </c>
      <c r="E831" s="95" t="s">
        <v>6645</v>
      </c>
      <c r="F831" s="95" t="s">
        <v>6554</v>
      </c>
      <c r="G831" s="95" t="s">
        <v>6554</v>
      </c>
      <c r="H831" s="106">
        <v>5495.1647235576902</v>
      </c>
      <c r="I831" s="16">
        <v>5489.6431986490898</v>
      </c>
      <c r="J831" s="94">
        <v>5495.1647235576902</v>
      </c>
    </row>
    <row r="832" spans="1:10" x14ac:dyDescent="0.2">
      <c r="A832" s="6" t="s">
        <v>5737</v>
      </c>
      <c r="B832" s="1" t="s">
        <v>7422</v>
      </c>
      <c r="C832" s="95" t="s">
        <v>6548</v>
      </c>
      <c r="D832" s="95" t="s">
        <v>6548</v>
      </c>
      <c r="E832" s="95" t="s">
        <v>6645</v>
      </c>
      <c r="F832" s="95" t="s">
        <v>6622</v>
      </c>
      <c r="G832" s="95" t="s">
        <v>6622</v>
      </c>
      <c r="H832" s="106">
        <v>5395.9048202261702</v>
      </c>
      <c r="I832" s="16">
        <v>5461.0061074013702</v>
      </c>
      <c r="J832" s="94">
        <v>5395.9048202261702</v>
      </c>
    </row>
    <row r="833" spans="1:10" x14ac:dyDescent="0.2">
      <c r="A833" s="6" t="s">
        <v>5717</v>
      </c>
      <c r="B833" s="1" t="s">
        <v>12284</v>
      </c>
      <c r="C833" s="95" t="s">
        <v>6548</v>
      </c>
      <c r="D833" s="95" t="s">
        <v>6548</v>
      </c>
      <c r="E833" s="95" t="s">
        <v>6645</v>
      </c>
      <c r="F833" s="95" t="s">
        <v>6555</v>
      </c>
      <c r="G833" s="95" t="s">
        <v>6555</v>
      </c>
      <c r="H833" s="106">
        <v>5422.4794270833299</v>
      </c>
      <c r="I833" s="16">
        <v>5414.2818706191601</v>
      </c>
      <c r="J833" s="94">
        <v>5422.4794270833299</v>
      </c>
    </row>
    <row r="834" spans="1:10" x14ac:dyDescent="0.2">
      <c r="A834" s="6" t="s">
        <v>5750</v>
      </c>
      <c r="B834" s="1" t="s">
        <v>7423</v>
      </c>
      <c r="C834" s="95" t="s">
        <v>6548</v>
      </c>
      <c r="D834" s="95" t="s">
        <v>6548</v>
      </c>
      <c r="E834" s="95" t="s">
        <v>6645</v>
      </c>
      <c r="F834" s="95" t="s">
        <v>6555</v>
      </c>
      <c r="G834" s="95" t="s">
        <v>6555</v>
      </c>
      <c r="H834" s="106">
        <v>5521.8584085051498</v>
      </c>
      <c r="I834" s="16">
        <v>5414.2818706191601</v>
      </c>
      <c r="J834" s="94">
        <v>5521.8584085051498</v>
      </c>
    </row>
    <row r="835" spans="1:10" x14ac:dyDescent="0.2">
      <c r="A835" s="6" t="s">
        <v>5729</v>
      </c>
      <c r="B835" s="1" t="s">
        <v>7424</v>
      </c>
      <c r="C835" s="95" t="s">
        <v>6548</v>
      </c>
      <c r="D835" s="95" t="s">
        <v>6548</v>
      </c>
      <c r="E835" s="95" t="s">
        <v>6645</v>
      </c>
      <c r="F835" s="95" t="s">
        <v>6622</v>
      </c>
      <c r="G835" s="95" t="s">
        <v>6622</v>
      </c>
      <c r="H835" s="106">
        <v>5445.8581219677499</v>
      </c>
      <c r="I835" s="16">
        <v>5461.0061074013702</v>
      </c>
      <c r="J835" s="94">
        <v>5445.8581219677499</v>
      </c>
    </row>
    <row r="836" spans="1:10" x14ac:dyDescent="0.2">
      <c r="A836" s="6" t="s">
        <v>5734</v>
      </c>
      <c r="B836" s="1" t="s">
        <v>7425</v>
      </c>
      <c r="C836" s="95" t="s">
        <v>6548</v>
      </c>
      <c r="D836" s="95" t="s">
        <v>6548</v>
      </c>
      <c r="E836" s="95" t="s">
        <v>6645</v>
      </c>
      <c r="F836" s="95" t="s">
        <v>6549</v>
      </c>
      <c r="G836" s="95" t="s">
        <v>6549</v>
      </c>
      <c r="H836" s="106">
        <v>5494.5484444754502</v>
      </c>
      <c r="I836" s="16">
        <v>5447.98780712183</v>
      </c>
      <c r="J836" s="94">
        <v>5494.5484444754502</v>
      </c>
    </row>
    <row r="837" spans="1:10" x14ac:dyDescent="0.2">
      <c r="A837" s="6" t="s">
        <v>5749</v>
      </c>
      <c r="B837" s="1" t="s">
        <v>7426</v>
      </c>
      <c r="C837" s="95" t="s">
        <v>6548</v>
      </c>
      <c r="D837" s="95" t="s">
        <v>6548</v>
      </c>
      <c r="E837" s="95" t="s">
        <v>6645</v>
      </c>
      <c r="F837" s="95" t="s">
        <v>6549</v>
      </c>
      <c r="G837" s="95" t="s">
        <v>6549</v>
      </c>
      <c r="H837" s="106">
        <v>5550.7719212582197</v>
      </c>
      <c r="I837" s="16">
        <v>5447.98780712183</v>
      </c>
      <c r="J837" s="94">
        <v>5550.7719212582197</v>
      </c>
    </row>
    <row r="838" spans="1:10" x14ac:dyDescent="0.2">
      <c r="A838" s="6" t="s">
        <v>5715</v>
      </c>
      <c r="B838" s="1" t="s">
        <v>7427</v>
      </c>
      <c r="C838" s="95" t="s">
        <v>6548</v>
      </c>
      <c r="D838" s="95" t="s">
        <v>6548</v>
      </c>
      <c r="E838" s="95" t="s">
        <v>6645</v>
      </c>
      <c r="F838" s="95" t="s">
        <v>6547</v>
      </c>
      <c r="G838" s="95" t="s">
        <v>6547</v>
      </c>
      <c r="H838" s="106">
        <v>5332.6999807646798</v>
      </c>
      <c r="I838" s="16">
        <v>5334.8612630629405</v>
      </c>
      <c r="J838" s="94">
        <v>5332.6999807646798</v>
      </c>
    </row>
    <row r="839" spans="1:10" x14ac:dyDescent="0.2">
      <c r="A839" s="6" t="s">
        <v>5677</v>
      </c>
      <c r="B839" s="1" t="s">
        <v>7428</v>
      </c>
      <c r="C839" s="95" t="s">
        <v>6548</v>
      </c>
      <c r="D839" s="95" t="s">
        <v>6548</v>
      </c>
      <c r="E839" s="95" t="s">
        <v>6645</v>
      </c>
      <c r="F839" s="95" t="s">
        <v>6553</v>
      </c>
      <c r="G839" s="95" t="s">
        <v>6553</v>
      </c>
      <c r="H839" s="106">
        <v>5508.89479282924</v>
      </c>
      <c r="I839" s="16">
        <v>5539.8723382551398</v>
      </c>
      <c r="J839" s="94">
        <v>5508.89479282924</v>
      </c>
    </row>
    <row r="840" spans="1:10" x14ac:dyDescent="0.2">
      <c r="A840" s="6" t="s">
        <v>5664</v>
      </c>
      <c r="B840" s="1" t="s">
        <v>7429</v>
      </c>
      <c r="C840" s="95" t="s">
        <v>6548</v>
      </c>
      <c r="D840" s="95" t="s">
        <v>6548</v>
      </c>
      <c r="E840" s="95" t="s">
        <v>6645</v>
      </c>
      <c r="F840" s="95" t="s">
        <v>6555</v>
      </c>
      <c r="G840" s="95" t="s">
        <v>6555</v>
      </c>
      <c r="H840" s="106">
        <v>5445.3493565150702</v>
      </c>
      <c r="I840" s="16">
        <v>5414.2818706191601</v>
      </c>
      <c r="J840" s="94">
        <v>5445.3493565150702</v>
      </c>
    </row>
    <row r="841" spans="1:10" x14ac:dyDescent="0.2">
      <c r="A841" s="6" t="s">
        <v>5745</v>
      </c>
      <c r="B841" s="1" t="s">
        <v>7430</v>
      </c>
      <c r="C841" s="95" t="s">
        <v>6548</v>
      </c>
      <c r="D841" s="95" t="s">
        <v>6548</v>
      </c>
      <c r="E841" s="95" t="s">
        <v>6645</v>
      </c>
      <c r="F841" s="95" t="s">
        <v>6547</v>
      </c>
      <c r="G841" s="95" t="s">
        <v>6547</v>
      </c>
      <c r="H841" s="106">
        <v>5333.3109971788199</v>
      </c>
      <c r="I841" s="16">
        <v>5334.8612630629405</v>
      </c>
      <c r="J841" s="94">
        <v>5333.3109971788199</v>
      </c>
    </row>
    <row r="842" spans="1:10" x14ac:dyDescent="0.2">
      <c r="A842" s="6" t="s">
        <v>5736</v>
      </c>
      <c r="B842" s="1" t="s">
        <v>7431</v>
      </c>
      <c r="C842" s="95" t="s">
        <v>6548</v>
      </c>
      <c r="D842" s="95" t="s">
        <v>6548</v>
      </c>
      <c r="E842" s="95" t="s">
        <v>6645</v>
      </c>
      <c r="F842" s="95" t="s">
        <v>6551</v>
      </c>
      <c r="G842" s="95" t="s">
        <v>6551</v>
      </c>
      <c r="H842" s="106">
        <v>5477.8236347273296</v>
      </c>
      <c r="I842" s="16">
        <v>5482.6514983049101</v>
      </c>
      <c r="J842" s="94">
        <v>5477.8236347273296</v>
      </c>
    </row>
    <row r="843" spans="1:10" x14ac:dyDescent="0.2">
      <c r="A843" s="6" t="s">
        <v>5659</v>
      </c>
      <c r="B843" s="1" t="s">
        <v>7432</v>
      </c>
      <c r="C843" s="95" t="s">
        <v>6548</v>
      </c>
      <c r="D843" s="95" t="s">
        <v>6548</v>
      </c>
      <c r="E843" s="95" t="s">
        <v>6645</v>
      </c>
      <c r="F843" s="95" t="s">
        <v>6552</v>
      </c>
      <c r="G843" s="95" t="s">
        <v>6552</v>
      </c>
      <c r="H843" s="106">
        <v>5334.92919921875</v>
      </c>
      <c r="I843" s="16">
        <v>5341.4301255359496</v>
      </c>
      <c r="J843" s="94">
        <v>5334.92919921875</v>
      </c>
    </row>
    <row r="844" spans="1:10" x14ac:dyDescent="0.2">
      <c r="A844" s="6" t="s">
        <v>5695</v>
      </c>
      <c r="B844" s="1" t="s">
        <v>7433</v>
      </c>
      <c r="C844" s="95" t="s">
        <v>6548</v>
      </c>
      <c r="D844" s="95" t="s">
        <v>6548</v>
      </c>
      <c r="E844" s="95" t="s">
        <v>6645</v>
      </c>
      <c r="F844" s="95" t="s">
        <v>6550</v>
      </c>
      <c r="G844" s="95" t="s">
        <v>6550</v>
      </c>
      <c r="H844" s="106">
        <v>5311.3507514565699</v>
      </c>
      <c r="I844" s="16">
        <v>5342.9791608035403</v>
      </c>
      <c r="J844" s="94">
        <v>5311.3507514565699</v>
      </c>
    </row>
    <row r="845" spans="1:10" x14ac:dyDescent="0.2">
      <c r="A845" s="6" t="s">
        <v>5660</v>
      </c>
      <c r="B845" s="1" t="s">
        <v>7434</v>
      </c>
      <c r="C845" s="95" t="s">
        <v>6548</v>
      </c>
      <c r="D845" s="95" t="s">
        <v>6548</v>
      </c>
      <c r="E845" s="95" t="s">
        <v>6645</v>
      </c>
      <c r="F845" s="95" t="s">
        <v>6622</v>
      </c>
      <c r="G845" s="95" t="s">
        <v>6622</v>
      </c>
      <c r="H845" s="106">
        <v>5467.9316013380003</v>
      </c>
      <c r="I845" s="16">
        <v>5461.0061074013702</v>
      </c>
      <c r="J845" s="94">
        <v>5467.9316013380003</v>
      </c>
    </row>
    <row r="846" spans="1:10" x14ac:dyDescent="0.2">
      <c r="A846" s="6" t="s">
        <v>5719</v>
      </c>
      <c r="B846" s="1" t="s">
        <v>7435</v>
      </c>
      <c r="C846" s="95" t="s">
        <v>6548</v>
      </c>
      <c r="D846" s="95" t="s">
        <v>6548</v>
      </c>
      <c r="E846" s="95" t="s">
        <v>6645</v>
      </c>
      <c r="F846" s="95" t="s">
        <v>6550</v>
      </c>
      <c r="G846" s="95" t="s">
        <v>6550</v>
      </c>
      <c r="H846" s="106">
        <v>5351.8792950665502</v>
      </c>
      <c r="I846" s="16">
        <v>5342.9791608035403</v>
      </c>
      <c r="J846" s="94">
        <v>5351.8792950665502</v>
      </c>
    </row>
    <row r="847" spans="1:10" x14ac:dyDescent="0.2">
      <c r="A847" s="6" t="s">
        <v>5672</v>
      </c>
      <c r="B847" s="1" t="s">
        <v>7436</v>
      </c>
      <c r="C847" s="95" t="s">
        <v>6548</v>
      </c>
      <c r="D847" s="95" t="s">
        <v>6548</v>
      </c>
      <c r="E847" s="95" t="s">
        <v>6645</v>
      </c>
      <c r="F847" s="95" t="s">
        <v>6551</v>
      </c>
      <c r="G847" s="95" t="s">
        <v>6551</v>
      </c>
      <c r="H847" s="106">
        <v>5330.22266303168</v>
      </c>
      <c r="I847" s="16">
        <v>5482.6514983049101</v>
      </c>
      <c r="J847" s="94">
        <v>5330.22266303168</v>
      </c>
    </row>
    <row r="848" spans="1:10" x14ac:dyDescent="0.2">
      <c r="A848" s="6" t="s">
        <v>5754</v>
      </c>
      <c r="B848" s="1" t="s">
        <v>7437</v>
      </c>
      <c r="C848" s="95" t="s">
        <v>6548</v>
      </c>
      <c r="D848" s="95" t="s">
        <v>6548</v>
      </c>
      <c r="E848" s="95" t="s">
        <v>6645</v>
      </c>
      <c r="F848" s="95" t="s">
        <v>6553</v>
      </c>
      <c r="G848" s="95" t="s">
        <v>6553</v>
      </c>
      <c r="H848" s="106">
        <v>5388.9735351562504</v>
      </c>
      <c r="I848" s="16">
        <v>5539.8723382551398</v>
      </c>
      <c r="J848" s="94">
        <v>5388.9735351562504</v>
      </c>
    </row>
    <row r="849" spans="1:10" x14ac:dyDescent="0.2">
      <c r="A849" s="6" t="s">
        <v>5675</v>
      </c>
      <c r="B849" s="1" t="s">
        <v>7438</v>
      </c>
      <c r="C849" s="95" t="s">
        <v>6548</v>
      </c>
      <c r="D849" s="95" t="s">
        <v>6548</v>
      </c>
      <c r="E849" s="95" t="s">
        <v>6645</v>
      </c>
      <c r="F849" s="95" t="s">
        <v>6622</v>
      </c>
      <c r="G849" s="95" t="s">
        <v>6622</v>
      </c>
      <c r="H849" s="106">
        <v>5529.9404779790502</v>
      </c>
      <c r="I849" s="16">
        <v>5461.0061074013702</v>
      </c>
      <c r="J849" s="94">
        <v>5529.9404779790502</v>
      </c>
    </row>
    <row r="850" spans="1:10" x14ac:dyDescent="0.2">
      <c r="A850" s="6" t="s">
        <v>5757</v>
      </c>
      <c r="B850" s="1" t="s">
        <v>6869</v>
      </c>
      <c r="C850" s="95" t="s">
        <v>6548</v>
      </c>
      <c r="D850" s="95" t="s">
        <v>6548</v>
      </c>
      <c r="E850" s="95" t="s">
        <v>6645</v>
      </c>
      <c r="F850" s="95" t="s">
        <v>6555</v>
      </c>
      <c r="G850" s="95" t="s">
        <v>6555</v>
      </c>
      <c r="H850" s="106">
        <v>5281.1492978050601</v>
      </c>
      <c r="I850" s="16">
        <v>5414.2818706191601</v>
      </c>
      <c r="J850" s="94">
        <v>5281.1492978050601</v>
      </c>
    </row>
    <row r="851" spans="1:10" x14ac:dyDescent="0.2">
      <c r="A851" s="6" t="s">
        <v>5713</v>
      </c>
      <c r="B851" s="1" t="s">
        <v>7439</v>
      </c>
      <c r="C851" s="95" t="s">
        <v>6548</v>
      </c>
      <c r="D851" s="95" t="s">
        <v>6548</v>
      </c>
      <c r="E851" s="95" t="s">
        <v>6645</v>
      </c>
      <c r="F851" s="95" t="s">
        <v>6549</v>
      </c>
      <c r="G851" s="95" t="s">
        <v>6549</v>
      </c>
      <c r="H851" s="106">
        <v>5268.1090959821404</v>
      </c>
      <c r="I851" s="16">
        <v>5447.98780712183</v>
      </c>
      <c r="J851" s="94">
        <v>5268.1090959821404</v>
      </c>
    </row>
    <row r="852" spans="1:10" x14ac:dyDescent="0.2">
      <c r="A852" s="6" t="s">
        <v>5703</v>
      </c>
      <c r="B852" s="1" t="s">
        <v>7440</v>
      </c>
      <c r="C852" s="95" t="s">
        <v>6548</v>
      </c>
      <c r="D852" s="95" t="s">
        <v>6548</v>
      </c>
      <c r="E852" s="95" t="s">
        <v>6645</v>
      </c>
      <c r="F852" s="95" t="s">
        <v>6622</v>
      </c>
      <c r="G852" s="95" t="s">
        <v>6622</v>
      </c>
      <c r="H852" s="106">
        <v>5564.9594972459499</v>
      </c>
      <c r="I852" s="16">
        <v>5461.0061074013702</v>
      </c>
      <c r="J852" s="94">
        <v>5564.9594972459499</v>
      </c>
    </row>
    <row r="853" spans="1:10" x14ac:dyDescent="0.2">
      <c r="A853" s="6" t="s">
        <v>5744</v>
      </c>
      <c r="B853" s="1" t="s">
        <v>7441</v>
      </c>
      <c r="C853" s="95" t="s">
        <v>6548</v>
      </c>
      <c r="D853" s="95" t="s">
        <v>6548</v>
      </c>
      <c r="E853" s="95" t="s">
        <v>6645</v>
      </c>
      <c r="F853" s="95" t="s">
        <v>6622</v>
      </c>
      <c r="G853" s="95" t="s">
        <v>6622</v>
      </c>
      <c r="H853" s="106">
        <v>5411.4966959199101</v>
      </c>
      <c r="I853" s="16">
        <v>5461.0061074013702</v>
      </c>
      <c r="J853" s="94">
        <v>5411.4966959199101</v>
      </c>
    </row>
    <row r="854" spans="1:10" x14ac:dyDescent="0.2">
      <c r="A854" s="6" t="s">
        <v>5739</v>
      </c>
      <c r="B854" s="1" t="s">
        <v>7442</v>
      </c>
      <c r="C854" s="95" t="s">
        <v>6548</v>
      </c>
      <c r="D854" s="95" t="s">
        <v>6548</v>
      </c>
      <c r="E854" s="95" t="s">
        <v>6645</v>
      </c>
      <c r="F854" s="95" t="s">
        <v>6622</v>
      </c>
      <c r="G854" s="95" t="s">
        <v>6622</v>
      </c>
      <c r="H854" s="106">
        <v>5535.3140651157901</v>
      </c>
      <c r="I854" s="16">
        <v>5461.0061074013702</v>
      </c>
      <c r="J854" s="94">
        <v>5535.3140651157901</v>
      </c>
    </row>
    <row r="855" spans="1:10" x14ac:dyDescent="0.2">
      <c r="A855" s="6" t="s">
        <v>5680</v>
      </c>
      <c r="B855" s="1" t="s">
        <v>7443</v>
      </c>
      <c r="C855" s="95" t="s">
        <v>6548</v>
      </c>
      <c r="D855" s="95" t="s">
        <v>6548</v>
      </c>
      <c r="E855" s="95" t="s">
        <v>6645</v>
      </c>
      <c r="F855" s="95" t="s">
        <v>6550</v>
      </c>
      <c r="G855" s="95" t="s">
        <v>6550</v>
      </c>
      <c r="H855" s="106">
        <v>5272.6898953419804</v>
      </c>
      <c r="I855" s="16">
        <v>5342.9791608035403</v>
      </c>
      <c r="J855" s="94">
        <v>5272.6898953419804</v>
      </c>
    </row>
    <row r="856" spans="1:10" x14ac:dyDescent="0.2">
      <c r="A856" s="6" t="s">
        <v>5663</v>
      </c>
      <c r="B856" s="1" t="s">
        <v>12711</v>
      </c>
      <c r="C856" s="95" t="s">
        <v>6548</v>
      </c>
      <c r="D856" s="95" t="s">
        <v>6548</v>
      </c>
      <c r="E856" s="95" t="s">
        <v>6645</v>
      </c>
      <c r="F856" s="95" t="s">
        <v>6552</v>
      </c>
      <c r="G856" s="95" t="s">
        <v>6552</v>
      </c>
      <c r="H856" s="106">
        <v>5222.1162567138699</v>
      </c>
      <c r="I856" s="16">
        <v>5341.4301255359496</v>
      </c>
      <c r="J856" s="94">
        <v>5222.1162567138699</v>
      </c>
    </row>
    <row r="857" spans="1:10" x14ac:dyDescent="0.2">
      <c r="A857" s="6" t="s">
        <v>810</v>
      </c>
      <c r="B857" s="1" t="s">
        <v>7444</v>
      </c>
      <c r="C857" s="95" t="s">
        <v>6548</v>
      </c>
      <c r="D857" s="95" t="s">
        <v>6548</v>
      </c>
      <c r="E857" s="95" t="s">
        <v>6645</v>
      </c>
      <c r="F857" s="95" t="s">
        <v>6550</v>
      </c>
      <c r="G857" s="95" t="s">
        <v>6550</v>
      </c>
      <c r="H857" s="106">
        <v>5337.6910226004502</v>
      </c>
      <c r="I857" s="16">
        <v>5342.9791608035403</v>
      </c>
      <c r="J857" s="94">
        <v>5337.6910226004502</v>
      </c>
    </row>
    <row r="858" spans="1:10" x14ac:dyDescent="0.2">
      <c r="A858" s="6" t="s">
        <v>5730</v>
      </c>
      <c r="B858" s="1" t="s">
        <v>7445</v>
      </c>
      <c r="C858" s="95" t="s">
        <v>6548</v>
      </c>
      <c r="D858" s="95" t="s">
        <v>6548</v>
      </c>
      <c r="E858" s="95" t="s">
        <v>6645</v>
      </c>
      <c r="F858" s="95" t="s">
        <v>6550</v>
      </c>
      <c r="G858" s="95" t="s">
        <v>6550</v>
      </c>
      <c r="H858" s="106">
        <v>5343.9068624205502</v>
      </c>
      <c r="I858" s="16">
        <v>5342.9791608035403</v>
      </c>
      <c r="J858" s="94">
        <v>5343.9068624205502</v>
      </c>
    </row>
    <row r="859" spans="1:10" x14ac:dyDescent="0.2">
      <c r="A859" s="6" t="s">
        <v>798</v>
      </c>
      <c r="B859" s="1" t="s">
        <v>7446</v>
      </c>
      <c r="C859" s="95" t="s">
        <v>6548</v>
      </c>
      <c r="D859" s="95" t="s">
        <v>6548</v>
      </c>
      <c r="E859" s="95" t="s">
        <v>6645</v>
      </c>
      <c r="F859" s="95" t="s">
        <v>6550</v>
      </c>
      <c r="G859" s="95" t="s">
        <v>6550</v>
      </c>
      <c r="H859" s="106">
        <v>5350.0180199032702</v>
      </c>
      <c r="I859" s="16">
        <v>5342.9791608035403</v>
      </c>
      <c r="J859" s="94">
        <v>5350.0180199032702</v>
      </c>
    </row>
    <row r="860" spans="1:10" x14ac:dyDescent="0.2">
      <c r="A860" s="6" t="s">
        <v>5765</v>
      </c>
      <c r="B860" s="1" t="s">
        <v>7447</v>
      </c>
      <c r="C860" s="95" t="s">
        <v>6548</v>
      </c>
      <c r="D860" s="95" t="s">
        <v>6548</v>
      </c>
      <c r="E860" s="95" t="s">
        <v>6645</v>
      </c>
      <c r="F860" s="95" t="s">
        <v>6552</v>
      </c>
      <c r="G860" s="95" t="s">
        <v>6552</v>
      </c>
      <c r="H860" s="106">
        <v>5292.7663690476202</v>
      </c>
      <c r="I860" s="16">
        <v>5341.4301255359496</v>
      </c>
      <c r="J860" s="94">
        <v>5292.7663690476202</v>
      </c>
    </row>
    <row r="861" spans="1:10" x14ac:dyDescent="0.2">
      <c r="A861" s="6" t="s">
        <v>5759</v>
      </c>
      <c r="B861" s="1" t="s">
        <v>11203</v>
      </c>
      <c r="C861" s="95" t="s">
        <v>6548</v>
      </c>
      <c r="D861" s="95" t="s">
        <v>6548</v>
      </c>
      <c r="E861" s="95" t="s">
        <v>6645</v>
      </c>
      <c r="F861" s="95" t="s">
        <v>6551</v>
      </c>
      <c r="G861" s="95" t="s">
        <v>6551</v>
      </c>
      <c r="H861" s="106">
        <v>5460.4934616815499</v>
      </c>
      <c r="I861" s="16">
        <v>5482.6514983049101</v>
      </c>
      <c r="J861" s="94">
        <v>5460.4934616815499</v>
      </c>
    </row>
    <row r="862" spans="1:10" x14ac:dyDescent="0.2">
      <c r="A862" s="6" t="s">
        <v>5761</v>
      </c>
      <c r="B862" s="1" t="s">
        <v>12285</v>
      </c>
      <c r="C862" s="95" t="s">
        <v>6548</v>
      </c>
      <c r="D862" s="95" t="s">
        <v>6548</v>
      </c>
      <c r="E862" s="95" t="s">
        <v>6645</v>
      </c>
      <c r="F862" s="95" t="s">
        <v>6553</v>
      </c>
      <c r="G862" s="95" t="s">
        <v>6553</v>
      </c>
      <c r="H862" s="106">
        <v>5547.51046022227</v>
      </c>
      <c r="I862" s="16">
        <v>5539.8723382551398</v>
      </c>
      <c r="J862" s="94">
        <v>5547.51046022227</v>
      </c>
    </row>
    <row r="863" spans="1:10" x14ac:dyDescent="0.2">
      <c r="A863" s="6" t="s">
        <v>5722</v>
      </c>
      <c r="B863" s="1" t="s">
        <v>12712</v>
      </c>
      <c r="C863" s="95" t="s">
        <v>6548</v>
      </c>
      <c r="D863" s="95" t="s">
        <v>6548</v>
      </c>
      <c r="E863" s="95" t="s">
        <v>6645</v>
      </c>
      <c r="F863" s="95" t="s">
        <v>6552</v>
      </c>
      <c r="G863" s="95" t="s">
        <v>6552</v>
      </c>
      <c r="H863" s="106">
        <v>5355.7315250318898</v>
      </c>
      <c r="I863" s="16">
        <v>5341.4301255359496</v>
      </c>
      <c r="J863" s="94">
        <v>5355.7315250318898</v>
      </c>
    </row>
    <row r="864" spans="1:10" x14ac:dyDescent="0.2">
      <c r="A864" s="6" t="s">
        <v>5669</v>
      </c>
      <c r="B864" s="1" t="s">
        <v>7448</v>
      </c>
      <c r="C864" s="95" t="s">
        <v>6548</v>
      </c>
      <c r="D864" s="95" t="s">
        <v>6548</v>
      </c>
      <c r="E864" s="95" t="s">
        <v>6645</v>
      </c>
      <c r="F864" s="95" t="s">
        <v>6549</v>
      </c>
      <c r="G864" s="95" t="s">
        <v>6549</v>
      </c>
      <c r="H864" s="106">
        <v>5490.7928560697101</v>
      </c>
      <c r="I864" s="16">
        <v>5447.98780712183</v>
      </c>
      <c r="J864" s="94">
        <v>5490.7928560697101</v>
      </c>
    </row>
    <row r="865" spans="1:10" x14ac:dyDescent="0.2">
      <c r="A865" s="6" t="s">
        <v>5670</v>
      </c>
      <c r="B865" s="1" t="s">
        <v>7449</v>
      </c>
      <c r="C865" s="95" t="s">
        <v>6548</v>
      </c>
      <c r="D865" s="95" t="s">
        <v>6548</v>
      </c>
      <c r="E865" s="95" t="s">
        <v>6645</v>
      </c>
      <c r="F865" s="95" t="s">
        <v>6549</v>
      </c>
      <c r="G865" s="95" t="s">
        <v>6549</v>
      </c>
      <c r="H865" s="106">
        <v>5380.0319081182097</v>
      </c>
      <c r="I865" s="16">
        <v>5447.98780712183</v>
      </c>
      <c r="J865" s="94">
        <v>5380.0319081182097</v>
      </c>
    </row>
    <row r="866" spans="1:10" x14ac:dyDescent="0.2">
      <c r="A866" s="6" t="s">
        <v>5748</v>
      </c>
      <c r="B866" s="1" t="s">
        <v>7450</v>
      </c>
      <c r="C866" s="95" t="s">
        <v>6548</v>
      </c>
      <c r="D866" s="95" t="s">
        <v>6548</v>
      </c>
      <c r="E866" s="95" t="s">
        <v>6645</v>
      </c>
      <c r="F866" s="95" t="s">
        <v>6550</v>
      </c>
      <c r="G866" s="95" t="s">
        <v>6550</v>
      </c>
      <c r="H866" s="106">
        <v>5371.9328125000002</v>
      </c>
      <c r="I866" s="16">
        <v>5342.9791608035403</v>
      </c>
      <c r="J866" s="94">
        <v>5371.9328125000002</v>
      </c>
    </row>
    <row r="867" spans="1:10" x14ac:dyDescent="0.2">
      <c r="A867" s="6" t="s">
        <v>5688</v>
      </c>
      <c r="B867" s="1" t="s">
        <v>7451</v>
      </c>
      <c r="C867" s="95" t="s">
        <v>6548</v>
      </c>
      <c r="D867" s="95" t="s">
        <v>6548</v>
      </c>
      <c r="E867" s="95" t="s">
        <v>6645</v>
      </c>
      <c r="F867" s="95" t="s">
        <v>6555</v>
      </c>
      <c r="G867" s="95" t="s">
        <v>6555</v>
      </c>
      <c r="H867" s="106">
        <v>5324.8295634501701</v>
      </c>
      <c r="I867" s="16">
        <v>5414.2818706191601</v>
      </c>
      <c r="J867" s="94">
        <v>5324.8295634501701</v>
      </c>
    </row>
    <row r="868" spans="1:10" x14ac:dyDescent="0.2">
      <c r="A868" s="6" t="s">
        <v>5668</v>
      </c>
      <c r="B868" s="1" t="s">
        <v>7452</v>
      </c>
      <c r="C868" s="95" t="s">
        <v>6548</v>
      </c>
      <c r="D868" s="95" t="s">
        <v>6548</v>
      </c>
      <c r="E868" s="95" t="s">
        <v>6645</v>
      </c>
      <c r="F868" s="95" t="s">
        <v>6549</v>
      </c>
      <c r="G868" s="95" t="s">
        <v>6549</v>
      </c>
      <c r="H868" s="106">
        <v>5374.2361002604202</v>
      </c>
      <c r="I868" s="16">
        <v>5447.98780712183</v>
      </c>
      <c r="J868" s="94">
        <v>5374.2361002604202</v>
      </c>
    </row>
    <row r="869" spans="1:10" x14ac:dyDescent="0.2">
      <c r="A869" s="6" t="s">
        <v>5753</v>
      </c>
      <c r="B869" s="1" t="s">
        <v>7453</v>
      </c>
      <c r="C869" s="95" t="s">
        <v>6548</v>
      </c>
      <c r="D869" s="95" t="s">
        <v>6548</v>
      </c>
      <c r="E869" s="95" t="s">
        <v>6645</v>
      </c>
      <c r="F869" s="95" t="s">
        <v>6554</v>
      </c>
      <c r="G869" s="95" t="s">
        <v>6554</v>
      </c>
      <c r="H869" s="106">
        <v>5468.0091901506703</v>
      </c>
      <c r="I869" s="16">
        <v>5489.6431986490898</v>
      </c>
      <c r="J869" s="94">
        <v>5468.0091901506703</v>
      </c>
    </row>
    <row r="870" spans="1:10" x14ac:dyDescent="0.2">
      <c r="A870" s="6" t="s">
        <v>5666</v>
      </c>
      <c r="B870" s="1" t="s">
        <v>7454</v>
      </c>
      <c r="C870" s="95" t="s">
        <v>6548</v>
      </c>
      <c r="D870" s="95" t="s">
        <v>6548</v>
      </c>
      <c r="E870" s="95" t="s">
        <v>6645</v>
      </c>
      <c r="F870" s="95" t="s">
        <v>6551</v>
      </c>
      <c r="G870" s="95" t="s">
        <v>6551</v>
      </c>
      <c r="H870" s="106">
        <v>5485.4718261718799</v>
      </c>
      <c r="I870" s="16">
        <v>5482.6514983049101</v>
      </c>
      <c r="J870" s="94">
        <v>5485.4718261718799</v>
      </c>
    </row>
    <row r="871" spans="1:10" x14ac:dyDescent="0.2">
      <c r="A871" s="6" t="s">
        <v>5686</v>
      </c>
      <c r="B871" s="1" t="s">
        <v>7455</v>
      </c>
      <c r="C871" s="95" t="s">
        <v>6548</v>
      </c>
      <c r="D871" s="95" t="s">
        <v>6548</v>
      </c>
      <c r="E871" s="95" t="s">
        <v>6645</v>
      </c>
      <c r="F871" s="95" t="s">
        <v>6555</v>
      </c>
      <c r="G871" s="95" t="s">
        <v>6555</v>
      </c>
      <c r="H871" s="106">
        <v>5540.5715193838396</v>
      </c>
      <c r="I871" s="16">
        <v>5414.2818706191601</v>
      </c>
      <c r="J871" s="94">
        <v>5540.5715193838396</v>
      </c>
    </row>
    <row r="872" spans="1:10" x14ac:dyDescent="0.2">
      <c r="A872" s="6" t="s">
        <v>5689</v>
      </c>
      <c r="B872" s="1" t="s">
        <v>7456</v>
      </c>
      <c r="C872" s="95" t="s">
        <v>6548</v>
      </c>
      <c r="D872" s="95" t="s">
        <v>6548</v>
      </c>
      <c r="E872" s="95" t="s">
        <v>6645</v>
      </c>
      <c r="F872" s="95" t="s">
        <v>6552</v>
      </c>
      <c r="G872" s="95" t="s">
        <v>6552</v>
      </c>
      <c r="H872" s="106">
        <v>5468.3603737571002</v>
      </c>
      <c r="I872" s="16">
        <v>5341.4301255359496</v>
      </c>
      <c r="J872" s="94">
        <v>5468.3603737571002</v>
      </c>
    </row>
    <row r="873" spans="1:10" x14ac:dyDescent="0.2">
      <c r="A873" s="6" t="s">
        <v>802</v>
      </c>
      <c r="B873" s="1" t="s">
        <v>7457</v>
      </c>
      <c r="C873" s="95" t="s">
        <v>6548</v>
      </c>
      <c r="D873" s="95" t="s">
        <v>6548</v>
      </c>
      <c r="E873" s="95" t="s">
        <v>6645</v>
      </c>
      <c r="F873" s="95" t="s">
        <v>6550</v>
      </c>
      <c r="G873" s="95" t="s">
        <v>6550</v>
      </c>
      <c r="H873" s="106">
        <v>5370.1511548913004</v>
      </c>
      <c r="I873" s="16">
        <v>5342.9791608035403</v>
      </c>
      <c r="J873" s="94">
        <v>5370.1511548913004</v>
      </c>
    </row>
    <row r="874" spans="1:10" x14ac:dyDescent="0.2">
      <c r="A874" s="6" t="s">
        <v>5726</v>
      </c>
      <c r="B874" s="1" t="s">
        <v>7458</v>
      </c>
      <c r="C874" s="95" t="s">
        <v>6548</v>
      </c>
      <c r="D874" s="95" t="s">
        <v>6548</v>
      </c>
      <c r="E874" s="95" t="s">
        <v>6645</v>
      </c>
      <c r="F874" s="95" t="s">
        <v>6547</v>
      </c>
      <c r="G874" s="95" t="s">
        <v>6547</v>
      </c>
      <c r="H874" s="106">
        <v>5353.0577912283397</v>
      </c>
      <c r="I874" s="16">
        <v>5334.8612630629405</v>
      </c>
      <c r="J874" s="94">
        <v>5353.0577912283397</v>
      </c>
    </row>
    <row r="875" spans="1:10" x14ac:dyDescent="0.2">
      <c r="A875" s="6" t="s">
        <v>5760</v>
      </c>
      <c r="B875" s="1" t="s">
        <v>7459</v>
      </c>
      <c r="C875" s="95" t="s">
        <v>6548</v>
      </c>
      <c r="D875" s="95" t="s">
        <v>6548</v>
      </c>
      <c r="E875" s="95" t="s">
        <v>6645</v>
      </c>
      <c r="F875" s="95" t="s">
        <v>6547</v>
      </c>
      <c r="G875" s="95" t="s">
        <v>6547</v>
      </c>
      <c r="H875" s="106">
        <v>5332.0052154876403</v>
      </c>
      <c r="I875" s="16">
        <v>5334.8612630629405</v>
      </c>
      <c r="J875" s="94">
        <v>5332.0052154876403</v>
      </c>
    </row>
    <row r="876" spans="1:10" x14ac:dyDescent="0.2">
      <c r="A876" s="6" t="s">
        <v>5731</v>
      </c>
      <c r="B876" s="1" t="s">
        <v>7460</v>
      </c>
      <c r="C876" s="95" t="s">
        <v>6548</v>
      </c>
      <c r="D876" s="95" t="s">
        <v>6548</v>
      </c>
      <c r="E876" s="95" t="s">
        <v>6645</v>
      </c>
      <c r="F876" s="95" t="s">
        <v>6622</v>
      </c>
      <c r="G876" s="95" t="s">
        <v>6622</v>
      </c>
      <c r="H876" s="106">
        <v>5435.0408166956004</v>
      </c>
      <c r="I876" s="16">
        <v>5461.0061074013702</v>
      </c>
      <c r="J876" s="94">
        <v>5435.0408166956004</v>
      </c>
    </row>
    <row r="877" spans="1:10" x14ac:dyDescent="0.2">
      <c r="A877" s="6" t="s">
        <v>5697</v>
      </c>
      <c r="B877" s="1" t="s">
        <v>7461</v>
      </c>
      <c r="C877" s="95" t="s">
        <v>6548</v>
      </c>
      <c r="D877" s="95" t="s">
        <v>6548</v>
      </c>
      <c r="E877" s="95" t="s">
        <v>6645</v>
      </c>
      <c r="F877" s="95" t="s">
        <v>6547</v>
      </c>
      <c r="G877" s="95" t="s">
        <v>6547</v>
      </c>
      <c r="H877" s="106">
        <v>5323.3490363507199</v>
      </c>
      <c r="I877" s="16">
        <v>5334.8612630629405</v>
      </c>
      <c r="J877" s="94">
        <v>5323.3490363507199</v>
      </c>
    </row>
    <row r="878" spans="1:10" x14ac:dyDescent="0.2">
      <c r="A878" s="6" t="s">
        <v>5665</v>
      </c>
      <c r="B878" s="1" t="s">
        <v>6715</v>
      </c>
      <c r="C878" s="95" t="s">
        <v>6548</v>
      </c>
      <c r="D878" s="95" t="s">
        <v>6548</v>
      </c>
      <c r="E878" s="95" t="s">
        <v>6645</v>
      </c>
      <c r="F878" s="95" t="s">
        <v>6551</v>
      </c>
      <c r="G878" s="95" t="s">
        <v>6551</v>
      </c>
      <c r="H878" s="106">
        <v>5548.5850665118196</v>
      </c>
      <c r="I878" s="16">
        <v>5482.6514983049101</v>
      </c>
      <c r="J878" s="94">
        <v>5548.5850665118196</v>
      </c>
    </row>
    <row r="879" spans="1:10" x14ac:dyDescent="0.2">
      <c r="A879" s="6" t="s">
        <v>5721</v>
      </c>
      <c r="B879" s="1" t="s">
        <v>7462</v>
      </c>
      <c r="C879" s="95" t="s">
        <v>6548</v>
      </c>
      <c r="D879" s="95" t="s">
        <v>6548</v>
      </c>
      <c r="E879" s="95" t="s">
        <v>6645</v>
      </c>
      <c r="F879" s="95" t="s">
        <v>6622</v>
      </c>
      <c r="G879" s="95" t="s">
        <v>6622</v>
      </c>
      <c r="H879" s="106">
        <v>5429.6115315755196</v>
      </c>
      <c r="I879" s="16">
        <v>5461.0061074013702</v>
      </c>
      <c r="J879" s="94">
        <v>5429.6115315755196</v>
      </c>
    </row>
    <row r="880" spans="1:10" x14ac:dyDescent="0.2">
      <c r="A880" s="6" t="s">
        <v>5732</v>
      </c>
      <c r="B880" s="1" t="s">
        <v>7463</v>
      </c>
      <c r="C880" s="95" t="s">
        <v>6548</v>
      </c>
      <c r="D880" s="95" t="s">
        <v>6548</v>
      </c>
      <c r="E880" s="95" t="s">
        <v>6645</v>
      </c>
      <c r="F880" s="95" t="s">
        <v>6551</v>
      </c>
      <c r="G880" s="95" t="s">
        <v>6551</v>
      </c>
      <c r="H880" s="106">
        <v>5511.8669738769504</v>
      </c>
      <c r="I880" s="16">
        <v>5482.6514983049101</v>
      </c>
      <c r="J880" s="94">
        <v>5511.8669738769504</v>
      </c>
    </row>
    <row r="881" spans="1:10" x14ac:dyDescent="0.2">
      <c r="A881" s="6" t="s">
        <v>5694</v>
      </c>
      <c r="B881" s="1" t="s">
        <v>7464</v>
      </c>
      <c r="C881" s="95" t="s">
        <v>6548</v>
      </c>
      <c r="D881" s="95" t="s">
        <v>6548</v>
      </c>
      <c r="E881" s="95" t="s">
        <v>6645</v>
      </c>
      <c r="F881" s="95" t="s">
        <v>6549</v>
      </c>
      <c r="G881" s="95" t="s">
        <v>6549</v>
      </c>
      <c r="H881" s="106">
        <v>5365.1830240885402</v>
      </c>
      <c r="I881" s="16">
        <v>5447.98780712183</v>
      </c>
      <c r="J881" s="94">
        <v>5365.1830240885402</v>
      </c>
    </row>
    <row r="882" spans="1:10" x14ac:dyDescent="0.2">
      <c r="A882" s="6" t="s">
        <v>792</v>
      </c>
      <c r="B882" s="1" t="s">
        <v>7465</v>
      </c>
      <c r="C882" s="95" t="s">
        <v>6548</v>
      </c>
      <c r="D882" s="95" t="s">
        <v>6548</v>
      </c>
      <c r="E882" s="95" t="s">
        <v>6645</v>
      </c>
      <c r="F882" s="95" t="s">
        <v>6550</v>
      </c>
      <c r="G882" s="95" t="s">
        <v>6550</v>
      </c>
      <c r="H882" s="106">
        <v>5228.32521654212</v>
      </c>
      <c r="I882" s="16">
        <v>5342.9791608035403</v>
      </c>
      <c r="J882" s="94">
        <v>5228.32521654212</v>
      </c>
    </row>
    <row r="883" spans="1:10" x14ac:dyDescent="0.2">
      <c r="A883" s="6" t="s">
        <v>5690</v>
      </c>
      <c r="B883" s="1" t="s">
        <v>7466</v>
      </c>
      <c r="C883" s="95" t="s">
        <v>6548</v>
      </c>
      <c r="D883" s="95" t="s">
        <v>6548</v>
      </c>
      <c r="E883" s="95" t="s">
        <v>6645</v>
      </c>
      <c r="F883" s="95" t="s">
        <v>6622</v>
      </c>
      <c r="G883" s="95" t="s">
        <v>6622</v>
      </c>
      <c r="H883" s="106">
        <v>5576.06631033761</v>
      </c>
      <c r="I883" s="16">
        <v>5461.0061074013702</v>
      </c>
      <c r="J883" s="94">
        <v>5576.06631033761</v>
      </c>
    </row>
    <row r="884" spans="1:10" x14ac:dyDescent="0.2">
      <c r="A884" s="6" t="s">
        <v>5746</v>
      </c>
      <c r="B884" s="1" t="s">
        <v>7467</v>
      </c>
      <c r="C884" s="95" t="s">
        <v>6548</v>
      </c>
      <c r="D884" s="95" t="s">
        <v>6548</v>
      </c>
      <c r="E884" s="95" t="s">
        <v>6645</v>
      </c>
      <c r="F884" s="95" t="s">
        <v>6550</v>
      </c>
      <c r="G884" s="95" t="s">
        <v>6550</v>
      </c>
      <c r="H884" s="106">
        <v>5312.5533603765998</v>
      </c>
      <c r="I884" s="16">
        <v>5342.9791608035403</v>
      </c>
      <c r="J884" s="94">
        <v>5312.5533603765998</v>
      </c>
    </row>
    <row r="885" spans="1:10" x14ac:dyDescent="0.2">
      <c r="A885" s="6" t="s">
        <v>5747</v>
      </c>
      <c r="B885" s="1" t="s">
        <v>7468</v>
      </c>
      <c r="C885" s="95" t="s">
        <v>6548</v>
      </c>
      <c r="D885" s="95" t="s">
        <v>6548</v>
      </c>
      <c r="E885" s="95" t="s">
        <v>6645</v>
      </c>
      <c r="F885" s="95" t="s">
        <v>6554</v>
      </c>
      <c r="G885" s="95" t="s">
        <v>6554</v>
      </c>
      <c r="H885" s="106">
        <v>5336.6693960336497</v>
      </c>
      <c r="I885" s="16">
        <v>5489.6431986490898</v>
      </c>
      <c r="J885" s="94">
        <v>5336.6693960336497</v>
      </c>
    </row>
    <row r="886" spans="1:10" x14ac:dyDescent="0.2">
      <c r="A886" s="6" t="s">
        <v>799</v>
      </c>
      <c r="B886" s="1" t="s">
        <v>7469</v>
      </c>
      <c r="C886" s="95" t="s">
        <v>6548</v>
      </c>
      <c r="D886" s="95" t="s">
        <v>6548</v>
      </c>
      <c r="E886" s="95" t="s">
        <v>6645</v>
      </c>
      <c r="F886" s="95" t="s">
        <v>6550</v>
      </c>
      <c r="G886" s="95" t="s">
        <v>6550</v>
      </c>
      <c r="H886" s="106">
        <v>5254.5369984019899</v>
      </c>
      <c r="I886" s="16">
        <v>5342.9791608035403</v>
      </c>
      <c r="J886" s="94">
        <v>5254.5369984019899</v>
      </c>
    </row>
    <row r="887" spans="1:10" x14ac:dyDescent="0.2">
      <c r="A887" s="6" t="s">
        <v>5740</v>
      </c>
      <c r="B887" s="1" t="s">
        <v>7471</v>
      </c>
      <c r="C887" s="95" t="s">
        <v>6548</v>
      </c>
      <c r="D887" s="95" t="s">
        <v>6548</v>
      </c>
      <c r="E887" s="95" t="s">
        <v>6645</v>
      </c>
      <c r="F887" s="95" t="s">
        <v>6549</v>
      </c>
      <c r="G887" s="95" t="s">
        <v>6549</v>
      </c>
      <c r="H887" s="106">
        <v>5642.1734793526803</v>
      </c>
      <c r="I887" s="16">
        <v>5447.98780712183</v>
      </c>
      <c r="J887" s="94">
        <v>5642.1734793526803</v>
      </c>
    </row>
    <row r="888" spans="1:10" x14ac:dyDescent="0.2">
      <c r="A888" s="6" t="s">
        <v>5756</v>
      </c>
      <c r="B888" s="1" t="s">
        <v>7472</v>
      </c>
      <c r="C888" s="95" t="s">
        <v>6548</v>
      </c>
      <c r="D888" s="95" t="s">
        <v>6548</v>
      </c>
      <c r="E888" s="95" t="s">
        <v>6645</v>
      </c>
      <c r="F888" s="95" t="s">
        <v>6553</v>
      </c>
      <c r="G888" s="95" t="s">
        <v>6553</v>
      </c>
      <c r="H888" s="106">
        <v>5597.2662353515598</v>
      </c>
      <c r="I888" s="16">
        <v>5539.8723382551398</v>
      </c>
      <c r="J888" s="94">
        <v>5597.2662353515598</v>
      </c>
    </row>
    <row r="889" spans="1:10" x14ac:dyDescent="0.2">
      <c r="A889" s="6" t="s">
        <v>5700</v>
      </c>
      <c r="B889" s="1" t="s">
        <v>7473</v>
      </c>
      <c r="C889" s="95" t="s">
        <v>6548</v>
      </c>
      <c r="D889" s="95" t="s">
        <v>6548</v>
      </c>
      <c r="E889" s="95" t="s">
        <v>6645</v>
      </c>
      <c r="F889" s="95" t="s">
        <v>6622</v>
      </c>
      <c r="G889" s="95" t="s">
        <v>6622</v>
      </c>
      <c r="H889" s="106">
        <v>5401.4081420898401</v>
      </c>
      <c r="I889" s="16">
        <v>5461.0061074013702</v>
      </c>
      <c r="J889" s="94">
        <v>5401.4081420898401</v>
      </c>
    </row>
    <row r="890" spans="1:10" x14ac:dyDescent="0.2">
      <c r="A890" s="6" t="s">
        <v>5701</v>
      </c>
      <c r="B890" s="1" t="s">
        <v>7474</v>
      </c>
      <c r="C890" s="95" t="s">
        <v>6548</v>
      </c>
      <c r="D890" s="95" t="s">
        <v>6548</v>
      </c>
      <c r="E890" s="95" t="s">
        <v>6645</v>
      </c>
      <c r="F890" s="95" t="s">
        <v>6622</v>
      </c>
      <c r="G890" s="95" t="s">
        <v>6622</v>
      </c>
      <c r="H890" s="106">
        <v>5383.1763057002299</v>
      </c>
      <c r="I890" s="16">
        <v>5461.0061074013702</v>
      </c>
      <c r="J890" s="94">
        <v>5383.1763057002299</v>
      </c>
    </row>
    <row r="891" spans="1:10" x14ac:dyDescent="0.2">
      <c r="A891" s="6" t="s">
        <v>5693</v>
      </c>
      <c r="B891" s="1" t="s">
        <v>7475</v>
      </c>
      <c r="C891" s="95" t="s">
        <v>6548</v>
      </c>
      <c r="D891" s="95" t="s">
        <v>6548</v>
      </c>
      <c r="E891" s="95" t="s">
        <v>6645</v>
      </c>
      <c r="F891" s="95" t="s">
        <v>6554</v>
      </c>
      <c r="G891" s="95" t="s">
        <v>6554</v>
      </c>
      <c r="H891" s="106">
        <v>5575.4856305803596</v>
      </c>
      <c r="I891" s="16">
        <v>5489.6431986490898</v>
      </c>
      <c r="J891" s="94">
        <v>5575.4856305803596</v>
      </c>
    </row>
    <row r="892" spans="1:10" x14ac:dyDescent="0.2">
      <c r="A892" s="6" t="s">
        <v>5699</v>
      </c>
      <c r="B892" s="1" t="s">
        <v>7476</v>
      </c>
      <c r="C892" s="95" t="s">
        <v>6548</v>
      </c>
      <c r="D892" s="95" t="s">
        <v>6548</v>
      </c>
      <c r="E892" s="95" t="s">
        <v>6645</v>
      </c>
      <c r="F892" s="95" t="s">
        <v>6549</v>
      </c>
      <c r="G892" s="95" t="s">
        <v>6549</v>
      </c>
      <c r="H892" s="106">
        <v>5563.3677842881898</v>
      </c>
      <c r="I892" s="16">
        <v>5447.98780712183</v>
      </c>
      <c r="J892" s="94">
        <v>5563.3677842881898</v>
      </c>
    </row>
    <row r="893" spans="1:10" x14ac:dyDescent="0.2">
      <c r="A893" s="6" t="s">
        <v>5704</v>
      </c>
      <c r="B893" s="1" t="s">
        <v>7477</v>
      </c>
      <c r="C893" s="95" t="s">
        <v>6548</v>
      </c>
      <c r="D893" s="95" t="s">
        <v>6548</v>
      </c>
      <c r="E893" s="95" t="s">
        <v>6645</v>
      </c>
      <c r="F893" s="95" t="s">
        <v>6554</v>
      </c>
      <c r="G893" s="95" t="s">
        <v>6554</v>
      </c>
      <c r="H893" s="106">
        <v>5466.2847254136004</v>
      </c>
      <c r="I893" s="16">
        <v>5489.6431986490898</v>
      </c>
      <c r="J893" s="94">
        <v>5466.2847254136004</v>
      </c>
    </row>
    <row r="894" spans="1:10" x14ac:dyDescent="0.2">
      <c r="A894" s="6" t="s">
        <v>1588</v>
      </c>
      <c r="B894" s="1" t="s">
        <v>12713</v>
      </c>
      <c r="C894" s="95" t="s">
        <v>6460</v>
      </c>
      <c r="D894" s="95" t="s">
        <v>6460</v>
      </c>
      <c r="E894" s="95" t="s">
        <v>6645</v>
      </c>
      <c r="F894" s="95" t="s">
        <v>6464</v>
      </c>
      <c r="G894" s="95" t="s">
        <v>6464</v>
      </c>
      <c r="H894" s="106">
        <v>5484.6452026367197</v>
      </c>
      <c r="I894" s="16">
        <v>5447.83284889077</v>
      </c>
      <c r="J894" s="94">
        <v>5484.6452026367197</v>
      </c>
    </row>
    <row r="895" spans="1:10" x14ac:dyDescent="0.2">
      <c r="A895" s="6" t="s">
        <v>1573</v>
      </c>
      <c r="B895" s="1" t="s">
        <v>7478</v>
      </c>
      <c r="C895" s="95" t="s">
        <v>6460</v>
      </c>
      <c r="D895" s="95" t="s">
        <v>6460</v>
      </c>
      <c r="E895" s="95" t="s">
        <v>6645</v>
      </c>
      <c r="F895" s="95" t="s">
        <v>6466</v>
      </c>
      <c r="G895" s="95" t="s">
        <v>6466</v>
      </c>
      <c r="H895" s="106">
        <v>5560.2456896551703</v>
      </c>
      <c r="I895" s="16">
        <v>5529.14602824146</v>
      </c>
      <c r="J895" s="94">
        <v>5560.2456896551703</v>
      </c>
    </row>
    <row r="896" spans="1:10" x14ac:dyDescent="0.2">
      <c r="A896" s="6" t="s">
        <v>1916</v>
      </c>
      <c r="B896" s="1" t="s">
        <v>7479</v>
      </c>
      <c r="C896" s="95" t="s">
        <v>6460</v>
      </c>
      <c r="D896" s="95" t="s">
        <v>6460</v>
      </c>
      <c r="E896" s="95" t="s">
        <v>6645</v>
      </c>
      <c r="F896" s="95" t="s">
        <v>6465</v>
      </c>
      <c r="G896" s="95" t="s">
        <v>6465</v>
      </c>
      <c r="H896" s="106">
        <v>5591.2792500535097</v>
      </c>
      <c r="I896" s="16">
        <v>5572.7226265945001</v>
      </c>
      <c r="J896" s="94">
        <v>5591.2792500535097</v>
      </c>
    </row>
    <row r="897" spans="1:10" x14ac:dyDescent="0.2">
      <c r="A897" s="6" t="s">
        <v>1633</v>
      </c>
      <c r="B897" s="1" t="s">
        <v>7480</v>
      </c>
      <c r="C897" s="95" t="s">
        <v>6460</v>
      </c>
      <c r="D897" s="95" t="s">
        <v>6460</v>
      </c>
      <c r="E897" s="95" t="s">
        <v>6645</v>
      </c>
      <c r="F897" s="95" t="s">
        <v>6621</v>
      </c>
      <c r="G897" s="95" t="s">
        <v>6621</v>
      </c>
      <c r="H897" s="106">
        <v>5581.2774435063802</v>
      </c>
      <c r="I897" s="16">
        <v>5634.51617960572</v>
      </c>
      <c r="J897" s="94">
        <v>5581.2774435063802</v>
      </c>
    </row>
    <row r="898" spans="1:10" x14ac:dyDescent="0.2">
      <c r="A898" s="6" t="s">
        <v>1909</v>
      </c>
      <c r="B898" s="1" t="s">
        <v>7481</v>
      </c>
      <c r="C898" s="95" t="s">
        <v>6460</v>
      </c>
      <c r="D898" s="95" t="s">
        <v>6460</v>
      </c>
      <c r="E898" s="95" t="s">
        <v>6645</v>
      </c>
      <c r="F898" s="95" t="s">
        <v>6461</v>
      </c>
      <c r="G898" s="95" t="s">
        <v>6461</v>
      </c>
      <c r="H898" s="106">
        <v>5299.3026275634802</v>
      </c>
      <c r="I898" s="16">
        <v>5439.5240275283604</v>
      </c>
      <c r="J898" s="94">
        <v>5299.3026275634802</v>
      </c>
    </row>
    <row r="899" spans="1:10" x14ac:dyDescent="0.2">
      <c r="A899" s="6" t="s">
        <v>1608</v>
      </c>
      <c r="B899" s="1" t="s">
        <v>12286</v>
      </c>
      <c r="C899" s="95" t="s">
        <v>6460</v>
      </c>
      <c r="D899" s="95" t="s">
        <v>6460</v>
      </c>
      <c r="E899" s="95" t="s">
        <v>6645</v>
      </c>
      <c r="F899" s="95" t="s">
        <v>6621</v>
      </c>
      <c r="G899" s="95" t="s">
        <v>6621</v>
      </c>
      <c r="H899" s="106">
        <v>5795.4560237836204</v>
      </c>
      <c r="I899" s="16">
        <v>5634.51617960572</v>
      </c>
      <c r="J899" s="94">
        <v>5795.4560237836204</v>
      </c>
    </row>
    <row r="900" spans="1:10" x14ac:dyDescent="0.2">
      <c r="A900" s="6" t="s">
        <v>1577</v>
      </c>
      <c r="B900" s="1" t="s">
        <v>7482</v>
      </c>
      <c r="C900" s="95" t="s">
        <v>6460</v>
      </c>
      <c r="D900" s="95" t="s">
        <v>6460</v>
      </c>
      <c r="E900" s="95" t="s">
        <v>6645</v>
      </c>
      <c r="F900" s="95" t="s">
        <v>6464</v>
      </c>
      <c r="G900" s="95" t="s">
        <v>6464</v>
      </c>
      <c r="H900" s="106">
        <v>5452.0025259164704</v>
      </c>
      <c r="I900" s="16">
        <v>5447.83284889077</v>
      </c>
      <c r="J900" s="94">
        <v>5452.0025259164704</v>
      </c>
    </row>
    <row r="901" spans="1:10" x14ac:dyDescent="0.2">
      <c r="A901" s="6" t="s">
        <v>1564</v>
      </c>
      <c r="B901" s="1" t="s">
        <v>7483</v>
      </c>
      <c r="C901" s="95" t="s">
        <v>6460</v>
      </c>
      <c r="D901" s="95" t="s">
        <v>6460</v>
      </c>
      <c r="E901" s="95" t="s">
        <v>6645</v>
      </c>
      <c r="F901" s="95" t="s">
        <v>6620</v>
      </c>
      <c r="G901" s="95" t="s">
        <v>6620</v>
      </c>
      <c r="H901" s="106">
        <v>5308.8283903702404</v>
      </c>
      <c r="I901" s="16">
        <v>5278.1713369693398</v>
      </c>
      <c r="J901" s="94">
        <v>5308.8283903702404</v>
      </c>
    </row>
    <row r="902" spans="1:10" x14ac:dyDescent="0.2">
      <c r="A902" s="6" t="s">
        <v>1888</v>
      </c>
      <c r="B902" s="1" t="s">
        <v>6825</v>
      </c>
      <c r="C902" s="95" t="s">
        <v>6460</v>
      </c>
      <c r="D902" s="95" t="s">
        <v>6460</v>
      </c>
      <c r="E902" s="95" t="s">
        <v>6645</v>
      </c>
      <c r="F902" s="95" t="s">
        <v>6465</v>
      </c>
      <c r="G902" s="95" t="s">
        <v>6465</v>
      </c>
      <c r="H902" s="106">
        <v>5526.65209235767</v>
      </c>
      <c r="I902" s="16">
        <v>5572.7226265945001</v>
      </c>
      <c r="J902" s="94">
        <v>5526.65209235767</v>
      </c>
    </row>
    <row r="903" spans="1:10" x14ac:dyDescent="0.2">
      <c r="A903" s="6" t="s">
        <v>1923</v>
      </c>
      <c r="B903" s="1" t="s">
        <v>12287</v>
      </c>
      <c r="C903" s="95" t="s">
        <v>6460</v>
      </c>
      <c r="D903" s="95" t="s">
        <v>6460</v>
      </c>
      <c r="E903" s="95" t="s">
        <v>6645</v>
      </c>
      <c r="F903" s="95" t="s">
        <v>6461</v>
      </c>
      <c r="G903" s="95" t="s">
        <v>6461</v>
      </c>
      <c r="H903" s="106">
        <v>5337.0835651901498</v>
      </c>
      <c r="I903" s="16">
        <v>5439.5240275283604</v>
      </c>
      <c r="J903" s="94">
        <v>5337.0835651901498</v>
      </c>
    </row>
    <row r="904" spans="1:10" x14ac:dyDescent="0.2">
      <c r="A904" s="6" t="s">
        <v>1574</v>
      </c>
      <c r="B904" s="1" t="s">
        <v>7484</v>
      </c>
      <c r="C904" s="95" t="s">
        <v>6460</v>
      </c>
      <c r="D904" s="95" t="s">
        <v>6460</v>
      </c>
      <c r="E904" s="95" t="s">
        <v>6645</v>
      </c>
      <c r="F904" s="95" t="s">
        <v>6459</v>
      </c>
      <c r="G904" s="95" t="s">
        <v>6459</v>
      </c>
      <c r="H904" s="106">
        <v>5601.7919590033398</v>
      </c>
      <c r="I904" s="16">
        <v>5618.8280247893599</v>
      </c>
      <c r="J904" s="94">
        <v>5601.7919590033398</v>
      </c>
    </row>
    <row r="905" spans="1:10" x14ac:dyDescent="0.2">
      <c r="A905" s="6" t="s">
        <v>1902</v>
      </c>
      <c r="B905" s="1" t="s">
        <v>7485</v>
      </c>
      <c r="C905" s="95" t="s">
        <v>6460</v>
      </c>
      <c r="D905" s="95" t="s">
        <v>6460</v>
      </c>
      <c r="E905" s="95" t="s">
        <v>6645</v>
      </c>
      <c r="F905" s="95" t="s">
        <v>6461</v>
      </c>
      <c r="G905" s="95" t="s">
        <v>6461</v>
      </c>
      <c r="H905" s="106">
        <v>5298.3807559255802</v>
      </c>
      <c r="I905" s="16">
        <v>5439.5240275283604</v>
      </c>
      <c r="J905" s="94">
        <v>5298.3807559255802</v>
      </c>
    </row>
    <row r="906" spans="1:10" x14ac:dyDescent="0.2">
      <c r="A906" s="6" t="s">
        <v>1569</v>
      </c>
      <c r="B906" s="1" t="s">
        <v>7486</v>
      </c>
      <c r="C906" s="95" t="s">
        <v>6460</v>
      </c>
      <c r="D906" s="95" t="s">
        <v>6460</v>
      </c>
      <c r="E906" s="95" t="s">
        <v>6645</v>
      </c>
      <c r="F906" s="95" t="s">
        <v>6462</v>
      </c>
      <c r="G906" s="95" t="s">
        <v>6462</v>
      </c>
      <c r="H906" s="106">
        <v>5421.2078379755403</v>
      </c>
      <c r="I906" s="16">
        <v>5555.98967044454</v>
      </c>
      <c r="J906" s="94">
        <v>5421.2078379755403</v>
      </c>
    </row>
    <row r="907" spans="1:10" x14ac:dyDescent="0.2">
      <c r="A907" s="6" t="s">
        <v>1918</v>
      </c>
      <c r="B907" s="1" t="s">
        <v>7487</v>
      </c>
      <c r="C907" s="95" t="s">
        <v>6460</v>
      </c>
      <c r="D907" s="95" t="s">
        <v>6460</v>
      </c>
      <c r="E907" s="95" t="s">
        <v>6645</v>
      </c>
      <c r="F907" s="95" t="s">
        <v>6461</v>
      </c>
      <c r="G907" s="95" t="s">
        <v>6461</v>
      </c>
      <c r="H907" s="106">
        <v>5296.1036096975304</v>
      </c>
      <c r="I907" s="16">
        <v>5439.5240275283604</v>
      </c>
      <c r="J907" s="94">
        <v>5296.1036096975304</v>
      </c>
    </row>
    <row r="908" spans="1:10" x14ac:dyDescent="0.2">
      <c r="A908" s="6" t="s">
        <v>1621</v>
      </c>
      <c r="B908" s="1" t="s">
        <v>12288</v>
      </c>
      <c r="C908" s="95" t="s">
        <v>6460</v>
      </c>
      <c r="D908" s="95" t="s">
        <v>6460</v>
      </c>
      <c r="E908" s="95" t="s">
        <v>6645</v>
      </c>
      <c r="F908" s="95" t="s">
        <v>6621</v>
      </c>
      <c r="G908" s="95" t="s">
        <v>6621</v>
      </c>
      <c r="H908" s="106">
        <v>5718.8110305928703</v>
      </c>
      <c r="I908" s="16">
        <v>5634.51617960572</v>
      </c>
      <c r="J908" s="94">
        <v>5718.8110305928703</v>
      </c>
    </row>
    <row r="909" spans="1:10" x14ac:dyDescent="0.2">
      <c r="A909" s="6" t="s">
        <v>1601</v>
      </c>
      <c r="B909" s="1" t="s">
        <v>7488</v>
      </c>
      <c r="C909" s="95" t="s">
        <v>6460</v>
      </c>
      <c r="D909" s="95" t="s">
        <v>6460</v>
      </c>
      <c r="E909" s="95" t="s">
        <v>6645</v>
      </c>
      <c r="F909" s="95" t="s">
        <v>6621</v>
      </c>
      <c r="G909" s="95" t="s">
        <v>6621</v>
      </c>
      <c r="H909" s="106">
        <v>5692.9277976707199</v>
      </c>
      <c r="I909" s="16">
        <v>5634.51617960572</v>
      </c>
      <c r="J909" s="94">
        <v>5692.9277976707199</v>
      </c>
    </row>
    <row r="910" spans="1:10" x14ac:dyDescent="0.2">
      <c r="A910" s="6" t="s">
        <v>1628</v>
      </c>
      <c r="B910" s="1" t="s">
        <v>7489</v>
      </c>
      <c r="C910" s="95" t="s">
        <v>6460</v>
      </c>
      <c r="D910" s="95" t="s">
        <v>6460</v>
      </c>
      <c r="E910" s="95" t="s">
        <v>6645</v>
      </c>
      <c r="F910" s="95" t="s">
        <v>6621</v>
      </c>
      <c r="G910" s="95" t="s">
        <v>6621</v>
      </c>
      <c r="H910" s="106">
        <v>5741.1978799143099</v>
      </c>
      <c r="I910" s="16">
        <v>5634.51617960572</v>
      </c>
      <c r="J910" s="94">
        <v>5741.1978799143099</v>
      </c>
    </row>
    <row r="911" spans="1:10" x14ac:dyDescent="0.2">
      <c r="A911" s="6" t="s">
        <v>1578</v>
      </c>
      <c r="B911" s="1" t="s">
        <v>7490</v>
      </c>
      <c r="C911" s="95" t="s">
        <v>6460</v>
      </c>
      <c r="D911" s="95" t="s">
        <v>6460</v>
      </c>
      <c r="E911" s="95" t="s">
        <v>6645</v>
      </c>
      <c r="F911" s="95" t="s">
        <v>6459</v>
      </c>
      <c r="G911" s="95" t="s">
        <v>6459</v>
      </c>
      <c r="H911" s="106">
        <v>5506.3202804815601</v>
      </c>
      <c r="I911" s="16">
        <v>5618.8280247893599</v>
      </c>
      <c r="J911" s="94">
        <v>5506.3202804815601</v>
      </c>
    </row>
    <row r="912" spans="1:10" x14ac:dyDescent="0.2">
      <c r="A912" s="6" t="s">
        <v>1576</v>
      </c>
      <c r="B912" s="1" t="s">
        <v>7491</v>
      </c>
      <c r="C912" s="95" t="s">
        <v>6460</v>
      </c>
      <c r="D912" s="95" t="s">
        <v>6460</v>
      </c>
      <c r="E912" s="95" t="s">
        <v>6645</v>
      </c>
      <c r="F912" s="95" t="s">
        <v>6464</v>
      </c>
      <c r="G912" s="95" t="s">
        <v>6464</v>
      </c>
      <c r="H912" s="106">
        <v>5549.9481798537199</v>
      </c>
      <c r="I912" s="16">
        <v>5447.83284889077</v>
      </c>
      <c r="J912" s="94">
        <v>5549.9481798537199</v>
      </c>
    </row>
    <row r="913" spans="1:10" x14ac:dyDescent="0.2">
      <c r="A913" s="6" t="s">
        <v>1618</v>
      </c>
      <c r="B913" s="1" t="s">
        <v>7492</v>
      </c>
      <c r="C913" s="95" t="s">
        <v>6460</v>
      </c>
      <c r="D913" s="95" t="s">
        <v>6460</v>
      </c>
      <c r="E913" s="95" t="s">
        <v>6645</v>
      </c>
      <c r="F913" s="95" t="s">
        <v>6621</v>
      </c>
      <c r="G913" s="95" t="s">
        <v>6621</v>
      </c>
      <c r="H913" s="106">
        <v>5576.3794981887204</v>
      </c>
      <c r="I913" s="16">
        <v>5634.51617960572</v>
      </c>
      <c r="J913" s="94">
        <v>5576.3794981887204</v>
      </c>
    </row>
    <row r="914" spans="1:10" x14ac:dyDescent="0.2">
      <c r="A914" s="6" t="s">
        <v>1582</v>
      </c>
      <c r="B914" s="1" t="s">
        <v>7493</v>
      </c>
      <c r="C914" s="95" t="s">
        <v>6460</v>
      </c>
      <c r="D914" s="95" t="s">
        <v>6460</v>
      </c>
      <c r="E914" s="95" t="s">
        <v>6645</v>
      </c>
      <c r="F914" s="95" t="s">
        <v>6464</v>
      </c>
      <c r="G914" s="95" t="s">
        <v>6464</v>
      </c>
      <c r="H914" s="106">
        <v>5359.96667286706</v>
      </c>
      <c r="I914" s="16">
        <v>5447.83284889077</v>
      </c>
      <c r="J914" s="94">
        <v>5359.96667286706</v>
      </c>
    </row>
    <row r="915" spans="1:10" x14ac:dyDescent="0.2">
      <c r="A915" s="6" t="s">
        <v>1897</v>
      </c>
      <c r="B915" s="1" t="s">
        <v>7494</v>
      </c>
      <c r="C915" s="95" t="s">
        <v>6460</v>
      </c>
      <c r="D915" s="95" t="s">
        <v>6460</v>
      </c>
      <c r="E915" s="95" t="s">
        <v>6645</v>
      </c>
      <c r="F915" s="95" t="s">
        <v>6465</v>
      </c>
      <c r="G915" s="95" t="s">
        <v>6465</v>
      </c>
      <c r="H915" s="106">
        <v>5778.5773725666004</v>
      </c>
      <c r="I915" s="16">
        <v>5572.7226265945001</v>
      </c>
      <c r="J915" s="94">
        <v>5778.5773725666004</v>
      </c>
    </row>
    <row r="916" spans="1:10" x14ac:dyDescent="0.2">
      <c r="A916" s="6" t="s">
        <v>1890</v>
      </c>
      <c r="B916" s="1" t="s">
        <v>7495</v>
      </c>
      <c r="C916" s="95" t="s">
        <v>6460</v>
      </c>
      <c r="D916" s="95" t="s">
        <v>6460</v>
      </c>
      <c r="E916" s="95" t="s">
        <v>6645</v>
      </c>
      <c r="F916" s="95" t="s">
        <v>6466</v>
      </c>
      <c r="G916" s="95" t="s">
        <v>6466</v>
      </c>
      <c r="H916" s="106">
        <v>5402.1527539062499</v>
      </c>
      <c r="I916" s="16">
        <v>5529.14602824146</v>
      </c>
      <c r="J916" s="94">
        <v>5402.1527539062499</v>
      </c>
    </row>
    <row r="917" spans="1:10" x14ac:dyDescent="0.2">
      <c r="A917" s="6" t="s">
        <v>1885</v>
      </c>
      <c r="B917" s="1" t="s">
        <v>7496</v>
      </c>
      <c r="C917" s="95" t="s">
        <v>6460</v>
      </c>
      <c r="D917" s="95" t="s">
        <v>6460</v>
      </c>
      <c r="E917" s="95" t="s">
        <v>6645</v>
      </c>
      <c r="F917" s="95" t="s">
        <v>6463</v>
      </c>
      <c r="G917" s="95" t="s">
        <v>6463</v>
      </c>
      <c r="H917" s="106">
        <v>5489.8641954787199</v>
      </c>
      <c r="I917" s="16">
        <v>5504.0851194196403</v>
      </c>
      <c r="J917" s="94">
        <v>5489.8641954787199</v>
      </c>
    </row>
    <row r="918" spans="1:10" x14ac:dyDescent="0.2">
      <c r="A918" s="6" t="s">
        <v>1593</v>
      </c>
      <c r="B918" s="1" t="s">
        <v>12714</v>
      </c>
      <c r="C918" s="95" t="s">
        <v>6460</v>
      </c>
      <c r="D918" s="95" t="s">
        <v>6460</v>
      </c>
      <c r="E918" s="95" t="s">
        <v>6645</v>
      </c>
      <c r="F918" s="95" t="s">
        <v>6621</v>
      </c>
      <c r="G918" s="95" t="s">
        <v>6621</v>
      </c>
      <c r="H918" s="106">
        <v>5698.7549902343799</v>
      </c>
      <c r="I918" s="16">
        <v>5634.51617960572</v>
      </c>
      <c r="J918" s="94">
        <v>5698.7549902343799</v>
      </c>
    </row>
    <row r="919" spans="1:10" x14ac:dyDescent="0.2">
      <c r="A919" s="6" t="s">
        <v>1625</v>
      </c>
      <c r="B919" s="1" t="s">
        <v>7497</v>
      </c>
      <c r="C919" s="95" t="s">
        <v>6460</v>
      </c>
      <c r="D919" s="95" t="s">
        <v>6460</v>
      </c>
      <c r="E919" s="95" t="s">
        <v>6645</v>
      </c>
      <c r="F919" s="95" t="s">
        <v>6621</v>
      </c>
      <c r="G919" s="95" t="s">
        <v>6621</v>
      </c>
      <c r="H919" s="106">
        <v>5610.4593087332596</v>
      </c>
      <c r="I919" s="16">
        <v>5634.51617960572</v>
      </c>
      <c r="J919" s="94">
        <v>5610.4593087332596</v>
      </c>
    </row>
    <row r="920" spans="1:10" x14ac:dyDescent="0.2">
      <c r="A920" s="6" t="s">
        <v>1883</v>
      </c>
      <c r="B920" s="1" t="s">
        <v>12289</v>
      </c>
      <c r="C920" s="95" t="s">
        <v>6460</v>
      </c>
      <c r="D920" s="95" t="s">
        <v>6460</v>
      </c>
      <c r="E920" s="95" t="s">
        <v>6645</v>
      </c>
      <c r="F920" s="95" t="s">
        <v>6465</v>
      </c>
      <c r="G920" s="95" t="s">
        <v>6465</v>
      </c>
      <c r="H920" s="106">
        <v>5457.2181803385402</v>
      </c>
      <c r="I920" s="16">
        <v>5572.7226265945001</v>
      </c>
      <c r="J920" s="94">
        <v>5457.2181803385402</v>
      </c>
    </row>
    <row r="921" spans="1:10" x14ac:dyDescent="0.2">
      <c r="A921" s="6" t="s">
        <v>1604</v>
      </c>
      <c r="B921" s="1" t="s">
        <v>7498</v>
      </c>
      <c r="C921" s="95" t="s">
        <v>6460</v>
      </c>
      <c r="D921" s="95" t="s">
        <v>6460</v>
      </c>
      <c r="E921" s="95" t="s">
        <v>6645</v>
      </c>
      <c r="F921" s="95" t="s">
        <v>6621</v>
      </c>
      <c r="G921" s="95" t="s">
        <v>6621</v>
      </c>
      <c r="H921" s="106">
        <v>5716.6498507367896</v>
      </c>
      <c r="I921" s="16">
        <v>5634.51617960572</v>
      </c>
      <c r="J921" s="94">
        <v>5716.6498507367896</v>
      </c>
    </row>
    <row r="922" spans="1:10" x14ac:dyDescent="0.2">
      <c r="A922" s="6" t="s">
        <v>1907</v>
      </c>
      <c r="B922" s="1" t="s">
        <v>7499</v>
      </c>
      <c r="C922" s="95" t="s">
        <v>6460</v>
      </c>
      <c r="D922" s="95" t="s">
        <v>6460</v>
      </c>
      <c r="E922" s="95" t="s">
        <v>6645</v>
      </c>
      <c r="F922" s="95" t="s">
        <v>6465</v>
      </c>
      <c r="G922" s="95" t="s">
        <v>6465</v>
      </c>
      <c r="H922" s="106">
        <v>5595.84521484375</v>
      </c>
      <c r="I922" s="16">
        <v>5572.7226265945001</v>
      </c>
      <c r="J922" s="94">
        <v>5595.84521484375</v>
      </c>
    </row>
    <row r="923" spans="1:10" x14ac:dyDescent="0.2">
      <c r="A923" s="6" t="s">
        <v>1910</v>
      </c>
      <c r="B923" s="1" t="s">
        <v>7065</v>
      </c>
      <c r="C923" s="95" t="s">
        <v>6460</v>
      </c>
      <c r="D923" s="95" t="s">
        <v>6460</v>
      </c>
      <c r="E923" s="95" t="s">
        <v>6645</v>
      </c>
      <c r="F923" s="95" t="s">
        <v>6465</v>
      </c>
      <c r="G923" s="95" t="s">
        <v>6465</v>
      </c>
      <c r="H923" s="106">
        <v>5577.0410531851003</v>
      </c>
      <c r="I923" s="16">
        <v>5572.7226265945001</v>
      </c>
      <c r="J923" s="94">
        <v>5577.0410531851003</v>
      </c>
    </row>
    <row r="924" spans="1:10" x14ac:dyDescent="0.2">
      <c r="A924" s="6" t="s">
        <v>1632</v>
      </c>
      <c r="B924" s="1" t="s">
        <v>7500</v>
      </c>
      <c r="C924" s="95" t="s">
        <v>6460</v>
      </c>
      <c r="D924" s="95" t="s">
        <v>6460</v>
      </c>
      <c r="E924" s="95" t="s">
        <v>6645</v>
      </c>
      <c r="F924" s="95" t="s">
        <v>6621</v>
      </c>
      <c r="G924" s="95" t="s">
        <v>6621</v>
      </c>
      <c r="H924" s="106">
        <v>5479.5402076357896</v>
      </c>
      <c r="I924" s="16">
        <v>5634.51617960572</v>
      </c>
      <c r="J924" s="94">
        <v>5479.5402076357896</v>
      </c>
    </row>
    <row r="925" spans="1:10" x14ac:dyDescent="0.2">
      <c r="A925" s="6" t="s">
        <v>1585</v>
      </c>
      <c r="B925" s="1" t="s">
        <v>7501</v>
      </c>
      <c r="C925" s="95" t="s">
        <v>6460</v>
      </c>
      <c r="D925" s="95" t="s">
        <v>6460</v>
      </c>
      <c r="E925" s="95" t="s">
        <v>6645</v>
      </c>
      <c r="F925" s="95" t="s">
        <v>6462</v>
      </c>
      <c r="G925" s="95" t="s">
        <v>6462</v>
      </c>
      <c r="H925" s="106">
        <v>5586.9913357612804</v>
      </c>
      <c r="I925" s="16">
        <v>5555.98967044454</v>
      </c>
      <c r="J925" s="94">
        <v>5586.9913357612804</v>
      </c>
    </row>
    <row r="926" spans="1:10" x14ac:dyDescent="0.2">
      <c r="A926" s="6" t="s">
        <v>1579</v>
      </c>
      <c r="B926" s="1" t="s">
        <v>7502</v>
      </c>
      <c r="C926" s="95" t="s">
        <v>6460</v>
      </c>
      <c r="D926" s="95" t="s">
        <v>6460</v>
      </c>
      <c r="E926" s="95" t="s">
        <v>6645</v>
      </c>
      <c r="F926" s="95" t="s">
        <v>6466</v>
      </c>
      <c r="G926" s="95" t="s">
        <v>6466</v>
      </c>
      <c r="H926" s="106">
        <v>5554.29286076472</v>
      </c>
      <c r="I926" s="16">
        <v>5529.14602824146</v>
      </c>
      <c r="J926" s="94">
        <v>5554.29286076472</v>
      </c>
    </row>
    <row r="927" spans="1:10" x14ac:dyDescent="0.2">
      <c r="A927" s="6" t="s">
        <v>1864</v>
      </c>
      <c r="B927" s="1" t="s">
        <v>7503</v>
      </c>
      <c r="C927" s="95" t="s">
        <v>6340</v>
      </c>
      <c r="D927" s="95" t="s">
        <v>6340</v>
      </c>
      <c r="E927" s="95" t="s">
        <v>6645</v>
      </c>
      <c r="F927" s="95" t="s">
        <v>6461</v>
      </c>
      <c r="G927" s="95" t="s">
        <v>6461</v>
      </c>
      <c r="H927" s="106">
        <v>5517.7949738198104</v>
      </c>
      <c r="I927" s="16">
        <v>5439.5240275283604</v>
      </c>
      <c r="J927" s="94">
        <v>5517.7949738198104</v>
      </c>
    </row>
    <row r="928" spans="1:10" x14ac:dyDescent="0.2">
      <c r="A928" s="6" t="s">
        <v>1921</v>
      </c>
      <c r="B928" s="1" t="s">
        <v>7504</v>
      </c>
      <c r="C928" s="95" t="s">
        <v>6460</v>
      </c>
      <c r="D928" s="95" t="s">
        <v>6460</v>
      </c>
      <c r="E928" s="95" t="s">
        <v>6645</v>
      </c>
      <c r="F928" s="95" t="s">
        <v>6465</v>
      </c>
      <c r="G928" s="95" t="s">
        <v>6465</v>
      </c>
      <c r="H928" s="106">
        <v>5487.8633544921904</v>
      </c>
      <c r="I928" s="16">
        <v>5572.7226265945001</v>
      </c>
      <c r="J928" s="94">
        <v>5487.8633544921904</v>
      </c>
    </row>
    <row r="929" spans="1:10" x14ac:dyDescent="0.2">
      <c r="A929" s="6" t="s">
        <v>1568</v>
      </c>
      <c r="B929" s="1" t="s">
        <v>7505</v>
      </c>
      <c r="C929" s="95" t="s">
        <v>6460</v>
      </c>
      <c r="D929" s="95" t="s">
        <v>6460</v>
      </c>
      <c r="E929" s="95" t="s">
        <v>6645</v>
      </c>
      <c r="F929" s="95" t="s">
        <v>6465</v>
      </c>
      <c r="G929" s="95" t="s">
        <v>6465</v>
      </c>
      <c r="H929" s="106">
        <v>5596.6860713252299</v>
      </c>
      <c r="I929" s="16">
        <v>5572.7226265945001</v>
      </c>
      <c r="J929" s="94">
        <v>5596.6860713252299</v>
      </c>
    </row>
    <row r="930" spans="1:10" x14ac:dyDescent="0.2">
      <c r="A930" s="6" t="s">
        <v>1893</v>
      </c>
      <c r="B930" s="1" t="s">
        <v>7506</v>
      </c>
      <c r="C930" s="95" t="s">
        <v>6460</v>
      </c>
      <c r="D930" s="95" t="s">
        <v>6460</v>
      </c>
      <c r="E930" s="95" t="s">
        <v>6645</v>
      </c>
      <c r="F930" s="95" t="s">
        <v>6463</v>
      </c>
      <c r="G930" s="95" t="s">
        <v>6463</v>
      </c>
      <c r="H930" s="106">
        <v>5414.6103213595397</v>
      </c>
      <c r="I930" s="16">
        <v>5504.0851194196403</v>
      </c>
      <c r="J930" s="94">
        <v>5414.6103213595397</v>
      </c>
    </row>
    <row r="931" spans="1:10" x14ac:dyDescent="0.2">
      <c r="A931" s="6" t="s">
        <v>1561</v>
      </c>
      <c r="B931" s="1" t="s">
        <v>7507</v>
      </c>
      <c r="C931" s="95" t="s">
        <v>6460</v>
      </c>
      <c r="D931" s="95" t="s">
        <v>6460</v>
      </c>
      <c r="E931" s="95" t="s">
        <v>6645</v>
      </c>
      <c r="F931" s="95" t="s">
        <v>6620</v>
      </c>
      <c r="G931" s="95" t="s">
        <v>6620</v>
      </c>
      <c r="H931" s="106">
        <v>5196.0654709506998</v>
      </c>
      <c r="I931" s="16">
        <v>5278.1713369693398</v>
      </c>
      <c r="J931" s="94">
        <v>5196.0654709506998</v>
      </c>
    </row>
    <row r="932" spans="1:10" x14ac:dyDescent="0.2">
      <c r="A932" s="6" t="s">
        <v>1898</v>
      </c>
      <c r="B932" s="1" t="s">
        <v>12715</v>
      </c>
      <c r="C932" s="95" t="s">
        <v>6460</v>
      </c>
      <c r="D932" s="95" t="s">
        <v>6460</v>
      </c>
      <c r="E932" s="95" t="s">
        <v>6645</v>
      </c>
      <c r="F932" s="95" t="s">
        <v>6461</v>
      </c>
      <c r="G932" s="95" t="s">
        <v>6461</v>
      </c>
      <c r="H932" s="106">
        <v>5599.2668487172105</v>
      </c>
      <c r="I932" s="16">
        <v>5439.5240275283604</v>
      </c>
      <c r="J932" s="94">
        <v>5599.2668487172105</v>
      </c>
    </row>
    <row r="933" spans="1:10" x14ac:dyDescent="0.2">
      <c r="A933" s="6" t="s">
        <v>1606</v>
      </c>
      <c r="B933" s="1" t="s">
        <v>7509</v>
      </c>
      <c r="C933" s="95" t="s">
        <v>6460</v>
      </c>
      <c r="D933" s="95" t="s">
        <v>6460</v>
      </c>
      <c r="E933" s="95" t="s">
        <v>6645</v>
      </c>
      <c r="F933" s="95" t="s">
        <v>6621</v>
      </c>
      <c r="G933" s="95" t="s">
        <v>6621</v>
      </c>
      <c r="H933" s="106">
        <v>5727.1781502016102</v>
      </c>
      <c r="I933" s="16">
        <v>5634.51617960572</v>
      </c>
      <c r="J933" s="94">
        <v>5727.1781502016102</v>
      </c>
    </row>
    <row r="934" spans="1:10" x14ac:dyDescent="0.2">
      <c r="A934" s="6" t="s">
        <v>1927</v>
      </c>
      <c r="B934" s="1" t="s">
        <v>7510</v>
      </c>
      <c r="C934" s="95" t="s">
        <v>6460</v>
      </c>
      <c r="D934" s="95" t="s">
        <v>6460</v>
      </c>
      <c r="E934" s="95" t="s">
        <v>6645</v>
      </c>
      <c r="F934" s="95" t="s">
        <v>6463</v>
      </c>
      <c r="G934" s="95" t="s">
        <v>6463</v>
      </c>
      <c r="H934" s="106">
        <v>5612.1316370081004</v>
      </c>
      <c r="I934" s="16">
        <v>5504.0851194196403</v>
      </c>
      <c r="J934" s="94">
        <v>5612.1316370081004</v>
      </c>
    </row>
    <row r="935" spans="1:10" x14ac:dyDescent="0.2">
      <c r="A935" s="6" t="s">
        <v>1565</v>
      </c>
      <c r="B935" s="1" t="s">
        <v>7511</v>
      </c>
      <c r="C935" s="95" t="s">
        <v>6460</v>
      </c>
      <c r="D935" s="95" t="s">
        <v>6460</v>
      </c>
      <c r="E935" s="95" t="s">
        <v>6645</v>
      </c>
      <c r="F935" s="95" t="s">
        <v>6459</v>
      </c>
      <c r="G935" s="95" t="s">
        <v>6459</v>
      </c>
      <c r="H935" s="106">
        <v>5639.1702688116802</v>
      </c>
      <c r="I935" s="16">
        <v>5618.8280247893599</v>
      </c>
      <c r="J935" s="94">
        <v>5639.1702688116802</v>
      </c>
    </row>
    <row r="936" spans="1:10" x14ac:dyDescent="0.2">
      <c r="A936" s="6" t="s">
        <v>1926</v>
      </c>
      <c r="B936" s="1" t="s">
        <v>12290</v>
      </c>
      <c r="C936" s="95" t="s">
        <v>6460</v>
      </c>
      <c r="D936" s="95" t="s">
        <v>6460</v>
      </c>
      <c r="E936" s="95" t="s">
        <v>6645</v>
      </c>
      <c r="F936" s="95" t="s">
        <v>6461</v>
      </c>
      <c r="G936" s="95" t="s">
        <v>6461</v>
      </c>
      <c r="H936" s="106">
        <v>5524.6488172743102</v>
      </c>
      <c r="I936" s="16">
        <v>5439.5240275283604</v>
      </c>
      <c r="J936" s="94">
        <v>5524.6488172743102</v>
      </c>
    </row>
    <row r="937" spans="1:10" x14ac:dyDescent="0.2">
      <c r="A937" s="6" t="s">
        <v>1922</v>
      </c>
      <c r="B937" s="1" t="s">
        <v>7512</v>
      </c>
      <c r="C937" s="95" t="s">
        <v>6460</v>
      </c>
      <c r="D937" s="95" t="s">
        <v>6460</v>
      </c>
      <c r="E937" s="95" t="s">
        <v>6645</v>
      </c>
      <c r="F937" s="95" t="s">
        <v>6463</v>
      </c>
      <c r="G937" s="95" t="s">
        <v>6463</v>
      </c>
      <c r="H937" s="106">
        <v>5446.8219225084504</v>
      </c>
      <c r="I937" s="16">
        <v>5504.0851194196403</v>
      </c>
      <c r="J937" s="94">
        <v>5446.8219225084504</v>
      </c>
    </row>
    <row r="938" spans="1:10" x14ac:dyDescent="0.2">
      <c r="A938" s="6" t="s">
        <v>1903</v>
      </c>
      <c r="B938" s="1" t="s">
        <v>7513</v>
      </c>
      <c r="C938" s="95" t="s">
        <v>6460</v>
      </c>
      <c r="D938" s="95" t="s">
        <v>6460</v>
      </c>
      <c r="E938" s="95" t="s">
        <v>6645</v>
      </c>
      <c r="F938" s="95" t="s">
        <v>6461</v>
      </c>
      <c r="G938" s="95" t="s">
        <v>6461</v>
      </c>
      <c r="H938" s="106">
        <v>5485.9886718750004</v>
      </c>
      <c r="I938" s="16">
        <v>5439.5240275283604</v>
      </c>
      <c r="J938" s="94">
        <v>5485.9886718750004</v>
      </c>
    </row>
    <row r="939" spans="1:10" x14ac:dyDescent="0.2">
      <c r="A939" s="6" t="s">
        <v>1617</v>
      </c>
      <c r="B939" s="1" t="s">
        <v>7514</v>
      </c>
      <c r="C939" s="95" t="s">
        <v>6460</v>
      </c>
      <c r="D939" s="95" t="s">
        <v>6460</v>
      </c>
      <c r="E939" s="95" t="s">
        <v>6645</v>
      </c>
      <c r="F939" s="95" t="s">
        <v>6621</v>
      </c>
      <c r="G939" s="95" t="s">
        <v>6621</v>
      </c>
      <c r="H939" s="106">
        <v>5709.2701377467101</v>
      </c>
      <c r="I939" s="16">
        <v>5634.51617960572</v>
      </c>
      <c r="J939" s="94">
        <v>5709.2701377467101</v>
      </c>
    </row>
    <row r="940" spans="1:10" x14ac:dyDescent="0.2">
      <c r="A940" s="6" t="s">
        <v>1891</v>
      </c>
      <c r="B940" s="1" t="s">
        <v>7515</v>
      </c>
      <c r="C940" s="95" t="s">
        <v>6460</v>
      </c>
      <c r="D940" s="95" t="s">
        <v>6460</v>
      </c>
      <c r="E940" s="95" t="s">
        <v>6645</v>
      </c>
      <c r="F940" s="95" t="s">
        <v>6463</v>
      </c>
      <c r="G940" s="95" t="s">
        <v>6463</v>
      </c>
      <c r="H940" s="106">
        <v>5558.4877376916302</v>
      </c>
      <c r="I940" s="16">
        <v>5504.0851194196403</v>
      </c>
      <c r="J940" s="94">
        <v>5558.4877376916302</v>
      </c>
    </row>
    <row r="941" spans="1:10" x14ac:dyDescent="0.2">
      <c r="A941" s="6" t="s">
        <v>1559</v>
      </c>
      <c r="B941" s="1" t="s">
        <v>7516</v>
      </c>
      <c r="C941" s="95" t="s">
        <v>6460</v>
      </c>
      <c r="D941" s="95" t="s">
        <v>6460</v>
      </c>
      <c r="E941" s="95" t="s">
        <v>6645</v>
      </c>
      <c r="F941" s="95" t="s">
        <v>6466</v>
      </c>
      <c r="G941" s="95" t="s">
        <v>6466</v>
      </c>
      <c r="H941" s="106">
        <v>5529.6593389096497</v>
      </c>
      <c r="I941" s="16">
        <v>5529.14602824146</v>
      </c>
      <c r="J941" s="94">
        <v>5529.6593389096497</v>
      </c>
    </row>
    <row r="942" spans="1:10" x14ac:dyDescent="0.2">
      <c r="A942" s="6" t="s">
        <v>1557</v>
      </c>
      <c r="B942" s="1" t="s">
        <v>7517</v>
      </c>
      <c r="C942" s="95" t="s">
        <v>6460</v>
      </c>
      <c r="D942" s="95" t="s">
        <v>6460</v>
      </c>
      <c r="E942" s="95" t="s">
        <v>6645</v>
      </c>
      <c r="F942" s="95" t="s">
        <v>6466</v>
      </c>
      <c r="G942" s="95" t="s">
        <v>6466</v>
      </c>
      <c r="H942" s="106">
        <v>5610.3260091145803</v>
      </c>
      <c r="I942" s="16">
        <v>5529.14602824146</v>
      </c>
      <c r="J942" s="94">
        <v>5610.3260091145803</v>
      </c>
    </row>
    <row r="943" spans="1:10" x14ac:dyDescent="0.2">
      <c r="A943" s="6" t="s">
        <v>1594</v>
      </c>
      <c r="B943" s="1" t="s">
        <v>7518</v>
      </c>
      <c r="C943" s="95" t="s">
        <v>6460</v>
      </c>
      <c r="D943" s="95" t="s">
        <v>6460</v>
      </c>
      <c r="E943" s="95" t="s">
        <v>6645</v>
      </c>
      <c r="F943" s="95" t="s">
        <v>6621</v>
      </c>
      <c r="G943" s="95" t="s">
        <v>6621</v>
      </c>
      <c r="H943" s="106">
        <v>5689.9256784539502</v>
      </c>
      <c r="I943" s="16">
        <v>5634.51617960572</v>
      </c>
      <c r="J943" s="94">
        <v>5689.9256784539502</v>
      </c>
    </row>
    <row r="944" spans="1:10" x14ac:dyDescent="0.2">
      <c r="A944" s="6" t="s">
        <v>1637</v>
      </c>
      <c r="B944" s="1" t="s">
        <v>7519</v>
      </c>
      <c r="C944" s="95" t="s">
        <v>6460</v>
      </c>
      <c r="D944" s="95" t="s">
        <v>6460</v>
      </c>
      <c r="E944" s="95" t="s">
        <v>6645</v>
      </c>
      <c r="F944" s="95" t="s">
        <v>6621</v>
      </c>
      <c r="G944" s="95" t="s">
        <v>6621</v>
      </c>
      <c r="H944" s="106">
        <v>5536.6844875529696</v>
      </c>
      <c r="I944" s="16">
        <v>5634.51617960572</v>
      </c>
      <c r="J944" s="94">
        <v>5536.6844875529696</v>
      </c>
    </row>
    <row r="945" spans="1:10" x14ac:dyDescent="0.2">
      <c r="A945" s="6" t="s">
        <v>1896</v>
      </c>
      <c r="B945" s="1" t="s">
        <v>7520</v>
      </c>
      <c r="C945" s="95" t="s">
        <v>6460</v>
      </c>
      <c r="D945" s="95" t="s">
        <v>6460</v>
      </c>
      <c r="E945" s="95" t="s">
        <v>6645</v>
      </c>
      <c r="F945" s="95" t="s">
        <v>6463</v>
      </c>
      <c r="G945" s="95" t="s">
        <v>6463</v>
      </c>
      <c r="H945" s="106">
        <v>5458.8054636485504</v>
      </c>
      <c r="I945" s="16">
        <v>5504.0851194196403</v>
      </c>
      <c r="J945" s="94">
        <v>5458.8054636485504</v>
      </c>
    </row>
    <row r="946" spans="1:10" x14ac:dyDescent="0.2">
      <c r="A946" s="6" t="s">
        <v>1886</v>
      </c>
      <c r="B946" s="1" t="s">
        <v>7521</v>
      </c>
      <c r="C946" s="95" t="s">
        <v>6460</v>
      </c>
      <c r="D946" s="95" t="s">
        <v>6460</v>
      </c>
      <c r="E946" s="95" t="s">
        <v>6645</v>
      </c>
      <c r="F946" s="95" t="s">
        <v>6465</v>
      </c>
      <c r="G946" s="95" t="s">
        <v>6465</v>
      </c>
      <c r="H946" s="106">
        <v>5517.3965530395499</v>
      </c>
      <c r="I946" s="16">
        <v>5572.7226265945001</v>
      </c>
      <c r="J946" s="94">
        <v>5517.3965530395499</v>
      </c>
    </row>
    <row r="947" spans="1:10" x14ac:dyDescent="0.2">
      <c r="A947" s="6" t="s">
        <v>1609</v>
      </c>
      <c r="B947" s="1" t="s">
        <v>7522</v>
      </c>
      <c r="C947" s="95" t="s">
        <v>6460</v>
      </c>
      <c r="D947" s="95" t="s">
        <v>6460</v>
      </c>
      <c r="E947" s="95" t="s">
        <v>6645</v>
      </c>
      <c r="F947" s="95" t="s">
        <v>6621</v>
      </c>
      <c r="G947" s="95" t="s">
        <v>6621</v>
      </c>
      <c r="H947" s="106">
        <v>5551.1763217139796</v>
      </c>
      <c r="I947" s="16">
        <v>5634.51617960572</v>
      </c>
      <c r="J947" s="94">
        <v>5551.1763217139796</v>
      </c>
    </row>
    <row r="948" spans="1:10" x14ac:dyDescent="0.2">
      <c r="A948" s="6" t="s">
        <v>1917</v>
      </c>
      <c r="B948" s="1" t="s">
        <v>7523</v>
      </c>
      <c r="C948" s="95" t="s">
        <v>6460</v>
      </c>
      <c r="D948" s="95" t="s">
        <v>6460</v>
      </c>
      <c r="E948" s="95" t="s">
        <v>6645</v>
      </c>
      <c r="F948" s="95" t="s">
        <v>6465</v>
      </c>
      <c r="G948" s="95" t="s">
        <v>6465</v>
      </c>
      <c r="H948" s="106">
        <v>5464.4920285247099</v>
      </c>
      <c r="I948" s="16">
        <v>5572.7226265945001</v>
      </c>
      <c r="J948" s="94">
        <v>5464.4920285247099</v>
      </c>
    </row>
    <row r="949" spans="1:10" x14ac:dyDescent="0.2">
      <c r="A949" s="6" t="s">
        <v>1560</v>
      </c>
      <c r="B949" s="1" t="s">
        <v>7524</v>
      </c>
      <c r="C949" s="95" t="s">
        <v>6460</v>
      </c>
      <c r="D949" s="95" t="s">
        <v>6460</v>
      </c>
      <c r="E949" s="95" t="s">
        <v>6645</v>
      </c>
      <c r="F949" s="95" t="s">
        <v>6466</v>
      </c>
      <c r="G949" s="95" t="s">
        <v>6466</v>
      </c>
      <c r="H949" s="106">
        <v>5523.4019591449096</v>
      </c>
      <c r="I949" s="16">
        <v>5529.14602824146</v>
      </c>
      <c r="J949" s="94">
        <v>5523.4019591449096</v>
      </c>
    </row>
    <row r="950" spans="1:10" x14ac:dyDescent="0.2">
      <c r="A950" s="6" t="s">
        <v>1571</v>
      </c>
      <c r="B950" s="1" t="s">
        <v>7525</v>
      </c>
      <c r="C950" s="95" t="s">
        <v>6460</v>
      </c>
      <c r="D950" s="95" t="s">
        <v>6460</v>
      </c>
      <c r="E950" s="95" t="s">
        <v>6645</v>
      </c>
      <c r="F950" s="95" t="s">
        <v>6459</v>
      </c>
      <c r="G950" s="95" t="s">
        <v>6459</v>
      </c>
      <c r="H950" s="106">
        <v>5772.3353847287699</v>
      </c>
      <c r="I950" s="16">
        <v>5618.8280247893599</v>
      </c>
      <c r="J950" s="94">
        <v>5772.3353847287699</v>
      </c>
    </row>
    <row r="951" spans="1:10" x14ac:dyDescent="0.2">
      <c r="A951" s="6" t="s">
        <v>1566</v>
      </c>
      <c r="B951" s="1" t="s">
        <v>7526</v>
      </c>
      <c r="C951" s="95" t="s">
        <v>6460</v>
      </c>
      <c r="D951" s="95" t="s">
        <v>6460</v>
      </c>
      <c r="E951" s="95" t="s">
        <v>6645</v>
      </c>
      <c r="F951" s="95" t="s">
        <v>6466</v>
      </c>
      <c r="G951" s="95" t="s">
        <v>6466</v>
      </c>
      <c r="H951" s="106">
        <v>5456.6507750166202</v>
      </c>
      <c r="I951" s="16">
        <v>5529.14602824146</v>
      </c>
      <c r="J951" s="94">
        <v>5456.6507750166202</v>
      </c>
    </row>
    <row r="952" spans="1:10" x14ac:dyDescent="0.2">
      <c r="A952" s="6" t="s">
        <v>1882</v>
      </c>
      <c r="B952" s="1" t="s">
        <v>7527</v>
      </c>
      <c r="C952" s="95" t="s">
        <v>6460</v>
      </c>
      <c r="D952" s="95" t="s">
        <v>6460</v>
      </c>
      <c r="E952" s="95" t="s">
        <v>6645</v>
      </c>
      <c r="F952" s="95" t="s">
        <v>6465</v>
      </c>
      <c r="G952" s="95" t="s">
        <v>6465</v>
      </c>
      <c r="H952" s="106">
        <v>5558.7011508736596</v>
      </c>
      <c r="I952" s="16">
        <v>5572.7226265945001</v>
      </c>
      <c r="J952" s="94">
        <v>5558.7011508736596</v>
      </c>
    </row>
    <row r="953" spans="1:10" x14ac:dyDescent="0.2">
      <c r="A953" s="6" t="s">
        <v>1584</v>
      </c>
      <c r="B953" s="1" t="s">
        <v>7528</v>
      </c>
      <c r="C953" s="95" t="s">
        <v>6460</v>
      </c>
      <c r="D953" s="95" t="s">
        <v>6460</v>
      </c>
      <c r="E953" s="95" t="s">
        <v>6645</v>
      </c>
      <c r="F953" s="95" t="s">
        <v>6459</v>
      </c>
      <c r="G953" s="95" t="s">
        <v>6459</v>
      </c>
      <c r="H953" s="106">
        <v>5566.0122866423199</v>
      </c>
      <c r="I953" s="16">
        <v>5618.8280247893599</v>
      </c>
      <c r="J953" s="94">
        <v>5566.0122866423199</v>
      </c>
    </row>
    <row r="954" spans="1:10" x14ac:dyDescent="0.2">
      <c r="A954" s="6" t="s">
        <v>1912</v>
      </c>
      <c r="B954" s="1" t="s">
        <v>7529</v>
      </c>
      <c r="C954" s="95" t="s">
        <v>6460</v>
      </c>
      <c r="D954" s="95" t="s">
        <v>6460</v>
      </c>
      <c r="E954" s="95" t="s">
        <v>6645</v>
      </c>
      <c r="F954" s="95" t="s">
        <v>6461</v>
      </c>
      <c r="G954" s="95" t="s">
        <v>6461</v>
      </c>
      <c r="H954" s="106">
        <v>5587.2264468544399</v>
      </c>
      <c r="I954" s="16">
        <v>5439.5240275283604</v>
      </c>
      <c r="J954" s="94">
        <v>5587.2264468544399</v>
      </c>
    </row>
    <row r="955" spans="1:10" x14ac:dyDescent="0.2">
      <c r="A955" s="6" t="s">
        <v>1614</v>
      </c>
      <c r="B955" s="1" t="s">
        <v>7530</v>
      </c>
      <c r="C955" s="95" t="s">
        <v>6460</v>
      </c>
      <c r="D955" s="95" t="s">
        <v>6460</v>
      </c>
      <c r="E955" s="95" t="s">
        <v>6645</v>
      </c>
      <c r="F955" s="95" t="s">
        <v>6621</v>
      </c>
      <c r="G955" s="95" t="s">
        <v>6621</v>
      </c>
      <c r="H955" s="106">
        <v>5554.3385788066298</v>
      </c>
      <c r="I955" s="16">
        <v>5634.51617960572</v>
      </c>
      <c r="J955" s="94">
        <v>5554.3385788066298</v>
      </c>
    </row>
    <row r="956" spans="1:10" x14ac:dyDescent="0.2">
      <c r="A956" s="6" t="s">
        <v>1924</v>
      </c>
      <c r="B956" s="1" t="s">
        <v>7531</v>
      </c>
      <c r="C956" s="95" t="s">
        <v>6460</v>
      </c>
      <c r="D956" s="95" t="s">
        <v>6460</v>
      </c>
      <c r="E956" s="95" t="s">
        <v>6645</v>
      </c>
      <c r="F956" s="95" t="s">
        <v>6463</v>
      </c>
      <c r="G956" s="95" t="s">
        <v>6463</v>
      </c>
      <c r="H956" s="106">
        <v>5418.8412123129401</v>
      </c>
      <c r="I956" s="16">
        <v>5504.0851194196403</v>
      </c>
      <c r="J956" s="94">
        <v>5418.8412123129401</v>
      </c>
    </row>
    <row r="957" spans="1:10" x14ac:dyDescent="0.2">
      <c r="A957" s="6" t="s">
        <v>1876</v>
      </c>
      <c r="B957" s="1" t="s">
        <v>7532</v>
      </c>
      <c r="C957" s="95" t="s">
        <v>6452</v>
      </c>
      <c r="D957" s="95" t="s">
        <v>6452</v>
      </c>
      <c r="E957" s="95" t="s">
        <v>6645</v>
      </c>
      <c r="F957" s="95" t="s">
        <v>6462</v>
      </c>
      <c r="G957" s="95" t="s">
        <v>6462</v>
      </c>
      <c r="H957" s="106">
        <v>5463.0183021282301</v>
      </c>
      <c r="I957" s="16">
        <v>5555.98967044454</v>
      </c>
      <c r="J957" s="94">
        <v>5463.0183021282301</v>
      </c>
    </row>
    <row r="958" spans="1:10" x14ac:dyDescent="0.2">
      <c r="A958" s="6" t="s">
        <v>1562</v>
      </c>
      <c r="B958" s="1" t="s">
        <v>7533</v>
      </c>
      <c r="C958" s="95" t="s">
        <v>6460</v>
      </c>
      <c r="D958" s="95" t="s">
        <v>6460</v>
      </c>
      <c r="E958" s="95" t="s">
        <v>6645</v>
      </c>
      <c r="F958" s="95" t="s">
        <v>6620</v>
      </c>
      <c r="G958" s="95" t="s">
        <v>6620</v>
      </c>
      <c r="H958" s="106">
        <v>5274.1881986177896</v>
      </c>
      <c r="I958" s="16">
        <v>5278.1713369693398</v>
      </c>
      <c r="J958" s="94">
        <v>5274.1881986177896</v>
      </c>
    </row>
    <row r="959" spans="1:10" x14ac:dyDescent="0.2">
      <c r="A959" s="6" t="s">
        <v>1567</v>
      </c>
      <c r="B959" s="1" t="s">
        <v>7534</v>
      </c>
      <c r="C959" s="95" t="s">
        <v>6460</v>
      </c>
      <c r="D959" s="95" t="s">
        <v>6460</v>
      </c>
      <c r="E959" s="95" t="s">
        <v>6645</v>
      </c>
      <c r="F959" s="95" t="s">
        <v>6465</v>
      </c>
      <c r="G959" s="95" t="s">
        <v>6465</v>
      </c>
      <c r="H959" s="106">
        <v>5611.1154114966303</v>
      </c>
      <c r="I959" s="16">
        <v>5572.7226265945001</v>
      </c>
      <c r="J959" s="94">
        <v>5611.1154114966303</v>
      </c>
    </row>
    <row r="960" spans="1:10" x14ac:dyDescent="0.2">
      <c r="A960" s="6" t="s">
        <v>1586</v>
      </c>
      <c r="B960" s="1" t="s">
        <v>7535</v>
      </c>
      <c r="C960" s="95" t="s">
        <v>6460</v>
      </c>
      <c r="D960" s="95" t="s">
        <v>6460</v>
      </c>
      <c r="E960" s="95" t="s">
        <v>6645</v>
      </c>
      <c r="F960" s="95" t="s">
        <v>6459</v>
      </c>
      <c r="G960" s="95" t="s">
        <v>6459</v>
      </c>
      <c r="H960" s="106">
        <v>5542.0954677036798</v>
      </c>
      <c r="I960" s="16">
        <v>5618.8280247893599</v>
      </c>
      <c r="J960" s="94">
        <v>5542.0954677036798</v>
      </c>
    </row>
    <row r="961" spans="1:10" x14ac:dyDescent="0.2">
      <c r="A961" s="6" t="s">
        <v>1624</v>
      </c>
      <c r="B961" s="1" t="s">
        <v>7536</v>
      </c>
      <c r="C961" s="95" t="s">
        <v>6460</v>
      </c>
      <c r="D961" s="95" t="s">
        <v>6460</v>
      </c>
      <c r="E961" s="95" t="s">
        <v>6645</v>
      </c>
      <c r="F961" s="95" t="s">
        <v>6621</v>
      </c>
      <c r="G961" s="95" t="s">
        <v>6621</v>
      </c>
      <c r="H961" s="106">
        <v>5711.8728332519504</v>
      </c>
      <c r="I961" s="16">
        <v>5634.51617960572</v>
      </c>
      <c r="J961" s="94">
        <v>5711.8728332519504</v>
      </c>
    </row>
    <row r="962" spans="1:10" x14ac:dyDescent="0.2">
      <c r="A962" s="6" t="s">
        <v>1908</v>
      </c>
      <c r="B962" s="1" t="s">
        <v>7537</v>
      </c>
      <c r="C962" s="95" t="s">
        <v>6460</v>
      </c>
      <c r="D962" s="95" t="s">
        <v>6460</v>
      </c>
      <c r="E962" s="95" t="s">
        <v>6645</v>
      </c>
      <c r="F962" s="95" t="s">
        <v>6463</v>
      </c>
      <c r="G962" s="95" t="s">
        <v>6463</v>
      </c>
      <c r="H962" s="106">
        <v>5447.8922478170998</v>
      </c>
      <c r="I962" s="16">
        <v>5504.0851194196403</v>
      </c>
      <c r="J962" s="94">
        <v>5447.8922478170998</v>
      </c>
    </row>
    <row r="963" spans="1:10" x14ac:dyDescent="0.2">
      <c r="A963" s="6" t="s">
        <v>1589</v>
      </c>
      <c r="B963" s="1" t="s">
        <v>7538</v>
      </c>
      <c r="C963" s="95" t="s">
        <v>6460</v>
      </c>
      <c r="D963" s="95" t="s">
        <v>6460</v>
      </c>
      <c r="E963" s="95" t="s">
        <v>6645</v>
      </c>
      <c r="F963" s="95" t="s">
        <v>6621</v>
      </c>
      <c r="G963" s="95" t="s">
        <v>6621</v>
      </c>
      <c r="H963" s="106">
        <v>5654.74924395161</v>
      </c>
      <c r="I963" s="16">
        <v>5634.51617960572</v>
      </c>
      <c r="J963" s="94">
        <v>5654.74924395161</v>
      </c>
    </row>
    <row r="964" spans="1:10" x14ac:dyDescent="0.2">
      <c r="A964" s="6" t="s">
        <v>1596</v>
      </c>
      <c r="B964" s="1" t="s">
        <v>12291</v>
      </c>
      <c r="C964" s="95" t="s">
        <v>6460</v>
      </c>
      <c r="D964" s="95" t="s">
        <v>6460</v>
      </c>
      <c r="E964" s="95" t="s">
        <v>6645</v>
      </c>
      <c r="F964" s="95" t="s">
        <v>6621</v>
      </c>
      <c r="G964" s="95" t="s">
        <v>6621</v>
      </c>
      <c r="H964" s="106">
        <v>5646.7610225866301</v>
      </c>
      <c r="I964" s="16">
        <v>5634.51617960572</v>
      </c>
      <c r="J964" s="94">
        <v>5646.7610225866301</v>
      </c>
    </row>
    <row r="965" spans="1:10" x14ac:dyDescent="0.2">
      <c r="A965" s="6" t="s">
        <v>1620</v>
      </c>
      <c r="B965" s="1" t="s">
        <v>7386</v>
      </c>
      <c r="C965" s="95" t="s">
        <v>6460</v>
      </c>
      <c r="D965" s="95" t="s">
        <v>6460</v>
      </c>
      <c r="E965" s="95" t="s">
        <v>6645</v>
      </c>
      <c r="F965" s="95" t="s">
        <v>6621</v>
      </c>
      <c r="G965" s="95" t="s">
        <v>6621</v>
      </c>
      <c r="H965" s="106">
        <v>5674.69616369299</v>
      </c>
      <c r="I965" s="16">
        <v>5634.51617960572</v>
      </c>
      <c r="J965" s="94">
        <v>5674.69616369299</v>
      </c>
    </row>
    <row r="966" spans="1:10" x14ac:dyDescent="0.2">
      <c r="A966" s="6" t="s">
        <v>1906</v>
      </c>
      <c r="B966" s="1" t="s">
        <v>7539</v>
      </c>
      <c r="C966" s="95" t="s">
        <v>6460</v>
      </c>
      <c r="D966" s="95" t="s">
        <v>6460</v>
      </c>
      <c r="E966" s="95" t="s">
        <v>6645</v>
      </c>
      <c r="F966" s="95" t="s">
        <v>6465</v>
      </c>
      <c r="G966" s="95" t="s">
        <v>6465</v>
      </c>
      <c r="H966" s="106">
        <v>5653.0306004515496</v>
      </c>
      <c r="I966" s="16">
        <v>5572.7226265945001</v>
      </c>
      <c r="J966" s="94">
        <v>5653.0306004515496</v>
      </c>
    </row>
    <row r="967" spans="1:10" x14ac:dyDescent="0.2">
      <c r="A967" s="6" t="s">
        <v>1623</v>
      </c>
      <c r="B967" s="1" t="s">
        <v>7540</v>
      </c>
      <c r="C967" s="95" t="s">
        <v>6460</v>
      </c>
      <c r="D967" s="95" t="s">
        <v>6460</v>
      </c>
      <c r="E967" s="95" t="s">
        <v>6645</v>
      </c>
      <c r="F967" s="95" t="s">
        <v>6621</v>
      </c>
      <c r="G967" s="95" t="s">
        <v>6621</v>
      </c>
      <c r="H967" s="106">
        <v>5639.7250848067397</v>
      </c>
      <c r="I967" s="16">
        <v>5634.51617960572</v>
      </c>
      <c r="J967" s="94">
        <v>5639.7250848067397</v>
      </c>
    </row>
    <row r="968" spans="1:10" x14ac:dyDescent="0.2">
      <c r="A968" s="6" t="s">
        <v>1901</v>
      </c>
      <c r="B968" s="1" t="s">
        <v>7541</v>
      </c>
      <c r="C968" s="95" t="s">
        <v>6460</v>
      </c>
      <c r="D968" s="95" t="s">
        <v>6460</v>
      </c>
      <c r="E968" s="95" t="s">
        <v>6645</v>
      </c>
      <c r="F968" s="95" t="s">
        <v>6464</v>
      </c>
      <c r="G968" s="95" t="s">
        <v>6464</v>
      </c>
      <c r="H968" s="106">
        <v>5460.5596757368603</v>
      </c>
      <c r="I968" s="16">
        <v>5447.83284889077</v>
      </c>
      <c r="J968" s="94">
        <v>5460.5596757368603</v>
      </c>
    </row>
    <row r="969" spans="1:10" x14ac:dyDescent="0.2">
      <c r="A969" s="6" t="s">
        <v>1611</v>
      </c>
      <c r="B969" s="1" t="s">
        <v>7542</v>
      </c>
      <c r="C969" s="95" t="s">
        <v>6460</v>
      </c>
      <c r="D969" s="95" t="s">
        <v>6460</v>
      </c>
      <c r="E969" s="95" t="s">
        <v>6645</v>
      </c>
      <c r="F969" s="95" t="s">
        <v>6621</v>
      </c>
      <c r="G969" s="95" t="s">
        <v>6621</v>
      </c>
      <c r="H969" s="106">
        <v>5721.5214187849797</v>
      </c>
      <c r="I969" s="16">
        <v>5634.51617960572</v>
      </c>
      <c r="J969" s="94">
        <v>5721.5214187849797</v>
      </c>
    </row>
    <row r="970" spans="1:10" x14ac:dyDescent="0.2">
      <c r="A970" s="6" t="s">
        <v>1920</v>
      </c>
      <c r="B970" s="1" t="s">
        <v>7543</v>
      </c>
      <c r="C970" s="95" t="s">
        <v>6460</v>
      </c>
      <c r="D970" s="95" t="s">
        <v>6460</v>
      </c>
      <c r="E970" s="95" t="s">
        <v>6645</v>
      </c>
      <c r="F970" s="95" t="s">
        <v>6465</v>
      </c>
      <c r="G970" s="95" t="s">
        <v>6465</v>
      </c>
      <c r="H970" s="106">
        <v>5614.0745578342003</v>
      </c>
      <c r="I970" s="16">
        <v>5572.7226265945001</v>
      </c>
      <c r="J970" s="94">
        <v>5614.0745578342003</v>
      </c>
    </row>
    <row r="971" spans="1:10" x14ac:dyDescent="0.2">
      <c r="A971" s="6" t="s">
        <v>1925</v>
      </c>
      <c r="B971" s="1" t="s">
        <v>7544</v>
      </c>
      <c r="C971" s="95" t="s">
        <v>6460</v>
      </c>
      <c r="D971" s="95" t="s">
        <v>6460</v>
      </c>
      <c r="E971" s="95" t="s">
        <v>6645</v>
      </c>
      <c r="F971" s="95" t="s">
        <v>6461</v>
      </c>
      <c r="G971" s="95" t="s">
        <v>6461</v>
      </c>
      <c r="H971" s="106">
        <v>5560.5107700892904</v>
      </c>
      <c r="I971" s="16">
        <v>5439.5240275283604</v>
      </c>
      <c r="J971" s="94">
        <v>5560.5107700892904</v>
      </c>
    </row>
    <row r="972" spans="1:10" x14ac:dyDescent="0.2">
      <c r="A972" s="6" t="s">
        <v>1889</v>
      </c>
      <c r="B972" s="1" t="s">
        <v>7545</v>
      </c>
      <c r="C972" s="95" t="s">
        <v>6460</v>
      </c>
      <c r="D972" s="95" t="s">
        <v>6460</v>
      </c>
      <c r="E972" s="95" t="s">
        <v>6645</v>
      </c>
      <c r="F972" s="95" t="s">
        <v>6465</v>
      </c>
      <c r="G972" s="95" t="s">
        <v>6465</v>
      </c>
      <c r="H972" s="106">
        <v>5683.8936183763599</v>
      </c>
      <c r="I972" s="16">
        <v>5572.7226265945001</v>
      </c>
      <c r="J972" s="94">
        <v>5683.8936183763599</v>
      </c>
    </row>
    <row r="973" spans="1:10" x14ac:dyDescent="0.2">
      <c r="A973" s="6" t="s">
        <v>1583</v>
      </c>
      <c r="B973" s="1" t="s">
        <v>7546</v>
      </c>
      <c r="C973" s="95" t="s">
        <v>6460</v>
      </c>
      <c r="D973" s="95" t="s">
        <v>6460</v>
      </c>
      <c r="E973" s="95" t="s">
        <v>6645</v>
      </c>
      <c r="F973" s="95" t="s">
        <v>6466</v>
      </c>
      <c r="G973" s="95" t="s">
        <v>6466</v>
      </c>
      <c r="H973" s="106">
        <v>5523.7270662822402</v>
      </c>
      <c r="I973" s="16">
        <v>5529.14602824146</v>
      </c>
      <c r="J973" s="94">
        <v>5523.7270662822402</v>
      </c>
    </row>
    <row r="974" spans="1:10" x14ac:dyDescent="0.2">
      <c r="A974" s="6" t="s">
        <v>1612</v>
      </c>
      <c r="B974" s="1" t="s">
        <v>7547</v>
      </c>
      <c r="C974" s="95" t="s">
        <v>6460</v>
      </c>
      <c r="D974" s="95" t="s">
        <v>6460</v>
      </c>
      <c r="E974" s="95" t="s">
        <v>6645</v>
      </c>
      <c r="F974" s="95" t="s">
        <v>6621</v>
      </c>
      <c r="G974" s="95" t="s">
        <v>6621</v>
      </c>
      <c r="H974" s="106">
        <v>5478.88237404337</v>
      </c>
      <c r="I974" s="16">
        <v>5634.51617960572</v>
      </c>
      <c r="J974" s="94">
        <v>5478.88237404337</v>
      </c>
    </row>
    <row r="975" spans="1:10" x14ac:dyDescent="0.2">
      <c r="A975" s="6" t="s">
        <v>1590</v>
      </c>
      <c r="B975" s="1" t="s">
        <v>7548</v>
      </c>
      <c r="C975" s="95" t="s">
        <v>6460</v>
      </c>
      <c r="D975" s="95" t="s">
        <v>6460</v>
      </c>
      <c r="E975" s="95" t="s">
        <v>6645</v>
      </c>
      <c r="F975" s="95" t="s">
        <v>6621</v>
      </c>
      <c r="G975" s="95" t="s">
        <v>6621</v>
      </c>
      <c r="H975" s="106">
        <v>5818.0732278262903</v>
      </c>
      <c r="I975" s="16">
        <v>5634.51617960572</v>
      </c>
      <c r="J975" s="94">
        <v>5818.0732278262903</v>
      </c>
    </row>
    <row r="976" spans="1:10" x14ac:dyDescent="0.2">
      <c r="A976" s="6" t="s">
        <v>1914</v>
      </c>
      <c r="B976" s="1" t="s">
        <v>7446</v>
      </c>
      <c r="C976" s="95" t="s">
        <v>6460</v>
      </c>
      <c r="D976" s="95" t="s">
        <v>6460</v>
      </c>
      <c r="E976" s="95" t="s">
        <v>6645</v>
      </c>
      <c r="F976" s="95" t="s">
        <v>6461</v>
      </c>
      <c r="G976" s="95" t="s">
        <v>6461</v>
      </c>
      <c r="H976" s="106">
        <v>5550.7167773437504</v>
      </c>
      <c r="I976" s="16">
        <v>5439.5240275283604</v>
      </c>
      <c r="J976" s="94">
        <v>5550.7167773437504</v>
      </c>
    </row>
    <row r="977" spans="1:10" x14ac:dyDescent="0.2">
      <c r="A977" s="6" t="s">
        <v>1915</v>
      </c>
      <c r="B977" s="1" t="s">
        <v>7549</v>
      </c>
      <c r="C977" s="95" t="s">
        <v>6460</v>
      </c>
      <c r="D977" s="95" t="s">
        <v>6460</v>
      </c>
      <c r="E977" s="95" t="s">
        <v>6645</v>
      </c>
      <c r="F977" s="95" t="s">
        <v>6465</v>
      </c>
      <c r="G977" s="95" t="s">
        <v>6465</v>
      </c>
      <c r="H977" s="106">
        <v>5577.8779523982603</v>
      </c>
      <c r="I977" s="16">
        <v>5572.7226265945001</v>
      </c>
      <c r="J977" s="94">
        <v>5577.8779523982603</v>
      </c>
    </row>
    <row r="978" spans="1:10" x14ac:dyDescent="0.2">
      <c r="A978" s="6" t="s">
        <v>1638</v>
      </c>
      <c r="B978" s="1" t="s">
        <v>7550</v>
      </c>
      <c r="C978" s="95" t="s">
        <v>6460</v>
      </c>
      <c r="D978" s="95" t="s">
        <v>6460</v>
      </c>
      <c r="E978" s="95" t="s">
        <v>6645</v>
      </c>
      <c r="F978" s="95" t="s">
        <v>6621</v>
      </c>
      <c r="G978" s="95" t="s">
        <v>6621</v>
      </c>
      <c r="H978" s="106">
        <v>5560.7465129348502</v>
      </c>
      <c r="I978" s="16">
        <v>5634.51617960572</v>
      </c>
      <c r="J978" s="94">
        <v>5560.7465129348502</v>
      </c>
    </row>
    <row r="979" spans="1:10" x14ac:dyDescent="0.2">
      <c r="A979" s="6" t="s">
        <v>1587</v>
      </c>
      <c r="B979" s="1" t="s">
        <v>7551</v>
      </c>
      <c r="C979" s="95" t="s">
        <v>6460</v>
      </c>
      <c r="D979" s="95" t="s">
        <v>6460</v>
      </c>
      <c r="E979" s="95" t="s">
        <v>6645</v>
      </c>
      <c r="F979" s="95" t="s">
        <v>6464</v>
      </c>
      <c r="G979" s="95" t="s">
        <v>6464</v>
      </c>
      <c r="H979" s="106">
        <v>5378.6207164417601</v>
      </c>
      <c r="I979" s="16">
        <v>5447.83284889077</v>
      </c>
      <c r="J979" s="94">
        <v>5378.6207164417601</v>
      </c>
    </row>
    <row r="980" spans="1:10" x14ac:dyDescent="0.2">
      <c r="A980" s="6" t="s">
        <v>1919</v>
      </c>
      <c r="B980" s="1" t="s">
        <v>12292</v>
      </c>
      <c r="C980" s="95" t="s">
        <v>6460</v>
      </c>
      <c r="D980" s="95" t="s">
        <v>6460</v>
      </c>
      <c r="E980" s="95" t="s">
        <v>6645</v>
      </c>
      <c r="F980" s="95" t="s">
        <v>6465</v>
      </c>
      <c r="G980" s="95" t="s">
        <v>6465</v>
      </c>
      <c r="H980" s="106">
        <v>5386.5640869140598</v>
      </c>
      <c r="I980" s="16">
        <v>5572.7226265945001</v>
      </c>
      <c r="J980" s="94">
        <v>5386.5640869140598</v>
      </c>
    </row>
    <row r="981" spans="1:10" x14ac:dyDescent="0.2">
      <c r="A981" s="6" t="s">
        <v>1570</v>
      </c>
      <c r="B981" s="1" t="s">
        <v>12293</v>
      </c>
      <c r="C981" s="95" t="s">
        <v>6460</v>
      </c>
      <c r="D981" s="95" t="s">
        <v>6460</v>
      </c>
      <c r="E981" s="95" t="s">
        <v>6645</v>
      </c>
      <c r="F981" s="95" t="s">
        <v>6459</v>
      </c>
      <c r="G981" s="95" t="s">
        <v>6459</v>
      </c>
      <c r="H981" s="106">
        <v>5713.1350772938804</v>
      </c>
      <c r="I981" s="16">
        <v>5618.8280247893599</v>
      </c>
      <c r="J981" s="94">
        <v>5713.1350772938804</v>
      </c>
    </row>
    <row r="982" spans="1:10" x14ac:dyDescent="0.2">
      <c r="A982" s="6" t="s">
        <v>1607</v>
      </c>
      <c r="B982" s="1" t="s">
        <v>7552</v>
      </c>
      <c r="C982" s="95" t="s">
        <v>6460</v>
      </c>
      <c r="D982" s="95" t="s">
        <v>6460</v>
      </c>
      <c r="E982" s="95" t="s">
        <v>6645</v>
      </c>
      <c r="F982" s="95" t="s">
        <v>6621</v>
      </c>
      <c r="G982" s="95" t="s">
        <v>6621</v>
      </c>
      <c r="H982" s="106">
        <v>5498.90470805921</v>
      </c>
      <c r="I982" s="16">
        <v>5634.51617960572</v>
      </c>
      <c r="J982" s="94">
        <v>5498.90470805921</v>
      </c>
    </row>
    <row r="983" spans="1:10" x14ac:dyDescent="0.2">
      <c r="A983" s="6" t="s">
        <v>1598</v>
      </c>
      <c r="B983" s="1" t="s">
        <v>7553</v>
      </c>
      <c r="C983" s="95" t="s">
        <v>6460</v>
      </c>
      <c r="D983" s="95" t="s">
        <v>6460</v>
      </c>
      <c r="E983" s="95" t="s">
        <v>6645</v>
      </c>
      <c r="F983" s="95" t="s">
        <v>6621</v>
      </c>
      <c r="G983" s="95" t="s">
        <v>6621</v>
      </c>
      <c r="H983" s="106">
        <v>5532.0304528061197</v>
      </c>
      <c r="I983" s="16">
        <v>5634.51617960572</v>
      </c>
      <c r="J983" s="94">
        <v>5532.0304528061197</v>
      </c>
    </row>
    <row r="984" spans="1:10" x14ac:dyDescent="0.2">
      <c r="A984" s="6" t="s">
        <v>1575</v>
      </c>
      <c r="B984" s="1" t="s">
        <v>7554</v>
      </c>
      <c r="C984" s="95" t="s">
        <v>6460</v>
      </c>
      <c r="D984" s="95" t="s">
        <v>6460</v>
      </c>
      <c r="E984" s="95" t="s">
        <v>6645</v>
      </c>
      <c r="F984" s="95" t="s">
        <v>6621</v>
      </c>
      <c r="G984" s="95" t="s">
        <v>6621</v>
      </c>
      <c r="H984" s="106">
        <v>5512.8141946231599</v>
      </c>
      <c r="I984" s="16">
        <v>5634.51617960572</v>
      </c>
      <c r="J984" s="94">
        <v>5512.8141946231599</v>
      </c>
    </row>
    <row r="985" spans="1:10" x14ac:dyDescent="0.2">
      <c r="A985" s="6" t="s">
        <v>1911</v>
      </c>
      <c r="B985" s="1" t="s">
        <v>7555</v>
      </c>
      <c r="C985" s="95" t="s">
        <v>6460</v>
      </c>
      <c r="D985" s="95" t="s">
        <v>6460</v>
      </c>
      <c r="E985" s="95" t="s">
        <v>6645</v>
      </c>
      <c r="F985" s="95" t="s">
        <v>6461</v>
      </c>
      <c r="G985" s="95" t="s">
        <v>6461</v>
      </c>
      <c r="H985" s="106">
        <v>5529.3088541666702</v>
      </c>
      <c r="I985" s="16">
        <v>5439.5240275283604</v>
      </c>
      <c r="J985" s="94">
        <v>5529.3088541666702</v>
      </c>
    </row>
    <row r="986" spans="1:10" x14ac:dyDescent="0.2">
      <c r="A986" s="6" t="s">
        <v>1913</v>
      </c>
      <c r="B986" s="1" t="s">
        <v>7556</v>
      </c>
      <c r="C986" s="95" t="s">
        <v>6460</v>
      </c>
      <c r="D986" s="95" t="s">
        <v>6460</v>
      </c>
      <c r="E986" s="95" t="s">
        <v>6645</v>
      </c>
      <c r="F986" s="95" t="s">
        <v>6463</v>
      </c>
      <c r="G986" s="95" t="s">
        <v>6463</v>
      </c>
      <c r="H986" s="106">
        <v>5508.0536689758301</v>
      </c>
      <c r="I986" s="16">
        <v>5504.0851194196403</v>
      </c>
      <c r="J986" s="94">
        <v>5508.0536689758301</v>
      </c>
    </row>
    <row r="987" spans="1:10" x14ac:dyDescent="0.2">
      <c r="A987" s="6" t="s">
        <v>1631</v>
      </c>
      <c r="B987" s="1" t="s">
        <v>7557</v>
      </c>
      <c r="C987" s="95" t="s">
        <v>6460</v>
      </c>
      <c r="D987" s="95" t="s">
        <v>6460</v>
      </c>
      <c r="E987" s="95" t="s">
        <v>6645</v>
      </c>
      <c r="F987" s="95" t="s">
        <v>6621</v>
      </c>
      <c r="G987" s="95" t="s">
        <v>6621</v>
      </c>
      <c r="H987" s="106">
        <v>5540.38401367188</v>
      </c>
      <c r="I987" s="16">
        <v>5634.51617960572</v>
      </c>
      <c r="J987" s="94">
        <v>5540.38401367188</v>
      </c>
    </row>
    <row r="988" spans="1:10" x14ac:dyDescent="0.2">
      <c r="A988" s="6" t="s">
        <v>1887</v>
      </c>
      <c r="B988" s="1" t="s">
        <v>7558</v>
      </c>
      <c r="C988" s="95" t="s">
        <v>6460</v>
      </c>
      <c r="D988" s="95" t="s">
        <v>6460</v>
      </c>
      <c r="E988" s="95" t="s">
        <v>6645</v>
      </c>
      <c r="F988" s="95" t="s">
        <v>6465</v>
      </c>
      <c r="G988" s="95" t="s">
        <v>6465</v>
      </c>
      <c r="H988" s="106">
        <v>5588.4324241460799</v>
      </c>
      <c r="I988" s="16">
        <v>5572.7226265945001</v>
      </c>
      <c r="J988" s="94">
        <v>5588.4324241460799</v>
      </c>
    </row>
    <row r="989" spans="1:10" x14ac:dyDescent="0.2">
      <c r="A989" s="6" t="s">
        <v>1605</v>
      </c>
      <c r="B989" s="1" t="s">
        <v>7559</v>
      </c>
      <c r="C989" s="95" t="s">
        <v>6460</v>
      </c>
      <c r="D989" s="95" t="s">
        <v>6460</v>
      </c>
      <c r="E989" s="95" t="s">
        <v>6645</v>
      </c>
      <c r="F989" s="95" t="s">
        <v>6621</v>
      </c>
      <c r="G989" s="95" t="s">
        <v>6621</v>
      </c>
      <c r="H989" s="106">
        <v>5699.0283203125</v>
      </c>
      <c r="I989" s="16">
        <v>5634.51617960572</v>
      </c>
      <c r="J989" s="94">
        <v>5699.0283203125</v>
      </c>
    </row>
    <row r="990" spans="1:10" x14ac:dyDescent="0.2">
      <c r="A990" s="6" t="s">
        <v>1558</v>
      </c>
      <c r="B990" s="1" t="s">
        <v>7560</v>
      </c>
      <c r="C990" s="95" t="s">
        <v>6460</v>
      </c>
      <c r="D990" s="95" t="s">
        <v>6460</v>
      </c>
      <c r="E990" s="95" t="s">
        <v>6645</v>
      </c>
      <c r="F990" s="95" t="s">
        <v>6464</v>
      </c>
      <c r="G990" s="95" t="s">
        <v>6464</v>
      </c>
      <c r="H990" s="106">
        <v>5383.5878222656202</v>
      </c>
      <c r="I990" s="16">
        <v>5447.83284889077</v>
      </c>
      <c r="J990" s="94">
        <v>5383.5878222656202</v>
      </c>
    </row>
    <row r="991" spans="1:10" x14ac:dyDescent="0.2">
      <c r="A991" s="6" t="s">
        <v>1627</v>
      </c>
      <c r="B991" s="1" t="s">
        <v>12294</v>
      </c>
      <c r="C991" s="95" t="s">
        <v>6460</v>
      </c>
      <c r="D991" s="95" t="s">
        <v>6460</v>
      </c>
      <c r="E991" s="95" t="s">
        <v>6645</v>
      </c>
      <c r="F991" s="95" t="s">
        <v>6621</v>
      </c>
      <c r="G991" s="95" t="s">
        <v>6621</v>
      </c>
      <c r="H991" s="106">
        <v>5451.00782606337</v>
      </c>
      <c r="I991" s="16">
        <v>5634.51617960572</v>
      </c>
      <c r="J991" s="94">
        <v>5451.00782606337</v>
      </c>
    </row>
    <row r="992" spans="1:10" x14ac:dyDescent="0.2">
      <c r="A992" s="6" t="s">
        <v>1635</v>
      </c>
      <c r="B992" s="1" t="s">
        <v>7561</v>
      </c>
      <c r="C992" s="95" t="s">
        <v>6460</v>
      </c>
      <c r="D992" s="95" t="s">
        <v>6460</v>
      </c>
      <c r="E992" s="95" t="s">
        <v>6645</v>
      </c>
      <c r="F992" s="95" t="s">
        <v>6621</v>
      </c>
      <c r="G992" s="95" t="s">
        <v>6621</v>
      </c>
      <c r="H992" s="106">
        <v>5504.6891601562502</v>
      </c>
      <c r="I992" s="16">
        <v>5634.51617960572</v>
      </c>
      <c r="J992" s="94">
        <v>5504.6891601562502</v>
      </c>
    </row>
    <row r="993" spans="1:10" x14ac:dyDescent="0.2">
      <c r="A993" s="6" t="s">
        <v>1619</v>
      </c>
      <c r="B993" s="1" t="s">
        <v>12295</v>
      </c>
      <c r="C993" s="95" t="s">
        <v>6460</v>
      </c>
      <c r="D993" s="95" t="s">
        <v>6460</v>
      </c>
      <c r="E993" s="95" t="s">
        <v>6645</v>
      </c>
      <c r="F993" s="95" t="s">
        <v>6621</v>
      </c>
      <c r="G993" s="95" t="s">
        <v>6621</v>
      </c>
      <c r="H993" s="106">
        <v>5659.8069845448399</v>
      </c>
      <c r="I993" s="16">
        <v>5634.51617960572</v>
      </c>
      <c r="J993" s="94">
        <v>5659.8069845448399</v>
      </c>
    </row>
    <row r="994" spans="1:10" x14ac:dyDescent="0.2">
      <c r="A994" s="6" t="s">
        <v>1905</v>
      </c>
      <c r="B994" s="1" t="s">
        <v>7562</v>
      </c>
      <c r="C994" s="95" t="s">
        <v>6460</v>
      </c>
      <c r="D994" s="95" t="s">
        <v>6460</v>
      </c>
      <c r="E994" s="95" t="s">
        <v>6645</v>
      </c>
      <c r="F994" s="95" t="s">
        <v>6465</v>
      </c>
      <c r="G994" s="95" t="s">
        <v>6465</v>
      </c>
      <c r="H994" s="106">
        <v>5695.9845377604197</v>
      </c>
      <c r="I994" s="16">
        <v>5572.7226265945001</v>
      </c>
      <c r="J994" s="94">
        <v>5695.9845377604197</v>
      </c>
    </row>
    <row r="995" spans="1:10" x14ac:dyDescent="0.2">
      <c r="A995" s="6" t="s">
        <v>1895</v>
      </c>
      <c r="B995" s="1" t="s">
        <v>7563</v>
      </c>
      <c r="C995" s="95" t="s">
        <v>6460</v>
      </c>
      <c r="D995" s="95" t="s">
        <v>6460</v>
      </c>
      <c r="E995" s="95" t="s">
        <v>6645</v>
      </c>
      <c r="F995" s="95" t="s">
        <v>6463</v>
      </c>
      <c r="G995" s="95" t="s">
        <v>6463</v>
      </c>
      <c r="H995" s="106">
        <v>5571.5779947916699</v>
      </c>
      <c r="I995" s="16">
        <v>5504.0851194196403</v>
      </c>
      <c r="J995" s="94">
        <v>5571.5779947916699</v>
      </c>
    </row>
    <row r="996" spans="1:10" x14ac:dyDescent="0.2">
      <c r="A996" s="6" t="s">
        <v>1581</v>
      </c>
      <c r="B996" s="1" t="s">
        <v>7564</v>
      </c>
      <c r="C996" s="95" t="s">
        <v>6460</v>
      </c>
      <c r="D996" s="95" t="s">
        <v>6460</v>
      </c>
      <c r="E996" s="95" t="s">
        <v>6645</v>
      </c>
      <c r="F996" s="95" t="s">
        <v>6466</v>
      </c>
      <c r="G996" s="95" t="s">
        <v>6466</v>
      </c>
      <c r="H996" s="106">
        <v>5542.5640624999996</v>
      </c>
      <c r="I996" s="16">
        <v>5529.14602824146</v>
      </c>
      <c r="J996" s="94">
        <v>5542.5640624999996</v>
      </c>
    </row>
    <row r="997" spans="1:10" x14ac:dyDescent="0.2">
      <c r="A997" s="6" t="s">
        <v>1884</v>
      </c>
      <c r="B997" s="1" t="s">
        <v>12296</v>
      </c>
      <c r="C997" s="95" t="s">
        <v>6460</v>
      </c>
      <c r="D997" s="95" t="s">
        <v>6460</v>
      </c>
      <c r="E997" s="95" t="s">
        <v>6645</v>
      </c>
      <c r="F997" s="95" t="s">
        <v>6463</v>
      </c>
      <c r="G997" s="95" t="s">
        <v>6463</v>
      </c>
      <c r="H997" s="106">
        <v>5726.7633003566598</v>
      </c>
      <c r="I997" s="16">
        <v>5504.0851194196403</v>
      </c>
      <c r="J997" s="94">
        <v>5726.7633003566598</v>
      </c>
    </row>
    <row r="998" spans="1:10" x14ac:dyDescent="0.2">
      <c r="A998" s="6" t="s">
        <v>1630</v>
      </c>
      <c r="B998" s="1" t="s">
        <v>12297</v>
      </c>
      <c r="C998" s="95" t="s">
        <v>6460</v>
      </c>
      <c r="D998" s="95" t="s">
        <v>6460</v>
      </c>
      <c r="E998" s="95" t="s">
        <v>6645</v>
      </c>
      <c r="F998" s="95" t="s">
        <v>6621</v>
      </c>
      <c r="G998" s="95" t="s">
        <v>6621</v>
      </c>
      <c r="H998" s="106">
        <v>5610.9594820462698</v>
      </c>
      <c r="I998" s="16">
        <v>5634.51617960572</v>
      </c>
      <c r="J998" s="94">
        <v>5610.9594820462698</v>
      </c>
    </row>
    <row r="999" spans="1:10" x14ac:dyDescent="0.2">
      <c r="A999" s="6" t="s">
        <v>1602</v>
      </c>
      <c r="B999" s="1" t="s">
        <v>7565</v>
      </c>
      <c r="C999" s="95" t="s">
        <v>6460</v>
      </c>
      <c r="D999" s="95" t="s">
        <v>6460</v>
      </c>
      <c r="E999" s="95" t="s">
        <v>6645</v>
      </c>
      <c r="F999" s="95" t="s">
        <v>6621</v>
      </c>
      <c r="G999" s="95" t="s">
        <v>6621</v>
      </c>
      <c r="H999" s="106">
        <v>5620.8444281683996</v>
      </c>
      <c r="I999" s="16">
        <v>5634.51617960572</v>
      </c>
      <c r="J999" s="94">
        <v>5620.8444281683996</v>
      </c>
    </row>
    <row r="1000" spans="1:10" x14ac:dyDescent="0.2">
      <c r="A1000" s="6" t="s">
        <v>1610</v>
      </c>
      <c r="B1000" s="1" t="s">
        <v>7566</v>
      </c>
      <c r="C1000" s="95" t="s">
        <v>6460</v>
      </c>
      <c r="D1000" s="95" t="s">
        <v>6460</v>
      </c>
      <c r="E1000" s="95" t="s">
        <v>6645</v>
      </c>
      <c r="F1000" s="95" t="s">
        <v>6621</v>
      </c>
      <c r="G1000" s="95" t="s">
        <v>6621</v>
      </c>
      <c r="H1000" s="106">
        <v>5608.0793074642297</v>
      </c>
      <c r="I1000" s="16">
        <v>5634.51617960572</v>
      </c>
      <c r="J1000" s="94">
        <v>5608.0793074642297</v>
      </c>
    </row>
    <row r="1001" spans="1:10" x14ac:dyDescent="0.2">
      <c r="A1001" s="6" t="s">
        <v>1892</v>
      </c>
      <c r="B1001" s="1" t="s">
        <v>7567</v>
      </c>
      <c r="C1001" s="95" t="s">
        <v>6460</v>
      </c>
      <c r="D1001" s="95" t="s">
        <v>6460</v>
      </c>
      <c r="E1001" s="95" t="s">
        <v>6645</v>
      </c>
      <c r="F1001" s="95" t="s">
        <v>6465</v>
      </c>
      <c r="G1001" s="95" t="s">
        <v>6465</v>
      </c>
      <c r="H1001" s="106">
        <v>5372.7586483712903</v>
      </c>
      <c r="I1001" s="16">
        <v>5572.7226265945001</v>
      </c>
      <c r="J1001" s="94">
        <v>5372.7586483712903</v>
      </c>
    </row>
    <row r="1002" spans="1:10" x14ac:dyDescent="0.2">
      <c r="A1002" s="6" t="s">
        <v>1572</v>
      </c>
      <c r="B1002" s="1" t="s">
        <v>7568</v>
      </c>
      <c r="C1002" s="95" t="s">
        <v>6460</v>
      </c>
      <c r="D1002" s="95" t="s">
        <v>6460</v>
      </c>
      <c r="E1002" s="95" t="s">
        <v>6645</v>
      </c>
      <c r="F1002" s="95" t="s">
        <v>6620</v>
      </c>
      <c r="G1002" s="95" t="s">
        <v>6620</v>
      </c>
      <c r="H1002" s="106">
        <v>5366.4948928420599</v>
      </c>
      <c r="I1002" s="16">
        <v>5278.1713369693398</v>
      </c>
      <c r="J1002" s="94">
        <v>5366.4948928420599</v>
      </c>
    </row>
    <row r="1003" spans="1:10" x14ac:dyDescent="0.2">
      <c r="A1003" s="6" t="s">
        <v>1899</v>
      </c>
      <c r="B1003" s="1" t="s">
        <v>7569</v>
      </c>
      <c r="C1003" s="95" t="s">
        <v>6460</v>
      </c>
      <c r="D1003" s="95" t="s">
        <v>6460</v>
      </c>
      <c r="E1003" s="95" t="s">
        <v>6645</v>
      </c>
      <c r="F1003" s="95" t="s">
        <v>6463</v>
      </c>
      <c r="G1003" s="95" t="s">
        <v>6463</v>
      </c>
      <c r="H1003" s="106">
        <v>5535.8292875744</v>
      </c>
      <c r="I1003" s="16">
        <v>5504.0851194196403</v>
      </c>
      <c r="J1003" s="94">
        <v>5535.8292875744</v>
      </c>
    </row>
    <row r="1004" spans="1:10" x14ac:dyDescent="0.2">
      <c r="A1004" s="6" t="s">
        <v>1634</v>
      </c>
      <c r="B1004" s="1" t="s">
        <v>7570</v>
      </c>
      <c r="C1004" s="95" t="s">
        <v>6460</v>
      </c>
      <c r="D1004" s="95" t="s">
        <v>6460</v>
      </c>
      <c r="E1004" s="95" t="s">
        <v>6645</v>
      </c>
      <c r="F1004" s="95" t="s">
        <v>6621</v>
      </c>
      <c r="G1004" s="95" t="s">
        <v>6621</v>
      </c>
      <c r="H1004" s="106">
        <v>5447.6356201171902</v>
      </c>
      <c r="I1004" s="16">
        <v>5634.51617960572</v>
      </c>
      <c r="J1004" s="94">
        <v>5447.6356201171902</v>
      </c>
    </row>
    <row r="1005" spans="1:10" x14ac:dyDescent="0.2">
      <c r="A1005" s="6" t="s">
        <v>1600</v>
      </c>
      <c r="B1005" s="1" t="s">
        <v>7571</v>
      </c>
      <c r="C1005" s="95" t="s">
        <v>6460</v>
      </c>
      <c r="D1005" s="95" t="s">
        <v>6460</v>
      </c>
      <c r="E1005" s="95" t="s">
        <v>6645</v>
      </c>
      <c r="F1005" s="95" t="s">
        <v>6621</v>
      </c>
      <c r="G1005" s="95" t="s">
        <v>6621</v>
      </c>
      <c r="H1005" s="106">
        <v>5832.4500868055602</v>
      </c>
      <c r="I1005" s="16">
        <v>5634.51617960572</v>
      </c>
      <c r="J1005" s="94">
        <v>5832.4500868055602</v>
      </c>
    </row>
    <row r="1006" spans="1:10" x14ac:dyDescent="0.2">
      <c r="A1006" s="6" t="s">
        <v>1900</v>
      </c>
      <c r="B1006" s="1" t="s">
        <v>7572</v>
      </c>
      <c r="C1006" s="95" t="s">
        <v>6460</v>
      </c>
      <c r="D1006" s="95" t="s">
        <v>6460</v>
      </c>
      <c r="E1006" s="95" t="s">
        <v>6645</v>
      </c>
      <c r="F1006" s="95" t="s">
        <v>6465</v>
      </c>
      <c r="G1006" s="95" t="s">
        <v>6465</v>
      </c>
      <c r="H1006" s="106">
        <v>5598.24609375</v>
      </c>
      <c r="I1006" s="16">
        <v>5572.7226265945001</v>
      </c>
      <c r="J1006" s="94">
        <v>5598.24609375</v>
      </c>
    </row>
    <row r="1007" spans="1:10" x14ac:dyDescent="0.2">
      <c r="A1007" s="6" t="s">
        <v>1592</v>
      </c>
      <c r="B1007" s="1" t="s">
        <v>7573</v>
      </c>
      <c r="C1007" s="95" t="s">
        <v>6460</v>
      </c>
      <c r="D1007" s="95" t="s">
        <v>6460</v>
      </c>
      <c r="E1007" s="95" t="s">
        <v>6645</v>
      </c>
      <c r="F1007" s="95" t="s">
        <v>6621</v>
      </c>
      <c r="G1007" s="95" t="s">
        <v>6621</v>
      </c>
      <c r="H1007" s="106">
        <v>5679.6912434895803</v>
      </c>
      <c r="I1007" s="16">
        <v>5634.51617960572</v>
      </c>
      <c r="J1007" s="94">
        <v>5679.6912434895803</v>
      </c>
    </row>
    <row r="1008" spans="1:10" x14ac:dyDescent="0.2">
      <c r="A1008" s="6" t="s">
        <v>1599</v>
      </c>
      <c r="B1008" s="1" t="s">
        <v>7574</v>
      </c>
      <c r="C1008" s="95" t="s">
        <v>6460</v>
      </c>
      <c r="D1008" s="95" t="s">
        <v>6460</v>
      </c>
      <c r="E1008" s="95" t="s">
        <v>6645</v>
      </c>
      <c r="F1008" s="95" t="s">
        <v>6621</v>
      </c>
      <c r="G1008" s="95" t="s">
        <v>6621</v>
      </c>
      <c r="H1008" s="106">
        <v>5590.9013594369999</v>
      </c>
      <c r="I1008" s="16">
        <v>5634.51617960572</v>
      </c>
      <c r="J1008" s="94">
        <v>5590.9013594369999</v>
      </c>
    </row>
    <row r="1009" spans="1:10" x14ac:dyDescent="0.2">
      <c r="A1009" s="6" t="s">
        <v>1595</v>
      </c>
      <c r="B1009" s="1" t="s">
        <v>12298</v>
      </c>
      <c r="C1009" s="95" t="s">
        <v>6460</v>
      </c>
      <c r="D1009" s="95" t="s">
        <v>6460</v>
      </c>
      <c r="E1009" s="95" t="s">
        <v>6645</v>
      </c>
      <c r="F1009" s="95" t="s">
        <v>6621</v>
      </c>
      <c r="G1009" s="95" t="s">
        <v>6621</v>
      </c>
      <c r="H1009" s="106">
        <v>5767.3871639476101</v>
      </c>
      <c r="I1009" s="16">
        <v>5634.51617960572</v>
      </c>
      <c r="J1009" s="94">
        <v>5767.3871639476101</v>
      </c>
    </row>
    <row r="1010" spans="1:10" x14ac:dyDescent="0.2">
      <c r="A1010" s="6" t="s">
        <v>1597</v>
      </c>
      <c r="B1010" s="1" t="s">
        <v>7575</v>
      </c>
      <c r="C1010" s="95" t="s">
        <v>6460</v>
      </c>
      <c r="D1010" s="95" t="s">
        <v>6460</v>
      </c>
      <c r="E1010" s="95" t="s">
        <v>6645</v>
      </c>
      <c r="F1010" s="95" t="s">
        <v>6621</v>
      </c>
      <c r="G1010" s="95" t="s">
        <v>6621</v>
      </c>
      <c r="H1010" s="106">
        <v>5640.9786493210604</v>
      </c>
      <c r="I1010" s="16">
        <v>5634.51617960572</v>
      </c>
      <c r="J1010" s="94">
        <v>5640.9786493210604</v>
      </c>
    </row>
    <row r="1011" spans="1:10" x14ac:dyDescent="0.2">
      <c r="A1011" s="6" t="s">
        <v>1603</v>
      </c>
      <c r="B1011" s="1" t="s">
        <v>7576</v>
      </c>
      <c r="C1011" s="95" t="s">
        <v>6460</v>
      </c>
      <c r="D1011" s="95" t="s">
        <v>6460</v>
      </c>
      <c r="E1011" s="95" t="s">
        <v>6645</v>
      </c>
      <c r="F1011" s="95" t="s">
        <v>6621</v>
      </c>
      <c r="G1011" s="95" t="s">
        <v>6621</v>
      </c>
      <c r="H1011" s="106">
        <v>5643.4247691761402</v>
      </c>
      <c r="I1011" s="16">
        <v>5634.51617960572</v>
      </c>
      <c r="J1011" s="94">
        <v>5643.4247691761402</v>
      </c>
    </row>
    <row r="1012" spans="1:10" x14ac:dyDescent="0.2">
      <c r="A1012" s="6" t="s">
        <v>1622</v>
      </c>
      <c r="B1012" s="1" t="s">
        <v>7577</v>
      </c>
      <c r="C1012" s="95" t="s">
        <v>6460</v>
      </c>
      <c r="D1012" s="95" t="s">
        <v>6460</v>
      </c>
      <c r="E1012" s="95" t="s">
        <v>6645</v>
      </c>
      <c r="F1012" s="95" t="s">
        <v>6621</v>
      </c>
      <c r="G1012" s="95" t="s">
        <v>6621</v>
      </c>
      <c r="H1012" s="106">
        <v>5750.29833984375</v>
      </c>
      <c r="I1012" s="16">
        <v>5634.51617960572</v>
      </c>
      <c r="J1012" s="94">
        <v>5750.29833984375</v>
      </c>
    </row>
    <row r="1013" spans="1:10" x14ac:dyDescent="0.2">
      <c r="A1013" s="6" t="s">
        <v>1591</v>
      </c>
      <c r="B1013" s="1" t="s">
        <v>12299</v>
      </c>
      <c r="C1013" s="95" t="s">
        <v>6460</v>
      </c>
      <c r="D1013" s="95" t="s">
        <v>6460</v>
      </c>
      <c r="E1013" s="95" t="s">
        <v>6645</v>
      </c>
      <c r="F1013" s="95" t="s">
        <v>6621</v>
      </c>
      <c r="G1013" s="95" t="s">
        <v>6621</v>
      </c>
      <c r="H1013" s="106">
        <v>5523.7639754011798</v>
      </c>
      <c r="I1013" s="16">
        <v>5634.51617960572</v>
      </c>
      <c r="J1013" s="94">
        <v>5523.7639754011798</v>
      </c>
    </row>
    <row r="1014" spans="1:10" x14ac:dyDescent="0.2">
      <c r="A1014" s="6" t="s">
        <v>1613</v>
      </c>
      <c r="B1014" s="1" t="s">
        <v>7578</v>
      </c>
      <c r="C1014" s="95" t="s">
        <v>6460</v>
      </c>
      <c r="D1014" s="95" t="s">
        <v>6460</v>
      </c>
      <c r="E1014" s="95" t="s">
        <v>6645</v>
      </c>
      <c r="F1014" s="95" t="s">
        <v>6621</v>
      </c>
      <c r="G1014" s="95" t="s">
        <v>6621</v>
      </c>
      <c r="H1014" s="106">
        <v>5643.0474646226403</v>
      </c>
      <c r="I1014" s="16">
        <v>5634.51617960572</v>
      </c>
      <c r="J1014" s="94">
        <v>5643.0474646226403</v>
      </c>
    </row>
    <row r="1015" spans="1:10" x14ac:dyDescent="0.2">
      <c r="A1015" s="6" t="s">
        <v>1904</v>
      </c>
      <c r="B1015" s="1" t="s">
        <v>7579</v>
      </c>
      <c r="C1015" s="95" t="s">
        <v>6460</v>
      </c>
      <c r="D1015" s="95" t="s">
        <v>6460</v>
      </c>
      <c r="E1015" s="95" t="s">
        <v>6645</v>
      </c>
      <c r="F1015" s="95" t="s">
        <v>6465</v>
      </c>
      <c r="G1015" s="95" t="s">
        <v>6465</v>
      </c>
      <c r="H1015" s="106">
        <v>5645.8898411801001</v>
      </c>
      <c r="I1015" s="16">
        <v>5572.7226265945001</v>
      </c>
      <c r="J1015" s="94">
        <v>5645.8898411801001</v>
      </c>
    </row>
    <row r="1016" spans="1:10" x14ac:dyDescent="0.2">
      <c r="A1016" s="6" t="s">
        <v>1616</v>
      </c>
      <c r="B1016" s="1" t="s">
        <v>12300</v>
      </c>
      <c r="C1016" s="95" t="s">
        <v>6460</v>
      </c>
      <c r="D1016" s="95" t="s">
        <v>6460</v>
      </c>
      <c r="E1016" s="95" t="s">
        <v>6645</v>
      </c>
      <c r="F1016" s="95" t="s">
        <v>6621</v>
      </c>
      <c r="G1016" s="95" t="s">
        <v>6621</v>
      </c>
      <c r="H1016" s="106">
        <v>5704.9015480324097</v>
      </c>
      <c r="I1016" s="16">
        <v>5634.51617960572</v>
      </c>
      <c r="J1016" s="94">
        <v>5704.9015480324097</v>
      </c>
    </row>
    <row r="1017" spans="1:10" x14ac:dyDescent="0.2">
      <c r="A1017" s="6" t="s">
        <v>1659</v>
      </c>
      <c r="B1017" s="1" t="s">
        <v>12301</v>
      </c>
      <c r="C1017" s="95" t="s">
        <v>6452</v>
      </c>
      <c r="D1017" s="95" t="s">
        <v>6452</v>
      </c>
      <c r="E1017" s="95" t="s">
        <v>6645</v>
      </c>
      <c r="F1017" s="95" t="s">
        <v>6456</v>
      </c>
      <c r="G1017" s="95" t="s">
        <v>6456</v>
      </c>
      <c r="H1017" s="106">
        <v>5358.9485608117102</v>
      </c>
      <c r="I1017" s="16">
        <v>5378.9086265331798</v>
      </c>
      <c r="J1017" s="94">
        <v>5358.9485608117102</v>
      </c>
    </row>
    <row r="1018" spans="1:10" x14ac:dyDescent="0.2">
      <c r="A1018" s="6" t="s">
        <v>1655</v>
      </c>
      <c r="B1018" s="1" t="s">
        <v>7581</v>
      </c>
      <c r="C1018" s="95" t="s">
        <v>6452</v>
      </c>
      <c r="D1018" s="95" t="s">
        <v>6452</v>
      </c>
      <c r="E1018" s="95" t="s">
        <v>6645</v>
      </c>
      <c r="F1018" s="95" t="s">
        <v>6455</v>
      </c>
      <c r="G1018" s="95" t="s">
        <v>6455</v>
      </c>
      <c r="H1018" s="106">
        <v>5277.6557273327498</v>
      </c>
      <c r="I1018" s="16">
        <v>5320.0212204200598</v>
      </c>
      <c r="J1018" s="94">
        <v>5277.6557273327498</v>
      </c>
    </row>
    <row r="1019" spans="1:10" x14ac:dyDescent="0.2">
      <c r="A1019" s="6" t="s">
        <v>5881</v>
      </c>
      <c r="B1019" s="1" t="s">
        <v>7582</v>
      </c>
      <c r="C1019" s="95" t="s">
        <v>6452</v>
      </c>
      <c r="D1019" s="95" t="s">
        <v>6452</v>
      </c>
      <c r="E1019" s="95" t="s">
        <v>6645</v>
      </c>
      <c r="F1019" s="95" t="s">
        <v>6454</v>
      </c>
      <c r="G1019" s="95" t="s">
        <v>6454</v>
      </c>
      <c r="H1019" s="106">
        <v>5285.9679983038604</v>
      </c>
      <c r="I1019" s="16">
        <v>5291.7593539887102</v>
      </c>
      <c r="J1019" s="94">
        <v>5285.9679983038604</v>
      </c>
    </row>
    <row r="1020" spans="1:10" x14ac:dyDescent="0.2">
      <c r="A1020" s="6" t="s">
        <v>1528</v>
      </c>
      <c r="B1020" s="1" t="s">
        <v>7583</v>
      </c>
      <c r="C1020" s="95" t="s">
        <v>6452</v>
      </c>
      <c r="D1020" s="95" t="s">
        <v>6452</v>
      </c>
      <c r="E1020" s="95" t="s">
        <v>6645</v>
      </c>
      <c r="F1020" s="95" t="s">
        <v>6458</v>
      </c>
      <c r="G1020" s="95" t="s">
        <v>6458</v>
      </c>
      <c r="H1020" s="106">
        <v>5277.9040049677296</v>
      </c>
      <c r="I1020" s="16">
        <v>5287.2372779009102</v>
      </c>
      <c r="J1020" s="94">
        <v>5277.9040049677296</v>
      </c>
    </row>
    <row r="1021" spans="1:10" x14ac:dyDescent="0.2">
      <c r="A1021" s="6" t="s">
        <v>1529</v>
      </c>
      <c r="B1021" s="1" t="s">
        <v>7584</v>
      </c>
      <c r="C1021" s="95" t="s">
        <v>6452</v>
      </c>
      <c r="D1021" s="95" t="s">
        <v>6452</v>
      </c>
      <c r="E1021" s="95" t="s">
        <v>6645</v>
      </c>
      <c r="F1021" s="95" t="s">
        <v>6457</v>
      </c>
      <c r="G1021" s="95" t="s">
        <v>6457</v>
      </c>
      <c r="H1021" s="106">
        <v>5477.8573418288897</v>
      </c>
      <c r="I1021" s="16">
        <v>5343.4957572741396</v>
      </c>
      <c r="J1021" s="94">
        <v>5477.8573418288897</v>
      </c>
    </row>
    <row r="1022" spans="1:10" x14ac:dyDescent="0.2">
      <c r="A1022" s="6" t="s">
        <v>5876</v>
      </c>
      <c r="B1022" s="1" t="s">
        <v>7585</v>
      </c>
      <c r="C1022" s="95" t="s">
        <v>6452</v>
      </c>
      <c r="D1022" s="95" t="s">
        <v>6452</v>
      </c>
      <c r="E1022" s="95" t="s">
        <v>6645</v>
      </c>
      <c r="F1022" s="95" t="s">
        <v>6453</v>
      </c>
      <c r="G1022" s="95" t="s">
        <v>6453</v>
      </c>
      <c r="H1022" s="106">
        <v>5273.2084391276003</v>
      </c>
      <c r="I1022" s="16">
        <v>5265.7935611565599</v>
      </c>
      <c r="J1022" s="94">
        <v>5273.2084391276003</v>
      </c>
    </row>
    <row r="1023" spans="1:10" x14ac:dyDescent="0.2">
      <c r="A1023" s="6" t="s">
        <v>1880</v>
      </c>
      <c r="B1023" s="1" t="s">
        <v>7586</v>
      </c>
      <c r="C1023" s="95" t="s">
        <v>6452</v>
      </c>
      <c r="D1023" s="95" t="s">
        <v>6452</v>
      </c>
      <c r="E1023" s="95" t="s">
        <v>6645</v>
      </c>
      <c r="F1023" s="95" t="s">
        <v>6453</v>
      </c>
      <c r="G1023" s="95" t="s">
        <v>6453</v>
      </c>
      <c r="H1023" s="106">
        <v>5321.0474028716199</v>
      </c>
      <c r="I1023" s="16">
        <v>5265.7935611565599</v>
      </c>
      <c r="J1023" s="94">
        <v>5321.0474028716199</v>
      </c>
    </row>
    <row r="1024" spans="1:10" x14ac:dyDescent="0.2">
      <c r="A1024" s="6" t="s">
        <v>1651</v>
      </c>
      <c r="B1024" s="1" t="s">
        <v>7587</v>
      </c>
      <c r="C1024" s="95" t="s">
        <v>6452</v>
      </c>
      <c r="D1024" s="95" t="s">
        <v>6452</v>
      </c>
      <c r="E1024" s="95" t="s">
        <v>6645</v>
      </c>
      <c r="F1024" s="95" t="s">
        <v>6456</v>
      </c>
      <c r="G1024" s="95" t="s">
        <v>6456</v>
      </c>
      <c r="H1024" s="106">
        <v>5411.27626849235</v>
      </c>
      <c r="I1024" s="16">
        <v>5378.9086265331798</v>
      </c>
      <c r="J1024" s="94">
        <v>5411.27626849235</v>
      </c>
    </row>
    <row r="1025" spans="1:10" x14ac:dyDescent="0.2">
      <c r="A1025" s="6" t="s">
        <v>1539</v>
      </c>
      <c r="B1025" s="1" t="s">
        <v>7588</v>
      </c>
      <c r="C1025" s="95" t="s">
        <v>6452</v>
      </c>
      <c r="D1025" s="95" t="s">
        <v>6452</v>
      </c>
      <c r="E1025" s="95" t="s">
        <v>6645</v>
      </c>
      <c r="F1025" s="95" t="s">
        <v>6458</v>
      </c>
      <c r="G1025" s="95" t="s">
        <v>6458</v>
      </c>
      <c r="H1025" s="106">
        <v>5279.3063865867798</v>
      </c>
      <c r="I1025" s="16">
        <v>5287.2372779009102</v>
      </c>
      <c r="J1025" s="94">
        <v>5279.3063865867798</v>
      </c>
    </row>
    <row r="1026" spans="1:10" x14ac:dyDescent="0.2">
      <c r="A1026" s="6" t="s">
        <v>1866</v>
      </c>
      <c r="B1026" s="1" t="s">
        <v>7589</v>
      </c>
      <c r="C1026" s="95" t="s">
        <v>6452</v>
      </c>
      <c r="D1026" s="95" t="s">
        <v>6452</v>
      </c>
      <c r="E1026" s="95" t="s">
        <v>6645</v>
      </c>
      <c r="F1026" s="95" t="s">
        <v>6455</v>
      </c>
      <c r="G1026" s="95" t="s">
        <v>6455</v>
      </c>
      <c r="H1026" s="106">
        <v>5268.8338167560596</v>
      </c>
      <c r="I1026" s="16">
        <v>5320.0212204200598</v>
      </c>
      <c r="J1026" s="94">
        <v>5268.8338167560596</v>
      </c>
    </row>
    <row r="1027" spans="1:10" x14ac:dyDescent="0.2">
      <c r="A1027" s="6" t="s">
        <v>1878</v>
      </c>
      <c r="B1027" s="1" t="s">
        <v>7590</v>
      </c>
      <c r="C1027" s="95" t="s">
        <v>6452</v>
      </c>
      <c r="D1027" s="95" t="s">
        <v>6452</v>
      </c>
      <c r="E1027" s="95" t="s">
        <v>6645</v>
      </c>
      <c r="F1027" s="95" t="s">
        <v>6455</v>
      </c>
      <c r="G1027" s="95" t="s">
        <v>6455</v>
      </c>
      <c r="H1027" s="106">
        <v>5425.0785636255296</v>
      </c>
      <c r="I1027" s="16">
        <v>5320.0212204200598</v>
      </c>
      <c r="J1027" s="94">
        <v>5425.0785636255296</v>
      </c>
    </row>
    <row r="1028" spans="1:10" x14ac:dyDescent="0.2">
      <c r="A1028" s="6" t="s">
        <v>1664</v>
      </c>
      <c r="B1028" s="1" t="s">
        <v>7591</v>
      </c>
      <c r="C1028" s="95" t="s">
        <v>6452</v>
      </c>
      <c r="D1028" s="95" t="s">
        <v>6452</v>
      </c>
      <c r="E1028" s="95" t="s">
        <v>6645</v>
      </c>
      <c r="F1028" s="95" t="s">
        <v>6456</v>
      </c>
      <c r="G1028" s="95" t="s">
        <v>6456</v>
      </c>
      <c r="H1028" s="106">
        <v>5355.4886768196202</v>
      </c>
      <c r="I1028" s="16">
        <v>5378.9086265331798</v>
      </c>
      <c r="J1028" s="94">
        <v>5355.4886768196202</v>
      </c>
    </row>
    <row r="1029" spans="1:10" x14ac:dyDescent="0.2">
      <c r="A1029" s="6" t="s">
        <v>1552</v>
      </c>
      <c r="B1029" s="1" t="s">
        <v>7592</v>
      </c>
      <c r="C1029" s="95" t="s">
        <v>6452</v>
      </c>
      <c r="D1029" s="95" t="s">
        <v>6452</v>
      </c>
      <c r="E1029" s="95" t="s">
        <v>6645</v>
      </c>
      <c r="F1029" s="95" t="s">
        <v>6458</v>
      </c>
      <c r="G1029" s="95" t="s">
        <v>6458</v>
      </c>
      <c r="H1029" s="106">
        <v>5280.3347451853197</v>
      </c>
      <c r="I1029" s="16">
        <v>5287.2372779009102</v>
      </c>
      <c r="J1029" s="94">
        <v>5280.3347451853197</v>
      </c>
    </row>
    <row r="1030" spans="1:10" x14ac:dyDescent="0.2">
      <c r="A1030" s="6" t="s">
        <v>1648</v>
      </c>
      <c r="B1030" s="1" t="s">
        <v>7593</v>
      </c>
      <c r="C1030" s="95" t="s">
        <v>6452</v>
      </c>
      <c r="D1030" s="95" t="s">
        <v>6452</v>
      </c>
      <c r="E1030" s="95" t="s">
        <v>6645</v>
      </c>
      <c r="F1030" s="95" t="s">
        <v>6451</v>
      </c>
      <c r="G1030" s="95" t="s">
        <v>6451</v>
      </c>
      <c r="H1030" s="106">
        <v>5312.9689076741497</v>
      </c>
      <c r="I1030" s="16">
        <v>5288.6056703030499</v>
      </c>
      <c r="J1030" s="94">
        <v>5312.9689076741497</v>
      </c>
    </row>
    <row r="1031" spans="1:10" x14ac:dyDescent="0.2">
      <c r="A1031" s="6" t="s">
        <v>1538</v>
      </c>
      <c r="B1031" s="1" t="s">
        <v>7594</v>
      </c>
      <c r="C1031" s="95" t="s">
        <v>6452</v>
      </c>
      <c r="D1031" s="95" t="s">
        <v>6452</v>
      </c>
      <c r="E1031" s="95" t="s">
        <v>6645</v>
      </c>
      <c r="F1031" s="95" t="s">
        <v>6457</v>
      </c>
      <c r="G1031" s="95" t="s">
        <v>6457</v>
      </c>
      <c r="H1031" s="106">
        <v>5380.8545242643704</v>
      </c>
      <c r="I1031" s="16">
        <v>5343.4957572741396</v>
      </c>
      <c r="J1031" s="94">
        <v>5380.8545242643704</v>
      </c>
    </row>
    <row r="1032" spans="1:10" x14ac:dyDescent="0.2">
      <c r="A1032" s="6" t="s">
        <v>1874</v>
      </c>
      <c r="B1032" s="1" t="s">
        <v>7595</v>
      </c>
      <c r="C1032" s="95" t="s">
        <v>6452</v>
      </c>
      <c r="D1032" s="95" t="s">
        <v>6452</v>
      </c>
      <c r="E1032" s="95" t="s">
        <v>6645</v>
      </c>
      <c r="F1032" s="95" t="s">
        <v>6453</v>
      </c>
      <c r="G1032" s="95" t="s">
        <v>6453</v>
      </c>
      <c r="H1032" s="106">
        <v>5194.0693873355303</v>
      </c>
      <c r="I1032" s="16">
        <v>5265.7935611565599</v>
      </c>
      <c r="J1032" s="94">
        <v>5194.0693873355303</v>
      </c>
    </row>
    <row r="1033" spans="1:10" x14ac:dyDescent="0.2">
      <c r="A1033" s="6" t="s">
        <v>5878</v>
      </c>
      <c r="B1033" s="1" t="s">
        <v>7596</v>
      </c>
      <c r="C1033" s="95" t="s">
        <v>6452</v>
      </c>
      <c r="D1033" s="95" t="s">
        <v>6452</v>
      </c>
      <c r="E1033" s="95" t="s">
        <v>6645</v>
      </c>
      <c r="F1033" s="95" t="s">
        <v>6454</v>
      </c>
      <c r="G1033" s="95" t="s">
        <v>6454</v>
      </c>
      <c r="H1033" s="106">
        <v>5275.1652036830401</v>
      </c>
      <c r="I1033" s="16">
        <v>5291.7593539887102</v>
      </c>
      <c r="J1033" s="94">
        <v>5275.1652036830401</v>
      </c>
    </row>
    <row r="1034" spans="1:10" x14ac:dyDescent="0.2">
      <c r="A1034" s="6" t="s">
        <v>1872</v>
      </c>
      <c r="B1034" s="1" t="s">
        <v>7597</v>
      </c>
      <c r="C1034" s="95" t="s">
        <v>6452</v>
      </c>
      <c r="D1034" s="95" t="s">
        <v>6452</v>
      </c>
      <c r="E1034" s="95" t="s">
        <v>6645</v>
      </c>
      <c r="F1034" s="95" t="s">
        <v>6455</v>
      </c>
      <c r="G1034" s="95" t="s">
        <v>6455</v>
      </c>
      <c r="H1034" s="106">
        <v>5407.1152390700099</v>
      </c>
      <c r="I1034" s="16">
        <v>5320.0212204200598</v>
      </c>
      <c r="J1034" s="94">
        <v>5407.1152390700099</v>
      </c>
    </row>
    <row r="1035" spans="1:10" x14ac:dyDescent="0.2">
      <c r="A1035" s="6" t="s">
        <v>1877</v>
      </c>
      <c r="B1035" s="1" t="s">
        <v>7598</v>
      </c>
      <c r="C1035" s="95" t="s">
        <v>6452</v>
      </c>
      <c r="D1035" s="95" t="s">
        <v>6452</v>
      </c>
      <c r="E1035" s="95" t="s">
        <v>6645</v>
      </c>
      <c r="F1035" s="95" t="s">
        <v>6453</v>
      </c>
      <c r="G1035" s="95" t="s">
        <v>6453</v>
      </c>
      <c r="H1035" s="106">
        <v>5262.5021391369</v>
      </c>
      <c r="I1035" s="16">
        <v>5265.7935611565599</v>
      </c>
      <c r="J1035" s="94">
        <v>5262.5021391369</v>
      </c>
    </row>
    <row r="1036" spans="1:10" x14ac:dyDescent="0.2">
      <c r="A1036" s="6" t="s">
        <v>1652</v>
      </c>
      <c r="B1036" s="1" t="s">
        <v>7599</v>
      </c>
      <c r="C1036" s="95" t="s">
        <v>6452</v>
      </c>
      <c r="D1036" s="95" t="s">
        <v>6452</v>
      </c>
      <c r="E1036" s="95" t="s">
        <v>6645</v>
      </c>
      <c r="F1036" s="95" t="s">
        <v>6455</v>
      </c>
      <c r="G1036" s="95" t="s">
        <v>6455</v>
      </c>
      <c r="H1036" s="106">
        <v>5323.9862808719799</v>
      </c>
      <c r="I1036" s="16">
        <v>5320.0212204200598</v>
      </c>
      <c r="J1036" s="94">
        <v>5323.9862808719799</v>
      </c>
    </row>
    <row r="1037" spans="1:10" x14ac:dyDescent="0.2">
      <c r="A1037" s="6" t="s">
        <v>5875</v>
      </c>
      <c r="B1037" s="1" t="s">
        <v>7600</v>
      </c>
      <c r="C1037" s="95" t="s">
        <v>6452</v>
      </c>
      <c r="D1037" s="95" t="s">
        <v>6452</v>
      </c>
      <c r="E1037" s="95" t="s">
        <v>6645</v>
      </c>
      <c r="F1037" s="95" t="s">
        <v>6453</v>
      </c>
      <c r="G1037" s="95" t="s">
        <v>6453</v>
      </c>
      <c r="H1037" s="106">
        <v>5216.1895238903999</v>
      </c>
      <c r="I1037" s="16">
        <v>5265.7935611565599</v>
      </c>
      <c r="J1037" s="94">
        <v>5216.1895238903999</v>
      </c>
    </row>
    <row r="1038" spans="1:10" x14ac:dyDescent="0.2">
      <c r="A1038" s="6" t="s">
        <v>1531</v>
      </c>
      <c r="B1038" s="1" t="s">
        <v>7601</v>
      </c>
      <c r="C1038" s="95" t="s">
        <v>6452</v>
      </c>
      <c r="D1038" s="95" t="s">
        <v>6452</v>
      </c>
      <c r="E1038" s="95" t="s">
        <v>6645</v>
      </c>
      <c r="F1038" s="95" t="s">
        <v>6457</v>
      </c>
      <c r="G1038" s="95" t="s">
        <v>6457</v>
      </c>
      <c r="H1038" s="106">
        <v>5260.9965541294596</v>
      </c>
      <c r="I1038" s="16">
        <v>5343.4957572741396</v>
      </c>
      <c r="J1038" s="94">
        <v>5260.9965541294596</v>
      </c>
    </row>
    <row r="1039" spans="1:10" x14ac:dyDescent="0.2">
      <c r="A1039" s="6" t="s">
        <v>1540</v>
      </c>
      <c r="B1039" s="1" t="s">
        <v>7602</v>
      </c>
      <c r="C1039" s="95" t="s">
        <v>6452</v>
      </c>
      <c r="D1039" s="95" t="s">
        <v>6452</v>
      </c>
      <c r="E1039" s="95" t="s">
        <v>6645</v>
      </c>
      <c r="F1039" s="95" t="s">
        <v>6454</v>
      </c>
      <c r="G1039" s="95" t="s">
        <v>6454</v>
      </c>
      <c r="H1039" s="106">
        <v>5273.2139567057302</v>
      </c>
      <c r="I1039" s="16">
        <v>5291.7593539887102</v>
      </c>
      <c r="J1039" s="94">
        <v>5273.2139567057302</v>
      </c>
    </row>
    <row r="1040" spans="1:10" x14ac:dyDescent="0.2">
      <c r="A1040" s="6" t="s">
        <v>1661</v>
      </c>
      <c r="B1040" s="1" t="s">
        <v>7603</v>
      </c>
      <c r="C1040" s="95" t="s">
        <v>6452</v>
      </c>
      <c r="D1040" s="95" t="s">
        <v>6452</v>
      </c>
      <c r="E1040" s="95" t="s">
        <v>6645</v>
      </c>
      <c r="F1040" s="95" t="s">
        <v>6455</v>
      </c>
      <c r="G1040" s="95" t="s">
        <v>6455</v>
      </c>
      <c r="H1040" s="106">
        <v>5190.0351143973203</v>
      </c>
      <c r="I1040" s="16">
        <v>5320.0212204200598</v>
      </c>
      <c r="J1040" s="94">
        <v>5190.0351143973203</v>
      </c>
    </row>
    <row r="1041" spans="1:10" x14ac:dyDescent="0.2">
      <c r="A1041" s="6" t="s">
        <v>1867</v>
      </c>
      <c r="B1041" s="1" t="s">
        <v>7604</v>
      </c>
      <c r="C1041" s="95" t="s">
        <v>6452</v>
      </c>
      <c r="D1041" s="95" t="s">
        <v>6452</v>
      </c>
      <c r="E1041" s="95" t="s">
        <v>6645</v>
      </c>
      <c r="F1041" s="95" t="s">
        <v>6455</v>
      </c>
      <c r="G1041" s="95" t="s">
        <v>6455</v>
      </c>
      <c r="H1041" s="106">
        <v>5263.5614583333299</v>
      </c>
      <c r="I1041" s="16">
        <v>5320.0212204200598</v>
      </c>
      <c r="J1041" s="94">
        <v>5263.5614583333299</v>
      </c>
    </row>
    <row r="1042" spans="1:10" x14ac:dyDescent="0.2">
      <c r="A1042" s="6" t="s">
        <v>1640</v>
      </c>
      <c r="B1042" s="1" t="s">
        <v>7605</v>
      </c>
      <c r="C1042" s="95" t="s">
        <v>6452</v>
      </c>
      <c r="D1042" s="95" t="s">
        <v>6452</v>
      </c>
      <c r="E1042" s="95" t="s">
        <v>6645</v>
      </c>
      <c r="F1042" s="95" t="s">
        <v>6451</v>
      </c>
      <c r="G1042" s="95" t="s">
        <v>6451</v>
      </c>
      <c r="H1042" s="106">
        <v>5279.1993257705499</v>
      </c>
      <c r="I1042" s="16">
        <v>5288.6056703030499</v>
      </c>
      <c r="J1042" s="94">
        <v>5279.1993257705499</v>
      </c>
    </row>
    <row r="1043" spans="1:10" x14ac:dyDescent="0.2">
      <c r="A1043" s="6" t="s">
        <v>1544</v>
      </c>
      <c r="B1043" s="1" t="s">
        <v>7606</v>
      </c>
      <c r="C1043" s="95" t="s">
        <v>6452</v>
      </c>
      <c r="D1043" s="95" t="s">
        <v>6452</v>
      </c>
      <c r="E1043" s="95" t="s">
        <v>6645</v>
      </c>
      <c r="F1043" s="95" t="s">
        <v>6457</v>
      </c>
      <c r="G1043" s="95" t="s">
        <v>6457</v>
      </c>
      <c r="H1043" s="106">
        <v>5338.2572777157702</v>
      </c>
      <c r="I1043" s="16">
        <v>5343.4957572741396</v>
      </c>
      <c r="J1043" s="94">
        <v>5338.2572777157702</v>
      </c>
    </row>
    <row r="1044" spans="1:10" x14ac:dyDescent="0.2">
      <c r="A1044" s="6" t="s">
        <v>1656</v>
      </c>
      <c r="B1044" s="1" t="s">
        <v>7607</v>
      </c>
      <c r="C1044" s="95" t="s">
        <v>6452</v>
      </c>
      <c r="D1044" s="95" t="s">
        <v>6452</v>
      </c>
      <c r="E1044" s="95" t="s">
        <v>6645</v>
      </c>
      <c r="F1044" s="95" t="s">
        <v>6624</v>
      </c>
      <c r="G1044" s="95" t="s">
        <v>6624</v>
      </c>
      <c r="H1044" s="106">
        <v>5366.66868373326</v>
      </c>
      <c r="I1044" s="16">
        <v>5295.5333577310903</v>
      </c>
      <c r="J1044" s="94">
        <v>5366.66868373326</v>
      </c>
    </row>
    <row r="1045" spans="1:10" x14ac:dyDescent="0.2">
      <c r="A1045" s="6" t="s">
        <v>5884</v>
      </c>
      <c r="B1045" s="1" t="s">
        <v>7608</v>
      </c>
      <c r="C1045" s="95" t="s">
        <v>6452</v>
      </c>
      <c r="D1045" s="95" t="s">
        <v>6452</v>
      </c>
      <c r="E1045" s="95" t="s">
        <v>6645</v>
      </c>
      <c r="F1045" s="95" t="s">
        <v>6453</v>
      </c>
      <c r="G1045" s="95" t="s">
        <v>6453</v>
      </c>
      <c r="H1045" s="106">
        <v>5270.5551077927203</v>
      </c>
      <c r="I1045" s="16">
        <v>5265.7935611565599</v>
      </c>
      <c r="J1045" s="94">
        <v>5270.5551077927203</v>
      </c>
    </row>
    <row r="1046" spans="1:10" x14ac:dyDescent="0.2">
      <c r="A1046" s="6" t="s">
        <v>5874</v>
      </c>
      <c r="B1046" s="1" t="s">
        <v>7609</v>
      </c>
      <c r="C1046" s="95" t="s">
        <v>6452</v>
      </c>
      <c r="D1046" s="95" t="s">
        <v>6452</v>
      </c>
      <c r="E1046" s="95" t="s">
        <v>6645</v>
      </c>
      <c r="F1046" s="95" t="s">
        <v>6454</v>
      </c>
      <c r="G1046" s="95" t="s">
        <v>6454</v>
      </c>
      <c r="H1046" s="106">
        <v>5269.2418707770303</v>
      </c>
      <c r="I1046" s="16">
        <v>5291.7593539887102</v>
      </c>
      <c r="J1046" s="94">
        <v>5269.2418707770303</v>
      </c>
    </row>
    <row r="1047" spans="1:10" x14ac:dyDescent="0.2">
      <c r="A1047" s="6" t="s">
        <v>1643</v>
      </c>
      <c r="B1047" s="1" t="s">
        <v>7610</v>
      </c>
      <c r="C1047" s="95" t="s">
        <v>6452</v>
      </c>
      <c r="D1047" s="95" t="s">
        <v>6452</v>
      </c>
      <c r="E1047" s="95" t="s">
        <v>6645</v>
      </c>
      <c r="F1047" s="95" t="s">
        <v>6451</v>
      </c>
      <c r="G1047" s="95" t="s">
        <v>6451</v>
      </c>
      <c r="H1047" s="106">
        <v>5247.43525536381</v>
      </c>
      <c r="I1047" s="16">
        <v>5288.6056703030499</v>
      </c>
      <c r="J1047" s="94">
        <v>5247.43525536381</v>
      </c>
    </row>
    <row r="1048" spans="1:10" x14ac:dyDescent="0.2">
      <c r="A1048" s="6" t="s">
        <v>1650</v>
      </c>
      <c r="B1048" s="1" t="s">
        <v>7611</v>
      </c>
      <c r="C1048" s="95" t="s">
        <v>6452</v>
      </c>
      <c r="D1048" s="95" t="s">
        <v>6452</v>
      </c>
      <c r="E1048" s="95" t="s">
        <v>6645</v>
      </c>
      <c r="F1048" s="95" t="s">
        <v>6451</v>
      </c>
      <c r="G1048" s="95" t="s">
        <v>6451</v>
      </c>
      <c r="H1048" s="106">
        <v>5174.9061324508102</v>
      </c>
      <c r="I1048" s="16">
        <v>5288.6056703030499</v>
      </c>
      <c r="J1048" s="94">
        <v>5174.9061324508102</v>
      </c>
    </row>
    <row r="1049" spans="1:10" x14ac:dyDescent="0.2">
      <c r="A1049" s="6" t="s">
        <v>5883</v>
      </c>
      <c r="B1049" s="1" t="s">
        <v>7612</v>
      </c>
      <c r="C1049" s="95" t="s">
        <v>6452</v>
      </c>
      <c r="D1049" s="95" t="s">
        <v>6452</v>
      </c>
      <c r="E1049" s="95" t="s">
        <v>6645</v>
      </c>
      <c r="F1049" s="95" t="s">
        <v>6454</v>
      </c>
      <c r="G1049" s="95" t="s">
        <v>6454</v>
      </c>
      <c r="H1049" s="106">
        <v>5237.4307789522099</v>
      </c>
      <c r="I1049" s="16">
        <v>5291.7593539887102</v>
      </c>
      <c r="J1049" s="94">
        <v>5237.4307789522099</v>
      </c>
    </row>
    <row r="1050" spans="1:10" x14ac:dyDescent="0.2">
      <c r="A1050" s="6" t="s">
        <v>1865</v>
      </c>
      <c r="B1050" s="1" t="s">
        <v>7613</v>
      </c>
      <c r="C1050" s="95" t="s">
        <v>6452</v>
      </c>
      <c r="D1050" s="95" t="s">
        <v>6452</v>
      </c>
      <c r="E1050" s="95" t="s">
        <v>6645</v>
      </c>
      <c r="F1050" s="95" t="s">
        <v>6453</v>
      </c>
      <c r="G1050" s="95" t="s">
        <v>6453</v>
      </c>
      <c r="H1050" s="106">
        <v>5343.4940310108404</v>
      </c>
      <c r="I1050" s="16">
        <v>5265.7935611565599</v>
      </c>
      <c r="J1050" s="94">
        <v>5343.4940310108404</v>
      </c>
    </row>
    <row r="1051" spans="1:10" x14ac:dyDescent="0.2">
      <c r="A1051" s="6" t="s">
        <v>1641</v>
      </c>
      <c r="B1051" s="1" t="s">
        <v>7614</v>
      </c>
      <c r="C1051" s="95" t="s">
        <v>6452</v>
      </c>
      <c r="D1051" s="95" t="s">
        <v>6452</v>
      </c>
      <c r="E1051" s="95" t="s">
        <v>6645</v>
      </c>
      <c r="F1051" s="95" t="s">
        <v>6456</v>
      </c>
      <c r="G1051" s="95" t="s">
        <v>6456</v>
      </c>
      <c r="H1051" s="106">
        <v>5319.9160236296102</v>
      </c>
      <c r="I1051" s="16">
        <v>5378.9086265331798</v>
      </c>
      <c r="J1051" s="94">
        <v>5319.9160236296102</v>
      </c>
    </row>
    <row r="1052" spans="1:10" x14ac:dyDescent="0.2">
      <c r="A1052" s="6" t="s">
        <v>1542</v>
      </c>
      <c r="B1052" s="1" t="s">
        <v>7615</v>
      </c>
      <c r="C1052" s="95" t="s">
        <v>6452</v>
      </c>
      <c r="D1052" s="95" t="s">
        <v>6452</v>
      </c>
      <c r="E1052" s="95" t="s">
        <v>6645</v>
      </c>
      <c r="F1052" s="95" t="s">
        <v>6457</v>
      </c>
      <c r="G1052" s="95" t="s">
        <v>6457</v>
      </c>
      <c r="H1052" s="106">
        <v>5212.16039379223</v>
      </c>
      <c r="I1052" s="16">
        <v>5343.4957572741396</v>
      </c>
      <c r="J1052" s="94">
        <v>5212.16039379223</v>
      </c>
    </row>
    <row r="1053" spans="1:10" x14ac:dyDescent="0.2">
      <c r="A1053" s="6" t="s">
        <v>1551</v>
      </c>
      <c r="B1053" s="1" t="s">
        <v>7616</v>
      </c>
      <c r="C1053" s="95" t="s">
        <v>6452</v>
      </c>
      <c r="D1053" s="95" t="s">
        <v>6452</v>
      </c>
      <c r="E1053" s="95" t="s">
        <v>6645</v>
      </c>
      <c r="F1053" s="95" t="s">
        <v>6451</v>
      </c>
      <c r="G1053" s="95" t="s">
        <v>6451</v>
      </c>
      <c r="H1053" s="106">
        <v>5211.4433156483201</v>
      </c>
      <c r="I1053" s="16">
        <v>5288.6056703030499</v>
      </c>
      <c r="J1053" s="94">
        <v>5211.4433156483201</v>
      </c>
    </row>
    <row r="1054" spans="1:10" x14ac:dyDescent="0.2">
      <c r="A1054" s="6" t="s">
        <v>1642</v>
      </c>
      <c r="B1054" s="1" t="s">
        <v>7617</v>
      </c>
      <c r="C1054" s="95" t="s">
        <v>6452</v>
      </c>
      <c r="D1054" s="95" t="s">
        <v>6452</v>
      </c>
      <c r="E1054" s="95" t="s">
        <v>6645</v>
      </c>
      <c r="F1054" s="95" t="s">
        <v>6451</v>
      </c>
      <c r="G1054" s="95" t="s">
        <v>6451</v>
      </c>
      <c r="H1054" s="106">
        <v>5376.1084551129998</v>
      </c>
      <c r="I1054" s="16">
        <v>5288.6056703030499</v>
      </c>
      <c r="J1054" s="94">
        <v>5376.1084551129998</v>
      </c>
    </row>
    <row r="1055" spans="1:10" x14ac:dyDescent="0.2">
      <c r="A1055" s="6" t="s">
        <v>1536</v>
      </c>
      <c r="B1055" s="1" t="s">
        <v>7618</v>
      </c>
      <c r="C1055" s="95" t="s">
        <v>6452</v>
      </c>
      <c r="D1055" s="95" t="s">
        <v>6452</v>
      </c>
      <c r="E1055" s="95" t="s">
        <v>6645</v>
      </c>
      <c r="F1055" s="95" t="s">
        <v>6457</v>
      </c>
      <c r="G1055" s="95" t="s">
        <v>6457</v>
      </c>
      <c r="H1055" s="106">
        <v>5409.7710182883502</v>
      </c>
      <c r="I1055" s="16">
        <v>5343.4957572741396</v>
      </c>
      <c r="J1055" s="94">
        <v>5409.7710182883502</v>
      </c>
    </row>
    <row r="1056" spans="1:10" x14ac:dyDescent="0.2">
      <c r="A1056" s="6" t="s">
        <v>1647</v>
      </c>
      <c r="B1056" s="1" t="s">
        <v>7619</v>
      </c>
      <c r="C1056" s="95" t="s">
        <v>6452</v>
      </c>
      <c r="D1056" s="95" t="s">
        <v>6452</v>
      </c>
      <c r="E1056" s="95" t="s">
        <v>6645</v>
      </c>
      <c r="F1056" s="95" t="s">
        <v>6455</v>
      </c>
      <c r="G1056" s="95" t="s">
        <v>6455</v>
      </c>
      <c r="H1056" s="106">
        <v>5372.4391447368398</v>
      </c>
      <c r="I1056" s="16">
        <v>5320.0212204200598</v>
      </c>
      <c r="J1056" s="94">
        <v>5372.4391447368398</v>
      </c>
    </row>
    <row r="1057" spans="1:10" x14ac:dyDescent="0.2">
      <c r="A1057" s="6" t="s">
        <v>1868</v>
      </c>
      <c r="B1057" s="1" t="s">
        <v>7620</v>
      </c>
      <c r="C1057" s="95" t="s">
        <v>6452</v>
      </c>
      <c r="D1057" s="95" t="s">
        <v>6452</v>
      </c>
      <c r="E1057" s="95" t="s">
        <v>6645</v>
      </c>
      <c r="F1057" s="95" t="s">
        <v>6453</v>
      </c>
      <c r="G1057" s="95" t="s">
        <v>6453</v>
      </c>
      <c r="H1057" s="106">
        <v>5237.9256335346599</v>
      </c>
      <c r="I1057" s="16">
        <v>5265.7935611565599</v>
      </c>
      <c r="J1057" s="94">
        <v>5237.9256335346599</v>
      </c>
    </row>
    <row r="1058" spans="1:10" x14ac:dyDescent="0.2">
      <c r="A1058" s="6" t="s">
        <v>1545</v>
      </c>
      <c r="B1058" s="1" t="s">
        <v>7621</v>
      </c>
      <c r="C1058" s="95" t="s">
        <v>6452</v>
      </c>
      <c r="D1058" s="95" t="s">
        <v>6452</v>
      </c>
      <c r="E1058" s="95" t="s">
        <v>6645</v>
      </c>
      <c r="F1058" s="95" t="s">
        <v>6458</v>
      </c>
      <c r="G1058" s="95" t="s">
        <v>6458</v>
      </c>
      <c r="H1058" s="106">
        <v>5281.5388892389101</v>
      </c>
      <c r="I1058" s="16">
        <v>5287.2372779009102</v>
      </c>
      <c r="J1058" s="94">
        <v>5281.5388892389101</v>
      </c>
    </row>
    <row r="1059" spans="1:10" x14ac:dyDescent="0.2">
      <c r="A1059" s="6" t="s">
        <v>1646</v>
      </c>
      <c r="B1059" s="1" t="s">
        <v>7622</v>
      </c>
      <c r="C1059" s="95" t="s">
        <v>6452</v>
      </c>
      <c r="D1059" s="95" t="s">
        <v>6452</v>
      </c>
      <c r="E1059" s="95" t="s">
        <v>6645</v>
      </c>
      <c r="F1059" s="95" t="s">
        <v>6456</v>
      </c>
      <c r="G1059" s="95" t="s">
        <v>6456</v>
      </c>
      <c r="H1059" s="106">
        <v>5391.6595760569899</v>
      </c>
      <c r="I1059" s="16">
        <v>5378.9086265331798</v>
      </c>
      <c r="J1059" s="94">
        <v>5391.6595760569899</v>
      </c>
    </row>
    <row r="1060" spans="1:10" x14ac:dyDescent="0.2">
      <c r="A1060" s="6" t="s">
        <v>1639</v>
      </c>
      <c r="B1060" s="1" t="s">
        <v>7623</v>
      </c>
      <c r="C1060" s="95" t="s">
        <v>6452</v>
      </c>
      <c r="D1060" s="95" t="s">
        <v>6452</v>
      </c>
      <c r="E1060" s="95" t="s">
        <v>6645</v>
      </c>
      <c r="F1060" s="95" t="s">
        <v>6451</v>
      </c>
      <c r="G1060" s="95" t="s">
        <v>6451</v>
      </c>
      <c r="H1060" s="106">
        <v>5216.9237304687504</v>
      </c>
      <c r="I1060" s="16">
        <v>5288.6056703030499</v>
      </c>
      <c r="J1060" s="94">
        <v>5216.9237304687504</v>
      </c>
    </row>
    <row r="1061" spans="1:10" x14ac:dyDescent="0.2">
      <c r="A1061" s="6" t="s">
        <v>1879</v>
      </c>
      <c r="B1061" s="1" t="s">
        <v>7624</v>
      </c>
      <c r="C1061" s="95" t="s">
        <v>6452</v>
      </c>
      <c r="D1061" s="95" t="s">
        <v>6452</v>
      </c>
      <c r="E1061" s="95" t="s">
        <v>6645</v>
      </c>
      <c r="F1061" s="95" t="s">
        <v>6453</v>
      </c>
      <c r="G1061" s="95" t="s">
        <v>6453</v>
      </c>
      <c r="H1061" s="106">
        <v>5368.5374414062499</v>
      </c>
      <c r="I1061" s="16">
        <v>5265.7935611565599</v>
      </c>
      <c r="J1061" s="94">
        <v>5368.5374414062499</v>
      </c>
    </row>
    <row r="1062" spans="1:10" x14ac:dyDescent="0.2">
      <c r="A1062" s="6" t="s">
        <v>5880</v>
      </c>
      <c r="B1062" s="1" t="s">
        <v>7625</v>
      </c>
      <c r="C1062" s="95" t="s">
        <v>6452</v>
      </c>
      <c r="D1062" s="95" t="s">
        <v>6452</v>
      </c>
      <c r="E1062" s="95" t="s">
        <v>6645</v>
      </c>
      <c r="F1062" s="95" t="s">
        <v>6453</v>
      </c>
      <c r="G1062" s="95" t="s">
        <v>6453</v>
      </c>
      <c r="H1062" s="106">
        <v>5268.6374948601997</v>
      </c>
      <c r="I1062" s="16">
        <v>5265.7935611565599</v>
      </c>
      <c r="J1062" s="94">
        <v>5268.6374948601997</v>
      </c>
    </row>
    <row r="1063" spans="1:10" x14ac:dyDescent="0.2">
      <c r="A1063" s="6" t="s">
        <v>1541</v>
      </c>
      <c r="B1063" s="1" t="s">
        <v>7626</v>
      </c>
      <c r="C1063" s="95" t="s">
        <v>6452</v>
      </c>
      <c r="D1063" s="95" t="s">
        <v>6452</v>
      </c>
      <c r="E1063" s="95" t="s">
        <v>6645</v>
      </c>
      <c r="F1063" s="95" t="s">
        <v>6457</v>
      </c>
      <c r="G1063" s="95" t="s">
        <v>6457</v>
      </c>
      <c r="H1063" s="106">
        <v>5407.7879284274204</v>
      </c>
      <c r="I1063" s="16">
        <v>5343.4957572741396</v>
      </c>
      <c r="J1063" s="94">
        <v>5407.7879284274204</v>
      </c>
    </row>
    <row r="1064" spans="1:10" x14ac:dyDescent="0.2">
      <c r="A1064" s="6" t="s">
        <v>1535</v>
      </c>
      <c r="B1064" s="1" t="s">
        <v>7627</v>
      </c>
      <c r="C1064" s="95" t="s">
        <v>6452</v>
      </c>
      <c r="D1064" s="95" t="s">
        <v>6452</v>
      </c>
      <c r="E1064" s="95" t="s">
        <v>6645</v>
      </c>
      <c r="F1064" s="95" t="s">
        <v>6457</v>
      </c>
      <c r="G1064" s="95" t="s">
        <v>6457</v>
      </c>
      <c r="H1064" s="106">
        <v>5331.2889421018799</v>
      </c>
      <c r="I1064" s="16">
        <v>5343.4957572741396</v>
      </c>
      <c r="J1064" s="94">
        <v>5331.2889421018799</v>
      </c>
    </row>
    <row r="1065" spans="1:10" x14ac:dyDescent="0.2">
      <c r="A1065" s="6" t="s">
        <v>1527</v>
      </c>
      <c r="B1065" s="1" t="s">
        <v>7628</v>
      </c>
      <c r="C1065" s="95" t="s">
        <v>6452</v>
      </c>
      <c r="D1065" s="95" t="s">
        <v>6452</v>
      </c>
      <c r="E1065" s="95" t="s">
        <v>6645</v>
      </c>
      <c r="F1065" s="95" t="s">
        <v>6458</v>
      </c>
      <c r="G1065" s="95" t="s">
        <v>6458</v>
      </c>
      <c r="H1065" s="106">
        <v>5223.6549627130698</v>
      </c>
      <c r="I1065" s="16">
        <v>5287.2372779009102</v>
      </c>
      <c r="J1065" s="94">
        <v>5223.6549627130698</v>
      </c>
    </row>
    <row r="1066" spans="1:10" x14ac:dyDescent="0.2">
      <c r="A1066" s="6" t="s">
        <v>1665</v>
      </c>
      <c r="B1066" s="1" t="s">
        <v>7629</v>
      </c>
      <c r="C1066" s="95" t="s">
        <v>6452</v>
      </c>
      <c r="D1066" s="95" t="s">
        <v>6452</v>
      </c>
      <c r="E1066" s="95" t="s">
        <v>6645</v>
      </c>
      <c r="F1066" s="95" t="s">
        <v>6455</v>
      </c>
      <c r="G1066" s="95" t="s">
        <v>6455</v>
      </c>
      <c r="H1066" s="106">
        <v>5234.48095703125</v>
      </c>
      <c r="I1066" s="16">
        <v>5320.0212204200598</v>
      </c>
      <c r="J1066" s="94">
        <v>5234.48095703125</v>
      </c>
    </row>
    <row r="1067" spans="1:10" x14ac:dyDescent="0.2">
      <c r="A1067" s="6" t="s">
        <v>1547</v>
      </c>
      <c r="B1067" s="1" t="s">
        <v>7630</v>
      </c>
      <c r="C1067" s="95" t="s">
        <v>6452</v>
      </c>
      <c r="D1067" s="95" t="s">
        <v>6452</v>
      </c>
      <c r="E1067" s="95" t="s">
        <v>6645</v>
      </c>
      <c r="F1067" s="95" t="s">
        <v>6458</v>
      </c>
      <c r="G1067" s="95" t="s">
        <v>6458</v>
      </c>
      <c r="H1067" s="106">
        <v>5269.8773970170496</v>
      </c>
      <c r="I1067" s="16">
        <v>5287.2372779009102</v>
      </c>
      <c r="J1067" s="94">
        <v>5269.8773970170496</v>
      </c>
    </row>
    <row r="1068" spans="1:10" x14ac:dyDescent="0.2">
      <c r="A1068" s="6" t="s">
        <v>1532</v>
      </c>
      <c r="B1068" s="1" t="s">
        <v>7631</v>
      </c>
      <c r="C1068" s="95" t="s">
        <v>6452</v>
      </c>
      <c r="D1068" s="95" t="s">
        <v>6452</v>
      </c>
      <c r="E1068" s="95" t="s">
        <v>6645</v>
      </c>
      <c r="F1068" s="95" t="s">
        <v>6458</v>
      </c>
      <c r="G1068" s="95" t="s">
        <v>6458</v>
      </c>
      <c r="H1068" s="106">
        <v>5348.6228507620399</v>
      </c>
      <c r="I1068" s="16">
        <v>5287.2372779009102</v>
      </c>
      <c r="J1068" s="94">
        <v>5348.6228507620399</v>
      </c>
    </row>
    <row r="1069" spans="1:10" x14ac:dyDescent="0.2">
      <c r="A1069" s="6" t="s">
        <v>1550</v>
      </c>
      <c r="B1069" s="1" t="s">
        <v>7632</v>
      </c>
      <c r="C1069" s="95" t="s">
        <v>6452</v>
      </c>
      <c r="D1069" s="95" t="s">
        <v>6452</v>
      </c>
      <c r="E1069" s="95" t="s">
        <v>6645</v>
      </c>
      <c r="F1069" s="95" t="s">
        <v>6457</v>
      </c>
      <c r="G1069" s="95" t="s">
        <v>6457</v>
      </c>
      <c r="H1069" s="106">
        <v>5226.4859324488098</v>
      </c>
      <c r="I1069" s="16">
        <v>5343.4957572741396</v>
      </c>
      <c r="J1069" s="94">
        <v>5226.4859324488098</v>
      </c>
    </row>
    <row r="1070" spans="1:10" x14ac:dyDescent="0.2">
      <c r="A1070" s="6" t="s">
        <v>1663</v>
      </c>
      <c r="B1070" s="1" t="s">
        <v>7633</v>
      </c>
      <c r="C1070" s="95" t="s">
        <v>6452</v>
      </c>
      <c r="D1070" s="95" t="s">
        <v>6452</v>
      </c>
      <c r="E1070" s="95" t="s">
        <v>6645</v>
      </c>
      <c r="F1070" s="95" t="s">
        <v>6455</v>
      </c>
      <c r="G1070" s="95" t="s">
        <v>6455</v>
      </c>
      <c r="H1070" s="106">
        <v>5333.8332356770798</v>
      </c>
      <c r="I1070" s="16">
        <v>5320.0212204200598</v>
      </c>
      <c r="J1070" s="94">
        <v>5333.8332356770798</v>
      </c>
    </row>
    <row r="1071" spans="1:10" x14ac:dyDescent="0.2">
      <c r="A1071" s="6" t="s">
        <v>5877</v>
      </c>
      <c r="B1071" s="1" t="s">
        <v>7634</v>
      </c>
      <c r="C1071" s="95" t="s">
        <v>6452</v>
      </c>
      <c r="D1071" s="95" t="s">
        <v>6452</v>
      </c>
      <c r="E1071" s="95" t="s">
        <v>6645</v>
      </c>
      <c r="F1071" s="95" t="s">
        <v>6454</v>
      </c>
      <c r="G1071" s="95" t="s">
        <v>6454</v>
      </c>
      <c r="H1071" s="106">
        <v>5449.8206884333504</v>
      </c>
      <c r="I1071" s="16">
        <v>5291.7593539887102</v>
      </c>
      <c r="J1071" s="94">
        <v>5449.8206884333504</v>
      </c>
    </row>
    <row r="1072" spans="1:10" x14ac:dyDescent="0.2">
      <c r="A1072" s="6" t="s">
        <v>1533</v>
      </c>
      <c r="B1072" s="1" t="s">
        <v>7635</v>
      </c>
      <c r="C1072" s="95" t="s">
        <v>6452</v>
      </c>
      <c r="D1072" s="95" t="s">
        <v>6452</v>
      </c>
      <c r="E1072" s="95" t="s">
        <v>6645</v>
      </c>
      <c r="F1072" s="95" t="s">
        <v>6457</v>
      </c>
      <c r="G1072" s="95" t="s">
        <v>6457</v>
      </c>
      <c r="H1072" s="106">
        <v>5380.0547312266799</v>
      </c>
      <c r="I1072" s="16">
        <v>5343.4957572741396</v>
      </c>
      <c r="J1072" s="94">
        <v>5380.0547312266799</v>
      </c>
    </row>
    <row r="1073" spans="1:10" x14ac:dyDescent="0.2">
      <c r="A1073" s="6" t="s">
        <v>5873</v>
      </c>
      <c r="B1073" s="1" t="s">
        <v>7636</v>
      </c>
      <c r="C1073" s="95" t="s">
        <v>6452</v>
      </c>
      <c r="D1073" s="95" t="s">
        <v>6452</v>
      </c>
      <c r="E1073" s="95" t="s">
        <v>6645</v>
      </c>
      <c r="F1073" s="95" t="s">
        <v>6454</v>
      </c>
      <c r="G1073" s="95" t="s">
        <v>6454</v>
      </c>
      <c r="H1073" s="106">
        <v>5163.2312774658203</v>
      </c>
      <c r="I1073" s="16">
        <v>5291.7593539887102</v>
      </c>
      <c r="J1073" s="94">
        <v>5163.2312774658203</v>
      </c>
    </row>
    <row r="1074" spans="1:10" x14ac:dyDescent="0.2">
      <c r="A1074" s="6" t="s">
        <v>1869</v>
      </c>
      <c r="B1074" s="1" t="s">
        <v>12302</v>
      </c>
      <c r="C1074" s="95" t="s">
        <v>6452</v>
      </c>
      <c r="D1074" s="95" t="s">
        <v>6452</v>
      </c>
      <c r="E1074" s="95" t="s">
        <v>6645</v>
      </c>
      <c r="F1074" s="95" t="s">
        <v>6453</v>
      </c>
      <c r="G1074" s="95" t="s">
        <v>6453</v>
      </c>
      <c r="H1074" s="106">
        <v>5116.4263634314902</v>
      </c>
      <c r="I1074" s="16">
        <v>5265.7935611565599</v>
      </c>
      <c r="J1074" s="94">
        <v>5116.4263634314902</v>
      </c>
    </row>
    <row r="1075" spans="1:10" x14ac:dyDescent="0.2">
      <c r="A1075" s="6" t="s">
        <v>1645</v>
      </c>
      <c r="B1075" s="1" t="s">
        <v>7637</v>
      </c>
      <c r="C1075" s="95" t="s">
        <v>6452</v>
      </c>
      <c r="D1075" s="95" t="s">
        <v>6452</v>
      </c>
      <c r="E1075" s="95" t="s">
        <v>6645</v>
      </c>
      <c r="F1075" s="95" t="s">
        <v>6456</v>
      </c>
      <c r="G1075" s="95" t="s">
        <v>6456</v>
      </c>
      <c r="H1075" s="106">
        <v>5367.8969387478301</v>
      </c>
      <c r="I1075" s="16">
        <v>5378.9086265331798</v>
      </c>
      <c r="J1075" s="94">
        <v>5367.8969387478301</v>
      </c>
    </row>
    <row r="1076" spans="1:10" x14ac:dyDescent="0.2">
      <c r="A1076" s="6" t="s">
        <v>1662</v>
      </c>
      <c r="B1076" s="1" t="s">
        <v>7638</v>
      </c>
      <c r="C1076" s="95" t="s">
        <v>6452</v>
      </c>
      <c r="D1076" s="95" t="s">
        <v>6452</v>
      </c>
      <c r="E1076" s="95" t="s">
        <v>6645</v>
      </c>
      <c r="F1076" s="95" t="s">
        <v>6456</v>
      </c>
      <c r="G1076" s="95" t="s">
        <v>6456</v>
      </c>
      <c r="H1076" s="106">
        <v>5440.1470320418102</v>
      </c>
      <c r="I1076" s="16">
        <v>5378.9086265331798</v>
      </c>
      <c r="J1076" s="94">
        <v>5440.1470320418102</v>
      </c>
    </row>
    <row r="1077" spans="1:10" x14ac:dyDescent="0.2">
      <c r="A1077" s="6" t="s">
        <v>1649</v>
      </c>
      <c r="B1077" s="1" t="s">
        <v>7639</v>
      </c>
      <c r="C1077" s="95" t="s">
        <v>6452</v>
      </c>
      <c r="D1077" s="95" t="s">
        <v>6452</v>
      </c>
      <c r="E1077" s="95" t="s">
        <v>6645</v>
      </c>
      <c r="F1077" s="95" t="s">
        <v>6451</v>
      </c>
      <c r="G1077" s="95" t="s">
        <v>6451</v>
      </c>
      <c r="H1077" s="106">
        <v>5231.7987499999999</v>
      </c>
      <c r="I1077" s="16">
        <v>5288.6056703030499</v>
      </c>
      <c r="J1077" s="94">
        <v>5231.7987499999999</v>
      </c>
    </row>
    <row r="1078" spans="1:10" x14ac:dyDescent="0.2">
      <c r="A1078" s="6" t="s">
        <v>1881</v>
      </c>
      <c r="B1078" s="1" t="s">
        <v>7640</v>
      </c>
      <c r="C1078" s="95" t="s">
        <v>6452</v>
      </c>
      <c r="D1078" s="95" t="s">
        <v>6452</v>
      </c>
      <c r="E1078" s="95" t="s">
        <v>6645</v>
      </c>
      <c r="F1078" s="95" t="s">
        <v>6453</v>
      </c>
      <c r="G1078" s="95" t="s">
        <v>6453</v>
      </c>
      <c r="H1078" s="106">
        <v>5240.5753605769196</v>
      </c>
      <c r="I1078" s="16">
        <v>5265.7935611565599</v>
      </c>
      <c r="J1078" s="94">
        <v>5240.5753605769196</v>
      </c>
    </row>
    <row r="1079" spans="1:10" x14ac:dyDescent="0.2">
      <c r="A1079" s="6" t="s">
        <v>1654</v>
      </c>
      <c r="B1079" s="1" t="s">
        <v>7641</v>
      </c>
      <c r="C1079" s="95" t="s">
        <v>6452</v>
      </c>
      <c r="D1079" s="95" t="s">
        <v>6452</v>
      </c>
      <c r="E1079" s="95" t="s">
        <v>6645</v>
      </c>
      <c r="F1079" s="95" t="s">
        <v>6456</v>
      </c>
      <c r="G1079" s="95" t="s">
        <v>6456</v>
      </c>
      <c r="H1079" s="106">
        <v>5278.1673704335399</v>
      </c>
      <c r="I1079" s="16">
        <v>5378.9086265331798</v>
      </c>
      <c r="J1079" s="94">
        <v>5278.1673704335399</v>
      </c>
    </row>
    <row r="1080" spans="1:10" x14ac:dyDescent="0.2">
      <c r="A1080" s="6" t="s">
        <v>1660</v>
      </c>
      <c r="B1080" s="1" t="s">
        <v>7642</v>
      </c>
      <c r="C1080" s="95" t="s">
        <v>6452</v>
      </c>
      <c r="D1080" s="95" t="s">
        <v>6452</v>
      </c>
      <c r="E1080" s="95" t="s">
        <v>6645</v>
      </c>
      <c r="F1080" s="95" t="s">
        <v>6456</v>
      </c>
      <c r="G1080" s="95" t="s">
        <v>6456</v>
      </c>
      <c r="H1080" s="106">
        <v>5448.1454248968203</v>
      </c>
      <c r="I1080" s="16">
        <v>5378.9086265331798</v>
      </c>
      <c r="J1080" s="94">
        <v>5448.1454248968203</v>
      </c>
    </row>
    <row r="1081" spans="1:10" x14ac:dyDescent="0.2">
      <c r="A1081" s="6" t="s">
        <v>1870</v>
      </c>
      <c r="B1081" s="1" t="s">
        <v>7643</v>
      </c>
      <c r="C1081" s="95" t="s">
        <v>6452</v>
      </c>
      <c r="D1081" s="95" t="s">
        <v>6452</v>
      </c>
      <c r="E1081" s="95" t="s">
        <v>6645</v>
      </c>
      <c r="F1081" s="95" t="s">
        <v>6453</v>
      </c>
      <c r="G1081" s="95" t="s">
        <v>6453</v>
      </c>
      <c r="H1081" s="106">
        <v>5326.3191731770803</v>
      </c>
      <c r="I1081" s="16">
        <v>5265.7935611565599</v>
      </c>
      <c r="J1081" s="94">
        <v>5326.3191731770803</v>
      </c>
    </row>
    <row r="1082" spans="1:10" x14ac:dyDescent="0.2">
      <c r="A1082" s="6" t="s">
        <v>1658</v>
      </c>
      <c r="B1082" s="1" t="s">
        <v>7644</v>
      </c>
      <c r="C1082" s="95" t="s">
        <v>6452</v>
      </c>
      <c r="D1082" s="95" t="s">
        <v>6452</v>
      </c>
      <c r="E1082" s="95" t="s">
        <v>6645</v>
      </c>
      <c r="F1082" s="95" t="s">
        <v>6456</v>
      </c>
      <c r="G1082" s="95" t="s">
        <v>6456</v>
      </c>
      <c r="H1082" s="106">
        <v>5377.3269919978802</v>
      </c>
      <c r="I1082" s="16">
        <v>5378.9086265331798</v>
      </c>
      <c r="J1082" s="94">
        <v>5377.3269919978802</v>
      </c>
    </row>
    <row r="1083" spans="1:10" x14ac:dyDescent="0.2">
      <c r="A1083" s="6" t="s">
        <v>1530</v>
      </c>
      <c r="B1083" s="1" t="s">
        <v>7645</v>
      </c>
      <c r="C1083" s="95" t="s">
        <v>6452</v>
      </c>
      <c r="D1083" s="95" t="s">
        <v>6452</v>
      </c>
      <c r="E1083" s="95" t="s">
        <v>6645</v>
      </c>
      <c r="F1083" s="95" t="s">
        <v>6457</v>
      </c>
      <c r="G1083" s="95" t="s">
        <v>6457</v>
      </c>
      <c r="H1083" s="106">
        <v>5326.9739118303596</v>
      </c>
      <c r="I1083" s="16">
        <v>5343.4957572741396</v>
      </c>
      <c r="J1083" s="94">
        <v>5326.9739118303596</v>
      </c>
    </row>
    <row r="1084" spans="1:10" x14ac:dyDescent="0.2">
      <c r="A1084" s="6" t="s">
        <v>1534</v>
      </c>
      <c r="B1084" s="1" t="s">
        <v>7646</v>
      </c>
      <c r="C1084" s="95" t="s">
        <v>6452</v>
      </c>
      <c r="D1084" s="95" t="s">
        <v>6452</v>
      </c>
      <c r="E1084" s="95" t="s">
        <v>6645</v>
      </c>
      <c r="F1084" s="95" t="s">
        <v>6457</v>
      </c>
      <c r="G1084" s="95" t="s">
        <v>6457</v>
      </c>
      <c r="H1084" s="106">
        <v>5381.1456499703299</v>
      </c>
      <c r="I1084" s="16">
        <v>5343.4957572741396</v>
      </c>
      <c r="J1084" s="94">
        <v>5381.1456499703299</v>
      </c>
    </row>
    <row r="1085" spans="1:10" x14ac:dyDescent="0.2">
      <c r="A1085" s="6" t="s">
        <v>1644</v>
      </c>
      <c r="B1085" s="1" t="s">
        <v>7647</v>
      </c>
      <c r="C1085" s="95" t="s">
        <v>6452</v>
      </c>
      <c r="D1085" s="95" t="s">
        <v>6452</v>
      </c>
      <c r="E1085" s="95" t="s">
        <v>6645</v>
      </c>
      <c r="F1085" s="95" t="s">
        <v>6455</v>
      </c>
      <c r="G1085" s="95" t="s">
        <v>6455</v>
      </c>
      <c r="H1085" s="106">
        <v>5286.9532344423496</v>
      </c>
      <c r="I1085" s="16">
        <v>5320.0212204200598</v>
      </c>
      <c r="J1085" s="94">
        <v>5286.9532344423496</v>
      </c>
    </row>
    <row r="1086" spans="1:10" x14ac:dyDescent="0.2">
      <c r="A1086" s="6" t="s">
        <v>1549</v>
      </c>
      <c r="B1086" s="1" t="s">
        <v>7648</v>
      </c>
      <c r="C1086" s="95" t="s">
        <v>6452</v>
      </c>
      <c r="D1086" s="95" t="s">
        <v>6452</v>
      </c>
      <c r="E1086" s="95" t="s">
        <v>6645</v>
      </c>
      <c r="F1086" s="95" t="s">
        <v>6451</v>
      </c>
      <c r="G1086" s="95" t="s">
        <v>6451</v>
      </c>
      <c r="H1086" s="106">
        <v>5502.2618702855598</v>
      </c>
      <c r="I1086" s="16">
        <v>5288.6056703030499</v>
      </c>
      <c r="J1086" s="94">
        <v>5502.2618702855598</v>
      </c>
    </row>
    <row r="1087" spans="1:10" x14ac:dyDescent="0.2">
      <c r="A1087" s="6" t="s">
        <v>5882</v>
      </c>
      <c r="B1087" s="1" t="s">
        <v>7649</v>
      </c>
      <c r="C1087" s="95" t="s">
        <v>6452</v>
      </c>
      <c r="D1087" s="95" t="s">
        <v>6452</v>
      </c>
      <c r="E1087" s="95" t="s">
        <v>6645</v>
      </c>
      <c r="F1087" s="95" t="s">
        <v>6458</v>
      </c>
      <c r="G1087" s="95" t="s">
        <v>6458</v>
      </c>
      <c r="H1087" s="106">
        <v>5374.8259765624998</v>
      </c>
      <c r="I1087" s="16">
        <v>5287.2372779009102</v>
      </c>
      <c r="J1087" s="94">
        <v>5374.8259765624998</v>
      </c>
    </row>
    <row r="1088" spans="1:10" x14ac:dyDescent="0.2">
      <c r="A1088" s="6" t="s">
        <v>5879</v>
      </c>
      <c r="B1088" s="1" t="s">
        <v>7650</v>
      </c>
      <c r="C1088" s="95" t="s">
        <v>6452</v>
      </c>
      <c r="D1088" s="95" t="s">
        <v>6452</v>
      </c>
      <c r="E1088" s="95" t="s">
        <v>6645</v>
      </c>
      <c r="F1088" s="95" t="s">
        <v>6454</v>
      </c>
      <c r="G1088" s="95" t="s">
        <v>6454</v>
      </c>
      <c r="H1088" s="106">
        <v>5248.3754481485403</v>
      </c>
      <c r="I1088" s="16">
        <v>5291.7593539887102</v>
      </c>
      <c r="J1088" s="94">
        <v>5248.3754481485403</v>
      </c>
    </row>
    <row r="1089" spans="1:10" x14ac:dyDescent="0.2">
      <c r="A1089" s="6" t="s">
        <v>1653</v>
      </c>
      <c r="B1089" s="1" t="s">
        <v>7651</v>
      </c>
      <c r="C1089" s="95" t="s">
        <v>6452</v>
      </c>
      <c r="D1089" s="95" t="s">
        <v>6452</v>
      </c>
      <c r="E1089" s="95" t="s">
        <v>6645</v>
      </c>
      <c r="F1089" s="95" t="s">
        <v>6456</v>
      </c>
      <c r="G1089" s="95" t="s">
        <v>6456</v>
      </c>
      <c r="H1089" s="106">
        <v>5424.2154867342197</v>
      </c>
      <c r="I1089" s="16">
        <v>5378.9086265331798</v>
      </c>
      <c r="J1089" s="94">
        <v>5424.2154867342197</v>
      </c>
    </row>
    <row r="1090" spans="1:10" x14ac:dyDescent="0.2">
      <c r="A1090" s="6" t="s">
        <v>1543</v>
      </c>
      <c r="B1090" s="1" t="s">
        <v>7652</v>
      </c>
      <c r="C1090" s="95" t="s">
        <v>6452</v>
      </c>
      <c r="D1090" s="95" t="s">
        <v>6452</v>
      </c>
      <c r="E1090" s="95" t="s">
        <v>6645</v>
      </c>
      <c r="F1090" s="95" t="s">
        <v>6457</v>
      </c>
      <c r="G1090" s="95" t="s">
        <v>6457</v>
      </c>
      <c r="H1090" s="106">
        <v>5331.1953857421904</v>
      </c>
      <c r="I1090" s="16">
        <v>5343.4957572741396</v>
      </c>
      <c r="J1090" s="94">
        <v>5331.1953857421904</v>
      </c>
    </row>
    <row r="1091" spans="1:10" x14ac:dyDescent="0.2">
      <c r="A1091" s="6" t="s">
        <v>1548</v>
      </c>
      <c r="B1091" s="1" t="s">
        <v>7653</v>
      </c>
      <c r="C1091" s="95" t="s">
        <v>6452</v>
      </c>
      <c r="D1091" s="95" t="s">
        <v>6452</v>
      </c>
      <c r="E1091" s="95" t="s">
        <v>6645</v>
      </c>
      <c r="F1091" s="95" t="s">
        <v>6457</v>
      </c>
      <c r="G1091" s="95" t="s">
        <v>6457</v>
      </c>
      <c r="H1091" s="106">
        <v>5137.7257925180302</v>
      </c>
      <c r="I1091" s="16">
        <v>5343.4957572741396</v>
      </c>
      <c r="J1091" s="94">
        <v>5137.7257925180302</v>
      </c>
    </row>
    <row r="1092" spans="1:10" x14ac:dyDescent="0.2">
      <c r="A1092" s="6" t="s">
        <v>1657</v>
      </c>
      <c r="B1092" s="1" t="s">
        <v>7654</v>
      </c>
      <c r="C1092" s="95" t="s">
        <v>6452</v>
      </c>
      <c r="D1092" s="95" t="s">
        <v>6452</v>
      </c>
      <c r="E1092" s="95" t="s">
        <v>6645</v>
      </c>
      <c r="F1092" s="95" t="s">
        <v>6451</v>
      </c>
      <c r="G1092" s="95" t="s">
        <v>6451</v>
      </c>
      <c r="H1092" s="106">
        <v>5288.2269193209104</v>
      </c>
      <c r="I1092" s="16">
        <v>5288.6056703030499</v>
      </c>
      <c r="J1092" s="94">
        <v>5288.2269193209104</v>
      </c>
    </row>
    <row r="1093" spans="1:10" x14ac:dyDescent="0.2">
      <c r="A1093" s="6" t="s">
        <v>1546</v>
      </c>
      <c r="B1093" s="1" t="s">
        <v>7655</v>
      </c>
      <c r="C1093" s="95" t="s">
        <v>6452</v>
      </c>
      <c r="D1093" s="95" t="s">
        <v>6452</v>
      </c>
      <c r="E1093" s="95" t="s">
        <v>6645</v>
      </c>
      <c r="F1093" s="95" t="s">
        <v>6457</v>
      </c>
      <c r="G1093" s="95" t="s">
        <v>6457</v>
      </c>
      <c r="H1093" s="106">
        <v>5251.3133951822902</v>
      </c>
      <c r="I1093" s="16">
        <v>5343.4957572741396</v>
      </c>
      <c r="J1093" s="94">
        <v>5251.3133951822902</v>
      </c>
    </row>
    <row r="1094" spans="1:10" x14ac:dyDescent="0.2">
      <c r="A1094" s="6" t="s">
        <v>1875</v>
      </c>
      <c r="B1094" s="1" t="s">
        <v>7656</v>
      </c>
      <c r="C1094" s="95" t="s">
        <v>6452</v>
      </c>
      <c r="D1094" s="95" t="s">
        <v>6452</v>
      </c>
      <c r="E1094" s="95" t="s">
        <v>6645</v>
      </c>
      <c r="F1094" s="95" t="s">
        <v>6453</v>
      </c>
      <c r="G1094" s="95" t="s">
        <v>6453</v>
      </c>
      <c r="H1094" s="106">
        <v>5213.78436638327</v>
      </c>
      <c r="I1094" s="16">
        <v>5265.7935611565599</v>
      </c>
      <c r="J1094" s="94">
        <v>5213.78436638327</v>
      </c>
    </row>
    <row r="1095" spans="1:10" x14ac:dyDescent="0.2">
      <c r="A1095" s="6" t="s">
        <v>1537</v>
      </c>
      <c r="B1095" s="1" t="s">
        <v>7657</v>
      </c>
      <c r="C1095" s="95" t="s">
        <v>6452</v>
      </c>
      <c r="D1095" s="95" t="s">
        <v>6452</v>
      </c>
      <c r="E1095" s="95" t="s">
        <v>6645</v>
      </c>
      <c r="F1095" s="95" t="s">
        <v>6457</v>
      </c>
      <c r="G1095" s="95" t="s">
        <v>6457</v>
      </c>
      <c r="H1095" s="106">
        <v>5196.4189918154798</v>
      </c>
      <c r="I1095" s="16">
        <v>5343.4957572741396</v>
      </c>
      <c r="J1095" s="94">
        <v>5196.4189918154798</v>
      </c>
    </row>
    <row r="1096" spans="1:10" x14ac:dyDescent="0.2">
      <c r="A1096" s="6" t="s">
        <v>1871</v>
      </c>
      <c r="B1096" s="1" t="s">
        <v>7658</v>
      </c>
      <c r="C1096" s="95" t="s">
        <v>6460</v>
      </c>
      <c r="D1096" s="95" t="s">
        <v>6460</v>
      </c>
      <c r="E1096" s="95" t="s">
        <v>6645</v>
      </c>
      <c r="F1096" s="95" t="s">
        <v>6462</v>
      </c>
      <c r="G1096" s="95" t="s">
        <v>6462</v>
      </c>
      <c r="H1096" s="106">
        <v>5602.3961704799103</v>
      </c>
      <c r="I1096" s="16">
        <v>5555.98967044454</v>
      </c>
      <c r="J1096" s="94">
        <v>5602.3961704799103</v>
      </c>
    </row>
    <row r="1097" spans="1:10" x14ac:dyDescent="0.2">
      <c r="A1097" s="6" t="s">
        <v>1054</v>
      </c>
      <c r="B1097" s="1" t="s">
        <v>7659</v>
      </c>
      <c r="C1097" s="95" t="s">
        <v>6340</v>
      </c>
      <c r="D1097" s="95" t="s">
        <v>6340</v>
      </c>
      <c r="E1097" s="95" t="s">
        <v>6645</v>
      </c>
      <c r="F1097" s="95" t="s">
        <v>6431</v>
      </c>
      <c r="G1097" s="95" t="s">
        <v>6431</v>
      </c>
      <c r="H1097" s="106">
        <v>5403.7848708208903</v>
      </c>
      <c r="I1097" s="16">
        <v>5357.3138646968</v>
      </c>
      <c r="J1097" s="94">
        <v>5403.7848708208903</v>
      </c>
    </row>
    <row r="1098" spans="1:10" x14ac:dyDescent="0.2">
      <c r="A1098" s="6" t="s">
        <v>1793</v>
      </c>
      <c r="B1098" s="1" t="s">
        <v>7660</v>
      </c>
      <c r="C1098" s="95" t="s">
        <v>6340</v>
      </c>
      <c r="D1098" s="95" t="s">
        <v>6340</v>
      </c>
      <c r="E1098" s="95" t="s">
        <v>6645</v>
      </c>
      <c r="F1098" s="95" t="s">
        <v>6617</v>
      </c>
      <c r="G1098" s="95" t="s">
        <v>6617</v>
      </c>
      <c r="H1098" s="106">
        <v>5626.9010314941397</v>
      </c>
      <c r="I1098" s="16">
        <v>5630.55298893895</v>
      </c>
      <c r="J1098" s="94">
        <v>5626.9010314941397</v>
      </c>
    </row>
    <row r="1099" spans="1:10" x14ac:dyDescent="0.2">
      <c r="A1099" s="6" t="s">
        <v>1861</v>
      </c>
      <c r="B1099" s="1" t="s">
        <v>7661</v>
      </c>
      <c r="C1099" s="95" t="s">
        <v>6340</v>
      </c>
      <c r="D1099" s="95" t="s">
        <v>6340</v>
      </c>
      <c r="E1099" s="95" t="s">
        <v>6645</v>
      </c>
      <c r="F1099" s="95" t="s">
        <v>6426</v>
      </c>
      <c r="G1099" s="95" t="s">
        <v>6426</v>
      </c>
      <c r="H1099" s="106">
        <v>5340.3151842551297</v>
      </c>
      <c r="I1099" s="16">
        <v>5455.5348496421102</v>
      </c>
      <c r="J1099" s="94">
        <v>5340.3151842551297</v>
      </c>
    </row>
    <row r="1100" spans="1:10" x14ac:dyDescent="0.2">
      <c r="A1100" s="6" t="s">
        <v>1047</v>
      </c>
      <c r="B1100" s="1" t="s">
        <v>7662</v>
      </c>
      <c r="C1100" s="95" t="s">
        <v>6340</v>
      </c>
      <c r="D1100" s="95" t="s">
        <v>6340</v>
      </c>
      <c r="E1100" s="95" t="s">
        <v>6645</v>
      </c>
      <c r="F1100" s="95" t="s">
        <v>6431</v>
      </c>
      <c r="G1100" s="95" t="s">
        <v>6431</v>
      </c>
      <c r="H1100" s="106">
        <v>5289.2866042564701</v>
      </c>
      <c r="I1100" s="16">
        <v>5357.3138646968</v>
      </c>
      <c r="J1100" s="94">
        <v>5289.2866042564701</v>
      </c>
    </row>
    <row r="1101" spans="1:10" x14ac:dyDescent="0.2">
      <c r="A1101" s="6" t="s">
        <v>1778</v>
      </c>
      <c r="B1101" s="1" t="s">
        <v>7663</v>
      </c>
      <c r="C1101" s="95" t="s">
        <v>6340</v>
      </c>
      <c r="D1101" s="95" t="s">
        <v>6340</v>
      </c>
      <c r="E1101" s="95" t="s">
        <v>6645</v>
      </c>
      <c r="F1101" s="95" t="s">
        <v>6427</v>
      </c>
      <c r="G1101" s="95" t="s">
        <v>6427</v>
      </c>
      <c r="H1101" s="106">
        <v>5512.9809253833901</v>
      </c>
      <c r="I1101" s="16">
        <v>5473.1581546202397</v>
      </c>
      <c r="J1101" s="94">
        <v>5512.9809253833901</v>
      </c>
    </row>
    <row r="1102" spans="1:10" x14ac:dyDescent="0.2">
      <c r="A1102" s="6" t="s">
        <v>1835</v>
      </c>
      <c r="B1102" s="1" t="s">
        <v>7664</v>
      </c>
      <c r="C1102" s="95" t="s">
        <v>6340</v>
      </c>
      <c r="D1102" s="95" t="s">
        <v>6340</v>
      </c>
      <c r="E1102" s="95" t="s">
        <v>6645</v>
      </c>
      <c r="F1102" s="95" t="s">
        <v>6429</v>
      </c>
      <c r="G1102" s="95" t="s">
        <v>6429</v>
      </c>
      <c r="H1102" s="106">
        <v>5527.8420365766997</v>
      </c>
      <c r="I1102" s="16">
        <v>5533.4733916062596</v>
      </c>
      <c r="J1102" s="94">
        <v>5527.8420365766997</v>
      </c>
    </row>
    <row r="1103" spans="1:10" x14ac:dyDescent="0.2">
      <c r="A1103" s="6" t="s">
        <v>1825</v>
      </c>
      <c r="B1103" s="1" t="s">
        <v>7665</v>
      </c>
      <c r="C1103" s="95" t="s">
        <v>6340</v>
      </c>
      <c r="D1103" s="95" t="s">
        <v>6340</v>
      </c>
      <c r="E1103" s="95" t="s">
        <v>6645</v>
      </c>
      <c r="F1103" s="95" t="s">
        <v>6617</v>
      </c>
      <c r="G1103" s="95" t="s">
        <v>6617</v>
      </c>
      <c r="H1103" s="106">
        <v>5646.2931209415601</v>
      </c>
      <c r="I1103" s="16">
        <v>5630.55298893895</v>
      </c>
      <c r="J1103" s="94">
        <v>5646.2931209415601</v>
      </c>
    </row>
    <row r="1104" spans="1:10" x14ac:dyDescent="0.2">
      <c r="A1104" s="6" t="s">
        <v>1679</v>
      </c>
      <c r="B1104" s="1" t="s">
        <v>7666</v>
      </c>
      <c r="C1104" s="95" t="s">
        <v>6340</v>
      </c>
      <c r="D1104" s="95" t="s">
        <v>6340</v>
      </c>
      <c r="E1104" s="95" t="s">
        <v>6645</v>
      </c>
      <c r="F1104" s="95" t="s">
        <v>6432</v>
      </c>
      <c r="G1104" s="95" t="s">
        <v>6432</v>
      </c>
      <c r="H1104" s="106">
        <v>5623.0761483999404</v>
      </c>
      <c r="I1104" s="16">
        <v>5555.4298848036397</v>
      </c>
      <c r="J1104" s="94">
        <v>5623.0761483999404</v>
      </c>
    </row>
    <row r="1105" spans="1:10" x14ac:dyDescent="0.2">
      <c r="A1105" s="6" t="s">
        <v>1050</v>
      </c>
      <c r="B1105" s="1" t="s">
        <v>7667</v>
      </c>
      <c r="C1105" s="95" t="s">
        <v>6340</v>
      </c>
      <c r="D1105" s="95" t="s">
        <v>6340</v>
      </c>
      <c r="E1105" s="95" t="s">
        <v>6645</v>
      </c>
      <c r="F1105" s="95" t="s">
        <v>6431</v>
      </c>
      <c r="G1105" s="95" t="s">
        <v>6431</v>
      </c>
      <c r="H1105" s="106">
        <v>5361.8143169696496</v>
      </c>
      <c r="I1105" s="16">
        <v>5357.3138646968</v>
      </c>
      <c r="J1105" s="94">
        <v>5361.8143169696496</v>
      </c>
    </row>
    <row r="1106" spans="1:10" x14ac:dyDescent="0.2">
      <c r="A1106" s="6" t="s">
        <v>1676</v>
      </c>
      <c r="B1106" s="1" t="s">
        <v>7668</v>
      </c>
      <c r="C1106" s="95" t="s">
        <v>6340</v>
      </c>
      <c r="D1106" s="95" t="s">
        <v>6340</v>
      </c>
      <c r="E1106" s="95" t="s">
        <v>6645</v>
      </c>
      <c r="F1106" s="95" t="s">
        <v>6432</v>
      </c>
      <c r="G1106" s="95" t="s">
        <v>6432</v>
      </c>
      <c r="H1106" s="106">
        <v>5652.0938571836896</v>
      </c>
      <c r="I1106" s="16">
        <v>5555.4298848036397</v>
      </c>
      <c r="J1106" s="94">
        <v>5652.0938571836896</v>
      </c>
    </row>
    <row r="1107" spans="1:10" x14ac:dyDescent="0.2">
      <c r="A1107" s="6" t="s">
        <v>1682</v>
      </c>
      <c r="B1107" s="1" t="s">
        <v>7342</v>
      </c>
      <c r="C1107" s="95" t="s">
        <v>6340</v>
      </c>
      <c r="D1107" s="95" t="s">
        <v>6340</v>
      </c>
      <c r="E1107" s="95" t="s">
        <v>6645</v>
      </c>
      <c r="F1107" s="95" t="s">
        <v>6428</v>
      </c>
      <c r="G1107" s="95" t="s">
        <v>6428</v>
      </c>
      <c r="H1107" s="106">
        <v>5503.3695785679802</v>
      </c>
      <c r="I1107" s="16">
        <v>5558.5994706153897</v>
      </c>
      <c r="J1107" s="94">
        <v>5503.3695785679802</v>
      </c>
    </row>
    <row r="1108" spans="1:10" x14ac:dyDescent="0.2">
      <c r="A1108" s="6" t="s">
        <v>1858</v>
      </c>
      <c r="B1108" s="1" t="s">
        <v>7669</v>
      </c>
      <c r="C1108" s="95" t="s">
        <v>6340</v>
      </c>
      <c r="D1108" s="95" t="s">
        <v>6340</v>
      </c>
      <c r="E1108" s="95" t="s">
        <v>6645</v>
      </c>
      <c r="F1108" s="95" t="s">
        <v>6426</v>
      </c>
      <c r="G1108" s="95" t="s">
        <v>6426</v>
      </c>
      <c r="H1108" s="106">
        <v>5410.9968701972302</v>
      </c>
      <c r="I1108" s="16">
        <v>5455.5348496421102</v>
      </c>
      <c r="J1108" s="94">
        <v>5410.9968701972302</v>
      </c>
    </row>
    <row r="1109" spans="1:10" x14ac:dyDescent="0.2">
      <c r="A1109" s="6" t="s">
        <v>1800</v>
      </c>
      <c r="B1109" s="1" t="s">
        <v>7670</v>
      </c>
      <c r="C1109" s="95" t="s">
        <v>6340</v>
      </c>
      <c r="D1109" s="95" t="s">
        <v>6340</v>
      </c>
      <c r="E1109" s="95" t="s">
        <v>6645</v>
      </c>
      <c r="F1109" s="95" t="s">
        <v>6617</v>
      </c>
      <c r="G1109" s="95" t="s">
        <v>6617</v>
      </c>
      <c r="H1109" s="106">
        <v>5628.8536116119103</v>
      </c>
      <c r="I1109" s="16">
        <v>5630.55298893895</v>
      </c>
      <c r="J1109" s="94">
        <v>5628.8536116119103</v>
      </c>
    </row>
    <row r="1110" spans="1:10" x14ac:dyDescent="0.2">
      <c r="A1110" s="6" t="s">
        <v>1772</v>
      </c>
      <c r="B1110" s="1" t="s">
        <v>7671</v>
      </c>
      <c r="C1110" s="95" t="s">
        <v>6340</v>
      </c>
      <c r="D1110" s="95" t="s">
        <v>6340</v>
      </c>
      <c r="E1110" s="95" t="s">
        <v>6645</v>
      </c>
      <c r="F1110" s="95" t="s">
        <v>6427</v>
      </c>
      <c r="G1110" s="95" t="s">
        <v>6427</v>
      </c>
      <c r="H1110" s="106">
        <v>5477.8832465277801</v>
      </c>
      <c r="I1110" s="16">
        <v>5473.1581546202397</v>
      </c>
      <c r="J1110" s="94">
        <v>5477.8832465277801</v>
      </c>
    </row>
    <row r="1111" spans="1:10" x14ac:dyDescent="0.2">
      <c r="A1111" s="6" t="s">
        <v>1675</v>
      </c>
      <c r="B1111" s="1" t="s">
        <v>7672</v>
      </c>
      <c r="C1111" s="95" t="s">
        <v>6340</v>
      </c>
      <c r="D1111" s="95" t="s">
        <v>6340</v>
      </c>
      <c r="E1111" s="95" t="s">
        <v>6645</v>
      </c>
      <c r="F1111" s="95" t="s">
        <v>6428</v>
      </c>
      <c r="G1111" s="95" t="s">
        <v>6428</v>
      </c>
      <c r="H1111" s="106">
        <v>5560.6356940470996</v>
      </c>
      <c r="I1111" s="16">
        <v>5558.5994706153897</v>
      </c>
      <c r="J1111" s="94">
        <v>5560.6356940470996</v>
      </c>
    </row>
    <row r="1112" spans="1:10" x14ac:dyDescent="0.2">
      <c r="A1112" s="6" t="s">
        <v>1782</v>
      </c>
      <c r="B1112" s="1" t="s">
        <v>7673</v>
      </c>
      <c r="C1112" s="95" t="s">
        <v>6340</v>
      </c>
      <c r="D1112" s="95" t="s">
        <v>6340</v>
      </c>
      <c r="E1112" s="95" t="s">
        <v>6645</v>
      </c>
      <c r="F1112" s="95" t="s">
        <v>6427</v>
      </c>
      <c r="G1112" s="95" t="s">
        <v>6427</v>
      </c>
      <c r="H1112" s="106">
        <v>5555.95616063532</v>
      </c>
      <c r="I1112" s="16">
        <v>5473.1581546202397</v>
      </c>
      <c r="J1112" s="94">
        <v>5555.95616063532</v>
      </c>
    </row>
    <row r="1113" spans="1:10" x14ac:dyDescent="0.2">
      <c r="A1113" s="6" t="s">
        <v>1820</v>
      </c>
      <c r="B1113" s="1" t="s">
        <v>7674</v>
      </c>
      <c r="C1113" s="95" t="s">
        <v>6340</v>
      </c>
      <c r="D1113" s="95" t="s">
        <v>6340</v>
      </c>
      <c r="E1113" s="95" t="s">
        <v>6645</v>
      </c>
      <c r="F1113" s="95" t="s">
        <v>6617</v>
      </c>
      <c r="G1113" s="95" t="s">
        <v>6617</v>
      </c>
      <c r="H1113" s="106">
        <v>5644.6322979670704</v>
      </c>
      <c r="I1113" s="16">
        <v>5630.55298893895</v>
      </c>
      <c r="J1113" s="94">
        <v>5644.6322979670704</v>
      </c>
    </row>
    <row r="1114" spans="1:10" x14ac:dyDescent="0.2">
      <c r="A1114" s="6" t="s">
        <v>1049</v>
      </c>
      <c r="B1114" s="1" t="s">
        <v>7675</v>
      </c>
      <c r="C1114" s="95" t="s">
        <v>6340</v>
      </c>
      <c r="D1114" s="95" t="s">
        <v>6340</v>
      </c>
      <c r="E1114" s="95" t="s">
        <v>6645</v>
      </c>
      <c r="F1114" s="95" t="s">
        <v>6431</v>
      </c>
      <c r="G1114" s="95" t="s">
        <v>6431</v>
      </c>
      <c r="H1114" s="106">
        <v>5377.6093398271996</v>
      </c>
      <c r="I1114" s="16">
        <v>5357.3138646968</v>
      </c>
      <c r="J1114" s="94">
        <v>5377.6093398271996</v>
      </c>
    </row>
    <row r="1115" spans="1:10" x14ac:dyDescent="0.2">
      <c r="A1115" s="6" t="s">
        <v>1854</v>
      </c>
      <c r="B1115" s="1" t="s">
        <v>7676</v>
      </c>
      <c r="C1115" s="95" t="s">
        <v>6340</v>
      </c>
      <c r="D1115" s="95" t="s">
        <v>6340</v>
      </c>
      <c r="E1115" s="95" t="s">
        <v>6645</v>
      </c>
      <c r="F1115" s="95" t="s">
        <v>6426</v>
      </c>
      <c r="G1115" s="95" t="s">
        <v>6426</v>
      </c>
      <c r="H1115" s="106">
        <v>5531.8597005208303</v>
      </c>
      <c r="I1115" s="16">
        <v>5455.5348496421102</v>
      </c>
      <c r="J1115" s="94">
        <v>5531.8597005208303</v>
      </c>
    </row>
    <row r="1116" spans="1:10" x14ac:dyDescent="0.2">
      <c r="A1116" s="6" t="s">
        <v>1836</v>
      </c>
      <c r="B1116" s="1" t="s">
        <v>7677</v>
      </c>
      <c r="C1116" s="95" t="s">
        <v>6340</v>
      </c>
      <c r="D1116" s="95" t="s">
        <v>6340</v>
      </c>
      <c r="E1116" s="95" t="s">
        <v>6645</v>
      </c>
      <c r="F1116" s="95" t="s">
        <v>6429</v>
      </c>
      <c r="G1116" s="95" t="s">
        <v>6429</v>
      </c>
      <c r="H1116" s="106">
        <v>5540.4526192801304</v>
      </c>
      <c r="I1116" s="16">
        <v>5533.4733916062596</v>
      </c>
      <c r="J1116" s="94">
        <v>5540.4526192801304</v>
      </c>
    </row>
    <row r="1117" spans="1:10" x14ac:dyDescent="0.2">
      <c r="A1117" s="6" t="s">
        <v>1855</v>
      </c>
      <c r="B1117" s="1" t="s">
        <v>7678</v>
      </c>
      <c r="C1117" s="95" t="s">
        <v>6340</v>
      </c>
      <c r="D1117" s="95" t="s">
        <v>6340</v>
      </c>
      <c r="E1117" s="95" t="s">
        <v>6645</v>
      </c>
      <c r="F1117" s="95" t="s">
        <v>6426</v>
      </c>
      <c r="G1117" s="95" t="s">
        <v>6426</v>
      </c>
      <c r="H1117" s="106">
        <v>5473.9967730978296</v>
      </c>
      <c r="I1117" s="16">
        <v>5455.5348496421102</v>
      </c>
      <c r="J1117" s="94">
        <v>5473.9967730978296</v>
      </c>
    </row>
    <row r="1118" spans="1:10" x14ac:dyDescent="0.2">
      <c r="A1118" s="6" t="s">
        <v>1775</v>
      </c>
      <c r="B1118" s="1" t="s">
        <v>7679</v>
      </c>
      <c r="C1118" s="95" t="s">
        <v>6340</v>
      </c>
      <c r="D1118" s="95" t="s">
        <v>6340</v>
      </c>
      <c r="E1118" s="95" t="s">
        <v>6645</v>
      </c>
      <c r="F1118" s="95" t="s">
        <v>6427</v>
      </c>
      <c r="G1118" s="95" t="s">
        <v>6427</v>
      </c>
      <c r="H1118" s="106">
        <v>5503.3838561340999</v>
      </c>
      <c r="I1118" s="16">
        <v>5473.1581546202397</v>
      </c>
      <c r="J1118" s="94">
        <v>5503.3838561340999</v>
      </c>
    </row>
    <row r="1119" spans="1:10" x14ac:dyDescent="0.2">
      <c r="A1119" s="6" t="s">
        <v>1853</v>
      </c>
      <c r="B1119" s="1" t="s">
        <v>7680</v>
      </c>
      <c r="C1119" s="95" t="s">
        <v>6340</v>
      </c>
      <c r="D1119" s="95" t="s">
        <v>6340</v>
      </c>
      <c r="E1119" s="95" t="s">
        <v>6645</v>
      </c>
      <c r="F1119" s="95" t="s">
        <v>6430</v>
      </c>
      <c r="G1119" s="95" t="s">
        <v>6430</v>
      </c>
      <c r="H1119" s="106">
        <v>5508.6185255174496</v>
      </c>
      <c r="I1119" s="16">
        <v>5564.17416888557</v>
      </c>
      <c r="J1119" s="94">
        <v>5508.6185255174496</v>
      </c>
    </row>
    <row r="1120" spans="1:10" x14ac:dyDescent="0.2">
      <c r="A1120" s="6" t="s">
        <v>1845</v>
      </c>
      <c r="B1120" s="1" t="s">
        <v>7681</v>
      </c>
      <c r="C1120" s="95" t="s">
        <v>6340</v>
      </c>
      <c r="D1120" s="95" t="s">
        <v>6340</v>
      </c>
      <c r="E1120" s="95" t="s">
        <v>6645</v>
      </c>
      <c r="F1120" s="95" t="s">
        <v>6430</v>
      </c>
      <c r="G1120" s="95" t="s">
        <v>6430</v>
      </c>
      <c r="H1120" s="106">
        <v>5612.6156631097601</v>
      </c>
      <c r="I1120" s="16">
        <v>5564.17416888557</v>
      </c>
      <c r="J1120" s="94">
        <v>5612.6156631097601</v>
      </c>
    </row>
    <row r="1121" spans="1:10" x14ac:dyDescent="0.2">
      <c r="A1121" s="6" t="s">
        <v>1842</v>
      </c>
      <c r="B1121" s="1" t="s">
        <v>7682</v>
      </c>
      <c r="C1121" s="95" t="s">
        <v>6340</v>
      </c>
      <c r="D1121" s="95" t="s">
        <v>6340</v>
      </c>
      <c r="E1121" s="95" t="s">
        <v>6645</v>
      </c>
      <c r="F1121" s="95" t="s">
        <v>6429</v>
      </c>
      <c r="G1121" s="95" t="s">
        <v>6429</v>
      </c>
      <c r="H1121" s="106">
        <v>5437.9719704617301</v>
      </c>
      <c r="I1121" s="16">
        <v>5533.4733916062596</v>
      </c>
      <c r="J1121" s="94">
        <v>5437.9719704617301</v>
      </c>
    </row>
    <row r="1122" spans="1:10" x14ac:dyDescent="0.2">
      <c r="A1122" s="6" t="s">
        <v>1813</v>
      </c>
      <c r="B1122" s="1" t="s">
        <v>7683</v>
      </c>
      <c r="C1122" s="95" t="s">
        <v>6340</v>
      </c>
      <c r="D1122" s="95" t="s">
        <v>6340</v>
      </c>
      <c r="E1122" s="95" t="s">
        <v>6645</v>
      </c>
      <c r="F1122" s="95" t="s">
        <v>6617</v>
      </c>
      <c r="G1122" s="95" t="s">
        <v>6617</v>
      </c>
      <c r="H1122" s="106">
        <v>5671.2242449860096</v>
      </c>
      <c r="I1122" s="16">
        <v>5630.55298893895</v>
      </c>
      <c r="J1122" s="94">
        <v>5671.2242449860096</v>
      </c>
    </row>
    <row r="1123" spans="1:10" x14ac:dyDescent="0.2">
      <c r="A1123" s="6" t="s">
        <v>1055</v>
      </c>
      <c r="B1123" s="1" t="s">
        <v>7684</v>
      </c>
      <c r="C1123" s="95" t="s">
        <v>6340</v>
      </c>
      <c r="D1123" s="95" t="s">
        <v>6340</v>
      </c>
      <c r="E1123" s="95" t="s">
        <v>6645</v>
      </c>
      <c r="F1123" s="95" t="s">
        <v>6431</v>
      </c>
      <c r="G1123" s="95" t="s">
        <v>6431</v>
      </c>
      <c r="H1123" s="106">
        <v>5276.9021620639496</v>
      </c>
      <c r="I1123" s="16">
        <v>5357.3138646968</v>
      </c>
      <c r="J1123" s="94">
        <v>5276.9021620639496</v>
      </c>
    </row>
    <row r="1124" spans="1:10" x14ac:dyDescent="0.2">
      <c r="A1124" s="6" t="s">
        <v>1671</v>
      </c>
      <c r="B1124" s="1" t="s">
        <v>7685</v>
      </c>
      <c r="C1124" s="95" t="s">
        <v>6340</v>
      </c>
      <c r="D1124" s="95" t="s">
        <v>6340</v>
      </c>
      <c r="E1124" s="95" t="s">
        <v>6645</v>
      </c>
      <c r="F1124" s="95" t="s">
        <v>6428</v>
      </c>
      <c r="G1124" s="95" t="s">
        <v>6428</v>
      </c>
      <c r="H1124" s="106">
        <v>5560.6922615003896</v>
      </c>
      <c r="I1124" s="16">
        <v>5558.5994706153897</v>
      </c>
      <c r="J1124" s="94">
        <v>5560.6922615003896</v>
      </c>
    </row>
    <row r="1125" spans="1:10" x14ac:dyDescent="0.2">
      <c r="A1125" s="6" t="s">
        <v>1776</v>
      </c>
      <c r="B1125" s="1" t="s">
        <v>7686</v>
      </c>
      <c r="C1125" s="95" t="s">
        <v>6340</v>
      </c>
      <c r="D1125" s="95" t="s">
        <v>6340</v>
      </c>
      <c r="E1125" s="95" t="s">
        <v>6645</v>
      </c>
      <c r="F1125" s="95" t="s">
        <v>6427</v>
      </c>
      <c r="G1125" s="95" t="s">
        <v>6427</v>
      </c>
      <c r="H1125" s="106">
        <v>5479.2860592358702</v>
      </c>
      <c r="I1125" s="16">
        <v>5473.1581546202397</v>
      </c>
      <c r="J1125" s="94">
        <v>5479.2860592358702</v>
      </c>
    </row>
    <row r="1126" spans="1:10" x14ac:dyDescent="0.2">
      <c r="A1126" s="6" t="s">
        <v>1795</v>
      </c>
      <c r="B1126" s="1" t="s">
        <v>7687</v>
      </c>
      <c r="C1126" s="95" t="s">
        <v>6340</v>
      </c>
      <c r="D1126" s="95" t="s">
        <v>6340</v>
      </c>
      <c r="E1126" s="95" t="s">
        <v>6645</v>
      </c>
      <c r="F1126" s="95" t="s">
        <v>6617</v>
      </c>
      <c r="G1126" s="95" t="s">
        <v>6617</v>
      </c>
      <c r="H1126" s="106">
        <v>5777.8252840909099</v>
      </c>
      <c r="I1126" s="16">
        <v>5630.55298893895</v>
      </c>
      <c r="J1126" s="94">
        <v>5777.8252840909099</v>
      </c>
    </row>
    <row r="1127" spans="1:10" x14ac:dyDescent="0.2">
      <c r="A1127" s="6" t="s">
        <v>1846</v>
      </c>
      <c r="B1127" s="1" t="s">
        <v>7688</v>
      </c>
      <c r="C1127" s="95" t="s">
        <v>6340</v>
      </c>
      <c r="D1127" s="95" t="s">
        <v>6340</v>
      </c>
      <c r="E1127" s="95" t="s">
        <v>6645</v>
      </c>
      <c r="F1127" s="95" t="s">
        <v>6430</v>
      </c>
      <c r="G1127" s="95" t="s">
        <v>6430</v>
      </c>
      <c r="H1127" s="106">
        <v>5553.5507729740502</v>
      </c>
      <c r="I1127" s="16">
        <v>5564.17416888557</v>
      </c>
      <c r="J1127" s="94">
        <v>5553.5507729740502</v>
      </c>
    </row>
    <row r="1128" spans="1:10" x14ac:dyDescent="0.2">
      <c r="A1128" s="6" t="s">
        <v>1807</v>
      </c>
      <c r="B1128" s="1" t="s">
        <v>7689</v>
      </c>
      <c r="C1128" s="95" t="s">
        <v>6340</v>
      </c>
      <c r="D1128" s="95" t="s">
        <v>6340</v>
      </c>
      <c r="E1128" s="95" t="s">
        <v>6645</v>
      </c>
      <c r="F1128" s="95" t="s">
        <v>6617</v>
      </c>
      <c r="G1128" s="95" t="s">
        <v>6617</v>
      </c>
      <c r="H1128" s="106">
        <v>5647.4870070684501</v>
      </c>
      <c r="I1128" s="16">
        <v>5630.55298893895</v>
      </c>
      <c r="J1128" s="94">
        <v>5647.4870070684501</v>
      </c>
    </row>
    <row r="1129" spans="1:10" x14ac:dyDescent="0.2">
      <c r="A1129" s="6" t="s">
        <v>1786</v>
      </c>
      <c r="B1129" s="1" t="s">
        <v>7690</v>
      </c>
      <c r="C1129" s="95" t="s">
        <v>6340</v>
      </c>
      <c r="D1129" s="95" t="s">
        <v>6340</v>
      </c>
      <c r="E1129" s="95" t="s">
        <v>6645</v>
      </c>
      <c r="F1129" s="95" t="s">
        <v>6617</v>
      </c>
      <c r="G1129" s="95" t="s">
        <v>6617</v>
      </c>
      <c r="H1129" s="106">
        <v>5530.7154645647297</v>
      </c>
      <c r="I1129" s="16">
        <v>5630.55298893895</v>
      </c>
      <c r="J1129" s="94">
        <v>5530.7154645647297</v>
      </c>
    </row>
    <row r="1130" spans="1:10" x14ac:dyDescent="0.2">
      <c r="A1130" s="6" t="s">
        <v>1774</v>
      </c>
      <c r="B1130" s="1" t="s">
        <v>7691</v>
      </c>
      <c r="C1130" s="95" t="s">
        <v>6340</v>
      </c>
      <c r="D1130" s="95" t="s">
        <v>6340</v>
      </c>
      <c r="E1130" s="95" t="s">
        <v>6645</v>
      </c>
      <c r="F1130" s="95" t="s">
        <v>6427</v>
      </c>
      <c r="G1130" s="95" t="s">
        <v>6427</v>
      </c>
      <c r="H1130" s="106">
        <v>5257.6226211939102</v>
      </c>
      <c r="I1130" s="16">
        <v>5473.1581546202397</v>
      </c>
      <c r="J1130" s="94">
        <v>5257.6226211939102</v>
      </c>
    </row>
    <row r="1131" spans="1:10" x14ac:dyDescent="0.2">
      <c r="A1131" s="6" t="s">
        <v>1799</v>
      </c>
      <c r="B1131" s="1" t="s">
        <v>7692</v>
      </c>
      <c r="C1131" s="95" t="s">
        <v>6340</v>
      </c>
      <c r="D1131" s="95" t="s">
        <v>6340</v>
      </c>
      <c r="E1131" s="95" t="s">
        <v>6645</v>
      </c>
      <c r="F1131" s="95" t="s">
        <v>6617</v>
      </c>
      <c r="G1131" s="95" t="s">
        <v>6617</v>
      </c>
      <c r="H1131" s="106">
        <v>5639.7806546982001</v>
      </c>
      <c r="I1131" s="16">
        <v>5630.55298893895</v>
      </c>
      <c r="J1131" s="94">
        <v>5639.7806546982001</v>
      </c>
    </row>
    <row r="1132" spans="1:10" x14ac:dyDescent="0.2">
      <c r="A1132" s="6" t="s">
        <v>1840</v>
      </c>
      <c r="B1132" s="1" t="s">
        <v>7693</v>
      </c>
      <c r="C1132" s="95" t="s">
        <v>6340</v>
      </c>
      <c r="D1132" s="95" t="s">
        <v>6340</v>
      </c>
      <c r="E1132" s="95" t="s">
        <v>6645</v>
      </c>
      <c r="F1132" s="95" t="s">
        <v>6429</v>
      </c>
      <c r="G1132" s="95" t="s">
        <v>6429</v>
      </c>
      <c r="H1132" s="106">
        <v>5529.3931274414099</v>
      </c>
      <c r="I1132" s="16">
        <v>5533.4733916062596</v>
      </c>
      <c r="J1132" s="94">
        <v>5529.3931274414099</v>
      </c>
    </row>
    <row r="1133" spans="1:10" x14ac:dyDescent="0.2">
      <c r="A1133" s="6" t="s">
        <v>1779</v>
      </c>
      <c r="B1133" s="1" t="s">
        <v>7694</v>
      </c>
      <c r="C1133" s="95" t="s">
        <v>6340</v>
      </c>
      <c r="D1133" s="95" t="s">
        <v>6340</v>
      </c>
      <c r="E1133" s="95" t="s">
        <v>6645</v>
      </c>
      <c r="F1133" s="95" t="s">
        <v>6427</v>
      </c>
      <c r="G1133" s="95" t="s">
        <v>6427</v>
      </c>
      <c r="H1133" s="106">
        <v>5267.0700539981599</v>
      </c>
      <c r="I1133" s="16">
        <v>5473.1581546202397</v>
      </c>
      <c r="J1133" s="94">
        <v>5267.0700539981599</v>
      </c>
    </row>
    <row r="1134" spans="1:10" x14ac:dyDescent="0.2">
      <c r="A1134" s="6" t="s">
        <v>1678</v>
      </c>
      <c r="B1134" s="1" t="s">
        <v>7695</v>
      </c>
      <c r="C1134" s="95" t="s">
        <v>6340</v>
      </c>
      <c r="D1134" s="95" t="s">
        <v>6340</v>
      </c>
      <c r="E1134" s="95" t="s">
        <v>6645</v>
      </c>
      <c r="F1134" s="95" t="s">
        <v>6428</v>
      </c>
      <c r="G1134" s="95" t="s">
        <v>6428</v>
      </c>
      <c r="H1134" s="106">
        <v>5578.0835808851098</v>
      </c>
      <c r="I1134" s="16">
        <v>5558.5994706153897</v>
      </c>
      <c r="J1134" s="94">
        <v>5578.0835808851098</v>
      </c>
    </row>
    <row r="1135" spans="1:10" x14ac:dyDescent="0.2">
      <c r="A1135" s="6" t="s">
        <v>1841</v>
      </c>
      <c r="B1135" s="1" t="s">
        <v>7696</v>
      </c>
      <c r="C1135" s="95" t="s">
        <v>6340</v>
      </c>
      <c r="D1135" s="95" t="s">
        <v>6340</v>
      </c>
      <c r="E1135" s="95" t="s">
        <v>6645</v>
      </c>
      <c r="F1135" s="95" t="s">
        <v>6432</v>
      </c>
      <c r="G1135" s="95" t="s">
        <v>6432</v>
      </c>
      <c r="H1135" s="106">
        <v>5547.3703478715597</v>
      </c>
      <c r="I1135" s="16">
        <v>5555.4298848036397</v>
      </c>
      <c r="J1135" s="94">
        <v>5547.3703478715597</v>
      </c>
    </row>
    <row r="1136" spans="1:10" x14ac:dyDescent="0.2">
      <c r="A1136" s="6" t="s">
        <v>1832</v>
      </c>
      <c r="B1136" s="1" t="s">
        <v>7697</v>
      </c>
      <c r="C1136" s="95" t="s">
        <v>6340</v>
      </c>
      <c r="D1136" s="95" t="s">
        <v>6340</v>
      </c>
      <c r="E1136" s="95" t="s">
        <v>6645</v>
      </c>
      <c r="F1136" s="95" t="s">
        <v>6429</v>
      </c>
      <c r="G1136" s="95" t="s">
        <v>6429</v>
      </c>
      <c r="H1136" s="106">
        <v>5582.5611219618104</v>
      </c>
      <c r="I1136" s="16">
        <v>5533.4733916062596</v>
      </c>
      <c r="J1136" s="94">
        <v>5582.5611219618104</v>
      </c>
    </row>
    <row r="1137" spans="1:10" x14ac:dyDescent="0.2">
      <c r="A1137" s="6" t="s">
        <v>1686</v>
      </c>
      <c r="B1137" s="1" t="s">
        <v>7698</v>
      </c>
      <c r="C1137" s="95" t="s">
        <v>6340</v>
      </c>
      <c r="D1137" s="95" t="s">
        <v>6340</v>
      </c>
      <c r="E1137" s="95" t="s">
        <v>6645</v>
      </c>
      <c r="F1137" s="95" t="s">
        <v>6554</v>
      </c>
      <c r="G1137" s="95" t="s">
        <v>6554</v>
      </c>
      <c r="H1137" s="106">
        <v>5379.19634540264</v>
      </c>
      <c r="I1137" s="16">
        <v>5489.6431986490898</v>
      </c>
      <c r="J1137" s="94">
        <v>5379.19634540264</v>
      </c>
    </row>
    <row r="1138" spans="1:10" x14ac:dyDescent="0.2">
      <c r="A1138" s="6" t="s">
        <v>1771</v>
      </c>
      <c r="B1138" s="1" t="s">
        <v>7699</v>
      </c>
      <c r="C1138" s="95" t="s">
        <v>6340</v>
      </c>
      <c r="D1138" s="95" t="s">
        <v>6340</v>
      </c>
      <c r="E1138" s="95" t="s">
        <v>6645</v>
      </c>
      <c r="F1138" s="95" t="s">
        <v>6428</v>
      </c>
      <c r="G1138" s="95" t="s">
        <v>6428</v>
      </c>
      <c r="H1138" s="106">
        <v>5603.3634991606395</v>
      </c>
      <c r="I1138" s="16">
        <v>5558.5994706153897</v>
      </c>
      <c r="J1138" s="94">
        <v>5603.3634991606395</v>
      </c>
    </row>
    <row r="1139" spans="1:10" x14ac:dyDescent="0.2">
      <c r="A1139" s="6" t="s">
        <v>1810</v>
      </c>
      <c r="B1139" s="1" t="s">
        <v>7700</v>
      </c>
      <c r="C1139" s="95" t="s">
        <v>6340</v>
      </c>
      <c r="D1139" s="95" t="s">
        <v>6340</v>
      </c>
      <c r="E1139" s="95" t="s">
        <v>6645</v>
      </c>
      <c r="F1139" s="95" t="s">
        <v>6617</v>
      </c>
      <c r="G1139" s="95" t="s">
        <v>6617</v>
      </c>
      <c r="H1139" s="106">
        <v>5641.1457630504301</v>
      </c>
      <c r="I1139" s="16">
        <v>5630.55298893895</v>
      </c>
      <c r="J1139" s="94">
        <v>5641.1457630504301</v>
      </c>
    </row>
    <row r="1140" spans="1:10" x14ac:dyDescent="0.2">
      <c r="A1140" s="6" t="s">
        <v>1681</v>
      </c>
      <c r="B1140" s="1" t="s">
        <v>7701</v>
      </c>
      <c r="C1140" s="95" t="s">
        <v>6340</v>
      </c>
      <c r="D1140" s="95" t="s">
        <v>6340</v>
      </c>
      <c r="E1140" s="95" t="s">
        <v>6645</v>
      </c>
      <c r="F1140" s="95" t="s">
        <v>6432</v>
      </c>
      <c r="G1140" s="95" t="s">
        <v>6432</v>
      </c>
      <c r="H1140" s="106">
        <v>5499.1130789620502</v>
      </c>
      <c r="I1140" s="16">
        <v>5555.4298848036397</v>
      </c>
      <c r="J1140" s="94">
        <v>5499.1130789620502</v>
      </c>
    </row>
    <row r="1141" spans="1:10" x14ac:dyDescent="0.2">
      <c r="A1141" s="6" t="s">
        <v>1788</v>
      </c>
      <c r="B1141" s="1" t="s">
        <v>7702</v>
      </c>
      <c r="C1141" s="95" t="s">
        <v>6340</v>
      </c>
      <c r="D1141" s="95" t="s">
        <v>6340</v>
      </c>
      <c r="E1141" s="95" t="s">
        <v>6645</v>
      </c>
      <c r="F1141" s="95" t="s">
        <v>6617</v>
      </c>
      <c r="G1141" s="95" t="s">
        <v>6617</v>
      </c>
      <c r="H1141" s="106">
        <v>5582.6498032721902</v>
      </c>
      <c r="I1141" s="16">
        <v>5630.55298893895</v>
      </c>
      <c r="J1141" s="94">
        <v>5582.6498032721902</v>
      </c>
    </row>
    <row r="1142" spans="1:10" x14ac:dyDescent="0.2">
      <c r="A1142" s="6" t="s">
        <v>1792</v>
      </c>
      <c r="B1142" s="1" t="s">
        <v>7588</v>
      </c>
      <c r="C1142" s="95" t="s">
        <v>6340</v>
      </c>
      <c r="D1142" s="95" t="s">
        <v>6340</v>
      </c>
      <c r="E1142" s="95" t="s">
        <v>6645</v>
      </c>
      <c r="F1142" s="95" t="s">
        <v>6617</v>
      </c>
      <c r="G1142" s="95" t="s">
        <v>6617</v>
      </c>
      <c r="H1142" s="106">
        <v>5548.50580772987</v>
      </c>
      <c r="I1142" s="16">
        <v>5630.55298893895</v>
      </c>
      <c r="J1142" s="94">
        <v>5548.50580772987</v>
      </c>
    </row>
    <row r="1143" spans="1:10" x14ac:dyDescent="0.2">
      <c r="A1143" s="6" t="s">
        <v>1848</v>
      </c>
      <c r="B1143" s="1" t="s">
        <v>7703</v>
      </c>
      <c r="C1143" s="95" t="s">
        <v>6340</v>
      </c>
      <c r="D1143" s="95" t="s">
        <v>6340</v>
      </c>
      <c r="E1143" s="95" t="s">
        <v>6645</v>
      </c>
      <c r="F1143" s="95" t="s">
        <v>6430</v>
      </c>
      <c r="G1143" s="95" t="s">
        <v>6430</v>
      </c>
      <c r="H1143" s="106">
        <v>5613.0016754748804</v>
      </c>
      <c r="I1143" s="16">
        <v>5564.17416888557</v>
      </c>
      <c r="J1143" s="94">
        <v>5613.0016754748804</v>
      </c>
    </row>
    <row r="1144" spans="1:10" x14ac:dyDescent="0.2">
      <c r="A1144" s="6" t="s">
        <v>1831</v>
      </c>
      <c r="B1144" s="1" t="s">
        <v>7704</v>
      </c>
      <c r="C1144" s="95" t="s">
        <v>6340</v>
      </c>
      <c r="D1144" s="95" t="s">
        <v>6340</v>
      </c>
      <c r="E1144" s="95" t="s">
        <v>6645</v>
      </c>
      <c r="F1144" s="95" t="s">
        <v>6429</v>
      </c>
      <c r="G1144" s="95" t="s">
        <v>6429</v>
      </c>
      <c r="H1144" s="106">
        <v>5618.0065516218401</v>
      </c>
      <c r="I1144" s="16">
        <v>5533.4733916062596</v>
      </c>
      <c r="J1144" s="94">
        <v>5618.0065516218401</v>
      </c>
    </row>
    <row r="1145" spans="1:10" x14ac:dyDescent="0.2">
      <c r="A1145" s="6" t="s">
        <v>1683</v>
      </c>
      <c r="B1145" s="1" t="s">
        <v>7705</v>
      </c>
      <c r="C1145" s="95" t="s">
        <v>6340</v>
      </c>
      <c r="D1145" s="95" t="s">
        <v>6340</v>
      </c>
      <c r="E1145" s="95" t="s">
        <v>6645</v>
      </c>
      <c r="F1145" s="95" t="s">
        <v>6432</v>
      </c>
      <c r="G1145" s="95" t="s">
        <v>6432</v>
      </c>
      <c r="H1145" s="106">
        <v>5525.8512369791697</v>
      </c>
      <c r="I1145" s="16">
        <v>5555.4298848036397</v>
      </c>
      <c r="J1145" s="94">
        <v>5525.8512369791697</v>
      </c>
    </row>
    <row r="1146" spans="1:10" x14ac:dyDescent="0.2">
      <c r="A1146" s="6" t="s">
        <v>1684</v>
      </c>
      <c r="B1146" s="1" t="s">
        <v>7706</v>
      </c>
      <c r="C1146" s="95" t="s">
        <v>6340</v>
      </c>
      <c r="D1146" s="95" t="s">
        <v>6340</v>
      </c>
      <c r="E1146" s="95" t="s">
        <v>6645</v>
      </c>
      <c r="F1146" s="95" t="s">
        <v>6428</v>
      </c>
      <c r="G1146" s="95" t="s">
        <v>6428</v>
      </c>
      <c r="H1146" s="106">
        <v>5533.3178962628899</v>
      </c>
      <c r="I1146" s="16">
        <v>5558.5994706153897</v>
      </c>
      <c r="J1146" s="94">
        <v>5533.3178962628899</v>
      </c>
    </row>
    <row r="1147" spans="1:10" x14ac:dyDescent="0.2">
      <c r="A1147" s="6" t="s">
        <v>1797</v>
      </c>
      <c r="B1147" s="1" t="s">
        <v>7707</v>
      </c>
      <c r="C1147" s="95" t="s">
        <v>6340</v>
      </c>
      <c r="D1147" s="95" t="s">
        <v>6340</v>
      </c>
      <c r="E1147" s="95" t="s">
        <v>6645</v>
      </c>
      <c r="F1147" s="95" t="s">
        <v>6617</v>
      </c>
      <c r="G1147" s="95" t="s">
        <v>6617</v>
      </c>
      <c r="H1147" s="106">
        <v>5666.6850039354003</v>
      </c>
      <c r="I1147" s="16">
        <v>5630.55298893895</v>
      </c>
      <c r="J1147" s="94">
        <v>5666.6850039354003</v>
      </c>
    </row>
    <row r="1148" spans="1:10" x14ac:dyDescent="0.2">
      <c r="A1148" s="6" t="s">
        <v>1685</v>
      </c>
      <c r="B1148" s="1" t="s">
        <v>7708</v>
      </c>
      <c r="C1148" s="95" t="s">
        <v>6340</v>
      </c>
      <c r="D1148" s="95" t="s">
        <v>6340</v>
      </c>
      <c r="E1148" s="95" t="s">
        <v>6645</v>
      </c>
      <c r="F1148" s="95" t="s">
        <v>6432</v>
      </c>
      <c r="G1148" s="95" t="s">
        <v>6432</v>
      </c>
      <c r="H1148" s="106">
        <v>5508.2532857259102</v>
      </c>
      <c r="I1148" s="16">
        <v>5555.4298848036397</v>
      </c>
      <c r="J1148" s="94">
        <v>5508.2532857259102</v>
      </c>
    </row>
    <row r="1149" spans="1:10" x14ac:dyDescent="0.2">
      <c r="A1149" s="6" t="s">
        <v>1672</v>
      </c>
      <c r="B1149" s="1" t="s">
        <v>7709</v>
      </c>
      <c r="C1149" s="95" t="s">
        <v>6340</v>
      </c>
      <c r="D1149" s="95" t="s">
        <v>6340</v>
      </c>
      <c r="E1149" s="95" t="s">
        <v>6645</v>
      </c>
      <c r="F1149" s="95" t="s">
        <v>6432</v>
      </c>
      <c r="G1149" s="95" t="s">
        <v>6432</v>
      </c>
      <c r="H1149" s="106">
        <v>5403.3431477864597</v>
      </c>
      <c r="I1149" s="16">
        <v>5555.4298848036397</v>
      </c>
      <c r="J1149" s="94">
        <v>5403.3431477864597</v>
      </c>
    </row>
    <row r="1150" spans="1:10" x14ac:dyDescent="0.2">
      <c r="A1150" s="6" t="s">
        <v>1677</v>
      </c>
      <c r="B1150" s="1" t="s">
        <v>12303</v>
      </c>
      <c r="C1150" s="95" t="s">
        <v>6340</v>
      </c>
      <c r="D1150" s="95" t="s">
        <v>6340</v>
      </c>
      <c r="E1150" s="95" t="s">
        <v>6645</v>
      </c>
      <c r="F1150" s="95" t="s">
        <v>6432</v>
      </c>
      <c r="G1150" s="95" t="s">
        <v>6432</v>
      </c>
      <c r="H1150" s="106">
        <v>5550.1354581871801</v>
      </c>
      <c r="I1150" s="16">
        <v>5555.4298848036397</v>
      </c>
      <c r="J1150" s="94">
        <v>5550.1354581871801</v>
      </c>
    </row>
    <row r="1151" spans="1:10" x14ac:dyDescent="0.2">
      <c r="A1151" s="6" t="s">
        <v>1790</v>
      </c>
      <c r="B1151" s="1" t="s">
        <v>7710</v>
      </c>
      <c r="C1151" s="95" t="s">
        <v>6340</v>
      </c>
      <c r="D1151" s="95" t="s">
        <v>6340</v>
      </c>
      <c r="E1151" s="95" t="s">
        <v>6645</v>
      </c>
      <c r="F1151" s="95" t="s">
        <v>6617</v>
      </c>
      <c r="G1151" s="95" t="s">
        <v>6617</v>
      </c>
      <c r="H1151" s="106">
        <v>5553.4345546875002</v>
      </c>
      <c r="I1151" s="16">
        <v>5630.55298893895</v>
      </c>
      <c r="J1151" s="94">
        <v>5553.4345546875002</v>
      </c>
    </row>
    <row r="1152" spans="1:10" x14ac:dyDescent="0.2">
      <c r="A1152" s="6" t="s">
        <v>1852</v>
      </c>
      <c r="B1152" s="1" t="s">
        <v>7711</v>
      </c>
      <c r="C1152" s="95" t="s">
        <v>6340</v>
      </c>
      <c r="D1152" s="95" t="s">
        <v>6340</v>
      </c>
      <c r="E1152" s="95" t="s">
        <v>6645</v>
      </c>
      <c r="F1152" s="95" t="s">
        <v>6430</v>
      </c>
      <c r="G1152" s="95" t="s">
        <v>6430</v>
      </c>
      <c r="H1152" s="106">
        <v>5471.5809040960903</v>
      </c>
      <c r="I1152" s="16">
        <v>5564.17416888557</v>
      </c>
      <c r="J1152" s="94">
        <v>5471.5809040960903</v>
      </c>
    </row>
    <row r="1153" spans="1:10" x14ac:dyDescent="0.2">
      <c r="A1153" s="6" t="s">
        <v>1819</v>
      </c>
      <c r="B1153" s="1" t="s">
        <v>7712</v>
      </c>
      <c r="C1153" s="95" t="s">
        <v>6340</v>
      </c>
      <c r="D1153" s="95" t="s">
        <v>6340</v>
      </c>
      <c r="E1153" s="95" t="s">
        <v>6645</v>
      </c>
      <c r="F1153" s="95" t="s">
        <v>6617</v>
      </c>
      <c r="G1153" s="95" t="s">
        <v>6617</v>
      </c>
      <c r="H1153" s="106">
        <v>5615.4441502530799</v>
      </c>
      <c r="I1153" s="16">
        <v>5630.55298893895</v>
      </c>
      <c r="J1153" s="94">
        <v>5615.4441502530799</v>
      </c>
    </row>
    <row r="1154" spans="1:10" x14ac:dyDescent="0.2">
      <c r="A1154" s="6" t="s">
        <v>1863</v>
      </c>
      <c r="B1154" s="1" t="s">
        <v>7713</v>
      </c>
      <c r="C1154" s="95" t="s">
        <v>6340</v>
      </c>
      <c r="D1154" s="95" t="s">
        <v>6340</v>
      </c>
      <c r="E1154" s="95" t="s">
        <v>6645</v>
      </c>
      <c r="F1154" s="95" t="s">
        <v>6426</v>
      </c>
      <c r="G1154" s="95" t="s">
        <v>6426</v>
      </c>
      <c r="H1154" s="106">
        <v>5420.8582735283399</v>
      </c>
      <c r="I1154" s="16">
        <v>5455.5348496421102</v>
      </c>
      <c r="J1154" s="94">
        <v>5420.8582735283399</v>
      </c>
    </row>
    <row r="1155" spans="1:10" x14ac:dyDescent="0.2">
      <c r="A1155" s="6" t="s">
        <v>1823</v>
      </c>
      <c r="B1155" s="1" t="s">
        <v>7714</v>
      </c>
      <c r="C1155" s="95" t="s">
        <v>6340</v>
      </c>
      <c r="D1155" s="95" t="s">
        <v>6340</v>
      </c>
      <c r="E1155" s="95" t="s">
        <v>6645</v>
      </c>
      <c r="F1155" s="95" t="s">
        <v>6617</v>
      </c>
      <c r="G1155" s="95" t="s">
        <v>6617</v>
      </c>
      <c r="H1155" s="106">
        <v>5677.0921849959896</v>
      </c>
      <c r="I1155" s="16">
        <v>5630.55298893895</v>
      </c>
      <c r="J1155" s="94">
        <v>5677.0921849959896</v>
      </c>
    </row>
    <row r="1156" spans="1:10" x14ac:dyDescent="0.2">
      <c r="A1156" s="6" t="s">
        <v>1857</v>
      </c>
      <c r="B1156" s="1" t="s">
        <v>7715</v>
      </c>
      <c r="C1156" s="95" t="s">
        <v>6340</v>
      </c>
      <c r="D1156" s="95" t="s">
        <v>6340</v>
      </c>
      <c r="E1156" s="95" t="s">
        <v>6645</v>
      </c>
      <c r="F1156" s="95" t="s">
        <v>6426</v>
      </c>
      <c r="G1156" s="95" t="s">
        <v>6426</v>
      </c>
      <c r="H1156" s="106">
        <v>5486.8831289785903</v>
      </c>
      <c r="I1156" s="16">
        <v>5455.5348496421102</v>
      </c>
      <c r="J1156" s="94">
        <v>5486.8831289785903</v>
      </c>
    </row>
    <row r="1157" spans="1:10" x14ac:dyDescent="0.2">
      <c r="A1157" s="6" t="s">
        <v>1784</v>
      </c>
      <c r="B1157" s="1" t="s">
        <v>7716</v>
      </c>
      <c r="C1157" s="95" t="s">
        <v>6340</v>
      </c>
      <c r="D1157" s="95" t="s">
        <v>6340</v>
      </c>
      <c r="E1157" s="95" t="s">
        <v>6645</v>
      </c>
      <c r="F1157" s="95" t="s">
        <v>6427</v>
      </c>
      <c r="G1157" s="95" t="s">
        <v>6427</v>
      </c>
      <c r="H1157" s="106">
        <v>5529.6783181895398</v>
      </c>
      <c r="I1157" s="16">
        <v>5473.1581546202397</v>
      </c>
      <c r="J1157" s="94">
        <v>5529.6783181895398</v>
      </c>
    </row>
    <row r="1158" spans="1:10" x14ac:dyDescent="0.2">
      <c r="A1158" s="6" t="s">
        <v>1856</v>
      </c>
      <c r="B1158" s="1" t="s">
        <v>7717</v>
      </c>
      <c r="C1158" s="95" t="s">
        <v>6340</v>
      </c>
      <c r="D1158" s="95" t="s">
        <v>6340</v>
      </c>
      <c r="E1158" s="95" t="s">
        <v>6645</v>
      </c>
      <c r="F1158" s="95" t="s">
        <v>6426</v>
      </c>
      <c r="G1158" s="95" t="s">
        <v>6426</v>
      </c>
      <c r="H1158" s="106">
        <v>5461.7102661132803</v>
      </c>
      <c r="I1158" s="16">
        <v>5455.5348496421102</v>
      </c>
      <c r="J1158" s="94">
        <v>5461.7102661132803</v>
      </c>
    </row>
    <row r="1159" spans="1:10" x14ac:dyDescent="0.2">
      <c r="A1159" s="6" t="s">
        <v>1808</v>
      </c>
      <c r="B1159" s="1" t="s">
        <v>7718</v>
      </c>
      <c r="C1159" s="95" t="s">
        <v>6340</v>
      </c>
      <c r="D1159" s="95" t="s">
        <v>6340</v>
      </c>
      <c r="E1159" s="95" t="s">
        <v>6645</v>
      </c>
      <c r="F1159" s="95" t="s">
        <v>6617</v>
      </c>
      <c r="G1159" s="95" t="s">
        <v>6617</v>
      </c>
      <c r="H1159" s="106">
        <v>5588.9631259412699</v>
      </c>
      <c r="I1159" s="16">
        <v>5630.55298893895</v>
      </c>
      <c r="J1159" s="94">
        <v>5588.9631259412699</v>
      </c>
    </row>
    <row r="1160" spans="1:10" x14ac:dyDescent="0.2">
      <c r="A1160" s="6" t="s">
        <v>1824</v>
      </c>
      <c r="B1160" s="1" t="s">
        <v>7719</v>
      </c>
      <c r="C1160" s="95" t="s">
        <v>6340</v>
      </c>
      <c r="D1160" s="95" t="s">
        <v>6340</v>
      </c>
      <c r="E1160" s="95" t="s">
        <v>6645</v>
      </c>
      <c r="F1160" s="95" t="s">
        <v>6617</v>
      </c>
      <c r="G1160" s="95" t="s">
        <v>6617</v>
      </c>
      <c r="H1160" s="106">
        <v>5635.0167151162796</v>
      </c>
      <c r="I1160" s="16">
        <v>5630.55298893895</v>
      </c>
      <c r="J1160" s="94">
        <v>5635.0167151162796</v>
      </c>
    </row>
    <row r="1161" spans="1:10" x14ac:dyDescent="0.2">
      <c r="A1161" s="6" t="s">
        <v>1051</v>
      </c>
      <c r="B1161" s="1" t="s">
        <v>7720</v>
      </c>
      <c r="C1161" s="95" t="s">
        <v>6340</v>
      </c>
      <c r="D1161" s="95" t="s">
        <v>6340</v>
      </c>
      <c r="E1161" s="95" t="s">
        <v>6645</v>
      </c>
      <c r="F1161" s="95" t="s">
        <v>6431</v>
      </c>
      <c r="G1161" s="95" t="s">
        <v>6431</v>
      </c>
      <c r="H1161" s="106">
        <v>5327.6448416804596</v>
      </c>
      <c r="I1161" s="16">
        <v>5357.3138646968</v>
      </c>
      <c r="J1161" s="94">
        <v>5327.6448416804596</v>
      </c>
    </row>
    <row r="1162" spans="1:10" x14ac:dyDescent="0.2">
      <c r="A1162" s="6" t="s">
        <v>1833</v>
      </c>
      <c r="B1162" s="1" t="s">
        <v>7721</v>
      </c>
      <c r="C1162" s="95" t="s">
        <v>6340</v>
      </c>
      <c r="D1162" s="95" t="s">
        <v>6340</v>
      </c>
      <c r="E1162" s="95" t="s">
        <v>6645</v>
      </c>
      <c r="F1162" s="95" t="s">
        <v>6432</v>
      </c>
      <c r="G1162" s="95" t="s">
        <v>6432</v>
      </c>
      <c r="H1162" s="106">
        <v>5608.4411485460096</v>
      </c>
      <c r="I1162" s="16">
        <v>5555.4298848036397</v>
      </c>
      <c r="J1162" s="94">
        <v>5608.4411485460096</v>
      </c>
    </row>
    <row r="1163" spans="1:10" x14ac:dyDescent="0.2">
      <c r="A1163" s="6" t="s">
        <v>1052</v>
      </c>
      <c r="B1163" s="1" t="s">
        <v>7722</v>
      </c>
      <c r="C1163" s="95" t="s">
        <v>6340</v>
      </c>
      <c r="D1163" s="95" t="s">
        <v>6340</v>
      </c>
      <c r="E1163" s="95" t="s">
        <v>6645</v>
      </c>
      <c r="F1163" s="95" t="s">
        <v>6339</v>
      </c>
      <c r="G1163" s="95" t="s">
        <v>6339</v>
      </c>
      <c r="H1163" s="106">
        <v>5317.0069783528597</v>
      </c>
      <c r="I1163" s="16">
        <v>5344.5571611679798</v>
      </c>
      <c r="J1163" s="94">
        <v>5317.0069783528597</v>
      </c>
    </row>
    <row r="1164" spans="1:10" x14ac:dyDescent="0.2">
      <c r="A1164" s="6" t="s">
        <v>1822</v>
      </c>
      <c r="B1164" s="1" t="s">
        <v>7723</v>
      </c>
      <c r="C1164" s="95" t="s">
        <v>6340</v>
      </c>
      <c r="D1164" s="95" t="s">
        <v>6340</v>
      </c>
      <c r="E1164" s="95" t="s">
        <v>6645</v>
      </c>
      <c r="F1164" s="95" t="s">
        <v>6617</v>
      </c>
      <c r="G1164" s="95" t="s">
        <v>6617</v>
      </c>
      <c r="H1164" s="106">
        <v>5760.5790484884501</v>
      </c>
      <c r="I1164" s="16">
        <v>5630.55298893895</v>
      </c>
      <c r="J1164" s="94">
        <v>5760.5790484884501</v>
      </c>
    </row>
    <row r="1165" spans="1:10" x14ac:dyDescent="0.2">
      <c r="A1165" s="6" t="s">
        <v>1785</v>
      </c>
      <c r="B1165" s="1" t="s">
        <v>7724</v>
      </c>
      <c r="C1165" s="95" t="s">
        <v>6340</v>
      </c>
      <c r="D1165" s="95" t="s">
        <v>6340</v>
      </c>
      <c r="E1165" s="95" t="s">
        <v>6645</v>
      </c>
      <c r="F1165" s="95" t="s">
        <v>6617</v>
      </c>
      <c r="G1165" s="95" t="s">
        <v>6617</v>
      </c>
      <c r="H1165" s="106">
        <v>5706.3715883725699</v>
      </c>
      <c r="I1165" s="16">
        <v>5630.55298893895</v>
      </c>
      <c r="J1165" s="94">
        <v>5706.3715883725699</v>
      </c>
    </row>
    <row r="1166" spans="1:10" x14ac:dyDescent="0.2">
      <c r="A1166" s="6" t="s">
        <v>1670</v>
      </c>
      <c r="B1166" s="1" t="s">
        <v>7725</v>
      </c>
      <c r="C1166" s="95" t="s">
        <v>6340</v>
      </c>
      <c r="D1166" s="95" t="s">
        <v>6340</v>
      </c>
      <c r="E1166" s="95" t="s">
        <v>6645</v>
      </c>
      <c r="F1166" s="95" t="s">
        <v>6428</v>
      </c>
      <c r="G1166" s="95" t="s">
        <v>6428</v>
      </c>
      <c r="H1166" s="106">
        <v>5618.0523304880398</v>
      </c>
      <c r="I1166" s="16">
        <v>5558.5994706153897</v>
      </c>
      <c r="J1166" s="94">
        <v>5618.0523304880398</v>
      </c>
    </row>
    <row r="1167" spans="1:10" x14ac:dyDescent="0.2">
      <c r="A1167" s="6" t="s">
        <v>1850</v>
      </c>
      <c r="B1167" s="1" t="s">
        <v>7726</v>
      </c>
      <c r="C1167" s="95" t="s">
        <v>6340</v>
      </c>
      <c r="D1167" s="95" t="s">
        <v>6340</v>
      </c>
      <c r="E1167" s="95" t="s">
        <v>6645</v>
      </c>
      <c r="F1167" s="95" t="s">
        <v>6430</v>
      </c>
      <c r="G1167" s="95" t="s">
        <v>6430</v>
      </c>
      <c r="H1167" s="106">
        <v>5523.13277843387</v>
      </c>
      <c r="I1167" s="16">
        <v>5564.17416888557</v>
      </c>
      <c r="J1167" s="94">
        <v>5523.13277843387</v>
      </c>
    </row>
    <row r="1168" spans="1:10" x14ac:dyDescent="0.2">
      <c r="A1168" s="6" t="s">
        <v>1849</v>
      </c>
      <c r="B1168" s="1" t="s">
        <v>7727</v>
      </c>
      <c r="C1168" s="95" t="s">
        <v>6340</v>
      </c>
      <c r="D1168" s="95" t="s">
        <v>6340</v>
      </c>
      <c r="E1168" s="95" t="s">
        <v>6645</v>
      </c>
      <c r="F1168" s="95" t="s">
        <v>6430</v>
      </c>
      <c r="G1168" s="95" t="s">
        <v>6430</v>
      </c>
      <c r="H1168" s="106">
        <v>5797.2465968276501</v>
      </c>
      <c r="I1168" s="16">
        <v>5564.17416888557</v>
      </c>
      <c r="J1168" s="94">
        <v>5797.2465968276501</v>
      </c>
    </row>
    <row r="1169" spans="1:10" x14ac:dyDescent="0.2">
      <c r="A1169" s="6" t="s">
        <v>1781</v>
      </c>
      <c r="B1169" s="1" t="s">
        <v>7728</v>
      </c>
      <c r="C1169" s="95" t="s">
        <v>6340</v>
      </c>
      <c r="D1169" s="95" t="s">
        <v>6340</v>
      </c>
      <c r="E1169" s="95" t="s">
        <v>6645</v>
      </c>
      <c r="F1169" s="95" t="s">
        <v>6427</v>
      </c>
      <c r="G1169" s="95" t="s">
        <v>6427</v>
      </c>
      <c r="H1169" s="106">
        <v>5421.1316121419304</v>
      </c>
      <c r="I1169" s="16">
        <v>5473.1581546202397</v>
      </c>
      <c r="J1169" s="94">
        <v>5421.1316121419304</v>
      </c>
    </row>
    <row r="1170" spans="1:10" x14ac:dyDescent="0.2">
      <c r="A1170" s="6" t="s">
        <v>1830</v>
      </c>
      <c r="B1170" s="1" t="s">
        <v>7729</v>
      </c>
      <c r="C1170" s="95" t="s">
        <v>6340</v>
      </c>
      <c r="D1170" s="95" t="s">
        <v>6340</v>
      </c>
      <c r="E1170" s="95" t="s">
        <v>6645</v>
      </c>
      <c r="F1170" s="95" t="s">
        <v>6429</v>
      </c>
      <c r="G1170" s="95" t="s">
        <v>6429</v>
      </c>
      <c r="H1170" s="106">
        <v>5483.2246237362097</v>
      </c>
      <c r="I1170" s="16">
        <v>5533.4733916062596</v>
      </c>
      <c r="J1170" s="94">
        <v>5483.2246237362097</v>
      </c>
    </row>
    <row r="1171" spans="1:10" x14ac:dyDescent="0.2">
      <c r="A1171" s="6" t="s">
        <v>1789</v>
      </c>
      <c r="B1171" s="1" t="s">
        <v>7730</v>
      </c>
      <c r="C1171" s="95" t="s">
        <v>6340</v>
      </c>
      <c r="D1171" s="95" t="s">
        <v>6340</v>
      </c>
      <c r="E1171" s="95" t="s">
        <v>6645</v>
      </c>
      <c r="F1171" s="95" t="s">
        <v>6617</v>
      </c>
      <c r="G1171" s="95" t="s">
        <v>6617</v>
      </c>
      <c r="H1171" s="106">
        <v>5638.9171875000002</v>
      </c>
      <c r="I1171" s="16">
        <v>5630.55298893895</v>
      </c>
      <c r="J1171" s="94">
        <v>5638.9171875000002</v>
      </c>
    </row>
    <row r="1172" spans="1:10" x14ac:dyDescent="0.2">
      <c r="A1172" s="6" t="s">
        <v>1816</v>
      </c>
      <c r="B1172" s="1" t="s">
        <v>7731</v>
      </c>
      <c r="C1172" s="95" t="s">
        <v>6340</v>
      </c>
      <c r="D1172" s="95" t="s">
        <v>6340</v>
      </c>
      <c r="E1172" s="95" t="s">
        <v>6645</v>
      </c>
      <c r="F1172" s="95" t="s">
        <v>6617</v>
      </c>
      <c r="G1172" s="95" t="s">
        <v>6617</v>
      </c>
      <c r="H1172" s="106">
        <v>5660.9356998305702</v>
      </c>
      <c r="I1172" s="16">
        <v>5630.55298893895</v>
      </c>
      <c r="J1172" s="94">
        <v>5660.9356998305702</v>
      </c>
    </row>
    <row r="1173" spans="1:10" x14ac:dyDescent="0.2">
      <c r="A1173" s="6" t="s">
        <v>1844</v>
      </c>
      <c r="B1173" s="1" t="s">
        <v>7732</v>
      </c>
      <c r="C1173" s="95" t="s">
        <v>6340</v>
      </c>
      <c r="D1173" s="95" t="s">
        <v>6340</v>
      </c>
      <c r="E1173" s="95" t="s">
        <v>6645</v>
      </c>
      <c r="F1173" s="95" t="s">
        <v>6430</v>
      </c>
      <c r="G1173" s="95" t="s">
        <v>6430</v>
      </c>
      <c r="H1173" s="106">
        <v>5580.2155715654499</v>
      </c>
      <c r="I1173" s="16">
        <v>5564.17416888557</v>
      </c>
      <c r="J1173" s="94">
        <v>5580.2155715654499</v>
      </c>
    </row>
    <row r="1174" spans="1:10" x14ac:dyDescent="0.2">
      <c r="A1174" s="6" t="s">
        <v>1815</v>
      </c>
      <c r="B1174" s="1" t="s">
        <v>7733</v>
      </c>
      <c r="C1174" s="95" t="s">
        <v>6340</v>
      </c>
      <c r="D1174" s="95" t="s">
        <v>6340</v>
      </c>
      <c r="E1174" s="95" t="s">
        <v>6645</v>
      </c>
      <c r="F1174" s="95" t="s">
        <v>6617</v>
      </c>
      <c r="G1174" s="95" t="s">
        <v>6617</v>
      </c>
      <c r="H1174" s="106">
        <v>5467.3769473805196</v>
      </c>
      <c r="I1174" s="16">
        <v>5630.55298893895</v>
      </c>
      <c r="J1174" s="94">
        <v>5467.3769473805196</v>
      </c>
    </row>
    <row r="1175" spans="1:10" x14ac:dyDescent="0.2">
      <c r="A1175" s="6" t="s">
        <v>1780</v>
      </c>
      <c r="B1175" s="1" t="s">
        <v>7734</v>
      </c>
      <c r="C1175" s="95" t="s">
        <v>6340</v>
      </c>
      <c r="D1175" s="95" t="s">
        <v>6340</v>
      </c>
      <c r="E1175" s="95" t="s">
        <v>6645</v>
      </c>
      <c r="F1175" s="95" t="s">
        <v>6427</v>
      </c>
      <c r="G1175" s="95" t="s">
        <v>6427</v>
      </c>
      <c r="H1175" s="106">
        <v>5530.3877258300799</v>
      </c>
      <c r="I1175" s="16">
        <v>5473.1581546202397</v>
      </c>
      <c r="J1175" s="94">
        <v>5530.3877258300799</v>
      </c>
    </row>
    <row r="1176" spans="1:10" x14ac:dyDescent="0.2">
      <c r="A1176" s="6" t="s">
        <v>1806</v>
      </c>
      <c r="B1176" s="1" t="s">
        <v>7735</v>
      </c>
      <c r="C1176" s="95" t="s">
        <v>6340</v>
      </c>
      <c r="D1176" s="95" t="s">
        <v>6340</v>
      </c>
      <c r="E1176" s="95" t="s">
        <v>6645</v>
      </c>
      <c r="F1176" s="95" t="s">
        <v>6617</v>
      </c>
      <c r="G1176" s="95" t="s">
        <v>6617</v>
      </c>
      <c r="H1176" s="106">
        <v>5665.7713192210504</v>
      </c>
      <c r="I1176" s="16">
        <v>5630.55298893895</v>
      </c>
      <c r="J1176" s="94">
        <v>5665.7713192210504</v>
      </c>
    </row>
    <row r="1177" spans="1:10" x14ac:dyDescent="0.2">
      <c r="A1177" s="6" t="s">
        <v>1828</v>
      </c>
      <c r="B1177" s="1" t="s">
        <v>7736</v>
      </c>
      <c r="C1177" s="95" t="s">
        <v>6340</v>
      </c>
      <c r="D1177" s="95" t="s">
        <v>6340</v>
      </c>
      <c r="E1177" s="95" t="s">
        <v>6645</v>
      </c>
      <c r="F1177" s="95" t="s">
        <v>6430</v>
      </c>
      <c r="G1177" s="95" t="s">
        <v>6430</v>
      </c>
      <c r="H1177" s="106">
        <v>5561.7500683593798</v>
      </c>
      <c r="I1177" s="16">
        <v>5564.17416888557</v>
      </c>
      <c r="J1177" s="94">
        <v>5561.7500683593798</v>
      </c>
    </row>
    <row r="1178" spans="1:10" x14ac:dyDescent="0.2">
      <c r="A1178" s="6" t="s">
        <v>1791</v>
      </c>
      <c r="B1178" s="1" t="s">
        <v>7737</v>
      </c>
      <c r="C1178" s="95" t="s">
        <v>6340</v>
      </c>
      <c r="D1178" s="95" t="s">
        <v>6340</v>
      </c>
      <c r="E1178" s="95" t="s">
        <v>6645</v>
      </c>
      <c r="F1178" s="95" t="s">
        <v>6617</v>
      </c>
      <c r="G1178" s="95" t="s">
        <v>6617</v>
      </c>
      <c r="H1178" s="106">
        <v>5692.5359301297203</v>
      </c>
      <c r="I1178" s="16">
        <v>5630.55298893895</v>
      </c>
      <c r="J1178" s="94">
        <v>5692.5359301297203</v>
      </c>
    </row>
    <row r="1179" spans="1:10" x14ac:dyDescent="0.2">
      <c r="A1179" s="6" t="s">
        <v>1674</v>
      </c>
      <c r="B1179" s="1" t="s">
        <v>7739</v>
      </c>
      <c r="C1179" s="95" t="s">
        <v>6340</v>
      </c>
      <c r="D1179" s="95" t="s">
        <v>6340</v>
      </c>
      <c r="E1179" s="95" t="s">
        <v>6645</v>
      </c>
      <c r="F1179" s="95" t="s">
        <v>6432</v>
      </c>
      <c r="G1179" s="95" t="s">
        <v>6432</v>
      </c>
      <c r="H1179" s="106">
        <v>5701.5570015285302</v>
      </c>
      <c r="I1179" s="16">
        <v>5555.4298848036397</v>
      </c>
      <c r="J1179" s="94">
        <v>5701.5570015285302</v>
      </c>
    </row>
    <row r="1180" spans="1:10" x14ac:dyDescent="0.2">
      <c r="A1180" s="6" t="s">
        <v>1680</v>
      </c>
      <c r="B1180" s="1" t="s">
        <v>7740</v>
      </c>
      <c r="C1180" s="95" t="s">
        <v>6340</v>
      </c>
      <c r="D1180" s="95" t="s">
        <v>6340</v>
      </c>
      <c r="E1180" s="95" t="s">
        <v>6645</v>
      </c>
      <c r="F1180" s="95" t="s">
        <v>6432</v>
      </c>
      <c r="G1180" s="95" t="s">
        <v>6432</v>
      </c>
      <c r="H1180" s="106">
        <v>5557.7349427688996</v>
      </c>
      <c r="I1180" s="16">
        <v>5555.4298848036397</v>
      </c>
      <c r="J1180" s="94">
        <v>5557.7349427688996</v>
      </c>
    </row>
    <row r="1181" spans="1:10" x14ac:dyDescent="0.2">
      <c r="A1181" s="6" t="s">
        <v>1802</v>
      </c>
      <c r="B1181" s="1" t="s">
        <v>7741</v>
      </c>
      <c r="C1181" s="95" t="s">
        <v>6340</v>
      </c>
      <c r="D1181" s="95" t="s">
        <v>6340</v>
      </c>
      <c r="E1181" s="95" t="s">
        <v>6645</v>
      </c>
      <c r="F1181" s="95" t="s">
        <v>6617</v>
      </c>
      <c r="G1181" s="95" t="s">
        <v>6617</v>
      </c>
      <c r="H1181" s="106">
        <v>5682.8022054036501</v>
      </c>
      <c r="I1181" s="16">
        <v>5630.55298893895</v>
      </c>
      <c r="J1181" s="94">
        <v>5682.8022054036501</v>
      </c>
    </row>
    <row r="1182" spans="1:10" x14ac:dyDescent="0.2">
      <c r="A1182" s="6" t="s">
        <v>1839</v>
      </c>
      <c r="B1182" s="1" t="s">
        <v>7742</v>
      </c>
      <c r="C1182" s="95" t="s">
        <v>6340</v>
      </c>
      <c r="D1182" s="95" t="s">
        <v>6340</v>
      </c>
      <c r="E1182" s="95" t="s">
        <v>6645</v>
      </c>
      <c r="F1182" s="95" t="s">
        <v>6429</v>
      </c>
      <c r="G1182" s="95" t="s">
        <v>6429</v>
      </c>
      <c r="H1182" s="106">
        <v>5591.1404663085896</v>
      </c>
      <c r="I1182" s="16">
        <v>5533.4733916062596</v>
      </c>
      <c r="J1182" s="94">
        <v>5591.1404663085896</v>
      </c>
    </row>
    <row r="1183" spans="1:10" x14ac:dyDescent="0.2">
      <c r="A1183" s="6" t="s">
        <v>1805</v>
      </c>
      <c r="B1183" s="1" t="s">
        <v>7743</v>
      </c>
      <c r="C1183" s="95" t="s">
        <v>6340</v>
      </c>
      <c r="D1183" s="95" t="s">
        <v>6340</v>
      </c>
      <c r="E1183" s="95" t="s">
        <v>6645</v>
      </c>
      <c r="F1183" s="95" t="s">
        <v>6617</v>
      </c>
      <c r="G1183" s="95" t="s">
        <v>6617</v>
      </c>
      <c r="H1183" s="106">
        <v>5598.7423416940801</v>
      </c>
      <c r="I1183" s="16">
        <v>5630.55298893895</v>
      </c>
      <c r="J1183" s="94">
        <v>5598.7423416940801</v>
      </c>
    </row>
    <row r="1184" spans="1:10" x14ac:dyDescent="0.2">
      <c r="A1184" s="6" t="s">
        <v>1862</v>
      </c>
      <c r="B1184" s="1" t="s">
        <v>7744</v>
      </c>
      <c r="C1184" s="95" t="s">
        <v>6340</v>
      </c>
      <c r="D1184" s="95" t="s">
        <v>6340</v>
      </c>
      <c r="E1184" s="95" t="s">
        <v>6645</v>
      </c>
      <c r="F1184" s="95" t="s">
        <v>6426</v>
      </c>
      <c r="G1184" s="95" t="s">
        <v>6426</v>
      </c>
      <c r="H1184" s="106">
        <v>5627.0795006793496</v>
      </c>
      <c r="I1184" s="16">
        <v>5455.5348496421102</v>
      </c>
      <c r="J1184" s="94">
        <v>5627.0795006793496</v>
      </c>
    </row>
    <row r="1185" spans="1:10" x14ac:dyDescent="0.2">
      <c r="A1185" s="6" t="s">
        <v>1837</v>
      </c>
      <c r="B1185" s="1" t="s">
        <v>7745</v>
      </c>
      <c r="C1185" s="95" t="s">
        <v>6340</v>
      </c>
      <c r="D1185" s="95" t="s">
        <v>6340</v>
      </c>
      <c r="E1185" s="95" t="s">
        <v>6645</v>
      </c>
      <c r="F1185" s="95" t="s">
        <v>6429</v>
      </c>
      <c r="G1185" s="95" t="s">
        <v>6429</v>
      </c>
      <c r="H1185" s="106">
        <v>5478.3415609638296</v>
      </c>
      <c r="I1185" s="16">
        <v>5533.4733916062596</v>
      </c>
      <c r="J1185" s="94">
        <v>5478.3415609638296</v>
      </c>
    </row>
    <row r="1186" spans="1:10" x14ac:dyDescent="0.2">
      <c r="A1186" s="6" t="s">
        <v>1818</v>
      </c>
      <c r="B1186" s="1" t="s">
        <v>7746</v>
      </c>
      <c r="C1186" s="95" t="s">
        <v>6340</v>
      </c>
      <c r="D1186" s="95" t="s">
        <v>6340</v>
      </c>
      <c r="E1186" s="95" t="s">
        <v>6645</v>
      </c>
      <c r="F1186" s="95" t="s">
        <v>6617</v>
      </c>
      <c r="G1186" s="95" t="s">
        <v>6617</v>
      </c>
      <c r="H1186" s="106">
        <v>5639.0402519030404</v>
      </c>
      <c r="I1186" s="16">
        <v>5630.55298893895</v>
      </c>
      <c r="J1186" s="94">
        <v>5639.0402519030404</v>
      </c>
    </row>
    <row r="1187" spans="1:10" x14ac:dyDescent="0.2">
      <c r="A1187" s="6" t="s">
        <v>1859</v>
      </c>
      <c r="B1187" s="1" t="s">
        <v>7747</v>
      </c>
      <c r="C1187" s="95" t="s">
        <v>6340</v>
      </c>
      <c r="D1187" s="95" t="s">
        <v>6340</v>
      </c>
      <c r="E1187" s="95" t="s">
        <v>6645</v>
      </c>
      <c r="F1187" s="95" t="s">
        <v>6426</v>
      </c>
      <c r="G1187" s="95" t="s">
        <v>6426</v>
      </c>
      <c r="H1187" s="106">
        <v>5520.46135432546</v>
      </c>
      <c r="I1187" s="16">
        <v>5455.5348496421102</v>
      </c>
      <c r="J1187" s="94">
        <v>5520.46135432546</v>
      </c>
    </row>
    <row r="1188" spans="1:10" x14ac:dyDescent="0.2">
      <c r="A1188" s="6" t="s">
        <v>1847</v>
      </c>
      <c r="B1188" s="1" t="s">
        <v>7748</v>
      </c>
      <c r="C1188" s="95" t="s">
        <v>6340</v>
      </c>
      <c r="D1188" s="95" t="s">
        <v>6340</v>
      </c>
      <c r="E1188" s="95" t="s">
        <v>6645</v>
      </c>
      <c r="F1188" s="95" t="s">
        <v>6430</v>
      </c>
      <c r="G1188" s="95" t="s">
        <v>6430</v>
      </c>
      <c r="H1188" s="106">
        <v>5536.5634533110097</v>
      </c>
      <c r="I1188" s="16">
        <v>5564.17416888557</v>
      </c>
      <c r="J1188" s="94">
        <v>5536.5634533110097</v>
      </c>
    </row>
    <row r="1189" spans="1:10" x14ac:dyDescent="0.2">
      <c r="A1189" s="6" t="s">
        <v>1798</v>
      </c>
      <c r="B1189" s="1" t="s">
        <v>7749</v>
      </c>
      <c r="C1189" s="95" t="s">
        <v>6340</v>
      </c>
      <c r="D1189" s="95" t="s">
        <v>6340</v>
      </c>
      <c r="E1189" s="95" t="s">
        <v>6645</v>
      </c>
      <c r="F1189" s="95" t="s">
        <v>6617</v>
      </c>
      <c r="G1189" s="95" t="s">
        <v>6617</v>
      </c>
      <c r="H1189" s="106">
        <v>5528.0352796052603</v>
      </c>
      <c r="I1189" s="16">
        <v>5630.55298893895</v>
      </c>
      <c r="J1189" s="94">
        <v>5528.0352796052603</v>
      </c>
    </row>
    <row r="1190" spans="1:10" x14ac:dyDescent="0.2">
      <c r="A1190" s="6" t="s">
        <v>1669</v>
      </c>
      <c r="B1190" s="1" t="s">
        <v>7750</v>
      </c>
      <c r="C1190" s="95" t="s">
        <v>6340</v>
      </c>
      <c r="D1190" s="95" t="s">
        <v>6340</v>
      </c>
      <c r="E1190" s="95" t="s">
        <v>6645</v>
      </c>
      <c r="F1190" s="95" t="s">
        <v>6432</v>
      </c>
      <c r="G1190" s="95" t="s">
        <v>6432</v>
      </c>
      <c r="H1190" s="106">
        <v>5549.9131690492004</v>
      </c>
      <c r="I1190" s="16">
        <v>5555.4298848036397</v>
      </c>
      <c r="J1190" s="94">
        <v>5549.9131690492004</v>
      </c>
    </row>
    <row r="1191" spans="1:10" x14ac:dyDescent="0.2">
      <c r="A1191" s="6" t="s">
        <v>1666</v>
      </c>
      <c r="B1191" s="1" t="s">
        <v>7751</v>
      </c>
      <c r="C1191" s="95" t="s">
        <v>6340</v>
      </c>
      <c r="D1191" s="95" t="s">
        <v>6340</v>
      </c>
      <c r="E1191" s="95" t="s">
        <v>6645</v>
      </c>
      <c r="F1191" s="95" t="s">
        <v>6428</v>
      </c>
      <c r="G1191" s="95" t="s">
        <v>6428</v>
      </c>
      <c r="H1191" s="106">
        <v>5516.4204501793001</v>
      </c>
      <c r="I1191" s="16">
        <v>5558.5994706153897</v>
      </c>
      <c r="J1191" s="94">
        <v>5516.4204501793001</v>
      </c>
    </row>
    <row r="1192" spans="1:10" x14ac:dyDescent="0.2">
      <c r="A1192" s="6" t="s">
        <v>1843</v>
      </c>
      <c r="B1192" s="1" t="s">
        <v>7752</v>
      </c>
      <c r="C1192" s="95" t="s">
        <v>6340</v>
      </c>
      <c r="D1192" s="95" t="s">
        <v>6340</v>
      </c>
      <c r="E1192" s="95" t="s">
        <v>6645</v>
      </c>
      <c r="F1192" s="95" t="s">
        <v>6429</v>
      </c>
      <c r="G1192" s="95" t="s">
        <v>6429</v>
      </c>
      <c r="H1192" s="106">
        <v>5444.5517953726003</v>
      </c>
      <c r="I1192" s="16">
        <v>5533.4733916062596</v>
      </c>
      <c r="J1192" s="94">
        <v>5444.5517953726003</v>
      </c>
    </row>
    <row r="1193" spans="1:10" x14ac:dyDescent="0.2">
      <c r="A1193" s="6" t="s">
        <v>1673</v>
      </c>
      <c r="B1193" s="1" t="s">
        <v>7753</v>
      </c>
      <c r="C1193" s="95" t="s">
        <v>6340</v>
      </c>
      <c r="D1193" s="95" t="s">
        <v>6340</v>
      </c>
      <c r="E1193" s="95" t="s">
        <v>6645</v>
      </c>
      <c r="F1193" s="95" t="s">
        <v>6432</v>
      </c>
      <c r="G1193" s="95" t="s">
        <v>6432</v>
      </c>
      <c r="H1193" s="106">
        <v>5391.5130648226304</v>
      </c>
      <c r="I1193" s="16">
        <v>5555.4298848036397</v>
      </c>
      <c r="J1193" s="94">
        <v>5391.5130648226304</v>
      </c>
    </row>
    <row r="1194" spans="1:10" x14ac:dyDescent="0.2">
      <c r="A1194" s="6" t="s">
        <v>1777</v>
      </c>
      <c r="B1194" s="1" t="s">
        <v>7754</v>
      </c>
      <c r="C1194" s="95" t="s">
        <v>6340</v>
      </c>
      <c r="D1194" s="95" t="s">
        <v>6340</v>
      </c>
      <c r="E1194" s="95" t="s">
        <v>6645</v>
      </c>
      <c r="F1194" s="95" t="s">
        <v>6427</v>
      </c>
      <c r="G1194" s="95" t="s">
        <v>6427</v>
      </c>
      <c r="H1194" s="106">
        <v>5611.28</v>
      </c>
      <c r="I1194" s="16">
        <v>5473.1581546202397</v>
      </c>
      <c r="J1194" s="94">
        <v>5611.28</v>
      </c>
    </row>
    <row r="1195" spans="1:10" x14ac:dyDescent="0.2">
      <c r="A1195" s="6" t="s">
        <v>1667</v>
      </c>
      <c r="B1195" s="1" t="s">
        <v>7755</v>
      </c>
      <c r="C1195" s="95" t="s">
        <v>6340</v>
      </c>
      <c r="D1195" s="95" t="s">
        <v>6340</v>
      </c>
      <c r="E1195" s="95" t="s">
        <v>6645</v>
      </c>
      <c r="F1195" s="95" t="s">
        <v>6428</v>
      </c>
      <c r="G1195" s="95" t="s">
        <v>6428</v>
      </c>
      <c r="H1195" s="106">
        <v>5546.20703125</v>
      </c>
      <c r="I1195" s="16">
        <v>5558.5994706153897</v>
      </c>
      <c r="J1195" s="94">
        <v>5546.20703125</v>
      </c>
    </row>
    <row r="1196" spans="1:10" x14ac:dyDescent="0.2">
      <c r="A1196" s="6" t="s">
        <v>1783</v>
      </c>
      <c r="B1196" s="1" t="s">
        <v>7756</v>
      </c>
      <c r="C1196" s="95" t="s">
        <v>6340</v>
      </c>
      <c r="D1196" s="95" t="s">
        <v>6340</v>
      </c>
      <c r="E1196" s="95" t="s">
        <v>6645</v>
      </c>
      <c r="F1196" s="95" t="s">
        <v>6427</v>
      </c>
      <c r="G1196" s="95" t="s">
        <v>6427</v>
      </c>
      <c r="H1196" s="106">
        <v>5338.3847527754897</v>
      </c>
      <c r="I1196" s="16">
        <v>5473.1581546202397</v>
      </c>
      <c r="J1196" s="94">
        <v>5338.3847527754897</v>
      </c>
    </row>
    <row r="1197" spans="1:10" x14ac:dyDescent="0.2">
      <c r="A1197" s="6" t="s">
        <v>1812</v>
      </c>
      <c r="B1197" s="1" t="s">
        <v>7757</v>
      </c>
      <c r="C1197" s="95" t="s">
        <v>6340</v>
      </c>
      <c r="D1197" s="95" t="s">
        <v>6340</v>
      </c>
      <c r="E1197" s="95" t="s">
        <v>6645</v>
      </c>
      <c r="F1197" s="95" t="s">
        <v>6617</v>
      </c>
      <c r="G1197" s="95" t="s">
        <v>6617</v>
      </c>
      <c r="H1197" s="106">
        <v>5447.0268188476603</v>
      </c>
      <c r="I1197" s="16">
        <v>5630.55298893895</v>
      </c>
      <c r="J1197" s="94">
        <v>5447.0268188476603</v>
      </c>
    </row>
    <row r="1198" spans="1:10" x14ac:dyDescent="0.2">
      <c r="A1198" s="6" t="s">
        <v>1834</v>
      </c>
      <c r="B1198" s="1" t="s">
        <v>7758</v>
      </c>
      <c r="C1198" s="95" t="s">
        <v>6340</v>
      </c>
      <c r="D1198" s="95" t="s">
        <v>6340</v>
      </c>
      <c r="E1198" s="95" t="s">
        <v>6645</v>
      </c>
      <c r="F1198" s="95" t="s">
        <v>6430</v>
      </c>
      <c r="G1198" s="95" t="s">
        <v>6430</v>
      </c>
      <c r="H1198" s="106">
        <v>5472.2419738769504</v>
      </c>
      <c r="I1198" s="16">
        <v>5564.17416888557</v>
      </c>
      <c r="J1198" s="94">
        <v>5472.2419738769504</v>
      </c>
    </row>
    <row r="1199" spans="1:10" x14ac:dyDescent="0.2">
      <c r="A1199" s="6" t="s">
        <v>1821</v>
      </c>
      <c r="B1199" s="1" t="s">
        <v>7759</v>
      </c>
      <c r="C1199" s="95" t="s">
        <v>6340</v>
      </c>
      <c r="D1199" s="95" t="s">
        <v>6340</v>
      </c>
      <c r="E1199" s="95" t="s">
        <v>6645</v>
      </c>
      <c r="F1199" s="95" t="s">
        <v>6617</v>
      </c>
      <c r="G1199" s="95" t="s">
        <v>6617</v>
      </c>
      <c r="H1199" s="106">
        <v>5516.0874848701596</v>
      </c>
      <c r="I1199" s="16">
        <v>5630.55298893895</v>
      </c>
      <c r="J1199" s="94">
        <v>5516.0874848701596</v>
      </c>
    </row>
    <row r="1200" spans="1:10" x14ac:dyDescent="0.2">
      <c r="A1200" s="6" t="s">
        <v>1687</v>
      </c>
      <c r="B1200" s="1" t="s">
        <v>7760</v>
      </c>
      <c r="C1200" s="95" t="s">
        <v>6340</v>
      </c>
      <c r="D1200" s="95" t="s">
        <v>6340</v>
      </c>
      <c r="E1200" s="95" t="s">
        <v>6645</v>
      </c>
      <c r="F1200" s="95" t="s">
        <v>6428</v>
      </c>
      <c r="G1200" s="95" t="s">
        <v>6428</v>
      </c>
      <c r="H1200" s="106">
        <v>5516.6565755208303</v>
      </c>
      <c r="I1200" s="16">
        <v>5558.5994706153897</v>
      </c>
      <c r="J1200" s="94">
        <v>5516.6565755208303</v>
      </c>
    </row>
    <row r="1201" spans="1:10" x14ac:dyDescent="0.2">
      <c r="A1201" s="6" t="s">
        <v>1827</v>
      </c>
      <c r="B1201" s="1" t="s">
        <v>7761</v>
      </c>
      <c r="C1201" s="95" t="s">
        <v>6340</v>
      </c>
      <c r="D1201" s="95" t="s">
        <v>6340</v>
      </c>
      <c r="E1201" s="95" t="s">
        <v>6645</v>
      </c>
      <c r="F1201" s="95" t="s">
        <v>6617</v>
      </c>
      <c r="G1201" s="95" t="s">
        <v>6617</v>
      </c>
      <c r="H1201" s="106">
        <v>5455.5799037388397</v>
      </c>
      <c r="I1201" s="16">
        <v>5630.55298893895</v>
      </c>
      <c r="J1201" s="94">
        <v>5455.5799037388397</v>
      </c>
    </row>
    <row r="1202" spans="1:10" x14ac:dyDescent="0.2">
      <c r="A1202" s="6" t="s">
        <v>1811</v>
      </c>
      <c r="B1202" s="1" t="s">
        <v>7762</v>
      </c>
      <c r="C1202" s="95" t="s">
        <v>6340</v>
      </c>
      <c r="D1202" s="95" t="s">
        <v>6340</v>
      </c>
      <c r="E1202" s="95" t="s">
        <v>6645</v>
      </c>
      <c r="F1202" s="95" t="s">
        <v>6617</v>
      </c>
      <c r="G1202" s="95" t="s">
        <v>6617</v>
      </c>
      <c r="H1202" s="106">
        <v>5574.7092695658203</v>
      </c>
      <c r="I1202" s="16">
        <v>5630.55298893895</v>
      </c>
      <c r="J1202" s="94">
        <v>5574.7092695658203</v>
      </c>
    </row>
    <row r="1203" spans="1:10" x14ac:dyDescent="0.2">
      <c r="A1203" s="6" t="s">
        <v>1814</v>
      </c>
      <c r="B1203" s="1" t="s">
        <v>7763</v>
      </c>
      <c r="C1203" s="95" t="s">
        <v>6340</v>
      </c>
      <c r="D1203" s="95" t="s">
        <v>6340</v>
      </c>
      <c r="E1203" s="95" t="s">
        <v>6645</v>
      </c>
      <c r="F1203" s="95" t="s">
        <v>6617</v>
      </c>
      <c r="G1203" s="95" t="s">
        <v>6617</v>
      </c>
      <c r="H1203" s="106">
        <v>5631.7268220368796</v>
      </c>
      <c r="I1203" s="16">
        <v>5630.55298893895</v>
      </c>
      <c r="J1203" s="94">
        <v>5631.7268220368796</v>
      </c>
    </row>
    <row r="1204" spans="1:10" x14ac:dyDescent="0.2">
      <c r="A1204" s="6" t="s">
        <v>1053</v>
      </c>
      <c r="B1204" s="1" t="s">
        <v>7764</v>
      </c>
      <c r="C1204" s="95" t="s">
        <v>6340</v>
      </c>
      <c r="D1204" s="95" t="s">
        <v>6340</v>
      </c>
      <c r="E1204" s="95" t="s">
        <v>6645</v>
      </c>
      <c r="F1204" s="95" t="s">
        <v>6431</v>
      </c>
      <c r="G1204" s="95" t="s">
        <v>6431</v>
      </c>
      <c r="H1204" s="106">
        <v>5301.5057942708299</v>
      </c>
      <c r="I1204" s="16">
        <v>5357.3138646968</v>
      </c>
      <c r="J1204" s="94">
        <v>5301.5057942708299</v>
      </c>
    </row>
    <row r="1205" spans="1:10" x14ac:dyDescent="0.2">
      <c r="A1205" s="6" t="s">
        <v>1809</v>
      </c>
      <c r="B1205" s="1" t="s">
        <v>7765</v>
      </c>
      <c r="C1205" s="95" t="s">
        <v>6340</v>
      </c>
      <c r="D1205" s="95" t="s">
        <v>6340</v>
      </c>
      <c r="E1205" s="95" t="s">
        <v>6645</v>
      </c>
      <c r="F1205" s="95" t="s">
        <v>6617</v>
      </c>
      <c r="G1205" s="95" t="s">
        <v>6617</v>
      </c>
      <c r="H1205" s="106">
        <v>5620.8485912566503</v>
      </c>
      <c r="I1205" s="16">
        <v>5630.55298893895</v>
      </c>
      <c r="J1205" s="94">
        <v>5620.8485912566503</v>
      </c>
    </row>
    <row r="1206" spans="1:10" x14ac:dyDescent="0.2">
      <c r="A1206" s="6" t="s">
        <v>1817</v>
      </c>
      <c r="B1206" s="1" t="s">
        <v>7766</v>
      </c>
      <c r="C1206" s="95" t="s">
        <v>6340</v>
      </c>
      <c r="D1206" s="95" t="s">
        <v>6340</v>
      </c>
      <c r="E1206" s="95" t="s">
        <v>6645</v>
      </c>
      <c r="F1206" s="95" t="s">
        <v>6617</v>
      </c>
      <c r="G1206" s="95" t="s">
        <v>6617</v>
      </c>
      <c r="H1206" s="106">
        <v>5609.8292178199399</v>
      </c>
      <c r="I1206" s="16">
        <v>5630.55298893895</v>
      </c>
      <c r="J1206" s="94">
        <v>5609.8292178199399</v>
      </c>
    </row>
    <row r="1207" spans="1:10" x14ac:dyDescent="0.2">
      <c r="A1207" s="6" t="s">
        <v>1794</v>
      </c>
      <c r="B1207" s="1" t="s">
        <v>7767</v>
      </c>
      <c r="C1207" s="95" t="s">
        <v>6340</v>
      </c>
      <c r="D1207" s="95" t="s">
        <v>6340</v>
      </c>
      <c r="E1207" s="95" t="s">
        <v>6645</v>
      </c>
      <c r="F1207" s="95" t="s">
        <v>6617</v>
      </c>
      <c r="G1207" s="95" t="s">
        <v>6617</v>
      </c>
      <c r="H1207" s="106">
        <v>5865.1591918945296</v>
      </c>
      <c r="I1207" s="16">
        <v>5630.55298893895</v>
      </c>
      <c r="J1207" s="94">
        <v>5865.1591918945296</v>
      </c>
    </row>
    <row r="1208" spans="1:10" x14ac:dyDescent="0.2">
      <c r="A1208" s="6" t="s">
        <v>1829</v>
      </c>
      <c r="B1208" s="1" t="s">
        <v>7768</v>
      </c>
      <c r="C1208" s="95" t="s">
        <v>6340</v>
      </c>
      <c r="D1208" s="95" t="s">
        <v>6340</v>
      </c>
      <c r="E1208" s="95" t="s">
        <v>6645</v>
      </c>
      <c r="F1208" s="95" t="s">
        <v>6429</v>
      </c>
      <c r="G1208" s="95" t="s">
        <v>6429</v>
      </c>
      <c r="H1208" s="106">
        <v>5734.9612880609002</v>
      </c>
      <c r="I1208" s="16">
        <v>5533.4733916062596</v>
      </c>
      <c r="J1208" s="94">
        <v>5734.9612880609002</v>
      </c>
    </row>
    <row r="1209" spans="1:10" x14ac:dyDescent="0.2">
      <c r="A1209" s="6" t="s">
        <v>1860</v>
      </c>
      <c r="B1209" s="1" t="s">
        <v>7769</v>
      </c>
      <c r="C1209" s="95" t="s">
        <v>6340</v>
      </c>
      <c r="D1209" s="95" t="s">
        <v>6340</v>
      </c>
      <c r="E1209" s="95" t="s">
        <v>6645</v>
      </c>
      <c r="F1209" s="95" t="s">
        <v>6426</v>
      </c>
      <c r="G1209" s="95" t="s">
        <v>6426</v>
      </c>
      <c r="H1209" s="106">
        <v>5478.1952015269899</v>
      </c>
      <c r="I1209" s="16">
        <v>5455.5348496421102</v>
      </c>
      <c r="J1209" s="94">
        <v>5478.1952015269899</v>
      </c>
    </row>
    <row r="1210" spans="1:10" x14ac:dyDescent="0.2">
      <c r="A1210" s="6" t="s">
        <v>1796</v>
      </c>
      <c r="B1210" s="1" t="s">
        <v>7770</v>
      </c>
      <c r="C1210" s="95" t="s">
        <v>6340</v>
      </c>
      <c r="D1210" s="95" t="s">
        <v>6340</v>
      </c>
      <c r="E1210" s="95" t="s">
        <v>6645</v>
      </c>
      <c r="F1210" s="95" t="s">
        <v>6617</v>
      </c>
      <c r="G1210" s="95" t="s">
        <v>6617</v>
      </c>
      <c r="H1210" s="106">
        <v>5619.9735915493002</v>
      </c>
      <c r="I1210" s="16">
        <v>5630.55298893895</v>
      </c>
      <c r="J1210" s="94">
        <v>5619.9735915493002</v>
      </c>
    </row>
    <row r="1211" spans="1:10" x14ac:dyDescent="0.2">
      <c r="A1211" s="6" t="s">
        <v>1851</v>
      </c>
      <c r="B1211" s="1" t="s">
        <v>7771</v>
      </c>
      <c r="C1211" s="95" t="s">
        <v>6340</v>
      </c>
      <c r="D1211" s="95" t="s">
        <v>6340</v>
      </c>
      <c r="E1211" s="95" t="s">
        <v>6645</v>
      </c>
      <c r="F1211" s="95" t="s">
        <v>6430</v>
      </c>
      <c r="G1211" s="95" t="s">
        <v>6430</v>
      </c>
      <c r="H1211" s="106">
        <v>5635.6280241935501</v>
      </c>
      <c r="I1211" s="16">
        <v>5564.17416888557</v>
      </c>
      <c r="J1211" s="94">
        <v>5635.6280241935501</v>
      </c>
    </row>
    <row r="1212" spans="1:10" x14ac:dyDescent="0.2">
      <c r="A1212" s="6" t="s">
        <v>1826</v>
      </c>
      <c r="B1212" s="1" t="s">
        <v>7772</v>
      </c>
      <c r="C1212" s="95" t="s">
        <v>6340</v>
      </c>
      <c r="D1212" s="95" t="s">
        <v>6340</v>
      </c>
      <c r="E1212" s="95" t="s">
        <v>6645</v>
      </c>
      <c r="F1212" s="95" t="s">
        <v>6617</v>
      </c>
      <c r="G1212" s="95" t="s">
        <v>6617</v>
      </c>
      <c r="H1212" s="106">
        <v>5543.1080729166697</v>
      </c>
      <c r="I1212" s="16">
        <v>5630.55298893895</v>
      </c>
      <c r="J1212" s="94">
        <v>5543.1080729166697</v>
      </c>
    </row>
    <row r="1213" spans="1:10" x14ac:dyDescent="0.2">
      <c r="A1213" s="6" t="s">
        <v>1801</v>
      </c>
      <c r="B1213" s="1" t="s">
        <v>7773</v>
      </c>
      <c r="C1213" s="95" t="s">
        <v>6340</v>
      </c>
      <c r="D1213" s="95" t="s">
        <v>6340</v>
      </c>
      <c r="E1213" s="95" t="s">
        <v>6645</v>
      </c>
      <c r="F1213" s="95" t="s">
        <v>6617</v>
      </c>
      <c r="G1213" s="95" t="s">
        <v>6617</v>
      </c>
      <c r="H1213" s="106"/>
      <c r="I1213" s="16">
        <v>5630.55298893895</v>
      </c>
      <c r="J1213" s="94">
        <v>5630.55298893895</v>
      </c>
    </row>
    <row r="1214" spans="1:10" x14ac:dyDescent="0.2">
      <c r="A1214" s="6" t="s">
        <v>1023</v>
      </c>
      <c r="B1214" s="1" t="s">
        <v>7774</v>
      </c>
      <c r="C1214" s="95" t="s">
        <v>6337</v>
      </c>
      <c r="D1214" s="95" t="s">
        <v>6337</v>
      </c>
      <c r="E1214" s="95" t="s">
        <v>6651</v>
      </c>
      <c r="F1214" s="95" t="s">
        <v>6341</v>
      </c>
      <c r="G1214" s="95" t="s">
        <v>6341</v>
      </c>
      <c r="H1214" s="106">
        <v>5395.0489142922797</v>
      </c>
      <c r="I1214" s="16">
        <v>5428.4970095957897</v>
      </c>
      <c r="J1214" s="94">
        <v>5395.0489142922797</v>
      </c>
    </row>
    <row r="1215" spans="1:10" x14ac:dyDescent="0.2">
      <c r="A1215" s="6" t="s">
        <v>1031</v>
      </c>
      <c r="B1215" s="1" t="s">
        <v>7775</v>
      </c>
      <c r="C1215" s="95" t="s">
        <v>6337</v>
      </c>
      <c r="D1215" s="95" t="s">
        <v>6337</v>
      </c>
      <c r="E1215" s="95" t="s">
        <v>6651</v>
      </c>
      <c r="F1215" s="95" t="s">
        <v>6341</v>
      </c>
      <c r="G1215" s="95" t="s">
        <v>6341</v>
      </c>
      <c r="H1215" s="106">
        <v>5423.3463514311998</v>
      </c>
      <c r="I1215" s="16">
        <v>5428.4970095957897</v>
      </c>
      <c r="J1215" s="94">
        <v>5423.3463514311998</v>
      </c>
    </row>
    <row r="1216" spans="1:10" x14ac:dyDescent="0.2">
      <c r="A1216" s="6" t="s">
        <v>1026</v>
      </c>
      <c r="B1216" s="1" t="s">
        <v>7776</v>
      </c>
      <c r="C1216" s="95" t="s">
        <v>6337</v>
      </c>
      <c r="D1216" s="95" t="s">
        <v>6337</v>
      </c>
      <c r="E1216" s="95" t="s">
        <v>6651</v>
      </c>
      <c r="F1216" s="95" t="s">
        <v>6341</v>
      </c>
      <c r="G1216" s="95" t="s">
        <v>6341</v>
      </c>
      <c r="H1216" s="106">
        <v>5381.3518212890604</v>
      </c>
      <c r="I1216" s="16">
        <v>5428.4970095957897</v>
      </c>
      <c r="J1216" s="94">
        <v>5381.3518212890604</v>
      </c>
    </row>
    <row r="1217" spans="1:10" x14ac:dyDescent="0.2">
      <c r="A1217" s="6" t="s">
        <v>1029</v>
      </c>
      <c r="B1217" s="1" t="s">
        <v>7777</v>
      </c>
      <c r="C1217" s="95" t="s">
        <v>6337</v>
      </c>
      <c r="D1217" s="95" t="s">
        <v>6337</v>
      </c>
      <c r="E1217" s="95" t="s">
        <v>6651</v>
      </c>
      <c r="F1217" s="95" t="s">
        <v>6341</v>
      </c>
      <c r="G1217" s="95" t="s">
        <v>6341</v>
      </c>
      <c r="H1217" s="106">
        <v>5409.60444010417</v>
      </c>
      <c r="I1217" s="16">
        <v>5428.4970095957897</v>
      </c>
      <c r="J1217" s="94">
        <v>5409.60444010417</v>
      </c>
    </row>
    <row r="1218" spans="1:10" x14ac:dyDescent="0.2">
      <c r="A1218" s="6" t="s">
        <v>1032</v>
      </c>
      <c r="B1218" s="1" t="s">
        <v>7778</v>
      </c>
      <c r="C1218" s="95" t="s">
        <v>6337</v>
      </c>
      <c r="D1218" s="95" t="s">
        <v>6337</v>
      </c>
      <c r="E1218" s="95" t="s">
        <v>6651</v>
      </c>
      <c r="F1218" s="95" t="s">
        <v>6341</v>
      </c>
      <c r="G1218" s="95" t="s">
        <v>6341</v>
      </c>
      <c r="H1218" s="106">
        <v>5340.6953822544601</v>
      </c>
      <c r="I1218" s="16">
        <v>5428.4970095957897</v>
      </c>
      <c r="J1218" s="94">
        <v>5340.6953822544601</v>
      </c>
    </row>
    <row r="1219" spans="1:10" x14ac:dyDescent="0.2">
      <c r="A1219" s="6" t="s">
        <v>1037</v>
      </c>
      <c r="B1219" s="1" t="s">
        <v>7779</v>
      </c>
      <c r="C1219" s="95" t="s">
        <v>6337</v>
      </c>
      <c r="D1219" s="95" t="s">
        <v>6337</v>
      </c>
      <c r="E1219" s="95" t="s">
        <v>6651</v>
      </c>
      <c r="F1219" s="95" t="s">
        <v>6341</v>
      </c>
      <c r="G1219" s="95" t="s">
        <v>6341</v>
      </c>
      <c r="H1219" s="106">
        <v>5359.9578781127902</v>
      </c>
      <c r="I1219" s="16">
        <v>5428.4970095957897</v>
      </c>
      <c r="J1219" s="94">
        <v>5359.9578781127902</v>
      </c>
    </row>
    <row r="1220" spans="1:10" x14ac:dyDescent="0.2">
      <c r="A1220" s="6" t="s">
        <v>1028</v>
      </c>
      <c r="B1220" s="1" t="s">
        <v>7780</v>
      </c>
      <c r="C1220" s="95" t="s">
        <v>6337</v>
      </c>
      <c r="D1220" s="95" t="s">
        <v>6337</v>
      </c>
      <c r="E1220" s="95" t="s">
        <v>6651</v>
      </c>
      <c r="F1220" s="95" t="s">
        <v>6341</v>
      </c>
      <c r="G1220" s="95" t="s">
        <v>6341</v>
      </c>
      <c r="H1220" s="106">
        <v>5346.4825215242299</v>
      </c>
      <c r="I1220" s="16">
        <v>5428.4970095957897</v>
      </c>
      <c r="J1220" s="94">
        <v>5346.4825215242299</v>
      </c>
    </row>
    <row r="1221" spans="1:10" x14ac:dyDescent="0.2">
      <c r="A1221" s="6" t="s">
        <v>1017</v>
      </c>
      <c r="B1221" s="1" t="s">
        <v>7781</v>
      </c>
      <c r="C1221" s="95" t="s">
        <v>6337</v>
      </c>
      <c r="D1221" s="95" t="s">
        <v>6337</v>
      </c>
      <c r="E1221" s="95" t="s">
        <v>6651</v>
      </c>
      <c r="F1221" s="95" t="s">
        <v>6341</v>
      </c>
      <c r="G1221" s="95" t="s">
        <v>6341</v>
      </c>
      <c r="H1221" s="106">
        <v>5441.9555214329803</v>
      </c>
      <c r="I1221" s="16">
        <v>5428.4970095957897</v>
      </c>
      <c r="J1221" s="94">
        <v>5441.9555214329803</v>
      </c>
    </row>
    <row r="1222" spans="1:10" x14ac:dyDescent="0.2">
      <c r="A1222" s="6" t="s">
        <v>1038</v>
      </c>
      <c r="B1222" s="1" t="s">
        <v>7782</v>
      </c>
      <c r="C1222" s="95" t="s">
        <v>6337</v>
      </c>
      <c r="D1222" s="95" t="s">
        <v>6337</v>
      </c>
      <c r="E1222" s="95" t="s">
        <v>6651</v>
      </c>
      <c r="F1222" s="95" t="s">
        <v>6341</v>
      </c>
      <c r="G1222" s="95" t="s">
        <v>6341</v>
      </c>
      <c r="H1222" s="106">
        <v>5438.8129636915501</v>
      </c>
      <c r="I1222" s="16">
        <v>5428.4970095957897</v>
      </c>
      <c r="J1222" s="94">
        <v>5438.8129636915501</v>
      </c>
    </row>
    <row r="1223" spans="1:10" x14ac:dyDescent="0.2">
      <c r="A1223" s="6" t="s">
        <v>1018</v>
      </c>
      <c r="B1223" s="1" t="s">
        <v>7783</v>
      </c>
      <c r="C1223" s="95" t="s">
        <v>6337</v>
      </c>
      <c r="D1223" s="95" t="s">
        <v>6337</v>
      </c>
      <c r="E1223" s="95" t="s">
        <v>6651</v>
      </c>
      <c r="F1223" s="95" t="s">
        <v>6341</v>
      </c>
      <c r="G1223" s="95" t="s">
        <v>6341</v>
      </c>
      <c r="H1223" s="106">
        <v>5600.1936301491496</v>
      </c>
      <c r="I1223" s="16">
        <v>5428.4970095957897</v>
      </c>
      <c r="J1223" s="94">
        <v>5600.1936301491496</v>
      </c>
    </row>
    <row r="1224" spans="1:10" x14ac:dyDescent="0.2">
      <c r="A1224" s="6" t="s">
        <v>1041</v>
      </c>
      <c r="B1224" s="1" t="s">
        <v>7784</v>
      </c>
      <c r="C1224" s="95" t="s">
        <v>6337</v>
      </c>
      <c r="D1224" s="95" t="s">
        <v>6337</v>
      </c>
      <c r="E1224" s="95" t="s">
        <v>6651</v>
      </c>
      <c r="F1224" s="95" t="s">
        <v>6341</v>
      </c>
      <c r="G1224" s="95" t="s">
        <v>6341</v>
      </c>
      <c r="H1224" s="106">
        <v>5421.2604132401302</v>
      </c>
      <c r="I1224" s="16">
        <v>5428.4970095957897</v>
      </c>
      <c r="J1224" s="94">
        <v>5421.2604132401302</v>
      </c>
    </row>
    <row r="1225" spans="1:10" x14ac:dyDescent="0.2">
      <c r="A1225" s="6" t="s">
        <v>1016</v>
      </c>
      <c r="B1225" s="1" t="s">
        <v>12304</v>
      </c>
      <c r="C1225" s="95" t="s">
        <v>6337</v>
      </c>
      <c r="D1225" s="95" t="s">
        <v>6337</v>
      </c>
      <c r="E1225" s="95" t="s">
        <v>6651</v>
      </c>
      <c r="F1225" s="95" t="s">
        <v>6341</v>
      </c>
      <c r="G1225" s="95" t="s">
        <v>6341</v>
      </c>
      <c r="H1225" s="106">
        <v>5431.2799953884596</v>
      </c>
      <c r="I1225" s="16">
        <v>5428.4970095957897</v>
      </c>
      <c r="J1225" s="94">
        <v>5431.2799953884596</v>
      </c>
    </row>
    <row r="1226" spans="1:10" x14ac:dyDescent="0.2">
      <c r="A1226" s="6" t="s">
        <v>1043</v>
      </c>
      <c r="B1226" s="1" t="s">
        <v>7785</v>
      </c>
      <c r="C1226" s="95" t="s">
        <v>6337</v>
      </c>
      <c r="D1226" s="95" t="s">
        <v>6337</v>
      </c>
      <c r="E1226" s="95" t="s">
        <v>6651</v>
      </c>
      <c r="F1226" s="95" t="s">
        <v>6341</v>
      </c>
      <c r="G1226" s="95" t="s">
        <v>6341</v>
      </c>
      <c r="H1226" s="106">
        <v>5484.0653621592401</v>
      </c>
      <c r="I1226" s="16">
        <v>5428.4970095957897</v>
      </c>
      <c r="J1226" s="94">
        <v>5484.0653621592401</v>
      </c>
    </row>
    <row r="1227" spans="1:10" x14ac:dyDescent="0.2">
      <c r="A1227" s="6" t="s">
        <v>1033</v>
      </c>
      <c r="B1227" s="1" t="s">
        <v>7786</v>
      </c>
      <c r="C1227" s="95" t="s">
        <v>6337</v>
      </c>
      <c r="D1227" s="95" t="s">
        <v>6337</v>
      </c>
      <c r="E1227" s="95" t="s">
        <v>6651</v>
      </c>
      <c r="F1227" s="95" t="s">
        <v>6341</v>
      </c>
      <c r="G1227" s="95" t="s">
        <v>6341</v>
      </c>
      <c r="H1227" s="106">
        <v>5466.63484119234</v>
      </c>
      <c r="I1227" s="16">
        <v>5428.4970095957897</v>
      </c>
      <c r="J1227" s="94">
        <v>5466.63484119234</v>
      </c>
    </row>
    <row r="1228" spans="1:10" x14ac:dyDescent="0.2">
      <c r="A1228" s="6" t="s">
        <v>1030</v>
      </c>
      <c r="B1228" s="1" t="s">
        <v>7787</v>
      </c>
      <c r="C1228" s="95" t="s">
        <v>6337</v>
      </c>
      <c r="D1228" s="95" t="s">
        <v>6337</v>
      </c>
      <c r="E1228" s="95" t="s">
        <v>6651</v>
      </c>
      <c r="F1228" s="95" t="s">
        <v>6341</v>
      </c>
      <c r="G1228" s="95" t="s">
        <v>6341</v>
      </c>
      <c r="H1228" s="106">
        <v>5418.6703287760402</v>
      </c>
      <c r="I1228" s="16">
        <v>5428.4970095957897</v>
      </c>
      <c r="J1228" s="94">
        <v>5418.6703287760402</v>
      </c>
    </row>
    <row r="1229" spans="1:10" x14ac:dyDescent="0.2">
      <c r="A1229" s="6" t="s">
        <v>1020</v>
      </c>
      <c r="B1229" s="1" t="s">
        <v>7788</v>
      </c>
      <c r="C1229" s="95" t="s">
        <v>6337</v>
      </c>
      <c r="D1229" s="95" t="s">
        <v>6337</v>
      </c>
      <c r="E1229" s="95" t="s">
        <v>6651</v>
      </c>
      <c r="F1229" s="95" t="s">
        <v>6341</v>
      </c>
      <c r="G1229" s="95" t="s">
        <v>6341</v>
      </c>
      <c r="H1229" s="106">
        <v>5554.3018773915801</v>
      </c>
      <c r="I1229" s="16">
        <v>5428.4970095957897</v>
      </c>
      <c r="J1229" s="94">
        <v>5554.3018773915801</v>
      </c>
    </row>
    <row r="1230" spans="1:10" x14ac:dyDescent="0.2">
      <c r="A1230" s="6" t="s">
        <v>1027</v>
      </c>
      <c r="B1230" s="1" t="s">
        <v>7789</v>
      </c>
      <c r="C1230" s="95" t="s">
        <v>6337</v>
      </c>
      <c r="D1230" s="95" t="s">
        <v>6337</v>
      </c>
      <c r="E1230" s="95" t="s">
        <v>6651</v>
      </c>
      <c r="F1230" s="95" t="s">
        <v>6341</v>
      </c>
      <c r="G1230" s="95" t="s">
        <v>6341</v>
      </c>
      <c r="H1230" s="106">
        <v>5302.9856497165401</v>
      </c>
      <c r="I1230" s="16">
        <v>5428.4970095957897</v>
      </c>
      <c r="J1230" s="94">
        <v>5302.9856497165401</v>
      </c>
    </row>
    <row r="1231" spans="1:10" x14ac:dyDescent="0.2">
      <c r="A1231" s="6" t="s">
        <v>1040</v>
      </c>
      <c r="B1231" s="1" t="s">
        <v>7790</v>
      </c>
      <c r="C1231" s="95" t="s">
        <v>6337</v>
      </c>
      <c r="D1231" s="95" t="s">
        <v>6337</v>
      </c>
      <c r="E1231" s="95" t="s">
        <v>6651</v>
      </c>
      <c r="F1231" s="95" t="s">
        <v>6341</v>
      </c>
      <c r="G1231" s="95" t="s">
        <v>6341</v>
      </c>
      <c r="H1231" s="106">
        <v>5344.2844773065499</v>
      </c>
      <c r="I1231" s="16">
        <v>5428.4970095957897</v>
      </c>
      <c r="J1231" s="94">
        <v>5344.2844773065499</v>
      </c>
    </row>
    <row r="1232" spans="1:10" x14ac:dyDescent="0.2">
      <c r="A1232" s="6" t="s">
        <v>1045</v>
      </c>
      <c r="B1232" s="1" t="s">
        <v>7791</v>
      </c>
      <c r="C1232" s="95" t="s">
        <v>6337</v>
      </c>
      <c r="D1232" s="95" t="s">
        <v>6337</v>
      </c>
      <c r="E1232" s="95" t="s">
        <v>6651</v>
      </c>
      <c r="F1232" s="95" t="s">
        <v>6341</v>
      </c>
      <c r="G1232" s="95" t="s">
        <v>6341</v>
      </c>
      <c r="H1232" s="106">
        <v>5482.1927168996699</v>
      </c>
      <c r="I1232" s="16">
        <v>5428.4970095957897</v>
      </c>
      <c r="J1232" s="94">
        <v>5482.1927168996699</v>
      </c>
    </row>
    <row r="1233" spans="1:10" x14ac:dyDescent="0.2">
      <c r="A1233" s="6" t="s">
        <v>1024</v>
      </c>
      <c r="B1233" s="1" t="s">
        <v>7792</v>
      </c>
      <c r="C1233" s="95" t="s">
        <v>6337</v>
      </c>
      <c r="D1233" s="95" t="s">
        <v>6337</v>
      </c>
      <c r="E1233" s="95" t="s">
        <v>6651</v>
      </c>
      <c r="F1233" s="95" t="s">
        <v>6341</v>
      </c>
      <c r="G1233" s="95" t="s">
        <v>6341</v>
      </c>
      <c r="H1233" s="106">
        <v>5565.3585518973196</v>
      </c>
      <c r="I1233" s="16">
        <v>5428.4970095957897</v>
      </c>
      <c r="J1233" s="94">
        <v>5565.3585518973196</v>
      </c>
    </row>
    <row r="1234" spans="1:10" x14ac:dyDescent="0.2">
      <c r="A1234" s="6" t="s">
        <v>1019</v>
      </c>
      <c r="B1234" s="1" t="s">
        <v>7793</v>
      </c>
      <c r="C1234" s="95" t="s">
        <v>6337</v>
      </c>
      <c r="D1234" s="95" t="s">
        <v>6337</v>
      </c>
      <c r="E1234" s="95" t="s">
        <v>6651</v>
      </c>
      <c r="F1234" s="95" t="s">
        <v>6341</v>
      </c>
      <c r="G1234" s="95" t="s">
        <v>6341</v>
      </c>
      <c r="H1234" s="106">
        <v>5486.6615234375004</v>
      </c>
      <c r="I1234" s="16">
        <v>5428.4970095957897</v>
      </c>
      <c r="J1234" s="94">
        <v>5486.6615234375004</v>
      </c>
    </row>
    <row r="1235" spans="1:10" x14ac:dyDescent="0.2">
      <c r="A1235" s="6" t="s">
        <v>1035</v>
      </c>
      <c r="B1235" s="1" t="s">
        <v>7794</v>
      </c>
      <c r="C1235" s="95" t="s">
        <v>6337</v>
      </c>
      <c r="D1235" s="95" t="s">
        <v>6337</v>
      </c>
      <c r="E1235" s="95" t="s">
        <v>6651</v>
      </c>
      <c r="F1235" s="95" t="s">
        <v>6341</v>
      </c>
      <c r="G1235" s="95" t="s">
        <v>6341</v>
      </c>
      <c r="H1235" s="106">
        <v>5466.2537629500703</v>
      </c>
      <c r="I1235" s="16">
        <v>5428.4970095957897</v>
      </c>
      <c r="J1235" s="94">
        <v>5466.2537629500703</v>
      </c>
    </row>
    <row r="1236" spans="1:10" x14ac:dyDescent="0.2">
      <c r="A1236" s="6" t="s">
        <v>1021</v>
      </c>
      <c r="B1236" s="1" t="s">
        <v>7795</v>
      </c>
      <c r="C1236" s="95" t="s">
        <v>6337</v>
      </c>
      <c r="D1236" s="95" t="s">
        <v>6337</v>
      </c>
      <c r="E1236" s="95" t="s">
        <v>6651</v>
      </c>
      <c r="F1236" s="95" t="s">
        <v>6341</v>
      </c>
      <c r="G1236" s="95" t="s">
        <v>6341</v>
      </c>
      <c r="H1236" s="106">
        <v>5265.3479567307704</v>
      </c>
      <c r="I1236" s="16">
        <v>5428.4970095957897</v>
      </c>
      <c r="J1236" s="94">
        <v>5265.3479567307704</v>
      </c>
    </row>
    <row r="1237" spans="1:10" x14ac:dyDescent="0.2">
      <c r="A1237" s="6" t="s">
        <v>1025</v>
      </c>
      <c r="B1237" s="1" t="s">
        <v>7796</v>
      </c>
      <c r="C1237" s="95" t="s">
        <v>6337</v>
      </c>
      <c r="D1237" s="95" t="s">
        <v>6337</v>
      </c>
      <c r="E1237" s="95" t="s">
        <v>6651</v>
      </c>
      <c r="F1237" s="95" t="s">
        <v>6341</v>
      </c>
      <c r="G1237" s="95" t="s">
        <v>6341</v>
      </c>
      <c r="H1237" s="106">
        <v>5390.9463426543398</v>
      </c>
      <c r="I1237" s="16">
        <v>5428.4970095957897</v>
      </c>
      <c r="J1237" s="94">
        <v>5390.9463426543398</v>
      </c>
    </row>
    <row r="1238" spans="1:10" x14ac:dyDescent="0.2">
      <c r="A1238" s="6" t="s">
        <v>1042</v>
      </c>
      <c r="B1238" s="1" t="s">
        <v>7797</v>
      </c>
      <c r="C1238" s="95" t="s">
        <v>6337</v>
      </c>
      <c r="D1238" s="95" t="s">
        <v>6337</v>
      </c>
      <c r="E1238" s="95" t="s">
        <v>6651</v>
      </c>
      <c r="F1238" s="95" t="s">
        <v>6341</v>
      </c>
      <c r="G1238" s="95" t="s">
        <v>6341</v>
      </c>
      <c r="H1238" s="106">
        <v>5394.6099609374996</v>
      </c>
      <c r="I1238" s="16">
        <v>5428.4970095957897</v>
      </c>
      <c r="J1238" s="94">
        <v>5394.6099609374996</v>
      </c>
    </row>
    <row r="1239" spans="1:10" x14ac:dyDescent="0.2">
      <c r="A1239" s="6" t="s">
        <v>1046</v>
      </c>
      <c r="B1239" s="1" t="s">
        <v>7798</v>
      </c>
      <c r="C1239" s="95" t="s">
        <v>6337</v>
      </c>
      <c r="D1239" s="95" t="s">
        <v>6337</v>
      </c>
      <c r="E1239" s="95" t="s">
        <v>6651</v>
      </c>
      <c r="F1239" s="95" t="s">
        <v>6341</v>
      </c>
      <c r="G1239" s="95" t="s">
        <v>6341</v>
      </c>
      <c r="H1239" s="106">
        <v>5329.74658203125</v>
      </c>
      <c r="I1239" s="16">
        <v>5428.4970095957897</v>
      </c>
      <c r="J1239" s="94">
        <v>5329.74658203125</v>
      </c>
    </row>
    <row r="1240" spans="1:10" x14ac:dyDescent="0.2">
      <c r="A1240" s="6" t="s">
        <v>1154</v>
      </c>
      <c r="B1240" s="1" t="s">
        <v>7799</v>
      </c>
      <c r="C1240" s="95" t="s">
        <v>6337</v>
      </c>
      <c r="D1240" s="95" t="s">
        <v>6337</v>
      </c>
      <c r="E1240" s="95" t="s">
        <v>6651</v>
      </c>
      <c r="F1240" s="95" t="s">
        <v>6339</v>
      </c>
      <c r="G1240" s="95" t="s">
        <v>6339</v>
      </c>
      <c r="H1240" s="106">
        <v>5381.90587512601</v>
      </c>
      <c r="I1240" s="16">
        <v>5344.5571611679798</v>
      </c>
      <c r="J1240" s="94">
        <v>5381.90587512601</v>
      </c>
    </row>
    <row r="1241" spans="1:10" x14ac:dyDescent="0.2">
      <c r="A1241" s="6" t="s">
        <v>1162</v>
      </c>
      <c r="B1241" s="1" t="s">
        <v>7800</v>
      </c>
      <c r="C1241" s="95" t="s">
        <v>6337</v>
      </c>
      <c r="D1241" s="95" t="s">
        <v>6337</v>
      </c>
      <c r="E1241" s="95" t="s">
        <v>6651</v>
      </c>
      <c r="F1241" s="95" t="s">
        <v>6339</v>
      </c>
      <c r="G1241" s="95" t="s">
        <v>6339</v>
      </c>
      <c r="H1241" s="106">
        <v>5372.0301851939003</v>
      </c>
      <c r="I1241" s="16">
        <v>5344.5571611679798</v>
      </c>
      <c r="J1241" s="94">
        <v>5372.0301851939003</v>
      </c>
    </row>
    <row r="1242" spans="1:10" x14ac:dyDescent="0.2">
      <c r="A1242" s="6" t="s">
        <v>1146</v>
      </c>
      <c r="B1242" s="1" t="s">
        <v>7801</v>
      </c>
      <c r="C1242" s="95" t="s">
        <v>6337</v>
      </c>
      <c r="D1242" s="95" t="s">
        <v>6337</v>
      </c>
      <c r="E1242" s="95" t="s">
        <v>6651</v>
      </c>
      <c r="F1242" s="95" t="s">
        <v>6339</v>
      </c>
      <c r="G1242" s="95" t="s">
        <v>6339</v>
      </c>
      <c r="H1242" s="106">
        <v>5379.2816176470596</v>
      </c>
      <c r="I1242" s="16">
        <v>5344.5571611679798</v>
      </c>
      <c r="J1242" s="94">
        <v>5379.2816176470596</v>
      </c>
    </row>
    <row r="1243" spans="1:10" x14ac:dyDescent="0.2">
      <c r="A1243" s="6" t="s">
        <v>1127</v>
      </c>
      <c r="B1243" s="1" t="s">
        <v>7802</v>
      </c>
      <c r="C1243" s="95" t="s">
        <v>6337</v>
      </c>
      <c r="D1243" s="95" t="s">
        <v>6337</v>
      </c>
      <c r="E1243" s="95" t="s">
        <v>6651</v>
      </c>
      <c r="F1243" s="95" t="s">
        <v>6339</v>
      </c>
      <c r="G1243" s="95" t="s">
        <v>6339</v>
      </c>
      <c r="H1243" s="106">
        <v>5332.6733731356499</v>
      </c>
      <c r="I1243" s="16">
        <v>5344.5571611679798</v>
      </c>
      <c r="J1243" s="94">
        <v>5332.6733731356499</v>
      </c>
    </row>
    <row r="1244" spans="1:10" x14ac:dyDescent="0.2">
      <c r="A1244" s="6" t="s">
        <v>1145</v>
      </c>
      <c r="B1244" s="1" t="s">
        <v>7803</v>
      </c>
      <c r="C1244" s="95" t="s">
        <v>6337</v>
      </c>
      <c r="D1244" s="95" t="s">
        <v>6337</v>
      </c>
      <c r="E1244" s="95" t="s">
        <v>6651</v>
      </c>
      <c r="F1244" s="95" t="s">
        <v>6339</v>
      </c>
      <c r="G1244" s="95" t="s">
        <v>6339</v>
      </c>
      <c r="H1244" s="106">
        <v>5321.7798009072603</v>
      </c>
      <c r="I1244" s="16">
        <v>5344.5571611679798</v>
      </c>
      <c r="J1244" s="94">
        <v>5321.7798009072603</v>
      </c>
    </row>
    <row r="1245" spans="1:10" x14ac:dyDescent="0.2">
      <c r="A1245" s="6" t="s">
        <v>1148</v>
      </c>
      <c r="B1245" s="1" t="s">
        <v>7804</v>
      </c>
      <c r="C1245" s="95" t="s">
        <v>6337</v>
      </c>
      <c r="D1245" s="95" t="s">
        <v>6337</v>
      </c>
      <c r="E1245" s="95" t="s">
        <v>6651</v>
      </c>
      <c r="F1245" s="95" t="s">
        <v>6339</v>
      </c>
      <c r="G1245" s="95" t="s">
        <v>6339</v>
      </c>
      <c r="H1245" s="106">
        <v>5356.4353818221798</v>
      </c>
      <c r="I1245" s="16">
        <v>5344.5571611679798</v>
      </c>
      <c r="J1245" s="94">
        <v>5356.4353818221798</v>
      </c>
    </row>
    <row r="1246" spans="1:10" x14ac:dyDescent="0.2">
      <c r="A1246" s="6" t="s">
        <v>1136</v>
      </c>
      <c r="B1246" s="1" t="s">
        <v>7805</v>
      </c>
      <c r="C1246" s="95" t="s">
        <v>6337</v>
      </c>
      <c r="D1246" s="95" t="s">
        <v>6337</v>
      </c>
      <c r="E1246" s="95" t="s">
        <v>6651</v>
      </c>
      <c r="F1246" s="95" t="s">
        <v>6339</v>
      </c>
      <c r="G1246" s="95" t="s">
        <v>6339</v>
      </c>
      <c r="H1246" s="106">
        <v>5250.8220160590299</v>
      </c>
      <c r="I1246" s="16">
        <v>5344.5571611679798</v>
      </c>
      <c r="J1246" s="94">
        <v>5250.8220160590299</v>
      </c>
    </row>
    <row r="1247" spans="1:10" x14ac:dyDescent="0.2">
      <c r="A1247" s="6" t="s">
        <v>1150</v>
      </c>
      <c r="B1247" s="1" t="s">
        <v>7806</v>
      </c>
      <c r="C1247" s="95" t="s">
        <v>6337</v>
      </c>
      <c r="D1247" s="95" t="s">
        <v>6337</v>
      </c>
      <c r="E1247" s="95" t="s">
        <v>6651</v>
      </c>
      <c r="F1247" s="95" t="s">
        <v>6339</v>
      </c>
      <c r="G1247" s="95" t="s">
        <v>6339</v>
      </c>
      <c r="H1247" s="106">
        <v>5331.1492225796601</v>
      </c>
      <c r="I1247" s="16">
        <v>5344.5571611679798</v>
      </c>
      <c r="J1247" s="94">
        <v>5331.1492225796601</v>
      </c>
    </row>
    <row r="1248" spans="1:10" x14ac:dyDescent="0.2">
      <c r="A1248" s="6" t="s">
        <v>1138</v>
      </c>
      <c r="B1248" s="1" t="s">
        <v>7807</v>
      </c>
      <c r="C1248" s="95" t="s">
        <v>6337</v>
      </c>
      <c r="D1248" s="95" t="s">
        <v>6337</v>
      </c>
      <c r="E1248" s="95" t="s">
        <v>6651</v>
      </c>
      <c r="F1248" s="95" t="s">
        <v>6339</v>
      </c>
      <c r="G1248" s="95" t="s">
        <v>6339</v>
      </c>
      <c r="H1248" s="106">
        <v>5359.7931486430898</v>
      </c>
      <c r="I1248" s="16">
        <v>5344.5571611679798</v>
      </c>
      <c r="J1248" s="94">
        <v>5359.7931486430898</v>
      </c>
    </row>
    <row r="1249" spans="1:10" x14ac:dyDescent="0.2">
      <c r="A1249" s="6" t="s">
        <v>1153</v>
      </c>
      <c r="B1249" s="1" t="s">
        <v>7808</v>
      </c>
      <c r="C1249" s="95" t="s">
        <v>6337</v>
      </c>
      <c r="D1249" s="95" t="s">
        <v>6337</v>
      </c>
      <c r="E1249" s="95" t="s">
        <v>6651</v>
      </c>
      <c r="F1249" s="95" t="s">
        <v>6339</v>
      </c>
      <c r="G1249" s="95" t="s">
        <v>6339</v>
      </c>
      <c r="H1249" s="106">
        <v>5289.7129489272402</v>
      </c>
      <c r="I1249" s="16">
        <v>5344.5571611679798</v>
      </c>
      <c r="J1249" s="94">
        <v>5289.7129489272402</v>
      </c>
    </row>
    <row r="1250" spans="1:10" x14ac:dyDescent="0.2">
      <c r="A1250" s="6" t="s">
        <v>1139</v>
      </c>
      <c r="B1250" s="1" t="s">
        <v>7809</v>
      </c>
      <c r="C1250" s="95" t="s">
        <v>6337</v>
      </c>
      <c r="D1250" s="95" t="s">
        <v>6337</v>
      </c>
      <c r="E1250" s="95" t="s">
        <v>6651</v>
      </c>
      <c r="F1250" s="95" t="s">
        <v>6339</v>
      </c>
      <c r="G1250" s="95" t="s">
        <v>6339</v>
      </c>
      <c r="H1250" s="106">
        <v>5358.6947171982001</v>
      </c>
      <c r="I1250" s="16">
        <v>5344.5571611679798</v>
      </c>
      <c r="J1250" s="94">
        <v>5358.6947171982001</v>
      </c>
    </row>
    <row r="1251" spans="1:10" x14ac:dyDescent="0.2">
      <c r="A1251" s="6" t="s">
        <v>1142</v>
      </c>
      <c r="B1251" s="1" t="s">
        <v>7810</v>
      </c>
      <c r="C1251" s="95" t="s">
        <v>6337</v>
      </c>
      <c r="D1251" s="95" t="s">
        <v>6337</v>
      </c>
      <c r="E1251" s="95" t="s">
        <v>6651</v>
      </c>
      <c r="F1251" s="95" t="s">
        <v>6339</v>
      </c>
      <c r="G1251" s="95" t="s">
        <v>6339</v>
      </c>
      <c r="H1251" s="106">
        <v>5308.6962707519497</v>
      </c>
      <c r="I1251" s="16">
        <v>5344.5571611679798</v>
      </c>
      <c r="J1251" s="94">
        <v>5308.6962707519497</v>
      </c>
    </row>
    <row r="1252" spans="1:10" x14ac:dyDescent="0.2">
      <c r="A1252" s="6" t="s">
        <v>1128</v>
      </c>
      <c r="B1252" s="1" t="s">
        <v>7811</v>
      </c>
      <c r="C1252" s="95" t="s">
        <v>6337</v>
      </c>
      <c r="D1252" s="95" t="s">
        <v>6337</v>
      </c>
      <c r="E1252" s="95" t="s">
        <v>6651</v>
      </c>
      <c r="F1252" s="95" t="s">
        <v>6339</v>
      </c>
      <c r="G1252" s="95" t="s">
        <v>6339</v>
      </c>
      <c r="H1252" s="106">
        <v>5381.4016531808002</v>
      </c>
      <c r="I1252" s="16">
        <v>5344.5571611679798</v>
      </c>
      <c r="J1252" s="94">
        <v>5381.4016531808002</v>
      </c>
    </row>
    <row r="1253" spans="1:10" x14ac:dyDescent="0.2">
      <c r="A1253" s="6" t="s">
        <v>1141</v>
      </c>
      <c r="B1253" s="1" t="s">
        <v>7812</v>
      </c>
      <c r="C1253" s="95" t="s">
        <v>6337</v>
      </c>
      <c r="D1253" s="95" t="s">
        <v>6337</v>
      </c>
      <c r="E1253" s="95" t="s">
        <v>6651</v>
      </c>
      <c r="F1253" s="95" t="s">
        <v>6339</v>
      </c>
      <c r="G1253" s="95" t="s">
        <v>6339</v>
      </c>
      <c r="H1253" s="106">
        <v>5336.2325101811803</v>
      </c>
      <c r="I1253" s="16">
        <v>5344.5571611679798</v>
      </c>
      <c r="J1253" s="94">
        <v>5336.2325101811803</v>
      </c>
    </row>
    <row r="1254" spans="1:10" x14ac:dyDescent="0.2">
      <c r="A1254" s="6" t="s">
        <v>1133</v>
      </c>
      <c r="B1254" s="1" t="s">
        <v>7813</v>
      </c>
      <c r="C1254" s="95" t="s">
        <v>6337</v>
      </c>
      <c r="D1254" s="95" t="s">
        <v>6337</v>
      </c>
      <c r="E1254" s="95" t="s">
        <v>6651</v>
      </c>
      <c r="F1254" s="95" t="s">
        <v>6339</v>
      </c>
      <c r="G1254" s="95" t="s">
        <v>6339</v>
      </c>
      <c r="H1254" s="106">
        <v>5368.4880058092904</v>
      </c>
      <c r="I1254" s="16">
        <v>5344.5571611679798</v>
      </c>
      <c r="J1254" s="94">
        <v>5368.4880058092904</v>
      </c>
    </row>
    <row r="1255" spans="1:10" x14ac:dyDescent="0.2">
      <c r="A1255" s="6" t="s">
        <v>1157</v>
      </c>
      <c r="B1255" s="1" t="s">
        <v>7814</v>
      </c>
      <c r="C1255" s="95" t="s">
        <v>6337</v>
      </c>
      <c r="D1255" s="95" t="s">
        <v>6337</v>
      </c>
      <c r="E1255" s="95" t="s">
        <v>6651</v>
      </c>
      <c r="F1255" s="95" t="s">
        <v>6339</v>
      </c>
      <c r="G1255" s="95" t="s">
        <v>6339</v>
      </c>
      <c r="H1255" s="106">
        <v>5320.90851004464</v>
      </c>
      <c r="I1255" s="16">
        <v>5344.5571611679798</v>
      </c>
      <c r="J1255" s="94">
        <v>5320.90851004464</v>
      </c>
    </row>
    <row r="1256" spans="1:10" x14ac:dyDescent="0.2">
      <c r="A1256" s="6" t="s">
        <v>1134</v>
      </c>
      <c r="B1256" s="1" t="s">
        <v>7815</v>
      </c>
      <c r="C1256" s="95" t="s">
        <v>6337</v>
      </c>
      <c r="D1256" s="95" t="s">
        <v>6337</v>
      </c>
      <c r="E1256" s="95" t="s">
        <v>6651</v>
      </c>
      <c r="F1256" s="95" t="s">
        <v>6339</v>
      </c>
      <c r="G1256" s="95" t="s">
        <v>6339</v>
      </c>
      <c r="H1256" s="106">
        <v>5358.3787841796902</v>
      </c>
      <c r="I1256" s="16">
        <v>5344.5571611679798</v>
      </c>
      <c r="J1256" s="94">
        <v>5358.3787841796902</v>
      </c>
    </row>
    <row r="1257" spans="1:10" x14ac:dyDescent="0.2">
      <c r="A1257" s="6" t="s">
        <v>1152</v>
      </c>
      <c r="B1257" s="1" t="s">
        <v>7816</v>
      </c>
      <c r="C1257" s="95" t="s">
        <v>6337</v>
      </c>
      <c r="D1257" s="95" t="s">
        <v>6337</v>
      </c>
      <c r="E1257" s="95" t="s">
        <v>6651</v>
      </c>
      <c r="F1257" s="95" t="s">
        <v>6339</v>
      </c>
      <c r="G1257" s="95" t="s">
        <v>6339</v>
      </c>
      <c r="H1257" s="106">
        <v>5311.9066319619496</v>
      </c>
      <c r="I1257" s="16">
        <v>5344.5571611679798</v>
      </c>
      <c r="J1257" s="94">
        <v>5311.9066319619496</v>
      </c>
    </row>
    <row r="1258" spans="1:10" x14ac:dyDescent="0.2">
      <c r="A1258" s="6" t="s">
        <v>1129</v>
      </c>
      <c r="B1258" s="1" t="s">
        <v>7817</v>
      </c>
      <c r="C1258" s="95" t="s">
        <v>6337</v>
      </c>
      <c r="D1258" s="95" t="s">
        <v>6337</v>
      </c>
      <c r="E1258" s="95" t="s">
        <v>6651</v>
      </c>
      <c r="F1258" s="95" t="s">
        <v>6339</v>
      </c>
      <c r="G1258" s="95" t="s">
        <v>6339</v>
      </c>
      <c r="H1258" s="106">
        <v>5362.21851245777</v>
      </c>
      <c r="I1258" s="16">
        <v>5344.5571611679798</v>
      </c>
      <c r="J1258" s="94">
        <v>5362.21851245777</v>
      </c>
    </row>
    <row r="1259" spans="1:10" x14ac:dyDescent="0.2">
      <c r="A1259" s="6" t="s">
        <v>1163</v>
      </c>
      <c r="B1259" s="1" t="s">
        <v>7818</v>
      </c>
      <c r="C1259" s="95" t="s">
        <v>6337</v>
      </c>
      <c r="D1259" s="95" t="s">
        <v>6337</v>
      </c>
      <c r="E1259" s="95" t="s">
        <v>6651</v>
      </c>
      <c r="F1259" s="95" t="s">
        <v>6339</v>
      </c>
      <c r="G1259" s="95" t="s">
        <v>6339</v>
      </c>
      <c r="H1259" s="106">
        <v>5273.9194267165503</v>
      </c>
      <c r="I1259" s="16">
        <v>5344.5571611679798</v>
      </c>
      <c r="J1259" s="94">
        <v>5273.9194267165503</v>
      </c>
    </row>
    <row r="1260" spans="1:10" x14ac:dyDescent="0.2">
      <c r="A1260" s="6" t="s">
        <v>1149</v>
      </c>
      <c r="B1260" s="1" t="s">
        <v>7819</v>
      </c>
      <c r="C1260" s="95" t="s">
        <v>6337</v>
      </c>
      <c r="D1260" s="95" t="s">
        <v>6337</v>
      </c>
      <c r="E1260" s="95" t="s">
        <v>6651</v>
      </c>
      <c r="F1260" s="95" t="s">
        <v>6339</v>
      </c>
      <c r="G1260" s="95" t="s">
        <v>6339</v>
      </c>
      <c r="H1260" s="106">
        <v>5404.6637980143196</v>
      </c>
      <c r="I1260" s="16">
        <v>5344.5571611679798</v>
      </c>
      <c r="J1260" s="94">
        <v>5404.6637980143196</v>
      </c>
    </row>
    <row r="1261" spans="1:10" x14ac:dyDescent="0.2">
      <c r="A1261" s="6" t="s">
        <v>1130</v>
      </c>
      <c r="B1261" s="1" t="s">
        <v>7820</v>
      </c>
      <c r="C1261" s="95" t="s">
        <v>6337</v>
      </c>
      <c r="D1261" s="95" t="s">
        <v>6337</v>
      </c>
      <c r="E1261" s="95" t="s">
        <v>6651</v>
      </c>
      <c r="F1261" s="95" t="s">
        <v>6339</v>
      </c>
      <c r="G1261" s="95" t="s">
        <v>6339</v>
      </c>
      <c r="H1261" s="106">
        <v>5240.6995894820602</v>
      </c>
      <c r="I1261" s="16">
        <v>5344.5571611679798</v>
      </c>
      <c r="J1261" s="94">
        <v>5240.6995894820602</v>
      </c>
    </row>
    <row r="1262" spans="1:10" x14ac:dyDescent="0.2">
      <c r="A1262" s="6" t="s">
        <v>1140</v>
      </c>
      <c r="B1262" s="1" t="s">
        <v>7821</v>
      </c>
      <c r="C1262" s="95" t="s">
        <v>6337</v>
      </c>
      <c r="D1262" s="95" t="s">
        <v>6337</v>
      </c>
      <c r="E1262" s="95" t="s">
        <v>6651</v>
      </c>
      <c r="F1262" s="95" t="s">
        <v>6339</v>
      </c>
      <c r="G1262" s="95" t="s">
        <v>6339</v>
      </c>
      <c r="H1262" s="106">
        <v>5297.2058614095004</v>
      </c>
      <c r="I1262" s="16">
        <v>5344.5571611679798</v>
      </c>
      <c r="J1262" s="94">
        <v>5297.2058614095004</v>
      </c>
    </row>
    <row r="1263" spans="1:10" x14ac:dyDescent="0.2">
      <c r="A1263" s="6" t="s">
        <v>1135</v>
      </c>
      <c r="B1263" s="1" t="s">
        <v>7822</v>
      </c>
      <c r="C1263" s="95" t="s">
        <v>6337</v>
      </c>
      <c r="D1263" s="95" t="s">
        <v>6337</v>
      </c>
      <c r="E1263" s="95" t="s">
        <v>6651</v>
      </c>
      <c r="F1263" s="95" t="s">
        <v>6339</v>
      </c>
      <c r="G1263" s="95" t="s">
        <v>6339</v>
      </c>
      <c r="H1263" s="106">
        <v>5404.0053810586696</v>
      </c>
      <c r="I1263" s="16">
        <v>5344.5571611679798</v>
      </c>
      <c r="J1263" s="94">
        <v>5404.0053810586696</v>
      </c>
    </row>
    <row r="1264" spans="1:10" x14ac:dyDescent="0.2">
      <c r="A1264" s="6" t="s">
        <v>1137</v>
      </c>
      <c r="B1264" s="1" t="s">
        <v>7823</v>
      </c>
      <c r="C1264" s="95" t="s">
        <v>6337</v>
      </c>
      <c r="D1264" s="95" t="s">
        <v>6337</v>
      </c>
      <c r="E1264" s="95" t="s">
        <v>6651</v>
      </c>
      <c r="F1264" s="95" t="s">
        <v>6339</v>
      </c>
      <c r="G1264" s="95" t="s">
        <v>6339</v>
      </c>
      <c r="H1264" s="106">
        <v>5480.5868048416896</v>
      </c>
      <c r="I1264" s="16">
        <v>5344.5571611679798</v>
      </c>
      <c r="J1264" s="94">
        <v>5480.5868048416896</v>
      </c>
    </row>
    <row r="1265" spans="1:10" x14ac:dyDescent="0.2">
      <c r="A1265" s="6" t="s">
        <v>1159</v>
      </c>
      <c r="B1265" s="1" t="s">
        <v>7824</v>
      </c>
      <c r="C1265" s="95" t="s">
        <v>6337</v>
      </c>
      <c r="D1265" s="95" t="s">
        <v>6337</v>
      </c>
      <c r="E1265" s="95" t="s">
        <v>6651</v>
      </c>
      <c r="F1265" s="95" t="s">
        <v>6339</v>
      </c>
      <c r="G1265" s="95" t="s">
        <v>6339</v>
      </c>
      <c r="H1265" s="106">
        <v>5403.2354367278303</v>
      </c>
      <c r="I1265" s="16">
        <v>5344.5571611679798</v>
      </c>
      <c r="J1265" s="94">
        <v>5403.2354367278303</v>
      </c>
    </row>
    <row r="1266" spans="1:10" x14ac:dyDescent="0.2">
      <c r="A1266" s="6" t="s">
        <v>1144</v>
      </c>
      <c r="B1266" s="1" t="s">
        <v>7825</v>
      </c>
      <c r="C1266" s="95" t="s">
        <v>6337</v>
      </c>
      <c r="D1266" s="95" t="s">
        <v>6337</v>
      </c>
      <c r="E1266" s="95" t="s">
        <v>6651</v>
      </c>
      <c r="F1266" s="95" t="s">
        <v>6339</v>
      </c>
      <c r="G1266" s="95" t="s">
        <v>6339</v>
      </c>
      <c r="H1266" s="106">
        <v>5311.8844049627096</v>
      </c>
      <c r="I1266" s="16">
        <v>5344.5571611679798</v>
      </c>
      <c r="J1266" s="94">
        <v>5311.8844049627096</v>
      </c>
    </row>
    <row r="1267" spans="1:10" x14ac:dyDescent="0.2">
      <c r="A1267" s="6" t="s">
        <v>1161</v>
      </c>
      <c r="B1267" s="1" t="s">
        <v>7826</v>
      </c>
      <c r="C1267" s="95" t="s">
        <v>6337</v>
      </c>
      <c r="D1267" s="95" t="s">
        <v>6337</v>
      </c>
      <c r="E1267" s="95" t="s">
        <v>6651</v>
      </c>
      <c r="F1267" s="95" t="s">
        <v>6339</v>
      </c>
      <c r="G1267" s="95" t="s">
        <v>6339</v>
      </c>
      <c r="H1267" s="106">
        <v>5289.1757867986498</v>
      </c>
      <c r="I1267" s="16">
        <v>5344.5571611679798</v>
      </c>
      <c r="J1267" s="94">
        <v>5289.1757867986498</v>
      </c>
    </row>
    <row r="1268" spans="1:10" x14ac:dyDescent="0.2">
      <c r="A1268" s="6" t="s">
        <v>1155</v>
      </c>
      <c r="B1268" s="1" t="s">
        <v>7827</v>
      </c>
      <c r="C1268" s="95" t="s">
        <v>6337</v>
      </c>
      <c r="D1268" s="95" t="s">
        <v>6337</v>
      </c>
      <c r="E1268" s="95" t="s">
        <v>6651</v>
      </c>
      <c r="F1268" s="95" t="s">
        <v>6339</v>
      </c>
      <c r="G1268" s="95" t="s">
        <v>6339</v>
      </c>
      <c r="H1268" s="106">
        <v>5276.6649414062504</v>
      </c>
      <c r="I1268" s="16">
        <v>5344.5571611679798</v>
      </c>
      <c r="J1268" s="94">
        <v>5276.6649414062504</v>
      </c>
    </row>
    <row r="1269" spans="1:10" x14ac:dyDescent="0.2">
      <c r="A1269" s="6" t="s">
        <v>1143</v>
      </c>
      <c r="B1269" s="1" t="s">
        <v>12305</v>
      </c>
      <c r="C1269" s="95" t="s">
        <v>6337</v>
      </c>
      <c r="D1269" s="95" t="s">
        <v>6337</v>
      </c>
      <c r="E1269" s="95" t="s">
        <v>6651</v>
      </c>
      <c r="F1269" s="95" t="s">
        <v>6339</v>
      </c>
      <c r="G1269" s="95" t="s">
        <v>6339</v>
      </c>
      <c r="H1269" s="106">
        <v>5316.0073664158999</v>
      </c>
      <c r="I1269" s="16">
        <v>5344.5571611679798</v>
      </c>
      <c r="J1269" s="94">
        <v>5316.0073664158999</v>
      </c>
    </row>
    <row r="1270" spans="1:10" x14ac:dyDescent="0.2">
      <c r="A1270" s="6" t="s">
        <v>1131</v>
      </c>
      <c r="B1270" s="1" t="s">
        <v>7828</v>
      </c>
      <c r="C1270" s="95" t="s">
        <v>6337</v>
      </c>
      <c r="D1270" s="95" t="s">
        <v>6337</v>
      </c>
      <c r="E1270" s="95" t="s">
        <v>6651</v>
      </c>
      <c r="F1270" s="95" t="s">
        <v>6339</v>
      </c>
      <c r="G1270" s="95" t="s">
        <v>6339</v>
      </c>
      <c r="H1270" s="106">
        <v>5366.2584117542601</v>
      </c>
      <c r="I1270" s="16">
        <v>5344.5571611679798</v>
      </c>
      <c r="J1270" s="94">
        <v>5366.2584117542601</v>
      </c>
    </row>
    <row r="1271" spans="1:10" x14ac:dyDescent="0.2">
      <c r="A1271" s="6" t="s">
        <v>1151</v>
      </c>
      <c r="B1271" s="1" t="s">
        <v>7829</v>
      </c>
      <c r="C1271" s="95" t="s">
        <v>6337</v>
      </c>
      <c r="D1271" s="95" t="s">
        <v>6337</v>
      </c>
      <c r="E1271" s="95" t="s">
        <v>6651</v>
      </c>
      <c r="F1271" s="95" t="s">
        <v>6339</v>
      </c>
      <c r="G1271" s="95" t="s">
        <v>6339</v>
      </c>
      <c r="H1271" s="106">
        <v>5302.5018584582303</v>
      </c>
      <c r="I1271" s="16">
        <v>5344.5571611679798</v>
      </c>
      <c r="J1271" s="94">
        <v>5302.5018584582303</v>
      </c>
    </row>
    <row r="1272" spans="1:10" x14ac:dyDescent="0.2">
      <c r="A1272" s="6" t="s">
        <v>1147</v>
      </c>
      <c r="B1272" s="1" t="s">
        <v>7830</v>
      </c>
      <c r="C1272" s="95" t="s">
        <v>6337</v>
      </c>
      <c r="D1272" s="95" t="s">
        <v>6337</v>
      </c>
      <c r="E1272" s="95" t="s">
        <v>6651</v>
      </c>
      <c r="F1272" s="95" t="s">
        <v>6339</v>
      </c>
      <c r="G1272" s="95" t="s">
        <v>6339</v>
      </c>
      <c r="H1272" s="106">
        <v>5268.2107910156201</v>
      </c>
      <c r="I1272" s="16">
        <v>5344.5571611679798</v>
      </c>
      <c r="J1272" s="94">
        <v>5268.2107910156201</v>
      </c>
    </row>
    <row r="1273" spans="1:10" x14ac:dyDescent="0.2">
      <c r="A1273" s="6" t="s">
        <v>1160</v>
      </c>
      <c r="B1273" s="1" t="s">
        <v>7831</v>
      </c>
      <c r="C1273" s="95" t="s">
        <v>6337</v>
      </c>
      <c r="D1273" s="95" t="s">
        <v>6337</v>
      </c>
      <c r="E1273" s="95" t="s">
        <v>6651</v>
      </c>
      <c r="F1273" s="95" t="s">
        <v>6339</v>
      </c>
      <c r="G1273" s="95" t="s">
        <v>6339</v>
      </c>
      <c r="H1273" s="106">
        <v>5507.0159630408698</v>
      </c>
      <c r="I1273" s="16">
        <v>5344.5571611679798</v>
      </c>
      <c r="J1273" s="94">
        <v>5507.0159630408698</v>
      </c>
    </row>
    <row r="1274" spans="1:10" x14ac:dyDescent="0.2">
      <c r="A1274" s="6" t="s">
        <v>1156</v>
      </c>
      <c r="B1274" s="1" t="s">
        <v>7832</v>
      </c>
      <c r="C1274" s="95" t="s">
        <v>6337</v>
      </c>
      <c r="D1274" s="95" t="s">
        <v>6337</v>
      </c>
      <c r="E1274" s="95" t="s">
        <v>6651</v>
      </c>
      <c r="F1274" s="95" t="s">
        <v>6339</v>
      </c>
      <c r="G1274" s="95" t="s">
        <v>6339</v>
      </c>
      <c r="H1274" s="106">
        <v>5216.4663289388</v>
      </c>
      <c r="I1274" s="16">
        <v>5344.5571611679798</v>
      </c>
      <c r="J1274" s="94">
        <v>5216.4663289388</v>
      </c>
    </row>
    <row r="1275" spans="1:10" x14ac:dyDescent="0.2">
      <c r="A1275" s="6" t="s">
        <v>1132</v>
      </c>
      <c r="B1275" s="1" t="s">
        <v>7065</v>
      </c>
      <c r="C1275" s="95" t="s">
        <v>6337</v>
      </c>
      <c r="D1275" s="95" t="s">
        <v>6337</v>
      </c>
      <c r="E1275" s="95" t="s">
        <v>6651</v>
      </c>
      <c r="F1275" s="95" t="s">
        <v>6339</v>
      </c>
      <c r="G1275" s="95" t="s">
        <v>6339</v>
      </c>
      <c r="H1275" s="106">
        <v>5287.4210815429697</v>
      </c>
      <c r="I1275" s="16">
        <v>5344.5571611679798</v>
      </c>
      <c r="J1275" s="94">
        <v>5287.4210815429697</v>
      </c>
    </row>
    <row r="1276" spans="1:10" x14ac:dyDescent="0.2">
      <c r="A1276" s="6" t="s">
        <v>1359</v>
      </c>
      <c r="B1276" s="1" t="s">
        <v>7833</v>
      </c>
      <c r="C1276" s="95" t="s">
        <v>6337</v>
      </c>
      <c r="D1276" s="95" t="s">
        <v>6337</v>
      </c>
      <c r="E1276" s="95" t="s">
        <v>6651</v>
      </c>
      <c r="F1276" s="95" t="s">
        <v>6338</v>
      </c>
      <c r="G1276" s="95" t="s">
        <v>6338</v>
      </c>
      <c r="H1276" s="106">
        <v>5379.6155569365501</v>
      </c>
      <c r="I1276" s="16">
        <v>5421.5690770417004</v>
      </c>
      <c r="J1276" s="94">
        <v>5379.6155569365501</v>
      </c>
    </row>
    <row r="1277" spans="1:10" x14ac:dyDescent="0.2">
      <c r="A1277" s="6" t="s">
        <v>1370</v>
      </c>
      <c r="B1277" s="1" t="s">
        <v>7834</v>
      </c>
      <c r="C1277" s="95" t="s">
        <v>6337</v>
      </c>
      <c r="D1277" s="95" t="s">
        <v>6337</v>
      </c>
      <c r="E1277" s="95" t="s">
        <v>6651</v>
      </c>
      <c r="F1277" s="95" t="s">
        <v>6338</v>
      </c>
      <c r="G1277" s="95" t="s">
        <v>6338</v>
      </c>
      <c r="H1277" s="106">
        <v>5418.5822774422304</v>
      </c>
      <c r="I1277" s="16">
        <v>5421.5690770417004</v>
      </c>
      <c r="J1277" s="94">
        <v>5418.5822774422304</v>
      </c>
    </row>
    <row r="1278" spans="1:10" x14ac:dyDescent="0.2">
      <c r="A1278" s="6" t="s">
        <v>1368</v>
      </c>
      <c r="B1278" s="1" t="s">
        <v>7835</v>
      </c>
      <c r="C1278" s="95" t="s">
        <v>6337</v>
      </c>
      <c r="D1278" s="95" t="s">
        <v>6337</v>
      </c>
      <c r="E1278" s="95" t="s">
        <v>6651</v>
      </c>
      <c r="F1278" s="95" t="s">
        <v>6338</v>
      </c>
      <c r="G1278" s="95" t="s">
        <v>6338</v>
      </c>
      <c r="H1278" s="106">
        <v>5316.6362467447898</v>
      </c>
      <c r="I1278" s="16">
        <v>5421.5690770417004</v>
      </c>
      <c r="J1278" s="94">
        <v>5316.6362467447898</v>
      </c>
    </row>
    <row r="1279" spans="1:10" x14ac:dyDescent="0.2">
      <c r="A1279" s="6" t="s">
        <v>1366</v>
      </c>
      <c r="B1279" s="1" t="s">
        <v>7836</v>
      </c>
      <c r="C1279" s="95" t="s">
        <v>6337</v>
      </c>
      <c r="D1279" s="95" t="s">
        <v>6337</v>
      </c>
      <c r="E1279" s="95" t="s">
        <v>6651</v>
      </c>
      <c r="F1279" s="95" t="s">
        <v>6338</v>
      </c>
      <c r="G1279" s="95" t="s">
        <v>6338</v>
      </c>
      <c r="H1279" s="106">
        <v>5498.9060105244798</v>
      </c>
      <c r="I1279" s="16">
        <v>5421.5690770417004</v>
      </c>
      <c r="J1279" s="94">
        <v>5498.9060105244798</v>
      </c>
    </row>
    <row r="1280" spans="1:10" x14ac:dyDescent="0.2">
      <c r="A1280" s="6" t="s">
        <v>1364</v>
      </c>
      <c r="B1280" s="1" t="s">
        <v>7837</v>
      </c>
      <c r="C1280" s="95" t="s">
        <v>6337</v>
      </c>
      <c r="D1280" s="95" t="s">
        <v>6337</v>
      </c>
      <c r="E1280" s="95" t="s">
        <v>6651</v>
      </c>
      <c r="F1280" s="95" t="s">
        <v>6338</v>
      </c>
      <c r="G1280" s="95" t="s">
        <v>6338</v>
      </c>
      <c r="H1280" s="106">
        <v>5470.4158160355801</v>
      </c>
      <c r="I1280" s="16">
        <v>5421.5690770417004</v>
      </c>
      <c r="J1280" s="94">
        <v>5470.4158160355801</v>
      </c>
    </row>
    <row r="1281" spans="1:10" x14ac:dyDescent="0.2">
      <c r="A1281" s="6" t="s">
        <v>1375</v>
      </c>
      <c r="B1281" s="1" t="s">
        <v>7838</v>
      </c>
      <c r="C1281" s="95" t="s">
        <v>6337</v>
      </c>
      <c r="D1281" s="95" t="s">
        <v>6337</v>
      </c>
      <c r="E1281" s="95" t="s">
        <v>6651</v>
      </c>
      <c r="F1281" s="95" t="s">
        <v>6338</v>
      </c>
      <c r="G1281" s="95" t="s">
        <v>6338</v>
      </c>
      <c r="H1281" s="106">
        <v>5379.6714135473903</v>
      </c>
      <c r="I1281" s="16">
        <v>5421.5690770417004</v>
      </c>
      <c r="J1281" s="94">
        <v>5379.6714135473903</v>
      </c>
    </row>
    <row r="1282" spans="1:10" x14ac:dyDescent="0.2">
      <c r="A1282" s="6" t="s">
        <v>1369</v>
      </c>
      <c r="B1282" s="1" t="s">
        <v>7839</v>
      </c>
      <c r="C1282" s="95" t="s">
        <v>6337</v>
      </c>
      <c r="D1282" s="95" t="s">
        <v>6337</v>
      </c>
      <c r="E1282" s="95" t="s">
        <v>6651</v>
      </c>
      <c r="F1282" s="95" t="s">
        <v>6338</v>
      </c>
      <c r="G1282" s="95" t="s">
        <v>6338</v>
      </c>
      <c r="H1282" s="106">
        <v>5276.0075940583902</v>
      </c>
      <c r="I1282" s="16">
        <v>5421.5690770417004</v>
      </c>
      <c r="J1282" s="94">
        <v>5276.0075940583902</v>
      </c>
    </row>
    <row r="1283" spans="1:10" x14ac:dyDescent="0.2">
      <c r="A1283" s="6" t="s">
        <v>1365</v>
      </c>
      <c r="B1283" s="1" t="s">
        <v>7840</v>
      </c>
      <c r="C1283" s="95" t="s">
        <v>6337</v>
      </c>
      <c r="D1283" s="95" t="s">
        <v>6337</v>
      </c>
      <c r="E1283" s="95" t="s">
        <v>6651</v>
      </c>
      <c r="F1283" s="95" t="s">
        <v>6338</v>
      </c>
      <c r="G1283" s="95" t="s">
        <v>6338</v>
      </c>
      <c r="H1283" s="106">
        <v>5458.4714243477601</v>
      </c>
      <c r="I1283" s="16">
        <v>5421.5690770417004</v>
      </c>
      <c r="J1283" s="94">
        <v>5458.4714243477601</v>
      </c>
    </row>
    <row r="1284" spans="1:10" x14ac:dyDescent="0.2">
      <c r="A1284" s="6" t="s">
        <v>1381</v>
      </c>
      <c r="B1284" s="1" t="s">
        <v>7841</v>
      </c>
      <c r="C1284" s="95" t="s">
        <v>6337</v>
      </c>
      <c r="D1284" s="95" t="s">
        <v>6337</v>
      </c>
      <c r="E1284" s="95" t="s">
        <v>6651</v>
      </c>
      <c r="F1284" s="95" t="s">
        <v>6338</v>
      </c>
      <c r="G1284" s="95" t="s">
        <v>6338</v>
      </c>
      <c r="H1284" s="106">
        <v>5345.7836498504003</v>
      </c>
      <c r="I1284" s="16">
        <v>5421.5690770417004</v>
      </c>
      <c r="J1284" s="94">
        <v>5345.7836498504003</v>
      </c>
    </row>
    <row r="1285" spans="1:10" x14ac:dyDescent="0.2">
      <c r="A1285" s="6" t="s">
        <v>1374</v>
      </c>
      <c r="B1285" s="1" t="s">
        <v>7842</v>
      </c>
      <c r="C1285" s="95" t="s">
        <v>6337</v>
      </c>
      <c r="D1285" s="95" t="s">
        <v>6337</v>
      </c>
      <c r="E1285" s="95" t="s">
        <v>6651</v>
      </c>
      <c r="F1285" s="95" t="s">
        <v>6338</v>
      </c>
      <c r="G1285" s="95" t="s">
        <v>6338</v>
      </c>
      <c r="H1285" s="106">
        <v>5509.9575267650498</v>
      </c>
      <c r="I1285" s="16">
        <v>5421.5690770417004</v>
      </c>
      <c r="J1285" s="94">
        <v>5509.9575267650498</v>
      </c>
    </row>
    <row r="1286" spans="1:10" x14ac:dyDescent="0.2">
      <c r="A1286" s="6" t="s">
        <v>1360</v>
      </c>
      <c r="B1286" s="1" t="s">
        <v>7843</v>
      </c>
      <c r="C1286" s="95" t="s">
        <v>6337</v>
      </c>
      <c r="D1286" s="95" t="s">
        <v>6337</v>
      </c>
      <c r="E1286" s="95" t="s">
        <v>6651</v>
      </c>
      <c r="F1286" s="95" t="s">
        <v>6338</v>
      </c>
      <c r="G1286" s="95" t="s">
        <v>6338</v>
      </c>
      <c r="H1286" s="106">
        <v>5527.40838738208</v>
      </c>
      <c r="I1286" s="16">
        <v>5421.5690770417004</v>
      </c>
      <c r="J1286" s="94">
        <v>5527.40838738208</v>
      </c>
    </row>
    <row r="1287" spans="1:10" x14ac:dyDescent="0.2">
      <c r="A1287" s="6" t="s">
        <v>1354</v>
      </c>
      <c r="B1287" s="1" t="s">
        <v>7844</v>
      </c>
      <c r="C1287" s="95" t="s">
        <v>6337</v>
      </c>
      <c r="D1287" s="95" t="s">
        <v>6337</v>
      </c>
      <c r="E1287" s="95" t="s">
        <v>6651</v>
      </c>
      <c r="F1287" s="95" t="s">
        <v>6338</v>
      </c>
      <c r="G1287" s="95" t="s">
        <v>6338</v>
      </c>
      <c r="H1287" s="106">
        <v>5409.8704035832297</v>
      </c>
      <c r="I1287" s="16">
        <v>5421.5690770417004</v>
      </c>
      <c r="J1287" s="94">
        <v>5409.8704035832297</v>
      </c>
    </row>
    <row r="1288" spans="1:10" x14ac:dyDescent="0.2">
      <c r="A1288" s="6" t="s">
        <v>1357</v>
      </c>
      <c r="B1288" s="1" t="s">
        <v>7845</v>
      </c>
      <c r="C1288" s="95" t="s">
        <v>6337</v>
      </c>
      <c r="D1288" s="95" t="s">
        <v>6337</v>
      </c>
      <c r="E1288" s="95" t="s">
        <v>6651</v>
      </c>
      <c r="F1288" s="95" t="s">
        <v>6338</v>
      </c>
      <c r="G1288" s="95" t="s">
        <v>6338</v>
      </c>
      <c r="H1288" s="106">
        <v>5390.7927924262103</v>
      </c>
      <c r="I1288" s="16">
        <v>5421.5690770417004</v>
      </c>
      <c r="J1288" s="94">
        <v>5390.7927924262103</v>
      </c>
    </row>
    <row r="1289" spans="1:10" x14ac:dyDescent="0.2">
      <c r="A1289" s="6" t="s">
        <v>1371</v>
      </c>
      <c r="B1289" s="1" t="s">
        <v>7846</v>
      </c>
      <c r="C1289" s="95" t="s">
        <v>6337</v>
      </c>
      <c r="D1289" s="95" t="s">
        <v>6337</v>
      </c>
      <c r="E1289" s="95" t="s">
        <v>6651</v>
      </c>
      <c r="F1289" s="95" t="s">
        <v>6338</v>
      </c>
      <c r="G1289" s="95" t="s">
        <v>6338</v>
      </c>
      <c r="H1289" s="106">
        <v>5485.5107487858904</v>
      </c>
      <c r="I1289" s="16">
        <v>5421.5690770417004</v>
      </c>
      <c r="J1289" s="94">
        <v>5485.5107487858904</v>
      </c>
    </row>
    <row r="1290" spans="1:10" x14ac:dyDescent="0.2">
      <c r="A1290" s="6" t="s">
        <v>1378</v>
      </c>
      <c r="B1290" s="1" t="s">
        <v>7847</v>
      </c>
      <c r="C1290" s="95" t="s">
        <v>6337</v>
      </c>
      <c r="D1290" s="95" t="s">
        <v>6337</v>
      </c>
      <c r="E1290" s="95" t="s">
        <v>6651</v>
      </c>
      <c r="F1290" s="95" t="s">
        <v>6338</v>
      </c>
      <c r="G1290" s="95" t="s">
        <v>6338</v>
      </c>
      <c r="H1290" s="106">
        <v>5417.6666169343198</v>
      </c>
      <c r="I1290" s="16">
        <v>5421.5690770417004</v>
      </c>
      <c r="J1290" s="94">
        <v>5417.6666169343198</v>
      </c>
    </row>
    <row r="1291" spans="1:10" x14ac:dyDescent="0.2">
      <c r="A1291" s="6" t="s">
        <v>1358</v>
      </c>
      <c r="B1291" s="1" t="s">
        <v>7848</v>
      </c>
      <c r="C1291" s="95" t="s">
        <v>6337</v>
      </c>
      <c r="D1291" s="95" t="s">
        <v>6337</v>
      </c>
      <c r="E1291" s="95" t="s">
        <v>6651</v>
      </c>
      <c r="F1291" s="95" t="s">
        <v>6338</v>
      </c>
      <c r="G1291" s="95" t="s">
        <v>6338</v>
      </c>
      <c r="H1291" s="106">
        <v>5380.80408135776</v>
      </c>
      <c r="I1291" s="16">
        <v>5421.5690770417004</v>
      </c>
      <c r="J1291" s="94">
        <v>5380.80408135776</v>
      </c>
    </row>
    <row r="1292" spans="1:10" x14ac:dyDescent="0.2">
      <c r="A1292" s="6" t="s">
        <v>1356</v>
      </c>
      <c r="B1292" s="1" t="s">
        <v>7849</v>
      </c>
      <c r="C1292" s="95" t="s">
        <v>6337</v>
      </c>
      <c r="D1292" s="95" t="s">
        <v>6337</v>
      </c>
      <c r="E1292" s="95" t="s">
        <v>6651</v>
      </c>
      <c r="F1292" s="95" t="s">
        <v>6338</v>
      </c>
      <c r="G1292" s="95" t="s">
        <v>6338</v>
      </c>
      <c r="H1292" s="106">
        <v>5602.6406506990097</v>
      </c>
      <c r="I1292" s="16">
        <v>5421.5690770417004</v>
      </c>
      <c r="J1292" s="94">
        <v>5602.6406506990097</v>
      </c>
    </row>
    <row r="1293" spans="1:10" x14ac:dyDescent="0.2">
      <c r="A1293" s="6" t="s">
        <v>1377</v>
      </c>
      <c r="B1293" s="1" t="s">
        <v>7409</v>
      </c>
      <c r="C1293" s="95" t="s">
        <v>6337</v>
      </c>
      <c r="D1293" s="95" t="s">
        <v>6337</v>
      </c>
      <c r="E1293" s="95" t="s">
        <v>6651</v>
      </c>
      <c r="F1293" s="95" t="s">
        <v>6338</v>
      </c>
      <c r="G1293" s="95" t="s">
        <v>6338</v>
      </c>
      <c r="H1293" s="106">
        <v>5529.8481236049101</v>
      </c>
      <c r="I1293" s="16">
        <v>5421.5690770417004</v>
      </c>
      <c r="J1293" s="94">
        <v>5529.8481236049101</v>
      </c>
    </row>
    <row r="1294" spans="1:10" x14ac:dyDescent="0.2">
      <c r="A1294" s="6" t="s">
        <v>1380</v>
      </c>
      <c r="B1294" s="1" t="s">
        <v>7850</v>
      </c>
      <c r="C1294" s="95" t="s">
        <v>6337</v>
      </c>
      <c r="D1294" s="95" t="s">
        <v>6337</v>
      </c>
      <c r="E1294" s="95" t="s">
        <v>6651</v>
      </c>
      <c r="F1294" s="95" t="s">
        <v>6338</v>
      </c>
      <c r="G1294" s="95" t="s">
        <v>6338</v>
      </c>
      <c r="H1294" s="106">
        <v>5422.27464117006</v>
      </c>
      <c r="I1294" s="16">
        <v>5421.5690770417004</v>
      </c>
      <c r="J1294" s="94">
        <v>5422.27464117006</v>
      </c>
    </row>
    <row r="1295" spans="1:10" x14ac:dyDescent="0.2">
      <c r="A1295" s="6" t="s">
        <v>1363</v>
      </c>
      <c r="B1295" s="1" t="s">
        <v>7851</v>
      </c>
      <c r="C1295" s="95" t="s">
        <v>6337</v>
      </c>
      <c r="D1295" s="95" t="s">
        <v>6337</v>
      </c>
      <c r="E1295" s="95" t="s">
        <v>6651</v>
      </c>
      <c r="F1295" s="95" t="s">
        <v>6338</v>
      </c>
      <c r="G1295" s="95" t="s">
        <v>6338</v>
      </c>
      <c r="H1295" s="106">
        <v>5411.7579716028804</v>
      </c>
      <c r="I1295" s="16">
        <v>5421.5690770417004</v>
      </c>
      <c r="J1295" s="94">
        <v>5411.7579716028804</v>
      </c>
    </row>
    <row r="1296" spans="1:10" x14ac:dyDescent="0.2">
      <c r="A1296" s="6" t="s">
        <v>1376</v>
      </c>
      <c r="B1296" s="1" t="s">
        <v>7852</v>
      </c>
      <c r="C1296" s="95" t="s">
        <v>6337</v>
      </c>
      <c r="D1296" s="95" t="s">
        <v>6337</v>
      </c>
      <c r="E1296" s="95" t="s">
        <v>6651</v>
      </c>
      <c r="F1296" s="95" t="s">
        <v>6338</v>
      </c>
      <c r="G1296" s="95" t="s">
        <v>6338</v>
      </c>
      <c r="H1296" s="106">
        <v>5427.28741629464</v>
      </c>
      <c r="I1296" s="16">
        <v>5421.5690770417004</v>
      </c>
      <c r="J1296" s="94">
        <v>5427.28741629464</v>
      </c>
    </row>
    <row r="1297" spans="1:10" x14ac:dyDescent="0.2">
      <c r="A1297" s="6" t="s">
        <v>1367</v>
      </c>
      <c r="B1297" s="1" t="s">
        <v>7853</v>
      </c>
      <c r="C1297" s="95" t="s">
        <v>6337</v>
      </c>
      <c r="D1297" s="95" t="s">
        <v>6337</v>
      </c>
      <c r="E1297" s="95" t="s">
        <v>6651</v>
      </c>
      <c r="F1297" s="95" t="s">
        <v>6338</v>
      </c>
      <c r="G1297" s="95" t="s">
        <v>6338</v>
      </c>
      <c r="H1297" s="106">
        <v>5421.2337937128004</v>
      </c>
      <c r="I1297" s="16">
        <v>5421.5690770417004</v>
      </c>
      <c r="J1297" s="94">
        <v>5421.2337937128004</v>
      </c>
    </row>
    <row r="1298" spans="1:10" x14ac:dyDescent="0.2">
      <c r="A1298" s="6" t="s">
        <v>1361</v>
      </c>
      <c r="B1298" s="1" t="s">
        <v>7854</v>
      </c>
      <c r="C1298" s="95" t="s">
        <v>6337</v>
      </c>
      <c r="D1298" s="95" t="s">
        <v>6337</v>
      </c>
      <c r="E1298" s="95" t="s">
        <v>6651</v>
      </c>
      <c r="F1298" s="95" t="s">
        <v>6338</v>
      </c>
      <c r="G1298" s="95" t="s">
        <v>6338</v>
      </c>
      <c r="H1298" s="106">
        <v>5598.2186247996797</v>
      </c>
      <c r="I1298" s="16">
        <v>5421.5690770417004</v>
      </c>
      <c r="J1298" s="94">
        <v>5598.2186247996797</v>
      </c>
    </row>
    <row r="1299" spans="1:10" x14ac:dyDescent="0.2">
      <c r="A1299" s="6" t="s">
        <v>1373</v>
      </c>
      <c r="B1299" s="1" t="s">
        <v>7855</v>
      </c>
      <c r="C1299" s="95" t="s">
        <v>6337</v>
      </c>
      <c r="D1299" s="95" t="s">
        <v>6337</v>
      </c>
      <c r="E1299" s="95" t="s">
        <v>6651</v>
      </c>
      <c r="F1299" s="95" t="s">
        <v>6338</v>
      </c>
      <c r="G1299" s="95" t="s">
        <v>6338</v>
      </c>
      <c r="H1299" s="106">
        <v>5356.869140625</v>
      </c>
      <c r="I1299" s="16">
        <v>5421.5690770417004</v>
      </c>
      <c r="J1299" s="94">
        <v>5356.869140625</v>
      </c>
    </row>
    <row r="1300" spans="1:10" x14ac:dyDescent="0.2">
      <c r="A1300" s="6" t="s">
        <v>1372</v>
      </c>
      <c r="B1300" s="1" t="s">
        <v>7857</v>
      </c>
      <c r="C1300" s="95" t="s">
        <v>6337</v>
      </c>
      <c r="D1300" s="95" t="s">
        <v>6337</v>
      </c>
      <c r="E1300" s="95" t="s">
        <v>6651</v>
      </c>
      <c r="F1300" s="95" t="s">
        <v>6338</v>
      </c>
      <c r="G1300" s="95" t="s">
        <v>6338</v>
      </c>
      <c r="H1300" s="106">
        <v>5360.2912921216102</v>
      </c>
      <c r="I1300" s="16">
        <v>5421.5690770417004</v>
      </c>
      <c r="J1300" s="94">
        <v>5360.2912921216102</v>
      </c>
    </row>
    <row r="1301" spans="1:10" x14ac:dyDescent="0.2">
      <c r="A1301" s="6" t="s">
        <v>1355</v>
      </c>
      <c r="B1301" s="1" t="s">
        <v>7858</v>
      </c>
      <c r="C1301" s="95" t="s">
        <v>6337</v>
      </c>
      <c r="D1301" s="95" t="s">
        <v>6337</v>
      </c>
      <c r="E1301" s="95" t="s">
        <v>6651</v>
      </c>
      <c r="F1301" s="95" t="s">
        <v>6338</v>
      </c>
      <c r="G1301" s="95" t="s">
        <v>6338</v>
      </c>
      <c r="H1301" s="106">
        <v>5291.59619140625</v>
      </c>
      <c r="I1301" s="16">
        <v>5421.5690770417004</v>
      </c>
      <c r="J1301" s="94">
        <v>5291.59619140625</v>
      </c>
    </row>
    <row r="1302" spans="1:10" x14ac:dyDescent="0.2">
      <c r="A1302" s="6" t="s">
        <v>1362</v>
      </c>
      <c r="B1302" s="1" t="s">
        <v>7859</v>
      </c>
      <c r="C1302" s="95" t="s">
        <v>6337</v>
      </c>
      <c r="D1302" s="95" t="s">
        <v>6337</v>
      </c>
      <c r="E1302" s="95" t="s">
        <v>6651</v>
      </c>
      <c r="F1302" s="95" t="s">
        <v>6338</v>
      </c>
      <c r="G1302" s="95" t="s">
        <v>6338</v>
      </c>
      <c r="H1302" s="106">
        <v>5414.9945407443602</v>
      </c>
      <c r="I1302" s="16">
        <v>5421.5690770417004</v>
      </c>
      <c r="J1302" s="94">
        <v>5414.9945407443602</v>
      </c>
    </row>
    <row r="1303" spans="1:10" x14ac:dyDescent="0.2">
      <c r="A1303" s="6" t="s">
        <v>1379</v>
      </c>
      <c r="B1303" s="1" t="s">
        <v>7860</v>
      </c>
      <c r="C1303" s="95" t="s">
        <v>6337</v>
      </c>
      <c r="D1303" s="95" t="s">
        <v>6337</v>
      </c>
      <c r="E1303" s="95" t="s">
        <v>6651</v>
      </c>
      <c r="F1303" s="95" t="s">
        <v>6338</v>
      </c>
      <c r="G1303" s="95" t="s">
        <v>6338</v>
      </c>
      <c r="H1303" s="106">
        <v>5382.3352241847797</v>
      </c>
      <c r="I1303" s="16">
        <v>5421.5690770417004</v>
      </c>
      <c r="J1303" s="94">
        <v>5382.3352241847797</v>
      </c>
    </row>
    <row r="1304" spans="1:10" x14ac:dyDescent="0.2">
      <c r="A1304" s="6" t="s">
        <v>1409</v>
      </c>
      <c r="B1304" s="1" t="s">
        <v>12306</v>
      </c>
      <c r="C1304" s="95" t="s">
        <v>6337</v>
      </c>
      <c r="D1304" s="95" t="s">
        <v>6337</v>
      </c>
      <c r="E1304" s="95" t="s">
        <v>6651</v>
      </c>
      <c r="F1304" s="95" t="s">
        <v>6336</v>
      </c>
      <c r="G1304" s="95" t="s">
        <v>6336</v>
      </c>
      <c r="H1304" s="106">
        <v>5455.3738274372799</v>
      </c>
      <c r="I1304" s="16">
        <v>5429.3471433856203</v>
      </c>
      <c r="J1304" s="94">
        <v>5455.3738274372799</v>
      </c>
    </row>
    <row r="1305" spans="1:10" x14ac:dyDescent="0.2">
      <c r="A1305" s="6" t="s">
        <v>1395</v>
      </c>
      <c r="B1305" s="1" t="s">
        <v>7861</v>
      </c>
      <c r="C1305" s="95" t="s">
        <v>6337</v>
      </c>
      <c r="D1305" s="95" t="s">
        <v>6337</v>
      </c>
      <c r="E1305" s="95" t="s">
        <v>6651</v>
      </c>
      <c r="F1305" s="95" t="s">
        <v>6336</v>
      </c>
      <c r="G1305" s="95" t="s">
        <v>6336</v>
      </c>
      <c r="H1305" s="106">
        <v>5580.4864196777298</v>
      </c>
      <c r="I1305" s="16">
        <v>5429.3471433856203</v>
      </c>
      <c r="J1305" s="94">
        <v>5580.4864196777298</v>
      </c>
    </row>
    <row r="1306" spans="1:10" x14ac:dyDescent="0.2">
      <c r="A1306" s="6" t="s">
        <v>1462</v>
      </c>
      <c r="B1306" s="1" t="s">
        <v>7862</v>
      </c>
      <c r="C1306" s="95" t="s">
        <v>6337</v>
      </c>
      <c r="D1306" s="95" t="s">
        <v>6337</v>
      </c>
      <c r="E1306" s="95" t="s">
        <v>6651</v>
      </c>
      <c r="F1306" s="95" t="s">
        <v>6336</v>
      </c>
      <c r="G1306" s="95" t="s">
        <v>6336</v>
      </c>
      <c r="H1306" s="106">
        <v>5526.6198145548497</v>
      </c>
      <c r="I1306" s="16">
        <v>5429.3471433856203</v>
      </c>
      <c r="J1306" s="94">
        <v>5526.6198145548497</v>
      </c>
    </row>
    <row r="1307" spans="1:10" x14ac:dyDescent="0.2">
      <c r="A1307" s="6" t="s">
        <v>1399</v>
      </c>
      <c r="B1307" s="1" t="s">
        <v>7863</v>
      </c>
      <c r="C1307" s="95" t="s">
        <v>6337</v>
      </c>
      <c r="D1307" s="95" t="s">
        <v>6337</v>
      </c>
      <c r="E1307" s="95" t="s">
        <v>6651</v>
      </c>
      <c r="F1307" s="95" t="s">
        <v>6336</v>
      </c>
      <c r="G1307" s="95" t="s">
        <v>6336</v>
      </c>
      <c r="H1307" s="106">
        <v>5521.4349486665596</v>
      </c>
      <c r="I1307" s="16">
        <v>5429.3471433856203</v>
      </c>
      <c r="J1307" s="94">
        <v>5521.4349486665596</v>
      </c>
    </row>
    <row r="1308" spans="1:10" x14ac:dyDescent="0.2">
      <c r="A1308" s="6" t="s">
        <v>1413</v>
      </c>
      <c r="B1308" s="1" t="s">
        <v>7864</v>
      </c>
      <c r="C1308" s="95" t="s">
        <v>6337</v>
      </c>
      <c r="D1308" s="95" t="s">
        <v>6337</v>
      </c>
      <c r="E1308" s="95" t="s">
        <v>6651</v>
      </c>
      <c r="F1308" s="95" t="s">
        <v>6336</v>
      </c>
      <c r="G1308" s="95" t="s">
        <v>6336</v>
      </c>
      <c r="H1308" s="106">
        <v>5428.0546957759498</v>
      </c>
      <c r="I1308" s="16">
        <v>5429.3471433856203</v>
      </c>
      <c r="J1308" s="94">
        <v>5428.0546957759498</v>
      </c>
    </row>
    <row r="1309" spans="1:10" x14ac:dyDescent="0.2">
      <c r="A1309" s="6" t="s">
        <v>1408</v>
      </c>
      <c r="B1309" s="1" t="s">
        <v>7865</v>
      </c>
      <c r="C1309" s="95" t="s">
        <v>6337</v>
      </c>
      <c r="D1309" s="95" t="s">
        <v>6337</v>
      </c>
      <c r="E1309" s="95" t="s">
        <v>6651</v>
      </c>
      <c r="F1309" s="95" t="s">
        <v>6336</v>
      </c>
      <c r="G1309" s="95" t="s">
        <v>6336</v>
      </c>
      <c r="H1309" s="106">
        <v>5290.5801371480102</v>
      </c>
      <c r="I1309" s="16">
        <v>5429.3471433856203</v>
      </c>
      <c r="J1309" s="94">
        <v>5290.5801371480102</v>
      </c>
    </row>
    <row r="1310" spans="1:10" x14ac:dyDescent="0.2">
      <c r="A1310" s="6" t="s">
        <v>1461</v>
      </c>
      <c r="B1310" s="1" t="s">
        <v>7866</v>
      </c>
      <c r="C1310" s="95" t="s">
        <v>6337</v>
      </c>
      <c r="D1310" s="95" t="s">
        <v>6337</v>
      </c>
      <c r="E1310" s="95" t="s">
        <v>6651</v>
      </c>
      <c r="F1310" s="95" t="s">
        <v>6336</v>
      </c>
      <c r="G1310" s="95" t="s">
        <v>6336</v>
      </c>
      <c r="H1310" s="106">
        <v>5492.58518145161</v>
      </c>
      <c r="I1310" s="16">
        <v>5429.3471433856203</v>
      </c>
      <c r="J1310" s="94">
        <v>5492.58518145161</v>
      </c>
    </row>
    <row r="1311" spans="1:10" x14ac:dyDescent="0.2">
      <c r="A1311" s="6" t="s">
        <v>1467</v>
      </c>
      <c r="B1311" s="1" t="s">
        <v>6723</v>
      </c>
      <c r="C1311" s="95" t="s">
        <v>6337</v>
      </c>
      <c r="D1311" s="95" t="s">
        <v>6337</v>
      </c>
      <c r="E1311" s="95" t="s">
        <v>6651</v>
      </c>
      <c r="F1311" s="95" t="s">
        <v>6336</v>
      </c>
      <c r="G1311" s="95" t="s">
        <v>6336</v>
      </c>
      <c r="H1311" s="106">
        <v>5509.3376855468796</v>
      </c>
      <c r="I1311" s="16">
        <v>5429.3471433856203</v>
      </c>
      <c r="J1311" s="94">
        <v>5509.3376855468796</v>
      </c>
    </row>
    <row r="1312" spans="1:10" x14ac:dyDescent="0.2">
      <c r="A1312" s="6" t="s">
        <v>1421</v>
      </c>
      <c r="B1312" s="1" t="s">
        <v>7867</v>
      </c>
      <c r="C1312" s="95" t="s">
        <v>6337</v>
      </c>
      <c r="D1312" s="95" t="s">
        <v>6337</v>
      </c>
      <c r="E1312" s="95" t="s">
        <v>6651</v>
      </c>
      <c r="F1312" s="95" t="s">
        <v>6336</v>
      </c>
      <c r="G1312" s="95" t="s">
        <v>6336</v>
      </c>
      <c r="H1312" s="106">
        <v>5453.2771935096198</v>
      </c>
      <c r="I1312" s="16">
        <v>5429.3471433856203</v>
      </c>
      <c r="J1312" s="94">
        <v>5453.2771935096198</v>
      </c>
    </row>
    <row r="1313" spans="1:10" x14ac:dyDescent="0.2">
      <c r="A1313" s="6" t="s">
        <v>1447</v>
      </c>
      <c r="B1313" s="1" t="s">
        <v>7868</v>
      </c>
      <c r="C1313" s="95" t="s">
        <v>6337</v>
      </c>
      <c r="D1313" s="95" t="s">
        <v>6337</v>
      </c>
      <c r="E1313" s="95" t="s">
        <v>6651</v>
      </c>
      <c r="F1313" s="95" t="s">
        <v>6336</v>
      </c>
      <c r="G1313" s="95" t="s">
        <v>6336</v>
      </c>
      <c r="H1313" s="106">
        <v>5364.1581782126896</v>
      </c>
      <c r="I1313" s="16">
        <v>5429.3471433856203</v>
      </c>
      <c r="J1313" s="94">
        <v>5364.1581782126896</v>
      </c>
    </row>
    <row r="1314" spans="1:10" x14ac:dyDescent="0.2">
      <c r="A1314" s="6" t="s">
        <v>1415</v>
      </c>
      <c r="B1314" s="1" t="s">
        <v>7869</v>
      </c>
      <c r="C1314" s="95" t="s">
        <v>6337</v>
      </c>
      <c r="D1314" s="95" t="s">
        <v>6337</v>
      </c>
      <c r="E1314" s="95" t="s">
        <v>6651</v>
      </c>
      <c r="F1314" s="95" t="s">
        <v>6336</v>
      </c>
      <c r="G1314" s="95" t="s">
        <v>6336</v>
      </c>
      <c r="H1314" s="106">
        <v>5370.8133163452103</v>
      </c>
      <c r="I1314" s="16">
        <v>5429.3471433856203</v>
      </c>
      <c r="J1314" s="94">
        <v>5370.8133163452103</v>
      </c>
    </row>
    <row r="1315" spans="1:10" x14ac:dyDescent="0.2">
      <c r="A1315" s="6" t="s">
        <v>1441</v>
      </c>
      <c r="B1315" s="1" t="s">
        <v>7870</v>
      </c>
      <c r="C1315" s="95" t="s">
        <v>6337</v>
      </c>
      <c r="D1315" s="95" t="s">
        <v>6337</v>
      </c>
      <c r="E1315" s="95" t="s">
        <v>6651</v>
      </c>
      <c r="F1315" s="95" t="s">
        <v>6336</v>
      </c>
      <c r="G1315" s="95" t="s">
        <v>6336</v>
      </c>
      <c r="H1315" s="106">
        <v>5471.9805699790404</v>
      </c>
      <c r="I1315" s="16">
        <v>5429.3471433856203</v>
      </c>
      <c r="J1315" s="94">
        <v>5471.9805699790404</v>
      </c>
    </row>
    <row r="1316" spans="1:10" x14ac:dyDescent="0.2">
      <c r="A1316" s="6" t="s">
        <v>1448</v>
      </c>
      <c r="B1316" s="1" t="s">
        <v>7871</v>
      </c>
      <c r="C1316" s="95" t="s">
        <v>6337</v>
      </c>
      <c r="D1316" s="95" t="s">
        <v>6337</v>
      </c>
      <c r="E1316" s="95" t="s">
        <v>6651</v>
      </c>
      <c r="F1316" s="95" t="s">
        <v>6336</v>
      </c>
      <c r="G1316" s="95" t="s">
        <v>6336</v>
      </c>
      <c r="H1316" s="106">
        <v>5450.5922507702498</v>
      </c>
      <c r="I1316" s="16">
        <v>5429.3471433856203</v>
      </c>
      <c r="J1316" s="94">
        <v>5450.5922507702498</v>
      </c>
    </row>
    <row r="1317" spans="1:10" x14ac:dyDescent="0.2">
      <c r="A1317" s="6" t="s">
        <v>1419</v>
      </c>
      <c r="B1317" s="1" t="s">
        <v>7872</v>
      </c>
      <c r="C1317" s="95" t="s">
        <v>6337</v>
      </c>
      <c r="D1317" s="95" t="s">
        <v>6337</v>
      </c>
      <c r="E1317" s="95" t="s">
        <v>6651</v>
      </c>
      <c r="F1317" s="95" t="s">
        <v>6336</v>
      </c>
      <c r="G1317" s="95" t="s">
        <v>6336</v>
      </c>
      <c r="H1317" s="106">
        <v>5450.0399556974098</v>
      </c>
      <c r="I1317" s="16">
        <v>5429.3471433856203</v>
      </c>
      <c r="J1317" s="94">
        <v>5450.0399556974098</v>
      </c>
    </row>
    <row r="1318" spans="1:10" x14ac:dyDescent="0.2">
      <c r="A1318" s="6" t="s">
        <v>1398</v>
      </c>
      <c r="B1318" s="1" t="s">
        <v>7873</v>
      </c>
      <c r="C1318" s="95" t="s">
        <v>6337</v>
      </c>
      <c r="D1318" s="95" t="s">
        <v>6337</v>
      </c>
      <c r="E1318" s="95" t="s">
        <v>6651</v>
      </c>
      <c r="F1318" s="95" t="s">
        <v>6336</v>
      </c>
      <c r="G1318" s="95" t="s">
        <v>6336</v>
      </c>
      <c r="H1318" s="106">
        <v>5479.3729596819203</v>
      </c>
      <c r="I1318" s="16">
        <v>5429.3471433856203</v>
      </c>
      <c r="J1318" s="94">
        <v>5479.3729596819203</v>
      </c>
    </row>
    <row r="1319" spans="1:10" x14ac:dyDescent="0.2">
      <c r="A1319" s="6" t="s">
        <v>1428</v>
      </c>
      <c r="B1319" s="1" t="s">
        <v>7874</v>
      </c>
      <c r="C1319" s="95" t="s">
        <v>6337</v>
      </c>
      <c r="D1319" s="95" t="s">
        <v>6337</v>
      </c>
      <c r="E1319" s="95" t="s">
        <v>6651</v>
      </c>
      <c r="F1319" s="95" t="s">
        <v>6336</v>
      </c>
      <c r="G1319" s="95" t="s">
        <v>6336</v>
      </c>
      <c r="H1319" s="106">
        <v>5445.0166488155201</v>
      </c>
      <c r="I1319" s="16">
        <v>5429.3471433856203</v>
      </c>
      <c r="J1319" s="94">
        <v>5445.0166488155201</v>
      </c>
    </row>
    <row r="1320" spans="1:10" x14ac:dyDescent="0.2">
      <c r="A1320" s="6" t="s">
        <v>1440</v>
      </c>
      <c r="B1320" s="1" t="s">
        <v>7875</v>
      </c>
      <c r="C1320" s="95" t="s">
        <v>6337</v>
      </c>
      <c r="D1320" s="95" t="s">
        <v>6337</v>
      </c>
      <c r="E1320" s="95" t="s">
        <v>6651</v>
      </c>
      <c r="F1320" s="95" t="s">
        <v>6336</v>
      </c>
      <c r="G1320" s="95" t="s">
        <v>6336</v>
      </c>
      <c r="H1320" s="106">
        <v>5362.7078238224603</v>
      </c>
      <c r="I1320" s="16">
        <v>5429.3471433856203</v>
      </c>
      <c r="J1320" s="94">
        <v>5362.7078238224603</v>
      </c>
    </row>
    <row r="1321" spans="1:10" x14ac:dyDescent="0.2">
      <c r="A1321" s="6" t="s">
        <v>1444</v>
      </c>
      <c r="B1321" s="1" t="s">
        <v>7876</v>
      </c>
      <c r="C1321" s="95" t="s">
        <v>6337</v>
      </c>
      <c r="D1321" s="95" t="s">
        <v>6337</v>
      </c>
      <c r="E1321" s="95" t="s">
        <v>6651</v>
      </c>
      <c r="F1321" s="95" t="s">
        <v>6336</v>
      </c>
      <c r="G1321" s="95" t="s">
        <v>6336</v>
      </c>
      <c r="H1321" s="106">
        <v>5424.4714965820303</v>
      </c>
      <c r="I1321" s="16">
        <v>5429.3471433856203</v>
      </c>
      <c r="J1321" s="94">
        <v>5424.4714965820303</v>
      </c>
    </row>
    <row r="1322" spans="1:10" x14ac:dyDescent="0.2">
      <c r="A1322" s="6" t="s">
        <v>1435</v>
      </c>
      <c r="B1322" s="1" t="s">
        <v>7877</v>
      </c>
      <c r="C1322" s="95" t="s">
        <v>6337</v>
      </c>
      <c r="D1322" s="95" t="s">
        <v>6337</v>
      </c>
      <c r="E1322" s="95" t="s">
        <v>6651</v>
      </c>
      <c r="F1322" s="95" t="s">
        <v>6336</v>
      </c>
      <c r="G1322" s="95" t="s">
        <v>6336</v>
      </c>
      <c r="H1322" s="106">
        <v>5360.4639229910699</v>
      </c>
      <c r="I1322" s="16">
        <v>5429.3471433856203</v>
      </c>
      <c r="J1322" s="94">
        <v>5360.4639229910699</v>
      </c>
    </row>
    <row r="1323" spans="1:10" x14ac:dyDescent="0.2">
      <c r="A1323" s="6" t="s">
        <v>1454</v>
      </c>
      <c r="B1323" s="1" t="s">
        <v>7878</v>
      </c>
      <c r="C1323" s="95" t="s">
        <v>6337</v>
      </c>
      <c r="D1323" s="95" t="s">
        <v>6337</v>
      </c>
      <c r="E1323" s="95" t="s">
        <v>6651</v>
      </c>
      <c r="F1323" s="95" t="s">
        <v>6336</v>
      </c>
      <c r="G1323" s="95" t="s">
        <v>6336</v>
      </c>
      <c r="H1323" s="106">
        <v>5359.4059673108504</v>
      </c>
      <c r="I1323" s="16">
        <v>5429.3471433856203</v>
      </c>
      <c r="J1323" s="94">
        <v>5359.4059673108504</v>
      </c>
    </row>
    <row r="1324" spans="1:10" x14ac:dyDescent="0.2">
      <c r="A1324" s="6" t="s">
        <v>1452</v>
      </c>
      <c r="B1324" s="1" t="s">
        <v>7879</v>
      </c>
      <c r="C1324" s="95" t="s">
        <v>6337</v>
      </c>
      <c r="D1324" s="95" t="s">
        <v>6337</v>
      </c>
      <c r="E1324" s="95" t="s">
        <v>6651</v>
      </c>
      <c r="F1324" s="95" t="s">
        <v>6336</v>
      </c>
      <c r="G1324" s="95" t="s">
        <v>6336</v>
      </c>
      <c r="H1324" s="106">
        <v>5450.3972981770803</v>
      </c>
      <c r="I1324" s="16">
        <v>5429.3471433856203</v>
      </c>
      <c r="J1324" s="94">
        <v>5450.3972981770803</v>
      </c>
    </row>
    <row r="1325" spans="1:10" x14ac:dyDescent="0.2">
      <c r="A1325" s="6" t="s">
        <v>1412</v>
      </c>
      <c r="B1325" s="1" t="s">
        <v>7880</v>
      </c>
      <c r="C1325" s="95" t="s">
        <v>6337</v>
      </c>
      <c r="D1325" s="95" t="s">
        <v>6337</v>
      </c>
      <c r="E1325" s="95" t="s">
        <v>6651</v>
      </c>
      <c r="F1325" s="95" t="s">
        <v>6336</v>
      </c>
      <c r="G1325" s="95" t="s">
        <v>6336</v>
      </c>
      <c r="H1325" s="106">
        <v>5335.3041670243801</v>
      </c>
      <c r="I1325" s="16">
        <v>5429.3471433856203</v>
      </c>
      <c r="J1325" s="94">
        <v>5335.3041670243801</v>
      </c>
    </row>
    <row r="1326" spans="1:10" x14ac:dyDescent="0.2">
      <c r="A1326" s="6" t="s">
        <v>1401</v>
      </c>
      <c r="B1326" s="1" t="s">
        <v>7881</v>
      </c>
      <c r="C1326" s="95" t="s">
        <v>6337</v>
      </c>
      <c r="D1326" s="95" t="s">
        <v>6337</v>
      </c>
      <c r="E1326" s="95" t="s">
        <v>6651</v>
      </c>
      <c r="F1326" s="95" t="s">
        <v>6336</v>
      </c>
      <c r="G1326" s="95" t="s">
        <v>6336</v>
      </c>
      <c r="H1326" s="106">
        <v>5370.2567303631804</v>
      </c>
      <c r="I1326" s="16">
        <v>5429.3471433856203</v>
      </c>
      <c r="J1326" s="94">
        <v>5370.2567303631804</v>
      </c>
    </row>
    <row r="1327" spans="1:10" x14ac:dyDescent="0.2">
      <c r="A1327" s="6" t="s">
        <v>1431</v>
      </c>
      <c r="B1327" s="1" t="s">
        <v>7882</v>
      </c>
      <c r="C1327" s="95" t="s">
        <v>6337</v>
      </c>
      <c r="D1327" s="95" t="s">
        <v>6337</v>
      </c>
      <c r="E1327" s="95" t="s">
        <v>6651</v>
      </c>
      <c r="F1327" s="95" t="s">
        <v>6336</v>
      </c>
      <c r="G1327" s="95" t="s">
        <v>6336</v>
      </c>
      <c r="H1327" s="106">
        <v>5291.0056501116096</v>
      </c>
      <c r="I1327" s="16">
        <v>5429.3471433856203</v>
      </c>
      <c r="J1327" s="94">
        <v>5291.0056501116096</v>
      </c>
    </row>
    <row r="1328" spans="1:10" x14ac:dyDescent="0.2">
      <c r="A1328" s="6" t="s">
        <v>1417</v>
      </c>
      <c r="B1328" s="1" t="s">
        <v>7883</v>
      </c>
      <c r="C1328" s="95" t="s">
        <v>6337</v>
      </c>
      <c r="D1328" s="95" t="s">
        <v>6337</v>
      </c>
      <c r="E1328" s="95" t="s">
        <v>6651</v>
      </c>
      <c r="F1328" s="95" t="s">
        <v>6336</v>
      </c>
      <c r="G1328" s="95" t="s">
        <v>6336</v>
      </c>
      <c r="H1328" s="106">
        <v>5356.2994261749</v>
      </c>
      <c r="I1328" s="16">
        <v>5429.3471433856203</v>
      </c>
      <c r="J1328" s="94">
        <v>5356.2994261749</v>
      </c>
    </row>
    <row r="1329" spans="1:10" x14ac:dyDescent="0.2">
      <c r="A1329" s="6" t="s">
        <v>1422</v>
      </c>
      <c r="B1329" s="1" t="s">
        <v>7884</v>
      </c>
      <c r="C1329" s="95" t="s">
        <v>6337</v>
      </c>
      <c r="D1329" s="95" t="s">
        <v>6337</v>
      </c>
      <c r="E1329" s="95" t="s">
        <v>6651</v>
      </c>
      <c r="F1329" s="95" t="s">
        <v>6336</v>
      </c>
      <c r="G1329" s="95" t="s">
        <v>6336</v>
      </c>
      <c r="H1329" s="106">
        <v>5339.8830174037403</v>
      </c>
      <c r="I1329" s="16">
        <v>5429.3471433856203</v>
      </c>
      <c r="J1329" s="94">
        <v>5339.8830174037403</v>
      </c>
    </row>
    <row r="1330" spans="1:10" x14ac:dyDescent="0.2">
      <c r="A1330" s="6" t="s">
        <v>1416</v>
      </c>
      <c r="B1330" s="1" t="s">
        <v>12716</v>
      </c>
      <c r="C1330" s="95" t="s">
        <v>6337</v>
      </c>
      <c r="D1330" s="95" t="s">
        <v>6337</v>
      </c>
      <c r="E1330" s="95" t="s">
        <v>6651</v>
      </c>
      <c r="F1330" s="95" t="s">
        <v>6336</v>
      </c>
      <c r="G1330" s="95" t="s">
        <v>6336</v>
      </c>
      <c r="H1330" s="106">
        <v>5360.8606478699203</v>
      </c>
      <c r="I1330" s="16">
        <v>5429.3471433856203</v>
      </c>
      <c r="J1330" s="94">
        <v>5360.8606478699203</v>
      </c>
    </row>
    <row r="1331" spans="1:10" x14ac:dyDescent="0.2">
      <c r="A1331" s="6" t="s">
        <v>1403</v>
      </c>
      <c r="B1331" s="1" t="s">
        <v>7885</v>
      </c>
      <c r="C1331" s="95" t="s">
        <v>6337</v>
      </c>
      <c r="D1331" s="95" t="s">
        <v>6337</v>
      </c>
      <c r="E1331" s="95" t="s">
        <v>6651</v>
      </c>
      <c r="F1331" s="95" t="s">
        <v>6336</v>
      </c>
      <c r="G1331" s="95" t="s">
        <v>6336</v>
      </c>
      <c r="H1331" s="106">
        <v>5463.5505676269504</v>
      </c>
      <c r="I1331" s="16">
        <v>5429.3471433856203</v>
      </c>
      <c r="J1331" s="94">
        <v>5463.5505676269504</v>
      </c>
    </row>
    <row r="1332" spans="1:10" x14ac:dyDescent="0.2">
      <c r="A1332" s="6" t="s">
        <v>1438</v>
      </c>
      <c r="B1332" s="1" t="s">
        <v>7886</v>
      </c>
      <c r="C1332" s="95" t="s">
        <v>6337</v>
      </c>
      <c r="D1332" s="95" t="s">
        <v>6337</v>
      </c>
      <c r="E1332" s="95" t="s">
        <v>6651</v>
      </c>
      <c r="F1332" s="95" t="s">
        <v>6336</v>
      </c>
      <c r="G1332" s="95" t="s">
        <v>6336</v>
      </c>
      <c r="H1332" s="106">
        <v>5340.2711478568399</v>
      </c>
      <c r="I1332" s="16">
        <v>5429.3471433856203</v>
      </c>
      <c r="J1332" s="94">
        <v>5340.2711478568399</v>
      </c>
    </row>
    <row r="1333" spans="1:10" x14ac:dyDescent="0.2">
      <c r="A1333" s="6" t="s">
        <v>1463</v>
      </c>
      <c r="B1333" s="1" t="s">
        <v>7887</v>
      </c>
      <c r="C1333" s="95" t="s">
        <v>6337</v>
      </c>
      <c r="D1333" s="95" t="s">
        <v>6337</v>
      </c>
      <c r="E1333" s="95" t="s">
        <v>6651</v>
      </c>
      <c r="F1333" s="95" t="s">
        <v>6336</v>
      </c>
      <c r="G1333" s="95" t="s">
        <v>6336</v>
      </c>
      <c r="H1333" s="106">
        <v>5442.1860919331402</v>
      </c>
      <c r="I1333" s="16">
        <v>5429.3471433856203</v>
      </c>
      <c r="J1333" s="94">
        <v>5442.1860919331402</v>
      </c>
    </row>
    <row r="1334" spans="1:10" x14ac:dyDescent="0.2">
      <c r="A1334" s="6" t="s">
        <v>1457</v>
      </c>
      <c r="B1334" s="1" t="s">
        <v>7888</v>
      </c>
      <c r="C1334" s="95" t="s">
        <v>6337</v>
      </c>
      <c r="D1334" s="95" t="s">
        <v>6337</v>
      </c>
      <c r="E1334" s="95" t="s">
        <v>6651</v>
      </c>
      <c r="F1334" s="95" t="s">
        <v>6336</v>
      </c>
      <c r="G1334" s="95" t="s">
        <v>6336</v>
      </c>
      <c r="H1334" s="106">
        <v>5334.6155364046399</v>
      </c>
      <c r="I1334" s="16">
        <v>5429.3471433856203</v>
      </c>
      <c r="J1334" s="94">
        <v>5334.6155364046399</v>
      </c>
    </row>
    <row r="1335" spans="1:10" x14ac:dyDescent="0.2">
      <c r="A1335" s="6" t="s">
        <v>1425</v>
      </c>
      <c r="B1335" s="1" t="s">
        <v>7889</v>
      </c>
      <c r="C1335" s="95" t="s">
        <v>6337</v>
      </c>
      <c r="D1335" s="95" t="s">
        <v>6337</v>
      </c>
      <c r="E1335" s="95" t="s">
        <v>6651</v>
      </c>
      <c r="F1335" s="95" t="s">
        <v>6336</v>
      </c>
      <c r="G1335" s="95" t="s">
        <v>6336</v>
      </c>
      <c r="H1335" s="106">
        <v>5407.1223846084804</v>
      </c>
      <c r="I1335" s="16">
        <v>5429.3471433856203</v>
      </c>
      <c r="J1335" s="94">
        <v>5407.1223846084804</v>
      </c>
    </row>
    <row r="1336" spans="1:10" x14ac:dyDescent="0.2">
      <c r="A1336" s="6" t="s">
        <v>1445</v>
      </c>
      <c r="B1336" s="1" t="s">
        <v>7890</v>
      </c>
      <c r="C1336" s="95" t="s">
        <v>6337</v>
      </c>
      <c r="D1336" s="95" t="s">
        <v>6337</v>
      </c>
      <c r="E1336" s="95" t="s">
        <v>6651</v>
      </c>
      <c r="F1336" s="95" t="s">
        <v>6336</v>
      </c>
      <c r="G1336" s="95" t="s">
        <v>6336</v>
      </c>
      <c r="H1336" s="106">
        <v>5373.1408538818396</v>
      </c>
      <c r="I1336" s="16">
        <v>5429.3471433856203</v>
      </c>
      <c r="J1336" s="94">
        <v>5373.1408538818396</v>
      </c>
    </row>
    <row r="1337" spans="1:10" x14ac:dyDescent="0.2">
      <c r="A1337" s="6" t="s">
        <v>1402</v>
      </c>
      <c r="B1337" s="1" t="s">
        <v>7891</v>
      </c>
      <c r="C1337" s="95" t="s">
        <v>6337</v>
      </c>
      <c r="D1337" s="95" t="s">
        <v>6337</v>
      </c>
      <c r="E1337" s="95" t="s">
        <v>6651</v>
      </c>
      <c r="F1337" s="95" t="s">
        <v>6336</v>
      </c>
      <c r="G1337" s="95" t="s">
        <v>6336</v>
      </c>
      <c r="H1337" s="106">
        <v>5382.63572803442</v>
      </c>
      <c r="I1337" s="16">
        <v>5429.3471433856203</v>
      </c>
      <c r="J1337" s="94">
        <v>5382.63572803442</v>
      </c>
    </row>
    <row r="1338" spans="1:10" x14ac:dyDescent="0.2">
      <c r="A1338" s="6" t="s">
        <v>1430</v>
      </c>
      <c r="B1338" s="1" t="s">
        <v>7892</v>
      </c>
      <c r="C1338" s="95" t="s">
        <v>6337</v>
      </c>
      <c r="D1338" s="95" t="s">
        <v>6337</v>
      </c>
      <c r="E1338" s="95" t="s">
        <v>6651</v>
      </c>
      <c r="F1338" s="95" t="s">
        <v>6336</v>
      </c>
      <c r="G1338" s="95" t="s">
        <v>6336</v>
      </c>
      <c r="H1338" s="106">
        <v>5312.4901439525502</v>
      </c>
      <c r="I1338" s="16">
        <v>5429.3471433856203</v>
      </c>
      <c r="J1338" s="94">
        <v>5312.4901439525502</v>
      </c>
    </row>
    <row r="1339" spans="1:10" x14ac:dyDescent="0.2">
      <c r="A1339" s="6" t="s">
        <v>1420</v>
      </c>
      <c r="B1339" s="1" t="s">
        <v>7893</v>
      </c>
      <c r="C1339" s="95" t="s">
        <v>6337</v>
      </c>
      <c r="D1339" s="95" t="s">
        <v>6337</v>
      </c>
      <c r="E1339" s="95" t="s">
        <v>6651</v>
      </c>
      <c r="F1339" s="95" t="s">
        <v>6336</v>
      </c>
      <c r="G1339" s="95" t="s">
        <v>6336</v>
      </c>
      <c r="H1339" s="106">
        <v>5523.7948746219799</v>
      </c>
      <c r="I1339" s="16">
        <v>5429.3471433856203</v>
      </c>
      <c r="J1339" s="94">
        <v>5523.7948746219799</v>
      </c>
    </row>
    <row r="1340" spans="1:10" x14ac:dyDescent="0.2">
      <c r="A1340" s="6" t="s">
        <v>1407</v>
      </c>
      <c r="B1340" s="1" t="s">
        <v>7894</v>
      </c>
      <c r="C1340" s="95" t="s">
        <v>6337</v>
      </c>
      <c r="D1340" s="95" t="s">
        <v>6337</v>
      </c>
      <c r="E1340" s="95" t="s">
        <v>6651</v>
      </c>
      <c r="F1340" s="95" t="s">
        <v>6336</v>
      </c>
      <c r="G1340" s="95" t="s">
        <v>6336</v>
      </c>
      <c r="H1340" s="106">
        <v>5521.5333213404601</v>
      </c>
      <c r="I1340" s="16">
        <v>5429.3471433856203</v>
      </c>
      <c r="J1340" s="94">
        <v>5521.5333213404601</v>
      </c>
    </row>
    <row r="1341" spans="1:10" x14ac:dyDescent="0.2">
      <c r="A1341" s="6" t="s">
        <v>1410</v>
      </c>
      <c r="B1341" s="1" t="s">
        <v>7895</v>
      </c>
      <c r="C1341" s="95" t="s">
        <v>6337</v>
      </c>
      <c r="D1341" s="95" t="s">
        <v>6337</v>
      </c>
      <c r="E1341" s="95" t="s">
        <v>6651</v>
      </c>
      <c r="F1341" s="95" t="s">
        <v>6336</v>
      </c>
      <c r="G1341" s="95" t="s">
        <v>6336</v>
      </c>
      <c r="H1341" s="106">
        <v>5458.7922712053596</v>
      </c>
      <c r="I1341" s="16">
        <v>5429.3471433856203</v>
      </c>
      <c r="J1341" s="94">
        <v>5458.7922712053596</v>
      </c>
    </row>
    <row r="1342" spans="1:10" x14ac:dyDescent="0.2">
      <c r="A1342" s="6" t="s">
        <v>1423</v>
      </c>
      <c r="B1342" s="1" t="s">
        <v>7896</v>
      </c>
      <c r="C1342" s="95" t="s">
        <v>6337</v>
      </c>
      <c r="D1342" s="95" t="s">
        <v>6337</v>
      </c>
      <c r="E1342" s="95" t="s">
        <v>6651</v>
      </c>
      <c r="F1342" s="95" t="s">
        <v>6336</v>
      </c>
      <c r="G1342" s="95" t="s">
        <v>6336</v>
      </c>
      <c r="H1342" s="106">
        <v>5451.5103881835903</v>
      </c>
      <c r="I1342" s="16">
        <v>5429.3471433856203</v>
      </c>
      <c r="J1342" s="94">
        <v>5451.5103881835903</v>
      </c>
    </row>
    <row r="1343" spans="1:10" x14ac:dyDescent="0.2">
      <c r="A1343" s="6" t="s">
        <v>1458</v>
      </c>
      <c r="B1343" s="1" t="s">
        <v>7897</v>
      </c>
      <c r="C1343" s="95" t="s">
        <v>6337</v>
      </c>
      <c r="D1343" s="95" t="s">
        <v>6337</v>
      </c>
      <c r="E1343" s="95" t="s">
        <v>6651</v>
      </c>
      <c r="F1343" s="95" t="s">
        <v>6336</v>
      </c>
      <c r="G1343" s="95" t="s">
        <v>6336</v>
      </c>
      <c r="H1343" s="106">
        <v>5413.2808045504398</v>
      </c>
      <c r="I1343" s="16">
        <v>5429.3471433856203</v>
      </c>
      <c r="J1343" s="94">
        <v>5413.2808045504398</v>
      </c>
    </row>
    <row r="1344" spans="1:10" x14ac:dyDescent="0.2">
      <c r="A1344" s="6" t="s">
        <v>1400</v>
      </c>
      <c r="B1344" s="1" t="s">
        <v>7898</v>
      </c>
      <c r="C1344" s="95" t="s">
        <v>6337</v>
      </c>
      <c r="D1344" s="95" t="s">
        <v>6337</v>
      </c>
      <c r="E1344" s="95" t="s">
        <v>6651</v>
      </c>
      <c r="F1344" s="95" t="s">
        <v>6336</v>
      </c>
      <c r="G1344" s="95" t="s">
        <v>6336</v>
      </c>
      <c r="H1344" s="106">
        <v>5405.3689170195703</v>
      </c>
      <c r="I1344" s="16">
        <v>5429.3471433856203</v>
      </c>
      <c r="J1344" s="94">
        <v>5405.3689170195703</v>
      </c>
    </row>
    <row r="1345" spans="1:10" x14ac:dyDescent="0.2">
      <c r="A1345" s="6" t="s">
        <v>1437</v>
      </c>
      <c r="B1345" s="1" t="s">
        <v>7899</v>
      </c>
      <c r="C1345" s="95" t="s">
        <v>6337</v>
      </c>
      <c r="D1345" s="95" t="s">
        <v>6337</v>
      </c>
      <c r="E1345" s="95" t="s">
        <v>6651</v>
      </c>
      <c r="F1345" s="95" t="s">
        <v>6336</v>
      </c>
      <c r="G1345" s="95" t="s">
        <v>6336</v>
      </c>
      <c r="H1345" s="106">
        <v>5268.2561428931403</v>
      </c>
      <c r="I1345" s="16">
        <v>5429.3471433856203</v>
      </c>
      <c r="J1345" s="94">
        <v>5268.2561428931403</v>
      </c>
    </row>
    <row r="1346" spans="1:10" x14ac:dyDescent="0.2">
      <c r="A1346" s="6" t="s">
        <v>1443</v>
      </c>
      <c r="B1346" s="1" t="s">
        <v>7900</v>
      </c>
      <c r="C1346" s="95" t="s">
        <v>6337</v>
      </c>
      <c r="D1346" s="95" t="s">
        <v>6337</v>
      </c>
      <c r="E1346" s="95" t="s">
        <v>6651</v>
      </c>
      <c r="F1346" s="95" t="s">
        <v>6336</v>
      </c>
      <c r="G1346" s="95" t="s">
        <v>6336</v>
      </c>
      <c r="H1346" s="106">
        <v>5328.0822827888296</v>
      </c>
      <c r="I1346" s="16">
        <v>5429.3471433856203</v>
      </c>
      <c r="J1346" s="94">
        <v>5328.0822827888296</v>
      </c>
    </row>
    <row r="1347" spans="1:10" x14ac:dyDescent="0.2">
      <c r="A1347" s="6" t="s">
        <v>1466</v>
      </c>
      <c r="B1347" s="1" t="s">
        <v>7901</v>
      </c>
      <c r="C1347" s="95" t="s">
        <v>6337</v>
      </c>
      <c r="D1347" s="95" t="s">
        <v>6337</v>
      </c>
      <c r="E1347" s="95" t="s">
        <v>6651</v>
      </c>
      <c r="F1347" s="95" t="s">
        <v>6336</v>
      </c>
      <c r="G1347" s="95" t="s">
        <v>6336</v>
      </c>
      <c r="H1347" s="106">
        <v>5424.0058361235097</v>
      </c>
      <c r="I1347" s="16">
        <v>5429.3471433856203</v>
      </c>
      <c r="J1347" s="94">
        <v>5424.0058361235097</v>
      </c>
    </row>
    <row r="1348" spans="1:10" x14ac:dyDescent="0.2">
      <c r="A1348" s="6" t="s">
        <v>1427</v>
      </c>
      <c r="B1348" s="1" t="s">
        <v>7902</v>
      </c>
      <c r="C1348" s="95" t="s">
        <v>6337</v>
      </c>
      <c r="D1348" s="95" t="s">
        <v>6337</v>
      </c>
      <c r="E1348" s="95" t="s">
        <v>6651</v>
      </c>
      <c r="F1348" s="95" t="s">
        <v>6336</v>
      </c>
      <c r="G1348" s="95" t="s">
        <v>6336</v>
      </c>
      <c r="H1348" s="106">
        <v>5582.57130432129</v>
      </c>
      <c r="I1348" s="16">
        <v>5429.3471433856203</v>
      </c>
      <c r="J1348" s="94">
        <v>5582.57130432129</v>
      </c>
    </row>
    <row r="1349" spans="1:10" x14ac:dyDescent="0.2">
      <c r="A1349" s="6" t="s">
        <v>1434</v>
      </c>
      <c r="B1349" s="1" t="s">
        <v>7903</v>
      </c>
      <c r="C1349" s="95" t="s">
        <v>6337</v>
      </c>
      <c r="D1349" s="95" t="s">
        <v>6337</v>
      </c>
      <c r="E1349" s="95" t="s">
        <v>6651</v>
      </c>
      <c r="F1349" s="95" t="s">
        <v>6336</v>
      </c>
      <c r="G1349" s="95" t="s">
        <v>6336</v>
      </c>
      <c r="H1349" s="106">
        <v>5354.4162109375002</v>
      </c>
      <c r="I1349" s="16">
        <v>5429.3471433856203</v>
      </c>
      <c r="J1349" s="94">
        <v>5354.4162109375002</v>
      </c>
    </row>
    <row r="1350" spans="1:10" x14ac:dyDescent="0.2">
      <c r="A1350" s="6" t="s">
        <v>1465</v>
      </c>
      <c r="B1350" s="1" t="s">
        <v>7904</v>
      </c>
      <c r="C1350" s="95" t="s">
        <v>6337</v>
      </c>
      <c r="D1350" s="95" t="s">
        <v>6337</v>
      </c>
      <c r="E1350" s="95" t="s">
        <v>6651</v>
      </c>
      <c r="F1350" s="95" t="s">
        <v>6336</v>
      </c>
      <c r="G1350" s="95" t="s">
        <v>6336</v>
      </c>
      <c r="H1350" s="106">
        <v>5385.5738015776697</v>
      </c>
      <c r="I1350" s="16">
        <v>5429.3471433856203</v>
      </c>
      <c r="J1350" s="94">
        <v>5385.5738015776697</v>
      </c>
    </row>
    <row r="1351" spans="1:10" x14ac:dyDescent="0.2">
      <c r="A1351" s="6" t="s">
        <v>1450</v>
      </c>
      <c r="B1351" s="1" t="s">
        <v>7905</v>
      </c>
      <c r="C1351" s="95" t="s">
        <v>6337</v>
      </c>
      <c r="D1351" s="95" t="s">
        <v>6337</v>
      </c>
      <c r="E1351" s="95" t="s">
        <v>6651</v>
      </c>
      <c r="F1351" s="95" t="s">
        <v>6336</v>
      </c>
      <c r="G1351" s="95" t="s">
        <v>6336</v>
      </c>
      <c r="H1351" s="106">
        <v>5447.4307797080601</v>
      </c>
      <c r="I1351" s="16">
        <v>5429.3471433856203</v>
      </c>
      <c r="J1351" s="94">
        <v>5447.4307797080601</v>
      </c>
    </row>
    <row r="1352" spans="1:10" x14ac:dyDescent="0.2">
      <c r="A1352" s="6" t="s">
        <v>1418</v>
      </c>
      <c r="B1352" s="1" t="s">
        <v>7906</v>
      </c>
      <c r="C1352" s="95" t="s">
        <v>6337</v>
      </c>
      <c r="D1352" s="95" t="s">
        <v>6337</v>
      </c>
      <c r="E1352" s="95" t="s">
        <v>6651</v>
      </c>
      <c r="F1352" s="95" t="s">
        <v>6336</v>
      </c>
      <c r="G1352" s="95" t="s">
        <v>6336</v>
      </c>
      <c r="H1352" s="106">
        <v>5492.4007714843701</v>
      </c>
      <c r="I1352" s="16">
        <v>5429.3471433856203</v>
      </c>
      <c r="J1352" s="94">
        <v>5492.4007714843701</v>
      </c>
    </row>
    <row r="1353" spans="1:10" x14ac:dyDescent="0.2">
      <c r="A1353" s="6" t="s">
        <v>1426</v>
      </c>
      <c r="B1353" s="1" t="s">
        <v>7907</v>
      </c>
      <c r="C1353" s="95" t="s">
        <v>6337</v>
      </c>
      <c r="D1353" s="95" t="s">
        <v>6337</v>
      </c>
      <c r="E1353" s="95" t="s">
        <v>6651</v>
      </c>
      <c r="F1353" s="95" t="s">
        <v>6336</v>
      </c>
      <c r="G1353" s="95" t="s">
        <v>6336</v>
      </c>
      <c r="H1353" s="106">
        <v>5455.0552408854201</v>
      </c>
      <c r="I1353" s="16">
        <v>5429.3471433856203</v>
      </c>
      <c r="J1353" s="94">
        <v>5455.0552408854201</v>
      </c>
    </row>
    <row r="1354" spans="1:10" x14ac:dyDescent="0.2">
      <c r="A1354" s="6" t="s">
        <v>1394</v>
      </c>
      <c r="B1354" s="1" t="s">
        <v>7908</v>
      </c>
      <c r="C1354" s="95" t="s">
        <v>6337</v>
      </c>
      <c r="D1354" s="95" t="s">
        <v>6337</v>
      </c>
      <c r="E1354" s="95" t="s">
        <v>6651</v>
      </c>
      <c r="F1354" s="95" t="s">
        <v>6336</v>
      </c>
      <c r="G1354" s="95" t="s">
        <v>6336</v>
      </c>
      <c r="H1354" s="106">
        <v>5249.6347900390601</v>
      </c>
      <c r="I1354" s="16">
        <v>5429.3471433856203</v>
      </c>
      <c r="J1354" s="94">
        <v>5249.6347900390601</v>
      </c>
    </row>
    <row r="1355" spans="1:10" x14ac:dyDescent="0.2">
      <c r="A1355" s="6" t="s">
        <v>1404</v>
      </c>
      <c r="B1355" s="1" t="s">
        <v>7909</v>
      </c>
      <c r="C1355" s="95" t="s">
        <v>6337</v>
      </c>
      <c r="D1355" s="95" t="s">
        <v>6337</v>
      </c>
      <c r="E1355" s="95" t="s">
        <v>6651</v>
      </c>
      <c r="F1355" s="95" t="s">
        <v>6336</v>
      </c>
      <c r="G1355" s="95" t="s">
        <v>6336</v>
      </c>
      <c r="H1355" s="106">
        <v>5628.43585591377</v>
      </c>
      <c r="I1355" s="16">
        <v>5429.3471433856203</v>
      </c>
      <c r="J1355" s="94">
        <v>5628.43585591377</v>
      </c>
    </row>
    <row r="1356" spans="1:10" x14ac:dyDescent="0.2">
      <c r="A1356" s="6" t="s">
        <v>1405</v>
      </c>
      <c r="B1356" s="1" t="s">
        <v>7910</v>
      </c>
      <c r="C1356" s="95" t="s">
        <v>6337</v>
      </c>
      <c r="D1356" s="95" t="s">
        <v>6337</v>
      </c>
      <c r="E1356" s="95" t="s">
        <v>6651</v>
      </c>
      <c r="F1356" s="95" t="s">
        <v>6336</v>
      </c>
      <c r="G1356" s="95" t="s">
        <v>6336</v>
      </c>
      <c r="H1356" s="106">
        <v>5380.3065350506804</v>
      </c>
      <c r="I1356" s="16">
        <v>5429.3471433856203</v>
      </c>
      <c r="J1356" s="94">
        <v>5380.3065350506804</v>
      </c>
    </row>
    <row r="1357" spans="1:10" x14ac:dyDescent="0.2">
      <c r="A1357" s="6" t="s">
        <v>1453</v>
      </c>
      <c r="B1357" s="1" t="s">
        <v>7911</v>
      </c>
      <c r="C1357" s="95" t="s">
        <v>6337</v>
      </c>
      <c r="D1357" s="95" t="s">
        <v>6337</v>
      </c>
      <c r="E1357" s="95" t="s">
        <v>6651</v>
      </c>
      <c r="F1357" s="95" t="s">
        <v>6336</v>
      </c>
      <c r="G1357" s="95" t="s">
        <v>6336</v>
      </c>
      <c r="H1357" s="106">
        <v>5325.6018826844302</v>
      </c>
      <c r="I1357" s="16">
        <v>5429.3471433856203</v>
      </c>
      <c r="J1357" s="94">
        <v>5325.6018826844302</v>
      </c>
    </row>
    <row r="1358" spans="1:10" x14ac:dyDescent="0.2">
      <c r="A1358" s="6" t="s">
        <v>1451</v>
      </c>
      <c r="B1358" s="1" t="s">
        <v>7912</v>
      </c>
      <c r="C1358" s="95" t="s">
        <v>6337</v>
      </c>
      <c r="D1358" s="95" t="s">
        <v>6337</v>
      </c>
      <c r="E1358" s="95" t="s">
        <v>6651</v>
      </c>
      <c r="F1358" s="95" t="s">
        <v>6336</v>
      </c>
      <c r="G1358" s="95" t="s">
        <v>6336</v>
      </c>
      <c r="H1358" s="106">
        <v>5375.9912168921501</v>
      </c>
      <c r="I1358" s="16">
        <v>5429.3471433856203</v>
      </c>
      <c r="J1358" s="94">
        <v>5375.9912168921501</v>
      </c>
    </row>
    <row r="1359" spans="1:10" x14ac:dyDescent="0.2">
      <c r="A1359" s="6" t="s">
        <v>1429</v>
      </c>
      <c r="B1359" s="1" t="s">
        <v>7913</v>
      </c>
      <c r="C1359" s="95" t="s">
        <v>6337</v>
      </c>
      <c r="D1359" s="95" t="s">
        <v>6337</v>
      </c>
      <c r="E1359" s="95" t="s">
        <v>6651</v>
      </c>
      <c r="F1359" s="95" t="s">
        <v>6336</v>
      </c>
      <c r="G1359" s="95" t="s">
        <v>6336</v>
      </c>
      <c r="H1359" s="106">
        <v>5439.1292724609402</v>
      </c>
      <c r="I1359" s="16">
        <v>5429.3471433856203</v>
      </c>
      <c r="J1359" s="94">
        <v>5439.1292724609402</v>
      </c>
    </row>
    <row r="1360" spans="1:10" x14ac:dyDescent="0.2">
      <c r="A1360" s="6" t="s">
        <v>1439</v>
      </c>
      <c r="B1360" s="1" t="s">
        <v>7914</v>
      </c>
      <c r="C1360" s="95" t="s">
        <v>6337</v>
      </c>
      <c r="D1360" s="95" t="s">
        <v>6337</v>
      </c>
      <c r="E1360" s="95" t="s">
        <v>6651</v>
      </c>
      <c r="F1360" s="95" t="s">
        <v>6336</v>
      </c>
      <c r="G1360" s="95" t="s">
        <v>6336</v>
      </c>
      <c r="H1360" s="106">
        <v>5314.4583007812498</v>
      </c>
      <c r="I1360" s="16">
        <v>5429.3471433856203</v>
      </c>
      <c r="J1360" s="94">
        <v>5314.4583007812498</v>
      </c>
    </row>
    <row r="1361" spans="1:10" x14ac:dyDescent="0.2">
      <c r="A1361" s="6" t="s">
        <v>1455</v>
      </c>
      <c r="B1361" s="1" t="s">
        <v>12307</v>
      </c>
      <c r="C1361" s="95" t="s">
        <v>6337</v>
      </c>
      <c r="D1361" s="95" t="s">
        <v>6337</v>
      </c>
      <c r="E1361" s="95" t="s">
        <v>6651</v>
      </c>
      <c r="F1361" s="95" t="s">
        <v>6336</v>
      </c>
      <c r="G1361" s="95" t="s">
        <v>6336</v>
      </c>
      <c r="H1361" s="106">
        <v>5429.6949707031299</v>
      </c>
      <c r="I1361" s="16">
        <v>5429.3471433856203</v>
      </c>
      <c r="J1361" s="94">
        <v>5429.6949707031299</v>
      </c>
    </row>
    <row r="1362" spans="1:10" x14ac:dyDescent="0.2">
      <c r="A1362" s="6" t="s">
        <v>1456</v>
      </c>
      <c r="B1362" s="1" t="s">
        <v>7599</v>
      </c>
      <c r="C1362" s="95" t="s">
        <v>6337</v>
      </c>
      <c r="D1362" s="95" t="s">
        <v>6337</v>
      </c>
      <c r="E1362" s="95" t="s">
        <v>6651</v>
      </c>
      <c r="F1362" s="95" t="s">
        <v>6336</v>
      </c>
      <c r="G1362" s="95" t="s">
        <v>6336</v>
      </c>
      <c r="H1362" s="106">
        <v>5432.5175937084396</v>
      </c>
      <c r="I1362" s="16">
        <v>5429.3471433856203</v>
      </c>
      <c r="J1362" s="94">
        <v>5432.5175937084396</v>
      </c>
    </row>
    <row r="1363" spans="1:10" x14ac:dyDescent="0.2">
      <c r="A1363" s="6" t="s">
        <v>1436</v>
      </c>
      <c r="B1363" s="1" t="s">
        <v>7915</v>
      </c>
      <c r="C1363" s="95" t="s">
        <v>6337</v>
      </c>
      <c r="D1363" s="95" t="s">
        <v>6337</v>
      </c>
      <c r="E1363" s="95" t="s">
        <v>6651</v>
      </c>
      <c r="F1363" s="95" t="s">
        <v>6336</v>
      </c>
      <c r="G1363" s="95" t="s">
        <v>6336</v>
      </c>
      <c r="H1363" s="106">
        <v>5366.2473632812498</v>
      </c>
      <c r="I1363" s="16">
        <v>5429.3471433856203</v>
      </c>
      <c r="J1363" s="94">
        <v>5366.2473632812498</v>
      </c>
    </row>
    <row r="1364" spans="1:10" x14ac:dyDescent="0.2">
      <c r="A1364" s="6" t="s">
        <v>1446</v>
      </c>
      <c r="B1364" s="1" t="s">
        <v>7916</v>
      </c>
      <c r="C1364" s="95" t="s">
        <v>6337</v>
      </c>
      <c r="D1364" s="95" t="s">
        <v>6337</v>
      </c>
      <c r="E1364" s="95" t="s">
        <v>6651</v>
      </c>
      <c r="F1364" s="95" t="s">
        <v>6336</v>
      </c>
      <c r="G1364" s="95" t="s">
        <v>6336</v>
      </c>
      <c r="H1364" s="106">
        <v>5503.3998838014204</v>
      </c>
      <c r="I1364" s="16">
        <v>5429.3471433856203</v>
      </c>
      <c r="J1364" s="94">
        <v>5503.3998838014204</v>
      </c>
    </row>
    <row r="1365" spans="1:10" x14ac:dyDescent="0.2">
      <c r="A1365" s="6" t="s">
        <v>1459</v>
      </c>
      <c r="B1365" s="1" t="s">
        <v>7917</v>
      </c>
      <c r="C1365" s="95" t="s">
        <v>6337</v>
      </c>
      <c r="D1365" s="95" t="s">
        <v>6337</v>
      </c>
      <c r="E1365" s="95" t="s">
        <v>6651</v>
      </c>
      <c r="F1365" s="95" t="s">
        <v>6336</v>
      </c>
      <c r="G1365" s="95" t="s">
        <v>6336</v>
      </c>
      <c r="H1365" s="106">
        <v>5546.21139865451</v>
      </c>
      <c r="I1365" s="16">
        <v>5429.3471433856203</v>
      </c>
      <c r="J1365" s="94">
        <v>5546.21139865451</v>
      </c>
    </row>
    <row r="1366" spans="1:10" x14ac:dyDescent="0.2">
      <c r="A1366" s="6" t="s">
        <v>1442</v>
      </c>
      <c r="B1366" s="1" t="s">
        <v>7918</v>
      </c>
      <c r="C1366" s="95" t="s">
        <v>6337</v>
      </c>
      <c r="D1366" s="95" t="s">
        <v>6337</v>
      </c>
      <c r="E1366" s="95" t="s">
        <v>6651</v>
      </c>
      <c r="F1366" s="95" t="s">
        <v>6336</v>
      </c>
      <c r="G1366" s="95" t="s">
        <v>6336</v>
      </c>
      <c r="H1366" s="106">
        <v>5486.4076040995496</v>
      </c>
      <c r="I1366" s="16">
        <v>5429.3471433856203</v>
      </c>
      <c r="J1366" s="94">
        <v>5486.4076040995496</v>
      </c>
    </row>
    <row r="1367" spans="1:10" x14ac:dyDescent="0.2">
      <c r="A1367" s="6" t="s">
        <v>1406</v>
      </c>
      <c r="B1367" s="1" t="s">
        <v>7919</v>
      </c>
      <c r="C1367" s="95" t="s">
        <v>6337</v>
      </c>
      <c r="D1367" s="95" t="s">
        <v>6337</v>
      </c>
      <c r="E1367" s="95" t="s">
        <v>6651</v>
      </c>
      <c r="F1367" s="95" t="s">
        <v>6336</v>
      </c>
      <c r="G1367" s="95" t="s">
        <v>6336</v>
      </c>
      <c r="H1367" s="106">
        <v>5603.1074381510398</v>
      </c>
      <c r="I1367" s="16">
        <v>5429.3471433856203</v>
      </c>
      <c r="J1367" s="94">
        <v>5603.1074381510398</v>
      </c>
    </row>
    <row r="1368" spans="1:10" x14ac:dyDescent="0.2">
      <c r="A1368" s="6" t="s">
        <v>1397</v>
      </c>
      <c r="B1368" s="1" t="s">
        <v>7920</v>
      </c>
      <c r="C1368" s="95" t="s">
        <v>6337</v>
      </c>
      <c r="D1368" s="95" t="s">
        <v>6337</v>
      </c>
      <c r="E1368" s="95" t="s">
        <v>6651</v>
      </c>
      <c r="F1368" s="95" t="s">
        <v>6336</v>
      </c>
      <c r="G1368" s="95" t="s">
        <v>6336</v>
      </c>
      <c r="H1368" s="106">
        <v>5359.3323462701601</v>
      </c>
      <c r="I1368" s="16">
        <v>5429.3471433856203</v>
      </c>
      <c r="J1368" s="94">
        <v>5359.3323462701601</v>
      </c>
    </row>
    <row r="1369" spans="1:10" x14ac:dyDescent="0.2">
      <c r="A1369" s="6" t="s">
        <v>1460</v>
      </c>
      <c r="B1369" s="1" t="s">
        <v>7921</v>
      </c>
      <c r="C1369" s="95" t="s">
        <v>6337</v>
      </c>
      <c r="D1369" s="95" t="s">
        <v>6337</v>
      </c>
      <c r="E1369" s="95" t="s">
        <v>6651</v>
      </c>
      <c r="F1369" s="95" t="s">
        <v>6336</v>
      </c>
      <c r="G1369" s="95" t="s">
        <v>6336</v>
      </c>
      <c r="H1369" s="106">
        <v>5417.4050083705397</v>
      </c>
      <c r="I1369" s="16">
        <v>5429.3471433856203</v>
      </c>
      <c r="J1369" s="94">
        <v>5417.4050083705397</v>
      </c>
    </row>
    <row r="1370" spans="1:10" x14ac:dyDescent="0.2">
      <c r="A1370" s="6" t="s">
        <v>1464</v>
      </c>
      <c r="B1370" s="1" t="s">
        <v>7922</v>
      </c>
      <c r="C1370" s="95" t="s">
        <v>6337</v>
      </c>
      <c r="D1370" s="95" t="s">
        <v>6337</v>
      </c>
      <c r="E1370" s="95" t="s">
        <v>6651</v>
      </c>
      <c r="F1370" s="95" t="s">
        <v>6336</v>
      </c>
      <c r="G1370" s="95" t="s">
        <v>6336</v>
      </c>
      <c r="H1370" s="106">
        <v>5629.9473666487102</v>
      </c>
      <c r="I1370" s="16">
        <v>5429.3471433856203</v>
      </c>
      <c r="J1370" s="94">
        <v>5629.9473666487102</v>
      </c>
    </row>
    <row r="1371" spans="1:10" x14ac:dyDescent="0.2">
      <c r="A1371" s="6" t="s">
        <v>1433</v>
      </c>
      <c r="B1371" s="1" t="s">
        <v>7923</v>
      </c>
      <c r="C1371" s="95" t="s">
        <v>6337</v>
      </c>
      <c r="D1371" s="95" t="s">
        <v>6337</v>
      </c>
      <c r="E1371" s="95" t="s">
        <v>6651</v>
      </c>
      <c r="F1371" s="95" t="s">
        <v>6336</v>
      </c>
      <c r="G1371" s="95" t="s">
        <v>6336</v>
      </c>
      <c r="H1371" s="106">
        <v>5478.4021040483003</v>
      </c>
      <c r="I1371" s="16">
        <v>5429.3471433856203</v>
      </c>
      <c r="J1371" s="94">
        <v>5478.4021040483003</v>
      </c>
    </row>
    <row r="1372" spans="1:10" x14ac:dyDescent="0.2">
      <c r="A1372" s="6" t="s">
        <v>1411</v>
      </c>
      <c r="B1372" s="1" t="s">
        <v>7924</v>
      </c>
      <c r="C1372" s="95" t="s">
        <v>6337</v>
      </c>
      <c r="D1372" s="95" t="s">
        <v>6337</v>
      </c>
      <c r="E1372" s="95" t="s">
        <v>6651</v>
      </c>
      <c r="F1372" s="95" t="s">
        <v>6336</v>
      </c>
      <c r="G1372" s="95" t="s">
        <v>6336</v>
      </c>
      <c r="H1372" s="106">
        <v>5614.3997247869302</v>
      </c>
      <c r="I1372" s="16">
        <v>5429.3471433856203</v>
      </c>
      <c r="J1372" s="94">
        <v>5614.3997247869302</v>
      </c>
    </row>
    <row r="1373" spans="1:10" x14ac:dyDescent="0.2">
      <c r="A1373" s="6" t="s">
        <v>1424</v>
      </c>
      <c r="B1373" s="1" t="s">
        <v>12308</v>
      </c>
      <c r="C1373" s="95" t="s">
        <v>6337</v>
      </c>
      <c r="D1373" s="95" t="s">
        <v>6337</v>
      </c>
      <c r="E1373" s="95" t="s">
        <v>6651</v>
      </c>
      <c r="F1373" s="95" t="s">
        <v>6336</v>
      </c>
      <c r="G1373" s="95" t="s">
        <v>6336</v>
      </c>
      <c r="H1373" s="106">
        <v>5232.2965214170299</v>
      </c>
      <c r="I1373" s="16">
        <v>5429.3471433856203</v>
      </c>
      <c r="J1373" s="94">
        <v>5232.2965214170299</v>
      </c>
    </row>
    <row r="1374" spans="1:10" x14ac:dyDescent="0.2">
      <c r="A1374" s="6" t="s">
        <v>1449</v>
      </c>
      <c r="B1374" s="1" t="s">
        <v>7925</v>
      </c>
      <c r="C1374" s="95" t="s">
        <v>6337</v>
      </c>
      <c r="D1374" s="95" t="s">
        <v>6337</v>
      </c>
      <c r="E1374" s="95" t="s">
        <v>6651</v>
      </c>
      <c r="F1374" s="95" t="s">
        <v>6336</v>
      </c>
      <c r="G1374" s="95" t="s">
        <v>6336</v>
      </c>
      <c r="H1374" s="106">
        <v>5392.1560174851202</v>
      </c>
      <c r="I1374" s="16">
        <v>5429.3471433856203</v>
      </c>
      <c r="J1374" s="94">
        <v>5392.1560174851202</v>
      </c>
    </row>
    <row r="1375" spans="1:10" x14ac:dyDescent="0.2">
      <c r="A1375" s="6" t="s">
        <v>1414</v>
      </c>
      <c r="B1375" s="1" t="s">
        <v>7926</v>
      </c>
      <c r="C1375" s="95" t="s">
        <v>6337</v>
      </c>
      <c r="D1375" s="95" t="s">
        <v>6337</v>
      </c>
      <c r="E1375" s="95" t="s">
        <v>6651</v>
      </c>
      <c r="F1375" s="95" t="s">
        <v>6336</v>
      </c>
      <c r="G1375" s="95" t="s">
        <v>6336</v>
      </c>
      <c r="H1375" s="106">
        <v>5339.2138950892904</v>
      </c>
      <c r="I1375" s="16">
        <v>5429.3471433856203</v>
      </c>
      <c r="J1375" s="94">
        <v>5339.2138950892904</v>
      </c>
    </row>
    <row r="1376" spans="1:10" x14ac:dyDescent="0.2">
      <c r="A1376" s="6" t="s">
        <v>1432</v>
      </c>
      <c r="B1376" s="1" t="s">
        <v>7927</v>
      </c>
      <c r="C1376" s="95" t="s">
        <v>6337</v>
      </c>
      <c r="D1376" s="95" t="s">
        <v>6337</v>
      </c>
      <c r="E1376" s="95" t="s">
        <v>6651</v>
      </c>
      <c r="F1376" s="95" t="s">
        <v>6336</v>
      </c>
      <c r="G1376" s="95" t="s">
        <v>6336</v>
      </c>
      <c r="H1376" s="106">
        <v>5633.6780598958303</v>
      </c>
      <c r="I1376" s="16">
        <v>5429.3471433856203</v>
      </c>
      <c r="J1376" s="94">
        <v>5633.6780598958303</v>
      </c>
    </row>
    <row r="1377" spans="1:10" x14ac:dyDescent="0.2">
      <c r="A1377" s="6" t="s">
        <v>2595</v>
      </c>
      <c r="B1377" s="1" t="s">
        <v>7928</v>
      </c>
      <c r="C1377" s="95" t="s">
        <v>6496</v>
      </c>
      <c r="D1377" s="95" t="s">
        <v>12671</v>
      </c>
      <c r="E1377" s="95" t="s">
        <v>6643</v>
      </c>
      <c r="F1377" s="95" t="s">
        <v>6566</v>
      </c>
      <c r="G1377" s="95" t="s">
        <v>6566</v>
      </c>
      <c r="H1377" s="106">
        <v>5286.3898325435403</v>
      </c>
      <c r="I1377" s="16">
        <v>5297.25015930478</v>
      </c>
      <c r="J1377" s="94">
        <v>5286.3898325435403</v>
      </c>
    </row>
    <row r="1378" spans="1:10" x14ac:dyDescent="0.2">
      <c r="A1378" s="6" t="s">
        <v>2590</v>
      </c>
      <c r="B1378" s="1" t="s">
        <v>7929</v>
      </c>
      <c r="C1378" s="95" t="s">
        <v>6496</v>
      </c>
      <c r="D1378" s="95" t="s">
        <v>12671</v>
      </c>
      <c r="E1378" s="95" t="s">
        <v>6643</v>
      </c>
      <c r="F1378" s="95" t="s">
        <v>6566</v>
      </c>
      <c r="G1378" s="95" t="s">
        <v>6566</v>
      </c>
      <c r="H1378" s="106">
        <v>5253.4115426199796</v>
      </c>
      <c r="I1378" s="16">
        <v>5297.25015930478</v>
      </c>
      <c r="J1378" s="94">
        <v>5253.4115426199796</v>
      </c>
    </row>
    <row r="1379" spans="1:10" x14ac:dyDescent="0.2">
      <c r="A1379" s="6" t="s">
        <v>2564</v>
      </c>
      <c r="B1379" s="1" t="s">
        <v>7930</v>
      </c>
      <c r="C1379" s="95" t="s">
        <v>6496</v>
      </c>
      <c r="D1379" s="95" t="s">
        <v>12671</v>
      </c>
      <c r="E1379" s="95" t="s">
        <v>6643</v>
      </c>
      <c r="F1379" s="95" t="s">
        <v>6566</v>
      </c>
      <c r="G1379" s="95" t="s">
        <v>6566</v>
      </c>
      <c r="H1379" s="106">
        <v>5277.14970917754</v>
      </c>
      <c r="I1379" s="16">
        <v>5297.25015930478</v>
      </c>
      <c r="J1379" s="94">
        <v>5277.14970917754</v>
      </c>
    </row>
    <row r="1380" spans="1:10" x14ac:dyDescent="0.2">
      <c r="A1380" s="6" t="s">
        <v>2581</v>
      </c>
      <c r="B1380" s="1" t="s">
        <v>7931</v>
      </c>
      <c r="C1380" s="95" t="s">
        <v>6496</v>
      </c>
      <c r="D1380" s="95" t="s">
        <v>12671</v>
      </c>
      <c r="E1380" s="95" t="s">
        <v>6643</v>
      </c>
      <c r="F1380" s="95" t="s">
        <v>6563</v>
      </c>
      <c r="G1380" s="95" t="s">
        <v>6563</v>
      </c>
      <c r="H1380" s="106">
        <v>5367.8444224575096</v>
      </c>
      <c r="I1380" s="16">
        <v>5332.0417583314802</v>
      </c>
      <c r="J1380" s="94">
        <v>5367.8444224575096</v>
      </c>
    </row>
    <row r="1381" spans="1:10" x14ac:dyDescent="0.2">
      <c r="A1381" s="6" t="s">
        <v>2601</v>
      </c>
      <c r="B1381" s="1" t="s">
        <v>7932</v>
      </c>
      <c r="C1381" s="95" t="s">
        <v>6496</v>
      </c>
      <c r="D1381" s="95" t="s">
        <v>12671</v>
      </c>
      <c r="E1381" s="95" t="s">
        <v>6643</v>
      </c>
      <c r="F1381" s="95" t="s">
        <v>6566</v>
      </c>
      <c r="G1381" s="95" t="s">
        <v>6566</v>
      </c>
      <c r="H1381" s="106">
        <v>5225.9997070312502</v>
      </c>
      <c r="I1381" s="16">
        <v>5297.25015930478</v>
      </c>
      <c r="J1381" s="94">
        <v>5225.9997070312502</v>
      </c>
    </row>
    <row r="1382" spans="1:10" x14ac:dyDescent="0.2">
      <c r="A1382" s="6" t="s">
        <v>2593</v>
      </c>
      <c r="B1382" s="1" t="s">
        <v>7933</v>
      </c>
      <c r="C1382" s="95" t="s">
        <v>6496</v>
      </c>
      <c r="D1382" s="95" t="s">
        <v>12671</v>
      </c>
      <c r="E1382" s="95" t="s">
        <v>6643</v>
      </c>
      <c r="F1382" s="95" t="s">
        <v>6564</v>
      </c>
      <c r="G1382" s="95" t="s">
        <v>6564</v>
      </c>
      <c r="H1382" s="106">
        <v>5334.7301314504502</v>
      </c>
      <c r="I1382" s="16">
        <v>5324.8966895273898</v>
      </c>
      <c r="J1382" s="94">
        <v>5334.7301314504502</v>
      </c>
    </row>
    <row r="1383" spans="1:10" x14ac:dyDescent="0.2">
      <c r="A1383" s="6" t="s">
        <v>2622</v>
      </c>
      <c r="B1383" s="1" t="s">
        <v>7934</v>
      </c>
      <c r="C1383" s="95" t="s">
        <v>6496</v>
      </c>
      <c r="D1383" s="95" t="s">
        <v>12671</v>
      </c>
      <c r="E1383" s="95" t="s">
        <v>6643</v>
      </c>
      <c r="F1383" s="95" t="s">
        <v>6563</v>
      </c>
      <c r="G1383" s="95" t="s">
        <v>6563</v>
      </c>
      <c r="H1383" s="106">
        <v>5450.5029345703097</v>
      </c>
      <c r="I1383" s="16">
        <v>5332.0417583314802</v>
      </c>
      <c r="J1383" s="94">
        <v>5450.5029345703097</v>
      </c>
    </row>
    <row r="1384" spans="1:10" x14ac:dyDescent="0.2">
      <c r="A1384" s="6" t="s">
        <v>2582</v>
      </c>
      <c r="B1384" s="1" t="s">
        <v>7935</v>
      </c>
      <c r="C1384" s="95" t="s">
        <v>6496</v>
      </c>
      <c r="D1384" s="95" t="s">
        <v>12671</v>
      </c>
      <c r="E1384" s="95" t="s">
        <v>6643</v>
      </c>
      <c r="F1384" s="95" t="s">
        <v>6564</v>
      </c>
      <c r="G1384" s="95" t="s">
        <v>6564</v>
      </c>
      <c r="H1384" s="106">
        <v>5435.9272259584404</v>
      </c>
      <c r="I1384" s="16">
        <v>5324.8966895273898</v>
      </c>
      <c r="J1384" s="94">
        <v>5435.9272259584404</v>
      </c>
    </row>
    <row r="1385" spans="1:10" x14ac:dyDescent="0.2">
      <c r="A1385" s="6" t="s">
        <v>2580</v>
      </c>
      <c r="B1385" s="1" t="s">
        <v>7936</v>
      </c>
      <c r="C1385" s="95" t="s">
        <v>6496</v>
      </c>
      <c r="D1385" s="95" t="s">
        <v>12671</v>
      </c>
      <c r="E1385" s="95" t="s">
        <v>6643</v>
      </c>
      <c r="F1385" s="95" t="s">
        <v>6566</v>
      </c>
      <c r="G1385" s="95" t="s">
        <v>6566</v>
      </c>
      <c r="H1385" s="106">
        <v>5277.4852736452804</v>
      </c>
      <c r="I1385" s="16">
        <v>5297.25015930478</v>
      </c>
      <c r="J1385" s="94">
        <v>5277.4852736452804</v>
      </c>
    </row>
    <row r="1386" spans="1:10" x14ac:dyDescent="0.2">
      <c r="A1386" s="6" t="s">
        <v>2602</v>
      </c>
      <c r="B1386" s="1" t="s">
        <v>7937</v>
      </c>
      <c r="C1386" s="95" t="s">
        <v>6496</v>
      </c>
      <c r="D1386" s="95" t="s">
        <v>12671</v>
      </c>
      <c r="E1386" s="95" t="s">
        <v>6643</v>
      </c>
      <c r="F1386" s="95" t="s">
        <v>6566</v>
      </c>
      <c r="G1386" s="95" t="s">
        <v>6566</v>
      </c>
      <c r="H1386" s="106">
        <v>5276.2969613424202</v>
      </c>
      <c r="I1386" s="16">
        <v>5297.25015930478</v>
      </c>
      <c r="J1386" s="94">
        <v>5276.2969613424202</v>
      </c>
    </row>
    <row r="1387" spans="1:10" x14ac:dyDescent="0.2">
      <c r="A1387" s="6" t="s">
        <v>2560</v>
      </c>
      <c r="B1387" s="1" t="s">
        <v>7938</v>
      </c>
      <c r="C1387" s="95" t="s">
        <v>6496</v>
      </c>
      <c r="D1387" s="95" t="s">
        <v>12671</v>
      </c>
      <c r="E1387" s="95" t="s">
        <v>6643</v>
      </c>
      <c r="F1387" s="95" t="s">
        <v>6565</v>
      </c>
      <c r="G1387" s="95" t="s">
        <v>6565</v>
      </c>
      <c r="H1387" s="106">
        <v>5210.9929500214002</v>
      </c>
      <c r="I1387" s="16">
        <v>5245.8892773725102</v>
      </c>
      <c r="J1387" s="94">
        <v>5210.9929500214002</v>
      </c>
    </row>
    <row r="1388" spans="1:10" x14ac:dyDescent="0.2">
      <c r="A1388" s="6" t="s">
        <v>2629</v>
      </c>
      <c r="B1388" s="1" t="s">
        <v>7939</v>
      </c>
      <c r="C1388" s="95" t="s">
        <v>6496</v>
      </c>
      <c r="D1388" s="95" t="s">
        <v>12671</v>
      </c>
      <c r="E1388" s="95" t="s">
        <v>6643</v>
      </c>
      <c r="F1388" s="95" t="s">
        <v>6564</v>
      </c>
      <c r="G1388" s="95" t="s">
        <v>6564</v>
      </c>
      <c r="H1388" s="106">
        <v>5352.7311260516799</v>
      </c>
      <c r="I1388" s="16">
        <v>5324.8966895273898</v>
      </c>
      <c r="J1388" s="94">
        <v>5352.7311260516799</v>
      </c>
    </row>
    <row r="1389" spans="1:10" x14ac:dyDescent="0.2">
      <c r="A1389" s="6" t="s">
        <v>2599</v>
      </c>
      <c r="B1389" s="1" t="s">
        <v>7940</v>
      </c>
      <c r="C1389" s="95" t="s">
        <v>6496</v>
      </c>
      <c r="D1389" s="95" t="s">
        <v>12671</v>
      </c>
      <c r="E1389" s="95" t="s">
        <v>6643</v>
      </c>
      <c r="F1389" s="95" t="s">
        <v>6566</v>
      </c>
      <c r="G1389" s="95" t="s">
        <v>6566</v>
      </c>
      <c r="H1389" s="106">
        <v>5364.0521027095701</v>
      </c>
      <c r="I1389" s="16">
        <v>5297.25015930478</v>
      </c>
      <c r="J1389" s="94">
        <v>5364.0521027095701</v>
      </c>
    </row>
    <row r="1390" spans="1:10" x14ac:dyDescent="0.2">
      <c r="A1390" s="6" t="s">
        <v>2566</v>
      </c>
      <c r="B1390" s="1" t="s">
        <v>7921</v>
      </c>
      <c r="C1390" s="95" t="s">
        <v>6496</v>
      </c>
      <c r="D1390" s="95" t="s">
        <v>12671</v>
      </c>
      <c r="E1390" s="95" t="s">
        <v>6643</v>
      </c>
      <c r="F1390" s="95" t="s">
        <v>6566</v>
      </c>
      <c r="G1390" s="95" t="s">
        <v>6566</v>
      </c>
      <c r="H1390" s="106">
        <v>5447.1949637276803</v>
      </c>
      <c r="I1390" s="16">
        <v>5297.25015930478</v>
      </c>
      <c r="J1390" s="94">
        <v>5447.1949637276803</v>
      </c>
    </row>
    <row r="1391" spans="1:10" x14ac:dyDescent="0.2">
      <c r="A1391" s="6" t="s">
        <v>2619</v>
      </c>
      <c r="B1391" s="1" t="s">
        <v>7941</v>
      </c>
      <c r="C1391" s="95" t="s">
        <v>6496</v>
      </c>
      <c r="D1391" s="95" t="s">
        <v>12671</v>
      </c>
      <c r="E1391" s="95" t="s">
        <v>6643</v>
      </c>
      <c r="F1391" s="95" t="s">
        <v>6562</v>
      </c>
      <c r="G1391" s="95" t="s">
        <v>6562</v>
      </c>
      <c r="H1391" s="106">
        <v>5323.1331448025203</v>
      </c>
      <c r="I1391" s="16">
        <v>5243.5008234178204</v>
      </c>
      <c r="J1391" s="94">
        <v>5323.1331448025203</v>
      </c>
    </row>
    <row r="1392" spans="1:10" x14ac:dyDescent="0.2">
      <c r="A1392" s="6" t="s">
        <v>2575</v>
      </c>
      <c r="B1392" s="1" t="s">
        <v>7942</v>
      </c>
      <c r="C1392" s="95" t="s">
        <v>6496</v>
      </c>
      <c r="D1392" s="95" t="s">
        <v>12671</v>
      </c>
      <c r="E1392" s="95" t="s">
        <v>6643</v>
      </c>
      <c r="F1392" s="95" t="s">
        <v>6565</v>
      </c>
      <c r="G1392" s="95" t="s">
        <v>6565</v>
      </c>
      <c r="H1392" s="106">
        <v>5286.0023587134601</v>
      </c>
      <c r="I1392" s="16">
        <v>5245.8892773725102</v>
      </c>
      <c r="J1392" s="94">
        <v>5286.0023587134601</v>
      </c>
    </row>
    <row r="1393" spans="1:10" x14ac:dyDescent="0.2">
      <c r="A1393" s="6" t="s">
        <v>2583</v>
      </c>
      <c r="B1393" s="1" t="s">
        <v>12309</v>
      </c>
      <c r="C1393" s="95" t="s">
        <v>6496</v>
      </c>
      <c r="D1393" s="95" t="s">
        <v>12671</v>
      </c>
      <c r="E1393" s="95" t="s">
        <v>6643</v>
      </c>
      <c r="F1393" s="95" t="s">
        <v>6605</v>
      </c>
      <c r="G1393" s="95" t="s">
        <v>6605</v>
      </c>
      <c r="H1393" s="106">
        <v>5219.4916861105303</v>
      </c>
      <c r="I1393" s="16">
        <v>5307.70271639371</v>
      </c>
      <c r="J1393" s="94">
        <v>5219.4916861105303</v>
      </c>
    </row>
    <row r="1394" spans="1:10" x14ac:dyDescent="0.2">
      <c r="A1394" s="6" t="s">
        <v>2637</v>
      </c>
      <c r="B1394" s="1" t="s">
        <v>7943</v>
      </c>
      <c r="C1394" s="95" t="s">
        <v>6496</v>
      </c>
      <c r="D1394" s="95" t="s">
        <v>12671</v>
      </c>
      <c r="E1394" s="95" t="s">
        <v>6643</v>
      </c>
      <c r="F1394" s="95" t="s">
        <v>6605</v>
      </c>
      <c r="G1394" s="95" t="s">
        <v>6605</v>
      </c>
      <c r="H1394" s="106">
        <v>5304.4442959144499</v>
      </c>
      <c r="I1394" s="16">
        <v>5307.70271639371</v>
      </c>
      <c r="J1394" s="94">
        <v>5304.4442959144499</v>
      </c>
    </row>
    <row r="1395" spans="1:10" x14ac:dyDescent="0.2">
      <c r="A1395" s="6" t="s">
        <v>2623</v>
      </c>
      <c r="B1395" s="1" t="s">
        <v>7944</v>
      </c>
      <c r="C1395" s="95" t="s">
        <v>6496</v>
      </c>
      <c r="D1395" s="95" t="s">
        <v>12671</v>
      </c>
      <c r="E1395" s="95" t="s">
        <v>6643</v>
      </c>
      <c r="F1395" s="95" t="s">
        <v>6566</v>
      </c>
      <c r="G1395" s="95" t="s">
        <v>6566</v>
      </c>
      <c r="H1395" s="106">
        <v>5257.4021911621103</v>
      </c>
      <c r="I1395" s="16">
        <v>5297.25015930478</v>
      </c>
      <c r="J1395" s="94">
        <v>5257.4021911621103</v>
      </c>
    </row>
    <row r="1396" spans="1:10" x14ac:dyDescent="0.2">
      <c r="A1396" s="6" t="s">
        <v>2634</v>
      </c>
      <c r="B1396" s="1" t="s">
        <v>7945</v>
      </c>
      <c r="C1396" s="95" t="s">
        <v>6496</v>
      </c>
      <c r="D1396" s="95" t="s">
        <v>12671</v>
      </c>
      <c r="E1396" s="95" t="s">
        <v>6643</v>
      </c>
      <c r="F1396" s="95" t="s">
        <v>6605</v>
      </c>
      <c r="G1396" s="95" t="s">
        <v>6605</v>
      </c>
      <c r="H1396" s="106">
        <v>5344.9817832031204</v>
      </c>
      <c r="I1396" s="16">
        <v>5307.70271639371</v>
      </c>
      <c r="J1396" s="94">
        <v>5344.9817832031204</v>
      </c>
    </row>
    <row r="1397" spans="1:10" x14ac:dyDescent="0.2">
      <c r="A1397" s="6" t="s">
        <v>2609</v>
      </c>
      <c r="B1397" s="1" t="s">
        <v>7946</v>
      </c>
      <c r="C1397" s="95" t="s">
        <v>6496</v>
      </c>
      <c r="D1397" s="95" t="s">
        <v>12671</v>
      </c>
      <c r="E1397" s="95" t="s">
        <v>6643</v>
      </c>
      <c r="F1397" s="95" t="s">
        <v>6563</v>
      </c>
      <c r="G1397" s="95" t="s">
        <v>6563</v>
      </c>
      <c r="H1397" s="106">
        <v>5287.4266040943303</v>
      </c>
      <c r="I1397" s="16">
        <v>5332.0417583314802</v>
      </c>
      <c r="J1397" s="94">
        <v>5287.4266040943303</v>
      </c>
    </row>
    <row r="1398" spans="1:10" x14ac:dyDescent="0.2">
      <c r="A1398" s="6" t="s">
        <v>2632</v>
      </c>
      <c r="B1398" s="1" t="s">
        <v>7947</v>
      </c>
      <c r="C1398" s="95" t="s">
        <v>6496</v>
      </c>
      <c r="D1398" s="95" t="s">
        <v>12671</v>
      </c>
      <c r="E1398" s="95" t="s">
        <v>6643</v>
      </c>
      <c r="F1398" s="95" t="s">
        <v>6562</v>
      </c>
      <c r="G1398" s="95" t="s">
        <v>6562</v>
      </c>
      <c r="H1398" s="106">
        <v>5295.4872070312504</v>
      </c>
      <c r="I1398" s="16">
        <v>5243.5008234178204</v>
      </c>
      <c r="J1398" s="94">
        <v>5295.4872070312504</v>
      </c>
    </row>
    <row r="1399" spans="1:10" x14ac:dyDescent="0.2">
      <c r="A1399" s="6" t="s">
        <v>2624</v>
      </c>
      <c r="B1399" s="1" t="s">
        <v>7948</v>
      </c>
      <c r="C1399" s="95" t="s">
        <v>6496</v>
      </c>
      <c r="D1399" s="95" t="s">
        <v>12671</v>
      </c>
      <c r="E1399" s="95" t="s">
        <v>6643</v>
      </c>
      <c r="F1399" s="95" t="s">
        <v>6605</v>
      </c>
      <c r="G1399" s="95" t="s">
        <v>6605</v>
      </c>
      <c r="H1399" s="106">
        <v>5254.3517749927696</v>
      </c>
      <c r="I1399" s="16">
        <v>5307.70271639371</v>
      </c>
      <c r="J1399" s="94">
        <v>5254.3517749927696</v>
      </c>
    </row>
    <row r="1400" spans="1:10" x14ac:dyDescent="0.2">
      <c r="A1400" s="6" t="s">
        <v>2626</v>
      </c>
      <c r="B1400" s="1" t="s">
        <v>7949</v>
      </c>
      <c r="C1400" s="95" t="s">
        <v>6496</v>
      </c>
      <c r="D1400" s="95" t="s">
        <v>12671</v>
      </c>
      <c r="E1400" s="95" t="s">
        <v>6643</v>
      </c>
      <c r="F1400" s="95" t="s">
        <v>6563</v>
      </c>
      <c r="G1400" s="95" t="s">
        <v>6563</v>
      </c>
      <c r="H1400" s="106">
        <v>5325.12311988902</v>
      </c>
      <c r="I1400" s="16">
        <v>5332.0417583314802</v>
      </c>
      <c r="J1400" s="94">
        <v>5325.12311988902</v>
      </c>
    </row>
    <row r="1401" spans="1:10" x14ac:dyDescent="0.2">
      <c r="A1401" s="6" t="s">
        <v>2636</v>
      </c>
      <c r="B1401" s="1" t="s">
        <v>7950</v>
      </c>
      <c r="C1401" s="95" t="s">
        <v>6496</v>
      </c>
      <c r="D1401" s="95" t="s">
        <v>12671</v>
      </c>
      <c r="E1401" s="95" t="s">
        <v>6643</v>
      </c>
      <c r="F1401" s="95" t="s">
        <v>6563</v>
      </c>
      <c r="G1401" s="95" t="s">
        <v>6563</v>
      </c>
      <c r="H1401" s="106">
        <v>5285.7155267792596</v>
      </c>
      <c r="I1401" s="16">
        <v>5332.0417583314802</v>
      </c>
      <c r="J1401" s="94">
        <v>5285.7155267792596</v>
      </c>
    </row>
    <row r="1402" spans="1:10" x14ac:dyDescent="0.2">
      <c r="A1402" s="6" t="s">
        <v>2586</v>
      </c>
      <c r="B1402" s="1" t="s">
        <v>7951</v>
      </c>
      <c r="C1402" s="95" t="s">
        <v>6496</v>
      </c>
      <c r="D1402" s="95" t="s">
        <v>12671</v>
      </c>
      <c r="E1402" s="95" t="s">
        <v>6643</v>
      </c>
      <c r="F1402" s="95" t="s">
        <v>6562</v>
      </c>
      <c r="G1402" s="95" t="s">
        <v>6562</v>
      </c>
      <c r="H1402" s="106">
        <v>5164.5090460526299</v>
      </c>
      <c r="I1402" s="16">
        <v>5243.5008234178204</v>
      </c>
      <c r="J1402" s="94">
        <v>5164.5090460526299</v>
      </c>
    </row>
    <row r="1403" spans="1:10" x14ac:dyDescent="0.2">
      <c r="A1403" s="6" t="s">
        <v>2604</v>
      </c>
      <c r="B1403" s="1" t="s">
        <v>7952</v>
      </c>
      <c r="C1403" s="95" t="s">
        <v>6496</v>
      </c>
      <c r="D1403" s="95" t="s">
        <v>12671</v>
      </c>
      <c r="E1403" s="95" t="s">
        <v>6643</v>
      </c>
      <c r="F1403" s="95" t="s">
        <v>6565</v>
      </c>
      <c r="G1403" s="95" t="s">
        <v>6565</v>
      </c>
      <c r="H1403" s="106">
        <v>5272.7111675555898</v>
      </c>
      <c r="I1403" s="16">
        <v>5245.8892773725102</v>
      </c>
      <c r="J1403" s="94">
        <v>5272.7111675555898</v>
      </c>
    </row>
    <row r="1404" spans="1:10" x14ac:dyDescent="0.2">
      <c r="A1404" s="6" t="s">
        <v>2603</v>
      </c>
      <c r="B1404" s="1" t="s">
        <v>7953</v>
      </c>
      <c r="C1404" s="95" t="s">
        <v>6496</v>
      </c>
      <c r="D1404" s="95" t="s">
        <v>12671</v>
      </c>
      <c r="E1404" s="95" t="s">
        <v>6643</v>
      </c>
      <c r="F1404" s="95" t="s">
        <v>6562</v>
      </c>
      <c r="G1404" s="95" t="s">
        <v>6562</v>
      </c>
      <c r="H1404" s="106">
        <v>5176.1069602272701</v>
      </c>
      <c r="I1404" s="16">
        <v>5243.5008234178204</v>
      </c>
      <c r="J1404" s="94">
        <v>5176.1069602272701</v>
      </c>
    </row>
    <row r="1405" spans="1:10" x14ac:dyDescent="0.2">
      <c r="A1405" s="6" t="s">
        <v>2639</v>
      </c>
      <c r="B1405" s="1" t="s">
        <v>7954</v>
      </c>
      <c r="C1405" s="95" t="s">
        <v>6496</v>
      </c>
      <c r="D1405" s="95" t="s">
        <v>12671</v>
      </c>
      <c r="E1405" s="95" t="s">
        <v>6643</v>
      </c>
      <c r="F1405" s="95" t="s">
        <v>6565</v>
      </c>
      <c r="G1405" s="95" t="s">
        <v>6565</v>
      </c>
      <c r="H1405" s="106">
        <v>5157.5048412566503</v>
      </c>
      <c r="I1405" s="16">
        <v>5245.8892773725102</v>
      </c>
      <c r="J1405" s="94">
        <v>5157.5048412566503</v>
      </c>
    </row>
    <row r="1406" spans="1:10" x14ac:dyDescent="0.2">
      <c r="A1406" s="6" t="s">
        <v>2578</v>
      </c>
      <c r="B1406" s="1" t="s">
        <v>7955</v>
      </c>
      <c r="C1406" s="95" t="s">
        <v>6496</v>
      </c>
      <c r="D1406" s="95" t="s">
        <v>12671</v>
      </c>
      <c r="E1406" s="95" t="s">
        <v>6643</v>
      </c>
      <c r="F1406" s="95" t="s">
        <v>6566</v>
      </c>
      <c r="G1406" s="95" t="s">
        <v>6566</v>
      </c>
      <c r="H1406" s="106">
        <v>5228.0798387714503</v>
      </c>
      <c r="I1406" s="16">
        <v>5297.25015930478</v>
      </c>
      <c r="J1406" s="94">
        <v>5228.0798387714503</v>
      </c>
    </row>
    <row r="1407" spans="1:10" x14ac:dyDescent="0.2">
      <c r="A1407" s="6" t="s">
        <v>2596</v>
      </c>
      <c r="B1407" s="1" t="s">
        <v>7956</v>
      </c>
      <c r="C1407" s="95" t="s">
        <v>6496</v>
      </c>
      <c r="D1407" s="95" t="s">
        <v>12671</v>
      </c>
      <c r="E1407" s="95" t="s">
        <v>6643</v>
      </c>
      <c r="F1407" s="95" t="s">
        <v>6563</v>
      </c>
      <c r="G1407" s="95" t="s">
        <v>6563</v>
      </c>
      <c r="H1407" s="106">
        <v>5294.02978515625</v>
      </c>
      <c r="I1407" s="16">
        <v>5332.0417583314802</v>
      </c>
      <c r="J1407" s="94">
        <v>5294.02978515625</v>
      </c>
    </row>
    <row r="1408" spans="1:10" x14ac:dyDescent="0.2">
      <c r="A1408" s="6" t="s">
        <v>2621</v>
      </c>
      <c r="B1408" s="1" t="s">
        <v>7957</v>
      </c>
      <c r="C1408" s="95" t="s">
        <v>6496</v>
      </c>
      <c r="D1408" s="95" t="s">
        <v>12671</v>
      </c>
      <c r="E1408" s="95" t="s">
        <v>6643</v>
      </c>
      <c r="F1408" s="95" t="s">
        <v>6562</v>
      </c>
      <c r="G1408" s="95" t="s">
        <v>6562</v>
      </c>
      <c r="H1408" s="106">
        <v>5123.1823730468795</v>
      </c>
      <c r="I1408" s="16">
        <v>5243.5008234178204</v>
      </c>
      <c r="J1408" s="94">
        <v>5123.1823730468795</v>
      </c>
    </row>
    <row r="1409" spans="1:10" x14ac:dyDescent="0.2">
      <c r="A1409" s="6" t="s">
        <v>2572</v>
      </c>
      <c r="B1409" s="1" t="s">
        <v>12717</v>
      </c>
      <c r="C1409" s="95" t="s">
        <v>6496</v>
      </c>
      <c r="D1409" s="95" t="s">
        <v>12671</v>
      </c>
      <c r="E1409" s="95" t="s">
        <v>6643</v>
      </c>
      <c r="F1409" s="95" t="s">
        <v>6562</v>
      </c>
      <c r="G1409" s="95" t="s">
        <v>6562</v>
      </c>
      <c r="H1409" s="106">
        <v>5238.9375168372799</v>
      </c>
      <c r="I1409" s="16">
        <v>5243.5008234178204</v>
      </c>
      <c r="J1409" s="94">
        <v>5238.9375168372799</v>
      </c>
    </row>
    <row r="1410" spans="1:10" x14ac:dyDescent="0.2">
      <c r="A1410" s="6" t="s">
        <v>2630</v>
      </c>
      <c r="B1410" s="1" t="s">
        <v>7958</v>
      </c>
      <c r="C1410" s="95" t="s">
        <v>6496</v>
      </c>
      <c r="D1410" s="95" t="s">
        <v>12671</v>
      </c>
      <c r="E1410" s="95" t="s">
        <v>6643</v>
      </c>
      <c r="F1410" s="95" t="s">
        <v>6562</v>
      </c>
      <c r="G1410" s="95" t="s">
        <v>6562</v>
      </c>
      <c r="H1410" s="106">
        <v>5271.73683378843</v>
      </c>
      <c r="I1410" s="16">
        <v>5243.5008234178204</v>
      </c>
      <c r="J1410" s="94">
        <v>5271.73683378843</v>
      </c>
    </row>
    <row r="1411" spans="1:10" x14ac:dyDescent="0.2">
      <c r="A1411" s="6" t="s">
        <v>2591</v>
      </c>
      <c r="B1411" s="1" t="s">
        <v>7959</v>
      </c>
      <c r="C1411" s="95" t="s">
        <v>6496</v>
      </c>
      <c r="D1411" s="95" t="s">
        <v>12671</v>
      </c>
      <c r="E1411" s="95" t="s">
        <v>6643</v>
      </c>
      <c r="F1411" s="95" t="s">
        <v>6566</v>
      </c>
      <c r="G1411" s="95" t="s">
        <v>6566</v>
      </c>
      <c r="H1411" s="106">
        <v>5286.5624482125904</v>
      </c>
      <c r="I1411" s="16">
        <v>5297.25015930478</v>
      </c>
      <c r="J1411" s="94">
        <v>5286.5624482125904</v>
      </c>
    </row>
    <row r="1412" spans="1:10" x14ac:dyDescent="0.2">
      <c r="A1412" s="6" t="s">
        <v>2576</v>
      </c>
      <c r="B1412" s="1" t="s">
        <v>7960</v>
      </c>
      <c r="C1412" s="95" t="s">
        <v>6496</v>
      </c>
      <c r="D1412" s="95" t="s">
        <v>12671</v>
      </c>
      <c r="E1412" s="95" t="s">
        <v>6643</v>
      </c>
      <c r="F1412" s="95" t="s">
        <v>6563</v>
      </c>
      <c r="G1412" s="95" t="s">
        <v>6563</v>
      </c>
      <c r="H1412" s="106">
        <v>5280.9105149872403</v>
      </c>
      <c r="I1412" s="16">
        <v>5332.0417583314802</v>
      </c>
      <c r="J1412" s="94">
        <v>5280.9105149872403</v>
      </c>
    </row>
    <row r="1413" spans="1:10" x14ac:dyDescent="0.2">
      <c r="A1413" s="6" t="s">
        <v>2633</v>
      </c>
      <c r="B1413" s="1" t="s">
        <v>7961</v>
      </c>
      <c r="C1413" s="95" t="s">
        <v>6496</v>
      </c>
      <c r="D1413" s="95" t="s">
        <v>12671</v>
      </c>
      <c r="E1413" s="95" t="s">
        <v>6643</v>
      </c>
      <c r="F1413" s="95" t="s">
        <v>6564</v>
      </c>
      <c r="G1413" s="95" t="s">
        <v>6564</v>
      </c>
      <c r="H1413" s="106">
        <v>5263.7342337813998</v>
      </c>
      <c r="I1413" s="16">
        <v>5324.8966895273898</v>
      </c>
      <c r="J1413" s="94">
        <v>5263.7342337813998</v>
      </c>
    </row>
    <row r="1414" spans="1:10" x14ac:dyDescent="0.2">
      <c r="A1414" s="6" t="s">
        <v>2670</v>
      </c>
      <c r="B1414" s="1" t="s">
        <v>7962</v>
      </c>
      <c r="C1414" s="95" t="s">
        <v>6283</v>
      </c>
      <c r="D1414" s="95" t="s">
        <v>12671</v>
      </c>
      <c r="E1414" s="95" t="s">
        <v>6643</v>
      </c>
      <c r="F1414" s="95" t="s">
        <v>6494</v>
      </c>
      <c r="G1414" s="95" t="s">
        <v>6494</v>
      </c>
      <c r="H1414" s="106">
        <v>5176.8194691051103</v>
      </c>
      <c r="I1414" s="16">
        <v>5233.8787614810899</v>
      </c>
      <c r="J1414" s="94">
        <v>5176.8194691051103</v>
      </c>
    </row>
    <row r="1415" spans="1:10" x14ac:dyDescent="0.2">
      <c r="A1415" s="6" t="s">
        <v>2584</v>
      </c>
      <c r="B1415" s="1" t="s">
        <v>7963</v>
      </c>
      <c r="C1415" s="95" t="s">
        <v>6496</v>
      </c>
      <c r="D1415" s="95" t="s">
        <v>12671</v>
      </c>
      <c r="E1415" s="95" t="s">
        <v>6643</v>
      </c>
      <c r="F1415" s="95" t="s">
        <v>6563</v>
      </c>
      <c r="G1415" s="95" t="s">
        <v>6563</v>
      </c>
      <c r="H1415" s="106">
        <v>5375.2055247237004</v>
      </c>
      <c r="I1415" s="16">
        <v>5332.0417583314802</v>
      </c>
      <c r="J1415" s="94">
        <v>5375.2055247237004</v>
      </c>
    </row>
    <row r="1416" spans="1:10" x14ac:dyDescent="0.2">
      <c r="A1416" s="6" t="s">
        <v>2559</v>
      </c>
      <c r="B1416" s="1" t="s">
        <v>7964</v>
      </c>
      <c r="C1416" s="95" t="s">
        <v>6496</v>
      </c>
      <c r="D1416" s="95" t="s">
        <v>12671</v>
      </c>
      <c r="E1416" s="95" t="s">
        <v>6643</v>
      </c>
      <c r="F1416" s="95" t="s">
        <v>6563</v>
      </c>
      <c r="G1416" s="95" t="s">
        <v>6563</v>
      </c>
      <c r="H1416" s="106">
        <v>5445.5848609744098</v>
      </c>
      <c r="I1416" s="16">
        <v>5332.0417583314802</v>
      </c>
      <c r="J1416" s="94">
        <v>5445.5848609744098</v>
      </c>
    </row>
    <row r="1417" spans="1:10" x14ac:dyDescent="0.2">
      <c r="A1417" s="6" t="s">
        <v>2562</v>
      </c>
      <c r="B1417" s="1" t="s">
        <v>7965</v>
      </c>
      <c r="C1417" s="95" t="s">
        <v>6496</v>
      </c>
      <c r="D1417" s="95" t="s">
        <v>12671</v>
      </c>
      <c r="E1417" s="95" t="s">
        <v>6643</v>
      </c>
      <c r="F1417" s="95" t="s">
        <v>6565</v>
      </c>
      <c r="G1417" s="95" t="s">
        <v>6565</v>
      </c>
      <c r="H1417" s="106">
        <v>5220.6578892299103</v>
      </c>
      <c r="I1417" s="16">
        <v>5245.8892773725102</v>
      </c>
      <c r="J1417" s="94">
        <v>5220.6578892299103</v>
      </c>
    </row>
    <row r="1418" spans="1:10" x14ac:dyDescent="0.2">
      <c r="A1418" s="6" t="s">
        <v>2618</v>
      </c>
      <c r="B1418" s="1" t="s">
        <v>7966</v>
      </c>
      <c r="C1418" s="95" t="s">
        <v>6496</v>
      </c>
      <c r="D1418" s="95" t="s">
        <v>12671</v>
      </c>
      <c r="E1418" s="95" t="s">
        <v>6643</v>
      </c>
      <c r="F1418" s="95" t="s">
        <v>6564</v>
      </c>
      <c r="G1418" s="95" t="s">
        <v>6564</v>
      </c>
      <c r="H1418" s="106">
        <v>5337.0272358739103</v>
      </c>
      <c r="I1418" s="16">
        <v>5324.8966895273898</v>
      </c>
      <c r="J1418" s="94">
        <v>5337.0272358739103</v>
      </c>
    </row>
    <row r="1419" spans="1:10" x14ac:dyDescent="0.2">
      <c r="A1419" s="6" t="s">
        <v>2620</v>
      </c>
      <c r="B1419" s="1" t="s">
        <v>7967</v>
      </c>
      <c r="C1419" s="95" t="s">
        <v>6496</v>
      </c>
      <c r="D1419" s="95" t="s">
        <v>12671</v>
      </c>
      <c r="E1419" s="95" t="s">
        <v>6643</v>
      </c>
      <c r="F1419" s="95" t="s">
        <v>6566</v>
      </c>
      <c r="G1419" s="95" t="s">
        <v>6566</v>
      </c>
      <c r="H1419" s="106">
        <v>5276.7498790099598</v>
      </c>
      <c r="I1419" s="16">
        <v>5297.25015930478</v>
      </c>
      <c r="J1419" s="94">
        <v>5276.7498790099598</v>
      </c>
    </row>
    <row r="1420" spans="1:10" x14ac:dyDescent="0.2">
      <c r="A1420" s="6" t="s">
        <v>2565</v>
      </c>
      <c r="B1420" s="1" t="s">
        <v>7968</v>
      </c>
      <c r="C1420" s="95" t="s">
        <v>6496</v>
      </c>
      <c r="D1420" s="95" t="s">
        <v>12671</v>
      </c>
      <c r="E1420" s="95" t="s">
        <v>6643</v>
      </c>
      <c r="F1420" s="95" t="s">
        <v>6565</v>
      </c>
      <c r="G1420" s="95" t="s">
        <v>6565</v>
      </c>
      <c r="H1420" s="106">
        <v>5316.9485473632803</v>
      </c>
      <c r="I1420" s="16">
        <v>5245.8892773725102</v>
      </c>
      <c r="J1420" s="94">
        <v>5316.9485473632803</v>
      </c>
    </row>
    <row r="1421" spans="1:10" x14ac:dyDescent="0.2">
      <c r="A1421" s="6" t="s">
        <v>2597</v>
      </c>
      <c r="B1421" s="1" t="s">
        <v>7969</v>
      </c>
      <c r="C1421" s="95" t="s">
        <v>6496</v>
      </c>
      <c r="D1421" s="95" t="s">
        <v>12671</v>
      </c>
      <c r="E1421" s="95" t="s">
        <v>6643</v>
      </c>
      <c r="F1421" s="95" t="s">
        <v>6566</v>
      </c>
      <c r="G1421" s="95" t="s">
        <v>6566</v>
      </c>
      <c r="H1421" s="106">
        <v>5328.8488362630196</v>
      </c>
      <c r="I1421" s="16">
        <v>5297.25015930478</v>
      </c>
      <c r="J1421" s="94">
        <v>5328.8488362630196</v>
      </c>
    </row>
    <row r="1422" spans="1:10" x14ac:dyDescent="0.2">
      <c r="A1422" s="6" t="s">
        <v>2614</v>
      </c>
      <c r="B1422" s="1" t="s">
        <v>7970</v>
      </c>
      <c r="C1422" s="95" t="s">
        <v>6496</v>
      </c>
      <c r="D1422" s="95" t="s">
        <v>12671</v>
      </c>
      <c r="E1422" s="95" t="s">
        <v>6643</v>
      </c>
      <c r="F1422" s="95" t="s">
        <v>6563</v>
      </c>
      <c r="G1422" s="95" t="s">
        <v>6563</v>
      </c>
      <c r="H1422" s="106">
        <v>5347.2259167086704</v>
      </c>
      <c r="I1422" s="16">
        <v>5332.0417583314802</v>
      </c>
      <c r="J1422" s="94">
        <v>5347.2259167086704</v>
      </c>
    </row>
    <row r="1423" spans="1:10" x14ac:dyDescent="0.2">
      <c r="A1423" s="6" t="s">
        <v>2616</v>
      </c>
      <c r="B1423" s="1" t="s">
        <v>7971</v>
      </c>
      <c r="C1423" s="95" t="s">
        <v>6496</v>
      </c>
      <c r="D1423" s="95" t="s">
        <v>12671</v>
      </c>
      <c r="E1423" s="95" t="s">
        <v>6643</v>
      </c>
      <c r="F1423" s="95" t="s">
        <v>6562</v>
      </c>
      <c r="G1423" s="95" t="s">
        <v>6562</v>
      </c>
      <c r="H1423" s="106">
        <v>5154.2045140759701</v>
      </c>
      <c r="I1423" s="16">
        <v>5243.5008234178204</v>
      </c>
      <c r="J1423" s="94">
        <v>5154.2045140759701</v>
      </c>
    </row>
    <row r="1424" spans="1:10" x14ac:dyDescent="0.2">
      <c r="A1424" s="6" t="s">
        <v>2606</v>
      </c>
      <c r="B1424" s="1" t="s">
        <v>7972</v>
      </c>
      <c r="C1424" s="95" t="s">
        <v>6496</v>
      </c>
      <c r="D1424" s="95" t="s">
        <v>12671</v>
      </c>
      <c r="E1424" s="95" t="s">
        <v>6643</v>
      </c>
      <c r="F1424" s="95" t="s">
        <v>6563</v>
      </c>
      <c r="G1424" s="95" t="s">
        <v>6563</v>
      </c>
      <c r="H1424" s="106">
        <v>5315.8339644451498</v>
      </c>
      <c r="I1424" s="16">
        <v>5332.0417583314802</v>
      </c>
      <c r="J1424" s="94">
        <v>5315.8339644451498</v>
      </c>
    </row>
    <row r="1425" spans="1:10" x14ac:dyDescent="0.2">
      <c r="A1425" s="6" t="s">
        <v>2598</v>
      </c>
      <c r="B1425" s="1" t="s">
        <v>7973</v>
      </c>
      <c r="C1425" s="95" t="s">
        <v>6496</v>
      </c>
      <c r="D1425" s="95" t="s">
        <v>12671</v>
      </c>
      <c r="E1425" s="95" t="s">
        <v>6643</v>
      </c>
      <c r="F1425" s="95" t="s">
        <v>6563</v>
      </c>
      <c r="G1425" s="95" t="s">
        <v>6563</v>
      </c>
      <c r="H1425" s="106">
        <v>5305.5203228574801</v>
      </c>
      <c r="I1425" s="16">
        <v>5332.0417583314802</v>
      </c>
      <c r="J1425" s="94">
        <v>5305.5203228574801</v>
      </c>
    </row>
    <row r="1426" spans="1:10" x14ac:dyDescent="0.2">
      <c r="A1426" s="6" t="s">
        <v>2617</v>
      </c>
      <c r="B1426" s="1" t="s">
        <v>7974</v>
      </c>
      <c r="C1426" s="95" t="s">
        <v>6496</v>
      </c>
      <c r="D1426" s="95" t="s">
        <v>12671</v>
      </c>
      <c r="E1426" s="95" t="s">
        <v>6643</v>
      </c>
      <c r="F1426" s="95" t="s">
        <v>6564</v>
      </c>
      <c r="G1426" s="95" t="s">
        <v>6564</v>
      </c>
      <c r="H1426" s="106">
        <v>5374.3126015238204</v>
      </c>
      <c r="I1426" s="16">
        <v>5324.8966895273898</v>
      </c>
      <c r="J1426" s="94">
        <v>5374.3126015238204</v>
      </c>
    </row>
    <row r="1427" spans="1:10" x14ac:dyDescent="0.2">
      <c r="A1427" s="6" t="s">
        <v>2611</v>
      </c>
      <c r="B1427" s="1" t="s">
        <v>7975</v>
      </c>
      <c r="C1427" s="95" t="s">
        <v>6496</v>
      </c>
      <c r="D1427" s="95" t="s">
        <v>12671</v>
      </c>
      <c r="E1427" s="95" t="s">
        <v>6643</v>
      </c>
      <c r="F1427" s="95" t="s">
        <v>6565</v>
      </c>
      <c r="G1427" s="95" t="s">
        <v>6565</v>
      </c>
      <c r="H1427" s="106">
        <v>5275.2953752790199</v>
      </c>
      <c r="I1427" s="16">
        <v>5245.8892773725102</v>
      </c>
      <c r="J1427" s="94">
        <v>5275.2953752790199</v>
      </c>
    </row>
    <row r="1428" spans="1:10" x14ac:dyDescent="0.2">
      <c r="A1428" s="6" t="s">
        <v>2605</v>
      </c>
      <c r="B1428" s="1" t="s">
        <v>7976</v>
      </c>
      <c r="C1428" s="95" t="s">
        <v>6496</v>
      </c>
      <c r="D1428" s="95" t="s">
        <v>12671</v>
      </c>
      <c r="E1428" s="95" t="s">
        <v>6643</v>
      </c>
      <c r="F1428" s="95" t="s">
        <v>6564</v>
      </c>
      <c r="G1428" s="95" t="s">
        <v>6564</v>
      </c>
      <c r="H1428" s="106">
        <v>5254.1421972656299</v>
      </c>
      <c r="I1428" s="16">
        <v>5324.8966895273898</v>
      </c>
      <c r="J1428" s="94">
        <v>5254.1421972656299</v>
      </c>
    </row>
    <row r="1429" spans="1:10" x14ac:dyDescent="0.2">
      <c r="A1429" s="6" t="s">
        <v>2556</v>
      </c>
      <c r="B1429" s="1" t="s">
        <v>7977</v>
      </c>
      <c r="C1429" s="95" t="s">
        <v>6496</v>
      </c>
      <c r="D1429" s="95" t="s">
        <v>12671</v>
      </c>
      <c r="E1429" s="95" t="s">
        <v>6643</v>
      </c>
      <c r="F1429" s="95" t="s">
        <v>6605</v>
      </c>
      <c r="G1429" s="95" t="s">
        <v>6605</v>
      </c>
      <c r="H1429" s="106">
        <v>5414.0054931640598</v>
      </c>
      <c r="I1429" s="16">
        <v>5307.70271639371</v>
      </c>
      <c r="J1429" s="94">
        <v>5414.0054931640598</v>
      </c>
    </row>
    <row r="1430" spans="1:10" x14ac:dyDescent="0.2">
      <c r="A1430" s="6" t="s">
        <v>2612</v>
      </c>
      <c r="B1430" s="1" t="s">
        <v>7978</v>
      </c>
      <c r="C1430" s="95" t="s">
        <v>6496</v>
      </c>
      <c r="D1430" s="95" t="s">
        <v>12671</v>
      </c>
      <c r="E1430" s="95" t="s">
        <v>6643</v>
      </c>
      <c r="F1430" s="95" t="s">
        <v>6566</v>
      </c>
      <c r="G1430" s="95" t="s">
        <v>6566</v>
      </c>
      <c r="H1430" s="106">
        <v>5395.5435791015598</v>
      </c>
      <c r="I1430" s="16">
        <v>5297.25015930478</v>
      </c>
      <c r="J1430" s="94">
        <v>5395.5435791015598</v>
      </c>
    </row>
    <row r="1431" spans="1:10" x14ac:dyDescent="0.2">
      <c r="A1431" s="6" t="s">
        <v>2628</v>
      </c>
      <c r="B1431" s="1" t="s">
        <v>7979</v>
      </c>
      <c r="C1431" s="95" t="s">
        <v>6496</v>
      </c>
      <c r="D1431" s="95" t="s">
        <v>12671</v>
      </c>
      <c r="E1431" s="95" t="s">
        <v>6643</v>
      </c>
      <c r="F1431" s="95" t="s">
        <v>6566</v>
      </c>
      <c r="G1431" s="95" t="s">
        <v>6566</v>
      </c>
      <c r="H1431" s="106">
        <v>5315.4121423669803</v>
      </c>
      <c r="I1431" s="16">
        <v>5297.25015930478</v>
      </c>
      <c r="J1431" s="94">
        <v>5315.4121423669803</v>
      </c>
    </row>
    <row r="1432" spans="1:10" x14ac:dyDescent="0.2">
      <c r="A1432" s="6" t="s">
        <v>2567</v>
      </c>
      <c r="B1432" s="1" t="s">
        <v>7980</v>
      </c>
      <c r="C1432" s="95" t="s">
        <v>6496</v>
      </c>
      <c r="D1432" s="95" t="s">
        <v>12671</v>
      </c>
      <c r="E1432" s="95" t="s">
        <v>6643</v>
      </c>
      <c r="F1432" s="95" t="s">
        <v>6605</v>
      </c>
      <c r="G1432" s="95" t="s">
        <v>6605</v>
      </c>
      <c r="H1432" s="106">
        <v>5344.2588588169601</v>
      </c>
      <c r="I1432" s="16">
        <v>5307.70271639371</v>
      </c>
      <c r="J1432" s="94">
        <v>5344.2588588169601</v>
      </c>
    </row>
    <row r="1433" spans="1:10" x14ac:dyDescent="0.2">
      <c r="A1433" s="6" t="s">
        <v>2570</v>
      </c>
      <c r="B1433" s="1" t="s">
        <v>7981</v>
      </c>
      <c r="C1433" s="95" t="s">
        <v>6496</v>
      </c>
      <c r="D1433" s="95" t="s">
        <v>12671</v>
      </c>
      <c r="E1433" s="95" t="s">
        <v>6643</v>
      </c>
      <c r="F1433" s="95" t="s">
        <v>6562</v>
      </c>
      <c r="G1433" s="95" t="s">
        <v>6562</v>
      </c>
      <c r="H1433" s="106">
        <v>5358.9097377232101</v>
      </c>
      <c r="I1433" s="16">
        <v>5243.5008234178204</v>
      </c>
      <c r="J1433" s="94">
        <v>5358.9097377232101</v>
      </c>
    </row>
    <row r="1434" spans="1:10" x14ac:dyDescent="0.2">
      <c r="A1434" s="6" t="s">
        <v>2568</v>
      </c>
      <c r="B1434" s="1" t="s">
        <v>7982</v>
      </c>
      <c r="C1434" s="95" t="s">
        <v>6496</v>
      </c>
      <c r="D1434" s="95" t="s">
        <v>12671</v>
      </c>
      <c r="E1434" s="95" t="s">
        <v>6643</v>
      </c>
      <c r="F1434" s="95" t="s">
        <v>6563</v>
      </c>
      <c r="G1434" s="95" t="s">
        <v>6563</v>
      </c>
      <c r="H1434" s="106">
        <v>5304.8877397017004</v>
      </c>
      <c r="I1434" s="16">
        <v>5332.0417583314802</v>
      </c>
      <c r="J1434" s="94">
        <v>5304.8877397017004</v>
      </c>
    </row>
    <row r="1435" spans="1:10" x14ac:dyDescent="0.2">
      <c r="A1435" s="6" t="s">
        <v>2569</v>
      </c>
      <c r="B1435" s="1" t="s">
        <v>7983</v>
      </c>
      <c r="C1435" s="95" t="s">
        <v>6496</v>
      </c>
      <c r="D1435" s="95" t="s">
        <v>12671</v>
      </c>
      <c r="E1435" s="95" t="s">
        <v>6643</v>
      </c>
      <c r="F1435" s="95" t="s">
        <v>6563</v>
      </c>
      <c r="G1435" s="95" t="s">
        <v>6563</v>
      </c>
      <c r="H1435" s="106">
        <v>5311.6821480545304</v>
      </c>
      <c r="I1435" s="16">
        <v>5332.0417583314802</v>
      </c>
      <c r="J1435" s="94">
        <v>5311.6821480545304</v>
      </c>
    </row>
    <row r="1436" spans="1:10" x14ac:dyDescent="0.2">
      <c r="A1436" s="6" t="s">
        <v>2571</v>
      </c>
      <c r="B1436" s="1" t="s">
        <v>7984</v>
      </c>
      <c r="C1436" s="95" t="s">
        <v>6496</v>
      </c>
      <c r="D1436" s="95" t="s">
        <v>12671</v>
      </c>
      <c r="E1436" s="95" t="s">
        <v>6643</v>
      </c>
      <c r="F1436" s="95" t="s">
        <v>6562</v>
      </c>
      <c r="G1436" s="95" t="s">
        <v>6562</v>
      </c>
      <c r="H1436" s="106">
        <v>5152.5552801467102</v>
      </c>
      <c r="I1436" s="16">
        <v>5243.5008234178204</v>
      </c>
      <c r="J1436" s="94">
        <v>5152.5552801467102</v>
      </c>
    </row>
    <row r="1437" spans="1:10" x14ac:dyDescent="0.2">
      <c r="A1437" s="6" t="s">
        <v>2607</v>
      </c>
      <c r="B1437" s="1" t="s">
        <v>7985</v>
      </c>
      <c r="C1437" s="95" t="s">
        <v>6496</v>
      </c>
      <c r="D1437" s="95" t="s">
        <v>12671</v>
      </c>
      <c r="E1437" s="95" t="s">
        <v>6643</v>
      </c>
      <c r="F1437" s="95" t="s">
        <v>6562</v>
      </c>
      <c r="G1437" s="95" t="s">
        <v>6562</v>
      </c>
      <c r="H1437" s="106">
        <v>5243.5168318838396</v>
      </c>
      <c r="I1437" s="16">
        <v>5243.5008234178204</v>
      </c>
      <c r="J1437" s="94">
        <v>5243.5168318838396</v>
      </c>
    </row>
    <row r="1438" spans="1:10" x14ac:dyDescent="0.2">
      <c r="A1438" s="6" t="s">
        <v>2627</v>
      </c>
      <c r="B1438" s="1" t="s">
        <v>7986</v>
      </c>
      <c r="C1438" s="95" t="s">
        <v>6496</v>
      </c>
      <c r="D1438" s="95" t="s">
        <v>12671</v>
      </c>
      <c r="E1438" s="95" t="s">
        <v>6643</v>
      </c>
      <c r="F1438" s="95" t="s">
        <v>6566</v>
      </c>
      <c r="G1438" s="95" t="s">
        <v>6566</v>
      </c>
      <c r="H1438" s="106">
        <v>5288.3720327523997</v>
      </c>
      <c r="I1438" s="16">
        <v>5297.25015930478</v>
      </c>
      <c r="J1438" s="94">
        <v>5288.3720327523997</v>
      </c>
    </row>
    <row r="1439" spans="1:10" x14ac:dyDescent="0.2">
      <c r="A1439" s="6" t="s">
        <v>2573</v>
      </c>
      <c r="B1439" s="1" t="s">
        <v>7987</v>
      </c>
      <c r="C1439" s="95" t="s">
        <v>6496</v>
      </c>
      <c r="D1439" s="95" t="s">
        <v>12671</v>
      </c>
      <c r="E1439" s="95" t="s">
        <v>6643</v>
      </c>
      <c r="F1439" s="95" t="s">
        <v>6562</v>
      </c>
      <c r="G1439" s="95" t="s">
        <v>6562</v>
      </c>
      <c r="H1439" s="106">
        <v>5274.75191457648</v>
      </c>
      <c r="I1439" s="16">
        <v>5243.5008234178204</v>
      </c>
      <c r="J1439" s="94">
        <v>5274.75191457648</v>
      </c>
    </row>
    <row r="1440" spans="1:10" x14ac:dyDescent="0.2">
      <c r="A1440" s="6" t="s">
        <v>2587</v>
      </c>
      <c r="B1440" s="1" t="s">
        <v>7988</v>
      </c>
      <c r="C1440" s="95" t="s">
        <v>6496</v>
      </c>
      <c r="D1440" s="95" t="s">
        <v>12671</v>
      </c>
      <c r="E1440" s="95" t="s">
        <v>6643</v>
      </c>
      <c r="F1440" s="95" t="s">
        <v>6564</v>
      </c>
      <c r="G1440" s="95" t="s">
        <v>6564</v>
      </c>
      <c r="H1440" s="106">
        <v>5343.6696213942296</v>
      </c>
      <c r="I1440" s="16">
        <v>5324.8966895273898</v>
      </c>
      <c r="J1440" s="94">
        <v>5343.6696213942296</v>
      </c>
    </row>
    <row r="1441" spans="1:10" x14ac:dyDescent="0.2">
      <c r="A1441" s="6" t="s">
        <v>2588</v>
      </c>
      <c r="B1441" s="1" t="s">
        <v>7989</v>
      </c>
      <c r="C1441" s="95" t="s">
        <v>6496</v>
      </c>
      <c r="D1441" s="95" t="s">
        <v>12671</v>
      </c>
      <c r="E1441" s="95" t="s">
        <v>6643</v>
      </c>
      <c r="F1441" s="95" t="s">
        <v>6563</v>
      </c>
      <c r="G1441" s="95" t="s">
        <v>6563</v>
      </c>
      <c r="H1441" s="106">
        <v>5138.4185423619501</v>
      </c>
      <c r="I1441" s="16">
        <v>5332.0417583314802</v>
      </c>
      <c r="J1441" s="94">
        <v>5138.4185423619501</v>
      </c>
    </row>
    <row r="1442" spans="1:10" x14ac:dyDescent="0.2">
      <c r="A1442" s="6" t="s">
        <v>2631</v>
      </c>
      <c r="B1442" s="1" t="s">
        <v>7990</v>
      </c>
      <c r="C1442" s="95" t="s">
        <v>6496</v>
      </c>
      <c r="D1442" s="95" t="s">
        <v>12671</v>
      </c>
      <c r="E1442" s="95" t="s">
        <v>6643</v>
      </c>
      <c r="F1442" s="95" t="s">
        <v>6562</v>
      </c>
      <c r="G1442" s="95" t="s">
        <v>6562</v>
      </c>
      <c r="H1442" s="106">
        <v>5151.9438244047597</v>
      </c>
      <c r="I1442" s="16">
        <v>5243.5008234178204</v>
      </c>
      <c r="J1442" s="94">
        <v>5151.9438244047597</v>
      </c>
    </row>
    <row r="1443" spans="1:10" x14ac:dyDescent="0.2">
      <c r="A1443" s="6" t="s">
        <v>2574</v>
      </c>
      <c r="B1443" s="1" t="s">
        <v>7991</v>
      </c>
      <c r="C1443" s="95" t="s">
        <v>6496</v>
      </c>
      <c r="D1443" s="95" t="s">
        <v>12671</v>
      </c>
      <c r="E1443" s="95" t="s">
        <v>6643</v>
      </c>
      <c r="F1443" s="95" t="s">
        <v>6564</v>
      </c>
      <c r="G1443" s="95" t="s">
        <v>6564</v>
      </c>
      <c r="H1443" s="106">
        <v>5289.0692511944699</v>
      </c>
      <c r="I1443" s="16">
        <v>5324.8966895273898</v>
      </c>
      <c r="J1443" s="94">
        <v>5289.0692511944699</v>
      </c>
    </row>
    <row r="1444" spans="1:10" x14ac:dyDescent="0.2">
      <c r="A1444" s="6" t="s">
        <v>2561</v>
      </c>
      <c r="B1444" s="1" t="s">
        <v>7992</v>
      </c>
      <c r="C1444" s="95" t="s">
        <v>6496</v>
      </c>
      <c r="D1444" s="95" t="s">
        <v>12671</v>
      </c>
      <c r="E1444" s="95" t="s">
        <v>6643</v>
      </c>
      <c r="F1444" s="95" t="s">
        <v>6562</v>
      </c>
      <c r="G1444" s="95" t="s">
        <v>6562</v>
      </c>
      <c r="H1444" s="106">
        <v>5276.0490013860899</v>
      </c>
      <c r="I1444" s="16">
        <v>5243.5008234178204</v>
      </c>
      <c r="J1444" s="94">
        <v>5276.0490013860899</v>
      </c>
    </row>
    <row r="1445" spans="1:10" x14ac:dyDescent="0.2">
      <c r="A1445" s="6" t="s">
        <v>2558</v>
      </c>
      <c r="B1445" s="1" t="s">
        <v>7993</v>
      </c>
      <c r="C1445" s="95" t="s">
        <v>6496</v>
      </c>
      <c r="D1445" s="95" t="s">
        <v>12671</v>
      </c>
      <c r="E1445" s="95" t="s">
        <v>6643</v>
      </c>
      <c r="F1445" s="95" t="s">
        <v>6605</v>
      </c>
      <c r="G1445" s="95" t="s">
        <v>6605</v>
      </c>
      <c r="H1445" s="106">
        <v>5351.0110844017099</v>
      </c>
      <c r="I1445" s="16">
        <v>5307.70271639371</v>
      </c>
      <c r="J1445" s="94">
        <v>5351.0110844017099</v>
      </c>
    </row>
    <row r="1446" spans="1:10" x14ac:dyDescent="0.2">
      <c r="A1446" s="6" t="s">
        <v>2608</v>
      </c>
      <c r="B1446" s="1" t="s">
        <v>7994</v>
      </c>
      <c r="C1446" s="95" t="s">
        <v>6496</v>
      </c>
      <c r="D1446" s="95" t="s">
        <v>12671</v>
      </c>
      <c r="E1446" s="95" t="s">
        <v>6643</v>
      </c>
      <c r="F1446" s="95" t="s">
        <v>6605</v>
      </c>
      <c r="G1446" s="95" t="s">
        <v>6605</v>
      </c>
      <c r="H1446" s="106">
        <v>5265.9973332331701</v>
      </c>
      <c r="I1446" s="16">
        <v>5307.70271639371</v>
      </c>
      <c r="J1446" s="94">
        <v>5265.9973332331701</v>
      </c>
    </row>
    <row r="1447" spans="1:10" x14ac:dyDescent="0.2">
      <c r="A1447" s="6" t="s">
        <v>2625</v>
      </c>
      <c r="B1447" s="1" t="s">
        <v>7995</v>
      </c>
      <c r="C1447" s="95" t="s">
        <v>6496</v>
      </c>
      <c r="D1447" s="95" t="s">
        <v>12671</v>
      </c>
      <c r="E1447" s="95" t="s">
        <v>6643</v>
      </c>
      <c r="F1447" s="95" t="s">
        <v>6564</v>
      </c>
      <c r="G1447" s="95" t="s">
        <v>6564</v>
      </c>
      <c r="H1447" s="106">
        <v>5319.9247141192</v>
      </c>
      <c r="I1447" s="16">
        <v>5324.8966895273898</v>
      </c>
      <c r="J1447" s="94">
        <v>5319.9247141192</v>
      </c>
    </row>
    <row r="1448" spans="1:10" x14ac:dyDescent="0.2">
      <c r="A1448" s="6" t="s">
        <v>2589</v>
      </c>
      <c r="B1448" s="1" t="s">
        <v>7996</v>
      </c>
      <c r="C1448" s="95" t="s">
        <v>6496</v>
      </c>
      <c r="D1448" s="95" t="s">
        <v>12671</v>
      </c>
      <c r="E1448" s="95" t="s">
        <v>6643</v>
      </c>
      <c r="F1448" s="95" t="s">
        <v>6605</v>
      </c>
      <c r="G1448" s="95" t="s">
        <v>6605</v>
      </c>
      <c r="H1448" s="106">
        <v>5305.21514242375</v>
      </c>
      <c r="I1448" s="16">
        <v>5307.70271639371</v>
      </c>
      <c r="J1448" s="94">
        <v>5305.21514242375</v>
      </c>
    </row>
    <row r="1449" spans="1:10" x14ac:dyDescent="0.2">
      <c r="A1449" s="6" t="s">
        <v>2579</v>
      </c>
      <c r="B1449" s="1" t="s">
        <v>7997</v>
      </c>
      <c r="C1449" s="95" t="s">
        <v>6496</v>
      </c>
      <c r="D1449" s="95" t="s">
        <v>12671</v>
      </c>
      <c r="E1449" s="95" t="s">
        <v>6643</v>
      </c>
      <c r="F1449" s="95" t="s">
        <v>6605</v>
      </c>
      <c r="G1449" s="95" t="s">
        <v>6605</v>
      </c>
      <c r="H1449" s="106">
        <v>5319.6106962316198</v>
      </c>
      <c r="I1449" s="16">
        <v>5307.70271639371</v>
      </c>
      <c r="J1449" s="94">
        <v>5319.6106962316198</v>
      </c>
    </row>
    <row r="1450" spans="1:10" x14ac:dyDescent="0.2">
      <c r="A1450" s="6" t="s">
        <v>2577</v>
      </c>
      <c r="B1450" s="1" t="s">
        <v>7998</v>
      </c>
      <c r="C1450" s="95" t="s">
        <v>6496</v>
      </c>
      <c r="D1450" s="95" t="s">
        <v>12671</v>
      </c>
      <c r="E1450" s="95" t="s">
        <v>6643</v>
      </c>
      <c r="F1450" s="95" t="s">
        <v>6605</v>
      </c>
      <c r="G1450" s="95" t="s">
        <v>6605</v>
      </c>
      <c r="H1450" s="106">
        <v>5266.41162561487</v>
      </c>
      <c r="I1450" s="16">
        <v>5307.70271639371</v>
      </c>
      <c r="J1450" s="94">
        <v>5266.41162561487</v>
      </c>
    </row>
    <row r="1451" spans="1:10" x14ac:dyDescent="0.2">
      <c r="A1451" s="6" t="s">
        <v>2594</v>
      </c>
      <c r="B1451" s="1" t="s">
        <v>7999</v>
      </c>
      <c r="C1451" s="95" t="s">
        <v>6496</v>
      </c>
      <c r="D1451" s="95" t="s">
        <v>12671</v>
      </c>
      <c r="E1451" s="95" t="s">
        <v>6643</v>
      </c>
      <c r="F1451" s="95" t="s">
        <v>6605</v>
      </c>
      <c r="G1451" s="95" t="s">
        <v>6605</v>
      </c>
      <c r="H1451" s="106">
        <v>5216.3676350911501</v>
      </c>
      <c r="I1451" s="16">
        <v>5307.70271639371</v>
      </c>
      <c r="J1451" s="94">
        <v>5216.3676350911501</v>
      </c>
    </row>
    <row r="1452" spans="1:10" x14ac:dyDescent="0.2">
      <c r="A1452" s="6" t="s">
        <v>2610</v>
      </c>
      <c r="B1452" s="1" t="s">
        <v>8000</v>
      </c>
      <c r="C1452" s="95" t="s">
        <v>6496</v>
      </c>
      <c r="D1452" s="95" t="s">
        <v>12671</v>
      </c>
      <c r="E1452" s="95" t="s">
        <v>6643</v>
      </c>
      <c r="F1452" s="95" t="s">
        <v>6563</v>
      </c>
      <c r="G1452" s="95" t="s">
        <v>6563</v>
      </c>
      <c r="H1452" s="106">
        <v>5345.9988851631597</v>
      </c>
      <c r="I1452" s="16">
        <v>5332.0417583314802</v>
      </c>
      <c r="J1452" s="94">
        <v>5345.9988851631597</v>
      </c>
    </row>
    <row r="1453" spans="1:10" x14ac:dyDescent="0.2">
      <c r="A1453" s="6" t="s">
        <v>2600</v>
      </c>
      <c r="B1453" s="1" t="s">
        <v>8001</v>
      </c>
      <c r="C1453" s="95" t="s">
        <v>6496</v>
      </c>
      <c r="D1453" s="95" t="s">
        <v>12671</v>
      </c>
      <c r="E1453" s="95" t="s">
        <v>6643</v>
      </c>
      <c r="F1453" s="95" t="s">
        <v>6562</v>
      </c>
      <c r="G1453" s="95" t="s">
        <v>6562</v>
      </c>
      <c r="H1453" s="106">
        <v>5270.8331250000001</v>
      </c>
      <c r="I1453" s="16">
        <v>5243.5008234178204</v>
      </c>
      <c r="J1453" s="94">
        <v>5270.8331250000001</v>
      </c>
    </row>
    <row r="1454" spans="1:10" x14ac:dyDescent="0.2">
      <c r="A1454" s="6" t="s">
        <v>2638</v>
      </c>
      <c r="B1454" s="1" t="s">
        <v>7369</v>
      </c>
      <c r="C1454" s="95" t="s">
        <v>6496</v>
      </c>
      <c r="D1454" s="95" t="s">
        <v>12671</v>
      </c>
      <c r="E1454" s="95" t="s">
        <v>6643</v>
      </c>
      <c r="F1454" s="95" t="s">
        <v>6605</v>
      </c>
      <c r="G1454" s="95" t="s">
        <v>6605</v>
      </c>
      <c r="H1454" s="106">
        <v>5355.9196717797304</v>
      </c>
      <c r="I1454" s="16">
        <v>5307.70271639371</v>
      </c>
      <c r="J1454" s="94">
        <v>5355.9196717797304</v>
      </c>
    </row>
    <row r="1455" spans="1:10" x14ac:dyDescent="0.2">
      <c r="A1455" s="6" t="s">
        <v>2899</v>
      </c>
      <c r="B1455" s="1" t="s">
        <v>8002</v>
      </c>
      <c r="C1455" s="95" t="s">
        <v>6364</v>
      </c>
      <c r="D1455" s="95" t="s">
        <v>12674</v>
      </c>
      <c r="E1455" s="95" t="s">
        <v>6643</v>
      </c>
      <c r="F1455" s="95" t="s">
        <v>6445</v>
      </c>
      <c r="G1455" s="95" t="s">
        <v>6445</v>
      </c>
      <c r="H1455" s="106">
        <v>5384.0983992866804</v>
      </c>
      <c r="I1455" s="16">
        <v>5454.0711239975099</v>
      </c>
      <c r="J1455" s="94">
        <v>5384.0983992866804</v>
      </c>
    </row>
    <row r="1456" spans="1:10" x14ac:dyDescent="0.2">
      <c r="A1456" s="6" t="s">
        <v>2927</v>
      </c>
      <c r="B1456" s="1" t="s">
        <v>8003</v>
      </c>
      <c r="C1456" s="95" t="s">
        <v>6364</v>
      </c>
      <c r="D1456" s="95" t="s">
        <v>12674</v>
      </c>
      <c r="E1456" s="95" t="s">
        <v>6643</v>
      </c>
      <c r="F1456" s="95" t="s">
        <v>6450</v>
      </c>
      <c r="G1456" s="95" t="s">
        <v>6450</v>
      </c>
      <c r="H1456" s="106">
        <v>5370.2400300587296</v>
      </c>
      <c r="I1456" s="16">
        <v>5414.3721697175397</v>
      </c>
      <c r="J1456" s="94">
        <v>5370.2400300587296</v>
      </c>
    </row>
    <row r="1457" spans="1:10" x14ac:dyDescent="0.2">
      <c r="A1457" s="6" t="s">
        <v>2731</v>
      </c>
      <c r="B1457" s="1" t="s">
        <v>8004</v>
      </c>
      <c r="C1457" s="95" t="s">
        <v>6364</v>
      </c>
      <c r="D1457" s="95" t="s">
        <v>12674</v>
      </c>
      <c r="E1457" s="95" t="s">
        <v>6643</v>
      </c>
      <c r="F1457" s="95" t="s">
        <v>6447</v>
      </c>
      <c r="G1457" s="95" t="s">
        <v>6447</v>
      </c>
      <c r="H1457" s="106">
        <v>5461.3967684232302</v>
      </c>
      <c r="I1457" s="16">
        <v>5373.8341766933199</v>
      </c>
      <c r="J1457" s="94">
        <v>5461.3967684232302</v>
      </c>
    </row>
    <row r="1458" spans="1:10" x14ac:dyDescent="0.2">
      <c r="A1458" s="6" t="s">
        <v>2890</v>
      </c>
      <c r="B1458" s="1" t="s">
        <v>8005</v>
      </c>
      <c r="C1458" s="95" t="s">
        <v>6364</v>
      </c>
      <c r="D1458" s="95" t="s">
        <v>12674</v>
      </c>
      <c r="E1458" s="95" t="s">
        <v>6643</v>
      </c>
      <c r="F1458" s="95" t="s">
        <v>6445</v>
      </c>
      <c r="G1458" s="95" t="s">
        <v>6445</v>
      </c>
      <c r="H1458" s="106">
        <v>5456.6183614527899</v>
      </c>
      <c r="I1458" s="16">
        <v>5454.0711239975099</v>
      </c>
      <c r="J1458" s="94">
        <v>5456.6183614527899</v>
      </c>
    </row>
    <row r="1459" spans="1:10" x14ac:dyDescent="0.2">
      <c r="A1459" s="6" t="s">
        <v>2888</v>
      </c>
      <c r="B1459" s="1" t="s">
        <v>8006</v>
      </c>
      <c r="C1459" s="95" t="s">
        <v>6364</v>
      </c>
      <c r="D1459" s="95" t="s">
        <v>12674</v>
      </c>
      <c r="E1459" s="95" t="s">
        <v>6643</v>
      </c>
      <c r="F1459" s="95" t="s">
        <v>6445</v>
      </c>
      <c r="G1459" s="95" t="s">
        <v>6445</v>
      </c>
      <c r="H1459" s="106">
        <v>5415.5559675886798</v>
      </c>
      <c r="I1459" s="16">
        <v>5454.0711239975099</v>
      </c>
      <c r="J1459" s="94">
        <v>5415.5559675886798</v>
      </c>
    </row>
    <row r="1460" spans="1:10" x14ac:dyDescent="0.2">
      <c r="A1460" s="6" t="s">
        <v>2936</v>
      </c>
      <c r="B1460" s="1" t="s">
        <v>8007</v>
      </c>
      <c r="C1460" s="95" t="s">
        <v>6364</v>
      </c>
      <c r="D1460" s="95" t="s">
        <v>12674</v>
      </c>
      <c r="E1460" s="95" t="s">
        <v>6643</v>
      </c>
      <c r="F1460" s="95" t="s">
        <v>6443</v>
      </c>
      <c r="G1460" s="95" t="s">
        <v>6443</v>
      </c>
      <c r="H1460" s="106">
        <v>5449.2458530479798</v>
      </c>
      <c r="I1460" s="16">
        <v>5394.4876274496801</v>
      </c>
      <c r="J1460" s="94">
        <v>5449.2458530479798</v>
      </c>
    </row>
    <row r="1461" spans="1:10" x14ac:dyDescent="0.2">
      <c r="A1461" s="6" t="s">
        <v>2739</v>
      </c>
      <c r="B1461" s="1" t="s">
        <v>8008</v>
      </c>
      <c r="C1461" s="95" t="s">
        <v>6364</v>
      </c>
      <c r="D1461" s="95" t="s">
        <v>12674</v>
      </c>
      <c r="E1461" s="95" t="s">
        <v>6643</v>
      </c>
      <c r="F1461" s="95" t="s">
        <v>6447</v>
      </c>
      <c r="G1461" s="95" t="s">
        <v>6447</v>
      </c>
      <c r="H1461" s="106">
        <v>5376.5983306582602</v>
      </c>
      <c r="I1461" s="16">
        <v>5373.8341766933199</v>
      </c>
      <c r="J1461" s="94">
        <v>5376.5983306582602</v>
      </c>
    </row>
    <row r="1462" spans="1:10" x14ac:dyDescent="0.2">
      <c r="A1462" s="6" t="s">
        <v>2902</v>
      </c>
      <c r="B1462" s="1" t="s">
        <v>8009</v>
      </c>
      <c r="C1462" s="95" t="s">
        <v>6364</v>
      </c>
      <c r="D1462" s="95" t="s">
        <v>12674</v>
      </c>
      <c r="E1462" s="95" t="s">
        <v>6643</v>
      </c>
      <c r="F1462" s="95" t="s">
        <v>6444</v>
      </c>
      <c r="G1462" s="95" t="s">
        <v>6444</v>
      </c>
      <c r="H1462" s="106">
        <v>5544.2376598011397</v>
      </c>
      <c r="I1462" s="16">
        <v>5545.5468094565604</v>
      </c>
      <c r="J1462" s="94">
        <v>5544.2376598011397</v>
      </c>
    </row>
    <row r="1463" spans="1:10" x14ac:dyDescent="0.2">
      <c r="A1463" s="6" t="s">
        <v>2892</v>
      </c>
      <c r="B1463" s="1" t="s">
        <v>8010</v>
      </c>
      <c r="C1463" s="95" t="s">
        <v>6364</v>
      </c>
      <c r="D1463" s="95" t="s">
        <v>12674</v>
      </c>
      <c r="E1463" s="95" t="s">
        <v>6643</v>
      </c>
      <c r="F1463" s="95" t="s">
        <v>6445</v>
      </c>
      <c r="G1463" s="95" t="s">
        <v>6445</v>
      </c>
      <c r="H1463" s="106">
        <v>5328.8576280381903</v>
      </c>
      <c r="I1463" s="16">
        <v>5454.0711239975099</v>
      </c>
      <c r="J1463" s="94">
        <v>5328.8576280381903</v>
      </c>
    </row>
    <row r="1464" spans="1:10" x14ac:dyDescent="0.2">
      <c r="A1464" s="6" t="s">
        <v>3003</v>
      </c>
      <c r="B1464" s="1" t="s">
        <v>8011</v>
      </c>
      <c r="C1464" s="95" t="s">
        <v>6364</v>
      </c>
      <c r="D1464" s="95" t="s">
        <v>12674</v>
      </c>
      <c r="E1464" s="95" t="s">
        <v>6643</v>
      </c>
      <c r="F1464" s="95" t="s">
        <v>6446</v>
      </c>
      <c r="G1464" s="95" t="s">
        <v>6446</v>
      </c>
      <c r="H1464" s="106">
        <v>5451.8645652488403</v>
      </c>
      <c r="I1464" s="16">
        <v>5489.3286607118698</v>
      </c>
      <c r="J1464" s="94">
        <v>5451.8645652488403</v>
      </c>
    </row>
    <row r="1465" spans="1:10" x14ac:dyDescent="0.2">
      <c r="A1465" s="6" t="s">
        <v>2920</v>
      </c>
      <c r="B1465" s="1" t="s">
        <v>8012</v>
      </c>
      <c r="C1465" s="95" t="s">
        <v>6364</v>
      </c>
      <c r="D1465" s="95" t="s">
        <v>12674</v>
      </c>
      <c r="E1465" s="95" t="s">
        <v>6643</v>
      </c>
      <c r="F1465" s="95" t="s">
        <v>6444</v>
      </c>
      <c r="G1465" s="95" t="s">
        <v>6444</v>
      </c>
      <c r="H1465" s="106">
        <v>5519.8486398381301</v>
      </c>
      <c r="I1465" s="16">
        <v>5545.5468094565604</v>
      </c>
      <c r="J1465" s="94">
        <v>5519.8486398381301</v>
      </c>
    </row>
    <row r="1466" spans="1:10" x14ac:dyDescent="0.2">
      <c r="A1466" s="6" t="s">
        <v>2911</v>
      </c>
      <c r="B1466" s="1" t="s">
        <v>8013</v>
      </c>
      <c r="C1466" s="95" t="s">
        <v>6364</v>
      </c>
      <c r="D1466" s="95" t="s">
        <v>12674</v>
      </c>
      <c r="E1466" s="95" t="s">
        <v>6643</v>
      </c>
      <c r="F1466" s="95" t="s">
        <v>6444</v>
      </c>
      <c r="G1466" s="95" t="s">
        <v>6444</v>
      </c>
      <c r="H1466" s="106">
        <v>5526.96825790405</v>
      </c>
      <c r="I1466" s="16">
        <v>5545.5468094565604</v>
      </c>
      <c r="J1466" s="94">
        <v>5526.96825790405</v>
      </c>
    </row>
    <row r="1467" spans="1:10" x14ac:dyDescent="0.2">
      <c r="A1467" s="6" t="s">
        <v>2914</v>
      </c>
      <c r="B1467" s="1" t="s">
        <v>8014</v>
      </c>
      <c r="C1467" s="95" t="s">
        <v>6364</v>
      </c>
      <c r="D1467" s="95" t="s">
        <v>12674</v>
      </c>
      <c r="E1467" s="95" t="s">
        <v>6643</v>
      </c>
      <c r="F1467" s="95" t="s">
        <v>6449</v>
      </c>
      <c r="G1467" s="95" t="s">
        <v>6449</v>
      </c>
      <c r="H1467" s="106">
        <v>5472.5284559461797</v>
      </c>
      <c r="I1467" s="16">
        <v>5439.0834080017703</v>
      </c>
      <c r="J1467" s="94">
        <v>5472.5284559461797</v>
      </c>
    </row>
    <row r="1468" spans="1:10" x14ac:dyDescent="0.2">
      <c r="A1468" s="6" t="s">
        <v>3005</v>
      </c>
      <c r="B1468" s="1" t="s">
        <v>7040</v>
      </c>
      <c r="C1468" s="95" t="s">
        <v>6364</v>
      </c>
      <c r="D1468" s="95" t="s">
        <v>12674</v>
      </c>
      <c r="E1468" s="95" t="s">
        <v>6643</v>
      </c>
      <c r="F1468" s="95" t="s">
        <v>6446</v>
      </c>
      <c r="G1468" s="95" t="s">
        <v>6446</v>
      </c>
      <c r="H1468" s="106">
        <v>5426.7145426432298</v>
      </c>
      <c r="I1468" s="16">
        <v>5489.3286607118698</v>
      </c>
      <c r="J1468" s="94">
        <v>5426.7145426432298</v>
      </c>
    </row>
    <row r="1469" spans="1:10" x14ac:dyDescent="0.2">
      <c r="A1469" s="6" t="s">
        <v>2891</v>
      </c>
      <c r="B1469" s="1" t="s">
        <v>7851</v>
      </c>
      <c r="C1469" s="95" t="s">
        <v>6364</v>
      </c>
      <c r="D1469" s="95" t="s">
        <v>12674</v>
      </c>
      <c r="E1469" s="95" t="s">
        <v>6643</v>
      </c>
      <c r="F1469" s="95" t="s">
        <v>6449</v>
      </c>
      <c r="G1469" s="95" t="s">
        <v>6449</v>
      </c>
      <c r="H1469" s="106">
        <v>5453.9689734507401</v>
      </c>
      <c r="I1469" s="16">
        <v>5439.0834080017703</v>
      </c>
      <c r="J1469" s="94">
        <v>5453.9689734507401</v>
      </c>
    </row>
    <row r="1470" spans="1:10" x14ac:dyDescent="0.2">
      <c r="A1470" s="6" t="s">
        <v>2916</v>
      </c>
      <c r="B1470" s="1" t="s">
        <v>8015</v>
      </c>
      <c r="C1470" s="95" t="s">
        <v>6364</v>
      </c>
      <c r="D1470" s="95" t="s">
        <v>12674</v>
      </c>
      <c r="E1470" s="95" t="s">
        <v>6643</v>
      </c>
      <c r="F1470" s="95" t="s">
        <v>6444</v>
      </c>
      <c r="G1470" s="95" t="s">
        <v>6444</v>
      </c>
      <c r="H1470" s="106">
        <v>5552.7995078890899</v>
      </c>
      <c r="I1470" s="16">
        <v>5545.5468094565604</v>
      </c>
      <c r="J1470" s="94">
        <v>5552.7995078890899</v>
      </c>
    </row>
    <row r="1471" spans="1:10" x14ac:dyDescent="0.2">
      <c r="A1471" s="6" t="s">
        <v>2923</v>
      </c>
      <c r="B1471" s="1" t="s">
        <v>8016</v>
      </c>
      <c r="C1471" s="95" t="s">
        <v>6364</v>
      </c>
      <c r="D1471" s="95" t="s">
        <v>12674</v>
      </c>
      <c r="E1471" s="95" t="s">
        <v>6643</v>
      </c>
      <c r="F1471" s="95" t="s">
        <v>6449</v>
      </c>
      <c r="G1471" s="95" t="s">
        <v>6449</v>
      </c>
      <c r="H1471" s="106">
        <v>5484.9834798177098</v>
      </c>
      <c r="I1471" s="16">
        <v>5439.0834080017703</v>
      </c>
      <c r="J1471" s="94">
        <v>5484.9834798177098</v>
      </c>
    </row>
    <row r="1472" spans="1:10" x14ac:dyDescent="0.2">
      <c r="A1472" s="6" t="s">
        <v>2729</v>
      </c>
      <c r="B1472" s="1" t="s">
        <v>8017</v>
      </c>
      <c r="C1472" s="95" t="s">
        <v>6364</v>
      </c>
      <c r="D1472" s="95" t="s">
        <v>12674</v>
      </c>
      <c r="E1472" s="95" t="s">
        <v>6643</v>
      </c>
      <c r="F1472" s="95" t="s">
        <v>6447</v>
      </c>
      <c r="G1472" s="95" t="s">
        <v>6447</v>
      </c>
      <c r="H1472" s="106">
        <v>5337.4064127604197</v>
      </c>
      <c r="I1472" s="16">
        <v>5373.8341766933199</v>
      </c>
      <c r="J1472" s="94">
        <v>5337.4064127604197</v>
      </c>
    </row>
    <row r="1473" spans="1:10" x14ac:dyDescent="0.2">
      <c r="A1473" s="6" t="s">
        <v>2926</v>
      </c>
      <c r="B1473" s="1" t="s">
        <v>7503</v>
      </c>
      <c r="C1473" s="95" t="s">
        <v>6364</v>
      </c>
      <c r="D1473" s="95" t="s">
        <v>12674</v>
      </c>
      <c r="E1473" s="95" t="s">
        <v>6643</v>
      </c>
      <c r="F1473" s="95" t="s">
        <v>6450</v>
      </c>
      <c r="G1473" s="95" t="s">
        <v>6450</v>
      </c>
      <c r="H1473" s="106">
        <v>5468.1259000847103</v>
      </c>
      <c r="I1473" s="16">
        <v>5414.3721697175397</v>
      </c>
      <c r="J1473" s="94">
        <v>5468.1259000847103</v>
      </c>
    </row>
    <row r="1474" spans="1:10" x14ac:dyDescent="0.2">
      <c r="A1474" s="6" t="s">
        <v>2945</v>
      </c>
      <c r="B1474" s="1" t="s">
        <v>8018</v>
      </c>
      <c r="C1474" s="95" t="s">
        <v>6364</v>
      </c>
      <c r="D1474" s="95" t="s">
        <v>12674</v>
      </c>
      <c r="E1474" s="95" t="s">
        <v>6643</v>
      </c>
      <c r="F1474" s="95" t="s">
        <v>6443</v>
      </c>
      <c r="G1474" s="95" t="s">
        <v>6443</v>
      </c>
      <c r="H1474" s="106">
        <v>5444.7355846058199</v>
      </c>
      <c r="I1474" s="16">
        <v>5394.4876274496801</v>
      </c>
      <c r="J1474" s="94">
        <v>5444.7355846058199</v>
      </c>
    </row>
    <row r="1475" spans="1:10" x14ac:dyDescent="0.2">
      <c r="A1475" s="6" t="s">
        <v>2913</v>
      </c>
      <c r="B1475" s="1" t="s">
        <v>8019</v>
      </c>
      <c r="C1475" s="95" t="s">
        <v>6364</v>
      </c>
      <c r="D1475" s="95" t="s">
        <v>12674</v>
      </c>
      <c r="E1475" s="95" t="s">
        <v>6643</v>
      </c>
      <c r="F1475" s="95" t="s">
        <v>6443</v>
      </c>
      <c r="G1475" s="95" t="s">
        <v>6443</v>
      </c>
      <c r="H1475" s="106">
        <v>5462.1909872026599</v>
      </c>
      <c r="I1475" s="16">
        <v>5394.4876274496801</v>
      </c>
      <c r="J1475" s="94">
        <v>5462.1909872026599</v>
      </c>
    </row>
    <row r="1476" spans="1:10" x14ac:dyDescent="0.2">
      <c r="A1476" s="6" t="s">
        <v>2910</v>
      </c>
      <c r="B1476" s="1" t="s">
        <v>12310</v>
      </c>
      <c r="C1476" s="95" t="s">
        <v>6364</v>
      </c>
      <c r="D1476" s="95" t="s">
        <v>12674</v>
      </c>
      <c r="E1476" s="95" t="s">
        <v>6643</v>
      </c>
      <c r="F1476" s="95" t="s">
        <v>6449</v>
      </c>
      <c r="G1476" s="95" t="s">
        <v>6449</v>
      </c>
      <c r="H1476" s="106">
        <v>5468.3446466619298</v>
      </c>
      <c r="I1476" s="16">
        <v>5439.0834080017703</v>
      </c>
      <c r="J1476" s="94">
        <v>5468.3446466619298</v>
      </c>
    </row>
    <row r="1477" spans="1:10" x14ac:dyDescent="0.2">
      <c r="A1477" s="6" t="s">
        <v>2886</v>
      </c>
      <c r="B1477" s="1" t="s">
        <v>8020</v>
      </c>
      <c r="C1477" s="95" t="s">
        <v>6364</v>
      </c>
      <c r="D1477" s="95" t="s">
        <v>12674</v>
      </c>
      <c r="E1477" s="95" t="s">
        <v>6643</v>
      </c>
      <c r="F1477" s="95" t="s">
        <v>6445</v>
      </c>
      <c r="G1477" s="95" t="s">
        <v>6445</v>
      </c>
      <c r="H1477" s="106">
        <v>5410.9585404829504</v>
      </c>
      <c r="I1477" s="16">
        <v>5454.0711239975099</v>
      </c>
      <c r="J1477" s="94">
        <v>5410.9585404829504</v>
      </c>
    </row>
    <row r="1478" spans="1:10" x14ac:dyDescent="0.2">
      <c r="A1478" s="6" t="s">
        <v>2907</v>
      </c>
      <c r="B1478" s="1" t="s">
        <v>8021</v>
      </c>
      <c r="C1478" s="95" t="s">
        <v>6364</v>
      </c>
      <c r="D1478" s="95" t="s">
        <v>12674</v>
      </c>
      <c r="E1478" s="95" t="s">
        <v>6643</v>
      </c>
      <c r="F1478" s="95" t="s">
        <v>6444</v>
      </c>
      <c r="G1478" s="95" t="s">
        <v>6444</v>
      </c>
      <c r="H1478" s="106">
        <v>5530.3168092757896</v>
      </c>
      <c r="I1478" s="16">
        <v>5545.5468094565604</v>
      </c>
      <c r="J1478" s="94">
        <v>5530.3168092757896</v>
      </c>
    </row>
    <row r="1479" spans="1:10" x14ac:dyDescent="0.2">
      <c r="A1479" s="6" t="s">
        <v>3012</v>
      </c>
      <c r="B1479" s="1" t="s">
        <v>8022</v>
      </c>
      <c r="C1479" s="95" t="s">
        <v>6364</v>
      </c>
      <c r="D1479" s="95" t="s">
        <v>12674</v>
      </c>
      <c r="E1479" s="95" t="s">
        <v>6643</v>
      </c>
      <c r="F1479" s="95" t="s">
        <v>6446</v>
      </c>
      <c r="G1479" s="95" t="s">
        <v>6446</v>
      </c>
      <c r="H1479" s="106">
        <v>5411.2339976917601</v>
      </c>
      <c r="I1479" s="16">
        <v>5489.3286607118698</v>
      </c>
      <c r="J1479" s="94">
        <v>5411.2339976917601</v>
      </c>
    </row>
    <row r="1480" spans="1:10" x14ac:dyDescent="0.2">
      <c r="A1480" s="6" t="s">
        <v>2885</v>
      </c>
      <c r="B1480" s="1" t="s">
        <v>8023</v>
      </c>
      <c r="C1480" s="95" t="s">
        <v>6364</v>
      </c>
      <c r="D1480" s="95" t="s">
        <v>12674</v>
      </c>
      <c r="E1480" s="95" t="s">
        <v>6643</v>
      </c>
      <c r="F1480" s="95" t="s">
        <v>6445</v>
      </c>
      <c r="G1480" s="95" t="s">
        <v>6445</v>
      </c>
      <c r="H1480" s="106">
        <v>5508.9524178340498</v>
      </c>
      <c r="I1480" s="16">
        <v>5454.0711239975099</v>
      </c>
      <c r="J1480" s="94">
        <v>5508.9524178340498</v>
      </c>
    </row>
    <row r="1481" spans="1:10" x14ac:dyDescent="0.2">
      <c r="A1481" s="6" t="s">
        <v>2883</v>
      </c>
      <c r="B1481" s="1" t="s">
        <v>8024</v>
      </c>
      <c r="C1481" s="95" t="s">
        <v>6364</v>
      </c>
      <c r="D1481" s="95" t="s">
        <v>12674</v>
      </c>
      <c r="E1481" s="95" t="s">
        <v>6643</v>
      </c>
      <c r="F1481" s="95" t="s">
        <v>6449</v>
      </c>
      <c r="G1481" s="95" t="s">
        <v>6449</v>
      </c>
      <c r="H1481" s="106">
        <v>5362.9932353444301</v>
      </c>
      <c r="I1481" s="16">
        <v>5439.0834080017703</v>
      </c>
      <c r="J1481" s="94">
        <v>5362.9932353444301</v>
      </c>
    </row>
    <row r="1482" spans="1:10" x14ac:dyDescent="0.2">
      <c r="A1482" s="6" t="s">
        <v>2896</v>
      </c>
      <c r="B1482" s="1" t="s">
        <v>8025</v>
      </c>
      <c r="C1482" s="95" t="s">
        <v>6364</v>
      </c>
      <c r="D1482" s="95" t="s">
        <v>12674</v>
      </c>
      <c r="E1482" s="95" t="s">
        <v>6643</v>
      </c>
      <c r="F1482" s="95" t="s">
        <v>6449</v>
      </c>
      <c r="G1482" s="95" t="s">
        <v>6449</v>
      </c>
      <c r="H1482" s="106">
        <v>5444.5132266773899</v>
      </c>
      <c r="I1482" s="16">
        <v>5439.0834080017703</v>
      </c>
      <c r="J1482" s="94">
        <v>5444.5132266773899</v>
      </c>
    </row>
    <row r="1483" spans="1:10" x14ac:dyDescent="0.2">
      <c r="A1483" s="6" t="s">
        <v>2934</v>
      </c>
      <c r="B1483" s="1" t="s">
        <v>8026</v>
      </c>
      <c r="C1483" s="95" t="s">
        <v>6364</v>
      </c>
      <c r="D1483" s="95" t="s">
        <v>12674</v>
      </c>
      <c r="E1483" s="95" t="s">
        <v>6643</v>
      </c>
      <c r="F1483" s="95" t="s">
        <v>6443</v>
      </c>
      <c r="G1483" s="95" t="s">
        <v>6443</v>
      </c>
      <c r="H1483" s="106">
        <v>5349.1390075683603</v>
      </c>
      <c r="I1483" s="16">
        <v>5394.4876274496801</v>
      </c>
      <c r="J1483" s="94">
        <v>5349.1390075683603</v>
      </c>
    </row>
    <row r="1484" spans="1:10" x14ac:dyDescent="0.2">
      <c r="A1484" s="6" t="s">
        <v>2900</v>
      </c>
      <c r="B1484" s="1" t="s">
        <v>8027</v>
      </c>
      <c r="C1484" s="95" t="s">
        <v>6364</v>
      </c>
      <c r="D1484" s="95" t="s">
        <v>12674</v>
      </c>
      <c r="E1484" s="95" t="s">
        <v>6643</v>
      </c>
      <c r="F1484" s="95" t="s">
        <v>6449</v>
      </c>
      <c r="G1484" s="95" t="s">
        <v>6449</v>
      </c>
      <c r="H1484" s="106">
        <v>5579.2838497677403</v>
      </c>
      <c r="I1484" s="16">
        <v>5439.0834080017703</v>
      </c>
      <c r="J1484" s="94">
        <v>5579.2838497677403</v>
      </c>
    </row>
    <row r="1485" spans="1:10" x14ac:dyDescent="0.2">
      <c r="A1485" s="6" t="s">
        <v>2940</v>
      </c>
      <c r="B1485" s="1" t="s">
        <v>8028</v>
      </c>
      <c r="C1485" s="95" t="s">
        <v>6364</v>
      </c>
      <c r="D1485" s="95" t="s">
        <v>12674</v>
      </c>
      <c r="E1485" s="95" t="s">
        <v>6643</v>
      </c>
      <c r="F1485" s="95" t="s">
        <v>6450</v>
      </c>
      <c r="G1485" s="95" t="s">
        <v>6450</v>
      </c>
      <c r="H1485" s="106">
        <v>5417.73244310462</v>
      </c>
      <c r="I1485" s="16">
        <v>5414.3721697175397</v>
      </c>
      <c r="J1485" s="94">
        <v>5417.73244310462</v>
      </c>
    </row>
    <row r="1486" spans="1:10" x14ac:dyDescent="0.2">
      <c r="A1486" s="6" t="s">
        <v>3004</v>
      </c>
      <c r="B1486" s="1" t="s">
        <v>8029</v>
      </c>
      <c r="C1486" s="95" t="s">
        <v>6364</v>
      </c>
      <c r="D1486" s="95" t="s">
        <v>12674</v>
      </c>
      <c r="E1486" s="95" t="s">
        <v>6643</v>
      </c>
      <c r="F1486" s="95" t="s">
        <v>6446</v>
      </c>
      <c r="G1486" s="95" t="s">
        <v>6446</v>
      </c>
      <c r="H1486" s="106">
        <v>5496.5509440104197</v>
      </c>
      <c r="I1486" s="16">
        <v>5489.3286607118698</v>
      </c>
      <c r="J1486" s="94">
        <v>5496.5509440104197</v>
      </c>
    </row>
    <row r="1487" spans="1:10" x14ac:dyDescent="0.2">
      <c r="A1487" s="6" t="s">
        <v>2929</v>
      </c>
      <c r="B1487" s="1" t="s">
        <v>8030</v>
      </c>
      <c r="C1487" s="95" t="s">
        <v>6364</v>
      </c>
      <c r="D1487" s="95" t="s">
        <v>12674</v>
      </c>
      <c r="E1487" s="95" t="s">
        <v>6643</v>
      </c>
      <c r="F1487" s="95" t="s">
        <v>6443</v>
      </c>
      <c r="G1487" s="95" t="s">
        <v>6443</v>
      </c>
      <c r="H1487" s="106">
        <v>5363.4146695523696</v>
      </c>
      <c r="I1487" s="16">
        <v>5394.4876274496801</v>
      </c>
      <c r="J1487" s="94">
        <v>5363.4146695523696</v>
      </c>
    </row>
    <row r="1488" spans="1:10" x14ac:dyDescent="0.2">
      <c r="A1488" s="6" t="s">
        <v>2933</v>
      </c>
      <c r="B1488" s="1" t="s">
        <v>8031</v>
      </c>
      <c r="C1488" s="95" t="s">
        <v>6364</v>
      </c>
      <c r="D1488" s="95" t="s">
        <v>12674</v>
      </c>
      <c r="E1488" s="95" t="s">
        <v>6643</v>
      </c>
      <c r="F1488" s="95" t="s">
        <v>6443</v>
      </c>
      <c r="G1488" s="95" t="s">
        <v>6443</v>
      </c>
      <c r="H1488" s="106">
        <v>5278.7894620028401</v>
      </c>
      <c r="I1488" s="16">
        <v>5394.4876274496801</v>
      </c>
      <c r="J1488" s="94">
        <v>5278.7894620028401</v>
      </c>
    </row>
    <row r="1489" spans="1:10" x14ac:dyDescent="0.2">
      <c r="A1489" s="6" t="s">
        <v>2895</v>
      </c>
      <c r="B1489" s="1" t="s">
        <v>8032</v>
      </c>
      <c r="C1489" s="95" t="s">
        <v>6364</v>
      </c>
      <c r="D1489" s="95" t="s">
        <v>12674</v>
      </c>
      <c r="E1489" s="95" t="s">
        <v>6643</v>
      </c>
      <c r="F1489" s="95" t="s">
        <v>6445</v>
      </c>
      <c r="G1489" s="95" t="s">
        <v>6445</v>
      </c>
      <c r="H1489" s="106">
        <v>5535.5162695312501</v>
      </c>
      <c r="I1489" s="16">
        <v>5454.0711239975099</v>
      </c>
      <c r="J1489" s="94">
        <v>5535.5162695312501</v>
      </c>
    </row>
    <row r="1490" spans="1:10" x14ac:dyDescent="0.2">
      <c r="A1490" s="6" t="s">
        <v>2944</v>
      </c>
      <c r="B1490" s="1" t="s">
        <v>12311</v>
      </c>
      <c r="C1490" s="95" t="s">
        <v>6364</v>
      </c>
      <c r="D1490" s="95" t="s">
        <v>12674</v>
      </c>
      <c r="E1490" s="95" t="s">
        <v>6643</v>
      </c>
      <c r="F1490" s="95" t="s">
        <v>6450</v>
      </c>
      <c r="G1490" s="95" t="s">
        <v>6450</v>
      </c>
      <c r="H1490" s="106">
        <v>5329.5166945684496</v>
      </c>
      <c r="I1490" s="16">
        <v>5414.3721697175397</v>
      </c>
      <c r="J1490" s="94">
        <v>5329.5166945684496</v>
      </c>
    </row>
    <row r="1491" spans="1:10" x14ac:dyDescent="0.2">
      <c r="A1491" s="6" t="s">
        <v>2917</v>
      </c>
      <c r="B1491" s="1" t="s">
        <v>8033</v>
      </c>
      <c r="C1491" s="95" t="s">
        <v>6364</v>
      </c>
      <c r="D1491" s="95" t="s">
        <v>12674</v>
      </c>
      <c r="E1491" s="95" t="s">
        <v>6643</v>
      </c>
      <c r="F1491" s="95" t="s">
        <v>6444</v>
      </c>
      <c r="G1491" s="95" t="s">
        <v>6444</v>
      </c>
      <c r="H1491" s="106">
        <v>5610.8611140324501</v>
      </c>
      <c r="I1491" s="16">
        <v>5545.5468094565604</v>
      </c>
      <c r="J1491" s="94">
        <v>5610.8611140324501</v>
      </c>
    </row>
    <row r="1492" spans="1:10" x14ac:dyDescent="0.2">
      <c r="A1492" s="6" t="s">
        <v>2942</v>
      </c>
      <c r="B1492" s="1" t="s">
        <v>8034</v>
      </c>
      <c r="C1492" s="95" t="s">
        <v>6364</v>
      </c>
      <c r="D1492" s="95" t="s">
        <v>12674</v>
      </c>
      <c r="E1492" s="95" t="s">
        <v>6643</v>
      </c>
      <c r="F1492" s="95" t="s">
        <v>6450</v>
      </c>
      <c r="G1492" s="95" t="s">
        <v>6450</v>
      </c>
      <c r="H1492" s="106">
        <v>5402.4484432444897</v>
      </c>
      <c r="I1492" s="16">
        <v>5414.3721697175397</v>
      </c>
      <c r="J1492" s="94">
        <v>5402.4484432444897</v>
      </c>
    </row>
    <row r="1493" spans="1:10" x14ac:dyDescent="0.2">
      <c r="A1493" s="6" t="s">
        <v>2946</v>
      </c>
      <c r="B1493" s="1" t="s">
        <v>8035</v>
      </c>
      <c r="C1493" s="95" t="s">
        <v>6364</v>
      </c>
      <c r="D1493" s="95" t="s">
        <v>12674</v>
      </c>
      <c r="E1493" s="95" t="s">
        <v>6643</v>
      </c>
      <c r="F1493" s="95" t="s">
        <v>6450</v>
      </c>
      <c r="G1493" s="95" t="s">
        <v>6450</v>
      </c>
      <c r="H1493" s="106">
        <v>5309.5120155484101</v>
      </c>
      <c r="I1493" s="16">
        <v>5414.3721697175397</v>
      </c>
      <c r="J1493" s="94">
        <v>5309.5120155484101</v>
      </c>
    </row>
    <row r="1494" spans="1:10" x14ac:dyDescent="0.2">
      <c r="A1494" s="6" t="s">
        <v>3017</v>
      </c>
      <c r="B1494" s="1" t="s">
        <v>8036</v>
      </c>
      <c r="C1494" s="95" t="s">
        <v>6364</v>
      </c>
      <c r="D1494" s="95" t="s">
        <v>12674</v>
      </c>
      <c r="E1494" s="95" t="s">
        <v>6643</v>
      </c>
      <c r="F1494" s="95" t="s">
        <v>6446</v>
      </c>
      <c r="G1494" s="95" t="s">
        <v>6446</v>
      </c>
      <c r="H1494" s="106">
        <v>5519.0365705819004</v>
      </c>
      <c r="I1494" s="16">
        <v>5489.3286607118698</v>
      </c>
      <c r="J1494" s="94">
        <v>5519.0365705819004</v>
      </c>
    </row>
    <row r="1495" spans="1:10" x14ac:dyDescent="0.2">
      <c r="A1495" s="6" t="s">
        <v>3018</v>
      </c>
      <c r="B1495" s="1" t="s">
        <v>8037</v>
      </c>
      <c r="C1495" s="95" t="s">
        <v>6364</v>
      </c>
      <c r="D1495" s="95" t="s">
        <v>12674</v>
      </c>
      <c r="E1495" s="95" t="s">
        <v>6643</v>
      </c>
      <c r="F1495" s="95" t="s">
        <v>6446</v>
      </c>
      <c r="G1495" s="95" t="s">
        <v>6446</v>
      </c>
      <c r="H1495" s="106">
        <v>5557.0796144334499</v>
      </c>
      <c r="I1495" s="16">
        <v>5489.3286607118698</v>
      </c>
      <c r="J1495" s="94">
        <v>5557.0796144334499</v>
      </c>
    </row>
    <row r="1496" spans="1:10" x14ac:dyDescent="0.2">
      <c r="A1496" s="6" t="s">
        <v>2930</v>
      </c>
      <c r="B1496" s="1" t="s">
        <v>8038</v>
      </c>
      <c r="C1496" s="95" t="s">
        <v>6364</v>
      </c>
      <c r="D1496" s="95" t="s">
        <v>12674</v>
      </c>
      <c r="E1496" s="95" t="s">
        <v>6643</v>
      </c>
      <c r="F1496" s="95" t="s">
        <v>6443</v>
      </c>
      <c r="G1496" s="95" t="s">
        <v>6443</v>
      </c>
      <c r="H1496" s="106">
        <v>5439.68156497579</v>
      </c>
      <c r="I1496" s="16">
        <v>5394.4876274496801</v>
      </c>
      <c r="J1496" s="94">
        <v>5439.68156497579</v>
      </c>
    </row>
    <row r="1497" spans="1:10" x14ac:dyDescent="0.2">
      <c r="A1497" s="6" t="s">
        <v>2924</v>
      </c>
      <c r="B1497" s="1" t="s">
        <v>8039</v>
      </c>
      <c r="C1497" s="95" t="s">
        <v>6364</v>
      </c>
      <c r="D1497" s="95" t="s">
        <v>12674</v>
      </c>
      <c r="E1497" s="95" t="s">
        <v>6643</v>
      </c>
      <c r="F1497" s="95" t="s">
        <v>6443</v>
      </c>
      <c r="G1497" s="95" t="s">
        <v>6443</v>
      </c>
      <c r="H1497" s="106">
        <v>5374.9917578124996</v>
      </c>
      <c r="I1497" s="16">
        <v>5394.4876274496801</v>
      </c>
      <c r="J1497" s="94">
        <v>5374.9917578124996</v>
      </c>
    </row>
    <row r="1498" spans="1:10" x14ac:dyDescent="0.2">
      <c r="A1498" s="6" t="s">
        <v>2918</v>
      </c>
      <c r="B1498" s="1" t="s">
        <v>8040</v>
      </c>
      <c r="C1498" s="95" t="s">
        <v>6364</v>
      </c>
      <c r="D1498" s="95" t="s">
        <v>12674</v>
      </c>
      <c r="E1498" s="95" t="s">
        <v>6643</v>
      </c>
      <c r="F1498" s="95" t="s">
        <v>6444</v>
      </c>
      <c r="G1498" s="95" t="s">
        <v>6444</v>
      </c>
      <c r="H1498" s="106">
        <v>5577.4752250339698</v>
      </c>
      <c r="I1498" s="16">
        <v>5545.5468094565604</v>
      </c>
      <c r="J1498" s="94">
        <v>5577.4752250339698</v>
      </c>
    </row>
    <row r="1499" spans="1:10" x14ac:dyDescent="0.2">
      <c r="A1499" s="6" t="s">
        <v>2906</v>
      </c>
      <c r="B1499" s="1" t="s">
        <v>8041</v>
      </c>
      <c r="C1499" s="95" t="s">
        <v>6364</v>
      </c>
      <c r="D1499" s="95" t="s">
        <v>12674</v>
      </c>
      <c r="E1499" s="95" t="s">
        <v>6643</v>
      </c>
      <c r="F1499" s="95" t="s">
        <v>6444</v>
      </c>
      <c r="G1499" s="95" t="s">
        <v>6444</v>
      </c>
      <c r="H1499" s="106">
        <v>5430.4080537683803</v>
      </c>
      <c r="I1499" s="16">
        <v>5545.5468094565604</v>
      </c>
      <c r="J1499" s="94">
        <v>5430.4080537683803</v>
      </c>
    </row>
    <row r="1500" spans="1:10" x14ac:dyDescent="0.2">
      <c r="A1500" s="6" t="s">
        <v>3013</v>
      </c>
      <c r="B1500" s="1" t="s">
        <v>8042</v>
      </c>
      <c r="C1500" s="95" t="s">
        <v>6364</v>
      </c>
      <c r="D1500" s="95" t="s">
        <v>12674</v>
      </c>
      <c r="E1500" s="95" t="s">
        <v>6643</v>
      </c>
      <c r="F1500" s="95" t="s">
        <v>6450</v>
      </c>
      <c r="G1500" s="95" t="s">
        <v>6450</v>
      </c>
      <c r="H1500" s="106">
        <v>5568.1095186121302</v>
      </c>
      <c r="I1500" s="16">
        <v>5414.3721697175397</v>
      </c>
      <c r="J1500" s="94">
        <v>5568.1095186121302</v>
      </c>
    </row>
    <row r="1501" spans="1:10" x14ac:dyDescent="0.2">
      <c r="A1501" s="6" t="s">
        <v>2928</v>
      </c>
      <c r="B1501" s="1" t="s">
        <v>8043</v>
      </c>
      <c r="C1501" s="95" t="s">
        <v>6364</v>
      </c>
      <c r="D1501" s="95" t="s">
        <v>12674</v>
      </c>
      <c r="E1501" s="95" t="s">
        <v>6643</v>
      </c>
      <c r="F1501" s="95" t="s">
        <v>6450</v>
      </c>
      <c r="G1501" s="95" t="s">
        <v>6450</v>
      </c>
      <c r="H1501" s="106">
        <v>5452.81873224432</v>
      </c>
      <c r="I1501" s="16">
        <v>5414.3721697175397</v>
      </c>
      <c r="J1501" s="94">
        <v>5452.81873224432</v>
      </c>
    </row>
    <row r="1502" spans="1:10" x14ac:dyDescent="0.2">
      <c r="A1502" s="6" t="s">
        <v>3020</v>
      </c>
      <c r="B1502" s="1" t="s">
        <v>8044</v>
      </c>
      <c r="C1502" s="95" t="s">
        <v>6364</v>
      </c>
      <c r="D1502" s="95" t="s">
        <v>12674</v>
      </c>
      <c r="E1502" s="95" t="s">
        <v>6643</v>
      </c>
      <c r="F1502" s="95" t="s">
        <v>6446</v>
      </c>
      <c r="G1502" s="95" t="s">
        <v>6446</v>
      </c>
      <c r="H1502" s="106">
        <v>5620.23466186523</v>
      </c>
      <c r="I1502" s="16">
        <v>5489.3286607118698</v>
      </c>
      <c r="J1502" s="94">
        <v>5620.23466186523</v>
      </c>
    </row>
    <row r="1503" spans="1:10" x14ac:dyDescent="0.2">
      <c r="A1503" s="6" t="s">
        <v>2893</v>
      </c>
      <c r="B1503" s="1" t="s">
        <v>8045</v>
      </c>
      <c r="C1503" s="95" t="s">
        <v>6364</v>
      </c>
      <c r="D1503" s="95" t="s">
        <v>12674</v>
      </c>
      <c r="E1503" s="95" t="s">
        <v>6643</v>
      </c>
      <c r="F1503" s="95" t="s">
        <v>6445</v>
      </c>
      <c r="G1503" s="95" t="s">
        <v>6445</v>
      </c>
      <c r="H1503" s="106">
        <v>5725.8051034432901</v>
      </c>
      <c r="I1503" s="16">
        <v>5454.0711239975099</v>
      </c>
      <c r="J1503" s="94">
        <v>5725.8051034432901</v>
      </c>
    </row>
    <row r="1504" spans="1:10" x14ac:dyDescent="0.2">
      <c r="A1504" s="6" t="s">
        <v>2889</v>
      </c>
      <c r="B1504" s="1" t="s">
        <v>8046</v>
      </c>
      <c r="C1504" s="95" t="s">
        <v>6364</v>
      </c>
      <c r="D1504" s="95" t="s">
        <v>12674</v>
      </c>
      <c r="E1504" s="95" t="s">
        <v>6643</v>
      </c>
      <c r="F1504" s="95" t="s">
        <v>6445</v>
      </c>
      <c r="G1504" s="95" t="s">
        <v>6445</v>
      </c>
      <c r="H1504" s="106">
        <v>5425.6680588213003</v>
      </c>
      <c r="I1504" s="16">
        <v>5454.0711239975099</v>
      </c>
      <c r="J1504" s="94">
        <v>5425.6680588213003</v>
      </c>
    </row>
    <row r="1505" spans="1:10" x14ac:dyDescent="0.2">
      <c r="A1505" s="6" t="s">
        <v>2938</v>
      </c>
      <c r="B1505" s="1" t="s">
        <v>8047</v>
      </c>
      <c r="C1505" s="95" t="s">
        <v>6364</v>
      </c>
      <c r="D1505" s="95" t="s">
        <v>12674</v>
      </c>
      <c r="E1505" s="95" t="s">
        <v>6643</v>
      </c>
      <c r="F1505" s="95" t="s">
        <v>6450</v>
      </c>
      <c r="G1505" s="95" t="s">
        <v>6450</v>
      </c>
      <c r="H1505" s="106">
        <v>5440.9274680397702</v>
      </c>
      <c r="I1505" s="16">
        <v>5414.3721697175397</v>
      </c>
      <c r="J1505" s="94">
        <v>5440.9274680397702</v>
      </c>
    </row>
    <row r="1506" spans="1:10" x14ac:dyDescent="0.2">
      <c r="A1506" s="6" t="s">
        <v>3006</v>
      </c>
      <c r="B1506" s="1" t="s">
        <v>8048</v>
      </c>
      <c r="C1506" s="95" t="s">
        <v>6364</v>
      </c>
      <c r="D1506" s="95" t="s">
        <v>12674</v>
      </c>
      <c r="E1506" s="95" t="s">
        <v>6643</v>
      </c>
      <c r="F1506" s="95" t="s">
        <v>6450</v>
      </c>
      <c r="G1506" s="95" t="s">
        <v>6450</v>
      </c>
      <c r="H1506" s="106">
        <v>5454.9784807477699</v>
      </c>
      <c r="I1506" s="16">
        <v>5414.3721697175397</v>
      </c>
      <c r="J1506" s="94">
        <v>5454.9784807477699</v>
      </c>
    </row>
    <row r="1507" spans="1:10" x14ac:dyDescent="0.2">
      <c r="A1507" s="6" t="s">
        <v>2727</v>
      </c>
      <c r="B1507" s="1" t="s">
        <v>8049</v>
      </c>
      <c r="C1507" s="95" t="s">
        <v>6364</v>
      </c>
      <c r="D1507" s="95" t="s">
        <v>12674</v>
      </c>
      <c r="E1507" s="95" t="s">
        <v>6643</v>
      </c>
      <c r="F1507" s="95" t="s">
        <v>6447</v>
      </c>
      <c r="G1507" s="95" t="s">
        <v>6447</v>
      </c>
      <c r="H1507" s="106">
        <v>5299.7750995342503</v>
      </c>
      <c r="I1507" s="16">
        <v>5373.8341766933199</v>
      </c>
      <c r="J1507" s="94">
        <v>5299.7750995342503</v>
      </c>
    </row>
    <row r="1508" spans="1:10" x14ac:dyDescent="0.2">
      <c r="A1508" s="6" t="s">
        <v>2884</v>
      </c>
      <c r="B1508" s="1" t="s">
        <v>7644</v>
      </c>
      <c r="C1508" s="95" t="s">
        <v>6364</v>
      </c>
      <c r="D1508" s="95" t="s">
        <v>12674</v>
      </c>
      <c r="E1508" s="95" t="s">
        <v>6643</v>
      </c>
      <c r="F1508" s="95" t="s">
        <v>6445</v>
      </c>
      <c r="G1508" s="95" t="s">
        <v>6445</v>
      </c>
      <c r="H1508" s="106">
        <v>5566.7002090669002</v>
      </c>
      <c r="I1508" s="16">
        <v>5454.0711239975099</v>
      </c>
      <c r="J1508" s="94">
        <v>5566.7002090669002</v>
      </c>
    </row>
    <row r="1509" spans="1:10" x14ac:dyDescent="0.2">
      <c r="A1509" s="6" t="s">
        <v>2921</v>
      </c>
      <c r="B1509" s="1" t="s">
        <v>8050</v>
      </c>
      <c r="C1509" s="95" t="s">
        <v>6364</v>
      </c>
      <c r="D1509" s="95" t="s">
        <v>12674</v>
      </c>
      <c r="E1509" s="95" t="s">
        <v>6643</v>
      </c>
      <c r="F1509" s="95" t="s">
        <v>6444</v>
      </c>
      <c r="G1509" s="95" t="s">
        <v>6444</v>
      </c>
      <c r="H1509" s="106">
        <v>5504.9705141128998</v>
      </c>
      <c r="I1509" s="16">
        <v>5545.5468094565604</v>
      </c>
      <c r="J1509" s="94">
        <v>5504.9705141128998</v>
      </c>
    </row>
    <row r="1510" spans="1:10" x14ac:dyDescent="0.2">
      <c r="A1510" s="6" t="s">
        <v>2894</v>
      </c>
      <c r="B1510" s="1" t="s">
        <v>8051</v>
      </c>
      <c r="C1510" s="95" t="s">
        <v>6364</v>
      </c>
      <c r="D1510" s="95" t="s">
        <v>12674</v>
      </c>
      <c r="E1510" s="95" t="s">
        <v>6643</v>
      </c>
      <c r="F1510" s="95" t="s">
        <v>6449</v>
      </c>
      <c r="G1510" s="95" t="s">
        <v>6449</v>
      </c>
      <c r="H1510" s="106">
        <v>5341.4118881225604</v>
      </c>
      <c r="I1510" s="16">
        <v>5439.0834080017703</v>
      </c>
      <c r="J1510" s="94">
        <v>5341.4118881225604</v>
      </c>
    </row>
    <row r="1511" spans="1:10" x14ac:dyDescent="0.2">
      <c r="A1511" s="6" t="s">
        <v>2925</v>
      </c>
      <c r="B1511" s="1" t="s">
        <v>8052</v>
      </c>
      <c r="C1511" s="95" t="s">
        <v>6364</v>
      </c>
      <c r="D1511" s="95" t="s">
        <v>12674</v>
      </c>
      <c r="E1511" s="95" t="s">
        <v>6643</v>
      </c>
      <c r="F1511" s="95" t="s">
        <v>6450</v>
      </c>
      <c r="G1511" s="95" t="s">
        <v>6450</v>
      </c>
      <c r="H1511" s="106">
        <v>5479.4886740777702</v>
      </c>
      <c r="I1511" s="16">
        <v>5414.3721697175397</v>
      </c>
      <c r="J1511" s="94">
        <v>5479.4886740777702</v>
      </c>
    </row>
    <row r="1512" spans="1:10" x14ac:dyDescent="0.2">
      <c r="A1512" s="6" t="s">
        <v>2931</v>
      </c>
      <c r="B1512" s="1" t="s">
        <v>8053</v>
      </c>
      <c r="C1512" s="95" t="s">
        <v>6364</v>
      </c>
      <c r="D1512" s="95" t="s">
        <v>12674</v>
      </c>
      <c r="E1512" s="95" t="s">
        <v>6643</v>
      </c>
      <c r="F1512" s="95" t="s">
        <v>6443</v>
      </c>
      <c r="G1512" s="95" t="s">
        <v>6443</v>
      </c>
      <c r="H1512" s="106">
        <v>5366.0732421875</v>
      </c>
      <c r="I1512" s="16">
        <v>5394.4876274496801</v>
      </c>
      <c r="J1512" s="94">
        <v>5366.0732421875</v>
      </c>
    </row>
    <row r="1513" spans="1:10" x14ac:dyDescent="0.2">
      <c r="A1513" s="6" t="s">
        <v>3009</v>
      </c>
      <c r="B1513" s="1" t="s">
        <v>8054</v>
      </c>
      <c r="C1513" s="95" t="s">
        <v>6364</v>
      </c>
      <c r="D1513" s="95" t="s">
        <v>12674</v>
      </c>
      <c r="E1513" s="95" t="s">
        <v>6643</v>
      </c>
      <c r="F1513" s="95" t="s">
        <v>6450</v>
      </c>
      <c r="G1513" s="95" t="s">
        <v>6450</v>
      </c>
      <c r="H1513" s="106">
        <v>5434.1513671875</v>
      </c>
      <c r="I1513" s="16">
        <v>5414.3721697175397</v>
      </c>
      <c r="J1513" s="94">
        <v>5434.1513671875</v>
      </c>
    </row>
    <row r="1514" spans="1:10" x14ac:dyDescent="0.2">
      <c r="A1514" s="6" t="s">
        <v>2898</v>
      </c>
      <c r="B1514" s="1" t="s">
        <v>8055</v>
      </c>
      <c r="C1514" s="95" t="s">
        <v>6364</v>
      </c>
      <c r="D1514" s="95" t="s">
        <v>12674</v>
      </c>
      <c r="E1514" s="95" t="s">
        <v>6643</v>
      </c>
      <c r="F1514" s="95" t="s">
        <v>6445</v>
      </c>
      <c r="G1514" s="95" t="s">
        <v>6445</v>
      </c>
      <c r="H1514" s="106">
        <v>5472.5594323199703</v>
      </c>
      <c r="I1514" s="16">
        <v>5454.0711239975099</v>
      </c>
      <c r="J1514" s="94">
        <v>5472.5594323199703</v>
      </c>
    </row>
    <row r="1515" spans="1:10" x14ac:dyDescent="0.2">
      <c r="A1515" s="6" t="s">
        <v>2737</v>
      </c>
      <c r="B1515" s="1" t="s">
        <v>7026</v>
      </c>
      <c r="C1515" s="95" t="s">
        <v>6364</v>
      </c>
      <c r="D1515" s="95" t="s">
        <v>12674</v>
      </c>
      <c r="E1515" s="95" t="s">
        <v>6643</v>
      </c>
      <c r="F1515" s="95" t="s">
        <v>6447</v>
      </c>
      <c r="G1515" s="95" t="s">
        <v>6447</v>
      </c>
      <c r="H1515" s="106">
        <v>5392.1936886809599</v>
      </c>
      <c r="I1515" s="16">
        <v>5373.8341766933199</v>
      </c>
      <c r="J1515" s="94">
        <v>5392.1936886809599</v>
      </c>
    </row>
    <row r="1516" spans="1:10" x14ac:dyDescent="0.2">
      <c r="A1516" s="6" t="s">
        <v>3008</v>
      </c>
      <c r="B1516" s="1" t="s">
        <v>8056</v>
      </c>
      <c r="C1516" s="95" t="s">
        <v>6364</v>
      </c>
      <c r="D1516" s="95" t="s">
        <v>12674</v>
      </c>
      <c r="E1516" s="95" t="s">
        <v>6643</v>
      </c>
      <c r="F1516" s="95" t="s">
        <v>6446</v>
      </c>
      <c r="G1516" s="95" t="s">
        <v>6446</v>
      </c>
      <c r="H1516" s="106">
        <v>5469.9889291616601</v>
      </c>
      <c r="I1516" s="16">
        <v>5489.3286607118698</v>
      </c>
      <c r="J1516" s="94">
        <v>5469.9889291616601</v>
      </c>
    </row>
    <row r="1517" spans="1:10" x14ac:dyDescent="0.2">
      <c r="A1517" s="6" t="s">
        <v>3021</v>
      </c>
      <c r="B1517" s="1" t="s">
        <v>8057</v>
      </c>
      <c r="C1517" s="95" t="s">
        <v>6364</v>
      </c>
      <c r="D1517" s="95" t="s">
        <v>12674</v>
      </c>
      <c r="E1517" s="95" t="s">
        <v>6643</v>
      </c>
      <c r="F1517" s="95" t="s">
        <v>6446</v>
      </c>
      <c r="G1517" s="95" t="s">
        <v>6446</v>
      </c>
      <c r="H1517" s="106">
        <v>5409.0358025045998</v>
      </c>
      <c r="I1517" s="16">
        <v>5489.3286607118698</v>
      </c>
      <c r="J1517" s="94">
        <v>5409.0358025045998</v>
      </c>
    </row>
    <row r="1518" spans="1:10" x14ac:dyDescent="0.2">
      <c r="A1518" s="6" t="s">
        <v>2912</v>
      </c>
      <c r="B1518" s="1" t="s">
        <v>8058</v>
      </c>
      <c r="C1518" s="95" t="s">
        <v>6364</v>
      </c>
      <c r="D1518" s="95" t="s">
        <v>12674</v>
      </c>
      <c r="E1518" s="95" t="s">
        <v>6643</v>
      </c>
      <c r="F1518" s="95" t="s">
        <v>6449</v>
      </c>
      <c r="G1518" s="95" t="s">
        <v>6449</v>
      </c>
      <c r="H1518" s="106">
        <v>5467.0142970575398</v>
      </c>
      <c r="I1518" s="16">
        <v>5439.0834080017703</v>
      </c>
      <c r="J1518" s="94">
        <v>5467.0142970575398</v>
      </c>
    </row>
    <row r="1519" spans="1:10" x14ac:dyDescent="0.2">
      <c r="A1519" s="6" t="s">
        <v>3023</v>
      </c>
      <c r="B1519" s="1" t="s">
        <v>8059</v>
      </c>
      <c r="C1519" s="95" t="s">
        <v>6364</v>
      </c>
      <c r="D1519" s="95" t="s">
        <v>12674</v>
      </c>
      <c r="E1519" s="95" t="s">
        <v>6643</v>
      </c>
      <c r="F1519" s="95" t="s">
        <v>6446</v>
      </c>
      <c r="G1519" s="95" t="s">
        <v>6446</v>
      </c>
      <c r="H1519" s="106">
        <v>5617.7124328613299</v>
      </c>
      <c r="I1519" s="16">
        <v>5489.3286607118698</v>
      </c>
      <c r="J1519" s="94">
        <v>5617.7124328613299</v>
      </c>
    </row>
    <row r="1520" spans="1:10" x14ac:dyDescent="0.2">
      <c r="A1520" s="6" t="s">
        <v>2908</v>
      </c>
      <c r="B1520" s="1" t="s">
        <v>8060</v>
      </c>
      <c r="C1520" s="95" t="s">
        <v>6364</v>
      </c>
      <c r="D1520" s="95" t="s">
        <v>12674</v>
      </c>
      <c r="E1520" s="95" t="s">
        <v>6643</v>
      </c>
      <c r="F1520" s="95" t="s">
        <v>6444</v>
      </c>
      <c r="G1520" s="95" t="s">
        <v>6444</v>
      </c>
      <c r="H1520" s="106">
        <v>5479.7699730282702</v>
      </c>
      <c r="I1520" s="16">
        <v>5545.5468094565604</v>
      </c>
      <c r="J1520" s="94">
        <v>5479.7699730282702</v>
      </c>
    </row>
    <row r="1521" spans="1:10" x14ac:dyDescent="0.2">
      <c r="A1521" s="6" t="s">
        <v>2909</v>
      </c>
      <c r="B1521" s="1" t="s">
        <v>8061</v>
      </c>
      <c r="C1521" s="95" t="s">
        <v>6364</v>
      </c>
      <c r="D1521" s="95" t="s">
        <v>12674</v>
      </c>
      <c r="E1521" s="95" t="s">
        <v>6643</v>
      </c>
      <c r="F1521" s="95" t="s">
        <v>6444</v>
      </c>
      <c r="G1521" s="95" t="s">
        <v>6444</v>
      </c>
      <c r="H1521" s="106">
        <v>5523.4053178267004</v>
      </c>
      <c r="I1521" s="16">
        <v>5545.5468094565604</v>
      </c>
      <c r="J1521" s="94">
        <v>5523.4053178267004</v>
      </c>
    </row>
    <row r="1522" spans="1:10" x14ac:dyDescent="0.2">
      <c r="A1522" s="6" t="s">
        <v>2935</v>
      </c>
      <c r="B1522" s="1" t="s">
        <v>8062</v>
      </c>
      <c r="C1522" s="95" t="s">
        <v>6364</v>
      </c>
      <c r="D1522" s="95" t="s">
        <v>12674</v>
      </c>
      <c r="E1522" s="95" t="s">
        <v>6643</v>
      </c>
      <c r="F1522" s="95" t="s">
        <v>6443</v>
      </c>
      <c r="G1522" s="95" t="s">
        <v>6443</v>
      </c>
      <c r="H1522" s="106">
        <v>5264.9506022135402</v>
      </c>
      <c r="I1522" s="16">
        <v>5394.4876274496801</v>
      </c>
      <c r="J1522" s="94">
        <v>5264.9506022135402</v>
      </c>
    </row>
    <row r="1523" spans="1:10" x14ac:dyDescent="0.2">
      <c r="A1523" s="6" t="s">
        <v>3011</v>
      </c>
      <c r="B1523" s="1" t="s">
        <v>8063</v>
      </c>
      <c r="C1523" s="95" t="s">
        <v>6364</v>
      </c>
      <c r="D1523" s="95" t="s">
        <v>12674</v>
      </c>
      <c r="E1523" s="95" t="s">
        <v>6643</v>
      </c>
      <c r="F1523" s="95" t="s">
        <v>6446</v>
      </c>
      <c r="G1523" s="95" t="s">
        <v>6446</v>
      </c>
      <c r="H1523" s="106">
        <v>5405.2716527478497</v>
      </c>
      <c r="I1523" s="16">
        <v>5489.3286607118698</v>
      </c>
      <c r="J1523" s="94">
        <v>5405.2716527478497</v>
      </c>
    </row>
    <row r="1524" spans="1:10" x14ac:dyDescent="0.2">
      <c r="A1524" s="6" t="s">
        <v>2887</v>
      </c>
      <c r="B1524" s="1" t="s">
        <v>8064</v>
      </c>
      <c r="C1524" s="95" t="s">
        <v>6364</v>
      </c>
      <c r="D1524" s="95" t="s">
        <v>12674</v>
      </c>
      <c r="E1524" s="95" t="s">
        <v>6643</v>
      </c>
      <c r="F1524" s="95" t="s">
        <v>6449</v>
      </c>
      <c r="G1524" s="95" t="s">
        <v>6449</v>
      </c>
      <c r="H1524" s="106">
        <v>5438.5952266095601</v>
      </c>
      <c r="I1524" s="16">
        <v>5439.0834080017703</v>
      </c>
      <c r="J1524" s="94">
        <v>5438.5952266095601</v>
      </c>
    </row>
    <row r="1525" spans="1:10" x14ac:dyDescent="0.2">
      <c r="A1525" s="6" t="s">
        <v>2939</v>
      </c>
      <c r="B1525" s="1" t="s">
        <v>8065</v>
      </c>
      <c r="C1525" s="95" t="s">
        <v>6364</v>
      </c>
      <c r="D1525" s="95" t="s">
        <v>12674</v>
      </c>
      <c r="E1525" s="95" t="s">
        <v>6643</v>
      </c>
      <c r="F1525" s="95" t="s">
        <v>6443</v>
      </c>
      <c r="G1525" s="95" t="s">
        <v>6443</v>
      </c>
      <c r="H1525" s="106">
        <v>5324.3076171875</v>
      </c>
      <c r="I1525" s="16">
        <v>5394.4876274496801</v>
      </c>
      <c r="J1525" s="94">
        <v>5324.3076171875</v>
      </c>
    </row>
    <row r="1526" spans="1:10" x14ac:dyDescent="0.2">
      <c r="A1526" s="6" t="s">
        <v>2947</v>
      </c>
      <c r="B1526" s="1" t="s">
        <v>8066</v>
      </c>
      <c r="C1526" s="95" t="s">
        <v>6364</v>
      </c>
      <c r="D1526" s="95" t="s">
        <v>12674</v>
      </c>
      <c r="E1526" s="95" t="s">
        <v>6643</v>
      </c>
      <c r="F1526" s="95" t="s">
        <v>6443</v>
      </c>
      <c r="G1526" s="95" t="s">
        <v>6443</v>
      </c>
      <c r="H1526" s="106">
        <v>5452.9001813616096</v>
      </c>
      <c r="I1526" s="16">
        <v>5394.4876274496801</v>
      </c>
      <c r="J1526" s="94">
        <v>5452.9001813616096</v>
      </c>
    </row>
    <row r="1527" spans="1:10" x14ac:dyDescent="0.2">
      <c r="A1527" s="6" t="s">
        <v>2922</v>
      </c>
      <c r="B1527" s="1" t="s">
        <v>8067</v>
      </c>
      <c r="C1527" s="95" t="s">
        <v>6364</v>
      </c>
      <c r="D1527" s="95" t="s">
        <v>12674</v>
      </c>
      <c r="E1527" s="95" t="s">
        <v>6643</v>
      </c>
      <c r="F1527" s="95" t="s">
        <v>6444</v>
      </c>
      <c r="G1527" s="95" t="s">
        <v>6444</v>
      </c>
      <c r="H1527" s="106">
        <v>5486.9439837346299</v>
      </c>
      <c r="I1527" s="16">
        <v>5545.5468094565604</v>
      </c>
      <c r="J1527" s="94">
        <v>5486.9439837346299</v>
      </c>
    </row>
    <row r="1528" spans="1:10" x14ac:dyDescent="0.2">
      <c r="A1528" s="6" t="s">
        <v>2919</v>
      </c>
      <c r="B1528" s="1" t="s">
        <v>8068</v>
      </c>
      <c r="C1528" s="95" t="s">
        <v>6364</v>
      </c>
      <c r="D1528" s="95" t="s">
        <v>12674</v>
      </c>
      <c r="E1528" s="95" t="s">
        <v>6643</v>
      </c>
      <c r="F1528" s="95" t="s">
        <v>6444</v>
      </c>
      <c r="G1528" s="95" t="s">
        <v>6444</v>
      </c>
      <c r="H1528" s="106">
        <v>5566.3923583984397</v>
      </c>
      <c r="I1528" s="16">
        <v>5545.5468094565604</v>
      </c>
      <c r="J1528" s="94">
        <v>5566.3923583984397</v>
      </c>
    </row>
    <row r="1529" spans="1:10" x14ac:dyDescent="0.2">
      <c r="A1529" s="6" t="s">
        <v>2905</v>
      </c>
      <c r="B1529" s="1" t="s">
        <v>8069</v>
      </c>
      <c r="C1529" s="95" t="s">
        <v>6364</v>
      </c>
      <c r="D1529" s="95" t="s">
        <v>12674</v>
      </c>
      <c r="E1529" s="95" t="s">
        <v>6643</v>
      </c>
      <c r="F1529" s="95" t="s">
        <v>6444</v>
      </c>
      <c r="G1529" s="95" t="s">
        <v>6444</v>
      </c>
      <c r="H1529" s="106">
        <v>5599.8233774943501</v>
      </c>
      <c r="I1529" s="16">
        <v>5545.5468094565604</v>
      </c>
      <c r="J1529" s="94">
        <v>5599.8233774943501</v>
      </c>
    </row>
    <row r="1530" spans="1:10" x14ac:dyDescent="0.2">
      <c r="A1530" s="6" t="s">
        <v>3022</v>
      </c>
      <c r="B1530" s="1" t="s">
        <v>8070</v>
      </c>
      <c r="C1530" s="95" t="s">
        <v>6364</v>
      </c>
      <c r="D1530" s="95" t="s">
        <v>12674</v>
      </c>
      <c r="E1530" s="95" t="s">
        <v>6643</v>
      </c>
      <c r="F1530" s="95" t="s">
        <v>6446</v>
      </c>
      <c r="G1530" s="95" t="s">
        <v>6446</v>
      </c>
      <c r="H1530" s="106">
        <v>5456.6144314236099</v>
      </c>
      <c r="I1530" s="16">
        <v>5489.3286607118698</v>
      </c>
      <c r="J1530" s="94">
        <v>5456.6144314236099</v>
      </c>
    </row>
    <row r="1531" spans="1:10" x14ac:dyDescent="0.2">
      <c r="A1531" s="6" t="s">
        <v>2943</v>
      </c>
      <c r="B1531" s="1" t="s">
        <v>8071</v>
      </c>
      <c r="C1531" s="95" t="s">
        <v>6364</v>
      </c>
      <c r="D1531" s="95" t="s">
        <v>12674</v>
      </c>
      <c r="E1531" s="95" t="s">
        <v>6643</v>
      </c>
      <c r="F1531" s="95" t="s">
        <v>6450</v>
      </c>
      <c r="G1531" s="95" t="s">
        <v>6450</v>
      </c>
      <c r="H1531" s="106">
        <v>5279.5494225543498</v>
      </c>
      <c r="I1531" s="16">
        <v>5414.3721697175397</v>
      </c>
      <c r="J1531" s="94">
        <v>5279.5494225543498</v>
      </c>
    </row>
    <row r="1532" spans="1:10" x14ac:dyDescent="0.2">
      <c r="A1532" s="6" t="s">
        <v>2897</v>
      </c>
      <c r="B1532" s="1" t="s">
        <v>8072</v>
      </c>
      <c r="C1532" s="95" t="s">
        <v>6364</v>
      </c>
      <c r="D1532" s="95" t="s">
        <v>12674</v>
      </c>
      <c r="E1532" s="95" t="s">
        <v>6643</v>
      </c>
      <c r="F1532" s="95" t="s">
        <v>6449</v>
      </c>
      <c r="G1532" s="95" t="s">
        <v>6449</v>
      </c>
      <c r="H1532" s="106">
        <v>5436.6703906250004</v>
      </c>
      <c r="I1532" s="16">
        <v>5439.0834080017703</v>
      </c>
      <c r="J1532" s="94">
        <v>5436.6703906250004</v>
      </c>
    </row>
    <row r="1533" spans="1:10" x14ac:dyDescent="0.2">
      <c r="A1533" s="6" t="s">
        <v>3019</v>
      </c>
      <c r="B1533" s="1" t="s">
        <v>8073</v>
      </c>
      <c r="C1533" s="95" t="s">
        <v>6364</v>
      </c>
      <c r="D1533" s="95" t="s">
        <v>12674</v>
      </c>
      <c r="E1533" s="95" t="s">
        <v>6643</v>
      </c>
      <c r="F1533" s="95" t="s">
        <v>6446</v>
      </c>
      <c r="G1533" s="95" t="s">
        <v>6446</v>
      </c>
      <c r="H1533" s="106">
        <v>5384.7943591101703</v>
      </c>
      <c r="I1533" s="16">
        <v>5489.3286607118698</v>
      </c>
      <c r="J1533" s="94">
        <v>5384.7943591101703</v>
      </c>
    </row>
    <row r="1534" spans="1:10" x14ac:dyDescent="0.2">
      <c r="A1534" s="6" t="s">
        <v>2903</v>
      </c>
      <c r="B1534" s="1" t="s">
        <v>8074</v>
      </c>
      <c r="C1534" s="95" t="s">
        <v>6364</v>
      </c>
      <c r="D1534" s="95" t="s">
        <v>12674</v>
      </c>
      <c r="E1534" s="95" t="s">
        <v>6643</v>
      </c>
      <c r="F1534" s="95" t="s">
        <v>6444</v>
      </c>
      <c r="G1534" s="95" t="s">
        <v>6444</v>
      </c>
      <c r="H1534" s="106">
        <v>5517.85374418218</v>
      </c>
      <c r="I1534" s="16">
        <v>5545.5468094565604</v>
      </c>
      <c r="J1534" s="94">
        <v>5517.85374418218</v>
      </c>
    </row>
    <row r="1535" spans="1:10" x14ac:dyDescent="0.2">
      <c r="A1535" s="6" t="s">
        <v>2740</v>
      </c>
      <c r="B1535" s="1" t="s">
        <v>8075</v>
      </c>
      <c r="C1535" s="95" t="s">
        <v>6364</v>
      </c>
      <c r="D1535" s="95" t="s">
        <v>12674</v>
      </c>
      <c r="E1535" s="95" t="s">
        <v>6643</v>
      </c>
      <c r="F1535" s="95" t="s">
        <v>6447</v>
      </c>
      <c r="G1535" s="95" t="s">
        <v>6447</v>
      </c>
      <c r="H1535" s="106">
        <v>5017.2021484375</v>
      </c>
      <c r="I1535" s="16">
        <v>5373.8341766933199</v>
      </c>
      <c r="J1535" s="94">
        <v>5017.2021484375</v>
      </c>
    </row>
    <row r="1536" spans="1:10" x14ac:dyDescent="0.2">
      <c r="A1536" s="6" t="s">
        <v>3016</v>
      </c>
      <c r="B1536" s="1" t="s">
        <v>8076</v>
      </c>
      <c r="C1536" s="95" t="s">
        <v>6364</v>
      </c>
      <c r="D1536" s="95" t="s">
        <v>12674</v>
      </c>
      <c r="E1536" s="95" t="s">
        <v>6643</v>
      </c>
      <c r="F1536" s="95" t="s">
        <v>6446</v>
      </c>
      <c r="G1536" s="95" t="s">
        <v>6446</v>
      </c>
      <c r="H1536" s="106">
        <v>5278.5908203125</v>
      </c>
      <c r="I1536" s="16">
        <v>5489.3286607118698</v>
      </c>
      <c r="J1536" s="94">
        <v>5278.5908203125</v>
      </c>
    </row>
    <row r="1537" spans="1:10" x14ac:dyDescent="0.2">
      <c r="A1537" s="6" t="s">
        <v>3010</v>
      </c>
      <c r="B1537" s="1" t="s">
        <v>8077</v>
      </c>
      <c r="C1537" s="95" t="s">
        <v>6364</v>
      </c>
      <c r="D1537" s="95" t="s">
        <v>12674</v>
      </c>
      <c r="E1537" s="95" t="s">
        <v>6643</v>
      </c>
      <c r="F1537" s="95" t="s">
        <v>6446</v>
      </c>
      <c r="G1537" s="95" t="s">
        <v>6446</v>
      </c>
      <c r="H1537" s="106">
        <v>5418.3223605685798</v>
      </c>
      <c r="I1537" s="16">
        <v>5489.3286607118698</v>
      </c>
      <c r="J1537" s="94">
        <v>5418.3223605685798</v>
      </c>
    </row>
    <row r="1538" spans="1:10" x14ac:dyDescent="0.2">
      <c r="A1538" s="6" t="s">
        <v>3014</v>
      </c>
      <c r="B1538" s="1" t="s">
        <v>8078</v>
      </c>
      <c r="C1538" s="95" t="s">
        <v>6364</v>
      </c>
      <c r="D1538" s="95" t="s">
        <v>12674</v>
      </c>
      <c r="E1538" s="95" t="s">
        <v>6643</v>
      </c>
      <c r="F1538" s="95" t="s">
        <v>6450</v>
      </c>
      <c r="G1538" s="95" t="s">
        <v>6450</v>
      </c>
      <c r="H1538" s="106">
        <v>5475.8723870354697</v>
      </c>
      <c r="I1538" s="16">
        <v>5414.3721697175397</v>
      </c>
      <c r="J1538" s="94">
        <v>5475.8723870354697</v>
      </c>
    </row>
    <row r="1539" spans="1:10" x14ac:dyDescent="0.2">
      <c r="A1539" s="6" t="s">
        <v>2941</v>
      </c>
      <c r="B1539" s="1" t="s">
        <v>8079</v>
      </c>
      <c r="C1539" s="95" t="s">
        <v>6364</v>
      </c>
      <c r="D1539" s="95" t="s">
        <v>12674</v>
      </c>
      <c r="E1539" s="95" t="s">
        <v>6643</v>
      </c>
      <c r="F1539" s="95" t="s">
        <v>6443</v>
      </c>
      <c r="G1539" s="95" t="s">
        <v>6443</v>
      </c>
      <c r="H1539" s="106">
        <v>5401.8394847196696</v>
      </c>
      <c r="I1539" s="16">
        <v>5394.4876274496801</v>
      </c>
      <c r="J1539" s="94">
        <v>5401.8394847196696</v>
      </c>
    </row>
    <row r="1540" spans="1:10" x14ac:dyDescent="0.2">
      <c r="A1540" s="6" t="s">
        <v>2901</v>
      </c>
      <c r="B1540" s="1" t="s">
        <v>8080</v>
      </c>
      <c r="C1540" s="95" t="s">
        <v>6364</v>
      </c>
      <c r="D1540" s="95" t="s">
        <v>12674</v>
      </c>
      <c r="E1540" s="95" t="s">
        <v>6643</v>
      </c>
      <c r="F1540" s="95" t="s">
        <v>6445</v>
      </c>
      <c r="G1540" s="95" t="s">
        <v>6445</v>
      </c>
      <c r="H1540" s="106">
        <v>5307.6576926491498</v>
      </c>
      <c r="I1540" s="16">
        <v>5454.0711239975099</v>
      </c>
      <c r="J1540" s="94">
        <v>5307.6576926491498</v>
      </c>
    </row>
    <row r="1541" spans="1:10" x14ac:dyDescent="0.2">
      <c r="A1541" s="6" t="s">
        <v>2719</v>
      </c>
      <c r="B1541" s="1" t="s">
        <v>8081</v>
      </c>
      <c r="C1541" s="95" t="s">
        <v>6362</v>
      </c>
      <c r="D1541" s="95" t="s">
        <v>12674</v>
      </c>
      <c r="E1541" s="95" t="s">
        <v>6643</v>
      </c>
      <c r="F1541" s="95" t="s">
        <v>6406</v>
      </c>
      <c r="G1541" s="95" t="s">
        <v>6406</v>
      </c>
      <c r="H1541" s="106">
        <v>5299.7065130739802</v>
      </c>
      <c r="I1541" s="16">
        <v>5254.4653293966403</v>
      </c>
      <c r="J1541" s="94">
        <v>5299.7065130739802</v>
      </c>
    </row>
    <row r="1542" spans="1:10" x14ac:dyDescent="0.2">
      <c r="A1542" s="6" t="s">
        <v>2733</v>
      </c>
      <c r="B1542" s="1" t="s">
        <v>8082</v>
      </c>
      <c r="C1542" s="95" t="s">
        <v>6364</v>
      </c>
      <c r="D1542" s="95" t="s">
        <v>12674</v>
      </c>
      <c r="E1542" s="95" t="s">
        <v>6643</v>
      </c>
      <c r="F1542" s="95" t="s">
        <v>6363</v>
      </c>
      <c r="G1542" s="95" t="s">
        <v>6363</v>
      </c>
      <c r="H1542" s="106">
        <v>5351.9054262907603</v>
      </c>
      <c r="I1542" s="16">
        <v>5291.6292689054899</v>
      </c>
      <c r="J1542" s="94">
        <v>5351.9054262907603</v>
      </c>
    </row>
    <row r="1543" spans="1:10" x14ac:dyDescent="0.2">
      <c r="A1543" s="6" t="s">
        <v>3038</v>
      </c>
      <c r="B1543" s="1" t="s">
        <v>8083</v>
      </c>
      <c r="C1543" s="95" t="s">
        <v>6362</v>
      </c>
      <c r="D1543" s="95" t="s">
        <v>12674</v>
      </c>
      <c r="E1543" s="95" t="s">
        <v>6643</v>
      </c>
      <c r="F1543" s="95" t="s">
        <v>6361</v>
      </c>
      <c r="G1543" s="95" t="s">
        <v>6361</v>
      </c>
      <c r="H1543" s="106">
        <v>5131.3134765625</v>
      </c>
      <c r="I1543" s="16">
        <v>5312.9477429701701</v>
      </c>
      <c r="J1543" s="94">
        <v>5131.3134765625</v>
      </c>
    </row>
    <row r="1544" spans="1:10" x14ac:dyDescent="0.2">
      <c r="A1544" s="6" t="s">
        <v>2709</v>
      </c>
      <c r="B1544" s="1" t="s">
        <v>8084</v>
      </c>
      <c r="C1544" s="95" t="s">
        <v>6362</v>
      </c>
      <c r="D1544" s="95" t="s">
        <v>12674</v>
      </c>
      <c r="E1544" s="95" t="s">
        <v>6643</v>
      </c>
      <c r="F1544" s="95" t="s">
        <v>6404</v>
      </c>
      <c r="G1544" s="95" t="s">
        <v>6404</v>
      </c>
      <c r="H1544" s="106">
        <v>5345.8412590579701</v>
      </c>
      <c r="I1544" s="16">
        <v>5340.6214691826399</v>
      </c>
      <c r="J1544" s="94">
        <v>5345.8412590579701</v>
      </c>
    </row>
    <row r="1545" spans="1:10" x14ac:dyDescent="0.2">
      <c r="A1545" s="6" t="s">
        <v>3033</v>
      </c>
      <c r="B1545" s="1" t="s">
        <v>8085</v>
      </c>
      <c r="C1545" s="95" t="s">
        <v>6362</v>
      </c>
      <c r="D1545" s="95" t="s">
        <v>12674</v>
      </c>
      <c r="E1545" s="95" t="s">
        <v>6643</v>
      </c>
      <c r="F1545" s="95" t="s">
        <v>6361</v>
      </c>
      <c r="G1545" s="95" t="s">
        <v>6361</v>
      </c>
      <c r="H1545" s="106">
        <v>5362.8256453804397</v>
      </c>
      <c r="I1545" s="16">
        <v>5312.9477429701701</v>
      </c>
      <c r="J1545" s="94">
        <v>5362.8256453804397</v>
      </c>
    </row>
    <row r="1546" spans="1:10" x14ac:dyDescent="0.2">
      <c r="A1546" s="6" t="s">
        <v>2702</v>
      </c>
      <c r="B1546" s="1" t="s">
        <v>8086</v>
      </c>
      <c r="C1546" s="95" t="s">
        <v>6362</v>
      </c>
      <c r="D1546" s="95" t="s">
        <v>12674</v>
      </c>
      <c r="E1546" s="95" t="s">
        <v>6643</v>
      </c>
      <c r="F1546" s="95" t="s">
        <v>6406</v>
      </c>
      <c r="G1546" s="95" t="s">
        <v>6406</v>
      </c>
      <c r="H1546" s="106">
        <v>5207.6882755055103</v>
      </c>
      <c r="I1546" s="16">
        <v>5254.4653293966403</v>
      </c>
      <c r="J1546" s="94">
        <v>5207.6882755055103</v>
      </c>
    </row>
    <row r="1547" spans="1:10" x14ac:dyDescent="0.2">
      <c r="A1547" s="6" t="s">
        <v>2711</v>
      </c>
      <c r="B1547" s="1" t="s">
        <v>8087</v>
      </c>
      <c r="C1547" s="95" t="s">
        <v>6362</v>
      </c>
      <c r="D1547" s="95" t="s">
        <v>12674</v>
      </c>
      <c r="E1547" s="95" t="s">
        <v>6643</v>
      </c>
      <c r="F1547" s="95" t="s">
        <v>6361</v>
      </c>
      <c r="G1547" s="95" t="s">
        <v>6361</v>
      </c>
      <c r="H1547" s="106">
        <v>5366.3911061006402</v>
      </c>
      <c r="I1547" s="16">
        <v>5312.9477429701701</v>
      </c>
      <c r="J1547" s="94">
        <v>5366.3911061006402</v>
      </c>
    </row>
    <row r="1548" spans="1:10" x14ac:dyDescent="0.2">
      <c r="A1548" s="6" t="s">
        <v>2715</v>
      </c>
      <c r="B1548" s="1" t="s">
        <v>12312</v>
      </c>
      <c r="C1548" s="95" t="s">
        <v>6362</v>
      </c>
      <c r="D1548" s="95" t="s">
        <v>12674</v>
      </c>
      <c r="E1548" s="95" t="s">
        <v>6643</v>
      </c>
      <c r="F1548" s="95" t="s">
        <v>6404</v>
      </c>
      <c r="G1548" s="95" t="s">
        <v>6404</v>
      </c>
      <c r="H1548" s="106">
        <v>5381.9831133715697</v>
      </c>
      <c r="I1548" s="16">
        <v>5340.6214691826399</v>
      </c>
      <c r="J1548" s="94">
        <v>5381.9831133715697</v>
      </c>
    </row>
    <row r="1549" spans="1:10" x14ac:dyDescent="0.2">
      <c r="A1549" s="6" t="s">
        <v>2734</v>
      </c>
      <c r="B1549" s="1" t="s">
        <v>8088</v>
      </c>
      <c r="C1549" s="95" t="s">
        <v>6364</v>
      </c>
      <c r="D1549" s="95" t="s">
        <v>12674</v>
      </c>
      <c r="E1549" s="95" t="s">
        <v>6643</v>
      </c>
      <c r="F1549" s="95" t="s">
        <v>6363</v>
      </c>
      <c r="G1549" s="95" t="s">
        <v>6363</v>
      </c>
      <c r="H1549" s="106">
        <v>5439.40015857054</v>
      </c>
      <c r="I1549" s="16">
        <v>5291.6292689054899</v>
      </c>
      <c r="J1549" s="94">
        <v>5439.40015857054</v>
      </c>
    </row>
    <row r="1550" spans="1:10" x14ac:dyDescent="0.2">
      <c r="A1550" s="6" t="s">
        <v>2725</v>
      </c>
      <c r="B1550" s="1" t="s">
        <v>8089</v>
      </c>
      <c r="C1550" s="95" t="s">
        <v>6364</v>
      </c>
      <c r="D1550" s="95" t="s">
        <v>12674</v>
      </c>
      <c r="E1550" s="95" t="s">
        <v>6643</v>
      </c>
      <c r="F1550" s="95" t="s">
        <v>6363</v>
      </c>
      <c r="G1550" s="95" t="s">
        <v>6363</v>
      </c>
      <c r="H1550" s="106">
        <v>5250.5754665798604</v>
      </c>
      <c r="I1550" s="16">
        <v>5291.6292689054899</v>
      </c>
      <c r="J1550" s="94">
        <v>5250.5754665798604</v>
      </c>
    </row>
    <row r="1551" spans="1:10" x14ac:dyDescent="0.2">
      <c r="A1551" s="6" t="s">
        <v>2724</v>
      </c>
      <c r="B1551" s="1" t="s">
        <v>8090</v>
      </c>
      <c r="C1551" s="95" t="s">
        <v>6364</v>
      </c>
      <c r="D1551" s="95" t="s">
        <v>12674</v>
      </c>
      <c r="E1551" s="95" t="s">
        <v>6643</v>
      </c>
      <c r="F1551" s="95" t="s">
        <v>6363</v>
      </c>
      <c r="G1551" s="95" t="s">
        <v>6363</v>
      </c>
      <c r="H1551" s="106">
        <v>5239.4844854445701</v>
      </c>
      <c r="I1551" s="16">
        <v>5291.6292689054899</v>
      </c>
      <c r="J1551" s="94">
        <v>5239.4844854445701</v>
      </c>
    </row>
    <row r="1552" spans="1:10" x14ac:dyDescent="0.2">
      <c r="A1552" s="6" t="s">
        <v>3030</v>
      </c>
      <c r="B1552" s="1" t="s">
        <v>8091</v>
      </c>
      <c r="C1552" s="95" t="s">
        <v>6362</v>
      </c>
      <c r="D1552" s="95" t="s">
        <v>12674</v>
      </c>
      <c r="E1552" s="95" t="s">
        <v>6643</v>
      </c>
      <c r="F1552" s="95" t="s">
        <v>6361</v>
      </c>
      <c r="G1552" s="95" t="s">
        <v>6361</v>
      </c>
      <c r="H1552" s="106">
        <v>5327.7499553206699</v>
      </c>
      <c r="I1552" s="16">
        <v>5312.9477429701701</v>
      </c>
      <c r="J1552" s="94">
        <v>5327.7499553206699</v>
      </c>
    </row>
    <row r="1553" spans="1:10" x14ac:dyDescent="0.2">
      <c r="A1553" s="6" t="s">
        <v>3040</v>
      </c>
      <c r="B1553" s="1" t="s">
        <v>8092</v>
      </c>
      <c r="C1553" s="95" t="s">
        <v>6362</v>
      </c>
      <c r="D1553" s="95" t="s">
        <v>12674</v>
      </c>
      <c r="E1553" s="95" t="s">
        <v>6643</v>
      </c>
      <c r="F1553" s="95" t="s">
        <v>6361</v>
      </c>
      <c r="G1553" s="95" t="s">
        <v>6361</v>
      </c>
      <c r="H1553" s="106">
        <v>5326.8428861177899</v>
      </c>
      <c r="I1553" s="16">
        <v>5312.9477429701701</v>
      </c>
      <c r="J1553" s="94">
        <v>5326.8428861177899</v>
      </c>
    </row>
    <row r="1554" spans="1:10" x14ac:dyDescent="0.2">
      <c r="A1554" s="6" t="s">
        <v>2701</v>
      </c>
      <c r="B1554" s="1" t="s">
        <v>8093</v>
      </c>
      <c r="C1554" s="95" t="s">
        <v>6362</v>
      </c>
      <c r="D1554" s="95" t="s">
        <v>12674</v>
      </c>
      <c r="E1554" s="95" t="s">
        <v>6643</v>
      </c>
      <c r="F1554" s="95" t="s">
        <v>6363</v>
      </c>
      <c r="G1554" s="95" t="s">
        <v>6363</v>
      </c>
      <c r="H1554" s="106">
        <v>5292.9630710767697</v>
      </c>
      <c r="I1554" s="16">
        <v>5291.6292689054899</v>
      </c>
      <c r="J1554" s="94">
        <v>5292.9630710767697</v>
      </c>
    </row>
    <row r="1555" spans="1:10" x14ac:dyDescent="0.2">
      <c r="A1555" s="6" t="s">
        <v>2723</v>
      </c>
      <c r="B1555" s="1" t="s">
        <v>8094</v>
      </c>
      <c r="C1555" s="95" t="s">
        <v>6364</v>
      </c>
      <c r="D1555" s="95" t="s">
        <v>12674</v>
      </c>
      <c r="E1555" s="95" t="s">
        <v>6643</v>
      </c>
      <c r="F1555" s="95" t="s">
        <v>6363</v>
      </c>
      <c r="G1555" s="95" t="s">
        <v>6363</v>
      </c>
      <c r="H1555" s="106">
        <v>5337.4494165348096</v>
      </c>
      <c r="I1555" s="16">
        <v>5291.6292689054899</v>
      </c>
      <c r="J1555" s="94">
        <v>5337.4494165348096</v>
      </c>
    </row>
    <row r="1556" spans="1:10" x14ac:dyDescent="0.2">
      <c r="A1556" s="6" t="s">
        <v>2694</v>
      </c>
      <c r="B1556" s="1" t="s">
        <v>8095</v>
      </c>
      <c r="C1556" s="95" t="s">
        <v>6362</v>
      </c>
      <c r="D1556" s="95" t="s">
        <v>12674</v>
      </c>
      <c r="E1556" s="95" t="s">
        <v>6643</v>
      </c>
      <c r="F1556" s="95" t="s">
        <v>6403</v>
      </c>
      <c r="G1556" s="95" t="s">
        <v>6403</v>
      </c>
      <c r="H1556" s="106">
        <v>5282.2438004290498</v>
      </c>
      <c r="I1556" s="16">
        <v>5287.0836564542096</v>
      </c>
      <c r="J1556" s="94">
        <v>5282.2438004290498</v>
      </c>
    </row>
    <row r="1557" spans="1:10" x14ac:dyDescent="0.2">
      <c r="A1557" s="6" t="s">
        <v>3045</v>
      </c>
      <c r="B1557" s="1" t="s">
        <v>7656</v>
      </c>
      <c r="C1557" s="95" t="s">
        <v>6362</v>
      </c>
      <c r="D1557" s="95" t="s">
        <v>12674</v>
      </c>
      <c r="E1557" s="95" t="s">
        <v>6643</v>
      </c>
      <c r="F1557" s="95" t="s">
        <v>6361</v>
      </c>
      <c r="G1557" s="95" t="s">
        <v>6361</v>
      </c>
      <c r="H1557" s="106">
        <v>5271.7214128946498</v>
      </c>
      <c r="I1557" s="16">
        <v>5312.9477429701701</v>
      </c>
      <c r="J1557" s="94">
        <v>5271.7214128946498</v>
      </c>
    </row>
    <row r="1558" spans="1:10" x14ac:dyDescent="0.2">
      <c r="A1558" s="6" t="s">
        <v>2714</v>
      </c>
      <c r="B1558" s="1" t="s">
        <v>8096</v>
      </c>
      <c r="C1558" s="95" t="s">
        <v>6362</v>
      </c>
      <c r="D1558" s="95" t="s">
        <v>12674</v>
      </c>
      <c r="E1558" s="95" t="s">
        <v>6643</v>
      </c>
      <c r="F1558" s="95" t="s">
        <v>6403</v>
      </c>
      <c r="G1558" s="95" t="s">
        <v>6403</v>
      </c>
      <c r="H1558" s="106">
        <v>5235.8126075873897</v>
      </c>
      <c r="I1558" s="16">
        <v>5287.0836564542096</v>
      </c>
      <c r="J1558" s="94">
        <v>5235.8126075873897</v>
      </c>
    </row>
    <row r="1559" spans="1:10" x14ac:dyDescent="0.2">
      <c r="A1559" s="6" t="s">
        <v>2699</v>
      </c>
      <c r="B1559" s="1" t="s">
        <v>8097</v>
      </c>
      <c r="C1559" s="95" t="s">
        <v>6362</v>
      </c>
      <c r="D1559" s="95" t="s">
        <v>12674</v>
      </c>
      <c r="E1559" s="95" t="s">
        <v>6643</v>
      </c>
      <c r="F1559" s="95" t="s">
        <v>6406</v>
      </c>
      <c r="G1559" s="95" t="s">
        <v>6406</v>
      </c>
      <c r="H1559" s="106">
        <v>5149.3467932412796</v>
      </c>
      <c r="I1559" s="16">
        <v>5254.4653293966403</v>
      </c>
      <c r="J1559" s="94">
        <v>5149.3467932412796</v>
      </c>
    </row>
    <row r="1560" spans="1:10" x14ac:dyDescent="0.2">
      <c r="A1560" s="6" t="s">
        <v>3029</v>
      </c>
      <c r="B1560" s="1" t="s">
        <v>8098</v>
      </c>
      <c r="C1560" s="95" t="s">
        <v>6362</v>
      </c>
      <c r="D1560" s="95" t="s">
        <v>12674</v>
      </c>
      <c r="E1560" s="95" t="s">
        <v>6643</v>
      </c>
      <c r="F1560" s="95" t="s">
        <v>6361</v>
      </c>
      <c r="G1560" s="95" t="s">
        <v>6361</v>
      </c>
      <c r="H1560" s="106">
        <v>5254.0960943565597</v>
      </c>
      <c r="I1560" s="16">
        <v>5312.9477429701701</v>
      </c>
      <c r="J1560" s="94">
        <v>5254.0960943565597</v>
      </c>
    </row>
    <row r="1561" spans="1:10" x14ac:dyDescent="0.2">
      <c r="A1561" s="6" t="s">
        <v>2736</v>
      </c>
      <c r="B1561" s="1" t="s">
        <v>8099</v>
      </c>
      <c r="C1561" s="95" t="s">
        <v>6364</v>
      </c>
      <c r="D1561" s="95" t="s">
        <v>12674</v>
      </c>
      <c r="E1561" s="95" t="s">
        <v>6643</v>
      </c>
      <c r="F1561" s="95" t="s">
        <v>6363</v>
      </c>
      <c r="G1561" s="95" t="s">
        <v>6363</v>
      </c>
      <c r="H1561" s="106">
        <v>5127.9221742691498</v>
      </c>
      <c r="I1561" s="16">
        <v>5291.6292689054899</v>
      </c>
      <c r="J1561" s="94">
        <v>5127.9221742691498</v>
      </c>
    </row>
    <row r="1562" spans="1:10" x14ac:dyDescent="0.2">
      <c r="A1562" s="6" t="s">
        <v>2730</v>
      </c>
      <c r="B1562" s="1" t="s">
        <v>7848</v>
      </c>
      <c r="C1562" s="95" t="s">
        <v>6364</v>
      </c>
      <c r="D1562" s="95" t="s">
        <v>12674</v>
      </c>
      <c r="E1562" s="95" t="s">
        <v>6643</v>
      </c>
      <c r="F1562" s="95" t="s">
        <v>6363</v>
      </c>
      <c r="G1562" s="95" t="s">
        <v>6363</v>
      </c>
      <c r="H1562" s="106">
        <v>5298.9486735816099</v>
      </c>
      <c r="I1562" s="16">
        <v>5291.6292689054899</v>
      </c>
      <c r="J1562" s="94">
        <v>5298.9486735816099</v>
      </c>
    </row>
    <row r="1563" spans="1:10" x14ac:dyDescent="0.2">
      <c r="A1563" s="6" t="s">
        <v>2698</v>
      </c>
      <c r="B1563" s="1" t="s">
        <v>8100</v>
      </c>
      <c r="C1563" s="95" t="s">
        <v>6362</v>
      </c>
      <c r="D1563" s="95" t="s">
        <v>12674</v>
      </c>
      <c r="E1563" s="95" t="s">
        <v>6643</v>
      </c>
      <c r="F1563" s="95" t="s">
        <v>6404</v>
      </c>
      <c r="G1563" s="95" t="s">
        <v>6404</v>
      </c>
      <c r="H1563" s="106">
        <v>5247.5453309755103</v>
      </c>
      <c r="I1563" s="16">
        <v>5340.6214691826399</v>
      </c>
      <c r="J1563" s="94">
        <v>5247.5453309755103</v>
      </c>
    </row>
    <row r="1564" spans="1:10" x14ac:dyDescent="0.2">
      <c r="A1564" s="6" t="s">
        <v>2697</v>
      </c>
      <c r="B1564" s="1" t="s">
        <v>8101</v>
      </c>
      <c r="C1564" s="95" t="s">
        <v>6362</v>
      </c>
      <c r="D1564" s="95" t="s">
        <v>12674</v>
      </c>
      <c r="E1564" s="95" t="s">
        <v>6643</v>
      </c>
      <c r="F1564" s="95" t="s">
        <v>6363</v>
      </c>
      <c r="G1564" s="95" t="s">
        <v>6363</v>
      </c>
      <c r="H1564" s="106">
        <v>5265.30046976024</v>
      </c>
      <c r="I1564" s="16">
        <v>5291.6292689054899</v>
      </c>
      <c r="J1564" s="94">
        <v>5265.30046976024</v>
      </c>
    </row>
    <row r="1565" spans="1:10" x14ac:dyDescent="0.2">
      <c r="A1565" s="6" t="s">
        <v>3035</v>
      </c>
      <c r="B1565" s="1" t="s">
        <v>8102</v>
      </c>
      <c r="C1565" s="95" t="s">
        <v>6362</v>
      </c>
      <c r="D1565" s="95" t="s">
        <v>12674</v>
      </c>
      <c r="E1565" s="95" t="s">
        <v>6643</v>
      </c>
      <c r="F1565" s="95" t="s">
        <v>6361</v>
      </c>
      <c r="G1565" s="95" t="s">
        <v>6361</v>
      </c>
      <c r="H1565" s="106">
        <v>5252.8835078125003</v>
      </c>
      <c r="I1565" s="16">
        <v>5312.9477429701701</v>
      </c>
      <c r="J1565" s="94">
        <v>5252.8835078125003</v>
      </c>
    </row>
    <row r="1566" spans="1:10" x14ac:dyDescent="0.2">
      <c r="A1566" s="6" t="s">
        <v>2720</v>
      </c>
      <c r="B1566" s="1" t="s">
        <v>8103</v>
      </c>
      <c r="C1566" s="95" t="s">
        <v>6362</v>
      </c>
      <c r="D1566" s="95" t="s">
        <v>12674</v>
      </c>
      <c r="E1566" s="95" t="s">
        <v>6643</v>
      </c>
      <c r="F1566" s="95" t="s">
        <v>6363</v>
      </c>
      <c r="G1566" s="95" t="s">
        <v>6363</v>
      </c>
      <c r="H1566" s="106">
        <v>5275.6301658740904</v>
      </c>
      <c r="I1566" s="16">
        <v>5291.6292689054899</v>
      </c>
      <c r="J1566" s="94">
        <v>5275.6301658740904</v>
      </c>
    </row>
    <row r="1567" spans="1:10" x14ac:dyDescent="0.2">
      <c r="A1567" s="6" t="s">
        <v>3037</v>
      </c>
      <c r="B1567" s="1" t="s">
        <v>8104</v>
      </c>
      <c r="C1567" s="95" t="s">
        <v>6362</v>
      </c>
      <c r="D1567" s="95" t="s">
        <v>12674</v>
      </c>
      <c r="E1567" s="95" t="s">
        <v>6643</v>
      </c>
      <c r="F1567" s="95" t="s">
        <v>6361</v>
      </c>
      <c r="G1567" s="95" t="s">
        <v>6361</v>
      </c>
      <c r="H1567" s="106">
        <v>5312.9386379777898</v>
      </c>
      <c r="I1567" s="16">
        <v>5312.9477429701701</v>
      </c>
      <c r="J1567" s="94">
        <v>5312.9386379777898</v>
      </c>
    </row>
    <row r="1568" spans="1:10" x14ac:dyDescent="0.2">
      <c r="A1568" s="6" t="s">
        <v>2728</v>
      </c>
      <c r="B1568" s="1" t="s">
        <v>8105</v>
      </c>
      <c r="C1568" s="95" t="s">
        <v>6364</v>
      </c>
      <c r="D1568" s="95" t="s">
        <v>12674</v>
      </c>
      <c r="E1568" s="95" t="s">
        <v>6643</v>
      </c>
      <c r="F1568" s="95" t="s">
        <v>6363</v>
      </c>
      <c r="G1568" s="95" t="s">
        <v>6363</v>
      </c>
      <c r="H1568" s="106">
        <v>5312.8908244388203</v>
      </c>
      <c r="I1568" s="16">
        <v>5291.6292689054899</v>
      </c>
      <c r="J1568" s="94">
        <v>5312.8908244388203</v>
      </c>
    </row>
    <row r="1569" spans="1:10" x14ac:dyDescent="0.2">
      <c r="A1569" s="6" t="s">
        <v>3025</v>
      </c>
      <c r="B1569" s="1" t="s">
        <v>8106</v>
      </c>
      <c r="C1569" s="95" t="s">
        <v>6362</v>
      </c>
      <c r="D1569" s="95" t="s">
        <v>12674</v>
      </c>
      <c r="E1569" s="95" t="s">
        <v>6643</v>
      </c>
      <c r="F1569" s="95" t="s">
        <v>6403</v>
      </c>
      <c r="G1569" s="95" t="s">
        <v>6403</v>
      </c>
      <c r="H1569" s="106">
        <v>5252.5760416666699</v>
      </c>
      <c r="I1569" s="16">
        <v>5287.0836564542096</v>
      </c>
      <c r="J1569" s="94">
        <v>5252.5760416666699</v>
      </c>
    </row>
    <row r="1570" spans="1:10" x14ac:dyDescent="0.2">
      <c r="A1570" s="6" t="s">
        <v>2735</v>
      </c>
      <c r="B1570" s="1" t="s">
        <v>8107</v>
      </c>
      <c r="C1570" s="95" t="s">
        <v>6364</v>
      </c>
      <c r="D1570" s="95" t="s">
        <v>12674</v>
      </c>
      <c r="E1570" s="95" t="s">
        <v>6643</v>
      </c>
      <c r="F1570" s="95" t="s">
        <v>6363</v>
      </c>
      <c r="G1570" s="95" t="s">
        <v>6363</v>
      </c>
      <c r="H1570" s="106">
        <v>5352.9292817451596</v>
      </c>
      <c r="I1570" s="16">
        <v>5291.6292689054899</v>
      </c>
      <c r="J1570" s="94">
        <v>5352.9292817451596</v>
      </c>
    </row>
    <row r="1571" spans="1:10" x14ac:dyDescent="0.2">
      <c r="A1571" s="6" t="s">
        <v>2738</v>
      </c>
      <c r="B1571" s="1" t="s">
        <v>8108</v>
      </c>
      <c r="C1571" s="95" t="s">
        <v>6364</v>
      </c>
      <c r="D1571" s="95" t="s">
        <v>12674</v>
      </c>
      <c r="E1571" s="95" t="s">
        <v>6643</v>
      </c>
      <c r="F1571" s="95" t="s">
        <v>6363</v>
      </c>
      <c r="G1571" s="95" t="s">
        <v>6363</v>
      </c>
      <c r="H1571" s="106">
        <v>5285.8830352247796</v>
      </c>
      <c r="I1571" s="16">
        <v>5291.6292689054899</v>
      </c>
      <c r="J1571" s="94">
        <v>5285.8830352247796</v>
      </c>
    </row>
    <row r="1572" spans="1:10" x14ac:dyDescent="0.2">
      <c r="A1572" s="6" t="s">
        <v>2717</v>
      </c>
      <c r="B1572" s="1" t="s">
        <v>8109</v>
      </c>
      <c r="C1572" s="95" t="s">
        <v>6362</v>
      </c>
      <c r="D1572" s="95" t="s">
        <v>12674</v>
      </c>
      <c r="E1572" s="95" t="s">
        <v>6643</v>
      </c>
      <c r="F1572" s="95" t="s">
        <v>6406</v>
      </c>
      <c r="G1572" s="95" t="s">
        <v>6406</v>
      </c>
      <c r="H1572" s="106">
        <v>5254.4029071514396</v>
      </c>
      <c r="I1572" s="16">
        <v>5254.4653293966403</v>
      </c>
      <c r="J1572" s="94">
        <v>5254.4029071514396</v>
      </c>
    </row>
    <row r="1573" spans="1:10" x14ac:dyDescent="0.2">
      <c r="A1573" s="6" t="s">
        <v>3041</v>
      </c>
      <c r="B1573" s="1" t="s">
        <v>8110</v>
      </c>
      <c r="C1573" s="95" t="s">
        <v>6362</v>
      </c>
      <c r="D1573" s="95" t="s">
        <v>12674</v>
      </c>
      <c r="E1573" s="95" t="s">
        <v>6643</v>
      </c>
      <c r="F1573" s="95" t="s">
        <v>6361</v>
      </c>
      <c r="G1573" s="95" t="s">
        <v>6361</v>
      </c>
      <c r="H1573" s="106">
        <v>5288.2983614491104</v>
      </c>
      <c r="I1573" s="16">
        <v>5312.9477429701701</v>
      </c>
      <c r="J1573" s="94">
        <v>5288.2983614491104</v>
      </c>
    </row>
    <row r="1574" spans="1:10" x14ac:dyDescent="0.2">
      <c r="A1574" s="6" t="s">
        <v>3043</v>
      </c>
      <c r="B1574" s="1" t="s">
        <v>8111</v>
      </c>
      <c r="C1574" s="95" t="s">
        <v>6362</v>
      </c>
      <c r="D1574" s="95" t="s">
        <v>12674</v>
      </c>
      <c r="E1574" s="95" t="s">
        <v>6643</v>
      </c>
      <c r="F1574" s="95" t="s">
        <v>6361</v>
      </c>
      <c r="G1574" s="95" t="s">
        <v>6361</v>
      </c>
      <c r="H1574" s="106">
        <v>5374.9140935019796</v>
      </c>
      <c r="I1574" s="16">
        <v>5312.9477429701701</v>
      </c>
      <c r="J1574" s="94">
        <v>5374.9140935019796</v>
      </c>
    </row>
    <row r="1575" spans="1:10" x14ac:dyDescent="0.2">
      <c r="A1575" s="6" t="s">
        <v>2716</v>
      </c>
      <c r="B1575" s="1" t="s">
        <v>8112</v>
      </c>
      <c r="C1575" s="95" t="s">
        <v>6362</v>
      </c>
      <c r="D1575" s="95" t="s">
        <v>12674</v>
      </c>
      <c r="E1575" s="95" t="s">
        <v>6643</v>
      </c>
      <c r="F1575" s="95" t="s">
        <v>6403</v>
      </c>
      <c r="G1575" s="95" t="s">
        <v>6403</v>
      </c>
      <c r="H1575" s="106">
        <v>5248.6646299619897</v>
      </c>
      <c r="I1575" s="16">
        <v>5287.0836564542096</v>
      </c>
      <c r="J1575" s="94">
        <v>5248.6646299619897</v>
      </c>
    </row>
    <row r="1576" spans="1:10" x14ac:dyDescent="0.2">
      <c r="A1576" s="6" t="s">
        <v>2690</v>
      </c>
      <c r="B1576" s="1" t="s">
        <v>8113</v>
      </c>
      <c r="C1576" s="95" t="s">
        <v>6362</v>
      </c>
      <c r="D1576" s="95" t="s">
        <v>12674</v>
      </c>
      <c r="E1576" s="95" t="s">
        <v>6643</v>
      </c>
      <c r="F1576" s="95" t="s">
        <v>6403</v>
      </c>
      <c r="G1576" s="95" t="s">
        <v>6403</v>
      </c>
      <c r="H1576" s="106">
        <v>5242.9274839743603</v>
      </c>
      <c r="I1576" s="16">
        <v>5287.0836564542096</v>
      </c>
      <c r="J1576" s="94">
        <v>5242.9274839743603</v>
      </c>
    </row>
    <row r="1577" spans="1:10" x14ac:dyDescent="0.2">
      <c r="A1577" s="6" t="s">
        <v>2703</v>
      </c>
      <c r="B1577" s="1" t="s">
        <v>8114</v>
      </c>
      <c r="C1577" s="95" t="s">
        <v>6362</v>
      </c>
      <c r="D1577" s="95" t="s">
        <v>12674</v>
      </c>
      <c r="E1577" s="95" t="s">
        <v>6643</v>
      </c>
      <c r="F1577" s="95" t="s">
        <v>6403</v>
      </c>
      <c r="G1577" s="95" t="s">
        <v>6403</v>
      </c>
      <c r="H1577" s="106">
        <v>5323.6939028916904</v>
      </c>
      <c r="I1577" s="16">
        <v>5287.0836564542096</v>
      </c>
      <c r="J1577" s="94">
        <v>5323.6939028916904</v>
      </c>
    </row>
    <row r="1578" spans="1:10" x14ac:dyDescent="0.2">
      <c r="A1578" s="6" t="s">
        <v>3026</v>
      </c>
      <c r="B1578" s="1" t="s">
        <v>8115</v>
      </c>
      <c r="C1578" s="95" t="s">
        <v>6362</v>
      </c>
      <c r="D1578" s="95" t="s">
        <v>12674</v>
      </c>
      <c r="E1578" s="95" t="s">
        <v>6643</v>
      </c>
      <c r="F1578" s="95" t="s">
        <v>6361</v>
      </c>
      <c r="G1578" s="95" t="s">
        <v>6361</v>
      </c>
      <c r="H1578" s="106">
        <v>5457.3644821579401</v>
      </c>
      <c r="I1578" s="16">
        <v>5312.9477429701701</v>
      </c>
      <c r="J1578" s="94">
        <v>5457.3644821579401</v>
      </c>
    </row>
    <row r="1579" spans="1:10" x14ac:dyDescent="0.2">
      <c r="A1579" s="6" t="s">
        <v>2688</v>
      </c>
      <c r="B1579" s="1" t="s">
        <v>8116</v>
      </c>
      <c r="C1579" s="95" t="s">
        <v>6362</v>
      </c>
      <c r="D1579" s="95" t="s">
        <v>12674</v>
      </c>
      <c r="E1579" s="95" t="s">
        <v>6643</v>
      </c>
      <c r="F1579" s="95" t="s">
        <v>6404</v>
      </c>
      <c r="G1579" s="95" t="s">
        <v>6404</v>
      </c>
      <c r="H1579" s="106">
        <v>5362.2776865857704</v>
      </c>
      <c r="I1579" s="16">
        <v>5340.6214691826399</v>
      </c>
      <c r="J1579" s="94">
        <v>5362.2776865857704</v>
      </c>
    </row>
    <row r="1580" spans="1:10" x14ac:dyDescent="0.2">
      <c r="A1580" s="6" t="s">
        <v>2732</v>
      </c>
      <c r="B1580" s="1" t="s">
        <v>8117</v>
      </c>
      <c r="C1580" s="95" t="s">
        <v>6364</v>
      </c>
      <c r="D1580" s="95" t="s">
        <v>12674</v>
      </c>
      <c r="E1580" s="95" t="s">
        <v>6643</v>
      </c>
      <c r="F1580" s="95" t="s">
        <v>6363</v>
      </c>
      <c r="G1580" s="95" t="s">
        <v>6363</v>
      </c>
      <c r="H1580" s="106">
        <v>5317.3631232766502</v>
      </c>
      <c r="I1580" s="16">
        <v>5291.6292689054899</v>
      </c>
      <c r="J1580" s="94">
        <v>5317.3631232766502</v>
      </c>
    </row>
    <row r="1581" spans="1:10" x14ac:dyDescent="0.2">
      <c r="A1581" s="6" t="s">
        <v>2713</v>
      </c>
      <c r="B1581" s="1" t="s">
        <v>8118</v>
      </c>
      <c r="C1581" s="95" t="s">
        <v>6362</v>
      </c>
      <c r="D1581" s="95" t="s">
        <v>12674</v>
      </c>
      <c r="E1581" s="95" t="s">
        <v>6643</v>
      </c>
      <c r="F1581" s="95" t="s">
        <v>6363</v>
      </c>
      <c r="G1581" s="95" t="s">
        <v>6363</v>
      </c>
      <c r="H1581" s="106">
        <v>5327.8539142219397</v>
      </c>
      <c r="I1581" s="16">
        <v>5291.6292689054899</v>
      </c>
      <c r="J1581" s="94">
        <v>5327.8539142219397</v>
      </c>
    </row>
    <row r="1582" spans="1:10" x14ac:dyDescent="0.2">
      <c r="A1582" s="6" t="s">
        <v>2722</v>
      </c>
      <c r="B1582" s="1" t="s">
        <v>8119</v>
      </c>
      <c r="C1582" s="95" t="s">
        <v>6362</v>
      </c>
      <c r="D1582" s="95" t="s">
        <v>12674</v>
      </c>
      <c r="E1582" s="95" t="s">
        <v>6643</v>
      </c>
      <c r="F1582" s="95" t="s">
        <v>6363</v>
      </c>
      <c r="G1582" s="95" t="s">
        <v>6363</v>
      </c>
      <c r="H1582" s="106">
        <v>5261.5240922407702</v>
      </c>
      <c r="I1582" s="16">
        <v>5291.6292689054899</v>
      </c>
      <c r="J1582" s="94">
        <v>5261.5240922407702</v>
      </c>
    </row>
    <row r="1583" spans="1:10" x14ac:dyDescent="0.2">
      <c r="A1583" s="6" t="s">
        <v>2712</v>
      </c>
      <c r="B1583" s="1" t="s">
        <v>8120</v>
      </c>
      <c r="C1583" s="95" t="s">
        <v>6362</v>
      </c>
      <c r="D1583" s="95" t="s">
        <v>12674</v>
      </c>
      <c r="E1583" s="95" t="s">
        <v>6643</v>
      </c>
      <c r="F1583" s="95" t="s">
        <v>6404</v>
      </c>
      <c r="G1583" s="95" t="s">
        <v>6404</v>
      </c>
      <c r="H1583" s="106">
        <v>5305.3945350947297</v>
      </c>
      <c r="I1583" s="16">
        <v>5340.6214691826399</v>
      </c>
      <c r="J1583" s="94">
        <v>5305.3945350947297</v>
      </c>
    </row>
    <row r="1584" spans="1:10" x14ac:dyDescent="0.2">
      <c r="A1584" s="6" t="s">
        <v>2693</v>
      </c>
      <c r="B1584" s="1" t="s">
        <v>8121</v>
      </c>
      <c r="C1584" s="95" t="s">
        <v>6362</v>
      </c>
      <c r="D1584" s="95" t="s">
        <v>12674</v>
      </c>
      <c r="E1584" s="95" t="s">
        <v>6643</v>
      </c>
      <c r="F1584" s="95" t="s">
        <v>6404</v>
      </c>
      <c r="G1584" s="95" t="s">
        <v>6404</v>
      </c>
      <c r="H1584" s="106">
        <v>5387.2555677625896</v>
      </c>
      <c r="I1584" s="16">
        <v>5340.6214691826399</v>
      </c>
      <c r="J1584" s="94">
        <v>5387.2555677625896</v>
      </c>
    </row>
    <row r="1585" spans="1:10" x14ac:dyDescent="0.2">
      <c r="A1585" s="6" t="s">
        <v>2692</v>
      </c>
      <c r="B1585" s="1" t="s">
        <v>8122</v>
      </c>
      <c r="C1585" s="95" t="s">
        <v>6362</v>
      </c>
      <c r="D1585" s="95" t="s">
        <v>12674</v>
      </c>
      <c r="E1585" s="95" t="s">
        <v>6643</v>
      </c>
      <c r="F1585" s="95" t="s">
        <v>6363</v>
      </c>
      <c r="G1585" s="95" t="s">
        <v>6363</v>
      </c>
      <c r="H1585" s="106">
        <v>5255.2022321428603</v>
      </c>
      <c r="I1585" s="16">
        <v>5291.6292689054899</v>
      </c>
      <c r="J1585" s="94">
        <v>5255.2022321428603</v>
      </c>
    </row>
    <row r="1586" spans="1:10" x14ac:dyDescent="0.2">
      <c r="A1586" s="6" t="s">
        <v>2710</v>
      </c>
      <c r="B1586" s="1" t="s">
        <v>8123</v>
      </c>
      <c r="C1586" s="95" t="s">
        <v>6362</v>
      </c>
      <c r="D1586" s="95" t="s">
        <v>12674</v>
      </c>
      <c r="E1586" s="95" t="s">
        <v>6643</v>
      </c>
      <c r="F1586" s="95" t="s">
        <v>6363</v>
      </c>
      <c r="G1586" s="95" t="s">
        <v>6363</v>
      </c>
      <c r="H1586" s="106">
        <v>5205.2741629464299</v>
      </c>
      <c r="I1586" s="16">
        <v>5291.6292689054899</v>
      </c>
      <c r="J1586" s="94">
        <v>5205.2741629464299</v>
      </c>
    </row>
    <row r="1587" spans="1:10" x14ac:dyDescent="0.2">
      <c r="A1587" s="6" t="s">
        <v>3046</v>
      </c>
      <c r="B1587" s="1" t="s">
        <v>8124</v>
      </c>
      <c r="C1587" s="95" t="s">
        <v>6362</v>
      </c>
      <c r="D1587" s="95" t="s">
        <v>12674</v>
      </c>
      <c r="E1587" s="95" t="s">
        <v>6643</v>
      </c>
      <c r="F1587" s="95" t="s">
        <v>6403</v>
      </c>
      <c r="G1587" s="95" t="s">
        <v>6403</v>
      </c>
      <c r="H1587" s="106">
        <v>5216.21636629972</v>
      </c>
      <c r="I1587" s="16">
        <v>5287.0836564542096</v>
      </c>
      <c r="J1587" s="94">
        <v>5216.21636629972</v>
      </c>
    </row>
    <row r="1588" spans="1:10" x14ac:dyDescent="0.2">
      <c r="A1588" s="6" t="s">
        <v>2689</v>
      </c>
      <c r="B1588" s="1" t="s">
        <v>8125</v>
      </c>
      <c r="C1588" s="95" t="s">
        <v>6362</v>
      </c>
      <c r="D1588" s="95" t="s">
        <v>12674</v>
      </c>
      <c r="E1588" s="95" t="s">
        <v>6643</v>
      </c>
      <c r="F1588" s="95" t="s">
        <v>6404</v>
      </c>
      <c r="G1588" s="95" t="s">
        <v>6404</v>
      </c>
      <c r="H1588" s="106">
        <v>5348.5962308633198</v>
      </c>
      <c r="I1588" s="16">
        <v>5340.6214691826399</v>
      </c>
      <c r="J1588" s="94">
        <v>5348.5962308633198</v>
      </c>
    </row>
    <row r="1589" spans="1:10" x14ac:dyDescent="0.2">
      <c r="A1589" s="6" t="s">
        <v>2696</v>
      </c>
      <c r="B1589" s="1" t="s">
        <v>8126</v>
      </c>
      <c r="C1589" s="95" t="s">
        <v>6362</v>
      </c>
      <c r="D1589" s="95" t="s">
        <v>12674</v>
      </c>
      <c r="E1589" s="95" t="s">
        <v>6643</v>
      </c>
      <c r="F1589" s="95" t="s">
        <v>6363</v>
      </c>
      <c r="G1589" s="95" t="s">
        <v>6363</v>
      </c>
      <c r="H1589" s="106">
        <v>5173.1771293308402</v>
      </c>
      <c r="I1589" s="16">
        <v>5291.6292689054899</v>
      </c>
      <c r="J1589" s="94">
        <v>5173.1771293308402</v>
      </c>
    </row>
    <row r="1590" spans="1:10" x14ac:dyDescent="0.2">
      <c r="A1590" s="6" t="s">
        <v>2706</v>
      </c>
      <c r="B1590" s="1" t="s">
        <v>8127</v>
      </c>
      <c r="C1590" s="95" t="s">
        <v>6362</v>
      </c>
      <c r="D1590" s="95" t="s">
        <v>12674</v>
      </c>
      <c r="E1590" s="95" t="s">
        <v>6643</v>
      </c>
      <c r="F1590" s="95" t="s">
        <v>6404</v>
      </c>
      <c r="G1590" s="95" t="s">
        <v>6404</v>
      </c>
      <c r="H1590" s="106">
        <v>5360.7210785590296</v>
      </c>
      <c r="I1590" s="16">
        <v>5340.6214691826399</v>
      </c>
      <c r="J1590" s="94">
        <v>5360.7210785590296</v>
      </c>
    </row>
    <row r="1591" spans="1:10" x14ac:dyDescent="0.2">
      <c r="A1591" s="6" t="s">
        <v>3027</v>
      </c>
      <c r="B1591" s="1" t="s">
        <v>8128</v>
      </c>
      <c r="C1591" s="95" t="s">
        <v>6362</v>
      </c>
      <c r="D1591" s="95" t="s">
        <v>12674</v>
      </c>
      <c r="E1591" s="95" t="s">
        <v>6643</v>
      </c>
      <c r="F1591" s="95" t="s">
        <v>6406</v>
      </c>
      <c r="G1591" s="95" t="s">
        <v>6406</v>
      </c>
      <c r="H1591" s="106">
        <v>5290.3063717612704</v>
      </c>
      <c r="I1591" s="16">
        <v>5254.4653293966403</v>
      </c>
      <c r="J1591" s="94">
        <v>5290.3063717612704</v>
      </c>
    </row>
    <row r="1592" spans="1:10" x14ac:dyDescent="0.2">
      <c r="A1592" s="6" t="s">
        <v>2691</v>
      </c>
      <c r="B1592" s="1" t="s">
        <v>8129</v>
      </c>
      <c r="C1592" s="95" t="s">
        <v>6362</v>
      </c>
      <c r="D1592" s="95" t="s">
        <v>12674</v>
      </c>
      <c r="E1592" s="95" t="s">
        <v>6643</v>
      </c>
      <c r="F1592" s="95" t="s">
        <v>6363</v>
      </c>
      <c r="G1592" s="95" t="s">
        <v>6363</v>
      </c>
      <c r="H1592" s="106">
        <v>5159.0643100080797</v>
      </c>
      <c r="I1592" s="16">
        <v>5291.6292689054899</v>
      </c>
      <c r="J1592" s="94">
        <v>5159.0643100080797</v>
      </c>
    </row>
    <row r="1593" spans="1:10" x14ac:dyDescent="0.2">
      <c r="A1593" s="6" t="s">
        <v>3036</v>
      </c>
      <c r="B1593" s="1" t="s">
        <v>8130</v>
      </c>
      <c r="C1593" s="95" t="s">
        <v>6362</v>
      </c>
      <c r="D1593" s="95" t="s">
        <v>12674</v>
      </c>
      <c r="E1593" s="95" t="s">
        <v>6643</v>
      </c>
      <c r="F1593" s="95" t="s">
        <v>6361</v>
      </c>
      <c r="G1593" s="95" t="s">
        <v>6361</v>
      </c>
      <c r="H1593" s="106">
        <v>5397.2966878255202</v>
      </c>
      <c r="I1593" s="16">
        <v>5312.9477429701701</v>
      </c>
      <c r="J1593" s="94">
        <v>5397.2966878255202</v>
      </c>
    </row>
    <row r="1594" spans="1:10" x14ac:dyDescent="0.2">
      <c r="A1594" s="6" t="s">
        <v>3031</v>
      </c>
      <c r="B1594" s="1" t="s">
        <v>8131</v>
      </c>
      <c r="C1594" s="95" t="s">
        <v>6362</v>
      </c>
      <c r="D1594" s="95" t="s">
        <v>12674</v>
      </c>
      <c r="E1594" s="95" t="s">
        <v>6643</v>
      </c>
      <c r="F1594" s="95" t="s">
        <v>6406</v>
      </c>
      <c r="G1594" s="95" t="s">
        <v>6406</v>
      </c>
      <c r="H1594" s="106">
        <v>5355.65376953125</v>
      </c>
      <c r="I1594" s="16">
        <v>5254.4653293966403</v>
      </c>
      <c r="J1594" s="94">
        <v>5355.65376953125</v>
      </c>
    </row>
    <row r="1595" spans="1:10" x14ac:dyDescent="0.2">
      <c r="A1595" s="6" t="s">
        <v>3034</v>
      </c>
      <c r="B1595" s="1" t="s">
        <v>8132</v>
      </c>
      <c r="C1595" s="95" t="s">
        <v>6362</v>
      </c>
      <c r="D1595" s="95" t="s">
        <v>12674</v>
      </c>
      <c r="E1595" s="95" t="s">
        <v>6643</v>
      </c>
      <c r="F1595" s="95" t="s">
        <v>6361</v>
      </c>
      <c r="G1595" s="95" t="s">
        <v>6361</v>
      </c>
      <c r="H1595" s="106">
        <v>5276.8834198742397</v>
      </c>
      <c r="I1595" s="16">
        <v>5312.9477429701701</v>
      </c>
      <c r="J1595" s="94">
        <v>5276.8834198742397</v>
      </c>
    </row>
    <row r="1596" spans="1:10" x14ac:dyDescent="0.2">
      <c r="A1596" s="6" t="s">
        <v>2707</v>
      </c>
      <c r="B1596" s="1" t="s">
        <v>8133</v>
      </c>
      <c r="C1596" s="95" t="s">
        <v>6362</v>
      </c>
      <c r="D1596" s="95" t="s">
        <v>12674</v>
      </c>
      <c r="E1596" s="95" t="s">
        <v>6643</v>
      </c>
      <c r="F1596" s="95" t="s">
        <v>6403</v>
      </c>
      <c r="G1596" s="95" t="s">
        <v>6403</v>
      </c>
      <c r="H1596" s="106">
        <v>5371.6050482855899</v>
      </c>
      <c r="I1596" s="16">
        <v>5287.0836564542096</v>
      </c>
      <c r="J1596" s="94">
        <v>5371.6050482855899</v>
      </c>
    </row>
    <row r="1597" spans="1:10" x14ac:dyDescent="0.2">
      <c r="A1597" s="6" t="s">
        <v>3039</v>
      </c>
      <c r="B1597" s="1" t="s">
        <v>8134</v>
      </c>
      <c r="C1597" s="95" t="s">
        <v>6362</v>
      </c>
      <c r="D1597" s="95" t="s">
        <v>12674</v>
      </c>
      <c r="E1597" s="95" t="s">
        <v>6643</v>
      </c>
      <c r="F1597" s="95" t="s">
        <v>6361</v>
      </c>
      <c r="G1597" s="95" t="s">
        <v>6361</v>
      </c>
      <c r="H1597" s="106">
        <v>5299.3525958393902</v>
      </c>
      <c r="I1597" s="16">
        <v>5312.9477429701701</v>
      </c>
      <c r="J1597" s="94">
        <v>5299.3525958393902</v>
      </c>
    </row>
    <row r="1598" spans="1:10" x14ac:dyDescent="0.2">
      <c r="A1598" s="6" t="s">
        <v>2718</v>
      </c>
      <c r="B1598" s="1" t="s">
        <v>12313</v>
      </c>
      <c r="C1598" s="95" t="s">
        <v>6362</v>
      </c>
      <c r="D1598" s="95" t="s">
        <v>12674</v>
      </c>
      <c r="E1598" s="95" t="s">
        <v>6643</v>
      </c>
      <c r="F1598" s="95" t="s">
        <v>6404</v>
      </c>
      <c r="G1598" s="95" t="s">
        <v>6404</v>
      </c>
      <c r="H1598" s="106">
        <v>5261.8952414772702</v>
      </c>
      <c r="I1598" s="16">
        <v>5340.6214691826399</v>
      </c>
      <c r="J1598" s="94">
        <v>5261.8952414772702</v>
      </c>
    </row>
    <row r="1599" spans="1:10" x14ac:dyDescent="0.2">
      <c r="A1599" s="6" t="s">
        <v>2708</v>
      </c>
      <c r="B1599" s="1" t="s">
        <v>7695</v>
      </c>
      <c r="C1599" s="95" t="s">
        <v>6362</v>
      </c>
      <c r="D1599" s="95" t="s">
        <v>12674</v>
      </c>
      <c r="E1599" s="95" t="s">
        <v>6643</v>
      </c>
      <c r="F1599" s="95" t="s">
        <v>6404</v>
      </c>
      <c r="G1599" s="95" t="s">
        <v>6404</v>
      </c>
      <c r="H1599" s="106">
        <v>5382.1033453985101</v>
      </c>
      <c r="I1599" s="16">
        <v>5340.6214691826399</v>
      </c>
      <c r="J1599" s="94">
        <v>5382.1033453985101</v>
      </c>
    </row>
    <row r="1600" spans="1:10" x14ac:dyDescent="0.2">
      <c r="A1600" s="6" t="s">
        <v>3032</v>
      </c>
      <c r="B1600" s="1" t="s">
        <v>8135</v>
      </c>
      <c r="C1600" s="95" t="s">
        <v>6362</v>
      </c>
      <c r="D1600" s="95" t="s">
        <v>12674</v>
      </c>
      <c r="E1600" s="95" t="s">
        <v>6643</v>
      </c>
      <c r="F1600" s="95" t="s">
        <v>6406</v>
      </c>
      <c r="G1600" s="95" t="s">
        <v>6406</v>
      </c>
      <c r="H1600" s="106">
        <v>5240.0171466206402</v>
      </c>
      <c r="I1600" s="16">
        <v>5254.4653293966403</v>
      </c>
      <c r="J1600" s="94">
        <v>5240.0171466206402</v>
      </c>
    </row>
    <row r="1601" spans="1:10" x14ac:dyDescent="0.2">
      <c r="A1601" s="6" t="s">
        <v>3028</v>
      </c>
      <c r="B1601" s="1" t="s">
        <v>8136</v>
      </c>
      <c r="C1601" s="95" t="s">
        <v>6362</v>
      </c>
      <c r="D1601" s="95" t="s">
        <v>12674</v>
      </c>
      <c r="E1601" s="95" t="s">
        <v>6643</v>
      </c>
      <c r="F1601" s="95" t="s">
        <v>6361</v>
      </c>
      <c r="G1601" s="95" t="s">
        <v>6361</v>
      </c>
      <c r="H1601" s="106">
        <v>5275.7997142650502</v>
      </c>
      <c r="I1601" s="16">
        <v>5312.9477429701701</v>
      </c>
      <c r="J1601" s="94">
        <v>5275.7997142650502</v>
      </c>
    </row>
    <row r="1602" spans="1:10" x14ac:dyDescent="0.2">
      <c r="A1602" s="6" t="s">
        <v>3042</v>
      </c>
      <c r="B1602" s="1" t="s">
        <v>8137</v>
      </c>
      <c r="C1602" s="95" t="s">
        <v>6362</v>
      </c>
      <c r="D1602" s="95" t="s">
        <v>12674</v>
      </c>
      <c r="E1602" s="95" t="s">
        <v>6643</v>
      </c>
      <c r="F1602" s="95" t="s">
        <v>6361</v>
      </c>
      <c r="G1602" s="95" t="s">
        <v>6361</v>
      </c>
      <c r="H1602" s="106">
        <v>5307.1451794854502</v>
      </c>
      <c r="I1602" s="16">
        <v>5312.9477429701701</v>
      </c>
      <c r="J1602" s="94">
        <v>5307.1451794854502</v>
      </c>
    </row>
    <row r="1603" spans="1:10" x14ac:dyDescent="0.2">
      <c r="A1603" s="6" t="s">
        <v>2695</v>
      </c>
      <c r="B1603" s="1" t="s">
        <v>8138</v>
      </c>
      <c r="C1603" s="95" t="s">
        <v>6362</v>
      </c>
      <c r="D1603" s="95" t="s">
        <v>12674</v>
      </c>
      <c r="E1603" s="95" t="s">
        <v>6643</v>
      </c>
      <c r="F1603" s="95" t="s">
        <v>6403</v>
      </c>
      <c r="G1603" s="95" t="s">
        <v>6403</v>
      </c>
      <c r="H1603" s="106">
        <v>5375.6525800151203</v>
      </c>
      <c r="I1603" s="16">
        <v>5287.0836564542096</v>
      </c>
      <c r="J1603" s="94">
        <v>5375.6525800151203</v>
      </c>
    </row>
    <row r="1604" spans="1:10" x14ac:dyDescent="0.2">
      <c r="A1604" s="6" t="s">
        <v>2700</v>
      </c>
      <c r="B1604" s="1" t="s">
        <v>8139</v>
      </c>
      <c r="C1604" s="95" t="s">
        <v>6362</v>
      </c>
      <c r="D1604" s="95" t="s">
        <v>12674</v>
      </c>
      <c r="E1604" s="95" t="s">
        <v>6643</v>
      </c>
      <c r="F1604" s="95" t="s">
        <v>6363</v>
      </c>
      <c r="G1604" s="95" t="s">
        <v>6363</v>
      </c>
      <c r="H1604" s="106">
        <v>5215.7168283770197</v>
      </c>
      <c r="I1604" s="16">
        <v>5291.6292689054899</v>
      </c>
      <c r="J1604" s="94">
        <v>5215.7168283770197</v>
      </c>
    </row>
    <row r="1605" spans="1:10" x14ac:dyDescent="0.2">
      <c r="A1605" s="6" t="s">
        <v>2721</v>
      </c>
      <c r="B1605" s="1" t="s">
        <v>8140</v>
      </c>
      <c r="C1605" s="95" t="s">
        <v>6362</v>
      </c>
      <c r="D1605" s="95" t="s">
        <v>12674</v>
      </c>
      <c r="E1605" s="95" t="s">
        <v>6643</v>
      </c>
      <c r="F1605" s="95" t="s">
        <v>6363</v>
      </c>
      <c r="G1605" s="95" t="s">
        <v>6363</v>
      </c>
      <c r="H1605" s="106">
        <v>5334.8086062700304</v>
      </c>
      <c r="I1605" s="16">
        <v>5291.6292689054899</v>
      </c>
      <c r="J1605" s="94">
        <v>5334.8086062700304</v>
      </c>
    </row>
    <row r="1606" spans="1:10" x14ac:dyDescent="0.2">
      <c r="A1606" s="6" t="s">
        <v>2704</v>
      </c>
      <c r="B1606" s="1" t="s">
        <v>12718</v>
      </c>
      <c r="C1606" s="95" t="s">
        <v>6362</v>
      </c>
      <c r="D1606" s="95" t="s">
        <v>12674</v>
      </c>
      <c r="E1606" s="95" t="s">
        <v>6643</v>
      </c>
      <c r="F1606" s="95" t="s">
        <v>6363</v>
      </c>
      <c r="G1606" s="95" t="s">
        <v>6363</v>
      </c>
      <c r="H1606" s="106">
        <v>5241.48313726381</v>
      </c>
      <c r="I1606" s="16">
        <v>5291.6292689054899</v>
      </c>
      <c r="J1606" s="94">
        <v>5241.48313726381</v>
      </c>
    </row>
    <row r="1607" spans="1:10" x14ac:dyDescent="0.2">
      <c r="A1607" s="6" t="s">
        <v>2726</v>
      </c>
      <c r="B1607" s="1" t="s">
        <v>8142</v>
      </c>
      <c r="C1607" s="95" t="s">
        <v>6364</v>
      </c>
      <c r="D1607" s="95" t="s">
        <v>12674</v>
      </c>
      <c r="E1607" s="95" t="s">
        <v>6643</v>
      </c>
      <c r="F1607" s="95" t="s">
        <v>6363</v>
      </c>
      <c r="G1607" s="95" t="s">
        <v>6363</v>
      </c>
      <c r="H1607" s="106">
        <v>5322.8936244419601</v>
      </c>
      <c r="I1607" s="16">
        <v>5291.6292689054899</v>
      </c>
      <c r="J1607" s="94">
        <v>5322.8936244419601</v>
      </c>
    </row>
    <row r="1608" spans="1:10" x14ac:dyDescent="0.2">
      <c r="A1608" s="6" t="s">
        <v>3044</v>
      </c>
      <c r="B1608" s="1" t="s">
        <v>8143</v>
      </c>
      <c r="C1608" s="95" t="s">
        <v>6362</v>
      </c>
      <c r="D1608" s="95" t="s">
        <v>12674</v>
      </c>
      <c r="E1608" s="95" t="s">
        <v>6643</v>
      </c>
      <c r="F1608" s="95" t="s">
        <v>6361</v>
      </c>
      <c r="G1608" s="95" t="s">
        <v>6361</v>
      </c>
      <c r="H1608" s="106">
        <v>5322.2766197467699</v>
      </c>
      <c r="I1608" s="16">
        <v>5312.9477429701701</v>
      </c>
      <c r="J1608" s="94">
        <v>5322.2766197467699</v>
      </c>
    </row>
    <row r="1609" spans="1:10" x14ac:dyDescent="0.2">
      <c r="A1609" s="6" t="s">
        <v>2533</v>
      </c>
      <c r="B1609" s="1" t="s">
        <v>8144</v>
      </c>
      <c r="C1609" s="95" t="s">
        <v>6576</v>
      </c>
      <c r="D1609" s="95" t="s">
        <v>12671</v>
      </c>
      <c r="E1609" s="95" t="s">
        <v>6643</v>
      </c>
      <c r="F1609" s="95" t="s">
        <v>6575</v>
      </c>
      <c r="G1609" s="95" t="s">
        <v>6575</v>
      </c>
      <c r="H1609" s="106">
        <v>5246.6417846679697</v>
      </c>
      <c r="I1609" s="16">
        <v>5315.4835888671896</v>
      </c>
      <c r="J1609" s="94">
        <v>5246.6417846679697</v>
      </c>
    </row>
    <row r="1610" spans="1:10" x14ac:dyDescent="0.2">
      <c r="A1610" s="6" t="s">
        <v>2541</v>
      </c>
      <c r="B1610" s="1" t="s">
        <v>8145</v>
      </c>
      <c r="C1610" s="95" t="s">
        <v>6576</v>
      </c>
      <c r="D1610" s="95" t="s">
        <v>12671</v>
      </c>
      <c r="E1610" s="95" t="s">
        <v>6643</v>
      </c>
      <c r="F1610" s="95" t="s">
        <v>6575</v>
      </c>
      <c r="G1610" s="95" t="s">
        <v>6575</v>
      </c>
      <c r="H1610" s="106">
        <v>5312.2562725360604</v>
      </c>
      <c r="I1610" s="16">
        <v>5315.4835888671896</v>
      </c>
      <c r="J1610" s="94">
        <v>5312.2562725360604</v>
      </c>
    </row>
    <row r="1611" spans="1:10" x14ac:dyDescent="0.2">
      <c r="A1611" s="6" t="s">
        <v>2527</v>
      </c>
      <c r="B1611" s="1" t="s">
        <v>8146</v>
      </c>
      <c r="C1611" s="95" t="s">
        <v>6576</v>
      </c>
      <c r="D1611" s="95" t="s">
        <v>12671</v>
      </c>
      <c r="E1611" s="95" t="s">
        <v>6643</v>
      </c>
      <c r="F1611" s="95" t="s">
        <v>6575</v>
      </c>
      <c r="G1611" s="95" t="s">
        <v>6575</v>
      </c>
      <c r="H1611" s="106">
        <v>5309.4610000000002</v>
      </c>
      <c r="I1611" s="16">
        <v>5315.4835888671896</v>
      </c>
      <c r="J1611" s="94">
        <v>5309.4610000000002</v>
      </c>
    </row>
    <row r="1612" spans="1:10" x14ac:dyDescent="0.2">
      <c r="A1612" s="6" t="s">
        <v>2797</v>
      </c>
      <c r="B1612" s="1" t="s">
        <v>8147</v>
      </c>
      <c r="C1612" s="95" t="s">
        <v>6576</v>
      </c>
      <c r="D1612" s="95" t="s">
        <v>12671</v>
      </c>
      <c r="E1612" s="95" t="s">
        <v>6643</v>
      </c>
      <c r="F1612" s="95" t="s">
        <v>6604</v>
      </c>
      <c r="G1612" s="95" t="s">
        <v>6604</v>
      </c>
      <c r="H1612" s="106">
        <v>5528.0150773948599</v>
      </c>
      <c r="I1612" s="16">
        <v>5530.4941881711602</v>
      </c>
      <c r="J1612" s="94">
        <v>5528.0150773948599</v>
      </c>
    </row>
    <row r="1613" spans="1:10" x14ac:dyDescent="0.2">
      <c r="A1613" s="6" t="s">
        <v>2798</v>
      </c>
      <c r="B1613" s="1" t="s">
        <v>8148</v>
      </c>
      <c r="C1613" s="95" t="s">
        <v>6576</v>
      </c>
      <c r="D1613" s="95" t="s">
        <v>12671</v>
      </c>
      <c r="E1613" s="95" t="s">
        <v>6643</v>
      </c>
      <c r="F1613" s="95" t="s">
        <v>6604</v>
      </c>
      <c r="G1613" s="95" t="s">
        <v>6604</v>
      </c>
      <c r="H1613" s="106">
        <v>5520.2280644284001</v>
      </c>
      <c r="I1613" s="16">
        <v>5530.4941881711602</v>
      </c>
      <c r="J1613" s="94">
        <v>5520.2280644284001</v>
      </c>
    </row>
    <row r="1614" spans="1:10" x14ac:dyDescent="0.2">
      <c r="A1614" s="6" t="s">
        <v>2528</v>
      </c>
      <c r="B1614" s="1" t="s">
        <v>8149</v>
      </c>
      <c r="C1614" s="95" t="s">
        <v>6576</v>
      </c>
      <c r="D1614" s="95" t="s">
        <v>12671</v>
      </c>
      <c r="E1614" s="95" t="s">
        <v>6643</v>
      </c>
      <c r="F1614" s="95" t="s">
        <v>6577</v>
      </c>
      <c r="G1614" s="95" t="s">
        <v>6577</v>
      </c>
      <c r="H1614" s="106">
        <v>5198.6914367675799</v>
      </c>
      <c r="I1614" s="16">
        <v>5318.75255501624</v>
      </c>
      <c r="J1614" s="94">
        <v>5198.6914367675799</v>
      </c>
    </row>
    <row r="1615" spans="1:10" x14ac:dyDescent="0.2">
      <c r="A1615" s="6" t="s">
        <v>2518</v>
      </c>
      <c r="B1615" s="1" t="s">
        <v>8150</v>
      </c>
      <c r="C1615" s="95" t="s">
        <v>6576</v>
      </c>
      <c r="D1615" s="95" t="s">
        <v>12671</v>
      </c>
      <c r="E1615" s="95" t="s">
        <v>6643</v>
      </c>
      <c r="F1615" s="95" t="s">
        <v>6604</v>
      </c>
      <c r="G1615" s="95" t="s">
        <v>6604</v>
      </c>
      <c r="H1615" s="106">
        <v>5574.4036965291998</v>
      </c>
      <c r="I1615" s="16">
        <v>5530.4941881711602</v>
      </c>
      <c r="J1615" s="94">
        <v>5574.4036965291998</v>
      </c>
    </row>
    <row r="1616" spans="1:10" x14ac:dyDescent="0.2">
      <c r="A1616" s="6" t="s">
        <v>2525</v>
      </c>
      <c r="B1616" s="1" t="s">
        <v>8151</v>
      </c>
      <c r="C1616" s="95" t="s">
        <v>6576</v>
      </c>
      <c r="D1616" s="95" t="s">
        <v>12671</v>
      </c>
      <c r="E1616" s="95" t="s">
        <v>6643</v>
      </c>
      <c r="F1616" s="95" t="s">
        <v>6575</v>
      </c>
      <c r="G1616" s="95" t="s">
        <v>6575</v>
      </c>
      <c r="H1616" s="106">
        <v>5415.7042495265196</v>
      </c>
      <c r="I1616" s="16">
        <v>5315.4835888671896</v>
      </c>
      <c r="J1616" s="94">
        <v>5415.7042495265196</v>
      </c>
    </row>
    <row r="1617" spans="1:10" x14ac:dyDescent="0.2">
      <c r="A1617" s="6" t="s">
        <v>2804</v>
      </c>
      <c r="B1617" s="1" t="s">
        <v>8152</v>
      </c>
      <c r="C1617" s="95" t="s">
        <v>6576</v>
      </c>
      <c r="D1617" s="95" t="s">
        <v>12671</v>
      </c>
      <c r="E1617" s="95" t="s">
        <v>6643</v>
      </c>
      <c r="F1617" s="95" t="s">
        <v>6604</v>
      </c>
      <c r="G1617" s="95" t="s">
        <v>6604</v>
      </c>
      <c r="H1617" s="106">
        <v>5505.7625390624999</v>
      </c>
      <c r="I1617" s="16">
        <v>5530.4941881711602</v>
      </c>
      <c r="J1617" s="94">
        <v>5505.7625390624999</v>
      </c>
    </row>
    <row r="1618" spans="1:10" x14ac:dyDescent="0.2">
      <c r="A1618" s="6" t="s">
        <v>2555</v>
      </c>
      <c r="B1618" s="1" t="s">
        <v>8153</v>
      </c>
      <c r="C1618" s="95" t="s">
        <v>6576</v>
      </c>
      <c r="D1618" s="95" t="s">
        <v>12671</v>
      </c>
      <c r="E1618" s="95" t="s">
        <v>6643</v>
      </c>
      <c r="F1618" s="95" t="s">
        <v>6575</v>
      </c>
      <c r="G1618" s="95" t="s">
        <v>6575</v>
      </c>
      <c r="H1618" s="106">
        <v>5258.4305898437497</v>
      </c>
      <c r="I1618" s="16">
        <v>5315.4835888671896</v>
      </c>
      <c r="J1618" s="94">
        <v>5258.4305898437497</v>
      </c>
    </row>
    <row r="1619" spans="1:10" x14ac:dyDescent="0.2">
      <c r="A1619" s="6" t="s">
        <v>2806</v>
      </c>
      <c r="B1619" s="1" t="s">
        <v>8154</v>
      </c>
      <c r="C1619" s="95" t="s">
        <v>6576</v>
      </c>
      <c r="D1619" s="95" t="s">
        <v>12671</v>
      </c>
      <c r="E1619" s="95" t="s">
        <v>6643</v>
      </c>
      <c r="F1619" s="95" t="s">
        <v>6604</v>
      </c>
      <c r="G1619" s="95" t="s">
        <v>6604</v>
      </c>
      <c r="H1619" s="106">
        <v>5500.6988952636702</v>
      </c>
      <c r="I1619" s="16">
        <v>5530.4941881711602</v>
      </c>
      <c r="J1619" s="94">
        <v>5500.6988952636702</v>
      </c>
    </row>
    <row r="1620" spans="1:10" x14ac:dyDescent="0.2">
      <c r="A1620" s="6" t="s">
        <v>2521</v>
      </c>
      <c r="B1620" s="1" t="s">
        <v>8155</v>
      </c>
      <c r="C1620" s="95" t="s">
        <v>6576</v>
      </c>
      <c r="D1620" s="95" t="s">
        <v>12671</v>
      </c>
      <c r="E1620" s="95" t="s">
        <v>6643</v>
      </c>
      <c r="F1620" s="95" t="s">
        <v>6575</v>
      </c>
      <c r="G1620" s="95" t="s">
        <v>6575</v>
      </c>
      <c r="H1620" s="106">
        <v>5476.7723658738896</v>
      </c>
      <c r="I1620" s="16">
        <v>5315.4835888671896</v>
      </c>
      <c r="J1620" s="94">
        <v>5476.7723658738896</v>
      </c>
    </row>
    <row r="1621" spans="1:10" x14ac:dyDescent="0.2">
      <c r="A1621" s="6" t="s">
        <v>2538</v>
      </c>
      <c r="B1621" s="1" t="s">
        <v>8156</v>
      </c>
      <c r="C1621" s="95" t="s">
        <v>6576</v>
      </c>
      <c r="D1621" s="95" t="s">
        <v>12671</v>
      </c>
      <c r="E1621" s="95" t="s">
        <v>6643</v>
      </c>
      <c r="F1621" s="95" t="s">
        <v>6575</v>
      </c>
      <c r="G1621" s="95" t="s">
        <v>6575</v>
      </c>
      <c r="H1621" s="106">
        <v>5251.05004641089</v>
      </c>
      <c r="I1621" s="16">
        <v>5315.4835888671896</v>
      </c>
      <c r="J1621" s="94">
        <v>5251.05004641089</v>
      </c>
    </row>
    <row r="1622" spans="1:10" x14ac:dyDescent="0.2">
      <c r="A1622" s="6" t="s">
        <v>2803</v>
      </c>
      <c r="B1622" s="1" t="s">
        <v>7441</v>
      </c>
      <c r="C1622" s="95" t="s">
        <v>6576</v>
      </c>
      <c r="D1622" s="95" t="s">
        <v>12671</v>
      </c>
      <c r="E1622" s="95" t="s">
        <v>6643</v>
      </c>
      <c r="F1622" s="95" t="s">
        <v>6604</v>
      </c>
      <c r="G1622" s="95" t="s">
        <v>6604</v>
      </c>
      <c r="H1622" s="106">
        <v>5558.9852399553602</v>
      </c>
      <c r="I1622" s="16">
        <v>5530.4941881711602</v>
      </c>
      <c r="J1622" s="94">
        <v>5558.9852399553602</v>
      </c>
    </row>
    <row r="1623" spans="1:10" x14ac:dyDescent="0.2">
      <c r="A1623" s="6" t="s">
        <v>2800</v>
      </c>
      <c r="B1623" s="1" t="s">
        <v>8157</v>
      </c>
      <c r="C1623" s="95" t="s">
        <v>6576</v>
      </c>
      <c r="D1623" s="95" t="s">
        <v>12671</v>
      </c>
      <c r="E1623" s="95" t="s">
        <v>6643</v>
      </c>
      <c r="F1623" s="95" t="s">
        <v>6604</v>
      </c>
      <c r="G1623" s="95" t="s">
        <v>6604</v>
      </c>
      <c r="H1623" s="106">
        <v>5511.6591984675497</v>
      </c>
      <c r="I1623" s="16">
        <v>5530.4941881711602</v>
      </c>
      <c r="J1623" s="94">
        <v>5511.6591984675497</v>
      </c>
    </row>
    <row r="1624" spans="1:10" x14ac:dyDescent="0.2">
      <c r="A1624" s="6" t="s">
        <v>2534</v>
      </c>
      <c r="B1624" s="1" t="s">
        <v>8158</v>
      </c>
      <c r="C1624" s="95" t="s">
        <v>6576</v>
      </c>
      <c r="D1624" s="95" t="s">
        <v>12671</v>
      </c>
      <c r="E1624" s="95" t="s">
        <v>6643</v>
      </c>
      <c r="F1624" s="95" t="s">
        <v>6577</v>
      </c>
      <c r="G1624" s="95" t="s">
        <v>6577</v>
      </c>
      <c r="H1624" s="106">
        <v>5303.5982187005502</v>
      </c>
      <c r="I1624" s="16">
        <v>5318.75255501624</v>
      </c>
      <c r="J1624" s="94">
        <v>5303.5982187005502</v>
      </c>
    </row>
    <row r="1625" spans="1:10" x14ac:dyDescent="0.2">
      <c r="A1625" s="6" t="s">
        <v>2549</v>
      </c>
      <c r="B1625" s="1" t="s">
        <v>8159</v>
      </c>
      <c r="C1625" s="95" t="s">
        <v>6576</v>
      </c>
      <c r="D1625" s="95" t="s">
        <v>12671</v>
      </c>
      <c r="E1625" s="95" t="s">
        <v>6643</v>
      </c>
      <c r="F1625" s="95" t="s">
        <v>6577</v>
      </c>
      <c r="G1625" s="95" t="s">
        <v>6577</v>
      </c>
      <c r="H1625" s="106">
        <v>5373.5779821694296</v>
      </c>
      <c r="I1625" s="16">
        <v>5318.75255501624</v>
      </c>
      <c r="J1625" s="94">
        <v>5373.5779821694296</v>
      </c>
    </row>
    <row r="1626" spans="1:10" x14ac:dyDescent="0.2">
      <c r="A1626" s="6" t="s">
        <v>2544</v>
      </c>
      <c r="B1626" s="1" t="s">
        <v>12314</v>
      </c>
      <c r="C1626" s="95" t="s">
        <v>6576</v>
      </c>
      <c r="D1626" s="95" t="s">
        <v>12671</v>
      </c>
      <c r="E1626" s="95" t="s">
        <v>6643</v>
      </c>
      <c r="F1626" s="95" t="s">
        <v>6575</v>
      </c>
      <c r="G1626" s="95" t="s">
        <v>6575</v>
      </c>
      <c r="H1626" s="106">
        <v>5139.1076920572896</v>
      </c>
      <c r="I1626" s="16">
        <v>5315.4835888671896</v>
      </c>
      <c r="J1626" s="94">
        <v>5139.1076920572896</v>
      </c>
    </row>
    <row r="1627" spans="1:10" x14ac:dyDescent="0.2">
      <c r="A1627" s="6" t="s">
        <v>2517</v>
      </c>
      <c r="B1627" s="1" t="s">
        <v>8160</v>
      </c>
      <c r="C1627" s="95" t="s">
        <v>6576</v>
      </c>
      <c r="D1627" s="95" t="s">
        <v>12671</v>
      </c>
      <c r="E1627" s="95" t="s">
        <v>6643</v>
      </c>
      <c r="F1627" s="95" t="s">
        <v>6577</v>
      </c>
      <c r="G1627" s="95" t="s">
        <v>6577</v>
      </c>
      <c r="H1627" s="106">
        <v>5343.7687322443198</v>
      </c>
      <c r="I1627" s="16">
        <v>5318.75255501624</v>
      </c>
      <c r="J1627" s="94">
        <v>5343.7687322443198</v>
      </c>
    </row>
    <row r="1628" spans="1:10" x14ac:dyDescent="0.2">
      <c r="A1628" s="6" t="s">
        <v>2795</v>
      </c>
      <c r="B1628" s="1" t="s">
        <v>8161</v>
      </c>
      <c r="C1628" s="95" t="s">
        <v>6576</v>
      </c>
      <c r="D1628" s="95" t="s">
        <v>12671</v>
      </c>
      <c r="E1628" s="95" t="s">
        <v>6643</v>
      </c>
      <c r="F1628" s="95" t="s">
        <v>6604</v>
      </c>
      <c r="G1628" s="95" t="s">
        <v>6604</v>
      </c>
      <c r="H1628" s="106">
        <v>5511.0954967380803</v>
      </c>
      <c r="I1628" s="16">
        <v>5530.4941881711602</v>
      </c>
      <c r="J1628" s="94">
        <v>5511.0954967380803</v>
      </c>
    </row>
    <row r="1629" spans="1:10" x14ac:dyDescent="0.2">
      <c r="A1629" s="6" t="s">
        <v>2793</v>
      </c>
      <c r="B1629" s="1" t="s">
        <v>8162</v>
      </c>
      <c r="C1629" s="95" t="s">
        <v>6576</v>
      </c>
      <c r="D1629" s="95" t="s">
        <v>12671</v>
      </c>
      <c r="E1629" s="95" t="s">
        <v>6643</v>
      </c>
      <c r="F1629" s="95" t="s">
        <v>6604</v>
      </c>
      <c r="G1629" s="95" t="s">
        <v>6604</v>
      </c>
      <c r="H1629" s="106">
        <v>5487.0934927335302</v>
      </c>
      <c r="I1629" s="16">
        <v>5530.4941881711602</v>
      </c>
      <c r="J1629" s="94">
        <v>5487.0934927335302</v>
      </c>
    </row>
    <row r="1630" spans="1:10" x14ac:dyDescent="0.2">
      <c r="A1630" s="6" t="s">
        <v>2551</v>
      </c>
      <c r="B1630" s="1" t="s">
        <v>8163</v>
      </c>
      <c r="C1630" s="95" t="s">
        <v>6576</v>
      </c>
      <c r="D1630" s="95" t="s">
        <v>12671</v>
      </c>
      <c r="E1630" s="95" t="s">
        <v>6643</v>
      </c>
      <c r="F1630" s="95" t="s">
        <v>6575</v>
      </c>
      <c r="G1630" s="95" t="s">
        <v>6575</v>
      </c>
      <c r="H1630" s="106">
        <v>5490.4481944607596</v>
      </c>
      <c r="I1630" s="16">
        <v>5315.4835888671896</v>
      </c>
      <c r="J1630" s="94">
        <v>5490.4481944607596</v>
      </c>
    </row>
    <row r="1631" spans="1:10" x14ac:dyDescent="0.2">
      <c r="A1631" s="6" t="s">
        <v>2805</v>
      </c>
      <c r="B1631" s="1" t="s">
        <v>12315</v>
      </c>
      <c r="C1631" s="95" t="s">
        <v>6576</v>
      </c>
      <c r="D1631" s="95" t="s">
        <v>12671</v>
      </c>
      <c r="E1631" s="95" t="s">
        <v>6643</v>
      </c>
      <c r="F1631" s="95" t="s">
        <v>6604</v>
      </c>
      <c r="G1631" s="95" t="s">
        <v>6604</v>
      </c>
      <c r="H1631" s="106">
        <v>5554.05885211241</v>
      </c>
      <c r="I1631" s="16">
        <v>5530.4941881711602</v>
      </c>
      <c r="J1631" s="94">
        <v>5554.05885211241</v>
      </c>
    </row>
    <row r="1632" spans="1:10" x14ac:dyDescent="0.2">
      <c r="A1632" s="6" t="s">
        <v>2532</v>
      </c>
      <c r="B1632" s="1" t="s">
        <v>8164</v>
      </c>
      <c r="C1632" s="95" t="s">
        <v>6576</v>
      </c>
      <c r="D1632" s="95" t="s">
        <v>12671</v>
      </c>
      <c r="E1632" s="95" t="s">
        <v>6643</v>
      </c>
      <c r="F1632" s="95" t="s">
        <v>6577</v>
      </c>
      <c r="G1632" s="95" t="s">
        <v>6577</v>
      </c>
      <c r="H1632" s="106">
        <v>5327.8353562128004</v>
      </c>
      <c r="I1632" s="16">
        <v>5318.75255501624</v>
      </c>
      <c r="J1632" s="94">
        <v>5327.8353562128004</v>
      </c>
    </row>
    <row r="1633" spans="1:10" x14ac:dyDescent="0.2">
      <c r="A1633" s="6" t="s">
        <v>2545</v>
      </c>
      <c r="B1633" s="1" t="s">
        <v>8165</v>
      </c>
      <c r="C1633" s="95" t="s">
        <v>6576</v>
      </c>
      <c r="D1633" s="95" t="s">
        <v>12671</v>
      </c>
      <c r="E1633" s="95" t="s">
        <v>6643</v>
      </c>
      <c r="F1633" s="95" t="s">
        <v>6577</v>
      </c>
      <c r="G1633" s="95" t="s">
        <v>6577</v>
      </c>
      <c r="H1633" s="106">
        <v>5312.6200195312504</v>
      </c>
      <c r="I1633" s="16">
        <v>5318.75255501624</v>
      </c>
      <c r="J1633" s="94">
        <v>5312.6200195312504</v>
      </c>
    </row>
    <row r="1634" spans="1:10" x14ac:dyDescent="0.2">
      <c r="A1634" s="6" t="s">
        <v>2524</v>
      </c>
      <c r="B1634" s="1" t="s">
        <v>8166</v>
      </c>
      <c r="C1634" s="95" t="s">
        <v>6576</v>
      </c>
      <c r="D1634" s="95" t="s">
        <v>12671</v>
      </c>
      <c r="E1634" s="95" t="s">
        <v>6643</v>
      </c>
      <c r="F1634" s="95" t="s">
        <v>6577</v>
      </c>
      <c r="G1634" s="95" t="s">
        <v>6577</v>
      </c>
      <c r="H1634" s="106">
        <v>5133.0416285738002</v>
      </c>
      <c r="I1634" s="16">
        <v>5318.75255501624</v>
      </c>
      <c r="J1634" s="94">
        <v>5133.0416285738002</v>
      </c>
    </row>
    <row r="1635" spans="1:10" x14ac:dyDescent="0.2">
      <c r="A1635" s="6" t="s">
        <v>2807</v>
      </c>
      <c r="B1635" s="1" t="s">
        <v>8167</v>
      </c>
      <c r="C1635" s="95" t="s">
        <v>6576</v>
      </c>
      <c r="D1635" s="95" t="s">
        <v>12671</v>
      </c>
      <c r="E1635" s="95" t="s">
        <v>6643</v>
      </c>
      <c r="F1635" s="95" t="s">
        <v>6604</v>
      </c>
      <c r="G1635" s="95" t="s">
        <v>6604</v>
      </c>
      <c r="H1635" s="106">
        <v>5500.4225014291196</v>
      </c>
      <c r="I1635" s="16">
        <v>5530.4941881711602</v>
      </c>
      <c r="J1635" s="94">
        <v>5500.4225014291196</v>
      </c>
    </row>
    <row r="1636" spans="1:10" x14ac:dyDescent="0.2">
      <c r="A1636" s="6" t="s">
        <v>2536</v>
      </c>
      <c r="B1636" s="1" t="s">
        <v>8168</v>
      </c>
      <c r="C1636" s="95" t="s">
        <v>6576</v>
      </c>
      <c r="D1636" s="95" t="s">
        <v>12671</v>
      </c>
      <c r="E1636" s="95" t="s">
        <v>6643</v>
      </c>
      <c r="F1636" s="95" t="s">
        <v>6575</v>
      </c>
      <c r="G1636" s="95" t="s">
        <v>6575</v>
      </c>
      <c r="H1636" s="106">
        <v>5178.0373822380498</v>
      </c>
      <c r="I1636" s="16">
        <v>5315.4835888671896</v>
      </c>
      <c r="J1636" s="94">
        <v>5178.0373822380498</v>
      </c>
    </row>
    <row r="1637" spans="1:10" x14ac:dyDescent="0.2">
      <c r="A1637" s="6" t="s">
        <v>2547</v>
      </c>
      <c r="B1637" s="1" t="s">
        <v>8169</v>
      </c>
      <c r="C1637" s="95" t="s">
        <v>6576</v>
      </c>
      <c r="D1637" s="95" t="s">
        <v>12671</v>
      </c>
      <c r="E1637" s="95" t="s">
        <v>6643</v>
      </c>
      <c r="F1637" s="95" t="s">
        <v>6575</v>
      </c>
      <c r="G1637" s="95" t="s">
        <v>6575</v>
      </c>
      <c r="H1637" s="106">
        <v>5426.7164996603296</v>
      </c>
      <c r="I1637" s="16">
        <v>5315.4835888671896</v>
      </c>
      <c r="J1637" s="94">
        <v>5426.7164996603296</v>
      </c>
    </row>
    <row r="1638" spans="1:10" x14ac:dyDescent="0.2">
      <c r="A1638" s="6" t="s">
        <v>2550</v>
      </c>
      <c r="B1638" s="1" t="s">
        <v>8170</v>
      </c>
      <c r="C1638" s="95" t="s">
        <v>6576</v>
      </c>
      <c r="D1638" s="95" t="s">
        <v>12671</v>
      </c>
      <c r="E1638" s="95" t="s">
        <v>6643</v>
      </c>
      <c r="F1638" s="95" t="s">
        <v>6575</v>
      </c>
      <c r="G1638" s="95" t="s">
        <v>6575</v>
      </c>
      <c r="H1638" s="106">
        <v>5286.48823617788</v>
      </c>
      <c r="I1638" s="16">
        <v>5315.4835888671896</v>
      </c>
      <c r="J1638" s="94">
        <v>5286.48823617788</v>
      </c>
    </row>
    <row r="1639" spans="1:10" x14ac:dyDescent="0.2">
      <c r="A1639" s="6" t="s">
        <v>2537</v>
      </c>
      <c r="B1639" s="1" t="s">
        <v>8171</v>
      </c>
      <c r="C1639" s="95" t="s">
        <v>6576</v>
      </c>
      <c r="D1639" s="95" t="s">
        <v>12671</v>
      </c>
      <c r="E1639" s="95" t="s">
        <v>6643</v>
      </c>
      <c r="F1639" s="95" t="s">
        <v>6575</v>
      </c>
      <c r="G1639" s="95" t="s">
        <v>6575</v>
      </c>
      <c r="H1639" s="106">
        <v>5255.3868664400097</v>
      </c>
      <c r="I1639" s="16">
        <v>5315.4835888671896</v>
      </c>
      <c r="J1639" s="94">
        <v>5255.3868664400097</v>
      </c>
    </row>
    <row r="1640" spans="1:10" x14ac:dyDescent="0.2">
      <c r="A1640" s="6" t="s">
        <v>2540</v>
      </c>
      <c r="B1640" s="1" t="s">
        <v>8172</v>
      </c>
      <c r="C1640" s="95" t="s">
        <v>6576</v>
      </c>
      <c r="D1640" s="95" t="s">
        <v>12671</v>
      </c>
      <c r="E1640" s="95" t="s">
        <v>6643</v>
      </c>
      <c r="F1640" s="95" t="s">
        <v>6577</v>
      </c>
      <c r="G1640" s="95" t="s">
        <v>6577</v>
      </c>
      <c r="H1640" s="106">
        <v>5330.7625916234301</v>
      </c>
      <c r="I1640" s="16">
        <v>5318.75255501624</v>
      </c>
      <c r="J1640" s="94">
        <v>5330.7625916234301</v>
      </c>
    </row>
    <row r="1641" spans="1:10" x14ac:dyDescent="0.2">
      <c r="A1641" s="6" t="s">
        <v>2554</v>
      </c>
      <c r="B1641" s="1" t="s">
        <v>8173</v>
      </c>
      <c r="C1641" s="95" t="s">
        <v>6576</v>
      </c>
      <c r="D1641" s="95" t="s">
        <v>12671</v>
      </c>
      <c r="E1641" s="95" t="s">
        <v>6643</v>
      </c>
      <c r="F1641" s="95" t="s">
        <v>6577</v>
      </c>
      <c r="G1641" s="95" t="s">
        <v>6577</v>
      </c>
      <c r="H1641" s="106">
        <v>5380.7296493902404</v>
      </c>
      <c r="I1641" s="16">
        <v>5318.75255501624</v>
      </c>
      <c r="J1641" s="94">
        <v>5380.7296493902404</v>
      </c>
    </row>
    <row r="1642" spans="1:10" x14ac:dyDescent="0.2">
      <c r="A1642" s="6" t="s">
        <v>2790</v>
      </c>
      <c r="B1642" s="1" t="s">
        <v>8174</v>
      </c>
      <c r="C1642" s="95" t="s">
        <v>6576</v>
      </c>
      <c r="D1642" s="95" t="s">
        <v>12671</v>
      </c>
      <c r="E1642" s="95" t="s">
        <v>6643</v>
      </c>
      <c r="F1642" s="95" t="s">
        <v>6604</v>
      </c>
      <c r="G1642" s="95" t="s">
        <v>6604</v>
      </c>
      <c r="H1642" s="106">
        <v>5469.9279282513799</v>
      </c>
      <c r="I1642" s="16">
        <v>5530.4941881711602</v>
      </c>
      <c r="J1642" s="94">
        <v>5469.9279282513799</v>
      </c>
    </row>
    <row r="1643" spans="1:10" x14ac:dyDescent="0.2">
      <c r="A1643" s="6" t="s">
        <v>2796</v>
      </c>
      <c r="B1643" s="1" t="s">
        <v>8175</v>
      </c>
      <c r="C1643" s="95" t="s">
        <v>6576</v>
      </c>
      <c r="D1643" s="95" t="s">
        <v>12671</v>
      </c>
      <c r="E1643" s="95" t="s">
        <v>6643</v>
      </c>
      <c r="F1643" s="95" t="s">
        <v>6604</v>
      </c>
      <c r="G1643" s="95" t="s">
        <v>6604</v>
      </c>
      <c r="H1643" s="106">
        <v>5567.1465019390698</v>
      </c>
      <c r="I1643" s="16">
        <v>5530.4941881711602</v>
      </c>
      <c r="J1643" s="94">
        <v>5567.1465019390698</v>
      </c>
    </row>
    <row r="1644" spans="1:10" x14ac:dyDescent="0.2">
      <c r="A1644" s="6" t="s">
        <v>2523</v>
      </c>
      <c r="B1644" s="1" t="s">
        <v>8176</v>
      </c>
      <c r="C1644" s="95" t="s">
        <v>6576</v>
      </c>
      <c r="D1644" s="95" t="s">
        <v>12671</v>
      </c>
      <c r="E1644" s="95" t="s">
        <v>6643</v>
      </c>
      <c r="F1644" s="95" t="s">
        <v>6575</v>
      </c>
      <c r="G1644" s="95" t="s">
        <v>6575</v>
      </c>
      <c r="H1644" s="106">
        <v>5194.7967845775502</v>
      </c>
      <c r="I1644" s="16">
        <v>5315.4835888671896</v>
      </c>
      <c r="J1644" s="94">
        <v>5194.7967845775502</v>
      </c>
    </row>
    <row r="1645" spans="1:10" x14ac:dyDescent="0.2">
      <c r="A1645" s="6" t="s">
        <v>2553</v>
      </c>
      <c r="B1645" s="1" t="s">
        <v>8177</v>
      </c>
      <c r="C1645" s="95" t="s">
        <v>6576</v>
      </c>
      <c r="D1645" s="95" t="s">
        <v>12671</v>
      </c>
      <c r="E1645" s="95" t="s">
        <v>6643</v>
      </c>
      <c r="F1645" s="95" t="s">
        <v>6575</v>
      </c>
      <c r="G1645" s="95" t="s">
        <v>6575</v>
      </c>
      <c r="H1645" s="106">
        <v>5342.4462756481798</v>
      </c>
      <c r="I1645" s="16">
        <v>5315.4835888671896</v>
      </c>
      <c r="J1645" s="94">
        <v>5342.4462756481798</v>
      </c>
    </row>
    <row r="1646" spans="1:10" x14ac:dyDescent="0.2">
      <c r="A1646" s="6" t="s">
        <v>2535</v>
      </c>
      <c r="B1646" s="1" t="s">
        <v>8178</v>
      </c>
      <c r="C1646" s="95" t="s">
        <v>6576</v>
      </c>
      <c r="D1646" s="95" t="s">
        <v>12671</v>
      </c>
      <c r="E1646" s="95" t="s">
        <v>6643</v>
      </c>
      <c r="F1646" s="95" t="s">
        <v>6575</v>
      </c>
      <c r="G1646" s="95" t="s">
        <v>6575</v>
      </c>
      <c r="H1646" s="106">
        <v>5531.0913711939102</v>
      </c>
      <c r="I1646" s="16">
        <v>5315.4835888671896</v>
      </c>
      <c r="J1646" s="94">
        <v>5531.0913711939102</v>
      </c>
    </row>
    <row r="1647" spans="1:10" x14ac:dyDescent="0.2">
      <c r="A1647" s="6" t="s">
        <v>2522</v>
      </c>
      <c r="B1647" s="1" t="s">
        <v>12316</v>
      </c>
      <c r="C1647" s="95" t="s">
        <v>6576</v>
      </c>
      <c r="D1647" s="95" t="s">
        <v>12671</v>
      </c>
      <c r="E1647" s="95" t="s">
        <v>6643</v>
      </c>
      <c r="F1647" s="95" t="s">
        <v>6575</v>
      </c>
      <c r="G1647" s="95" t="s">
        <v>6575</v>
      </c>
      <c r="H1647" s="106">
        <v>5477.8546248070998</v>
      </c>
      <c r="I1647" s="16">
        <v>5315.4835888671896</v>
      </c>
      <c r="J1647" s="94">
        <v>5477.8546248070998</v>
      </c>
    </row>
    <row r="1648" spans="1:10" x14ac:dyDescent="0.2">
      <c r="A1648" s="6" t="s">
        <v>2542</v>
      </c>
      <c r="B1648" s="1" t="s">
        <v>8179</v>
      </c>
      <c r="C1648" s="95" t="s">
        <v>6576</v>
      </c>
      <c r="D1648" s="95" t="s">
        <v>12671</v>
      </c>
      <c r="E1648" s="95" t="s">
        <v>6643</v>
      </c>
      <c r="F1648" s="95" t="s">
        <v>6577</v>
      </c>
      <c r="G1648" s="95" t="s">
        <v>6577</v>
      </c>
      <c r="H1648" s="106">
        <v>5294.24227294922</v>
      </c>
      <c r="I1648" s="16">
        <v>5318.75255501624</v>
      </c>
      <c r="J1648" s="94">
        <v>5294.24227294922</v>
      </c>
    </row>
    <row r="1649" spans="1:10" x14ac:dyDescent="0.2">
      <c r="A1649" s="6" t="s">
        <v>2794</v>
      </c>
      <c r="B1649" s="1" t="s">
        <v>8180</v>
      </c>
      <c r="C1649" s="95" t="s">
        <v>6576</v>
      </c>
      <c r="D1649" s="95" t="s">
        <v>12671</v>
      </c>
      <c r="E1649" s="95" t="s">
        <v>6643</v>
      </c>
      <c r="F1649" s="95" t="s">
        <v>6604</v>
      </c>
      <c r="G1649" s="95" t="s">
        <v>6604</v>
      </c>
      <c r="H1649" s="106">
        <v>5640.2848068377298</v>
      </c>
      <c r="I1649" s="16">
        <v>5530.4941881711602</v>
      </c>
      <c r="J1649" s="94">
        <v>5640.2848068377298</v>
      </c>
    </row>
    <row r="1650" spans="1:10" x14ac:dyDescent="0.2">
      <c r="A1650" s="6" t="s">
        <v>2543</v>
      </c>
      <c r="B1650" s="1" t="s">
        <v>8181</v>
      </c>
      <c r="C1650" s="95" t="s">
        <v>6576</v>
      </c>
      <c r="D1650" s="95" t="s">
        <v>12671</v>
      </c>
      <c r="E1650" s="95" t="s">
        <v>6643</v>
      </c>
      <c r="F1650" s="95" t="s">
        <v>6577</v>
      </c>
      <c r="G1650" s="95" t="s">
        <v>6577</v>
      </c>
      <c r="H1650" s="106">
        <v>5317.3058733258904</v>
      </c>
      <c r="I1650" s="16">
        <v>5318.75255501624</v>
      </c>
      <c r="J1650" s="94">
        <v>5317.3058733258904</v>
      </c>
    </row>
    <row r="1651" spans="1:10" x14ac:dyDescent="0.2">
      <c r="A1651" s="6" t="s">
        <v>2520</v>
      </c>
      <c r="B1651" s="1" t="s">
        <v>8182</v>
      </c>
      <c r="C1651" s="95" t="s">
        <v>6576</v>
      </c>
      <c r="D1651" s="95" t="s">
        <v>12671</v>
      </c>
      <c r="E1651" s="95" t="s">
        <v>6643</v>
      </c>
      <c r="F1651" s="95" t="s">
        <v>6591</v>
      </c>
      <c r="G1651" s="95" t="s">
        <v>6591</v>
      </c>
      <c r="H1651" s="106">
        <v>5359.65367780413</v>
      </c>
      <c r="I1651" s="16">
        <v>5349.20103355642</v>
      </c>
      <c r="J1651" s="94">
        <v>5359.65367780413</v>
      </c>
    </row>
    <row r="1652" spans="1:10" x14ac:dyDescent="0.2">
      <c r="A1652" s="6" t="s">
        <v>2530</v>
      </c>
      <c r="B1652" s="1" t="s">
        <v>8183</v>
      </c>
      <c r="C1652" s="95" t="s">
        <v>6576</v>
      </c>
      <c r="D1652" s="95" t="s">
        <v>12671</v>
      </c>
      <c r="E1652" s="95" t="s">
        <v>6643</v>
      </c>
      <c r="F1652" s="95" t="s">
        <v>6575</v>
      </c>
      <c r="G1652" s="95" t="s">
        <v>6575</v>
      </c>
      <c r="H1652" s="106">
        <v>5603.3566837754397</v>
      </c>
      <c r="I1652" s="16">
        <v>5315.4835888671896</v>
      </c>
      <c r="J1652" s="94">
        <v>5603.3566837754397</v>
      </c>
    </row>
    <row r="1653" spans="1:10" x14ac:dyDescent="0.2">
      <c r="A1653" s="6" t="s">
        <v>2519</v>
      </c>
      <c r="B1653" s="1" t="s">
        <v>8184</v>
      </c>
      <c r="C1653" s="95" t="s">
        <v>6576</v>
      </c>
      <c r="D1653" s="95" t="s">
        <v>12671</v>
      </c>
      <c r="E1653" s="95" t="s">
        <v>6643</v>
      </c>
      <c r="F1653" s="95" t="s">
        <v>6575</v>
      </c>
      <c r="G1653" s="95" t="s">
        <v>6575</v>
      </c>
      <c r="H1653" s="106">
        <v>5226.5453605845496</v>
      </c>
      <c r="I1653" s="16">
        <v>5315.4835888671896</v>
      </c>
      <c r="J1653" s="94">
        <v>5226.5453605845496</v>
      </c>
    </row>
    <row r="1654" spans="1:10" x14ac:dyDescent="0.2">
      <c r="A1654" s="6" t="s">
        <v>2539</v>
      </c>
      <c r="B1654" s="1" t="s">
        <v>8185</v>
      </c>
      <c r="C1654" s="95" t="s">
        <v>6576</v>
      </c>
      <c r="D1654" s="95" t="s">
        <v>12671</v>
      </c>
      <c r="E1654" s="95" t="s">
        <v>6643</v>
      </c>
      <c r="F1654" s="95" t="s">
        <v>6577</v>
      </c>
      <c r="G1654" s="95" t="s">
        <v>6577</v>
      </c>
      <c r="H1654" s="106">
        <v>5486.7643885458701</v>
      </c>
      <c r="I1654" s="16">
        <v>5318.75255501624</v>
      </c>
      <c r="J1654" s="94">
        <v>5486.7643885458701</v>
      </c>
    </row>
    <row r="1655" spans="1:10" x14ac:dyDescent="0.2">
      <c r="A1655" s="6" t="s">
        <v>2516</v>
      </c>
      <c r="B1655" s="1" t="s">
        <v>8186</v>
      </c>
      <c r="C1655" s="95" t="s">
        <v>6576</v>
      </c>
      <c r="D1655" s="95" t="s">
        <v>12671</v>
      </c>
      <c r="E1655" s="95" t="s">
        <v>6643</v>
      </c>
      <c r="F1655" s="95" t="s">
        <v>6575</v>
      </c>
      <c r="G1655" s="95" t="s">
        <v>6575</v>
      </c>
      <c r="H1655" s="106">
        <v>5208.4243870785403</v>
      </c>
      <c r="I1655" s="16">
        <v>5315.4835888671896</v>
      </c>
      <c r="J1655" s="94">
        <v>5208.4243870785403</v>
      </c>
    </row>
    <row r="1656" spans="1:10" x14ac:dyDescent="0.2">
      <c r="A1656" s="6" t="s">
        <v>2811</v>
      </c>
      <c r="B1656" s="1" t="s">
        <v>7331</v>
      </c>
      <c r="C1656" s="95" t="s">
        <v>6576</v>
      </c>
      <c r="D1656" s="95" t="s">
        <v>12671</v>
      </c>
      <c r="E1656" s="95" t="s">
        <v>6643</v>
      </c>
      <c r="F1656" s="95" t="s">
        <v>6604</v>
      </c>
      <c r="G1656" s="95" t="s">
        <v>6604</v>
      </c>
      <c r="H1656" s="106">
        <v>5544.0844681766102</v>
      </c>
      <c r="I1656" s="16">
        <v>5530.4941881711602</v>
      </c>
      <c r="J1656" s="94">
        <v>5544.0844681766102</v>
      </c>
    </row>
    <row r="1657" spans="1:10" x14ac:dyDescent="0.2">
      <c r="A1657" s="6" t="s">
        <v>2808</v>
      </c>
      <c r="B1657" s="1" t="s">
        <v>8187</v>
      </c>
      <c r="C1657" s="95" t="s">
        <v>6576</v>
      </c>
      <c r="D1657" s="95" t="s">
        <v>12671</v>
      </c>
      <c r="E1657" s="95" t="s">
        <v>6643</v>
      </c>
      <c r="F1657" s="95" t="s">
        <v>6604</v>
      </c>
      <c r="G1657" s="95" t="s">
        <v>6604</v>
      </c>
      <c r="H1657" s="106">
        <v>5574.5675113075704</v>
      </c>
      <c r="I1657" s="16">
        <v>5530.4941881711602</v>
      </c>
      <c r="J1657" s="94">
        <v>5574.5675113075704</v>
      </c>
    </row>
    <row r="1658" spans="1:10" x14ac:dyDescent="0.2">
      <c r="A1658" s="6" t="s">
        <v>2548</v>
      </c>
      <c r="B1658" s="1" t="s">
        <v>8188</v>
      </c>
      <c r="C1658" s="95" t="s">
        <v>6576</v>
      </c>
      <c r="D1658" s="95" t="s">
        <v>12671</v>
      </c>
      <c r="E1658" s="95" t="s">
        <v>6643</v>
      </c>
      <c r="F1658" s="95" t="s">
        <v>6575</v>
      </c>
      <c r="G1658" s="95" t="s">
        <v>6575</v>
      </c>
      <c r="H1658" s="106">
        <v>5627.7372420873398</v>
      </c>
      <c r="I1658" s="16">
        <v>5315.4835888671896</v>
      </c>
      <c r="J1658" s="94">
        <v>5627.7372420873398</v>
      </c>
    </row>
    <row r="1659" spans="1:10" x14ac:dyDescent="0.2">
      <c r="A1659" s="6" t="s">
        <v>2791</v>
      </c>
      <c r="B1659" s="1" t="s">
        <v>8189</v>
      </c>
      <c r="C1659" s="95" t="s">
        <v>6576</v>
      </c>
      <c r="D1659" s="95" t="s">
        <v>12671</v>
      </c>
      <c r="E1659" s="95" t="s">
        <v>6643</v>
      </c>
      <c r="F1659" s="95" t="s">
        <v>6604</v>
      </c>
      <c r="G1659" s="95" t="s">
        <v>6604</v>
      </c>
      <c r="H1659" s="106">
        <v>5538.63134765625</v>
      </c>
      <c r="I1659" s="16">
        <v>5530.4941881711602</v>
      </c>
      <c r="J1659" s="94">
        <v>5538.63134765625</v>
      </c>
    </row>
    <row r="1660" spans="1:10" x14ac:dyDescent="0.2">
      <c r="A1660" s="6" t="s">
        <v>2546</v>
      </c>
      <c r="B1660" s="1" t="s">
        <v>8190</v>
      </c>
      <c r="C1660" s="95" t="s">
        <v>6576</v>
      </c>
      <c r="D1660" s="95" t="s">
        <v>12671</v>
      </c>
      <c r="E1660" s="95" t="s">
        <v>6643</v>
      </c>
      <c r="F1660" s="95" t="s">
        <v>6575</v>
      </c>
      <c r="G1660" s="95" t="s">
        <v>6575</v>
      </c>
      <c r="H1660" s="106">
        <v>5302.4279706401203</v>
      </c>
      <c r="I1660" s="16">
        <v>5315.4835888671896</v>
      </c>
      <c r="J1660" s="94">
        <v>5302.4279706401203</v>
      </c>
    </row>
    <row r="1661" spans="1:10" x14ac:dyDescent="0.2">
      <c r="A1661" s="6" t="s">
        <v>2792</v>
      </c>
      <c r="B1661" s="1" t="s">
        <v>8191</v>
      </c>
      <c r="C1661" s="95" t="s">
        <v>6576</v>
      </c>
      <c r="D1661" s="95" t="s">
        <v>12671</v>
      </c>
      <c r="E1661" s="95" t="s">
        <v>6643</v>
      </c>
      <c r="F1661" s="95" t="s">
        <v>6604</v>
      </c>
      <c r="G1661" s="95" t="s">
        <v>6604</v>
      </c>
      <c r="H1661" s="106">
        <v>5708.9807817507999</v>
      </c>
      <c r="I1661" s="16">
        <v>5530.4941881711602</v>
      </c>
      <c r="J1661" s="94">
        <v>5708.9807817507999</v>
      </c>
    </row>
    <row r="1662" spans="1:10" x14ac:dyDescent="0.2">
      <c r="A1662" s="6" t="s">
        <v>2812</v>
      </c>
      <c r="B1662" s="1" t="s">
        <v>8192</v>
      </c>
      <c r="C1662" s="95" t="s">
        <v>6576</v>
      </c>
      <c r="D1662" s="95" t="s">
        <v>12671</v>
      </c>
      <c r="E1662" s="95" t="s">
        <v>6643</v>
      </c>
      <c r="F1662" s="95" t="s">
        <v>6604</v>
      </c>
      <c r="G1662" s="95" t="s">
        <v>6604</v>
      </c>
      <c r="H1662" s="106">
        <v>5607.0268096923801</v>
      </c>
      <c r="I1662" s="16">
        <v>5530.4941881711602</v>
      </c>
      <c r="J1662" s="94">
        <v>5607.0268096923801</v>
      </c>
    </row>
    <row r="1663" spans="1:10" x14ac:dyDescent="0.2">
      <c r="A1663" s="6" t="s">
        <v>2531</v>
      </c>
      <c r="B1663" s="1" t="s">
        <v>8193</v>
      </c>
      <c r="C1663" s="95" t="s">
        <v>6576</v>
      </c>
      <c r="D1663" s="95" t="s">
        <v>12671</v>
      </c>
      <c r="E1663" s="95" t="s">
        <v>6643</v>
      </c>
      <c r="F1663" s="95" t="s">
        <v>6577</v>
      </c>
      <c r="G1663" s="95" t="s">
        <v>6577</v>
      </c>
      <c r="H1663" s="106">
        <v>5367.7613813920498</v>
      </c>
      <c r="I1663" s="16">
        <v>5318.75255501624</v>
      </c>
      <c r="J1663" s="94">
        <v>5367.7613813920498</v>
      </c>
    </row>
    <row r="1664" spans="1:10" x14ac:dyDescent="0.2">
      <c r="A1664" s="6" t="s">
        <v>2802</v>
      </c>
      <c r="B1664" s="1" t="s">
        <v>8194</v>
      </c>
      <c r="C1664" s="95" t="s">
        <v>6576</v>
      </c>
      <c r="D1664" s="95" t="s">
        <v>12671</v>
      </c>
      <c r="E1664" s="95" t="s">
        <v>6643</v>
      </c>
      <c r="F1664" s="95" t="s">
        <v>6604</v>
      </c>
      <c r="G1664" s="95" t="s">
        <v>6604</v>
      </c>
      <c r="H1664" s="106">
        <v>5362.7750854492197</v>
      </c>
      <c r="I1664" s="16">
        <v>5530.4941881711602</v>
      </c>
      <c r="J1664" s="94">
        <v>5362.7750854492197</v>
      </c>
    </row>
    <row r="1665" spans="1:10" x14ac:dyDescent="0.2">
      <c r="A1665" s="6" t="s">
        <v>2801</v>
      </c>
      <c r="B1665" s="1" t="s">
        <v>8195</v>
      </c>
      <c r="C1665" s="95" t="s">
        <v>6576</v>
      </c>
      <c r="D1665" s="95" t="s">
        <v>12671</v>
      </c>
      <c r="E1665" s="95" t="s">
        <v>6643</v>
      </c>
      <c r="F1665" s="95" t="s">
        <v>6604</v>
      </c>
      <c r="G1665" s="95" t="s">
        <v>6604</v>
      </c>
      <c r="H1665" s="106">
        <v>5487.7955007651399</v>
      </c>
      <c r="I1665" s="16">
        <v>5530.4941881711602</v>
      </c>
      <c r="J1665" s="94">
        <v>5487.7955007651399</v>
      </c>
    </row>
    <row r="1666" spans="1:10" x14ac:dyDescent="0.2">
      <c r="A1666" s="6" t="s">
        <v>2813</v>
      </c>
      <c r="B1666" s="1" t="s">
        <v>8196</v>
      </c>
      <c r="C1666" s="95" t="s">
        <v>6576</v>
      </c>
      <c r="D1666" s="95" t="s">
        <v>12671</v>
      </c>
      <c r="E1666" s="95" t="s">
        <v>6643</v>
      </c>
      <c r="F1666" s="95" t="s">
        <v>6604</v>
      </c>
      <c r="G1666" s="95" t="s">
        <v>6604</v>
      </c>
      <c r="H1666" s="106">
        <v>5554.6540848581399</v>
      </c>
      <c r="I1666" s="16">
        <v>5530.4941881711602</v>
      </c>
      <c r="J1666" s="94">
        <v>5554.6540848581399</v>
      </c>
    </row>
    <row r="1667" spans="1:10" x14ac:dyDescent="0.2">
      <c r="A1667" s="6" t="s">
        <v>2799</v>
      </c>
      <c r="B1667" s="1" t="s">
        <v>8197</v>
      </c>
      <c r="C1667" s="95" t="s">
        <v>6576</v>
      </c>
      <c r="D1667" s="95" t="s">
        <v>12671</v>
      </c>
      <c r="E1667" s="95" t="s">
        <v>6643</v>
      </c>
      <c r="F1667" s="95" t="s">
        <v>6604</v>
      </c>
      <c r="G1667" s="95" t="s">
        <v>6604</v>
      </c>
      <c r="H1667" s="106">
        <v>5552.4400834517</v>
      </c>
      <c r="I1667" s="16">
        <v>5530.4941881711602</v>
      </c>
      <c r="J1667" s="94">
        <v>5552.4400834517</v>
      </c>
    </row>
    <row r="1668" spans="1:10" x14ac:dyDescent="0.2">
      <c r="A1668" s="6" t="s">
        <v>2529</v>
      </c>
      <c r="B1668" s="1" t="s">
        <v>8198</v>
      </c>
      <c r="C1668" s="95" t="s">
        <v>6576</v>
      </c>
      <c r="D1668" s="95" t="s">
        <v>12671</v>
      </c>
      <c r="E1668" s="95" t="s">
        <v>6643</v>
      </c>
      <c r="F1668" s="95" t="s">
        <v>6575</v>
      </c>
      <c r="G1668" s="95" t="s">
        <v>6575</v>
      </c>
      <c r="H1668" s="106">
        <v>5410.2462533804101</v>
      </c>
      <c r="I1668" s="16">
        <v>5315.4835888671896</v>
      </c>
      <c r="J1668" s="94">
        <v>5410.2462533804101</v>
      </c>
    </row>
    <row r="1669" spans="1:10" x14ac:dyDescent="0.2">
      <c r="A1669" s="6" t="s">
        <v>2769</v>
      </c>
      <c r="B1669" s="1" t="s">
        <v>8199</v>
      </c>
      <c r="C1669" s="95" t="s">
        <v>6283</v>
      </c>
      <c r="D1669" s="95" t="s">
        <v>12671</v>
      </c>
      <c r="E1669" s="95" t="s">
        <v>6643</v>
      </c>
      <c r="F1669" s="95" t="s">
        <v>6498</v>
      </c>
      <c r="G1669" s="95" t="s">
        <v>6498</v>
      </c>
      <c r="H1669" s="106">
        <v>5301.9860831511296</v>
      </c>
      <c r="I1669" s="16">
        <v>5367.8647931791102</v>
      </c>
      <c r="J1669" s="94">
        <v>5301.9860831511296</v>
      </c>
    </row>
    <row r="1670" spans="1:10" x14ac:dyDescent="0.2">
      <c r="A1670" s="6" t="s">
        <v>2687</v>
      </c>
      <c r="B1670" s="1" t="s">
        <v>8200</v>
      </c>
      <c r="C1670" s="95" t="s">
        <v>6283</v>
      </c>
      <c r="D1670" s="95" t="s">
        <v>12671</v>
      </c>
      <c r="E1670" s="95" t="s">
        <v>6643</v>
      </c>
      <c r="F1670" s="95" t="s">
        <v>6367</v>
      </c>
      <c r="G1670" s="95" t="s">
        <v>6367</v>
      </c>
      <c r="H1670" s="106">
        <v>5325.4903017241404</v>
      </c>
      <c r="I1670" s="16">
        <v>5281.9848539595196</v>
      </c>
      <c r="J1670" s="94">
        <v>5325.4903017241404</v>
      </c>
    </row>
    <row r="1671" spans="1:10" x14ac:dyDescent="0.2">
      <c r="A1671" s="6" t="s">
        <v>2780</v>
      </c>
      <c r="B1671" s="1" t="s">
        <v>8201</v>
      </c>
      <c r="C1671" s="95" t="s">
        <v>6283</v>
      </c>
      <c r="D1671" s="95" t="s">
        <v>12671</v>
      </c>
      <c r="E1671" s="95" t="s">
        <v>6643</v>
      </c>
      <c r="F1671" s="95" t="s">
        <v>6368</v>
      </c>
      <c r="G1671" s="95" t="s">
        <v>6368</v>
      </c>
      <c r="H1671" s="106">
        <v>5363.7623506433802</v>
      </c>
      <c r="I1671" s="16">
        <v>5310.06828306837</v>
      </c>
      <c r="J1671" s="94">
        <v>5363.7623506433802</v>
      </c>
    </row>
    <row r="1672" spans="1:10" x14ac:dyDescent="0.2">
      <c r="A1672" s="6" t="s">
        <v>2653</v>
      </c>
      <c r="B1672" s="1" t="s">
        <v>8202</v>
      </c>
      <c r="C1672" s="95" t="s">
        <v>6283</v>
      </c>
      <c r="D1672" s="95" t="s">
        <v>12671</v>
      </c>
      <c r="E1672" s="95" t="s">
        <v>6643</v>
      </c>
      <c r="F1672" s="95" t="s">
        <v>6365</v>
      </c>
      <c r="G1672" s="95" t="s">
        <v>6365</v>
      </c>
      <c r="H1672" s="106">
        <v>5283.72478289644</v>
      </c>
      <c r="I1672" s="16">
        <v>5274.4982839972099</v>
      </c>
      <c r="J1672" s="94">
        <v>5283.72478289644</v>
      </c>
    </row>
    <row r="1673" spans="1:10" x14ac:dyDescent="0.2">
      <c r="A1673" s="6" t="s">
        <v>2672</v>
      </c>
      <c r="B1673" s="1" t="s">
        <v>8203</v>
      </c>
      <c r="C1673" s="95" t="s">
        <v>6283</v>
      </c>
      <c r="D1673" s="95" t="s">
        <v>12671</v>
      </c>
      <c r="E1673" s="95" t="s">
        <v>6643</v>
      </c>
      <c r="F1673" s="95" t="s">
        <v>6499</v>
      </c>
      <c r="G1673" s="95" t="s">
        <v>6499</v>
      </c>
      <c r="H1673" s="106">
        <v>5254.5159782247301</v>
      </c>
      <c r="I1673" s="16">
        <v>5352.8465257043199</v>
      </c>
      <c r="J1673" s="94">
        <v>5254.5159782247301</v>
      </c>
    </row>
    <row r="1674" spans="1:10" x14ac:dyDescent="0.2">
      <c r="A1674" s="6" t="s">
        <v>2647</v>
      </c>
      <c r="B1674" s="1" t="s">
        <v>8204</v>
      </c>
      <c r="C1674" s="95" t="s">
        <v>6283</v>
      </c>
      <c r="D1674" s="95" t="s">
        <v>12671</v>
      </c>
      <c r="E1674" s="95" t="s">
        <v>6643</v>
      </c>
      <c r="F1674" s="95" t="s">
        <v>6366</v>
      </c>
      <c r="G1674" s="95" t="s">
        <v>6366</v>
      </c>
      <c r="H1674" s="106">
        <v>5242.4511878842204</v>
      </c>
      <c r="I1674" s="16">
        <v>5246.43999829736</v>
      </c>
      <c r="J1674" s="94">
        <v>5242.4511878842204</v>
      </c>
    </row>
    <row r="1675" spans="1:10" x14ac:dyDescent="0.2">
      <c r="A1675" s="6" t="s">
        <v>2642</v>
      </c>
      <c r="B1675" s="1" t="s">
        <v>8205</v>
      </c>
      <c r="C1675" s="95" t="s">
        <v>6283</v>
      </c>
      <c r="D1675" s="95" t="s">
        <v>12671</v>
      </c>
      <c r="E1675" s="95" t="s">
        <v>6643</v>
      </c>
      <c r="F1675" s="95" t="s">
        <v>6494</v>
      </c>
      <c r="G1675" s="95" t="s">
        <v>6494</v>
      </c>
      <c r="H1675" s="106">
        <v>5286.50928795856</v>
      </c>
      <c r="I1675" s="16">
        <v>5233.8787614810899</v>
      </c>
      <c r="J1675" s="94">
        <v>5286.50928795856</v>
      </c>
    </row>
    <row r="1676" spans="1:10" x14ac:dyDescent="0.2">
      <c r="A1676" s="6" t="s">
        <v>2752</v>
      </c>
      <c r="B1676" s="1" t="s">
        <v>8206</v>
      </c>
      <c r="C1676" s="95" t="s">
        <v>6283</v>
      </c>
      <c r="D1676" s="95" t="s">
        <v>12671</v>
      </c>
      <c r="E1676" s="95" t="s">
        <v>6643</v>
      </c>
      <c r="F1676" s="95" t="s">
        <v>6498</v>
      </c>
      <c r="G1676" s="95" t="s">
        <v>6498</v>
      </c>
      <c r="H1676" s="106">
        <v>5330.7600618855304</v>
      </c>
      <c r="I1676" s="16">
        <v>5367.8647931791102</v>
      </c>
      <c r="J1676" s="94">
        <v>5330.7600618855304</v>
      </c>
    </row>
    <row r="1677" spans="1:10" x14ac:dyDescent="0.2">
      <c r="A1677" s="6" t="s">
        <v>2753</v>
      </c>
      <c r="B1677" s="1" t="s">
        <v>8207</v>
      </c>
      <c r="C1677" s="95" t="s">
        <v>6283</v>
      </c>
      <c r="D1677" s="95" t="s">
        <v>12671</v>
      </c>
      <c r="E1677" s="95" t="s">
        <v>6643</v>
      </c>
      <c r="F1677" s="95" t="s">
        <v>6497</v>
      </c>
      <c r="G1677" s="95" t="s">
        <v>6497</v>
      </c>
      <c r="H1677" s="106">
        <v>5467.6159201229302</v>
      </c>
      <c r="I1677" s="16">
        <v>5409.6263440638204</v>
      </c>
      <c r="J1677" s="94">
        <v>5467.6159201229302</v>
      </c>
    </row>
    <row r="1678" spans="1:10" x14ac:dyDescent="0.2">
      <c r="A1678" s="6" t="s">
        <v>2747</v>
      </c>
      <c r="B1678" s="1" t="s">
        <v>8208</v>
      </c>
      <c r="C1678" s="95" t="s">
        <v>6283</v>
      </c>
      <c r="D1678" s="95" t="s">
        <v>12671</v>
      </c>
      <c r="E1678" s="95" t="s">
        <v>6643</v>
      </c>
      <c r="F1678" s="95" t="s">
        <v>6492</v>
      </c>
      <c r="G1678" s="95" t="s">
        <v>6492</v>
      </c>
      <c r="H1678" s="106">
        <v>5398.8024660402598</v>
      </c>
      <c r="I1678" s="16">
        <v>5388.0149707145702</v>
      </c>
      <c r="J1678" s="94">
        <v>5398.8024660402598</v>
      </c>
    </row>
    <row r="1679" spans="1:10" x14ac:dyDescent="0.2">
      <c r="A1679" s="6" t="s">
        <v>2778</v>
      </c>
      <c r="B1679" s="1" t="s">
        <v>8209</v>
      </c>
      <c r="C1679" s="95" t="s">
        <v>6283</v>
      </c>
      <c r="D1679" s="95" t="s">
        <v>12671</v>
      </c>
      <c r="E1679" s="95" t="s">
        <v>6643</v>
      </c>
      <c r="F1679" s="95" t="s">
        <v>6368</v>
      </c>
      <c r="G1679" s="95" t="s">
        <v>6368</v>
      </c>
      <c r="H1679" s="106">
        <v>5413.3166675836301</v>
      </c>
      <c r="I1679" s="16">
        <v>5310.06828306837</v>
      </c>
      <c r="J1679" s="94">
        <v>5413.3166675836301</v>
      </c>
    </row>
    <row r="1680" spans="1:10" x14ac:dyDescent="0.2">
      <c r="A1680" s="6" t="s">
        <v>2770</v>
      </c>
      <c r="B1680" s="1" t="s">
        <v>8210</v>
      </c>
      <c r="C1680" s="95" t="s">
        <v>6283</v>
      </c>
      <c r="D1680" s="95" t="s">
        <v>12671</v>
      </c>
      <c r="E1680" s="95" t="s">
        <v>6643</v>
      </c>
      <c r="F1680" s="95" t="s">
        <v>6492</v>
      </c>
      <c r="G1680" s="95" t="s">
        <v>6492</v>
      </c>
      <c r="H1680" s="106">
        <v>5397.8929617745498</v>
      </c>
      <c r="I1680" s="16">
        <v>5388.0149707145702</v>
      </c>
      <c r="J1680" s="94">
        <v>5397.8929617745498</v>
      </c>
    </row>
    <row r="1681" spans="1:10" x14ac:dyDescent="0.2">
      <c r="A1681" s="6" t="s">
        <v>2760</v>
      </c>
      <c r="B1681" s="1" t="s">
        <v>8211</v>
      </c>
      <c r="C1681" s="95" t="s">
        <v>6283</v>
      </c>
      <c r="D1681" s="95" t="s">
        <v>12671</v>
      </c>
      <c r="E1681" s="95" t="s">
        <v>6643</v>
      </c>
      <c r="F1681" s="95" t="s">
        <v>6492</v>
      </c>
      <c r="G1681" s="95" t="s">
        <v>6492</v>
      </c>
      <c r="H1681" s="106">
        <v>5346.7193012852804</v>
      </c>
      <c r="I1681" s="16">
        <v>5388.0149707145702</v>
      </c>
      <c r="J1681" s="94">
        <v>5346.7193012852804</v>
      </c>
    </row>
    <row r="1682" spans="1:10" x14ac:dyDescent="0.2">
      <c r="A1682" s="6" t="s">
        <v>2683</v>
      </c>
      <c r="B1682" s="1" t="s">
        <v>7441</v>
      </c>
      <c r="C1682" s="95" t="s">
        <v>6283</v>
      </c>
      <c r="D1682" s="95" t="s">
        <v>12671</v>
      </c>
      <c r="E1682" s="95" t="s">
        <v>6643</v>
      </c>
      <c r="F1682" s="95" t="s">
        <v>6367</v>
      </c>
      <c r="G1682" s="95" t="s">
        <v>6367</v>
      </c>
      <c r="H1682" s="106">
        <v>5331.6798918967997</v>
      </c>
      <c r="I1682" s="16">
        <v>5281.9848539595196</v>
      </c>
      <c r="J1682" s="94">
        <v>5331.6798918967997</v>
      </c>
    </row>
    <row r="1683" spans="1:10" x14ac:dyDescent="0.2">
      <c r="A1683" s="6" t="s">
        <v>2644</v>
      </c>
      <c r="B1683" s="1" t="s">
        <v>8212</v>
      </c>
      <c r="C1683" s="95" t="s">
        <v>6283</v>
      </c>
      <c r="D1683" s="95" t="s">
        <v>12671</v>
      </c>
      <c r="E1683" s="95" t="s">
        <v>6643</v>
      </c>
      <c r="F1683" s="95" t="s">
        <v>6367</v>
      </c>
      <c r="G1683" s="95" t="s">
        <v>6367</v>
      </c>
      <c r="H1683" s="106">
        <v>5219.6005669135502</v>
      </c>
      <c r="I1683" s="16">
        <v>5281.9848539595196</v>
      </c>
      <c r="J1683" s="94">
        <v>5219.6005669135502</v>
      </c>
    </row>
    <row r="1684" spans="1:10" x14ac:dyDescent="0.2">
      <c r="A1684" s="6" t="s">
        <v>2748</v>
      </c>
      <c r="B1684" s="1" t="s">
        <v>8213</v>
      </c>
      <c r="C1684" s="95" t="s">
        <v>6283</v>
      </c>
      <c r="D1684" s="95" t="s">
        <v>12671</v>
      </c>
      <c r="E1684" s="95" t="s">
        <v>6643</v>
      </c>
      <c r="F1684" s="95" t="s">
        <v>6493</v>
      </c>
      <c r="G1684" s="95" t="s">
        <v>6493</v>
      </c>
      <c r="H1684" s="106">
        <v>5478.9034525553398</v>
      </c>
      <c r="I1684" s="16">
        <v>5373.9142506520602</v>
      </c>
      <c r="J1684" s="94">
        <v>5478.9034525553398</v>
      </c>
    </row>
    <row r="1685" spans="1:10" x14ac:dyDescent="0.2">
      <c r="A1685" s="6" t="s">
        <v>2652</v>
      </c>
      <c r="B1685" s="1" t="s">
        <v>8214</v>
      </c>
      <c r="C1685" s="95" t="s">
        <v>6283</v>
      </c>
      <c r="D1685" s="95" t="s">
        <v>12671</v>
      </c>
      <c r="E1685" s="95" t="s">
        <v>6643</v>
      </c>
      <c r="F1685" s="95" t="s">
        <v>6366</v>
      </c>
      <c r="G1685" s="95" t="s">
        <v>6366</v>
      </c>
      <c r="H1685" s="106">
        <v>5199.31640625</v>
      </c>
      <c r="I1685" s="16">
        <v>5246.43999829736</v>
      </c>
      <c r="J1685" s="94">
        <v>5199.31640625</v>
      </c>
    </row>
    <row r="1686" spans="1:10" x14ac:dyDescent="0.2">
      <c r="A1686" s="6" t="s">
        <v>2754</v>
      </c>
      <c r="B1686" s="1" t="s">
        <v>8215</v>
      </c>
      <c r="C1686" s="95" t="s">
        <v>6283</v>
      </c>
      <c r="D1686" s="95" t="s">
        <v>12671</v>
      </c>
      <c r="E1686" s="95" t="s">
        <v>6643</v>
      </c>
      <c r="F1686" s="95" t="s">
        <v>6498</v>
      </c>
      <c r="G1686" s="95" t="s">
        <v>6498</v>
      </c>
      <c r="H1686" s="106">
        <v>5423.7995106396802</v>
      </c>
      <c r="I1686" s="16">
        <v>5367.8647931791102</v>
      </c>
      <c r="J1686" s="94">
        <v>5423.7995106396802</v>
      </c>
    </row>
    <row r="1687" spans="1:10" x14ac:dyDescent="0.2">
      <c r="A1687" s="6" t="s">
        <v>2654</v>
      </c>
      <c r="B1687" s="1" t="s">
        <v>8216</v>
      </c>
      <c r="C1687" s="95" t="s">
        <v>6283</v>
      </c>
      <c r="D1687" s="95" t="s">
        <v>12671</v>
      </c>
      <c r="E1687" s="95" t="s">
        <v>6643</v>
      </c>
      <c r="F1687" s="95" t="s">
        <v>6367</v>
      </c>
      <c r="G1687" s="95" t="s">
        <v>6367</v>
      </c>
      <c r="H1687" s="106">
        <v>5281.6232800839598</v>
      </c>
      <c r="I1687" s="16">
        <v>5281.9848539595196</v>
      </c>
      <c r="J1687" s="94">
        <v>5281.6232800839598</v>
      </c>
    </row>
    <row r="1688" spans="1:10" x14ac:dyDescent="0.2">
      <c r="A1688" s="6" t="s">
        <v>2684</v>
      </c>
      <c r="B1688" s="1" t="s">
        <v>12317</v>
      </c>
      <c r="C1688" s="95" t="s">
        <v>6283</v>
      </c>
      <c r="D1688" s="95" t="s">
        <v>12671</v>
      </c>
      <c r="E1688" s="95" t="s">
        <v>6643</v>
      </c>
      <c r="F1688" s="95" t="s">
        <v>6366</v>
      </c>
      <c r="G1688" s="95" t="s">
        <v>6366</v>
      </c>
      <c r="H1688" s="106">
        <v>5236.8630479120602</v>
      </c>
      <c r="I1688" s="16">
        <v>5246.43999829736</v>
      </c>
      <c r="J1688" s="94">
        <v>5236.8630479120602</v>
      </c>
    </row>
    <row r="1689" spans="1:10" x14ac:dyDescent="0.2">
      <c r="A1689" s="6" t="s">
        <v>2782</v>
      </c>
      <c r="B1689" s="1" t="s">
        <v>8217</v>
      </c>
      <c r="C1689" s="95" t="s">
        <v>6283</v>
      </c>
      <c r="D1689" s="95" t="s">
        <v>12671</v>
      </c>
      <c r="E1689" s="95" t="s">
        <v>6643</v>
      </c>
      <c r="F1689" s="95" t="s">
        <v>6497</v>
      </c>
      <c r="G1689" s="95" t="s">
        <v>6497</v>
      </c>
      <c r="H1689" s="106">
        <v>5426.7678674768504</v>
      </c>
      <c r="I1689" s="16">
        <v>5409.6263440638204</v>
      </c>
      <c r="J1689" s="94">
        <v>5426.7678674768504</v>
      </c>
    </row>
    <row r="1690" spans="1:10" x14ac:dyDescent="0.2">
      <c r="A1690" s="6" t="s">
        <v>2750</v>
      </c>
      <c r="B1690" s="1" t="s">
        <v>8218</v>
      </c>
      <c r="C1690" s="95" t="s">
        <v>6283</v>
      </c>
      <c r="D1690" s="95" t="s">
        <v>12671</v>
      </c>
      <c r="E1690" s="95" t="s">
        <v>6643</v>
      </c>
      <c r="F1690" s="95" t="s">
        <v>6368</v>
      </c>
      <c r="G1690" s="95" t="s">
        <v>6368</v>
      </c>
      <c r="H1690" s="106">
        <v>5237.0641811293999</v>
      </c>
      <c r="I1690" s="16">
        <v>5310.06828306837</v>
      </c>
      <c r="J1690" s="94">
        <v>5237.0641811293999</v>
      </c>
    </row>
    <row r="1691" spans="1:10" x14ac:dyDescent="0.2">
      <c r="A1691" s="6" t="s">
        <v>2786</v>
      </c>
      <c r="B1691" s="1" t="s">
        <v>8219</v>
      </c>
      <c r="C1691" s="95" t="s">
        <v>6283</v>
      </c>
      <c r="D1691" s="95" t="s">
        <v>12671</v>
      </c>
      <c r="E1691" s="95" t="s">
        <v>6643</v>
      </c>
      <c r="F1691" s="95" t="s">
        <v>6498</v>
      </c>
      <c r="G1691" s="95" t="s">
        <v>6498</v>
      </c>
      <c r="H1691" s="106">
        <v>5498.5451538951702</v>
      </c>
      <c r="I1691" s="16">
        <v>5367.8647931791102</v>
      </c>
      <c r="J1691" s="94">
        <v>5498.5451538951702</v>
      </c>
    </row>
    <row r="1692" spans="1:10" x14ac:dyDescent="0.2">
      <c r="A1692" s="6" t="s">
        <v>2686</v>
      </c>
      <c r="B1692" s="1" t="s">
        <v>8220</v>
      </c>
      <c r="C1692" s="95" t="s">
        <v>6283</v>
      </c>
      <c r="D1692" s="95" t="s">
        <v>12671</v>
      </c>
      <c r="E1692" s="95" t="s">
        <v>6643</v>
      </c>
      <c r="F1692" s="95" t="s">
        <v>6494</v>
      </c>
      <c r="G1692" s="95" t="s">
        <v>6494</v>
      </c>
      <c r="H1692" s="106">
        <v>5214.3373240696601</v>
      </c>
      <c r="I1692" s="16">
        <v>5233.8787614810899</v>
      </c>
      <c r="J1692" s="94">
        <v>5214.3373240696601</v>
      </c>
    </row>
    <row r="1693" spans="1:10" x14ac:dyDescent="0.2">
      <c r="A1693" s="6" t="s">
        <v>2764</v>
      </c>
      <c r="B1693" s="1" t="s">
        <v>7409</v>
      </c>
      <c r="C1693" s="95" t="s">
        <v>6283</v>
      </c>
      <c r="D1693" s="95" t="s">
        <v>12671</v>
      </c>
      <c r="E1693" s="95" t="s">
        <v>6643</v>
      </c>
      <c r="F1693" s="95" t="s">
        <v>6368</v>
      </c>
      <c r="G1693" s="95" t="s">
        <v>6368</v>
      </c>
      <c r="H1693" s="106">
        <v>5210.18858454778</v>
      </c>
      <c r="I1693" s="16">
        <v>5310.06828306837</v>
      </c>
      <c r="J1693" s="94">
        <v>5210.18858454778</v>
      </c>
    </row>
    <row r="1694" spans="1:10" x14ac:dyDescent="0.2">
      <c r="A1694" s="6" t="s">
        <v>2641</v>
      </c>
      <c r="B1694" s="1" t="s">
        <v>12318</v>
      </c>
      <c r="C1694" s="95" t="s">
        <v>6283</v>
      </c>
      <c r="D1694" s="95" t="s">
        <v>12671</v>
      </c>
      <c r="E1694" s="95" t="s">
        <v>6643</v>
      </c>
      <c r="F1694" s="95" t="s">
        <v>6366</v>
      </c>
      <c r="G1694" s="95" t="s">
        <v>6366</v>
      </c>
      <c r="H1694" s="106">
        <v>5248.4940257352901</v>
      </c>
      <c r="I1694" s="16">
        <v>5246.43999829736</v>
      </c>
      <c r="J1694" s="94">
        <v>5248.4940257352901</v>
      </c>
    </row>
    <row r="1695" spans="1:10" x14ac:dyDescent="0.2">
      <c r="A1695" s="6" t="s">
        <v>2664</v>
      </c>
      <c r="B1695" s="1" t="s">
        <v>8221</v>
      </c>
      <c r="C1695" s="95" t="s">
        <v>6283</v>
      </c>
      <c r="D1695" s="95" t="s">
        <v>12671</v>
      </c>
      <c r="E1695" s="95" t="s">
        <v>6643</v>
      </c>
      <c r="F1695" s="95" t="s">
        <v>6367</v>
      </c>
      <c r="G1695" s="95" t="s">
        <v>6367</v>
      </c>
      <c r="H1695" s="106">
        <v>5255.6067129847497</v>
      </c>
      <c r="I1695" s="16">
        <v>5281.9848539595196</v>
      </c>
      <c r="J1695" s="94">
        <v>5255.6067129847497</v>
      </c>
    </row>
    <row r="1696" spans="1:10" x14ac:dyDescent="0.2">
      <c r="A1696" s="6" t="s">
        <v>2676</v>
      </c>
      <c r="B1696" s="1" t="s">
        <v>8222</v>
      </c>
      <c r="C1696" s="95" t="s">
        <v>6283</v>
      </c>
      <c r="D1696" s="95" t="s">
        <v>12671</v>
      </c>
      <c r="E1696" s="95" t="s">
        <v>6643</v>
      </c>
      <c r="F1696" s="95" t="s">
        <v>6367</v>
      </c>
      <c r="G1696" s="95" t="s">
        <v>6367</v>
      </c>
      <c r="H1696" s="106">
        <v>5264.1265510110297</v>
      </c>
      <c r="I1696" s="16">
        <v>5281.9848539595196</v>
      </c>
      <c r="J1696" s="94">
        <v>5264.1265510110297</v>
      </c>
    </row>
    <row r="1697" spans="1:10" x14ac:dyDescent="0.2">
      <c r="A1697" s="6" t="s">
        <v>2657</v>
      </c>
      <c r="B1697" s="1" t="s">
        <v>6725</v>
      </c>
      <c r="C1697" s="95" t="s">
        <v>6283</v>
      </c>
      <c r="D1697" s="95" t="s">
        <v>12671</v>
      </c>
      <c r="E1697" s="95" t="s">
        <v>6643</v>
      </c>
      <c r="F1697" s="95" t="s">
        <v>6499</v>
      </c>
      <c r="G1697" s="95" t="s">
        <v>6499</v>
      </c>
      <c r="H1697" s="106">
        <v>5475.61370918188</v>
      </c>
      <c r="I1697" s="16">
        <v>5352.8465257043199</v>
      </c>
      <c r="J1697" s="94">
        <v>5475.61370918188</v>
      </c>
    </row>
    <row r="1698" spans="1:10" x14ac:dyDescent="0.2">
      <c r="A1698" s="6" t="s">
        <v>2781</v>
      </c>
      <c r="B1698" s="1" t="s">
        <v>8223</v>
      </c>
      <c r="C1698" s="95" t="s">
        <v>6283</v>
      </c>
      <c r="D1698" s="95" t="s">
        <v>12671</v>
      </c>
      <c r="E1698" s="95" t="s">
        <v>6643</v>
      </c>
      <c r="F1698" s="95" t="s">
        <v>6497</v>
      </c>
      <c r="G1698" s="95" t="s">
        <v>6497</v>
      </c>
      <c r="H1698" s="106">
        <v>5417.5050288795401</v>
      </c>
      <c r="I1698" s="16">
        <v>5409.6263440638204</v>
      </c>
      <c r="J1698" s="94">
        <v>5417.5050288795401</v>
      </c>
    </row>
    <row r="1699" spans="1:10" x14ac:dyDescent="0.2">
      <c r="A1699" s="6" t="s">
        <v>2650</v>
      </c>
      <c r="B1699" s="1" t="s">
        <v>8224</v>
      </c>
      <c r="C1699" s="95" t="s">
        <v>6283</v>
      </c>
      <c r="D1699" s="95" t="s">
        <v>12671</v>
      </c>
      <c r="E1699" s="95" t="s">
        <v>6643</v>
      </c>
      <c r="F1699" s="95" t="s">
        <v>6494</v>
      </c>
      <c r="G1699" s="95" t="s">
        <v>6494</v>
      </c>
      <c r="H1699" s="106">
        <v>5253.7146618412999</v>
      </c>
      <c r="I1699" s="16">
        <v>5233.8787614810899</v>
      </c>
      <c r="J1699" s="94">
        <v>5253.7146618412999</v>
      </c>
    </row>
    <row r="1700" spans="1:10" x14ac:dyDescent="0.2">
      <c r="A1700" s="6" t="s">
        <v>2773</v>
      </c>
      <c r="B1700" s="1" t="s">
        <v>8225</v>
      </c>
      <c r="C1700" s="95" t="s">
        <v>6283</v>
      </c>
      <c r="D1700" s="95" t="s">
        <v>12671</v>
      </c>
      <c r="E1700" s="95" t="s">
        <v>6643</v>
      </c>
      <c r="F1700" s="95" t="s">
        <v>6492</v>
      </c>
      <c r="G1700" s="95" t="s">
        <v>6492</v>
      </c>
      <c r="H1700" s="106">
        <v>5410.8793415052296</v>
      </c>
      <c r="I1700" s="16">
        <v>5388.0149707145702</v>
      </c>
      <c r="J1700" s="94">
        <v>5410.8793415052296</v>
      </c>
    </row>
    <row r="1701" spans="1:10" x14ac:dyDescent="0.2">
      <c r="A1701" s="6" t="s">
        <v>2779</v>
      </c>
      <c r="B1701" s="1" t="s">
        <v>8226</v>
      </c>
      <c r="C1701" s="95" t="s">
        <v>6283</v>
      </c>
      <c r="D1701" s="95" t="s">
        <v>12671</v>
      </c>
      <c r="E1701" s="95" t="s">
        <v>6643</v>
      </c>
      <c r="F1701" s="95" t="s">
        <v>6493</v>
      </c>
      <c r="G1701" s="95" t="s">
        <v>6493</v>
      </c>
      <c r="H1701" s="106">
        <v>5342.60268332741</v>
      </c>
      <c r="I1701" s="16">
        <v>5373.9142506520602</v>
      </c>
      <c r="J1701" s="94">
        <v>5342.60268332741</v>
      </c>
    </row>
    <row r="1702" spans="1:10" x14ac:dyDescent="0.2">
      <c r="A1702" s="6" t="s">
        <v>2756</v>
      </c>
      <c r="B1702" s="1" t="s">
        <v>8228</v>
      </c>
      <c r="C1702" s="95" t="s">
        <v>6283</v>
      </c>
      <c r="D1702" s="95" t="s">
        <v>12671</v>
      </c>
      <c r="E1702" s="95" t="s">
        <v>6643</v>
      </c>
      <c r="F1702" s="95" t="s">
        <v>6498</v>
      </c>
      <c r="G1702" s="95" t="s">
        <v>6498</v>
      </c>
      <c r="H1702" s="106">
        <v>5307.3787597656201</v>
      </c>
      <c r="I1702" s="16">
        <v>5367.8647931791102</v>
      </c>
      <c r="J1702" s="94">
        <v>5307.3787597656201</v>
      </c>
    </row>
    <row r="1703" spans="1:10" x14ac:dyDescent="0.2">
      <c r="A1703" s="6" t="s">
        <v>2776</v>
      </c>
      <c r="B1703" s="1" t="s">
        <v>8229</v>
      </c>
      <c r="C1703" s="95" t="s">
        <v>6283</v>
      </c>
      <c r="D1703" s="95" t="s">
        <v>12671</v>
      </c>
      <c r="E1703" s="95" t="s">
        <v>6643</v>
      </c>
      <c r="F1703" s="95" t="s">
        <v>6498</v>
      </c>
      <c r="G1703" s="95" t="s">
        <v>6498</v>
      </c>
      <c r="H1703" s="106">
        <v>5384.7841094970699</v>
      </c>
      <c r="I1703" s="16">
        <v>5367.8647931791102</v>
      </c>
      <c r="J1703" s="94">
        <v>5384.7841094970699</v>
      </c>
    </row>
    <row r="1704" spans="1:10" x14ac:dyDescent="0.2">
      <c r="A1704" s="6" t="s">
        <v>2645</v>
      </c>
      <c r="B1704" s="1" t="s">
        <v>8230</v>
      </c>
      <c r="C1704" s="95" t="s">
        <v>6283</v>
      </c>
      <c r="D1704" s="95" t="s">
        <v>12671</v>
      </c>
      <c r="E1704" s="95" t="s">
        <v>6643</v>
      </c>
      <c r="F1704" s="95" t="s">
        <v>6494</v>
      </c>
      <c r="G1704" s="95" t="s">
        <v>6494</v>
      </c>
      <c r="H1704" s="106">
        <v>5224.53630960399</v>
      </c>
      <c r="I1704" s="16">
        <v>5233.8787614810899</v>
      </c>
      <c r="J1704" s="94">
        <v>5224.53630960399</v>
      </c>
    </row>
    <row r="1705" spans="1:10" x14ac:dyDescent="0.2">
      <c r="A1705" s="6" t="s">
        <v>2745</v>
      </c>
      <c r="B1705" s="1" t="s">
        <v>8231</v>
      </c>
      <c r="C1705" s="95" t="s">
        <v>6283</v>
      </c>
      <c r="D1705" s="95" t="s">
        <v>12671</v>
      </c>
      <c r="E1705" s="95" t="s">
        <v>6643</v>
      </c>
      <c r="F1705" s="95" t="s">
        <v>6368</v>
      </c>
      <c r="G1705" s="95" t="s">
        <v>6368</v>
      </c>
      <c r="H1705" s="106">
        <v>5304.29833984375</v>
      </c>
      <c r="I1705" s="16">
        <v>5310.06828306837</v>
      </c>
      <c r="J1705" s="94">
        <v>5304.29833984375</v>
      </c>
    </row>
    <row r="1706" spans="1:10" x14ac:dyDescent="0.2">
      <c r="A1706" s="6" t="s">
        <v>2674</v>
      </c>
      <c r="B1706" s="1" t="s">
        <v>8232</v>
      </c>
      <c r="C1706" s="95" t="s">
        <v>6283</v>
      </c>
      <c r="D1706" s="95" t="s">
        <v>12671</v>
      </c>
      <c r="E1706" s="95" t="s">
        <v>6643</v>
      </c>
      <c r="F1706" s="95" t="s">
        <v>6365</v>
      </c>
      <c r="G1706" s="95" t="s">
        <v>6365</v>
      </c>
      <c r="H1706" s="106">
        <v>5270.60309879954</v>
      </c>
      <c r="I1706" s="16">
        <v>5274.4982839972099</v>
      </c>
      <c r="J1706" s="94">
        <v>5270.60309879954</v>
      </c>
    </row>
    <row r="1707" spans="1:10" x14ac:dyDescent="0.2">
      <c r="A1707" s="6" t="s">
        <v>2661</v>
      </c>
      <c r="B1707" s="1" t="s">
        <v>8233</v>
      </c>
      <c r="C1707" s="95" t="s">
        <v>6283</v>
      </c>
      <c r="D1707" s="95" t="s">
        <v>12671</v>
      </c>
      <c r="E1707" s="95" t="s">
        <v>6643</v>
      </c>
      <c r="F1707" s="95" t="s">
        <v>6367</v>
      </c>
      <c r="G1707" s="95" t="s">
        <v>6367</v>
      </c>
      <c r="H1707" s="106">
        <v>5365.3124927122199</v>
      </c>
      <c r="I1707" s="16">
        <v>5281.9848539595196</v>
      </c>
      <c r="J1707" s="94">
        <v>5365.3124927122199</v>
      </c>
    </row>
    <row r="1708" spans="1:10" x14ac:dyDescent="0.2">
      <c r="A1708" s="6" t="s">
        <v>2787</v>
      </c>
      <c r="B1708" s="1" t="s">
        <v>8234</v>
      </c>
      <c r="C1708" s="95" t="s">
        <v>6283</v>
      </c>
      <c r="D1708" s="95" t="s">
        <v>12671</v>
      </c>
      <c r="E1708" s="95" t="s">
        <v>6643</v>
      </c>
      <c r="F1708" s="95" t="s">
        <v>6368</v>
      </c>
      <c r="G1708" s="95" t="s">
        <v>6368</v>
      </c>
      <c r="H1708" s="106">
        <v>5259.9840749717596</v>
      </c>
      <c r="I1708" s="16">
        <v>5310.06828306837</v>
      </c>
      <c r="J1708" s="94">
        <v>5259.9840749717596</v>
      </c>
    </row>
    <row r="1709" spans="1:10" x14ac:dyDescent="0.2">
      <c r="A1709" s="6" t="s">
        <v>2775</v>
      </c>
      <c r="B1709" s="1" t="s">
        <v>8235</v>
      </c>
      <c r="C1709" s="95" t="s">
        <v>6283</v>
      </c>
      <c r="D1709" s="95" t="s">
        <v>12671</v>
      </c>
      <c r="E1709" s="95" t="s">
        <v>6643</v>
      </c>
      <c r="F1709" s="95" t="s">
        <v>6368</v>
      </c>
      <c r="G1709" s="95" t="s">
        <v>6368</v>
      </c>
      <c r="H1709" s="106">
        <v>5299.0680046801299</v>
      </c>
      <c r="I1709" s="16">
        <v>5310.06828306837</v>
      </c>
      <c r="J1709" s="94">
        <v>5299.0680046801299</v>
      </c>
    </row>
    <row r="1710" spans="1:10" x14ac:dyDescent="0.2">
      <c r="A1710" s="6" t="s">
        <v>2646</v>
      </c>
      <c r="B1710" s="1" t="s">
        <v>8236</v>
      </c>
      <c r="C1710" s="95" t="s">
        <v>6283</v>
      </c>
      <c r="D1710" s="95" t="s">
        <v>12671</v>
      </c>
      <c r="E1710" s="95" t="s">
        <v>6643</v>
      </c>
      <c r="F1710" s="95" t="s">
        <v>6499</v>
      </c>
      <c r="G1710" s="95" t="s">
        <v>6499</v>
      </c>
      <c r="H1710" s="106">
        <v>5306.7374311174699</v>
      </c>
      <c r="I1710" s="16">
        <v>5352.8465257043199</v>
      </c>
      <c r="J1710" s="94">
        <v>5306.7374311174699</v>
      </c>
    </row>
    <row r="1711" spans="1:10" x14ac:dyDescent="0.2">
      <c r="A1711" s="6" t="s">
        <v>2677</v>
      </c>
      <c r="B1711" s="1" t="s">
        <v>8237</v>
      </c>
      <c r="C1711" s="95" t="s">
        <v>6283</v>
      </c>
      <c r="D1711" s="95" t="s">
        <v>12671</v>
      </c>
      <c r="E1711" s="95" t="s">
        <v>6643</v>
      </c>
      <c r="F1711" s="95" t="s">
        <v>6367</v>
      </c>
      <c r="G1711" s="95" t="s">
        <v>6367</v>
      </c>
      <c r="H1711" s="106">
        <v>5233.9683706160104</v>
      </c>
      <c r="I1711" s="16">
        <v>5281.9848539595196</v>
      </c>
      <c r="J1711" s="94">
        <v>5233.9683706160104</v>
      </c>
    </row>
    <row r="1712" spans="1:10" x14ac:dyDescent="0.2">
      <c r="A1712" s="6" t="s">
        <v>2667</v>
      </c>
      <c r="B1712" s="1" t="s">
        <v>8238</v>
      </c>
      <c r="C1712" s="95" t="s">
        <v>6283</v>
      </c>
      <c r="D1712" s="95" t="s">
        <v>12671</v>
      </c>
      <c r="E1712" s="95" t="s">
        <v>6643</v>
      </c>
      <c r="F1712" s="95" t="s">
        <v>6499</v>
      </c>
      <c r="G1712" s="95" t="s">
        <v>6499</v>
      </c>
      <c r="H1712" s="106">
        <v>5323.3566915047304</v>
      </c>
      <c r="I1712" s="16">
        <v>5352.8465257043199</v>
      </c>
      <c r="J1712" s="94">
        <v>5323.3566915047304</v>
      </c>
    </row>
    <row r="1713" spans="1:10" x14ac:dyDescent="0.2">
      <c r="A1713" s="6" t="s">
        <v>2757</v>
      </c>
      <c r="B1713" s="1" t="s">
        <v>8239</v>
      </c>
      <c r="C1713" s="95" t="s">
        <v>6283</v>
      </c>
      <c r="D1713" s="95" t="s">
        <v>12671</v>
      </c>
      <c r="E1713" s="95" t="s">
        <v>6643</v>
      </c>
      <c r="F1713" s="95" t="s">
        <v>6493</v>
      </c>
      <c r="G1713" s="95" t="s">
        <v>6493</v>
      </c>
      <c r="H1713" s="106">
        <v>5230.7129063760103</v>
      </c>
      <c r="I1713" s="16">
        <v>5373.9142506520602</v>
      </c>
      <c r="J1713" s="94">
        <v>5230.7129063760103</v>
      </c>
    </row>
    <row r="1714" spans="1:10" x14ac:dyDescent="0.2">
      <c r="A1714" s="6" t="s">
        <v>2788</v>
      </c>
      <c r="B1714" s="1" t="s">
        <v>8240</v>
      </c>
      <c r="C1714" s="95" t="s">
        <v>6283</v>
      </c>
      <c r="D1714" s="95" t="s">
        <v>12671</v>
      </c>
      <c r="E1714" s="95" t="s">
        <v>6643</v>
      </c>
      <c r="F1714" s="95" t="s">
        <v>6498</v>
      </c>
      <c r="G1714" s="95" t="s">
        <v>6498</v>
      </c>
      <c r="H1714" s="106">
        <v>5255.6304183467701</v>
      </c>
      <c r="I1714" s="16">
        <v>5367.8647931791102</v>
      </c>
      <c r="J1714" s="94">
        <v>5255.6304183467701</v>
      </c>
    </row>
    <row r="1715" spans="1:10" x14ac:dyDescent="0.2">
      <c r="A1715" s="6" t="s">
        <v>2640</v>
      </c>
      <c r="B1715" s="1" t="s">
        <v>8241</v>
      </c>
      <c r="C1715" s="95" t="s">
        <v>6283</v>
      </c>
      <c r="D1715" s="95" t="s">
        <v>12671</v>
      </c>
      <c r="E1715" s="95" t="s">
        <v>6643</v>
      </c>
      <c r="F1715" s="95" t="s">
        <v>6366</v>
      </c>
      <c r="G1715" s="95" t="s">
        <v>6366</v>
      </c>
      <c r="H1715" s="106">
        <v>5341.5276676593403</v>
      </c>
      <c r="I1715" s="16">
        <v>5246.43999829736</v>
      </c>
      <c r="J1715" s="94">
        <v>5341.5276676593403</v>
      </c>
    </row>
    <row r="1716" spans="1:10" x14ac:dyDescent="0.2">
      <c r="A1716" s="6" t="s">
        <v>2758</v>
      </c>
      <c r="B1716" s="1" t="s">
        <v>8242</v>
      </c>
      <c r="C1716" s="95" t="s">
        <v>6283</v>
      </c>
      <c r="D1716" s="95" t="s">
        <v>12671</v>
      </c>
      <c r="E1716" s="95" t="s">
        <v>6643</v>
      </c>
      <c r="F1716" s="95" t="s">
        <v>6493</v>
      </c>
      <c r="G1716" s="95" t="s">
        <v>6493</v>
      </c>
      <c r="H1716" s="106">
        <v>5355.7556268601202</v>
      </c>
      <c r="I1716" s="16">
        <v>5373.9142506520602</v>
      </c>
      <c r="J1716" s="94">
        <v>5355.7556268601202</v>
      </c>
    </row>
    <row r="1717" spans="1:10" x14ac:dyDescent="0.2">
      <c r="A1717" s="6" t="s">
        <v>2772</v>
      </c>
      <c r="B1717" s="1" t="s">
        <v>8243</v>
      </c>
      <c r="C1717" s="95" t="s">
        <v>6283</v>
      </c>
      <c r="D1717" s="95" t="s">
        <v>12671</v>
      </c>
      <c r="E1717" s="95" t="s">
        <v>6643</v>
      </c>
      <c r="F1717" s="95" t="s">
        <v>6492</v>
      </c>
      <c r="G1717" s="95" t="s">
        <v>6492</v>
      </c>
      <c r="H1717" s="106">
        <v>5340.1649693080399</v>
      </c>
      <c r="I1717" s="16">
        <v>5388.0149707145702</v>
      </c>
      <c r="J1717" s="94">
        <v>5340.1649693080399</v>
      </c>
    </row>
    <row r="1718" spans="1:10" x14ac:dyDescent="0.2">
      <c r="A1718" s="6" t="s">
        <v>2755</v>
      </c>
      <c r="B1718" s="1" t="s">
        <v>8244</v>
      </c>
      <c r="C1718" s="95" t="s">
        <v>6283</v>
      </c>
      <c r="D1718" s="95" t="s">
        <v>12671</v>
      </c>
      <c r="E1718" s="95" t="s">
        <v>6643</v>
      </c>
      <c r="F1718" s="95" t="s">
        <v>6498</v>
      </c>
      <c r="G1718" s="95" t="s">
        <v>6498</v>
      </c>
      <c r="H1718" s="106">
        <v>5457.6520996093795</v>
      </c>
      <c r="I1718" s="16">
        <v>5367.8647931791102</v>
      </c>
      <c r="J1718" s="94">
        <v>5457.6520996093795</v>
      </c>
    </row>
    <row r="1719" spans="1:10" x14ac:dyDescent="0.2">
      <c r="A1719" s="6" t="s">
        <v>2777</v>
      </c>
      <c r="B1719" s="1" t="s">
        <v>8245</v>
      </c>
      <c r="C1719" s="95" t="s">
        <v>6283</v>
      </c>
      <c r="D1719" s="95" t="s">
        <v>12671</v>
      </c>
      <c r="E1719" s="95" t="s">
        <v>6643</v>
      </c>
      <c r="F1719" s="95" t="s">
        <v>6368</v>
      </c>
      <c r="G1719" s="95" t="s">
        <v>6368</v>
      </c>
      <c r="H1719" s="106">
        <v>5409.0872880651596</v>
      </c>
      <c r="I1719" s="16">
        <v>5310.06828306837</v>
      </c>
      <c r="J1719" s="94">
        <v>5409.0872880651596</v>
      </c>
    </row>
    <row r="1720" spans="1:10" x14ac:dyDescent="0.2">
      <c r="A1720" s="6" t="s">
        <v>2789</v>
      </c>
      <c r="B1720" s="1" t="s">
        <v>8246</v>
      </c>
      <c r="C1720" s="95" t="s">
        <v>6283</v>
      </c>
      <c r="D1720" s="95" t="s">
        <v>12671</v>
      </c>
      <c r="E1720" s="95" t="s">
        <v>6643</v>
      </c>
      <c r="F1720" s="95" t="s">
        <v>6497</v>
      </c>
      <c r="G1720" s="95" t="s">
        <v>6497</v>
      </c>
      <c r="H1720" s="106">
        <v>5439.3855109764399</v>
      </c>
      <c r="I1720" s="16">
        <v>5409.6263440638204</v>
      </c>
      <c r="J1720" s="94">
        <v>5439.3855109764399</v>
      </c>
    </row>
    <row r="1721" spans="1:10" x14ac:dyDescent="0.2">
      <c r="A1721" s="6" t="s">
        <v>2679</v>
      </c>
      <c r="B1721" s="1" t="s">
        <v>8247</v>
      </c>
      <c r="C1721" s="95" t="s">
        <v>6283</v>
      </c>
      <c r="D1721" s="95" t="s">
        <v>12671</v>
      </c>
      <c r="E1721" s="95" t="s">
        <v>6643</v>
      </c>
      <c r="F1721" s="95" t="s">
        <v>6366</v>
      </c>
      <c r="G1721" s="95" t="s">
        <v>6366</v>
      </c>
      <c r="H1721" s="106">
        <v>5248.6842867000396</v>
      </c>
      <c r="I1721" s="16">
        <v>5246.43999829736</v>
      </c>
      <c r="J1721" s="94">
        <v>5248.6842867000396</v>
      </c>
    </row>
    <row r="1722" spans="1:10" x14ac:dyDescent="0.2">
      <c r="A1722" s="6" t="s">
        <v>2680</v>
      </c>
      <c r="B1722" s="1" t="s">
        <v>8248</v>
      </c>
      <c r="C1722" s="95" t="s">
        <v>6283</v>
      </c>
      <c r="D1722" s="95" t="s">
        <v>12671</v>
      </c>
      <c r="E1722" s="95" t="s">
        <v>6643</v>
      </c>
      <c r="F1722" s="95" t="s">
        <v>6494</v>
      </c>
      <c r="G1722" s="95" t="s">
        <v>6494</v>
      </c>
      <c r="H1722" s="106">
        <v>5217.5592781784198</v>
      </c>
      <c r="I1722" s="16">
        <v>5233.8787614810899</v>
      </c>
      <c r="J1722" s="94">
        <v>5217.5592781784198</v>
      </c>
    </row>
    <row r="1723" spans="1:10" x14ac:dyDescent="0.2">
      <c r="A1723" s="6" t="s">
        <v>2744</v>
      </c>
      <c r="B1723" s="1" t="s">
        <v>8249</v>
      </c>
      <c r="C1723" s="95" t="s">
        <v>6283</v>
      </c>
      <c r="D1723" s="95" t="s">
        <v>12671</v>
      </c>
      <c r="E1723" s="95" t="s">
        <v>6643</v>
      </c>
      <c r="F1723" s="95" t="s">
        <v>6368</v>
      </c>
      <c r="G1723" s="95" t="s">
        <v>6368</v>
      </c>
      <c r="H1723" s="106">
        <v>5318.7866502448696</v>
      </c>
      <c r="I1723" s="16">
        <v>5310.06828306837</v>
      </c>
      <c r="J1723" s="94">
        <v>5318.7866502448696</v>
      </c>
    </row>
    <row r="1724" spans="1:10" x14ac:dyDescent="0.2">
      <c r="A1724" s="6" t="s">
        <v>2749</v>
      </c>
      <c r="B1724" s="1" t="s">
        <v>8250</v>
      </c>
      <c r="C1724" s="95" t="s">
        <v>6283</v>
      </c>
      <c r="D1724" s="95" t="s">
        <v>12671</v>
      </c>
      <c r="E1724" s="95" t="s">
        <v>6643</v>
      </c>
      <c r="F1724" s="95" t="s">
        <v>6497</v>
      </c>
      <c r="G1724" s="95" t="s">
        <v>6497</v>
      </c>
      <c r="H1724" s="106">
        <v>5284.6295572916697</v>
      </c>
      <c r="I1724" s="16">
        <v>5409.6263440638204</v>
      </c>
      <c r="J1724" s="94">
        <v>5284.6295572916697</v>
      </c>
    </row>
    <row r="1725" spans="1:10" x14ac:dyDescent="0.2">
      <c r="A1725" s="6" t="s">
        <v>2673</v>
      </c>
      <c r="B1725" s="1" t="s">
        <v>8251</v>
      </c>
      <c r="C1725" s="95" t="s">
        <v>6283</v>
      </c>
      <c r="D1725" s="95" t="s">
        <v>12671</v>
      </c>
      <c r="E1725" s="95" t="s">
        <v>6643</v>
      </c>
      <c r="F1725" s="95" t="s">
        <v>6499</v>
      </c>
      <c r="G1725" s="95" t="s">
        <v>6499</v>
      </c>
      <c r="H1725" s="106">
        <v>5376.2163566214103</v>
      </c>
      <c r="I1725" s="16">
        <v>5352.8465257043199</v>
      </c>
      <c r="J1725" s="94">
        <v>5376.2163566214103</v>
      </c>
    </row>
    <row r="1726" spans="1:10" x14ac:dyDescent="0.2">
      <c r="A1726" s="6" t="s">
        <v>2668</v>
      </c>
      <c r="B1726" s="1" t="s">
        <v>8252</v>
      </c>
      <c r="C1726" s="95" t="s">
        <v>6283</v>
      </c>
      <c r="D1726" s="95" t="s">
        <v>12671</v>
      </c>
      <c r="E1726" s="95" t="s">
        <v>6643</v>
      </c>
      <c r="F1726" s="95" t="s">
        <v>6367</v>
      </c>
      <c r="G1726" s="95" t="s">
        <v>6367</v>
      </c>
      <c r="H1726" s="106">
        <v>5263.5182311276403</v>
      </c>
      <c r="I1726" s="16">
        <v>5281.9848539595196</v>
      </c>
      <c r="J1726" s="94">
        <v>5263.5182311276403</v>
      </c>
    </row>
    <row r="1727" spans="1:10" x14ac:dyDescent="0.2">
      <c r="A1727" s="6" t="s">
        <v>2659</v>
      </c>
      <c r="B1727" s="1" t="s">
        <v>12319</v>
      </c>
      <c r="C1727" s="95" t="s">
        <v>6283</v>
      </c>
      <c r="D1727" s="95" t="s">
        <v>12671</v>
      </c>
      <c r="E1727" s="95" t="s">
        <v>6643</v>
      </c>
      <c r="F1727" s="95" t="s">
        <v>6494</v>
      </c>
      <c r="G1727" s="95" t="s">
        <v>6494</v>
      </c>
      <c r="H1727" s="106">
        <v>5261.2843003216904</v>
      </c>
      <c r="I1727" s="16">
        <v>5233.8787614810899</v>
      </c>
      <c r="J1727" s="94">
        <v>5261.2843003216904</v>
      </c>
    </row>
    <row r="1728" spans="1:10" x14ac:dyDescent="0.2">
      <c r="A1728" s="6" t="s">
        <v>2743</v>
      </c>
      <c r="B1728" s="1" t="s">
        <v>8253</v>
      </c>
      <c r="C1728" s="95" t="s">
        <v>6283</v>
      </c>
      <c r="D1728" s="95" t="s">
        <v>12671</v>
      </c>
      <c r="E1728" s="95" t="s">
        <v>6643</v>
      </c>
      <c r="F1728" s="95" t="s">
        <v>6493</v>
      </c>
      <c r="G1728" s="95" t="s">
        <v>6493</v>
      </c>
      <c r="H1728" s="106">
        <v>5313.3574744591297</v>
      </c>
      <c r="I1728" s="16">
        <v>5373.9142506520602</v>
      </c>
      <c r="J1728" s="94">
        <v>5313.3574744591297</v>
      </c>
    </row>
    <row r="1729" spans="1:10" x14ac:dyDescent="0.2">
      <c r="A1729" s="6" t="s">
        <v>2759</v>
      </c>
      <c r="B1729" s="1" t="s">
        <v>8254</v>
      </c>
      <c r="C1729" s="95" t="s">
        <v>6283</v>
      </c>
      <c r="D1729" s="95" t="s">
        <v>12671</v>
      </c>
      <c r="E1729" s="95" t="s">
        <v>6643</v>
      </c>
      <c r="F1729" s="95" t="s">
        <v>6368</v>
      </c>
      <c r="G1729" s="95" t="s">
        <v>6368</v>
      </c>
      <c r="H1729" s="106">
        <v>5282.9078938802104</v>
      </c>
      <c r="I1729" s="16">
        <v>5310.06828306837</v>
      </c>
      <c r="J1729" s="94">
        <v>5282.9078938802104</v>
      </c>
    </row>
    <row r="1730" spans="1:10" x14ac:dyDescent="0.2">
      <c r="A1730" s="6" t="s">
        <v>2774</v>
      </c>
      <c r="B1730" s="1" t="s">
        <v>8255</v>
      </c>
      <c r="C1730" s="95" t="s">
        <v>6283</v>
      </c>
      <c r="D1730" s="95" t="s">
        <v>12671</v>
      </c>
      <c r="E1730" s="95" t="s">
        <v>6643</v>
      </c>
      <c r="F1730" s="95" t="s">
        <v>6497</v>
      </c>
      <c r="G1730" s="95" t="s">
        <v>6497</v>
      </c>
      <c r="H1730" s="106">
        <v>5314.7779509171196</v>
      </c>
      <c r="I1730" s="16">
        <v>5409.6263440638204</v>
      </c>
      <c r="J1730" s="94">
        <v>5314.7779509171196</v>
      </c>
    </row>
    <row r="1731" spans="1:10" x14ac:dyDescent="0.2">
      <c r="A1731" s="6" t="s">
        <v>2656</v>
      </c>
      <c r="B1731" s="1" t="s">
        <v>12320</v>
      </c>
      <c r="C1731" s="95" t="s">
        <v>6283</v>
      </c>
      <c r="D1731" s="95" t="s">
        <v>12671</v>
      </c>
      <c r="E1731" s="95" t="s">
        <v>6643</v>
      </c>
      <c r="F1731" s="95" t="s">
        <v>6365</v>
      </c>
      <c r="G1731" s="95" t="s">
        <v>6365</v>
      </c>
      <c r="H1731" s="106">
        <v>5256.5129309612803</v>
      </c>
      <c r="I1731" s="16">
        <v>5274.4982839972099</v>
      </c>
      <c r="J1731" s="94">
        <v>5256.5129309612803</v>
      </c>
    </row>
    <row r="1732" spans="1:10" x14ac:dyDescent="0.2">
      <c r="A1732" s="6" t="s">
        <v>2648</v>
      </c>
      <c r="B1732" s="1" t="s">
        <v>8256</v>
      </c>
      <c r="C1732" s="95" t="s">
        <v>6283</v>
      </c>
      <c r="D1732" s="95" t="s">
        <v>12671</v>
      </c>
      <c r="E1732" s="95" t="s">
        <v>6643</v>
      </c>
      <c r="F1732" s="95" t="s">
        <v>6499</v>
      </c>
      <c r="G1732" s="95" t="s">
        <v>6499</v>
      </c>
      <c r="H1732" s="106">
        <v>5349.7824739583302</v>
      </c>
      <c r="I1732" s="16">
        <v>5352.8465257043199</v>
      </c>
      <c r="J1732" s="94">
        <v>5349.7824739583302</v>
      </c>
    </row>
    <row r="1733" spans="1:10" x14ac:dyDescent="0.2">
      <c r="A1733" s="6" t="s">
        <v>2678</v>
      </c>
      <c r="B1733" s="1" t="s">
        <v>6705</v>
      </c>
      <c r="C1733" s="95" t="s">
        <v>6283</v>
      </c>
      <c r="D1733" s="95" t="s">
        <v>12671</v>
      </c>
      <c r="E1733" s="95" t="s">
        <v>6643</v>
      </c>
      <c r="F1733" s="95" t="s">
        <v>6499</v>
      </c>
      <c r="G1733" s="95" t="s">
        <v>6499</v>
      </c>
      <c r="H1733" s="106">
        <v>5278.37296443791</v>
      </c>
      <c r="I1733" s="16">
        <v>5352.8465257043199</v>
      </c>
      <c r="J1733" s="94">
        <v>5278.37296443791</v>
      </c>
    </row>
    <row r="1734" spans="1:10" x14ac:dyDescent="0.2">
      <c r="A1734" s="6" t="s">
        <v>2784</v>
      </c>
      <c r="B1734" s="1" t="s">
        <v>8257</v>
      </c>
      <c r="C1734" s="95" t="s">
        <v>6283</v>
      </c>
      <c r="D1734" s="95" t="s">
        <v>12671</v>
      </c>
      <c r="E1734" s="95" t="s">
        <v>6643</v>
      </c>
      <c r="F1734" s="95" t="s">
        <v>6498</v>
      </c>
      <c r="G1734" s="95" t="s">
        <v>6498</v>
      </c>
      <c r="H1734" s="106">
        <v>5375.0765716995002</v>
      </c>
      <c r="I1734" s="16">
        <v>5367.8647931791102</v>
      </c>
      <c r="J1734" s="94">
        <v>5375.0765716995002</v>
      </c>
    </row>
    <row r="1735" spans="1:10" x14ac:dyDescent="0.2">
      <c r="A1735" s="6" t="s">
        <v>2660</v>
      </c>
      <c r="B1735" s="1" t="s">
        <v>8258</v>
      </c>
      <c r="C1735" s="95" t="s">
        <v>6283</v>
      </c>
      <c r="D1735" s="95" t="s">
        <v>12671</v>
      </c>
      <c r="E1735" s="95" t="s">
        <v>6643</v>
      </c>
      <c r="F1735" s="95" t="s">
        <v>6366</v>
      </c>
      <c r="G1735" s="95" t="s">
        <v>6366</v>
      </c>
      <c r="H1735" s="106">
        <v>5287.3392410278302</v>
      </c>
      <c r="I1735" s="16">
        <v>5246.43999829736</v>
      </c>
      <c r="J1735" s="94">
        <v>5287.3392410278302</v>
      </c>
    </row>
    <row r="1736" spans="1:10" x14ac:dyDescent="0.2">
      <c r="A1736" s="6" t="s">
        <v>2649</v>
      </c>
      <c r="B1736" s="1" t="s">
        <v>8259</v>
      </c>
      <c r="C1736" s="95" t="s">
        <v>6283</v>
      </c>
      <c r="D1736" s="95" t="s">
        <v>12671</v>
      </c>
      <c r="E1736" s="95" t="s">
        <v>6643</v>
      </c>
      <c r="F1736" s="95" t="s">
        <v>6365</v>
      </c>
      <c r="G1736" s="95" t="s">
        <v>6365</v>
      </c>
      <c r="H1736" s="106">
        <v>5294.99973094707</v>
      </c>
      <c r="I1736" s="16">
        <v>5274.4982839972099</v>
      </c>
      <c r="J1736" s="94">
        <v>5294.99973094707</v>
      </c>
    </row>
    <row r="1737" spans="1:10" x14ac:dyDescent="0.2">
      <c r="A1737" s="6" t="s">
        <v>2768</v>
      </c>
      <c r="B1737" s="1" t="s">
        <v>8260</v>
      </c>
      <c r="C1737" s="95" t="s">
        <v>6283</v>
      </c>
      <c r="D1737" s="95" t="s">
        <v>12671</v>
      </c>
      <c r="E1737" s="95" t="s">
        <v>6643</v>
      </c>
      <c r="F1737" s="95" t="s">
        <v>6498</v>
      </c>
      <c r="G1737" s="95" t="s">
        <v>6498</v>
      </c>
      <c r="H1737" s="106">
        <v>5310.6309481534099</v>
      </c>
      <c r="I1737" s="16">
        <v>5367.8647931791102</v>
      </c>
      <c r="J1737" s="94">
        <v>5310.6309481534099</v>
      </c>
    </row>
    <row r="1738" spans="1:10" x14ac:dyDescent="0.2">
      <c r="A1738" s="6" t="s">
        <v>2761</v>
      </c>
      <c r="B1738" s="1" t="s">
        <v>8261</v>
      </c>
      <c r="C1738" s="95" t="s">
        <v>6283</v>
      </c>
      <c r="D1738" s="95" t="s">
        <v>12671</v>
      </c>
      <c r="E1738" s="95" t="s">
        <v>6643</v>
      </c>
      <c r="F1738" s="95" t="s">
        <v>6493</v>
      </c>
      <c r="G1738" s="95" t="s">
        <v>6493</v>
      </c>
      <c r="H1738" s="106">
        <v>5415.2811420641401</v>
      </c>
      <c r="I1738" s="16">
        <v>5373.9142506520602</v>
      </c>
      <c r="J1738" s="94">
        <v>5415.2811420641401</v>
      </c>
    </row>
    <row r="1739" spans="1:10" x14ac:dyDescent="0.2">
      <c r="A1739" s="6" t="s">
        <v>2783</v>
      </c>
      <c r="B1739" s="1" t="s">
        <v>8262</v>
      </c>
      <c r="C1739" s="95" t="s">
        <v>6283</v>
      </c>
      <c r="D1739" s="95" t="s">
        <v>12671</v>
      </c>
      <c r="E1739" s="95" t="s">
        <v>6643</v>
      </c>
      <c r="F1739" s="95" t="s">
        <v>6497</v>
      </c>
      <c r="G1739" s="95" t="s">
        <v>6497</v>
      </c>
      <c r="H1739" s="106">
        <v>5325.9198558910502</v>
      </c>
      <c r="I1739" s="16">
        <v>5409.6263440638204</v>
      </c>
      <c r="J1739" s="94">
        <v>5325.9198558910502</v>
      </c>
    </row>
    <row r="1740" spans="1:10" x14ac:dyDescent="0.2">
      <c r="A1740" s="6" t="s">
        <v>2682</v>
      </c>
      <c r="B1740" s="1" t="s">
        <v>8263</v>
      </c>
      <c r="C1740" s="95" t="s">
        <v>6283</v>
      </c>
      <c r="D1740" s="95" t="s">
        <v>12671</v>
      </c>
      <c r="E1740" s="95" t="s">
        <v>6643</v>
      </c>
      <c r="F1740" s="95" t="s">
        <v>6494</v>
      </c>
      <c r="G1740" s="95" t="s">
        <v>6494</v>
      </c>
      <c r="H1740" s="106">
        <v>5230.5371566280201</v>
      </c>
      <c r="I1740" s="16">
        <v>5233.8787614810899</v>
      </c>
      <c r="J1740" s="94">
        <v>5230.5371566280201</v>
      </c>
    </row>
    <row r="1741" spans="1:10" x14ac:dyDescent="0.2">
      <c r="A1741" s="6" t="s">
        <v>2681</v>
      </c>
      <c r="B1741" s="1" t="s">
        <v>6962</v>
      </c>
      <c r="C1741" s="95" t="s">
        <v>6283</v>
      </c>
      <c r="D1741" s="95" t="s">
        <v>12671</v>
      </c>
      <c r="E1741" s="95" t="s">
        <v>6643</v>
      </c>
      <c r="F1741" s="95" t="s">
        <v>6366</v>
      </c>
      <c r="G1741" s="95" t="s">
        <v>6366</v>
      </c>
      <c r="H1741" s="106">
        <v>5245.1043011209204</v>
      </c>
      <c r="I1741" s="16">
        <v>5246.43999829736</v>
      </c>
      <c r="J1741" s="94">
        <v>5245.1043011209204</v>
      </c>
    </row>
    <row r="1742" spans="1:10" x14ac:dyDescent="0.2">
      <c r="A1742" s="6" t="s">
        <v>2663</v>
      </c>
      <c r="B1742" s="1" t="s">
        <v>8264</v>
      </c>
      <c r="C1742" s="95" t="s">
        <v>6283</v>
      </c>
      <c r="D1742" s="95" t="s">
        <v>12671</v>
      </c>
      <c r="E1742" s="95" t="s">
        <v>6643</v>
      </c>
      <c r="F1742" s="95" t="s">
        <v>6366</v>
      </c>
      <c r="G1742" s="95" t="s">
        <v>6366</v>
      </c>
      <c r="H1742" s="106">
        <v>5193.0292617889199</v>
      </c>
      <c r="I1742" s="16">
        <v>5246.43999829736</v>
      </c>
      <c r="J1742" s="94">
        <v>5193.0292617889199</v>
      </c>
    </row>
    <row r="1743" spans="1:10" x14ac:dyDescent="0.2">
      <c r="A1743" s="6" t="s">
        <v>2751</v>
      </c>
      <c r="B1743" s="1" t="s">
        <v>8265</v>
      </c>
      <c r="C1743" s="95" t="s">
        <v>6283</v>
      </c>
      <c r="D1743" s="95" t="s">
        <v>12671</v>
      </c>
      <c r="E1743" s="95" t="s">
        <v>6643</v>
      </c>
      <c r="F1743" s="95" t="s">
        <v>6493</v>
      </c>
      <c r="G1743" s="95" t="s">
        <v>6493</v>
      </c>
      <c r="H1743" s="106">
        <v>5545.5260078862002</v>
      </c>
      <c r="I1743" s="16">
        <v>5373.9142506520602</v>
      </c>
      <c r="J1743" s="94">
        <v>5545.5260078862002</v>
      </c>
    </row>
    <row r="1744" spans="1:10" x14ac:dyDescent="0.2">
      <c r="A1744" s="6" t="s">
        <v>2771</v>
      </c>
      <c r="B1744" s="1" t="s">
        <v>8266</v>
      </c>
      <c r="C1744" s="95" t="s">
        <v>6283</v>
      </c>
      <c r="D1744" s="95" t="s">
        <v>12671</v>
      </c>
      <c r="E1744" s="95" t="s">
        <v>6643</v>
      </c>
      <c r="F1744" s="95" t="s">
        <v>6493</v>
      </c>
      <c r="G1744" s="95" t="s">
        <v>6493</v>
      </c>
      <c r="H1744" s="106">
        <v>5326.3270841899703</v>
      </c>
      <c r="I1744" s="16">
        <v>5373.9142506520602</v>
      </c>
      <c r="J1744" s="94">
        <v>5326.3270841899703</v>
      </c>
    </row>
    <row r="1745" spans="1:10" x14ac:dyDescent="0.2">
      <c r="A1745" s="6" t="s">
        <v>2741</v>
      </c>
      <c r="B1745" s="1" t="s">
        <v>8267</v>
      </c>
      <c r="C1745" s="95" t="s">
        <v>6283</v>
      </c>
      <c r="D1745" s="95" t="s">
        <v>12671</v>
      </c>
      <c r="E1745" s="95" t="s">
        <v>6643</v>
      </c>
      <c r="F1745" s="95" t="s">
        <v>6368</v>
      </c>
      <c r="G1745" s="95" t="s">
        <v>6368</v>
      </c>
      <c r="H1745" s="106">
        <v>5319.89594401042</v>
      </c>
      <c r="I1745" s="16">
        <v>5310.06828306837</v>
      </c>
      <c r="J1745" s="94">
        <v>5319.89594401042</v>
      </c>
    </row>
    <row r="1746" spans="1:10" x14ac:dyDescent="0.2">
      <c r="A1746" s="6" t="s">
        <v>2685</v>
      </c>
      <c r="B1746" s="1" t="s">
        <v>8268</v>
      </c>
      <c r="C1746" s="95" t="s">
        <v>6283</v>
      </c>
      <c r="D1746" s="95" t="s">
        <v>12671</v>
      </c>
      <c r="E1746" s="95" t="s">
        <v>6643</v>
      </c>
      <c r="F1746" s="95" t="s">
        <v>6365</v>
      </c>
      <c r="G1746" s="95" t="s">
        <v>6365</v>
      </c>
      <c r="H1746" s="106">
        <v>5305.7827347736002</v>
      </c>
      <c r="I1746" s="16">
        <v>5274.4982839972099</v>
      </c>
      <c r="J1746" s="94">
        <v>5305.7827347736002</v>
      </c>
    </row>
    <row r="1747" spans="1:10" x14ac:dyDescent="0.2">
      <c r="A1747" s="6" t="s">
        <v>2767</v>
      </c>
      <c r="B1747" s="1" t="s">
        <v>12321</v>
      </c>
      <c r="C1747" s="95" t="s">
        <v>6283</v>
      </c>
      <c r="D1747" s="95" t="s">
        <v>12671</v>
      </c>
      <c r="E1747" s="95" t="s">
        <v>6643</v>
      </c>
      <c r="F1747" s="95" t="s">
        <v>6368</v>
      </c>
      <c r="G1747" s="95" t="s">
        <v>6368</v>
      </c>
      <c r="H1747" s="106">
        <v>5369.0899251302098</v>
      </c>
      <c r="I1747" s="16">
        <v>5310.06828306837</v>
      </c>
      <c r="J1747" s="94">
        <v>5369.0899251302098</v>
      </c>
    </row>
    <row r="1748" spans="1:10" x14ac:dyDescent="0.2">
      <c r="A1748" s="6" t="s">
        <v>2675</v>
      </c>
      <c r="B1748" s="1" t="s">
        <v>8269</v>
      </c>
      <c r="C1748" s="95" t="s">
        <v>6283</v>
      </c>
      <c r="D1748" s="95" t="s">
        <v>12671</v>
      </c>
      <c r="E1748" s="95" t="s">
        <v>6643</v>
      </c>
      <c r="F1748" s="95" t="s">
        <v>6499</v>
      </c>
      <c r="G1748" s="95" t="s">
        <v>6499</v>
      </c>
      <c r="H1748" s="106">
        <v>5314.9060920266502</v>
      </c>
      <c r="I1748" s="16">
        <v>5352.8465257043199</v>
      </c>
      <c r="J1748" s="94">
        <v>5314.9060920266502</v>
      </c>
    </row>
    <row r="1749" spans="1:10" x14ac:dyDescent="0.2">
      <c r="A1749" s="6" t="s">
        <v>2785</v>
      </c>
      <c r="B1749" s="1" t="s">
        <v>8270</v>
      </c>
      <c r="C1749" s="95" t="s">
        <v>6283</v>
      </c>
      <c r="D1749" s="95" t="s">
        <v>12671</v>
      </c>
      <c r="E1749" s="95" t="s">
        <v>6643</v>
      </c>
      <c r="F1749" s="95" t="s">
        <v>6497</v>
      </c>
      <c r="G1749" s="95" t="s">
        <v>6497</v>
      </c>
      <c r="H1749" s="106">
        <v>5415.47962820871</v>
      </c>
      <c r="I1749" s="16">
        <v>5409.6263440638204</v>
      </c>
      <c r="J1749" s="94">
        <v>5415.47962820871</v>
      </c>
    </row>
    <row r="1750" spans="1:10" x14ac:dyDescent="0.2">
      <c r="A1750" s="6" t="s">
        <v>2655</v>
      </c>
      <c r="B1750" s="1" t="s">
        <v>8271</v>
      </c>
      <c r="C1750" s="95" t="s">
        <v>6283</v>
      </c>
      <c r="D1750" s="95" t="s">
        <v>12671</v>
      </c>
      <c r="E1750" s="95" t="s">
        <v>6643</v>
      </c>
      <c r="F1750" s="95" t="s">
        <v>6366</v>
      </c>
      <c r="G1750" s="95" t="s">
        <v>6366</v>
      </c>
      <c r="H1750" s="106">
        <v>5119.3082310267901</v>
      </c>
      <c r="I1750" s="16">
        <v>5246.43999829736</v>
      </c>
      <c r="J1750" s="94">
        <v>5119.3082310267901</v>
      </c>
    </row>
    <row r="1751" spans="1:10" x14ac:dyDescent="0.2">
      <c r="A1751" s="6" t="s">
        <v>2658</v>
      </c>
      <c r="B1751" s="1" t="s">
        <v>8272</v>
      </c>
      <c r="C1751" s="95" t="s">
        <v>6283</v>
      </c>
      <c r="D1751" s="95" t="s">
        <v>12671</v>
      </c>
      <c r="E1751" s="95" t="s">
        <v>6643</v>
      </c>
      <c r="F1751" s="95" t="s">
        <v>6499</v>
      </c>
      <c r="G1751" s="95" t="s">
        <v>6499</v>
      </c>
      <c r="H1751" s="106">
        <v>5390.62458736796</v>
      </c>
      <c r="I1751" s="16">
        <v>5352.8465257043199</v>
      </c>
      <c r="J1751" s="94">
        <v>5390.62458736796</v>
      </c>
    </row>
    <row r="1752" spans="1:10" x14ac:dyDescent="0.2">
      <c r="A1752" s="6" t="s">
        <v>2766</v>
      </c>
      <c r="B1752" s="1" t="s">
        <v>8273</v>
      </c>
      <c r="C1752" s="95" t="s">
        <v>6283</v>
      </c>
      <c r="D1752" s="95" t="s">
        <v>12671</v>
      </c>
      <c r="E1752" s="95" t="s">
        <v>6643</v>
      </c>
      <c r="F1752" s="95" t="s">
        <v>6497</v>
      </c>
      <c r="G1752" s="95" t="s">
        <v>6497</v>
      </c>
      <c r="H1752" s="106">
        <v>5437.2462770696302</v>
      </c>
      <c r="I1752" s="16">
        <v>5409.6263440638204</v>
      </c>
      <c r="J1752" s="94">
        <v>5437.2462770696302</v>
      </c>
    </row>
    <row r="1753" spans="1:10" x14ac:dyDescent="0.2">
      <c r="A1753" s="6" t="s">
        <v>2763</v>
      </c>
      <c r="B1753" s="1" t="s">
        <v>8274</v>
      </c>
      <c r="C1753" s="95" t="s">
        <v>6283</v>
      </c>
      <c r="D1753" s="95" t="s">
        <v>12671</v>
      </c>
      <c r="E1753" s="95" t="s">
        <v>6643</v>
      </c>
      <c r="F1753" s="95" t="s">
        <v>6498</v>
      </c>
      <c r="G1753" s="95" t="s">
        <v>6498</v>
      </c>
      <c r="H1753" s="106">
        <v>5308.5017184471899</v>
      </c>
      <c r="I1753" s="16">
        <v>5367.8647931791102</v>
      </c>
      <c r="J1753" s="94">
        <v>5308.5017184471899</v>
      </c>
    </row>
    <row r="1754" spans="1:10" x14ac:dyDescent="0.2">
      <c r="A1754" s="6" t="s">
        <v>2557</v>
      </c>
      <c r="B1754" s="1" t="s">
        <v>8275</v>
      </c>
      <c r="C1754" s="95" t="s">
        <v>6496</v>
      </c>
      <c r="D1754" s="95" t="s">
        <v>12671</v>
      </c>
      <c r="E1754" s="95" t="s">
        <v>6643</v>
      </c>
      <c r="F1754" s="95" t="s">
        <v>6494</v>
      </c>
      <c r="G1754" s="95" t="s">
        <v>6494</v>
      </c>
      <c r="H1754" s="106">
        <v>5178.4265400654604</v>
      </c>
      <c r="I1754" s="16">
        <v>5233.8787614810899</v>
      </c>
      <c r="J1754" s="94">
        <v>5178.4265400654604</v>
      </c>
    </row>
    <row r="1755" spans="1:10" x14ac:dyDescent="0.2">
      <c r="A1755" s="6" t="s">
        <v>2666</v>
      </c>
      <c r="B1755" s="1" t="s">
        <v>7848</v>
      </c>
      <c r="C1755" s="95" t="s">
        <v>6283</v>
      </c>
      <c r="D1755" s="95" t="s">
        <v>12671</v>
      </c>
      <c r="E1755" s="95" t="s">
        <v>6643</v>
      </c>
      <c r="F1755" s="95" t="s">
        <v>6499</v>
      </c>
      <c r="G1755" s="95" t="s">
        <v>6499</v>
      </c>
      <c r="H1755" s="106">
        <v>5368.9561991087103</v>
      </c>
      <c r="I1755" s="16">
        <v>5352.8465257043199</v>
      </c>
      <c r="J1755" s="94">
        <v>5368.9561991087103</v>
      </c>
    </row>
    <row r="1756" spans="1:10" x14ac:dyDescent="0.2">
      <c r="A1756" s="6" t="s">
        <v>2643</v>
      </c>
      <c r="B1756" s="1" t="s">
        <v>8276</v>
      </c>
      <c r="C1756" s="95" t="s">
        <v>6283</v>
      </c>
      <c r="D1756" s="95" t="s">
        <v>12671</v>
      </c>
      <c r="E1756" s="95" t="s">
        <v>6643</v>
      </c>
      <c r="F1756" s="95" t="s">
        <v>6494</v>
      </c>
      <c r="G1756" s="95" t="s">
        <v>6494</v>
      </c>
      <c r="H1756" s="106">
        <v>5270.1028645833303</v>
      </c>
      <c r="I1756" s="16">
        <v>5233.8787614810899</v>
      </c>
      <c r="J1756" s="94">
        <v>5270.1028645833303</v>
      </c>
    </row>
    <row r="1757" spans="1:10" x14ac:dyDescent="0.2">
      <c r="A1757" s="6" t="s">
        <v>2671</v>
      </c>
      <c r="B1757" s="1" t="s">
        <v>8277</v>
      </c>
      <c r="C1757" s="95" t="s">
        <v>6283</v>
      </c>
      <c r="D1757" s="95" t="s">
        <v>12671</v>
      </c>
      <c r="E1757" s="95" t="s">
        <v>6643</v>
      </c>
      <c r="F1757" s="95" t="s">
        <v>6499</v>
      </c>
      <c r="G1757" s="95" t="s">
        <v>6499</v>
      </c>
      <c r="H1757" s="106">
        <v>5442.7099221850203</v>
      </c>
      <c r="I1757" s="16">
        <v>5352.8465257043199</v>
      </c>
      <c r="J1757" s="94">
        <v>5442.7099221850203</v>
      </c>
    </row>
    <row r="1758" spans="1:10" x14ac:dyDescent="0.2">
      <c r="A1758" s="6" t="s">
        <v>2742</v>
      </c>
      <c r="B1758" s="1" t="s">
        <v>8278</v>
      </c>
      <c r="C1758" s="95" t="s">
        <v>6283</v>
      </c>
      <c r="D1758" s="95" t="s">
        <v>12671</v>
      </c>
      <c r="E1758" s="95" t="s">
        <v>6643</v>
      </c>
      <c r="F1758" s="95" t="s">
        <v>6498</v>
      </c>
      <c r="G1758" s="95" t="s">
        <v>6498</v>
      </c>
      <c r="H1758" s="106">
        <v>5303.8468852796004</v>
      </c>
      <c r="I1758" s="16">
        <v>5367.8647931791102</v>
      </c>
      <c r="J1758" s="94">
        <v>5303.8468852796004</v>
      </c>
    </row>
    <row r="1759" spans="1:10" x14ac:dyDescent="0.2">
      <c r="A1759" s="6" t="s">
        <v>2746</v>
      </c>
      <c r="B1759" s="1" t="s">
        <v>8279</v>
      </c>
      <c r="C1759" s="95" t="s">
        <v>6283</v>
      </c>
      <c r="D1759" s="95" t="s">
        <v>12671</v>
      </c>
      <c r="E1759" s="95" t="s">
        <v>6643</v>
      </c>
      <c r="F1759" s="95" t="s">
        <v>6498</v>
      </c>
      <c r="G1759" s="95" t="s">
        <v>6498</v>
      </c>
      <c r="H1759" s="106">
        <v>5401.1558074951199</v>
      </c>
      <c r="I1759" s="16">
        <v>5367.8647931791102</v>
      </c>
      <c r="J1759" s="94">
        <v>5401.1558074951199</v>
      </c>
    </row>
    <row r="1760" spans="1:10" x14ac:dyDescent="0.2">
      <c r="A1760" s="6" t="s">
        <v>2665</v>
      </c>
      <c r="B1760" s="1" t="s">
        <v>12322</v>
      </c>
      <c r="C1760" s="95" t="s">
        <v>6283</v>
      </c>
      <c r="D1760" s="95" t="s">
        <v>12671</v>
      </c>
      <c r="E1760" s="95" t="s">
        <v>6643</v>
      </c>
      <c r="F1760" s="95" t="s">
        <v>6366</v>
      </c>
      <c r="G1760" s="95" t="s">
        <v>6366</v>
      </c>
      <c r="H1760" s="106">
        <v>5296.95930778206</v>
      </c>
      <c r="I1760" s="16">
        <v>5246.43999829736</v>
      </c>
      <c r="J1760" s="94">
        <v>5296.95930778206</v>
      </c>
    </row>
    <row r="1761" spans="1:10" x14ac:dyDescent="0.2">
      <c r="A1761" s="6" t="s">
        <v>2762</v>
      </c>
      <c r="B1761" s="1" t="s">
        <v>8280</v>
      </c>
      <c r="C1761" s="95" t="s">
        <v>6283</v>
      </c>
      <c r="D1761" s="95" t="s">
        <v>12671</v>
      </c>
      <c r="E1761" s="95" t="s">
        <v>6643</v>
      </c>
      <c r="F1761" s="95" t="s">
        <v>6493</v>
      </c>
      <c r="G1761" s="95" t="s">
        <v>6493</v>
      </c>
      <c r="H1761" s="106">
        <v>5346.7208763860899</v>
      </c>
      <c r="I1761" s="16">
        <v>5373.9142506520602</v>
      </c>
      <c r="J1761" s="94">
        <v>5346.7208763860899</v>
      </c>
    </row>
    <row r="1762" spans="1:10" x14ac:dyDescent="0.2">
      <c r="A1762" s="6" t="s">
        <v>2765</v>
      </c>
      <c r="B1762" s="1" t="s">
        <v>8281</v>
      </c>
      <c r="C1762" s="95" t="s">
        <v>6283</v>
      </c>
      <c r="D1762" s="95" t="s">
        <v>12671</v>
      </c>
      <c r="E1762" s="95" t="s">
        <v>6643</v>
      </c>
      <c r="F1762" s="95" t="s">
        <v>6497</v>
      </c>
      <c r="G1762" s="95" t="s">
        <v>6497</v>
      </c>
      <c r="H1762" s="106">
        <v>5276.2491021925398</v>
      </c>
      <c r="I1762" s="16">
        <v>5409.6263440638204</v>
      </c>
      <c r="J1762" s="94">
        <v>5276.2491021925398</v>
      </c>
    </row>
    <row r="1763" spans="1:10" x14ac:dyDescent="0.2">
      <c r="A1763" s="6" t="s">
        <v>2662</v>
      </c>
      <c r="B1763" s="1" t="s">
        <v>8282</v>
      </c>
      <c r="C1763" s="95" t="s">
        <v>6283</v>
      </c>
      <c r="D1763" s="95" t="s">
        <v>12671</v>
      </c>
      <c r="E1763" s="95" t="s">
        <v>6643</v>
      </c>
      <c r="F1763" s="95" t="s">
        <v>6494</v>
      </c>
      <c r="G1763" s="95" t="s">
        <v>6494</v>
      </c>
      <c r="H1763" s="106">
        <v>5261.9694695723701</v>
      </c>
      <c r="I1763" s="16">
        <v>5233.8787614810899</v>
      </c>
      <c r="J1763" s="94">
        <v>5261.9694695723701</v>
      </c>
    </row>
    <row r="1764" spans="1:10" x14ac:dyDescent="0.2">
      <c r="A1764" s="6" t="s">
        <v>3082</v>
      </c>
      <c r="B1764" s="1" t="s">
        <v>8283</v>
      </c>
      <c r="C1764" s="95" t="s">
        <v>6270</v>
      </c>
      <c r="D1764" s="95" t="s">
        <v>12677</v>
      </c>
      <c r="E1764" s="95" t="s">
        <v>6652</v>
      </c>
      <c r="F1764" s="95" t="s">
        <v>6309</v>
      </c>
      <c r="G1764" s="95" t="s">
        <v>6309</v>
      </c>
      <c r="H1764" s="106">
        <v>5475.0582656860397</v>
      </c>
      <c r="I1764" s="16">
        <v>5404.8770080407903</v>
      </c>
      <c r="J1764" s="94">
        <v>5475.0582656860397</v>
      </c>
    </row>
    <row r="1765" spans="1:10" x14ac:dyDescent="0.2">
      <c r="A1765" s="6" t="s">
        <v>3080</v>
      </c>
      <c r="B1765" s="1" t="s">
        <v>8284</v>
      </c>
      <c r="C1765" s="95" t="s">
        <v>6270</v>
      </c>
      <c r="D1765" s="95" t="s">
        <v>12677</v>
      </c>
      <c r="E1765" s="95" t="s">
        <v>6652</v>
      </c>
      <c r="F1765" s="95" t="s">
        <v>6309</v>
      </c>
      <c r="G1765" s="95" t="s">
        <v>6309</v>
      </c>
      <c r="H1765" s="106">
        <v>5342.8089859759202</v>
      </c>
      <c r="I1765" s="16">
        <v>5404.8770080407903</v>
      </c>
      <c r="J1765" s="94">
        <v>5342.8089859759202</v>
      </c>
    </row>
    <row r="1766" spans="1:10" x14ac:dyDescent="0.2">
      <c r="A1766" s="6" t="s">
        <v>3091</v>
      </c>
      <c r="B1766" s="1" t="s">
        <v>8285</v>
      </c>
      <c r="C1766" s="95" t="s">
        <v>6270</v>
      </c>
      <c r="D1766" s="95" t="s">
        <v>12677</v>
      </c>
      <c r="E1766" s="95" t="s">
        <v>6652</v>
      </c>
      <c r="F1766" s="95" t="s">
        <v>6309</v>
      </c>
      <c r="G1766" s="95" t="s">
        <v>6309</v>
      </c>
      <c r="H1766" s="106">
        <v>5534.41064453125</v>
      </c>
      <c r="I1766" s="16">
        <v>5404.8770080407903</v>
      </c>
      <c r="J1766" s="94">
        <v>5534.41064453125</v>
      </c>
    </row>
    <row r="1767" spans="1:10" x14ac:dyDescent="0.2">
      <c r="A1767" s="6" t="s">
        <v>3123</v>
      </c>
      <c r="B1767" s="1" t="s">
        <v>8286</v>
      </c>
      <c r="C1767" s="95" t="s">
        <v>6270</v>
      </c>
      <c r="D1767" s="95" t="s">
        <v>12677</v>
      </c>
      <c r="E1767" s="95" t="s">
        <v>6652</v>
      </c>
      <c r="F1767" s="95" t="s">
        <v>6309</v>
      </c>
      <c r="G1767" s="95" t="s">
        <v>6309</v>
      </c>
      <c r="H1767" s="106">
        <v>5424.9945312500004</v>
      </c>
      <c r="I1767" s="16">
        <v>5404.8770080407903</v>
      </c>
      <c r="J1767" s="94">
        <v>5424.9945312500004</v>
      </c>
    </row>
    <row r="1768" spans="1:10" x14ac:dyDescent="0.2">
      <c r="A1768" s="6" t="s">
        <v>3109</v>
      </c>
      <c r="B1768" s="1" t="s">
        <v>8287</v>
      </c>
      <c r="C1768" s="95" t="s">
        <v>6270</v>
      </c>
      <c r="D1768" s="95" t="s">
        <v>12677</v>
      </c>
      <c r="E1768" s="95" t="s">
        <v>6652</v>
      </c>
      <c r="F1768" s="95" t="s">
        <v>6309</v>
      </c>
      <c r="G1768" s="95" t="s">
        <v>6309</v>
      </c>
      <c r="H1768" s="106">
        <v>5302.0993704288603</v>
      </c>
      <c r="I1768" s="16">
        <v>5404.8770080407903</v>
      </c>
      <c r="J1768" s="94">
        <v>5302.0993704288603</v>
      </c>
    </row>
    <row r="1769" spans="1:10" x14ac:dyDescent="0.2">
      <c r="A1769" s="6" t="s">
        <v>3089</v>
      </c>
      <c r="B1769" s="1" t="s">
        <v>8288</v>
      </c>
      <c r="C1769" s="95" t="s">
        <v>6270</v>
      </c>
      <c r="D1769" s="95" t="s">
        <v>12677</v>
      </c>
      <c r="E1769" s="95" t="s">
        <v>6652</v>
      </c>
      <c r="F1769" s="95" t="s">
        <v>6309</v>
      </c>
      <c r="G1769" s="95" t="s">
        <v>6309</v>
      </c>
      <c r="H1769" s="106">
        <v>5384.7901390719098</v>
      </c>
      <c r="I1769" s="16">
        <v>5404.8770080407903</v>
      </c>
      <c r="J1769" s="94">
        <v>5384.7901390719098</v>
      </c>
    </row>
    <row r="1770" spans="1:10" x14ac:dyDescent="0.2">
      <c r="A1770" s="6" t="s">
        <v>3107</v>
      </c>
      <c r="B1770" s="1" t="s">
        <v>8289</v>
      </c>
      <c r="C1770" s="95" t="s">
        <v>6270</v>
      </c>
      <c r="D1770" s="95" t="s">
        <v>12677</v>
      </c>
      <c r="E1770" s="95" t="s">
        <v>6652</v>
      </c>
      <c r="F1770" s="95" t="s">
        <v>6309</v>
      </c>
      <c r="G1770" s="95" t="s">
        <v>6309</v>
      </c>
      <c r="H1770" s="106">
        <v>5370.2217486213203</v>
      </c>
      <c r="I1770" s="16">
        <v>5404.8770080407903</v>
      </c>
      <c r="J1770" s="94">
        <v>5370.2217486213203</v>
      </c>
    </row>
    <row r="1771" spans="1:10" x14ac:dyDescent="0.2">
      <c r="A1771" s="6" t="s">
        <v>3102</v>
      </c>
      <c r="B1771" s="1" t="s">
        <v>8290</v>
      </c>
      <c r="C1771" s="95" t="s">
        <v>6270</v>
      </c>
      <c r="D1771" s="95" t="s">
        <v>12677</v>
      </c>
      <c r="E1771" s="95" t="s">
        <v>6652</v>
      </c>
      <c r="F1771" s="95" t="s">
        <v>6309</v>
      </c>
      <c r="G1771" s="95" t="s">
        <v>6309</v>
      </c>
      <c r="H1771" s="106">
        <v>5535.0856933593795</v>
      </c>
      <c r="I1771" s="16">
        <v>5404.8770080407903</v>
      </c>
      <c r="J1771" s="94">
        <v>5535.0856933593795</v>
      </c>
    </row>
    <row r="1772" spans="1:10" x14ac:dyDescent="0.2">
      <c r="A1772" s="6" t="s">
        <v>3099</v>
      </c>
      <c r="B1772" s="1" t="s">
        <v>8291</v>
      </c>
      <c r="C1772" s="95" t="s">
        <v>6270</v>
      </c>
      <c r="D1772" s="95" t="s">
        <v>12677</v>
      </c>
      <c r="E1772" s="95" t="s">
        <v>6652</v>
      </c>
      <c r="F1772" s="95" t="s">
        <v>6309</v>
      </c>
      <c r="G1772" s="95" t="s">
        <v>6309</v>
      </c>
      <c r="H1772" s="106">
        <v>5447.9439998478101</v>
      </c>
      <c r="I1772" s="16">
        <v>5404.8770080407903</v>
      </c>
      <c r="J1772" s="94">
        <v>5447.9439998478101</v>
      </c>
    </row>
    <row r="1773" spans="1:10" x14ac:dyDescent="0.2">
      <c r="A1773" s="6" t="s">
        <v>3116</v>
      </c>
      <c r="B1773" s="1" t="s">
        <v>8292</v>
      </c>
      <c r="C1773" s="95" t="s">
        <v>6270</v>
      </c>
      <c r="D1773" s="95" t="s">
        <v>12677</v>
      </c>
      <c r="E1773" s="95" t="s">
        <v>6652</v>
      </c>
      <c r="F1773" s="95" t="s">
        <v>6309</v>
      </c>
      <c r="G1773" s="95" t="s">
        <v>6309</v>
      </c>
      <c r="H1773" s="106">
        <v>5384.005859375</v>
      </c>
      <c r="I1773" s="16">
        <v>5404.8770080407903</v>
      </c>
      <c r="J1773" s="94">
        <v>5384.005859375</v>
      </c>
    </row>
    <row r="1774" spans="1:10" x14ac:dyDescent="0.2">
      <c r="A1774" s="6" t="s">
        <v>3125</v>
      </c>
      <c r="B1774" s="1" t="s">
        <v>8293</v>
      </c>
      <c r="C1774" s="95" t="s">
        <v>6270</v>
      </c>
      <c r="D1774" s="95" t="s">
        <v>12677</v>
      </c>
      <c r="E1774" s="95" t="s">
        <v>6652</v>
      </c>
      <c r="F1774" s="95" t="s">
        <v>6309</v>
      </c>
      <c r="G1774" s="95" t="s">
        <v>6309</v>
      </c>
      <c r="H1774" s="106">
        <v>5386.9433378783397</v>
      </c>
      <c r="I1774" s="16">
        <v>5404.8770080407903</v>
      </c>
      <c r="J1774" s="94">
        <v>5386.9433378783397</v>
      </c>
    </row>
    <row r="1775" spans="1:10" x14ac:dyDescent="0.2">
      <c r="A1775" s="6" t="s">
        <v>3096</v>
      </c>
      <c r="B1775" s="1" t="s">
        <v>8294</v>
      </c>
      <c r="C1775" s="95" t="s">
        <v>6270</v>
      </c>
      <c r="D1775" s="95" t="s">
        <v>12677</v>
      </c>
      <c r="E1775" s="95" t="s">
        <v>6652</v>
      </c>
      <c r="F1775" s="95" t="s">
        <v>6309</v>
      </c>
      <c r="G1775" s="95" t="s">
        <v>6309</v>
      </c>
      <c r="H1775" s="106">
        <v>5451.2292442321796</v>
      </c>
      <c r="I1775" s="16">
        <v>5404.8770080407903</v>
      </c>
      <c r="J1775" s="94">
        <v>5451.2292442321796</v>
      </c>
    </row>
    <row r="1776" spans="1:10" x14ac:dyDescent="0.2">
      <c r="A1776" s="6" t="s">
        <v>3101</v>
      </c>
      <c r="B1776" s="1" t="s">
        <v>8295</v>
      </c>
      <c r="C1776" s="95" t="s">
        <v>6270</v>
      </c>
      <c r="D1776" s="95" t="s">
        <v>12677</v>
      </c>
      <c r="E1776" s="95" t="s">
        <v>6652</v>
      </c>
      <c r="F1776" s="95" t="s">
        <v>6309</v>
      </c>
      <c r="G1776" s="95" t="s">
        <v>6309</v>
      </c>
      <c r="H1776" s="106">
        <v>5451.9094323446598</v>
      </c>
      <c r="I1776" s="16">
        <v>5404.8770080407903</v>
      </c>
      <c r="J1776" s="94">
        <v>5451.9094323446598</v>
      </c>
    </row>
    <row r="1777" spans="1:10" x14ac:dyDescent="0.2">
      <c r="A1777" s="6" t="s">
        <v>3097</v>
      </c>
      <c r="B1777" s="1" t="s">
        <v>8296</v>
      </c>
      <c r="C1777" s="95" t="s">
        <v>6270</v>
      </c>
      <c r="D1777" s="95" t="s">
        <v>12677</v>
      </c>
      <c r="E1777" s="95" t="s">
        <v>6652</v>
      </c>
      <c r="F1777" s="95" t="s">
        <v>6309</v>
      </c>
      <c r="G1777" s="95" t="s">
        <v>6309</v>
      </c>
      <c r="H1777" s="106">
        <v>5442.19528706868</v>
      </c>
      <c r="I1777" s="16">
        <v>5404.8770080407903</v>
      </c>
      <c r="J1777" s="94">
        <v>5442.19528706868</v>
      </c>
    </row>
    <row r="1778" spans="1:10" x14ac:dyDescent="0.2">
      <c r="A1778" s="6" t="s">
        <v>3122</v>
      </c>
      <c r="B1778" s="1" t="s">
        <v>8297</v>
      </c>
      <c r="C1778" s="95" t="s">
        <v>6270</v>
      </c>
      <c r="D1778" s="95" t="s">
        <v>12677</v>
      </c>
      <c r="E1778" s="95" t="s">
        <v>6652</v>
      </c>
      <c r="F1778" s="95" t="s">
        <v>6309</v>
      </c>
      <c r="G1778" s="95" t="s">
        <v>6309</v>
      </c>
      <c r="H1778" s="106">
        <v>5462.4570106184001</v>
      </c>
      <c r="I1778" s="16">
        <v>5404.8770080407903</v>
      </c>
      <c r="J1778" s="94">
        <v>5462.4570106184001</v>
      </c>
    </row>
    <row r="1779" spans="1:10" x14ac:dyDescent="0.2">
      <c r="A1779" s="6" t="s">
        <v>3086</v>
      </c>
      <c r="B1779" s="1" t="s">
        <v>8298</v>
      </c>
      <c r="C1779" s="95" t="s">
        <v>6270</v>
      </c>
      <c r="D1779" s="95" t="s">
        <v>12677</v>
      </c>
      <c r="E1779" s="95" t="s">
        <v>6652</v>
      </c>
      <c r="F1779" s="95" t="s">
        <v>6309</v>
      </c>
      <c r="G1779" s="95" t="s">
        <v>6309</v>
      </c>
      <c r="H1779" s="106">
        <v>5317.6259184337796</v>
      </c>
      <c r="I1779" s="16">
        <v>5404.8770080407903</v>
      </c>
      <c r="J1779" s="94">
        <v>5317.6259184337796</v>
      </c>
    </row>
    <row r="1780" spans="1:10" x14ac:dyDescent="0.2">
      <c r="A1780" s="6" t="s">
        <v>3098</v>
      </c>
      <c r="B1780" s="1" t="s">
        <v>8299</v>
      </c>
      <c r="C1780" s="95" t="s">
        <v>6270</v>
      </c>
      <c r="D1780" s="95" t="s">
        <v>12677</v>
      </c>
      <c r="E1780" s="95" t="s">
        <v>6652</v>
      </c>
      <c r="F1780" s="95" t="s">
        <v>6309</v>
      </c>
      <c r="G1780" s="95" t="s">
        <v>6309</v>
      </c>
      <c r="H1780" s="106">
        <v>5516.55233304795</v>
      </c>
      <c r="I1780" s="16">
        <v>5404.8770080407903</v>
      </c>
      <c r="J1780" s="94">
        <v>5516.55233304795</v>
      </c>
    </row>
    <row r="1781" spans="1:10" x14ac:dyDescent="0.2">
      <c r="A1781" s="6" t="s">
        <v>3081</v>
      </c>
      <c r="B1781" s="1" t="s">
        <v>8300</v>
      </c>
      <c r="C1781" s="95" t="s">
        <v>6270</v>
      </c>
      <c r="D1781" s="95" t="s">
        <v>12677</v>
      </c>
      <c r="E1781" s="95" t="s">
        <v>6652</v>
      </c>
      <c r="F1781" s="95" t="s">
        <v>6309</v>
      </c>
      <c r="G1781" s="95" t="s">
        <v>6309</v>
      </c>
      <c r="H1781" s="106">
        <v>5450.2754646070098</v>
      </c>
      <c r="I1781" s="16">
        <v>5404.8770080407903</v>
      </c>
      <c r="J1781" s="94">
        <v>5450.2754646070098</v>
      </c>
    </row>
    <row r="1782" spans="1:10" x14ac:dyDescent="0.2">
      <c r="A1782" s="6" t="s">
        <v>3120</v>
      </c>
      <c r="B1782" s="1" t="s">
        <v>8301</v>
      </c>
      <c r="C1782" s="95" t="s">
        <v>6270</v>
      </c>
      <c r="D1782" s="95" t="s">
        <v>12677</v>
      </c>
      <c r="E1782" s="95" t="s">
        <v>6652</v>
      </c>
      <c r="F1782" s="95" t="s">
        <v>6309</v>
      </c>
      <c r="G1782" s="95" t="s">
        <v>6309</v>
      </c>
      <c r="H1782" s="106">
        <v>5350.5980224609402</v>
      </c>
      <c r="I1782" s="16">
        <v>5404.8770080407903</v>
      </c>
      <c r="J1782" s="94">
        <v>5350.5980224609402</v>
      </c>
    </row>
    <row r="1783" spans="1:10" x14ac:dyDescent="0.2">
      <c r="A1783" s="6" t="s">
        <v>3090</v>
      </c>
      <c r="B1783" s="1" t="s">
        <v>7214</v>
      </c>
      <c r="C1783" s="95" t="s">
        <v>6270</v>
      </c>
      <c r="D1783" s="95" t="s">
        <v>12677</v>
      </c>
      <c r="E1783" s="95" t="s">
        <v>6652</v>
      </c>
      <c r="F1783" s="95" t="s">
        <v>6309</v>
      </c>
      <c r="G1783" s="95" t="s">
        <v>6309</v>
      </c>
      <c r="H1783" s="106">
        <v>5415.7712665264398</v>
      </c>
      <c r="I1783" s="16">
        <v>5404.8770080407903</v>
      </c>
      <c r="J1783" s="94">
        <v>5415.7712665264398</v>
      </c>
    </row>
    <row r="1784" spans="1:10" x14ac:dyDescent="0.2">
      <c r="A1784" s="6" t="s">
        <v>3119</v>
      </c>
      <c r="B1784" s="1" t="s">
        <v>8302</v>
      </c>
      <c r="C1784" s="95" t="s">
        <v>6270</v>
      </c>
      <c r="D1784" s="95" t="s">
        <v>12677</v>
      </c>
      <c r="E1784" s="95" t="s">
        <v>6652</v>
      </c>
      <c r="F1784" s="95" t="s">
        <v>6309</v>
      </c>
      <c r="G1784" s="95" t="s">
        <v>6309</v>
      </c>
      <c r="H1784" s="106">
        <v>5325.80029296875</v>
      </c>
      <c r="I1784" s="16">
        <v>5404.8770080407903</v>
      </c>
      <c r="J1784" s="94">
        <v>5325.80029296875</v>
      </c>
    </row>
    <row r="1785" spans="1:10" x14ac:dyDescent="0.2">
      <c r="A1785" s="6" t="s">
        <v>3103</v>
      </c>
      <c r="B1785" s="1" t="s">
        <v>7421</v>
      </c>
      <c r="C1785" s="95" t="s">
        <v>6270</v>
      </c>
      <c r="D1785" s="95" t="s">
        <v>12677</v>
      </c>
      <c r="E1785" s="95" t="s">
        <v>6652</v>
      </c>
      <c r="F1785" s="95" t="s">
        <v>6309</v>
      </c>
      <c r="G1785" s="95" t="s">
        <v>6309</v>
      </c>
      <c r="H1785" s="106">
        <v>5455.4908992686196</v>
      </c>
      <c r="I1785" s="16">
        <v>5404.8770080407903</v>
      </c>
      <c r="J1785" s="94">
        <v>5455.4908992686196</v>
      </c>
    </row>
    <row r="1786" spans="1:10" x14ac:dyDescent="0.2">
      <c r="A1786" s="6" t="s">
        <v>3105</v>
      </c>
      <c r="B1786" s="1" t="s">
        <v>8303</v>
      </c>
      <c r="C1786" s="95" t="s">
        <v>6270</v>
      </c>
      <c r="D1786" s="95" t="s">
        <v>12677</v>
      </c>
      <c r="E1786" s="95" t="s">
        <v>6652</v>
      </c>
      <c r="F1786" s="95" t="s">
        <v>6309</v>
      </c>
      <c r="G1786" s="95" t="s">
        <v>6309</v>
      </c>
      <c r="H1786" s="106">
        <v>5394.5652509178599</v>
      </c>
      <c r="I1786" s="16">
        <v>5404.8770080407903</v>
      </c>
      <c r="J1786" s="94">
        <v>5394.5652509178599</v>
      </c>
    </row>
    <row r="1787" spans="1:10" x14ac:dyDescent="0.2">
      <c r="A1787" s="6" t="s">
        <v>3126</v>
      </c>
      <c r="B1787" s="1" t="s">
        <v>8304</v>
      </c>
      <c r="C1787" s="95" t="s">
        <v>6270</v>
      </c>
      <c r="D1787" s="95" t="s">
        <v>12677</v>
      </c>
      <c r="E1787" s="95" t="s">
        <v>6652</v>
      </c>
      <c r="F1787" s="95" t="s">
        <v>6309</v>
      </c>
      <c r="G1787" s="95" t="s">
        <v>6309</v>
      </c>
      <c r="H1787" s="106">
        <v>5510.9720956307901</v>
      </c>
      <c r="I1787" s="16">
        <v>5404.8770080407903</v>
      </c>
      <c r="J1787" s="94">
        <v>5510.9720956307901</v>
      </c>
    </row>
    <row r="1788" spans="1:10" x14ac:dyDescent="0.2">
      <c r="A1788" s="6" t="s">
        <v>3121</v>
      </c>
      <c r="B1788" s="1" t="s">
        <v>8305</v>
      </c>
      <c r="C1788" s="95" t="s">
        <v>6270</v>
      </c>
      <c r="D1788" s="95" t="s">
        <v>12677</v>
      </c>
      <c r="E1788" s="95" t="s">
        <v>6652</v>
      </c>
      <c r="F1788" s="95" t="s">
        <v>6309</v>
      </c>
      <c r="G1788" s="95" t="s">
        <v>6309</v>
      </c>
      <c r="H1788" s="106">
        <v>5395.0154074928996</v>
      </c>
      <c r="I1788" s="16">
        <v>5404.8770080407903</v>
      </c>
      <c r="J1788" s="94">
        <v>5395.0154074928996</v>
      </c>
    </row>
    <row r="1789" spans="1:10" x14ac:dyDescent="0.2">
      <c r="A1789" s="6" t="s">
        <v>3112</v>
      </c>
      <c r="B1789" s="1" t="s">
        <v>8306</v>
      </c>
      <c r="C1789" s="95" t="s">
        <v>6270</v>
      </c>
      <c r="D1789" s="95" t="s">
        <v>12677</v>
      </c>
      <c r="E1789" s="95" t="s">
        <v>6652</v>
      </c>
      <c r="F1789" s="95" t="s">
        <v>6309</v>
      </c>
      <c r="G1789" s="95" t="s">
        <v>6309</v>
      </c>
      <c r="H1789" s="106">
        <v>5410.4541427428503</v>
      </c>
      <c r="I1789" s="16">
        <v>5404.8770080407903</v>
      </c>
      <c r="J1789" s="94">
        <v>5410.4541427428503</v>
      </c>
    </row>
    <row r="1790" spans="1:10" x14ac:dyDescent="0.2">
      <c r="A1790" s="6" t="s">
        <v>3084</v>
      </c>
      <c r="B1790" s="1" t="s">
        <v>8307</v>
      </c>
      <c r="C1790" s="95" t="s">
        <v>6270</v>
      </c>
      <c r="D1790" s="95" t="s">
        <v>12677</v>
      </c>
      <c r="E1790" s="95" t="s">
        <v>6652</v>
      </c>
      <c r="F1790" s="95" t="s">
        <v>6309</v>
      </c>
      <c r="G1790" s="95" t="s">
        <v>6309</v>
      </c>
      <c r="H1790" s="106">
        <v>5333.0034976881398</v>
      </c>
      <c r="I1790" s="16">
        <v>5404.8770080407903</v>
      </c>
      <c r="J1790" s="94">
        <v>5333.0034976881398</v>
      </c>
    </row>
    <row r="1791" spans="1:10" x14ac:dyDescent="0.2">
      <c r="A1791" s="6" t="s">
        <v>3113</v>
      </c>
      <c r="B1791" s="1" t="s">
        <v>8308</v>
      </c>
      <c r="C1791" s="95" t="s">
        <v>6270</v>
      </c>
      <c r="D1791" s="95" t="s">
        <v>12677</v>
      </c>
      <c r="E1791" s="95" t="s">
        <v>6652</v>
      </c>
      <c r="F1791" s="95" t="s">
        <v>6307</v>
      </c>
      <c r="G1791" s="95" t="s">
        <v>6307</v>
      </c>
      <c r="H1791" s="106">
        <v>5287.7395198170698</v>
      </c>
      <c r="I1791" s="16">
        <v>5523.0688200548902</v>
      </c>
      <c r="J1791" s="94">
        <v>5287.7395198170698</v>
      </c>
    </row>
    <row r="1792" spans="1:10" x14ac:dyDescent="0.2">
      <c r="A1792" s="6" t="s">
        <v>3100</v>
      </c>
      <c r="B1792" s="1" t="s">
        <v>8309</v>
      </c>
      <c r="C1792" s="95" t="s">
        <v>6270</v>
      </c>
      <c r="D1792" s="95" t="s">
        <v>12677</v>
      </c>
      <c r="E1792" s="95" t="s">
        <v>6652</v>
      </c>
      <c r="F1792" s="95" t="s">
        <v>6309</v>
      </c>
      <c r="G1792" s="95" t="s">
        <v>6309</v>
      </c>
      <c r="H1792" s="106">
        <v>5486.7580143229197</v>
      </c>
      <c r="I1792" s="16">
        <v>5404.8770080407903</v>
      </c>
      <c r="J1792" s="94">
        <v>5486.7580143229197</v>
      </c>
    </row>
    <row r="1793" spans="1:10" x14ac:dyDescent="0.2">
      <c r="A1793" s="6" t="s">
        <v>3094</v>
      </c>
      <c r="B1793" s="1" t="s">
        <v>8310</v>
      </c>
      <c r="C1793" s="95" t="s">
        <v>6270</v>
      </c>
      <c r="D1793" s="95" t="s">
        <v>12677</v>
      </c>
      <c r="E1793" s="95" t="s">
        <v>6652</v>
      </c>
      <c r="F1793" s="95" t="s">
        <v>6309</v>
      </c>
      <c r="G1793" s="95" t="s">
        <v>6309</v>
      </c>
      <c r="H1793" s="106">
        <v>5424.6809494216704</v>
      </c>
      <c r="I1793" s="16">
        <v>5404.8770080407903</v>
      </c>
      <c r="J1793" s="94">
        <v>5424.6809494216704</v>
      </c>
    </row>
    <row r="1794" spans="1:10" x14ac:dyDescent="0.2">
      <c r="A1794" s="6" t="s">
        <v>3085</v>
      </c>
      <c r="B1794" s="1" t="s">
        <v>8311</v>
      </c>
      <c r="C1794" s="95" t="s">
        <v>6270</v>
      </c>
      <c r="D1794" s="95" t="s">
        <v>12677</v>
      </c>
      <c r="E1794" s="95" t="s">
        <v>6652</v>
      </c>
      <c r="F1794" s="95" t="s">
        <v>6309</v>
      </c>
      <c r="G1794" s="95" t="s">
        <v>6309</v>
      </c>
      <c r="H1794" s="106">
        <v>5501.1668428308803</v>
      </c>
      <c r="I1794" s="16">
        <v>5404.8770080407903</v>
      </c>
      <c r="J1794" s="94">
        <v>5501.1668428308803</v>
      </c>
    </row>
    <row r="1795" spans="1:10" x14ac:dyDescent="0.2">
      <c r="A1795" s="6" t="s">
        <v>3115</v>
      </c>
      <c r="B1795" s="1" t="s">
        <v>8312</v>
      </c>
      <c r="C1795" s="95" t="s">
        <v>6270</v>
      </c>
      <c r="D1795" s="95" t="s">
        <v>12677</v>
      </c>
      <c r="E1795" s="95" t="s">
        <v>6652</v>
      </c>
      <c r="F1795" s="95" t="s">
        <v>6309</v>
      </c>
      <c r="G1795" s="95" t="s">
        <v>6309</v>
      </c>
      <c r="H1795" s="106">
        <v>5289.74411288175</v>
      </c>
      <c r="I1795" s="16">
        <v>5404.8770080407903</v>
      </c>
      <c r="J1795" s="94">
        <v>5289.74411288175</v>
      </c>
    </row>
    <row r="1796" spans="1:10" x14ac:dyDescent="0.2">
      <c r="A1796" s="6" t="s">
        <v>3110</v>
      </c>
      <c r="B1796" s="1" t="s">
        <v>8313</v>
      </c>
      <c r="C1796" s="95" t="s">
        <v>6270</v>
      </c>
      <c r="D1796" s="95" t="s">
        <v>12677</v>
      </c>
      <c r="E1796" s="95" t="s">
        <v>6652</v>
      </c>
      <c r="F1796" s="95" t="s">
        <v>6309</v>
      </c>
      <c r="G1796" s="95" t="s">
        <v>6309</v>
      </c>
      <c r="H1796" s="106">
        <v>5353.1782735188799</v>
      </c>
      <c r="I1796" s="16">
        <v>5404.8770080407903</v>
      </c>
      <c r="J1796" s="94">
        <v>5353.1782735188799</v>
      </c>
    </row>
    <row r="1797" spans="1:10" x14ac:dyDescent="0.2">
      <c r="A1797" s="6" t="s">
        <v>3083</v>
      </c>
      <c r="B1797" s="1" t="s">
        <v>8314</v>
      </c>
      <c r="C1797" s="95" t="s">
        <v>6270</v>
      </c>
      <c r="D1797" s="95" t="s">
        <v>12677</v>
      </c>
      <c r="E1797" s="95" t="s">
        <v>6652</v>
      </c>
      <c r="F1797" s="95" t="s">
        <v>6309</v>
      </c>
      <c r="G1797" s="95" t="s">
        <v>6309</v>
      </c>
      <c r="H1797" s="106">
        <v>5339.6702262972603</v>
      </c>
      <c r="I1797" s="16">
        <v>5404.8770080407903</v>
      </c>
      <c r="J1797" s="94">
        <v>5339.6702262972603</v>
      </c>
    </row>
    <row r="1798" spans="1:10" x14ac:dyDescent="0.2">
      <c r="A1798" s="6" t="s">
        <v>3118</v>
      </c>
      <c r="B1798" s="1" t="s">
        <v>8315</v>
      </c>
      <c r="C1798" s="95" t="s">
        <v>6270</v>
      </c>
      <c r="D1798" s="95" t="s">
        <v>12677</v>
      </c>
      <c r="E1798" s="95" t="s">
        <v>6652</v>
      </c>
      <c r="F1798" s="95" t="s">
        <v>6309</v>
      </c>
      <c r="G1798" s="95" t="s">
        <v>6309</v>
      </c>
      <c r="H1798" s="106">
        <v>5091.9557391315902</v>
      </c>
      <c r="I1798" s="16">
        <v>5404.8770080407903</v>
      </c>
      <c r="J1798" s="94">
        <v>5091.9557391315902</v>
      </c>
    </row>
    <row r="1799" spans="1:10" x14ac:dyDescent="0.2">
      <c r="A1799" s="6" t="s">
        <v>3092</v>
      </c>
      <c r="B1799" s="1" t="s">
        <v>8316</v>
      </c>
      <c r="C1799" s="95" t="s">
        <v>6270</v>
      </c>
      <c r="D1799" s="95" t="s">
        <v>12677</v>
      </c>
      <c r="E1799" s="95" t="s">
        <v>6652</v>
      </c>
      <c r="F1799" s="95" t="s">
        <v>6309</v>
      </c>
      <c r="G1799" s="95" t="s">
        <v>6309</v>
      </c>
      <c r="H1799" s="106">
        <v>5451.0362016726804</v>
      </c>
      <c r="I1799" s="16">
        <v>5404.8770080407903</v>
      </c>
      <c r="J1799" s="94">
        <v>5451.0362016726804</v>
      </c>
    </row>
    <row r="1800" spans="1:10" x14ac:dyDescent="0.2">
      <c r="A1800" s="6" t="s">
        <v>3114</v>
      </c>
      <c r="B1800" s="1" t="s">
        <v>8317</v>
      </c>
      <c r="C1800" s="95" t="s">
        <v>6270</v>
      </c>
      <c r="D1800" s="95" t="s">
        <v>12677</v>
      </c>
      <c r="E1800" s="95" t="s">
        <v>6652</v>
      </c>
      <c r="F1800" s="95" t="s">
        <v>6309</v>
      </c>
      <c r="G1800" s="95" t="s">
        <v>6309</v>
      </c>
      <c r="H1800" s="106">
        <v>5439.8812070904396</v>
      </c>
      <c r="I1800" s="16">
        <v>5404.8770080407903</v>
      </c>
      <c r="J1800" s="94">
        <v>5439.8812070904396</v>
      </c>
    </row>
    <row r="1801" spans="1:10" x14ac:dyDescent="0.2">
      <c r="A1801" s="6" t="s">
        <v>3111</v>
      </c>
      <c r="B1801" s="1" t="s">
        <v>8318</v>
      </c>
      <c r="C1801" s="95" t="s">
        <v>6270</v>
      </c>
      <c r="D1801" s="95" t="s">
        <v>12677</v>
      </c>
      <c r="E1801" s="95" t="s">
        <v>6652</v>
      </c>
      <c r="F1801" s="95" t="s">
        <v>6309</v>
      </c>
      <c r="G1801" s="95" t="s">
        <v>6309</v>
      </c>
      <c r="H1801" s="106">
        <v>5283.1277763898997</v>
      </c>
      <c r="I1801" s="16">
        <v>5404.8770080407903</v>
      </c>
      <c r="J1801" s="94">
        <v>5283.1277763898997</v>
      </c>
    </row>
    <row r="1802" spans="1:10" x14ac:dyDescent="0.2">
      <c r="A1802" s="6" t="s">
        <v>3088</v>
      </c>
      <c r="B1802" s="1" t="s">
        <v>8319</v>
      </c>
      <c r="C1802" s="95" t="s">
        <v>6270</v>
      </c>
      <c r="D1802" s="95" t="s">
        <v>12677</v>
      </c>
      <c r="E1802" s="95" t="s">
        <v>6652</v>
      </c>
      <c r="F1802" s="95" t="s">
        <v>6309</v>
      </c>
      <c r="G1802" s="95" t="s">
        <v>6309</v>
      </c>
      <c r="H1802" s="106">
        <v>5448.7551920572896</v>
      </c>
      <c r="I1802" s="16">
        <v>5404.8770080407903</v>
      </c>
      <c r="J1802" s="94">
        <v>5448.7551920572896</v>
      </c>
    </row>
    <row r="1803" spans="1:10" x14ac:dyDescent="0.2">
      <c r="A1803" s="6" t="s">
        <v>3093</v>
      </c>
      <c r="B1803" s="1" t="s">
        <v>8320</v>
      </c>
      <c r="C1803" s="95" t="s">
        <v>6270</v>
      </c>
      <c r="D1803" s="95" t="s">
        <v>12677</v>
      </c>
      <c r="E1803" s="95" t="s">
        <v>6652</v>
      </c>
      <c r="F1803" s="95" t="s">
        <v>6309</v>
      </c>
      <c r="G1803" s="95" t="s">
        <v>6309</v>
      </c>
      <c r="H1803" s="106">
        <v>5351.0063197544596</v>
      </c>
      <c r="I1803" s="16">
        <v>5404.8770080407903</v>
      </c>
      <c r="J1803" s="94">
        <v>5351.0063197544596</v>
      </c>
    </row>
    <row r="1804" spans="1:10" x14ac:dyDescent="0.2">
      <c r="A1804" s="6" t="s">
        <v>3104</v>
      </c>
      <c r="B1804" s="1" t="s">
        <v>8321</v>
      </c>
      <c r="C1804" s="95" t="s">
        <v>6270</v>
      </c>
      <c r="D1804" s="95" t="s">
        <v>12677</v>
      </c>
      <c r="E1804" s="95" t="s">
        <v>6652</v>
      </c>
      <c r="F1804" s="95" t="s">
        <v>6309</v>
      </c>
      <c r="G1804" s="95" t="s">
        <v>6309</v>
      </c>
      <c r="H1804" s="106">
        <v>5422.9239068800398</v>
      </c>
      <c r="I1804" s="16">
        <v>5404.8770080407903</v>
      </c>
      <c r="J1804" s="94">
        <v>5422.9239068800398</v>
      </c>
    </row>
    <row r="1805" spans="1:10" x14ac:dyDescent="0.2">
      <c r="A1805" s="6" t="s">
        <v>3079</v>
      </c>
      <c r="B1805" s="1" t="s">
        <v>8322</v>
      </c>
      <c r="C1805" s="95" t="s">
        <v>6270</v>
      </c>
      <c r="D1805" s="95" t="s">
        <v>12677</v>
      </c>
      <c r="E1805" s="95" t="s">
        <v>6652</v>
      </c>
      <c r="F1805" s="95" t="s">
        <v>6309</v>
      </c>
      <c r="G1805" s="95" t="s">
        <v>6309</v>
      </c>
      <c r="H1805" s="106">
        <v>5365.2551422119104</v>
      </c>
      <c r="I1805" s="16">
        <v>5404.8770080407903</v>
      </c>
      <c r="J1805" s="94">
        <v>5365.2551422119104</v>
      </c>
    </row>
    <row r="1806" spans="1:10" x14ac:dyDescent="0.2">
      <c r="A1806" s="6" t="s">
        <v>3106</v>
      </c>
      <c r="B1806" s="1" t="s">
        <v>8323</v>
      </c>
      <c r="C1806" s="95" t="s">
        <v>6270</v>
      </c>
      <c r="D1806" s="95" t="s">
        <v>12677</v>
      </c>
      <c r="E1806" s="95" t="s">
        <v>6652</v>
      </c>
      <c r="F1806" s="95" t="s">
        <v>6309</v>
      </c>
      <c r="G1806" s="95" t="s">
        <v>6309</v>
      </c>
      <c r="H1806" s="106">
        <v>5465.1521619431496</v>
      </c>
      <c r="I1806" s="16">
        <v>5404.8770080407903</v>
      </c>
      <c r="J1806" s="94">
        <v>5465.1521619431496</v>
      </c>
    </row>
    <row r="1807" spans="1:10" x14ac:dyDescent="0.2">
      <c r="A1807" s="6" t="s">
        <v>3117</v>
      </c>
      <c r="B1807" s="1" t="s">
        <v>8324</v>
      </c>
      <c r="C1807" s="95" t="s">
        <v>6270</v>
      </c>
      <c r="D1807" s="95" t="s">
        <v>12677</v>
      </c>
      <c r="E1807" s="95" t="s">
        <v>6652</v>
      </c>
      <c r="F1807" s="95" t="s">
        <v>6309</v>
      </c>
      <c r="G1807" s="95" t="s">
        <v>6309</v>
      </c>
      <c r="H1807" s="106">
        <v>5392.3371975806403</v>
      </c>
      <c r="I1807" s="16">
        <v>5404.8770080407903</v>
      </c>
      <c r="J1807" s="94">
        <v>5392.3371975806403</v>
      </c>
    </row>
    <row r="1808" spans="1:10" x14ac:dyDescent="0.2">
      <c r="A1808" s="6" t="s">
        <v>3158</v>
      </c>
      <c r="B1808" s="1" t="s">
        <v>8325</v>
      </c>
      <c r="C1808" s="95" t="s">
        <v>6269</v>
      </c>
      <c r="D1808" s="95" t="s">
        <v>12677</v>
      </c>
      <c r="E1808" s="95" t="s">
        <v>6652</v>
      </c>
      <c r="F1808" s="95" t="s">
        <v>6307</v>
      </c>
      <c r="G1808" s="95" t="s">
        <v>6307</v>
      </c>
      <c r="H1808" s="106">
        <v>5631.9312666223404</v>
      </c>
      <c r="I1808" s="16">
        <v>5523.0688200548902</v>
      </c>
      <c r="J1808" s="94">
        <v>5631.9312666223404</v>
      </c>
    </row>
    <row r="1809" spans="1:10" x14ac:dyDescent="0.2">
      <c r="A1809" s="6" t="s">
        <v>3187</v>
      </c>
      <c r="B1809" s="1" t="s">
        <v>8326</v>
      </c>
      <c r="C1809" s="95" t="s">
        <v>6269</v>
      </c>
      <c r="D1809" s="95" t="s">
        <v>12677</v>
      </c>
      <c r="E1809" s="95" t="s">
        <v>6652</v>
      </c>
      <c r="F1809" s="95" t="s">
        <v>6307</v>
      </c>
      <c r="G1809" s="95" t="s">
        <v>6307</v>
      </c>
      <c r="H1809" s="106">
        <v>5562.1075009628103</v>
      </c>
      <c r="I1809" s="16">
        <v>5523.0688200548902</v>
      </c>
      <c r="J1809" s="94">
        <v>5562.1075009628103</v>
      </c>
    </row>
    <row r="1810" spans="1:10" x14ac:dyDescent="0.2">
      <c r="A1810" s="6" t="s">
        <v>3626</v>
      </c>
      <c r="B1810" s="1" t="s">
        <v>8327</v>
      </c>
      <c r="C1810" s="95" t="s">
        <v>6269</v>
      </c>
      <c r="D1810" s="95" t="s">
        <v>12677</v>
      </c>
      <c r="E1810" s="95" t="s">
        <v>6652</v>
      </c>
      <c r="F1810" s="95" t="s">
        <v>6296</v>
      </c>
      <c r="G1810" s="95" t="s">
        <v>6296</v>
      </c>
      <c r="H1810" s="106">
        <v>5470.77445913462</v>
      </c>
      <c r="I1810" s="16">
        <v>5433.7850466029904</v>
      </c>
      <c r="J1810" s="94">
        <v>5470.77445913462</v>
      </c>
    </row>
    <row r="1811" spans="1:10" x14ac:dyDescent="0.2">
      <c r="A1811" s="6" t="s">
        <v>3613</v>
      </c>
      <c r="B1811" s="1" t="s">
        <v>8328</v>
      </c>
      <c r="C1811" s="95" t="s">
        <v>6269</v>
      </c>
      <c r="D1811" s="95" t="s">
        <v>12677</v>
      </c>
      <c r="E1811" s="95" t="s">
        <v>6652</v>
      </c>
      <c r="F1811" s="95" t="s">
        <v>6296</v>
      </c>
      <c r="G1811" s="95" t="s">
        <v>6296</v>
      </c>
      <c r="H1811" s="106">
        <v>5531.5832289209902</v>
      </c>
      <c r="I1811" s="16">
        <v>5433.7850466029904</v>
      </c>
      <c r="J1811" s="94">
        <v>5531.5832289209902</v>
      </c>
    </row>
    <row r="1812" spans="1:10" x14ac:dyDescent="0.2">
      <c r="A1812" s="6" t="s">
        <v>3167</v>
      </c>
      <c r="B1812" s="1" t="s">
        <v>8329</v>
      </c>
      <c r="C1812" s="95" t="s">
        <v>6269</v>
      </c>
      <c r="D1812" s="95" t="s">
        <v>12677</v>
      </c>
      <c r="E1812" s="95" t="s">
        <v>6652</v>
      </c>
      <c r="F1812" s="95" t="s">
        <v>6307</v>
      </c>
      <c r="G1812" s="95" t="s">
        <v>6307</v>
      </c>
      <c r="H1812" s="106">
        <v>5598.5398269403204</v>
      </c>
      <c r="I1812" s="16">
        <v>5523.0688200548902</v>
      </c>
      <c r="J1812" s="94">
        <v>5598.5398269403204</v>
      </c>
    </row>
    <row r="1813" spans="1:10" x14ac:dyDescent="0.2">
      <c r="A1813" s="6" t="s">
        <v>3179</v>
      </c>
      <c r="B1813" s="1" t="s">
        <v>8330</v>
      </c>
      <c r="C1813" s="95" t="s">
        <v>6269</v>
      </c>
      <c r="D1813" s="95" t="s">
        <v>12677</v>
      </c>
      <c r="E1813" s="95" t="s">
        <v>6652</v>
      </c>
      <c r="F1813" s="95" t="s">
        <v>6307</v>
      </c>
      <c r="G1813" s="95" t="s">
        <v>6307</v>
      </c>
      <c r="H1813" s="106">
        <v>5336.7050304878003</v>
      </c>
      <c r="I1813" s="16">
        <v>5523.0688200548902</v>
      </c>
      <c r="J1813" s="94">
        <v>5336.7050304878003</v>
      </c>
    </row>
    <row r="1814" spans="1:10" x14ac:dyDescent="0.2">
      <c r="A1814" s="6" t="s">
        <v>3620</v>
      </c>
      <c r="B1814" s="1" t="s">
        <v>8331</v>
      </c>
      <c r="C1814" s="95" t="s">
        <v>6269</v>
      </c>
      <c r="D1814" s="95" t="s">
        <v>12677</v>
      </c>
      <c r="E1814" s="95" t="s">
        <v>6652</v>
      </c>
      <c r="F1814" s="95" t="s">
        <v>6296</v>
      </c>
      <c r="G1814" s="95" t="s">
        <v>6296</v>
      </c>
      <c r="H1814" s="106">
        <v>5486.4950622558599</v>
      </c>
      <c r="I1814" s="16">
        <v>5433.7850466029904</v>
      </c>
      <c r="J1814" s="94">
        <v>5486.4950622558599</v>
      </c>
    </row>
    <row r="1815" spans="1:10" x14ac:dyDescent="0.2">
      <c r="A1815" s="6" t="s">
        <v>3624</v>
      </c>
      <c r="B1815" s="1" t="s">
        <v>8332</v>
      </c>
      <c r="C1815" s="95" t="s">
        <v>6269</v>
      </c>
      <c r="D1815" s="95" t="s">
        <v>12677</v>
      </c>
      <c r="E1815" s="95" t="s">
        <v>6652</v>
      </c>
      <c r="F1815" s="95" t="s">
        <v>6296</v>
      </c>
      <c r="G1815" s="95" t="s">
        <v>6296</v>
      </c>
      <c r="H1815" s="106">
        <v>5415.42854661208</v>
      </c>
      <c r="I1815" s="16">
        <v>5433.7850466029904</v>
      </c>
      <c r="J1815" s="94">
        <v>5415.42854661208</v>
      </c>
    </row>
    <row r="1816" spans="1:10" x14ac:dyDescent="0.2">
      <c r="A1816" s="6" t="s">
        <v>3196</v>
      </c>
      <c r="B1816" s="1" t="s">
        <v>8333</v>
      </c>
      <c r="C1816" s="95" t="s">
        <v>6269</v>
      </c>
      <c r="D1816" s="95" t="s">
        <v>12677</v>
      </c>
      <c r="E1816" s="95" t="s">
        <v>6652</v>
      </c>
      <c r="F1816" s="95" t="s">
        <v>6307</v>
      </c>
      <c r="G1816" s="95" t="s">
        <v>6307</v>
      </c>
      <c r="H1816" s="106">
        <v>5670.24755859375</v>
      </c>
      <c r="I1816" s="16">
        <v>5523.0688200548902</v>
      </c>
      <c r="J1816" s="94">
        <v>5670.24755859375</v>
      </c>
    </row>
    <row r="1817" spans="1:10" x14ac:dyDescent="0.2">
      <c r="A1817" s="6" t="s">
        <v>3164</v>
      </c>
      <c r="B1817" s="1" t="s">
        <v>8334</v>
      </c>
      <c r="C1817" s="95" t="s">
        <v>6269</v>
      </c>
      <c r="D1817" s="95" t="s">
        <v>12677</v>
      </c>
      <c r="E1817" s="95" t="s">
        <v>6652</v>
      </c>
      <c r="F1817" s="95" t="s">
        <v>6307</v>
      </c>
      <c r="G1817" s="95" t="s">
        <v>6307</v>
      </c>
      <c r="H1817" s="106">
        <v>5615.2093230216697</v>
      </c>
      <c r="I1817" s="16">
        <v>5523.0688200548902</v>
      </c>
      <c r="J1817" s="94">
        <v>5615.2093230216697</v>
      </c>
    </row>
    <row r="1818" spans="1:10" x14ac:dyDescent="0.2">
      <c r="A1818" s="6" t="s">
        <v>3184</v>
      </c>
      <c r="B1818" s="1" t="s">
        <v>8335</v>
      </c>
      <c r="C1818" s="95" t="s">
        <v>6269</v>
      </c>
      <c r="D1818" s="95" t="s">
        <v>12677</v>
      </c>
      <c r="E1818" s="95" t="s">
        <v>6652</v>
      </c>
      <c r="F1818" s="95" t="s">
        <v>6307</v>
      </c>
      <c r="G1818" s="95" t="s">
        <v>6307</v>
      </c>
      <c r="H1818" s="106">
        <v>5680.6009854403401</v>
      </c>
      <c r="I1818" s="16">
        <v>5523.0688200548902</v>
      </c>
      <c r="J1818" s="94">
        <v>5680.6009854403401</v>
      </c>
    </row>
    <row r="1819" spans="1:10" x14ac:dyDescent="0.2">
      <c r="A1819" s="6" t="s">
        <v>3600</v>
      </c>
      <c r="B1819" s="1" t="s">
        <v>8336</v>
      </c>
      <c r="C1819" s="95" t="s">
        <v>6269</v>
      </c>
      <c r="D1819" s="95" t="s">
        <v>12677</v>
      </c>
      <c r="E1819" s="95" t="s">
        <v>6652</v>
      </c>
      <c r="F1819" s="95" t="s">
        <v>6296</v>
      </c>
      <c r="G1819" s="95" t="s">
        <v>6296</v>
      </c>
      <c r="H1819" s="106">
        <v>5428.2664271763397</v>
      </c>
      <c r="I1819" s="16">
        <v>5433.7850466029904</v>
      </c>
      <c r="J1819" s="94">
        <v>5428.2664271763397</v>
      </c>
    </row>
    <row r="1820" spans="1:10" x14ac:dyDescent="0.2">
      <c r="A1820" s="6" t="s">
        <v>3150</v>
      </c>
      <c r="B1820" s="1" t="s">
        <v>8337</v>
      </c>
      <c r="C1820" s="95" t="s">
        <v>6269</v>
      </c>
      <c r="D1820" s="95" t="s">
        <v>12677</v>
      </c>
      <c r="E1820" s="95" t="s">
        <v>6652</v>
      </c>
      <c r="F1820" s="95" t="s">
        <v>6307</v>
      </c>
      <c r="G1820" s="95" t="s">
        <v>6307</v>
      </c>
      <c r="H1820" s="106">
        <v>5436.0991997430801</v>
      </c>
      <c r="I1820" s="16">
        <v>5523.0688200548902</v>
      </c>
      <c r="J1820" s="94">
        <v>5436.0991997430801</v>
      </c>
    </row>
    <row r="1821" spans="1:10" x14ac:dyDescent="0.2">
      <c r="A1821" s="6" t="s">
        <v>3178</v>
      </c>
      <c r="B1821" s="1" t="s">
        <v>8338</v>
      </c>
      <c r="C1821" s="95" t="s">
        <v>6269</v>
      </c>
      <c r="D1821" s="95" t="s">
        <v>12677</v>
      </c>
      <c r="E1821" s="95" t="s">
        <v>6652</v>
      </c>
      <c r="F1821" s="95" t="s">
        <v>6307</v>
      </c>
      <c r="G1821" s="95" t="s">
        <v>6307</v>
      </c>
      <c r="H1821" s="106">
        <v>5494.2478841145803</v>
      </c>
      <c r="I1821" s="16">
        <v>5523.0688200548902</v>
      </c>
      <c r="J1821" s="94">
        <v>5494.2478841145803</v>
      </c>
    </row>
    <row r="1822" spans="1:10" x14ac:dyDescent="0.2">
      <c r="A1822" s="6" t="s">
        <v>3604</v>
      </c>
      <c r="B1822" s="1" t="s">
        <v>8339</v>
      </c>
      <c r="C1822" s="95" t="s">
        <v>6269</v>
      </c>
      <c r="D1822" s="95" t="s">
        <v>12677</v>
      </c>
      <c r="E1822" s="95" t="s">
        <v>6652</v>
      </c>
      <c r="F1822" s="95" t="s">
        <v>6296</v>
      </c>
      <c r="G1822" s="95" t="s">
        <v>6296</v>
      </c>
      <c r="H1822" s="106">
        <v>5390.2245551215301</v>
      </c>
      <c r="I1822" s="16">
        <v>5433.7850466029904</v>
      </c>
      <c r="J1822" s="94">
        <v>5390.2245551215301</v>
      </c>
    </row>
    <row r="1823" spans="1:10" x14ac:dyDescent="0.2">
      <c r="A1823" s="6" t="s">
        <v>3153</v>
      </c>
      <c r="B1823" s="1" t="s">
        <v>8340</v>
      </c>
      <c r="C1823" s="95" t="s">
        <v>6269</v>
      </c>
      <c r="D1823" s="95" t="s">
        <v>12677</v>
      </c>
      <c r="E1823" s="95" t="s">
        <v>6652</v>
      </c>
      <c r="F1823" s="95" t="s">
        <v>6307</v>
      </c>
      <c r="G1823" s="95" t="s">
        <v>6307</v>
      </c>
      <c r="H1823" s="106">
        <v>5540.8257671155397</v>
      </c>
      <c r="I1823" s="16">
        <v>5523.0688200548902</v>
      </c>
      <c r="J1823" s="94">
        <v>5540.8257671155397</v>
      </c>
    </row>
    <row r="1824" spans="1:10" x14ac:dyDescent="0.2">
      <c r="A1824" s="6" t="s">
        <v>3197</v>
      </c>
      <c r="B1824" s="1" t="s">
        <v>8341</v>
      </c>
      <c r="C1824" s="95" t="s">
        <v>6269</v>
      </c>
      <c r="D1824" s="95" t="s">
        <v>12677</v>
      </c>
      <c r="E1824" s="95" t="s">
        <v>6652</v>
      </c>
      <c r="F1824" s="95" t="s">
        <v>6307</v>
      </c>
      <c r="G1824" s="95" t="s">
        <v>6307</v>
      </c>
      <c r="H1824" s="106">
        <v>5461.2573884662797</v>
      </c>
      <c r="I1824" s="16">
        <v>5523.0688200548902</v>
      </c>
      <c r="J1824" s="94">
        <v>5461.2573884662797</v>
      </c>
    </row>
    <row r="1825" spans="1:10" x14ac:dyDescent="0.2">
      <c r="A1825" s="6" t="s">
        <v>3608</v>
      </c>
      <c r="B1825" s="1" t="s">
        <v>8342</v>
      </c>
      <c r="C1825" s="95" t="s">
        <v>6269</v>
      </c>
      <c r="D1825" s="95" t="s">
        <v>12677</v>
      </c>
      <c r="E1825" s="95" t="s">
        <v>6652</v>
      </c>
      <c r="F1825" s="95" t="s">
        <v>6296</v>
      </c>
      <c r="G1825" s="95" t="s">
        <v>6296</v>
      </c>
      <c r="H1825" s="106">
        <v>5488.1851882934598</v>
      </c>
      <c r="I1825" s="16">
        <v>5433.7850466029904</v>
      </c>
      <c r="J1825" s="94">
        <v>5488.1851882934598</v>
      </c>
    </row>
    <row r="1826" spans="1:10" x14ac:dyDescent="0.2">
      <c r="A1826" s="6" t="s">
        <v>3599</v>
      </c>
      <c r="B1826" s="1" t="s">
        <v>8343</v>
      </c>
      <c r="C1826" s="95" t="s">
        <v>6269</v>
      </c>
      <c r="D1826" s="95" t="s">
        <v>12677</v>
      </c>
      <c r="E1826" s="95" t="s">
        <v>6652</v>
      </c>
      <c r="F1826" s="95" t="s">
        <v>6296</v>
      </c>
      <c r="G1826" s="95" t="s">
        <v>6296</v>
      </c>
      <c r="H1826" s="106">
        <v>5478.1642368861603</v>
      </c>
      <c r="I1826" s="16">
        <v>5433.7850466029904</v>
      </c>
      <c r="J1826" s="94">
        <v>5478.1642368861603</v>
      </c>
    </row>
    <row r="1827" spans="1:10" x14ac:dyDescent="0.2">
      <c r="A1827" s="6" t="s">
        <v>3188</v>
      </c>
      <c r="B1827" s="1" t="s">
        <v>8344</v>
      </c>
      <c r="C1827" s="95" t="s">
        <v>6269</v>
      </c>
      <c r="D1827" s="95" t="s">
        <v>12677</v>
      </c>
      <c r="E1827" s="95" t="s">
        <v>6652</v>
      </c>
      <c r="F1827" s="95" t="s">
        <v>6307</v>
      </c>
      <c r="G1827" s="95" t="s">
        <v>6307</v>
      </c>
      <c r="H1827" s="106">
        <v>5528.1142615976296</v>
      </c>
      <c r="I1827" s="16">
        <v>5523.0688200548902</v>
      </c>
      <c r="J1827" s="94">
        <v>5528.1142615976296</v>
      </c>
    </row>
    <row r="1828" spans="1:10" x14ac:dyDescent="0.2">
      <c r="A1828" s="6" t="s">
        <v>3182</v>
      </c>
      <c r="B1828" s="1" t="s">
        <v>8345</v>
      </c>
      <c r="C1828" s="95" t="s">
        <v>6269</v>
      </c>
      <c r="D1828" s="95" t="s">
        <v>12677</v>
      </c>
      <c r="E1828" s="95" t="s">
        <v>6652</v>
      </c>
      <c r="F1828" s="95" t="s">
        <v>6307</v>
      </c>
      <c r="G1828" s="95" t="s">
        <v>6307</v>
      </c>
      <c r="H1828" s="106">
        <v>5658.73612180898</v>
      </c>
      <c r="I1828" s="16">
        <v>5523.0688200548902</v>
      </c>
      <c r="J1828" s="94">
        <v>5658.73612180898</v>
      </c>
    </row>
    <row r="1829" spans="1:10" x14ac:dyDescent="0.2">
      <c r="A1829" s="6" t="s">
        <v>3177</v>
      </c>
      <c r="B1829" s="1" t="s">
        <v>8346</v>
      </c>
      <c r="C1829" s="95" t="s">
        <v>6269</v>
      </c>
      <c r="D1829" s="95" t="s">
        <v>12677</v>
      </c>
      <c r="E1829" s="95" t="s">
        <v>6652</v>
      </c>
      <c r="F1829" s="95" t="s">
        <v>6307</v>
      </c>
      <c r="G1829" s="95" t="s">
        <v>6307</v>
      </c>
      <c r="H1829" s="106">
        <v>5529.5129123263896</v>
      </c>
      <c r="I1829" s="16">
        <v>5523.0688200548902</v>
      </c>
      <c r="J1829" s="94">
        <v>5529.5129123263896</v>
      </c>
    </row>
    <row r="1830" spans="1:10" x14ac:dyDescent="0.2">
      <c r="A1830" s="6" t="s">
        <v>3186</v>
      </c>
      <c r="B1830" s="1" t="s">
        <v>8347</v>
      </c>
      <c r="C1830" s="95" t="s">
        <v>6269</v>
      </c>
      <c r="D1830" s="95" t="s">
        <v>12677</v>
      </c>
      <c r="E1830" s="95" t="s">
        <v>6652</v>
      </c>
      <c r="F1830" s="95" t="s">
        <v>6307</v>
      </c>
      <c r="G1830" s="95" t="s">
        <v>6307</v>
      </c>
      <c r="H1830" s="106">
        <v>5810.4955026727002</v>
      </c>
      <c r="I1830" s="16">
        <v>5523.0688200548902</v>
      </c>
      <c r="J1830" s="94">
        <v>5810.4955026727002</v>
      </c>
    </row>
    <row r="1831" spans="1:10" x14ac:dyDescent="0.2">
      <c r="A1831" s="6" t="s">
        <v>3171</v>
      </c>
      <c r="B1831" s="1" t="s">
        <v>8348</v>
      </c>
      <c r="C1831" s="95" t="s">
        <v>6269</v>
      </c>
      <c r="D1831" s="95" t="s">
        <v>12677</v>
      </c>
      <c r="E1831" s="95" t="s">
        <v>6652</v>
      </c>
      <c r="F1831" s="95" t="s">
        <v>6307</v>
      </c>
      <c r="G1831" s="95" t="s">
        <v>6307</v>
      </c>
      <c r="H1831" s="106">
        <v>5582.1521468623996</v>
      </c>
      <c r="I1831" s="16">
        <v>5523.0688200548902</v>
      </c>
      <c r="J1831" s="94">
        <v>5582.1521468623996</v>
      </c>
    </row>
    <row r="1832" spans="1:10" x14ac:dyDescent="0.2">
      <c r="A1832" s="6" t="s">
        <v>3192</v>
      </c>
      <c r="B1832" s="1" t="s">
        <v>8349</v>
      </c>
      <c r="C1832" s="95" t="s">
        <v>6269</v>
      </c>
      <c r="D1832" s="95" t="s">
        <v>12677</v>
      </c>
      <c r="E1832" s="95" t="s">
        <v>6652</v>
      </c>
      <c r="F1832" s="95" t="s">
        <v>6307</v>
      </c>
      <c r="G1832" s="95" t="s">
        <v>6307</v>
      </c>
      <c r="H1832" s="106">
        <v>5427.0486427017404</v>
      </c>
      <c r="I1832" s="16">
        <v>5523.0688200548902</v>
      </c>
      <c r="J1832" s="94">
        <v>5427.0486427017404</v>
      </c>
    </row>
    <row r="1833" spans="1:10" x14ac:dyDescent="0.2">
      <c r="A1833" s="6" t="s">
        <v>3157</v>
      </c>
      <c r="B1833" s="1" t="s">
        <v>8350</v>
      </c>
      <c r="C1833" s="95" t="s">
        <v>6269</v>
      </c>
      <c r="D1833" s="95" t="s">
        <v>12677</v>
      </c>
      <c r="E1833" s="95" t="s">
        <v>6652</v>
      </c>
      <c r="F1833" s="95" t="s">
        <v>6307</v>
      </c>
      <c r="G1833" s="95" t="s">
        <v>6307</v>
      </c>
      <c r="H1833" s="106">
        <v>5483.6398518880196</v>
      </c>
      <c r="I1833" s="16">
        <v>5523.0688200548902</v>
      </c>
      <c r="J1833" s="94">
        <v>5483.6398518880196</v>
      </c>
    </row>
    <row r="1834" spans="1:10" x14ac:dyDescent="0.2">
      <c r="A1834" s="6" t="s">
        <v>3611</v>
      </c>
      <c r="B1834" s="1" t="s">
        <v>8351</v>
      </c>
      <c r="C1834" s="95" t="s">
        <v>6269</v>
      </c>
      <c r="D1834" s="95" t="s">
        <v>12677</v>
      </c>
      <c r="E1834" s="95" t="s">
        <v>6652</v>
      </c>
      <c r="F1834" s="95" t="s">
        <v>6296</v>
      </c>
      <c r="G1834" s="95" t="s">
        <v>6296</v>
      </c>
      <c r="H1834" s="106">
        <v>5428.4541297325704</v>
      </c>
      <c r="I1834" s="16">
        <v>5433.7850466029904</v>
      </c>
      <c r="J1834" s="94">
        <v>5428.4541297325704</v>
      </c>
    </row>
    <row r="1835" spans="1:10" x14ac:dyDescent="0.2">
      <c r="A1835" s="6" t="s">
        <v>3602</v>
      </c>
      <c r="B1835" s="1" t="s">
        <v>8352</v>
      </c>
      <c r="C1835" s="95" t="s">
        <v>6269</v>
      </c>
      <c r="D1835" s="95" t="s">
        <v>12677</v>
      </c>
      <c r="E1835" s="95" t="s">
        <v>6652</v>
      </c>
      <c r="F1835" s="95" t="s">
        <v>6296</v>
      </c>
      <c r="G1835" s="95" t="s">
        <v>6296</v>
      </c>
      <c r="H1835" s="106">
        <v>5499.8176690463397</v>
      </c>
      <c r="I1835" s="16">
        <v>5433.7850466029904</v>
      </c>
      <c r="J1835" s="94">
        <v>5499.8176690463397</v>
      </c>
    </row>
    <row r="1836" spans="1:10" x14ac:dyDescent="0.2">
      <c r="A1836" s="6" t="s">
        <v>3149</v>
      </c>
      <c r="B1836" s="1" t="s">
        <v>8353</v>
      </c>
      <c r="C1836" s="95" t="s">
        <v>6269</v>
      </c>
      <c r="D1836" s="95" t="s">
        <v>12677</v>
      </c>
      <c r="E1836" s="95" t="s">
        <v>6652</v>
      </c>
      <c r="F1836" s="95" t="s">
        <v>6307</v>
      </c>
      <c r="G1836" s="95" t="s">
        <v>6307</v>
      </c>
      <c r="H1836" s="106">
        <v>5762.7908732096403</v>
      </c>
      <c r="I1836" s="16">
        <v>5523.0688200548902</v>
      </c>
      <c r="J1836" s="94">
        <v>5762.7908732096403</v>
      </c>
    </row>
    <row r="1837" spans="1:10" x14ac:dyDescent="0.2">
      <c r="A1837" s="6" t="s">
        <v>3609</v>
      </c>
      <c r="B1837" s="1" t="s">
        <v>8354</v>
      </c>
      <c r="C1837" s="95" t="s">
        <v>6269</v>
      </c>
      <c r="D1837" s="95" t="s">
        <v>12677</v>
      </c>
      <c r="E1837" s="95" t="s">
        <v>6652</v>
      </c>
      <c r="F1837" s="95" t="s">
        <v>6296</v>
      </c>
      <c r="G1837" s="95" t="s">
        <v>6296</v>
      </c>
      <c r="H1837" s="106">
        <v>5568.8621577710201</v>
      </c>
      <c r="I1837" s="16">
        <v>5433.7850466029904</v>
      </c>
      <c r="J1837" s="94">
        <v>5568.8621577710201</v>
      </c>
    </row>
    <row r="1838" spans="1:10" x14ac:dyDescent="0.2">
      <c r="A1838" s="6" t="s">
        <v>3189</v>
      </c>
      <c r="B1838" s="1" t="s">
        <v>8355</v>
      </c>
      <c r="C1838" s="95" t="s">
        <v>6269</v>
      </c>
      <c r="D1838" s="95" t="s">
        <v>12677</v>
      </c>
      <c r="E1838" s="95" t="s">
        <v>6652</v>
      </c>
      <c r="F1838" s="95" t="s">
        <v>6307</v>
      </c>
      <c r="G1838" s="95" t="s">
        <v>6307</v>
      </c>
      <c r="H1838" s="106">
        <v>5563.1118791852696</v>
      </c>
      <c r="I1838" s="16">
        <v>5523.0688200548902</v>
      </c>
      <c r="J1838" s="94">
        <v>5563.1118791852696</v>
      </c>
    </row>
    <row r="1839" spans="1:10" x14ac:dyDescent="0.2">
      <c r="A1839" s="6" t="s">
        <v>3155</v>
      </c>
      <c r="B1839" s="1" t="s">
        <v>8356</v>
      </c>
      <c r="C1839" s="95" t="s">
        <v>6269</v>
      </c>
      <c r="D1839" s="95" t="s">
        <v>12677</v>
      </c>
      <c r="E1839" s="95" t="s">
        <v>6652</v>
      </c>
      <c r="F1839" s="95" t="s">
        <v>6307</v>
      </c>
      <c r="G1839" s="95" t="s">
        <v>6307</v>
      </c>
      <c r="H1839" s="106">
        <v>5321.0002762643899</v>
      </c>
      <c r="I1839" s="16">
        <v>5523.0688200548902</v>
      </c>
      <c r="J1839" s="94">
        <v>5321.0002762643899</v>
      </c>
    </row>
    <row r="1840" spans="1:10" x14ac:dyDescent="0.2">
      <c r="A1840" s="6" t="s">
        <v>3161</v>
      </c>
      <c r="B1840" s="1" t="s">
        <v>8357</v>
      </c>
      <c r="C1840" s="95" t="s">
        <v>6269</v>
      </c>
      <c r="D1840" s="95" t="s">
        <v>12677</v>
      </c>
      <c r="E1840" s="95" t="s">
        <v>6652</v>
      </c>
      <c r="F1840" s="95" t="s">
        <v>6307</v>
      </c>
      <c r="G1840" s="95" t="s">
        <v>6307</v>
      </c>
      <c r="H1840" s="106">
        <v>5464.7424362470501</v>
      </c>
      <c r="I1840" s="16">
        <v>5523.0688200548902</v>
      </c>
      <c r="J1840" s="94">
        <v>5464.7424362470501</v>
      </c>
    </row>
    <row r="1841" spans="1:10" x14ac:dyDescent="0.2">
      <c r="A1841" s="6" t="s">
        <v>3597</v>
      </c>
      <c r="B1841" s="1" t="s">
        <v>8358</v>
      </c>
      <c r="C1841" s="95" t="s">
        <v>6269</v>
      </c>
      <c r="D1841" s="95" t="s">
        <v>12677</v>
      </c>
      <c r="E1841" s="95" t="s">
        <v>6652</v>
      </c>
      <c r="F1841" s="95" t="s">
        <v>6296</v>
      </c>
      <c r="G1841" s="95" t="s">
        <v>6296</v>
      </c>
      <c r="H1841" s="106">
        <v>5789.89111328125</v>
      </c>
      <c r="I1841" s="16">
        <v>5433.7850466029904</v>
      </c>
      <c r="J1841" s="94">
        <v>5789.89111328125</v>
      </c>
    </row>
    <row r="1842" spans="1:10" x14ac:dyDescent="0.2">
      <c r="A1842" s="6" t="s">
        <v>3625</v>
      </c>
      <c r="B1842" s="1" t="s">
        <v>8359</v>
      </c>
      <c r="C1842" s="95" t="s">
        <v>6269</v>
      </c>
      <c r="D1842" s="95" t="s">
        <v>12677</v>
      </c>
      <c r="E1842" s="95" t="s">
        <v>6652</v>
      </c>
      <c r="F1842" s="95" t="s">
        <v>6296</v>
      </c>
      <c r="G1842" s="95" t="s">
        <v>6296</v>
      </c>
      <c r="H1842" s="106">
        <v>5481.23780314128</v>
      </c>
      <c r="I1842" s="16">
        <v>5433.7850466029904</v>
      </c>
      <c r="J1842" s="94">
        <v>5481.23780314128</v>
      </c>
    </row>
    <row r="1843" spans="1:10" x14ac:dyDescent="0.2">
      <c r="A1843" s="6" t="s">
        <v>3627</v>
      </c>
      <c r="B1843" s="1" t="s">
        <v>8360</v>
      </c>
      <c r="C1843" s="95" t="s">
        <v>6269</v>
      </c>
      <c r="D1843" s="95" t="s">
        <v>12677</v>
      </c>
      <c r="E1843" s="95" t="s">
        <v>6652</v>
      </c>
      <c r="F1843" s="95" t="s">
        <v>6296</v>
      </c>
      <c r="G1843" s="95" t="s">
        <v>6296</v>
      </c>
      <c r="H1843" s="106">
        <v>5467.7949350322797</v>
      </c>
      <c r="I1843" s="16">
        <v>5433.7850466029904</v>
      </c>
      <c r="J1843" s="94">
        <v>5467.7949350322797</v>
      </c>
    </row>
    <row r="1844" spans="1:10" x14ac:dyDescent="0.2">
      <c r="A1844" s="6" t="s">
        <v>3370</v>
      </c>
      <c r="B1844" s="1" t="s">
        <v>8361</v>
      </c>
      <c r="C1844" s="95" t="s">
        <v>6269</v>
      </c>
      <c r="D1844" s="95" t="s">
        <v>12677</v>
      </c>
      <c r="E1844" s="95" t="s">
        <v>6652</v>
      </c>
      <c r="F1844" s="95" t="s">
        <v>6302</v>
      </c>
      <c r="G1844" s="95" t="s">
        <v>6302</v>
      </c>
      <c r="H1844" s="106">
        <v>5599.1300048828098</v>
      </c>
      <c r="I1844" s="16">
        <v>5502.1745341736596</v>
      </c>
      <c r="J1844" s="94">
        <v>5599.1300048828098</v>
      </c>
    </row>
    <row r="1845" spans="1:10" x14ac:dyDescent="0.2">
      <c r="A1845" s="6" t="s">
        <v>3598</v>
      </c>
      <c r="B1845" s="1" t="s">
        <v>8362</v>
      </c>
      <c r="C1845" s="95" t="s">
        <v>6269</v>
      </c>
      <c r="D1845" s="95" t="s">
        <v>12677</v>
      </c>
      <c r="E1845" s="95" t="s">
        <v>6652</v>
      </c>
      <c r="F1845" s="95" t="s">
        <v>6296</v>
      </c>
      <c r="G1845" s="95" t="s">
        <v>6296</v>
      </c>
      <c r="H1845" s="106">
        <v>5406.3950753348199</v>
      </c>
      <c r="I1845" s="16">
        <v>5433.7850466029904</v>
      </c>
      <c r="J1845" s="94">
        <v>5406.3950753348199</v>
      </c>
    </row>
    <row r="1846" spans="1:10" x14ac:dyDescent="0.2">
      <c r="A1846" s="6" t="s">
        <v>3617</v>
      </c>
      <c r="B1846" s="1" t="s">
        <v>8363</v>
      </c>
      <c r="C1846" s="95" t="s">
        <v>6269</v>
      </c>
      <c r="D1846" s="95" t="s">
        <v>12677</v>
      </c>
      <c r="E1846" s="95" t="s">
        <v>6652</v>
      </c>
      <c r="F1846" s="95" t="s">
        <v>6296</v>
      </c>
      <c r="G1846" s="95" t="s">
        <v>6296</v>
      </c>
      <c r="H1846" s="106">
        <v>5521.0165220748504</v>
      </c>
      <c r="I1846" s="16">
        <v>5433.7850466029904</v>
      </c>
      <c r="J1846" s="94">
        <v>5521.0165220748504</v>
      </c>
    </row>
    <row r="1847" spans="1:10" x14ac:dyDescent="0.2">
      <c r="A1847" s="6" t="s">
        <v>3180</v>
      </c>
      <c r="B1847" s="1" t="s">
        <v>8364</v>
      </c>
      <c r="C1847" s="95" t="s">
        <v>6269</v>
      </c>
      <c r="D1847" s="95" t="s">
        <v>12677</v>
      </c>
      <c r="E1847" s="95" t="s">
        <v>6652</v>
      </c>
      <c r="F1847" s="95" t="s">
        <v>6307</v>
      </c>
      <c r="G1847" s="95" t="s">
        <v>6307</v>
      </c>
      <c r="H1847" s="106">
        <v>5547.0554353738098</v>
      </c>
      <c r="I1847" s="16">
        <v>5523.0688200548902</v>
      </c>
      <c r="J1847" s="94">
        <v>5547.0554353738098</v>
      </c>
    </row>
    <row r="1848" spans="1:10" x14ac:dyDescent="0.2">
      <c r="A1848" s="6" t="s">
        <v>3152</v>
      </c>
      <c r="B1848" s="1" t="s">
        <v>12323</v>
      </c>
      <c r="C1848" s="95" t="s">
        <v>6269</v>
      </c>
      <c r="D1848" s="95" t="s">
        <v>12677</v>
      </c>
      <c r="E1848" s="95" t="s">
        <v>6652</v>
      </c>
      <c r="F1848" s="95" t="s">
        <v>6307</v>
      </c>
      <c r="G1848" s="95" t="s">
        <v>6307</v>
      </c>
      <c r="H1848" s="106">
        <v>5451.2665148702699</v>
      </c>
      <c r="I1848" s="16">
        <v>5523.0688200548902</v>
      </c>
      <c r="J1848" s="94">
        <v>5451.2665148702699</v>
      </c>
    </row>
    <row r="1849" spans="1:10" x14ac:dyDescent="0.2">
      <c r="A1849" s="6" t="s">
        <v>3194</v>
      </c>
      <c r="B1849" s="1" t="s">
        <v>7100</v>
      </c>
      <c r="C1849" s="95" t="s">
        <v>6269</v>
      </c>
      <c r="D1849" s="95" t="s">
        <v>12677</v>
      </c>
      <c r="E1849" s="95" t="s">
        <v>6652</v>
      </c>
      <c r="F1849" s="95" t="s">
        <v>6307</v>
      </c>
      <c r="G1849" s="95" t="s">
        <v>6307</v>
      </c>
      <c r="H1849" s="106">
        <v>5361.0978298611099</v>
      </c>
      <c r="I1849" s="16">
        <v>5523.0688200548902</v>
      </c>
      <c r="J1849" s="94">
        <v>5361.0978298611099</v>
      </c>
    </row>
    <row r="1850" spans="1:10" x14ac:dyDescent="0.2">
      <c r="A1850" s="6" t="s">
        <v>3618</v>
      </c>
      <c r="B1850" s="1" t="s">
        <v>8366</v>
      </c>
      <c r="C1850" s="95" t="s">
        <v>6269</v>
      </c>
      <c r="D1850" s="95" t="s">
        <v>12677</v>
      </c>
      <c r="E1850" s="95" t="s">
        <v>6652</v>
      </c>
      <c r="F1850" s="95" t="s">
        <v>6296</v>
      </c>
      <c r="G1850" s="95" t="s">
        <v>6296</v>
      </c>
      <c r="H1850" s="106">
        <v>5503.0407346329603</v>
      </c>
      <c r="I1850" s="16">
        <v>5433.7850466029904</v>
      </c>
      <c r="J1850" s="94">
        <v>5503.0407346329603</v>
      </c>
    </row>
    <row r="1851" spans="1:10" x14ac:dyDescent="0.2">
      <c r="A1851" s="6" t="s">
        <v>3616</v>
      </c>
      <c r="B1851" s="1" t="s">
        <v>8367</v>
      </c>
      <c r="C1851" s="95" t="s">
        <v>6269</v>
      </c>
      <c r="D1851" s="95" t="s">
        <v>12677</v>
      </c>
      <c r="E1851" s="95" t="s">
        <v>6652</v>
      </c>
      <c r="F1851" s="95" t="s">
        <v>6296</v>
      </c>
      <c r="G1851" s="95" t="s">
        <v>6296</v>
      </c>
      <c r="H1851" s="106">
        <v>5354.79758926265</v>
      </c>
      <c r="I1851" s="16">
        <v>5433.7850466029904</v>
      </c>
      <c r="J1851" s="94">
        <v>5354.79758926265</v>
      </c>
    </row>
    <row r="1852" spans="1:10" x14ac:dyDescent="0.2">
      <c r="A1852" s="6" t="s">
        <v>3610</v>
      </c>
      <c r="B1852" s="1" t="s">
        <v>8368</v>
      </c>
      <c r="C1852" s="95" t="s">
        <v>6269</v>
      </c>
      <c r="D1852" s="95" t="s">
        <v>12677</v>
      </c>
      <c r="E1852" s="95" t="s">
        <v>6652</v>
      </c>
      <c r="F1852" s="95" t="s">
        <v>6296</v>
      </c>
      <c r="G1852" s="95" t="s">
        <v>6296</v>
      </c>
      <c r="H1852" s="106">
        <v>5516.2436095120602</v>
      </c>
      <c r="I1852" s="16">
        <v>5433.7850466029904</v>
      </c>
      <c r="J1852" s="94">
        <v>5516.2436095120602</v>
      </c>
    </row>
    <row r="1853" spans="1:10" x14ac:dyDescent="0.2">
      <c r="A1853" s="6" t="s">
        <v>3154</v>
      </c>
      <c r="B1853" s="1" t="s">
        <v>8369</v>
      </c>
      <c r="C1853" s="95" t="s">
        <v>6269</v>
      </c>
      <c r="D1853" s="95" t="s">
        <v>12677</v>
      </c>
      <c r="E1853" s="95" t="s">
        <v>6652</v>
      </c>
      <c r="F1853" s="95" t="s">
        <v>6307</v>
      </c>
      <c r="G1853" s="95" t="s">
        <v>6307</v>
      </c>
      <c r="H1853" s="106">
        <v>5746.2331612723201</v>
      </c>
      <c r="I1853" s="16">
        <v>5523.0688200548902</v>
      </c>
      <c r="J1853" s="94">
        <v>5746.2331612723201</v>
      </c>
    </row>
    <row r="1854" spans="1:10" x14ac:dyDescent="0.2">
      <c r="A1854" s="6" t="s">
        <v>3621</v>
      </c>
      <c r="B1854" s="1" t="s">
        <v>8370</v>
      </c>
      <c r="C1854" s="95" t="s">
        <v>6269</v>
      </c>
      <c r="D1854" s="95" t="s">
        <v>12677</v>
      </c>
      <c r="E1854" s="95" t="s">
        <v>6652</v>
      </c>
      <c r="F1854" s="95" t="s">
        <v>6296</v>
      </c>
      <c r="G1854" s="95" t="s">
        <v>6296</v>
      </c>
      <c r="H1854" s="106">
        <v>5253.7167671017496</v>
      </c>
      <c r="I1854" s="16">
        <v>5433.7850466029904</v>
      </c>
      <c r="J1854" s="94">
        <v>5253.7167671017496</v>
      </c>
    </row>
    <row r="1855" spans="1:10" x14ac:dyDescent="0.2">
      <c r="A1855" s="6" t="s">
        <v>3172</v>
      </c>
      <c r="B1855" s="1" t="s">
        <v>8371</v>
      </c>
      <c r="C1855" s="95" t="s">
        <v>6269</v>
      </c>
      <c r="D1855" s="95" t="s">
        <v>12677</v>
      </c>
      <c r="E1855" s="95" t="s">
        <v>6652</v>
      </c>
      <c r="F1855" s="95" t="s">
        <v>6307</v>
      </c>
      <c r="G1855" s="95" t="s">
        <v>6307</v>
      </c>
      <c r="H1855" s="106">
        <v>5549.1030690262996</v>
      </c>
      <c r="I1855" s="16">
        <v>5523.0688200548902</v>
      </c>
      <c r="J1855" s="94">
        <v>5549.1030690262996</v>
      </c>
    </row>
    <row r="1856" spans="1:10" x14ac:dyDescent="0.2">
      <c r="A1856" s="6" t="s">
        <v>3174</v>
      </c>
      <c r="B1856" s="1" t="s">
        <v>8372</v>
      </c>
      <c r="C1856" s="95" t="s">
        <v>6269</v>
      </c>
      <c r="D1856" s="95" t="s">
        <v>12677</v>
      </c>
      <c r="E1856" s="95" t="s">
        <v>6652</v>
      </c>
      <c r="F1856" s="95" t="s">
        <v>6307</v>
      </c>
      <c r="G1856" s="95" t="s">
        <v>6307</v>
      </c>
      <c r="H1856" s="106">
        <v>5616.6789175180302</v>
      </c>
      <c r="I1856" s="16">
        <v>5523.0688200548902</v>
      </c>
      <c r="J1856" s="94">
        <v>5616.6789175180302</v>
      </c>
    </row>
    <row r="1857" spans="1:10" x14ac:dyDescent="0.2">
      <c r="A1857" s="6" t="s">
        <v>3151</v>
      </c>
      <c r="B1857" s="1" t="s">
        <v>8373</v>
      </c>
      <c r="C1857" s="95" t="s">
        <v>6269</v>
      </c>
      <c r="D1857" s="95" t="s">
        <v>12677</v>
      </c>
      <c r="E1857" s="95" t="s">
        <v>6652</v>
      </c>
      <c r="F1857" s="95" t="s">
        <v>6307</v>
      </c>
      <c r="G1857" s="95" t="s">
        <v>6307</v>
      </c>
      <c r="H1857" s="106">
        <v>5582.2257939091396</v>
      </c>
      <c r="I1857" s="16">
        <v>5523.0688200548902</v>
      </c>
      <c r="J1857" s="94">
        <v>5582.2257939091396</v>
      </c>
    </row>
    <row r="1858" spans="1:10" x14ac:dyDescent="0.2">
      <c r="A1858" s="6" t="s">
        <v>3181</v>
      </c>
      <c r="B1858" s="1" t="s">
        <v>8374</v>
      </c>
      <c r="C1858" s="95" t="s">
        <v>6269</v>
      </c>
      <c r="D1858" s="95" t="s">
        <v>12677</v>
      </c>
      <c r="E1858" s="95" t="s">
        <v>6652</v>
      </c>
      <c r="F1858" s="95" t="s">
        <v>6296</v>
      </c>
      <c r="G1858" s="95" t="s">
        <v>6296</v>
      </c>
      <c r="H1858" s="106">
        <v>5516.2092075892897</v>
      </c>
      <c r="I1858" s="16">
        <v>5433.7850466029904</v>
      </c>
      <c r="J1858" s="94">
        <v>5516.2092075892897</v>
      </c>
    </row>
    <row r="1859" spans="1:10" x14ac:dyDescent="0.2">
      <c r="A1859" s="6" t="s">
        <v>3185</v>
      </c>
      <c r="B1859" s="1" t="s">
        <v>8375</v>
      </c>
      <c r="C1859" s="95" t="s">
        <v>6269</v>
      </c>
      <c r="D1859" s="95" t="s">
        <v>12677</v>
      </c>
      <c r="E1859" s="95" t="s">
        <v>6652</v>
      </c>
      <c r="F1859" s="95" t="s">
        <v>6307</v>
      </c>
      <c r="G1859" s="95" t="s">
        <v>6307</v>
      </c>
      <c r="H1859" s="106">
        <v>5559.8748994715097</v>
      </c>
      <c r="I1859" s="16">
        <v>5523.0688200548902</v>
      </c>
      <c r="J1859" s="94">
        <v>5559.8748994715097</v>
      </c>
    </row>
    <row r="1860" spans="1:10" x14ac:dyDescent="0.2">
      <c r="A1860" s="6" t="s">
        <v>3615</v>
      </c>
      <c r="B1860" s="1" t="s">
        <v>8376</v>
      </c>
      <c r="C1860" s="95" t="s">
        <v>6269</v>
      </c>
      <c r="D1860" s="95" t="s">
        <v>12677</v>
      </c>
      <c r="E1860" s="95" t="s">
        <v>6652</v>
      </c>
      <c r="F1860" s="95" t="s">
        <v>6307</v>
      </c>
      <c r="G1860" s="95" t="s">
        <v>6307</v>
      </c>
      <c r="H1860" s="106">
        <v>5436.5516031095303</v>
      </c>
      <c r="I1860" s="16">
        <v>5523.0688200548902</v>
      </c>
      <c r="J1860" s="94">
        <v>5436.5516031095303</v>
      </c>
    </row>
    <row r="1861" spans="1:10" x14ac:dyDescent="0.2">
      <c r="A1861" s="6" t="s">
        <v>3606</v>
      </c>
      <c r="B1861" s="1" t="s">
        <v>8377</v>
      </c>
      <c r="C1861" s="95" t="s">
        <v>6269</v>
      </c>
      <c r="D1861" s="95" t="s">
        <v>12677</v>
      </c>
      <c r="E1861" s="95" t="s">
        <v>6652</v>
      </c>
      <c r="F1861" s="95" t="s">
        <v>6296</v>
      </c>
      <c r="G1861" s="95" t="s">
        <v>6296</v>
      </c>
      <c r="H1861" s="106">
        <v>5412.6427154540997</v>
      </c>
      <c r="I1861" s="16">
        <v>5433.7850466029904</v>
      </c>
      <c r="J1861" s="94">
        <v>5412.6427154540997</v>
      </c>
    </row>
    <row r="1862" spans="1:10" x14ac:dyDescent="0.2">
      <c r="A1862" s="6" t="s">
        <v>3190</v>
      </c>
      <c r="B1862" s="1" t="s">
        <v>8378</v>
      </c>
      <c r="C1862" s="95" t="s">
        <v>6269</v>
      </c>
      <c r="D1862" s="95" t="s">
        <v>12677</v>
      </c>
      <c r="E1862" s="95" t="s">
        <v>6652</v>
      </c>
      <c r="F1862" s="95" t="s">
        <v>6307</v>
      </c>
      <c r="G1862" s="95" t="s">
        <v>6307</v>
      </c>
      <c r="H1862" s="106">
        <v>5441.6586483226101</v>
      </c>
      <c r="I1862" s="16">
        <v>5523.0688200548902</v>
      </c>
      <c r="J1862" s="94">
        <v>5441.6586483226101</v>
      </c>
    </row>
    <row r="1863" spans="1:10" x14ac:dyDescent="0.2">
      <c r="A1863" s="6" t="s">
        <v>3198</v>
      </c>
      <c r="B1863" s="1" t="s">
        <v>8379</v>
      </c>
      <c r="C1863" s="95" t="s">
        <v>6269</v>
      </c>
      <c r="D1863" s="95" t="s">
        <v>12677</v>
      </c>
      <c r="E1863" s="95" t="s">
        <v>6652</v>
      </c>
      <c r="F1863" s="95" t="s">
        <v>6307</v>
      </c>
      <c r="G1863" s="95" t="s">
        <v>6307</v>
      </c>
      <c r="H1863" s="106">
        <v>5485.3895137392201</v>
      </c>
      <c r="I1863" s="16">
        <v>5523.0688200548902</v>
      </c>
      <c r="J1863" s="94">
        <v>5485.3895137392201</v>
      </c>
    </row>
    <row r="1864" spans="1:10" x14ac:dyDescent="0.2">
      <c r="A1864" s="6" t="s">
        <v>3195</v>
      </c>
      <c r="B1864" s="1" t="s">
        <v>7508</v>
      </c>
      <c r="C1864" s="95" t="s">
        <v>6269</v>
      </c>
      <c r="D1864" s="95" t="s">
        <v>12677</v>
      </c>
      <c r="E1864" s="95" t="s">
        <v>6652</v>
      </c>
      <c r="F1864" s="95" t="s">
        <v>6307</v>
      </c>
      <c r="G1864" s="95" t="s">
        <v>6307</v>
      </c>
      <c r="H1864" s="106">
        <v>5690.9715970552897</v>
      </c>
      <c r="I1864" s="16">
        <v>5523.0688200548902</v>
      </c>
      <c r="J1864" s="94">
        <v>5690.9715970552897</v>
      </c>
    </row>
    <row r="1865" spans="1:10" x14ac:dyDescent="0.2">
      <c r="A1865" s="6" t="s">
        <v>3175</v>
      </c>
      <c r="B1865" s="1" t="s">
        <v>8380</v>
      </c>
      <c r="C1865" s="95" t="s">
        <v>6269</v>
      </c>
      <c r="D1865" s="95" t="s">
        <v>12677</v>
      </c>
      <c r="E1865" s="95" t="s">
        <v>6652</v>
      </c>
      <c r="F1865" s="95" t="s">
        <v>6307</v>
      </c>
      <c r="G1865" s="95" t="s">
        <v>6307</v>
      </c>
      <c r="H1865" s="106">
        <v>5687.9034423828098</v>
      </c>
      <c r="I1865" s="16">
        <v>5523.0688200548902</v>
      </c>
      <c r="J1865" s="94">
        <v>5687.9034423828098</v>
      </c>
    </row>
    <row r="1866" spans="1:10" x14ac:dyDescent="0.2">
      <c r="A1866" s="6" t="s">
        <v>3162</v>
      </c>
      <c r="B1866" s="1" t="s">
        <v>8381</v>
      </c>
      <c r="C1866" s="95" t="s">
        <v>6269</v>
      </c>
      <c r="D1866" s="95" t="s">
        <v>12677</v>
      </c>
      <c r="E1866" s="95" t="s">
        <v>6652</v>
      </c>
      <c r="F1866" s="95" t="s">
        <v>6307</v>
      </c>
      <c r="G1866" s="95" t="s">
        <v>6307</v>
      </c>
      <c r="H1866" s="106">
        <v>5389.3139562774104</v>
      </c>
      <c r="I1866" s="16">
        <v>5523.0688200548902</v>
      </c>
      <c r="J1866" s="94">
        <v>5389.3139562774104</v>
      </c>
    </row>
    <row r="1867" spans="1:10" x14ac:dyDescent="0.2">
      <c r="A1867" s="6" t="s">
        <v>3160</v>
      </c>
      <c r="B1867" s="1" t="s">
        <v>8382</v>
      </c>
      <c r="C1867" s="95" t="s">
        <v>6269</v>
      </c>
      <c r="D1867" s="95" t="s">
        <v>12677</v>
      </c>
      <c r="E1867" s="95" t="s">
        <v>6652</v>
      </c>
      <c r="F1867" s="95" t="s">
        <v>6307</v>
      </c>
      <c r="G1867" s="95" t="s">
        <v>6307</v>
      </c>
      <c r="H1867" s="106">
        <v>5537.9222273679097</v>
      </c>
      <c r="I1867" s="16">
        <v>5523.0688200548902</v>
      </c>
      <c r="J1867" s="94">
        <v>5537.9222273679097</v>
      </c>
    </row>
    <row r="1868" spans="1:10" x14ac:dyDescent="0.2">
      <c r="A1868" s="6" t="s">
        <v>3623</v>
      </c>
      <c r="B1868" s="1" t="s">
        <v>8383</v>
      </c>
      <c r="C1868" s="95" t="s">
        <v>6269</v>
      </c>
      <c r="D1868" s="95" t="s">
        <v>12677</v>
      </c>
      <c r="E1868" s="95" t="s">
        <v>6652</v>
      </c>
      <c r="F1868" s="95" t="s">
        <v>6296</v>
      </c>
      <c r="G1868" s="95" t="s">
        <v>6296</v>
      </c>
      <c r="H1868" s="106">
        <v>5132.8242912670203</v>
      </c>
      <c r="I1868" s="16">
        <v>5433.7850466029904</v>
      </c>
      <c r="J1868" s="94">
        <v>5132.8242912670203</v>
      </c>
    </row>
    <row r="1869" spans="1:10" x14ac:dyDescent="0.2">
      <c r="A1869" s="6" t="s">
        <v>3603</v>
      </c>
      <c r="B1869" s="1" t="s">
        <v>8384</v>
      </c>
      <c r="C1869" s="95" t="s">
        <v>6269</v>
      </c>
      <c r="D1869" s="95" t="s">
        <v>12677</v>
      </c>
      <c r="E1869" s="95" t="s">
        <v>6652</v>
      </c>
      <c r="F1869" s="95" t="s">
        <v>6307</v>
      </c>
      <c r="G1869" s="95" t="s">
        <v>6307</v>
      </c>
      <c r="H1869" s="106">
        <v>5412.7041210937496</v>
      </c>
      <c r="I1869" s="16">
        <v>5523.0688200548902</v>
      </c>
      <c r="J1869" s="94">
        <v>5412.7041210937496</v>
      </c>
    </row>
    <row r="1870" spans="1:10" x14ac:dyDescent="0.2">
      <c r="A1870" s="6" t="s">
        <v>3596</v>
      </c>
      <c r="B1870" s="1" t="s">
        <v>8385</v>
      </c>
      <c r="C1870" s="95" t="s">
        <v>6269</v>
      </c>
      <c r="D1870" s="95" t="s">
        <v>12677</v>
      </c>
      <c r="E1870" s="95" t="s">
        <v>6652</v>
      </c>
      <c r="F1870" s="95" t="s">
        <v>6309</v>
      </c>
      <c r="G1870" s="95" t="s">
        <v>6309</v>
      </c>
      <c r="H1870" s="106">
        <v>5382.75341796875</v>
      </c>
      <c r="I1870" s="16">
        <v>5404.8770080407903</v>
      </c>
      <c r="J1870" s="94">
        <v>5382.75341796875</v>
      </c>
    </row>
    <row r="1871" spans="1:10" x14ac:dyDescent="0.2">
      <c r="A1871" s="6" t="s">
        <v>3156</v>
      </c>
      <c r="B1871" s="1" t="s">
        <v>8386</v>
      </c>
      <c r="C1871" s="95" t="s">
        <v>6269</v>
      </c>
      <c r="D1871" s="95" t="s">
        <v>12677</v>
      </c>
      <c r="E1871" s="95" t="s">
        <v>6652</v>
      </c>
      <c r="F1871" s="95" t="s">
        <v>6307</v>
      </c>
      <c r="G1871" s="95" t="s">
        <v>6307</v>
      </c>
      <c r="H1871" s="106">
        <v>5578.69937004842</v>
      </c>
      <c r="I1871" s="16">
        <v>5523.0688200548902</v>
      </c>
      <c r="J1871" s="94">
        <v>5578.69937004842</v>
      </c>
    </row>
    <row r="1872" spans="1:10" x14ac:dyDescent="0.2">
      <c r="A1872" s="6" t="s">
        <v>3605</v>
      </c>
      <c r="B1872" s="1" t="s">
        <v>8387</v>
      </c>
      <c r="C1872" s="95" t="s">
        <v>6269</v>
      </c>
      <c r="D1872" s="95" t="s">
        <v>12677</v>
      </c>
      <c r="E1872" s="95" t="s">
        <v>6652</v>
      </c>
      <c r="F1872" s="95" t="s">
        <v>6296</v>
      </c>
      <c r="G1872" s="95" t="s">
        <v>6296</v>
      </c>
      <c r="H1872" s="106">
        <v>5508.7295735677098</v>
      </c>
      <c r="I1872" s="16">
        <v>5433.7850466029904</v>
      </c>
      <c r="J1872" s="94">
        <v>5508.7295735677098</v>
      </c>
    </row>
    <row r="1873" spans="1:10" x14ac:dyDescent="0.2">
      <c r="A1873" s="6" t="s">
        <v>3614</v>
      </c>
      <c r="B1873" s="1" t="s">
        <v>8388</v>
      </c>
      <c r="C1873" s="95" t="s">
        <v>6269</v>
      </c>
      <c r="D1873" s="95" t="s">
        <v>12677</v>
      </c>
      <c r="E1873" s="95" t="s">
        <v>6652</v>
      </c>
      <c r="F1873" s="95" t="s">
        <v>6307</v>
      </c>
      <c r="G1873" s="95" t="s">
        <v>6307</v>
      </c>
      <c r="H1873" s="106">
        <v>5441.0143060064902</v>
      </c>
      <c r="I1873" s="16">
        <v>5523.0688200548902</v>
      </c>
      <c r="J1873" s="94">
        <v>5441.0143060064902</v>
      </c>
    </row>
    <row r="1874" spans="1:10" x14ac:dyDescent="0.2">
      <c r="A1874" s="6" t="s">
        <v>3165</v>
      </c>
      <c r="B1874" s="1" t="s">
        <v>8389</v>
      </c>
      <c r="C1874" s="95" t="s">
        <v>6269</v>
      </c>
      <c r="D1874" s="95" t="s">
        <v>12677</v>
      </c>
      <c r="E1874" s="95" t="s">
        <v>6652</v>
      </c>
      <c r="F1874" s="95" t="s">
        <v>6307</v>
      </c>
      <c r="G1874" s="95" t="s">
        <v>6307</v>
      </c>
      <c r="H1874" s="106">
        <v>5455.0655022698502</v>
      </c>
      <c r="I1874" s="16">
        <v>5523.0688200548902</v>
      </c>
      <c r="J1874" s="94">
        <v>5455.0655022698502</v>
      </c>
    </row>
    <row r="1875" spans="1:10" x14ac:dyDescent="0.2">
      <c r="A1875" s="6" t="s">
        <v>3148</v>
      </c>
      <c r="B1875" s="1" t="s">
        <v>8390</v>
      </c>
      <c r="C1875" s="95" t="s">
        <v>6269</v>
      </c>
      <c r="D1875" s="95" t="s">
        <v>12677</v>
      </c>
      <c r="E1875" s="95" t="s">
        <v>6652</v>
      </c>
      <c r="F1875" s="95" t="s">
        <v>6307</v>
      </c>
      <c r="G1875" s="95" t="s">
        <v>6307</v>
      </c>
      <c r="H1875" s="106">
        <v>5490.4938964843795</v>
      </c>
      <c r="I1875" s="16">
        <v>5523.0688200548902</v>
      </c>
      <c r="J1875" s="94">
        <v>5490.4938964843795</v>
      </c>
    </row>
    <row r="1876" spans="1:10" x14ac:dyDescent="0.2">
      <c r="A1876" s="6" t="s">
        <v>3619</v>
      </c>
      <c r="B1876" s="1" t="s">
        <v>8391</v>
      </c>
      <c r="C1876" s="95" t="s">
        <v>6269</v>
      </c>
      <c r="D1876" s="95" t="s">
        <v>12677</v>
      </c>
      <c r="E1876" s="95" t="s">
        <v>6652</v>
      </c>
      <c r="F1876" s="95" t="s">
        <v>6296</v>
      </c>
      <c r="G1876" s="95" t="s">
        <v>6296</v>
      </c>
      <c r="H1876" s="106">
        <v>5396.1564825148798</v>
      </c>
      <c r="I1876" s="16">
        <v>5433.7850466029904</v>
      </c>
      <c r="J1876" s="94">
        <v>5396.1564825148798</v>
      </c>
    </row>
    <row r="1877" spans="1:10" x14ac:dyDescent="0.2">
      <c r="A1877" s="6" t="s">
        <v>3183</v>
      </c>
      <c r="B1877" s="1" t="s">
        <v>8392</v>
      </c>
      <c r="C1877" s="95" t="s">
        <v>6269</v>
      </c>
      <c r="D1877" s="95" t="s">
        <v>12677</v>
      </c>
      <c r="E1877" s="95" t="s">
        <v>6652</v>
      </c>
      <c r="F1877" s="95" t="s">
        <v>6307</v>
      </c>
      <c r="G1877" s="95" t="s">
        <v>6307</v>
      </c>
      <c r="H1877" s="106">
        <v>5518.259765625</v>
      </c>
      <c r="I1877" s="16">
        <v>5523.0688200548902</v>
      </c>
      <c r="J1877" s="94">
        <v>5518.259765625</v>
      </c>
    </row>
    <row r="1878" spans="1:10" x14ac:dyDescent="0.2">
      <c r="A1878" s="6" t="s">
        <v>3622</v>
      </c>
      <c r="B1878" s="1" t="s">
        <v>8393</v>
      </c>
      <c r="C1878" s="95" t="s">
        <v>6269</v>
      </c>
      <c r="D1878" s="95" t="s">
        <v>12677</v>
      </c>
      <c r="E1878" s="95" t="s">
        <v>6652</v>
      </c>
      <c r="F1878" s="95" t="s">
        <v>6296</v>
      </c>
      <c r="G1878" s="95" t="s">
        <v>6296</v>
      </c>
      <c r="H1878" s="106">
        <v>5466.56397899683</v>
      </c>
      <c r="I1878" s="16">
        <v>5433.7850466029904</v>
      </c>
      <c r="J1878" s="94">
        <v>5466.56397899683</v>
      </c>
    </row>
    <row r="1879" spans="1:10" x14ac:dyDescent="0.2">
      <c r="A1879" s="6" t="s">
        <v>3163</v>
      </c>
      <c r="B1879" s="1" t="s">
        <v>8394</v>
      </c>
      <c r="C1879" s="95" t="s">
        <v>6269</v>
      </c>
      <c r="D1879" s="95" t="s">
        <v>12677</v>
      </c>
      <c r="E1879" s="95" t="s">
        <v>6652</v>
      </c>
      <c r="F1879" s="95" t="s">
        <v>6307</v>
      </c>
      <c r="G1879" s="95" t="s">
        <v>6307</v>
      </c>
      <c r="H1879" s="106">
        <v>5551.8224690755196</v>
      </c>
      <c r="I1879" s="16">
        <v>5523.0688200548902</v>
      </c>
      <c r="J1879" s="94">
        <v>5551.8224690755196</v>
      </c>
    </row>
    <row r="1880" spans="1:10" x14ac:dyDescent="0.2">
      <c r="A1880" s="6" t="s">
        <v>3170</v>
      </c>
      <c r="B1880" s="1" t="s">
        <v>8395</v>
      </c>
      <c r="C1880" s="95" t="s">
        <v>6269</v>
      </c>
      <c r="D1880" s="95" t="s">
        <v>12677</v>
      </c>
      <c r="E1880" s="95" t="s">
        <v>6652</v>
      </c>
      <c r="F1880" s="95" t="s">
        <v>6307</v>
      </c>
      <c r="G1880" s="95" t="s">
        <v>6307</v>
      </c>
      <c r="H1880" s="106">
        <v>5566.7791137695303</v>
      </c>
      <c r="I1880" s="16">
        <v>5523.0688200548902</v>
      </c>
      <c r="J1880" s="94">
        <v>5566.7791137695303</v>
      </c>
    </row>
    <row r="1881" spans="1:10" x14ac:dyDescent="0.2">
      <c r="A1881" s="6" t="s">
        <v>3612</v>
      </c>
      <c r="B1881" s="1" t="s">
        <v>8396</v>
      </c>
      <c r="C1881" s="95" t="s">
        <v>6269</v>
      </c>
      <c r="D1881" s="95" t="s">
        <v>12677</v>
      </c>
      <c r="E1881" s="95" t="s">
        <v>6652</v>
      </c>
      <c r="F1881" s="95" t="s">
        <v>6296</v>
      </c>
      <c r="G1881" s="95" t="s">
        <v>6296</v>
      </c>
      <c r="H1881" s="106">
        <v>5554.9458665114198</v>
      </c>
      <c r="I1881" s="16">
        <v>5433.7850466029904</v>
      </c>
      <c r="J1881" s="94">
        <v>5554.9458665114198</v>
      </c>
    </row>
    <row r="1882" spans="1:10" x14ac:dyDescent="0.2">
      <c r="A1882" s="6" t="s">
        <v>3166</v>
      </c>
      <c r="B1882" s="1" t="s">
        <v>8397</v>
      </c>
      <c r="C1882" s="95" t="s">
        <v>6269</v>
      </c>
      <c r="D1882" s="95" t="s">
        <v>12677</v>
      </c>
      <c r="E1882" s="95" t="s">
        <v>6652</v>
      </c>
      <c r="F1882" s="95" t="s">
        <v>6307</v>
      </c>
      <c r="G1882" s="95" t="s">
        <v>6307</v>
      </c>
      <c r="H1882" s="106">
        <v>5554.2059204101597</v>
      </c>
      <c r="I1882" s="16">
        <v>5523.0688200548902</v>
      </c>
      <c r="J1882" s="94">
        <v>5554.2059204101597</v>
      </c>
    </row>
    <row r="1883" spans="1:10" x14ac:dyDescent="0.2">
      <c r="A1883" s="6" t="s">
        <v>3173</v>
      </c>
      <c r="B1883" s="1" t="s">
        <v>8398</v>
      </c>
      <c r="C1883" s="95" t="s">
        <v>6269</v>
      </c>
      <c r="D1883" s="95" t="s">
        <v>12677</v>
      </c>
      <c r="E1883" s="95" t="s">
        <v>6652</v>
      </c>
      <c r="F1883" s="95" t="s">
        <v>6307</v>
      </c>
      <c r="G1883" s="95" t="s">
        <v>6307</v>
      </c>
      <c r="H1883" s="106">
        <v>5518.9211077008904</v>
      </c>
      <c r="I1883" s="16">
        <v>5523.0688200548902</v>
      </c>
      <c r="J1883" s="94">
        <v>5518.9211077008904</v>
      </c>
    </row>
    <row r="1884" spans="1:10" x14ac:dyDescent="0.2">
      <c r="A1884" s="6" t="s">
        <v>3191</v>
      </c>
      <c r="B1884" s="1" t="s">
        <v>8399</v>
      </c>
      <c r="C1884" s="95" t="s">
        <v>6269</v>
      </c>
      <c r="D1884" s="95" t="s">
        <v>12677</v>
      </c>
      <c r="E1884" s="95" t="s">
        <v>6652</v>
      </c>
      <c r="F1884" s="95" t="s">
        <v>6307</v>
      </c>
      <c r="G1884" s="95" t="s">
        <v>6307</v>
      </c>
      <c r="H1884" s="106">
        <v>5587.5219295726101</v>
      </c>
      <c r="I1884" s="16">
        <v>5523.0688200548902</v>
      </c>
      <c r="J1884" s="94">
        <v>5587.5219295726101</v>
      </c>
    </row>
    <row r="1885" spans="1:10" x14ac:dyDescent="0.2">
      <c r="A1885" s="6" t="s">
        <v>3169</v>
      </c>
      <c r="B1885" s="1" t="s">
        <v>8296</v>
      </c>
      <c r="C1885" s="95" t="s">
        <v>6269</v>
      </c>
      <c r="D1885" s="95" t="s">
        <v>12677</v>
      </c>
      <c r="E1885" s="95" t="s">
        <v>6652</v>
      </c>
      <c r="F1885" s="95" t="s">
        <v>6307</v>
      </c>
      <c r="G1885" s="95" t="s">
        <v>6307</v>
      </c>
      <c r="H1885" s="106">
        <v>5388.7017008463499</v>
      </c>
      <c r="I1885" s="16">
        <v>5523.0688200548902</v>
      </c>
      <c r="J1885" s="94">
        <v>5388.7017008463499</v>
      </c>
    </row>
    <row r="1886" spans="1:10" x14ac:dyDescent="0.2">
      <c r="A1886" s="6" t="s">
        <v>3168</v>
      </c>
      <c r="B1886" s="1" t="s">
        <v>12324</v>
      </c>
      <c r="C1886" s="95" t="s">
        <v>6269</v>
      </c>
      <c r="D1886" s="95" t="s">
        <v>12677</v>
      </c>
      <c r="E1886" s="95" t="s">
        <v>6652</v>
      </c>
      <c r="F1886" s="95" t="s">
        <v>6307</v>
      </c>
      <c r="G1886" s="95" t="s">
        <v>6307</v>
      </c>
      <c r="H1886" s="106">
        <v>5506.9015136718799</v>
      </c>
      <c r="I1886" s="16">
        <v>5523.0688200548902</v>
      </c>
      <c r="J1886" s="94">
        <v>5506.9015136718799</v>
      </c>
    </row>
    <row r="1887" spans="1:10" x14ac:dyDescent="0.2">
      <c r="A1887" s="6" t="s">
        <v>3499</v>
      </c>
      <c r="B1887" s="1" t="s">
        <v>8400</v>
      </c>
      <c r="C1887" s="95" t="s">
        <v>6269</v>
      </c>
      <c r="D1887" s="95" t="s">
        <v>12677</v>
      </c>
      <c r="E1887" s="95" t="s">
        <v>6652</v>
      </c>
      <c r="F1887" s="95" t="s">
        <v>6293</v>
      </c>
      <c r="G1887" s="95" t="s">
        <v>6293</v>
      </c>
      <c r="H1887" s="106">
        <v>5487.6381680927598</v>
      </c>
      <c r="I1887" s="16">
        <v>5453.4006488689902</v>
      </c>
      <c r="J1887" s="94">
        <v>5487.6381680927598</v>
      </c>
    </row>
    <row r="1888" spans="1:10" x14ac:dyDescent="0.2">
      <c r="A1888" s="6" t="s">
        <v>3556</v>
      </c>
      <c r="B1888" s="1" t="s">
        <v>8401</v>
      </c>
      <c r="C1888" s="95" t="s">
        <v>6269</v>
      </c>
      <c r="D1888" s="95" t="s">
        <v>12677</v>
      </c>
      <c r="E1888" s="95" t="s">
        <v>6652</v>
      </c>
      <c r="F1888" s="95" t="s">
        <v>6298</v>
      </c>
      <c r="G1888" s="95" t="s">
        <v>6298</v>
      </c>
      <c r="H1888" s="106">
        <v>5410.8356584821404</v>
      </c>
      <c r="I1888" s="16">
        <v>5486.2809354380997</v>
      </c>
      <c r="J1888" s="94">
        <v>5410.8356584821404</v>
      </c>
    </row>
    <row r="1889" spans="1:10" x14ac:dyDescent="0.2">
      <c r="A1889" s="6" t="s">
        <v>3490</v>
      </c>
      <c r="B1889" s="1" t="s">
        <v>8402</v>
      </c>
      <c r="C1889" s="95" t="s">
        <v>6269</v>
      </c>
      <c r="D1889" s="95" t="s">
        <v>12677</v>
      </c>
      <c r="E1889" s="95" t="s">
        <v>6652</v>
      </c>
      <c r="F1889" s="95" t="s">
        <v>6293</v>
      </c>
      <c r="G1889" s="95" t="s">
        <v>6293</v>
      </c>
      <c r="H1889" s="106">
        <v>5417.7242160373298</v>
      </c>
      <c r="I1889" s="16">
        <v>5453.4006488689902</v>
      </c>
      <c r="J1889" s="94">
        <v>5417.7242160373298</v>
      </c>
    </row>
    <row r="1890" spans="1:10" x14ac:dyDescent="0.2">
      <c r="A1890" s="6" t="s">
        <v>3558</v>
      </c>
      <c r="B1890" s="1" t="s">
        <v>8403</v>
      </c>
      <c r="C1890" s="95" t="s">
        <v>6269</v>
      </c>
      <c r="D1890" s="95" t="s">
        <v>12677</v>
      </c>
      <c r="E1890" s="95" t="s">
        <v>6652</v>
      </c>
      <c r="F1890" s="95" t="s">
        <v>6298</v>
      </c>
      <c r="G1890" s="95" t="s">
        <v>6298</v>
      </c>
      <c r="H1890" s="106">
        <v>5564.7659557711704</v>
      </c>
      <c r="I1890" s="16">
        <v>5486.2809354380997</v>
      </c>
      <c r="J1890" s="94">
        <v>5564.7659557711704</v>
      </c>
    </row>
    <row r="1891" spans="1:10" x14ac:dyDescent="0.2">
      <c r="A1891" s="6" t="s">
        <v>3357</v>
      </c>
      <c r="B1891" s="1" t="s">
        <v>8404</v>
      </c>
      <c r="C1891" s="95" t="s">
        <v>6269</v>
      </c>
      <c r="D1891" s="95" t="s">
        <v>12677</v>
      </c>
      <c r="E1891" s="95" t="s">
        <v>6652</v>
      </c>
      <c r="F1891" s="95" t="s">
        <v>6302</v>
      </c>
      <c r="G1891" s="95" t="s">
        <v>6302</v>
      </c>
      <c r="H1891" s="106">
        <v>5403.7312295603197</v>
      </c>
      <c r="I1891" s="16">
        <v>5502.1745341736596</v>
      </c>
      <c r="J1891" s="94">
        <v>5403.7312295603197</v>
      </c>
    </row>
    <row r="1892" spans="1:10" x14ac:dyDescent="0.2">
      <c r="A1892" s="6" t="s">
        <v>3478</v>
      </c>
      <c r="B1892" s="1" t="s">
        <v>8405</v>
      </c>
      <c r="C1892" s="95" t="s">
        <v>6269</v>
      </c>
      <c r="D1892" s="95" t="s">
        <v>12677</v>
      </c>
      <c r="E1892" s="95" t="s">
        <v>6652</v>
      </c>
      <c r="F1892" s="95" t="s">
        <v>6281</v>
      </c>
      <c r="G1892" s="95" t="s">
        <v>6281</v>
      </c>
      <c r="H1892" s="106">
        <v>5374.9780606356499</v>
      </c>
      <c r="I1892" s="16">
        <v>5340.64851849763</v>
      </c>
      <c r="J1892" s="94">
        <v>5374.9780606356499</v>
      </c>
    </row>
    <row r="1893" spans="1:10" x14ac:dyDescent="0.2">
      <c r="A1893" s="6" t="s">
        <v>3552</v>
      </c>
      <c r="B1893" s="1" t="s">
        <v>8406</v>
      </c>
      <c r="C1893" s="95" t="s">
        <v>6269</v>
      </c>
      <c r="D1893" s="95" t="s">
        <v>12677</v>
      </c>
      <c r="E1893" s="95" t="s">
        <v>6652</v>
      </c>
      <c r="F1893" s="95" t="s">
        <v>6298</v>
      </c>
      <c r="G1893" s="95" t="s">
        <v>6298</v>
      </c>
      <c r="H1893" s="106">
        <v>5576.2576497395803</v>
      </c>
      <c r="I1893" s="16">
        <v>5486.2809354380997</v>
      </c>
      <c r="J1893" s="94">
        <v>5576.2576497395803</v>
      </c>
    </row>
    <row r="1894" spans="1:10" x14ac:dyDescent="0.2">
      <c r="A1894" s="6" t="s">
        <v>3411</v>
      </c>
      <c r="B1894" s="1" t="s">
        <v>8407</v>
      </c>
      <c r="C1894" s="95" t="s">
        <v>6269</v>
      </c>
      <c r="D1894" s="95" t="s">
        <v>12677</v>
      </c>
      <c r="E1894" s="95" t="s">
        <v>6652</v>
      </c>
      <c r="F1894" s="95" t="s">
        <v>6302</v>
      </c>
      <c r="G1894" s="95" t="s">
        <v>6302</v>
      </c>
      <c r="H1894" s="106">
        <v>5539.7303503787898</v>
      </c>
      <c r="I1894" s="16">
        <v>5502.1745341736596</v>
      </c>
      <c r="J1894" s="94">
        <v>5539.7303503787898</v>
      </c>
    </row>
    <row r="1895" spans="1:10" x14ac:dyDescent="0.2">
      <c r="A1895" s="6" t="s">
        <v>3406</v>
      </c>
      <c r="B1895" s="1" t="s">
        <v>8408</v>
      </c>
      <c r="C1895" s="95" t="s">
        <v>6269</v>
      </c>
      <c r="D1895" s="95" t="s">
        <v>12677</v>
      </c>
      <c r="E1895" s="95" t="s">
        <v>6652</v>
      </c>
      <c r="F1895" s="95" t="s">
        <v>6302</v>
      </c>
      <c r="G1895" s="95" t="s">
        <v>6302</v>
      </c>
      <c r="H1895" s="106">
        <v>5487.9567123724501</v>
      </c>
      <c r="I1895" s="16">
        <v>5502.1745341736596</v>
      </c>
      <c r="J1895" s="94">
        <v>5487.9567123724501</v>
      </c>
    </row>
    <row r="1896" spans="1:10" x14ac:dyDescent="0.2">
      <c r="A1896" s="6" t="s">
        <v>3387</v>
      </c>
      <c r="B1896" s="1" t="s">
        <v>8409</v>
      </c>
      <c r="C1896" s="95" t="s">
        <v>6269</v>
      </c>
      <c r="D1896" s="95" t="s">
        <v>12677</v>
      </c>
      <c r="E1896" s="95" t="s">
        <v>6652</v>
      </c>
      <c r="F1896" s="95" t="s">
        <v>6302</v>
      </c>
      <c r="G1896" s="95" t="s">
        <v>6302</v>
      </c>
      <c r="H1896" s="106">
        <v>5376.1701235563896</v>
      </c>
      <c r="I1896" s="16">
        <v>5502.1745341736596</v>
      </c>
      <c r="J1896" s="94">
        <v>5376.1701235563896</v>
      </c>
    </row>
    <row r="1897" spans="1:10" x14ac:dyDescent="0.2">
      <c r="A1897" s="6" t="s">
        <v>3485</v>
      </c>
      <c r="B1897" s="1" t="s">
        <v>8410</v>
      </c>
      <c r="C1897" s="95" t="s">
        <v>6269</v>
      </c>
      <c r="D1897" s="95" t="s">
        <v>12677</v>
      </c>
      <c r="E1897" s="95" t="s">
        <v>6652</v>
      </c>
      <c r="F1897" s="95" t="s">
        <v>6293</v>
      </c>
      <c r="G1897" s="95" t="s">
        <v>6293</v>
      </c>
      <c r="H1897" s="106">
        <v>5420.7964877424602</v>
      </c>
      <c r="I1897" s="16">
        <v>5453.4006488689902</v>
      </c>
      <c r="J1897" s="94">
        <v>5420.7964877424602</v>
      </c>
    </row>
    <row r="1898" spans="1:10" x14ac:dyDescent="0.2">
      <c r="A1898" s="6" t="s">
        <v>3535</v>
      </c>
      <c r="B1898" s="1" t="s">
        <v>8411</v>
      </c>
      <c r="C1898" s="95" t="s">
        <v>6269</v>
      </c>
      <c r="D1898" s="95" t="s">
        <v>12677</v>
      </c>
      <c r="E1898" s="95" t="s">
        <v>6652</v>
      </c>
      <c r="F1898" s="95" t="s">
        <v>6298</v>
      </c>
      <c r="G1898" s="95" t="s">
        <v>6298</v>
      </c>
      <c r="H1898" s="106">
        <v>5729.8435807291698</v>
      </c>
      <c r="I1898" s="16">
        <v>5486.2809354380997</v>
      </c>
      <c r="J1898" s="94">
        <v>5729.8435807291698</v>
      </c>
    </row>
    <row r="1899" spans="1:10" x14ac:dyDescent="0.2">
      <c r="A1899" s="6" t="s">
        <v>3398</v>
      </c>
      <c r="B1899" s="1" t="s">
        <v>7852</v>
      </c>
      <c r="C1899" s="95" t="s">
        <v>6269</v>
      </c>
      <c r="D1899" s="95" t="s">
        <v>12677</v>
      </c>
      <c r="E1899" s="95" t="s">
        <v>6652</v>
      </c>
      <c r="F1899" s="95" t="s">
        <v>6302</v>
      </c>
      <c r="G1899" s="95" t="s">
        <v>6302</v>
      </c>
      <c r="H1899" s="106">
        <v>5691.7445831298801</v>
      </c>
      <c r="I1899" s="16">
        <v>5502.1745341736596</v>
      </c>
      <c r="J1899" s="94">
        <v>5691.7445831298801</v>
      </c>
    </row>
    <row r="1900" spans="1:10" x14ac:dyDescent="0.2">
      <c r="A1900" s="6" t="s">
        <v>3557</v>
      </c>
      <c r="B1900" s="1" t="s">
        <v>8412</v>
      </c>
      <c r="C1900" s="95" t="s">
        <v>6269</v>
      </c>
      <c r="D1900" s="95" t="s">
        <v>12677</v>
      </c>
      <c r="E1900" s="95" t="s">
        <v>6652</v>
      </c>
      <c r="F1900" s="95" t="s">
        <v>6298</v>
      </c>
      <c r="G1900" s="95" t="s">
        <v>6298</v>
      </c>
      <c r="H1900" s="106">
        <v>5436.3530804177999</v>
      </c>
      <c r="I1900" s="16">
        <v>5486.2809354380997</v>
      </c>
      <c r="J1900" s="94">
        <v>5436.3530804177999</v>
      </c>
    </row>
    <row r="1901" spans="1:10" x14ac:dyDescent="0.2">
      <c r="A1901" s="6" t="s">
        <v>3363</v>
      </c>
      <c r="B1901" s="1" t="s">
        <v>8413</v>
      </c>
      <c r="C1901" s="95" t="s">
        <v>6269</v>
      </c>
      <c r="D1901" s="95" t="s">
        <v>12677</v>
      </c>
      <c r="E1901" s="95" t="s">
        <v>6652</v>
      </c>
      <c r="F1901" s="95" t="s">
        <v>6302</v>
      </c>
      <c r="G1901" s="95" t="s">
        <v>6302</v>
      </c>
      <c r="H1901" s="106">
        <v>5424.4815327658598</v>
      </c>
      <c r="I1901" s="16">
        <v>5502.1745341736596</v>
      </c>
      <c r="J1901" s="94">
        <v>5424.4815327658598</v>
      </c>
    </row>
    <row r="1902" spans="1:10" x14ac:dyDescent="0.2">
      <c r="A1902" s="6" t="s">
        <v>3394</v>
      </c>
      <c r="B1902" s="1" t="s">
        <v>8414</v>
      </c>
      <c r="C1902" s="95" t="s">
        <v>6269</v>
      </c>
      <c r="D1902" s="95" t="s">
        <v>12677</v>
      </c>
      <c r="E1902" s="95" t="s">
        <v>6652</v>
      </c>
      <c r="F1902" s="95" t="s">
        <v>6302</v>
      </c>
      <c r="G1902" s="95" t="s">
        <v>6302</v>
      </c>
      <c r="H1902" s="106">
        <v>5587.16451171875</v>
      </c>
      <c r="I1902" s="16">
        <v>5502.1745341736596</v>
      </c>
      <c r="J1902" s="94">
        <v>5587.16451171875</v>
      </c>
    </row>
    <row r="1903" spans="1:10" x14ac:dyDescent="0.2">
      <c r="A1903" s="6" t="s">
        <v>3487</v>
      </c>
      <c r="B1903" s="1" t="s">
        <v>8415</v>
      </c>
      <c r="C1903" s="95" t="s">
        <v>6269</v>
      </c>
      <c r="D1903" s="95" t="s">
        <v>12677</v>
      </c>
      <c r="E1903" s="95" t="s">
        <v>6652</v>
      </c>
      <c r="F1903" s="95" t="s">
        <v>6293</v>
      </c>
      <c r="G1903" s="95" t="s">
        <v>6293</v>
      </c>
      <c r="H1903" s="106">
        <v>5550.0559430803596</v>
      </c>
      <c r="I1903" s="16">
        <v>5453.4006488689902</v>
      </c>
      <c r="J1903" s="94">
        <v>5550.0559430803596</v>
      </c>
    </row>
    <row r="1904" spans="1:10" x14ac:dyDescent="0.2">
      <c r="A1904" s="6" t="s">
        <v>3561</v>
      </c>
      <c r="B1904" s="1" t="s">
        <v>8416</v>
      </c>
      <c r="C1904" s="95" t="s">
        <v>6269</v>
      </c>
      <c r="D1904" s="95" t="s">
        <v>12677</v>
      </c>
      <c r="E1904" s="95" t="s">
        <v>6652</v>
      </c>
      <c r="F1904" s="95" t="s">
        <v>6298</v>
      </c>
      <c r="G1904" s="95" t="s">
        <v>6298</v>
      </c>
      <c r="H1904" s="106">
        <v>5305.8123649434801</v>
      </c>
      <c r="I1904" s="16">
        <v>5486.2809354380997</v>
      </c>
      <c r="J1904" s="94">
        <v>5305.8123649434801</v>
      </c>
    </row>
    <row r="1905" spans="1:10" x14ac:dyDescent="0.2">
      <c r="A1905" s="6" t="s">
        <v>3426</v>
      </c>
      <c r="B1905" s="1" t="s">
        <v>8417</v>
      </c>
      <c r="C1905" s="95" t="s">
        <v>6269</v>
      </c>
      <c r="D1905" s="95" t="s">
        <v>12677</v>
      </c>
      <c r="E1905" s="95" t="s">
        <v>6652</v>
      </c>
      <c r="F1905" s="95" t="s">
        <v>6302</v>
      </c>
      <c r="G1905" s="95" t="s">
        <v>6302</v>
      </c>
      <c r="H1905" s="106">
        <v>5477.7433755228803</v>
      </c>
      <c r="I1905" s="16">
        <v>5502.1745341736596</v>
      </c>
      <c r="J1905" s="94">
        <v>5477.7433755228803</v>
      </c>
    </row>
    <row r="1906" spans="1:10" x14ac:dyDescent="0.2">
      <c r="A1906" s="6" t="s">
        <v>3372</v>
      </c>
      <c r="B1906" s="1" t="s">
        <v>8418</v>
      </c>
      <c r="C1906" s="95" t="s">
        <v>6269</v>
      </c>
      <c r="D1906" s="95" t="s">
        <v>12677</v>
      </c>
      <c r="E1906" s="95" t="s">
        <v>6652</v>
      </c>
      <c r="F1906" s="95" t="s">
        <v>6302</v>
      </c>
      <c r="G1906" s="95" t="s">
        <v>6302</v>
      </c>
      <c r="H1906" s="106">
        <v>5593.6073790433102</v>
      </c>
      <c r="I1906" s="16">
        <v>5502.1745341736596</v>
      </c>
      <c r="J1906" s="94">
        <v>5593.6073790433102</v>
      </c>
    </row>
    <row r="1907" spans="1:10" x14ac:dyDescent="0.2">
      <c r="A1907" s="6" t="s">
        <v>3548</v>
      </c>
      <c r="B1907" s="1" t="s">
        <v>8419</v>
      </c>
      <c r="C1907" s="95" t="s">
        <v>6269</v>
      </c>
      <c r="D1907" s="95" t="s">
        <v>12677</v>
      </c>
      <c r="E1907" s="95" t="s">
        <v>6652</v>
      </c>
      <c r="F1907" s="95" t="s">
        <v>6298</v>
      </c>
      <c r="G1907" s="95" t="s">
        <v>6298</v>
      </c>
      <c r="H1907" s="106">
        <v>5349.8012995793297</v>
      </c>
      <c r="I1907" s="16">
        <v>5486.2809354380997</v>
      </c>
      <c r="J1907" s="94">
        <v>5349.8012995793297</v>
      </c>
    </row>
    <row r="1908" spans="1:10" x14ac:dyDescent="0.2">
      <c r="A1908" s="6" t="s">
        <v>3480</v>
      </c>
      <c r="B1908" s="1" t="s">
        <v>8420</v>
      </c>
      <c r="C1908" s="95" t="s">
        <v>6269</v>
      </c>
      <c r="D1908" s="95" t="s">
        <v>12677</v>
      </c>
      <c r="E1908" s="95" t="s">
        <v>6652</v>
      </c>
      <c r="F1908" s="95" t="s">
        <v>6293</v>
      </c>
      <c r="G1908" s="95" t="s">
        <v>6293</v>
      </c>
      <c r="H1908" s="106">
        <v>5489.1102193196602</v>
      </c>
      <c r="I1908" s="16">
        <v>5453.4006488689902</v>
      </c>
      <c r="J1908" s="94">
        <v>5489.1102193196602</v>
      </c>
    </row>
    <row r="1909" spans="1:10" x14ac:dyDescent="0.2">
      <c r="A1909" s="6" t="s">
        <v>3551</v>
      </c>
      <c r="B1909" s="1" t="s">
        <v>8421</v>
      </c>
      <c r="C1909" s="95" t="s">
        <v>6269</v>
      </c>
      <c r="D1909" s="95" t="s">
        <v>12677</v>
      </c>
      <c r="E1909" s="95" t="s">
        <v>6652</v>
      </c>
      <c r="F1909" s="95" t="s">
        <v>6298</v>
      </c>
      <c r="G1909" s="95" t="s">
        <v>6298</v>
      </c>
      <c r="H1909" s="106">
        <v>5661.6449652777801</v>
      </c>
      <c r="I1909" s="16">
        <v>5486.2809354380997</v>
      </c>
      <c r="J1909" s="94">
        <v>5661.6449652777801</v>
      </c>
    </row>
    <row r="1910" spans="1:10" x14ac:dyDescent="0.2">
      <c r="A1910" s="6" t="s">
        <v>3555</v>
      </c>
      <c r="B1910" s="1" t="s">
        <v>8422</v>
      </c>
      <c r="C1910" s="95" t="s">
        <v>6269</v>
      </c>
      <c r="D1910" s="95" t="s">
        <v>12677</v>
      </c>
      <c r="E1910" s="95" t="s">
        <v>6652</v>
      </c>
      <c r="F1910" s="95" t="s">
        <v>6298</v>
      </c>
      <c r="G1910" s="95" t="s">
        <v>6298</v>
      </c>
      <c r="H1910" s="106">
        <v>5528.36136402803</v>
      </c>
      <c r="I1910" s="16">
        <v>5486.2809354380997</v>
      </c>
      <c r="J1910" s="94">
        <v>5528.36136402803</v>
      </c>
    </row>
    <row r="1911" spans="1:10" x14ac:dyDescent="0.2">
      <c r="A1911" s="6" t="s">
        <v>3395</v>
      </c>
      <c r="B1911" s="1" t="s">
        <v>8423</v>
      </c>
      <c r="C1911" s="95" t="s">
        <v>6269</v>
      </c>
      <c r="D1911" s="95" t="s">
        <v>12677</v>
      </c>
      <c r="E1911" s="95" t="s">
        <v>6652</v>
      </c>
      <c r="F1911" s="95" t="s">
        <v>6302</v>
      </c>
      <c r="G1911" s="95" t="s">
        <v>6302</v>
      </c>
      <c r="H1911" s="106">
        <v>5687.1477748325897</v>
      </c>
      <c r="I1911" s="16">
        <v>5502.1745341736596</v>
      </c>
      <c r="J1911" s="94">
        <v>5687.1477748325897</v>
      </c>
    </row>
    <row r="1912" spans="1:10" x14ac:dyDescent="0.2">
      <c r="A1912" s="6" t="s">
        <v>3472</v>
      </c>
      <c r="B1912" s="1" t="s">
        <v>8424</v>
      </c>
      <c r="C1912" s="95" t="s">
        <v>6269</v>
      </c>
      <c r="D1912" s="95" t="s">
        <v>12677</v>
      </c>
      <c r="E1912" s="95" t="s">
        <v>6652</v>
      </c>
      <c r="F1912" s="95" t="s">
        <v>6293</v>
      </c>
      <c r="G1912" s="95" t="s">
        <v>6293</v>
      </c>
      <c r="H1912" s="106">
        <v>5439.85960210756</v>
      </c>
      <c r="I1912" s="16">
        <v>5453.4006488689902</v>
      </c>
      <c r="J1912" s="94">
        <v>5439.85960210756</v>
      </c>
    </row>
    <row r="1913" spans="1:10" x14ac:dyDescent="0.2">
      <c r="A1913" s="6" t="s">
        <v>3538</v>
      </c>
      <c r="B1913" s="1" t="s">
        <v>8425</v>
      </c>
      <c r="C1913" s="95" t="s">
        <v>6269</v>
      </c>
      <c r="D1913" s="95" t="s">
        <v>12677</v>
      </c>
      <c r="E1913" s="95" t="s">
        <v>6652</v>
      </c>
      <c r="F1913" s="95" t="s">
        <v>6298</v>
      </c>
      <c r="G1913" s="95" t="s">
        <v>6298</v>
      </c>
      <c r="H1913" s="106">
        <v>5384.1425444504303</v>
      </c>
      <c r="I1913" s="16">
        <v>5486.2809354380997</v>
      </c>
      <c r="J1913" s="94">
        <v>5384.1425444504303</v>
      </c>
    </row>
    <row r="1914" spans="1:10" x14ac:dyDescent="0.2">
      <c r="A1914" s="6" t="s">
        <v>3476</v>
      </c>
      <c r="B1914" s="1" t="s">
        <v>8426</v>
      </c>
      <c r="C1914" s="95" t="s">
        <v>6269</v>
      </c>
      <c r="D1914" s="95" t="s">
        <v>12677</v>
      </c>
      <c r="E1914" s="95" t="s">
        <v>6652</v>
      </c>
      <c r="F1914" s="95" t="s">
        <v>6293</v>
      </c>
      <c r="G1914" s="95" t="s">
        <v>6293</v>
      </c>
      <c r="H1914" s="106">
        <v>5446.5890334108999</v>
      </c>
      <c r="I1914" s="16">
        <v>5453.4006488689902</v>
      </c>
      <c r="J1914" s="94">
        <v>5446.5890334108999</v>
      </c>
    </row>
    <row r="1915" spans="1:10" x14ac:dyDescent="0.2">
      <c r="A1915" s="6" t="s">
        <v>3414</v>
      </c>
      <c r="B1915" s="1" t="s">
        <v>8427</v>
      </c>
      <c r="C1915" s="95" t="s">
        <v>6269</v>
      </c>
      <c r="D1915" s="95" t="s">
        <v>12677</v>
      </c>
      <c r="E1915" s="95" t="s">
        <v>6652</v>
      </c>
      <c r="F1915" s="95" t="s">
        <v>6302</v>
      </c>
      <c r="G1915" s="95" t="s">
        <v>6302</v>
      </c>
      <c r="H1915" s="106">
        <v>5463.8212982753503</v>
      </c>
      <c r="I1915" s="16">
        <v>5502.1745341736596</v>
      </c>
      <c r="J1915" s="94">
        <v>5463.8212982753503</v>
      </c>
    </row>
    <row r="1916" spans="1:10" x14ac:dyDescent="0.2">
      <c r="A1916" s="6" t="s">
        <v>3539</v>
      </c>
      <c r="B1916" s="1" t="s">
        <v>7823</v>
      </c>
      <c r="C1916" s="95" t="s">
        <v>6269</v>
      </c>
      <c r="D1916" s="95" t="s">
        <v>12677</v>
      </c>
      <c r="E1916" s="95" t="s">
        <v>6652</v>
      </c>
      <c r="F1916" s="95" t="s">
        <v>6298</v>
      </c>
      <c r="G1916" s="95" t="s">
        <v>6298</v>
      </c>
      <c r="H1916" s="106">
        <v>5624.0923276154899</v>
      </c>
      <c r="I1916" s="16">
        <v>5486.2809354380997</v>
      </c>
      <c r="J1916" s="94">
        <v>5624.0923276154899</v>
      </c>
    </row>
    <row r="1917" spans="1:10" x14ac:dyDescent="0.2">
      <c r="A1917" s="6" t="s">
        <v>3473</v>
      </c>
      <c r="B1917" s="1" t="s">
        <v>8428</v>
      </c>
      <c r="C1917" s="95" t="s">
        <v>6269</v>
      </c>
      <c r="D1917" s="95" t="s">
        <v>12677</v>
      </c>
      <c r="E1917" s="95" t="s">
        <v>6652</v>
      </c>
      <c r="F1917" s="95" t="s">
        <v>6281</v>
      </c>
      <c r="G1917" s="95" t="s">
        <v>6281</v>
      </c>
      <c r="H1917" s="106">
        <v>5380.265625</v>
      </c>
      <c r="I1917" s="16">
        <v>5340.64851849763</v>
      </c>
      <c r="J1917" s="94">
        <v>5380.265625</v>
      </c>
    </row>
    <row r="1918" spans="1:10" x14ac:dyDescent="0.2">
      <c r="A1918" s="6" t="s">
        <v>3380</v>
      </c>
      <c r="B1918" s="1" t="s">
        <v>8429</v>
      </c>
      <c r="C1918" s="95" t="s">
        <v>6269</v>
      </c>
      <c r="D1918" s="95" t="s">
        <v>12677</v>
      </c>
      <c r="E1918" s="95" t="s">
        <v>6652</v>
      </c>
      <c r="F1918" s="95" t="s">
        <v>6302</v>
      </c>
      <c r="G1918" s="95" t="s">
        <v>6302</v>
      </c>
      <c r="H1918" s="106">
        <v>5659.9484049479197</v>
      </c>
      <c r="I1918" s="16">
        <v>5502.1745341736596</v>
      </c>
      <c r="J1918" s="94">
        <v>5659.9484049479197</v>
      </c>
    </row>
    <row r="1919" spans="1:10" x14ac:dyDescent="0.2">
      <c r="A1919" s="6" t="s">
        <v>3554</v>
      </c>
      <c r="B1919" s="1" t="s">
        <v>8430</v>
      </c>
      <c r="C1919" s="95" t="s">
        <v>6269</v>
      </c>
      <c r="D1919" s="95" t="s">
        <v>12677</v>
      </c>
      <c r="E1919" s="95" t="s">
        <v>6652</v>
      </c>
      <c r="F1919" s="95" t="s">
        <v>6298</v>
      </c>
      <c r="G1919" s="95" t="s">
        <v>6298</v>
      </c>
      <c r="H1919" s="106">
        <v>5596.4092796969098</v>
      </c>
      <c r="I1919" s="16">
        <v>5486.2809354380997</v>
      </c>
      <c r="J1919" s="94">
        <v>5596.4092796969098</v>
      </c>
    </row>
    <row r="1920" spans="1:10" x14ac:dyDescent="0.2">
      <c r="A1920" s="6" t="s">
        <v>3396</v>
      </c>
      <c r="B1920" s="1" t="s">
        <v>8431</v>
      </c>
      <c r="C1920" s="95" t="s">
        <v>6269</v>
      </c>
      <c r="D1920" s="95" t="s">
        <v>12677</v>
      </c>
      <c r="E1920" s="95" t="s">
        <v>6652</v>
      </c>
      <c r="F1920" s="95" t="s">
        <v>6302</v>
      </c>
      <c r="G1920" s="95" t="s">
        <v>6302</v>
      </c>
      <c r="H1920" s="106">
        <v>5350.6137012768804</v>
      </c>
      <c r="I1920" s="16">
        <v>5502.1745341736596</v>
      </c>
      <c r="J1920" s="94">
        <v>5350.6137012768804</v>
      </c>
    </row>
    <row r="1921" spans="1:10" x14ac:dyDescent="0.2">
      <c r="A1921" s="6" t="s">
        <v>3369</v>
      </c>
      <c r="B1921" s="1" t="s">
        <v>8432</v>
      </c>
      <c r="C1921" s="95" t="s">
        <v>6269</v>
      </c>
      <c r="D1921" s="95" t="s">
        <v>12677</v>
      </c>
      <c r="E1921" s="95" t="s">
        <v>6652</v>
      </c>
      <c r="F1921" s="95" t="s">
        <v>6302</v>
      </c>
      <c r="G1921" s="95" t="s">
        <v>6302</v>
      </c>
      <c r="H1921" s="106">
        <v>5545.64040039062</v>
      </c>
      <c r="I1921" s="16">
        <v>5502.1745341736596</v>
      </c>
      <c r="J1921" s="94">
        <v>5545.64040039062</v>
      </c>
    </row>
    <row r="1922" spans="1:10" x14ac:dyDescent="0.2">
      <c r="A1922" s="6" t="s">
        <v>3424</v>
      </c>
      <c r="B1922" s="1" t="s">
        <v>8433</v>
      </c>
      <c r="C1922" s="95" t="s">
        <v>6269</v>
      </c>
      <c r="D1922" s="95" t="s">
        <v>12677</v>
      </c>
      <c r="E1922" s="95" t="s">
        <v>6652</v>
      </c>
      <c r="F1922" s="95" t="s">
        <v>6302</v>
      </c>
      <c r="G1922" s="95" t="s">
        <v>6302</v>
      </c>
      <c r="H1922" s="106">
        <v>5785.3389513739203</v>
      </c>
      <c r="I1922" s="16">
        <v>5502.1745341736596</v>
      </c>
      <c r="J1922" s="94">
        <v>5785.3389513739203</v>
      </c>
    </row>
    <row r="1923" spans="1:10" x14ac:dyDescent="0.2">
      <c r="A1923" s="6" t="s">
        <v>3494</v>
      </c>
      <c r="B1923" s="1" t="s">
        <v>8434</v>
      </c>
      <c r="C1923" s="95" t="s">
        <v>6269</v>
      </c>
      <c r="D1923" s="95" t="s">
        <v>12677</v>
      </c>
      <c r="E1923" s="95" t="s">
        <v>6652</v>
      </c>
      <c r="F1923" s="95" t="s">
        <v>6293</v>
      </c>
      <c r="G1923" s="95" t="s">
        <v>6293</v>
      </c>
      <c r="H1923" s="106">
        <v>5361.9474040928199</v>
      </c>
      <c r="I1923" s="16">
        <v>5453.4006488689902</v>
      </c>
      <c r="J1923" s="94">
        <v>5361.9474040928199</v>
      </c>
    </row>
    <row r="1924" spans="1:10" x14ac:dyDescent="0.2">
      <c r="A1924" s="6" t="s">
        <v>3377</v>
      </c>
      <c r="B1924" s="1" t="s">
        <v>7313</v>
      </c>
      <c r="C1924" s="95" t="s">
        <v>6269</v>
      </c>
      <c r="D1924" s="95" t="s">
        <v>12677</v>
      </c>
      <c r="E1924" s="95" t="s">
        <v>6652</v>
      </c>
      <c r="F1924" s="95" t="s">
        <v>6302</v>
      </c>
      <c r="G1924" s="95" t="s">
        <v>6302</v>
      </c>
      <c r="H1924" s="106">
        <v>5691.3874647352404</v>
      </c>
      <c r="I1924" s="16">
        <v>5502.1745341736596</v>
      </c>
      <c r="J1924" s="94">
        <v>5691.3874647352404</v>
      </c>
    </row>
    <row r="1925" spans="1:10" x14ac:dyDescent="0.2">
      <c r="A1925" s="6" t="s">
        <v>3374</v>
      </c>
      <c r="B1925" s="1" t="s">
        <v>8435</v>
      </c>
      <c r="C1925" s="95" t="s">
        <v>6269</v>
      </c>
      <c r="D1925" s="95" t="s">
        <v>12677</v>
      </c>
      <c r="E1925" s="95" t="s">
        <v>6652</v>
      </c>
      <c r="F1925" s="95" t="s">
        <v>6302</v>
      </c>
      <c r="G1925" s="95" t="s">
        <v>6302</v>
      </c>
      <c r="H1925" s="106">
        <v>5492.7985761088703</v>
      </c>
      <c r="I1925" s="16">
        <v>5502.1745341736596</v>
      </c>
      <c r="J1925" s="94">
        <v>5492.7985761088703</v>
      </c>
    </row>
    <row r="1926" spans="1:10" x14ac:dyDescent="0.2">
      <c r="A1926" s="6" t="s">
        <v>3540</v>
      </c>
      <c r="B1926" s="1" t="s">
        <v>8436</v>
      </c>
      <c r="C1926" s="95" t="s">
        <v>6269</v>
      </c>
      <c r="D1926" s="95" t="s">
        <v>12677</v>
      </c>
      <c r="E1926" s="95" t="s">
        <v>6652</v>
      </c>
      <c r="F1926" s="95" t="s">
        <v>6298</v>
      </c>
      <c r="G1926" s="95" t="s">
        <v>6298</v>
      </c>
      <c r="H1926" s="106">
        <v>5731.8584480932204</v>
      </c>
      <c r="I1926" s="16">
        <v>5486.2809354380997</v>
      </c>
      <c r="J1926" s="94">
        <v>5731.8584480932204</v>
      </c>
    </row>
    <row r="1927" spans="1:10" x14ac:dyDescent="0.2">
      <c r="A1927" s="6" t="s">
        <v>3495</v>
      </c>
      <c r="B1927" s="1" t="s">
        <v>8437</v>
      </c>
      <c r="C1927" s="95" t="s">
        <v>6269</v>
      </c>
      <c r="D1927" s="95" t="s">
        <v>12677</v>
      </c>
      <c r="E1927" s="95" t="s">
        <v>6652</v>
      </c>
      <c r="F1927" s="95" t="s">
        <v>6293</v>
      </c>
      <c r="G1927" s="95" t="s">
        <v>6293</v>
      </c>
      <c r="H1927" s="106">
        <v>5422.5335629111796</v>
      </c>
      <c r="I1927" s="16">
        <v>5453.4006488689902</v>
      </c>
      <c r="J1927" s="94">
        <v>5422.5335629111796</v>
      </c>
    </row>
    <row r="1928" spans="1:10" x14ac:dyDescent="0.2">
      <c r="A1928" s="6" t="s">
        <v>3417</v>
      </c>
      <c r="B1928" s="1" t="s">
        <v>8438</v>
      </c>
      <c r="C1928" s="95" t="s">
        <v>6269</v>
      </c>
      <c r="D1928" s="95" t="s">
        <v>12677</v>
      </c>
      <c r="E1928" s="95" t="s">
        <v>6652</v>
      </c>
      <c r="F1928" s="95" t="s">
        <v>6302</v>
      </c>
      <c r="G1928" s="95" t="s">
        <v>6302</v>
      </c>
      <c r="H1928" s="106">
        <v>5519.7457871548004</v>
      </c>
      <c r="I1928" s="16">
        <v>5502.1745341736596</v>
      </c>
      <c r="J1928" s="94">
        <v>5519.7457871548004</v>
      </c>
    </row>
    <row r="1929" spans="1:10" x14ac:dyDescent="0.2">
      <c r="A1929" s="6" t="s">
        <v>3477</v>
      </c>
      <c r="B1929" s="1" t="s">
        <v>8439</v>
      </c>
      <c r="C1929" s="95" t="s">
        <v>6269</v>
      </c>
      <c r="D1929" s="95" t="s">
        <v>12677</v>
      </c>
      <c r="E1929" s="95" t="s">
        <v>6652</v>
      </c>
      <c r="F1929" s="95" t="s">
        <v>6293</v>
      </c>
      <c r="G1929" s="95" t="s">
        <v>6293</v>
      </c>
      <c r="H1929" s="106">
        <v>5420.1807074652797</v>
      </c>
      <c r="I1929" s="16">
        <v>5453.4006488689902</v>
      </c>
      <c r="J1929" s="94">
        <v>5420.1807074652797</v>
      </c>
    </row>
    <row r="1930" spans="1:10" x14ac:dyDescent="0.2">
      <c r="A1930" s="6" t="s">
        <v>3492</v>
      </c>
      <c r="B1930" s="1" t="s">
        <v>8440</v>
      </c>
      <c r="C1930" s="95" t="s">
        <v>6269</v>
      </c>
      <c r="D1930" s="95" t="s">
        <v>12677</v>
      </c>
      <c r="E1930" s="95" t="s">
        <v>6652</v>
      </c>
      <c r="F1930" s="95" t="s">
        <v>6293</v>
      </c>
      <c r="G1930" s="95" t="s">
        <v>6293</v>
      </c>
      <c r="H1930" s="106">
        <v>5381.4180683992299</v>
      </c>
      <c r="I1930" s="16">
        <v>5453.4006488689902</v>
      </c>
      <c r="J1930" s="94">
        <v>5381.4180683992299</v>
      </c>
    </row>
    <row r="1931" spans="1:10" x14ac:dyDescent="0.2">
      <c r="A1931" s="6" t="s">
        <v>3501</v>
      </c>
      <c r="B1931" s="1" t="s">
        <v>8441</v>
      </c>
      <c r="C1931" s="95" t="s">
        <v>6269</v>
      </c>
      <c r="D1931" s="95" t="s">
        <v>12677</v>
      </c>
      <c r="E1931" s="95" t="s">
        <v>6652</v>
      </c>
      <c r="F1931" s="95" t="s">
        <v>6293</v>
      </c>
      <c r="G1931" s="95" t="s">
        <v>6293</v>
      </c>
      <c r="H1931" s="106">
        <v>5366.9512400072699</v>
      </c>
      <c r="I1931" s="16">
        <v>5453.4006488689902</v>
      </c>
      <c r="J1931" s="94">
        <v>5366.9512400072699</v>
      </c>
    </row>
    <row r="1932" spans="1:10" x14ac:dyDescent="0.2">
      <c r="A1932" s="6" t="s">
        <v>3371</v>
      </c>
      <c r="B1932" s="1" t="s">
        <v>8442</v>
      </c>
      <c r="C1932" s="95" t="s">
        <v>6269</v>
      </c>
      <c r="D1932" s="95" t="s">
        <v>12677</v>
      </c>
      <c r="E1932" s="95" t="s">
        <v>6652</v>
      </c>
      <c r="F1932" s="95" t="s">
        <v>6302</v>
      </c>
      <c r="G1932" s="95" t="s">
        <v>6302</v>
      </c>
      <c r="H1932" s="106">
        <v>5390.6840483566803</v>
      </c>
      <c r="I1932" s="16">
        <v>5502.1745341736596</v>
      </c>
      <c r="J1932" s="94">
        <v>5390.6840483566803</v>
      </c>
    </row>
    <row r="1933" spans="1:10" x14ac:dyDescent="0.2">
      <c r="A1933" s="6" t="s">
        <v>3471</v>
      </c>
      <c r="B1933" s="1" t="s">
        <v>12325</v>
      </c>
      <c r="C1933" s="95" t="s">
        <v>6269</v>
      </c>
      <c r="D1933" s="95" t="s">
        <v>12677</v>
      </c>
      <c r="E1933" s="95" t="s">
        <v>6652</v>
      </c>
      <c r="F1933" s="95" t="s">
        <v>6293</v>
      </c>
      <c r="G1933" s="95" t="s">
        <v>6293</v>
      </c>
      <c r="H1933" s="106">
        <v>5413.0044541686502</v>
      </c>
      <c r="I1933" s="16">
        <v>5453.4006488689902</v>
      </c>
      <c r="J1933" s="94">
        <v>5413.0044541686502</v>
      </c>
    </row>
    <row r="1934" spans="1:10" x14ac:dyDescent="0.2">
      <c r="A1934" s="6" t="s">
        <v>3381</v>
      </c>
      <c r="B1934" s="1" t="s">
        <v>8444</v>
      </c>
      <c r="C1934" s="95" t="s">
        <v>6269</v>
      </c>
      <c r="D1934" s="95" t="s">
        <v>12677</v>
      </c>
      <c r="E1934" s="95" t="s">
        <v>6652</v>
      </c>
      <c r="F1934" s="95" t="s">
        <v>6302</v>
      </c>
      <c r="G1934" s="95" t="s">
        <v>6302</v>
      </c>
      <c r="H1934" s="106">
        <v>5459.8870588030104</v>
      </c>
      <c r="I1934" s="16">
        <v>5502.1745341736596</v>
      </c>
      <c r="J1934" s="94">
        <v>5459.8870588030104</v>
      </c>
    </row>
    <row r="1935" spans="1:10" x14ac:dyDescent="0.2">
      <c r="A1935" s="6" t="s">
        <v>3384</v>
      </c>
      <c r="B1935" s="1" t="s">
        <v>8445</v>
      </c>
      <c r="C1935" s="95" t="s">
        <v>6269</v>
      </c>
      <c r="D1935" s="95" t="s">
        <v>12677</v>
      </c>
      <c r="E1935" s="95" t="s">
        <v>6652</v>
      </c>
      <c r="F1935" s="95" t="s">
        <v>6302</v>
      </c>
      <c r="G1935" s="95" t="s">
        <v>6302</v>
      </c>
      <c r="H1935" s="106">
        <v>5635.990234375</v>
      </c>
      <c r="I1935" s="16">
        <v>5502.1745341736596</v>
      </c>
      <c r="J1935" s="94">
        <v>5635.990234375</v>
      </c>
    </row>
    <row r="1936" spans="1:10" x14ac:dyDescent="0.2">
      <c r="A1936" s="6" t="s">
        <v>3400</v>
      </c>
      <c r="B1936" s="1" t="s">
        <v>8446</v>
      </c>
      <c r="C1936" s="95" t="s">
        <v>6269</v>
      </c>
      <c r="D1936" s="95" t="s">
        <v>12677</v>
      </c>
      <c r="E1936" s="95" t="s">
        <v>6652</v>
      </c>
      <c r="F1936" s="95" t="s">
        <v>6302</v>
      </c>
      <c r="G1936" s="95" t="s">
        <v>6302</v>
      </c>
      <c r="H1936" s="106">
        <v>5481.4249004289204</v>
      </c>
      <c r="I1936" s="16">
        <v>5502.1745341736596</v>
      </c>
      <c r="J1936" s="94">
        <v>5481.4249004289204</v>
      </c>
    </row>
    <row r="1937" spans="1:10" x14ac:dyDescent="0.2">
      <c r="A1937" s="6" t="s">
        <v>3470</v>
      </c>
      <c r="B1937" s="1" t="s">
        <v>8447</v>
      </c>
      <c r="C1937" s="95" t="s">
        <v>6269</v>
      </c>
      <c r="D1937" s="95" t="s">
        <v>12677</v>
      </c>
      <c r="E1937" s="95" t="s">
        <v>6652</v>
      </c>
      <c r="F1937" s="95" t="s">
        <v>6293</v>
      </c>
      <c r="G1937" s="95" t="s">
        <v>6293</v>
      </c>
      <c r="H1937" s="106">
        <v>5412.8778320312504</v>
      </c>
      <c r="I1937" s="16">
        <v>5453.4006488689902</v>
      </c>
      <c r="J1937" s="94">
        <v>5412.8778320312504</v>
      </c>
    </row>
    <row r="1938" spans="1:10" x14ac:dyDescent="0.2">
      <c r="A1938" s="6" t="s">
        <v>3542</v>
      </c>
      <c r="B1938" s="1" t="s">
        <v>12326</v>
      </c>
      <c r="C1938" s="95" t="s">
        <v>6269</v>
      </c>
      <c r="D1938" s="95" t="s">
        <v>12677</v>
      </c>
      <c r="E1938" s="95" t="s">
        <v>6652</v>
      </c>
      <c r="F1938" s="95" t="s">
        <v>6298</v>
      </c>
      <c r="G1938" s="95" t="s">
        <v>6298</v>
      </c>
      <c r="H1938" s="106">
        <v>5398.4853515625</v>
      </c>
      <c r="I1938" s="16">
        <v>5486.2809354380997</v>
      </c>
      <c r="J1938" s="94">
        <v>5398.4853515625</v>
      </c>
    </row>
    <row r="1939" spans="1:10" x14ac:dyDescent="0.2">
      <c r="A1939" s="6" t="s">
        <v>3416</v>
      </c>
      <c r="B1939" s="1" t="s">
        <v>12719</v>
      </c>
      <c r="C1939" s="95" t="s">
        <v>6269</v>
      </c>
      <c r="D1939" s="95" t="s">
        <v>12677</v>
      </c>
      <c r="E1939" s="95" t="s">
        <v>6652</v>
      </c>
      <c r="F1939" s="95" t="s">
        <v>6302</v>
      </c>
      <c r="G1939" s="95" t="s">
        <v>6302</v>
      </c>
      <c r="H1939" s="106">
        <v>5456.4882175611401</v>
      </c>
      <c r="I1939" s="16">
        <v>5502.1745341736596</v>
      </c>
      <c r="J1939" s="94">
        <v>5456.4882175611401</v>
      </c>
    </row>
    <row r="1940" spans="1:10" x14ac:dyDescent="0.2">
      <c r="A1940" s="6" t="s">
        <v>3553</v>
      </c>
      <c r="B1940" s="1" t="s">
        <v>8449</v>
      </c>
      <c r="C1940" s="95" t="s">
        <v>6269</v>
      </c>
      <c r="D1940" s="95" t="s">
        <v>12677</v>
      </c>
      <c r="E1940" s="95" t="s">
        <v>6652</v>
      </c>
      <c r="F1940" s="95" t="s">
        <v>6298</v>
      </c>
      <c r="G1940" s="95" t="s">
        <v>6298</v>
      </c>
      <c r="H1940" s="106">
        <v>5521.1688755580399</v>
      </c>
      <c r="I1940" s="16">
        <v>5486.2809354380997</v>
      </c>
      <c r="J1940" s="94">
        <v>5521.1688755580399</v>
      </c>
    </row>
    <row r="1941" spans="1:10" x14ac:dyDescent="0.2">
      <c r="A1941" s="6" t="s">
        <v>3382</v>
      </c>
      <c r="B1941" s="1" t="s">
        <v>8450</v>
      </c>
      <c r="C1941" s="95" t="s">
        <v>6269</v>
      </c>
      <c r="D1941" s="95" t="s">
        <v>12677</v>
      </c>
      <c r="E1941" s="95" t="s">
        <v>6652</v>
      </c>
      <c r="F1941" s="95" t="s">
        <v>6302</v>
      </c>
      <c r="G1941" s="95" t="s">
        <v>6302</v>
      </c>
      <c r="H1941" s="106">
        <v>5326.7316973286297</v>
      </c>
      <c r="I1941" s="16">
        <v>5502.1745341736596</v>
      </c>
      <c r="J1941" s="94">
        <v>5326.7316973286297</v>
      </c>
    </row>
    <row r="1942" spans="1:10" x14ac:dyDescent="0.2">
      <c r="A1942" s="6" t="s">
        <v>3368</v>
      </c>
      <c r="B1942" s="1" t="s">
        <v>8451</v>
      </c>
      <c r="C1942" s="95" t="s">
        <v>6269</v>
      </c>
      <c r="D1942" s="95" t="s">
        <v>12677</v>
      </c>
      <c r="E1942" s="95" t="s">
        <v>6652</v>
      </c>
      <c r="F1942" s="95" t="s">
        <v>6302</v>
      </c>
      <c r="G1942" s="95" t="s">
        <v>6302</v>
      </c>
      <c r="H1942" s="106">
        <v>5617.6843215654499</v>
      </c>
      <c r="I1942" s="16">
        <v>5502.1745341736596</v>
      </c>
      <c r="J1942" s="94">
        <v>5617.6843215654499</v>
      </c>
    </row>
    <row r="1943" spans="1:10" x14ac:dyDescent="0.2">
      <c r="A1943" s="6" t="s">
        <v>3404</v>
      </c>
      <c r="B1943" s="1" t="s">
        <v>8452</v>
      </c>
      <c r="C1943" s="95" t="s">
        <v>6269</v>
      </c>
      <c r="D1943" s="95" t="s">
        <v>12677</v>
      </c>
      <c r="E1943" s="95" t="s">
        <v>6652</v>
      </c>
      <c r="F1943" s="95" t="s">
        <v>6302</v>
      </c>
      <c r="G1943" s="95" t="s">
        <v>6302</v>
      </c>
      <c r="H1943" s="106">
        <v>5491.7781835937503</v>
      </c>
      <c r="I1943" s="16">
        <v>5502.1745341736596</v>
      </c>
      <c r="J1943" s="94">
        <v>5491.7781835937503</v>
      </c>
    </row>
    <row r="1944" spans="1:10" x14ac:dyDescent="0.2">
      <c r="A1944" s="6" t="s">
        <v>3379</v>
      </c>
      <c r="B1944" s="1" t="s">
        <v>9700</v>
      </c>
      <c r="C1944" s="95" t="s">
        <v>6269</v>
      </c>
      <c r="D1944" s="95" t="s">
        <v>12677</v>
      </c>
      <c r="E1944" s="95" t="s">
        <v>6652</v>
      </c>
      <c r="F1944" s="95" t="s">
        <v>6302</v>
      </c>
      <c r="G1944" s="95" t="s">
        <v>6302</v>
      </c>
      <c r="H1944" s="106">
        <v>5408.9120279947902</v>
      </c>
      <c r="I1944" s="16">
        <v>5502.1745341736596</v>
      </c>
      <c r="J1944" s="94">
        <v>5408.9120279947902</v>
      </c>
    </row>
    <row r="1945" spans="1:10" x14ac:dyDescent="0.2">
      <c r="A1945" s="6" t="s">
        <v>3401</v>
      </c>
      <c r="B1945" s="1" t="s">
        <v>8453</v>
      </c>
      <c r="C1945" s="95" t="s">
        <v>6269</v>
      </c>
      <c r="D1945" s="95" t="s">
        <v>12677</v>
      </c>
      <c r="E1945" s="95" t="s">
        <v>6652</v>
      </c>
      <c r="F1945" s="95" t="s">
        <v>6293</v>
      </c>
      <c r="G1945" s="95" t="s">
        <v>6293</v>
      </c>
      <c r="H1945" s="106">
        <v>5376.0942950581402</v>
      </c>
      <c r="I1945" s="16">
        <v>5453.4006488689902</v>
      </c>
      <c r="J1945" s="94">
        <v>5376.0942950581402</v>
      </c>
    </row>
    <row r="1946" spans="1:10" x14ac:dyDescent="0.2">
      <c r="A1946" s="6" t="s">
        <v>3412</v>
      </c>
      <c r="B1946" s="1" t="s">
        <v>8454</v>
      </c>
      <c r="C1946" s="95" t="s">
        <v>6269</v>
      </c>
      <c r="D1946" s="95" t="s">
        <v>12677</v>
      </c>
      <c r="E1946" s="95" t="s">
        <v>6652</v>
      </c>
      <c r="F1946" s="95" t="s">
        <v>6302</v>
      </c>
      <c r="G1946" s="95" t="s">
        <v>6302</v>
      </c>
      <c r="H1946" s="106">
        <v>5491.2730344742104</v>
      </c>
      <c r="I1946" s="16">
        <v>5502.1745341736596</v>
      </c>
      <c r="J1946" s="94">
        <v>5491.2730344742104</v>
      </c>
    </row>
    <row r="1947" spans="1:10" x14ac:dyDescent="0.2">
      <c r="A1947" s="6" t="s">
        <v>3410</v>
      </c>
      <c r="B1947" s="1" t="s">
        <v>8455</v>
      </c>
      <c r="C1947" s="95" t="s">
        <v>6269</v>
      </c>
      <c r="D1947" s="95" t="s">
        <v>12677</v>
      </c>
      <c r="E1947" s="95" t="s">
        <v>6652</v>
      </c>
      <c r="F1947" s="95" t="s">
        <v>6302</v>
      </c>
      <c r="G1947" s="95" t="s">
        <v>6302</v>
      </c>
      <c r="H1947" s="106">
        <v>5482.5807331364304</v>
      </c>
      <c r="I1947" s="16">
        <v>5502.1745341736596</v>
      </c>
      <c r="J1947" s="94">
        <v>5482.5807331364304</v>
      </c>
    </row>
    <row r="1948" spans="1:10" x14ac:dyDescent="0.2">
      <c r="A1948" s="6" t="s">
        <v>3378</v>
      </c>
      <c r="B1948" s="1" t="s">
        <v>8456</v>
      </c>
      <c r="C1948" s="95" t="s">
        <v>6269</v>
      </c>
      <c r="D1948" s="95" t="s">
        <v>12677</v>
      </c>
      <c r="E1948" s="95" t="s">
        <v>6652</v>
      </c>
      <c r="F1948" s="95" t="s">
        <v>6302</v>
      </c>
      <c r="G1948" s="95" t="s">
        <v>6302</v>
      </c>
      <c r="H1948" s="106">
        <v>5452.1874023437504</v>
      </c>
      <c r="I1948" s="16">
        <v>5502.1745341736596</v>
      </c>
      <c r="J1948" s="94">
        <v>5452.1874023437504</v>
      </c>
    </row>
    <row r="1949" spans="1:10" x14ac:dyDescent="0.2">
      <c r="A1949" s="6" t="s">
        <v>3392</v>
      </c>
      <c r="B1949" s="1" t="s">
        <v>8457</v>
      </c>
      <c r="C1949" s="95" t="s">
        <v>6269</v>
      </c>
      <c r="D1949" s="95" t="s">
        <v>12677</v>
      </c>
      <c r="E1949" s="95" t="s">
        <v>6652</v>
      </c>
      <c r="F1949" s="95" t="s">
        <v>6302</v>
      </c>
      <c r="G1949" s="95" t="s">
        <v>6302</v>
      </c>
      <c r="H1949" s="106">
        <v>5689.5126078591402</v>
      </c>
      <c r="I1949" s="16">
        <v>5502.1745341736596</v>
      </c>
      <c r="J1949" s="94">
        <v>5689.5126078591402</v>
      </c>
    </row>
    <row r="1950" spans="1:10" x14ac:dyDescent="0.2">
      <c r="A1950" s="6" t="s">
        <v>3364</v>
      </c>
      <c r="B1950" s="1" t="s">
        <v>8458</v>
      </c>
      <c r="C1950" s="95" t="s">
        <v>6269</v>
      </c>
      <c r="D1950" s="95" t="s">
        <v>12677</v>
      </c>
      <c r="E1950" s="95" t="s">
        <v>6652</v>
      </c>
      <c r="F1950" s="95" t="s">
        <v>6302</v>
      </c>
      <c r="G1950" s="95" t="s">
        <v>6302</v>
      </c>
      <c r="H1950" s="106">
        <v>5586.9054904513896</v>
      </c>
      <c r="I1950" s="16">
        <v>5502.1745341736596</v>
      </c>
      <c r="J1950" s="94">
        <v>5586.9054904513896</v>
      </c>
    </row>
    <row r="1951" spans="1:10" x14ac:dyDescent="0.2">
      <c r="A1951" s="6" t="s">
        <v>3367</v>
      </c>
      <c r="B1951" s="1" t="s">
        <v>8459</v>
      </c>
      <c r="C1951" s="95" t="s">
        <v>6269</v>
      </c>
      <c r="D1951" s="95" t="s">
        <v>12677</v>
      </c>
      <c r="E1951" s="95" t="s">
        <v>6652</v>
      </c>
      <c r="F1951" s="95" t="s">
        <v>6302</v>
      </c>
      <c r="G1951" s="95" t="s">
        <v>6302</v>
      </c>
      <c r="H1951" s="106">
        <v>5519.4058408994897</v>
      </c>
      <c r="I1951" s="16">
        <v>5502.1745341736596</v>
      </c>
      <c r="J1951" s="94">
        <v>5519.4058408994897</v>
      </c>
    </row>
    <row r="1952" spans="1:10" x14ac:dyDescent="0.2">
      <c r="A1952" s="6" t="s">
        <v>3415</v>
      </c>
      <c r="B1952" s="1" t="s">
        <v>8460</v>
      </c>
      <c r="C1952" s="95" t="s">
        <v>6269</v>
      </c>
      <c r="D1952" s="95" t="s">
        <v>12677</v>
      </c>
      <c r="E1952" s="95" t="s">
        <v>6652</v>
      </c>
      <c r="F1952" s="95" t="s">
        <v>6302</v>
      </c>
      <c r="G1952" s="95" t="s">
        <v>6302</v>
      </c>
      <c r="H1952" s="106">
        <v>5450.7379065225296</v>
      </c>
      <c r="I1952" s="16">
        <v>5502.1745341736596</v>
      </c>
      <c r="J1952" s="94">
        <v>5450.7379065225296</v>
      </c>
    </row>
    <row r="1953" spans="1:10" x14ac:dyDescent="0.2">
      <c r="A1953" s="6" t="s">
        <v>3376</v>
      </c>
      <c r="B1953" s="1" t="s">
        <v>8461</v>
      </c>
      <c r="C1953" s="95" t="s">
        <v>6269</v>
      </c>
      <c r="D1953" s="95" t="s">
        <v>12677</v>
      </c>
      <c r="E1953" s="95" t="s">
        <v>6652</v>
      </c>
      <c r="F1953" s="95" t="s">
        <v>6302</v>
      </c>
      <c r="G1953" s="95" t="s">
        <v>6302</v>
      </c>
      <c r="H1953" s="106">
        <v>5474.0751207139801</v>
      </c>
      <c r="I1953" s="16">
        <v>5502.1745341736596</v>
      </c>
      <c r="J1953" s="94">
        <v>5474.0751207139801</v>
      </c>
    </row>
    <row r="1954" spans="1:10" x14ac:dyDescent="0.2">
      <c r="A1954" s="6" t="s">
        <v>3461</v>
      </c>
      <c r="B1954" s="1" t="s">
        <v>8462</v>
      </c>
      <c r="C1954" s="95" t="s">
        <v>6269</v>
      </c>
      <c r="D1954" s="95" t="s">
        <v>12677</v>
      </c>
      <c r="E1954" s="95" t="s">
        <v>6652</v>
      </c>
      <c r="F1954" s="95" t="s">
        <v>6293</v>
      </c>
      <c r="G1954" s="95" t="s">
        <v>6293</v>
      </c>
      <c r="H1954" s="106">
        <v>5384.98012338034</v>
      </c>
      <c r="I1954" s="16">
        <v>5453.4006488689902</v>
      </c>
      <c r="J1954" s="94">
        <v>5384.98012338034</v>
      </c>
    </row>
    <row r="1955" spans="1:10" x14ac:dyDescent="0.2">
      <c r="A1955" s="6" t="s">
        <v>3493</v>
      </c>
      <c r="B1955" s="1" t="s">
        <v>8463</v>
      </c>
      <c r="C1955" s="95" t="s">
        <v>6269</v>
      </c>
      <c r="D1955" s="95" t="s">
        <v>12677</v>
      </c>
      <c r="E1955" s="95" t="s">
        <v>6652</v>
      </c>
      <c r="F1955" s="95" t="s">
        <v>6293</v>
      </c>
      <c r="G1955" s="95" t="s">
        <v>6293</v>
      </c>
      <c r="H1955" s="106">
        <v>5548.5209050582598</v>
      </c>
      <c r="I1955" s="16">
        <v>5453.4006488689902</v>
      </c>
      <c r="J1955" s="94">
        <v>5548.5209050582598</v>
      </c>
    </row>
    <row r="1956" spans="1:10" x14ac:dyDescent="0.2">
      <c r="A1956" s="6" t="s">
        <v>3491</v>
      </c>
      <c r="B1956" s="1" t="s">
        <v>8464</v>
      </c>
      <c r="C1956" s="95" t="s">
        <v>6269</v>
      </c>
      <c r="D1956" s="95" t="s">
        <v>12677</v>
      </c>
      <c r="E1956" s="95" t="s">
        <v>6652</v>
      </c>
      <c r="F1956" s="95" t="s">
        <v>6293</v>
      </c>
      <c r="G1956" s="95" t="s">
        <v>6293</v>
      </c>
      <c r="H1956" s="106">
        <v>5470.3375315946696</v>
      </c>
      <c r="I1956" s="16">
        <v>5453.4006488689902</v>
      </c>
      <c r="J1956" s="94">
        <v>5470.3375315946696</v>
      </c>
    </row>
    <row r="1957" spans="1:10" x14ac:dyDescent="0.2">
      <c r="A1957" s="6" t="s">
        <v>3409</v>
      </c>
      <c r="B1957" s="1" t="s">
        <v>8465</v>
      </c>
      <c r="C1957" s="95" t="s">
        <v>6269</v>
      </c>
      <c r="D1957" s="95" t="s">
        <v>12677</v>
      </c>
      <c r="E1957" s="95" t="s">
        <v>6652</v>
      </c>
      <c r="F1957" s="95" t="s">
        <v>6302</v>
      </c>
      <c r="G1957" s="95" t="s">
        <v>6302</v>
      </c>
      <c r="H1957" s="106">
        <v>5619.7223933293299</v>
      </c>
      <c r="I1957" s="16">
        <v>5502.1745341736596</v>
      </c>
      <c r="J1957" s="94">
        <v>5619.7223933293299</v>
      </c>
    </row>
    <row r="1958" spans="1:10" x14ac:dyDescent="0.2">
      <c r="A1958" s="6" t="s">
        <v>3547</v>
      </c>
      <c r="B1958" s="1" t="s">
        <v>8466</v>
      </c>
      <c r="C1958" s="95" t="s">
        <v>6269</v>
      </c>
      <c r="D1958" s="95" t="s">
        <v>12677</v>
      </c>
      <c r="E1958" s="95" t="s">
        <v>6652</v>
      </c>
      <c r="F1958" s="95" t="s">
        <v>6298</v>
      </c>
      <c r="G1958" s="95" t="s">
        <v>6298</v>
      </c>
      <c r="H1958" s="106">
        <v>5333.3714870876702</v>
      </c>
      <c r="I1958" s="16">
        <v>5486.2809354380997</v>
      </c>
      <c r="J1958" s="94">
        <v>5333.3714870876702</v>
      </c>
    </row>
    <row r="1959" spans="1:10" x14ac:dyDescent="0.2">
      <c r="A1959" s="6" t="s">
        <v>3359</v>
      </c>
      <c r="B1959" s="1" t="s">
        <v>8467</v>
      </c>
      <c r="C1959" s="95" t="s">
        <v>6269</v>
      </c>
      <c r="D1959" s="95" t="s">
        <v>12677</v>
      </c>
      <c r="E1959" s="95" t="s">
        <v>6652</v>
      </c>
      <c r="F1959" s="95" t="s">
        <v>6302</v>
      </c>
      <c r="G1959" s="95" t="s">
        <v>6302</v>
      </c>
      <c r="H1959" s="106">
        <v>5478.3315855704705</v>
      </c>
      <c r="I1959" s="16">
        <v>5502.1745341736596</v>
      </c>
      <c r="J1959" s="94">
        <v>5478.3315855704705</v>
      </c>
    </row>
    <row r="1960" spans="1:10" x14ac:dyDescent="0.2">
      <c r="A1960" s="6" t="s">
        <v>3427</v>
      </c>
      <c r="B1960" s="1" t="s">
        <v>8468</v>
      </c>
      <c r="C1960" s="95" t="s">
        <v>6269</v>
      </c>
      <c r="D1960" s="95" t="s">
        <v>12677</v>
      </c>
      <c r="E1960" s="95" t="s">
        <v>6652</v>
      </c>
      <c r="F1960" s="95" t="s">
        <v>6302</v>
      </c>
      <c r="G1960" s="95" t="s">
        <v>6302</v>
      </c>
      <c r="H1960" s="106">
        <v>5654.1595848570496</v>
      </c>
      <c r="I1960" s="16">
        <v>5502.1745341736596</v>
      </c>
      <c r="J1960" s="94">
        <v>5654.1595848570496</v>
      </c>
    </row>
    <row r="1961" spans="1:10" x14ac:dyDescent="0.2">
      <c r="A1961" s="6" t="s">
        <v>3360</v>
      </c>
      <c r="B1961" s="1" t="s">
        <v>8469</v>
      </c>
      <c r="C1961" s="95" t="s">
        <v>6269</v>
      </c>
      <c r="D1961" s="95" t="s">
        <v>12677</v>
      </c>
      <c r="E1961" s="95" t="s">
        <v>6652</v>
      </c>
      <c r="F1961" s="95" t="s">
        <v>6302</v>
      </c>
      <c r="G1961" s="95" t="s">
        <v>6302</v>
      </c>
      <c r="H1961" s="106">
        <v>5375.9811804278997</v>
      </c>
      <c r="I1961" s="16">
        <v>5502.1745341736596</v>
      </c>
      <c r="J1961" s="94">
        <v>5375.9811804278997</v>
      </c>
    </row>
    <row r="1962" spans="1:10" x14ac:dyDescent="0.2">
      <c r="A1962" s="6" t="s">
        <v>3420</v>
      </c>
      <c r="B1962" s="1" t="s">
        <v>8470</v>
      </c>
      <c r="C1962" s="95" t="s">
        <v>6269</v>
      </c>
      <c r="D1962" s="95" t="s">
        <v>12677</v>
      </c>
      <c r="E1962" s="95" t="s">
        <v>6652</v>
      </c>
      <c r="F1962" s="95" t="s">
        <v>6302</v>
      </c>
      <c r="G1962" s="95" t="s">
        <v>6302</v>
      </c>
      <c r="H1962" s="106">
        <v>5499.0764187587802</v>
      </c>
      <c r="I1962" s="16">
        <v>5502.1745341736596</v>
      </c>
      <c r="J1962" s="94">
        <v>5499.0764187587802</v>
      </c>
    </row>
    <row r="1963" spans="1:10" x14ac:dyDescent="0.2">
      <c r="A1963" s="6" t="s">
        <v>3388</v>
      </c>
      <c r="B1963" s="1" t="s">
        <v>8471</v>
      </c>
      <c r="C1963" s="95" t="s">
        <v>6269</v>
      </c>
      <c r="D1963" s="95" t="s">
        <v>12677</v>
      </c>
      <c r="E1963" s="95" t="s">
        <v>6652</v>
      </c>
      <c r="F1963" s="95" t="s">
        <v>6302</v>
      </c>
      <c r="G1963" s="95" t="s">
        <v>6302</v>
      </c>
      <c r="H1963" s="106">
        <v>5546.2494542738996</v>
      </c>
      <c r="I1963" s="16">
        <v>5502.1745341736596</v>
      </c>
      <c r="J1963" s="94">
        <v>5546.2494542738996</v>
      </c>
    </row>
    <row r="1964" spans="1:10" x14ac:dyDescent="0.2">
      <c r="A1964" s="6" t="s">
        <v>3560</v>
      </c>
      <c r="B1964" s="1" t="s">
        <v>8472</v>
      </c>
      <c r="C1964" s="95" t="s">
        <v>6269</v>
      </c>
      <c r="D1964" s="95" t="s">
        <v>12677</v>
      </c>
      <c r="E1964" s="95" t="s">
        <v>6652</v>
      </c>
      <c r="F1964" s="95" t="s">
        <v>6298</v>
      </c>
      <c r="G1964" s="95" t="s">
        <v>6298</v>
      </c>
      <c r="H1964" s="106">
        <v>5471.6187603608196</v>
      </c>
      <c r="I1964" s="16">
        <v>5486.2809354380997</v>
      </c>
      <c r="J1964" s="94">
        <v>5471.6187603608196</v>
      </c>
    </row>
    <row r="1965" spans="1:10" x14ac:dyDescent="0.2">
      <c r="A1965" s="6" t="s">
        <v>3546</v>
      </c>
      <c r="B1965" s="1" t="s">
        <v>8473</v>
      </c>
      <c r="C1965" s="95" t="s">
        <v>6269</v>
      </c>
      <c r="D1965" s="95" t="s">
        <v>12677</v>
      </c>
      <c r="E1965" s="95" t="s">
        <v>6652</v>
      </c>
      <c r="F1965" s="95" t="s">
        <v>6298</v>
      </c>
      <c r="G1965" s="95" t="s">
        <v>6298</v>
      </c>
      <c r="H1965" s="106">
        <v>5427.1961669921902</v>
      </c>
      <c r="I1965" s="16">
        <v>5486.2809354380997</v>
      </c>
      <c r="J1965" s="94">
        <v>5427.1961669921902</v>
      </c>
    </row>
    <row r="1966" spans="1:10" x14ac:dyDescent="0.2">
      <c r="A1966" s="6" t="s">
        <v>3465</v>
      </c>
      <c r="B1966" s="1" t="s">
        <v>8474</v>
      </c>
      <c r="C1966" s="95" t="s">
        <v>6269</v>
      </c>
      <c r="D1966" s="95" t="s">
        <v>12677</v>
      </c>
      <c r="E1966" s="95" t="s">
        <v>6652</v>
      </c>
      <c r="F1966" s="95" t="s">
        <v>6293</v>
      </c>
      <c r="G1966" s="95" t="s">
        <v>6293</v>
      </c>
      <c r="H1966" s="106">
        <v>5553.3269282322299</v>
      </c>
      <c r="I1966" s="16">
        <v>5453.4006488689902</v>
      </c>
      <c r="J1966" s="94">
        <v>5553.3269282322299</v>
      </c>
    </row>
    <row r="1967" spans="1:10" x14ac:dyDescent="0.2">
      <c r="A1967" s="6" t="s">
        <v>3422</v>
      </c>
      <c r="B1967" s="1" t="s">
        <v>8475</v>
      </c>
      <c r="C1967" s="95" t="s">
        <v>6269</v>
      </c>
      <c r="D1967" s="95" t="s">
        <v>12677</v>
      </c>
      <c r="E1967" s="95" t="s">
        <v>6652</v>
      </c>
      <c r="F1967" s="95" t="s">
        <v>6302</v>
      </c>
      <c r="G1967" s="95" t="s">
        <v>6302</v>
      </c>
      <c r="H1967" s="106">
        <v>5471.1282891167502</v>
      </c>
      <c r="I1967" s="16">
        <v>5502.1745341736596</v>
      </c>
      <c r="J1967" s="94">
        <v>5471.1282891167502</v>
      </c>
    </row>
    <row r="1968" spans="1:10" x14ac:dyDescent="0.2">
      <c r="A1968" s="6" t="s">
        <v>3543</v>
      </c>
      <c r="B1968" s="1" t="s">
        <v>8476</v>
      </c>
      <c r="C1968" s="95" t="s">
        <v>6269</v>
      </c>
      <c r="D1968" s="95" t="s">
        <v>12677</v>
      </c>
      <c r="E1968" s="95" t="s">
        <v>6652</v>
      </c>
      <c r="F1968" s="95" t="s">
        <v>6298</v>
      </c>
      <c r="G1968" s="95" t="s">
        <v>6298</v>
      </c>
      <c r="H1968" s="106">
        <v>5420.9267578125</v>
      </c>
      <c r="I1968" s="16">
        <v>5486.2809354380997</v>
      </c>
      <c r="J1968" s="94">
        <v>5420.9267578125</v>
      </c>
    </row>
    <row r="1969" spans="1:10" x14ac:dyDescent="0.2">
      <c r="A1969" s="6" t="s">
        <v>3358</v>
      </c>
      <c r="B1969" s="1" t="s">
        <v>8477</v>
      </c>
      <c r="C1969" s="95" t="s">
        <v>6269</v>
      </c>
      <c r="D1969" s="95" t="s">
        <v>12677</v>
      </c>
      <c r="E1969" s="95" t="s">
        <v>6652</v>
      </c>
      <c r="F1969" s="95" t="s">
        <v>6302</v>
      </c>
      <c r="G1969" s="95" t="s">
        <v>6302</v>
      </c>
      <c r="H1969" s="106">
        <v>5382.6343718498001</v>
      </c>
      <c r="I1969" s="16">
        <v>5502.1745341736596</v>
      </c>
      <c r="J1969" s="94">
        <v>5382.6343718498001</v>
      </c>
    </row>
    <row r="1970" spans="1:10" x14ac:dyDescent="0.2">
      <c r="A1970" s="6" t="s">
        <v>3386</v>
      </c>
      <c r="B1970" s="1" t="s">
        <v>8448</v>
      </c>
      <c r="C1970" s="95" t="s">
        <v>6269</v>
      </c>
      <c r="D1970" s="95" t="s">
        <v>12677</v>
      </c>
      <c r="E1970" s="95" t="s">
        <v>6652</v>
      </c>
      <c r="F1970" s="95" t="s">
        <v>6302</v>
      </c>
      <c r="G1970" s="95" t="s">
        <v>6302</v>
      </c>
      <c r="H1970" s="106">
        <v>5467.0156529017904</v>
      </c>
      <c r="I1970" s="16">
        <v>5502.1745341736596</v>
      </c>
      <c r="J1970" s="94">
        <v>5467.0156529017904</v>
      </c>
    </row>
    <row r="1971" spans="1:10" x14ac:dyDescent="0.2">
      <c r="A1971" s="6" t="s">
        <v>3479</v>
      </c>
      <c r="B1971" s="1" t="s">
        <v>8478</v>
      </c>
      <c r="C1971" s="95" t="s">
        <v>6269</v>
      </c>
      <c r="D1971" s="95" t="s">
        <v>12677</v>
      </c>
      <c r="E1971" s="95" t="s">
        <v>6652</v>
      </c>
      <c r="F1971" s="95" t="s">
        <v>6293</v>
      </c>
      <c r="G1971" s="95" t="s">
        <v>6293</v>
      </c>
      <c r="H1971" s="106">
        <v>5494.2564004434098</v>
      </c>
      <c r="I1971" s="16">
        <v>5453.4006488689902</v>
      </c>
      <c r="J1971" s="94">
        <v>5494.2564004434098</v>
      </c>
    </row>
    <row r="1972" spans="1:10" x14ac:dyDescent="0.2">
      <c r="A1972" s="6" t="s">
        <v>3463</v>
      </c>
      <c r="B1972" s="1" t="s">
        <v>8479</v>
      </c>
      <c r="C1972" s="95" t="s">
        <v>6269</v>
      </c>
      <c r="D1972" s="95" t="s">
        <v>12677</v>
      </c>
      <c r="E1972" s="95" t="s">
        <v>6652</v>
      </c>
      <c r="F1972" s="95" t="s">
        <v>6293</v>
      </c>
      <c r="G1972" s="95" t="s">
        <v>6293</v>
      </c>
      <c r="H1972" s="106">
        <v>5448.6369995117202</v>
      </c>
      <c r="I1972" s="16">
        <v>5453.4006488689902</v>
      </c>
      <c r="J1972" s="94">
        <v>5448.6369995117202</v>
      </c>
    </row>
    <row r="1973" spans="1:10" x14ac:dyDescent="0.2">
      <c r="A1973" s="6" t="s">
        <v>3405</v>
      </c>
      <c r="B1973" s="1" t="s">
        <v>8480</v>
      </c>
      <c r="C1973" s="95" t="s">
        <v>6269</v>
      </c>
      <c r="D1973" s="95" t="s">
        <v>12677</v>
      </c>
      <c r="E1973" s="95" t="s">
        <v>6652</v>
      </c>
      <c r="F1973" s="95" t="s">
        <v>6302</v>
      </c>
      <c r="G1973" s="95" t="s">
        <v>6302</v>
      </c>
      <c r="H1973" s="106">
        <v>5338.7733931107996</v>
      </c>
      <c r="I1973" s="16">
        <v>5502.1745341736596</v>
      </c>
      <c r="J1973" s="94">
        <v>5338.7733931107996</v>
      </c>
    </row>
    <row r="1974" spans="1:10" x14ac:dyDescent="0.2">
      <c r="A1974" s="6" t="s">
        <v>3408</v>
      </c>
      <c r="B1974" s="1" t="s">
        <v>8481</v>
      </c>
      <c r="C1974" s="95" t="s">
        <v>6269</v>
      </c>
      <c r="D1974" s="95" t="s">
        <v>12677</v>
      </c>
      <c r="E1974" s="95" t="s">
        <v>6652</v>
      </c>
      <c r="F1974" s="95" t="s">
        <v>6302</v>
      </c>
      <c r="G1974" s="95" t="s">
        <v>6302</v>
      </c>
      <c r="H1974" s="106">
        <v>5391.8825334821404</v>
      </c>
      <c r="I1974" s="16">
        <v>5502.1745341736596</v>
      </c>
      <c r="J1974" s="94">
        <v>5391.8825334821404</v>
      </c>
    </row>
    <row r="1975" spans="1:10" x14ac:dyDescent="0.2">
      <c r="A1975" s="6" t="s">
        <v>3537</v>
      </c>
      <c r="B1975" s="1" t="s">
        <v>8482</v>
      </c>
      <c r="C1975" s="95" t="s">
        <v>6269</v>
      </c>
      <c r="D1975" s="95" t="s">
        <v>12677</v>
      </c>
      <c r="E1975" s="95" t="s">
        <v>6652</v>
      </c>
      <c r="F1975" s="95" t="s">
        <v>6298</v>
      </c>
      <c r="G1975" s="95" t="s">
        <v>6298</v>
      </c>
      <c r="H1975" s="106">
        <v>5533.7461263020796</v>
      </c>
      <c r="I1975" s="16">
        <v>5486.2809354380997</v>
      </c>
      <c r="J1975" s="94">
        <v>5533.7461263020796</v>
      </c>
    </row>
    <row r="1976" spans="1:10" x14ac:dyDescent="0.2">
      <c r="A1976" s="6" t="s">
        <v>3464</v>
      </c>
      <c r="B1976" s="1" t="s">
        <v>8483</v>
      </c>
      <c r="C1976" s="95" t="s">
        <v>6269</v>
      </c>
      <c r="D1976" s="95" t="s">
        <v>12677</v>
      </c>
      <c r="E1976" s="95" t="s">
        <v>6652</v>
      </c>
      <c r="F1976" s="95" t="s">
        <v>6293</v>
      </c>
      <c r="G1976" s="95" t="s">
        <v>6293</v>
      </c>
      <c r="H1976" s="106">
        <v>5644.1570638020803</v>
      </c>
      <c r="I1976" s="16">
        <v>5453.4006488689902</v>
      </c>
      <c r="J1976" s="94">
        <v>5644.1570638020803</v>
      </c>
    </row>
    <row r="1977" spans="1:10" x14ac:dyDescent="0.2">
      <c r="A1977" s="6" t="s">
        <v>3373</v>
      </c>
      <c r="B1977" s="1" t="s">
        <v>8484</v>
      </c>
      <c r="C1977" s="95" t="s">
        <v>6269</v>
      </c>
      <c r="D1977" s="95" t="s">
        <v>12677</v>
      </c>
      <c r="E1977" s="95" t="s">
        <v>6652</v>
      </c>
      <c r="F1977" s="95" t="s">
        <v>6302</v>
      </c>
      <c r="G1977" s="95" t="s">
        <v>6302</v>
      </c>
      <c r="H1977" s="106">
        <v>5400.3950270432697</v>
      </c>
      <c r="I1977" s="16">
        <v>5502.1745341736596</v>
      </c>
      <c r="J1977" s="94">
        <v>5400.3950270432697</v>
      </c>
    </row>
    <row r="1978" spans="1:10" x14ac:dyDescent="0.2">
      <c r="A1978" s="6" t="s">
        <v>3423</v>
      </c>
      <c r="B1978" s="1" t="s">
        <v>8485</v>
      </c>
      <c r="C1978" s="95" t="s">
        <v>6269</v>
      </c>
      <c r="D1978" s="95" t="s">
        <v>12677</v>
      </c>
      <c r="E1978" s="95" t="s">
        <v>6652</v>
      </c>
      <c r="F1978" s="95" t="s">
        <v>6302</v>
      </c>
      <c r="G1978" s="95" t="s">
        <v>6302</v>
      </c>
      <c r="H1978" s="106">
        <v>5419.1784645570497</v>
      </c>
      <c r="I1978" s="16">
        <v>5502.1745341736596</v>
      </c>
      <c r="J1978" s="94">
        <v>5419.1784645570497</v>
      </c>
    </row>
    <row r="1979" spans="1:10" x14ac:dyDescent="0.2">
      <c r="A1979" s="6" t="s">
        <v>3375</v>
      </c>
      <c r="B1979" s="1" t="s">
        <v>8486</v>
      </c>
      <c r="C1979" s="95" t="s">
        <v>6269</v>
      </c>
      <c r="D1979" s="95" t="s">
        <v>12677</v>
      </c>
      <c r="E1979" s="95" t="s">
        <v>6652</v>
      </c>
      <c r="F1979" s="95" t="s">
        <v>6302</v>
      </c>
      <c r="G1979" s="95" t="s">
        <v>6302</v>
      </c>
      <c r="H1979" s="106">
        <v>5601.90819251019</v>
      </c>
      <c r="I1979" s="16">
        <v>5502.1745341736596</v>
      </c>
      <c r="J1979" s="94">
        <v>5601.90819251019</v>
      </c>
    </row>
    <row r="1980" spans="1:10" x14ac:dyDescent="0.2">
      <c r="A1980" s="6" t="s">
        <v>3559</v>
      </c>
      <c r="B1980" s="1" t="s">
        <v>8487</v>
      </c>
      <c r="C1980" s="95" t="s">
        <v>6269</v>
      </c>
      <c r="D1980" s="95" t="s">
        <v>12677</v>
      </c>
      <c r="E1980" s="95" t="s">
        <v>6652</v>
      </c>
      <c r="F1980" s="95" t="s">
        <v>6298</v>
      </c>
      <c r="G1980" s="95" t="s">
        <v>6298</v>
      </c>
      <c r="H1980" s="106">
        <v>5549.9170141327204</v>
      </c>
      <c r="I1980" s="16">
        <v>5486.2809354380997</v>
      </c>
      <c r="J1980" s="94">
        <v>5549.9170141327204</v>
      </c>
    </row>
    <row r="1981" spans="1:10" x14ac:dyDescent="0.2">
      <c r="A1981" s="6" t="s">
        <v>3385</v>
      </c>
      <c r="B1981" s="1" t="s">
        <v>8488</v>
      </c>
      <c r="C1981" s="95" t="s">
        <v>6269</v>
      </c>
      <c r="D1981" s="95" t="s">
        <v>12677</v>
      </c>
      <c r="E1981" s="95" t="s">
        <v>6652</v>
      </c>
      <c r="F1981" s="95" t="s">
        <v>6302</v>
      </c>
      <c r="G1981" s="95" t="s">
        <v>6302</v>
      </c>
      <c r="H1981" s="106">
        <v>5534.01404229526</v>
      </c>
      <c r="I1981" s="16">
        <v>5502.1745341736596</v>
      </c>
      <c r="J1981" s="94">
        <v>5534.01404229526</v>
      </c>
    </row>
    <row r="1982" spans="1:10" x14ac:dyDescent="0.2">
      <c r="A1982" s="6" t="s">
        <v>3362</v>
      </c>
      <c r="B1982" s="1" t="s">
        <v>8489</v>
      </c>
      <c r="C1982" s="95" t="s">
        <v>6269</v>
      </c>
      <c r="D1982" s="95" t="s">
        <v>12677</v>
      </c>
      <c r="E1982" s="95" t="s">
        <v>6652</v>
      </c>
      <c r="F1982" s="95" t="s">
        <v>6302</v>
      </c>
      <c r="G1982" s="95" t="s">
        <v>6302</v>
      </c>
      <c r="H1982" s="106">
        <v>5428.6509540264396</v>
      </c>
      <c r="I1982" s="16">
        <v>5502.1745341736596</v>
      </c>
      <c r="J1982" s="94">
        <v>5428.6509540264396</v>
      </c>
    </row>
    <row r="1983" spans="1:10" x14ac:dyDescent="0.2">
      <c r="A1983" s="6" t="s">
        <v>3541</v>
      </c>
      <c r="B1983" s="1" t="s">
        <v>8490</v>
      </c>
      <c r="C1983" s="95" t="s">
        <v>6269</v>
      </c>
      <c r="D1983" s="95" t="s">
        <v>12677</v>
      </c>
      <c r="E1983" s="95" t="s">
        <v>6652</v>
      </c>
      <c r="F1983" s="95" t="s">
        <v>6298</v>
      </c>
      <c r="G1983" s="95" t="s">
        <v>6298</v>
      </c>
      <c r="H1983" s="106">
        <v>5423.2750108506898</v>
      </c>
      <c r="I1983" s="16">
        <v>5486.2809354380997</v>
      </c>
      <c r="J1983" s="94">
        <v>5423.2750108506898</v>
      </c>
    </row>
    <row r="1984" spans="1:10" x14ac:dyDescent="0.2">
      <c r="A1984" s="6" t="s">
        <v>3361</v>
      </c>
      <c r="B1984" s="1" t="s">
        <v>8491</v>
      </c>
      <c r="C1984" s="95" t="s">
        <v>6269</v>
      </c>
      <c r="D1984" s="95" t="s">
        <v>12677</v>
      </c>
      <c r="E1984" s="95" t="s">
        <v>6652</v>
      </c>
      <c r="F1984" s="95" t="s">
        <v>6302</v>
      </c>
      <c r="G1984" s="95" t="s">
        <v>6302</v>
      </c>
      <c r="H1984" s="106">
        <v>5483.9213039592196</v>
      </c>
      <c r="I1984" s="16">
        <v>5502.1745341736596</v>
      </c>
      <c r="J1984" s="94">
        <v>5483.9213039592196</v>
      </c>
    </row>
    <row r="1985" spans="1:10" x14ac:dyDescent="0.2">
      <c r="A1985" s="6" t="s">
        <v>3425</v>
      </c>
      <c r="B1985" s="1" t="s">
        <v>8492</v>
      </c>
      <c r="C1985" s="95" t="s">
        <v>6269</v>
      </c>
      <c r="D1985" s="95" t="s">
        <v>12677</v>
      </c>
      <c r="E1985" s="95" t="s">
        <v>6652</v>
      </c>
      <c r="F1985" s="95" t="s">
        <v>6302</v>
      </c>
      <c r="G1985" s="95" t="s">
        <v>6302</v>
      </c>
      <c r="H1985" s="106">
        <v>5553.5223102334103</v>
      </c>
      <c r="I1985" s="16">
        <v>5502.1745341736596</v>
      </c>
      <c r="J1985" s="94">
        <v>5553.5223102334103</v>
      </c>
    </row>
    <row r="1986" spans="1:10" x14ac:dyDescent="0.2">
      <c r="A1986" s="6" t="s">
        <v>3497</v>
      </c>
      <c r="B1986" s="1" t="s">
        <v>8493</v>
      </c>
      <c r="C1986" s="95" t="s">
        <v>6269</v>
      </c>
      <c r="D1986" s="95" t="s">
        <v>12677</v>
      </c>
      <c r="E1986" s="95" t="s">
        <v>6652</v>
      </c>
      <c r="F1986" s="95" t="s">
        <v>6293</v>
      </c>
      <c r="G1986" s="95" t="s">
        <v>6293</v>
      </c>
      <c r="H1986" s="106">
        <v>5536.5862165178596</v>
      </c>
      <c r="I1986" s="16">
        <v>5453.4006488689902</v>
      </c>
      <c r="J1986" s="94">
        <v>5536.5862165178596</v>
      </c>
    </row>
    <row r="1987" spans="1:10" x14ac:dyDescent="0.2">
      <c r="A1987" s="6" t="s">
        <v>3534</v>
      </c>
      <c r="B1987" s="1" t="s">
        <v>8494</v>
      </c>
      <c r="C1987" s="95" t="s">
        <v>6269</v>
      </c>
      <c r="D1987" s="95" t="s">
        <v>12677</v>
      </c>
      <c r="E1987" s="95" t="s">
        <v>6652</v>
      </c>
      <c r="F1987" s="95" t="s">
        <v>6298</v>
      </c>
      <c r="G1987" s="95" t="s">
        <v>6298</v>
      </c>
      <c r="H1987" s="106">
        <v>5695.5310058593795</v>
      </c>
      <c r="I1987" s="16">
        <v>5486.2809354380997</v>
      </c>
      <c r="J1987" s="94">
        <v>5695.5310058593795</v>
      </c>
    </row>
    <row r="1988" spans="1:10" x14ac:dyDescent="0.2">
      <c r="A1988" s="6" t="s">
        <v>3402</v>
      </c>
      <c r="B1988" s="1" t="s">
        <v>8495</v>
      </c>
      <c r="C1988" s="95" t="s">
        <v>6269</v>
      </c>
      <c r="D1988" s="95" t="s">
        <v>12677</v>
      </c>
      <c r="E1988" s="95" t="s">
        <v>6652</v>
      </c>
      <c r="F1988" s="95" t="s">
        <v>6302</v>
      </c>
      <c r="G1988" s="95" t="s">
        <v>6302</v>
      </c>
      <c r="H1988" s="106">
        <v>5375.4362705775702</v>
      </c>
      <c r="I1988" s="16">
        <v>5502.1745341736596</v>
      </c>
      <c r="J1988" s="94">
        <v>5375.4362705775702</v>
      </c>
    </row>
    <row r="1989" spans="1:10" x14ac:dyDescent="0.2">
      <c r="A1989" s="6" t="s">
        <v>3407</v>
      </c>
      <c r="B1989" s="1" t="s">
        <v>8496</v>
      </c>
      <c r="C1989" s="95" t="s">
        <v>6269</v>
      </c>
      <c r="D1989" s="95" t="s">
        <v>12677</v>
      </c>
      <c r="E1989" s="95" t="s">
        <v>6652</v>
      </c>
      <c r="F1989" s="95" t="s">
        <v>6302</v>
      </c>
      <c r="G1989" s="95" t="s">
        <v>6302</v>
      </c>
      <c r="H1989" s="106">
        <v>5578.5678977272701</v>
      </c>
      <c r="I1989" s="16">
        <v>5502.1745341736596</v>
      </c>
      <c r="J1989" s="94">
        <v>5578.5678977272701</v>
      </c>
    </row>
    <row r="1990" spans="1:10" x14ac:dyDescent="0.2">
      <c r="A1990" s="6" t="s">
        <v>3365</v>
      </c>
      <c r="B1990" s="1" t="s">
        <v>8497</v>
      </c>
      <c r="C1990" s="95" t="s">
        <v>6269</v>
      </c>
      <c r="D1990" s="95" t="s">
        <v>12677</v>
      </c>
      <c r="E1990" s="95" t="s">
        <v>6652</v>
      </c>
      <c r="F1990" s="95" t="s">
        <v>6302</v>
      </c>
      <c r="G1990" s="95" t="s">
        <v>6302</v>
      </c>
      <c r="H1990" s="106">
        <v>5674.2149544270796</v>
      </c>
      <c r="I1990" s="16">
        <v>5502.1745341736596</v>
      </c>
      <c r="J1990" s="94">
        <v>5674.2149544270796</v>
      </c>
    </row>
    <row r="1991" spans="1:10" x14ac:dyDescent="0.2">
      <c r="A1991" s="6" t="s">
        <v>3502</v>
      </c>
      <c r="B1991" s="1" t="s">
        <v>8498</v>
      </c>
      <c r="C1991" s="95" t="s">
        <v>6269</v>
      </c>
      <c r="D1991" s="95" t="s">
        <v>12677</v>
      </c>
      <c r="E1991" s="95" t="s">
        <v>6652</v>
      </c>
      <c r="F1991" s="95" t="s">
        <v>6293</v>
      </c>
      <c r="G1991" s="95" t="s">
        <v>6293</v>
      </c>
      <c r="H1991" s="106">
        <v>5448.9826056985303</v>
      </c>
      <c r="I1991" s="16">
        <v>5453.4006488689902</v>
      </c>
      <c r="J1991" s="94">
        <v>5448.9826056985303</v>
      </c>
    </row>
    <row r="1992" spans="1:10" x14ac:dyDescent="0.2">
      <c r="A1992" s="6" t="s">
        <v>3421</v>
      </c>
      <c r="B1992" s="1" t="s">
        <v>8499</v>
      </c>
      <c r="C1992" s="95" t="s">
        <v>6269</v>
      </c>
      <c r="D1992" s="95" t="s">
        <v>12677</v>
      </c>
      <c r="E1992" s="95" t="s">
        <v>6652</v>
      </c>
      <c r="F1992" s="95" t="s">
        <v>6302</v>
      </c>
      <c r="G1992" s="95" t="s">
        <v>6302</v>
      </c>
      <c r="H1992" s="106">
        <v>5488.5363950376204</v>
      </c>
      <c r="I1992" s="16">
        <v>5502.1745341736596</v>
      </c>
      <c r="J1992" s="94">
        <v>5488.5363950376204</v>
      </c>
    </row>
    <row r="1993" spans="1:10" x14ac:dyDescent="0.2">
      <c r="A1993" s="6" t="s">
        <v>3460</v>
      </c>
      <c r="B1993" s="1" t="s">
        <v>8500</v>
      </c>
      <c r="C1993" s="95" t="s">
        <v>6269</v>
      </c>
      <c r="D1993" s="95" t="s">
        <v>12677</v>
      </c>
      <c r="E1993" s="95" t="s">
        <v>6652</v>
      </c>
      <c r="F1993" s="95" t="s">
        <v>6293</v>
      </c>
      <c r="G1993" s="95" t="s">
        <v>6293</v>
      </c>
      <c r="H1993" s="106">
        <v>5530.5789453124999</v>
      </c>
      <c r="I1993" s="16">
        <v>5453.4006488689902</v>
      </c>
      <c r="J1993" s="94">
        <v>5530.5789453124999</v>
      </c>
    </row>
    <row r="1994" spans="1:10" x14ac:dyDescent="0.2">
      <c r="A1994" s="6" t="s">
        <v>3550</v>
      </c>
      <c r="B1994" s="1" t="s">
        <v>8501</v>
      </c>
      <c r="C1994" s="95" t="s">
        <v>6269</v>
      </c>
      <c r="D1994" s="95" t="s">
        <v>12677</v>
      </c>
      <c r="E1994" s="95" t="s">
        <v>6652</v>
      </c>
      <c r="F1994" s="95" t="s">
        <v>6298</v>
      </c>
      <c r="G1994" s="95" t="s">
        <v>6298</v>
      </c>
      <c r="H1994" s="106">
        <v>5226.6619948398902</v>
      </c>
      <c r="I1994" s="16">
        <v>5486.2809354380997</v>
      </c>
      <c r="J1994" s="94">
        <v>5226.6619948398902</v>
      </c>
    </row>
    <row r="1995" spans="1:10" x14ac:dyDescent="0.2">
      <c r="A1995" s="6" t="s">
        <v>3383</v>
      </c>
      <c r="B1995" s="1" t="s">
        <v>8502</v>
      </c>
      <c r="C1995" s="95" t="s">
        <v>6269</v>
      </c>
      <c r="D1995" s="95" t="s">
        <v>12677</v>
      </c>
      <c r="E1995" s="95" t="s">
        <v>6652</v>
      </c>
      <c r="F1995" s="95" t="s">
        <v>6302</v>
      </c>
      <c r="G1995" s="95" t="s">
        <v>6302</v>
      </c>
      <c r="H1995" s="106">
        <v>5818.2709716796899</v>
      </c>
      <c r="I1995" s="16">
        <v>5502.1745341736596</v>
      </c>
      <c r="J1995" s="94">
        <v>5818.2709716796899</v>
      </c>
    </row>
    <row r="1996" spans="1:10" x14ac:dyDescent="0.2">
      <c r="A1996" s="6" t="s">
        <v>3503</v>
      </c>
      <c r="B1996" s="1" t="s">
        <v>8503</v>
      </c>
      <c r="C1996" s="95" t="s">
        <v>6269</v>
      </c>
      <c r="D1996" s="95" t="s">
        <v>12677</v>
      </c>
      <c r="E1996" s="95" t="s">
        <v>6652</v>
      </c>
      <c r="F1996" s="95" t="s">
        <v>6293</v>
      </c>
      <c r="G1996" s="95" t="s">
        <v>6293</v>
      </c>
      <c r="H1996" s="106">
        <v>5544.4009693286998</v>
      </c>
      <c r="I1996" s="16">
        <v>5453.4006488689902</v>
      </c>
      <c r="J1996" s="94">
        <v>5544.4009693286998</v>
      </c>
    </row>
    <row r="1997" spans="1:10" x14ac:dyDescent="0.2">
      <c r="A1997" s="6" t="s">
        <v>3496</v>
      </c>
      <c r="B1997" s="1" t="s">
        <v>12327</v>
      </c>
      <c r="C1997" s="95" t="s">
        <v>6269</v>
      </c>
      <c r="D1997" s="95" t="s">
        <v>12677</v>
      </c>
      <c r="E1997" s="95" t="s">
        <v>6652</v>
      </c>
      <c r="F1997" s="95" t="s">
        <v>6293</v>
      </c>
      <c r="G1997" s="95" t="s">
        <v>6293</v>
      </c>
      <c r="H1997" s="106">
        <v>5407.3238135804504</v>
      </c>
      <c r="I1997" s="16">
        <v>5453.4006488689902</v>
      </c>
      <c r="J1997" s="94">
        <v>5407.3238135804504</v>
      </c>
    </row>
    <row r="1998" spans="1:10" x14ac:dyDescent="0.2">
      <c r="A1998" s="6" t="s">
        <v>3403</v>
      </c>
      <c r="B1998" s="1" t="s">
        <v>8504</v>
      </c>
      <c r="C1998" s="95" t="s">
        <v>6269</v>
      </c>
      <c r="D1998" s="95" t="s">
        <v>12677</v>
      </c>
      <c r="E1998" s="95" t="s">
        <v>6652</v>
      </c>
      <c r="F1998" s="95" t="s">
        <v>6302</v>
      </c>
      <c r="G1998" s="95" t="s">
        <v>6302</v>
      </c>
      <c r="H1998" s="106">
        <v>5576.8418945312496</v>
      </c>
      <c r="I1998" s="16">
        <v>5502.1745341736596</v>
      </c>
      <c r="J1998" s="94">
        <v>5576.8418945312496</v>
      </c>
    </row>
    <row r="1999" spans="1:10" x14ac:dyDescent="0.2">
      <c r="A1999" s="6" t="s">
        <v>3469</v>
      </c>
      <c r="B1999" s="1" t="s">
        <v>8505</v>
      </c>
      <c r="C1999" s="95" t="s">
        <v>6269</v>
      </c>
      <c r="D1999" s="95" t="s">
        <v>12677</v>
      </c>
      <c r="E1999" s="95" t="s">
        <v>6652</v>
      </c>
      <c r="F1999" s="95" t="s">
        <v>6293</v>
      </c>
      <c r="G1999" s="95" t="s">
        <v>6293</v>
      </c>
      <c r="H1999" s="106">
        <v>5416.20453091325</v>
      </c>
      <c r="I1999" s="16">
        <v>5453.4006488689902</v>
      </c>
      <c r="J1999" s="94">
        <v>5416.20453091325</v>
      </c>
    </row>
    <row r="2000" spans="1:10" x14ac:dyDescent="0.2">
      <c r="A2000" s="6" t="s">
        <v>3481</v>
      </c>
      <c r="B2000" s="1" t="s">
        <v>8506</v>
      </c>
      <c r="C2000" s="95" t="s">
        <v>6269</v>
      </c>
      <c r="D2000" s="95" t="s">
        <v>12677</v>
      </c>
      <c r="E2000" s="95" t="s">
        <v>6652</v>
      </c>
      <c r="F2000" s="95" t="s">
        <v>6293</v>
      </c>
      <c r="G2000" s="95" t="s">
        <v>6293</v>
      </c>
      <c r="H2000" s="106">
        <v>5473.0856990370603</v>
      </c>
      <c r="I2000" s="16">
        <v>5453.4006488689902</v>
      </c>
      <c r="J2000" s="94">
        <v>5473.0856990370603</v>
      </c>
    </row>
    <row r="2001" spans="1:10" x14ac:dyDescent="0.2">
      <c r="A2001" s="6" t="s">
        <v>3498</v>
      </c>
      <c r="B2001" s="1" t="s">
        <v>8507</v>
      </c>
      <c r="C2001" s="95" t="s">
        <v>6269</v>
      </c>
      <c r="D2001" s="95" t="s">
        <v>12677</v>
      </c>
      <c r="E2001" s="95" t="s">
        <v>6652</v>
      </c>
      <c r="F2001" s="95" t="s">
        <v>6293</v>
      </c>
      <c r="G2001" s="95" t="s">
        <v>6293</v>
      </c>
      <c r="H2001" s="106">
        <v>5456.0551521547404</v>
      </c>
      <c r="I2001" s="16">
        <v>5453.4006488689902</v>
      </c>
      <c r="J2001" s="94">
        <v>5456.0551521547404</v>
      </c>
    </row>
    <row r="2002" spans="1:10" x14ac:dyDescent="0.2">
      <c r="A2002" s="6" t="s">
        <v>3474</v>
      </c>
      <c r="B2002" s="1" t="s">
        <v>8508</v>
      </c>
      <c r="C2002" s="95" t="s">
        <v>6269</v>
      </c>
      <c r="D2002" s="95" t="s">
        <v>12677</v>
      </c>
      <c r="E2002" s="95" t="s">
        <v>6652</v>
      </c>
      <c r="F2002" s="95" t="s">
        <v>6293</v>
      </c>
      <c r="G2002" s="95" t="s">
        <v>6293</v>
      </c>
      <c r="H2002" s="106">
        <v>5518.3346048990898</v>
      </c>
      <c r="I2002" s="16">
        <v>5453.4006488689902</v>
      </c>
      <c r="J2002" s="94">
        <v>5518.3346048990898</v>
      </c>
    </row>
    <row r="2003" spans="1:10" x14ac:dyDescent="0.2">
      <c r="A2003" s="6" t="s">
        <v>3500</v>
      </c>
      <c r="B2003" s="1" t="s">
        <v>8509</v>
      </c>
      <c r="C2003" s="95" t="s">
        <v>6269</v>
      </c>
      <c r="D2003" s="95" t="s">
        <v>12677</v>
      </c>
      <c r="E2003" s="95" t="s">
        <v>6652</v>
      </c>
      <c r="F2003" s="95" t="s">
        <v>6293</v>
      </c>
      <c r="G2003" s="95" t="s">
        <v>6293</v>
      </c>
      <c r="H2003" s="106">
        <v>5499.3904930320996</v>
      </c>
      <c r="I2003" s="16">
        <v>5453.4006488689902</v>
      </c>
      <c r="J2003" s="94">
        <v>5499.3904930320996</v>
      </c>
    </row>
    <row r="2004" spans="1:10" x14ac:dyDescent="0.2">
      <c r="A2004" s="6" t="s">
        <v>3397</v>
      </c>
      <c r="B2004" s="1" t="s">
        <v>8510</v>
      </c>
      <c r="C2004" s="95" t="s">
        <v>6269</v>
      </c>
      <c r="D2004" s="95" t="s">
        <v>12677</v>
      </c>
      <c r="E2004" s="95" t="s">
        <v>6652</v>
      </c>
      <c r="F2004" s="95" t="s">
        <v>6302</v>
      </c>
      <c r="G2004" s="95" t="s">
        <v>6302</v>
      </c>
      <c r="H2004" s="106">
        <v>5556.87909749349</v>
      </c>
      <c r="I2004" s="16">
        <v>5502.1745341736596</v>
      </c>
      <c r="J2004" s="94">
        <v>5556.87909749349</v>
      </c>
    </row>
    <row r="2005" spans="1:10" x14ac:dyDescent="0.2">
      <c r="A2005" s="6" t="s">
        <v>3486</v>
      </c>
      <c r="B2005" s="1" t="s">
        <v>8511</v>
      </c>
      <c r="C2005" s="95" t="s">
        <v>6269</v>
      </c>
      <c r="D2005" s="95" t="s">
        <v>12677</v>
      </c>
      <c r="E2005" s="95" t="s">
        <v>6652</v>
      </c>
      <c r="F2005" s="95" t="s">
        <v>6293</v>
      </c>
      <c r="G2005" s="95" t="s">
        <v>6293</v>
      </c>
      <c r="H2005" s="106">
        <v>5465.5450153756601</v>
      </c>
      <c r="I2005" s="16">
        <v>5453.4006488689902</v>
      </c>
      <c r="J2005" s="94">
        <v>5465.5450153756601</v>
      </c>
    </row>
    <row r="2006" spans="1:10" x14ac:dyDescent="0.2">
      <c r="A2006" s="6" t="s">
        <v>3366</v>
      </c>
      <c r="B2006" s="1" t="s">
        <v>8512</v>
      </c>
      <c r="C2006" s="95" t="s">
        <v>6269</v>
      </c>
      <c r="D2006" s="95" t="s">
        <v>12677</v>
      </c>
      <c r="E2006" s="95" t="s">
        <v>6652</v>
      </c>
      <c r="F2006" s="95" t="s">
        <v>6302</v>
      </c>
      <c r="G2006" s="95" t="s">
        <v>6302</v>
      </c>
      <c r="H2006" s="106">
        <v>5601.5989815848197</v>
      </c>
      <c r="I2006" s="16">
        <v>5502.1745341736596</v>
      </c>
      <c r="J2006" s="94">
        <v>5601.5989815848197</v>
      </c>
    </row>
    <row r="2007" spans="1:10" x14ac:dyDescent="0.2">
      <c r="A2007" s="6" t="s">
        <v>3489</v>
      </c>
      <c r="B2007" s="1" t="s">
        <v>8513</v>
      </c>
      <c r="C2007" s="95" t="s">
        <v>6269</v>
      </c>
      <c r="D2007" s="95" t="s">
        <v>12677</v>
      </c>
      <c r="E2007" s="95" t="s">
        <v>6652</v>
      </c>
      <c r="F2007" s="95" t="s">
        <v>6293</v>
      </c>
      <c r="G2007" s="95" t="s">
        <v>6293</v>
      </c>
      <c r="H2007" s="106">
        <v>5478.3598759092101</v>
      </c>
      <c r="I2007" s="16">
        <v>5453.4006488689902</v>
      </c>
      <c r="J2007" s="94">
        <v>5478.3598759092101</v>
      </c>
    </row>
    <row r="2008" spans="1:10" x14ac:dyDescent="0.2">
      <c r="A2008" s="6" t="s">
        <v>3467</v>
      </c>
      <c r="B2008" s="1" t="s">
        <v>8514</v>
      </c>
      <c r="C2008" s="95" t="s">
        <v>6269</v>
      </c>
      <c r="D2008" s="95" t="s">
        <v>12677</v>
      </c>
      <c r="E2008" s="95" t="s">
        <v>6652</v>
      </c>
      <c r="F2008" s="95" t="s">
        <v>6293</v>
      </c>
      <c r="G2008" s="95" t="s">
        <v>6293</v>
      </c>
      <c r="H2008" s="106">
        <v>5474.9776306152298</v>
      </c>
      <c r="I2008" s="16">
        <v>5453.4006488689902</v>
      </c>
      <c r="J2008" s="94">
        <v>5474.9776306152298</v>
      </c>
    </row>
    <row r="2009" spans="1:10" x14ac:dyDescent="0.2">
      <c r="A2009" s="6" t="s">
        <v>3544</v>
      </c>
      <c r="B2009" s="1" t="s">
        <v>8515</v>
      </c>
      <c r="C2009" s="95" t="s">
        <v>6269</v>
      </c>
      <c r="D2009" s="95" t="s">
        <v>12677</v>
      </c>
      <c r="E2009" s="95" t="s">
        <v>6652</v>
      </c>
      <c r="F2009" s="95" t="s">
        <v>6298</v>
      </c>
      <c r="G2009" s="95" t="s">
        <v>6298</v>
      </c>
      <c r="H2009" s="106">
        <v>5240.3161906452897</v>
      </c>
      <c r="I2009" s="16">
        <v>5486.2809354380997</v>
      </c>
      <c r="J2009" s="94">
        <v>5240.3161906452897</v>
      </c>
    </row>
    <row r="2010" spans="1:10" x14ac:dyDescent="0.2">
      <c r="A2010" s="6" t="s">
        <v>3418</v>
      </c>
      <c r="B2010" s="1" t="s">
        <v>8516</v>
      </c>
      <c r="C2010" s="95" t="s">
        <v>6269</v>
      </c>
      <c r="D2010" s="95" t="s">
        <v>12677</v>
      </c>
      <c r="E2010" s="95" t="s">
        <v>6652</v>
      </c>
      <c r="F2010" s="95" t="s">
        <v>6302</v>
      </c>
      <c r="G2010" s="95" t="s">
        <v>6302</v>
      </c>
      <c r="H2010" s="106">
        <v>5427.8946358817002</v>
      </c>
      <c r="I2010" s="16">
        <v>5502.1745341736596</v>
      </c>
      <c r="J2010" s="94">
        <v>5427.8946358817002</v>
      </c>
    </row>
    <row r="2011" spans="1:10" x14ac:dyDescent="0.2">
      <c r="A2011" s="6" t="s">
        <v>3389</v>
      </c>
      <c r="B2011" s="1" t="s">
        <v>7787</v>
      </c>
      <c r="C2011" s="95" t="s">
        <v>6269</v>
      </c>
      <c r="D2011" s="95" t="s">
        <v>12677</v>
      </c>
      <c r="E2011" s="95" t="s">
        <v>6652</v>
      </c>
      <c r="F2011" s="95" t="s">
        <v>6302</v>
      </c>
      <c r="G2011" s="95" t="s">
        <v>6302</v>
      </c>
      <c r="H2011" s="106">
        <v>5515.3813397807498</v>
      </c>
      <c r="I2011" s="16">
        <v>5502.1745341736596</v>
      </c>
      <c r="J2011" s="94">
        <v>5515.3813397807498</v>
      </c>
    </row>
    <row r="2012" spans="1:10" x14ac:dyDescent="0.2">
      <c r="A2012" s="6" t="s">
        <v>3419</v>
      </c>
      <c r="B2012" s="1" t="s">
        <v>8517</v>
      </c>
      <c r="C2012" s="95" t="s">
        <v>6269</v>
      </c>
      <c r="D2012" s="95" t="s">
        <v>12677</v>
      </c>
      <c r="E2012" s="95" t="s">
        <v>6652</v>
      </c>
      <c r="F2012" s="95" t="s">
        <v>6302</v>
      </c>
      <c r="G2012" s="95" t="s">
        <v>6302</v>
      </c>
      <c r="H2012" s="106">
        <v>5559.9914772727298</v>
      </c>
      <c r="I2012" s="16">
        <v>5502.1745341736596</v>
      </c>
      <c r="J2012" s="94">
        <v>5559.9914772727298</v>
      </c>
    </row>
    <row r="2013" spans="1:10" x14ac:dyDescent="0.2">
      <c r="A2013" s="6" t="s">
        <v>3475</v>
      </c>
      <c r="B2013" s="1" t="s">
        <v>8518</v>
      </c>
      <c r="C2013" s="95" t="s">
        <v>6269</v>
      </c>
      <c r="D2013" s="95" t="s">
        <v>12677</v>
      </c>
      <c r="E2013" s="95" t="s">
        <v>6652</v>
      </c>
      <c r="F2013" s="95" t="s">
        <v>6293</v>
      </c>
      <c r="G2013" s="95" t="s">
        <v>6293</v>
      </c>
      <c r="H2013" s="106">
        <v>5408.7391086154503</v>
      </c>
      <c r="I2013" s="16">
        <v>5453.4006488689902</v>
      </c>
      <c r="J2013" s="94">
        <v>5408.7391086154503</v>
      </c>
    </row>
    <row r="2014" spans="1:10" x14ac:dyDescent="0.2">
      <c r="A2014" s="6" t="s">
        <v>3462</v>
      </c>
      <c r="B2014" s="1" t="s">
        <v>8519</v>
      </c>
      <c r="C2014" s="95" t="s">
        <v>6269</v>
      </c>
      <c r="D2014" s="95" t="s">
        <v>12677</v>
      </c>
      <c r="E2014" s="95" t="s">
        <v>6652</v>
      </c>
      <c r="F2014" s="95" t="s">
        <v>6293</v>
      </c>
      <c r="G2014" s="95" t="s">
        <v>6293</v>
      </c>
      <c r="H2014" s="106">
        <v>5483.5478341238804</v>
      </c>
      <c r="I2014" s="16">
        <v>5453.4006488689902</v>
      </c>
      <c r="J2014" s="94">
        <v>5483.5478341238804</v>
      </c>
    </row>
    <row r="2015" spans="1:10" x14ac:dyDescent="0.2">
      <c r="A2015" s="6" t="s">
        <v>3483</v>
      </c>
      <c r="B2015" s="1" t="s">
        <v>8520</v>
      </c>
      <c r="C2015" s="95" t="s">
        <v>6269</v>
      </c>
      <c r="D2015" s="95" t="s">
        <v>12677</v>
      </c>
      <c r="E2015" s="95" t="s">
        <v>6652</v>
      </c>
      <c r="F2015" s="95" t="s">
        <v>6293</v>
      </c>
      <c r="G2015" s="95" t="s">
        <v>6293</v>
      </c>
      <c r="H2015" s="106">
        <v>5336.59474464699</v>
      </c>
      <c r="I2015" s="16">
        <v>5453.4006488689902</v>
      </c>
      <c r="J2015" s="94">
        <v>5336.59474464699</v>
      </c>
    </row>
    <row r="2016" spans="1:10" x14ac:dyDescent="0.2">
      <c r="A2016" s="6" t="s">
        <v>3468</v>
      </c>
      <c r="B2016" s="1" t="s">
        <v>8521</v>
      </c>
      <c r="C2016" s="95" t="s">
        <v>6269</v>
      </c>
      <c r="D2016" s="95" t="s">
        <v>12677</v>
      </c>
      <c r="E2016" s="95" t="s">
        <v>6652</v>
      </c>
      <c r="F2016" s="95" t="s">
        <v>6293</v>
      </c>
      <c r="G2016" s="95" t="s">
        <v>6293</v>
      </c>
      <c r="H2016" s="106">
        <v>5466.2700318928</v>
      </c>
      <c r="I2016" s="16">
        <v>5453.4006488689902</v>
      </c>
      <c r="J2016" s="94">
        <v>5466.2700318928</v>
      </c>
    </row>
    <row r="2017" spans="1:10" x14ac:dyDescent="0.2">
      <c r="A2017" s="6" t="s">
        <v>3391</v>
      </c>
      <c r="B2017" s="1" t="s">
        <v>8522</v>
      </c>
      <c r="C2017" s="95" t="s">
        <v>6269</v>
      </c>
      <c r="D2017" s="95" t="s">
        <v>12677</v>
      </c>
      <c r="E2017" s="95" t="s">
        <v>6652</v>
      </c>
      <c r="F2017" s="95" t="s">
        <v>6302</v>
      </c>
      <c r="G2017" s="95" t="s">
        <v>6302</v>
      </c>
      <c r="H2017" s="106">
        <v>5520.0917271205399</v>
      </c>
      <c r="I2017" s="16">
        <v>5502.1745341736596</v>
      </c>
      <c r="J2017" s="94">
        <v>5520.0917271205399</v>
      </c>
    </row>
    <row r="2018" spans="1:10" x14ac:dyDescent="0.2">
      <c r="A2018" s="6" t="s">
        <v>3484</v>
      </c>
      <c r="B2018" s="1" t="s">
        <v>8523</v>
      </c>
      <c r="C2018" s="95" t="s">
        <v>6269</v>
      </c>
      <c r="D2018" s="95" t="s">
        <v>12677</v>
      </c>
      <c r="E2018" s="95" t="s">
        <v>6652</v>
      </c>
      <c r="F2018" s="95" t="s">
        <v>6293</v>
      </c>
      <c r="G2018" s="95" t="s">
        <v>6293</v>
      </c>
      <c r="H2018" s="106">
        <v>5553.76803927951</v>
      </c>
      <c r="I2018" s="16">
        <v>5453.4006488689902</v>
      </c>
      <c r="J2018" s="94">
        <v>5553.76803927951</v>
      </c>
    </row>
    <row r="2019" spans="1:10" x14ac:dyDescent="0.2">
      <c r="A2019" s="6" t="s">
        <v>3390</v>
      </c>
      <c r="B2019" s="1" t="s">
        <v>8524</v>
      </c>
      <c r="C2019" s="95" t="s">
        <v>6269</v>
      </c>
      <c r="D2019" s="95" t="s">
        <v>12677</v>
      </c>
      <c r="E2019" s="95" t="s">
        <v>6652</v>
      </c>
      <c r="F2019" s="95" t="s">
        <v>6302</v>
      </c>
      <c r="G2019" s="95" t="s">
        <v>6302</v>
      </c>
      <c r="H2019" s="106">
        <v>5365.1906609786201</v>
      </c>
      <c r="I2019" s="16">
        <v>5502.1745341736596</v>
      </c>
      <c r="J2019" s="94">
        <v>5365.1906609786201</v>
      </c>
    </row>
    <row r="2020" spans="1:10" x14ac:dyDescent="0.2">
      <c r="A2020" s="6" t="s">
        <v>3459</v>
      </c>
      <c r="B2020" s="1" t="s">
        <v>8525</v>
      </c>
      <c r="C2020" s="95" t="s">
        <v>6269</v>
      </c>
      <c r="D2020" s="95" t="s">
        <v>12677</v>
      </c>
      <c r="E2020" s="95" t="s">
        <v>6652</v>
      </c>
      <c r="F2020" s="95" t="s">
        <v>6293</v>
      </c>
      <c r="G2020" s="95" t="s">
        <v>6293</v>
      </c>
      <c r="H2020" s="106">
        <v>5376.4878580729201</v>
      </c>
      <c r="I2020" s="16">
        <v>5453.4006488689902</v>
      </c>
      <c r="J2020" s="94">
        <v>5376.4878580729201</v>
      </c>
    </row>
    <row r="2021" spans="1:10" x14ac:dyDescent="0.2">
      <c r="A2021" s="6" t="s">
        <v>3549</v>
      </c>
      <c r="B2021" s="1" t="s">
        <v>8526</v>
      </c>
      <c r="C2021" s="95" t="s">
        <v>6269</v>
      </c>
      <c r="D2021" s="95" t="s">
        <v>12677</v>
      </c>
      <c r="E2021" s="95" t="s">
        <v>6652</v>
      </c>
      <c r="F2021" s="95" t="s">
        <v>6298</v>
      </c>
      <c r="G2021" s="95" t="s">
        <v>6298</v>
      </c>
      <c r="H2021" s="106">
        <v>5776.7130073879098</v>
      </c>
      <c r="I2021" s="16">
        <v>5486.2809354380997</v>
      </c>
      <c r="J2021" s="94">
        <v>5776.7130073879098</v>
      </c>
    </row>
    <row r="2022" spans="1:10" x14ac:dyDescent="0.2">
      <c r="A2022" s="6" t="s">
        <v>3482</v>
      </c>
      <c r="B2022" s="1" t="s">
        <v>8527</v>
      </c>
      <c r="C2022" s="95" t="s">
        <v>6269</v>
      </c>
      <c r="D2022" s="95" t="s">
        <v>12677</v>
      </c>
      <c r="E2022" s="95" t="s">
        <v>6652</v>
      </c>
      <c r="F2022" s="95" t="s">
        <v>6293</v>
      </c>
      <c r="G2022" s="95" t="s">
        <v>6293</v>
      </c>
      <c r="H2022" s="106">
        <v>5448.7585379464299</v>
      </c>
      <c r="I2022" s="16">
        <v>5453.4006488689902</v>
      </c>
      <c r="J2022" s="94">
        <v>5448.7585379464299</v>
      </c>
    </row>
    <row r="2023" spans="1:10" x14ac:dyDescent="0.2">
      <c r="A2023" s="6" t="s">
        <v>3689</v>
      </c>
      <c r="B2023" s="1" t="s">
        <v>8528</v>
      </c>
      <c r="C2023" s="95" t="s">
        <v>6269</v>
      </c>
      <c r="D2023" s="95" t="s">
        <v>12677</v>
      </c>
      <c r="E2023" s="95" t="s">
        <v>6652</v>
      </c>
      <c r="F2023" s="95" t="s">
        <v>6294</v>
      </c>
      <c r="G2023" s="95" t="s">
        <v>6294</v>
      </c>
      <c r="H2023" s="106">
        <v>5378.4046286558496</v>
      </c>
      <c r="I2023" s="16">
        <v>5406.7681818268202</v>
      </c>
      <c r="J2023" s="94">
        <v>5378.4046286558496</v>
      </c>
    </row>
    <row r="2024" spans="1:10" x14ac:dyDescent="0.2">
      <c r="A2024" s="6" t="s">
        <v>3697</v>
      </c>
      <c r="B2024" s="1" t="s">
        <v>7313</v>
      </c>
      <c r="C2024" s="95" t="s">
        <v>6269</v>
      </c>
      <c r="D2024" s="95" t="s">
        <v>12677</v>
      </c>
      <c r="E2024" s="95" t="s">
        <v>6652</v>
      </c>
      <c r="F2024" s="95" t="s">
        <v>6294</v>
      </c>
      <c r="G2024" s="95" t="s">
        <v>6294</v>
      </c>
      <c r="H2024" s="106">
        <v>5457.1973028667899</v>
      </c>
      <c r="I2024" s="16">
        <v>5406.7681818268202</v>
      </c>
      <c r="J2024" s="94">
        <v>5457.1973028667899</v>
      </c>
    </row>
    <row r="2025" spans="1:10" x14ac:dyDescent="0.2">
      <c r="A2025" s="6" t="s">
        <v>3703</v>
      </c>
      <c r="B2025" s="1" t="s">
        <v>8529</v>
      </c>
      <c r="C2025" s="95" t="s">
        <v>6269</v>
      </c>
      <c r="D2025" s="95" t="s">
        <v>12677</v>
      </c>
      <c r="E2025" s="95" t="s">
        <v>6652</v>
      </c>
      <c r="F2025" s="95" t="s">
        <v>6294</v>
      </c>
      <c r="G2025" s="95" t="s">
        <v>6294</v>
      </c>
      <c r="H2025" s="106">
        <v>5361.4054097020398</v>
      </c>
      <c r="I2025" s="16">
        <v>5406.7681818268202</v>
      </c>
      <c r="J2025" s="94">
        <v>5361.4054097020398</v>
      </c>
    </row>
    <row r="2026" spans="1:10" x14ac:dyDescent="0.2">
      <c r="A2026" s="6" t="s">
        <v>3682</v>
      </c>
      <c r="B2026" s="1" t="s">
        <v>8530</v>
      </c>
      <c r="C2026" s="95" t="s">
        <v>6269</v>
      </c>
      <c r="D2026" s="95" t="s">
        <v>12677</v>
      </c>
      <c r="E2026" s="95" t="s">
        <v>6652</v>
      </c>
      <c r="F2026" s="95" t="s">
        <v>6294</v>
      </c>
      <c r="G2026" s="95" t="s">
        <v>6294</v>
      </c>
      <c r="H2026" s="106">
        <v>5347.2587250256101</v>
      </c>
      <c r="I2026" s="16">
        <v>5406.7681818268202</v>
      </c>
      <c r="J2026" s="94">
        <v>5347.2587250256101</v>
      </c>
    </row>
    <row r="2027" spans="1:10" x14ac:dyDescent="0.2">
      <c r="A2027" s="6" t="s">
        <v>3674</v>
      </c>
      <c r="B2027" s="1" t="s">
        <v>8531</v>
      </c>
      <c r="C2027" s="95" t="s">
        <v>6269</v>
      </c>
      <c r="D2027" s="95" t="s">
        <v>12677</v>
      </c>
      <c r="E2027" s="95" t="s">
        <v>6652</v>
      </c>
      <c r="F2027" s="95" t="s">
        <v>6294</v>
      </c>
      <c r="G2027" s="95" t="s">
        <v>6294</v>
      </c>
      <c r="H2027" s="106">
        <v>5374.6312760416704</v>
      </c>
      <c r="I2027" s="16">
        <v>5406.7681818268202</v>
      </c>
      <c r="J2027" s="94">
        <v>5374.6312760416704</v>
      </c>
    </row>
    <row r="2028" spans="1:10" x14ac:dyDescent="0.2">
      <c r="A2028" s="6" t="s">
        <v>3692</v>
      </c>
      <c r="B2028" s="1" t="s">
        <v>8431</v>
      </c>
      <c r="C2028" s="95" t="s">
        <v>6269</v>
      </c>
      <c r="D2028" s="95" t="s">
        <v>12677</v>
      </c>
      <c r="E2028" s="95" t="s">
        <v>6652</v>
      </c>
      <c r="F2028" s="95" t="s">
        <v>6294</v>
      </c>
      <c r="G2028" s="95" t="s">
        <v>6294</v>
      </c>
      <c r="H2028" s="106">
        <v>5408.27082494362</v>
      </c>
      <c r="I2028" s="16">
        <v>5406.7681818268202</v>
      </c>
      <c r="J2028" s="94">
        <v>5408.27082494362</v>
      </c>
    </row>
    <row r="2029" spans="1:10" x14ac:dyDescent="0.2">
      <c r="A2029" s="6" t="s">
        <v>3688</v>
      </c>
      <c r="B2029" s="1" t="s">
        <v>8532</v>
      </c>
      <c r="C2029" s="95" t="s">
        <v>6269</v>
      </c>
      <c r="D2029" s="95" t="s">
        <v>12677</v>
      </c>
      <c r="E2029" s="95" t="s">
        <v>6652</v>
      </c>
      <c r="F2029" s="95" t="s">
        <v>6294</v>
      </c>
      <c r="G2029" s="95" t="s">
        <v>6294</v>
      </c>
      <c r="H2029" s="106">
        <v>5426.3884905969298</v>
      </c>
      <c r="I2029" s="16">
        <v>5406.7681818268202</v>
      </c>
      <c r="J2029" s="94">
        <v>5426.3884905969298</v>
      </c>
    </row>
    <row r="2030" spans="1:10" x14ac:dyDescent="0.2">
      <c r="A2030" s="6" t="s">
        <v>3693</v>
      </c>
      <c r="B2030" s="1" t="s">
        <v>8533</v>
      </c>
      <c r="C2030" s="95" t="s">
        <v>6269</v>
      </c>
      <c r="D2030" s="95" t="s">
        <v>12677</v>
      </c>
      <c r="E2030" s="95" t="s">
        <v>6652</v>
      </c>
      <c r="F2030" s="95" t="s">
        <v>6294</v>
      </c>
      <c r="G2030" s="95" t="s">
        <v>6294</v>
      </c>
      <c r="H2030" s="106">
        <v>5413.6154387717997</v>
      </c>
      <c r="I2030" s="16">
        <v>5406.7681818268202</v>
      </c>
      <c r="J2030" s="94">
        <v>5413.6154387717997</v>
      </c>
    </row>
    <row r="2031" spans="1:10" x14ac:dyDescent="0.2">
      <c r="A2031" s="6" t="s">
        <v>3670</v>
      </c>
      <c r="B2031" s="1" t="s">
        <v>8534</v>
      </c>
      <c r="C2031" s="95" t="s">
        <v>6269</v>
      </c>
      <c r="D2031" s="95" t="s">
        <v>12677</v>
      </c>
      <c r="E2031" s="95" t="s">
        <v>6652</v>
      </c>
      <c r="F2031" s="95" t="s">
        <v>6294</v>
      </c>
      <c r="G2031" s="95" t="s">
        <v>6294</v>
      </c>
      <c r="H2031" s="106">
        <v>5340.7497209821404</v>
      </c>
      <c r="I2031" s="16">
        <v>5406.7681818268202</v>
      </c>
      <c r="J2031" s="94">
        <v>5340.7497209821404</v>
      </c>
    </row>
    <row r="2032" spans="1:10" x14ac:dyDescent="0.2">
      <c r="A2032" s="6" t="s">
        <v>3678</v>
      </c>
      <c r="B2032" s="1" t="s">
        <v>8535</v>
      </c>
      <c r="C2032" s="95" t="s">
        <v>6269</v>
      </c>
      <c r="D2032" s="95" t="s">
        <v>12677</v>
      </c>
      <c r="E2032" s="95" t="s">
        <v>6652</v>
      </c>
      <c r="F2032" s="95" t="s">
        <v>6294</v>
      </c>
      <c r="G2032" s="95" t="s">
        <v>6294</v>
      </c>
      <c r="H2032" s="106">
        <v>5473.8080640889802</v>
      </c>
      <c r="I2032" s="16">
        <v>5406.7681818268202</v>
      </c>
      <c r="J2032" s="94">
        <v>5473.8080640889802</v>
      </c>
    </row>
    <row r="2033" spans="1:10" x14ac:dyDescent="0.2">
      <c r="A2033" s="6" t="s">
        <v>3696</v>
      </c>
      <c r="B2033" s="1" t="s">
        <v>8536</v>
      </c>
      <c r="C2033" s="95" t="s">
        <v>6269</v>
      </c>
      <c r="D2033" s="95" t="s">
        <v>12677</v>
      </c>
      <c r="E2033" s="95" t="s">
        <v>6652</v>
      </c>
      <c r="F2033" s="95" t="s">
        <v>6294</v>
      </c>
      <c r="G2033" s="95" t="s">
        <v>6294</v>
      </c>
      <c r="H2033" s="106">
        <v>5449.9849358636002</v>
      </c>
      <c r="I2033" s="16">
        <v>5406.7681818268202</v>
      </c>
      <c r="J2033" s="94">
        <v>5449.9849358636002</v>
      </c>
    </row>
    <row r="2034" spans="1:10" x14ac:dyDescent="0.2">
      <c r="A2034" s="6" t="s">
        <v>3672</v>
      </c>
      <c r="B2034" s="1" t="s">
        <v>8537</v>
      </c>
      <c r="C2034" s="95" t="s">
        <v>6269</v>
      </c>
      <c r="D2034" s="95" t="s">
        <v>12677</v>
      </c>
      <c r="E2034" s="95" t="s">
        <v>6652</v>
      </c>
      <c r="F2034" s="95" t="s">
        <v>6294</v>
      </c>
      <c r="G2034" s="95" t="s">
        <v>6294</v>
      </c>
      <c r="H2034" s="106">
        <v>5328.5644659745103</v>
      </c>
      <c r="I2034" s="16">
        <v>5406.7681818268202</v>
      </c>
      <c r="J2034" s="94">
        <v>5328.5644659745103</v>
      </c>
    </row>
    <row r="2035" spans="1:10" x14ac:dyDescent="0.2">
      <c r="A2035" s="6" t="s">
        <v>3675</v>
      </c>
      <c r="B2035" s="1" t="s">
        <v>8538</v>
      </c>
      <c r="C2035" s="95" t="s">
        <v>6269</v>
      </c>
      <c r="D2035" s="95" t="s">
        <v>12677</v>
      </c>
      <c r="E2035" s="95" t="s">
        <v>6652</v>
      </c>
      <c r="F2035" s="95" t="s">
        <v>6294</v>
      </c>
      <c r="G2035" s="95" t="s">
        <v>6294</v>
      </c>
      <c r="H2035" s="106">
        <v>5384.2657604057204</v>
      </c>
      <c r="I2035" s="16">
        <v>5406.7681818268202</v>
      </c>
      <c r="J2035" s="94">
        <v>5384.2657604057204</v>
      </c>
    </row>
    <row r="2036" spans="1:10" x14ac:dyDescent="0.2">
      <c r="A2036" s="6" t="s">
        <v>3699</v>
      </c>
      <c r="B2036" s="1" t="s">
        <v>8539</v>
      </c>
      <c r="C2036" s="95" t="s">
        <v>6269</v>
      </c>
      <c r="D2036" s="95" t="s">
        <v>12677</v>
      </c>
      <c r="E2036" s="95" t="s">
        <v>6652</v>
      </c>
      <c r="F2036" s="95" t="s">
        <v>6294</v>
      </c>
      <c r="G2036" s="95" t="s">
        <v>6294</v>
      </c>
      <c r="H2036" s="106">
        <v>5469.2846600932498</v>
      </c>
      <c r="I2036" s="16">
        <v>5406.7681818268202</v>
      </c>
      <c r="J2036" s="94">
        <v>5469.2846600932498</v>
      </c>
    </row>
    <row r="2037" spans="1:10" x14ac:dyDescent="0.2">
      <c r="A2037" s="6" t="s">
        <v>3668</v>
      </c>
      <c r="B2037" s="1" t="s">
        <v>8540</v>
      </c>
      <c r="C2037" s="95" t="s">
        <v>6269</v>
      </c>
      <c r="D2037" s="95" t="s">
        <v>12677</v>
      </c>
      <c r="E2037" s="95" t="s">
        <v>6652</v>
      </c>
      <c r="F2037" s="95" t="s">
        <v>6294</v>
      </c>
      <c r="G2037" s="95" t="s">
        <v>6294</v>
      </c>
      <c r="H2037" s="106">
        <v>5327.4715909090901</v>
      </c>
      <c r="I2037" s="16">
        <v>5406.7681818268202</v>
      </c>
      <c r="J2037" s="94">
        <v>5327.4715909090901</v>
      </c>
    </row>
    <row r="2038" spans="1:10" x14ac:dyDescent="0.2">
      <c r="A2038" s="6" t="s">
        <v>3685</v>
      </c>
      <c r="B2038" s="1" t="s">
        <v>8541</v>
      </c>
      <c r="C2038" s="95" t="s">
        <v>6269</v>
      </c>
      <c r="D2038" s="95" t="s">
        <v>12677</v>
      </c>
      <c r="E2038" s="95" t="s">
        <v>6652</v>
      </c>
      <c r="F2038" s="95" t="s">
        <v>6294</v>
      </c>
      <c r="G2038" s="95" t="s">
        <v>6294</v>
      </c>
      <c r="H2038" s="106">
        <v>5464.2192046066803</v>
      </c>
      <c r="I2038" s="16">
        <v>5406.7681818268202</v>
      </c>
      <c r="J2038" s="94">
        <v>5464.2192046066803</v>
      </c>
    </row>
    <row r="2039" spans="1:10" x14ac:dyDescent="0.2">
      <c r="A2039" s="6" t="s">
        <v>3707</v>
      </c>
      <c r="B2039" s="1" t="s">
        <v>8542</v>
      </c>
      <c r="C2039" s="95" t="s">
        <v>6269</v>
      </c>
      <c r="D2039" s="95" t="s">
        <v>12677</v>
      </c>
      <c r="E2039" s="95" t="s">
        <v>6652</v>
      </c>
      <c r="F2039" s="95" t="s">
        <v>6294</v>
      </c>
      <c r="G2039" s="95" t="s">
        <v>6294</v>
      </c>
      <c r="H2039" s="106">
        <v>5511.4731741240503</v>
      </c>
      <c r="I2039" s="16">
        <v>5406.7681818268202</v>
      </c>
      <c r="J2039" s="94">
        <v>5511.4731741240503</v>
      </c>
    </row>
    <row r="2040" spans="1:10" x14ac:dyDescent="0.2">
      <c r="A2040" s="6" t="s">
        <v>3711</v>
      </c>
      <c r="B2040" s="1" t="s">
        <v>8543</v>
      </c>
      <c r="C2040" s="95" t="s">
        <v>6269</v>
      </c>
      <c r="D2040" s="95" t="s">
        <v>12677</v>
      </c>
      <c r="E2040" s="95" t="s">
        <v>6652</v>
      </c>
      <c r="F2040" s="95" t="s">
        <v>6294</v>
      </c>
      <c r="G2040" s="95" t="s">
        <v>6294</v>
      </c>
      <c r="H2040" s="106">
        <v>5364.4564490685098</v>
      </c>
      <c r="I2040" s="16">
        <v>5406.7681818268202</v>
      </c>
      <c r="J2040" s="94">
        <v>5364.4564490685098</v>
      </c>
    </row>
    <row r="2041" spans="1:10" x14ac:dyDescent="0.2">
      <c r="A2041" s="6" t="s">
        <v>3690</v>
      </c>
      <c r="B2041" s="1" t="s">
        <v>7214</v>
      </c>
      <c r="C2041" s="95" t="s">
        <v>6269</v>
      </c>
      <c r="D2041" s="95" t="s">
        <v>12677</v>
      </c>
      <c r="E2041" s="95" t="s">
        <v>6652</v>
      </c>
      <c r="F2041" s="95" t="s">
        <v>6294</v>
      </c>
      <c r="G2041" s="95" t="s">
        <v>6294</v>
      </c>
      <c r="H2041" s="106">
        <v>5408.0317018423502</v>
      </c>
      <c r="I2041" s="16">
        <v>5406.7681818268202</v>
      </c>
      <c r="J2041" s="94">
        <v>5408.0317018423502</v>
      </c>
    </row>
    <row r="2042" spans="1:10" x14ac:dyDescent="0.2">
      <c r="A2042" s="6" t="s">
        <v>3709</v>
      </c>
      <c r="B2042" s="1" t="s">
        <v>8544</v>
      </c>
      <c r="C2042" s="95" t="s">
        <v>6269</v>
      </c>
      <c r="D2042" s="95" t="s">
        <v>12677</v>
      </c>
      <c r="E2042" s="95" t="s">
        <v>6652</v>
      </c>
      <c r="F2042" s="95" t="s">
        <v>6294</v>
      </c>
      <c r="G2042" s="95" t="s">
        <v>6294</v>
      </c>
      <c r="H2042" s="106">
        <v>5395.6614355468701</v>
      </c>
      <c r="I2042" s="16">
        <v>5406.7681818268202</v>
      </c>
      <c r="J2042" s="94">
        <v>5395.6614355468701</v>
      </c>
    </row>
    <row r="2043" spans="1:10" x14ac:dyDescent="0.2">
      <c r="A2043" s="6" t="s">
        <v>3669</v>
      </c>
      <c r="B2043" s="1" t="s">
        <v>8545</v>
      </c>
      <c r="C2043" s="95" t="s">
        <v>6269</v>
      </c>
      <c r="D2043" s="95" t="s">
        <v>12677</v>
      </c>
      <c r="E2043" s="95" t="s">
        <v>6652</v>
      </c>
      <c r="F2043" s="95" t="s">
        <v>6294</v>
      </c>
      <c r="G2043" s="95" t="s">
        <v>6294</v>
      </c>
      <c r="H2043" s="106">
        <v>5427.22116427951</v>
      </c>
      <c r="I2043" s="16">
        <v>5406.7681818268202</v>
      </c>
      <c r="J2043" s="94">
        <v>5427.22116427951</v>
      </c>
    </row>
    <row r="2044" spans="1:10" x14ac:dyDescent="0.2">
      <c r="A2044" s="6" t="s">
        <v>3702</v>
      </c>
      <c r="B2044" s="1" t="s">
        <v>8546</v>
      </c>
      <c r="C2044" s="95" t="s">
        <v>6269</v>
      </c>
      <c r="D2044" s="95" t="s">
        <v>12677</v>
      </c>
      <c r="E2044" s="95" t="s">
        <v>6652</v>
      </c>
      <c r="F2044" s="95" t="s">
        <v>6294</v>
      </c>
      <c r="G2044" s="95" t="s">
        <v>6294</v>
      </c>
      <c r="H2044" s="106">
        <v>5423.6202784124398</v>
      </c>
      <c r="I2044" s="16">
        <v>5406.7681818268202</v>
      </c>
      <c r="J2044" s="94">
        <v>5423.6202784124398</v>
      </c>
    </row>
    <row r="2045" spans="1:10" x14ac:dyDescent="0.2">
      <c r="A2045" s="6" t="s">
        <v>3698</v>
      </c>
      <c r="B2045" s="1" t="s">
        <v>8547</v>
      </c>
      <c r="C2045" s="95" t="s">
        <v>6269</v>
      </c>
      <c r="D2045" s="95" t="s">
        <v>12677</v>
      </c>
      <c r="E2045" s="95" t="s">
        <v>6652</v>
      </c>
      <c r="F2045" s="95" t="s">
        <v>6294</v>
      </c>
      <c r="G2045" s="95" t="s">
        <v>6294</v>
      </c>
      <c r="H2045" s="106">
        <v>5365.4531445312496</v>
      </c>
      <c r="I2045" s="16">
        <v>5406.7681818268202</v>
      </c>
      <c r="J2045" s="94">
        <v>5365.4531445312496</v>
      </c>
    </row>
    <row r="2046" spans="1:10" x14ac:dyDescent="0.2">
      <c r="A2046" s="6" t="s">
        <v>3687</v>
      </c>
      <c r="B2046" s="1" t="s">
        <v>8548</v>
      </c>
      <c r="C2046" s="95" t="s">
        <v>6269</v>
      </c>
      <c r="D2046" s="95" t="s">
        <v>12677</v>
      </c>
      <c r="E2046" s="95" t="s">
        <v>6652</v>
      </c>
      <c r="F2046" s="95" t="s">
        <v>6294</v>
      </c>
      <c r="G2046" s="95" t="s">
        <v>6294</v>
      </c>
      <c r="H2046" s="106">
        <v>5510.8892673399396</v>
      </c>
      <c r="I2046" s="16">
        <v>5406.7681818268202</v>
      </c>
      <c r="J2046" s="94">
        <v>5510.8892673399396</v>
      </c>
    </row>
    <row r="2047" spans="1:10" x14ac:dyDescent="0.2">
      <c r="A2047" s="6" t="s">
        <v>3710</v>
      </c>
      <c r="B2047" s="1" t="s">
        <v>8549</v>
      </c>
      <c r="C2047" s="95" t="s">
        <v>6269</v>
      </c>
      <c r="D2047" s="95" t="s">
        <v>12677</v>
      </c>
      <c r="E2047" s="95" t="s">
        <v>6652</v>
      </c>
      <c r="F2047" s="95" t="s">
        <v>6294</v>
      </c>
      <c r="G2047" s="95" t="s">
        <v>6294</v>
      </c>
      <c r="H2047" s="106">
        <v>5429.3719443044401</v>
      </c>
      <c r="I2047" s="16">
        <v>5406.7681818268202</v>
      </c>
      <c r="J2047" s="94">
        <v>5429.3719443044401</v>
      </c>
    </row>
    <row r="2048" spans="1:10" x14ac:dyDescent="0.2">
      <c r="A2048" s="6" t="s">
        <v>3681</v>
      </c>
      <c r="B2048" s="1" t="s">
        <v>8550</v>
      </c>
      <c r="C2048" s="95" t="s">
        <v>6269</v>
      </c>
      <c r="D2048" s="95" t="s">
        <v>12677</v>
      </c>
      <c r="E2048" s="95" t="s">
        <v>6652</v>
      </c>
      <c r="F2048" s="95" t="s">
        <v>6294</v>
      </c>
      <c r="G2048" s="95" t="s">
        <v>6294</v>
      </c>
      <c r="H2048" s="106">
        <v>5440.8241177262898</v>
      </c>
      <c r="I2048" s="16">
        <v>5406.7681818268202</v>
      </c>
      <c r="J2048" s="94">
        <v>5440.8241177262898</v>
      </c>
    </row>
    <row r="2049" spans="1:10" x14ac:dyDescent="0.2">
      <c r="A2049" s="6" t="s">
        <v>3701</v>
      </c>
      <c r="B2049" s="1" t="s">
        <v>8551</v>
      </c>
      <c r="C2049" s="95" t="s">
        <v>6269</v>
      </c>
      <c r="D2049" s="95" t="s">
        <v>12677</v>
      </c>
      <c r="E2049" s="95" t="s">
        <v>6652</v>
      </c>
      <c r="F2049" s="95" t="s">
        <v>6294</v>
      </c>
      <c r="G2049" s="95" t="s">
        <v>6294</v>
      </c>
      <c r="H2049" s="106">
        <v>5348.4872107872598</v>
      </c>
      <c r="I2049" s="16">
        <v>5406.7681818268202</v>
      </c>
      <c r="J2049" s="94">
        <v>5348.4872107872598</v>
      </c>
    </row>
    <row r="2050" spans="1:10" x14ac:dyDescent="0.2">
      <c r="A2050" s="6" t="s">
        <v>3671</v>
      </c>
      <c r="B2050" s="1" t="s">
        <v>8552</v>
      </c>
      <c r="C2050" s="95" t="s">
        <v>6269</v>
      </c>
      <c r="D2050" s="95" t="s">
        <v>12677</v>
      </c>
      <c r="E2050" s="95" t="s">
        <v>6652</v>
      </c>
      <c r="F2050" s="95" t="s">
        <v>6294</v>
      </c>
      <c r="G2050" s="95" t="s">
        <v>6294</v>
      </c>
      <c r="H2050" s="106">
        <v>5373.7837499999996</v>
      </c>
      <c r="I2050" s="16">
        <v>5406.7681818268202</v>
      </c>
      <c r="J2050" s="94">
        <v>5373.7837499999996</v>
      </c>
    </row>
    <row r="2051" spans="1:10" x14ac:dyDescent="0.2">
      <c r="A2051" s="6" t="s">
        <v>3705</v>
      </c>
      <c r="B2051" s="1" t="s">
        <v>8553</v>
      </c>
      <c r="C2051" s="95" t="s">
        <v>6269</v>
      </c>
      <c r="D2051" s="95" t="s">
        <v>12677</v>
      </c>
      <c r="E2051" s="95" t="s">
        <v>6652</v>
      </c>
      <c r="F2051" s="95" t="s">
        <v>6294</v>
      </c>
      <c r="G2051" s="95" t="s">
        <v>6294</v>
      </c>
      <c r="H2051" s="106">
        <v>5439.2396867081898</v>
      </c>
      <c r="I2051" s="16">
        <v>5406.7681818268202</v>
      </c>
      <c r="J2051" s="94">
        <v>5439.2396867081898</v>
      </c>
    </row>
    <row r="2052" spans="1:10" x14ac:dyDescent="0.2">
      <c r="A2052" s="6" t="s">
        <v>3676</v>
      </c>
      <c r="B2052" s="1" t="s">
        <v>8554</v>
      </c>
      <c r="C2052" s="95" t="s">
        <v>6269</v>
      </c>
      <c r="D2052" s="95" t="s">
        <v>12677</v>
      </c>
      <c r="E2052" s="95" t="s">
        <v>6652</v>
      </c>
      <c r="F2052" s="95" t="s">
        <v>6294</v>
      </c>
      <c r="G2052" s="95" t="s">
        <v>6294</v>
      </c>
      <c r="H2052" s="106">
        <v>5420.0301460597802</v>
      </c>
      <c r="I2052" s="16">
        <v>5406.7681818268202</v>
      </c>
      <c r="J2052" s="94">
        <v>5420.0301460597802</v>
      </c>
    </row>
    <row r="2053" spans="1:10" x14ac:dyDescent="0.2">
      <c r="A2053" s="6" t="s">
        <v>3694</v>
      </c>
      <c r="B2053" s="1" t="s">
        <v>8555</v>
      </c>
      <c r="C2053" s="95" t="s">
        <v>6269</v>
      </c>
      <c r="D2053" s="95" t="s">
        <v>12677</v>
      </c>
      <c r="E2053" s="95" t="s">
        <v>6652</v>
      </c>
      <c r="F2053" s="95" t="s">
        <v>6294</v>
      </c>
      <c r="G2053" s="95" t="s">
        <v>6294</v>
      </c>
      <c r="H2053" s="106">
        <v>5414.9083073648198</v>
      </c>
      <c r="I2053" s="16">
        <v>5406.7681818268202</v>
      </c>
      <c r="J2053" s="94">
        <v>5414.9083073648198</v>
      </c>
    </row>
    <row r="2054" spans="1:10" x14ac:dyDescent="0.2">
      <c r="A2054" s="6" t="s">
        <v>3686</v>
      </c>
      <c r="B2054" s="1" t="s">
        <v>7997</v>
      </c>
      <c r="C2054" s="95" t="s">
        <v>6269</v>
      </c>
      <c r="D2054" s="95" t="s">
        <v>12677</v>
      </c>
      <c r="E2054" s="95" t="s">
        <v>6652</v>
      </c>
      <c r="F2054" s="95" t="s">
        <v>6294</v>
      </c>
      <c r="G2054" s="95" t="s">
        <v>6294</v>
      </c>
      <c r="H2054" s="106">
        <v>5518.5948046875001</v>
      </c>
      <c r="I2054" s="16">
        <v>5406.7681818268202</v>
      </c>
      <c r="J2054" s="94">
        <v>5518.5948046875001</v>
      </c>
    </row>
    <row r="2055" spans="1:10" x14ac:dyDescent="0.2">
      <c r="A2055" s="6" t="s">
        <v>3700</v>
      </c>
      <c r="B2055" s="1" t="s">
        <v>8556</v>
      </c>
      <c r="C2055" s="95" t="s">
        <v>6269</v>
      </c>
      <c r="D2055" s="95" t="s">
        <v>12677</v>
      </c>
      <c r="E2055" s="95" t="s">
        <v>6652</v>
      </c>
      <c r="F2055" s="95" t="s">
        <v>6294</v>
      </c>
      <c r="G2055" s="95" t="s">
        <v>6294</v>
      </c>
      <c r="H2055" s="106">
        <v>5248.2654418945303</v>
      </c>
      <c r="I2055" s="16">
        <v>5406.7681818268202</v>
      </c>
      <c r="J2055" s="94">
        <v>5248.2654418945303</v>
      </c>
    </row>
    <row r="2056" spans="1:10" x14ac:dyDescent="0.2">
      <c r="A2056" s="6" t="s">
        <v>3679</v>
      </c>
      <c r="B2056" s="1" t="s">
        <v>8557</v>
      </c>
      <c r="C2056" s="95" t="s">
        <v>6269</v>
      </c>
      <c r="D2056" s="95" t="s">
        <v>12677</v>
      </c>
      <c r="E2056" s="95" t="s">
        <v>6652</v>
      </c>
      <c r="F2056" s="95" t="s">
        <v>6294</v>
      </c>
      <c r="G2056" s="95" t="s">
        <v>6294</v>
      </c>
      <c r="H2056" s="106">
        <v>5324.9471028645803</v>
      </c>
      <c r="I2056" s="16">
        <v>5406.7681818268202</v>
      </c>
      <c r="J2056" s="94">
        <v>5324.9471028645803</v>
      </c>
    </row>
    <row r="2057" spans="1:10" x14ac:dyDescent="0.2">
      <c r="A2057" s="6" t="s">
        <v>3706</v>
      </c>
      <c r="B2057" s="1" t="s">
        <v>8558</v>
      </c>
      <c r="C2057" s="95" t="s">
        <v>6269</v>
      </c>
      <c r="D2057" s="95" t="s">
        <v>12677</v>
      </c>
      <c r="E2057" s="95" t="s">
        <v>6652</v>
      </c>
      <c r="F2057" s="95" t="s">
        <v>6294</v>
      </c>
      <c r="G2057" s="95" t="s">
        <v>6294</v>
      </c>
      <c r="H2057" s="106">
        <v>5259.2409116683502</v>
      </c>
      <c r="I2057" s="16">
        <v>5406.7681818268202</v>
      </c>
      <c r="J2057" s="94">
        <v>5259.2409116683502</v>
      </c>
    </row>
    <row r="2058" spans="1:10" x14ac:dyDescent="0.2">
      <c r="A2058" s="6" t="s">
        <v>3680</v>
      </c>
      <c r="B2058" s="1" t="s">
        <v>8559</v>
      </c>
      <c r="C2058" s="95" t="s">
        <v>6269</v>
      </c>
      <c r="D2058" s="95" t="s">
        <v>12677</v>
      </c>
      <c r="E2058" s="95" t="s">
        <v>6652</v>
      </c>
      <c r="F2058" s="95" t="s">
        <v>6294</v>
      </c>
      <c r="G2058" s="95" t="s">
        <v>6294</v>
      </c>
      <c r="H2058" s="106">
        <v>5397.8249023437502</v>
      </c>
      <c r="I2058" s="16">
        <v>5406.7681818268202</v>
      </c>
      <c r="J2058" s="94">
        <v>5397.8249023437502</v>
      </c>
    </row>
    <row r="2059" spans="1:10" x14ac:dyDescent="0.2">
      <c r="A2059" s="6" t="s">
        <v>3684</v>
      </c>
      <c r="B2059" s="1" t="s">
        <v>8560</v>
      </c>
      <c r="C2059" s="95" t="s">
        <v>6269</v>
      </c>
      <c r="D2059" s="95" t="s">
        <v>12677</v>
      </c>
      <c r="E2059" s="95" t="s">
        <v>6652</v>
      </c>
      <c r="F2059" s="95" t="s">
        <v>6294</v>
      </c>
      <c r="G2059" s="95" t="s">
        <v>6294</v>
      </c>
      <c r="H2059" s="106">
        <v>5478.4549523555897</v>
      </c>
      <c r="I2059" s="16">
        <v>5406.7681818268202</v>
      </c>
      <c r="J2059" s="94">
        <v>5478.4549523555897</v>
      </c>
    </row>
    <row r="2060" spans="1:10" x14ac:dyDescent="0.2">
      <c r="A2060" s="6" t="s">
        <v>3704</v>
      </c>
      <c r="B2060" s="1" t="s">
        <v>8561</v>
      </c>
      <c r="C2060" s="95" t="s">
        <v>6269</v>
      </c>
      <c r="D2060" s="95" t="s">
        <v>12677</v>
      </c>
      <c r="E2060" s="95" t="s">
        <v>6652</v>
      </c>
      <c r="F2060" s="95" t="s">
        <v>6294</v>
      </c>
      <c r="G2060" s="95" t="s">
        <v>6294</v>
      </c>
      <c r="H2060" s="106">
        <v>5348.2269897460901</v>
      </c>
      <c r="I2060" s="16">
        <v>5406.7681818268202</v>
      </c>
      <c r="J2060" s="94">
        <v>5348.2269897460901</v>
      </c>
    </row>
    <row r="2061" spans="1:10" x14ac:dyDescent="0.2">
      <c r="A2061" s="6" t="s">
        <v>3695</v>
      </c>
      <c r="B2061" s="1" t="s">
        <v>8562</v>
      </c>
      <c r="C2061" s="95" t="s">
        <v>6269</v>
      </c>
      <c r="D2061" s="95" t="s">
        <v>12677</v>
      </c>
      <c r="E2061" s="95" t="s">
        <v>6652</v>
      </c>
      <c r="F2061" s="95" t="s">
        <v>6294</v>
      </c>
      <c r="G2061" s="95" t="s">
        <v>6294</v>
      </c>
      <c r="H2061" s="106">
        <v>5367.3291015625</v>
      </c>
      <c r="I2061" s="16">
        <v>5406.7681818268202</v>
      </c>
      <c r="J2061" s="94">
        <v>5367.3291015625</v>
      </c>
    </row>
    <row r="2062" spans="1:10" x14ac:dyDescent="0.2">
      <c r="A2062" s="6" t="s">
        <v>3708</v>
      </c>
      <c r="B2062" s="1" t="s">
        <v>8563</v>
      </c>
      <c r="C2062" s="95" t="s">
        <v>6269</v>
      </c>
      <c r="D2062" s="95" t="s">
        <v>12677</v>
      </c>
      <c r="E2062" s="95" t="s">
        <v>6652</v>
      </c>
      <c r="F2062" s="95" t="s">
        <v>6294</v>
      </c>
      <c r="G2062" s="95" t="s">
        <v>6294</v>
      </c>
      <c r="H2062" s="106">
        <v>5298.4818522135402</v>
      </c>
      <c r="I2062" s="16">
        <v>5406.7681818268202</v>
      </c>
      <c r="J2062" s="94">
        <v>5298.4818522135402</v>
      </c>
    </row>
    <row r="2063" spans="1:10" x14ac:dyDescent="0.2">
      <c r="A2063" s="6" t="s">
        <v>3691</v>
      </c>
      <c r="B2063" s="1" t="s">
        <v>8564</v>
      </c>
      <c r="C2063" s="95" t="s">
        <v>6269</v>
      </c>
      <c r="D2063" s="95" t="s">
        <v>12677</v>
      </c>
      <c r="E2063" s="95" t="s">
        <v>6652</v>
      </c>
      <c r="F2063" s="95" t="s">
        <v>6294</v>
      </c>
      <c r="G2063" s="95" t="s">
        <v>6294</v>
      </c>
      <c r="H2063" s="106">
        <v>5307.73891244284</v>
      </c>
      <c r="I2063" s="16">
        <v>5406.7681818268202</v>
      </c>
      <c r="J2063" s="94">
        <v>5307.73891244284</v>
      </c>
    </row>
    <row r="2064" spans="1:10" x14ac:dyDescent="0.2">
      <c r="A2064" s="6" t="s">
        <v>3683</v>
      </c>
      <c r="B2064" s="1" t="s">
        <v>8565</v>
      </c>
      <c r="C2064" s="95" t="s">
        <v>6269</v>
      </c>
      <c r="D2064" s="95" t="s">
        <v>12677</v>
      </c>
      <c r="E2064" s="95" t="s">
        <v>6652</v>
      </c>
      <c r="F2064" s="95" t="s">
        <v>6294</v>
      </c>
      <c r="G2064" s="95" t="s">
        <v>6294</v>
      </c>
      <c r="H2064" s="106">
        <v>5456.60480436732</v>
      </c>
      <c r="I2064" s="16">
        <v>5406.7681818268202</v>
      </c>
      <c r="J2064" s="94">
        <v>5456.60480436732</v>
      </c>
    </row>
    <row r="2065" spans="1:10" x14ac:dyDescent="0.2">
      <c r="A2065" s="6" t="s">
        <v>3673</v>
      </c>
      <c r="B2065" s="1" t="s">
        <v>8566</v>
      </c>
      <c r="C2065" s="95" t="s">
        <v>6269</v>
      </c>
      <c r="D2065" s="95" t="s">
        <v>12677</v>
      </c>
      <c r="E2065" s="95" t="s">
        <v>6652</v>
      </c>
      <c r="F2065" s="95" t="s">
        <v>6294</v>
      </c>
      <c r="G2065" s="95" t="s">
        <v>6294</v>
      </c>
      <c r="H2065" s="106">
        <v>5427.1045430501299</v>
      </c>
      <c r="I2065" s="16">
        <v>5406.7681818268202</v>
      </c>
      <c r="J2065" s="94">
        <v>5427.1045430501299</v>
      </c>
    </row>
    <row r="2066" spans="1:10" x14ac:dyDescent="0.2">
      <c r="A2066" s="6" t="s">
        <v>4172</v>
      </c>
      <c r="B2066" s="1" t="s">
        <v>6953</v>
      </c>
      <c r="C2066" s="95" t="s">
        <v>6269</v>
      </c>
      <c r="D2066" s="95" t="s">
        <v>12677</v>
      </c>
      <c r="E2066" s="95" t="s">
        <v>6652</v>
      </c>
      <c r="F2066" s="95" t="s">
        <v>6268</v>
      </c>
      <c r="G2066" s="95" t="s">
        <v>6268</v>
      </c>
      <c r="H2066" s="106">
        <v>5282.9509191176503</v>
      </c>
      <c r="I2066" s="16">
        <v>5516.5969927057904</v>
      </c>
      <c r="J2066" s="94">
        <v>5282.9509191176503</v>
      </c>
    </row>
    <row r="2067" spans="1:10" x14ac:dyDescent="0.2">
      <c r="A2067" s="6" t="s">
        <v>4131</v>
      </c>
      <c r="B2067" s="1" t="s">
        <v>8567</v>
      </c>
      <c r="C2067" s="95" t="s">
        <v>6269</v>
      </c>
      <c r="D2067" s="95" t="s">
        <v>12677</v>
      </c>
      <c r="E2067" s="95" t="s">
        <v>6652</v>
      </c>
      <c r="F2067" s="95" t="s">
        <v>6291</v>
      </c>
      <c r="G2067" s="95" t="s">
        <v>6291</v>
      </c>
      <c r="H2067" s="106">
        <v>5589.7484315814399</v>
      </c>
      <c r="I2067" s="16">
        <v>5468.8156613657202</v>
      </c>
      <c r="J2067" s="94">
        <v>5589.7484315814399</v>
      </c>
    </row>
    <row r="2068" spans="1:10" x14ac:dyDescent="0.2">
      <c r="A2068" s="6" t="s">
        <v>4134</v>
      </c>
      <c r="B2068" s="1" t="s">
        <v>12328</v>
      </c>
      <c r="C2068" s="95" t="s">
        <v>6269</v>
      </c>
      <c r="D2068" s="95" t="s">
        <v>12677</v>
      </c>
      <c r="E2068" s="95" t="s">
        <v>6652</v>
      </c>
      <c r="F2068" s="95" t="s">
        <v>6291</v>
      </c>
      <c r="G2068" s="95" t="s">
        <v>6291</v>
      </c>
      <c r="H2068" s="106">
        <v>5465.6342046210102</v>
      </c>
      <c r="I2068" s="16">
        <v>5468.8156613657202</v>
      </c>
      <c r="J2068" s="94">
        <v>5465.6342046210102</v>
      </c>
    </row>
    <row r="2069" spans="1:10" x14ac:dyDescent="0.2">
      <c r="A2069" s="6" t="s">
        <v>4185</v>
      </c>
      <c r="B2069" s="1" t="s">
        <v>8568</v>
      </c>
      <c r="C2069" s="95" t="s">
        <v>6269</v>
      </c>
      <c r="D2069" s="95" t="s">
        <v>12677</v>
      </c>
      <c r="E2069" s="95" t="s">
        <v>6652</v>
      </c>
      <c r="F2069" s="95" t="s">
        <v>6268</v>
      </c>
      <c r="G2069" s="95" t="s">
        <v>6268</v>
      </c>
      <c r="H2069" s="106">
        <v>5563.31402118389</v>
      </c>
      <c r="I2069" s="16">
        <v>5516.5969927057904</v>
      </c>
      <c r="J2069" s="94">
        <v>5563.31402118389</v>
      </c>
    </row>
    <row r="2070" spans="1:10" x14ac:dyDescent="0.2">
      <c r="A2070" s="6" t="s">
        <v>4194</v>
      </c>
      <c r="B2070" s="1" t="s">
        <v>8569</v>
      </c>
      <c r="C2070" s="95" t="s">
        <v>6269</v>
      </c>
      <c r="D2070" s="95" t="s">
        <v>12677</v>
      </c>
      <c r="E2070" s="95" t="s">
        <v>6652</v>
      </c>
      <c r="F2070" s="95" t="s">
        <v>6268</v>
      </c>
      <c r="G2070" s="95" t="s">
        <v>6268</v>
      </c>
      <c r="H2070" s="106">
        <v>5512.4218207465301</v>
      </c>
      <c r="I2070" s="16">
        <v>5516.5969927057904</v>
      </c>
      <c r="J2070" s="94">
        <v>5512.4218207465301</v>
      </c>
    </row>
    <row r="2071" spans="1:10" x14ac:dyDescent="0.2">
      <c r="A2071" s="6" t="s">
        <v>4124</v>
      </c>
      <c r="B2071" s="1" t="s">
        <v>8570</v>
      </c>
      <c r="C2071" s="95" t="s">
        <v>6269</v>
      </c>
      <c r="D2071" s="95" t="s">
        <v>12677</v>
      </c>
      <c r="E2071" s="95" t="s">
        <v>6652</v>
      </c>
      <c r="F2071" s="95" t="s">
        <v>6291</v>
      </c>
      <c r="G2071" s="95" t="s">
        <v>6291</v>
      </c>
      <c r="H2071" s="106">
        <v>5471.63031475361</v>
      </c>
      <c r="I2071" s="16">
        <v>5468.8156613657202</v>
      </c>
      <c r="J2071" s="94">
        <v>5471.63031475361</v>
      </c>
    </row>
    <row r="2072" spans="1:10" x14ac:dyDescent="0.2">
      <c r="A2072" s="6" t="s">
        <v>4192</v>
      </c>
      <c r="B2072" s="1" t="s">
        <v>8571</v>
      </c>
      <c r="C2072" s="95" t="s">
        <v>6269</v>
      </c>
      <c r="D2072" s="95" t="s">
        <v>12677</v>
      </c>
      <c r="E2072" s="95" t="s">
        <v>6652</v>
      </c>
      <c r="F2072" s="95" t="s">
        <v>6268</v>
      </c>
      <c r="G2072" s="95" t="s">
        <v>6268</v>
      </c>
      <c r="H2072" s="106">
        <v>5654.72195638021</v>
      </c>
      <c r="I2072" s="16">
        <v>5516.5969927057904</v>
      </c>
      <c r="J2072" s="94">
        <v>5654.72195638021</v>
      </c>
    </row>
    <row r="2073" spans="1:10" x14ac:dyDescent="0.2">
      <c r="A2073" s="6" t="s">
        <v>4145</v>
      </c>
      <c r="B2073" s="1" t="s">
        <v>8572</v>
      </c>
      <c r="C2073" s="95" t="s">
        <v>6269</v>
      </c>
      <c r="D2073" s="95" t="s">
        <v>12677</v>
      </c>
      <c r="E2073" s="95" t="s">
        <v>6652</v>
      </c>
      <c r="F2073" s="95" t="s">
        <v>6268</v>
      </c>
      <c r="G2073" s="95" t="s">
        <v>6268</v>
      </c>
      <c r="H2073" s="106">
        <v>5580.1409179687498</v>
      </c>
      <c r="I2073" s="16">
        <v>5516.5969927057904</v>
      </c>
      <c r="J2073" s="94">
        <v>5580.1409179687498</v>
      </c>
    </row>
    <row r="2074" spans="1:10" x14ac:dyDescent="0.2">
      <c r="A2074" s="6" t="s">
        <v>4176</v>
      </c>
      <c r="B2074" s="1" t="s">
        <v>8573</v>
      </c>
      <c r="C2074" s="95" t="s">
        <v>6269</v>
      </c>
      <c r="D2074" s="95" t="s">
        <v>12677</v>
      </c>
      <c r="E2074" s="95" t="s">
        <v>6652</v>
      </c>
      <c r="F2074" s="95" t="s">
        <v>6268</v>
      </c>
      <c r="G2074" s="95" t="s">
        <v>6268</v>
      </c>
      <c r="H2074" s="106">
        <v>5831.0604306175601</v>
      </c>
      <c r="I2074" s="16">
        <v>5516.5969927057904</v>
      </c>
      <c r="J2074" s="94">
        <v>5831.0604306175601</v>
      </c>
    </row>
    <row r="2075" spans="1:10" x14ac:dyDescent="0.2">
      <c r="A2075" s="6" t="s">
        <v>4179</v>
      </c>
      <c r="B2075" s="1" t="s">
        <v>8574</v>
      </c>
      <c r="C2075" s="95" t="s">
        <v>6269</v>
      </c>
      <c r="D2075" s="95" t="s">
        <v>12677</v>
      </c>
      <c r="E2075" s="95" t="s">
        <v>6652</v>
      </c>
      <c r="F2075" s="95" t="s">
        <v>6268</v>
      </c>
      <c r="G2075" s="95" t="s">
        <v>6268</v>
      </c>
      <c r="H2075" s="106">
        <v>5787.6097045898396</v>
      </c>
      <c r="I2075" s="16">
        <v>5516.5969927057904</v>
      </c>
      <c r="J2075" s="94">
        <v>5787.6097045898396</v>
      </c>
    </row>
    <row r="2076" spans="1:10" x14ac:dyDescent="0.2">
      <c r="A2076" s="6" t="s">
        <v>4143</v>
      </c>
      <c r="B2076" s="1" t="s">
        <v>8575</v>
      </c>
      <c r="C2076" s="95" t="s">
        <v>6269</v>
      </c>
      <c r="D2076" s="95" t="s">
        <v>12677</v>
      </c>
      <c r="E2076" s="95" t="s">
        <v>6652</v>
      </c>
      <c r="F2076" s="95" t="s">
        <v>6291</v>
      </c>
      <c r="G2076" s="95" t="s">
        <v>6291</v>
      </c>
      <c r="H2076" s="106">
        <v>5332.1605716534496</v>
      </c>
      <c r="I2076" s="16">
        <v>5468.8156613657202</v>
      </c>
      <c r="J2076" s="94">
        <v>5332.1605716534496</v>
      </c>
    </row>
    <row r="2077" spans="1:10" x14ac:dyDescent="0.2">
      <c r="A2077" s="6" t="s">
        <v>4151</v>
      </c>
      <c r="B2077" s="1" t="s">
        <v>8576</v>
      </c>
      <c r="C2077" s="95" t="s">
        <v>6269</v>
      </c>
      <c r="D2077" s="95" t="s">
        <v>12677</v>
      </c>
      <c r="E2077" s="95" t="s">
        <v>6652</v>
      </c>
      <c r="F2077" s="95" t="s">
        <v>6291</v>
      </c>
      <c r="G2077" s="95" t="s">
        <v>6291</v>
      </c>
      <c r="H2077" s="106">
        <v>5469.9243041992204</v>
      </c>
      <c r="I2077" s="16">
        <v>5468.8156613657202</v>
      </c>
      <c r="J2077" s="94">
        <v>5469.9243041992204</v>
      </c>
    </row>
    <row r="2078" spans="1:10" x14ac:dyDescent="0.2">
      <c r="A2078" s="6" t="s">
        <v>4125</v>
      </c>
      <c r="B2078" s="1" t="s">
        <v>8577</v>
      </c>
      <c r="C2078" s="95" t="s">
        <v>6269</v>
      </c>
      <c r="D2078" s="95" t="s">
        <v>12677</v>
      </c>
      <c r="E2078" s="95" t="s">
        <v>6652</v>
      </c>
      <c r="F2078" s="95" t="s">
        <v>6268</v>
      </c>
      <c r="G2078" s="95" t="s">
        <v>6268</v>
      </c>
      <c r="H2078" s="106">
        <v>5522.6937934027801</v>
      </c>
      <c r="I2078" s="16">
        <v>5516.5969927057904</v>
      </c>
      <c r="J2078" s="94">
        <v>5522.6937934027801</v>
      </c>
    </row>
    <row r="2079" spans="1:10" x14ac:dyDescent="0.2">
      <c r="A2079" s="6" t="s">
        <v>4141</v>
      </c>
      <c r="B2079" s="1" t="s">
        <v>8578</v>
      </c>
      <c r="C2079" s="95" t="s">
        <v>6269</v>
      </c>
      <c r="D2079" s="95" t="s">
        <v>12677</v>
      </c>
      <c r="E2079" s="95" t="s">
        <v>6652</v>
      </c>
      <c r="F2079" s="95" t="s">
        <v>6291</v>
      </c>
      <c r="G2079" s="95" t="s">
        <v>6291</v>
      </c>
      <c r="H2079" s="106">
        <v>5511.00847167969</v>
      </c>
      <c r="I2079" s="16">
        <v>5468.8156613657202</v>
      </c>
      <c r="J2079" s="94">
        <v>5511.00847167969</v>
      </c>
    </row>
    <row r="2080" spans="1:10" x14ac:dyDescent="0.2">
      <c r="A2080" s="6" t="s">
        <v>4138</v>
      </c>
      <c r="B2080" s="1" t="s">
        <v>8579</v>
      </c>
      <c r="C2080" s="95" t="s">
        <v>6269</v>
      </c>
      <c r="D2080" s="95" t="s">
        <v>12677</v>
      </c>
      <c r="E2080" s="95" t="s">
        <v>6652</v>
      </c>
      <c r="F2080" s="95" t="s">
        <v>6291</v>
      </c>
      <c r="G2080" s="95" t="s">
        <v>6291</v>
      </c>
      <c r="H2080" s="106">
        <v>5663.7776041666702</v>
      </c>
      <c r="I2080" s="16">
        <v>5468.8156613657202</v>
      </c>
      <c r="J2080" s="94">
        <v>5663.7776041666702</v>
      </c>
    </row>
    <row r="2081" spans="1:10" x14ac:dyDescent="0.2">
      <c r="A2081" s="6" t="s">
        <v>4129</v>
      </c>
      <c r="B2081" s="1" t="s">
        <v>8580</v>
      </c>
      <c r="C2081" s="95" t="s">
        <v>6269</v>
      </c>
      <c r="D2081" s="95" t="s">
        <v>12677</v>
      </c>
      <c r="E2081" s="95" t="s">
        <v>6652</v>
      </c>
      <c r="F2081" s="95" t="s">
        <v>6291</v>
      </c>
      <c r="G2081" s="95" t="s">
        <v>6291</v>
      </c>
      <c r="H2081" s="106">
        <v>5515.7443181818198</v>
      </c>
      <c r="I2081" s="16">
        <v>5468.8156613657202</v>
      </c>
      <c r="J2081" s="94">
        <v>5515.7443181818198</v>
      </c>
    </row>
    <row r="2082" spans="1:10" x14ac:dyDescent="0.2">
      <c r="A2082" s="6" t="s">
        <v>4163</v>
      </c>
      <c r="B2082" s="1" t="s">
        <v>8581</v>
      </c>
      <c r="C2082" s="95" t="s">
        <v>6269</v>
      </c>
      <c r="D2082" s="95" t="s">
        <v>12677</v>
      </c>
      <c r="E2082" s="95" t="s">
        <v>6652</v>
      </c>
      <c r="F2082" s="95" t="s">
        <v>6268</v>
      </c>
      <c r="G2082" s="95" t="s">
        <v>6268</v>
      </c>
      <c r="H2082" s="106">
        <v>5406.4900154902998</v>
      </c>
      <c r="I2082" s="16">
        <v>5516.5969927057904</v>
      </c>
      <c r="J2082" s="94">
        <v>5406.4900154902998</v>
      </c>
    </row>
    <row r="2083" spans="1:10" x14ac:dyDescent="0.2">
      <c r="A2083" s="6" t="s">
        <v>4190</v>
      </c>
      <c r="B2083" s="1" t="s">
        <v>8582</v>
      </c>
      <c r="C2083" s="95" t="s">
        <v>6269</v>
      </c>
      <c r="D2083" s="95" t="s">
        <v>12677</v>
      </c>
      <c r="E2083" s="95" t="s">
        <v>6652</v>
      </c>
      <c r="F2083" s="95" t="s">
        <v>6268</v>
      </c>
      <c r="G2083" s="95" t="s">
        <v>6268</v>
      </c>
      <c r="H2083" s="106">
        <v>5489.8752170138896</v>
      </c>
      <c r="I2083" s="16">
        <v>5516.5969927057904</v>
      </c>
      <c r="J2083" s="94">
        <v>5489.8752170138896</v>
      </c>
    </row>
    <row r="2084" spans="1:10" x14ac:dyDescent="0.2">
      <c r="A2084" s="6" t="s">
        <v>4157</v>
      </c>
      <c r="B2084" s="1" t="s">
        <v>8583</v>
      </c>
      <c r="C2084" s="95" t="s">
        <v>6269</v>
      </c>
      <c r="D2084" s="95" t="s">
        <v>12677</v>
      </c>
      <c r="E2084" s="95" t="s">
        <v>6652</v>
      </c>
      <c r="F2084" s="95" t="s">
        <v>6268</v>
      </c>
      <c r="G2084" s="95" t="s">
        <v>6268</v>
      </c>
      <c r="H2084" s="106">
        <v>5718.369140625</v>
      </c>
      <c r="I2084" s="16">
        <v>5516.5969927057904</v>
      </c>
      <c r="J2084" s="94">
        <v>5718.369140625</v>
      </c>
    </row>
    <row r="2085" spans="1:10" x14ac:dyDescent="0.2">
      <c r="A2085" s="6" t="s">
        <v>4160</v>
      </c>
      <c r="B2085" s="1" t="s">
        <v>12329</v>
      </c>
      <c r="C2085" s="95" t="s">
        <v>6269</v>
      </c>
      <c r="D2085" s="95" t="s">
        <v>12677</v>
      </c>
      <c r="E2085" s="95" t="s">
        <v>6652</v>
      </c>
      <c r="F2085" s="95" t="s">
        <v>6291</v>
      </c>
      <c r="G2085" s="95" t="s">
        <v>6291</v>
      </c>
      <c r="H2085" s="106">
        <v>5286.6278076171902</v>
      </c>
      <c r="I2085" s="16">
        <v>5468.8156613657202</v>
      </c>
      <c r="J2085" s="94">
        <v>5286.6278076171902</v>
      </c>
    </row>
    <row r="2086" spans="1:10" x14ac:dyDescent="0.2">
      <c r="A2086" s="6" t="s">
        <v>4184</v>
      </c>
      <c r="B2086" s="1" t="s">
        <v>8584</v>
      </c>
      <c r="C2086" s="95" t="s">
        <v>6269</v>
      </c>
      <c r="D2086" s="95" t="s">
        <v>12677</v>
      </c>
      <c r="E2086" s="95" t="s">
        <v>6652</v>
      </c>
      <c r="F2086" s="95" t="s">
        <v>6304</v>
      </c>
      <c r="G2086" s="95" t="s">
        <v>6304</v>
      </c>
      <c r="H2086" s="106">
        <v>5571.9250976562498</v>
      </c>
      <c r="I2086" s="16">
        <v>5521.1560640887001</v>
      </c>
      <c r="J2086" s="94">
        <v>5571.9250976562498</v>
      </c>
    </row>
    <row r="2087" spans="1:10" x14ac:dyDescent="0.2">
      <c r="A2087" s="6" t="s">
        <v>4168</v>
      </c>
      <c r="B2087" s="1" t="s">
        <v>8585</v>
      </c>
      <c r="C2087" s="95" t="s">
        <v>6269</v>
      </c>
      <c r="D2087" s="95" t="s">
        <v>12677</v>
      </c>
      <c r="E2087" s="95" t="s">
        <v>6652</v>
      </c>
      <c r="F2087" s="95" t="s">
        <v>6268</v>
      </c>
      <c r="G2087" s="95" t="s">
        <v>6268</v>
      </c>
      <c r="H2087" s="106">
        <v>5503.2314630681803</v>
      </c>
      <c r="I2087" s="16">
        <v>5516.5969927057904</v>
      </c>
      <c r="J2087" s="94">
        <v>5503.2314630681803</v>
      </c>
    </row>
    <row r="2088" spans="1:10" x14ac:dyDescent="0.2">
      <c r="A2088" s="6" t="s">
        <v>4144</v>
      </c>
      <c r="B2088" s="1" t="s">
        <v>8586</v>
      </c>
      <c r="C2088" s="95" t="s">
        <v>6269</v>
      </c>
      <c r="D2088" s="95" t="s">
        <v>12677</v>
      </c>
      <c r="E2088" s="95" t="s">
        <v>6652</v>
      </c>
      <c r="F2088" s="95" t="s">
        <v>6291</v>
      </c>
      <c r="G2088" s="95" t="s">
        <v>6291</v>
      </c>
      <c r="H2088" s="106">
        <v>5378.2314717060799</v>
      </c>
      <c r="I2088" s="16">
        <v>5468.8156613657202</v>
      </c>
      <c r="J2088" s="94">
        <v>5378.2314717060799</v>
      </c>
    </row>
    <row r="2089" spans="1:10" x14ac:dyDescent="0.2">
      <c r="A2089" s="6" t="s">
        <v>4150</v>
      </c>
      <c r="B2089" s="1" t="s">
        <v>8587</v>
      </c>
      <c r="C2089" s="95" t="s">
        <v>6269</v>
      </c>
      <c r="D2089" s="95" t="s">
        <v>12677</v>
      </c>
      <c r="E2089" s="95" t="s">
        <v>6652</v>
      </c>
      <c r="F2089" s="95" t="s">
        <v>6291</v>
      </c>
      <c r="G2089" s="95" t="s">
        <v>6291</v>
      </c>
      <c r="H2089" s="106">
        <v>5263.4513221153802</v>
      </c>
      <c r="I2089" s="16">
        <v>5468.8156613657202</v>
      </c>
      <c r="J2089" s="94">
        <v>5263.4513221153802</v>
      </c>
    </row>
    <row r="2090" spans="1:10" x14ac:dyDescent="0.2">
      <c r="A2090" s="6" t="s">
        <v>4180</v>
      </c>
      <c r="B2090" s="1" t="s">
        <v>8588</v>
      </c>
      <c r="C2090" s="95" t="s">
        <v>6269</v>
      </c>
      <c r="D2090" s="95" t="s">
        <v>12677</v>
      </c>
      <c r="E2090" s="95" t="s">
        <v>6652</v>
      </c>
      <c r="F2090" s="95" t="s">
        <v>6268</v>
      </c>
      <c r="G2090" s="95" t="s">
        <v>6268</v>
      </c>
      <c r="H2090" s="106">
        <v>5453.2577078682998</v>
      </c>
      <c r="I2090" s="16">
        <v>5516.5969927057904</v>
      </c>
      <c r="J2090" s="94">
        <v>5453.2577078682998</v>
      </c>
    </row>
    <row r="2091" spans="1:10" x14ac:dyDescent="0.2">
      <c r="A2091" s="6" t="s">
        <v>4147</v>
      </c>
      <c r="B2091" s="1" t="s">
        <v>8589</v>
      </c>
      <c r="C2091" s="95" t="s">
        <v>6269</v>
      </c>
      <c r="D2091" s="95" t="s">
        <v>12677</v>
      </c>
      <c r="E2091" s="95" t="s">
        <v>6652</v>
      </c>
      <c r="F2091" s="95" t="s">
        <v>6291</v>
      </c>
      <c r="G2091" s="95" t="s">
        <v>6291</v>
      </c>
      <c r="H2091" s="106">
        <v>5439.3391018161501</v>
      </c>
      <c r="I2091" s="16">
        <v>5468.8156613657202</v>
      </c>
      <c r="J2091" s="94">
        <v>5439.3391018161501</v>
      </c>
    </row>
    <row r="2092" spans="1:10" x14ac:dyDescent="0.2">
      <c r="A2092" s="6" t="s">
        <v>4139</v>
      </c>
      <c r="B2092" s="1" t="s">
        <v>8590</v>
      </c>
      <c r="C2092" s="95" t="s">
        <v>6269</v>
      </c>
      <c r="D2092" s="95" t="s">
        <v>12677</v>
      </c>
      <c r="E2092" s="95" t="s">
        <v>6652</v>
      </c>
      <c r="F2092" s="95" t="s">
        <v>6291</v>
      </c>
      <c r="G2092" s="95" t="s">
        <v>6291</v>
      </c>
      <c r="H2092" s="106">
        <v>5404.57618569428</v>
      </c>
      <c r="I2092" s="16">
        <v>5468.8156613657202</v>
      </c>
      <c r="J2092" s="94">
        <v>5404.57618569428</v>
      </c>
    </row>
    <row r="2093" spans="1:10" x14ac:dyDescent="0.2">
      <c r="A2093" s="6" t="s">
        <v>4142</v>
      </c>
      <c r="B2093" s="1" t="s">
        <v>8591</v>
      </c>
      <c r="C2093" s="95" t="s">
        <v>6269</v>
      </c>
      <c r="D2093" s="95" t="s">
        <v>12677</v>
      </c>
      <c r="E2093" s="95" t="s">
        <v>6652</v>
      </c>
      <c r="F2093" s="95" t="s">
        <v>6291</v>
      </c>
      <c r="G2093" s="95" t="s">
        <v>6291</v>
      </c>
      <c r="H2093" s="106">
        <v>5548.45263671875</v>
      </c>
      <c r="I2093" s="16">
        <v>5468.8156613657202</v>
      </c>
      <c r="J2093" s="94">
        <v>5548.45263671875</v>
      </c>
    </row>
    <row r="2094" spans="1:10" x14ac:dyDescent="0.2">
      <c r="A2094" s="6" t="s">
        <v>4167</v>
      </c>
      <c r="B2094" s="1" t="s">
        <v>8592</v>
      </c>
      <c r="C2094" s="95" t="s">
        <v>6269</v>
      </c>
      <c r="D2094" s="95" t="s">
        <v>12677</v>
      </c>
      <c r="E2094" s="95" t="s">
        <v>6652</v>
      </c>
      <c r="F2094" s="95" t="s">
        <v>6304</v>
      </c>
      <c r="G2094" s="95" t="s">
        <v>6304</v>
      </c>
      <c r="H2094" s="106">
        <v>5479.30672607422</v>
      </c>
      <c r="I2094" s="16">
        <v>5521.1560640887001</v>
      </c>
      <c r="J2094" s="94">
        <v>5479.30672607422</v>
      </c>
    </row>
    <row r="2095" spans="1:10" x14ac:dyDescent="0.2">
      <c r="A2095" s="6" t="s">
        <v>4127</v>
      </c>
      <c r="B2095" s="1" t="s">
        <v>8593</v>
      </c>
      <c r="C2095" s="95" t="s">
        <v>6269</v>
      </c>
      <c r="D2095" s="95" t="s">
        <v>12677</v>
      </c>
      <c r="E2095" s="95" t="s">
        <v>6652</v>
      </c>
      <c r="F2095" s="95" t="s">
        <v>6291</v>
      </c>
      <c r="G2095" s="95" t="s">
        <v>6291</v>
      </c>
      <c r="H2095" s="106">
        <v>5649.5015640258798</v>
      </c>
      <c r="I2095" s="16">
        <v>5468.8156613657202</v>
      </c>
      <c r="J2095" s="94">
        <v>5649.5015640258798</v>
      </c>
    </row>
    <row r="2096" spans="1:10" x14ac:dyDescent="0.2">
      <c r="A2096" s="6" t="s">
        <v>4177</v>
      </c>
      <c r="B2096" s="1" t="s">
        <v>8594</v>
      </c>
      <c r="C2096" s="95" t="s">
        <v>6269</v>
      </c>
      <c r="D2096" s="95" t="s">
        <v>12677</v>
      </c>
      <c r="E2096" s="95" t="s">
        <v>6652</v>
      </c>
      <c r="F2096" s="95" t="s">
        <v>6268</v>
      </c>
      <c r="G2096" s="95" t="s">
        <v>6268</v>
      </c>
      <c r="H2096" s="106">
        <v>5646.1057942708303</v>
      </c>
      <c r="I2096" s="16">
        <v>5516.5969927057904</v>
      </c>
      <c r="J2096" s="94">
        <v>5646.1057942708303</v>
      </c>
    </row>
    <row r="2097" spans="1:10" x14ac:dyDescent="0.2">
      <c r="A2097" s="6" t="s">
        <v>4170</v>
      </c>
      <c r="B2097" s="1" t="s">
        <v>8595</v>
      </c>
      <c r="C2097" s="95" t="s">
        <v>6269</v>
      </c>
      <c r="D2097" s="95" t="s">
        <v>12677</v>
      </c>
      <c r="E2097" s="95" t="s">
        <v>6652</v>
      </c>
      <c r="F2097" s="95" t="s">
        <v>6268</v>
      </c>
      <c r="G2097" s="95" t="s">
        <v>6268</v>
      </c>
      <c r="H2097" s="106">
        <v>5283.2787109375004</v>
      </c>
      <c r="I2097" s="16">
        <v>5516.5969927057904</v>
      </c>
      <c r="J2097" s="94">
        <v>5283.2787109375004</v>
      </c>
    </row>
    <row r="2098" spans="1:10" x14ac:dyDescent="0.2">
      <c r="A2098" s="6" t="s">
        <v>4178</v>
      </c>
      <c r="B2098" s="1" t="s">
        <v>8596</v>
      </c>
      <c r="C2098" s="95" t="s">
        <v>6269</v>
      </c>
      <c r="D2098" s="95" t="s">
        <v>12677</v>
      </c>
      <c r="E2098" s="95" t="s">
        <v>6652</v>
      </c>
      <c r="F2098" s="95" t="s">
        <v>6268</v>
      </c>
      <c r="G2098" s="95" t="s">
        <v>6268</v>
      </c>
      <c r="H2098" s="106">
        <v>5524.1640915643602</v>
      </c>
      <c r="I2098" s="16">
        <v>5516.5969927057904</v>
      </c>
      <c r="J2098" s="94">
        <v>5524.1640915643602</v>
      </c>
    </row>
    <row r="2099" spans="1:10" x14ac:dyDescent="0.2">
      <c r="A2099" s="6" t="s">
        <v>4130</v>
      </c>
      <c r="B2099" s="1" t="s">
        <v>8597</v>
      </c>
      <c r="C2099" s="95" t="s">
        <v>6269</v>
      </c>
      <c r="D2099" s="95" t="s">
        <v>12677</v>
      </c>
      <c r="E2099" s="95" t="s">
        <v>6652</v>
      </c>
      <c r="F2099" s="95" t="s">
        <v>6268</v>
      </c>
      <c r="G2099" s="95" t="s">
        <v>6268</v>
      </c>
      <c r="H2099" s="106">
        <v>5511.4595120337699</v>
      </c>
      <c r="I2099" s="16">
        <v>5516.5969927057904</v>
      </c>
      <c r="J2099" s="94">
        <v>5511.4595120337699</v>
      </c>
    </row>
    <row r="2100" spans="1:10" x14ac:dyDescent="0.2">
      <c r="A2100" s="6" t="s">
        <v>4169</v>
      </c>
      <c r="B2100" s="1" t="s">
        <v>8598</v>
      </c>
      <c r="C2100" s="95" t="s">
        <v>6269</v>
      </c>
      <c r="D2100" s="95" t="s">
        <v>12677</v>
      </c>
      <c r="E2100" s="95" t="s">
        <v>6652</v>
      </c>
      <c r="F2100" s="95" t="s">
        <v>6268</v>
      </c>
      <c r="G2100" s="95" t="s">
        <v>6268</v>
      </c>
      <c r="H2100" s="106">
        <v>5479.4788736979199</v>
      </c>
      <c r="I2100" s="16">
        <v>5516.5969927057904</v>
      </c>
      <c r="J2100" s="94">
        <v>5479.4788736979199</v>
      </c>
    </row>
    <row r="2101" spans="1:10" x14ac:dyDescent="0.2">
      <c r="A2101" s="6" t="s">
        <v>4174</v>
      </c>
      <c r="B2101" s="1" t="s">
        <v>8599</v>
      </c>
      <c r="C2101" s="95" t="s">
        <v>6269</v>
      </c>
      <c r="D2101" s="95" t="s">
        <v>12677</v>
      </c>
      <c r="E2101" s="95" t="s">
        <v>6652</v>
      </c>
      <c r="F2101" s="95" t="s">
        <v>6268</v>
      </c>
      <c r="G2101" s="95" t="s">
        <v>6268</v>
      </c>
      <c r="H2101" s="106">
        <v>5407.8981018066397</v>
      </c>
      <c r="I2101" s="16">
        <v>5516.5969927057904</v>
      </c>
      <c r="J2101" s="94">
        <v>5407.8981018066397</v>
      </c>
    </row>
    <row r="2102" spans="1:10" x14ac:dyDescent="0.2">
      <c r="A2102" s="6" t="s">
        <v>4133</v>
      </c>
      <c r="B2102" s="1" t="s">
        <v>8600</v>
      </c>
      <c r="C2102" s="95" t="s">
        <v>6269</v>
      </c>
      <c r="D2102" s="95" t="s">
        <v>12677</v>
      </c>
      <c r="E2102" s="95" t="s">
        <v>6652</v>
      </c>
      <c r="F2102" s="95" t="s">
        <v>6291</v>
      </c>
      <c r="G2102" s="95" t="s">
        <v>6291</v>
      </c>
      <c r="H2102" s="106">
        <v>5367.8017345610097</v>
      </c>
      <c r="I2102" s="16">
        <v>5468.8156613657202</v>
      </c>
      <c r="J2102" s="94">
        <v>5367.8017345610097</v>
      </c>
    </row>
    <row r="2103" spans="1:10" x14ac:dyDescent="0.2">
      <c r="A2103" s="6" t="s">
        <v>4189</v>
      </c>
      <c r="B2103" s="1" t="s">
        <v>8601</v>
      </c>
      <c r="C2103" s="95" t="s">
        <v>6269</v>
      </c>
      <c r="D2103" s="95" t="s">
        <v>12677</v>
      </c>
      <c r="E2103" s="95" t="s">
        <v>6652</v>
      </c>
      <c r="F2103" s="95" t="s">
        <v>6268</v>
      </c>
      <c r="G2103" s="95" t="s">
        <v>6268</v>
      </c>
      <c r="H2103" s="106">
        <v>5397.2698025173604</v>
      </c>
      <c r="I2103" s="16">
        <v>5516.5969927057904</v>
      </c>
      <c r="J2103" s="94">
        <v>5397.2698025173604</v>
      </c>
    </row>
    <row r="2104" spans="1:10" x14ac:dyDescent="0.2">
      <c r="A2104" s="6" t="s">
        <v>4166</v>
      </c>
      <c r="B2104" s="1" t="s">
        <v>8602</v>
      </c>
      <c r="C2104" s="95" t="s">
        <v>6269</v>
      </c>
      <c r="D2104" s="95" t="s">
        <v>12677</v>
      </c>
      <c r="E2104" s="95" t="s">
        <v>6652</v>
      </c>
      <c r="F2104" s="95" t="s">
        <v>6268</v>
      </c>
      <c r="G2104" s="95" t="s">
        <v>6268</v>
      </c>
      <c r="H2104" s="106">
        <v>5478.3070931783504</v>
      </c>
      <c r="I2104" s="16">
        <v>5516.5969927057904</v>
      </c>
      <c r="J2104" s="94">
        <v>5478.3070931783504</v>
      </c>
    </row>
    <row r="2105" spans="1:10" x14ac:dyDescent="0.2">
      <c r="A2105" s="6" t="s">
        <v>4165</v>
      </c>
      <c r="B2105" s="1" t="s">
        <v>8603</v>
      </c>
      <c r="C2105" s="95" t="s">
        <v>6269</v>
      </c>
      <c r="D2105" s="95" t="s">
        <v>12677</v>
      </c>
      <c r="E2105" s="95" t="s">
        <v>6652</v>
      </c>
      <c r="F2105" s="95" t="s">
        <v>6268</v>
      </c>
      <c r="G2105" s="95" t="s">
        <v>6268</v>
      </c>
      <c r="H2105" s="106"/>
      <c r="I2105" s="16">
        <v>5516.5969927057904</v>
      </c>
      <c r="J2105" s="94">
        <v>5516.5969927057904</v>
      </c>
    </row>
    <row r="2106" spans="1:10" x14ac:dyDescent="0.2">
      <c r="A2106" s="6" t="s">
        <v>4156</v>
      </c>
      <c r="B2106" s="1" t="s">
        <v>8604</v>
      </c>
      <c r="C2106" s="95" t="s">
        <v>6269</v>
      </c>
      <c r="D2106" s="95" t="s">
        <v>12677</v>
      </c>
      <c r="E2106" s="95" t="s">
        <v>6652</v>
      </c>
      <c r="F2106" s="95" t="s">
        <v>6291</v>
      </c>
      <c r="G2106" s="95" t="s">
        <v>6291</v>
      </c>
      <c r="H2106" s="106">
        <v>5318.4783890335602</v>
      </c>
      <c r="I2106" s="16">
        <v>5468.8156613657202</v>
      </c>
      <c r="J2106" s="94">
        <v>5318.4783890335602</v>
      </c>
    </row>
    <row r="2107" spans="1:10" x14ac:dyDescent="0.2">
      <c r="A2107" s="6" t="s">
        <v>4128</v>
      </c>
      <c r="B2107" s="1" t="s">
        <v>7508</v>
      </c>
      <c r="C2107" s="95" t="s">
        <v>6269</v>
      </c>
      <c r="D2107" s="95" t="s">
        <v>12677</v>
      </c>
      <c r="E2107" s="95" t="s">
        <v>6652</v>
      </c>
      <c r="F2107" s="95" t="s">
        <v>6291</v>
      </c>
      <c r="G2107" s="95" t="s">
        <v>6291</v>
      </c>
      <c r="H2107" s="106">
        <v>5328.5245768229197</v>
      </c>
      <c r="I2107" s="16">
        <v>5468.8156613657202</v>
      </c>
      <c r="J2107" s="94">
        <v>5328.5245768229197</v>
      </c>
    </row>
    <row r="2108" spans="1:10" x14ac:dyDescent="0.2">
      <c r="A2108" s="6" t="s">
        <v>4122</v>
      </c>
      <c r="B2108" s="1" t="s">
        <v>8605</v>
      </c>
      <c r="C2108" s="95" t="s">
        <v>6269</v>
      </c>
      <c r="D2108" s="95" t="s">
        <v>12677</v>
      </c>
      <c r="E2108" s="95" t="s">
        <v>6652</v>
      </c>
      <c r="F2108" s="95" t="s">
        <v>6291</v>
      </c>
      <c r="G2108" s="95" t="s">
        <v>6291</v>
      </c>
      <c r="H2108" s="106">
        <v>5617.9412499999999</v>
      </c>
      <c r="I2108" s="16">
        <v>5468.8156613657202</v>
      </c>
      <c r="J2108" s="94">
        <v>5617.9412499999999</v>
      </c>
    </row>
    <row r="2109" spans="1:10" x14ac:dyDescent="0.2">
      <c r="A2109" s="6" t="s">
        <v>4161</v>
      </c>
      <c r="B2109" s="1" t="s">
        <v>8606</v>
      </c>
      <c r="C2109" s="95" t="s">
        <v>6269</v>
      </c>
      <c r="D2109" s="95" t="s">
        <v>12677</v>
      </c>
      <c r="E2109" s="95" t="s">
        <v>6652</v>
      </c>
      <c r="F2109" s="95" t="s">
        <v>6291</v>
      </c>
      <c r="G2109" s="95" t="s">
        <v>6291</v>
      </c>
      <c r="H2109" s="106"/>
      <c r="I2109" s="16">
        <v>5468.8156613657202</v>
      </c>
      <c r="J2109" s="94">
        <v>5468.8156613657202</v>
      </c>
    </row>
    <row r="2110" spans="1:10" x14ac:dyDescent="0.2">
      <c r="A2110" s="6" t="s">
        <v>4173</v>
      </c>
      <c r="B2110" s="1" t="s">
        <v>8607</v>
      </c>
      <c r="C2110" s="95" t="s">
        <v>6269</v>
      </c>
      <c r="D2110" s="95" t="s">
        <v>12677</v>
      </c>
      <c r="E2110" s="95" t="s">
        <v>6652</v>
      </c>
      <c r="F2110" s="95" t="s">
        <v>6268</v>
      </c>
      <c r="G2110" s="95" t="s">
        <v>6268</v>
      </c>
      <c r="H2110" s="106">
        <v>5558.0722961425799</v>
      </c>
      <c r="I2110" s="16">
        <v>5516.5969927057904</v>
      </c>
      <c r="J2110" s="94">
        <v>5558.0722961425799</v>
      </c>
    </row>
    <row r="2111" spans="1:10" x14ac:dyDescent="0.2">
      <c r="A2111" s="6" t="s">
        <v>4154</v>
      </c>
      <c r="B2111" s="1" t="s">
        <v>8608</v>
      </c>
      <c r="C2111" s="95" t="s">
        <v>6269</v>
      </c>
      <c r="D2111" s="95" t="s">
        <v>12677</v>
      </c>
      <c r="E2111" s="95" t="s">
        <v>6652</v>
      </c>
      <c r="F2111" s="95" t="s">
        <v>6291</v>
      </c>
      <c r="G2111" s="95" t="s">
        <v>6291</v>
      </c>
      <c r="H2111" s="106">
        <v>5372.0294125205601</v>
      </c>
      <c r="I2111" s="16">
        <v>5468.8156613657202</v>
      </c>
      <c r="J2111" s="94">
        <v>5372.0294125205601</v>
      </c>
    </row>
    <row r="2112" spans="1:10" x14ac:dyDescent="0.2">
      <c r="A2112" s="6" t="s">
        <v>4123</v>
      </c>
      <c r="B2112" s="1" t="s">
        <v>8609</v>
      </c>
      <c r="C2112" s="95" t="s">
        <v>6269</v>
      </c>
      <c r="D2112" s="95" t="s">
        <v>12677</v>
      </c>
      <c r="E2112" s="95" t="s">
        <v>6652</v>
      </c>
      <c r="F2112" s="95" t="s">
        <v>6291</v>
      </c>
      <c r="G2112" s="95" t="s">
        <v>6291</v>
      </c>
      <c r="H2112" s="106">
        <v>5336.0625217013903</v>
      </c>
      <c r="I2112" s="16">
        <v>5468.8156613657202</v>
      </c>
      <c r="J2112" s="94">
        <v>5336.0625217013903</v>
      </c>
    </row>
    <row r="2113" spans="1:10" x14ac:dyDescent="0.2">
      <c r="A2113" s="6" t="s">
        <v>4159</v>
      </c>
      <c r="B2113" s="1" t="s">
        <v>8610</v>
      </c>
      <c r="C2113" s="95" t="s">
        <v>6269</v>
      </c>
      <c r="D2113" s="95" t="s">
        <v>12677</v>
      </c>
      <c r="E2113" s="95" t="s">
        <v>6652</v>
      </c>
      <c r="F2113" s="95" t="s">
        <v>6268</v>
      </c>
      <c r="G2113" s="95" t="s">
        <v>6268</v>
      </c>
      <c r="H2113" s="106">
        <v>5471.2608161695098</v>
      </c>
      <c r="I2113" s="16">
        <v>5516.5969927057904</v>
      </c>
      <c r="J2113" s="94">
        <v>5471.2608161695098</v>
      </c>
    </row>
    <row r="2114" spans="1:10" x14ac:dyDescent="0.2">
      <c r="A2114" s="6" t="s">
        <v>4132</v>
      </c>
      <c r="B2114" s="1" t="s">
        <v>8611</v>
      </c>
      <c r="C2114" s="95" t="s">
        <v>6269</v>
      </c>
      <c r="D2114" s="95" t="s">
        <v>12677</v>
      </c>
      <c r="E2114" s="95" t="s">
        <v>6652</v>
      </c>
      <c r="F2114" s="95" t="s">
        <v>6291</v>
      </c>
      <c r="G2114" s="95" t="s">
        <v>6291</v>
      </c>
      <c r="H2114" s="106">
        <v>5714.9758238181103</v>
      </c>
      <c r="I2114" s="16">
        <v>5468.8156613657202</v>
      </c>
      <c r="J2114" s="94">
        <v>5714.9758238181103</v>
      </c>
    </row>
    <row r="2115" spans="1:10" x14ac:dyDescent="0.2">
      <c r="A2115" s="6" t="s">
        <v>4162</v>
      </c>
      <c r="B2115" s="1" t="s">
        <v>8612</v>
      </c>
      <c r="C2115" s="95" t="s">
        <v>6269</v>
      </c>
      <c r="D2115" s="95" t="s">
        <v>12677</v>
      </c>
      <c r="E2115" s="95" t="s">
        <v>6652</v>
      </c>
      <c r="F2115" s="95" t="s">
        <v>6268</v>
      </c>
      <c r="G2115" s="95" t="s">
        <v>6268</v>
      </c>
      <c r="H2115" s="106">
        <v>5468.1787540211399</v>
      </c>
      <c r="I2115" s="16">
        <v>5516.5969927057904</v>
      </c>
      <c r="J2115" s="94">
        <v>5468.1787540211399</v>
      </c>
    </row>
    <row r="2116" spans="1:10" x14ac:dyDescent="0.2">
      <c r="A2116" s="6" t="s">
        <v>4155</v>
      </c>
      <c r="B2116" s="1" t="s">
        <v>8613</v>
      </c>
      <c r="C2116" s="95" t="s">
        <v>6269</v>
      </c>
      <c r="D2116" s="95" t="s">
        <v>12677</v>
      </c>
      <c r="E2116" s="95" t="s">
        <v>6652</v>
      </c>
      <c r="F2116" s="95" t="s">
        <v>6291</v>
      </c>
      <c r="G2116" s="95" t="s">
        <v>6291</v>
      </c>
      <c r="H2116" s="106">
        <v>5390.6156695822001</v>
      </c>
      <c r="I2116" s="16">
        <v>5468.8156613657202</v>
      </c>
      <c r="J2116" s="94">
        <v>5390.6156695822001</v>
      </c>
    </row>
    <row r="2117" spans="1:10" x14ac:dyDescent="0.2">
      <c r="A2117" s="6" t="s">
        <v>4193</v>
      </c>
      <c r="B2117" s="1" t="s">
        <v>8614</v>
      </c>
      <c r="C2117" s="95" t="s">
        <v>6269</v>
      </c>
      <c r="D2117" s="95" t="s">
        <v>12677</v>
      </c>
      <c r="E2117" s="95" t="s">
        <v>6652</v>
      </c>
      <c r="F2117" s="95" t="s">
        <v>6268</v>
      </c>
      <c r="G2117" s="95" t="s">
        <v>6268</v>
      </c>
      <c r="H2117" s="106">
        <v>5440.966796875</v>
      </c>
      <c r="I2117" s="16">
        <v>5516.5969927057904</v>
      </c>
      <c r="J2117" s="94">
        <v>5440.966796875</v>
      </c>
    </row>
    <row r="2118" spans="1:10" x14ac:dyDescent="0.2">
      <c r="A2118" s="6" t="s">
        <v>4182</v>
      </c>
      <c r="B2118" s="1" t="s">
        <v>12330</v>
      </c>
      <c r="C2118" s="95" t="s">
        <v>6269</v>
      </c>
      <c r="D2118" s="95" t="s">
        <v>12677</v>
      </c>
      <c r="E2118" s="95" t="s">
        <v>6652</v>
      </c>
      <c r="F2118" s="95" t="s">
        <v>6268</v>
      </c>
      <c r="G2118" s="95" t="s">
        <v>6268</v>
      </c>
      <c r="H2118" s="106">
        <v>5696.5935872395803</v>
      </c>
      <c r="I2118" s="16">
        <v>5516.5969927057904</v>
      </c>
      <c r="J2118" s="94">
        <v>5696.5935872395803</v>
      </c>
    </row>
    <row r="2119" spans="1:10" x14ac:dyDescent="0.2">
      <c r="A2119" s="6" t="s">
        <v>4191</v>
      </c>
      <c r="B2119" s="1" t="s">
        <v>8615</v>
      </c>
      <c r="C2119" s="95" t="s">
        <v>6269</v>
      </c>
      <c r="D2119" s="95" t="s">
        <v>12677</v>
      </c>
      <c r="E2119" s="95" t="s">
        <v>6652</v>
      </c>
      <c r="F2119" s="95" t="s">
        <v>6268</v>
      </c>
      <c r="G2119" s="95" t="s">
        <v>6268</v>
      </c>
      <c r="H2119" s="106">
        <v>5522.5868908110097</v>
      </c>
      <c r="I2119" s="16">
        <v>5516.5969927057904</v>
      </c>
      <c r="J2119" s="94">
        <v>5522.5868908110097</v>
      </c>
    </row>
    <row r="2120" spans="1:10" x14ac:dyDescent="0.2">
      <c r="A2120" s="6" t="s">
        <v>4126</v>
      </c>
      <c r="B2120" s="1" t="s">
        <v>8578</v>
      </c>
      <c r="C2120" s="95" t="s">
        <v>6269</v>
      </c>
      <c r="D2120" s="95" t="s">
        <v>12677</v>
      </c>
      <c r="E2120" s="95" t="s">
        <v>6652</v>
      </c>
      <c r="F2120" s="95" t="s">
        <v>6291</v>
      </c>
      <c r="G2120" s="95" t="s">
        <v>6291</v>
      </c>
      <c r="H2120" s="106">
        <v>5824.6628069196404</v>
      </c>
      <c r="I2120" s="16">
        <v>5468.8156613657202</v>
      </c>
      <c r="J2120" s="94">
        <v>5824.6628069196404</v>
      </c>
    </row>
    <row r="2121" spans="1:10" x14ac:dyDescent="0.2">
      <c r="A2121" s="6" t="s">
        <v>4171</v>
      </c>
      <c r="B2121" s="1" t="s">
        <v>8616</v>
      </c>
      <c r="C2121" s="95" t="s">
        <v>6269</v>
      </c>
      <c r="D2121" s="95" t="s">
        <v>12677</v>
      </c>
      <c r="E2121" s="95" t="s">
        <v>6652</v>
      </c>
      <c r="F2121" s="95" t="s">
        <v>6268</v>
      </c>
      <c r="G2121" s="95" t="s">
        <v>6268</v>
      </c>
      <c r="H2121" s="106">
        <v>5345.6149828361704</v>
      </c>
      <c r="I2121" s="16">
        <v>5516.5969927057904</v>
      </c>
      <c r="J2121" s="94">
        <v>5345.6149828361704</v>
      </c>
    </row>
    <row r="2122" spans="1:10" x14ac:dyDescent="0.2">
      <c r="A2122" s="6" t="s">
        <v>4136</v>
      </c>
      <c r="B2122" s="1" t="s">
        <v>8617</v>
      </c>
      <c r="C2122" s="95" t="s">
        <v>6269</v>
      </c>
      <c r="D2122" s="95" t="s">
        <v>12677</v>
      </c>
      <c r="E2122" s="95" t="s">
        <v>6652</v>
      </c>
      <c r="F2122" s="95" t="s">
        <v>6291</v>
      </c>
      <c r="G2122" s="95" t="s">
        <v>6291</v>
      </c>
      <c r="H2122" s="106">
        <v>5242.3993598090301</v>
      </c>
      <c r="I2122" s="16">
        <v>5468.8156613657202</v>
      </c>
      <c r="J2122" s="94">
        <v>5242.3993598090301</v>
      </c>
    </row>
    <row r="2123" spans="1:10" x14ac:dyDescent="0.2">
      <c r="A2123" s="6" t="s">
        <v>4137</v>
      </c>
      <c r="B2123" s="1" t="s">
        <v>8618</v>
      </c>
      <c r="C2123" s="95" t="s">
        <v>6269</v>
      </c>
      <c r="D2123" s="95" t="s">
        <v>12677</v>
      </c>
      <c r="E2123" s="95" t="s">
        <v>6652</v>
      </c>
      <c r="F2123" s="95" t="s">
        <v>6291</v>
      </c>
      <c r="G2123" s="95" t="s">
        <v>6291</v>
      </c>
      <c r="H2123" s="106">
        <v>5535.3745465959801</v>
      </c>
      <c r="I2123" s="16">
        <v>5468.8156613657202</v>
      </c>
      <c r="J2123" s="94">
        <v>5535.3745465959801</v>
      </c>
    </row>
    <row r="2124" spans="1:10" x14ac:dyDescent="0.2">
      <c r="A2124" s="6" t="s">
        <v>4152</v>
      </c>
      <c r="B2124" s="1" t="s">
        <v>8619</v>
      </c>
      <c r="C2124" s="95" t="s">
        <v>6269</v>
      </c>
      <c r="D2124" s="95" t="s">
        <v>12677</v>
      </c>
      <c r="E2124" s="95" t="s">
        <v>6652</v>
      </c>
      <c r="F2124" s="95" t="s">
        <v>6268</v>
      </c>
      <c r="G2124" s="95" t="s">
        <v>6268</v>
      </c>
      <c r="H2124" s="106">
        <v>5763.0628906250004</v>
      </c>
      <c r="I2124" s="16">
        <v>5516.5969927057904</v>
      </c>
      <c r="J2124" s="94">
        <v>5763.0628906250004</v>
      </c>
    </row>
    <row r="2125" spans="1:10" x14ac:dyDescent="0.2">
      <c r="A2125" s="6" t="s">
        <v>4175</v>
      </c>
      <c r="B2125" s="1" t="s">
        <v>10761</v>
      </c>
      <c r="C2125" s="95" t="s">
        <v>6269</v>
      </c>
      <c r="D2125" s="95" t="s">
        <v>12677</v>
      </c>
      <c r="E2125" s="95" t="s">
        <v>6652</v>
      </c>
      <c r="F2125" s="95" t="s">
        <v>6268</v>
      </c>
      <c r="G2125" s="95" t="s">
        <v>6268</v>
      </c>
      <c r="H2125" s="106">
        <v>5355.2080522017004</v>
      </c>
      <c r="I2125" s="16">
        <v>5516.5969927057904</v>
      </c>
      <c r="J2125" s="94">
        <v>5355.2080522017004</v>
      </c>
    </row>
    <row r="2126" spans="1:10" x14ac:dyDescent="0.2">
      <c r="A2126" s="6" t="s">
        <v>4164</v>
      </c>
      <c r="B2126" s="1" t="s">
        <v>8620</v>
      </c>
      <c r="C2126" s="95" t="s">
        <v>6269</v>
      </c>
      <c r="D2126" s="95" t="s">
        <v>12677</v>
      </c>
      <c r="E2126" s="95" t="s">
        <v>6652</v>
      </c>
      <c r="F2126" s="95" t="s">
        <v>6268</v>
      </c>
      <c r="G2126" s="95" t="s">
        <v>6268</v>
      </c>
      <c r="H2126" s="106">
        <v>5551.3537394205696</v>
      </c>
      <c r="I2126" s="16">
        <v>5516.5969927057904</v>
      </c>
      <c r="J2126" s="94">
        <v>5551.3537394205696</v>
      </c>
    </row>
    <row r="2127" spans="1:10" x14ac:dyDescent="0.2">
      <c r="A2127" s="6" t="s">
        <v>4158</v>
      </c>
      <c r="B2127" s="1" t="s">
        <v>8159</v>
      </c>
      <c r="C2127" s="95" t="s">
        <v>6269</v>
      </c>
      <c r="D2127" s="95" t="s">
        <v>12677</v>
      </c>
      <c r="E2127" s="95" t="s">
        <v>6652</v>
      </c>
      <c r="F2127" s="95" t="s">
        <v>6268</v>
      </c>
      <c r="G2127" s="95" t="s">
        <v>6268</v>
      </c>
      <c r="H2127" s="106">
        <v>5571.6728922525999</v>
      </c>
      <c r="I2127" s="16">
        <v>5516.5969927057904</v>
      </c>
      <c r="J2127" s="94">
        <v>5571.6728922525999</v>
      </c>
    </row>
    <row r="2128" spans="1:10" x14ac:dyDescent="0.2">
      <c r="A2128" s="6" t="s">
        <v>4188</v>
      </c>
      <c r="B2128" s="1" t="s">
        <v>8621</v>
      </c>
      <c r="C2128" s="95" t="s">
        <v>6269</v>
      </c>
      <c r="D2128" s="95" t="s">
        <v>12677</v>
      </c>
      <c r="E2128" s="95" t="s">
        <v>6652</v>
      </c>
      <c r="F2128" s="95" t="s">
        <v>6268</v>
      </c>
      <c r="G2128" s="95" t="s">
        <v>6268</v>
      </c>
      <c r="H2128" s="106">
        <v>5453.9363501764101</v>
      </c>
      <c r="I2128" s="16">
        <v>5516.5969927057904</v>
      </c>
      <c r="J2128" s="94">
        <v>5453.9363501764101</v>
      </c>
    </row>
    <row r="2129" spans="1:10" x14ac:dyDescent="0.2">
      <c r="A2129" s="6" t="s">
        <v>4135</v>
      </c>
      <c r="B2129" s="1" t="s">
        <v>8622</v>
      </c>
      <c r="C2129" s="95" t="s">
        <v>6269</v>
      </c>
      <c r="D2129" s="95" t="s">
        <v>12677</v>
      </c>
      <c r="E2129" s="95" t="s">
        <v>6652</v>
      </c>
      <c r="F2129" s="95" t="s">
        <v>6291</v>
      </c>
      <c r="G2129" s="95" t="s">
        <v>6291</v>
      </c>
      <c r="H2129" s="106">
        <v>5289.6985948350703</v>
      </c>
      <c r="I2129" s="16">
        <v>5468.8156613657202</v>
      </c>
      <c r="J2129" s="94">
        <v>5289.6985948350703</v>
      </c>
    </row>
    <row r="2130" spans="1:10" x14ac:dyDescent="0.2">
      <c r="A2130" s="6" t="s">
        <v>4187</v>
      </c>
      <c r="B2130" s="1" t="s">
        <v>8623</v>
      </c>
      <c r="C2130" s="95" t="s">
        <v>6269</v>
      </c>
      <c r="D2130" s="95" t="s">
        <v>12677</v>
      </c>
      <c r="E2130" s="95" t="s">
        <v>6652</v>
      </c>
      <c r="F2130" s="95" t="s">
        <v>6268</v>
      </c>
      <c r="G2130" s="95" t="s">
        <v>6268</v>
      </c>
      <c r="H2130" s="106">
        <v>5571.7095575747298</v>
      </c>
      <c r="I2130" s="16">
        <v>5516.5969927057904</v>
      </c>
      <c r="J2130" s="94">
        <v>5571.7095575747298</v>
      </c>
    </row>
    <row r="2131" spans="1:10" x14ac:dyDescent="0.2">
      <c r="A2131" s="6" t="s">
        <v>4183</v>
      </c>
      <c r="B2131" s="1" t="s">
        <v>8624</v>
      </c>
      <c r="C2131" s="95" t="s">
        <v>6269</v>
      </c>
      <c r="D2131" s="95" t="s">
        <v>12677</v>
      </c>
      <c r="E2131" s="95" t="s">
        <v>6652</v>
      </c>
      <c r="F2131" s="95" t="s">
        <v>6268</v>
      </c>
      <c r="G2131" s="95" t="s">
        <v>6268</v>
      </c>
      <c r="H2131" s="106"/>
      <c r="I2131" s="16">
        <v>5516.5969927057904</v>
      </c>
      <c r="J2131" s="94">
        <v>5516.5969927057904</v>
      </c>
    </row>
    <row r="2132" spans="1:10" x14ac:dyDescent="0.2">
      <c r="A2132" s="6" t="s">
        <v>5934</v>
      </c>
      <c r="B2132" s="1" t="s">
        <v>8625</v>
      </c>
      <c r="C2132" s="95" t="s">
        <v>6523</v>
      </c>
      <c r="D2132" s="95" t="s">
        <v>12672</v>
      </c>
      <c r="E2132" s="95" t="s">
        <v>6643</v>
      </c>
      <c r="F2132" s="95" t="s">
        <v>6529</v>
      </c>
      <c r="G2132" s="95" t="s">
        <v>6529</v>
      </c>
      <c r="H2132" s="106">
        <v>5296.2346852022101</v>
      </c>
      <c r="I2132" s="16">
        <v>5280.2960249737998</v>
      </c>
      <c r="J2132" s="94">
        <v>5296.2346852022101</v>
      </c>
    </row>
    <row r="2133" spans="1:10" x14ac:dyDescent="0.2">
      <c r="A2133" s="6" t="s">
        <v>5956</v>
      </c>
      <c r="B2133" s="1" t="s">
        <v>8626</v>
      </c>
      <c r="C2133" s="95" t="s">
        <v>6523</v>
      </c>
      <c r="D2133" s="95" t="s">
        <v>12672</v>
      </c>
      <c r="E2133" s="95" t="s">
        <v>6643</v>
      </c>
      <c r="F2133" s="95" t="s">
        <v>6601</v>
      </c>
      <c r="G2133" s="95" t="s">
        <v>6601</v>
      </c>
      <c r="H2133" s="106">
        <v>5437.2668332891999</v>
      </c>
      <c r="I2133" s="16">
        <v>5344.5901574262898</v>
      </c>
      <c r="J2133" s="94">
        <v>5437.2668332891999</v>
      </c>
    </row>
    <row r="2134" spans="1:10" x14ac:dyDescent="0.2">
      <c r="A2134" s="6" t="s">
        <v>2983</v>
      </c>
      <c r="B2134" s="1" t="s">
        <v>8627</v>
      </c>
      <c r="C2134" s="95" t="s">
        <v>6283</v>
      </c>
      <c r="D2134" s="95" t="s">
        <v>12672</v>
      </c>
      <c r="E2134" s="95" t="s">
        <v>6643</v>
      </c>
      <c r="F2134" s="95" t="s">
        <v>6520</v>
      </c>
      <c r="G2134" s="95" t="s">
        <v>6520</v>
      </c>
      <c r="H2134" s="106">
        <v>5316.7032063802098</v>
      </c>
      <c r="I2134" s="16">
        <v>5254.25051612483</v>
      </c>
      <c r="J2134" s="94">
        <v>5316.7032063802098</v>
      </c>
    </row>
    <row r="2135" spans="1:10" x14ac:dyDescent="0.2">
      <c r="A2135" s="6" t="s">
        <v>5894</v>
      </c>
      <c r="B2135" s="1" t="s">
        <v>8628</v>
      </c>
      <c r="C2135" s="95" t="s">
        <v>6523</v>
      </c>
      <c r="D2135" s="95" t="s">
        <v>12672</v>
      </c>
      <c r="E2135" s="95" t="s">
        <v>6643</v>
      </c>
      <c r="F2135" s="95" t="s">
        <v>6532</v>
      </c>
      <c r="G2135" s="95" t="s">
        <v>6532</v>
      </c>
      <c r="H2135" s="106">
        <v>5476.2926703558996</v>
      </c>
      <c r="I2135" s="16">
        <v>5328.9265789152896</v>
      </c>
      <c r="J2135" s="94">
        <v>5476.2926703558996</v>
      </c>
    </row>
    <row r="2136" spans="1:10" x14ac:dyDescent="0.2">
      <c r="A2136" s="6" t="s">
        <v>5920</v>
      </c>
      <c r="B2136" s="1" t="s">
        <v>8629</v>
      </c>
      <c r="C2136" s="95" t="s">
        <v>6523</v>
      </c>
      <c r="D2136" s="95" t="s">
        <v>12672</v>
      </c>
      <c r="E2136" s="95" t="s">
        <v>6643</v>
      </c>
      <c r="F2136" s="95" t="s">
        <v>6522</v>
      </c>
      <c r="G2136" s="95" t="s">
        <v>6522</v>
      </c>
      <c r="H2136" s="106">
        <v>5274.4903006847999</v>
      </c>
      <c r="I2136" s="16">
        <v>5251.5613030849399</v>
      </c>
      <c r="J2136" s="94">
        <v>5274.4903006847999</v>
      </c>
    </row>
    <row r="2137" spans="1:10" x14ac:dyDescent="0.2">
      <c r="A2137" s="6" t="s">
        <v>2995</v>
      </c>
      <c r="B2137" s="1" t="s">
        <v>8630</v>
      </c>
      <c r="C2137" s="95" t="s">
        <v>6283</v>
      </c>
      <c r="D2137" s="95" t="s">
        <v>12672</v>
      </c>
      <c r="E2137" s="95" t="s">
        <v>6643</v>
      </c>
      <c r="F2137" s="95" t="s">
        <v>6520</v>
      </c>
      <c r="G2137" s="95" t="s">
        <v>6520</v>
      </c>
      <c r="H2137" s="106">
        <v>5294.19631317515</v>
      </c>
      <c r="I2137" s="16">
        <v>5254.25051612483</v>
      </c>
      <c r="J2137" s="94">
        <v>5294.19631317515</v>
      </c>
    </row>
    <row r="2138" spans="1:10" x14ac:dyDescent="0.2">
      <c r="A2138" s="6" t="s">
        <v>2971</v>
      </c>
      <c r="B2138" s="1" t="s">
        <v>8631</v>
      </c>
      <c r="C2138" s="95" t="s">
        <v>6523</v>
      </c>
      <c r="D2138" s="95" t="s">
        <v>12672</v>
      </c>
      <c r="E2138" s="95" t="s">
        <v>6643</v>
      </c>
      <c r="F2138" s="95" t="s">
        <v>6600</v>
      </c>
      <c r="G2138" s="95" t="s">
        <v>6600</v>
      </c>
      <c r="H2138" s="106">
        <v>5363.3878361628604</v>
      </c>
      <c r="I2138" s="16">
        <v>5356.7755997734803</v>
      </c>
      <c r="J2138" s="94">
        <v>5363.3878361628604</v>
      </c>
    </row>
    <row r="2139" spans="1:10" x14ac:dyDescent="0.2">
      <c r="A2139" s="6" t="s">
        <v>2827</v>
      </c>
      <c r="B2139" s="1" t="s">
        <v>8632</v>
      </c>
      <c r="C2139" s="95" t="s">
        <v>6523</v>
      </c>
      <c r="D2139" s="95" t="s">
        <v>12672</v>
      </c>
      <c r="E2139" s="95" t="s">
        <v>6643</v>
      </c>
      <c r="F2139" s="95" t="s">
        <v>6531</v>
      </c>
      <c r="G2139" s="95" t="s">
        <v>6531</v>
      </c>
      <c r="H2139" s="106">
        <v>5304.0094454405698</v>
      </c>
      <c r="I2139" s="16">
        <v>5319.2149927836299</v>
      </c>
      <c r="J2139" s="94">
        <v>5304.0094454405698</v>
      </c>
    </row>
    <row r="2140" spans="1:10" x14ac:dyDescent="0.2">
      <c r="A2140" s="6" t="s">
        <v>2873</v>
      </c>
      <c r="B2140" s="1" t="s">
        <v>8633</v>
      </c>
      <c r="C2140" s="95" t="s">
        <v>6362</v>
      </c>
      <c r="D2140" s="95" t="s">
        <v>12672</v>
      </c>
      <c r="E2140" s="95" t="s">
        <v>6643</v>
      </c>
      <c r="F2140" s="95" t="s">
        <v>6527</v>
      </c>
      <c r="G2140" s="95" t="s">
        <v>6527</v>
      </c>
      <c r="H2140" s="106">
        <v>5287.8604995265196</v>
      </c>
      <c r="I2140" s="16">
        <v>5339.0492596431804</v>
      </c>
      <c r="J2140" s="94">
        <v>5287.8604995265196</v>
      </c>
    </row>
    <row r="2141" spans="1:10" x14ac:dyDescent="0.2">
      <c r="A2141" s="6" t="s">
        <v>5903</v>
      </c>
      <c r="B2141" s="1" t="s">
        <v>8634</v>
      </c>
      <c r="C2141" s="95" t="s">
        <v>6523</v>
      </c>
      <c r="D2141" s="95" t="s">
        <v>12672</v>
      </c>
      <c r="E2141" s="95" t="s">
        <v>6643</v>
      </c>
      <c r="F2141" s="95" t="s">
        <v>6532</v>
      </c>
      <c r="G2141" s="95" t="s">
        <v>6532</v>
      </c>
      <c r="H2141" s="106">
        <v>5271.7109280188097</v>
      </c>
      <c r="I2141" s="16">
        <v>5328.9265789152896</v>
      </c>
      <c r="J2141" s="94">
        <v>5271.7109280188097</v>
      </c>
    </row>
    <row r="2142" spans="1:10" x14ac:dyDescent="0.2">
      <c r="A2142" s="6" t="s">
        <v>2824</v>
      </c>
      <c r="B2142" s="1" t="s">
        <v>7100</v>
      </c>
      <c r="C2142" s="95" t="s">
        <v>6523</v>
      </c>
      <c r="D2142" s="95" t="s">
        <v>12672</v>
      </c>
      <c r="E2142" s="95" t="s">
        <v>6643</v>
      </c>
      <c r="F2142" s="95" t="s">
        <v>6531</v>
      </c>
      <c r="G2142" s="95" t="s">
        <v>6531</v>
      </c>
      <c r="H2142" s="106">
        <v>5389.56494140625</v>
      </c>
      <c r="I2142" s="16">
        <v>5319.2149927836299</v>
      </c>
      <c r="J2142" s="94">
        <v>5389.56494140625</v>
      </c>
    </row>
    <row r="2143" spans="1:10" x14ac:dyDescent="0.2">
      <c r="A2143" s="6" t="s">
        <v>2990</v>
      </c>
      <c r="B2143" s="1" t="s">
        <v>8635</v>
      </c>
      <c r="C2143" s="95" t="s">
        <v>6283</v>
      </c>
      <c r="D2143" s="95" t="s">
        <v>12672</v>
      </c>
      <c r="E2143" s="95" t="s">
        <v>6643</v>
      </c>
      <c r="F2143" s="95" t="s">
        <v>6520</v>
      </c>
      <c r="G2143" s="95" t="s">
        <v>6520</v>
      </c>
      <c r="H2143" s="106">
        <v>5270.41310716712</v>
      </c>
      <c r="I2143" s="16">
        <v>5254.25051612483</v>
      </c>
      <c r="J2143" s="94">
        <v>5270.41310716712</v>
      </c>
    </row>
    <row r="2144" spans="1:10" x14ac:dyDescent="0.2">
      <c r="A2144" s="6" t="s">
        <v>2882</v>
      </c>
      <c r="B2144" s="1" t="s">
        <v>8636</v>
      </c>
      <c r="C2144" s="95" t="s">
        <v>6362</v>
      </c>
      <c r="D2144" s="95" t="s">
        <v>12672</v>
      </c>
      <c r="E2144" s="95" t="s">
        <v>6643</v>
      </c>
      <c r="F2144" s="95" t="s">
        <v>6521</v>
      </c>
      <c r="G2144" s="95" t="s">
        <v>6521</v>
      </c>
      <c r="H2144" s="106">
        <v>5323.8374537417803</v>
      </c>
      <c r="I2144" s="16">
        <v>5317.3275711495498</v>
      </c>
      <c r="J2144" s="94">
        <v>5323.8374537417803</v>
      </c>
    </row>
    <row r="2145" spans="1:10" x14ac:dyDescent="0.2">
      <c r="A2145" s="6" t="s">
        <v>2861</v>
      </c>
      <c r="B2145" s="1" t="s">
        <v>8637</v>
      </c>
      <c r="C2145" s="95" t="s">
        <v>6362</v>
      </c>
      <c r="D2145" s="95" t="s">
        <v>12672</v>
      </c>
      <c r="E2145" s="95" t="s">
        <v>6643</v>
      </c>
      <c r="F2145" s="95" t="s">
        <v>6521</v>
      </c>
      <c r="G2145" s="95" t="s">
        <v>6521</v>
      </c>
      <c r="H2145" s="106">
        <v>5282.9968414306604</v>
      </c>
      <c r="I2145" s="16">
        <v>5317.3275711495498</v>
      </c>
      <c r="J2145" s="94">
        <v>5282.9968414306604</v>
      </c>
    </row>
    <row r="2146" spans="1:10" x14ac:dyDescent="0.2">
      <c r="A2146" s="6" t="s">
        <v>2845</v>
      </c>
      <c r="B2146" s="1" t="s">
        <v>8638</v>
      </c>
      <c r="C2146" s="95" t="s">
        <v>6523</v>
      </c>
      <c r="D2146" s="95" t="s">
        <v>12672</v>
      </c>
      <c r="E2146" s="95" t="s">
        <v>6643</v>
      </c>
      <c r="F2146" s="95" t="s">
        <v>6531</v>
      </c>
      <c r="G2146" s="95" t="s">
        <v>6531</v>
      </c>
      <c r="H2146" s="106">
        <v>5239.3094482421902</v>
      </c>
      <c r="I2146" s="16">
        <v>5319.2149927836299</v>
      </c>
      <c r="J2146" s="94">
        <v>5239.3094482421902</v>
      </c>
    </row>
    <row r="2147" spans="1:10" x14ac:dyDescent="0.2">
      <c r="A2147" s="6" t="s">
        <v>2879</v>
      </c>
      <c r="B2147" s="1" t="s">
        <v>8639</v>
      </c>
      <c r="C2147" s="95" t="s">
        <v>6362</v>
      </c>
      <c r="D2147" s="95" t="s">
        <v>12672</v>
      </c>
      <c r="E2147" s="95" t="s">
        <v>6643</v>
      </c>
      <c r="F2147" s="95" t="s">
        <v>6521</v>
      </c>
      <c r="G2147" s="95" t="s">
        <v>6521</v>
      </c>
      <c r="H2147" s="106">
        <v>5320.0705682663702</v>
      </c>
      <c r="I2147" s="16">
        <v>5317.3275711495498</v>
      </c>
      <c r="J2147" s="94">
        <v>5320.0705682663702</v>
      </c>
    </row>
    <row r="2148" spans="1:10" x14ac:dyDescent="0.2">
      <c r="A2148" s="6" t="s">
        <v>2820</v>
      </c>
      <c r="B2148" s="1" t="s">
        <v>8640</v>
      </c>
      <c r="C2148" s="95" t="s">
        <v>6523</v>
      </c>
      <c r="D2148" s="95" t="s">
        <v>12672</v>
      </c>
      <c r="E2148" s="95" t="s">
        <v>6643</v>
      </c>
      <c r="F2148" s="95" t="s">
        <v>6524</v>
      </c>
      <c r="G2148" s="95" t="s">
        <v>6524</v>
      </c>
      <c r="H2148" s="106">
        <v>5294.2414826127797</v>
      </c>
      <c r="I2148" s="16">
        <v>5249.0264548884998</v>
      </c>
      <c r="J2148" s="94">
        <v>5294.2414826127797</v>
      </c>
    </row>
    <row r="2149" spans="1:10" x14ac:dyDescent="0.2">
      <c r="A2149" s="6" t="s">
        <v>5893</v>
      </c>
      <c r="B2149" s="1" t="s">
        <v>8641</v>
      </c>
      <c r="C2149" s="95" t="s">
        <v>6523</v>
      </c>
      <c r="D2149" s="95" t="s">
        <v>12672</v>
      </c>
      <c r="E2149" s="95" t="s">
        <v>6643</v>
      </c>
      <c r="F2149" s="95" t="s">
        <v>6530</v>
      </c>
      <c r="G2149" s="95" t="s">
        <v>6530</v>
      </c>
      <c r="H2149" s="106">
        <v>5268.9757224907298</v>
      </c>
      <c r="I2149" s="16">
        <v>5274.97074119439</v>
      </c>
      <c r="J2149" s="94">
        <v>5268.9757224907298</v>
      </c>
    </row>
    <row r="2150" spans="1:10" x14ac:dyDescent="0.2">
      <c r="A2150" s="6" t="s">
        <v>5897</v>
      </c>
      <c r="B2150" s="1" t="s">
        <v>8642</v>
      </c>
      <c r="C2150" s="95" t="s">
        <v>6523</v>
      </c>
      <c r="D2150" s="95" t="s">
        <v>12672</v>
      </c>
      <c r="E2150" s="95" t="s">
        <v>6643</v>
      </c>
      <c r="F2150" s="95" t="s">
        <v>6532</v>
      </c>
      <c r="G2150" s="95" t="s">
        <v>6532</v>
      </c>
      <c r="H2150" s="106">
        <v>5285.2280883789099</v>
      </c>
      <c r="I2150" s="16">
        <v>5328.9265789152896</v>
      </c>
      <c r="J2150" s="94">
        <v>5285.2280883789099</v>
      </c>
    </row>
    <row r="2151" spans="1:10" x14ac:dyDescent="0.2">
      <c r="A2151" s="6" t="s">
        <v>2877</v>
      </c>
      <c r="B2151" s="1" t="s">
        <v>8643</v>
      </c>
      <c r="C2151" s="95" t="s">
        <v>6362</v>
      </c>
      <c r="D2151" s="95" t="s">
        <v>12672</v>
      </c>
      <c r="E2151" s="95" t="s">
        <v>6643</v>
      </c>
      <c r="F2151" s="95" t="s">
        <v>6521</v>
      </c>
      <c r="G2151" s="95" t="s">
        <v>6521</v>
      </c>
      <c r="H2151" s="106">
        <v>5194.3924227627804</v>
      </c>
      <c r="I2151" s="16">
        <v>5317.3275711495498</v>
      </c>
      <c r="J2151" s="94">
        <v>5194.3924227627804</v>
      </c>
    </row>
    <row r="2152" spans="1:10" x14ac:dyDescent="0.2">
      <c r="A2152" s="6" t="s">
        <v>2984</v>
      </c>
      <c r="B2152" s="1" t="s">
        <v>8644</v>
      </c>
      <c r="C2152" s="95" t="s">
        <v>6283</v>
      </c>
      <c r="D2152" s="95" t="s">
        <v>12672</v>
      </c>
      <c r="E2152" s="95" t="s">
        <v>6643</v>
      </c>
      <c r="F2152" s="95" t="s">
        <v>6525</v>
      </c>
      <c r="G2152" s="95" t="s">
        <v>6525</v>
      </c>
      <c r="H2152" s="106">
        <v>5459.0677374844499</v>
      </c>
      <c r="I2152" s="16">
        <v>5408.18162751001</v>
      </c>
      <c r="J2152" s="94">
        <v>5459.0677374844499</v>
      </c>
    </row>
    <row r="2153" spans="1:10" x14ac:dyDescent="0.2">
      <c r="A2153" s="6" t="s">
        <v>2864</v>
      </c>
      <c r="B2153" s="1" t="s">
        <v>8645</v>
      </c>
      <c r="C2153" s="95" t="s">
        <v>6362</v>
      </c>
      <c r="D2153" s="95" t="s">
        <v>12672</v>
      </c>
      <c r="E2153" s="95" t="s">
        <v>6643</v>
      </c>
      <c r="F2153" s="95" t="s">
        <v>6527</v>
      </c>
      <c r="G2153" s="95" t="s">
        <v>6527</v>
      </c>
      <c r="H2153" s="106">
        <v>5257.0502630739802</v>
      </c>
      <c r="I2153" s="16">
        <v>5339.0492596431804</v>
      </c>
      <c r="J2153" s="94">
        <v>5257.0502630739802</v>
      </c>
    </row>
    <row r="2154" spans="1:10" x14ac:dyDescent="0.2">
      <c r="A2154" s="6" t="s">
        <v>5890</v>
      </c>
      <c r="B2154" s="1" t="s">
        <v>8646</v>
      </c>
      <c r="C2154" s="95" t="s">
        <v>6523</v>
      </c>
      <c r="D2154" s="95" t="s">
        <v>12672</v>
      </c>
      <c r="E2154" s="95" t="s">
        <v>6643</v>
      </c>
      <c r="F2154" s="95" t="s">
        <v>6532</v>
      </c>
      <c r="G2154" s="95" t="s">
        <v>6532</v>
      </c>
      <c r="H2154" s="106">
        <v>5490.4148951480302</v>
      </c>
      <c r="I2154" s="16">
        <v>5328.9265789152896</v>
      </c>
      <c r="J2154" s="94">
        <v>5490.4148951480302</v>
      </c>
    </row>
    <row r="2155" spans="1:10" x14ac:dyDescent="0.2">
      <c r="A2155" s="6" t="s">
        <v>2822</v>
      </c>
      <c r="B2155" s="1" t="s">
        <v>8647</v>
      </c>
      <c r="C2155" s="95" t="s">
        <v>6523</v>
      </c>
      <c r="D2155" s="95" t="s">
        <v>12672</v>
      </c>
      <c r="E2155" s="95" t="s">
        <v>6643</v>
      </c>
      <c r="F2155" s="95" t="s">
        <v>6531</v>
      </c>
      <c r="G2155" s="95" t="s">
        <v>6531</v>
      </c>
      <c r="H2155" s="106">
        <v>5340.4882617187504</v>
      </c>
      <c r="I2155" s="16">
        <v>5319.2149927836299</v>
      </c>
      <c r="J2155" s="94">
        <v>5340.4882617187504</v>
      </c>
    </row>
    <row r="2156" spans="1:10" x14ac:dyDescent="0.2">
      <c r="A2156" s="6" t="s">
        <v>5895</v>
      </c>
      <c r="B2156" s="1" t="s">
        <v>12720</v>
      </c>
      <c r="C2156" s="95" t="s">
        <v>6523</v>
      </c>
      <c r="D2156" s="95" t="s">
        <v>12672</v>
      </c>
      <c r="E2156" s="95" t="s">
        <v>6643</v>
      </c>
      <c r="F2156" s="95" t="s">
        <v>6532</v>
      </c>
      <c r="G2156" s="95" t="s">
        <v>6532</v>
      </c>
      <c r="H2156" s="106">
        <v>5439.3049495045698</v>
      </c>
      <c r="I2156" s="16">
        <v>5328.9265789152896</v>
      </c>
      <c r="J2156" s="94">
        <v>5439.3049495045698</v>
      </c>
    </row>
    <row r="2157" spans="1:10" x14ac:dyDescent="0.2">
      <c r="A2157" s="6" t="s">
        <v>5930</v>
      </c>
      <c r="B2157" s="1" t="s">
        <v>8648</v>
      </c>
      <c r="C2157" s="95" t="s">
        <v>6523</v>
      </c>
      <c r="D2157" s="95" t="s">
        <v>12672</v>
      </c>
      <c r="E2157" s="95" t="s">
        <v>6643</v>
      </c>
      <c r="F2157" s="95" t="s">
        <v>6529</v>
      </c>
      <c r="G2157" s="95" t="s">
        <v>6529</v>
      </c>
      <c r="H2157" s="106">
        <v>5160.1914876302098</v>
      </c>
      <c r="I2157" s="16">
        <v>5280.2960249737998</v>
      </c>
      <c r="J2157" s="94">
        <v>5160.1914876302098</v>
      </c>
    </row>
    <row r="2158" spans="1:10" x14ac:dyDescent="0.2">
      <c r="A2158" s="6" t="s">
        <v>2992</v>
      </c>
      <c r="B2158" s="1" t="s">
        <v>8649</v>
      </c>
      <c r="C2158" s="95" t="s">
        <v>6283</v>
      </c>
      <c r="D2158" s="95" t="s">
        <v>12672</v>
      </c>
      <c r="E2158" s="95" t="s">
        <v>6643</v>
      </c>
      <c r="F2158" s="95" t="s">
        <v>6520</v>
      </c>
      <c r="G2158" s="95" t="s">
        <v>6520</v>
      </c>
      <c r="H2158" s="106">
        <v>5188.3729667094203</v>
      </c>
      <c r="I2158" s="16">
        <v>5254.25051612483</v>
      </c>
      <c r="J2158" s="94">
        <v>5188.3729667094203</v>
      </c>
    </row>
    <row r="2159" spans="1:10" x14ac:dyDescent="0.2">
      <c r="A2159" s="6" t="s">
        <v>5885</v>
      </c>
      <c r="B2159" s="1" t="s">
        <v>8650</v>
      </c>
      <c r="C2159" s="95" t="s">
        <v>6523</v>
      </c>
      <c r="D2159" s="95" t="s">
        <v>12672</v>
      </c>
      <c r="E2159" s="95" t="s">
        <v>6643</v>
      </c>
      <c r="F2159" s="95" t="s">
        <v>6532</v>
      </c>
      <c r="G2159" s="95" t="s">
        <v>6532</v>
      </c>
      <c r="H2159" s="106">
        <v>5240.4439043598804</v>
      </c>
      <c r="I2159" s="16">
        <v>5328.9265789152896</v>
      </c>
      <c r="J2159" s="94">
        <v>5240.4439043598804</v>
      </c>
    </row>
    <row r="2160" spans="1:10" x14ac:dyDescent="0.2">
      <c r="A2160" s="6" t="s">
        <v>2878</v>
      </c>
      <c r="B2160" s="1" t="s">
        <v>8651</v>
      </c>
      <c r="C2160" s="95" t="s">
        <v>6362</v>
      </c>
      <c r="D2160" s="95" t="s">
        <v>12672</v>
      </c>
      <c r="E2160" s="95" t="s">
        <v>6643</v>
      </c>
      <c r="F2160" s="95" t="s">
        <v>6521</v>
      </c>
      <c r="G2160" s="95" t="s">
        <v>6521</v>
      </c>
      <c r="H2160" s="106">
        <v>5504.7854642427901</v>
      </c>
      <c r="I2160" s="16">
        <v>5317.3275711495498</v>
      </c>
      <c r="J2160" s="94">
        <v>5504.7854642427901</v>
      </c>
    </row>
    <row r="2161" spans="1:10" x14ac:dyDescent="0.2">
      <c r="A2161" s="6" t="s">
        <v>5902</v>
      </c>
      <c r="B2161" s="1" t="s">
        <v>8652</v>
      </c>
      <c r="C2161" s="95" t="s">
        <v>6523</v>
      </c>
      <c r="D2161" s="95" t="s">
        <v>12672</v>
      </c>
      <c r="E2161" s="95" t="s">
        <v>6643</v>
      </c>
      <c r="F2161" s="95" t="s">
        <v>6530</v>
      </c>
      <c r="G2161" s="95" t="s">
        <v>6530</v>
      </c>
      <c r="H2161" s="106">
        <v>5316.18210347493</v>
      </c>
      <c r="I2161" s="16">
        <v>5274.97074119439</v>
      </c>
      <c r="J2161" s="94">
        <v>5316.18210347493</v>
      </c>
    </row>
    <row r="2162" spans="1:10" x14ac:dyDescent="0.2">
      <c r="A2162" s="6" t="s">
        <v>2837</v>
      </c>
      <c r="B2162" s="1" t="s">
        <v>8653</v>
      </c>
      <c r="C2162" s="95" t="s">
        <v>6523</v>
      </c>
      <c r="D2162" s="95" t="s">
        <v>12672</v>
      </c>
      <c r="E2162" s="95" t="s">
        <v>6643</v>
      </c>
      <c r="F2162" s="95" t="s">
        <v>6528</v>
      </c>
      <c r="G2162" s="95" t="s">
        <v>6528</v>
      </c>
      <c r="H2162" s="106">
        <v>5209.2775355747799</v>
      </c>
      <c r="I2162" s="16">
        <v>5329.7671488852102</v>
      </c>
      <c r="J2162" s="94">
        <v>5209.2775355747799</v>
      </c>
    </row>
    <row r="2163" spans="1:10" x14ac:dyDescent="0.2">
      <c r="A2163" s="6" t="s">
        <v>5913</v>
      </c>
      <c r="B2163" s="1" t="s">
        <v>8654</v>
      </c>
      <c r="C2163" s="95" t="s">
        <v>6523</v>
      </c>
      <c r="D2163" s="95" t="s">
        <v>12672</v>
      </c>
      <c r="E2163" s="95" t="s">
        <v>6643</v>
      </c>
      <c r="F2163" s="95" t="s">
        <v>6532</v>
      </c>
      <c r="G2163" s="95" t="s">
        <v>6532</v>
      </c>
      <c r="H2163" s="106">
        <v>5285.7096643180503</v>
      </c>
      <c r="I2163" s="16">
        <v>5328.9265789152896</v>
      </c>
      <c r="J2163" s="94">
        <v>5285.7096643180503</v>
      </c>
    </row>
    <row r="2164" spans="1:10" x14ac:dyDescent="0.2">
      <c r="A2164" s="6" t="s">
        <v>2856</v>
      </c>
      <c r="B2164" s="1" t="s">
        <v>8655</v>
      </c>
      <c r="C2164" s="95" t="s">
        <v>6362</v>
      </c>
      <c r="D2164" s="95" t="s">
        <v>12672</v>
      </c>
      <c r="E2164" s="95" t="s">
        <v>6643</v>
      </c>
      <c r="F2164" s="95" t="s">
        <v>6527</v>
      </c>
      <c r="G2164" s="95" t="s">
        <v>6527</v>
      </c>
      <c r="H2164" s="106">
        <v>5388.52726286906</v>
      </c>
      <c r="I2164" s="16">
        <v>5339.0492596431804</v>
      </c>
      <c r="J2164" s="94">
        <v>5388.52726286906</v>
      </c>
    </row>
    <row r="2165" spans="1:10" x14ac:dyDescent="0.2">
      <c r="A2165" s="6" t="s">
        <v>2978</v>
      </c>
      <c r="B2165" s="1" t="s">
        <v>7516</v>
      </c>
      <c r="C2165" s="95" t="s">
        <v>6283</v>
      </c>
      <c r="D2165" s="95" t="s">
        <v>12672</v>
      </c>
      <c r="E2165" s="95" t="s">
        <v>6643</v>
      </c>
      <c r="F2165" s="95" t="s">
        <v>6526</v>
      </c>
      <c r="G2165" s="95" t="s">
        <v>6526</v>
      </c>
      <c r="H2165" s="106">
        <v>5329.9125560198599</v>
      </c>
      <c r="I2165" s="16">
        <v>5332.6708532262701</v>
      </c>
      <c r="J2165" s="94">
        <v>5329.9125560198599</v>
      </c>
    </row>
    <row r="2166" spans="1:10" x14ac:dyDescent="0.2">
      <c r="A2166" s="6" t="s">
        <v>2851</v>
      </c>
      <c r="B2166" s="1" t="s">
        <v>8656</v>
      </c>
      <c r="C2166" s="95" t="s">
        <v>6362</v>
      </c>
      <c r="D2166" s="95" t="s">
        <v>12672</v>
      </c>
      <c r="E2166" s="95" t="s">
        <v>6643</v>
      </c>
      <c r="F2166" s="95" t="s">
        <v>6521</v>
      </c>
      <c r="G2166" s="95" t="s">
        <v>6521</v>
      </c>
      <c r="H2166" s="106">
        <v>5227.1439313616102</v>
      </c>
      <c r="I2166" s="16">
        <v>5317.3275711495498</v>
      </c>
      <c r="J2166" s="94">
        <v>5227.1439313616102</v>
      </c>
    </row>
    <row r="2167" spans="1:10" x14ac:dyDescent="0.2">
      <c r="A2167" s="6" t="s">
        <v>5901</v>
      </c>
      <c r="B2167" s="1" t="s">
        <v>7823</v>
      </c>
      <c r="C2167" s="95" t="s">
        <v>6523</v>
      </c>
      <c r="D2167" s="95" t="s">
        <v>12672</v>
      </c>
      <c r="E2167" s="95" t="s">
        <v>6643</v>
      </c>
      <c r="F2167" s="95" t="s">
        <v>6532</v>
      </c>
      <c r="G2167" s="95" t="s">
        <v>6532</v>
      </c>
      <c r="H2167" s="106">
        <v>5235.67041015625</v>
      </c>
      <c r="I2167" s="16">
        <v>5328.9265789152896</v>
      </c>
      <c r="J2167" s="94">
        <v>5235.67041015625</v>
      </c>
    </row>
    <row r="2168" spans="1:10" x14ac:dyDescent="0.2">
      <c r="A2168" s="6" t="s">
        <v>5948</v>
      </c>
      <c r="B2168" s="1" t="s">
        <v>8657</v>
      </c>
      <c r="C2168" s="95" t="s">
        <v>6523</v>
      </c>
      <c r="D2168" s="95" t="s">
        <v>12672</v>
      </c>
      <c r="E2168" s="95" t="s">
        <v>6643</v>
      </c>
      <c r="F2168" s="95" t="s">
        <v>6601</v>
      </c>
      <c r="G2168" s="95" t="s">
        <v>6601</v>
      </c>
      <c r="H2168" s="106">
        <v>5207.7773046875</v>
      </c>
      <c r="I2168" s="16">
        <v>5344.5901574262898</v>
      </c>
      <c r="J2168" s="94">
        <v>5207.7773046875</v>
      </c>
    </row>
    <row r="2169" spans="1:10" x14ac:dyDescent="0.2">
      <c r="A2169" s="6" t="s">
        <v>2976</v>
      </c>
      <c r="B2169" s="1" t="s">
        <v>8658</v>
      </c>
      <c r="C2169" s="95" t="s">
        <v>6283</v>
      </c>
      <c r="D2169" s="95" t="s">
        <v>12672</v>
      </c>
      <c r="E2169" s="95" t="s">
        <v>6643</v>
      </c>
      <c r="F2169" s="95" t="s">
        <v>6525</v>
      </c>
      <c r="G2169" s="95" t="s">
        <v>6525</v>
      </c>
      <c r="H2169" s="106">
        <v>5394.0685506604405</v>
      </c>
      <c r="I2169" s="16">
        <v>5408.18162751001</v>
      </c>
      <c r="J2169" s="94">
        <v>5394.0685506604405</v>
      </c>
    </row>
    <row r="2170" spans="1:10" x14ac:dyDescent="0.2">
      <c r="A2170" s="6" t="s">
        <v>2975</v>
      </c>
      <c r="B2170" s="1" t="s">
        <v>8659</v>
      </c>
      <c r="C2170" s="95" t="s">
        <v>6283</v>
      </c>
      <c r="D2170" s="95" t="s">
        <v>12672</v>
      </c>
      <c r="E2170" s="95" t="s">
        <v>6643</v>
      </c>
      <c r="F2170" s="95" t="s">
        <v>6526</v>
      </c>
      <c r="G2170" s="95" t="s">
        <v>6526</v>
      </c>
      <c r="H2170" s="106">
        <v>5436.9250038548498</v>
      </c>
      <c r="I2170" s="16">
        <v>5332.6708532262701</v>
      </c>
      <c r="J2170" s="94">
        <v>5436.9250038548498</v>
      </c>
    </row>
    <row r="2171" spans="1:10" x14ac:dyDescent="0.2">
      <c r="A2171" s="6" t="s">
        <v>2993</v>
      </c>
      <c r="B2171" s="1" t="s">
        <v>8660</v>
      </c>
      <c r="C2171" s="95" t="s">
        <v>6283</v>
      </c>
      <c r="D2171" s="95" t="s">
        <v>12672</v>
      </c>
      <c r="E2171" s="95" t="s">
        <v>6643</v>
      </c>
      <c r="F2171" s="95" t="s">
        <v>6526</v>
      </c>
      <c r="G2171" s="95" t="s">
        <v>6526</v>
      </c>
      <c r="H2171" s="106">
        <v>5247.01388584094</v>
      </c>
      <c r="I2171" s="16">
        <v>5332.6708532262701</v>
      </c>
      <c r="J2171" s="94">
        <v>5247.01388584094</v>
      </c>
    </row>
    <row r="2172" spans="1:10" x14ac:dyDescent="0.2">
      <c r="A2172" s="6" t="s">
        <v>5935</v>
      </c>
      <c r="B2172" s="1" t="s">
        <v>8661</v>
      </c>
      <c r="C2172" s="95" t="s">
        <v>6523</v>
      </c>
      <c r="D2172" s="95" t="s">
        <v>12672</v>
      </c>
      <c r="E2172" s="95" t="s">
        <v>6643</v>
      </c>
      <c r="F2172" s="95" t="s">
        <v>6529</v>
      </c>
      <c r="G2172" s="95" t="s">
        <v>6529</v>
      </c>
      <c r="H2172" s="106">
        <v>5154.6928796600896</v>
      </c>
      <c r="I2172" s="16">
        <v>5280.2960249737998</v>
      </c>
      <c r="J2172" s="94">
        <v>5154.6928796600896</v>
      </c>
    </row>
    <row r="2173" spans="1:10" x14ac:dyDescent="0.2">
      <c r="A2173" s="6" t="s">
        <v>2867</v>
      </c>
      <c r="B2173" s="1" t="s">
        <v>8662</v>
      </c>
      <c r="C2173" s="95" t="s">
        <v>6362</v>
      </c>
      <c r="D2173" s="95" t="s">
        <v>12672</v>
      </c>
      <c r="E2173" s="95" t="s">
        <v>6643</v>
      </c>
      <c r="F2173" s="95" t="s">
        <v>6521</v>
      </c>
      <c r="G2173" s="95" t="s">
        <v>6521</v>
      </c>
      <c r="H2173" s="106">
        <v>5340.2924619264204</v>
      </c>
      <c r="I2173" s="16">
        <v>5317.3275711495498</v>
      </c>
      <c r="J2173" s="94">
        <v>5340.2924619264204</v>
      </c>
    </row>
    <row r="2174" spans="1:10" x14ac:dyDescent="0.2">
      <c r="A2174" s="6" t="s">
        <v>2988</v>
      </c>
      <c r="B2174" s="1" t="s">
        <v>12331</v>
      </c>
      <c r="C2174" s="95" t="s">
        <v>6283</v>
      </c>
      <c r="D2174" s="95" t="s">
        <v>12672</v>
      </c>
      <c r="E2174" s="95" t="s">
        <v>6643</v>
      </c>
      <c r="F2174" s="95" t="s">
        <v>6520</v>
      </c>
      <c r="G2174" s="95" t="s">
        <v>6520</v>
      </c>
      <c r="H2174" s="106">
        <v>5238.4688476562496</v>
      </c>
      <c r="I2174" s="16">
        <v>5254.25051612483</v>
      </c>
      <c r="J2174" s="94">
        <v>5238.4688476562496</v>
      </c>
    </row>
    <row r="2175" spans="1:10" x14ac:dyDescent="0.2">
      <c r="A2175" s="6" t="s">
        <v>5912</v>
      </c>
      <c r="B2175" s="1" t="s">
        <v>8663</v>
      </c>
      <c r="C2175" s="95" t="s">
        <v>6523</v>
      </c>
      <c r="D2175" s="95" t="s">
        <v>12672</v>
      </c>
      <c r="E2175" s="95" t="s">
        <v>6643</v>
      </c>
      <c r="F2175" s="95" t="s">
        <v>6530</v>
      </c>
      <c r="G2175" s="95" t="s">
        <v>6530</v>
      </c>
      <c r="H2175" s="106">
        <v>5250.6783098493297</v>
      </c>
      <c r="I2175" s="16">
        <v>5274.97074119439</v>
      </c>
      <c r="J2175" s="94">
        <v>5250.6783098493297</v>
      </c>
    </row>
    <row r="2176" spans="1:10" x14ac:dyDescent="0.2">
      <c r="A2176" s="6" t="s">
        <v>2994</v>
      </c>
      <c r="B2176" s="1" t="s">
        <v>8664</v>
      </c>
      <c r="C2176" s="95" t="s">
        <v>6283</v>
      </c>
      <c r="D2176" s="95" t="s">
        <v>12672</v>
      </c>
      <c r="E2176" s="95" t="s">
        <v>6643</v>
      </c>
      <c r="F2176" s="95" t="s">
        <v>6525</v>
      </c>
      <c r="G2176" s="95" t="s">
        <v>6525</v>
      </c>
      <c r="H2176" s="106">
        <v>5388.3392082093296</v>
      </c>
      <c r="I2176" s="16">
        <v>5408.18162751001</v>
      </c>
      <c r="J2176" s="94">
        <v>5388.3392082093296</v>
      </c>
    </row>
    <row r="2177" spans="1:10" x14ac:dyDescent="0.2">
      <c r="A2177" s="6" t="s">
        <v>2818</v>
      </c>
      <c r="B2177" s="1" t="s">
        <v>8665</v>
      </c>
      <c r="C2177" s="95" t="s">
        <v>6523</v>
      </c>
      <c r="D2177" s="95" t="s">
        <v>12672</v>
      </c>
      <c r="E2177" s="95" t="s">
        <v>6643</v>
      </c>
      <c r="F2177" s="95" t="s">
        <v>6528</v>
      </c>
      <c r="G2177" s="95" t="s">
        <v>6528</v>
      </c>
      <c r="H2177" s="106">
        <v>5385.0287692690899</v>
      </c>
      <c r="I2177" s="16">
        <v>5329.7671488852102</v>
      </c>
      <c r="J2177" s="94">
        <v>5385.0287692690899</v>
      </c>
    </row>
    <row r="2178" spans="1:10" x14ac:dyDescent="0.2">
      <c r="A2178" s="6" t="s">
        <v>5900</v>
      </c>
      <c r="B2178" s="1" t="s">
        <v>8666</v>
      </c>
      <c r="C2178" s="95" t="s">
        <v>6523</v>
      </c>
      <c r="D2178" s="95" t="s">
        <v>12672</v>
      </c>
      <c r="E2178" s="95" t="s">
        <v>6643</v>
      </c>
      <c r="F2178" s="95" t="s">
        <v>6532</v>
      </c>
      <c r="G2178" s="95" t="s">
        <v>6532</v>
      </c>
      <c r="H2178" s="106">
        <v>5357.6114501953098</v>
      </c>
      <c r="I2178" s="16">
        <v>5328.9265789152896</v>
      </c>
      <c r="J2178" s="94">
        <v>5357.6114501953098</v>
      </c>
    </row>
    <row r="2179" spans="1:10" x14ac:dyDescent="0.2">
      <c r="A2179" s="6" t="s">
        <v>5932</v>
      </c>
      <c r="B2179" s="1" t="s">
        <v>8667</v>
      </c>
      <c r="C2179" s="95" t="s">
        <v>6523</v>
      </c>
      <c r="D2179" s="95" t="s">
        <v>12672</v>
      </c>
      <c r="E2179" s="95" t="s">
        <v>6643</v>
      </c>
      <c r="F2179" s="95" t="s">
        <v>6522</v>
      </c>
      <c r="G2179" s="95" t="s">
        <v>6522</v>
      </c>
      <c r="H2179" s="106">
        <v>5271.7209041819897</v>
      </c>
      <c r="I2179" s="16">
        <v>5251.5613030849399</v>
      </c>
      <c r="J2179" s="94">
        <v>5271.7209041819897</v>
      </c>
    </row>
    <row r="2180" spans="1:10" x14ac:dyDescent="0.2">
      <c r="A2180" s="6" t="s">
        <v>2996</v>
      </c>
      <c r="B2180" s="1" t="s">
        <v>8668</v>
      </c>
      <c r="C2180" s="95" t="s">
        <v>6283</v>
      </c>
      <c r="D2180" s="95" t="s">
        <v>12672</v>
      </c>
      <c r="E2180" s="95" t="s">
        <v>6643</v>
      </c>
      <c r="F2180" s="95" t="s">
        <v>6282</v>
      </c>
      <c r="G2180" s="95" t="s">
        <v>6282</v>
      </c>
      <c r="H2180" s="106">
        <v>5366.0976995154297</v>
      </c>
      <c r="I2180" s="16">
        <v>5396.3566356716301</v>
      </c>
      <c r="J2180" s="94">
        <v>5366.0976995154297</v>
      </c>
    </row>
    <row r="2181" spans="1:10" x14ac:dyDescent="0.2">
      <c r="A2181" s="6" t="s">
        <v>5936</v>
      </c>
      <c r="B2181" s="1" t="s">
        <v>8669</v>
      </c>
      <c r="C2181" s="95" t="s">
        <v>6523</v>
      </c>
      <c r="D2181" s="95" t="s">
        <v>12672</v>
      </c>
      <c r="E2181" s="95" t="s">
        <v>6643</v>
      </c>
      <c r="F2181" s="95" t="s">
        <v>6522</v>
      </c>
      <c r="G2181" s="95" t="s">
        <v>6522</v>
      </c>
      <c r="H2181" s="106">
        <v>5273.48681640625</v>
      </c>
      <c r="I2181" s="16">
        <v>5251.5613030849399</v>
      </c>
      <c r="J2181" s="94">
        <v>5273.48681640625</v>
      </c>
    </row>
    <row r="2182" spans="1:10" x14ac:dyDescent="0.2">
      <c r="A2182" s="6" t="s">
        <v>5940</v>
      </c>
      <c r="B2182" s="1" t="s">
        <v>8670</v>
      </c>
      <c r="C2182" s="95" t="s">
        <v>6523</v>
      </c>
      <c r="D2182" s="95" t="s">
        <v>12672</v>
      </c>
      <c r="E2182" s="95" t="s">
        <v>6643</v>
      </c>
      <c r="F2182" s="95" t="s">
        <v>6522</v>
      </c>
      <c r="G2182" s="95" t="s">
        <v>6522</v>
      </c>
      <c r="H2182" s="106">
        <v>5229.6616559709801</v>
      </c>
      <c r="I2182" s="16">
        <v>5251.5613030849399</v>
      </c>
      <c r="J2182" s="94">
        <v>5229.6616559709801</v>
      </c>
    </row>
    <row r="2183" spans="1:10" x14ac:dyDescent="0.2">
      <c r="A2183" s="6" t="s">
        <v>2855</v>
      </c>
      <c r="B2183" s="1" t="s">
        <v>8671</v>
      </c>
      <c r="C2183" s="95" t="s">
        <v>6362</v>
      </c>
      <c r="D2183" s="95" t="s">
        <v>12672</v>
      </c>
      <c r="E2183" s="95" t="s">
        <v>6643</v>
      </c>
      <c r="F2183" s="95" t="s">
        <v>6527</v>
      </c>
      <c r="G2183" s="95" t="s">
        <v>6527</v>
      </c>
      <c r="H2183" s="106">
        <v>5357.5190743262601</v>
      </c>
      <c r="I2183" s="16">
        <v>5339.0492596431804</v>
      </c>
      <c r="J2183" s="94">
        <v>5357.5190743262601</v>
      </c>
    </row>
    <row r="2184" spans="1:10" x14ac:dyDescent="0.2">
      <c r="A2184" s="6" t="s">
        <v>2835</v>
      </c>
      <c r="B2184" s="1" t="s">
        <v>8672</v>
      </c>
      <c r="C2184" s="95" t="s">
        <v>6523</v>
      </c>
      <c r="D2184" s="95" t="s">
        <v>12672</v>
      </c>
      <c r="E2184" s="95" t="s">
        <v>6643</v>
      </c>
      <c r="F2184" s="95" t="s">
        <v>6531</v>
      </c>
      <c r="G2184" s="95" t="s">
        <v>6531</v>
      </c>
      <c r="H2184" s="106">
        <v>5342.0745442708303</v>
      </c>
      <c r="I2184" s="16">
        <v>5319.2149927836299</v>
      </c>
      <c r="J2184" s="94">
        <v>5342.0745442708303</v>
      </c>
    </row>
    <row r="2185" spans="1:10" x14ac:dyDescent="0.2">
      <c r="A2185" s="6" t="s">
        <v>2869</v>
      </c>
      <c r="B2185" s="1" t="s">
        <v>8673</v>
      </c>
      <c r="C2185" s="95" t="s">
        <v>6362</v>
      </c>
      <c r="D2185" s="95" t="s">
        <v>12672</v>
      </c>
      <c r="E2185" s="95" t="s">
        <v>6643</v>
      </c>
      <c r="F2185" s="95" t="s">
        <v>6527</v>
      </c>
      <c r="G2185" s="95" t="s">
        <v>6527</v>
      </c>
      <c r="H2185" s="106">
        <v>5254.5649632695904</v>
      </c>
      <c r="I2185" s="16">
        <v>5339.0492596431804</v>
      </c>
      <c r="J2185" s="94">
        <v>5254.5649632695904</v>
      </c>
    </row>
    <row r="2186" spans="1:10" x14ac:dyDescent="0.2">
      <c r="A2186" s="6" t="s">
        <v>2825</v>
      </c>
      <c r="B2186" s="1" t="s">
        <v>8674</v>
      </c>
      <c r="C2186" s="95" t="s">
        <v>6523</v>
      </c>
      <c r="D2186" s="95" t="s">
        <v>12672</v>
      </c>
      <c r="E2186" s="95" t="s">
        <v>6643</v>
      </c>
      <c r="F2186" s="95" t="s">
        <v>6528</v>
      </c>
      <c r="G2186" s="95" t="s">
        <v>6528</v>
      </c>
      <c r="H2186" s="106">
        <v>5360.3517901446403</v>
      </c>
      <c r="I2186" s="16">
        <v>5329.7671488852102</v>
      </c>
      <c r="J2186" s="94">
        <v>5360.3517901446403</v>
      </c>
    </row>
    <row r="2187" spans="1:10" x14ac:dyDescent="0.2">
      <c r="A2187" s="6" t="s">
        <v>2981</v>
      </c>
      <c r="B2187" s="1" t="s">
        <v>8675</v>
      </c>
      <c r="C2187" s="95" t="s">
        <v>6283</v>
      </c>
      <c r="D2187" s="95" t="s">
        <v>12672</v>
      </c>
      <c r="E2187" s="95" t="s">
        <v>6643</v>
      </c>
      <c r="F2187" s="95" t="s">
        <v>6526</v>
      </c>
      <c r="G2187" s="95" t="s">
        <v>6526</v>
      </c>
      <c r="H2187" s="106">
        <v>5306.7377127033396</v>
      </c>
      <c r="I2187" s="16">
        <v>5332.6708532262701</v>
      </c>
      <c r="J2187" s="94">
        <v>5306.7377127033396</v>
      </c>
    </row>
    <row r="2188" spans="1:10" x14ac:dyDescent="0.2">
      <c r="A2188" s="6" t="s">
        <v>5933</v>
      </c>
      <c r="B2188" s="1" t="s">
        <v>8676</v>
      </c>
      <c r="C2188" s="95" t="s">
        <v>6523</v>
      </c>
      <c r="D2188" s="95" t="s">
        <v>12672</v>
      </c>
      <c r="E2188" s="95" t="s">
        <v>6643</v>
      </c>
      <c r="F2188" s="95" t="s">
        <v>6529</v>
      </c>
      <c r="G2188" s="95" t="s">
        <v>6529</v>
      </c>
      <c r="H2188" s="106">
        <v>5351.7770360659197</v>
      </c>
      <c r="I2188" s="16">
        <v>5280.2960249737998</v>
      </c>
      <c r="J2188" s="94">
        <v>5351.7770360659197</v>
      </c>
    </row>
    <row r="2189" spans="1:10" x14ac:dyDescent="0.2">
      <c r="A2189" s="6" t="s">
        <v>2846</v>
      </c>
      <c r="B2189" s="1" t="s">
        <v>8677</v>
      </c>
      <c r="C2189" s="95" t="s">
        <v>6523</v>
      </c>
      <c r="D2189" s="95" t="s">
        <v>12672</v>
      </c>
      <c r="E2189" s="95" t="s">
        <v>6643</v>
      </c>
      <c r="F2189" s="95" t="s">
        <v>6524</v>
      </c>
      <c r="G2189" s="95" t="s">
        <v>6524</v>
      </c>
      <c r="H2189" s="106">
        <v>5108.6994772518401</v>
      </c>
      <c r="I2189" s="16">
        <v>5249.0264548884998</v>
      </c>
      <c r="J2189" s="94">
        <v>5108.6994772518401</v>
      </c>
    </row>
    <row r="2190" spans="1:10" x14ac:dyDescent="0.2">
      <c r="A2190" s="6" t="s">
        <v>2979</v>
      </c>
      <c r="B2190" s="1" t="s">
        <v>8678</v>
      </c>
      <c r="C2190" s="95" t="s">
        <v>6283</v>
      </c>
      <c r="D2190" s="95" t="s">
        <v>12672</v>
      </c>
      <c r="E2190" s="95" t="s">
        <v>6643</v>
      </c>
      <c r="F2190" s="95" t="s">
        <v>6525</v>
      </c>
      <c r="G2190" s="95" t="s">
        <v>6525</v>
      </c>
      <c r="H2190" s="106">
        <v>5302.8603983128296</v>
      </c>
      <c r="I2190" s="16">
        <v>5408.18162751001</v>
      </c>
      <c r="J2190" s="94">
        <v>5302.8603983128296</v>
      </c>
    </row>
    <row r="2191" spans="1:10" x14ac:dyDescent="0.2">
      <c r="A2191" s="6" t="s">
        <v>5910</v>
      </c>
      <c r="B2191" s="1" t="s">
        <v>8679</v>
      </c>
      <c r="C2191" s="95" t="s">
        <v>6523</v>
      </c>
      <c r="D2191" s="95" t="s">
        <v>12672</v>
      </c>
      <c r="E2191" s="95" t="s">
        <v>6643</v>
      </c>
      <c r="F2191" s="95" t="s">
        <v>6532</v>
      </c>
      <c r="G2191" s="95" t="s">
        <v>6532</v>
      </c>
      <c r="H2191" s="106">
        <v>5217.0807394679596</v>
      </c>
      <c r="I2191" s="16">
        <v>5328.9265789152896</v>
      </c>
      <c r="J2191" s="94">
        <v>5217.0807394679596</v>
      </c>
    </row>
    <row r="2192" spans="1:10" x14ac:dyDescent="0.2">
      <c r="A2192" s="6" t="s">
        <v>5946</v>
      </c>
      <c r="B2192" s="1" t="s">
        <v>8680</v>
      </c>
      <c r="C2192" s="95" t="s">
        <v>6523</v>
      </c>
      <c r="D2192" s="95" t="s">
        <v>12672</v>
      </c>
      <c r="E2192" s="95" t="s">
        <v>6643</v>
      </c>
      <c r="F2192" s="95" t="s">
        <v>6601</v>
      </c>
      <c r="G2192" s="95" t="s">
        <v>6601</v>
      </c>
      <c r="H2192" s="106">
        <v>5376.0692992458498</v>
      </c>
      <c r="I2192" s="16">
        <v>5344.5901574262898</v>
      </c>
      <c r="J2192" s="94">
        <v>5376.0692992458498</v>
      </c>
    </row>
    <row r="2193" spans="1:10" x14ac:dyDescent="0.2">
      <c r="A2193" s="6" t="s">
        <v>2948</v>
      </c>
      <c r="B2193" s="1" t="s">
        <v>8681</v>
      </c>
      <c r="C2193" s="95" t="s">
        <v>6523</v>
      </c>
      <c r="D2193" s="95" t="s">
        <v>12672</v>
      </c>
      <c r="E2193" s="95" t="s">
        <v>6643</v>
      </c>
      <c r="F2193" s="95" t="s">
        <v>6600</v>
      </c>
      <c r="G2193" s="95" t="s">
        <v>6600</v>
      </c>
      <c r="H2193" s="106">
        <v>5333.2868395353598</v>
      </c>
      <c r="I2193" s="16">
        <v>5356.7755997734803</v>
      </c>
      <c r="J2193" s="94">
        <v>5333.2868395353598</v>
      </c>
    </row>
    <row r="2194" spans="1:10" x14ac:dyDescent="0.2">
      <c r="A2194" s="6" t="s">
        <v>2815</v>
      </c>
      <c r="B2194" s="1" t="s">
        <v>8682</v>
      </c>
      <c r="C2194" s="95" t="s">
        <v>6523</v>
      </c>
      <c r="D2194" s="95" t="s">
        <v>12672</v>
      </c>
      <c r="E2194" s="95" t="s">
        <v>6643</v>
      </c>
      <c r="F2194" s="95" t="s">
        <v>6528</v>
      </c>
      <c r="G2194" s="95" t="s">
        <v>6528</v>
      </c>
      <c r="H2194" s="106">
        <v>5350.5430372006404</v>
      </c>
      <c r="I2194" s="16">
        <v>5329.7671488852102</v>
      </c>
      <c r="J2194" s="94">
        <v>5350.5430372006404</v>
      </c>
    </row>
    <row r="2195" spans="1:10" x14ac:dyDescent="0.2">
      <c r="A2195" s="6" t="s">
        <v>5915</v>
      </c>
      <c r="B2195" s="1" t="s">
        <v>8683</v>
      </c>
      <c r="C2195" s="95" t="s">
        <v>6523</v>
      </c>
      <c r="D2195" s="95" t="s">
        <v>12672</v>
      </c>
      <c r="E2195" s="95" t="s">
        <v>6643</v>
      </c>
      <c r="F2195" s="95" t="s">
        <v>6530</v>
      </c>
      <c r="G2195" s="95" t="s">
        <v>6530</v>
      </c>
      <c r="H2195" s="106">
        <v>5327.8572214226997</v>
      </c>
      <c r="I2195" s="16">
        <v>5274.97074119439</v>
      </c>
      <c r="J2195" s="94">
        <v>5327.8572214226997</v>
      </c>
    </row>
    <row r="2196" spans="1:10" x14ac:dyDescent="0.2">
      <c r="A2196" s="6" t="s">
        <v>5952</v>
      </c>
      <c r="B2196" s="1" t="s">
        <v>8684</v>
      </c>
      <c r="C2196" s="95" t="s">
        <v>6523</v>
      </c>
      <c r="D2196" s="95" t="s">
        <v>12672</v>
      </c>
      <c r="E2196" s="95" t="s">
        <v>6643</v>
      </c>
      <c r="F2196" s="95" t="s">
        <v>6601</v>
      </c>
      <c r="G2196" s="95" t="s">
        <v>6601</v>
      </c>
      <c r="H2196" s="106">
        <v>5387.9968261718795</v>
      </c>
      <c r="I2196" s="16">
        <v>5344.5901574262898</v>
      </c>
      <c r="J2196" s="94">
        <v>5387.9968261718795</v>
      </c>
    </row>
    <row r="2197" spans="1:10" x14ac:dyDescent="0.2">
      <c r="A2197" s="6" t="s">
        <v>2842</v>
      </c>
      <c r="B2197" s="1" t="s">
        <v>8685</v>
      </c>
      <c r="C2197" s="95" t="s">
        <v>6523</v>
      </c>
      <c r="D2197" s="95" t="s">
        <v>12672</v>
      </c>
      <c r="E2197" s="95" t="s">
        <v>6643</v>
      </c>
      <c r="F2197" s="95" t="s">
        <v>6531</v>
      </c>
      <c r="G2197" s="95" t="s">
        <v>6531</v>
      </c>
      <c r="H2197" s="106">
        <v>5334.66685014205</v>
      </c>
      <c r="I2197" s="16">
        <v>5319.2149927836299</v>
      </c>
      <c r="J2197" s="94">
        <v>5334.66685014205</v>
      </c>
    </row>
    <row r="2198" spans="1:10" x14ac:dyDescent="0.2">
      <c r="A2198" s="6" t="s">
        <v>2964</v>
      </c>
      <c r="B2198" s="1" t="s">
        <v>8686</v>
      </c>
      <c r="C2198" s="95" t="s">
        <v>6523</v>
      </c>
      <c r="D2198" s="95" t="s">
        <v>12672</v>
      </c>
      <c r="E2198" s="95" t="s">
        <v>6643</v>
      </c>
      <c r="F2198" s="95" t="s">
        <v>6600</v>
      </c>
      <c r="G2198" s="95" t="s">
        <v>6600</v>
      </c>
      <c r="H2198" s="106">
        <v>5320.6318022629303</v>
      </c>
      <c r="I2198" s="16">
        <v>5356.7755997734803</v>
      </c>
      <c r="J2198" s="94">
        <v>5320.6318022629303</v>
      </c>
    </row>
    <row r="2199" spans="1:10" x14ac:dyDescent="0.2">
      <c r="A2199" s="6" t="s">
        <v>5922</v>
      </c>
      <c r="B2199" s="1" t="s">
        <v>8687</v>
      </c>
      <c r="C2199" s="95" t="s">
        <v>6523</v>
      </c>
      <c r="D2199" s="95" t="s">
        <v>12672</v>
      </c>
      <c r="E2199" s="95" t="s">
        <v>6643</v>
      </c>
      <c r="F2199" s="95" t="s">
        <v>6522</v>
      </c>
      <c r="G2199" s="95" t="s">
        <v>6522</v>
      </c>
      <c r="H2199" s="106">
        <v>5281.6215290850896</v>
      </c>
      <c r="I2199" s="16">
        <v>5251.5613030849399</v>
      </c>
      <c r="J2199" s="94">
        <v>5281.6215290850896</v>
      </c>
    </row>
    <row r="2200" spans="1:10" x14ac:dyDescent="0.2">
      <c r="A2200" s="6" t="s">
        <v>2985</v>
      </c>
      <c r="B2200" s="1" t="s">
        <v>8688</v>
      </c>
      <c r="C2200" s="95" t="s">
        <v>6283</v>
      </c>
      <c r="D2200" s="95" t="s">
        <v>12672</v>
      </c>
      <c r="E2200" s="95" t="s">
        <v>6643</v>
      </c>
      <c r="F2200" s="95" t="s">
        <v>6520</v>
      </c>
      <c r="G2200" s="95" t="s">
        <v>6520</v>
      </c>
      <c r="H2200" s="106">
        <v>5199.3964646464601</v>
      </c>
      <c r="I2200" s="16">
        <v>5254.25051612483</v>
      </c>
      <c r="J2200" s="94">
        <v>5199.3964646464601</v>
      </c>
    </row>
    <row r="2201" spans="1:10" x14ac:dyDescent="0.2">
      <c r="A2201" s="6" t="s">
        <v>2870</v>
      </c>
      <c r="B2201" s="1" t="s">
        <v>8689</v>
      </c>
      <c r="C2201" s="95" t="s">
        <v>6362</v>
      </c>
      <c r="D2201" s="95" t="s">
        <v>12672</v>
      </c>
      <c r="E2201" s="95" t="s">
        <v>6643</v>
      </c>
      <c r="F2201" s="95" t="s">
        <v>6527</v>
      </c>
      <c r="G2201" s="95" t="s">
        <v>6527</v>
      </c>
      <c r="H2201" s="106">
        <v>5402.4830729166697</v>
      </c>
      <c r="I2201" s="16">
        <v>5339.0492596431804</v>
      </c>
      <c r="J2201" s="94">
        <v>5402.4830729166697</v>
      </c>
    </row>
    <row r="2202" spans="1:10" x14ac:dyDescent="0.2">
      <c r="A2202" s="6" t="s">
        <v>5964</v>
      </c>
      <c r="B2202" s="1" t="s">
        <v>8690</v>
      </c>
      <c r="C2202" s="95" t="s">
        <v>6523</v>
      </c>
      <c r="D2202" s="95" t="s">
        <v>12672</v>
      </c>
      <c r="E2202" s="95" t="s">
        <v>6643</v>
      </c>
      <c r="F2202" s="95" t="s">
        <v>6601</v>
      </c>
      <c r="G2202" s="95" t="s">
        <v>6601</v>
      </c>
      <c r="H2202" s="106">
        <v>5316.4572143554697</v>
      </c>
      <c r="I2202" s="16">
        <v>5344.5901574262898</v>
      </c>
      <c r="J2202" s="94">
        <v>5316.4572143554697</v>
      </c>
    </row>
    <row r="2203" spans="1:10" x14ac:dyDescent="0.2">
      <c r="A2203" s="6" t="s">
        <v>2872</v>
      </c>
      <c r="B2203" s="1" t="s">
        <v>8691</v>
      </c>
      <c r="C2203" s="95" t="s">
        <v>6362</v>
      </c>
      <c r="D2203" s="95" t="s">
        <v>12672</v>
      </c>
      <c r="E2203" s="95" t="s">
        <v>6643</v>
      </c>
      <c r="F2203" s="95" t="s">
        <v>6527</v>
      </c>
      <c r="G2203" s="95" t="s">
        <v>6527</v>
      </c>
      <c r="H2203" s="106">
        <v>5322.0016409958498</v>
      </c>
      <c r="I2203" s="16">
        <v>5339.0492596431804</v>
      </c>
      <c r="J2203" s="94">
        <v>5322.0016409958498</v>
      </c>
    </row>
    <row r="2204" spans="1:10" x14ac:dyDescent="0.2">
      <c r="A2204" s="6" t="s">
        <v>5929</v>
      </c>
      <c r="B2204" s="1" t="s">
        <v>8692</v>
      </c>
      <c r="C2204" s="95" t="s">
        <v>6523</v>
      </c>
      <c r="D2204" s="95" t="s">
        <v>12672</v>
      </c>
      <c r="E2204" s="95" t="s">
        <v>6643</v>
      </c>
      <c r="F2204" s="95" t="s">
        <v>6529</v>
      </c>
      <c r="G2204" s="95" t="s">
        <v>6529</v>
      </c>
      <c r="H2204" s="106">
        <v>5295.412569913</v>
      </c>
      <c r="I2204" s="16">
        <v>5280.2960249737998</v>
      </c>
      <c r="J2204" s="94">
        <v>5295.412569913</v>
      </c>
    </row>
    <row r="2205" spans="1:10" x14ac:dyDescent="0.2">
      <c r="A2205" s="6" t="s">
        <v>5943</v>
      </c>
      <c r="B2205" s="1" t="s">
        <v>8693</v>
      </c>
      <c r="C2205" s="95" t="s">
        <v>6523</v>
      </c>
      <c r="D2205" s="95" t="s">
        <v>12672</v>
      </c>
      <c r="E2205" s="95" t="s">
        <v>6643</v>
      </c>
      <c r="F2205" s="95" t="s">
        <v>6601</v>
      </c>
      <c r="G2205" s="95" t="s">
        <v>6601</v>
      </c>
      <c r="H2205" s="106">
        <v>5335.2907517711601</v>
      </c>
      <c r="I2205" s="16">
        <v>5344.5901574262898</v>
      </c>
      <c r="J2205" s="94">
        <v>5335.2907517711601</v>
      </c>
    </row>
    <row r="2206" spans="1:10" x14ac:dyDescent="0.2">
      <c r="A2206" s="6" t="s">
        <v>2814</v>
      </c>
      <c r="B2206" s="1" t="s">
        <v>8694</v>
      </c>
      <c r="C2206" s="95" t="s">
        <v>6523</v>
      </c>
      <c r="D2206" s="95" t="s">
        <v>12672</v>
      </c>
      <c r="E2206" s="95" t="s">
        <v>6643</v>
      </c>
      <c r="F2206" s="95" t="s">
        <v>6528</v>
      </c>
      <c r="G2206" s="95" t="s">
        <v>6528</v>
      </c>
      <c r="H2206" s="106">
        <v>5229.5897460937504</v>
      </c>
      <c r="I2206" s="16">
        <v>5329.7671488852102</v>
      </c>
      <c r="J2206" s="94">
        <v>5229.5897460937504</v>
      </c>
    </row>
    <row r="2207" spans="1:10" x14ac:dyDescent="0.2">
      <c r="A2207" s="6" t="s">
        <v>2821</v>
      </c>
      <c r="B2207" s="1" t="s">
        <v>8695</v>
      </c>
      <c r="C2207" s="95" t="s">
        <v>6523</v>
      </c>
      <c r="D2207" s="95" t="s">
        <v>12672</v>
      </c>
      <c r="E2207" s="95" t="s">
        <v>6643</v>
      </c>
      <c r="F2207" s="95" t="s">
        <v>6524</v>
      </c>
      <c r="G2207" s="95" t="s">
        <v>6524</v>
      </c>
      <c r="H2207" s="106">
        <v>5314.0760277920099</v>
      </c>
      <c r="I2207" s="16">
        <v>5249.0264548884998</v>
      </c>
      <c r="J2207" s="94">
        <v>5314.0760277920099</v>
      </c>
    </row>
    <row r="2208" spans="1:10" x14ac:dyDescent="0.2">
      <c r="A2208" s="6" t="s">
        <v>2850</v>
      </c>
      <c r="B2208" s="1" t="s">
        <v>8696</v>
      </c>
      <c r="C2208" s="95" t="s">
        <v>6523</v>
      </c>
      <c r="D2208" s="95" t="s">
        <v>12672</v>
      </c>
      <c r="E2208" s="95" t="s">
        <v>6643</v>
      </c>
      <c r="F2208" s="95" t="s">
        <v>6528</v>
      </c>
      <c r="G2208" s="95" t="s">
        <v>6528</v>
      </c>
      <c r="H2208" s="106">
        <v>5327.3911946614598</v>
      </c>
      <c r="I2208" s="16">
        <v>5329.7671488852102</v>
      </c>
      <c r="J2208" s="94">
        <v>5327.3911946614598</v>
      </c>
    </row>
    <row r="2209" spans="1:10" x14ac:dyDescent="0.2">
      <c r="A2209" s="6" t="s">
        <v>5928</v>
      </c>
      <c r="B2209" s="1" t="s">
        <v>8697</v>
      </c>
      <c r="C2209" s="95" t="s">
        <v>6523</v>
      </c>
      <c r="D2209" s="95" t="s">
        <v>12672</v>
      </c>
      <c r="E2209" s="95" t="s">
        <v>6643</v>
      </c>
      <c r="F2209" s="95" t="s">
        <v>6529</v>
      </c>
      <c r="G2209" s="95" t="s">
        <v>6529</v>
      </c>
      <c r="H2209" s="106">
        <v>5318.34619140625</v>
      </c>
      <c r="I2209" s="16">
        <v>5280.2960249737998</v>
      </c>
      <c r="J2209" s="94">
        <v>5318.34619140625</v>
      </c>
    </row>
    <row r="2210" spans="1:10" x14ac:dyDescent="0.2">
      <c r="A2210" s="6" t="s">
        <v>5918</v>
      </c>
      <c r="B2210" s="1" t="s">
        <v>8698</v>
      </c>
      <c r="C2210" s="95" t="s">
        <v>6523</v>
      </c>
      <c r="D2210" s="95" t="s">
        <v>12672</v>
      </c>
      <c r="E2210" s="95" t="s">
        <v>6643</v>
      </c>
      <c r="F2210" s="95" t="s">
        <v>6530</v>
      </c>
      <c r="G2210" s="95" t="s">
        <v>6530</v>
      </c>
      <c r="H2210" s="106">
        <v>5223.2871001621497</v>
      </c>
      <c r="I2210" s="16">
        <v>5274.97074119439</v>
      </c>
      <c r="J2210" s="94">
        <v>5223.2871001621497</v>
      </c>
    </row>
    <row r="2211" spans="1:10" x14ac:dyDescent="0.2">
      <c r="A2211" s="6" t="s">
        <v>5886</v>
      </c>
      <c r="B2211" s="1" t="s">
        <v>8699</v>
      </c>
      <c r="C2211" s="95" t="s">
        <v>6523</v>
      </c>
      <c r="D2211" s="95" t="s">
        <v>12672</v>
      </c>
      <c r="E2211" s="95" t="s">
        <v>6643</v>
      </c>
      <c r="F2211" s="95" t="s">
        <v>6532</v>
      </c>
      <c r="G2211" s="95" t="s">
        <v>6532</v>
      </c>
      <c r="H2211" s="106">
        <v>5312.2038574218795</v>
      </c>
      <c r="I2211" s="16">
        <v>5328.9265789152896</v>
      </c>
      <c r="J2211" s="94">
        <v>5312.2038574218795</v>
      </c>
    </row>
    <row r="2212" spans="1:10" x14ac:dyDescent="0.2">
      <c r="A2212" s="6" t="s">
        <v>2829</v>
      </c>
      <c r="B2212" s="1" t="s">
        <v>8700</v>
      </c>
      <c r="C2212" s="95" t="s">
        <v>6523</v>
      </c>
      <c r="D2212" s="95" t="s">
        <v>12672</v>
      </c>
      <c r="E2212" s="95" t="s">
        <v>6643</v>
      </c>
      <c r="F2212" s="95" t="s">
        <v>6528</v>
      </c>
      <c r="G2212" s="95" t="s">
        <v>6528</v>
      </c>
      <c r="H2212" s="106">
        <v>5310.84765922732</v>
      </c>
      <c r="I2212" s="16">
        <v>5329.7671488852102</v>
      </c>
      <c r="J2212" s="94">
        <v>5310.84765922732</v>
      </c>
    </row>
    <row r="2213" spans="1:10" x14ac:dyDescent="0.2">
      <c r="A2213" s="6" t="s">
        <v>2986</v>
      </c>
      <c r="B2213" s="1" t="s">
        <v>8701</v>
      </c>
      <c r="C2213" s="95" t="s">
        <v>6283</v>
      </c>
      <c r="D2213" s="95" t="s">
        <v>12672</v>
      </c>
      <c r="E2213" s="95" t="s">
        <v>6643</v>
      </c>
      <c r="F2213" s="95" t="s">
        <v>6525</v>
      </c>
      <c r="G2213" s="95" t="s">
        <v>6525</v>
      </c>
      <c r="H2213" s="106">
        <v>5411.9310535902396</v>
      </c>
      <c r="I2213" s="16">
        <v>5408.18162751001</v>
      </c>
      <c r="J2213" s="94">
        <v>5411.9310535902396</v>
      </c>
    </row>
    <row r="2214" spans="1:10" x14ac:dyDescent="0.2">
      <c r="A2214" s="6" t="s">
        <v>5908</v>
      </c>
      <c r="B2214" s="1" t="s">
        <v>8702</v>
      </c>
      <c r="C2214" s="95" t="s">
        <v>6523</v>
      </c>
      <c r="D2214" s="95" t="s">
        <v>12672</v>
      </c>
      <c r="E2214" s="95" t="s">
        <v>6643</v>
      </c>
      <c r="F2214" s="95" t="s">
        <v>6532</v>
      </c>
      <c r="G2214" s="95" t="s">
        <v>6532</v>
      </c>
      <c r="H2214" s="106">
        <v>5405.2217243668301</v>
      </c>
      <c r="I2214" s="16">
        <v>5328.9265789152896</v>
      </c>
      <c r="J2214" s="94">
        <v>5405.2217243668301</v>
      </c>
    </row>
    <row r="2215" spans="1:10" x14ac:dyDescent="0.2">
      <c r="A2215" s="6" t="s">
        <v>2973</v>
      </c>
      <c r="B2215" s="1" t="s">
        <v>8703</v>
      </c>
      <c r="C2215" s="95" t="s">
        <v>6523</v>
      </c>
      <c r="D2215" s="95" t="s">
        <v>12672</v>
      </c>
      <c r="E2215" s="95" t="s">
        <v>6643</v>
      </c>
      <c r="F2215" s="95" t="s">
        <v>6600</v>
      </c>
      <c r="G2215" s="95" t="s">
        <v>6600</v>
      </c>
      <c r="H2215" s="106">
        <v>5434.2148171164799</v>
      </c>
      <c r="I2215" s="16">
        <v>5356.7755997734803</v>
      </c>
      <c r="J2215" s="94">
        <v>5434.2148171164799</v>
      </c>
    </row>
    <row r="2216" spans="1:10" x14ac:dyDescent="0.2">
      <c r="A2216" s="6" t="s">
        <v>5962</v>
      </c>
      <c r="B2216" s="1" t="s">
        <v>8704</v>
      </c>
      <c r="C2216" s="95" t="s">
        <v>6523</v>
      </c>
      <c r="D2216" s="95" t="s">
        <v>12672</v>
      </c>
      <c r="E2216" s="95" t="s">
        <v>6643</v>
      </c>
      <c r="F2216" s="95" t="s">
        <v>6601</v>
      </c>
      <c r="G2216" s="95" t="s">
        <v>6601</v>
      </c>
      <c r="H2216" s="106">
        <v>5309.0322265625</v>
      </c>
      <c r="I2216" s="16">
        <v>5344.5901574262898</v>
      </c>
      <c r="J2216" s="94">
        <v>5309.0322265625</v>
      </c>
    </row>
    <row r="2217" spans="1:10" x14ac:dyDescent="0.2">
      <c r="A2217" s="6" t="s">
        <v>2965</v>
      </c>
      <c r="B2217" s="1" t="s">
        <v>12332</v>
      </c>
      <c r="C2217" s="95" t="s">
        <v>6523</v>
      </c>
      <c r="D2217" s="95" t="s">
        <v>12672</v>
      </c>
      <c r="E2217" s="95" t="s">
        <v>6643</v>
      </c>
      <c r="F2217" s="95" t="s">
        <v>6600</v>
      </c>
      <c r="G2217" s="95" t="s">
        <v>6600</v>
      </c>
      <c r="H2217" s="106">
        <v>5302.6407696759297</v>
      </c>
      <c r="I2217" s="16">
        <v>5356.7755997734803</v>
      </c>
      <c r="J2217" s="94">
        <v>5302.6407696759297</v>
      </c>
    </row>
    <row r="2218" spans="1:10" x14ac:dyDescent="0.2">
      <c r="A2218" s="6" t="s">
        <v>2834</v>
      </c>
      <c r="B2218" s="1" t="s">
        <v>8705</v>
      </c>
      <c r="C2218" s="95" t="s">
        <v>6523</v>
      </c>
      <c r="D2218" s="95" t="s">
        <v>12672</v>
      </c>
      <c r="E2218" s="95" t="s">
        <v>6643</v>
      </c>
      <c r="F2218" s="95" t="s">
        <v>6528</v>
      </c>
      <c r="G2218" s="95" t="s">
        <v>6528</v>
      </c>
      <c r="H2218" s="106">
        <v>5280.4626325334802</v>
      </c>
      <c r="I2218" s="16">
        <v>5329.7671488852102</v>
      </c>
      <c r="J2218" s="94">
        <v>5280.4626325334802</v>
      </c>
    </row>
    <row r="2219" spans="1:10" x14ac:dyDescent="0.2">
      <c r="A2219" s="6" t="s">
        <v>2875</v>
      </c>
      <c r="B2219" s="1" t="s">
        <v>8706</v>
      </c>
      <c r="C2219" s="95" t="s">
        <v>6362</v>
      </c>
      <c r="D2219" s="95" t="s">
        <v>12672</v>
      </c>
      <c r="E2219" s="95" t="s">
        <v>6643</v>
      </c>
      <c r="F2219" s="95" t="s">
        <v>6527</v>
      </c>
      <c r="G2219" s="95" t="s">
        <v>6527</v>
      </c>
      <c r="H2219" s="106">
        <v>5277.2237868536104</v>
      </c>
      <c r="I2219" s="16">
        <v>5339.0492596431804</v>
      </c>
      <c r="J2219" s="94">
        <v>5277.2237868536104</v>
      </c>
    </row>
    <row r="2220" spans="1:10" x14ac:dyDescent="0.2">
      <c r="A2220" s="6" t="s">
        <v>2859</v>
      </c>
      <c r="B2220" s="1" t="s">
        <v>8707</v>
      </c>
      <c r="C2220" s="95" t="s">
        <v>6362</v>
      </c>
      <c r="D2220" s="95" t="s">
        <v>12672</v>
      </c>
      <c r="E2220" s="95" t="s">
        <v>6643</v>
      </c>
      <c r="F2220" s="95" t="s">
        <v>6521</v>
      </c>
      <c r="G2220" s="95" t="s">
        <v>6521</v>
      </c>
      <c r="H2220" s="106">
        <v>5294.2715559895796</v>
      </c>
      <c r="I2220" s="16">
        <v>5317.3275711495498</v>
      </c>
      <c r="J2220" s="94">
        <v>5294.2715559895796</v>
      </c>
    </row>
    <row r="2221" spans="1:10" x14ac:dyDescent="0.2">
      <c r="A2221" s="6" t="s">
        <v>2843</v>
      </c>
      <c r="B2221" s="1" t="s">
        <v>8708</v>
      </c>
      <c r="C2221" s="95" t="s">
        <v>6523</v>
      </c>
      <c r="D2221" s="95" t="s">
        <v>12672</v>
      </c>
      <c r="E2221" s="95" t="s">
        <v>6643</v>
      </c>
      <c r="F2221" s="95" t="s">
        <v>6528</v>
      </c>
      <c r="G2221" s="95" t="s">
        <v>6528</v>
      </c>
      <c r="H2221" s="106">
        <v>5339.0778669084802</v>
      </c>
      <c r="I2221" s="16">
        <v>5329.7671488852102</v>
      </c>
      <c r="J2221" s="94">
        <v>5339.0778669084802</v>
      </c>
    </row>
    <row r="2222" spans="1:10" x14ac:dyDescent="0.2">
      <c r="A2222" s="6" t="s">
        <v>3000</v>
      </c>
      <c r="B2222" s="1" t="s">
        <v>8709</v>
      </c>
      <c r="C2222" s="95" t="s">
        <v>6283</v>
      </c>
      <c r="D2222" s="95" t="s">
        <v>12672</v>
      </c>
      <c r="E2222" s="95" t="s">
        <v>6643</v>
      </c>
      <c r="F2222" s="95" t="s">
        <v>6520</v>
      </c>
      <c r="G2222" s="95" t="s">
        <v>6520</v>
      </c>
      <c r="H2222" s="106">
        <v>5266.8010182797298</v>
      </c>
      <c r="I2222" s="16">
        <v>5254.25051612483</v>
      </c>
      <c r="J2222" s="94">
        <v>5266.8010182797298</v>
      </c>
    </row>
    <row r="2223" spans="1:10" x14ac:dyDescent="0.2">
      <c r="A2223" s="6" t="s">
        <v>2819</v>
      </c>
      <c r="B2223" s="1" t="s">
        <v>8710</v>
      </c>
      <c r="C2223" s="95" t="s">
        <v>6523</v>
      </c>
      <c r="D2223" s="95" t="s">
        <v>12672</v>
      </c>
      <c r="E2223" s="95" t="s">
        <v>6643</v>
      </c>
      <c r="F2223" s="95" t="s">
        <v>6531</v>
      </c>
      <c r="G2223" s="95" t="s">
        <v>6531</v>
      </c>
      <c r="H2223" s="106">
        <v>5278.5495651533001</v>
      </c>
      <c r="I2223" s="16">
        <v>5319.2149927836299</v>
      </c>
      <c r="J2223" s="94">
        <v>5278.5495651533001</v>
      </c>
    </row>
    <row r="2224" spans="1:10" x14ac:dyDescent="0.2">
      <c r="A2224" s="6" t="s">
        <v>2989</v>
      </c>
      <c r="B2224" s="1" t="s">
        <v>8711</v>
      </c>
      <c r="C2224" s="95" t="s">
        <v>6283</v>
      </c>
      <c r="D2224" s="95" t="s">
        <v>12672</v>
      </c>
      <c r="E2224" s="95" t="s">
        <v>6643</v>
      </c>
      <c r="F2224" s="95" t="s">
        <v>6525</v>
      </c>
      <c r="G2224" s="95" t="s">
        <v>6525</v>
      </c>
      <c r="H2224" s="106">
        <v>5355.5830409966602</v>
      </c>
      <c r="I2224" s="16">
        <v>5408.18162751001</v>
      </c>
      <c r="J2224" s="94">
        <v>5355.5830409966602</v>
      </c>
    </row>
    <row r="2225" spans="1:10" x14ac:dyDescent="0.2">
      <c r="A2225" s="6" t="s">
        <v>5961</v>
      </c>
      <c r="B2225" s="1" t="s">
        <v>12333</v>
      </c>
      <c r="C2225" s="95" t="s">
        <v>6523</v>
      </c>
      <c r="D2225" s="95" t="s">
        <v>12672</v>
      </c>
      <c r="E2225" s="95" t="s">
        <v>6643</v>
      </c>
      <c r="F2225" s="95" t="s">
        <v>6601</v>
      </c>
      <c r="G2225" s="95" t="s">
        <v>6601</v>
      </c>
      <c r="H2225" s="106">
        <v>5370.6573008661699</v>
      </c>
      <c r="I2225" s="16">
        <v>5344.5901574262898</v>
      </c>
      <c r="J2225" s="94">
        <v>5370.6573008661699</v>
      </c>
    </row>
    <row r="2226" spans="1:10" x14ac:dyDescent="0.2">
      <c r="A2226" s="6" t="s">
        <v>2848</v>
      </c>
      <c r="B2226" s="1" t="s">
        <v>8712</v>
      </c>
      <c r="C2226" s="95" t="s">
        <v>6523</v>
      </c>
      <c r="D2226" s="95" t="s">
        <v>12672</v>
      </c>
      <c r="E2226" s="95" t="s">
        <v>6643</v>
      </c>
      <c r="F2226" s="95" t="s">
        <v>6528</v>
      </c>
      <c r="G2226" s="95" t="s">
        <v>6528</v>
      </c>
      <c r="H2226" s="106">
        <v>5357.3790140523497</v>
      </c>
      <c r="I2226" s="16">
        <v>5329.7671488852102</v>
      </c>
      <c r="J2226" s="94">
        <v>5357.3790140523497</v>
      </c>
    </row>
    <row r="2227" spans="1:10" x14ac:dyDescent="0.2">
      <c r="A2227" s="6" t="s">
        <v>5938</v>
      </c>
      <c r="B2227" s="1" t="s">
        <v>8713</v>
      </c>
      <c r="C2227" s="95" t="s">
        <v>6523</v>
      </c>
      <c r="D2227" s="95" t="s">
        <v>12672</v>
      </c>
      <c r="E2227" s="95" t="s">
        <v>6643</v>
      </c>
      <c r="F2227" s="95" t="s">
        <v>6522</v>
      </c>
      <c r="G2227" s="95" t="s">
        <v>6522</v>
      </c>
      <c r="H2227" s="106">
        <v>5236.73458109274</v>
      </c>
      <c r="I2227" s="16">
        <v>5251.5613030849399</v>
      </c>
      <c r="J2227" s="94">
        <v>5236.73458109274</v>
      </c>
    </row>
    <row r="2228" spans="1:10" x14ac:dyDescent="0.2">
      <c r="A2228" s="6" t="s">
        <v>5927</v>
      </c>
      <c r="B2228" s="1" t="s">
        <v>8714</v>
      </c>
      <c r="C2228" s="95" t="s">
        <v>6523</v>
      </c>
      <c r="D2228" s="95" t="s">
        <v>12672</v>
      </c>
      <c r="E2228" s="95" t="s">
        <v>6643</v>
      </c>
      <c r="F2228" s="95" t="s">
        <v>6522</v>
      </c>
      <c r="G2228" s="95" t="s">
        <v>6522</v>
      </c>
      <c r="H2228" s="106">
        <v>5189.30951248972</v>
      </c>
      <c r="I2228" s="16">
        <v>5251.5613030849399</v>
      </c>
      <c r="J2228" s="94">
        <v>5189.30951248972</v>
      </c>
    </row>
    <row r="2229" spans="1:10" x14ac:dyDescent="0.2">
      <c r="A2229" s="6" t="s">
        <v>2847</v>
      </c>
      <c r="B2229" s="1" t="s">
        <v>8059</v>
      </c>
      <c r="C2229" s="95" t="s">
        <v>6523</v>
      </c>
      <c r="D2229" s="95" t="s">
        <v>12672</v>
      </c>
      <c r="E2229" s="95" t="s">
        <v>6643</v>
      </c>
      <c r="F2229" s="95" t="s">
        <v>6524</v>
      </c>
      <c r="G2229" s="95" t="s">
        <v>6524</v>
      </c>
      <c r="H2229" s="106">
        <v>5223.4797781808002</v>
      </c>
      <c r="I2229" s="16">
        <v>5249.0264548884998</v>
      </c>
      <c r="J2229" s="94">
        <v>5223.4797781808002</v>
      </c>
    </row>
    <row r="2230" spans="1:10" x14ac:dyDescent="0.2">
      <c r="A2230" s="6" t="s">
        <v>5963</v>
      </c>
      <c r="B2230" s="1" t="s">
        <v>8715</v>
      </c>
      <c r="C2230" s="95" t="s">
        <v>6523</v>
      </c>
      <c r="D2230" s="95" t="s">
        <v>12672</v>
      </c>
      <c r="E2230" s="95" t="s">
        <v>6643</v>
      </c>
      <c r="F2230" s="95" t="s">
        <v>6601</v>
      </c>
      <c r="G2230" s="95" t="s">
        <v>6601</v>
      </c>
      <c r="H2230" s="106">
        <v>5311.9799081307901</v>
      </c>
      <c r="I2230" s="16">
        <v>5344.5901574262898</v>
      </c>
      <c r="J2230" s="94">
        <v>5311.9799081307901</v>
      </c>
    </row>
    <row r="2231" spans="1:10" x14ac:dyDescent="0.2">
      <c r="A2231" s="6" t="s">
        <v>2840</v>
      </c>
      <c r="B2231" s="1" t="s">
        <v>8716</v>
      </c>
      <c r="C2231" s="95" t="s">
        <v>6523</v>
      </c>
      <c r="D2231" s="95" t="s">
        <v>12672</v>
      </c>
      <c r="E2231" s="95" t="s">
        <v>6643</v>
      </c>
      <c r="F2231" s="95" t="s">
        <v>6524</v>
      </c>
      <c r="G2231" s="95" t="s">
        <v>6524</v>
      </c>
      <c r="H2231" s="106">
        <v>5271.0882670084602</v>
      </c>
      <c r="I2231" s="16">
        <v>5249.0264548884998</v>
      </c>
      <c r="J2231" s="94">
        <v>5271.0882670084602</v>
      </c>
    </row>
    <row r="2232" spans="1:10" x14ac:dyDescent="0.2">
      <c r="A2232" s="6" t="s">
        <v>3002</v>
      </c>
      <c r="B2232" s="1" t="s">
        <v>8717</v>
      </c>
      <c r="C2232" s="95" t="s">
        <v>6283</v>
      </c>
      <c r="D2232" s="95" t="s">
        <v>12672</v>
      </c>
      <c r="E2232" s="95" t="s">
        <v>6643</v>
      </c>
      <c r="F2232" s="95" t="s">
        <v>6520</v>
      </c>
      <c r="G2232" s="95" t="s">
        <v>6520</v>
      </c>
      <c r="H2232" s="106">
        <v>5259.0739968039798</v>
      </c>
      <c r="I2232" s="16">
        <v>5254.25051612483</v>
      </c>
      <c r="J2232" s="94">
        <v>5259.0739968039798</v>
      </c>
    </row>
    <row r="2233" spans="1:10" x14ac:dyDescent="0.2">
      <c r="A2233" s="6" t="s">
        <v>2838</v>
      </c>
      <c r="B2233" s="1" t="s">
        <v>8718</v>
      </c>
      <c r="C2233" s="95" t="s">
        <v>6523</v>
      </c>
      <c r="D2233" s="95" t="s">
        <v>12672</v>
      </c>
      <c r="E2233" s="95" t="s">
        <v>6643</v>
      </c>
      <c r="F2233" s="95" t="s">
        <v>6531</v>
      </c>
      <c r="G2233" s="95" t="s">
        <v>6531</v>
      </c>
      <c r="H2233" s="106">
        <v>5347.7834519307298</v>
      </c>
      <c r="I2233" s="16">
        <v>5319.2149927836299</v>
      </c>
      <c r="J2233" s="94">
        <v>5347.7834519307298</v>
      </c>
    </row>
    <row r="2234" spans="1:10" x14ac:dyDescent="0.2">
      <c r="A2234" s="6" t="s">
        <v>2853</v>
      </c>
      <c r="B2234" s="1" t="s">
        <v>8719</v>
      </c>
      <c r="C2234" s="95" t="s">
        <v>6362</v>
      </c>
      <c r="D2234" s="95" t="s">
        <v>12672</v>
      </c>
      <c r="E2234" s="95" t="s">
        <v>6643</v>
      </c>
      <c r="F2234" s="95" t="s">
        <v>6527</v>
      </c>
      <c r="G2234" s="95" t="s">
        <v>6527</v>
      </c>
      <c r="H2234" s="106">
        <v>5185.7640579578501</v>
      </c>
      <c r="I2234" s="16">
        <v>5339.0492596431804</v>
      </c>
      <c r="J2234" s="94">
        <v>5185.7640579578501</v>
      </c>
    </row>
    <row r="2235" spans="1:10" x14ac:dyDescent="0.2">
      <c r="A2235" s="6" t="s">
        <v>2957</v>
      </c>
      <c r="B2235" s="1" t="s">
        <v>8720</v>
      </c>
      <c r="C2235" s="95" t="s">
        <v>6523</v>
      </c>
      <c r="D2235" s="95" t="s">
        <v>12672</v>
      </c>
      <c r="E2235" s="95" t="s">
        <v>6643</v>
      </c>
      <c r="F2235" s="95" t="s">
        <v>6600</v>
      </c>
      <c r="G2235" s="95" t="s">
        <v>6600</v>
      </c>
      <c r="H2235" s="106">
        <v>5366.7029393155799</v>
      </c>
      <c r="I2235" s="16">
        <v>5356.7755997734803</v>
      </c>
      <c r="J2235" s="94">
        <v>5366.7029393155799</v>
      </c>
    </row>
    <row r="2236" spans="1:10" x14ac:dyDescent="0.2">
      <c r="A2236" s="6" t="s">
        <v>2991</v>
      </c>
      <c r="B2236" s="1" t="s">
        <v>8721</v>
      </c>
      <c r="C2236" s="95" t="s">
        <v>6283</v>
      </c>
      <c r="D2236" s="95" t="s">
        <v>12672</v>
      </c>
      <c r="E2236" s="95" t="s">
        <v>6643</v>
      </c>
      <c r="F2236" s="95" t="s">
        <v>6526</v>
      </c>
      <c r="G2236" s="95" t="s">
        <v>6526</v>
      </c>
      <c r="H2236" s="106">
        <v>5373.5741447679902</v>
      </c>
      <c r="I2236" s="16">
        <v>5332.6708532262701</v>
      </c>
      <c r="J2236" s="94">
        <v>5373.5741447679902</v>
      </c>
    </row>
    <row r="2237" spans="1:10" x14ac:dyDescent="0.2">
      <c r="A2237" s="6" t="s">
        <v>2953</v>
      </c>
      <c r="B2237" s="1" t="s">
        <v>8722</v>
      </c>
      <c r="C2237" s="95" t="s">
        <v>6523</v>
      </c>
      <c r="D2237" s="95" t="s">
        <v>12672</v>
      </c>
      <c r="E2237" s="95" t="s">
        <v>6643</v>
      </c>
      <c r="F2237" s="95" t="s">
        <v>6600</v>
      </c>
      <c r="G2237" s="95" t="s">
        <v>6600</v>
      </c>
      <c r="H2237" s="106">
        <v>5327.4506949491297</v>
      </c>
      <c r="I2237" s="16">
        <v>5356.7755997734803</v>
      </c>
      <c r="J2237" s="94">
        <v>5327.4506949491297</v>
      </c>
    </row>
    <row r="2238" spans="1:10" x14ac:dyDescent="0.2">
      <c r="A2238" s="6" t="s">
        <v>2880</v>
      </c>
      <c r="B2238" s="1" t="s">
        <v>8723</v>
      </c>
      <c r="C2238" s="95" t="s">
        <v>6362</v>
      </c>
      <c r="D2238" s="95" t="s">
        <v>12672</v>
      </c>
      <c r="E2238" s="95" t="s">
        <v>6643</v>
      </c>
      <c r="F2238" s="95" t="s">
        <v>6527</v>
      </c>
      <c r="G2238" s="95" t="s">
        <v>6527</v>
      </c>
      <c r="H2238" s="106">
        <v>5287.1635864257796</v>
      </c>
      <c r="I2238" s="16">
        <v>5339.0492596431804</v>
      </c>
      <c r="J2238" s="94">
        <v>5287.1635864257796</v>
      </c>
    </row>
    <row r="2239" spans="1:10" x14ac:dyDescent="0.2">
      <c r="A2239" s="6" t="s">
        <v>5937</v>
      </c>
      <c r="B2239" s="1" t="s">
        <v>12334</v>
      </c>
      <c r="C2239" s="95" t="s">
        <v>6523</v>
      </c>
      <c r="D2239" s="95" t="s">
        <v>12672</v>
      </c>
      <c r="E2239" s="95" t="s">
        <v>6643</v>
      </c>
      <c r="F2239" s="95" t="s">
        <v>6529</v>
      </c>
      <c r="G2239" s="95" t="s">
        <v>6529</v>
      </c>
      <c r="H2239" s="106">
        <v>5204.8553779069798</v>
      </c>
      <c r="I2239" s="16">
        <v>5280.2960249737998</v>
      </c>
      <c r="J2239" s="94">
        <v>5204.8553779069798</v>
      </c>
    </row>
    <row r="2240" spans="1:10" x14ac:dyDescent="0.2">
      <c r="A2240" s="6" t="s">
        <v>5955</v>
      </c>
      <c r="B2240" s="1" t="s">
        <v>8724</v>
      </c>
      <c r="C2240" s="95" t="s">
        <v>6523</v>
      </c>
      <c r="D2240" s="95" t="s">
        <v>12672</v>
      </c>
      <c r="E2240" s="95" t="s">
        <v>6643</v>
      </c>
      <c r="F2240" s="95" t="s">
        <v>6601</v>
      </c>
      <c r="G2240" s="95" t="s">
        <v>6601</v>
      </c>
      <c r="H2240" s="106">
        <v>5300.7416933710701</v>
      </c>
      <c r="I2240" s="16">
        <v>5344.5901574262898</v>
      </c>
      <c r="J2240" s="94">
        <v>5300.7416933710701</v>
      </c>
    </row>
    <row r="2241" spans="1:10" x14ac:dyDescent="0.2">
      <c r="A2241" s="6" t="s">
        <v>5945</v>
      </c>
      <c r="B2241" s="1" t="s">
        <v>8725</v>
      </c>
      <c r="C2241" s="95" t="s">
        <v>6523</v>
      </c>
      <c r="D2241" s="95" t="s">
        <v>12672</v>
      </c>
      <c r="E2241" s="95" t="s">
        <v>6643</v>
      </c>
      <c r="F2241" s="95" t="s">
        <v>6601</v>
      </c>
      <c r="G2241" s="95" t="s">
        <v>6601</v>
      </c>
      <c r="H2241" s="106">
        <v>5266.5282287597702</v>
      </c>
      <c r="I2241" s="16">
        <v>5344.5901574262898</v>
      </c>
      <c r="J2241" s="94">
        <v>5266.5282287597702</v>
      </c>
    </row>
    <row r="2242" spans="1:10" x14ac:dyDescent="0.2">
      <c r="A2242" s="6" t="s">
        <v>2816</v>
      </c>
      <c r="B2242" s="1" t="s">
        <v>8726</v>
      </c>
      <c r="C2242" s="95" t="s">
        <v>6523</v>
      </c>
      <c r="D2242" s="95" t="s">
        <v>12672</v>
      </c>
      <c r="E2242" s="95" t="s">
        <v>6643</v>
      </c>
      <c r="F2242" s="95" t="s">
        <v>6528</v>
      </c>
      <c r="G2242" s="95" t="s">
        <v>6528</v>
      </c>
      <c r="H2242" s="106">
        <v>5299.32680413662</v>
      </c>
      <c r="I2242" s="16">
        <v>5329.7671488852102</v>
      </c>
      <c r="J2242" s="94">
        <v>5299.32680413662</v>
      </c>
    </row>
    <row r="2243" spans="1:10" x14ac:dyDescent="0.2">
      <c r="A2243" s="6" t="s">
        <v>5896</v>
      </c>
      <c r="B2243" s="1" t="s">
        <v>8727</v>
      </c>
      <c r="C2243" s="95" t="s">
        <v>6523</v>
      </c>
      <c r="D2243" s="95" t="s">
        <v>12672</v>
      </c>
      <c r="E2243" s="95" t="s">
        <v>6643</v>
      </c>
      <c r="F2243" s="95" t="s">
        <v>6532</v>
      </c>
      <c r="G2243" s="95" t="s">
        <v>6532</v>
      </c>
      <c r="H2243" s="106">
        <v>5335.3300311748799</v>
      </c>
      <c r="I2243" s="16">
        <v>5328.9265789152896</v>
      </c>
      <c r="J2243" s="94">
        <v>5335.3300311748799</v>
      </c>
    </row>
    <row r="2244" spans="1:10" x14ac:dyDescent="0.2">
      <c r="A2244" s="6" t="s">
        <v>2999</v>
      </c>
      <c r="B2244" s="1" t="s">
        <v>8728</v>
      </c>
      <c r="C2244" s="95" t="s">
        <v>6283</v>
      </c>
      <c r="D2244" s="95" t="s">
        <v>12672</v>
      </c>
      <c r="E2244" s="95" t="s">
        <v>6643</v>
      </c>
      <c r="F2244" s="95" t="s">
        <v>6526</v>
      </c>
      <c r="G2244" s="95" t="s">
        <v>6526</v>
      </c>
      <c r="H2244" s="106">
        <v>5314.0817515549197</v>
      </c>
      <c r="I2244" s="16">
        <v>5332.6708532262701</v>
      </c>
      <c r="J2244" s="94">
        <v>5314.0817515549197</v>
      </c>
    </row>
    <row r="2245" spans="1:10" x14ac:dyDescent="0.2">
      <c r="A2245" s="6" t="s">
        <v>2952</v>
      </c>
      <c r="B2245" s="1" t="s">
        <v>8729</v>
      </c>
      <c r="C2245" s="95" t="s">
        <v>6523</v>
      </c>
      <c r="D2245" s="95" t="s">
        <v>12672</v>
      </c>
      <c r="E2245" s="95" t="s">
        <v>6643</v>
      </c>
      <c r="F2245" s="95" t="s">
        <v>6600</v>
      </c>
      <c r="G2245" s="95" t="s">
        <v>6600</v>
      </c>
      <c r="H2245" s="106">
        <v>5292.1439363326199</v>
      </c>
      <c r="I2245" s="16">
        <v>5356.7755997734803</v>
      </c>
      <c r="J2245" s="94">
        <v>5292.1439363326199</v>
      </c>
    </row>
    <row r="2246" spans="1:10" x14ac:dyDescent="0.2">
      <c r="A2246" s="6" t="s">
        <v>2968</v>
      </c>
      <c r="B2246" s="1" t="s">
        <v>8730</v>
      </c>
      <c r="C2246" s="95" t="s">
        <v>6523</v>
      </c>
      <c r="D2246" s="95" t="s">
        <v>12672</v>
      </c>
      <c r="E2246" s="95" t="s">
        <v>6643</v>
      </c>
      <c r="F2246" s="95" t="s">
        <v>6600</v>
      </c>
      <c r="G2246" s="95" t="s">
        <v>6600</v>
      </c>
      <c r="H2246" s="106">
        <v>5282.7031022892397</v>
      </c>
      <c r="I2246" s="16">
        <v>5356.7755997734803</v>
      </c>
      <c r="J2246" s="94">
        <v>5282.7031022892397</v>
      </c>
    </row>
    <row r="2247" spans="1:10" x14ac:dyDescent="0.2">
      <c r="A2247" s="6" t="s">
        <v>2857</v>
      </c>
      <c r="B2247" s="1" t="s">
        <v>8731</v>
      </c>
      <c r="C2247" s="95" t="s">
        <v>6362</v>
      </c>
      <c r="D2247" s="95" t="s">
        <v>12672</v>
      </c>
      <c r="E2247" s="95" t="s">
        <v>6643</v>
      </c>
      <c r="F2247" s="95" t="s">
        <v>6521</v>
      </c>
      <c r="G2247" s="95" t="s">
        <v>6521</v>
      </c>
      <c r="H2247" s="106">
        <v>5354.8327419704901</v>
      </c>
      <c r="I2247" s="16">
        <v>5317.3275711495498</v>
      </c>
      <c r="J2247" s="94">
        <v>5354.8327419704901</v>
      </c>
    </row>
    <row r="2248" spans="1:10" x14ac:dyDescent="0.2">
      <c r="A2248" s="6" t="s">
        <v>5907</v>
      </c>
      <c r="B2248" s="1" t="s">
        <v>8732</v>
      </c>
      <c r="C2248" s="95" t="s">
        <v>6523</v>
      </c>
      <c r="D2248" s="95" t="s">
        <v>12672</v>
      </c>
      <c r="E2248" s="95" t="s">
        <v>6643</v>
      </c>
      <c r="F2248" s="95" t="s">
        <v>6532</v>
      </c>
      <c r="G2248" s="95" t="s">
        <v>6532</v>
      </c>
      <c r="H2248" s="106">
        <v>5353.5430094400999</v>
      </c>
      <c r="I2248" s="16">
        <v>5328.9265789152896</v>
      </c>
      <c r="J2248" s="94">
        <v>5353.5430094400999</v>
      </c>
    </row>
    <row r="2249" spans="1:10" x14ac:dyDescent="0.2">
      <c r="A2249" s="6" t="s">
        <v>5944</v>
      </c>
      <c r="B2249" s="1" t="s">
        <v>8733</v>
      </c>
      <c r="C2249" s="95" t="s">
        <v>6523</v>
      </c>
      <c r="D2249" s="95" t="s">
        <v>12672</v>
      </c>
      <c r="E2249" s="95" t="s">
        <v>6643</v>
      </c>
      <c r="F2249" s="95" t="s">
        <v>6601</v>
      </c>
      <c r="G2249" s="95" t="s">
        <v>6601</v>
      </c>
      <c r="H2249" s="106">
        <v>5477.2174595424103</v>
      </c>
      <c r="I2249" s="16">
        <v>5344.5901574262898</v>
      </c>
      <c r="J2249" s="94">
        <v>5477.2174595424103</v>
      </c>
    </row>
    <row r="2250" spans="1:10" x14ac:dyDescent="0.2">
      <c r="A2250" s="6" t="s">
        <v>5887</v>
      </c>
      <c r="B2250" s="1" t="s">
        <v>8734</v>
      </c>
      <c r="C2250" s="95" t="s">
        <v>6523</v>
      </c>
      <c r="D2250" s="95" t="s">
        <v>12672</v>
      </c>
      <c r="E2250" s="95" t="s">
        <v>6643</v>
      </c>
      <c r="F2250" s="95" t="s">
        <v>6530</v>
      </c>
      <c r="G2250" s="95" t="s">
        <v>6530</v>
      </c>
      <c r="H2250" s="106">
        <v>5249.6807735048496</v>
      </c>
      <c r="I2250" s="16">
        <v>5274.97074119439</v>
      </c>
      <c r="J2250" s="94">
        <v>5249.6807735048496</v>
      </c>
    </row>
    <row r="2251" spans="1:10" x14ac:dyDescent="0.2">
      <c r="A2251" s="6" t="s">
        <v>5954</v>
      </c>
      <c r="B2251" s="1" t="s">
        <v>8735</v>
      </c>
      <c r="C2251" s="95" t="s">
        <v>6523</v>
      </c>
      <c r="D2251" s="95" t="s">
        <v>12672</v>
      </c>
      <c r="E2251" s="95" t="s">
        <v>6643</v>
      </c>
      <c r="F2251" s="95" t="s">
        <v>6601</v>
      </c>
      <c r="G2251" s="95" t="s">
        <v>6601</v>
      </c>
      <c r="H2251" s="106">
        <v>5417.0959379944597</v>
      </c>
      <c r="I2251" s="16">
        <v>5344.5901574262898</v>
      </c>
      <c r="J2251" s="94">
        <v>5417.0959379944597</v>
      </c>
    </row>
    <row r="2252" spans="1:10" x14ac:dyDescent="0.2">
      <c r="A2252" s="6" t="s">
        <v>2982</v>
      </c>
      <c r="B2252" s="1" t="s">
        <v>8736</v>
      </c>
      <c r="C2252" s="95" t="s">
        <v>6283</v>
      </c>
      <c r="D2252" s="95" t="s">
        <v>12672</v>
      </c>
      <c r="E2252" s="95" t="s">
        <v>6643</v>
      </c>
      <c r="F2252" s="95" t="s">
        <v>6526</v>
      </c>
      <c r="G2252" s="95" t="s">
        <v>6526</v>
      </c>
      <c r="H2252" s="106">
        <v>5372.3973144531201</v>
      </c>
      <c r="I2252" s="16">
        <v>5332.6708532262701</v>
      </c>
      <c r="J2252" s="94">
        <v>5372.3973144531201</v>
      </c>
    </row>
    <row r="2253" spans="1:10" x14ac:dyDescent="0.2">
      <c r="A2253" s="6" t="s">
        <v>2974</v>
      </c>
      <c r="B2253" s="1" t="s">
        <v>6694</v>
      </c>
      <c r="C2253" s="95" t="s">
        <v>6283</v>
      </c>
      <c r="D2253" s="95" t="s">
        <v>12672</v>
      </c>
      <c r="E2253" s="95" t="s">
        <v>6643</v>
      </c>
      <c r="F2253" s="95" t="s">
        <v>6526</v>
      </c>
      <c r="G2253" s="95" t="s">
        <v>6526</v>
      </c>
      <c r="H2253" s="106">
        <v>5276.0886589499096</v>
      </c>
      <c r="I2253" s="16">
        <v>5332.6708532262701</v>
      </c>
      <c r="J2253" s="94">
        <v>5276.0886589499096</v>
      </c>
    </row>
    <row r="2254" spans="1:10" x14ac:dyDescent="0.2">
      <c r="A2254" s="6" t="s">
        <v>2832</v>
      </c>
      <c r="B2254" s="1" t="s">
        <v>7502</v>
      </c>
      <c r="C2254" s="95" t="s">
        <v>6523</v>
      </c>
      <c r="D2254" s="95" t="s">
        <v>12672</v>
      </c>
      <c r="E2254" s="95" t="s">
        <v>6643</v>
      </c>
      <c r="F2254" s="95" t="s">
        <v>6528</v>
      </c>
      <c r="G2254" s="95" t="s">
        <v>6528</v>
      </c>
      <c r="H2254" s="106">
        <v>5213.6503118699602</v>
      </c>
      <c r="I2254" s="16">
        <v>5329.7671488852102</v>
      </c>
      <c r="J2254" s="94">
        <v>5213.6503118699602</v>
      </c>
    </row>
    <row r="2255" spans="1:10" x14ac:dyDescent="0.2">
      <c r="A2255" s="6" t="s">
        <v>2831</v>
      </c>
      <c r="B2255" s="1" t="s">
        <v>8737</v>
      </c>
      <c r="C2255" s="95" t="s">
        <v>6523</v>
      </c>
      <c r="D2255" s="95" t="s">
        <v>12672</v>
      </c>
      <c r="E2255" s="95" t="s">
        <v>6643</v>
      </c>
      <c r="F2255" s="95" t="s">
        <v>6531</v>
      </c>
      <c r="G2255" s="95" t="s">
        <v>6531</v>
      </c>
      <c r="H2255" s="106">
        <v>5302.5377321105098</v>
      </c>
      <c r="I2255" s="16">
        <v>5319.2149927836299</v>
      </c>
      <c r="J2255" s="94">
        <v>5302.5377321105098</v>
      </c>
    </row>
    <row r="2256" spans="1:10" x14ac:dyDescent="0.2">
      <c r="A2256" s="6" t="s">
        <v>5959</v>
      </c>
      <c r="B2256" s="1" t="s">
        <v>8738</v>
      </c>
      <c r="C2256" s="95" t="s">
        <v>6523</v>
      </c>
      <c r="D2256" s="95" t="s">
        <v>12672</v>
      </c>
      <c r="E2256" s="95" t="s">
        <v>6643</v>
      </c>
      <c r="F2256" s="95" t="s">
        <v>6601</v>
      </c>
      <c r="G2256" s="95" t="s">
        <v>6601</v>
      </c>
      <c r="H2256" s="106">
        <v>5212.3879582331701</v>
      </c>
      <c r="I2256" s="16">
        <v>5344.5901574262898</v>
      </c>
      <c r="J2256" s="94">
        <v>5212.3879582331701</v>
      </c>
    </row>
    <row r="2257" spans="1:10" x14ac:dyDescent="0.2">
      <c r="A2257" s="6" t="s">
        <v>2956</v>
      </c>
      <c r="B2257" s="1" t="s">
        <v>12721</v>
      </c>
      <c r="C2257" s="95" t="s">
        <v>6523</v>
      </c>
      <c r="D2257" s="95" t="s">
        <v>12672</v>
      </c>
      <c r="E2257" s="95" t="s">
        <v>6643</v>
      </c>
      <c r="F2257" s="95" t="s">
        <v>6600</v>
      </c>
      <c r="G2257" s="95" t="s">
        <v>6600</v>
      </c>
      <c r="H2257" s="106">
        <v>5439.2089715254897</v>
      </c>
      <c r="I2257" s="16">
        <v>5356.7755997734803</v>
      </c>
      <c r="J2257" s="94">
        <v>5439.2089715254897</v>
      </c>
    </row>
    <row r="2258" spans="1:10" x14ac:dyDescent="0.2">
      <c r="A2258" s="6" t="s">
        <v>2997</v>
      </c>
      <c r="B2258" s="1" t="s">
        <v>8739</v>
      </c>
      <c r="C2258" s="95" t="s">
        <v>6283</v>
      </c>
      <c r="D2258" s="95" t="s">
        <v>12672</v>
      </c>
      <c r="E2258" s="95" t="s">
        <v>6643</v>
      </c>
      <c r="F2258" s="95" t="s">
        <v>6525</v>
      </c>
      <c r="G2258" s="95" t="s">
        <v>6525</v>
      </c>
      <c r="H2258" s="106">
        <v>5445.3490287716604</v>
      </c>
      <c r="I2258" s="16">
        <v>5408.18162751001</v>
      </c>
      <c r="J2258" s="94">
        <v>5445.3490287716604</v>
      </c>
    </row>
    <row r="2259" spans="1:10" x14ac:dyDescent="0.2">
      <c r="A2259" s="6" t="s">
        <v>2841</v>
      </c>
      <c r="B2259" s="1" t="s">
        <v>8740</v>
      </c>
      <c r="C2259" s="95" t="s">
        <v>6523</v>
      </c>
      <c r="D2259" s="95" t="s">
        <v>12672</v>
      </c>
      <c r="E2259" s="95" t="s">
        <v>6643</v>
      </c>
      <c r="F2259" s="95" t="s">
        <v>6524</v>
      </c>
      <c r="G2259" s="95" t="s">
        <v>6524</v>
      </c>
      <c r="H2259" s="106">
        <v>5218.1757486979204</v>
      </c>
      <c r="I2259" s="16">
        <v>5249.0264548884998</v>
      </c>
      <c r="J2259" s="94">
        <v>5218.1757486979204</v>
      </c>
    </row>
    <row r="2260" spans="1:10" x14ac:dyDescent="0.2">
      <c r="A2260" s="6" t="s">
        <v>2977</v>
      </c>
      <c r="B2260" s="1" t="s">
        <v>8741</v>
      </c>
      <c r="C2260" s="95" t="s">
        <v>6283</v>
      </c>
      <c r="D2260" s="95" t="s">
        <v>12672</v>
      </c>
      <c r="E2260" s="95" t="s">
        <v>6643</v>
      </c>
      <c r="F2260" s="95" t="s">
        <v>6526</v>
      </c>
      <c r="G2260" s="95" t="s">
        <v>6526</v>
      </c>
      <c r="H2260" s="106">
        <v>5151.31982421875</v>
      </c>
      <c r="I2260" s="16">
        <v>5332.6708532262701</v>
      </c>
      <c r="J2260" s="94">
        <v>5151.31982421875</v>
      </c>
    </row>
    <row r="2261" spans="1:10" x14ac:dyDescent="0.2">
      <c r="A2261" s="6" t="s">
        <v>5906</v>
      </c>
      <c r="B2261" s="1" t="s">
        <v>8742</v>
      </c>
      <c r="C2261" s="95" t="s">
        <v>6523</v>
      </c>
      <c r="D2261" s="95" t="s">
        <v>12672</v>
      </c>
      <c r="E2261" s="95" t="s">
        <v>6643</v>
      </c>
      <c r="F2261" s="95" t="s">
        <v>6532</v>
      </c>
      <c r="G2261" s="95" t="s">
        <v>6532</v>
      </c>
      <c r="H2261" s="106">
        <v>5308.9772581335601</v>
      </c>
      <c r="I2261" s="16">
        <v>5328.9265789152896</v>
      </c>
      <c r="J2261" s="94">
        <v>5308.9772581335601</v>
      </c>
    </row>
    <row r="2262" spans="1:10" x14ac:dyDescent="0.2">
      <c r="A2262" s="6" t="s">
        <v>2960</v>
      </c>
      <c r="B2262" s="1" t="s">
        <v>8743</v>
      </c>
      <c r="C2262" s="95" t="s">
        <v>6523</v>
      </c>
      <c r="D2262" s="95" t="s">
        <v>12672</v>
      </c>
      <c r="E2262" s="95" t="s">
        <v>6643</v>
      </c>
      <c r="F2262" s="95" t="s">
        <v>6600</v>
      </c>
      <c r="G2262" s="95" t="s">
        <v>6600</v>
      </c>
      <c r="H2262" s="106">
        <v>5342.9191011469402</v>
      </c>
      <c r="I2262" s="16">
        <v>5356.7755997734803</v>
      </c>
      <c r="J2262" s="94">
        <v>5342.9191011469402</v>
      </c>
    </row>
    <row r="2263" spans="1:10" x14ac:dyDescent="0.2">
      <c r="A2263" s="6" t="s">
        <v>2830</v>
      </c>
      <c r="B2263" s="1" t="s">
        <v>8744</v>
      </c>
      <c r="C2263" s="95" t="s">
        <v>6523</v>
      </c>
      <c r="D2263" s="95" t="s">
        <v>12672</v>
      </c>
      <c r="E2263" s="95" t="s">
        <v>6643</v>
      </c>
      <c r="F2263" s="95" t="s">
        <v>6531</v>
      </c>
      <c r="G2263" s="95" t="s">
        <v>6531</v>
      </c>
      <c r="H2263" s="106">
        <v>5271.1541680230002</v>
      </c>
      <c r="I2263" s="16">
        <v>5319.2149927836299</v>
      </c>
      <c r="J2263" s="94">
        <v>5271.1541680230002</v>
      </c>
    </row>
    <row r="2264" spans="1:10" x14ac:dyDescent="0.2">
      <c r="A2264" s="6" t="s">
        <v>2967</v>
      </c>
      <c r="B2264" s="1" t="s">
        <v>8745</v>
      </c>
      <c r="C2264" s="95" t="s">
        <v>6523</v>
      </c>
      <c r="D2264" s="95" t="s">
        <v>12672</v>
      </c>
      <c r="E2264" s="95" t="s">
        <v>6643</v>
      </c>
      <c r="F2264" s="95" t="s">
        <v>6600</v>
      </c>
      <c r="G2264" s="95" t="s">
        <v>6600</v>
      </c>
      <c r="H2264" s="106">
        <v>5210.9807128906205</v>
      </c>
      <c r="I2264" s="16">
        <v>5356.7755997734803</v>
      </c>
      <c r="J2264" s="94">
        <v>5210.9807128906205</v>
      </c>
    </row>
    <row r="2265" spans="1:10" x14ac:dyDescent="0.2">
      <c r="A2265" s="6" t="s">
        <v>2962</v>
      </c>
      <c r="B2265" s="1" t="s">
        <v>8746</v>
      </c>
      <c r="C2265" s="95" t="s">
        <v>6523</v>
      </c>
      <c r="D2265" s="95" t="s">
        <v>12672</v>
      </c>
      <c r="E2265" s="95" t="s">
        <v>6643</v>
      </c>
      <c r="F2265" s="95" t="s">
        <v>6600</v>
      </c>
      <c r="G2265" s="95" t="s">
        <v>6600</v>
      </c>
      <c r="H2265" s="106">
        <v>5293.9310058593701</v>
      </c>
      <c r="I2265" s="16">
        <v>5356.7755997734803</v>
      </c>
      <c r="J2265" s="94">
        <v>5293.9310058593701</v>
      </c>
    </row>
    <row r="2266" spans="1:10" x14ac:dyDescent="0.2">
      <c r="A2266" s="6" t="s">
        <v>5923</v>
      </c>
      <c r="B2266" s="1" t="s">
        <v>8747</v>
      </c>
      <c r="C2266" s="95" t="s">
        <v>6523</v>
      </c>
      <c r="D2266" s="95" t="s">
        <v>12672</v>
      </c>
      <c r="E2266" s="95" t="s">
        <v>6643</v>
      </c>
      <c r="F2266" s="95" t="s">
        <v>6529</v>
      </c>
      <c r="G2266" s="95" t="s">
        <v>6529</v>
      </c>
      <c r="H2266" s="106">
        <v>5186.2026475694402</v>
      </c>
      <c r="I2266" s="16">
        <v>5280.2960249737998</v>
      </c>
      <c r="J2266" s="94">
        <v>5186.2026475694402</v>
      </c>
    </row>
    <row r="2267" spans="1:10" x14ac:dyDescent="0.2">
      <c r="A2267" s="6" t="s">
        <v>2966</v>
      </c>
      <c r="B2267" s="1" t="s">
        <v>8748</v>
      </c>
      <c r="C2267" s="95" t="s">
        <v>6523</v>
      </c>
      <c r="D2267" s="95" t="s">
        <v>12672</v>
      </c>
      <c r="E2267" s="95" t="s">
        <v>6643</v>
      </c>
      <c r="F2267" s="95" t="s">
        <v>6600</v>
      </c>
      <c r="G2267" s="95" t="s">
        <v>6600</v>
      </c>
      <c r="H2267" s="106">
        <v>5425.7282427619502</v>
      </c>
      <c r="I2267" s="16">
        <v>5356.7755997734803</v>
      </c>
      <c r="J2267" s="94">
        <v>5425.7282427619502</v>
      </c>
    </row>
    <row r="2268" spans="1:10" x14ac:dyDescent="0.2">
      <c r="A2268" s="6" t="s">
        <v>5947</v>
      </c>
      <c r="B2268" s="1" t="s">
        <v>8749</v>
      </c>
      <c r="C2268" s="95" t="s">
        <v>6523</v>
      </c>
      <c r="D2268" s="95" t="s">
        <v>12672</v>
      </c>
      <c r="E2268" s="95" t="s">
        <v>6643</v>
      </c>
      <c r="F2268" s="95" t="s">
        <v>6601</v>
      </c>
      <c r="G2268" s="95" t="s">
        <v>6601</v>
      </c>
      <c r="H2268" s="106">
        <v>5376.8752826891496</v>
      </c>
      <c r="I2268" s="16">
        <v>5344.5901574262898</v>
      </c>
      <c r="J2268" s="94">
        <v>5376.8752826891496</v>
      </c>
    </row>
    <row r="2269" spans="1:10" x14ac:dyDescent="0.2">
      <c r="A2269" s="6" t="s">
        <v>2958</v>
      </c>
      <c r="B2269" s="1" t="s">
        <v>8750</v>
      </c>
      <c r="C2269" s="95" t="s">
        <v>6523</v>
      </c>
      <c r="D2269" s="95" t="s">
        <v>12672</v>
      </c>
      <c r="E2269" s="95" t="s">
        <v>6643</v>
      </c>
      <c r="F2269" s="95" t="s">
        <v>6600</v>
      </c>
      <c r="G2269" s="95" t="s">
        <v>6600</v>
      </c>
      <c r="H2269" s="106">
        <v>5366.9831891741096</v>
      </c>
      <c r="I2269" s="16">
        <v>5356.7755997734803</v>
      </c>
      <c r="J2269" s="94">
        <v>5366.9831891741096</v>
      </c>
    </row>
    <row r="2270" spans="1:10" x14ac:dyDescent="0.2">
      <c r="A2270" s="6" t="s">
        <v>2881</v>
      </c>
      <c r="B2270" s="1" t="s">
        <v>8751</v>
      </c>
      <c r="C2270" s="95" t="s">
        <v>6362</v>
      </c>
      <c r="D2270" s="95" t="s">
        <v>12672</v>
      </c>
      <c r="E2270" s="95" t="s">
        <v>6643</v>
      </c>
      <c r="F2270" s="95" t="s">
        <v>6521</v>
      </c>
      <c r="G2270" s="95" t="s">
        <v>6521</v>
      </c>
      <c r="H2270" s="106">
        <v>5344.8112527598496</v>
      </c>
      <c r="I2270" s="16">
        <v>5317.3275711495498</v>
      </c>
      <c r="J2270" s="94">
        <v>5344.8112527598496</v>
      </c>
    </row>
    <row r="2271" spans="1:10" x14ac:dyDescent="0.2">
      <c r="A2271" s="6" t="s">
        <v>2868</v>
      </c>
      <c r="B2271" s="1" t="s">
        <v>8752</v>
      </c>
      <c r="C2271" s="95" t="s">
        <v>6362</v>
      </c>
      <c r="D2271" s="95" t="s">
        <v>12672</v>
      </c>
      <c r="E2271" s="95" t="s">
        <v>6643</v>
      </c>
      <c r="F2271" s="95" t="s">
        <v>6521</v>
      </c>
      <c r="G2271" s="95" t="s">
        <v>6521</v>
      </c>
      <c r="H2271" s="106">
        <v>5305.1431297019699</v>
      </c>
      <c r="I2271" s="16">
        <v>5317.3275711495498</v>
      </c>
      <c r="J2271" s="94">
        <v>5305.1431297019699</v>
      </c>
    </row>
    <row r="2272" spans="1:10" x14ac:dyDescent="0.2">
      <c r="A2272" s="6" t="s">
        <v>5888</v>
      </c>
      <c r="B2272" s="1" t="s">
        <v>8753</v>
      </c>
      <c r="C2272" s="95" t="s">
        <v>6523</v>
      </c>
      <c r="D2272" s="95" t="s">
        <v>12672</v>
      </c>
      <c r="E2272" s="95" t="s">
        <v>6643</v>
      </c>
      <c r="F2272" s="95" t="s">
        <v>6530</v>
      </c>
      <c r="G2272" s="95" t="s">
        <v>6530</v>
      </c>
      <c r="H2272" s="106">
        <v>5217.1304168701199</v>
      </c>
      <c r="I2272" s="16">
        <v>5274.97074119439</v>
      </c>
      <c r="J2272" s="94">
        <v>5217.1304168701199</v>
      </c>
    </row>
    <row r="2273" spans="1:10" x14ac:dyDescent="0.2">
      <c r="A2273" s="6" t="s">
        <v>2987</v>
      </c>
      <c r="B2273" s="1" t="s">
        <v>8754</v>
      </c>
      <c r="C2273" s="95" t="s">
        <v>6283</v>
      </c>
      <c r="D2273" s="95" t="s">
        <v>12672</v>
      </c>
      <c r="E2273" s="95" t="s">
        <v>6643</v>
      </c>
      <c r="F2273" s="95" t="s">
        <v>6526</v>
      </c>
      <c r="G2273" s="95" t="s">
        <v>6526</v>
      </c>
      <c r="H2273" s="106">
        <v>5400.0617124496002</v>
      </c>
      <c r="I2273" s="16">
        <v>5332.6708532262701</v>
      </c>
      <c r="J2273" s="94">
        <v>5400.0617124496002</v>
      </c>
    </row>
    <row r="2274" spans="1:10" x14ac:dyDescent="0.2">
      <c r="A2274" s="6" t="s">
        <v>2950</v>
      </c>
      <c r="B2274" s="1" t="s">
        <v>8755</v>
      </c>
      <c r="C2274" s="95" t="s">
        <v>6523</v>
      </c>
      <c r="D2274" s="95" t="s">
        <v>12672</v>
      </c>
      <c r="E2274" s="95" t="s">
        <v>6643</v>
      </c>
      <c r="F2274" s="95" t="s">
        <v>6600</v>
      </c>
      <c r="G2274" s="95" t="s">
        <v>6600</v>
      </c>
      <c r="H2274" s="106">
        <v>5320.5932992788503</v>
      </c>
      <c r="I2274" s="16">
        <v>5356.7755997734803</v>
      </c>
      <c r="J2274" s="94">
        <v>5320.5932992788503</v>
      </c>
    </row>
    <row r="2275" spans="1:10" x14ac:dyDescent="0.2">
      <c r="A2275" s="6" t="s">
        <v>2862</v>
      </c>
      <c r="B2275" s="1" t="s">
        <v>8756</v>
      </c>
      <c r="C2275" s="95" t="s">
        <v>6362</v>
      </c>
      <c r="D2275" s="95" t="s">
        <v>12672</v>
      </c>
      <c r="E2275" s="95" t="s">
        <v>6643</v>
      </c>
      <c r="F2275" s="95" t="s">
        <v>6521</v>
      </c>
      <c r="G2275" s="95" t="s">
        <v>6521</v>
      </c>
      <c r="H2275" s="106">
        <v>5269.9732764991504</v>
      </c>
      <c r="I2275" s="16">
        <v>5317.3275711495498</v>
      </c>
      <c r="J2275" s="94">
        <v>5269.9732764991504</v>
      </c>
    </row>
    <row r="2276" spans="1:10" x14ac:dyDescent="0.2">
      <c r="A2276" s="6" t="s">
        <v>5892</v>
      </c>
      <c r="B2276" s="1" t="s">
        <v>8757</v>
      </c>
      <c r="C2276" s="95" t="s">
        <v>6523</v>
      </c>
      <c r="D2276" s="95" t="s">
        <v>12672</v>
      </c>
      <c r="E2276" s="95" t="s">
        <v>6643</v>
      </c>
      <c r="F2276" s="95" t="s">
        <v>6532</v>
      </c>
      <c r="G2276" s="95" t="s">
        <v>6532</v>
      </c>
      <c r="H2276" s="106">
        <v>5274.21141221788</v>
      </c>
      <c r="I2276" s="16">
        <v>5328.9265789152896</v>
      </c>
      <c r="J2276" s="94">
        <v>5274.21141221788</v>
      </c>
    </row>
    <row r="2277" spans="1:10" x14ac:dyDescent="0.2">
      <c r="A2277" s="6" t="s">
        <v>5950</v>
      </c>
      <c r="B2277" s="1" t="s">
        <v>8758</v>
      </c>
      <c r="C2277" s="95" t="s">
        <v>6523</v>
      </c>
      <c r="D2277" s="95" t="s">
        <v>12672</v>
      </c>
      <c r="E2277" s="95" t="s">
        <v>6643</v>
      </c>
      <c r="F2277" s="95" t="s">
        <v>6601</v>
      </c>
      <c r="G2277" s="95" t="s">
        <v>6601</v>
      </c>
      <c r="H2277" s="106">
        <v>5322.1795014881</v>
      </c>
      <c r="I2277" s="16">
        <v>5344.5901574262898</v>
      </c>
      <c r="J2277" s="94">
        <v>5322.1795014881</v>
      </c>
    </row>
    <row r="2278" spans="1:10" x14ac:dyDescent="0.2">
      <c r="A2278" s="6" t="s">
        <v>2865</v>
      </c>
      <c r="B2278" s="1" t="s">
        <v>8759</v>
      </c>
      <c r="C2278" s="95" t="s">
        <v>6362</v>
      </c>
      <c r="D2278" s="95" t="s">
        <v>12672</v>
      </c>
      <c r="E2278" s="95" t="s">
        <v>6643</v>
      </c>
      <c r="F2278" s="95" t="s">
        <v>6521</v>
      </c>
      <c r="G2278" s="95" t="s">
        <v>6521</v>
      </c>
      <c r="H2278" s="106">
        <v>5292.0491129557304</v>
      </c>
      <c r="I2278" s="16">
        <v>5317.3275711495498</v>
      </c>
      <c r="J2278" s="94">
        <v>5292.0491129557304</v>
      </c>
    </row>
    <row r="2279" spans="1:10" x14ac:dyDescent="0.2">
      <c r="A2279" s="6" t="s">
        <v>5965</v>
      </c>
      <c r="B2279" s="1" t="s">
        <v>8760</v>
      </c>
      <c r="C2279" s="95" t="s">
        <v>6523</v>
      </c>
      <c r="D2279" s="95" t="s">
        <v>12672</v>
      </c>
      <c r="E2279" s="95" t="s">
        <v>6643</v>
      </c>
      <c r="F2279" s="95" t="s">
        <v>6601</v>
      </c>
      <c r="G2279" s="95" t="s">
        <v>6601</v>
      </c>
      <c r="H2279" s="106">
        <v>5343.6436253597903</v>
      </c>
      <c r="I2279" s="16">
        <v>5344.5901574262898</v>
      </c>
      <c r="J2279" s="94">
        <v>5343.6436253597903</v>
      </c>
    </row>
    <row r="2280" spans="1:10" x14ac:dyDescent="0.2">
      <c r="A2280" s="6" t="s">
        <v>5921</v>
      </c>
      <c r="B2280" s="1" t="s">
        <v>8761</v>
      </c>
      <c r="C2280" s="95" t="s">
        <v>6523</v>
      </c>
      <c r="D2280" s="95" t="s">
        <v>12672</v>
      </c>
      <c r="E2280" s="95" t="s">
        <v>6643</v>
      </c>
      <c r="F2280" s="95" t="s">
        <v>6529</v>
      </c>
      <c r="G2280" s="95" t="s">
        <v>6529</v>
      </c>
      <c r="H2280" s="106">
        <v>5228.8160807291697</v>
      </c>
      <c r="I2280" s="16">
        <v>5280.2960249737998</v>
      </c>
      <c r="J2280" s="94">
        <v>5228.8160807291697</v>
      </c>
    </row>
    <row r="2281" spans="1:10" x14ac:dyDescent="0.2">
      <c r="A2281" s="6" t="s">
        <v>2980</v>
      </c>
      <c r="B2281" s="1" t="s">
        <v>8762</v>
      </c>
      <c r="C2281" s="95" t="s">
        <v>6283</v>
      </c>
      <c r="D2281" s="95" t="s">
        <v>12672</v>
      </c>
      <c r="E2281" s="95" t="s">
        <v>6643</v>
      </c>
      <c r="F2281" s="95" t="s">
        <v>6525</v>
      </c>
      <c r="G2281" s="95" t="s">
        <v>6525</v>
      </c>
      <c r="H2281" s="106">
        <v>5397.1473632812504</v>
      </c>
      <c r="I2281" s="16">
        <v>5408.18162751001</v>
      </c>
      <c r="J2281" s="94">
        <v>5397.1473632812504</v>
      </c>
    </row>
    <row r="2282" spans="1:10" x14ac:dyDescent="0.2">
      <c r="A2282" s="6" t="s">
        <v>2954</v>
      </c>
      <c r="B2282" s="1" t="s">
        <v>8763</v>
      </c>
      <c r="C2282" s="95" t="s">
        <v>6523</v>
      </c>
      <c r="D2282" s="95" t="s">
        <v>12672</v>
      </c>
      <c r="E2282" s="95" t="s">
        <v>6643</v>
      </c>
      <c r="F2282" s="95" t="s">
        <v>6600</v>
      </c>
      <c r="G2282" s="95" t="s">
        <v>6600</v>
      </c>
      <c r="H2282" s="106">
        <v>5283.6471354166697</v>
      </c>
      <c r="I2282" s="16">
        <v>5356.7755997734803</v>
      </c>
      <c r="J2282" s="94">
        <v>5283.6471354166697</v>
      </c>
    </row>
    <row r="2283" spans="1:10" x14ac:dyDescent="0.2">
      <c r="A2283" s="6" t="s">
        <v>2951</v>
      </c>
      <c r="B2283" s="1" t="s">
        <v>8764</v>
      </c>
      <c r="C2283" s="95" t="s">
        <v>6523</v>
      </c>
      <c r="D2283" s="95" t="s">
        <v>12672</v>
      </c>
      <c r="E2283" s="95" t="s">
        <v>6643</v>
      </c>
      <c r="F2283" s="95" t="s">
        <v>6600</v>
      </c>
      <c r="G2283" s="95" t="s">
        <v>6600</v>
      </c>
      <c r="H2283" s="106">
        <v>5321.9331531059497</v>
      </c>
      <c r="I2283" s="16">
        <v>5356.7755997734803</v>
      </c>
      <c r="J2283" s="94">
        <v>5321.9331531059497</v>
      </c>
    </row>
    <row r="2284" spans="1:10" x14ac:dyDescent="0.2">
      <c r="A2284" s="6" t="s">
        <v>2866</v>
      </c>
      <c r="B2284" s="1" t="s">
        <v>8765</v>
      </c>
      <c r="C2284" s="95" t="s">
        <v>6362</v>
      </c>
      <c r="D2284" s="95" t="s">
        <v>12672</v>
      </c>
      <c r="E2284" s="95" t="s">
        <v>6643</v>
      </c>
      <c r="F2284" s="95" t="s">
        <v>6521</v>
      </c>
      <c r="G2284" s="95" t="s">
        <v>6521</v>
      </c>
      <c r="H2284" s="106">
        <v>5291.3936889648403</v>
      </c>
      <c r="I2284" s="16">
        <v>5317.3275711495498</v>
      </c>
      <c r="J2284" s="94">
        <v>5291.3936889648403</v>
      </c>
    </row>
    <row r="2285" spans="1:10" x14ac:dyDescent="0.2">
      <c r="A2285" s="6" t="s">
        <v>2828</v>
      </c>
      <c r="B2285" s="1" t="s">
        <v>8766</v>
      </c>
      <c r="C2285" s="95" t="s">
        <v>6523</v>
      </c>
      <c r="D2285" s="95" t="s">
        <v>12672</v>
      </c>
      <c r="E2285" s="95" t="s">
        <v>6643</v>
      </c>
      <c r="F2285" s="95" t="s">
        <v>6531</v>
      </c>
      <c r="G2285" s="95" t="s">
        <v>6531</v>
      </c>
      <c r="H2285" s="106">
        <v>5262.1648856026804</v>
      </c>
      <c r="I2285" s="16">
        <v>5319.2149927836299</v>
      </c>
      <c r="J2285" s="94">
        <v>5262.1648856026804</v>
      </c>
    </row>
    <row r="2286" spans="1:10" x14ac:dyDescent="0.2">
      <c r="A2286" s="6" t="s">
        <v>2874</v>
      </c>
      <c r="B2286" s="1" t="s">
        <v>7921</v>
      </c>
      <c r="C2286" s="95" t="s">
        <v>6362</v>
      </c>
      <c r="D2286" s="95" t="s">
        <v>12672</v>
      </c>
      <c r="E2286" s="95" t="s">
        <v>6643</v>
      </c>
      <c r="F2286" s="95" t="s">
        <v>6527</v>
      </c>
      <c r="G2286" s="95" t="s">
        <v>6527</v>
      </c>
      <c r="H2286" s="106">
        <v>5307.8717334602497</v>
      </c>
      <c r="I2286" s="16">
        <v>5339.0492596431804</v>
      </c>
      <c r="J2286" s="94">
        <v>5307.8717334602497</v>
      </c>
    </row>
    <row r="2287" spans="1:10" x14ac:dyDescent="0.2">
      <c r="A2287" s="6" t="s">
        <v>5904</v>
      </c>
      <c r="B2287" s="1" t="s">
        <v>8767</v>
      </c>
      <c r="C2287" s="95" t="s">
        <v>6523</v>
      </c>
      <c r="D2287" s="95" t="s">
        <v>12672</v>
      </c>
      <c r="E2287" s="95" t="s">
        <v>6643</v>
      </c>
      <c r="F2287" s="95" t="s">
        <v>6532</v>
      </c>
      <c r="G2287" s="95" t="s">
        <v>6532</v>
      </c>
      <c r="H2287" s="106">
        <v>5261.6673803084896</v>
      </c>
      <c r="I2287" s="16">
        <v>5328.9265789152896</v>
      </c>
      <c r="J2287" s="94">
        <v>5261.6673803084896</v>
      </c>
    </row>
    <row r="2288" spans="1:10" x14ac:dyDescent="0.2">
      <c r="A2288" s="6" t="s">
        <v>2969</v>
      </c>
      <c r="B2288" s="1" t="s">
        <v>12722</v>
      </c>
      <c r="C2288" s="95" t="s">
        <v>6523</v>
      </c>
      <c r="D2288" s="95" t="s">
        <v>12672</v>
      </c>
      <c r="E2288" s="95" t="s">
        <v>6643</v>
      </c>
      <c r="F2288" s="95" t="s">
        <v>6600</v>
      </c>
      <c r="G2288" s="95" t="s">
        <v>6600</v>
      </c>
      <c r="H2288" s="106">
        <v>5263.3500037560098</v>
      </c>
      <c r="I2288" s="16">
        <v>5356.7755997734803</v>
      </c>
      <c r="J2288" s="94">
        <v>5263.3500037560098</v>
      </c>
    </row>
    <row r="2289" spans="1:10" x14ac:dyDescent="0.2">
      <c r="A2289" s="6" t="s">
        <v>5889</v>
      </c>
      <c r="B2289" s="1" t="s">
        <v>8768</v>
      </c>
      <c r="C2289" s="95" t="s">
        <v>6523</v>
      </c>
      <c r="D2289" s="95" t="s">
        <v>12672</v>
      </c>
      <c r="E2289" s="95" t="s">
        <v>6643</v>
      </c>
      <c r="F2289" s="95" t="s">
        <v>6532</v>
      </c>
      <c r="G2289" s="95" t="s">
        <v>6532</v>
      </c>
      <c r="H2289" s="106">
        <v>5310.1603393554697</v>
      </c>
      <c r="I2289" s="16">
        <v>5328.9265789152896</v>
      </c>
      <c r="J2289" s="94">
        <v>5310.1603393554697</v>
      </c>
    </row>
    <row r="2290" spans="1:10" x14ac:dyDescent="0.2">
      <c r="A2290" s="6" t="s">
        <v>5953</v>
      </c>
      <c r="B2290" s="1" t="s">
        <v>12335</v>
      </c>
      <c r="C2290" s="95" t="s">
        <v>6523</v>
      </c>
      <c r="D2290" s="95" t="s">
        <v>12672</v>
      </c>
      <c r="E2290" s="95" t="s">
        <v>6643</v>
      </c>
      <c r="F2290" s="95" t="s">
        <v>6601</v>
      </c>
      <c r="G2290" s="95" t="s">
        <v>6601</v>
      </c>
      <c r="H2290" s="106">
        <v>5223.6110442405497</v>
      </c>
      <c r="I2290" s="16">
        <v>5344.5901574262898</v>
      </c>
      <c r="J2290" s="94">
        <v>5223.6110442405497</v>
      </c>
    </row>
    <row r="2291" spans="1:10" x14ac:dyDescent="0.2">
      <c r="A2291" s="6" t="s">
        <v>5914</v>
      </c>
      <c r="B2291" s="1" t="s">
        <v>8769</v>
      </c>
      <c r="C2291" s="95" t="s">
        <v>6523</v>
      </c>
      <c r="D2291" s="95" t="s">
        <v>12672</v>
      </c>
      <c r="E2291" s="95" t="s">
        <v>6643</v>
      </c>
      <c r="F2291" s="95" t="s">
        <v>6532</v>
      </c>
      <c r="G2291" s="95" t="s">
        <v>6532</v>
      </c>
      <c r="H2291" s="106">
        <v>5272.9110243055602</v>
      </c>
      <c r="I2291" s="16">
        <v>5328.9265789152896</v>
      </c>
      <c r="J2291" s="94">
        <v>5272.9110243055602</v>
      </c>
    </row>
    <row r="2292" spans="1:10" x14ac:dyDescent="0.2">
      <c r="A2292" s="6" t="s">
        <v>2959</v>
      </c>
      <c r="B2292" s="1" t="s">
        <v>8770</v>
      </c>
      <c r="C2292" s="95" t="s">
        <v>6523</v>
      </c>
      <c r="D2292" s="95" t="s">
        <v>12672</v>
      </c>
      <c r="E2292" s="95" t="s">
        <v>6643</v>
      </c>
      <c r="F2292" s="95" t="s">
        <v>6600</v>
      </c>
      <c r="G2292" s="95" t="s">
        <v>6600</v>
      </c>
      <c r="H2292" s="106">
        <v>5298.5193737399204</v>
      </c>
      <c r="I2292" s="16">
        <v>5356.7755997734803</v>
      </c>
      <c r="J2292" s="94">
        <v>5298.5193737399204</v>
      </c>
    </row>
    <row r="2293" spans="1:10" x14ac:dyDescent="0.2">
      <c r="A2293" s="6" t="s">
        <v>5957</v>
      </c>
      <c r="B2293" s="1" t="s">
        <v>8771</v>
      </c>
      <c r="C2293" s="95" t="s">
        <v>6523</v>
      </c>
      <c r="D2293" s="95" t="s">
        <v>12672</v>
      </c>
      <c r="E2293" s="95" t="s">
        <v>6643</v>
      </c>
      <c r="F2293" s="95" t="s">
        <v>6601</v>
      </c>
      <c r="G2293" s="95" t="s">
        <v>6601</v>
      </c>
      <c r="H2293" s="106">
        <v>5292.8935102982996</v>
      </c>
      <c r="I2293" s="16">
        <v>5344.5901574262898</v>
      </c>
      <c r="J2293" s="94">
        <v>5292.8935102982996</v>
      </c>
    </row>
    <row r="2294" spans="1:10" x14ac:dyDescent="0.2">
      <c r="A2294" s="6" t="s">
        <v>2823</v>
      </c>
      <c r="B2294" s="1" t="s">
        <v>8772</v>
      </c>
      <c r="C2294" s="95" t="s">
        <v>6523</v>
      </c>
      <c r="D2294" s="95" t="s">
        <v>12672</v>
      </c>
      <c r="E2294" s="95" t="s">
        <v>6643</v>
      </c>
      <c r="F2294" s="95" t="s">
        <v>6528</v>
      </c>
      <c r="G2294" s="95" t="s">
        <v>6528</v>
      </c>
      <c r="H2294" s="106">
        <v>5227.78517659505</v>
      </c>
      <c r="I2294" s="16">
        <v>5329.7671488852102</v>
      </c>
      <c r="J2294" s="94">
        <v>5227.78517659505</v>
      </c>
    </row>
    <row r="2295" spans="1:10" x14ac:dyDescent="0.2">
      <c r="A2295" s="6" t="s">
        <v>5919</v>
      </c>
      <c r="B2295" s="1" t="s">
        <v>8773</v>
      </c>
      <c r="C2295" s="95" t="s">
        <v>6523</v>
      </c>
      <c r="D2295" s="95" t="s">
        <v>12672</v>
      </c>
      <c r="E2295" s="95" t="s">
        <v>6643</v>
      </c>
      <c r="F2295" s="95" t="s">
        <v>6532</v>
      </c>
      <c r="G2295" s="95" t="s">
        <v>6532</v>
      </c>
      <c r="H2295" s="106">
        <v>5341.6953404017904</v>
      </c>
      <c r="I2295" s="16">
        <v>5328.9265789152896</v>
      </c>
      <c r="J2295" s="94">
        <v>5341.6953404017904</v>
      </c>
    </row>
    <row r="2296" spans="1:10" x14ac:dyDescent="0.2">
      <c r="A2296" s="6" t="s">
        <v>2955</v>
      </c>
      <c r="B2296" s="1" t="s">
        <v>8774</v>
      </c>
      <c r="C2296" s="95" t="s">
        <v>6523</v>
      </c>
      <c r="D2296" s="95" t="s">
        <v>12672</v>
      </c>
      <c r="E2296" s="95" t="s">
        <v>6643</v>
      </c>
      <c r="F2296" s="95" t="s">
        <v>6600</v>
      </c>
      <c r="G2296" s="95" t="s">
        <v>6600</v>
      </c>
      <c r="H2296" s="106">
        <v>5413.5040900117601</v>
      </c>
      <c r="I2296" s="16">
        <v>5356.7755997734803</v>
      </c>
      <c r="J2296" s="94">
        <v>5413.5040900117601</v>
      </c>
    </row>
    <row r="2297" spans="1:10" x14ac:dyDescent="0.2">
      <c r="A2297" s="6" t="s">
        <v>2826</v>
      </c>
      <c r="B2297" s="1" t="s">
        <v>12336</v>
      </c>
      <c r="C2297" s="95" t="s">
        <v>6523</v>
      </c>
      <c r="D2297" s="95" t="s">
        <v>12672</v>
      </c>
      <c r="E2297" s="95" t="s">
        <v>6643</v>
      </c>
      <c r="F2297" s="95" t="s">
        <v>6528</v>
      </c>
      <c r="G2297" s="95" t="s">
        <v>6528</v>
      </c>
      <c r="H2297" s="106">
        <v>5104.4665222167996</v>
      </c>
      <c r="I2297" s="16">
        <v>5329.7671488852102</v>
      </c>
      <c r="J2297" s="94">
        <v>5104.4665222167996</v>
      </c>
    </row>
    <row r="2298" spans="1:10" x14ac:dyDescent="0.2">
      <c r="A2298" s="6" t="s">
        <v>5926</v>
      </c>
      <c r="B2298" s="1" t="s">
        <v>8775</v>
      </c>
      <c r="C2298" s="95" t="s">
        <v>6523</v>
      </c>
      <c r="D2298" s="95" t="s">
        <v>12672</v>
      </c>
      <c r="E2298" s="95" t="s">
        <v>6643</v>
      </c>
      <c r="F2298" s="95" t="s">
        <v>6522</v>
      </c>
      <c r="G2298" s="95" t="s">
        <v>6522</v>
      </c>
      <c r="H2298" s="106">
        <v>5273.4009728064902</v>
      </c>
      <c r="I2298" s="16">
        <v>5251.5613030849399</v>
      </c>
      <c r="J2298" s="94">
        <v>5273.4009728064902</v>
      </c>
    </row>
    <row r="2299" spans="1:10" x14ac:dyDescent="0.2">
      <c r="A2299" s="6" t="s">
        <v>2852</v>
      </c>
      <c r="B2299" s="1" t="s">
        <v>8776</v>
      </c>
      <c r="C2299" s="95" t="s">
        <v>6362</v>
      </c>
      <c r="D2299" s="95" t="s">
        <v>12672</v>
      </c>
      <c r="E2299" s="95" t="s">
        <v>6643</v>
      </c>
      <c r="F2299" s="95" t="s">
        <v>6527</v>
      </c>
      <c r="G2299" s="95" t="s">
        <v>6527</v>
      </c>
      <c r="H2299" s="106">
        <v>5500.2601702008897</v>
      </c>
      <c r="I2299" s="16">
        <v>5339.0492596431804</v>
      </c>
      <c r="J2299" s="94">
        <v>5500.2601702008897</v>
      </c>
    </row>
    <row r="2300" spans="1:10" x14ac:dyDescent="0.2">
      <c r="A2300" s="6" t="s">
        <v>2858</v>
      </c>
      <c r="B2300" s="1" t="s">
        <v>8777</v>
      </c>
      <c r="C2300" s="95" t="s">
        <v>6362</v>
      </c>
      <c r="D2300" s="95" t="s">
        <v>12672</v>
      </c>
      <c r="E2300" s="95" t="s">
        <v>6643</v>
      </c>
      <c r="F2300" s="95" t="s">
        <v>6521</v>
      </c>
      <c r="G2300" s="95" t="s">
        <v>6521</v>
      </c>
      <c r="H2300" s="106">
        <v>5316.5879997702204</v>
      </c>
      <c r="I2300" s="16">
        <v>5317.3275711495498</v>
      </c>
      <c r="J2300" s="94">
        <v>5316.5879997702204</v>
      </c>
    </row>
    <row r="2301" spans="1:10" x14ac:dyDescent="0.2">
      <c r="A2301" s="6" t="s">
        <v>2849</v>
      </c>
      <c r="B2301" s="1" t="s">
        <v>8778</v>
      </c>
      <c r="C2301" s="95" t="s">
        <v>6523</v>
      </c>
      <c r="D2301" s="95" t="s">
        <v>12672</v>
      </c>
      <c r="E2301" s="95" t="s">
        <v>6643</v>
      </c>
      <c r="F2301" s="95" t="s">
        <v>6531</v>
      </c>
      <c r="G2301" s="95" t="s">
        <v>6531</v>
      </c>
      <c r="H2301" s="106">
        <v>5294.3404376055696</v>
      </c>
      <c r="I2301" s="16">
        <v>5319.2149927836299</v>
      </c>
      <c r="J2301" s="94">
        <v>5294.3404376055696</v>
      </c>
    </row>
    <row r="2302" spans="1:10" x14ac:dyDescent="0.2">
      <c r="A2302" s="6" t="s">
        <v>5924</v>
      </c>
      <c r="B2302" s="1" t="s">
        <v>8779</v>
      </c>
      <c r="C2302" s="95" t="s">
        <v>6523</v>
      </c>
      <c r="D2302" s="95" t="s">
        <v>12672</v>
      </c>
      <c r="E2302" s="95" t="s">
        <v>6643</v>
      </c>
      <c r="F2302" s="95" t="s">
        <v>6522</v>
      </c>
      <c r="G2302" s="95" t="s">
        <v>6522</v>
      </c>
      <c r="H2302" s="106">
        <v>5231.9663173130602</v>
      </c>
      <c r="I2302" s="16">
        <v>5251.5613030849399</v>
      </c>
      <c r="J2302" s="94">
        <v>5231.9663173130602</v>
      </c>
    </row>
    <row r="2303" spans="1:10" x14ac:dyDescent="0.2">
      <c r="A2303" s="6" t="s">
        <v>5960</v>
      </c>
      <c r="B2303" s="1" t="s">
        <v>8780</v>
      </c>
      <c r="C2303" s="95" t="s">
        <v>6523</v>
      </c>
      <c r="D2303" s="95" t="s">
        <v>12672</v>
      </c>
      <c r="E2303" s="95" t="s">
        <v>6643</v>
      </c>
      <c r="F2303" s="95" t="s">
        <v>6601</v>
      </c>
      <c r="G2303" s="95" t="s">
        <v>6601</v>
      </c>
      <c r="H2303" s="106">
        <v>5570.2723173253698</v>
      </c>
      <c r="I2303" s="16">
        <v>5344.5901574262898</v>
      </c>
      <c r="J2303" s="94">
        <v>5570.2723173253698</v>
      </c>
    </row>
    <row r="2304" spans="1:10" x14ac:dyDescent="0.2">
      <c r="A2304" s="6" t="s">
        <v>2970</v>
      </c>
      <c r="B2304" s="1" t="s">
        <v>8781</v>
      </c>
      <c r="C2304" s="95" t="s">
        <v>6523</v>
      </c>
      <c r="D2304" s="95" t="s">
        <v>12672</v>
      </c>
      <c r="E2304" s="95" t="s">
        <v>6643</v>
      </c>
      <c r="F2304" s="95" t="s">
        <v>6600</v>
      </c>
      <c r="G2304" s="95" t="s">
        <v>6600</v>
      </c>
      <c r="H2304" s="106">
        <v>5358.7348327636701</v>
      </c>
      <c r="I2304" s="16">
        <v>5356.7755997734803</v>
      </c>
      <c r="J2304" s="94">
        <v>5358.7348327636701</v>
      </c>
    </row>
    <row r="2305" spans="1:10" x14ac:dyDescent="0.2">
      <c r="A2305" s="6" t="s">
        <v>5925</v>
      </c>
      <c r="B2305" s="1" t="s">
        <v>8782</v>
      </c>
      <c r="C2305" s="95" t="s">
        <v>6523</v>
      </c>
      <c r="D2305" s="95" t="s">
        <v>12672</v>
      </c>
      <c r="E2305" s="95" t="s">
        <v>6643</v>
      </c>
      <c r="F2305" s="95" t="s">
        <v>6529</v>
      </c>
      <c r="G2305" s="95" t="s">
        <v>6529</v>
      </c>
      <c r="H2305" s="106">
        <v>5411.39138997396</v>
      </c>
      <c r="I2305" s="16">
        <v>5280.2960249737998</v>
      </c>
      <c r="J2305" s="94">
        <v>5411.39138997396</v>
      </c>
    </row>
    <row r="2306" spans="1:10" x14ac:dyDescent="0.2">
      <c r="A2306" s="6" t="s">
        <v>5931</v>
      </c>
      <c r="B2306" s="1" t="s">
        <v>8783</v>
      </c>
      <c r="C2306" s="95" t="s">
        <v>6523</v>
      </c>
      <c r="D2306" s="95" t="s">
        <v>12672</v>
      </c>
      <c r="E2306" s="95" t="s">
        <v>6643</v>
      </c>
      <c r="F2306" s="95" t="s">
        <v>6522</v>
      </c>
      <c r="G2306" s="95" t="s">
        <v>6522</v>
      </c>
      <c r="H2306" s="106">
        <v>5232.9927001953101</v>
      </c>
      <c r="I2306" s="16">
        <v>5251.5613030849399</v>
      </c>
      <c r="J2306" s="94">
        <v>5232.9927001953101</v>
      </c>
    </row>
    <row r="2307" spans="1:10" x14ac:dyDescent="0.2">
      <c r="A2307" s="6" t="s">
        <v>5899</v>
      </c>
      <c r="B2307" s="1" t="s">
        <v>8784</v>
      </c>
      <c r="C2307" s="95" t="s">
        <v>6523</v>
      </c>
      <c r="D2307" s="95" t="s">
        <v>12672</v>
      </c>
      <c r="E2307" s="95" t="s">
        <v>6643</v>
      </c>
      <c r="F2307" s="95" t="s">
        <v>6532</v>
      </c>
      <c r="G2307" s="95" t="s">
        <v>6532</v>
      </c>
      <c r="H2307" s="106">
        <v>5284.3958333333303</v>
      </c>
      <c r="I2307" s="16">
        <v>5328.9265789152896</v>
      </c>
      <c r="J2307" s="94">
        <v>5284.3958333333303</v>
      </c>
    </row>
    <row r="2308" spans="1:10" x14ac:dyDescent="0.2">
      <c r="A2308" s="6" t="s">
        <v>2949</v>
      </c>
      <c r="B2308" s="1" t="s">
        <v>8785</v>
      </c>
      <c r="C2308" s="95" t="s">
        <v>6523</v>
      </c>
      <c r="D2308" s="95" t="s">
        <v>12672</v>
      </c>
      <c r="E2308" s="95" t="s">
        <v>6643</v>
      </c>
      <c r="F2308" s="95" t="s">
        <v>6600</v>
      </c>
      <c r="G2308" s="95" t="s">
        <v>6600</v>
      </c>
      <c r="H2308" s="106">
        <v>5355.0938906250003</v>
      </c>
      <c r="I2308" s="16">
        <v>5356.7755997734803</v>
      </c>
      <c r="J2308" s="94">
        <v>5355.0938906250003</v>
      </c>
    </row>
    <row r="2309" spans="1:10" x14ac:dyDescent="0.2">
      <c r="A2309" s="6" t="s">
        <v>5898</v>
      </c>
      <c r="B2309" s="1" t="s">
        <v>8786</v>
      </c>
      <c r="C2309" s="95" t="s">
        <v>6523</v>
      </c>
      <c r="D2309" s="95" t="s">
        <v>12672</v>
      </c>
      <c r="E2309" s="95" t="s">
        <v>6643</v>
      </c>
      <c r="F2309" s="95" t="s">
        <v>6532</v>
      </c>
      <c r="G2309" s="95" t="s">
        <v>6532</v>
      </c>
      <c r="H2309" s="106">
        <v>5338.6685221354201</v>
      </c>
      <c r="I2309" s="16">
        <v>5328.9265789152896</v>
      </c>
      <c r="J2309" s="94">
        <v>5338.6685221354201</v>
      </c>
    </row>
    <row r="2310" spans="1:10" x14ac:dyDescent="0.2">
      <c r="A2310" s="6" t="s">
        <v>5941</v>
      </c>
      <c r="B2310" s="1" t="s">
        <v>8787</v>
      </c>
      <c r="C2310" s="95" t="s">
        <v>6523</v>
      </c>
      <c r="D2310" s="95" t="s">
        <v>12672</v>
      </c>
      <c r="E2310" s="95" t="s">
        <v>6643</v>
      </c>
      <c r="F2310" s="95" t="s">
        <v>6529</v>
      </c>
      <c r="G2310" s="95" t="s">
        <v>6529</v>
      </c>
      <c r="H2310" s="106">
        <v>5355.1785673253698</v>
      </c>
      <c r="I2310" s="16">
        <v>5280.2960249737998</v>
      </c>
      <c r="J2310" s="94">
        <v>5355.1785673253698</v>
      </c>
    </row>
    <row r="2311" spans="1:10" x14ac:dyDescent="0.2">
      <c r="A2311" s="6" t="s">
        <v>2863</v>
      </c>
      <c r="B2311" s="1" t="s">
        <v>8788</v>
      </c>
      <c r="C2311" s="95" t="s">
        <v>6362</v>
      </c>
      <c r="D2311" s="95" t="s">
        <v>12672</v>
      </c>
      <c r="E2311" s="95" t="s">
        <v>6643</v>
      </c>
      <c r="F2311" s="95" t="s">
        <v>6527</v>
      </c>
      <c r="G2311" s="95" t="s">
        <v>6527</v>
      </c>
      <c r="H2311" s="106">
        <v>5308.8551055163898</v>
      </c>
      <c r="I2311" s="16">
        <v>5339.0492596431804</v>
      </c>
      <c r="J2311" s="94">
        <v>5308.8551055163898</v>
      </c>
    </row>
    <row r="2312" spans="1:10" x14ac:dyDescent="0.2">
      <c r="A2312" s="6" t="s">
        <v>2998</v>
      </c>
      <c r="B2312" s="1" t="s">
        <v>8789</v>
      </c>
      <c r="C2312" s="95" t="s">
        <v>6283</v>
      </c>
      <c r="D2312" s="95" t="s">
        <v>12672</v>
      </c>
      <c r="E2312" s="95" t="s">
        <v>6643</v>
      </c>
      <c r="F2312" s="95" t="s">
        <v>6526</v>
      </c>
      <c r="G2312" s="95" t="s">
        <v>6526</v>
      </c>
      <c r="H2312" s="106">
        <v>5302.3269581980503</v>
      </c>
      <c r="I2312" s="16">
        <v>5332.6708532262701</v>
      </c>
      <c r="J2312" s="94">
        <v>5302.3269581980503</v>
      </c>
    </row>
    <row r="2313" spans="1:10" x14ac:dyDescent="0.2">
      <c r="A2313" s="6" t="s">
        <v>5909</v>
      </c>
      <c r="B2313" s="1" t="s">
        <v>8790</v>
      </c>
      <c r="C2313" s="95" t="s">
        <v>6523</v>
      </c>
      <c r="D2313" s="95" t="s">
        <v>12672</v>
      </c>
      <c r="E2313" s="95" t="s">
        <v>6643</v>
      </c>
      <c r="F2313" s="95" t="s">
        <v>6532</v>
      </c>
      <c r="G2313" s="95" t="s">
        <v>6532</v>
      </c>
      <c r="H2313" s="106">
        <v>5387.8665216619302</v>
      </c>
      <c r="I2313" s="16">
        <v>5328.9265789152896</v>
      </c>
      <c r="J2313" s="94">
        <v>5387.8665216619302</v>
      </c>
    </row>
    <row r="2314" spans="1:10" x14ac:dyDescent="0.2">
      <c r="A2314" s="6" t="s">
        <v>2833</v>
      </c>
      <c r="B2314" s="1" t="s">
        <v>8791</v>
      </c>
      <c r="C2314" s="95" t="s">
        <v>6523</v>
      </c>
      <c r="D2314" s="95" t="s">
        <v>12672</v>
      </c>
      <c r="E2314" s="95" t="s">
        <v>6643</v>
      </c>
      <c r="F2314" s="95" t="s">
        <v>6531</v>
      </c>
      <c r="G2314" s="95" t="s">
        <v>6531</v>
      </c>
      <c r="H2314" s="106">
        <v>5231.4720131478698</v>
      </c>
      <c r="I2314" s="16">
        <v>5319.2149927836299</v>
      </c>
      <c r="J2314" s="94">
        <v>5231.4720131478698</v>
      </c>
    </row>
    <row r="2315" spans="1:10" x14ac:dyDescent="0.2">
      <c r="A2315" s="6" t="s">
        <v>5891</v>
      </c>
      <c r="B2315" s="1" t="s">
        <v>8792</v>
      </c>
      <c r="C2315" s="95" t="s">
        <v>6523</v>
      </c>
      <c r="D2315" s="95" t="s">
        <v>12672</v>
      </c>
      <c r="E2315" s="95" t="s">
        <v>6643</v>
      </c>
      <c r="F2315" s="95" t="s">
        <v>6532</v>
      </c>
      <c r="G2315" s="95" t="s">
        <v>6532</v>
      </c>
      <c r="H2315" s="106">
        <v>5195.1878616898102</v>
      </c>
      <c r="I2315" s="16">
        <v>5328.9265789152896</v>
      </c>
      <c r="J2315" s="94">
        <v>5195.1878616898102</v>
      </c>
    </row>
    <row r="2316" spans="1:10" x14ac:dyDescent="0.2">
      <c r="A2316" s="6" t="s">
        <v>5916</v>
      </c>
      <c r="B2316" s="1" t="s">
        <v>8793</v>
      </c>
      <c r="C2316" s="95" t="s">
        <v>6523</v>
      </c>
      <c r="D2316" s="95" t="s">
        <v>12672</v>
      </c>
      <c r="E2316" s="95" t="s">
        <v>6643</v>
      </c>
      <c r="F2316" s="95" t="s">
        <v>6530</v>
      </c>
      <c r="G2316" s="95" t="s">
        <v>6530</v>
      </c>
      <c r="H2316" s="106">
        <v>5351.1208274147702</v>
      </c>
      <c r="I2316" s="16">
        <v>5274.97074119439</v>
      </c>
      <c r="J2316" s="94">
        <v>5351.1208274147702</v>
      </c>
    </row>
    <row r="2317" spans="1:10" x14ac:dyDescent="0.2">
      <c r="A2317" s="6" t="s">
        <v>5939</v>
      </c>
      <c r="B2317" s="1" t="s">
        <v>8794</v>
      </c>
      <c r="C2317" s="95" t="s">
        <v>6523</v>
      </c>
      <c r="D2317" s="95" t="s">
        <v>12672</v>
      </c>
      <c r="E2317" s="95" t="s">
        <v>6643</v>
      </c>
      <c r="F2317" s="95" t="s">
        <v>6529</v>
      </c>
      <c r="G2317" s="95" t="s">
        <v>6529</v>
      </c>
      <c r="H2317" s="106">
        <v>5334.7896919710101</v>
      </c>
      <c r="I2317" s="16">
        <v>5280.2960249737998</v>
      </c>
      <c r="J2317" s="94">
        <v>5334.7896919710101</v>
      </c>
    </row>
    <row r="2318" spans="1:10" x14ac:dyDescent="0.2">
      <c r="A2318" s="6" t="s">
        <v>5942</v>
      </c>
      <c r="B2318" s="1" t="s">
        <v>12337</v>
      </c>
      <c r="C2318" s="95" t="s">
        <v>6523</v>
      </c>
      <c r="D2318" s="95" t="s">
        <v>12672</v>
      </c>
      <c r="E2318" s="95" t="s">
        <v>6643</v>
      </c>
      <c r="F2318" s="95" t="s">
        <v>6529</v>
      </c>
      <c r="G2318" s="95" t="s">
        <v>6529</v>
      </c>
      <c r="H2318" s="106">
        <v>5297.8011823381703</v>
      </c>
      <c r="I2318" s="16">
        <v>5280.2960249737998</v>
      </c>
      <c r="J2318" s="94">
        <v>5297.8011823381703</v>
      </c>
    </row>
    <row r="2319" spans="1:10" x14ac:dyDescent="0.2">
      <c r="A2319" s="6" t="s">
        <v>2871</v>
      </c>
      <c r="B2319" s="1" t="s">
        <v>8795</v>
      </c>
      <c r="C2319" s="95" t="s">
        <v>6362</v>
      </c>
      <c r="D2319" s="95" t="s">
        <v>12672</v>
      </c>
      <c r="E2319" s="95" t="s">
        <v>6643</v>
      </c>
      <c r="F2319" s="95" t="s">
        <v>6521</v>
      </c>
      <c r="G2319" s="95" t="s">
        <v>6521</v>
      </c>
      <c r="H2319" s="106">
        <v>5303.1621531951096</v>
      </c>
      <c r="I2319" s="16">
        <v>5317.3275711495498</v>
      </c>
      <c r="J2319" s="94">
        <v>5303.1621531951096</v>
      </c>
    </row>
    <row r="2320" spans="1:10" x14ac:dyDescent="0.2">
      <c r="A2320" s="6" t="s">
        <v>5951</v>
      </c>
      <c r="B2320" s="1" t="s">
        <v>8796</v>
      </c>
      <c r="C2320" s="95" t="s">
        <v>6523</v>
      </c>
      <c r="D2320" s="95" t="s">
        <v>12672</v>
      </c>
      <c r="E2320" s="95" t="s">
        <v>6643</v>
      </c>
      <c r="F2320" s="95" t="s">
        <v>6601</v>
      </c>
      <c r="G2320" s="95" t="s">
        <v>6601</v>
      </c>
      <c r="H2320" s="106">
        <v>5210.1128680889396</v>
      </c>
      <c r="I2320" s="16">
        <v>5344.5901574262898</v>
      </c>
      <c r="J2320" s="94">
        <v>5210.1128680889396</v>
      </c>
    </row>
    <row r="2321" spans="1:10" x14ac:dyDescent="0.2">
      <c r="A2321" s="6" t="s">
        <v>2860</v>
      </c>
      <c r="B2321" s="1" t="s">
        <v>8797</v>
      </c>
      <c r="C2321" s="95" t="s">
        <v>6362</v>
      </c>
      <c r="D2321" s="95" t="s">
        <v>12672</v>
      </c>
      <c r="E2321" s="95" t="s">
        <v>6643</v>
      </c>
      <c r="F2321" s="95" t="s">
        <v>6527</v>
      </c>
      <c r="G2321" s="95" t="s">
        <v>6527</v>
      </c>
      <c r="H2321" s="106">
        <v>5351.7602796052597</v>
      </c>
      <c r="I2321" s="16">
        <v>5339.0492596431804</v>
      </c>
      <c r="J2321" s="94">
        <v>5351.7602796052597</v>
      </c>
    </row>
    <row r="2322" spans="1:10" x14ac:dyDescent="0.2">
      <c r="A2322" s="6" t="s">
        <v>3001</v>
      </c>
      <c r="B2322" s="1" t="s">
        <v>8798</v>
      </c>
      <c r="C2322" s="95" t="s">
        <v>6283</v>
      </c>
      <c r="D2322" s="95" t="s">
        <v>12672</v>
      </c>
      <c r="E2322" s="95" t="s">
        <v>6643</v>
      </c>
      <c r="F2322" s="95" t="s">
        <v>6526</v>
      </c>
      <c r="G2322" s="95" t="s">
        <v>6526</v>
      </c>
      <c r="H2322" s="106">
        <v>5370.2477768406698</v>
      </c>
      <c r="I2322" s="16">
        <v>5332.6708532262701</v>
      </c>
      <c r="J2322" s="94">
        <v>5370.2477768406698</v>
      </c>
    </row>
    <row r="2323" spans="1:10" x14ac:dyDescent="0.2">
      <c r="A2323" s="6" t="s">
        <v>2817</v>
      </c>
      <c r="B2323" s="1" t="s">
        <v>8799</v>
      </c>
      <c r="C2323" s="95" t="s">
        <v>6523</v>
      </c>
      <c r="D2323" s="95" t="s">
        <v>12672</v>
      </c>
      <c r="E2323" s="95" t="s">
        <v>6643</v>
      </c>
      <c r="F2323" s="95" t="s">
        <v>6524</v>
      </c>
      <c r="G2323" s="95" t="s">
        <v>6524</v>
      </c>
      <c r="H2323" s="106">
        <v>5150.2574598524297</v>
      </c>
      <c r="I2323" s="16">
        <v>5249.0264548884998</v>
      </c>
      <c r="J2323" s="94">
        <v>5150.2574598524297</v>
      </c>
    </row>
    <row r="2324" spans="1:10" x14ac:dyDescent="0.2">
      <c r="A2324" s="6" t="s">
        <v>2854</v>
      </c>
      <c r="B2324" s="1" t="s">
        <v>8800</v>
      </c>
      <c r="C2324" s="95" t="s">
        <v>6362</v>
      </c>
      <c r="D2324" s="95" t="s">
        <v>12672</v>
      </c>
      <c r="E2324" s="95" t="s">
        <v>6643</v>
      </c>
      <c r="F2324" s="95" t="s">
        <v>6521</v>
      </c>
      <c r="G2324" s="95" t="s">
        <v>6521</v>
      </c>
      <c r="H2324" s="106">
        <v>5224.07076223273</v>
      </c>
      <c r="I2324" s="16">
        <v>5317.3275711495498</v>
      </c>
      <c r="J2324" s="94">
        <v>5224.07076223273</v>
      </c>
    </row>
    <row r="2325" spans="1:10" x14ac:dyDescent="0.2">
      <c r="A2325" s="6" t="s">
        <v>3052</v>
      </c>
      <c r="B2325" s="1" t="s">
        <v>8801</v>
      </c>
      <c r="C2325" s="95" t="s">
        <v>6275</v>
      </c>
      <c r="D2325" s="95" t="s">
        <v>6275</v>
      </c>
      <c r="E2325" s="95" t="s">
        <v>6652</v>
      </c>
      <c r="F2325" s="95" t="s">
        <v>6310</v>
      </c>
      <c r="G2325" s="95" t="s">
        <v>6310</v>
      </c>
      <c r="H2325" s="106">
        <v>5377.9778464988403</v>
      </c>
      <c r="I2325" s="16">
        <v>5403.3854319210805</v>
      </c>
      <c r="J2325" s="94">
        <v>5377.9778464988403</v>
      </c>
    </row>
    <row r="2326" spans="1:10" x14ac:dyDescent="0.2">
      <c r="A2326" s="6" t="s">
        <v>3634</v>
      </c>
      <c r="B2326" s="1" t="s">
        <v>8802</v>
      </c>
      <c r="C2326" s="95" t="s">
        <v>6275</v>
      </c>
      <c r="D2326" s="95" t="s">
        <v>6275</v>
      </c>
      <c r="E2326" s="95" t="s">
        <v>6652</v>
      </c>
      <c r="F2326" s="95" t="s">
        <v>6295</v>
      </c>
      <c r="G2326" s="95" t="s">
        <v>6295</v>
      </c>
      <c r="H2326" s="106">
        <v>5378.1560920266502</v>
      </c>
      <c r="I2326" s="16">
        <v>5351.5319767855799</v>
      </c>
      <c r="J2326" s="94">
        <v>5378.1560920266502</v>
      </c>
    </row>
    <row r="2327" spans="1:10" x14ac:dyDescent="0.2">
      <c r="A2327" s="6" t="s">
        <v>3078</v>
      </c>
      <c r="B2327" s="1" t="s">
        <v>8803</v>
      </c>
      <c r="C2327" s="95" t="s">
        <v>6275</v>
      </c>
      <c r="D2327" s="95" t="s">
        <v>6275</v>
      </c>
      <c r="E2327" s="95" t="s">
        <v>6652</v>
      </c>
      <c r="F2327" s="95" t="s">
        <v>6310</v>
      </c>
      <c r="G2327" s="95" t="s">
        <v>6310</v>
      </c>
      <c r="H2327" s="106">
        <v>5429.3309037642002</v>
      </c>
      <c r="I2327" s="16">
        <v>5403.3854319210805</v>
      </c>
      <c r="J2327" s="94">
        <v>5429.3309037642002</v>
      </c>
    </row>
    <row r="2328" spans="1:10" x14ac:dyDescent="0.2">
      <c r="A2328" s="6" t="s">
        <v>3053</v>
      </c>
      <c r="B2328" s="1" t="s">
        <v>8804</v>
      </c>
      <c r="C2328" s="95" t="s">
        <v>6275</v>
      </c>
      <c r="D2328" s="95" t="s">
        <v>6275</v>
      </c>
      <c r="E2328" s="95" t="s">
        <v>6652</v>
      </c>
      <c r="F2328" s="95" t="s">
        <v>6310</v>
      </c>
      <c r="G2328" s="95" t="s">
        <v>6310</v>
      </c>
      <c r="H2328" s="106">
        <v>5399.90966796875</v>
      </c>
      <c r="I2328" s="16">
        <v>5403.3854319210805</v>
      </c>
      <c r="J2328" s="94">
        <v>5399.90966796875</v>
      </c>
    </row>
    <row r="2329" spans="1:10" x14ac:dyDescent="0.2">
      <c r="A2329" s="6" t="s">
        <v>3655</v>
      </c>
      <c r="B2329" s="1" t="s">
        <v>8805</v>
      </c>
      <c r="C2329" s="95" t="s">
        <v>6275</v>
      </c>
      <c r="D2329" s="95" t="s">
        <v>6275</v>
      </c>
      <c r="E2329" s="95" t="s">
        <v>6652</v>
      </c>
      <c r="F2329" s="95" t="s">
        <v>6295</v>
      </c>
      <c r="G2329" s="95" t="s">
        <v>6295</v>
      </c>
      <c r="H2329" s="106">
        <v>5361.9744076936104</v>
      </c>
      <c r="I2329" s="16">
        <v>5351.5319767855799</v>
      </c>
      <c r="J2329" s="94">
        <v>5361.9744076936104</v>
      </c>
    </row>
    <row r="2330" spans="1:10" x14ac:dyDescent="0.2">
      <c r="A2330" s="6" t="s">
        <v>3646</v>
      </c>
      <c r="B2330" s="1" t="s">
        <v>8806</v>
      </c>
      <c r="C2330" s="95" t="s">
        <v>6275</v>
      </c>
      <c r="D2330" s="95" t="s">
        <v>6275</v>
      </c>
      <c r="E2330" s="95" t="s">
        <v>6652</v>
      </c>
      <c r="F2330" s="95" t="s">
        <v>6295</v>
      </c>
      <c r="G2330" s="95" t="s">
        <v>6295</v>
      </c>
      <c r="H2330" s="106">
        <v>5261.1379690459298</v>
      </c>
      <c r="I2330" s="16">
        <v>5351.5319767855799</v>
      </c>
      <c r="J2330" s="94">
        <v>5261.1379690459298</v>
      </c>
    </row>
    <row r="2331" spans="1:10" x14ac:dyDescent="0.2">
      <c r="A2331" s="6" t="s">
        <v>3643</v>
      </c>
      <c r="B2331" s="1" t="s">
        <v>8807</v>
      </c>
      <c r="C2331" s="95" t="s">
        <v>6275</v>
      </c>
      <c r="D2331" s="95" t="s">
        <v>6275</v>
      </c>
      <c r="E2331" s="95" t="s">
        <v>6652</v>
      </c>
      <c r="F2331" s="95" t="s">
        <v>6295</v>
      </c>
      <c r="G2331" s="95" t="s">
        <v>6295</v>
      </c>
      <c r="H2331" s="106">
        <v>5370.3096890836196</v>
      </c>
      <c r="I2331" s="16">
        <v>5351.5319767855799</v>
      </c>
      <c r="J2331" s="94">
        <v>5370.3096890836196</v>
      </c>
    </row>
    <row r="2332" spans="1:10" x14ac:dyDescent="0.2">
      <c r="A2332" s="6" t="s">
        <v>3640</v>
      </c>
      <c r="B2332" s="1" t="s">
        <v>8808</v>
      </c>
      <c r="C2332" s="95" t="s">
        <v>6275</v>
      </c>
      <c r="D2332" s="95" t="s">
        <v>6275</v>
      </c>
      <c r="E2332" s="95" t="s">
        <v>6652</v>
      </c>
      <c r="F2332" s="95" t="s">
        <v>6295</v>
      </c>
      <c r="G2332" s="95" t="s">
        <v>6295</v>
      </c>
      <c r="H2332" s="106">
        <v>5354.1059610335597</v>
      </c>
      <c r="I2332" s="16">
        <v>5351.5319767855799</v>
      </c>
      <c r="J2332" s="94">
        <v>5354.1059610335597</v>
      </c>
    </row>
    <row r="2333" spans="1:10" x14ac:dyDescent="0.2">
      <c r="A2333" s="6" t="s">
        <v>3662</v>
      </c>
      <c r="B2333" s="1" t="s">
        <v>8809</v>
      </c>
      <c r="C2333" s="95" t="s">
        <v>6275</v>
      </c>
      <c r="D2333" s="95" t="s">
        <v>6275</v>
      </c>
      <c r="E2333" s="95" t="s">
        <v>6652</v>
      </c>
      <c r="F2333" s="95" t="s">
        <v>6295</v>
      </c>
      <c r="G2333" s="95" t="s">
        <v>6295</v>
      </c>
      <c r="H2333" s="106">
        <v>5383.7497051886803</v>
      </c>
      <c r="I2333" s="16">
        <v>5351.5319767855799</v>
      </c>
      <c r="J2333" s="94">
        <v>5383.7497051886803</v>
      </c>
    </row>
    <row r="2334" spans="1:10" x14ac:dyDescent="0.2">
      <c r="A2334" s="6" t="s">
        <v>3639</v>
      </c>
      <c r="B2334" s="1" t="s">
        <v>8810</v>
      </c>
      <c r="C2334" s="95" t="s">
        <v>6275</v>
      </c>
      <c r="D2334" s="95" t="s">
        <v>6275</v>
      </c>
      <c r="E2334" s="95" t="s">
        <v>6652</v>
      </c>
      <c r="F2334" s="95" t="s">
        <v>6295</v>
      </c>
      <c r="G2334" s="95" t="s">
        <v>6295</v>
      </c>
      <c r="H2334" s="106">
        <v>5354.4422255693898</v>
      </c>
      <c r="I2334" s="16">
        <v>5351.5319767855799</v>
      </c>
      <c r="J2334" s="94">
        <v>5354.4422255693898</v>
      </c>
    </row>
    <row r="2335" spans="1:10" x14ac:dyDescent="0.2">
      <c r="A2335" s="6" t="s">
        <v>3661</v>
      </c>
      <c r="B2335" s="1" t="s">
        <v>8811</v>
      </c>
      <c r="C2335" s="95" t="s">
        <v>6275</v>
      </c>
      <c r="D2335" s="95" t="s">
        <v>6275</v>
      </c>
      <c r="E2335" s="95" t="s">
        <v>6652</v>
      </c>
      <c r="F2335" s="95" t="s">
        <v>6295</v>
      </c>
      <c r="G2335" s="95" t="s">
        <v>6295</v>
      </c>
      <c r="H2335" s="106">
        <v>5363.0237970869703</v>
      </c>
      <c r="I2335" s="16">
        <v>5351.5319767855799</v>
      </c>
      <c r="J2335" s="94">
        <v>5363.0237970869703</v>
      </c>
    </row>
    <row r="2336" spans="1:10" x14ac:dyDescent="0.2">
      <c r="A2336" s="6" t="s">
        <v>3664</v>
      </c>
      <c r="B2336" s="1" t="s">
        <v>12723</v>
      </c>
      <c r="C2336" s="95" t="s">
        <v>6275</v>
      </c>
      <c r="D2336" s="95" t="s">
        <v>6275</v>
      </c>
      <c r="E2336" s="95" t="s">
        <v>6652</v>
      </c>
      <c r="F2336" s="95" t="s">
        <v>6295</v>
      </c>
      <c r="G2336" s="95" t="s">
        <v>6295</v>
      </c>
      <c r="H2336" s="106">
        <v>5376.5635986328098</v>
      </c>
      <c r="I2336" s="16">
        <v>5351.5319767855799</v>
      </c>
      <c r="J2336" s="94">
        <v>5376.5635986328098</v>
      </c>
    </row>
    <row r="2337" spans="1:10" x14ac:dyDescent="0.2">
      <c r="A2337" s="6" t="s">
        <v>3055</v>
      </c>
      <c r="B2337" s="1" t="s">
        <v>8812</v>
      </c>
      <c r="C2337" s="95" t="s">
        <v>6275</v>
      </c>
      <c r="D2337" s="95" t="s">
        <v>6275</v>
      </c>
      <c r="E2337" s="95" t="s">
        <v>6652</v>
      </c>
      <c r="F2337" s="95" t="s">
        <v>6310</v>
      </c>
      <c r="G2337" s="95" t="s">
        <v>6310</v>
      </c>
      <c r="H2337" s="106">
        <v>5386.1879159432901</v>
      </c>
      <c r="I2337" s="16">
        <v>5403.3854319210805</v>
      </c>
      <c r="J2337" s="94">
        <v>5386.1879159432901</v>
      </c>
    </row>
    <row r="2338" spans="1:10" x14ac:dyDescent="0.2">
      <c r="A2338" s="6" t="s">
        <v>3657</v>
      </c>
      <c r="B2338" s="1" t="s">
        <v>8813</v>
      </c>
      <c r="C2338" s="95" t="s">
        <v>6275</v>
      </c>
      <c r="D2338" s="95" t="s">
        <v>6275</v>
      </c>
      <c r="E2338" s="95" t="s">
        <v>6652</v>
      </c>
      <c r="F2338" s="95" t="s">
        <v>6295</v>
      </c>
      <c r="G2338" s="95" t="s">
        <v>6295</v>
      </c>
      <c r="H2338" s="106">
        <v>5429.3834317835399</v>
      </c>
      <c r="I2338" s="16">
        <v>5351.5319767855799</v>
      </c>
      <c r="J2338" s="94">
        <v>5429.3834317835399</v>
      </c>
    </row>
    <row r="2339" spans="1:10" x14ac:dyDescent="0.2">
      <c r="A2339" s="6" t="s">
        <v>3070</v>
      </c>
      <c r="B2339" s="1" t="s">
        <v>8814</v>
      </c>
      <c r="C2339" s="95" t="s">
        <v>6275</v>
      </c>
      <c r="D2339" s="95" t="s">
        <v>6275</v>
      </c>
      <c r="E2339" s="95" t="s">
        <v>6652</v>
      </c>
      <c r="F2339" s="95" t="s">
        <v>6310</v>
      </c>
      <c r="G2339" s="95" t="s">
        <v>6310</v>
      </c>
      <c r="H2339" s="106">
        <v>5386.15160472973</v>
      </c>
      <c r="I2339" s="16">
        <v>5403.3854319210805</v>
      </c>
      <c r="J2339" s="94">
        <v>5386.15160472973</v>
      </c>
    </row>
    <row r="2340" spans="1:10" x14ac:dyDescent="0.2">
      <c r="A2340" s="6" t="s">
        <v>3066</v>
      </c>
      <c r="B2340" s="1" t="s">
        <v>8815</v>
      </c>
      <c r="C2340" s="95" t="s">
        <v>6275</v>
      </c>
      <c r="D2340" s="95" t="s">
        <v>6275</v>
      </c>
      <c r="E2340" s="95" t="s">
        <v>6652</v>
      </c>
      <c r="F2340" s="95" t="s">
        <v>6310</v>
      </c>
      <c r="G2340" s="95" t="s">
        <v>6310</v>
      </c>
      <c r="H2340" s="106">
        <v>5450.1653573172398</v>
      </c>
      <c r="I2340" s="16">
        <v>5403.3854319210805</v>
      </c>
      <c r="J2340" s="94">
        <v>5450.1653573172398</v>
      </c>
    </row>
    <row r="2341" spans="1:10" x14ac:dyDescent="0.2">
      <c r="A2341" s="6" t="s">
        <v>3644</v>
      </c>
      <c r="B2341" s="1" t="s">
        <v>8816</v>
      </c>
      <c r="C2341" s="95" t="s">
        <v>6275</v>
      </c>
      <c r="D2341" s="95" t="s">
        <v>6275</v>
      </c>
      <c r="E2341" s="95" t="s">
        <v>6652</v>
      </c>
      <c r="F2341" s="95" t="s">
        <v>6310</v>
      </c>
      <c r="G2341" s="95" t="s">
        <v>6310</v>
      </c>
      <c r="H2341" s="106">
        <v>5403.21062011719</v>
      </c>
      <c r="I2341" s="16">
        <v>5403.3854319210805</v>
      </c>
      <c r="J2341" s="94">
        <v>5403.21062011719</v>
      </c>
    </row>
    <row r="2342" spans="1:10" x14ac:dyDescent="0.2">
      <c r="A2342" s="6" t="s">
        <v>3659</v>
      </c>
      <c r="B2342" s="1" t="s">
        <v>8817</v>
      </c>
      <c r="C2342" s="95" t="s">
        <v>6275</v>
      </c>
      <c r="D2342" s="95" t="s">
        <v>6275</v>
      </c>
      <c r="E2342" s="95" t="s">
        <v>6652</v>
      </c>
      <c r="F2342" s="95" t="s">
        <v>6295</v>
      </c>
      <c r="G2342" s="95" t="s">
        <v>6295</v>
      </c>
      <c r="H2342" s="106">
        <v>5362.8566623263896</v>
      </c>
      <c r="I2342" s="16">
        <v>5351.5319767855799</v>
      </c>
      <c r="J2342" s="94">
        <v>5362.8566623263896</v>
      </c>
    </row>
    <row r="2343" spans="1:10" x14ac:dyDescent="0.2">
      <c r="A2343" s="6" t="s">
        <v>3628</v>
      </c>
      <c r="B2343" s="1" t="s">
        <v>8818</v>
      </c>
      <c r="C2343" s="95" t="s">
        <v>6275</v>
      </c>
      <c r="D2343" s="95" t="s">
        <v>6275</v>
      </c>
      <c r="E2343" s="95" t="s">
        <v>6652</v>
      </c>
      <c r="F2343" s="95" t="s">
        <v>6295</v>
      </c>
      <c r="G2343" s="95" t="s">
        <v>6295</v>
      </c>
      <c r="H2343" s="106">
        <v>5387.5062295236903</v>
      </c>
      <c r="I2343" s="16">
        <v>5351.5319767855799</v>
      </c>
      <c r="J2343" s="94">
        <v>5387.5062295236903</v>
      </c>
    </row>
    <row r="2344" spans="1:10" x14ac:dyDescent="0.2">
      <c r="A2344" s="6" t="s">
        <v>3631</v>
      </c>
      <c r="B2344" s="1" t="s">
        <v>7848</v>
      </c>
      <c r="C2344" s="95" t="s">
        <v>6275</v>
      </c>
      <c r="D2344" s="95" t="s">
        <v>6275</v>
      </c>
      <c r="E2344" s="95" t="s">
        <v>6652</v>
      </c>
      <c r="F2344" s="95" t="s">
        <v>6295</v>
      </c>
      <c r="G2344" s="95" t="s">
        <v>6295</v>
      </c>
      <c r="H2344" s="106">
        <v>5213.2283935546902</v>
      </c>
      <c r="I2344" s="16">
        <v>5351.5319767855799</v>
      </c>
      <c r="J2344" s="94">
        <v>5213.2283935546902</v>
      </c>
    </row>
    <row r="2345" spans="1:10" x14ac:dyDescent="0.2">
      <c r="A2345" s="6" t="s">
        <v>3063</v>
      </c>
      <c r="B2345" s="1" t="s">
        <v>8819</v>
      </c>
      <c r="C2345" s="95" t="s">
        <v>6275</v>
      </c>
      <c r="D2345" s="95" t="s">
        <v>6275</v>
      </c>
      <c r="E2345" s="95" t="s">
        <v>6652</v>
      </c>
      <c r="F2345" s="95" t="s">
        <v>6310</v>
      </c>
      <c r="G2345" s="95" t="s">
        <v>6310</v>
      </c>
      <c r="H2345" s="106">
        <v>5449.9492474724302</v>
      </c>
      <c r="I2345" s="16">
        <v>5403.3854319210805</v>
      </c>
      <c r="J2345" s="94">
        <v>5449.9492474724302</v>
      </c>
    </row>
    <row r="2346" spans="1:10" x14ac:dyDescent="0.2">
      <c r="A2346" s="6" t="s">
        <v>3075</v>
      </c>
      <c r="B2346" s="1" t="s">
        <v>8820</v>
      </c>
      <c r="C2346" s="95" t="s">
        <v>6275</v>
      </c>
      <c r="D2346" s="95" t="s">
        <v>6275</v>
      </c>
      <c r="E2346" s="95" t="s">
        <v>6652</v>
      </c>
      <c r="F2346" s="95" t="s">
        <v>6310</v>
      </c>
      <c r="G2346" s="95" t="s">
        <v>6310</v>
      </c>
      <c r="H2346" s="106">
        <v>5498.1482747395803</v>
      </c>
      <c r="I2346" s="16">
        <v>5403.3854319210805</v>
      </c>
      <c r="J2346" s="94">
        <v>5498.1482747395803</v>
      </c>
    </row>
    <row r="2347" spans="1:10" x14ac:dyDescent="0.2">
      <c r="A2347" s="6" t="s">
        <v>3638</v>
      </c>
      <c r="B2347" s="1" t="s">
        <v>8821</v>
      </c>
      <c r="C2347" s="95" t="s">
        <v>6275</v>
      </c>
      <c r="D2347" s="95" t="s">
        <v>6275</v>
      </c>
      <c r="E2347" s="95" t="s">
        <v>6652</v>
      </c>
      <c r="F2347" s="95" t="s">
        <v>6295</v>
      </c>
      <c r="G2347" s="95" t="s">
        <v>6295</v>
      </c>
      <c r="H2347" s="106">
        <v>5275.0651198167097</v>
      </c>
      <c r="I2347" s="16">
        <v>5351.5319767855799</v>
      </c>
      <c r="J2347" s="94">
        <v>5275.0651198167097</v>
      </c>
    </row>
    <row r="2348" spans="1:10" x14ac:dyDescent="0.2">
      <c r="A2348" s="6" t="s">
        <v>3653</v>
      </c>
      <c r="B2348" s="1" t="s">
        <v>8822</v>
      </c>
      <c r="C2348" s="95" t="s">
        <v>6275</v>
      </c>
      <c r="D2348" s="95" t="s">
        <v>6275</v>
      </c>
      <c r="E2348" s="95" t="s">
        <v>6652</v>
      </c>
      <c r="F2348" s="95" t="s">
        <v>6295</v>
      </c>
      <c r="G2348" s="95" t="s">
        <v>6295</v>
      </c>
      <c r="H2348" s="106">
        <v>5345.5925539852497</v>
      </c>
      <c r="I2348" s="16">
        <v>5351.5319767855799</v>
      </c>
      <c r="J2348" s="94">
        <v>5345.5925539852497</v>
      </c>
    </row>
    <row r="2349" spans="1:10" x14ac:dyDescent="0.2">
      <c r="A2349" s="6" t="s">
        <v>3654</v>
      </c>
      <c r="B2349" s="1" t="s">
        <v>8823</v>
      </c>
      <c r="C2349" s="95" t="s">
        <v>6275</v>
      </c>
      <c r="D2349" s="95" t="s">
        <v>6275</v>
      </c>
      <c r="E2349" s="95" t="s">
        <v>6652</v>
      </c>
      <c r="F2349" s="95" t="s">
        <v>6310</v>
      </c>
      <c r="G2349" s="95" t="s">
        <v>6310</v>
      </c>
      <c r="H2349" s="106">
        <v>5282.2356109619104</v>
      </c>
      <c r="I2349" s="16">
        <v>5403.3854319210805</v>
      </c>
      <c r="J2349" s="94">
        <v>5282.2356109619104</v>
      </c>
    </row>
    <row r="2350" spans="1:10" x14ac:dyDescent="0.2">
      <c r="A2350" s="6" t="s">
        <v>3666</v>
      </c>
      <c r="B2350" s="1" t="s">
        <v>8824</v>
      </c>
      <c r="C2350" s="95" t="s">
        <v>6275</v>
      </c>
      <c r="D2350" s="95" t="s">
        <v>6275</v>
      </c>
      <c r="E2350" s="95" t="s">
        <v>6652</v>
      </c>
      <c r="F2350" s="95" t="s">
        <v>6295</v>
      </c>
      <c r="G2350" s="95" t="s">
        <v>6295</v>
      </c>
      <c r="H2350" s="106">
        <v>5350.2354329427098</v>
      </c>
      <c r="I2350" s="16">
        <v>5351.5319767855799</v>
      </c>
      <c r="J2350" s="94">
        <v>5350.2354329427098</v>
      </c>
    </row>
    <row r="2351" spans="1:10" x14ac:dyDescent="0.2">
      <c r="A2351" s="6" t="s">
        <v>3073</v>
      </c>
      <c r="B2351" s="1" t="s">
        <v>12338</v>
      </c>
      <c r="C2351" s="95" t="s">
        <v>6275</v>
      </c>
      <c r="D2351" s="95" t="s">
        <v>6275</v>
      </c>
      <c r="E2351" s="95" t="s">
        <v>6652</v>
      </c>
      <c r="F2351" s="95" t="s">
        <v>6310</v>
      </c>
      <c r="G2351" s="95" t="s">
        <v>6310</v>
      </c>
      <c r="H2351" s="106">
        <v>5468.31406102036</v>
      </c>
      <c r="I2351" s="16">
        <v>5403.3854319210805</v>
      </c>
      <c r="J2351" s="94">
        <v>5468.31406102036</v>
      </c>
    </row>
    <row r="2352" spans="1:10" x14ac:dyDescent="0.2">
      <c r="A2352" s="6" t="s">
        <v>3048</v>
      </c>
      <c r="B2352" s="1" t="s">
        <v>8825</v>
      </c>
      <c r="C2352" s="95" t="s">
        <v>6275</v>
      </c>
      <c r="D2352" s="95" t="s">
        <v>6275</v>
      </c>
      <c r="E2352" s="95" t="s">
        <v>6652</v>
      </c>
      <c r="F2352" s="95" t="s">
        <v>6310</v>
      </c>
      <c r="G2352" s="95" t="s">
        <v>6310</v>
      </c>
      <c r="H2352" s="106">
        <v>5388.1960584852404</v>
      </c>
      <c r="I2352" s="16">
        <v>5403.3854319210805</v>
      </c>
      <c r="J2352" s="94">
        <v>5388.1960584852404</v>
      </c>
    </row>
    <row r="2353" spans="1:10" x14ac:dyDescent="0.2">
      <c r="A2353" s="6" t="s">
        <v>3660</v>
      </c>
      <c r="B2353" s="1" t="s">
        <v>8826</v>
      </c>
      <c r="C2353" s="95" t="s">
        <v>6275</v>
      </c>
      <c r="D2353" s="95" t="s">
        <v>6275</v>
      </c>
      <c r="E2353" s="95" t="s">
        <v>6652</v>
      </c>
      <c r="F2353" s="95" t="s">
        <v>6310</v>
      </c>
      <c r="G2353" s="95" t="s">
        <v>6310</v>
      </c>
      <c r="H2353" s="106">
        <v>5299.9991106305797</v>
      </c>
      <c r="I2353" s="16">
        <v>5403.3854319210805</v>
      </c>
      <c r="J2353" s="94">
        <v>5299.9991106305797</v>
      </c>
    </row>
    <row r="2354" spans="1:10" x14ac:dyDescent="0.2">
      <c r="A2354" s="6" t="s">
        <v>3059</v>
      </c>
      <c r="B2354" s="1" t="s">
        <v>8827</v>
      </c>
      <c r="C2354" s="95" t="s">
        <v>6275</v>
      </c>
      <c r="D2354" s="95" t="s">
        <v>6275</v>
      </c>
      <c r="E2354" s="95" t="s">
        <v>6652</v>
      </c>
      <c r="F2354" s="95" t="s">
        <v>6310</v>
      </c>
      <c r="G2354" s="95" t="s">
        <v>6310</v>
      </c>
      <c r="H2354" s="106">
        <v>5327.2023925781205</v>
      </c>
      <c r="I2354" s="16">
        <v>5403.3854319210805</v>
      </c>
      <c r="J2354" s="94">
        <v>5327.2023925781205</v>
      </c>
    </row>
    <row r="2355" spans="1:10" x14ac:dyDescent="0.2">
      <c r="A2355" s="6" t="s">
        <v>3047</v>
      </c>
      <c r="B2355" s="1" t="s">
        <v>8828</v>
      </c>
      <c r="C2355" s="95" t="s">
        <v>6275</v>
      </c>
      <c r="D2355" s="95" t="s">
        <v>6275</v>
      </c>
      <c r="E2355" s="95" t="s">
        <v>6652</v>
      </c>
      <c r="F2355" s="95" t="s">
        <v>6310</v>
      </c>
      <c r="G2355" s="95" t="s">
        <v>6310</v>
      </c>
      <c r="H2355" s="106">
        <v>5410.49928461119</v>
      </c>
      <c r="I2355" s="16">
        <v>5403.3854319210805</v>
      </c>
      <c r="J2355" s="94">
        <v>5410.49928461119</v>
      </c>
    </row>
    <row r="2356" spans="1:10" x14ac:dyDescent="0.2">
      <c r="A2356" s="6" t="s">
        <v>3649</v>
      </c>
      <c r="B2356" s="1" t="s">
        <v>8829</v>
      </c>
      <c r="C2356" s="95" t="s">
        <v>6275</v>
      </c>
      <c r="D2356" s="95" t="s">
        <v>6275</v>
      </c>
      <c r="E2356" s="95" t="s">
        <v>6652</v>
      </c>
      <c r="F2356" s="95" t="s">
        <v>6295</v>
      </c>
      <c r="G2356" s="95" t="s">
        <v>6295</v>
      </c>
      <c r="H2356" s="106">
        <v>5269.7985968338799</v>
      </c>
      <c r="I2356" s="16">
        <v>5351.5319767855799</v>
      </c>
      <c r="J2356" s="94">
        <v>5269.7985968338799</v>
      </c>
    </row>
    <row r="2357" spans="1:10" x14ac:dyDescent="0.2">
      <c r="A2357" s="6" t="s">
        <v>3071</v>
      </c>
      <c r="B2357" s="1" t="s">
        <v>8830</v>
      </c>
      <c r="C2357" s="95" t="s">
        <v>6275</v>
      </c>
      <c r="D2357" s="95" t="s">
        <v>6275</v>
      </c>
      <c r="E2357" s="95" t="s">
        <v>6652</v>
      </c>
      <c r="F2357" s="95" t="s">
        <v>6310</v>
      </c>
      <c r="G2357" s="95" t="s">
        <v>6310</v>
      </c>
      <c r="H2357" s="106">
        <v>5333.7605468749998</v>
      </c>
      <c r="I2357" s="16">
        <v>5403.3854319210805</v>
      </c>
      <c r="J2357" s="94">
        <v>5333.7605468749998</v>
      </c>
    </row>
    <row r="2358" spans="1:10" x14ac:dyDescent="0.2">
      <c r="A2358" s="6" t="s">
        <v>3635</v>
      </c>
      <c r="B2358" s="1" t="s">
        <v>8831</v>
      </c>
      <c r="C2358" s="95" t="s">
        <v>6275</v>
      </c>
      <c r="D2358" s="95" t="s">
        <v>6275</v>
      </c>
      <c r="E2358" s="95" t="s">
        <v>6652</v>
      </c>
      <c r="F2358" s="95" t="s">
        <v>6295</v>
      </c>
      <c r="G2358" s="95" t="s">
        <v>6295</v>
      </c>
      <c r="H2358" s="106">
        <v>5460.68408203125</v>
      </c>
      <c r="I2358" s="16">
        <v>5351.5319767855799</v>
      </c>
      <c r="J2358" s="94">
        <v>5460.68408203125</v>
      </c>
    </row>
    <row r="2359" spans="1:10" x14ac:dyDescent="0.2">
      <c r="A2359" s="6" t="s">
        <v>3651</v>
      </c>
      <c r="B2359" s="1" t="s">
        <v>8832</v>
      </c>
      <c r="C2359" s="95" t="s">
        <v>6275</v>
      </c>
      <c r="D2359" s="95" t="s">
        <v>6275</v>
      </c>
      <c r="E2359" s="95" t="s">
        <v>6652</v>
      </c>
      <c r="F2359" s="95" t="s">
        <v>6295</v>
      </c>
      <c r="G2359" s="95" t="s">
        <v>6295</v>
      </c>
      <c r="H2359" s="106">
        <v>5365.7551367187498</v>
      </c>
      <c r="I2359" s="16">
        <v>5351.5319767855799</v>
      </c>
      <c r="J2359" s="94">
        <v>5365.7551367187498</v>
      </c>
    </row>
    <row r="2360" spans="1:10" x14ac:dyDescent="0.2">
      <c r="A2360" s="6" t="s">
        <v>3049</v>
      </c>
      <c r="B2360" s="1" t="s">
        <v>8833</v>
      </c>
      <c r="C2360" s="95" t="s">
        <v>6275</v>
      </c>
      <c r="D2360" s="95" t="s">
        <v>6275</v>
      </c>
      <c r="E2360" s="95" t="s">
        <v>6652</v>
      </c>
      <c r="F2360" s="95" t="s">
        <v>6310</v>
      </c>
      <c r="G2360" s="95" t="s">
        <v>6310</v>
      </c>
      <c r="H2360" s="106">
        <v>5382.81396484375</v>
      </c>
      <c r="I2360" s="16">
        <v>5403.3854319210805</v>
      </c>
      <c r="J2360" s="94">
        <v>5382.81396484375</v>
      </c>
    </row>
    <row r="2361" spans="1:10" x14ac:dyDescent="0.2">
      <c r="A2361" s="6" t="s">
        <v>3658</v>
      </c>
      <c r="B2361" s="1" t="s">
        <v>8834</v>
      </c>
      <c r="C2361" s="95" t="s">
        <v>6275</v>
      </c>
      <c r="D2361" s="95" t="s">
        <v>6275</v>
      </c>
      <c r="E2361" s="95" t="s">
        <v>6652</v>
      </c>
      <c r="F2361" s="95" t="s">
        <v>6295</v>
      </c>
      <c r="G2361" s="95" t="s">
        <v>6295</v>
      </c>
      <c r="H2361" s="106">
        <v>5313.3953345514101</v>
      </c>
      <c r="I2361" s="16">
        <v>5351.5319767855799</v>
      </c>
      <c r="J2361" s="94">
        <v>5313.3953345514101</v>
      </c>
    </row>
    <row r="2362" spans="1:10" x14ac:dyDescent="0.2">
      <c r="A2362" s="6" t="s">
        <v>3667</v>
      </c>
      <c r="B2362" s="1" t="s">
        <v>12339</v>
      </c>
      <c r="C2362" s="95" t="s">
        <v>6275</v>
      </c>
      <c r="D2362" s="95" t="s">
        <v>6275</v>
      </c>
      <c r="E2362" s="95" t="s">
        <v>6652</v>
      </c>
      <c r="F2362" s="95" t="s">
        <v>6295</v>
      </c>
      <c r="G2362" s="95" t="s">
        <v>6295</v>
      </c>
      <c r="H2362" s="106">
        <v>5325.8018995715702</v>
      </c>
      <c r="I2362" s="16">
        <v>5351.5319767855799</v>
      </c>
      <c r="J2362" s="94">
        <v>5325.8018995715702</v>
      </c>
    </row>
    <row r="2363" spans="1:10" x14ac:dyDescent="0.2">
      <c r="A2363" s="6" t="s">
        <v>3633</v>
      </c>
      <c r="B2363" s="1" t="s">
        <v>8835</v>
      </c>
      <c r="C2363" s="95" t="s">
        <v>6275</v>
      </c>
      <c r="D2363" s="95" t="s">
        <v>6275</v>
      </c>
      <c r="E2363" s="95" t="s">
        <v>6652</v>
      </c>
      <c r="F2363" s="95" t="s">
        <v>6295</v>
      </c>
      <c r="G2363" s="95" t="s">
        <v>6295</v>
      </c>
      <c r="H2363" s="106">
        <v>5379.9189801897301</v>
      </c>
      <c r="I2363" s="16">
        <v>5351.5319767855799</v>
      </c>
      <c r="J2363" s="94">
        <v>5379.9189801897301</v>
      </c>
    </row>
    <row r="2364" spans="1:10" x14ac:dyDescent="0.2">
      <c r="A2364" s="6" t="s">
        <v>3065</v>
      </c>
      <c r="B2364" s="1" t="s">
        <v>8836</v>
      </c>
      <c r="C2364" s="95" t="s">
        <v>6275</v>
      </c>
      <c r="D2364" s="95" t="s">
        <v>6275</v>
      </c>
      <c r="E2364" s="95" t="s">
        <v>6652</v>
      </c>
      <c r="F2364" s="95" t="s">
        <v>6310</v>
      </c>
      <c r="G2364" s="95" t="s">
        <v>6310</v>
      </c>
      <c r="H2364" s="106">
        <v>5318.0461277817203</v>
      </c>
      <c r="I2364" s="16">
        <v>5403.3854319210805</v>
      </c>
      <c r="J2364" s="94">
        <v>5318.0461277817203</v>
      </c>
    </row>
    <row r="2365" spans="1:10" x14ac:dyDescent="0.2">
      <c r="A2365" s="6" t="s">
        <v>3629</v>
      </c>
      <c r="B2365" s="1" t="s">
        <v>8837</v>
      </c>
      <c r="C2365" s="95" t="s">
        <v>6275</v>
      </c>
      <c r="D2365" s="95" t="s">
        <v>6275</v>
      </c>
      <c r="E2365" s="95" t="s">
        <v>6652</v>
      </c>
      <c r="F2365" s="95" t="s">
        <v>6295</v>
      </c>
      <c r="G2365" s="95" t="s">
        <v>6295</v>
      </c>
      <c r="H2365" s="106">
        <v>5336.5114113136597</v>
      </c>
      <c r="I2365" s="16">
        <v>5351.5319767855799</v>
      </c>
      <c r="J2365" s="94">
        <v>5336.5114113136597</v>
      </c>
    </row>
    <row r="2366" spans="1:10" x14ac:dyDescent="0.2">
      <c r="A2366" s="6" t="s">
        <v>3077</v>
      </c>
      <c r="B2366" s="1" t="s">
        <v>8838</v>
      </c>
      <c r="C2366" s="95" t="s">
        <v>6275</v>
      </c>
      <c r="D2366" s="95" t="s">
        <v>6275</v>
      </c>
      <c r="E2366" s="95" t="s">
        <v>6652</v>
      </c>
      <c r="F2366" s="95" t="s">
        <v>6310</v>
      </c>
      <c r="G2366" s="95" t="s">
        <v>6310</v>
      </c>
      <c r="H2366" s="106">
        <v>5366.9032019412898</v>
      </c>
      <c r="I2366" s="16">
        <v>5403.3854319210805</v>
      </c>
      <c r="J2366" s="94">
        <v>5366.9032019412898</v>
      </c>
    </row>
    <row r="2367" spans="1:10" x14ac:dyDescent="0.2">
      <c r="A2367" s="6" t="s">
        <v>3665</v>
      </c>
      <c r="B2367" s="1" t="s">
        <v>12724</v>
      </c>
      <c r="C2367" s="95" t="s">
        <v>6275</v>
      </c>
      <c r="D2367" s="95" t="s">
        <v>6275</v>
      </c>
      <c r="E2367" s="95" t="s">
        <v>6652</v>
      </c>
      <c r="F2367" s="95" t="s">
        <v>6295</v>
      </c>
      <c r="G2367" s="95" t="s">
        <v>6295</v>
      </c>
      <c r="H2367" s="106">
        <v>5343.8879743303596</v>
      </c>
      <c r="I2367" s="16">
        <v>5351.5319767855799</v>
      </c>
      <c r="J2367" s="94">
        <v>5343.8879743303596</v>
      </c>
    </row>
    <row r="2368" spans="1:10" x14ac:dyDescent="0.2">
      <c r="A2368" s="6" t="s">
        <v>3056</v>
      </c>
      <c r="B2368" s="1" t="s">
        <v>7703</v>
      </c>
      <c r="C2368" s="95" t="s">
        <v>6275</v>
      </c>
      <c r="D2368" s="95" t="s">
        <v>6275</v>
      </c>
      <c r="E2368" s="95" t="s">
        <v>6652</v>
      </c>
      <c r="F2368" s="95" t="s">
        <v>6310</v>
      </c>
      <c r="G2368" s="95" t="s">
        <v>6310</v>
      </c>
      <c r="H2368" s="106">
        <v>5419.9655504728598</v>
      </c>
      <c r="I2368" s="16">
        <v>5403.3854319210805</v>
      </c>
      <c r="J2368" s="94">
        <v>5419.9655504728598</v>
      </c>
    </row>
    <row r="2369" spans="1:10" x14ac:dyDescent="0.2">
      <c r="A2369" s="6" t="s">
        <v>3636</v>
      </c>
      <c r="B2369" s="1" t="s">
        <v>12340</v>
      </c>
      <c r="C2369" s="95" t="s">
        <v>6275</v>
      </c>
      <c r="D2369" s="95" t="s">
        <v>6275</v>
      </c>
      <c r="E2369" s="95" t="s">
        <v>6652</v>
      </c>
      <c r="F2369" s="95" t="s">
        <v>6295</v>
      </c>
      <c r="G2369" s="95" t="s">
        <v>6295</v>
      </c>
      <c r="H2369" s="106">
        <v>5454.8437039357304</v>
      </c>
      <c r="I2369" s="16">
        <v>5351.5319767855799</v>
      </c>
      <c r="J2369" s="94">
        <v>5454.8437039357304</v>
      </c>
    </row>
    <row r="2370" spans="1:10" x14ac:dyDescent="0.2">
      <c r="A2370" s="6" t="s">
        <v>3656</v>
      </c>
      <c r="B2370" s="1" t="s">
        <v>8839</v>
      </c>
      <c r="C2370" s="95" t="s">
        <v>6275</v>
      </c>
      <c r="D2370" s="95" t="s">
        <v>6275</v>
      </c>
      <c r="E2370" s="95" t="s">
        <v>6652</v>
      </c>
      <c r="F2370" s="95" t="s">
        <v>6295</v>
      </c>
      <c r="G2370" s="95" t="s">
        <v>6295</v>
      </c>
      <c r="H2370" s="106">
        <v>5304.0465582770303</v>
      </c>
      <c r="I2370" s="16">
        <v>5351.5319767855799</v>
      </c>
      <c r="J2370" s="94">
        <v>5304.0465582770303</v>
      </c>
    </row>
    <row r="2371" spans="1:10" x14ac:dyDescent="0.2">
      <c r="A2371" s="6" t="s">
        <v>3076</v>
      </c>
      <c r="B2371" s="1" t="s">
        <v>8840</v>
      </c>
      <c r="C2371" s="95" t="s">
        <v>6275</v>
      </c>
      <c r="D2371" s="95" t="s">
        <v>6275</v>
      </c>
      <c r="E2371" s="95" t="s">
        <v>6652</v>
      </c>
      <c r="F2371" s="95" t="s">
        <v>6310</v>
      </c>
      <c r="G2371" s="95" t="s">
        <v>6310</v>
      </c>
      <c r="H2371" s="106">
        <v>5279.70823451451</v>
      </c>
      <c r="I2371" s="16">
        <v>5403.3854319210805</v>
      </c>
      <c r="J2371" s="94">
        <v>5279.70823451451</v>
      </c>
    </row>
    <row r="2372" spans="1:10" x14ac:dyDescent="0.2">
      <c r="A2372" s="6" t="s">
        <v>3630</v>
      </c>
      <c r="B2372" s="1" t="s">
        <v>8841</v>
      </c>
      <c r="C2372" s="95" t="s">
        <v>6275</v>
      </c>
      <c r="D2372" s="95" t="s">
        <v>6275</v>
      </c>
      <c r="E2372" s="95" t="s">
        <v>6652</v>
      </c>
      <c r="F2372" s="95" t="s">
        <v>6295</v>
      </c>
      <c r="G2372" s="95" t="s">
        <v>6295</v>
      </c>
      <c r="H2372" s="106">
        <v>5309.7217063210201</v>
      </c>
      <c r="I2372" s="16">
        <v>5351.5319767855799</v>
      </c>
      <c r="J2372" s="94">
        <v>5309.7217063210201</v>
      </c>
    </row>
    <row r="2373" spans="1:10" x14ac:dyDescent="0.2">
      <c r="A2373" s="6" t="s">
        <v>3057</v>
      </c>
      <c r="B2373" s="1" t="s">
        <v>8842</v>
      </c>
      <c r="C2373" s="95" t="s">
        <v>6275</v>
      </c>
      <c r="D2373" s="95" t="s">
        <v>6275</v>
      </c>
      <c r="E2373" s="95" t="s">
        <v>6652</v>
      </c>
      <c r="F2373" s="95" t="s">
        <v>6310</v>
      </c>
      <c r="G2373" s="95" t="s">
        <v>6310</v>
      </c>
      <c r="H2373" s="106">
        <v>5401.0168897284802</v>
      </c>
      <c r="I2373" s="16">
        <v>5403.3854319210805</v>
      </c>
      <c r="J2373" s="94">
        <v>5401.0168897284802</v>
      </c>
    </row>
    <row r="2374" spans="1:10" x14ac:dyDescent="0.2">
      <c r="A2374" s="6" t="s">
        <v>3061</v>
      </c>
      <c r="B2374" s="1" t="s">
        <v>12725</v>
      </c>
      <c r="C2374" s="95" t="s">
        <v>6275</v>
      </c>
      <c r="D2374" s="95" t="s">
        <v>6275</v>
      </c>
      <c r="E2374" s="95" t="s">
        <v>6652</v>
      </c>
      <c r="F2374" s="95" t="s">
        <v>6310</v>
      </c>
      <c r="G2374" s="95" t="s">
        <v>6310</v>
      </c>
      <c r="H2374" s="106">
        <v>5300.2453391335202</v>
      </c>
      <c r="I2374" s="16">
        <v>5403.3854319210805</v>
      </c>
      <c r="J2374" s="94">
        <v>5300.2453391335202</v>
      </c>
    </row>
    <row r="2375" spans="1:10" x14ac:dyDescent="0.2">
      <c r="A2375" s="6" t="s">
        <v>3647</v>
      </c>
      <c r="B2375" s="1" t="s">
        <v>8843</v>
      </c>
      <c r="C2375" s="95" t="s">
        <v>6275</v>
      </c>
      <c r="D2375" s="95" t="s">
        <v>6275</v>
      </c>
      <c r="E2375" s="95" t="s">
        <v>6652</v>
      </c>
      <c r="F2375" s="95" t="s">
        <v>6295</v>
      </c>
      <c r="G2375" s="95" t="s">
        <v>6295</v>
      </c>
      <c r="H2375" s="106">
        <v>5310.9245858027998</v>
      </c>
      <c r="I2375" s="16">
        <v>5351.5319767855799</v>
      </c>
      <c r="J2375" s="94">
        <v>5310.9245858027998</v>
      </c>
    </row>
    <row r="2376" spans="1:10" x14ac:dyDescent="0.2">
      <c r="A2376" s="6" t="s">
        <v>3637</v>
      </c>
      <c r="B2376" s="1" t="s">
        <v>8844</v>
      </c>
      <c r="C2376" s="95" t="s">
        <v>6275</v>
      </c>
      <c r="D2376" s="95" t="s">
        <v>6275</v>
      </c>
      <c r="E2376" s="95" t="s">
        <v>6652</v>
      </c>
      <c r="F2376" s="95" t="s">
        <v>6295</v>
      </c>
      <c r="G2376" s="95" t="s">
        <v>6295</v>
      </c>
      <c r="H2376" s="106">
        <v>5369.6100186434696</v>
      </c>
      <c r="I2376" s="16">
        <v>5351.5319767855799</v>
      </c>
      <c r="J2376" s="94">
        <v>5369.6100186434696</v>
      </c>
    </row>
    <row r="2377" spans="1:10" x14ac:dyDescent="0.2">
      <c r="A2377" s="6" t="s">
        <v>3054</v>
      </c>
      <c r="B2377" s="1" t="s">
        <v>8845</v>
      </c>
      <c r="C2377" s="95" t="s">
        <v>6275</v>
      </c>
      <c r="D2377" s="95" t="s">
        <v>6275</v>
      </c>
      <c r="E2377" s="95" t="s">
        <v>6652</v>
      </c>
      <c r="F2377" s="95" t="s">
        <v>6310</v>
      </c>
      <c r="G2377" s="95" t="s">
        <v>6310</v>
      </c>
      <c r="H2377" s="106">
        <v>5364.0401109798904</v>
      </c>
      <c r="I2377" s="16">
        <v>5403.3854319210805</v>
      </c>
      <c r="J2377" s="94">
        <v>5364.0401109798904</v>
      </c>
    </row>
    <row r="2378" spans="1:10" x14ac:dyDescent="0.2">
      <c r="A2378" s="6" t="s">
        <v>3062</v>
      </c>
      <c r="B2378" s="1" t="s">
        <v>8846</v>
      </c>
      <c r="C2378" s="95" t="s">
        <v>6275</v>
      </c>
      <c r="D2378" s="95" t="s">
        <v>6275</v>
      </c>
      <c r="E2378" s="95" t="s">
        <v>6652</v>
      </c>
      <c r="F2378" s="95" t="s">
        <v>6310</v>
      </c>
      <c r="G2378" s="95" t="s">
        <v>6310</v>
      </c>
      <c r="H2378" s="106">
        <v>5497.24469562791</v>
      </c>
      <c r="I2378" s="16">
        <v>5403.3854319210805</v>
      </c>
      <c r="J2378" s="94">
        <v>5497.24469562791</v>
      </c>
    </row>
    <row r="2379" spans="1:10" x14ac:dyDescent="0.2">
      <c r="A2379" s="6" t="s">
        <v>3064</v>
      </c>
      <c r="B2379" s="1" t="s">
        <v>8847</v>
      </c>
      <c r="C2379" s="95" t="s">
        <v>6275</v>
      </c>
      <c r="D2379" s="95" t="s">
        <v>6275</v>
      </c>
      <c r="E2379" s="95" t="s">
        <v>6652</v>
      </c>
      <c r="F2379" s="95" t="s">
        <v>6310</v>
      </c>
      <c r="G2379" s="95" t="s">
        <v>6310</v>
      </c>
      <c r="H2379" s="106">
        <v>5606.1273193359402</v>
      </c>
      <c r="I2379" s="16">
        <v>5403.3854319210805</v>
      </c>
      <c r="J2379" s="94">
        <v>5606.1273193359402</v>
      </c>
    </row>
    <row r="2380" spans="1:10" x14ac:dyDescent="0.2">
      <c r="A2380" s="6" t="s">
        <v>3648</v>
      </c>
      <c r="B2380" s="1" t="s">
        <v>8848</v>
      </c>
      <c r="C2380" s="95" t="s">
        <v>6275</v>
      </c>
      <c r="D2380" s="95" t="s">
        <v>6275</v>
      </c>
      <c r="E2380" s="95" t="s">
        <v>6652</v>
      </c>
      <c r="F2380" s="95" t="s">
        <v>6295</v>
      </c>
      <c r="G2380" s="95" t="s">
        <v>6295</v>
      </c>
      <c r="H2380" s="106">
        <v>5355.5991654829504</v>
      </c>
      <c r="I2380" s="16">
        <v>5351.5319767855799</v>
      </c>
      <c r="J2380" s="94">
        <v>5355.5991654829504</v>
      </c>
    </row>
    <row r="2381" spans="1:10" x14ac:dyDescent="0.2">
      <c r="A2381" s="6" t="s">
        <v>3632</v>
      </c>
      <c r="B2381" s="1" t="s">
        <v>8849</v>
      </c>
      <c r="C2381" s="95" t="s">
        <v>6275</v>
      </c>
      <c r="D2381" s="95" t="s">
        <v>6275</v>
      </c>
      <c r="E2381" s="95" t="s">
        <v>6652</v>
      </c>
      <c r="F2381" s="95" t="s">
        <v>6295</v>
      </c>
      <c r="G2381" s="95" t="s">
        <v>6295</v>
      </c>
      <c r="H2381" s="106">
        <v>5467.5993652343795</v>
      </c>
      <c r="I2381" s="16">
        <v>5351.5319767855799</v>
      </c>
      <c r="J2381" s="94">
        <v>5467.5993652343795</v>
      </c>
    </row>
    <row r="2382" spans="1:10" x14ac:dyDescent="0.2">
      <c r="A2382" s="6" t="s">
        <v>3645</v>
      </c>
      <c r="B2382" s="1" t="s">
        <v>12341</v>
      </c>
      <c r="C2382" s="95" t="s">
        <v>6275</v>
      </c>
      <c r="D2382" s="95" t="s">
        <v>6275</v>
      </c>
      <c r="E2382" s="95" t="s">
        <v>6652</v>
      </c>
      <c r="F2382" s="95" t="s">
        <v>6295</v>
      </c>
      <c r="G2382" s="95" t="s">
        <v>6295</v>
      </c>
      <c r="H2382" s="106">
        <v>5387.1725027901803</v>
      </c>
      <c r="I2382" s="16">
        <v>5351.5319767855799</v>
      </c>
      <c r="J2382" s="94">
        <v>5387.1725027901803</v>
      </c>
    </row>
    <row r="2383" spans="1:10" x14ac:dyDescent="0.2">
      <c r="A2383" s="6" t="s">
        <v>3642</v>
      </c>
      <c r="B2383" s="1" t="s">
        <v>8850</v>
      </c>
      <c r="C2383" s="95" t="s">
        <v>6275</v>
      </c>
      <c r="D2383" s="95" t="s">
        <v>6275</v>
      </c>
      <c r="E2383" s="95" t="s">
        <v>6652</v>
      </c>
      <c r="F2383" s="95" t="s">
        <v>6295</v>
      </c>
      <c r="G2383" s="95" t="s">
        <v>6295</v>
      </c>
      <c r="H2383" s="106">
        <v>5256.1116210937498</v>
      </c>
      <c r="I2383" s="16">
        <v>5351.5319767855799</v>
      </c>
      <c r="J2383" s="94">
        <v>5256.1116210937498</v>
      </c>
    </row>
    <row r="2384" spans="1:10" x14ac:dyDescent="0.2">
      <c r="A2384" s="6" t="s">
        <v>3650</v>
      </c>
      <c r="B2384" s="1" t="s">
        <v>8851</v>
      </c>
      <c r="C2384" s="95" t="s">
        <v>6275</v>
      </c>
      <c r="D2384" s="95" t="s">
        <v>6275</v>
      </c>
      <c r="E2384" s="95" t="s">
        <v>6652</v>
      </c>
      <c r="F2384" s="95" t="s">
        <v>6295</v>
      </c>
      <c r="G2384" s="95" t="s">
        <v>6295</v>
      </c>
      <c r="H2384" s="106">
        <v>5463.0343017578098</v>
      </c>
      <c r="I2384" s="16">
        <v>5351.5319767855799</v>
      </c>
      <c r="J2384" s="94">
        <v>5463.0343017578098</v>
      </c>
    </row>
    <row r="2385" spans="1:10" x14ac:dyDescent="0.2">
      <c r="A2385" s="6" t="s">
        <v>3074</v>
      </c>
      <c r="B2385" s="1" t="s">
        <v>12342</v>
      </c>
      <c r="C2385" s="95" t="s">
        <v>6275</v>
      </c>
      <c r="D2385" s="95" t="s">
        <v>6275</v>
      </c>
      <c r="E2385" s="95" t="s">
        <v>6652</v>
      </c>
      <c r="F2385" s="95" t="s">
        <v>6310</v>
      </c>
      <c r="G2385" s="95" t="s">
        <v>6310</v>
      </c>
      <c r="H2385" s="106">
        <v>5415.1477942088304</v>
      </c>
      <c r="I2385" s="16">
        <v>5403.3854319210805</v>
      </c>
      <c r="J2385" s="94">
        <v>5415.1477942088304</v>
      </c>
    </row>
    <row r="2386" spans="1:10" x14ac:dyDescent="0.2">
      <c r="A2386" s="6" t="s">
        <v>3058</v>
      </c>
      <c r="B2386" s="1" t="s">
        <v>8852</v>
      </c>
      <c r="C2386" s="95" t="s">
        <v>6275</v>
      </c>
      <c r="D2386" s="95" t="s">
        <v>6275</v>
      </c>
      <c r="E2386" s="95" t="s">
        <v>6652</v>
      </c>
      <c r="F2386" s="95" t="s">
        <v>6310</v>
      </c>
      <c r="G2386" s="95" t="s">
        <v>6310</v>
      </c>
      <c r="H2386" s="106">
        <v>5467.6657714843795</v>
      </c>
      <c r="I2386" s="16">
        <v>5403.3854319210805</v>
      </c>
      <c r="J2386" s="94">
        <v>5467.6657714843795</v>
      </c>
    </row>
    <row r="2387" spans="1:10" x14ac:dyDescent="0.2">
      <c r="A2387" s="6" t="s">
        <v>3067</v>
      </c>
      <c r="B2387" s="1" t="s">
        <v>8853</v>
      </c>
      <c r="C2387" s="95" t="s">
        <v>6275</v>
      </c>
      <c r="D2387" s="95" t="s">
        <v>6275</v>
      </c>
      <c r="E2387" s="95" t="s">
        <v>6652</v>
      </c>
      <c r="F2387" s="95" t="s">
        <v>6310</v>
      </c>
      <c r="G2387" s="95" t="s">
        <v>6310</v>
      </c>
      <c r="H2387" s="106">
        <v>5387.9639382102296</v>
      </c>
      <c r="I2387" s="16">
        <v>5403.3854319210805</v>
      </c>
      <c r="J2387" s="94">
        <v>5387.9639382102296</v>
      </c>
    </row>
    <row r="2388" spans="1:10" x14ac:dyDescent="0.2">
      <c r="A2388" s="6" t="s">
        <v>3050</v>
      </c>
      <c r="B2388" s="1" t="s">
        <v>8854</v>
      </c>
      <c r="C2388" s="95" t="s">
        <v>6275</v>
      </c>
      <c r="D2388" s="95" t="s">
        <v>6275</v>
      </c>
      <c r="E2388" s="95" t="s">
        <v>6652</v>
      </c>
      <c r="F2388" s="95" t="s">
        <v>6310</v>
      </c>
      <c r="G2388" s="95" t="s">
        <v>6310</v>
      </c>
      <c r="H2388" s="106">
        <v>5472.6001132396896</v>
      </c>
      <c r="I2388" s="16">
        <v>5403.3854319210805</v>
      </c>
      <c r="J2388" s="94">
        <v>5472.6001132396896</v>
      </c>
    </row>
    <row r="2389" spans="1:10" x14ac:dyDescent="0.2">
      <c r="A2389" s="6" t="s">
        <v>3641</v>
      </c>
      <c r="B2389" s="1" t="s">
        <v>12343</v>
      </c>
      <c r="C2389" s="95" t="s">
        <v>6275</v>
      </c>
      <c r="D2389" s="95" t="s">
        <v>6275</v>
      </c>
      <c r="E2389" s="95" t="s">
        <v>6652</v>
      </c>
      <c r="F2389" s="95" t="s">
        <v>6310</v>
      </c>
      <c r="G2389" s="95" t="s">
        <v>6310</v>
      </c>
      <c r="H2389" s="106">
        <v>5335.9642980238996</v>
      </c>
      <c r="I2389" s="16">
        <v>5403.3854319210805</v>
      </c>
      <c r="J2389" s="94">
        <v>5335.9642980238996</v>
      </c>
    </row>
    <row r="2390" spans="1:10" x14ac:dyDescent="0.2">
      <c r="A2390" s="6" t="s">
        <v>3720</v>
      </c>
      <c r="B2390" s="1" t="s">
        <v>8855</v>
      </c>
      <c r="C2390" s="95" t="s">
        <v>6270</v>
      </c>
      <c r="D2390" s="95" t="s">
        <v>12677</v>
      </c>
      <c r="E2390" s="95" t="s">
        <v>6652</v>
      </c>
      <c r="F2390" s="95" t="s">
        <v>6292</v>
      </c>
      <c r="G2390" s="95" t="s">
        <v>6292</v>
      </c>
      <c r="H2390" s="106">
        <v>5490.2829442771099</v>
      </c>
      <c r="I2390" s="16">
        <v>5500.3728007878099</v>
      </c>
      <c r="J2390" s="94">
        <v>5490.2829442771099</v>
      </c>
    </row>
    <row r="2391" spans="1:10" x14ac:dyDescent="0.2">
      <c r="A2391" s="6" t="s">
        <v>3271</v>
      </c>
      <c r="B2391" s="1" t="s">
        <v>8856</v>
      </c>
      <c r="C2391" s="95" t="s">
        <v>6270</v>
      </c>
      <c r="D2391" s="95" t="s">
        <v>12677</v>
      </c>
      <c r="E2391" s="95" t="s">
        <v>6652</v>
      </c>
      <c r="F2391" s="95" t="s">
        <v>6304</v>
      </c>
      <c r="G2391" s="95" t="s">
        <v>6304</v>
      </c>
      <c r="H2391" s="106">
        <v>5533.8454902844596</v>
      </c>
      <c r="I2391" s="16">
        <v>5521.1560640887001</v>
      </c>
      <c r="J2391" s="94">
        <v>5533.8454902844596</v>
      </c>
    </row>
    <row r="2392" spans="1:10" x14ac:dyDescent="0.2">
      <c r="A2392" s="6" t="s">
        <v>3721</v>
      </c>
      <c r="B2392" s="1" t="s">
        <v>8857</v>
      </c>
      <c r="C2392" s="95" t="s">
        <v>6270</v>
      </c>
      <c r="D2392" s="95" t="s">
        <v>12677</v>
      </c>
      <c r="E2392" s="95" t="s">
        <v>6652</v>
      </c>
      <c r="F2392" s="95" t="s">
        <v>6292</v>
      </c>
      <c r="G2392" s="95" t="s">
        <v>6292</v>
      </c>
      <c r="H2392" s="106">
        <v>5498.35037172379</v>
      </c>
      <c r="I2392" s="16">
        <v>5500.3728007878099</v>
      </c>
      <c r="J2392" s="94">
        <v>5498.35037172379</v>
      </c>
    </row>
    <row r="2393" spans="1:10" x14ac:dyDescent="0.2">
      <c r="A2393" s="6" t="s">
        <v>3256</v>
      </c>
      <c r="B2393" s="1" t="s">
        <v>8858</v>
      </c>
      <c r="C2393" s="95" t="s">
        <v>6270</v>
      </c>
      <c r="D2393" s="95" t="s">
        <v>12677</v>
      </c>
      <c r="E2393" s="95" t="s">
        <v>6652</v>
      </c>
      <c r="F2393" s="95" t="s">
        <v>6304</v>
      </c>
      <c r="G2393" s="95" t="s">
        <v>6304</v>
      </c>
      <c r="H2393" s="106">
        <v>5520.7865862165199</v>
      </c>
      <c r="I2393" s="16">
        <v>5521.1560640887001</v>
      </c>
      <c r="J2393" s="94">
        <v>5520.7865862165199</v>
      </c>
    </row>
    <row r="2394" spans="1:10" x14ac:dyDescent="0.2">
      <c r="A2394" s="6" t="s">
        <v>3263</v>
      </c>
      <c r="B2394" s="1" t="s">
        <v>12344</v>
      </c>
      <c r="C2394" s="95" t="s">
        <v>6270</v>
      </c>
      <c r="D2394" s="95" t="s">
        <v>12677</v>
      </c>
      <c r="E2394" s="95" t="s">
        <v>6652</v>
      </c>
      <c r="F2394" s="95" t="s">
        <v>6304</v>
      </c>
      <c r="G2394" s="95" t="s">
        <v>6304</v>
      </c>
      <c r="H2394" s="106">
        <v>5598.3743851273102</v>
      </c>
      <c r="I2394" s="16">
        <v>5521.1560640887001</v>
      </c>
      <c r="J2394" s="94">
        <v>5598.3743851273102</v>
      </c>
    </row>
    <row r="2395" spans="1:10" x14ac:dyDescent="0.2">
      <c r="A2395" s="6" t="s">
        <v>3740</v>
      </c>
      <c r="B2395" s="1" t="s">
        <v>8859</v>
      </c>
      <c r="C2395" s="95" t="s">
        <v>6270</v>
      </c>
      <c r="D2395" s="95" t="s">
        <v>12677</v>
      </c>
      <c r="E2395" s="95" t="s">
        <v>6652</v>
      </c>
      <c r="F2395" s="95" t="s">
        <v>6292</v>
      </c>
      <c r="G2395" s="95" t="s">
        <v>6292</v>
      </c>
      <c r="H2395" s="106">
        <v>5398.9205799932097</v>
      </c>
      <c r="I2395" s="16">
        <v>5500.3728007878099</v>
      </c>
      <c r="J2395" s="94">
        <v>5398.9205799932097</v>
      </c>
    </row>
    <row r="2396" spans="1:10" x14ac:dyDescent="0.2">
      <c r="A2396" s="6" t="s">
        <v>3716</v>
      </c>
      <c r="B2396" s="1" t="s">
        <v>8860</v>
      </c>
      <c r="C2396" s="95" t="s">
        <v>6270</v>
      </c>
      <c r="D2396" s="95" t="s">
        <v>12677</v>
      </c>
      <c r="E2396" s="95" t="s">
        <v>6652</v>
      </c>
      <c r="F2396" s="95" t="s">
        <v>6292</v>
      </c>
      <c r="G2396" s="95" t="s">
        <v>6292</v>
      </c>
      <c r="H2396" s="106">
        <v>5483.3959439472101</v>
      </c>
      <c r="I2396" s="16">
        <v>5500.3728007878099</v>
      </c>
      <c r="J2396" s="94">
        <v>5483.3959439472101</v>
      </c>
    </row>
    <row r="2397" spans="1:10" x14ac:dyDescent="0.2">
      <c r="A2397" s="6" t="s">
        <v>3732</v>
      </c>
      <c r="B2397" s="1" t="s">
        <v>8861</v>
      </c>
      <c r="C2397" s="95" t="s">
        <v>6270</v>
      </c>
      <c r="D2397" s="95" t="s">
        <v>12677</v>
      </c>
      <c r="E2397" s="95" t="s">
        <v>6652</v>
      </c>
      <c r="F2397" s="95" t="s">
        <v>6292</v>
      </c>
      <c r="G2397" s="95" t="s">
        <v>6292</v>
      </c>
      <c r="H2397" s="106">
        <v>5496.1888337053597</v>
      </c>
      <c r="I2397" s="16">
        <v>5500.3728007878099</v>
      </c>
      <c r="J2397" s="94">
        <v>5496.1888337053597</v>
      </c>
    </row>
    <row r="2398" spans="1:10" x14ac:dyDescent="0.2">
      <c r="A2398" s="6" t="s">
        <v>3267</v>
      </c>
      <c r="B2398" s="1" t="s">
        <v>8862</v>
      </c>
      <c r="C2398" s="95" t="s">
        <v>6270</v>
      </c>
      <c r="D2398" s="95" t="s">
        <v>12677</v>
      </c>
      <c r="E2398" s="95" t="s">
        <v>6652</v>
      </c>
      <c r="F2398" s="95" t="s">
        <v>6304</v>
      </c>
      <c r="G2398" s="95" t="s">
        <v>6304</v>
      </c>
      <c r="H2398" s="106">
        <v>5417.88299919577</v>
      </c>
      <c r="I2398" s="16">
        <v>5521.1560640887001</v>
      </c>
      <c r="J2398" s="94">
        <v>5417.88299919577</v>
      </c>
    </row>
    <row r="2399" spans="1:10" x14ac:dyDescent="0.2">
      <c r="A2399" s="6" t="s">
        <v>3734</v>
      </c>
      <c r="B2399" s="1" t="s">
        <v>8863</v>
      </c>
      <c r="C2399" s="95" t="s">
        <v>6270</v>
      </c>
      <c r="D2399" s="95" t="s">
        <v>12677</v>
      </c>
      <c r="E2399" s="95" t="s">
        <v>6652</v>
      </c>
      <c r="F2399" s="95" t="s">
        <v>6292</v>
      </c>
      <c r="G2399" s="95" t="s">
        <v>6292</v>
      </c>
      <c r="H2399" s="106">
        <v>5533.6547481652497</v>
      </c>
      <c r="I2399" s="16">
        <v>5500.3728007878099</v>
      </c>
      <c r="J2399" s="94">
        <v>5533.6547481652497</v>
      </c>
    </row>
    <row r="2400" spans="1:10" x14ac:dyDescent="0.2">
      <c r="A2400" s="6" t="s">
        <v>3715</v>
      </c>
      <c r="B2400" s="1" t="s">
        <v>8864</v>
      </c>
      <c r="C2400" s="95" t="s">
        <v>6270</v>
      </c>
      <c r="D2400" s="95" t="s">
        <v>12677</v>
      </c>
      <c r="E2400" s="95" t="s">
        <v>6652</v>
      </c>
      <c r="F2400" s="95" t="s">
        <v>6292</v>
      </c>
      <c r="G2400" s="95" t="s">
        <v>6292</v>
      </c>
      <c r="H2400" s="106">
        <v>5468.6667588975697</v>
      </c>
      <c r="I2400" s="16">
        <v>5500.3728007878099</v>
      </c>
      <c r="J2400" s="94">
        <v>5468.6667588975697</v>
      </c>
    </row>
    <row r="2401" spans="1:10" x14ac:dyDescent="0.2">
      <c r="A2401" s="6" t="s">
        <v>3266</v>
      </c>
      <c r="B2401" s="1" t="s">
        <v>8865</v>
      </c>
      <c r="C2401" s="95" t="s">
        <v>6270</v>
      </c>
      <c r="D2401" s="95" t="s">
        <v>12677</v>
      </c>
      <c r="E2401" s="95" t="s">
        <v>6652</v>
      </c>
      <c r="F2401" s="95" t="s">
        <v>6304</v>
      </c>
      <c r="G2401" s="95" t="s">
        <v>6304</v>
      </c>
      <c r="H2401" s="106">
        <v>5595.7331502945699</v>
      </c>
      <c r="I2401" s="16">
        <v>5521.1560640887001</v>
      </c>
      <c r="J2401" s="94">
        <v>5595.7331502945699</v>
      </c>
    </row>
    <row r="2402" spans="1:10" x14ac:dyDescent="0.2">
      <c r="A2402" s="6" t="s">
        <v>3251</v>
      </c>
      <c r="B2402" s="1" t="s">
        <v>8866</v>
      </c>
      <c r="C2402" s="95" t="s">
        <v>6270</v>
      </c>
      <c r="D2402" s="95" t="s">
        <v>12677</v>
      </c>
      <c r="E2402" s="95" t="s">
        <v>6652</v>
      </c>
      <c r="F2402" s="95" t="s">
        <v>6304</v>
      </c>
      <c r="G2402" s="95" t="s">
        <v>6304</v>
      </c>
      <c r="H2402" s="106">
        <v>5602.4930150953396</v>
      </c>
      <c r="I2402" s="16">
        <v>5521.1560640887001</v>
      </c>
      <c r="J2402" s="94">
        <v>5602.4930150953396</v>
      </c>
    </row>
    <row r="2403" spans="1:10" x14ac:dyDescent="0.2">
      <c r="A2403" s="6" t="s">
        <v>3269</v>
      </c>
      <c r="B2403" s="1" t="s">
        <v>7703</v>
      </c>
      <c r="C2403" s="95" t="s">
        <v>6270</v>
      </c>
      <c r="D2403" s="95" t="s">
        <v>12677</v>
      </c>
      <c r="E2403" s="95" t="s">
        <v>6652</v>
      </c>
      <c r="F2403" s="95" t="s">
        <v>6304</v>
      </c>
      <c r="G2403" s="95" t="s">
        <v>6304</v>
      </c>
      <c r="H2403" s="106">
        <v>5567.9181712080799</v>
      </c>
      <c r="I2403" s="16">
        <v>5521.1560640887001</v>
      </c>
      <c r="J2403" s="94">
        <v>5567.9181712080799</v>
      </c>
    </row>
    <row r="2404" spans="1:10" x14ac:dyDescent="0.2">
      <c r="A2404" s="6" t="s">
        <v>3240</v>
      </c>
      <c r="B2404" s="1" t="s">
        <v>8867</v>
      </c>
      <c r="C2404" s="95" t="s">
        <v>6270</v>
      </c>
      <c r="D2404" s="95" t="s">
        <v>12677</v>
      </c>
      <c r="E2404" s="95" t="s">
        <v>6652</v>
      </c>
      <c r="F2404" s="95" t="s">
        <v>6304</v>
      </c>
      <c r="G2404" s="95" t="s">
        <v>6304</v>
      </c>
      <c r="H2404" s="106">
        <v>5457.7495539158999</v>
      </c>
      <c r="I2404" s="16">
        <v>5521.1560640887001</v>
      </c>
      <c r="J2404" s="94">
        <v>5457.7495539158999</v>
      </c>
    </row>
    <row r="2405" spans="1:10" x14ac:dyDescent="0.2">
      <c r="A2405" s="6" t="s">
        <v>3731</v>
      </c>
      <c r="B2405" s="1" t="s">
        <v>8868</v>
      </c>
      <c r="C2405" s="95" t="s">
        <v>6270</v>
      </c>
      <c r="D2405" s="95" t="s">
        <v>12677</v>
      </c>
      <c r="E2405" s="95" t="s">
        <v>6652</v>
      </c>
      <c r="F2405" s="95" t="s">
        <v>6292</v>
      </c>
      <c r="G2405" s="95" t="s">
        <v>6292</v>
      </c>
      <c r="H2405" s="106">
        <v>5485.5798092164896</v>
      </c>
      <c r="I2405" s="16">
        <v>5500.3728007878099</v>
      </c>
      <c r="J2405" s="94">
        <v>5485.5798092164896</v>
      </c>
    </row>
    <row r="2406" spans="1:10" x14ac:dyDescent="0.2">
      <c r="A2406" s="6" t="s">
        <v>3260</v>
      </c>
      <c r="B2406" s="1" t="s">
        <v>8869</v>
      </c>
      <c r="C2406" s="95" t="s">
        <v>6270</v>
      </c>
      <c r="D2406" s="95" t="s">
        <v>12677</v>
      </c>
      <c r="E2406" s="95" t="s">
        <v>6652</v>
      </c>
      <c r="F2406" s="95" t="s">
        <v>6304</v>
      </c>
      <c r="G2406" s="95" t="s">
        <v>6304</v>
      </c>
      <c r="H2406" s="106">
        <v>5502.2342074874496</v>
      </c>
      <c r="I2406" s="16">
        <v>5521.1560640887001</v>
      </c>
      <c r="J2406" s="94">
        <v>5502.2342074874496</v>
      </c>
    </row>
    <row r="2407" spans="1:10" x14ac:dyDescent="0.2">
      <c r="A2407" s="6" t="s">
        <v>3265</v>
      </c>
      <c r="B2407" s="1" t="s">
        <v>8870</v>
      </c>
      <c r="C2407" s="95" t="s">
        <v>6270</v>
      </c>
      <c r="D2407" s="95" t="s">
        <v>12677</v>
      </c>
      <c r="E2407" s="95" t="s">
        <v>6652</v>
      </c>
      <c r="F2407" s="95" t="s">
        <v>6304</v>
      </c>
      <c r="G2407" s="95" t="s">
        <v>6304</v>
      </c>
      <c r="H2407" s="106">
        <v>5550.4478696260803</v>
      </c>
      <c r="I2407" s="16">
        <v>5521.1560640887001</v>
      </c>
      <c r="J2407" s="94">
        <v>5550.4478696260803</v>
      </c>
    </row>
    <row r="2408" spans="1:10" x14ac:dyDescent="0.2">
      <c r="A2408" s="6" t="s">
        <v>3742</v>
      </c>
      <c r="B2408" s="1" t="s">
        <v>8871</v>
      </c>
      <c r="C2408" s="95" t="s">
        <v>6270</v>
      </c>
      <c r="D2408" s="95" t="s">
        <v>12677</v>
      </c>
      <c r="E2408" s="95" t="s">
        <v>6652</v>
      </c>
      <c r="F2408" s="95" t="s">
        <v>6292</v>
      </c>
      <c r="G2408" s="95" t="s">
        <v>6292</v>
      </c>
      <c r="H2408" s="106">
        <v>5433.8142578124998</v>
      </c>
      <c r="I2408" s="16">
        <v>5500.3728007878099</v>
      </c>
      <c r="J2408" s="94">
        <v>5433.8142578124998</v>
      </c>
    </row>
    <row r="2409" spans="1:10" x14ac:dyDescent="0.2">
      <c r="A2409" s="6" t="s">
        <v>3730</v>
      </c>
      <c r="B2409" s="1" t="s">
        <v>8872</v>
      </c>
      <c r="C2409" s="95" t="s">
        <v>6270</v>
      </c>
      <c r="D2409" s="95" t="s">
        <v>12677</v>
      </c>
      <c r="E2409" s="95" t="s">
        <v>6652</v>
      </c>
      <c r="F2409" s="95" t="s">
        <v>6292</v>
      </c>
      <c r="G2409" s="95" t="s">
        <v>6292</v>
      </c>
      <c r="H2409" s="106">
        <v>5526.33837890625</v>
      </c>
      <c r="I2409" s="16">
        <v>5500.3728007878099</v>
      </c>
      <c r="J2409" s="94">
        <v>5526.33837890625</v>
      </c>
    </row>
    <row r="2410" spans="1:10" x14ac:dyDescent="0.2">
      <c r="A2410" s="6" t="s">
        <v>3741</v>
      </c>
      <c r="B2410" s="1" t="s">
        <v>8873</v>
      </c>
      <c r="C2410" s="95" t="s">
        <v>6270</v>
      </c>
      <c r="D2410" s="95" t="s">
        <v>12677</v>
      </c>
      <c r="E2410" s="95" t="s">
        <v>6652</v>
      </c>
      <c r="F2410" s="95" t="s">
        <v>6292</v>
      </c>
      <c r="G2410" s="95" t="s">
        <v>6292</v>
      </c>
      <c r="H2410" s="106">
        <v>5448.93896484375</v>
      </c>
      <c r="I2410" s="16">
        <v>5500.3728007878099</v>
      </c>
      <c r="J2410" s="94">
        <v>5448.93896484375</v>
      </c>
    </row>
    <row r="2411" spans="1:10" x14ac:dyDescent="0.2">
      <c r="A2411" s="6" t="s">
        <v>3712</v>
      </c>
      <c r="B2411" s="1" t="s">
        <v>8874</v>
      </c>
      <c r="C2411" s="95" t="s">
        <v>6270</v>
      </c>
      <c r="D2411" s="95" t="s">
        <v>12677</v>
      </c>
      <c r="E2411" s="95" t="s">
        <v>6652</v>
      </c>
      <c r="F2411" s="95" t="s">
        <v>6292</v>
      </c>
      <c r="G2411" s="95" t="s">
        <v>6292</v>
      </c>
      <c r="H2411" s="106">
        <v>5477.3992654551603</v>
      </c>
      <c r="I2411" s="16">
        <v>5500.3728007878099</v>
      </c>
      <c r="J2411" s="94">
        <v>5477.3992654551603</v>
      </c>
    </row>
    <row r="2412" spans="1:10" x14ac:dyDescent="0.2">
      <c r="A2412" s="6" t="s">
        <v>3248</v>
      </c>
      <c r="B2412" s="1" t="s">
        <v>12726</v>
      </c>
      <c r="C2412" s="95" t="s">
        <v>6270</v>
      </c>
      <c r="D2412" s="95" t="s">
        <v>12677</v>
      </c>
      <c r="E2412" s="95" t="s">
        <v>6652</v>
      </c>
      <c r="F2412" s="95" t="s">
        <v>6304</v>
      </c>
      <c r="G2412" s="95" t="s">
        <v>6304</v>
      </c>
      <c r="H2412" s="106">
        <v>5549.6051897321404</v>
      </c>
      <c r="I2412" s="16">
        <v>5521.1560640887001</v>
      </c>
      <c r="J2412" s="94">
        <v>5549.6051897321404</v>
      </c>
    </row>
    <row r="2413" spans="1:10" x14ac:dyDescent="0.2">
      <c r="A2413" s="6" t="s">
        <v>3254</v>
      </c>
      <c r="B2413" s="1" t="s">
        <v>8875</v>
      </c>
      <c r="C2413" s="95" t="s">
        <v>6270</v>
      </c>
      <c r="D2413" s="95" t="s">
        <v>12677</v>
      </c>
      <c r="E2413" s="95" t="s">
        <v>6652</v>
      </c>
      <c r="F2413" s="95" t="s">
        <v>6304</v>
      </c>
      <c r="G2413" s="95" t="s">
        <v>6304</v>
      </c>
      <c r="H2413" s="106">
        <v>5522.4793526785697</v>
      </c>
      <c r="I2413" s="16">
        <v>5521.1560640887001</v>
      </c>
      <c r="J2413" s="94">
        <v>5522.4793526785697</v>
      </c>
    </row>
    <row r="2414" spans="1:10" x14ac:dyDescent="0.2">
      <c r="A2414" s="6" t="s">
        <v>3252</v>
      </c>
      <c r="B2414" s="1" t="s">
        <v>8876</v>
      </c>
      <c r="C2414" s="95" t="s">
        <v>6270</v>
      </c>
      <c r="D2414" s="95" t="s">
        <v>12677</v>
      </c>
      <c r="E2414" s="95" t="s">
        <v>6652</v>
      </c>
      <c r="F2414" s="95" t="s">
        <v>6304</v>
      </c>
      <c r="G2414" s="95" t="s">
        <v>6304</v>
      </c>
      <c r="H2414" s="106">
        <v>5611.99293736049</v>
      </c>
      <c r="I2414" s="16">
        <v>5521.1560640887001</v>
      </c>
      <c r="J2414" s="94">
        <v>5611.99293736049</v>
      </c>
    </row>
    <row r="2415" spans="1:10" x14ac:dyDescent="0.2">
      <c r="A2415" s="6" t="s">
        <v>3726</v>
      </c>
      <c r="B2415" s="1" t="s">
        <v>8877</v>
      </c>
      <c r="C2415" s="95" t="s">
        <v>6270</v>
      </c>
      <c r="D2415" s="95" t="s">
        <v>12677</v>
      </c>
      <c r="E2415" s="95" t="s">
        <v>6652</v>
      </c>
      <c r="F2415" s="95" t="s">
        <v>6292</v>
      </c>
      <c r="G2415" s="95" t="s">
        <v>6292</v>
      </c>
      <c r="H2415" s="106">
        <v>5469.2426134474699</v>
      </c>
      <c r="I2415" s="16">
        <v>5500.3728007878099</v>
      </c>
      <c r="J2415" s="94">
        <v>5469.2426134474699</v>
      </c>
    </row>
    <row r="2416" spans="1:10" x14ac:dyDescent="0.2">
      <c r="A2416" s="6" t="s">
        <v>3262</v>
      </c>
      <c r="B2416" s="1" t="s">
        <v>8878</v>
      </c>
      <c r="C2416" s="95" t="s">
        <v>6270</v>
      </c>
      <c r="D2416" s="95" t="s">
        <v>12677</v>
      </c>
      <c r="E2416" s="95" t="s">
        <v>6652</v>
      </c>
      <c r="F2416" s="95" t="s">
        <v>6304</v>
      </c>
      <c r="G2416" s="95" t="s">
        <v>6304</v>
      </c>
      <c r="H2416" s="106">
        <v>5602.4354787427301</v>
      </c>
      <c r="I2416" s="16">
        <v>5521.1560640887001</v>
      </c>
      <c r="J2416" s="94">
        <v>5602.4354787427301</v>
      </c>
    </row>
    <row r="2417" spans="1:10" x14ac:dyDescent="0.2">
      <c r="A2417" s="6" t="s">
        <v>3258</v>
      </c>
      <c r="B2417" s="1" t="s">
        <v>12727</v>
      </c>
      <c r="C2417" s="95" t="s">
        <v>6270</v>
      </c>
      <c r="D2417" s="95" t="s">
        <v>12677</v>
      </c>
      <c r="E2417" s="95" t="s">
        <v>6652</v>
      </c>
      <c r="F2417" s="95" t="s">
        <v>6304</v>
      </c>
      <c r="G2417" s="95" t="s">
        <v>6304</v>
      </c>
      <c r="H2417" s="106">
        <v>5665.1323993389396</v>
      </c>
      <c r="I2417" s="16">
        <v>5521.1560640887001</v>
      </c>
      <c r="J2417" s="94">
        <v>5665.1323993389396</v>
      </c>
    </row>
    <row r="2418" spans="1:10" x14ac:dyDescent="0.2">
      <c r="A2418" s="6" t="s">
        <v>3255</v>
      </c>
      <c r="B2418" s="1" t="s">
        <v>8879</v>
      </c>
      <c r="C2418" s="95" t="s">
        <v>6270</v>
      </c>
      <c r="D2418" s="95" t="s">
        <v>12677</v>
      </c>
      <c r="E2418" s="95" t="s">
        <v>6652</v>
      </c>
      <c r="F2418" s="95" t="s">
        <v>6304</v>
      </c>
      <c r="G2418" s="95" t="s">
        <v>6304</v>
      </c>
      <c r="H2418" s="106">
        <v>5387.3420516304304</v>
      </c>
      <c r="I2418" s="16">
        <v>5521.1560640887001</v>
      </c>
      <c r="J2418" s="94">
        <v>5387.3420516304304</v>
      </c>
    </row>
    <row r="2419" spans="1:10" x14ac:dyDescent="0.2">
      <c r="A2419" s="6" t="s">
        <v>3739</v>
      </c>
      <c r="B2419" s="1" t="s">
        <v>8880</v>
      </c>
      <c r="C2419" s="95" t="s">
        <v>6270</v>
      </c>
      <c r="D2419" s="95" t="s">
        <v>12677</v>
      </c>
      <c r="E2419" s="95" t="s">
        <v>6652</v>
      </c>
      <c r="F2419" s="95" t="s">
        <v>6299</v>
      </c>
      <c r="G2419" s="95" t="s">
        <v>6299</v>
      </c>
      <c r="H2419" s="106">
        <v>5544.4498272235596</v>
      </c>
      <c r="I2419" s="16">
        <v>5523.9658005061601</v>
      </c>
      <c r="J2419" s="94">
        <v>5544.4498272235596</v>
      </c>
    </row>
    <row r="2420" spans="1:10" x14ac:dyDescent="0.2">
      <c r="A2420" s="6" t="s">
        <v>3257</v>
      </c>
      <c r="B2420" s="1" t="s">
        <v>8881</v>
      </c>
      <c r="C2420" s="95" t="s">
        <v>6270</v>
      </c>
      <c r="D2420" s="95" t="s">
        <v>12677</v>
      </c>
      <c r="E2420" s="95" t="s">
        <v>6652</v>
      </c>
      <c r="F2420" s="95" t="s">
        <v>6304</v>
      </c>
      <c r="G2420" s="95" t="s">
        <v>6304</v>
      </c>
      <c r="H2420" s="106">
        <v>5424.9722314672099</v>
      </c>
      <c r="I2420" s="16">
        <v>5521.1560640887001</v>
      </c>
      <c r="J2420" s="94">
        <v>5424.9722314672099</v>
      </c>
    </row>
    <row r="2421" spans="1:10" x14ac:dyDescent="0.2">
      <c r="A2421" s="6" t="s">
        <v>3722</v>
      </c>
      <c r="B2421" s="1" t="s">
        <v>8882</v>
      </c>
      <c r="C2421" s="95" t="s">
        <v>6270</v>
      </c>
      <c r="D2421" s="95" t="s">
        <v>12677</v>
      </c>
      <c r="E2421" s="95" t="s">
        <v>6652</v>
      </c>
      <c r="F2421" s="95" t="s">
        <v>6292</v>
      </c>
      <c r="G2421" s="95" t="s">
        <v>6292</v>
      </c>
      <c r="H2421" s="106">
        <v>5561.4402309683901</v>
      </c>
      <c r="I2421" s="16">
        <v>5500.3728007878099</v>
      </c>
      <c r="J2421" s="94">
        <v>5561.4402309683901</v>
      </c>
    </row>
    <row r="2422" spans="1:10" x14ac:dyDescent="0.2">
      <c r="A2422" s="6" t="s">
        <v>3246</v>
      </c>
      <c r="B2422" s="1" t="s">
        <v>8883</v>
      </c>
      <c r="C2422" s="95" t="s">
        <v>6270</v>
      </c>
      <c r="D2422" s="95" t="s">
        <v>12677</v>
      </c>
      <c r="E2422" s="95" t="s">
        <v>6652</v>
      </c>
      <c r="F2422" s="95" t="s">
        <v>6304</v>
      </c>
      <c r="G2422" s="95" t="s">
        <v>6304</v>
      </c>
      <c r="H2422" s="106">
        <v>5523.8097873263896</v>
      </c>
      <c r="I2422" s="16">
        <v>5521.1560640887001</v>
      </c>
      <c r="J2422" s="94">
        <v>5523.8097873263896</v>
      </c>
    </row>
    <row r="2423" spans="1:10" x14ac:dyDescent="0.2">
      <c r="A2423" s="6" t="s">
        <v>3268</v>
      </c>
      <c r="B2423" s="1" t="s">
        <v>8884</v>
      </c>
      <c r="C2423" s="95" t="s">
        <v>6270</v>
      </c>
      <c r="D2423" s="95" t="s">
        <v>12677</v>
      </c>
      <c r="E2423" s="95" t="s">
        <v>6652</v>
      </c>
      <c r="F2423" s="95" t="s">
        <v>6304</v>
      </c>
      <c r="G2423" s="95" t="s">
        <v>6304</v>
      </c>
      <c r="H2423" s="106">
        <v>5573.0905137173004</v>
      </c>
      <c r="I2423" s="16">
        <v>5521.1560640887001</v>
      </c>
      <c r="J2423" s="94">
        <v>5573.0905137173004</v>
      </c>
    </row>
    <row r="2424" spans="1:10" x14ac:dyDescent="0.2">
      <c r="A2424" s="6" t="s">
        <v>3243</v>
      </c>
      <c r="B2424" s="1" t="s">
        <v>8885</v>
      </c>
      <c r="C2424" s="95" t="s">
        <v>6270</v>
      </c>
      <c r="D2424" s="95" t="s">
        <v>12677</v>
      </c>
      <c r="E2424" s="95" t="s">
        <v>6652</v>
      </c>
      <c r="F2424" s="95" t="s">
        <v>6307</v>
      </c>
      <c r="G2424" s="95" t="s">
        <v>6307</v>
      </c>
      <c r="H2424" s="106">
        <v>5569.7253324068497</v>
      </c>
      <c r="I2424" s="16">
        <v>5523.0688200548902</v>
      </c>
      <c r="J2424" s="94">
        <v>5569.7253324068497</v>
      </c>
    </row>
    <row r="2425" spans="1:10" x14ac:dyDescent="0.2">
      <c r="A2425" s="6" t="s">
        <v>3717</v>
      </c>
      <c r="B2425" s="1" t="s">
        <v>8886</v>
      </c>
      <c r="C2425" s="95" t="s">
        <v>6270</v>
      </c>
      <c r="D2425" s="95" t="s">
        <v>12677</v>
      </c>
      <c r="E2425" s="95" t="s">
        <v>6652</v>
      </c>
      <c r="F2425" s="95" t="s">
        <v>6292</v>
      </c>
      <c r="G2425" s="95" t="s">
        <v>6292</v>
      </c>
      <c r="H2425" s="106">
        <v>5549.0309132543098</v>
      </c>
      <c r="I2425" s="16">
        <v>5500.3728007878099</v>
      </c>
      <c r="J2425" s="94">
        <v>5549.0309132543098</v>
      </c>
    </row>
    <row r="2426" spans="1:10" x14ac:dyDescent="0.2">
      <c r="A2426" s="6" t="s">
        <v>3249</v>
      </c>
      <c r="B2426" s="1" t="s">
        <v>8887</v>
      </c>
      <c r="C2426" s="95" t="s">
        <v>6270</v>
      </c>
      <c r="D2426" s="95" t="s">
        <v>12677</v>
      </c>
      <c r="E2426" s="95" t="s">
        <v>6652</v>
      </c>
      <c r="F2426" s="95" t="s">
        <v>6304</v>
      </c>
      <c r="G2426" s="95" t="s">
        <v>6304</v>
      </c>
      <c r="H2426" s="106">
        <v>5576.5446289062502</v>
      </c>
      <c r="I2426" s="16">
        <v>5521.1560640887001</v>
      </c>
      <c r="J2426" s="94">
        <v>5576.5446289062502</v>
      </c>
    </row>
    <row r="2427" spans="1:10" x14ac:dyDescent="0.2">
      <c r="A2427" s="6" t="s">
        <v>3738</v>
      </c>
      <c r="B2427" s="1" t="s">
        <v>8888</v>
      </c>
      <c r="C2427" s="95" t="s">
        <v>6270</v>
      </c>
      <c r="D2427" s="95" t="s">
        <v>12677</v>
      </c>
      <c r="E2427" s="95" t="s">
        <v>6652</v>
      </c>
      <c r="F2427" s="95" t="s">
        <v>6292</v>
      </c>
      <c r="G2427" s="95" t="s">
        <v>6292</v>
      </c>
      <c r="H2427" s="106">
        <v>5684.7678571428596</v>
      </c>
      <c r="I2427" s="16">
        <v>5500.3728007878099</v>
      </c>
      <c r="J2427" s="94">
        <v>5684.7678571428596</v>
      </c>
    </row>
    <row r="2428" spans="1:10" x14ac:dyDescent="0.2">
      <c r="A2428" s="6" t="s">
        <v>3727</v>
      </c>
      <c r="B2428" s="1" t="s">
        <v>8889</v>
      </c>
      <c r="C2428" s="95" t="s">
        <v>6270</v>
      </c>
      <c r="D2428" s="95" t="s">
        <v>12677</v>
      </c>
      <c r="E2428" s="95" t="s">
        <v>6652</v>
      </c>
      <c r="F2428" s="95" t="s">
        <v>6292</v>
      </c>
      <c r="G2428" s="95" t="s">
        <v>6292</v>
      </c>
      <c r="H2428" s="106">
        <v>5571.4242919921899</v>
      </c>
      <c r="I2428" s="16">
        <v>5500.3728007878099</v>
      </c>
      <c r="J2428" s="94">
        <v>5571.4242919921899</v>
      </c>
    </row>
    <row r="2429" spans="1:10" x14ac:dyDescent="0.2">
      <c r="A2429" s="6" t="s">
        <v>3245</v>
      </c>
      <c r="B2429" s="1" t="s">
        <v>8890</v>
      </c>
      <c r="C2429" s="95" t="s">
        <v>6270</v>
      </c>
      <c r="D2429" s="95" t="s">
        <v>12677</v>
      </c>
      <c r="E2429" s="95" t="s">
        <v>6652</v>
      </c>
      <c r="F2429" s="95" t="s">
        <v>6304</v>
      </c>
      <c r="G2429" s="95" t="s">
        <v>6304</v>
      </c>
      <c r="H2429" s="106">
        <v>5447.6822533700997</v>
      </c>
      <c r="I2429" s="16">
        <v>5521.1560640887001</v>
      </c>
      <c r="J2429" s="94">
        <v>5447.6822533700997</v>
      </c>
    </row>
    <row r="2430" spans="1:10" x14ac:dyDescent="0.2">
      <c r="A2430" s="6" t="s">
        <v>3253</v>
      </c>
      <c r="B2430" s="1" t="s">
        <v>8891</v>
      </c>
      <c r="C2430" s="95" t="s">
        <v>6270</v>
      </c>
      <c r="D2430" s="95" t="s">
        <v>12677</v>
      </c>
      <c r="E2430" s="95" t="s">
        <v>6652</v>
      </c>
      <c r="F2430" s="95" t="s">
        <v>6304</v>
      </c>
      <c r="G2430" s="95" t="s">
        <v>6304</v>
      </c>
      <c r="H2430" s="106">
        <v>5325.9014805385004</v>
      </c>
      <c r="I2430" s="16">
        <v>5521.1560640887001</v>
      </c>
      <c r="J2430" s="94">
        <v>5325.9014805385004</v>
      </c>
    </row>
    <row r="2431" spans="1:10" x14ac:dyDescent="0.2">
      <c r="A2431" s="6" t="s">
        <v>3729</v>
      </c>
      <c r="B2431" s="1" t="s">
        <v>8892</v>
      </c>
      <c r="C2431" s="95" t="s">
        <v>6270</v>
      </c>
      <c r="D2431" s="95" t="s">
        <v>12677</v>
      </c>
      <c r="E2431" s="95" t="s">
        <v>6652</v>
      </c>
      <c r="F2431" s="95" t="s">
        <v>6292</v>
      </c>
      <c r="G2431" s="95" t="s">
        <v>6292</v>
      </c>
      <c r="H2431" s="106">
        <v>5501.2204806857599</v>
      </c>
      <c r="I2431" s="16">
        <v>5500.3728007878099</v>
      </c>
      <c r="J2431" s="94">
        <v>5501.2204806857599</v>
      </c>
    </row>
    <row r="2432" spans="1:10" x14ac:dyDescent="0.2">
      <c r="A2432" s="6" t="s">
        <v>3250</v>
      </c>
      <c r="B2432" s="1" t="s">
        <v>8893</v>
      </c>
      <c r="C2432" s="95" t="s">
        <v>6270</v>
      </c>
      <c r="D2432" s="95" t="s">
        <v>12677</v>
      </c>
      <c r="E2432" s="95" t="s">
        <v>6652</v>
      </c>
      <c r="F2432" s="95" t="s">
        <v>6304</v>
      </c>
      <c r="G2432" s="95" t="s">
        <v>6304</v>
      </c>
      <c r="H2432" s="106">
        <v>5637.6118055555598</v>
      </c>
      <c r="I2432" s="16">
        <v>5521.1560640887001</v>
      </c>
      <c r="J2432" s="94">
        <v>5637.6118055555598</v>
      </c>
    </row>
    <row r="2433" spans="1:10" x14ac:dyDescent="0.2">
      <c r="A2433" s="6" t="s">
        <v>3242</v>
      </c>
      <c r="B2433" s="1" t="s">
        <v>12728</v>
      </c>
      <c r="C2433" s="95" t="s">
        <v>6270</v>
      </c>
      <c r="D2433" s="95" t="s">
        <v>12677</v>
      </c>
      <c r="E2433" s="95" t="s">
        <v>6652</v>
      </c>
      <c r="F2433" s="95" t="s">
        <v>6304</v>
      </c>
      <c r="G2433" s="95" t="s">
        <v>6304</v>
      </c>
      <c r="H2433" s="106">
        <v>5440.39208984375</v>
      </c>
      <c r="I2433" s="16">
        <v>5521.1560640887001</v>
      </c>
      <c r="J2433" s="94">
        <v>5440.39208984375</v>
      </c>
    </row>
    <row r="2434" spans="1:10" x14ac:dyDescent="0.2">
      <c r="A2434" s="6" t="s">
        <v>3259</v>
      </c>
      <c r="B2434" s="1" t="s">
        <v>8894</v>
      </c>
      <c r="C2434" s="95" t="s">
        <v>6270</v>
      </c>
      <c r="D2434" s="95" t="s">
        <v>12677</v>
      </c>
      <c r="E2434" s="95" t="s">
        <v>6652</v>
      </c>
      <c r="F2434" s="95" t="s">
        <v>6304</v>
      </c>
      <c r="G2434" s="95" t="s">
        <v>6304</v>
      </c>
      <c r="H2434" s="106">
        <v>5564.7258843316004</v>
      </c>
      <c r="I2434" s="16">
        <v>5521.1560640887001</v>
      </c>
      <c r="J2434" s="94">
        <v>5564.7258843316004</v>
      </c>
    </row>
    <row r="2435" spans="1:10" x14ac:dyDescent="0.2">
      <c r="A2435" s="6" t="s">
        <v>3733</v>
      </c>
      <c r="B2435" s="1" t="s">
        <v>8895</v>
      </c>
      <c r="C2435" s="95" t="s">
        <v>6270</v>
      </c>
      <c r="D2435" s="95" t="s">
        <v>12677</v>
      </c>
      <c r="E2435" s="95" t="s">
        <v>6652</v>
      </c>
      <c r="F2435" s="95" t="s">
        <v>6292</v>
      </c>
      <c r="G2435" s="95" t="s">
        <v>6292</v>
      </c>
      <c r="H2435" s="106">
        <v>5487.4633231026801</v>
      </c>
      <c r="I2435" s="16">
        <v>5500.3728007878099</v>
      </c>
      <c r="J2435" s="94">
        <v>5487.4633231026801</v>
      </c>
    </row>
    <row r="2436" spans="1:10" x14ac:dyDescent="0.2">
      <c r="A2436" s="6" t="s">
        <v>3241</v>
      </c>
      <c r="B2436" s="1" t="s">
        <v>8896</v>
      </c>
      <c r="C2436" s="95" t="s">
        <v>6270</v>
      </c>
      <c r="D2436" s="95" t="s">
        <v>12677</v>
      </c>
      <c r="E2436" s="95" t="s">
        <v>6652</v>
      </c>
      <c r="F2436" s="95" t="s">
        <v>6304</v>
      </c>
      <c r="G2436" s="95" t="s">
        <v>6304</v>
      </c>
      <c r="H2436" s="106">
        <v>5616.4200810971497</v>
      </c>
      <c r="I2436" s="16">
        <v>5521.1560640887001</v>
      </c>
      <c r="J2436" s="94">
        <v>5616.4200810971497</v>
      </c>
    </row>
    <row r="2437" spans="1:10" x14ac:dyDescent="0.2">
      <c r="A2437" s="6" t="s">
        <v>3713</v>
      </c>
      <c r="B2437" s="1" t="s">
        <v>8897</v>
      </c>
      <c r="C2437" s="95" t="s">
        <v>6270</v>
      </c>
      <c r="D2437" s="95" t="s">
        <v>12677</v>
      </c>
      <c r="E2437" s="95" t="s">
        <v>6652</v>
      </c>
      <c r="F2437" s="95" t="s">
        <v>6292</v>
      </c>
      <c r="G2437" s="95" t="s">
        <v>6292</v>
      </c>
      <c r="H2437" s="106">
        <v>5471.2751193576396</v>
      </c>
      <c r="I2437" s="16">
        <v>5500.3728007878099</v>
      </c>
      <c r="J2437" s="94">
        <v>5471.2751193576396</v>
      </c>
    </row>
    <row r="2438" spans="1:10" x14ac:dyDescent="0.2">
      <c r="A2438" s="6" t="s">
        <v>3728</v>
      </c>
      <c r="B2438" s="1" t="s">
        <v>8898</v>
      </c>
      <c r="C2438" s="95" t="s">
        <v>6270</v>
      </c>
      <c r="D2438" s="95" t="s">
        <v>12677</v>
      </c>
      <c r="E2438" s="95" t="s">
        <v>6652</v>
      </c>
      <c r="F2438" s="95" t="s">
        <v>6292</v>
      </c>
      <c r="G2438" s="95" t="s">
        <v>6292</v>
      </c>
      <c r="H2438" s="106">
        <v>5539.2515964673903</v>
      </c>
      <c r="I2438" s="16">
        <v>5500.3728007878099</v>
      </c>
      <c r="J2438" s="94">
        <v>5539.2515964673903</v>
      </c>
    </row>
    <row r="2439" spans="1:10" x14ac:dyDescent="0.2">
      <c r="A2439" s="6" t="s">
        <v>3261</v>
      </c>
      <c r="B2439" s="1" t="s">
        <v>8899</v>
      </c>
      <c r="C2439" s="95" t="s">
        <v>6270</v>
      </c>
      <c r="D2439" s="95" t="s">
        <v>12677</v>
      </c>
      <c r="E2439" s="95" t="s">
        <v>6652</v>
      </c>
      <c r="F2439" s="95" t="s">
        <v>6304</v>
      </c>
      <c r="G2439" s="95" t="s">
        <v>6304</v>
      </c>
      <c r="H2439" s="106">
        <v>5495.9918932792498</v>
      </c>
      <c r="I2439" s="16">
        <v>5521.1560640887001</v>
      </c>
      <c r="J2439" s="94">
        <v>5495.9918932792498</v>
      </c>
    </row>
    <row r="2440" spans="1:10" x14ac:dyDescent="0.2">
      <c r="A2440" s="6" t="s">
        <v>3736</v>
      </c>
      <c r="B2440" s="1" t="s">
        <v>8900</v>
      </c>
      <c r="C2440" s="95" t="s">
        <v>6270</v>
      </c>
      <c r="D2440" s="95" t="s">
        <v>12677</v>
      </c>
      <c r="E2440" s="95" t="s">
        <v>6652</v>
      </c>
      <c r="F2440" s="95" t="s">
        <v>6292</v>
      </c>
      <c r="G2440" s="95" t="s">
        <v>6292</v>
      </c>
      <c r="H2440" s="106">
        <v>5568.2285058593798</v>
      </c>
      <c r="I2440" s="16">
        <v>5500.3728007878099</v>
      </c>
      <c r="J2440" s="94">
        <v>5568.2285058593798</v>
      </c>
    </row>
    <row r="2441" spans="1:10" x14ac:dyDescent="0.2">
      <c r="A2441" s="6" t="s">
        <v>3723</v>
      </c>
      <c r="B2441" s="1" t="s">
        <v>8901</v>
      </c>
      <c r="C2441" s="95" t="s">
        <v>6270</v>
      </c>
      <c r="D2441" s="95" t="s">
        <v>12677</v>
      </c>
      <c r="E2441" s="95" t="s">
        <v>6652</v>
      </c>
      <c r="F2441" s="95" t="s">
        <v>6292</v>
      </c>
      <c r="G2441" s="95" t="s">
        <v>6292</v>
      </c>
      <c r="H2441" s="106">
        <v>5536.3692274305604</v>
      </c>
      <c r="I2441" s="16">
        <v>5500.3728007878099</v>
      </c>
      <c r="J2441" s="94">
        <v>5536.3692274305604</v>
      </c>
    </row>
    <row r="2442" spans="1:10" x14ac:dyDescent="0.2">
      <c r="A2442" s="6" t="s">
        <v>3270</v>
      </c>
      <c r="B2442" s="1" t="s">
        <v>8902</v>
      </c>
      <c r="C2442" s="95" t="s">
        <v>6270</v>
      </c>
      <c r="D2442" s="95" t="s">
        <v>12677</v>
      </c>
      <c r="E2442" s="95" t="s">
        <v>6652</v>
      </c>
      <c r="F2442" s="95" t="s">
        <v>6268</v>
      </c>
      <c r="G2442" s="95" t="s">
        <v>6268</v>
      </c>
      <c r="H2442" s="106">
        <v>5499.2659960937499</v>
      </c>
      <c r="I2442" s="16">
        <v>5516.5969927057904</v>
      </c>
      <c r="J2442" s="94">
        <v>5499.2659960937499</v>
      </c>
    </row>
    <row r="2443" spans="1:10" x14ac:dyDescent="0.2">
      <c r="A2443" s="6" t="s">
        <v>3714</v>
      </c>
      <c r="B2443" s="1" t="s">
        <v>7313</v>
      </c>
      <c r="C2443" s="95" t="s">
        <v>6270</v>
      </c>
      <c r="D2443" s="95" t="s">
        <v>12677</v>
      </c>
      <c r="E2443" s="95" t="s">
        <v>6652</v>
      </c>
      <c r="F2443" s="95" t="s">
        <v>6292</v>
      </c>
      <c r="G2443" s="95" t="s">
        <v>6292</v>
      </c>
      <c r="H2443" s="106">
        <v>5417.8134440104204</v>
      </c>
      <c r="I2443" s="16">
        <v>5500.3728007878099</v>
      </c>
      <c r="J2443" s="94">
        <v>5417.8134440104204</v>
      </c>
    </row>
    <row r="2444" spans="1:10" x14ac:dyDescent="0.2">
      <c r="A2444" s="6" t="s">
        <v>3737</v>
      </c>
      <c r="B2444" s="1" t="s">
        <v>8903</v>
      </c>
      <c r="C2444" s="95" t="s">
        <v>6270</v>
      </c>
      <c r="D2444" s="95" t="s">
        <v>12677</v>
      </c>
      <c r="E2444" s="95" t="s">
        <v>6652</v>
      </c>
      <c r="F2444" s="95" t="s">
        <v>6292</v>
      </c>
      <c r="G2444" s="95" t="s">
        <v>6292</v>
      </c>
      <c r="H2444" s="106">
        <v>5460.6534444518002</v>
      </c>
      <c r="I2444" s="16">
        <v>5500.3728007878099</v>
      </c>
      <c r="J2444" s="94">
        <v>5460.6534444518002</v>
      </c>
    </row>
    <row r="2445" spans="1:10" x14ac:dyDescent="0.2">
      <c r="A2445" s="6" t="s">
        <v>3718</v>
      </c>
      <c r="B2445" s="1" t="s">
        <v>8904</v>
      </c>
      <c r="C2445" s="95" t="s">
        <v>6270</v>
      </c>
      <c r="D2445" s="95" t="s">
        <v>12677</v>
      </c>
      <c r="E2445" s="95" t="s">
        <v>6652</v>
      </c>
      <c r="F2445" s="95" t="s">
        <v>6292</v>
      </c>
      <c r="G2445" s="95" t="s">
        <v>6292</v>
      </c>
      <c r="H2445" s="106">
        <v>5438.1873372395803</v>
      </c>
      <c r="I2445" s="16">
        <v>5500.3728007878099</v>
      </c>
      <c r="J2445" s="94">
        <v>5438.1873372395803</v>
      </c>
    </row>
    <row r="2446" spans="1:10" x14ac:dyDescent="0.2">
      <c r="A2446" s="6" t="s">
        <v>3725</v>
      </c>
      <c r="B2446" s="1" t="s">
        <v>8905</v>
      </c>
      <c r="C2446" s="95" t="s">
        <v>6270</v>
      </c>
      <c r="D2446" s="95" t="s">
        <v>12677</v>
      </c>
      <c r="E2446" s="95" t="s">
        <v>6652</v>
      </c>
      <c r="F2446" s="95" t="s">
        <v>6292</v>
      </c>
      <c r="G2446" s="95" t="s">
        <v>6292</v>
      </c>
      <c r="H2446" s="106">
        <v>5567.0096299913203</v>
      </c>
      <c r="I2446" s="16">
        <v>5500.3728007878099</v>
      </c>
      <c r="J2446" s="94">
        <v>5567.0096299913203</v>
      </c>
    </row>
    <row r="2447" spans="1:10" x14ac:dyDescent="0.2">
      <c r="A2447" s="6" t="s">
        <v>3719</v>
      </c>
      <c r="B2447" s="1" t="s">
        <v>8906</v>
      </c>
      <c r="C2447" s="95" t="s">
        <v>6270</v>
      </c>
      <c r="D2447" s="95" t="s">
        <v>12677</v>
      </c>
      <c r="E2447" s="95" t="s">
        <v>6652</v>
      </c>
      <c r="F2447" s="95" t="s">
        <v>6292</v>
      </c>
      <c r="G2447" s="95" t="s">
        <v>6292</v>
      </c>
      <c r="H2447" s="106">
        <v>5490.3245117187498</v>
      </c>
      <c r="I2447" s="16">
        <v>5500.3728007878099</v>
      </c>
      <c r="J2447" s="94">
        <v>5490.3245117187498</v>
      </c>
    </row>
    <row r="2448" spans="1:10" x14ac:dyDescent="0.2">
      <c r="A2448" s="6" t="s">
        <v>3244</v>
      </c>
      <c r="B2448" s="1" t="s">
        <v>8907</v>
      </c>
      <c r="C2448" s="95" t="s">
        <v>6270</v>
      </c>
      <c r="D2448" s="95" t="s">
        <v>12677</v>
      </c>
      <c r="E2448" s="95" t="s">
        <v>6652</v>
      </c>
      <c r="F2448" s="95" t="s">
        <v>6304</v>
      </c>
      <c r="G2448" s="95" t="s">
        <v>6304</v>
      </c>
      <c r="H2448" s="106">
        <v>5497.0603233245502</v>
      </c>
      <c r="I2448" s="16">
        <v>5521.1560640887001</v>
      </c>
      <c r="J2448" s="94">
        <v>5497.0603233245502</v>
      </c>
    </row>
    <row r="2449" spans="1:10" x14ac:dyDescent="0.2">
      <c r="A2449" s="6" t="s">
        <v>3724</v>
      </c>
      <c r="B2449" s="1" t="s">
        <v>8908</v>
      </c>
      <c r="C2449" s="95" t="s">
        <v>6270</v>
      </c>
      <c r="D2449" s="95" t="s">
        <v>12677</v>
      </c>
      <c r="E2449" s="95" t="s">
        <v>6652</v>
      </c>
      <c r="F2449" s="95" t="s">
        <v>6292</v>
      </c>
      <c r="G2449" s="95" t="s">
        <v>6292</v>
      </c>
      <c r="H2449" s="106">
        <v>5433.3597935267899</v>
      </c>
      <c r="I2449" s="16">
        <v>5500.3728007878099</v>
      </c>
      <c r="J2449" s="94">
        <v>5433.3597935267899</v>
      </c>
    </row>
    <row r="2450" spans="1:10" x14ac:dyDescent="0.2">
      <c r="A2450" s="6" t="s">
        <v>3306</v>
      </c>
      <c r="B2450" s="1" t="s">
        <v>12345</v>
      </c>
      <c r="C2450" s="95" t="s">
        <v>6275</v>
      </c>
      <c r="D2450" s="95" t="s">
        <v>6275</v>
      </c>
      <c r="E2450" s="95" t="s">
        <v>6652</v>
      </c>
      <c r="F2450" s="95" t="s">
        <v>6299</v>
      </c>
      <c r="G2450" s="95" t="s">
        <v>6299</v>
      </c>
      <c r="H2450" s="106">
        <v>5791.4651583158102</v>
      </c>
      <c r="I2450" s="16">
        <v>5523.9658005061601</v>
      </c>
      <c r="J2450" s="94">
        <v>5791.4651583158102</v>
      </c>
    </row>
    <row r="2451" spans="1:10" x14ac:dyDescent="0.2">
      <c r="A2451" s="6" t="s">
        <v>3834</v>
      </c>
      <c r="B2451" s="1" t="s">
        <v>8909</v>
      </c>
      <c r="C2451" s="95" t="s">
        <v>6275</v>
      </c>
      <c r="D2451" s="95" t="s">
        <v>6275</v>
      </c>
      <c r="E2451" s="95" t="s">
        <v>6652</v>
      </c>
      <c r="F2451" s="95" t="s">
        <v>6284</v>
      </c>
      <c r="G2451" s="95" t="s">
        <v>6284</v>
      </c>
      <c r="H2451" s="106">
        <v>5440.1179903785696</v>
      </c>
      <c r="I2451" s="16">
        <v>5423.95733315084</v>
      </c>
      <c r="J2451" s="94">
        <v>5440.1179903785696</v>
      </c>
    </row>
    <row r="2452" spans="1:10" x14ac:dyDescent="0.2">
      <c r="A2452" s="6" t="s">
        <v>3833</v>
      </c>
      <c r="B2452" s="1" t="s">
        <v>8910</v>
      </c>
      <c r="C2452" s="95" t="s">
        <v>6275</v>
      </c>
      <c r="D2452" s="95" t="s">
        <v>6275</v>
      </c>
      <c r="E2452" s="95" t="s">
        <v>6652</v>
      </c>
      <c r="F2452" s="95" t="s">
        <v>6284</v>
      </c>
      <c r="G2452" s="95" t="s">
        <v>6284</v>
      </c>
      <c r="H2452" s="106">
        <v>5377.4166539743401</v>
      </c>
      <c r="I2452" s="16">
        <v>5423.95733315084</v>
      </c>
      <c r="J2452" s="94">
        <v>5377.4166539743401</v>
      </c>
    </row>
    <row r="2453" spans="1:10" x14ac:dyDescent="0.2">
      <c r="A2453" s="6" t="s">
        <v>3308</v>
      </c>
      <c r="B2453" s="1" t="s">
        <v>8911</v>
      </c>
      <c r="C2453" s="95" t="s">
        <v>6275</v>
      </c>
      <c r="D2453" s="95" t="s">
        <v>6275</v>
      </c>
      <c r="E2453" s="95" t="s">
        <v>6652</v>
      </c>
      <c r="F2453" s="95" t="s">
        <v>6299</v>
      </c>
      <c r="G2453" s="95" t="s">
        <v>6299</v>
      </c>
      <c r="H2453" s="106">
        <v>5598.7574536427001</v>
      </c>
      <c r="I2453" s="16">
        <v>5523.9658005061601</v>
      </c>
      <c r="J2453" s="94">
        <v>5598.7574536427001</v>
      </c>
    </row>
    <row r="2454" spans="1:10" x14ac:dyDescent="0.2">
      <c r="A2454" s="6" t="s">
        <v>3845</v>
      </c>
      <c r="B2454" s="1" t="s">
        <v>8912</v>
      </c>
      <c r="C2454" s="95" t="s">
        <v>6275</v>
      </c>
      <c r="D2454" s="95" t="s">
        <v>6275</v>
      </c>
      <c r="E2454" s="95" t="s">
        <v>6652</v>
      </c>
      <c r="F2454" s="95" t="s">
        <v>6284</v>
      </c>
      <c r="G2454" s="95" t="s">
        <v>6284</v>
      </c>
      <c r="H2454" s="106">
        <v>5417.1553569043799</v>
      </c>
      <c r="I2454" s="16">
        <v>5423.95733315084</v>
      </c>
      <c r="J2454" s="94">
        <v>5417.1553569043799</v>
      </c>
    </row>
    <row r="2455" spans="1:10" x14ac:dyDescent="0.2">
      <c r="A2455" s="6" t="s">
        <v>3846</v>
      </c>
      <c r="B2455" s="1" t="s">
        <v>12729</v>
      </c>
      <c r="C2455" s="95" t="s">
        <v>6275</v>
      </c>
      <c r="D2455" s="95" t="s">
        <v>6275</v>
      </c>
      <c r="E2455" s="95" t="s">
        <v>6652</v>
      </c>
      <c r="F2455" s="95" t="s">
        <v>6284</v>
      </c>
      <c r="G2455" s="95" t="s">
        <v>6284</v>
      </c>
      <c r="H2455" s="106">
        <v>5498.17727453732</v>
      </c>
      <c r="I2455" s="16">
        <v>5423.95733315084</v>
      </c>
      <c r="J2455" s="94">
        <v>5498.17727453732</v>
      </c>
    </row>
    <row r="2456" spans="1:10" x14ac:dyDescent="0.2">
      <c r="A2456" s="6" t="s">
        <v>4021</v>
      </c>
      <c r="B2456" s="1" t="s">
        <v>8913</v>
      </c>
      <c r="C2456" s="95" t="s">
        <v>6275</v>
      </c>
      <c r="D2456" s="95" t="s">
        <v>6275</v>
      </c>
      <c r="E2456" s="95" t="s">
        <v>6652</v>
      </c>
      <c r="F2456" s="95" t="s">
        <v>6276</v>
      </c>
      <c r="G2456" s="95" t="s">
        <v>6276</v>
      </c>
      <c r="H2456" s="106">
        <v>5509.583525559</v>
      </c>
      <c r="I2456" s="16">
        <v>5465.0920389800604</v>
      </c>
      <c r="J2456" s="94">
        <v>5509.583525559</v>
      </c>
    </row>
    <row r="2457" spans="1:10" x14ac:dyDescent="0.2">
      <c r="A2457" s="6" t="s">
        <v>3292</v>
      </c>
      <c r="B2457" s="1" t="s">
        <v>8914</v>
      </c>
      <c r="C2457" s="95" t="s">
        <v>6275</v>
      </c>
      <c r="D2457" s="95" t="s">
        <v>6275</v>
      </c>
      <c r="E2457" s="95" t="s">
        <v>6652</v>
      </c>
      <c r="F2457" s="95" t="s">
        <v>6299</v>
      </c>
      <c r="G2457" s="95" t="s">
        <v>6299</v>
      </c>
      <c r="H2457" s="106">
        <v>5218.9916880452702</v>
      </c>
      <c r="I2457" s="16">
        <v>5523.9658005061601</v>
      </c>
      <c r="J2457" s="94">
        <v>5218.9916880452702</v>
      </c>
    </row>
    <row r="2458" spans="1:10" x14ac:dyDescent="0.2">
      <c r="A2458" s="6" t="s">
        <v>3839</v>
      </c>
      <c r="B2458" s="1" t="s">
        <v>8915</v>
      </c>
      <c r="C2458" s="95" t="s">
        <v>6275</v>
      </c>
      <c r="D2458" s="95" t="s">
        <v>6275</v>
      </c>
      <c r="E2458" s="95" t="s">
        <v>6652</v>
      </c>
      <c r="F2458" s="95" t="s">
        <v>6284</v>
      </c>
      <c r="G2458" s="95" t="s">
        <v>6284</v>
      </c>
      <c r="H2458" s="106">
        <v>5351.4132501010199</v>
      </c>
      <c r="I2458" s="16">
        <v>5423.95733315084</v>
      </c>
      <c r="J2458" s="94">
        <v>5351.4132501010199</v>
      </c>
    </row>
    <row r="2459" spans="1:10" x14ac:dyDescent="0.2">
      <c r="A2459" s="6" t="s">
        <v>3280</v>
      </c>
      <c r="B2459" s="1" t="s">
        <v>8916</v>
      </c>
      <c r="C2459" s="95" t="s">
        <v>6275</v>
      </c>
      <c r="D2459" s="95" t="s">
        <v>6275</v>
      </c>
      <c r="E2459" s="95" t="s">
        <v>6652</v>
      </c>
      <c r="F2459" s="95" t="s">
        <v>6299</v>
      </c>
      <c r="G2459" s="95" t="s">
        <v>6299</v>
      </c>
      <c r="H2459" s="106">
        <v>6125.5837991648696</v>
      </c>
      <c r="I2459" s="16">
        <v>5523.9658005061601</v>
      </c>
      <c r="J2459" s="94">
        <v>6125.5837991648696</v>
      </c>
    </row>
    <row r="2460" spans="1:10" x14ac:dyDescent="0.2">
      <c r="A2460" s="6" t="s">
        <v>4025</v>
      </c>
      <c r="B2460" s="1" t="s">
        <v>8917</v>
      </c>
      <c r="C2460" s="95" t="s">
        <v>6275</v>
      </c>
      <c r="D2460" s="95" t="s">
        <v>6275</v>
      </c>
      <c r="E2460" s="95" t="s">
        <v>6652</v>
      </c>
      <c r="F2460" s="95" t="s">
        <v>6276</v>
      </c>
      <c r="G2460" s="95" t="s">
        <v>6276</v>
      </c>
      <c r="H2460" s="106">
        <v>5501.5283016758103</v>
      </c>
      <c r="I2460" s="16">
        <v>5465.0920389800604</v>
      </c>
      <c r="J2460" s="94">
        <v>5501.5283016758103</v>
      </c>
    </row>
    <row r="2461" spans="1:10" x14ac:dyDescent="0.2">
      <c r="A2461" s="6" t="s">
        <v>3856</v>
      </c>
      <c r="B2461" s="1" t="s">
        <v>8918</v>
      </c>
      <c r="C2461" s="95" t="s">
        <v>6275</v>
      </c>
      <c r="D2461" s="95" t="s">
        <v>6275</v>
      </c>
      <c r="E2461" s="95" t="s">
        <v>6652</v>
      </c>
      <c r="F2461" s="95" t="s">
        <v>6284</v>
      </c>
      <c r="G2461" s="95" t="s">
        <v>6284</v>
      </c>
      <c r="H2461" s="106">
        <v>5495.62716207418</v>
      </c>
      <c r="I2461" s="16">
        <v>5423.95733315084</v>
      </c>
      <c r="J2461" s="94">
        <v>5495.62716207418</v>
      </c>
    </row>
    <row r="2462" spans="1:10" x14ac:dyDescent="0.2">
      <c r="A2462" s="6" t="s">
        <v>3281</v>
      </c>
      <c r="B2462" s="1" t="s">
        <v>8919</v>
      </c>
      <c r="C2462" s="95" t="s">
        <v>6275</v>
      </c>
      <c r="D2462" s="95" t="s">
        <v>6275</v>
      </c>
      <c r="E2462" s="95" t="s">
        <v>6652</v>
      </c>
      <c r="F2462" s="95" t="s">
        <v>6299</v>
      </c>
      <c r="G2462" s="95" t="s">
        <v>6299</v>
      </c>
      <c r="H2462" s="106">
        <v>5748.0337346169799</v>
      </c>
      <c r="I2462" s="16">
        <v>5523.9658005061601</v>
      </c>
      <c r="J2462" s="94">
        <v>5748.0337346169799</v>
      </c>
    </row>
    <row r="2463" spans="1:10" x14ac:dyDescent="0.2">
      <c r="A2463" s="6" t="s">
        <v>3286</v>
      </c>
      <c r="B2463" s="1" t="s">
        <v>8920</v>
      </c>
      <c r="C2463" s="95" t="s">
        <v>6275</v>
      </c>
      <c r="D2463" s="95" t="s">
        <v>6275</v>
      </c>
      <c r="E2463" s="95" t="s">
        <v>6652</v>
      </c>
      <c r="F2463" s="95" t="s">
        <v>6299</v>
      </c>
      <c r="G2463" s="95" t="s">
        <v>6299</v>
      </c>
      <c r="H2463" s="106">
        <v>5641.4213439941404</v>
      </c>
      <c r="I2463" s="16">
        <v>5523.9658005061601</v>
      </c>
      <c r="J2463" s="94">
        <v>5641.4213439941404</v>
      </c>
    </row>
    <row r="2464" spans="1:10" x14ac:dyDescent="0.2">
      <c r="A2464" s="6" t="s">
        <v>3840</v>
      </c>
      <c r="B2464" s="1" t="s">
        <v>8921</v>
      </c>
      <c r="C2464" s="95" t="s">
        <v>6275</v>
      </c>
      <c r="D2464" s="95" t="s">
        <v>6275</v>
      </c>
      <c r="E2464" s="95" t="s">
        <v>6652</v>
      </c>
      <c r="F2464" s="95" t="s">
        <v>6284</v>
      </c>
      <c r="G2464" s="95" t="s">
        <v>6284</v>
      </c>
      <c r="H2464" s="106">
        <v>5437.4601988181103</v>
      </c>
      <c r="I2464" s="16">
        <v>5423.95733315084</v>
      </c>
      <c r="J2464" s="94">
        <v>5437.4601988181103</v>
      </c>
    </row>
    <row r="2465" spans="1:10" x14ac:dyDescent="0.2">
      <c r="A2465" s="6" t="s">
        <v>4026</v>
      </c>
      <c r="B2465" s="1" t="s">
        <v>8922</v>
      </c>
      <c r="C2465" s="95" t="s">
        <v>6275</v>
      </c>
      <c r="D2465" s="95" t="s">
        <v>6275</v>
      </c>
      <c r="E2465" s="95" t="s">
        <v>6652</v>
      </c>
      <c r="F2465" s="95" t="s">
        <v>6276</v>
      </c>
      <c r="G2465" s="95" t="s">
        <v>6276</v>
      </c>
      <c r="H2465" s="106">
        <v>5504.3484438003998</v>
      </c>
      <c r="I2465" s="16">
        <v>5465.0920389800604</v>
      </c>
      <c r="J2465" s="94">
        <v>5504.3484438003998</v>
      </c>
    </row>
    <row r="2466" spans="1:10" x14ac:dyDescent="0.2">
      <c r="A2466" s="6" t="s">
        <v>4043</v>
      </c>
      <c r="B2466" s="1" t="s">
        <v>8923</v>
      </c>
      <c r="C2466" s="95" t="s">
        <v>6275</v>
      </c>
      <c r="D2466" s="95" t="s">
        <v>6275</v>
      </c>
      <c r="E2466" s="95" t="s">
        <v>6652</v>
      </c>
      <c r="F2466" s="95" t="s">
        <v>6276</v>
      </c>
      <c r="G2466" s="95" t="s">
        <v>6276</v>
      </c>
      <c r="H2466" s="106">
        <v>5560.3482822515998</v>
      </c>
      <c r="I2466" s="16">
        <v>5465.0920389800604</v>
      </c>
      <c r="J2466" s="94">
        <v>5560.3482822515998</v>
      </c>
    </row>
    <row r="2467" spans="1:10" x14ac:dyDescent="0.2">
      <c r="A2467" s="6" t="s">
        <v>4018</v>
      </c>
      <c r="B2467" s="1" t="s">
        <v>12346</v>
      </c>
      <c r="C2467" s="95" t="s">
        <v>6275</v>
      </c>
      <c r="D2467" s="95" t="s">
        <v>6275</v>
      </c>
      <c r="E2467" s="95" t="s">
        <v>6652</v>
      </c>
      <c r="F2467" s="95" t="s">
        <v>6276</v>
      </c>
      <c r="G2467" s="95" t="s">
        <v>6276</v>
      </c>
      <c r="H2467" s="106">
        <v>5520.4046849959896</v>
      </c>
      <c r="I2467" s="16">
        <v>5465.0920389800604</v>
      </c>
      <c r="J2467" s="94">
        <v>5520.4046849959896</v>
      </c>
    </row>
    <row r="2468" spans="1:10" x14ac:dyDescent="0.2">
      <c r="A2468" s="6" t="s">
        <v>3294</v>
      </c>
      <c r="B2468" s="1" t="s">
        <v>8924</v>
      </c>
      <c r="C2468" s="95" t="s">
        <v>6275</v>
      </c>
      <c r="D2468" s="95" t="s">
        <v>6275</v>
      </c>
      <c r="E2468" s="95" t="s">
        <v>6652</v>
      </c>
      <c r="F2468" s="95" t="s">
        <v>6299</v>
      </c>
      <c r="G2468" s="95" t="s">
        <v>6299</v>
      </c>
      <c r="H2468" s="106">
        <v>5695.5779309395002</v>
      </c>
      <c r="I2468" s="16">
        <v>5523.9658005061601</v>
      </c>
      <c r="J2468" s="94">
        <v>5695.5779309395002</v>
      </c>
    </row>
    <row r="2469" spans="1:10" x14ac:dyDescent="0.2">
      <c r="A2469" s="6" t="s">
        <v>4034</v>
      </c>
      <c r="B2469" s="1" t="s">
        <v>8925</v>
      </c>
      <c r="C2469" s="95" t="s">
        <v>6275</v>
      </c>
      <c r="D2469" s="95" t="s">
        <v>6275</v>
      </c>
      <c r="E2469" s="95" t="s">
        <v>6652</v>
      </c>
      <c r="F2469" s="95" t="s">
        <v>6276</v>
      </c>
      <c r="G2469" s="95" t="s">
        <v>6276</v>
      </c>
      <c r="H2469" s="106">
        <v>5504.2101679687503</v>
      </c>
      <c r="I2469" s="16">
        <v>5465.0920389800604</v>
      </c>
      <c r="J2469" s="94">
        <v>5504.2101679687503</v>
      </c>
    </row>
    <row r="2470" spans="1:10" x14ac:dyDescent="0.2">
      <c r="A2470" s="6" t="s">
        <v>3301</v>
      </c>
      <c r="B2470" s="1" t="s">
        <v>8926</v>
      </c>
      <c r="C2470" s="95" t="s">
        <v>6275</v>
      </c>
      <c r="D2470" s="95" t="s">
        <v>6275</v>
      </c>
      <c r="E2470" s="95" t="s">
        <v>6652</v>
      </c>
      <c r="F2470" s="95" t="s">
        <v>6299</v>
      </c>
      <c r="G2470" s="95" t="s">
        <v>6299</v>
      </c>
      <c r="H2470" s="106">
        <v>5607.3680390148602</v>
      </c>
      <c r="I2470" s="16">
        <v>5523.9658005061601</v>
      </c>
      <c r="J2470" s="94">
        <v>5607.3680390148602</v>
      </c>
    </row>
    <row r="2471" spans="1:10" x14ac:dyDescent="0.2">
      <c r="A2471" s="6" t="s">
        <v>3283</v>
      </c>
      <c r="B2471" s="1" t="s">
        <v>8927</v>
      </c>
      <c r="C2471" s="95" t="s">
        <v>6275</v>
      </c>
      <c r="D2471" s="95" t="s">
        <v>6275</v>
      </c>
      <c r="E2471" s="95" t="s">
        <v>6652</v>
      </c>
      <c r="F2471" s="95" t="s">
        <v>6299</v>
      </c>
      <c r="G2471" s="95" t="s">
        <v>6299</v>
      </c>
      <c r="H2471" s="106">
        <v>5607.1528226412302</v>
      </c>
      <c r="I2471" s="16">
        <v>5523.9658005061601</v>
      </c>
      <c r="J2471" s="94">
        <v>5607.1528226412302</v>
      </c>
    </row>
    <row r="2472" spans="1:10" x14ac:dyDescent="0.2">
      <c r="A2472" s="6" t="s">
        <v>3303</v>
      </c>
      <c r="B2472" s="1" t="s">
        <v>7211</v>
      </c>
      <c r="C2472" s="95" t="s">
        <v>6275</v>
      </c>
      <c r="D2472" s="95" t="s">
        <v>6275</v>
      </c>
      <c r="E2472" s="95" t="s">
        <v>6652</v>
      </c>
      <c r="F2472" s="95" t="s">
        <v>6299</v>
      </c>
      <c r="G2472" s="95" t="s">
        <v>6299</v>
      </c>
      <c r="H2472" s="106">
        <v>5682.1169503348201</v>
      </c>
      <c r="I2472" s="16">
        <v>5523.9658005061601</v>
      </c>
      <c r="J2472" s="94">
        <v>5682.1169503348201</v>
      </c>
    </row>
    <row r="2473" spans="1:10" x14ac:dyDescent="0.2">
      <c r="A2473" s="6" t="s">
        <v>4036</v>
      </c>
      <c r="B2473" s="1" t="s">
        <v>8928</v>
      </c>
      <c r="C2473" s="95" t="s">
        <v>6275</v>
      </c>
      <c r="D2473" s="95" t="s">
        <v>6275</v>
      </c>
      <c r="E2473" s="95" t="s">
        <v>6652</v>
      </c>
      <c r="F2473" s="95" t="s">
        <v>6276</v>
      </c>
      <c r="G2473" s="95" t="s">
        <v>6276</v>
      </c>
      <c r="H2473" s="106">
        <v>5434.2281063988103</v>
      </c>
      <c r="I2473" s="16">
        <v>5465.0920389800604</v>
      </c>
      <c r="J2473" s="94">
        <v>5434.2281063988103</v>
      </c>
    </row>
    <row r="2474" spans="1:10" x14ac:dyDescent="0.2">
      <c r="A2474" s="6" t="s">
        <v>4016</v>
      </c>
      <c r="B2474" s="1" t="s">
        <v>8929</v>
      </c>
      <c r="C2474" s="95" t="s">
        <v>6275</v>
      </c>
      <c r="D2474" s="95" t="s">
        <v>6275</v>
      </c>
      <c r="E2474" s="95" t="s">
        <v>6652</v>
      </c>
      <c r="F2474" s="95" t="s">
        <v>6276</v>
      </c>
      <c r="G2474" s="95" t="s">
        <v>6276</v>
      </c>
      <c r="H2474" s="106">
        <v>5551.1958409926501</v>
      </c>
      <c r="I2474" s="16">
        <v>5465.0920389800604</v>
      </c>
      <c r="J2474" s="94">
        <v>5551.1958409926501</v>
      </c>
    </row>
    <row r="2475" spans="1:10" x14ac:dyDescent="0.2">
      <c r="A2475" s="6" t="s">
        <v>3850</v>
      </c>
      <c r="B2475" s="1" t="s">
        <v>8930</v>
      </c>
      <c r="C2475" s="95" t="s">
        <v>6275</v>
      </c>
      <c r="D2475" s="95" t="s">
        <v>6275</v>
      </c>
      <c r="E2475" s="95" t="s">
        <v>6652</v>
      </c>
      <c r="F2475" s="95" t="s">
        <v>6284</v>
      </c>
      <c r="G2475" s="95" t="s">
        <v>6284</v>
      </c>
      <c r="H2475" s="106">
        <v>5462.1798936631903</v>
      </c>
      <c r="I2475" s="16">
        <v>5423.95733315084</v>
      </c>
      <c r="J2475" s="94">
        <v>5462.1798936631903</v>
      </c>
    </row>
    <row r="2476" spans="1:10" x14ac:dyDescent="0.2">
      <c r="A2476" s="6" t="s">
        <v>3855</v>
      </c>
      <c r="B2476" s="1" t="s">
        <v>8931</v>
      </c>
      <c r="C2476" s="95" t="s">
        <v>6275</v>
      </c>
      <c r="D2476" s="95" t="s">
        <v>6275</v>
      </c>
      <c r="E2476" s="95" t="s">
        <v>6652</v>
      </c>
      <c r="F2476" s="95" t="s">
        <v>6284</v>
      </c>
      <c r="G2476" s="95" t="s">
        <v>6284</v>
      </c>
      <c r="H2476" s="106">
        <v>5412.3176635742202</v>
      </c>
      <c r="I2476" s="16">
        <v>5423.95733315084</v>
      </c>
      <c r="J2476" s="94">
        <v>5412.3176635742202</v>
      </c>
    </row>
    <row r="2477" spans="1:10" x14ac:dyDescent="0.2">
      <c r="A2477" s="6" t="s">
        <v>4024</v>
      </c>
      <c r="B2477" s="1" t="s">
        <v>8932</v>
      </c>
      <c r="C2477" s="95" t="s">
        <v>6275</v>
      </c>
      <c r="D2477" s="95" t="s">
        <v>6275</v>
      </c>
      <c r="E2477" s="95" t="s">
        <v>6652</v>
      </c>
      <c r="F2477" s="95" t="s">
        <v>6276</v>
      </c>
      <c r="G2477" s="95" t="s">
        <v>6276</v>
      </c>
      <c r="H2477" s="106">
        <v>5604.0438179347802</v>
      </c>
      <c r="I2477" s="16">
        <v>5465.0920389800604</v>
      </c>
      <c r="J2477" s="94">
        <v>5604.0438179347802</v>
      </c>
    </row>
    <row r="2478" spans="1:10" x14ac:dyDescent="0.2">
      <c r="A2478" s="6" t="s">
        <v>3867</v>
      </c>
      <c r="B2478" s="1" t="s">
        <v>8933</v>
      </c>
      <c r="C2478" s="95" t="s">
        <v>6275</v>
      </c>
      <c r="D2478" s="95" t="s">
        <v>6275</v>
      </c>
      <c r="E2478" s="95" t="s">
        <v>6652</v>
      </c>
      <c r="F2478" s="95" t="s">
        <v>6284</v>
      </c>
      <c r="G2478" s="95" t="s">
        <v>6284</v>
      </c>
      <c r="H2478" s="106">
        <v>5423.2048071416903</v>
      </c>
      <c r="I2478" s="16">
        <v>5423.95733315084</v>
      </c>
      <c r="J2478" s="94">
        <v>5423.2048071416903</v>
      </c>
    </row>
    <row r="2479" spans="1:10" x14ac:dyDescent="0.2">
      <c r="A2479" s="6" t="s">
        <v>3854</v>
      </c>
      <c r="B2479" s="1" t="s">
        <v>7479</v>
      </c>
      <c r="C2479" s="95" t="s">
        <v>6275</v>
      </c>
      <c r="D2479" s="95" t="s">
        <v>6275</v>
      </c>
      <c r="E2479" s="95" t="s">
        <v>6652</v>
      </c>
      <c r="F2479" s="95" t="s">
        <v>6284</v>
      </c>
      <c r="G2479" s="95" t="s">
        <v>6284</v>
      </c>
      <c r="H2479" s="106">
        <v>5413.8523461612704</v>
      </c>
      <c r="I2479" s="16">
        <v>5423.95733315084</v>
      </c>
      <c r="J2479" s="94">
        <v>5413.8523461612704</v>
      </c>
    </row>
    <row r="2480" spans="1:10" x14ac:dyDescent="0.2">
      <c r="A2480" s="6" t="s">
        <v>4027</v>
      </c>
      <c r="B2480" s="1" t="s">
        <v>8934</v>
      </c>
      <c r="C2480" s="95" t="s">
        <v>6275</v>
      </c>
      <c r="D2480" s="95" t="s">
        <v>6275</v>
      </c>
      <c r="E2480" s="95" t="s">
        <v>6652</v>
      </c>
      <c r="F2480" s="95" t="s">
        <v>6276</v>
      </c>
      <c r="G2480" s="95" t="s">
        <v>6276</v>
      </c>
      <c r="H2480" s="106">
        <v>5427.6960132394997</v>
      </c>
      <c r="I2480" s="16">
        <v>5465.0920389800604</v>
      </c>
      <c r="J2480" s="94">
        <v>5427.6960132394997</v>
      </c>
    </row>
    <row r="2481" spans="1:10" x14ac:dyDescent="0.2">
      <c r="A2481" s="6" t="s">
        <v>4023</v>
      </c>
      <c r="B2481" s="1" t="s">
        <v>8935</v>
      </c>
      <c r="C2481" s="95" t="s">
        <v>6275</v>
      </c>
      <c r="D2481" s="95" t="s">
        <v>6275</v>
      </c>
      <c r="E2481" s="95" t="s">
        <v>6652</v>
      </c>
      <c r="F2481" s="95" t="s">
        <v>6276</v>
      </c>
      <c r="G2481" s="95" t="s">
        <v>6276</v>
      </c>
      <c r="H2481" s="106">
        <v>5520.3143340320103</v>
      </c>
      <c r="I2481" s="16">
        <v>5465.0920389800604</v>
      </c>
      <c r="J2481" s="94">
        <v>5520.3143340320103</v>
      </c>
    </row>
    <row r="2482" spans="1:10" x14ac:dyDescent="0.2">
      <c r="A2482" s="6" t="s">
        <v>3274</v>
      </c>
      <c r="B2482" s="1" t="s">
        <v>8936</v>
      </c>
      <c r="C2482" s="95" t="s">
        <v>6275</v>
      </c>
      <c r="D2482" s="95" t="s">
        <v>6275</v>
      </c>
      <c r="E2482" s="95" t="s">
        <v>6652</v>
      </c>
      <c r="F2482" s="95" t="s">
        <v>6299</v>
      </c>
      <c r="G2482" s="95" t="s">
        <v>6299</v>
      </c>
      <c r="H2482" s="106">
        <v>5975.9840152138204</v>
      </c>
      <c r="I2482" s="16">
        <v>5523.9658005061601</v>
      </c>
      <c r="J2482" s="94">
        <v>5975.9840152138204</v>
      </c>
    </row>
    <row r="2483" spans="1:10" x14ac:dyDescent="0.2">
      <c r="A2483" s="6" t="s">
        <v>4033</v>
      </c>
      <c r="B2483" s="1" t="s">
        <v>8937</v>
      </c>
      <c r="C2483" s="95" t="s">
        <v>6275</v>
      </c>
      <c r="D2483" s="95" t="s">
        <v>6275</v>
      </c>
      <c r="E2483" s="95" t="s">
        <v>6652</v>
      </c>
      <c r="F2483" s="95" t="s">
        <v>6276</v>
      </c>
      <c r="G2483" s="95" t="s">
        <v>6276</v>
      </c>
      <c r="H2483" s="106">
        <v>5449.4758900168399</v>
      </c>
      <c r="I2483" s="16">
        <v>5465.0920389800604</v>
      </c>
      <c r="J2483" s="94">
        <v>5449.4758900168399</v>
      </c>
    </row>
    <row r="2484" spans="1:10" x14ac:dyDescent="0.2">
      <c r="A2484" s="6" t="s">
        <v>3279</v>
      </c>
      <c r="B2484" s="1" t="s">
        <v>12730</v>
      </c>
      <c r="C2484" s="95" t="s">
        <v>6275</v>
      </c>
      <c r="D2484" s="95" t="s">
        <v>6275</v>
      </c>
      <c r="E2484" s="95" t="s">
        <v>6652</v>
      </c>
      <c r="F2484" s="95" t="s">
        <v>6299</v>
      </c>
      <c r="G2484" s="95" t="s">
        <v>6299</v>
      </c>
      <c r="H2484" s="106">
        <v>5917.4702375545103</v>
      </c>
      <c r="I2484" s="16">
        <v>5523.9658005061601</v>
      </c>
      <c r="J2484" s="94">
        <v>5917.4702375545103</v>
      </c>
    </row>
    <row r="2485" spans="1:10" x14ac:dyDescent="0.2">
      <c r="A2485" s="6" t="s">
        <v>3297</v>
      </c>
      <c r="B2485" s="1" t="s">
        <v>8938</v>
      </c>
      <c r="C2485" s="95" t="s">
        <v>6275</v>
      </c>
      <c r="D2485" s="95" t="s">
        <v>6275</v>
      </c>
      <c r="E2485" s="95" t="s">
        <v>6652</v>
      </c>
      <c r="F2485" s="95" t="s">
        <v>6299</v>
      </c>
      <c r="G2485" s="95" t="s">
        <v>6299</v>
      </c>
      <c r="H2485" s="106">
        <v>5764.7131815159601</v>
      </c>
      <c r="I2485" s="16">
        <v>5523.9658005061601</v>
      </c>
      <c r="J2485" s="94">
        <v>5764.7131815159601</v>
      </c>
    </row>
    <row r="2486" spans="1:10" x14ac:dyDescent="0.2">
      <c r="A2486" s="6" t="s">
        <v>3871</v>
      </c>
      <c r="B2486" s="1" t="s">
        <v>8939</v>
      </c>
      <c r="C2486" s="95" t="s">
        <v>6275</v>
      </c>
      <c r="D2486" s="95" t="s">
        <v>6275</v>
      </c>
      <c r="E2486" s="95" t="s">
        <v>6652</v>
      </c>
      <c r="F2486" s="95" t="s">
        <v>6284</v>
      </c>
      <c r="G2486" s="95" t="s">
        <v>6284</v>
      </c>
      <c r="H2486" s="106">
        <v>5333.0447938789403</v>
      </c>
      <c r="I2486" s="16">
        <v>5423.95733315084</v>
      </c>
      <c r="J2486" s="94">
        <v>5333.0447938789403</v>
      </c>
    </row>
    <row r="2487" spans="1:10" x14ac:dyDescent="0.2">
      <c r="A2487" s="6" t="s">
        <v>3305</v>
      </c>
      <c r="B2487" s="1" t="s">
        <v>8940</v>
      </c>
      <c r="C2487" s="95" t="s">
        <v>6275</v>
      </c>
      <c r="D2487" s="95" t="s">
        <v>6275</v>
      </c>
      <c r="E2487" s="95" t="s">
        <v>6652</v>
      </c>
      <c r="F2487" s="95" t="s">
        <v>6299</v>
      </c>
      <c r="G2487" s="95" t="s">
        <v>6299</v>
      </c>
      <c r="H2487" s="106">
        <v>5541.7936283580002</v>
      </c>
      <c r="I2487" s="16">
        <v>5523.9658005061601</v>
      </c>
      <c r="J2487" s="94">
        <v>5541.7936283580002</v>
      </c>
    </row>
    <row r="2488" spans="1:10" x14ac:dyDescent="0.2">
      <c r="A2488" s="6" t="s">
        <v>3862</v>
      </c>
      <c r="B2488" s="1" t="s">
        <v>8941</v>
      </c>
      <c r="C2488" s="95" t="s">
        <v>6275</v>
      </c>
      <c r="D2488" s="95" t="s">
        <v>6275</v>
      </c>
      <c r="E2488" s="95" t="s">
        <v>6652</v>
      </c>
      <c r="F2488" s="95" t="s">
        <v>6284</v>
      </c>
      <c r="G2488" s="95" t="s">
        <v>6284</v>
      </c>
      <c r="H2488" s="106">
        <v>5397.4862684071504</v>
      </c>
      <c r="I2488" s="16">
        <v>5423.95733315084</v>
      </c>
      <c r="J2488" s="94">
        <v>5397.4862684071504</v>
      </c>
    </row>
    <row r="2489" spans="1:10" x14ac:dyDescent="0.2">
      <c r="A2489" s="6" t="s">
        <v>3838</v>
      </c>
      <c r="B2489" s="1" t="s">
        <v>12347</v>
      </c>
      <c r="C2489" s="95" t="s">
        <v>6275</v>
      </c>
      <c r="D2489" s="95" t="s">
        <v>6275</v>
      </c>
      <c r="E2489" s="95" t="s">
        <v>6652</v>
      </c>
      <c r="F2489" s="95" t="s">
        <v>6284</v>
      </c>
      <c r="G2489" s="95" t="s">
        <v>6284</v>
      </c>
      <c r="H2489" s="106">
        <v>5454.8583128624396</v>
      </c>
      <c r="I2489" s="16">
        <v>5423.95733315084</v>
      </c>
      <c r="J2489" s="94">
        <v>5454.8583128624396</v>
      </c>
    </row>
    <row r="2490" spans="1:10" x14ac:dyDescent="0.2">
      <c r="A2490" s="6" t="s">
        <v>4028</v>
      </c>
      <c r="B2490" s="1" t="s">
        <v>8942</v>
      </c>
      <c r="C2490" s="95" t="s">
        <v>6275</v>
      </c>
      <c r="D2490" s="95" t="s">
        <v>6275</v>
      </c>
      <c r="E2490" s="95" t="s">
        <v>6652</v>
      </c>
      <c r="F2490" s="95" t="s">
        <v>6276</v>
      </c>
      <c r="G2490" s="95" t="s">
        <v>6276</v>
      </c>
      <c r="H2490" s="106">
        <v>5295.7790781656904</v>
      </c>
      <c r="I2490" s="16">
        <v>5465.0920389800604</v>
      </c>
      <c r="J2490" s="94">
        <v>5295.7790781656904</v>
      </c>
    </row>
    <row r="2491" spans="1:10" x14ac:dyDescent="0.2">
      <c r="A2491" s="6" t="s">
        <v>3300</v>
      </c>
      <c r="B2491" s="1" t="s">
        <v>12348</v>
      </c>
      <c r="C2491" s="95" t="s">
        <v>6275</v>
      </c>
      <c r="D2491" s="95" t="s">
        <v>6275</v>
      </c>
      <c r="E2491" s="95" t="s">
        <v>6652</v>
      </c>
      <c r="F2491" s="95" t="s">
        <v>6299</v>
      </c>
      <c r="G2491" s="95" t="s">
        <v>6299</v>
      </c>
      <c r="H2491" s="106">
        <v>5387.60241552146</v>
      </c>
      <c r="I2491" s="16">
        <v>5523.9658005061601</v>
      </c>
      <c r="J2491" s="94">
        <v>5387.60241552146</v>
      </c>
    </row>
    <row r="2492" spans="1:10" x14ac:dyDescent="0.2">
      <c r="A2492" s="6" t="s">
        <v>4032</v>
      </c>
      <c r="B2492" s="1" t="s">
        <v>8943</v>
      </c>
      <c r="C2492" s="95" t="s">
        <v>6275</v>
      </c>
      <c r="D2492" s="95" t="s">
        <v>6275</v>
      </c>
      <c r="E2492" s="95" t="s">
        <v>6652</v>
      </c>
      <c r="F2492" s="95" t="s">
        <v>6276</v>
      </c>
      <c r="G2492" s="95" t="s">
        <v>6276</v>
      </c>
      <c r="H2492" s="106">
        <v>5522.5432516163801</v>
      </c>
      <c r="I2492" s="16">
        <v>5465.0920389800604</v>
      </c>
      <c r="J2492" s="94">
        <v>5522.5432516163801</v>
      </c>
    </row>
    <row r="2493" spans="1:10" x14ac:dyDescent="0.2">
      <c r="A2493" s="6" t="s">
        <v>4020</v>
      </c>
      <c r="B2493" s="1" t="s">
        <v>8944</v>
      </c>
      <c r="C2493" s="95" t="s">
        <v>6275</v>
      </c>
      <c r="D2493" s="95" t="s">
        <v>6275</v>
      </c>
      <c r="E2493" s="95" t="s">
        <v>6652</v>
      </c>
      <c r="F2493" s="95" t="s">
        <v>6276</v>
      </c>
      <c r="G2493" s="95" t="s">
        <v>6276</v>
      </c>
      <c r="H2493" s="106">
        <v>5534.0925969502996</v>
      </c>
      <c r="I2493" s="16">
        <v>5465.0920389800604</v>
      </c>
      <c r="J2493" s="94">
        <v>5534.0925969502996</v>
      </c>
    </row>
    <row r="2494" spans="1:10" x14ac:dyDescent="0.2">
      <c r="A2494" s="6" t="s">
        <v>3868</v>
      </c>
      <c r="B2494" s="1" t="s">
        <v>7723</v>
      </c>
      <c r="C2494" s="95" t="s">
        <v>6275</v>
      </c>
      <c r="D2494" s="95" t="s">
        <v>6275</v>
      </c>
      <c r="E2494" s="95" t="s">
        <v>6652</v>
      </c>
      <c r="F2494" s="95" t="s">
        <v>6284</v>
      </c>
      <c r="G2494" s="95" t="s">
        <v>6284</v>
      </c>
      <c r="H2494" s="106">
        <v>5500.4596058238603</v>
      </c>
      <c r="I2494" s="16">
        <v>5423.95733315084</v>
      </c>
      <c r="J2494" s="94">
        <v>5500.4596058238603</v>
      </c>
    </row>
    <row r="2495" spans="1:10" x14ac:dyDescent="0.2">
      <c r="A2495" s="6" t="s">
        <v>4022</v>
      </c>
      <c r="B2495" s="1" t="s">
        <v>8945</v>
      </c>
      <c r="C2495" s="95" t="s">
        <v>6275</v>
      </c>
      <c r="D2495" s="95" t="s">
        <v>6275</v>
      </c>
      <c r="E2495" s="95" t="s">
        <v>6652</v>
      </c>
      <c r="F2495" s="95" t="s">
        <v>6276</v>
      </c>
      <c r="G2495" s="95" t="s">
        <v>6276</v>
      </c>
      <c r="H2495" s="106">
        <v>5504.7929845010103</v>
      </c>
      <c r="I2495" s="16">
        <v>5465.0920389800604</v>
      </c>
      <c r="J2495" s="94">
        <v>5504.7929845010103</v>
      </c>
    </row>
    <row r="2496" spans="1:10" x14ac:dyDescent="0.2">
      <c r="A2496" s="6" t="s">
        <v>3832</v>
      </c>
      <c r="B2496" s="1" t="s">
        <v>8946</v>
      </c>
      <c r="C2496" s="95" t="s">
        <v>6275</v>
      </c>
      <c r="D2496" s="95" t="s">
        <v>6275</v>
      </c>
      <c r="E2496" s="95" t="s">
        <v>6652</v>
      </c>
      <c r="F2496" s="95" t="s">
        <v>6284</v>
      </c>
      <c r="G2496" s="95" t="s">
        <v>6284</v>
      </c>
      <c r="H2496" s="106">
        <v>5375.0010923405298</v>
      </c>
      <c r="I2496" s="16">
        <v>5423.95733315084</v>
      </c>
      <c r="J2496" s="94">
        <v>5375.0010923405298</v>
      </c>
    </row>
    <row r="2497" spans="1:10" x14ac:dyDescent="0.2">
      <c r="A2497" s="6" t="s">
        <v>3853</v>
      </c>
      <c r="B2497" s="1" t="s">
        <v>8947</v>
      </c>
      <c r="C2497" s="95" t="s">
        <v>6275</v>
      </c>
      <c r="D2497" s="95" t="s">
        <v>6275</v>
      </c>
      <c r="E2497" s="95" t="s">
        <v>6652</v>
      </c>
      <c r="F2497" s="95" t="s">
        <v>6284</v>
      </c>
      <c r="G2497" s="95" t="s">
        <v>6284</v>
      </c>
      <c r="H2497" s="106">
        <v>5394.8011836796004</v>
      </c>
      <c r="I2497" s="16">
        <v>5423.95733315084</v>
      </c>
      <c r="J2497" s="94">
        <v>5394.8011836796004</v>
      </c>
    </row>
    <row r="2498" spans="1:10" x14ac:dyDescent="0.2">
      <c r="A2498" s="6" t="s">
        <v>3872</v>
      </c>
      <c r="B2498" s="1" t="s">
        <v>8948</v>
      </c>
      <c r="C2498" s="95" t="s">
        <v>6275</v>
      </c>
      <c r="D2498" s="95" t="s">
        <v>6275</v>
      </c>
      <c r="E2498" s="95" t="s">
        <v>6652</v>
      </c>
      <c r="F2498" s="95" t="s">
        <v>6284</v>
      </c>
      <c r="G2498" s="95" t="s">
        <v>6284</v>
      </c>
      <c r="H2498" s="106">
        <v>5391.0920436407896</v>
      </c>
      <c r="I2498" s="16">
        <v>5423.95733315084</v>
      </c>
      <c r="J2498" s="94">
        <v>5391.0920436407896</v>
      </c>
    </row>
    <row r="2499" spans="1:10" x14ac:dyDescent="0.2">
      <c r="A2499" s="6" t="s">
        <v>3299</v>
      </c>
      <c r="B2499" s="1" t="s">
        <v>8949</v>
      </c>
      <c r="C2499" s="95" t="s">
        <v>6275</v>
      </c>
      <c r="D2499" s="95" t="s">
        <v>6275</v>
      </c>
      <c r="E2499" s="95" t="s">
        <v>6652</v>
      </c>
      <c r="F2499" s="95" t="s">
        <v>6299</v>
      </c>
      <c r="G2499" s="95" t="s">
        <v>6299</v>
      </c>
      <c r="H2499" s="106">
        <v>5829.1431848862603</v>
      </c>
      <c r="I2499" s="16">
        <v>5523.9658005061601</v>
      </c>
      <c r="J2499" s="94">
        <v>5829.1431848862603</v>
      </c>
    </row>
    <row r="2500" spans="1:10" x14ac:dyDescent="0.2">
      <c r="A2500" s="6" t="s">
        <v>3843</v>
      </c>
      <c r="B2500" s="1" t="s">
        <v>8950</v>
      </c>
      <c r="C2500" s="95" t="s">
        <v>6275</v>
      </c>
      <c r="D2500" s="95" t="s">
        <v>6275</v>
      </c>
      <c r="E2500" s="95" t="s">
        <v>6652</v>
      </c>
      <c r="F2500" s="95" t="s">
        <v>6284</v>
      </c>
      <c r="G2500" s="95" t="s">
        <v>6284</v>
      </c>
      <c r="H2500" s="106">
        <v>5392.7816573825803</v>
      </c>
      <c r="I2500" s="16">
        <v>5423.95733315084</v>
      </c>
      <c r="J2500" s="94">
        <v>5392.7816573825803</v>
      </c>
    </row>
    <row r="2501" spans="1:10" x14ac:dyDescent="0.2">
      <c r="A2501" s="6" t="s">
        <v>3296</v>
      </c>
      <c r="B2501" s="1" t="s">
        <v>8951</v>
      </c>
      <c r="C2501" s="95" t="s">
        <v>6275</v>
      </c>
      <c r="D2501" s="95" t="s">
        <v>6275</v>
      </c>
      <c r="E2501" s="95" t="s">
        <v>6652</v>
      </c>
      <c r="F2501" s="95" t="s">
        <v>6299</v>
      </c>
      <c r="G2501" s="95" t="s">
        <v>6299</v>
      </c>
      <c r="H2501" s="106">
        <v>5833.73294132314</v>
      </c>
      <c r="I2501" s="16">
        <v>5523.9658005061601</v>
      </c>
      <c r="J2501" s="94">
        <v>5833.73294132314</v>
      </c>
    </row>
    <row r="2502" spans="1:10" x14ac:dyDescent="0.2">
      <c r="A2502" s="6" t="s">
        <v>3859</v>
      </c>
      <c r="B2502" s="1" t="s">
        <v>8952</v>
      </c>
      <c r="C2502" s="95" t="s">
        <v>6275</v>
      </c>
      <c r="D2502" s="95" t="s">
        <v>6275</v>
      </c>
      <c r="E2502" s="95" t="s">
        <v>6652</v>
      </c>
      <c r="F2502" s="95" t="s">
        <v>6284</v>
      </c>
      <c r="G2502" s="95" t="s">
        <v>6284</v>
      </c>
      <c r="H2502" s="106">
        <v>5399.3596533659502</v>
      </c>
      <c r="I2502" s="16">
        <v>5423.95733315084</v>
      </c>
      <c r="J2502" s="94">
        <v>5399.3596533659502</v>
      </c>
    </row>
    <row r="2503" spans="1:10" x14ac:dyDescent="0.2">
      <c r="A2503" s="6" t="s">
        <v>4039</v>
      </c>
      <c r="B2503" s="1" t="s">
        <v>8953</v>
      </c>
      <c r="C2503" s="95" t="s">
        <v>6275</v>
      </c>
      <c r="D2503" s="95" t="s">
        <v>6275</v>
      </c>
      <c r="E2503" s="95" t="s">
        <v>6652</v>
      </c>
      <c r="F2503" s="95" t="s">
        <v>6276</v>
      </c>
      <c r="G2503" s="95" t="s">
        <v>6276</v>
      </c>
      <c r="H2503" s="106">
        <v>5454.7589320591496</v>
      </c>
      <c r="I2503" s="16">
        <v>5465.0920389800604</v>
      </c>
      <c r="J2503" s="94">
        <v>5454.7589320591496</v>
      </c>
    </row>
    <row r="2504" spans="1:10" x14ac:dyDescent="0.2">
      <c r="A2504" s="6" t="s">
        <v>3272</v>
      </c>
      <c r="B2504" s="1" t="s">
        <v>8954</v>
      </c>
      <c r="C2504" s="95" t="s">
        <v>6275</v>
      </c>
      <c r="D2504" s="95" t="s">
        <v>6275</v>
      </c>
      <c r="E2504" s="95" t="s">
        <v>6652</v>
      </c>
      <c r="F2504" s="95" t="s">
        <v>6299</v>
      </c>
      <c r="G2504" s="95" t="s">
        <v>6299</v>
      </c>
      <c r="H2504" s="106">
        <v>5509.6568498883898</v>
      </c>
      <c r="I2504" s="16">
        <v>5523.9658005061601</v>
      </c>
      <c r="J2504" s="94">
        <v>5509.6568498883898</v>
      </c>
    </row>
    <row r="2505" spans="1:10" x14ac:dyDescent="0.2">
      <c r="A2505" s="6" t="s">
        <v>3287</v>
      </c>
      <c r="B2505" s="1" t="s">
        <v>8955</v>
      </c>
      <c r="C2505" s="95" t="s">
        <v>6275</v>
      </c>
      <c r="D2505" s="95" t="s">
        <v>6275</v>
      </c>
      <c r="E2505" s="95" t="s">
        <v>6652</v>
      </c>
      <c r="F2505" s="95" t="s">
        <v>6299</v>
      </c>
      <c r="G2505" s="95" t="s">
        <v>6299</v>
      </c>
      <c r="H2505" s="106">
        <v>5627.5849609375</v>
      </c>
      <c r="I2505" s="16">
        <v>5523.9658005061601</v>
      </c>
      <c r="J2505" s="94">
        <v>5627.5849609375</v>
      </c>
    </row>
    <row r="2506" spans="1:10" x14ac:dyDescent="0.2">
      <c r="A2506" s="6" t="s">
        <v>4015</v>
      </c>
      <c r="B2506" s="1" t="s">
        <v>12349</v>
      </c>
      <c r="C2506" s="95" t="s">
        <v>6275</v>
      </c>
      <c r="D2506" s="95" t="s">
        <v>6275</v>
      </c>
      <c r="E2506" s="95" t="s">
        <v>6652</v>
      </c>
      <c r="F2506" s="95" t="s">
        <v>6276</v>
      </c>
      <c r="G2506" s="95" t="s">
        <v>6276</v>
      </c>
      <c r="H2506" s="106">
        <v>5507.4833702674296</v>
      </c>
      <c r="I2506" s="16">
        <v>5465.0920389800604</v>
      </c>
      <c r="J2506" s="94">
        <v>5507.4833702674296</v>
      </c>
    </row>
    <row r="2507" spans="1:10" x14ac:dyDescent="0.2">
      <c r="A2507" s="6" t="s">
        <v>3288</v>
      </c>
      <c r="B2507" s="1" t="s">
        <v>8956</v>
      </c>
      <c r="C2507" s="95" t="s">
        <v>6275</v>
      </c>
      <c r="D2507" s="95" t="s">
        <v>6275</v>
      </c>
      <c r="E2507" s="95" t="s">
        <v>6652</v>
      </c>
      <c r="F2507" s="95" t="s">
        <v>6299</v>
      </c>
      <c r="G2507" s="95" t="s">
        <v>6299</v>
      </c>
      <c r="H2507" s="106">
        <v>5590.4738381644302</v>
      </c>
      <c r="I2507" s="16">
        <v>5523.9658005061601</v>
      </c>
      <c r="J2507" s="94">
        <v>5590.4738381644302</v>
      </c>
    </row>
    <row r="2508" spans="1:10" x14ac:dyDescent="0.2">
      <c r="A2508" s="6" t="s">
        <v>3835</v>
      </c>
      <c r="B2508" s="1" t="s">
        <v>8957</v>
      </c>
      <c r="C2508" s="95" t="s">
        <v>6275</v>
      </c>
      <c r="D2508" s="95" t="s">
        <v>6275</v>
      </c>
      <c r="E2508" s="95" t="s">
        <v>6652</v>
      </c>
      <c r="F2508" s="95" t="s">
        <v>6284</v>
      </c>
      <c r="G2508" s="95" t="s">
        <v>6284</v>
      </c>
      <c r="H2508" s="106">
        <v>5388.7623468676602</v>
      </c>
      <c r="I2508" s="16">
        <v>5423.95733315084</v>
      </c>
      <c r="J2508" s="94">
        <v>5388.7623468676602</v>
      </c>
    </row>
    <row r="2509" spans="1:10" x14ac:dyDescent="0.2">
      <c r="A2509" s="6" t="s">
        <v>4042</v>
      </c>
      <c r="B2509" s="1" t="s">
        <v>8958</v>
      </c>
      <c r="C2509" s="95" t="s">
        <v>6275</v>
      </c>
      <c r="D2509" s="95" t="s">
        <v>6275</v>
      </c>
      <c r="E2509" s="95" t="s">
        <v>6652</v>
      </c>
      <c r="F2509" s="95" t="s">
        <v>6276</v>
      </c>
      <c r="G2509" s="95" t="s">
        <v>6276</v>
      </c>
      <c r="H2509" s="106">
        <v>5473.0871435280096</v>
      </c>
      <c r="I2509" s="16">
        <v>5465.0920389800604</v>
      </c>
      <c r="J2509" s="94">
        <v>5473.0871435280096</v>
      </c>
    </row>
    <row r="2510" spans="1:10" x14ac:dyDescent="0.2">
      <c r="A2510" s="6" t="s">
        <v>4035</v>
      </c>
      <c r="B2510" s="1" t="s">
        <v>12350</v>
      </c>
      <c r="C2510" s="95" t="s">
        <v>6275</v>
      </c>
      <c r="D2510" s="95" t="s">
        <v>6275</v>
      </c>
      <c r="E2510" s="95" t="s">
        <v>6652</v>
      </c>
      <c r="F2510" s="95" t="s">
        <v>6276</v>
      </c>
      <c r="G2510" s="95" t="s">
        <v>6276</v>
      </c>
      <c r="H2510" s="106">
        <v>5433.85479445685</v>
      </c>
      <c r="I2510" s="16">
        <v>5465.0920389800604</v>
      </c>
      <c r="J2510" s="94">
        <v>5433.85479445685</v>
      </c>
    </row>
    <row r="2511" spans="1:10" x14ac:dyDescent="0.2">
      <c r="A2511" s="6" t="s">
        <v>3837</v>
      </c>
      <c r="B2511" s="1" t="s">
        <v>8959</v>
      </c>
      <c r="C2511" s="95" t="s">
        <v>6275</v>
      </c>
      <c r="D2511" s="95" t="s">
        <v>6275</v>
      </c>
      <c r="E2511" s="95" t="s">
        <v>6652</v>
      </c>
      <c r="F2511" s="95" t="s">
        <v>6284</v>
      </c>
      <c r="G2511" s="95" t="s">
        <v>6284</v>
      </c>
      <c r="H2511" s="106">
        <v>5459.7782021799403</v>
      </c>
      <c r="I2511" s="16">
        <v>5423.95733315084</v>
      </c>
      <c r="J2511" s="94">
        <v>5459.7782021799403</v>
      </c>
    </row>
    <row r="2512" spans="1:10" x14ac:dyDescent="0.2">
      <c r="A2512" s="6" t="s">
        <v>3285</v>
      </c>
      <c r="B2512" s="1" t="s">
        <v>8960</v>
      </c>
      <c r="C2512" s="95" t="s">
        <v>6275</v>
      </c>
      <c r="D2512" s="95" t="s">
        <v>6275</v>
      </c>
      <c r="E2512" s="95" t="s">
        <v>6652</v>
      </c>
      <c r="F2512" s="95" t="s">
        <v>6299</v>
      </c>
      <c r="G2512" s="95" t="s">
        <v>6299</v>
      </c>
      <c r="H2512" s="106">
        <v>5706.01487926136</v>
      </c>
      <c r="I2512" s="16">
        <v>5523.9658005061601</v>
      </c>
      <c r="J2512" s="94">
        <v>5706.01487926136</v>
      </c>
    </row>
    <row r="2513" spans="1:10" x14ac:dyDescent="0.2">
      <c r="A2513" s="6" t="s">
        <v>3298</v>
      </c>
      <c r="B2513" s="1" t="s">
        <v>8961</v>
      </c>
      <c r="C2513" s="95" t="s">
        <v>6275</v>
      </c>
      <c r="D2513" s="95" t="s">
        <v>6275</v>
      </c>
      <c r="E2513" s="95" t="s">
        <v>6652</v>
      </c>
      <c r="F2513" s="95" t="s">
        <v>6299</v>
      </c>
      <c r="G2513" s="95" t="s">
        <v>6299</v>
      </c>
      <c r="H2513" s="106">
        <v>5831.8353643002702</v>
      </c>
      <c r="I2513" s="16">
        <v>5523.9658005061601</v>
      </c>
      <c r="J2513" s="94">
        <v>5831.8353643002702</v>
      </c>
    </row>
    <row r="2514" spans="1:10" x14ac:dyDescent="0.2">
      <c r="A2514" s="6" t="s">
        <v>3302</v>
      </c>
      <c r="B2514" s="1" t="s">
        <v>8962</v>
      </c>
      <c r="C2514" s="95" t="s">
        <v>6275</v>
      </c>
      <c r="D2514" s="95" t="s">
        <v>6275</v>
      </c>
      <c r="E2514" s="95" t="s">
        <v>6652</v>
      </c>
      <c r="F2514" s="95" t="s">
        <v>6299</v>
      </c>
      <c r="G2514" s="95" t="s">
        <v>6299</v>
      </c>
      <c r="H2514" s="106">
        <v>5746.1741661658698</v>
      </c>
      <c r="I2514" s="16">
        <v>5523.9658005061601</v>
      </c>
      <c r="J2514" s="94">
        <v>5746.1741661658698</v>
      </c>
    </row>
    <row r="2515" spans="1:10" x14ac:dyDescent="0.2">
      <c r="A2515" s="6" t="s">
        <v>3278</v>
      </c>
      <c r="B2515" s="1" t="s">
        <v>8963</v>
      </c>
      <c r="C2515" s="95" t="s">
        <v>6275</v>
      </c>
      <c r="D2515" s="95" t="s">
        <v>6275</v>
      </c>
      <c r="E2515" s="95" t="s">
        <v>6652</v>
      </c>
      <c r="F2515" s="95" t="s">
        <v>6299</v>
      </c>
      <c r="G2515" s="95" t="s">
        <v>6299</v>
      </c>
      <c r="H2515" s="106">
        <v>5713.2207219050497</v>
      </c>
      <c r="I2515" s="16">
        <v>5523.9658005061601</v>
      </c>
      <c r="J2515" s="94">
        <v>5713.2207219050497</v>
      </c>
    </row>
    <row r="2516" spans="1:10" x14ac:dyDescent="0.2">
      <c r="A2516" s="6" t="s">
        <v>3282</v>
      </c>
      <c r="B2516" s="1" t="s">
        <v>8964</v>
      </c>
      <c r="C2516" s="95" t="s">
        <v>6275</v>
      </c>
      <c r="D2516" s="95" t="s">
        <v>6275</v>
      </c>
      <c r="E2516" s="95" t="s">
        <v>6652</v>
      </c>
      <c r="F2516" s="95" t="s">
        <v>6299</v>
      </c>
      <c r="G2516" s="95" t="s">
        <v>6299</v>
      </c>
      <c r="H2516" s="106">
        <v>5462.6739746093799</v>
      </c>
      <c r="I2516" s="16">
        <v>5523.9658005061601</v>
      </c>
      <c r="J2516" s="94">
        <v>5462.6739746093799</v>
      </c>
    </row>
    <row r="2517" spans="1:10" x14ac:dyDescent="0.2">
      <c r="A2517" s="6" t="s">
        <v>3295</v>
      </c>
      <c r="B2517" s="1" t="s">
        <v>8965</v>
      </c>
      <c r="C2517" s="95" t="s">
        <v>6275</v>
      </c>
      <c r="D2517" s="95" t="s">
        <v>6275</v>
      </c>
      <c r="E2517" s="95" t="s">
        <v>6652</v>
      </c>
      <c r="F2517" s="95" t="s">
        <v>6299</v>
      </c>
      <c r="G2517" s="95" t="s">
        <v>6299</v>
      </c>
      <c r="H2517" s="106">
        <v>5614.7353240537004</v>
      </c>
      <c r="I2517" s="16">
        <v>5523.9658005061601</v>
      </c>
      <c r="J2517" s="94">
        <v>5614.7353240537004</v>
      </c>
    </row>
    <row r="2518" spans="1:10" x14ac:dyDescent="0.2">
      <c r="A2518" s="6" t="s">
        <v>3290</v>
      </c>
      <c r="B2518" s="1" t="s">
        <v>8966</v>
      </c>
      <c r="C2518" s="95" t="s">
        <v>6275</v>
      </c>
      <c r="D2518" s="95" t="s">
        <v>6275</v>
      </c>
      <c r="E2518" s="95" t="s">
        <v>6652</v>
      </c>
      <c r="F2518" s="95" t="s">
        <v>6299</v>
      </c>
      <c r="G2518" s="95" t="s">
        <v>6299</v>
      </c>
      <c r="H2518" s="106">
        <v>5569.0334046379003</v>
      </c>
      <c r="I2518" s="16">
        <v>5523.9658005061601</v>
      </c>
      <c r="J2518" s="94">
        <v>5569.0334046379003</v>
      </c>
    </row>
    <row r="2519" spans="1:10" x14ac:dyDescent="0.2">
      <c r="A2519" s="6" t="s">
        <v>3289</v>
      </c>
      <c r="B2519" s="1" t="s">
        <v>8967</v>
      </c>
      <c r="C2519" s="95" t="s">
        <v>6275</v>
      </c>
      <c r="D2519" s="95" t="s">
        <v>6275</v>
      </c>
      <c r="E2519" s="95" t="s">
        <v>6652</v>
      </c>
      <c r="F2519" s="95" t="s">
        <v>6311</v>
      </c>
      <c r="G2519" s="95" t="s">
        <v>6311</v>
      </c>
      <c r="H2519" s="106">
        <v>5494.1058739195496</v>
      </c>
      <c r="I2519" s="16">
        <v>5494.1058739195496</v>
      </c>
      <c r="J2519" s="94">
        <v>5494.1058739195496</v>
      </c>
    </row>
    <row r="2520" spans="1:10" x14ac:dyDescent="0.2">
      <c r="A2520" s="6" t="s">
        <v>3842</v>
      </c>
      <c r="B2520" s="1" t="s">
        <v>8968</v>
      </c>
      <c r="C2520" s="95" t="s">
        <v>6275</v>
      </c>
      <c r="D2520" s="95" t="s">
        <v>6275</v>
      </c>
      <c r="E2520" s="95" t="s">
        <v>6652</v>
      </c>
      <c r="F2520" s="95" t="s">
        <v>6284</v>
      </c>
      <c r="G2520" s="95" t="s">
        <v>6284</v>
      </c>
      <c r="H2520" s="106">
        <v>5424.6324869791697</v>
      </c>
      <c r="I2520" s="16">
        <v>5423.95733315084</v>
      </c>
      <c r="J2520" s="94">
        <v>5424.6324869791697</v>
      </c>
    </row>
    <row r="2521" spans="1:10" x14ac:dyDescent="0.2">
      <c r="A2521" s="6" t="s">
        <v>3870</v>
      </c>
      <c r="B2521" s="1" t="s">
        <v>8969</v>
      </c>
      <c r="C2521" s="95" t="s">
        <v>6275</v>
      </c>
      <c r="D2521" s="95" t="s">
        <v>6275</v>
      </c>
      <c r="E2521" s="95" t="s">
        <v>6652</v>
      </c>
      <c r="F2521" s="95" t="s">
        <v>6284</v>
      </c>
      <c r="G2521" s="95" t="s">
        <v>6284</v>
      </c>
      <c r="H2521" s="106">
        <v>5337.2108211220902</v>
      </c>
      <c r="I2521" s="16">
        <v>5423.95733315084</v>
      </c>
      <c r="J2521" s="94">
        <v>5337.2108211220902</v>
      </c>
    </row>
    <row r="2522" spans="1:10" x14ac:dyDescent="0.2">
      <c r="A2522" s="6" t="s">
        <v>4029</v>
      </c>
      <c r="B2522" s="1" t="s">
        <v>8970</v>
      </c>
      <c r="C2522" s="95" t="s">
        <v>6275</v>
      </c>
      <c r="D2522" s="95" t="s">
        <v>6275</v>
      </c>
      <c r="E2522" s="95" t="s">
        <v>6652</v>
      </c>
      <c r="F2522" s="95" t="s">
        <v>6276</v>
      </c>
      <c r="G2522" s="95" t="s">
        <v>6276</v>
      </c>
      <c r="H2522" s="106">
        <v>5387.6587540064102</v>
      </c>
      <c r="I2522" s="16">
        <v>5465.0920389800604</v>
      </c>
      <c r="J2522" s="94">
        <v>5387.6587540064102</v>
      </c>
    </row>
    <row r="2523" spans="1:10" x14ac:dyDescent="0.2">
      <c r="A2523" s="6" t="s">
        <v>4019</v>
      </c>
      <c r="B2523" s="1" t="s">
        <v>8971</v>
      </c>
      <c r="C2523" s="95" t="s">
        <v>6275</v>
      </c>
      <c r="D2523" s="95" t="s">
        <v>6275</v>
      </c>
      <c r="E2523" s="95" t="s">
        <v>6652</v>
      </c>
      <c r="F2523" s="95" t="s">
        <v>6276</v>
      </c>
      <c r="G2523" s="95" t="s">
        <v>6276</v>
      </c>
      <c r="H2523" s="106">
        <v>5451.4117466517901</v>
      </c>
      <c r="I2523" s="16">
        <v>5465.0920389800604</v>
      </c>
      <c r="J2523" s="94">
        <v>5451.4117466517901</v>
      </c>
    </row>
    <row r="2524" spans="1:10" x14ac:dyDescent="0.2">
      <c r="A2524" s="6" t="s">
        <v>3836</v>
      </c>
      <c r="B2524" s="1" t="s">
        <v>8972</v>
      </c>
      <c r="C2524" s="95" t="s">
        <v>6275</v>
      </c>
      <c r="D2524" s="95" t="s">
        <v>6275</v>
      </c>
      <c r="E2524" s="95" t="s">
        <v>6652</v>
      </c>
      <c r="F2524" s="95" t="s">
        <v>6284</v>
      </c>
      <c r="G2524" s="95" t="s">
        <v>6284</v>
      </c>
      <c r="H2524" s="106">
        <v>5348.8520325277404</v>
      </c>
      <c r="I2524" s="16">
        <v>5423.95733315084</v>
      </c>
      <c r="J2524" s="94">
        <v>5348.8520325277404</v>
      </c>
    </row>
    <row r="2525" spans="1:10" x14ac:dyDescent="0.2">
      <c r="A2525" s="6" t="s">
        <v>3866</v>
      </c>
      <c r="B2525" s="1" t="s">
        <v>8973</v>
      </c>
      <c r="C2525" s="95" t="s">
        <v>6275</v>
      </c>
      <c r="D2525" s="95" t="s">
        <v>6275</v>
      </c>
      <c r="E2525" s="95" t="s">
        <v>6652</v>
      </c>
      <c r="F2525" s="95" t="s">
        <v>6284</v>
      </c>
      <c r="G2525" s="95" t="s">
        <v>6284</v>
      </c>
      <c r="H2525" s="106">
        <v>5296.4162934401902</v>
      </c>
      <c r="I2525" s="16">
        <v>5423.95733315084</v>
      </c>
      <c r="J2525" s="94">
        <v>5296.4162934401902</v>
      </c>
    </row>
    <row r="2526" spans="1:10" x14ac:dyDescent="0.2">
      <c r="A2526" s="6" t="s">
        <v>3849</v>
      </c>
      <c r="B2526" s="1" t="s">
        <v>8974</v>
      </c>
      <c r="C2526" s="95" t="s">
        <v>6275</v>
      </c>
      <c r="D2526" s="95" t="s">
        <v>6275</v>
      </c>
      <c r="E2526" s="95" t="s">
        <v>6652</v>
      </c>
      <c r="F2526" s="95" t="s">
        <v>6284</v>
      </c>
      <c r="G2526" s="95" t="s">
        <v>6284</v>
      </c>
      <c r="H2526" s="106">
        <v>5396.1176231971203</v>
      </c>
      <c r="I2526" s="16">
        <v>5423.95733315084</v>
      </c>
      <c r="J2526" s="94">
        <v>5396.1176231971203</v>
      </c>
    </row>
    <row r="2527" spans="1:10" x14ac:dyDescent="0.2">
      <c r="A2527" s="6" t="s">
        <v>3277</v>
      </c>
      <c r="B2527" s="1" t="s">
        <v>8975</v>
      </c>
      <c r="C2527" s="95" t="s">
        <v>6275</v>
      </c>
      <c r="D2527" s="95" t="s">
        <v>6275</v>
      </c>
      <c r="E2527" s="95" t="s">
        <v>6652</v>
      </c>
      <c r="F2527" s="95" t="s">
        <v>6299</v>
      </c>
      <c r="G2527" s="95" t="s">
        <v>6299</v>
      </c>
      <c r="H2527" s="106">
        <v>5268.7828865840502</v>
      </c>
      <c r="I2527" s="16">
        <v>5523.9658005061601</v>
      </c>
      <c r="J2527" s="94">
        <v>5268.7828865840502</v>
      </c>
    </row>
    <row r="2528" spans="1:10" x14ac:dyDescent="0.2">
      <c r="A2528" s="6" t="s">
        <v>3857</v>
      </c>
      <c r="B2528" s="1" t="s">
        <v>8813</v>
      </c>
      <c r="C2528" s="95" t="s">
        <v>6275</v>
      </c>
      <c r="D2528" s="95" t="s">
        <v>6275</v>
      </c>
      <c r="E2528" s="95" t="s">
        <v>6652</v>
      </c>
      <c r="F2528" s="95" t="s">
        <v>6284</v>
      </c>
      <c r="G2528" s="95" t="s">
        <v>6284</v>
      </c>
      <c r="H2528" s="106">
        <v>5470.4570766715096</v>
      </c>
      <c r="I2528" s="16">
        <v>5423.95733315084</v>
      </c>
      <c r="J2528" s="94">
        <v>5470.4570766715096</v>
      </c>
    </row>
    <row r="2529" spans="1:10" x14ac:dyDescent="0.2">
      <c r="A2529" s="6" t="s">
        <v>3865</v>
      </c>
      <c r="B2529" s="1" t="s">
        <v>8976</v>
      </c>
      <c r="C2529" s="95" t="s">
        <v>6275</v>
      </c>
      <c r="D2529" s="95" t="s">
        <v>6275</v>
      </c>
      <c r="E2529" s="95" t="s">
        <v>6652</v>
      </c>
      <c r="F2529" s="95" t="s">
        <v>6284</v>
      </c>
      <c r="G2529" s="95" t="s">
        <v>6284</v>
      </c>
      <c r="H2529" s="106">
        <v>5465.4286841823596</v>
      </c>
      <c r="I2529" s="16">
        <v>5423.95733315084</v>
      </c>
      <c r="J2529" s="94">
        <v>5465.4286841823596</v>
      </c>
    </row>
    <row r="2530" spans="1:10" x14ac:dyDescent="0.2">
      <c r="A2530" s="6" t="s">
        <v>3852</v>
      </c>
      <c r="B2530" s="1" t="s">
        <v>8977</v>
      </c>
      <c r="C2530" s="95" t="s">
        <v>6275</v>
      </c>
      <c r="D2530" s="95" t="s">
        <v>6275</v>
      </c>
      <c r="E2530" s="95" t="s">
        <v>6652</v>
      </c>
      <c r="F2530" s="95" t="s">
        <v>6284</v>
      </c>
      <c r="G2530" s="95" t="s">
        <v>6284</v>
      </c>
      <c r="H2530" s="106">
        <v>5442.36865234375</v>
      </c>
      <c r="I2530" s="16">
        <v>5423.95733315084</v>
      </c>
      <c r="J2530" s="94">
        <v>5442.36865234375</v>
      </c>
    </row>
    <row r="2531" spans="1:10" x14ac:dyDescent="0.2">
      <c r="A2531" s="6" t="s">
        <v>3851</v>
      </c>
      <c r="B2531" s="1" t="s">
        <v>8978</v>
      </c>
      <c r="C2531" s="95" t="s">
        <v>6275</v>
      </c>
      <c r="D2531" s="95" t="s">
        <v>6275</v>
      </c>
      <c r="E2531" s="95" t="s">
        <v>6652</v>
      </c>
      <c r="F2531" s="95" t="s">
        <v>6284</v>
      </c>
      <c r="G2531" s="95" t="s">
        <v>6284</v>
      </c>
      <c r="H2531" s="106">
        <v>5518.8756089799899</v>
      </c>
      <c r="I2531" s="16">
        <v>5423.95733315084</v>
      </c>
      <c r="J2531" s="94">
        <v>5518.8756089799899</v>
      </c>
    </row>
    <row r="2532" spans="1:10" x14ac:dyDescent="0.2">
      <c r="A2532" s="6" t="s">
        <v>3869</v>
      </c>
      <c r="B2532" s="1" t="s">
        <v>8979</v>
      </c>
      <c r="C2532" s="95" t="s">
        <v>6275</v>
      </c>
      <c r="D2532" s="95" t="s">
        <v>6275</v>
      </c>
      <c r="E2532" s="95" t="s">
        <v>6652</v>
      </c>
      <c r="F2532" s="95" t="s">
        <v>6284</v>
      </c>
      <c r="G2532" s="95" t="s">
        <v>6284</v>
      </c>
      <c r="H2532" s="106">
        <v>5440.0907255713601</v>
      </c>
      <c r="I2532" s="16">
        <v>5423.95733315084</v>
      </c>
      <c r="J2532" s="94">
        <v>5440.0907255713601</v>
      </c>
    </row>
    <row r="2533" spans="1:10" x14ac:dyDescent="0.2">
      <c r="A2533" s="6" t="s">
        <v>3304</v>
      </c>
      <c r="B2533" s="1" t="s">
        <v>8980</v>
      </c>
      <c r="C2533" s="95" t="s">
        <v>6275</v>
      </c>
      <c r="D2533" s="95" t="s">
        <v>6275</v>
      </c>
      <c r="E2533" s="95" t="s">
        <v>6652</v>
      </c>
      <c r="F2533" s="95" t="s">
        <v>6299</v>
      </c>
      <c r="G2533" s="95" t="s">
        <v>6299</v>
      </c>
      <c r="H2533" s="106">
        <v>5124.35820034475</v>
      </c>
      <c r="I2533" s="16">
        <v>5523.9658005061601</v>
      </c>
      <c r="J2533" s="94">
        <v>5124.35820034475</v>
      </c>
    </row>
    <row r="2534" spans="1:10" x14ac:dyDescent="0.2">
      <c r="A2534" s="6" t="s">
        <v>3291</v>
      </c>
      <c r="B2534" s="1" t="s">
        <v>8981</v>
      </c>
      <c r="C2534" s="95" t="s">
        <v>6275</v>
      </c>
      <c r="D2534" s="95" t="s">
        <v>6275</v>
      </c>
      <c r="E2534" s="95" t="s">
        <v>6652</v>
      </c>
      <c r="F2534" s="95" t="s">
        <v>6299</v>
      </c>
      <c r="G2534" s="95" t="s">
        <v>6299</v>
      </c>
      <c r="H2534" s="106">
        <v>5687.0443209134601</v>
      </c>
      <c r="I2534" s="16">
        <v>5523.9658005061601</v>
      </c>
      <c r="J2534" s="94">
        <v>5687.0443209134601</v>
      </c>
    </row>
    <row r="2535" spans="1:10" x14ac:dyDescent="0.2">
      <c r="A2535" s="6" t="s">
        <v>3284</v>
      </c>
      <c r="B2535" s="1" t="s">
        <v>8982</v>
      </c>
      <c r="C2535" s="95" t="s">
        <v>6275</v>
      </c>
      <c r="D2535" s="95" t="s">
        <v>6275</v>
      </c>
      <c r="E2535" s="95" t="s">
        <v>6652</v>
      </c>
      <c r="F2535" s="95" t="s">
        <v>6299</v>
      </c>
      <c r="G2535" s="95" t="s">
        <v>6299</v>
      </c>
      <c r="H2535" s="106">
        <v>5634.5832519531205</v>
      </c>
      <c r="I2535" s="16">
        <v>5523.9658005061601</v>
      </c>
      <c r="J2535" s="94">
        <v>5634.5832519531205</v>
      </c>
    </row>
    <row r="2536" spans="1:10" x14ac:dyDescent="0.2">
      <c r="A2536" s="6" t="s">
        <v>4031</v>
      </c>
      <c r="B2536" s="1" t="s">
        <v>8983</v>
      </c>
      <c r="C2536" s="95" t="s">
        <v>6275</v>
      </c>
      <c r="D2536" s="95" t="s">
        <v>6275</v>
      </c>
      <c r="E2536" s="95" t="s">
        <v>6652</v>
      </c>
      <c r="F2536" s="95" t="s">
        <v>6276</v>
      </c>
      <c r="G2536" s="95" t="s">
        <v>6276</v>
      </c>
      <c r="H2536" s="106">
        <v>5558.3690321180602</v>
      </c>
      <c r="I2536" s="16">
        <v>5465.0920389800604</v>
      </c>
      <c r="J2536" s="94">
        <v>5558.3690321180602</v>
      </c>
    </row>
    <row r="2537" spans="1:10" x14ac:dyDescent="0.2">
      <c r="A2537" s="6" t="s">
        <v>4040</v>
      </c>
      <c r="B2537" s="1" t="s">
        <v>8984</v>
      </c>
      <c r="C2537" s="95" t="s">
        <v>6275</v>
      </c>
      <c r="D2537" s="95" t="s">
        <v>6275</v>
      </c>
      <c r="E2537" s="95" t="s">
        <v>6652</v>
      </c>
      <c r="F2537" s="95" t="s">
        <v>6276</v>
      </c>
      <c r="G2537" s="95" t="s">
        <v>6276</v>
      </c>
      <c r="H2537" s="106">
        <v>5442.3501606602804</v>
      </c>
      <c r="I2537" s="16">
        <v>5465.0920389800604</v>
      </c>
      <c r="J2537" s="94">
        <v>5442.3501606602804</v>
      </c>
    </row>
    <row r="2538" spans="1:10" x14ac:dyDescent="0.2">
      <c r="A2538" s="6" t="s">
        <v>4038</v>
      </c>
      <c r="B2538" s="1" t="s">
        <v>8985</v>
      </c>
      <c r="C2538" s="95" t="s">
        <v>6275</v>
      </c>
      <c r="D2538" s="95" t="s">
        <v>6275</v>
      </c>
      <c r="E2538" s="95" t="s">
        <v>6652</v>
      </c>
      <c r="F2538" s="95" t="s">
        <v>6276</v>
      </c>
      <c r="G2538" s="95" t="s">
        <v>6276</v>
      </c>
      <c r="H2538" s="106">
        <v>5370.8521528764204</v>
      </c>
      <c r="I2538" s="16">
        <v>5465.0920389800604</v>
      </c>
      <c r="J2538" s="94">
        <v>5370.8521528764204</v>
      </c>
    </row>
    <row r="2539" spans="1:10" x14ac:dyDescent="0.2">
      <c r="A2539" s="6" t="s">
        <v>3309</v>
      </c>
      <c r="B2539" s="1" t="s">
        <v>8986</v>
      </c>
      <c r="C2539" s="95" t="s">
        <v>6275</v>
      </c>
      <c r="D2539" s="95" t="s">
        <v>6275</v>
      </c>
      <c r="E2539" s="95" t="s">
        <v>6652</v>
      </c>
      <c r="F2539" s="95" t="s">
        <v>6299</v>
      </c>
      <c r="G2539" s="95" t="s">
        <v>6299</v>
      </c>
      <c r="H2539" s="106">
        <v>5517.0662499999999</v>
      </c>
      <c r="I2539" s="16">
        <v>5523.9658005061601</v>
      </c>
      <c r="J2539" s="94">
        <v>5517.0662499999999</v>
      </c>
    </row>
    <row r="2540" spans="1:10" x14ac:dyDescent="0.2">
      <c r="A2540" s="6" t="s">
        <v>3275</v>
      </c>
      <c r="B2540" s="1" t="s">
        <v>8987</v>
      </c>
      <c r="C2540" s="95" t="s">
        <v>6275</v>
      </c>
      <c r="D2540" s="95" t="s">
        <v>6275</v>
      </c>
      <c r="E2540" s="95" t="s">
        <v>6652</v>
      </c>
      <c r="F2540" s="95" t="s">
        <v>6299</v>
      </c>
      <c r="G2540" s="95" t="s">
        <v>6299</v>
      </c>
      <c r="H2540" s="106">
        <v>5271.5232895359804</v>
      </c>
      <c r="I2540" s="16">
        <v>5523.9658005061601</v>
      </c>
      <c r="J2540" s="94">
        <v>5271.5232895359804</v>
      </c>
    </row>
    <row r="2541" spans="1:10" x14ac:dyDescent="0.2">
      <c r="A2541" s="6" t="s">
        <v>3848</v>
      </c>
      <c r="B2541" s="1" t="s">
        <v>8988</v>
      </c>
      <c r="C2541" s="95" t="s">
        <v>6275</v>
      </c>
      <c r="D2541" s="95" t="s">
        <v>6275</v>
      </c>
      <c r="E2541" s="95" t="s">
        <v>6652</v>
      </c>
      <c r="F2541" s="95" t="s">
        <v>6284</v>
      </c>
      <c r="G2541" s="95" t="s">
        <v>6284</v>
      </c>
      <c r="H2541" s="106">
        <v>5453.1257737379801</v>
      </c>
      <c r="I2541" s="16">
        <v>5423.95733315084</v>
      </c>
      <c r="J2541" s="94">
        <v>5453.1257737379801</v>
      </c>
    </row>
    <row r="2542" spans="1:10" x14ac:dyDescent="0.2">
      <c r="A2542" s="6" t="s">
        <v>4030</v>
      </c>
      <c r="B2542" s="1" t="s">
        <v>8989</v>
      </c>
      <c r="C2542" s="95" t="s">
        <v>6275</v>
      </c>
      <c r="D2542" s="95" t="s">
        <v>6275</v>
      </c>
      <c r="E2542" s="95" t="s">
        <v>6652</v>
      </c>
      <c r="F2542" s="95" t="s">
        <v>6276</v>
      </c>
      <c r="G2542" s="95" t="s">
        <v>6276</v>
      </c>
      <c r="H2542" s="106">
        <v>5454.01270850929</v>
      </c>
      <c r="I2542" s="16">
        <v>5465.0920389800604</v>
      </c>
      <c r="J2542" s="94">
        <v>5454.01270850929</v>
      </c>
    </row>
    <row r="2543" spans="1:10" x14ac:dyDescent="0.2">
      <c r="A2543" s="6" t="s">
        <v>3293</v>
      </c>
      <c r="B2543" s="1" t="s">
        <v>8990</v>
      </c>
      <c r="C2543" s="95" t="s">
        <v>6275</v>
      </c>
      <c r="D2543" s="95" t="s">
        <v>6275</v>
      </c>
      <c r="E2543" s="95" t="s">
        <v>6652</v>
      </c>
      <c r="F2543" s="95" t="s">
        <v>6299</v>
      </c>
      <c r="G2543" s="95" t="s">
        <v>6299</v>
      </c>
      <c r="H2543" s="106">
        <v>5803.3229573567696</v>
      </c>
      <c r="I2543" s="16">
        <v>5523.9658005061601</v>
      </c>
      <c r="J2543" s="94">
        <v>5803.3229573567696</v>
      </c>
    </row>
    <row r="2544" spans="1:10" x14ac:dyDescent="0.2">
      <c r="A2544" s="6" t="s">
        <v>3273</v>
      </c>
      <c r="B2544" s="1" t="s">
        <v>8991</v>
      </c>
      <c r="C2544" s="95" t="s">
        <v>6275</v>
      </c>
      <c r="D2544" s="95" t="s">
        <v>6275</v>
      </c>
      <c r="E2544" s="95" t="s">
        <v>6652</v>
      </c>
      <c r="F2544" s="95" t="s">
        <v>6299</v>
      </c>
      <c r="G2544" s="95" t="s">
        <v>6299</v>
      </c>
      <c r="H2544" s="106">
        <v>5422.8638509114598</v>
      </c>
      <c r="I2544" s="16">
        <v>5523.9658005061601</v>
      </c>
      <c r="J2544" s="94">
        <v>5422.8638509114598</v>
      </c>
    </row>
    <row r="2545" spans="1:10" x14ac:dyDescent="0.2">
      <c r="A2545" s="6" t="s">
        <v>3830</v>
      </c>
      <c r="B2545" s="1" t="s">
        <v>8992</v>
      </c>
      <c r="C2545" s="95" t="s">
        <v>6275</v>
      </c>
      <c r="D2545" s="95" t="s">
        <v>6275</v>
      </c>
      <c r="E2545" s="95" t="s">
        <v>6652</v>
      </c>
      <c r="F2545" s="95" t="s">
        <v>6284</v>
      </c>
      <c r="G2545" s="95" t="s">
        <v>6284</v>
      </c>
      <c r="H2545" s="106">
        <v>5426.7082350324899</v>
      </c>
      <c r="I2545" s="16">
        <v>5423.95733315084</v>
      </c>
      <c r="J2545" s="94">
        <v>5426.7082350324899</v>
      </c>
    </row>
    <row r="2546" spans="1:10" x14ac:dyDescent="0.2">
      <c r="A2546" s="6" t="s">
        <v>3861</v>
      </c>
      <c r="B2546" s="1" t="s">
        <v>8993</v>
      </c>
      <c r="C2546" s="95" t="s">
        <v>6275</v>
      </c>
      <c r="D2546" s="95" t="s">
        <v>6275</v>
      </c>
      <c r="E2546" s="95" t="s">
        <v>6652</v>
      </c>
      <c r="F2546" s="95" t="s">
        <v>6284</v>
      </c>
      <c r="G2546" s="95" t="s">
        <v>6284</v>
      </c>
      <c r="H2546" s="106">
        <v>5487.7671297034403</v>
      </c>
      <c r="I2546" s="16">
        <v>5423.95733315084</v>
      </c>
      <c r="J2546" s="94">
        <v>5487.7671297034403</v>
      </c>
    </row>
    <row r="2547" spans="1:10" x14ac:dyDescent="0.2">
      <c r="A2547" s="6" t="s">
        <v>3844</v>
      </c>
      <c r="B2547" s="1" t="s">
        <v>12351</v>
      </c>
      <c r="C2547" s="95" t="s">
        <v>6275</v>
      </c>
      <c r="D2547" s="95" t="s">
        <v>6275</v>
      </c>
      <c r="E2547" s="95" t="s">
        <v>6652</v>
      </c>
      <c r="F2547" s="95" t="s">
        <v>6284</v>
      </c>
      <c r="G2547" s="95" t="s">
        <v>6284</v>
      </c>
      <c r="H2547" s="106">
        <v>5473.7661293784304</v>
      </c>
      <c r="I2547" s="16">
        <v>5423.95733315084</v>
      </c>
      <c r="J2547" s="94">
        <v>5473.7661293784304</v>
      </c>
    </row>
    <row r="2548" spans="1:10" x14ac:dyDescent="0.2">
      <c r="A2548" s="6" t="s">
        <v>4041</v>
      </c>
      <c r="B2548" s="1" t="s">
        <v>8994</v>
      </c>
      <c r="C2548" s="95" t="s">
        <v>6275</v>
      </c>
      <c r="D2548" s="95" t="s">
        <v>6275</v>
      </c>
      <c r="E2548" s="95" t="s">
        <v>6652</v>
      </c>
      <c r="F2548" s="95" t="s">
        <v>6276</v>
      </c>
      <c r="G2548" s="95" t="s">
        <v>6276</v>
      </c>
      <c r="H2548" s="106">
        <v>5423.9237905648997</v>
      </c>
      <c r="I2548" s="16">
        <v>5465.0920389800604</v>
      </c>
      <c r="J2548" s="94">
        <v>5423.9237905648997</v>
      </c>
    </row>
    <row r="2549" spans="1:10" x14ac:dyDescent="0.2">
      <c r="A2549" s="6" t="s">
        <v>4017</v>
      </c>
      <c r="B2549" s="1" t="s">
        <v>8995</v>
      </c>
      <c r="C2549" s="95" t="s">
        <v>6275</v>
      </c>
      <c r="D2549" s="95" t="s">
        <v>6275</v>
      </c>
      <c r="E2549" s="95" t="s">
        <v>6652</v>
      </c>
      <c r="F2549" s="95" t="s">
        <v>6276</v>
      </c>
      <c r="G2549" s="95" t="s">
        <v>6276</v>
      </c>
      <c r="H2549" s="106"/>
      <c r="I2549" s="16">
        <v>5465.0920389800604</v>
      </c>
      <c r="J2549" s="94">
        <v>5465.0920389800604</v>
      </c>
    </row>
    <row r="2550" spans="1:10" x14ac:dyDescent="0.2">
      <c r="A2550" s="6" t="s">
        <v>3831</v>
      </c>
      <c r="B2550" s="1" t="s">
        <v>8996</v>
      </c>
      <c r="C2550" s="95" t="s">
        <v>6275</v>
      </c>
      <c r="D2550" s="95" t="s">
        <v>6275</v>
      </c>
      <c r="E2550" s="95" t="s">
        <v>6652</v>
      </c>
      <c r="F2550" s="95" t="s">
        <v>6284</v>
      </c>
      <c r="G2550" s="95" t="s">
        <v>6284</v>
      </c>
      <c r="H2550" s="106">
        <v>5465.4557241586499</v>
      </c>
      <c r="I2550" s="16">
        <v>5423.95733315084</v>
      </c>
      <c r="J2550" s="94">
        <v>5465.4557241586499</v>
      </c>
    </row>
    <row r="2551" spans="1:10" x14ac:dyDescent="0.2">
      <c r="A2551" s="6" t="s">
        <v>3847</v>
      </c>
      <c r="B2551" s="1" t="s">
        <v>8997</v>
      </c>
      <c r="C2551" s="95" t="s">
        <v>6275</v>
      </c>
      <c r="D2551" s="95" t="s">
        <v>6275</v>
      </c>
      <c r="E2551" s="95" t="s">
        <v>6652</v>
      </c>
      <c r="F2551" s="95" t="s">
        <v>6284</v>
      </c>
      <c r="G2551" s="95" t="s">
        <v>6284</v>
      </c>
      <c r="H2551" s="106">
        <v>5356.4787785456701</v>
      </c>
      <c r="I2551" s="16">
        <v>5423.95733315084</v>
      </c>
      <c r="J2551" s="94">
        <v>5356.4787785456701</v>
      </c>
    </row>
    <row r="2552" spans="1:10" x14ac:dyDescent="0.2">
      <c r="A2552" s="6" t="s">
        <v>3858</v>
      </c>
      <c r="B2552" s="1" t="s">
        <v>8998</v>
      </c>
      <c r="C2552" s="95" t="s">
        <v>6275</v>
      </c>
      <c r="D2552" s="95" t="s">
        <v>6275</v>
      </c>
      <c r="E2552" s="95" t="s">
        <v>6652</v>
      </c>
      <c r="F2552" s="95" t="s">
        <v>6284</v>
      </c>
      <c r="G2552" s="95" t="s">
        <v>6284</v>
      </c>
      <c r="H2552" s="106">
        <v>5286.1153428819398</v>
      </c>
      <c r="I2552" s="16">
        <v>5423.95733315084</v>
      </c>
      <c r="J2552" s="94">
        <v>5286.1153428819398</v>
      </c>
    </row>
    <row r="2553" spans="1:10" x14ac:dyDescent="0.2">
      <c r="A2553" s="6" t="s">
        <v>3864</v>
      </c>
      <c r="B2553" s="1" t="s">
        <v>12731</v>
      </c>
      <c r="C2553" s="95" t="s">
        <v>6275</v>
      </c>
      <c r="D2553" s="95" t="s">
        <v>6275</v>
      </c>
      <c r="E2553" s="95" t="s">
        <v>6652</v>
      </c>
      <c r="F2553" s="95" t="s">
        <v>6284</v>
      </c>
      <c r="G2553" s="95" t="s">
        <v>6284</v>
      </c>
      <c r="H2553" s="106">
        <v>5376.5208458533698</v>
      </c>
      <c r="I2553" s="16">
        <v>5423.95733315084</v>
      </c>
      <c r="J2553" s="94">
        <v>5376.5208458533698</v>
      </c>
    </row>
    <row r="2554" spans="1:10" x14ac:dyDescent="0.2">
      <c r="A2554" s="6" t="s">
        <v>4044</v>
      </c>
      <c r="B2554" s="1" t="s">
        <v>8999</v>
      </c>
      <c r="C2554" s="95" t="s">
        <v>6275</v>
      </c>
      <c r="D2554" s="95" t="s">
        <v>6275</v>
      </c>
      <c r="E2554" s="95" t="s">
        <v>6652</v>
      </c>
      <c r="F2554" s="95" t="s">
        <v>6276</v>
      </c>
      <c r="G2554" s="95" t="s">
        <v>6276</v>
      </c>
      <c r="H2554" s="106">
        <v>5393.4841861365003</v>
      </c>
      <c r="I2554" s="16">
        <v>5465.0920389800604</v>
      </c>
      <c r="J2554" s="94">
        <v>5393.4841861365003</v>
      </c>
    </row>
    <row r="2555" spans="1:10" x14ac:dyDescent="0.2">
      <c r="A2555" s="6" t="s">
        <v>3860</v>
      </c>
      <c r="B2555" s="1" t="s">
        <v>9000</v>
      </c>
      <c r="C2555" s="95" t="s">
        <v>6275</v>
      </c>
      <c r="D2555" s="95" t="s">
        <v>6275</v>
      </c>
      <c r="E2555" s="95" t="s">
        <v>6652</v>
      </c>
      <c r="F2555" s="95" t="s">
        <v>6284</v>
      </c>
      <c r="G2555" s="95" t="s">
        <v>6284</v>
      </c>
      <c r="H2555" s="106">
        <v>5464.6199170722302</v>
      </c>
      <c r="I2555" s="16">
        <v>5423.95733315084</v>
      </c>
      <c r="J2555" s="94">
        <v>5464.6199170722302</v>
      </c>
    </row>
    <row r="2556" spans="1:10" x14ac:dyDescent="0.2">
      <c r="A2556" s="6" t="s">
        <v>3454</v>
      </c>
      <c r="B2556" s="1" t="s">
        <v>9001</v>
      </c>
      <c r="C2556" s="95" t="s">
        <v>6270</v>
      </c>
      <c r="D2556" s="95" t="s">
        <v>12677</v>
      </c>
      <c r="E2556" s="95" t="s">
        <v>6652</v>
      </c>
      <c r="F2556" s="95" t="s">
        <v>6301</v>
      </c>
      <c r="G2556" s="95" t="s">
        <v>6301</v>
      </c>
      <c r="H2556" s="106">
        <v>5384.1490976067998</v>
      </c>
      <c r="I2556" s="16">
        <v>5366.7584463850199</v>
      </c>
      <c r="J2556" s="94">
        <v>5384.1490976067998</v>
      </c>
    </row>
    <row r="2557" spans="1:10" x14ac:dyDescent="0.2">
      <c r="A2557" s="6" t="s">
        <v>3447</v>
      </c>
      <c r="B2557" s="1" t="s">
        <v>9002</v>
      </c>
      <c r="C2557" s="95" t="s">
        <v>6270</v>
      </c>
      <c r="D2557" s="95" t="s">
        <v>12677</v>
      </c>
      <c r="E2557" s="95" t="s">
        <v>6652</v>
      </c>
      <c r="F2557" s="95" t="s">
        <v>6301</v>
      </c>
      <c r="G2557" s="95" t="s">
        <v>6301</v>
      </c>
      <c r="H2557" s="106">
        <v>5436.1949990354897</v>
      </c>
      <c r="I2557" s="16">
        <v>5366.7584463850199</v>
      </c>
      <c r="J2557" s="94">
        <v>5436.1949990354897</v>
      </c>
    </row>
    <row r="2558" spans="1:10" x14ac:dyDescent="0.2">
      <c r="A2558" s="6" t="s">
        <v>3577</v>
      </c>
      <c r="B2558" s="1" t="s">
        <v>9003</v>
      </c>
      <c r="C2558" s="95" t="s">
        <v>6270</v>
      </c>
      <c r="D2558" s="95" t="s">
        <v>12677</v>
      </c>
      <c r="E2558" s="95" t="s">
        <v>6652</v>
      </c>
      <c r="F2558" s="95" t="s">
        <v>6297</v>
      </c>
      <c r="G2558" s="95" t="s">
        <v>6297</v>
      </c>
      <c r="H2558" s="106">
        <v>5456.3957778468302</v>
      </c>
      <c r="I2558" s="16">
        <v>5398.9977461233302</v>
      </c>
      <c r="J2558" s="94">
        <v>5456.3957778468302</v>
      </c>
    </row>
    <row r="2559" spans="1:10" x14ac:dyDescent="0.2">
      <c r="A2559" s="6" t="s">
        <v>3568</v>
      </c>
      <c r="B2559" s="1" t="s">
        <v>9004</v>
      </c>
      <c r="C2559" s="95" t="s">
        <v>6270</v>
      </c>
      <c r="D2559" s="95" t="s">
        <v>12677</v>
      </c>
      <c r="E2559" s="95" t="s">
        <v>6652</v>
      </c>
      <c r="F2559" s="95" t="s">
        <v>6297</v>
      </c>
      <c r="G2559" s="95" t="s">
        <v>6297</v>
      </c>
      <c r="H2559" s="106">
        <v>5484.0900719684096</v>
      </c>
      <c r="I2559" s="16">
        <v>5398.9977461233302</v>
      </c>
      <c r="J2559" s="94">
        <v>5484.0900719684096</v>
      </c>
    </row>
    <row r="2560" spans="1:10" x14ac:dyDescent="0.2">
      <c r="A2560" s="6" t="s">
        <v>3429</v>
      </c>
      <c r="B2560" s="1" t="s">
        <v>9005</v>
      </c>
      <c r="C2560" s="95" t="s">
        <v>6270</v>
      </c>
      <c r="D2560" s="95" t="s">
        <v>12677</v>
      </c>
      <c r="E2560" s="95" t="s">
        <v>6652</v>
      </c>
      <c r="F2560" s="95" t="s">
        <v>6301</v>
      </c>
      <c r="G2560" s="95" t="s">
        <v>6301</v>
      </c>
      <c r="H2560" s="106">
        <v>5389.9195867800199</v>
      </c>
      <c r="I2560" s="16">
        <v>5366.7584463850199</v>
      </c>
      <c r="J2560" s="94">
        <v>5389.9195867800199</v>
      </c>
    </row>
    <row r="2561" spans="1:10" x14ac:dyDescent="0.2">
      <c r="A2561" s="6" t="s">
        <v>3571</v>
      </c>
      <c r="B2561" s="1" t="s">
        <v>9006</v>
      </c>
      <c r="C2561" s="95" t="s">
        <v>6270</v>
      </c>
      <c r="D2561" s="95" t="s">
        <v>12677</v>
      </c>
      <c r="E2561" s="95" t="s">
        <v>6652</v>
      </c>
      <c r="F2561" s="95" t="s">
        <v>6297</v>
      </c>
      <c r="G2561" s="95" t="s">
        <v>6297</v>
      </c>
      <c r="H2561" s="106">
        <v>5484.6904006231398</v>
      </c>
      <c r="I2561" s="16">
        <v>5398.9977461233302</v>
      </c>
      <c r="J2561" s="94">
        <v>5484.6904006231398</v>
      </c>
    </row>
    <row r="2562" spans="1:10" x14ac:dyDescent="0.2">
      <c r="A2562" s="6" t="s">
        <v>3575</v>
      </c>
      <c r="B2562" s="1" t="s">
        <v>9007</v>
      </c>
      <c r="C2562" s="95" t="s">
        <v>6270</v>
      </c>
      <c r="D2562" s="95" t="s">
        <v>12677</v>
      </c>
      <c r="E2562" s="95" t="s">
        <v>6652</v>
      </c>
      <c r="F2562" s="95" t="s">
        <v>6297</v>
      </c>
      <c r="G2562" s="95" t="s">
        <v>6297</v>
      </c>
      <c r="H2562" s="106">
        <v>5355.6136842005499</v>
      </c>
      <c r="I2562" s="16">
        <v>5398.9977461233302</v>
      </c>
      <c r="J2562" s="94">
        <v>5355.6136842005499</v>
      </c>
    </row>
    <row r="2563" spans="1:10" x14ac:dyDescent="0.2">
      <c r="A2563" s="6" t="s">
        <v>3430</v>
      </c>
      <c r="B2563" s="1" t="s">
        <v>9008</v>
      </c>
      <c r="C2563" s="95" t="s">
        <v>6270</v>
      </c>
      <c r="D2563" s="95" t="s">
        <v>12677</v>
      </c>
      <c r="E2563" s="95" t="s">
        <v>6652</v>
      </c>
      <c r="F2563" s="95" t="s">
        <v>6301</v>
      </c>
      <c r="G2563" s="95" t="s">
        <v>6301</v>
      </c>
      <c r="H2563" s="106">
        <v>5384.7904616135802</v>
      </c>
      <c r="I2563" s="16">
        <v>5366.7584463850199</v>
      </c>
      <c r="J2563" s="94">
        <v>5384.7904616135802</v>
      </c>
    </row>
    <row r="2564" spans="1:10" x14ac:dyDescent="0.2">
      <c r="A2564" s="6" t="s">
        <v>3578</v>
      </c>
      <c r="B2564" s="1" t="s">
        <v>9009</v>
      </c>
      <c r="C2564" s="95" t="s">
        <v>6270</v>
      </c>
      <c r="D2564" s="95" t="s">
        <v>12677</v>
      </c>
      <c r="E2564" s="95" t="s">
        <v>6652</v>
      </c>
      <c r="F2564" s="95" t="s">
        <v>6297</v>
      </c>
      <c r="G2564" s="95" t="s">
        <v>6297</v>
      </c>
      <c r="H2564" s="106">
        <v>5437.5820539607603</v>
      </c>
      <c r="I2564" s="16">
        <v>5398.9977461233302</v>
      </c>
      <c r="J2564" s="94">
        <v>5437.5820539607603</v>
      </c>
    </row>
    <row r="2565" spans="1:10" x14ac:dyDescent="0.2">
      <c r="A2565" s="6" t="s">
        <v>3588</v>
      </c>
      <c r="B2565" s="1" t="s">
        <v>9010</v>
      </c>
      <c r="C2565" s="95" t="s">
        <v>6270</v>
      </c>
      <c r="D2565" s="95" t="s">
        <v>12677</v>
      </c>
      <c r="E2565" s="95" t="s">
        <v>6652</v>
      </c>
      <c r="F2565" s="95" t="s">
        <v>6297</v>
      </c>
      <c r="G2565" s="95" t="s">
        <v>6297</v>
      </c>
      <c r="H2565" s="106">
        <v>5473.12063571626</v>
      </c>
      <c r="I2565" s="16">
        <v>5398.9977461233302</v>
      </c>
      <c r="J2565" s="94">
        <v>5473.12063571626</v>
      </c>
    </row>
    <row r="2566" spans="1:10" x14ac:dyDescent="0.2">
      <c r="A2566" s="6" t="s">
        <v>3448</v>
      </c>
      <c r="B2566" s="1" t="s">
        <v>9011</v>
      </c>
      <c r="C2566" s="95" t="s">
        <v>6270</v>
      </c>
      <c r="D2566" s="95" t="s">
        <v>12677</v>
      </c>
      <c r="E2566" s="95" t="s">
        <v>6652</v>
      </c>
      <c r="F2566" s="95" t="s">
        <v>6301</v>
      </c>
      <c r="G2566" s="95" t="s">
        <v>6301</v>
      </c>
      <c r="H2566" s="106">
        <v>5346.7060610288199</v>
      </c>
      <c r="I2566" s="16">
        <v>5366.7584463850199</v>
      </c>
      <c r="J2566" s="94">
        <v>5346.7060610288199</v>
      </c>
    </row>
    <row r="2567" spans="1:10" x14ac:dyDescent="0.2">
      <c r="A2567" s="6" t="s">
        <v>3441</v>
      </c>
      <c r="B2567" s="1" t="s">
        <v>9012</v>
      </c>
      <c r="C2567" s="95" t="s">
        <v>6270</v>
      </c>
      <c r="D2567" s="95" t="s">
        <v>12677</v>
      </c>
      <c r="E2567" s="95" t="s">
        <v>6652</v>
      </c>
      <c r="F2567" s="95" t="s">
        <v>6301</v>
      </c>
      <c r="G2567" s="95" t="s">
        <v>6301</v>
      </c>
      <c r="H2567" s="106">
        <v>5329.8616228272904</v>
      </c>
      <c r="I2567" s="16">
        <v>5366.7584463850199</v>
      </c>
      <c r="J2567" s="94">
        <v>5329.8616228272904</v>
      </c>
    </row>
    <row r="2568" spans="1:10" x14ac:dyDescent="0.2">
      <c r="A2568" s="6" t="s">
        <v>3455</v>
      </c>
      <c r="B2568" s="1" t="s">
        <v>9013</v>
      </c>
      <c r="C2568" s="95" t="s">
        <v>6270</v>
      </c>
      <c r="D2568" s="95" t="s">
        <v>12677</v>
      </c>
      <c r="E2568" s="95" t="s">
        <v>6652</v>
      </c>
      <c r="F2568" s="95" t="s">
        <v>6301</v>
      </c>
      <c r="G2568" s="95" t="s">
        <v>6301</v>
      </c>
      <c r="H2568" s="106">
        <v>5400.6655422911399</v>
      </c>
      <c r="I2568" s="16">
        <v>5366.7584463850199</v>
      </c>
      <c r="J2568" s="94">
        <v>5400.6655422911399</v>
      </c>
    </row>
    <row r="2569" spans="1:10" x14ac:dyDescent="0.2">
      <c r="A2569" s="6" t="s">
        <v>3565</v>
      </c>
      <c r="B2569" s="1" t="s">
        <v>9014</v>
      </c>
      <c r="C2569" s="95" t="s">
        <v>6270</v>
      </c>
      <c r="D2569" s="95" t="s">
        <v>12677</v>
      </c>
      <c r="E2569" s="95" t="s">
        <v>6652</v>
      </c>
      <c r="F2569" s="95" t="s">
        <v>6297</v>
      </c>
      <c r="G2569" s="95" t="s">
        <v>6297</v>
      </c>
      <c r="H2569" s="106">
        <v>5441.8660762392201</v>
      </c>
      <c r="I2569" s="16">
        <v>5398.9977461233302</v>
      </c>
      <c r="J2569" s="94">
        <v>5441.8660762392201</v>
      </c>
    </row>
    <row r="2570" spans="1:10" x14ac:dyDescent="0.2">
      <c r="A2570" s="6" t="s">
        <v>3434</v>
      </c>
      <c r="B2570" s="1" t="s">
        <v>9015</v>
      </c>
      <c r="C2570" s="95" t="s">
        <v>6270</v>
      </c>
      <c r="D2570" s="95" t="s">
        <v>12677</v>
      </c>
      <c r="E2570" s="95" t="s">
        <v>6652</v>
      </c>
      <c r="F2570" s="95" t="s">
        <v>6301</v>
      </c>
      <c r="G2570" s="95" t="s">
        <v>6301</v>
      </c>
      <c r="H2570" s="106">
        <v>5431.6075980589603</v>
      </c>
      <c r="I2570" s="16">
        <v>5366.7584463850199</v>
      </c>
      <c r="J2570" s="94">
        <v>5431.6075980589603</v>
      </c>
    </row>
    <row r="2571" spans="1:10" x14ac:dyDescent="0.2">
      <c r="A2571" s="6" t="s">
        <v>3585</v>
      </c>
      <c r="B2571" s="1" t="s">
        <v>9016</v>
      </c>
      <c r="C2571" s="95" t="s">
        <v>6270</v>
      </c>
      <c r="D2571" s="95" t="s">
        <v>12677</v>
      </c>
      <c r="E2571" s="95" t="s">
        <v>6652</v>
      </c>
      <c r="F2571" s="95" t="s">
        <v>6297</v>
      </c>
      <c r="G2571" s="95" t="s">
        <v>6297</v>
      </c>
      <c r="H2571" s="106">
        <v>5394.0030116617199</v>
      </c>
      <c r="I2571" s="16">
        <v>5398.9977461233302</v>
      </c>
      <c r="J2571" s="94">
        <v>5394.0030116617199</v>
      </c>
    </row>
    <row r="2572" spans="1:10" x14ac:dyDescent="0.2">
      <c r="A2572" s="6" t="s">
        <v>3573</v>
      </c>
      <c r="B2572" s="1" t="s">
        <v>9017</v>
      </c>
      <c r="C2572" s="95" t="s">
        <v>6270</v>
      </c>
      <c r="D2572" s="95" t="s">
        <v>12677</v>
      </c>
      <c r="E2572" s="95" t="s">
        <v>6652</v>
      </c>
      <c r="F2572" s="95" t="s">
        <v>6297</v>
      </c>
      <c r="G2572" s="95" t="s">
        <v>6297</v>
      </c>
      <c r="H2572" s="106">
        <v>5336.5210222516698</v>
      </c>
      <c r="I2572" s="16">
        <v>5398.9977461233302</v>
      </c>
      <c r="J2572" s="94">
        <v>5336.5210222516698</v>
      </c>
    </row>
    <row r="2573" spans="1:10" x14ac:dyDescent="0.2">
      <c r="A2573" s="6" t="s">
        <v>3435</v>
      </c>
      <c r="B2573" s="1" t="s">
        <v>9018</v>
      </c>
      <c r="C2573" s="95" t="s">
        <v>6270</v>
      </c>
      <c r="D2573" s="95" t="s">
        <v>12677</v>
      </c>
      <c r="E2573" s="95" t="s">
        <v>6652</v>
      </c>
      <c r="F2573" s="95" t="s">
        <v>6301</v>
      </c>
      <c r="G2573" s="95" t="s">
        <v>6301</v>
      </c>
      <c r="H2573" s="106">
        <v>5346.7287216886498</v>
      </c>
      <c r="I2573" s="16">
        <v>5366.7584463850199</v>
      </c>
      <c r="J2573" s="94">
        <v>5346.7287216886498</v>
      </c>
    </row>
    <row r="2574" spans="1:10" x14ac:dyDescent="0.2">
      <c r="A2574" s="6" t="s">
        <v>3458</v>
      </c>
      <c r="B2574" s="1" t="s">
        <v>9019</v>
      </c>
      <c r="C2574" s="95" t="s">
        <v>6270</v>
      </c>
      <c r="D2574" s="95" t="s">
        <v>12677</v>
      </c>
      <c r="E2574" s="95" t="s">
        <v>6652</v>
      </c>
      <c r="F2574" s="95" t="s">
        <v>6301</v>
      </c>
      <c r="G2574" s="95" t="s">
        <v>6301</v>
      </c>
      <c r="H2574" s="106">
        <v>5279.7376279159298</v>
      </c>
      <c r="I2574" s="16">
        <v>5366.7584463850199</v>
      </c>
      <c r="J2574" s="94">
        <v>5279.7376279159298</v>
      </c>
    </row>
    <row r="2575" spans="1:10" x14ac:dyDescent="0.2">
      <c r="A2575" s="6" t="s">
        <v>3589</v>
      </c>
      <c r="B2575" s="1" t="s">
        <v>9020</v>
      </c>
      <c r="C2575" s="95" t="s">
        <v>6270</v>
      </c>
      <c r="D2575" s="95" t="s">
        <v>12677</v>
      </c>
      <c r="E2575" s="95" t="s">
        <v>6652</v>
      </c>
      <c r="F2575" s="95" t="s">
        <v>6297</v>
      </c>
      <c r="G2575" s="95" t="s">
        <v>6297</v>
      </c>
      <c r="H2575" s="106">
        <v>5325.0151918472802</v>
      </c>
      <c r="I2575" s="16">
        <v>5398.9977461233302</v>
      </c>
      <c r="J2575" s="94">
        <v>5325.0151918472802</v>
      </c>
    </row>
    <row r="2576" spans="1:10" x14ac:dyDescent="0.2">
      <c r="A2576" s="6" t="s">
        <v>3440</v>
      </c>
      <c r="B2576" s="1" t="s">
        <v>9021</v>
      </c>
      <c r="C2576" s="95" t="s">
        <v>6270</v>
      </c>
      <c r="D2576" s="95" t="s">
        <v>12677</v>
      </c>
      <c r="E2576" s="95" t="s">
        <v>6652</v>
      </c>
      <c r="F2576" s="95" t="s">
        <v>6301</v>
      </c>
      <c r="G2576" s="95" t="s">
        <v>6301</v>
      </c>
      <c r="H2576" s="106">
        <v>5394.5383142248402</v>
      </c>
      <c r="I2576" s="16">
        <v>5366.7584463850199</v>
      </c>
      <c r="J2576" s="94">
        <v>5394.5383142248402</v>
      </c>
    </row>
    <row r="2577" spans="1:10" x14ac:dyDescent="0.2">
      <c r="A2577" s="6" t="s">
        <v>3431</v>
      </c>
      <c r="B2577" s="1" t="s">
        <v>9022</v>
      </c>
      <c r="C2577" s="95" t="s">
        <v>6270</v>
      </c>
      <c r="D2577" s="95" t="s">
        <v>12677</v>
      </c>
      <c r="E2577" s="95" t="s">
        <v>6652</v>
      </c>
      <c r="F2577" s="95" t="s">
        <v>6301</v>
      </c>
      <c r="G2577" s="95" t="s">
        <v>6301</v>
      </c>
      <c r="H2577" s="106">
        <v>5288.3462533010597</v>
      </c>
      <c r="I2577" s="16">
        <v>5366.7584463850199</v>
      </c>
      <c r="J2577" s="94">
        <v>5288.3462533010597</v>
      </c>
    </row>
    <row r="2578" spans="1:10" x14ac:dyDescent="0.2">
      <c r="A2578" s="6" t="s">
        <v>3433</v>
      </c>
      <c r="B2578" s="1" t="s">
        <v>9023</v>
      </c>
      <c r="C2578" s="95" t="s">
        <v>6270</v>
      </c>
      <c r="D2578" s="95" t="s">
        <v>12677</v>
      </c>
      <c r="E2578" s="95" t="s">
        <v>6652</v>
      </c>
      <c r="F2578" s="95" t="s">
        <v>6301</v>
      </c>
      <c r="G2578" s="95" t="s">
        <v>6301</v>
      </c>
      <c r="H2578" s="106">
        <v>5497.0589146205402</v>
      </c>
      <c r="I2578" s="16">
        <v>5366.7584463850199</v>
      </c>
      <c r="J2578" s="94">
        <v>5497.0589146205402</v>
      </c>
    </row>
    <row r="2579" spans="1:10" x14ac:dyDescent="0.2">
      <c r="A2579" s="6" t="s">
        <v>3432</v>
      </c>
      <c r="B2579" s="1" t="s">
        <v>12352</v>
      </c>
      <c r="C2579" s="95" t="s">
        <v>6270</v>
      </c>
      <c r="D2579" s="95" t="s">
        <v>12677</v>
      </c>
      <c r="E2579" s="95" t="s">
        <v>6652</v>
      </c>
      <c r="F2579" s="95" t="s">
        <v>6301</v>
      </c>
      <c r="G2579" s="95" t="s">
        <v>6301</v>
      </c>
      <c r="H2579" s="106">
        <v>5314.5827448918299</v>
      </c>
      <c r="I2579" s="16">
        <v>5366.7584463850199</v>
      </c>
      <c r="J2579" s="94">
        <v>5314.5827448918299</v>
      </c>
    </row>
    <row r="2580" spans="1:10" x14ac:dyDescent="0.2">
      <c r="A2580" s="6" t="s">
        <v>3576</v>
      </c>
      <c r="B2580" s="1" t="s">
        <v>9024</v>
      </c>
      <c r="C2580" s="95" t="s">
        <v>6270</v>
      </c>
      <c r="D2580" s="95" t="s">
        <v>12677</v>
      </c>
      <c r="E2580" s="95" t="s">
        <v>6652</v>
      </c>
      <c r="F2580" s="95" t="s">
        <v>6297</v>
      </c>
      <c r="G2580" s="95" t="s">
        <v>6297</v>
      </c>
      <c r="H2580" s="106">
        <v>5298.8863807091302</v>
      </c>
      <c r="I2580" s="16">
        <v>5398.9977461233302</v>
      </c>
      <c r="J2580" s="94">
        <v>5298.8863807091302</v>
      </c>
    </row>
    <row r="2581" spans="1:10" x14ac:dyDescent="0.2">
      <c r="A2581" s="6" t="s">
        <v>3449</v>
      </c>
      <c r="B2581" s="1" t="s">
        <v>9025</v>
      </c>
      <c r="C2581" s="95" t="s">
        <v>6270</v>
      </c>
      <c r="D2581" s="95" t="s">
        <v>12677</v>
      </c>
      <c r="E2581" s="95" t="s">
        <v>6652</v>
      </c>
      <c r="F2581" s="95" t="s">
        <v>6301</v>
      </c>
      <c r="G2581" s="95" t="s">
        <v>6301</v>
      </c>
      <c r="H2581" s="106">
        <v>5448.8003373579504</v>
      </c>
      <c r="I2581" s="16">
        <v>5366.7584463850199</v>
      </c>
      <c r="J2581" s="94">
        <v>5448.8003373579504</v>
      </c>
    </row>
    <row r="2582" spans="1:10" x14ac:dyDescent="0.2">
      <c r="A2582" s="6" t="s">
        <v>3595</v>
      </c>
      <c r="B2582" s="1" t="s">
        <v>9026</v>
      </c>
      <c r="C2582" s="95" t="s">
        <v>6270</v>
      </c>
      <c r="D2582" s="95" t="s">
        <v>12677</v>
      </c>
      <c r="E2582" s="95" t="s">
        <v>6652</v>
      </c>
      <c r="F2582" s="95" t="s">
        <v>6297</v>
      </c>
      <c r="G2582" s="95" t="s">
        <v>6297</v>
      </c>
      <c r="H2582" s="106">
        <v>5395.7577097039502</v>
      </c>
      <c r="I2582" s="16">
        <v>5398.9977461233302</v>
      </c>
      <c r="J2582" s="94">
        <v>5395.7577097039502</v>
      </c>
    </row>
    <row r="2583" spans="1:10" x14ac:dyDescent="0.2">
      <c r="A2583" s="6" t="s">
        <v>3566</v>
      </c>
      <c r="B2583" s="1" t="s">
        <v>9027</v>
      </c>
      <c r="C2583" s="95" t="s">
        <v>6270</v>
      </c>
      <c r="D2583" s="95" t="s">
        <v>12677</v>
      </c>
      <c r="E2583" s="95" t="s">
        <v>6652</v>
      </c>
      <c r="F2583" s="95" t="s">
        <v>6297</v>
      </c>
      <c r="G2583" s="95" t="s">
        <v>6297</v>
      </c>
      <c r="H2583" s="106">
        <v>5519.0677012567903</v>
      </c>
      <c r="I2583" s="16">
        <v>5398.9977461233302</v>
      </c>
      <c r="J2583" s="94">
        <v>5519.0677012567903</v>
      </c>
    </row>
    <row r="2584" spans="1:10" x14ac:dyDescent="0.2">
      <c r="A2584" s="6" t="s">
        <v>3581</v>
      </c>
      <c r="B2584" s="1" t="s">
        <v>9028</v>
      </c>
      <c r="C2584" s="95" t="s">
        <v>6270</v>
      </c>
      <c r="D2584" s="95" t="s">
        <v>12677</v>
      </c>
      <c r="E2584" s="95" t="s">
        <v>6652</v>
      </c>
      <c r="F2584" s="95" t="s">
        <v>6297</v>
      </c>
      <c r="G2584" s="95" t="s">
        <v>6297</v>
      </c>
      <c r="H2584" s="106">
        <v>5388.4511366382103</v>
      </c>
      <c r="I2584" s="16">
        <v>5398.9977461233302</v>
      </c>
      <c r="J2584" s="94">
        <v>5388.4511366382103</v>
      </c>
    </row>
    <row r="2585" spans="1:10" x14ac:dyDescent="0.2">
      <c r="A2585" s="6" t="s">
        <v>3593</v>
      </c>
      <c r="B2585" s="1" t="s">
        <v>12732</v>
      </c>
      <c r="C2585" s="95" t="s">
        <v>6270</v>
      </c>
      <c r="D2585" s="95" t="s">
        <v>12677</v>
      </c>
      <c r="E2585" s="95" t="s">
        <v>6652</v>
      </c>
      <c r="F2585" s="95" t="s">
        <v>6297</v>
      </c>
      <c r="G2585" s="95" t="s">
        <v>6297</v>
      </c>
      <c r="H2585" s="106">
        <v>5432.6617860536298</v>
      </c>
      <c r="I2585" s="16">
        <v>5398.9977461233302</v>
      </c>
      <c r="J2585" s="94">
        <v>5432.6617860536298</v>
      </c>
    </row>
    <row r="2586" spans="1:10" x14ac:dyDescent="0.2">
      <c r="A2586" s="6" t="s">
        <v>3586</v>
      </c>
      <c r="B2586" s="1" t="s">
        <v>9029</v>
      </c>
      <c r="C2586" s="95" t="s">
        <v>6270</v>
      </c>
      <c r="D2586" s="95" t="s">
        <v>12677</v>
      </c>
      <c r="E2586" s="95" t="s">
        <v>6652</v>
      </c>
      <c r="F2586" s="95" t="s">
        <v>6297</v>
      </c>
      <c r="G2586" s="95" t="s">
        <v>6297</v>
      </c>
      <c r="H2586" s="106">
        <v>5583.9300648082399</v>
      </c>
      <c r="I2586" s="16">
        <v>5398.9977461233302</v>
      </c>
      <c r="J2586" s="94">
        <v>5583.9300648082399</v>
      </c>
    </row>
    <row r="2587" spans="1:10" x14ac:dyDescent="0.2">
      <c r="A2587" s="6" t="s">
        <v>3594</v>
      </c>
      <c r="B2587" s="1" t="s">
        <v>9030</v>
      </c>
      <c r="C2587" s="95" t="s">
        <v>6270</v>
      </c>
      <c r="D2587" s="95" t="s">
        <v>12677</v>
      </c>
      <c r="E2587" s="95" t="s">
        <v>6652</v>
      </c>
      <c r="F2587" s="95" t="s">
        <v>6297</v>
      </c>
      <c r="G2587" s="95" t="s">
        <v>6297</v>
      </c>
      <c r="H2587" s="106">
        <v>5325.7870828791201</v>
      </c>
      <c r="I2587" s="16">
        <v>5398.9977461233302</v>
      </c>
      <c r="J2587" s="94">
        <v>5325.7870828791201</v>
      </c>
    </row>
    <row r="2588" spans="1:10" x14ac:dyDescent="0.2">
      <c r="A2588" s="6" t="s">
        <v>3564</v>
      </c>
      <c r="B2588" s="1" t="s">
        <v>9031</v>
      </c>
      <c r="C2588" s="95" t="s">
        <v>6270</v>
      </c>
      <c r="D2588" s="95" t="s">
        <v>12677</v>
      </c>
      <c r="E2588" s="95" t="s">
        <v>6652</v>
      </c>
      <c r="F2588" s="95" t="s">
        <v>6292</v>
      </c>
      <c r="G2588" s="95" t="s">
        <v>6292</v>
      </c>
      <c r="H2588" s="106">
        <v>5538.7388418692099</v>
      </c>
      <c r="I2588" s="16">
        <v>5500.3728007878099</v>
      </c>
      <c r="J2588" s="94">
        <v>5538.7388418692099</v>
      </c>
    </row>
    <row r="2589" spans="1:10" x14ac:dyDescent="0.2">
      <c r="A2589" s="6" t="s">
        <v>3570</v>
      </c>
      <c r="B2589" s="1" t="s">
        <v>9032</v>
      </c>
      <c r="C2589" s="95" t="s">
        <v>6270</v>
      </c>
      <c r="D2589" s="95" t="s">
        <v>12677</v>
      </c>
      <c r="E2589" s="95" t="s">
        <v>6652</v>
      </c>
      <c r="F2589" s="95" t="s">
        <v>6297</v>
      </c>
      <c r="G2589" s="95" t="s">
        <v>6297</v>
      </c>
      <c r="H2589" s="106">
        <v>5443.6363619290896</v>
      </c>
      <c r="I2589" s="16">
        <v>5398.9977461233302</v>
      </c>
      <c r="J2589" s="94">
        <v>5443.6363619290896</v>
      </c>
    </row>
    <row r="2590" spans="1:10" x14ac:dyDescent="0.2">
      <c r="A2590" s="6" t="s">
        <v>3569</v>
      </c>
      <c r="B2590" s="1" t="s">
        <v>9033</v>
      </c>
      <c r="C2590" s="95" t="s">
        <v>6270</v>
      </c>
      <c r="D2590" s="95" t="s">
        <v>12677</v>
      </c>
      <c r="E2590" s="95" t="s">
        <v>6652</v>
      </c>
      <c r="F2590" s="95" t="s">
        <v>6297</v>
      </c>
      <c r="G2590" s="95" t="s">
        <v>6297</v>
      </c>
      <c r="H2590" s="106">
        <v>5345.2453680169101</v>
      </c>
      <c r="I2590" s="16">
        <v>5398.9977461233302</v>
      </c>
      <c r="J2590" s="94">
        <v>5345.2453680169101</v>
      </c>
    </row>
    <row r="2591" spans="1:10" x14ac:dyDescent="0.2">
      <c r="A2591" s="6" t="s">
        <v>3450</v>
      </c>
      <c r="B2591" s="1" t="s">
        <v>9034</v>
      </c>
      <c r="C2591" s="95" t="s">
        <v>6270</v>
      </c>
      <c r="D2591" s="95" t="s">
        <v>12677</v>
      </c>
      <c r="E2591" s="95" t="s">
        <v>6652</v>
      </c>
      <c r="F2591" s="95" t="s">
        <v>6301</v>
      </c>
      <c r="G2591" s="95" t="s">
        <v>6301</v>
      </c>
      <c r="H2591" s="106">
        <v>5372.2557719983597</v>
      </c>
      <c r="I2591" s="16">
        <v>5366.7584463850199</v>
      </c>
      <c r="J2591" s="94">
        <v>5372.2557719983597</v>
      </c>
    </row>
    <row r="2592" spans="1:10" x14ac:dyDescent="0.2">
      <c r="A2592" s="6" t="s">
        <v>3582</v>
      </c>
      <c r="B2592" s="1" t="s">
        <v>9035</v>
      </c>
      <c r="C2592" s="95" t="s">
        <v>6270</v>
      </c>
      <c r="D2592" s="95" t="s">
        <v>12677</v>
      </c>
      <c r="E2592" s="95" t="s">
        <v>6652</v>
      </c>
      <c r="F2592" s="95" t="s">
        <v>6297</v>
      </c>
      <c r="G2592" s="95" t="s">
        <v>6297</v>
      </c>
      <c r="H2592" s="106">
        <v>5375.1373697916697</v>
      </c>
      <c r="I2592" s="16">
        <v>5398.9977461233302</v>
      </c>
      <c r="J2592" s="94">
        <v>5375.1373697916697</v>
      </c>
    </row>
    <row r="2593" spans="1:10" x14ac:dyDescent="0.2">
      <c r="A2593" s="6" t="s">
        <v>3563</v>
      </c>
      <c r="B2593" s="1" t="s">
        <v>9036</v>
      </c>
      <c r="C2593" s="95" t="s">
        <v>6270</v>
      </c>
      <c r="D2593" s="95" t="s">
        <v>12677</v>
      </c>
      <c r="E2593" s="95" t="s">
        <v>6652</v>
      </c>
      <c r="F2593" s="95" t="s">
        <v>6297</v>
      </c>
      <c r="G2593" s="95" t="s">
        <v>6297</v>
      </c>
      <c r="H2593" s="106">
        <v>5444.5929687500002</v>
      </c>
      <c r="I2593" s="16">
        <v>5398.9977461233302</v>
      </c>
      <c r="J2593" s="94">
        <v>5444.5929687500002</v>
      </c>
    </row>
    <row r="2594" spans="1:10" x14ac:dyDescent="0.2">
      <c r="A2594" s="6" t="s">
        <v>3457</v>
      </c>
      <c r="B2594" s="1" t="s">
        <v>9037</v>
      </c>
      <c r="C2594" s="95" t="s">
        <v>6270</v>
      </c>
      <c r="D2594" s="95" t="s">
        <v>12677</v>
      </c>
      <c r="E2594" s="95" t="s">
        <v>6652</v>
      </c>
      <c r="F2594" s="95" t="s">
        <v>6301</v>
      </c>
      <c r="G2594" s="95" t="s">
        <v>6301</v>
      </c>
      <c r="H2594" s="106">
        <v>5461.1345353036604</v>
      </c>
      <c r="I2594" s="16">
        <v>5366.7584463850199</v>
      </c>
      <c r="J2594" s="94">
        <v>5461.1345353036604</v>
      </c>
    </row>
    <row r="2595" spans="1:10" x14ac:dyDescent="0.2">
      <c r="A2595" s="6" t="s">
        <v>3592</v>
      </c>
      <c r="B2595" s="1" t="s">
        <v>12353</v>
      </c>
      <c r="C2595" s="95" t="s">
        <v>6270</v>
      </c>
      <c r="D2595" s="95" t="s">
        <v>12677</v>
      </c>
      <c r="E2595" s="95" t="s">
        <v>6652</v>
      </c>
      <c r="F2595" s="95" t="s">
        <v>6297</v>
      </c>
      <c r="G2595" s="95" t="s">
        <v>6297</v>
      </c>
      <c r="H2595" s="106">
        <v>5320.17351074219</v>
      </c>
      <c r="I2595" s="16">
        <v>5398.9977461233302</v>
      </c>
      <c r="J2595" s="94">
        <v>5320.17351074219</v>
      </c>
    </row>
    <row r="2596" spans="1:10" x14ac:dyDescent="0.2">
      <c r="A2596" s="6" t="s">
        <v>3442</v>
      </c>
      <c r="B2596" s="1" t="s">
        <v>12354</v>
      </c>
      <c r="C2596" s="95" t="s">
        <v>6270</v>
      </c>
      <c r="D2596" s="95" t="s">
        <v>12677</v>
      </c>
      <c r="E2596" s="95" t="s">
        <v>6652</v>
      </c>
      <c r="F2596" s="95" t="s">
        <v>6301</v>
      </c>
      <c r="G2596" s="95" t="s">
        <v>6301</v>
      </c>
      <c r="H2596" s="106">
        <v>5341.8789865154104</v>
      </c>
      <c r="I2596" s="16">
        <v>5366.7584463850199</v>
      </c>
      <c r="J2596" s="94">
        <v>5341.8789865154104</v>
      </c>
    </row>
    <row r="2597" spans="1:10" x14ac:dyDescent="0.2">
      <c r="A2597" s="6" t="s">
        <v>3590</v>
      </c>
      <c r="B2597" s="1" t="s">
        <v>9038</v>
      </c>
      <c r="C2597" s="95" t="s">
        <v>6270</v>
      </c>
      <c r="D2597" s="95" t="s">
        <v>12677</v>
      </c>
      <c r="E2597" s="95" t="s">
        <v>6652</v>
      </c>
      <c r="F2597" s="95" t="s">
        <v>6297</v>
      </c>
      <c r="G2597" s="95" t="s">
        <v>6297</v>
      </c>
      <c r="H2597" s="106">
        <v>5370.5215692934798</v>
      </c>
      <c r="I2597" s="16">
        <v>5398.9977461233302</v>
      </c>
      <c r="J2597" s="94">
        <v>5370.5215692934798</v>
      </c>
    </row>
    <row r="2598" spans="1:10" x14ac:dyDescent="0.2">
      <c r="A2598" s="6" t="s">
        <v>3439</v>
      </c>
      <c r="B2598" s="1" t="s">
        <v>9039</v>
      </c>
      <c r="C2598" s="95" t="s">
        <v>6270</v>
      </c>
      <c r="D2598" s="95" t="s">
        <v>12677</v>
      </c>
      <c r="E2598" s="95" t="s">
        <v>6652</v>
      </c>
      <c r="F2598" s="95" t="s">
        <v>6301</v>
      </c>
      <c r="G2598" s="95" t="s">
        <v>6301</v>
      </c>
      <c r="H2598" s="106">
        <v>5391.4533612651203</v>
      </c>
      <c r="I2598" s="16">
        <v>5366.7584463850199</v>
      </c>
      <c r="J2598" s="94">
        <v>5391.4533612651203</v>
      </c>
    </row>
    <row r="2599" spans="1:10" x14ac:dyDescent="0.2">
      <c r="A2599" s="6" t="s">
        <v>3453</v>
      </c>
      <c r="B2599" s="1" t="s">
        <v>9040</v>
      </c>
      <c r="C2599" s="95" t="s">
        <v>6270</v>
      </c>
      <c r="D2599" s="95" t="s">
        <v>12677</v>
      </c>
      <c r="E2599" s="95" t="s">
        <v>6652</v>
      </c>
      <c r="F2599" s="95" t="s">
        <v>6301</v>
      </c>
      <c r="G2599" s="95" t="s">
        <v>6301</v>
      </c>
      <c r="H2599" s="106">
        <v>5402.1081491023897</v>
      </c>
      <c r="I2599" s="16">
        <v>5366.7584463850199</v>
      </c>
      <c r="J2599" s="94">
        <v>5402.1081491023897</v>
      </c>
    </row>
    <row r="2600" spans="1:10" x14ac:dyDescent="0.2">
      <c r="A2600" s="6" t="s">
        <v>3436</v>
      </c>
      <c r="B2600" s="1" t="s">
        <v>9041</v>
      </c>
      <c r="C2600" s="95" t="s">
        <v>6270</v>
      </c>
      <c r="D2600" s="95" t="s">
        <v>12677</v>
      </c>
      <c r="E2600" s="95" t="s">
        <v>6652</v>
      </c>
      <c r="F2600" s="95" t="s">
        <v>6301</v>
      </c>
      <c r="G2600" s="95" t="s">
        <v>6301</v>
      </c>
      <c r="H2600" s="106">
        <v>5633.7436009457197</v>
      </c>
      <c r="I2600" s="16">
        <v>5366.7584463850199</v>
      </c>
      <c r="J2600" s="94">
        <v>5633.7436009457197</v>
      </c>
    </row>
    <row r="2601" spans="1:10" x14ac:dyDescent="0.2">
      <c r="A2601" s="6" t="s">
        <v>3438</v>
      </c>
      <c r="B2601" s="1" t="s">
        <v>9042</v>
      </c>
      <c r="C2601" s="95" t="s">
        <v>6270</v>
      </c>
      <c r="D2601" s="95" t="s">
        <v>12677</v>
      </c>
      <c r="E2601" s="95" t="s">
        <v>6652</v>
      </c>
      <c r="F2601" s="95" t="s">
        <v>6301</v>
      </c>
      <c r="G2601" s="95" t="s">
        <v>6301</v>
      </c>
      <c r="H2601" s="106">
        <v>5328.9499023437502</v>
      </c>
      <c r="I2601" s="16">
        <v>5366.7584463850199</v>
      </c>
      <c r="J2601" s="94">
        <v>5328.9499023437502</v>
      </c>
    </row>
    <row r="2602" spans="1:10" x14ac:dyDescent="0.2">
      <c r="A2602" s="6" t="s">
        <v>3591</v>
      </c>
      <c r="B2602" s="1" t="s">
        <v>12355</v>
      </c>
      <c r="C2602" s="95" t="s">
        <v>6270</v>
      </c>
      <c r="D2602" s="95" t="s">
        <v>12677</v>
      </c>
      <c r="E2602" s="95" t="s">
        <v>6652</v>
      </c>
      <c r="F2602" s="95" t="s">
        <v>6297</v>
      </c>
      <c r="G2602" s="95" t="s">
        <v>6297</v>
      </c>
      <c r="H2602" s="106">
        <v>5358.6370610255799</v>
      </c>
      <c r="I2602" s="16">
        <v>5398.9977461233302</v>
      </c>
      <c r="J2602" s="94">
        <v>5358.6370610255799</v>
      </c>
    </row>
    <row r="2603" spans="1:10" x14ac:dyDescent="0.2">
      <c r="A2603" s="6" t="s">
        <v>3579</v>
      </c>
      <c r="B2603" s="1" t="s">
        <v>9043</v>
      </c>
      <c r="C2603" s="95" t="s">
        <v>6270</v>
      </c>
      <c r="D2603" s="95" t="s">
        <v>12677</v>
      </c>
      <c r="E2603" s="95" t="s">
        <v>6652</v>
      </c>
      <c r="F2603" s="95" t="s">
        <v>6297</v>
      </c>
      <c r="G2603" s="95" t="s">
        <v>6297</v>
      </c>
      <c r="H2603" s="106">
        <v>5253.9969519412898</v>
      </c>
      <c r="I2603" s="16">
        <v>5398.9977461233302</v>
      </c>
      <c r="J2603" s="94">
        <v>5253.9969519412898</v>
      </c>
    </row>
    <row r="2604" spans="1:10" x14ac:dyDescent="0.2">
      <c r="A2604" s="6" t="s">
        <v>3443</v>
      </c>
      <c r="B2604" s="1" t="s">
        <v>9044</v>
      </c>
      <c r="C2604" s="95" t="s">
        <v>6270</v>
      </c>
      <c r="D2604" s="95" t="s">
        <v>12677</v>
      </c>
      <c r="E2604" s="95" t="s">
        <v>6652</v>
      </c>
      <c r="F2604" s="95" t="s">
        <v>6301</v>
      </c>
      <c r="G2604" s="95" t="s">
        <v>6301</v>
      </c>
      <c r="H2604" s="106">
        <v>5348.0731302897102</v>
      </c>
      <c r="I2604" s="16">
        <v>5366.7584463850199</v>
      </c>
      <c r="J2604" s="94">
        <v>5348.0731302897102</v>
      </c>
    </row>
    <row r="2605" spans="1:10" x14ac:dyDescent="0.2">
      <c r="A2605" s="6" t="s">
        <v>3437</v>
      </c>
      <c r="B2605" s="1" t="s">
        <v>12356</v>
      </c>
      <c r="C2605" s="95" t="s">
        <v>6270</v>
      </c>
      <c r="D2605" s="95" t="s">
        <v>12677</v>
      </c>
      <c r="E2605" s="95" t="s">
        <v>6652</v>
      </c>
      <c r="F2605" s="95" t="s">
        <v>6301</v>
      </c>
      <c r="G2605" s="95" t="s">
        <v>6301</v>
      </c>
      <c r="H2605" s="106">
        <v>5409.61083984375</v>
      </c>
      <c r="I2605" s="16">
        <v>5366.7584463850199</v>
      </c>
      <c r="J2605" s="94">
        <v>5409.61083984375</v>
      </c>
    </row>
    <row r="2606" spans="1:10" x14ac:dyDescent="0.2">
      <c r="A2606" s="6" t="s">
        <v>3446</v>
      </c>
      <c r="B2606" s="1" t="s">
        <v>12357</v>
      </c>
      <c r="C2606" s="95" t="s">
        <v>6270</v>
      </c>
      <c r="D2606" s="95" t="s">
        <v>12677</v>
      </c>
      <c r="E2606" s="95" t="s">
        <v>6652</v>
      </c>
      <c r="F2606" s="95" t="s">
        <v>6301</v>
      </c>
      <c r="G2606" s="95" t="s">
        <v>6301</v>
      </c>
      <c r="H2606" s="106">
        <v>5382.70166015625</v>
      </c>
      <c r="I2606" s="16">
        <v>5366.7584463850199</v>
      </c>
      <c r="J2606" s="94">
        <v>5382.70166015625</v>
      </c>
    </row>
    <row r="2607" spans="1:10" x14ac:dyDescent="0.2">
      <c r="A2607" s="6" t="s">
        <v>3451</v>
      </c>
      <c r="B2607" s="1" t="s">
        <v>9045</v>
      </c>
      <c r="C2607" s="95" t="s">
        <v>6270</v>
      </c>
      <c r="D2607" s="95" t="s">
        <v>12677</v>
      </c>
      <c r="E2607" s="95" t="s">
        <v>6652</v>
      </c>
      <c r="F2607" s="95" t="s">
        <v>6301</v>
      </c>
      <c r="G2607" s="95" t="s">
        <v>6301</v>
      </c>
      <c r="H2607" s="106">
        <v>5351.1269034692796</v>
      </c>
      <c r="I2607" s="16">
        <v>5366.7584463850199</v>
      </c>
      <c r="J2607" s="94">
        <v>5351.1269034692796</v>
      </c>
    </row>
    <row r="2608" spans="1:10" x14ac:dyDescent="0.2">
      <c r="A2608" s="6" t="s">
        <v>3574</v>
      </c>
      <c r="B2608" s="1" t="s">
        <v>9046</v>
      </c>
      <c r="C2608" s="95" t="s">
        <v>6270</v>
      </c>
      <c r="D2608" s="95" t="s">
        <v>12677</v>
      </c>
      <c r="E2608" s="95" t="s">
        <v>6652</v>
      </c>
      <c r="F2608" s="95" t="s">
        <v>6297</v>
      </c>
      <c r="G2608" s="95" t="s">
        <v>6297</v>
      </c>
      <c r="H2608" s="106">
        <v>5456.2824218750002</v>
      </c>
      <c r="I2608" s="16">
        <v>5398.9977461233302</v>
      </c>
      <c r="J2608" s="94">
        <v>5456.2824218750002</v>
      </c>
    </row>
    <row r="2609" spans="1:10" x14ac:dyDescent="0.2">
      <c r="A2609" s="6" t="s">
        <v>3584</v>
      </c>
      <c r="B2609" s="1" t="s">
        <v>9047</v>
      </c>
      <c r="C2609" s="95" t="s">
        <v>6270</v>
      </c>
      <c r="D2609" s="95" t="s">
        <v>12677</v>
      </c>
      <c r="E2609" s="95" t="s">
        <v>6652</v>
      </c>
      <c r="F2609" s="95" t="s">
        <v>6297</v>
      </c>
      <c r="G2609" s="95" t="s">
        <v>6297</v>
      </c>
      <c r="H2609" s="106">
        <v>5503.2189592633904</v>
      </c>
      <c r="I2609" s="16">
        <v>5398.9977461233302</v>
      </c>
      <c r="J2609" s="94">
        <v>5503.2189592633904</v>
      </c>
    </row>
    <row r="2610" spans="1:10" x14ac:dyDescent="0.2">
      <c r="A2610" s="6" t="s">
        <v>3445</v>
      </c>
      <c r="B2610" s="1" t="s">
        <v>9048</v>
      </c>
      <c r="C2610" s="95" t="s">
        <v>6270</v>
      </c>
      <c r="D2610" s="95" t="s">
        <v>12677</v>
      </c>
      <c r="E2610" s="95" t="s">
        <v>6652</v>
      </c>
      <c r="F2610" s="95" t="s">
        <v>6301</v>
      </c>
      <c r="G2610" s="95" t="s">
        <v>6301</v>
      </c>
      <c r="H2610" s="106">
        <v>5309.58278070494</v>
      </c>
      <c r="I2610" s="16">
        <v>5366.7584463850199</v>
      </c>
      <c r="J2610" s="94">
        <v>5309.58278070494</v>
      </c>
    </row>
    <row r="2611" spans="1:10" x14ac:dyDescent="0.2">
      <c r="A2611" s="6" t="s">
        <v>3428</v>
      </c>
      <c r="B2611" s="1" t="s">
        <v>9049</v>
      </c>
      <c r="C2611" s="95" t="s">
        <v>6270</v>
      </c>
      <c r="D2611" s="95" t="s">
        <v>12677</v>
      </c>
      <c r="E2611" s="95" t="s">
        <v>6652</v>
      </c>
      <c r="F2611" s="95" t="s">
        <v>6301</v>
      </c>
      <c r="G2611" s="95" t="s">
        <v>6301</v>
      </c>
      <c r="H2611" s="106">
        <v>5344.8341642680898</v>
      </c>
      <c r="I2611" s="16">
        <v>5366.7584463850199</v>
      </c>
      <c r="J2611" s="94">
        <v>5344.8341642680898</v>
      </c>
    </row>
    <row r="2612" spans="1:10" x14ac:dyDescent="0.2">
      <c r="A2612" s="6" t="s">
        <v>3562</v>
      </c>
      <c r="B2612" s="1" t="s">
        <v>9050</v>
      </c>
      <c r="C2612" s="95" t="s">
        <v>6270</v>
      </c>
      <c r="D2612" s="95" t="s">
        <v>12677</v>
      </c>
      <c r="E2612" s="95" t="s">
        <v>6652</v>
      </c>
      <c r="F2612" s="95" t="s">
        <v>6297</v>
      </c>
      <c r="G2612" s="95" t="s">
        <v>6297</v>
      </c>
      <c r="H2612" s="106">
        <v>5392.7082498301597</v>
      </c>
      <c r="I2612" s="16">
        <v>5398.9977461233302</v>
      </c>
      <c r="J2612" s="94">
        <v>5392.7082498301597</v>
      </c>
    </row>
    <row r="2613" spans="1:10" x14ac:dyDescent="0.2">
      <c r="A2613" s="6" t="s">
        <v>4053</v>
      </c>
      <c r="B2613" s="1" t="s">
        <v>9051</v>
      </c>
      <c r="C2613" s="95" t="s">
        <v>6275</v>
      </c>
      <c r="D2613" s="95" t="s">
        <v>6275</v>
      </c>
      <c r="E2613" s="95" t="s">
        <v>6652</v>
      </c>
      <c r="F2613" s="95" t="s">
        <v>6274</v>
      </c>
      <c r="G2613" s="95" t="s">
        <v>6274</v>
      </c>
      <c r="H2613" s="106">
        <v>5522.1784232003301</v>
      </c>
      <c r="I2613" s="16">
        <v>5480.0317404879997</v>
      </c>
      <c r="J2613" s="94">
        <v>5522.1784232003301</v>
      </c>
    </row>
    <row r="2614" spans="1:10" x14ac:dyDescent="0.2">
      <c r="A2614" s="6" t="s">
        <v>4068</v>
      </c>
      <c r="B2614" s="1" t="s">
        <v>7884</v>
      </c>
      <c r="C2614" s="95" t="s">
        <v>6275</v>
      </c>
      <c r="D2614" s="95" t="s">
        <v>6275</v>
      </c>
      <c r="E2614" s="95" t="s">
        <v>6652</v>
      </c>
      <c r="F2614" s="95" t="s">
        <v>6274</v>
      </c>
      <c r="G2614" s="95" t="s">
        <v>6274</v>
      </c>
      <c r="H2614" s="106">
        <v>5389.2830760924799</v>
      </c>
      <c r="I2614" s="16">
        <v>5480.0317404879997</v>
      </c>
      <c r="J2614" s="94">
        <v>5389.2830760924799</v>
      </c>
    </row>
    <row r="2615" spans="1:10" x14ac:dyDescent="0.2">
      <c r="A2615" s="6" t="s">
        <v>4079</v>
      </c>
      <c r="B2615" s="1" t="s">
        <v>9052</v>
      </c>
      <c r="C2615" s="95" t="s">
        <v>6275</v>
      </c>
      <c r="D2615" s="95" t="s">
        <v>6275</v>
      </c>
      <c r="E2615" s="95" t="s">
        <v>6652</v>
      </c>
      <c r="F2615" s="95" t="s">
        <v>6274</v>
      </c>
      <c r="G2615" s="95" t="s">
        <v>6274</v>
      </c>
      <c r="H2615" s="106">
        <v>5440.1448147681403</v>
      </c>
      <c r="I2615" s="16">
        <v>5480.0317404879997</v>
      </c>
      <c r="J2615" s="94">
        <v>5440.1448147681403</v>
      </c>
    </row>
    <row r="2616" spans="1:10" x14ac:dyDescent="0.2">
      <c r="A2616" s="6" t="s">
        <v>4082</v>
      </c>
      <c r="B2616" s="1" t="s">
        <v>12733</v>
      </c>
      <c r="C2616" s="95" t="s">
        <v>6275</v>
      </c>
      <c r="D2616" s="95" t="s">
        <v>6275</v>
      </c>
      <c r="E2616" s="95" t="s">
        <v>6652</v>
      </c>
      <c r="F2616" s="95" t="s">
        <v>6274</v>
      </c>
      <c r="G2616" s="95" t="s">
        <v>6274</v>
      </c>
      <c r="H2616" s="106">
        <v>5580.0262920673104</v>
      </c>
      <c r="I2616" s="16">
        <v>5480.0317404879997</v>
      </c>
      <c r="J2616" s="94">
        <v>5580.0262920673104</v>
      </c>
    </row>
    <row r="2617" spans="1:10" x14ac:dyDescent="0.2">
      <c r="A2617" s="6" t="s">
        <v>3878</v>
      </c>
      <c r="B2617" s="1" t="s">
        <v>9053</v>
      </c>
      <c r="C2617" s="95" t="s">
        <v>6275</v>
      </c>
      <c r="D2617" s="95" t="s">
        <v>6275</v>
      </c>
      <c r="E2617" s="95" t="s">
        <v>6652</v>
      </c>
      <c r="F2617" s="95" t="s">
        <v>6282</v>
      </c>
      <c r="G2617" s="95" t="s">
        <v>6282</v>
      </c>
      <c r="H2617" s="106">
        <v>5383.0356486692299</v>
      </c>
      <c r="I2617" s="16">
        <v>5396.3566356716301</v>
      </c>
      <c r="J2617" s="94">
        <v>5383.0356486692299</v>
      </c>
    </row>
    <row r="2618" spans="1:10" x14ac:dyDescent="0.2">
      <c r="A2618" s="6" t="s">
        <v>3898</v>
      </c>
      <c r="B2618" s="1" t="s">
        <v>12734</v>
      </c>
      <c r="C2618" s="95" t="s">
        <v>6275</v>
      </c>
      <c r="D2618" s="95" t="s">
        <v>6275</v>
      </c>
      <c r="E2618" s="95" t="s">
        <v>6652</v>
      </c>
      <c r="F2618" s="95" t="s">
        <v>6282</v>
      </c>
      <c r="G2618" s="95" t="s">
        <v>6282</v>
      </c>
      <c r="H2618" s="106">
        <v>5369.9573430934897</v>
      </c>
      <c r="I2618" s="16">
        <v>5396.3566356716301</v>
      </c>
      <c r="J2618" s="94">
        <v>5369.9573430934897</v>
      </c>
    </row>
    <row r="2619" spans="1:10" x14ac:dyDescent="0.2">
      <c r="A2619" s="6" t="s">
        <v>3874</v>
      </c>
      <c r="B2619" s="1" t="s">
        <v>9054</v>
      </c>
      <c r="C2619" s="95" t="s">
        <v>6275</v>
      </c>
      <c r="D2619" s="95" t="s">
        <v>6275</v>
      </c>
      <c r="E2619" s="95" t="s">
        <v>6652</v>
      </c>
      <c r="F2619" s="95" t="s">
        <v>6282</v>
      </c>
      <c r="G2619" s="95" t="s">
        <v>6282</v>
      </c>
      <c r="H2619" s="106">
        <v>5256.1378532858498</v>
      </c>
      <c r="I2619" s="16">
        <v>5396.3566356716301</v>
      </c>
      <c r="J2619" s="94">
        <v>5256.1378532858498</v>
      </c>
    </row>
    <row r="2620" spans="1:10" x14ac:dyDescent="0.2">
      <c r="A2620" s="6" t="s">
        <v>3887</v>
      </c>
      <c r="B2620" s="1" t="s">
        <v>9055</v>
      </c>
      <c r="C2620" s="95" t="s">
        <v>6275</v>
      </c>
      <c r="D2620" s="95" t="s">
        <v>6275</v>
      </c>
      <c r="E2620" s="95" t="s">
        <v>6652</v>
      </c>
      <c r="F2620" s="95" t="s">
        <v>6282</v>
      </c>
      <c r="G2620" s="95" t="s">
        <v>6282</v>
      </c>
      <c r="H2620" s="106">
        <v>5389.9132749496002</v>
      </c>
      <c r="I2620" s="16">
        <v>5396.3566356716301</v>
      </c>
      <c r="J2620" s="94">
        <v>5389.9132749496002</v>
      </c>
    </row>
    <row r="2621" spans="1:10" x14ac:dyDescent="0.2">
      <c r="A2621" s="6" t="s">
        <v>4072</v>
      </c>
      <c r="B2621" s="1" t="s">
        <v>9056</v>
      </c>
      <c r="C2621" s="95" t="s">
        <v>6275</v>
      </c>
      <c r="D2621" s="95" t="s">
        <v>6275</v>
      </c>
      <c r="E2621" s="95" t="s">
        <v>6652</v>
      </c>
      <c r="F2621" s="95" t="s">
        <v>6274</v>
      </c>
      <c r="G2621" s="95" t="s">
        <v>6274</v>
      </c>
      <c r="H2621" s="106">
        <v>5601.0460205078098</v>
      </c>
      <c r="I2621" s="16">
        <v>5480.0317404879997</v>
      </c>
      <c r="J2621" s="94">
        <v>5601.0460205078098</v>
      </c>
    </row>
    <row r="2622" spans="1:10" x14ac:dyDescent="0.2">
      <c r="A2622" s="6" t="s">
        <v>3889</v>
      </c>
      <c r="B2622" s="1" t="s">
        <v>9057</v>
      </c>
      <c r="C2622" s="95" t="s">
        <v>6275</v>
      </c>
      <c r="D2622" s="95" t="s">
        <v>6275</v>
      </c>
      <c r="E2622" s="95" t="s">
        <v>6652</v>
      </c>
      <c r="F2622" s="95" t="s">
        <v>6282</v>
      </c>
      <c r="G2622" s="95" t="s">
        <v>6282</v>
      </c>
      <c r="H2622" s="106">
        <v>5402.1290023053298</v>
      </c>
      <c r="I2622" s="16">
        <v>5396.3566356716301</v>
      </c>
      <c r="J2622" s="94">
        <v>5402.1290023053298</v>
      </c>
    </row>
    <row r="2623" spans="1:10" x14ac:dyDescent="0.2">
      <c r="A2623" s="6" t="s">
        <v>3884</v>
      </c>
      <c r="B2623" s="1" t="s">
        <v>9058</v>
      </c>
      <c r="C2623" s="95" t="s">
        <v>6275</v>
      </c>
      <c r="D2623" s="95" t="s">
        <v>6275</v>
      </c>
      <c r="E2623" s="95" t="s">
        <v>6652</v>
      </c>
      <c r="F2623" s="95" t="s">
        <v>6282</v>
      </c>
      <c r="G2623" s="95" t="s">
        <v>6282</v>
      </c>
      <c r="H2623" s="106">
        <v>5376.1974836076997</v>
      </c>
      <c r="I2623" s="16">
        <v>5396.3566356716301</v>
      </c>
      <c r="J2623" s="94">
        <v>5376.1974836076997</v>
      </c>
    </row>
    <row r="2624" spans="1:10" x14ac:dyDescent="0.2">
      <c r="A2624" s="6" t="s">
        <v>4051</v>
      </c>
      <c r="B2624" s="1" t="s">
        <v>9059</v>
      </c>
      <c r="C2624" s="95" t="s">
        <v>6275</v>
      </c>
      <c r="D2624" s="95" t="s">
        <v>6275</v>
      </c>
      <c r="E2624" s="95" t="s">
        <v>6652</v>
      </c>
      <c r="F2624" s="95" t="s">
        <v>6274</v>
      </c>
      <c r="G2624" s="95" t="s">
        <v>6274</v>
      </c>
      <c r="H2624" s="106">
        <v>5465.5630538712703</v>
      </c>
      <c r="I2624" s="16">
        <v>5480.0317404879997</v>
      </c>
      <c r="J2624" s="94">
        <v>5465.5630538712703</v>
      </c>
    </row>
    <row r="2625" spans="1:10" x14ac:dyDescent="0.2">
      <c r="A2625" s="6" t="s">
        <v>3903</v>
      </c>
      <c r="B2625" s="1" t="s">
        <v>9060</v>
      </c>
      <c r="C2625" s="95" t="s">
        <v>6275</v>
      </c>
      <c r="D2625" s="95" t="s">
        <v>6275</v>
      </c>
      <c r="E2625" s="95" t="s">
        <v>6652</v>
      </c>
      <c r="F2625" s="95" t="s">
        <v>6282</v>
      </c>
      <c r="G2625" s="95" t="s">
        <v>6282</v>
      </c>
      <c r="H2625" s="106">
        <v>5463.7697190504796</v>
      </c>
      <c r="I2625" s="16">
        <v>5396.3566356716301</v>
      </c>
      <c r="J2625" s="94">
        <v>5463.7697190504796</v>
      </c>
    </row>
    <row r="2626" spans="1:10" x14ac:dyDescent="0.2">
      <c r="A2626" s="6" t="s">
        <v>3910</v>
      </c>
      <c r="B2626" s="1" t="s">
        <v>9061</v>
      </c>
      <c r="C2626" s="95" t="s">
        <v>6275</v>
      </c>
      <c r="D2626" s="95" t="s">
        <v>6275</v>
      </c>
      <c r="E2626" s="95" t="s">
        <v>6652</v>
      </c>
      <c r="F2626" s="95" t="s">
        <v>6282</v>
      </c>
      <c r="G2626" s="95" t="s">
        <v>6282</v>
      </c>
      <c r="H2626" s="106">
        <v>5398.3968527275201</v>
      </c>
      <c r="I2626" s="16">
        <v>5396.3566356716301</v>
      </c>
      <c r="J2626" s="94">
        <v>5398.3968527275201</v>
      </c>
    </row>
    <row r="2627" spans="1:10" x14ac:dyDescent="0.2">
      <c r="A2627" s="6" t="s">
        <v>3911</v>
      </c>
      <c r="B2627" s="1" t="s">
        <v>9062</v>
      </c>
      <c r="C2627" s="95" t="s">
        <v>6275</v>
      </c>
      <c r="D2627" s="95" t="s">
        <v>6275</v>
      </c>
      <c r="E2627" s="95" t="s">
        <v>6652</v>
      </c>
      <c r="F2627" s="95" t="s">
        <v>6282</v>
      </c>
      <c r="G2627" s="95" t="s">
        <v>6282</v>
      </c>
      <c r="H2627" s="106">
        <v>5550.6968769929799</v>
      </c>
      <c r="I2627" s="16">
        <v>5396.3566356716301</v>
      </c>
      <c r="J2627" s="94">
        <v>5550.6968769929799</v>
      </c>
    </row>
    <row r="2628" spans="1:10" x14ac:dyDescent="0.2">
      <c r="A2628" s="6" t="s">
        <v>3877</v>
      </c>
      <c r="B2628" s="1" t="s">
        <v>9063</v>
      </c>
      <c r="C2628" s="95" t="s">
        <v>6275</v>
      </c>
      <c r="D2628" s="95" t="s">
        <v>6275</v>
      </c>
      <c r="E2628" s="95" t="s">
        <v>6652</v>
      </c>
      <c r="F2628" s="95" t="s">
        <v>6282</v>
      </c>
      <c r="G2628" s="95" t="s">
        <v>6282</v>
      </c>
      <c r="H2628" s="106">
        <v>5359.6408560147802</v>
      </c>
      <c r="I2628" s="16">
        <v>5396.3566356716301</v>
      </c>
      <c r="J2628" s="94">
        <v>5359.6408560147802</v>
      </c>
    </row>
    <row r="2629" spans="1:10" x14ac:dyDescent="0.2">
      <c r="A2629" s="6" t="s">
        <v>4055</v>
      </c>
      <c r="B2629" s="1" t="s">
        <v>9064</v>
      </c>
      <c r="C2629" s="95" t="s">
        <v>6275</v>
      </c>
      <c r="D2629" s="95" t="s">
        <v>6275</v>
      </c>
      <c r="E2629" s="95" t="s">
        <v>6652</v>
      </c>
      <c r="F2629" s="95" t="s">
        <v>6274</v>
      </c>
      <c r="G2629" s="95" t="s">
        <v>6274</v>
      </c>
      <c r="H2629" s="106">
        <v>5536.49817088294</v>
      </c>
      <c r="I2629" s="16">
        <v>5480.0317404879997</v>
      </c>
      <c r="J2629" s="94">
        <v>5536.49817088294</v>
      </c>
    </row>
    <row r="2630" spans="1:10" x14ac:dyDescent="0.2">
      <c r="A2630" s="6" t="s">
        <v>3885</v>
      </c>
      <c r="B2630" s="1" t="s">
        <v>9065</v>
      </c>
      <c r="C2630" s="95" t="s">
        <v>6275</v>
      </c>
      <c r="D2630" s="95" t="s">
        <v>6275</v>
      </c>
      <c r="E2630" s="95" t="s">
        <v>6652</v>
      </c>
      <c r="F2630" s="95" t="s">
        <v>6282</v>
      </c>
      <c r="G2630" s="95" t="s">
        <v>6282</v>
      </c>
      <c r="H2630" s="106">
        <v>5465.7680526518498</v>
      </c>
      <c r="I2630" s="16">
        <v>5396.3566356716301</v>
      </c>
      <c r="J2630" s="94">
        <v>5465.7680526518498</v>
      </c>
    </row>
    <row r="2631" spans="1:10" x14ac:dyDescent="0.2">
      <c r="A2631" s="6" t="s">
        <v>4052</v>
      </c>
      <c r="B2631" s="1" t="s">
        <v>9066</v>
      </c>
      <c r="C2631" s="95" t="s">
        <v>6275</v>
      </c>
      <c r="D2631" s="95" t="s">
        <v>6275</v>
      </c>
      <c r="E2631" s="95" t="s">
        <v>6652</v>
      </c>
      <c r="F2631" s="95" t="s">
        <v>6274</v>
      </c>
      <c r="G2631" s="95" t="s">
        <v>6274</v>
      </c>
      <c r="H2631" s="106">
        <v>5421.1302218967003</v>
      </c>
      <c r="I2631" s="16">
        <v>5480.0317404879997</v>
      </c>
      <c r="J2631" s="94">
        <v>5421.1302218967003</v>
      </c>
    </row>
    <row r="2632" spans="1:10" x14ac:dyDescent="0.2">
      <c r="A2632" s="6" t="s">
        <v>3907</v>
      </c>
      <c r="B2632" s="1" t="s">
        <v>9067</v>
      </c>
      <c r="C2632" s="95" t="s">
        <v>6275</v>
      </c>
      <c r="D2632" s="95" t="s">
        <v>6275</v>
      </c>
      <c r="E2632" s="95" t="s">
        <v>6652</v>
      </c>
      <c r="F2632" s="95" t="s">
        <v>6282</v>
      </c>
      <c r="G2632" s="95" t="s">
        <v>6282</v>
      </c>
      <c r="H2632" s="106">
        <v>5377.1421293008198</v>
      </c>
      <c r="I2632" s="16">
        <v>5396.3566356716301</v>
      </c>
      <c r="J2632" s="94">
        <v>5377.1421293008198</v>
      </c>
    </row>
    <row r="2633" spans="1:10" x14ac:dyDescent="0.2">
      <c r="A2633" s="6" t="s">
        <v>3881</v>
      </c>
      <c r="B2633" s="1" t="s">
        <v>9068</v>
      </c>
      <c r="C2633" s="95" t="s">
        <v>6275</v>
      </c>
      <c r="D2633" s="95" t="s">
        <v>6275</v>
      </c>
      <c r="E2633" s="95" t="s">
        <v>6652</v>
      </c>
      <c r="F2633" s="95" t="s">
        <v>6282</v>
      </c>
      <c r="G2633" s="95" t="s">
        <v>6282</v>
      </c>
      <c r="H2633" s="106">
        <v>5462.33749825614</v>
      </c>
      <c r="I2633" s="16">
        <v>5396.3566356716301</v>
      </c>
      <c r="J2633" s="94">
        <v>5462.33749825614</v>
      </c>
    </row>
    <row r="2634" spans="1:10" x14ac:dyDescent="0.2">
      <c r="A2634" s="6" t="s">
        <v>4065</v>
      </c>
      <c r="B2634" s="1" t="s">
        <v>9069</v>
      </c>
      <c r="C2634" s="95" t="s">
        <v>6275</v>
      </c>
      <c r="D2634" s="95" t="s">
        <v>6275</v>
      </c>
      <c r="E2634" s="95" t="s">
        <v>6652</v>
      </c>
      <c r="F2634" s="95" t="s">
        <v>6274</v>
      </c>
      <c r="G2634" s="95" t="s">
        <v>6274</v>
      </c>
      <c r="H2634" s="106">
        <v>5565.4269924903101</v>
      </c>
      <c r="I2634" s="16">
        <v>5480.0317404879997</v>
      </c>
      <c r="J2634" s="94">
        <v>5565.4269924903101</v>
      </c>
    </row>
    <row r="2635" spans="1:10" x14ac:dyDescent="0.2">
      <c r="A2635" s="6" t="s">
        <v>4062</v>
      </c>
      <c r="B2635" s="1" t="s">
        <v>9070</v>
      </c>
      <c r="C2635" s="95" t="s">
        <v>6275</v>
      </c>
      <c r="D2635" s="95" t="s">
        <v>6275</v>
      </c>
      <c r="E2635" s="95" t="s">
        <v>6652</v>
      </c>
      <c r="F2635" s="95" t="s">
        <v>6274</v>
      </c>
      <c r="G2635" s="95" t="s">
        <v>6274</v>
      </c>
      <c r="H2635" s="106">
        <v>5510.3835280845897</v>
      </c>
      <c r="I2635" s="16">
        <v>5480.0317404879997</v>
      </c>
      <c r="J2635" s="94">
        <v>5510.3835280845897</v>
      </c>
    </row>
    <row r="2636" spans="1:10" x14ac:dyDescent="0.2">
      <c r="A2636" s="6" t="s">
        <v>3069</v>
      </c>
      <c r="B2636" s="1" t="s">
        <v>9071</v>
      </c>
      <c r="C2636" s="95" t="s">
        <v>6275</v>
      </c>
      <c r="D2636" s="95" t="s">
        <v>6275</v>
      </c>
      <c r="E2636" s="95" t="s">
        <v>6652</v>
      </c>
      <c r="F2636" s="95" t="s">
        <v>6310</v>
      </c>
      <c r="G2636" s="95" t="s">
        <v>6310</v>
      </c>
      <c r="H2636" s="106">
        <v>5370.8804779052698</v>
      </c>
      <c r="I2636" s="16">
        <v>5403.3854319210805</v>
      </c>
      <c r="J2636" s="94">
        <v>5370.8804779052698</v>
      </c>
    </row>
    <row r="2637" spans="1:10" x14ac:dyDescent="0.2">
      <c r="A2637" s="6" t="s">
        <v>3893</v>
      </c>
      <c r="B2637" s="1" t="s">
        <v>9072</v>
      </c>
      <c r="C2637" s="95" t="s">
        <v>6275</v>
      </c>
      <c r="D2637" s="95" t="s">
        <v>6275</v>
      </c>
      <c r="E2637" s="95" t="s">
        <v>6652</v>
      </c>
      <c r="F2637" s="95" t="s">
        <v>6282</v>
      </c>
      <c r="G2637" s="95" t="s">
        <v>6282</v>
      </c>
      <c r="H2637" s="106">
        <v>5293.7351817255403</v>
      </c>
      <c r="I2637" s="16">
        <v>5396.3566356716301</v>
      </c>
      <c r="J2637" s="94">
        <v>5293.7351817255403</v>
      </c>
    </row>
    <row r="2638" spans="1:10" x14ac:dyDescent="0.2">
      <c r="A2638" s="6" t="s">
        <v>4063</v>
      </c>
      <c r="B2638" s="1" t="s">
        <v>9073</v>
      </c>
      <c r="C2638" s="95" t="s">
        <v>6275</v>
      </c>
      <c r="D2638" s="95" t="s">
        <v>6275</v>
      </c>
      <c r="E2638" s="95" t="s">
        <v>6652</v>
      </c>
      <c r="F2638" s="95" t="s">
        <v>6274</v>
      </c>
      <c r="G2638" s="95" t="s">
        <v>6274</v>
      </c>
      <c r="H2638" s="106">
        <v>5443.97686531008</v>
      </c>
      <c r="I2638" s="16">
        <v>5480.0317404879997</v>
      </c>
      <c r="J2638" s="94">
        <v>5443.97686531008</v>
      </c>
    </row>
    <row r="2639" spans="1:10" x14ac:dyDescent="0.2">
      <c r="A2639" s="6" t="s">
        <v>4046</v>
      </c>
      <c r="B2639" s="1" t="s">
        <v>9074</v>
      </c>
      <c r="C2639" s="95" t="s">
        <v>6275</v>
      </c>
      <c r="D2639" s="95" t="s">
        <v>6275</v>
      </c>
      <c r="E2639" s="95" t="s">
        <v>6652</v>
      </c>
      <c r="F2639" s="95" t="s">
        <v>6274</v>
      </c>
      <c r="G2639" s="95" t="s">
        <v>6274</v>
      </c>
      <c r="H2639" s="106">
        <v>5461.4897135416704</v>
      </c>
      <c r="I2639" s="16">
        <v>5480.0317404879997</v>
      </c>
      <c r="J2639" s="94">
        <v>5461.4897135416704</v>
      </c>
    </row>
    <row r="2640" spans="1:10" x14ac:dyDescent="0.2">
      <c r="A2640" s="6" t="s">
        <v>3909</v>
      </c>
      <c r="B2640" s="1" t="s">
        <v>9075</v>
      </c>
      <c r="C2640" s="95" t="s">
        <v>6275</v>
      </c>
      <c r="D2640" s="95" t="s">
        <v>6275</v>
      </c>
      <c r="E2640" s="95" t="s">
        <v>6652</v>
      </c>
      <c r="F2640" s="95" t="s">
        <v>6282</v>
      </c>
      <c r="G2640" s="95" t="s">
        <v>6282</v>
      </c>
      <c r="H2640" s="106">
        <v>5357.1134168836797</v>
      </c>
      <c r="I2640" s="16">
        <v>5396.3566356716301</v>
      </c>
      <c r="J2640" s="94">
        <v>5357.1134168836797</v>
      </c>
    </row>
    <row r="2641" spans="1:10" x14ac:dyDescent="0.2">
      <c r="A2641" s="6" t="s">
        <v>4078</v>
      </c>
      <c r="B2641" s="1" t="s">
        <v>9076</v>
      </c>
      <c r="C2641" s="95" t="s">
        <v>6275</v>
      </c>
      <c r="D2641" s="95" t="s">
        <v>6275</v>
      </c>
      <c r="E2641" s="95" t="s">
        <v>6652</v>
      </c>
      <c r="F2641" s="95" t="s">
        <v>6274</v>
      </c>
      <c r="G2641" s="95" t="s">
        <v>6274</v>
      </c>
      <c r="H2641" s="106">
        <v>5550.2378735812199</v>
      </c>
      <c r="I2641" s="16">
        <v>5480.0317404879997</v>
      </c>
      <c r="J2641" s="94">
        <v>5550.2378735812199</v>
      </c>
    </row>
    <row r="2642" spans="1:10" x14ac:dyDescent="0.2">
      <c r="A2642" s="6" t="s">
        <v>3883</v>
      </c>
      <c r="B2642" s="1" t="s">
        <v>9077</v>
      </c>
      <c r="C2642" s="95" t="s">
        <v>6275</v>
      </c>
      <c r="D2642" s="95" t="s">
        <v>6275</v>
      </c>
      <c r="E2642" s="95" t="s">
        <v>6652</v>
      </c>
      <c r="F2642" s="95" t="s">
        <v>6282</v>
      </c>
      <c r="G2642" s="95" t="s">
        <v>6282</v>
      </c>
      <c r="H2642" s="106">
        <v>5374.6736318998201</v>
      </c>
      <c r="I2642" s="16">
        <v>5396.3566356716301</v>
      </c>
      <c r="J2642" s="94">
        <v>5374.6736318998201</v>
      </c>
    </row>
    <row r="2643" spans="1:10" x14ac:dyDescent="0.2">
      <c r="A2643" s="6" t="s">
        <v>4081</v>
      </c>
      <c r="B2643" s="1" t="s">
        <v>8003</v>
      </c>
      <c r="C2643" s="95" t="s">
        <v>6275</v>
      </c>
      <c r="D2643" s="95" t="s">
        <v>6275</v>
      </c>
      <c r="E2643" s="95" t="s">
        <v>6652</v>
      </c>
      <c r="F2643" s="95" t="s">
        <v>6274</v>
      </c>
      <c r="G2643" s="95" t="s">
        <v>6274</v>
      </c>
      <c r="H2643" s="106">
        <v>5426.9966978946004</v>
      </c>
      <c r="I2643" s="16">
        <v>5480.0317404879997</v>
      </c>
      <c r="J2643" s="94">
        <v>5426.9966978946004</v>
      </c>
    </row>
    <row r="2644" spans="1:10" x14ac:dyDescent="0.2">
      <c r="A2644" s="6" t="s">
        <v>3896</v>
      </c>
      <c r="B2644" s="1" t="s">
        <v>9078</v>
      </c>
      <c r="C2644" s="95" t="s">
        <v>6275</v>
      </c>
      <c r="D2644" s="95" t="s">
        <v>6275</v>
      </c>
      <c r="E2644" s="95" t="s">
        <v>6652</v>
      </c>
      <c r="F2644" s="95" t="s">
        <v>6282</v>
      </c>
      <c r="G2644" s="95" t="s">
        <v>6282</v>
      </c>
      <c r="H2644" s="106">
        <v>5333.2879675662898</v>
      </c>
      <c r="I2644" s="16">
        <v>5396.3566356716301</v>
      </c>
      <c r="J2644" s="94">
        <v>5333.2879675662898</v>
      </c>
    </row>
    <row r="2645" spans="1:10" x14ac:dyDescent="0.2">
      <c r="A2645" s="6" t="s">
        <v>3904</v>
      </c>
      <c r="B2645" s="1" t="s">
        <v>9079</v>
      </c>
      <c r="C2645" s="95" t="s">
        <v>6275</v>
      </c>
      <c r="D2645" s="95" t="s">
        <v>6275</v>
      </c>
      <c r="E2645" s="95" t="s">
        <v>6652</v>
      </c>
      <c r="F2645" s="95" t="s">
        <v>6282</v>
      </c>
      <c r="G2645" s="95" t="s">
        <v>6282</v>
      </c>
      <c r="H2645" s="106">
        <v>5483.4443623310799</v>
      </c>
      <c r="I2645" s="16">
        <v>5396.3566356716301</v>
      </c>
      <c r="J2645" s="94">
        <v>5483.4443623310799</v>
      </c>
    </row>
    <row r="2646" spans="1:10" x14ac:dyDescent="0.2">
      <c r="A2646" s="6" t="s">
        <v>4057</v>
      </c>
      <c r="B2646" s="1" t="s">
        <v>9080</v>
      </c>
      <c r="C2646" s="95" t="s">
        <v>6275</v>
      </c>
      <c r="D2646" s="95" t="s">
        <v>6275</v>
      </c>
      <c r="E2646" s="95" t="s">
        <v>6652</v>
      </c>
      <c r="F2646" s="95" t="s">
        <v>6274</v>
      </c>
      <c r="G2646" s="95" t="s">
        <v>6274</v>
      </c>
      <c r="H2646" s="106">
        <v>5515.09969539346</v>
      </c>
      <c r="I2646" s="16">
        <v>5480.0317404879997</v>
      </c>
      <c r="J2646" s="94">
        <v>5515.09969539346</v>
      </c>
    </row>
    <row r="2647" spans="1:10" x14ac:dyDescent="0.2">
      <c r="A2647" s="6" t="s">
        <v>4074</v>
      </c>
      <c r="B2647" s="1" t="s">
        <v>8366</v>
      </c>
      <c r="C2647" s="95" t="s">
        <v>6275</v>
      </c>
      <c r="D2647" s="95" t="s">
        <v>6275</v>
      </c>
      <c r="E2647" s="95" t="s">
        <v>6652</v>
      </c>
      <c r="F2647" s="95" t="s">
        <v>6274</v>
      </c>
      <c r="G2647" s="95" t="s">
        <v>6274</v>
      </c>
      <c r="H2647" s="106">
        <v>5344.7916722790997</v>
      </c>
      <c r="I2647" s="16">
        <v>5480.0317404879997</v>
      </c>
      <c r="J2647" s="94">
        <v>5344.7916722790997</v>
      </c>
    </row>
    <row r="2648" spans="1:10" x14ac:dyDescent="0.2">
      <c r="A2648" s="6" t="s">
        <v>3890</v>
      </c>
      <c r="B2648" s="1" t="s">
        <v>9081</v>
      </c>
      <c r="C2648" s="95" t="s">
        <v>6275</v>
      </c>
      <c r="D2648" s="95" t="s">
        <v>6275</v>
      </c>
      <c r="E2648" s="95" t="s">
        <v>6652</v>
      </c>
      <c r="F2648" s="95" t="s">
        <v>6282</v>
      </c>
      <c r="G2648" s="95" t="s">
        <v>6282</v>
      </c>
      <c r="H2648" s="106">
        <v>5464.4534254807704</v>
      </c>
      <c r="I2648" s="16">
        <v>5396.3566356716301</v>
      </c>
      <c r="J2648" s="94">
        <v>5464.4534254807704</v>
      </c>
    </row>
    <row r="2649" spans="1:10" x14ac:dyDescent="0.2">
      <c r="A2649" s="6" t="s">
        <v>3880</v>
      </c>
      <c r="B2649" s="1" t="s">
        <v>9082</v>
      </c>
      <c r="C2649" s="95" t="s">
        <v>6275</v>
      </c>
      <c r="D2649" s="95" t="s">
        <v>6275</v>
      </c>
      <c r="E2649" s="95" t="s">
        <v>6652</v>
      </c>
      <c r="F2649" s="95" t="s">
        <v>6282</v>
      </c>
      <c r="G2649" s="95" t="s">
        <v>6282</v>
      </c>
      <c r="H2649" s="106">
        <v>5465.6376014122598</v>
      </c>
      <c r="I2649" s="16">
        <v>5396.3566356716301</v>
      </c>
      <c r="J2649" s="94">
        <v>5465.6376014122598</v>
      </c>
    </row>
    <row r="2650" spans="1:10" x14ac:dyDescent="0.2">
      <c r="A2650" s="6" t="s">
        <v>3902</v>
      </c>
      <c r="B2650" s="1" t="s">
        <v>9083</v>
      </c>
      <c r="C2650" s="95" t="s">
        <v>6275</v>
      </c>
      <c r="D2650" s="95" t="s">
        <v>6275</v>
      </c>
      <c r="E2650" s="95" t="s">
        <v>6652</v>
      </c>
      <c r="F2650" s="95" t="s">
        <v>6282</v>
      </c>
      <c r="G2650" s="95" t="s">
        <v>6282</v>
      </c>
      <c r="H2650" s="106">
        <v>5421.8280564692996</v>
      </c>
      <c r="I2650" s="16">
        <v>5396.3566356716301</v>
      </c>
      <c r="J2650" s="94">
        <v>5421.8280564692996</v>
      </c>
    </row>
    <row r="2651" spans="1:10" x14ac:dyDescent="0.2">
      <c r="A2651" s="6" t="s">
        <v>3906</v>
      </c>
      <c r="B2651" s="1" t="s">
        <v>9084</v>
      </c>
      <c r="C2651" s="95" t="s">
        <v>6275</v>
      </c>
      <c r="D2651" s="95" t="s">
        <v>6275</v>
      </c>
      <c r="E2651" s="95" t="s">
        <v>6652</v>
      </c>
      <c r="F2651" s="95" t="s">
        <v>6282</v>
      </c>
      <c r="G2651" s="95" t="s">
        <v>6282</v>
      </c>
      <c r="H2651" s="106">
        <v>5308.5479537608999</v>
      </c>
      <c r="I2651" s="16">
        <v>5396.3566356716301</v>
      </c>
      <c r="J2651" s="94">
        <v>5308.5479537608999</v>
      </c>
    </row>
    <row r="2652" spans="1:10" x14ac:dyDescent="0.2">
      <c r="A2652" s="6" t="s">
        <v>4076</v>
      </c>
      <c r="B2652" s="1" t="s">
        <v>9085</v>
      </c>
      <c r="C2652" s="95" t="s">
        <v>6275</v>
      </c>
      <c r="D2652" s="95" t="s">
        <v>6275</v>
      </c>
      <c r="E2652" s="95" t="s">
        <v>6652</v>
      </c>
      <c r="F2652" s="95" t="s">
        <v>6274</v>
      </c>
      <c r="G2652" s="95" t="s">
        <v>6274</v>
      </c>
      <c r="H2652" s="106">
        <v>5551.8571447424001</v>
      </c>
      <c r="I2652" s="16">
        <v>5480.0317404879997</v>
      </c>
      <c r="J2652" s="94">
        <v>5551.8571447424001</v>
      </c>
    </row>
    <row r="2653" spans="1:10" x14ac:dyDescent="0.2">
      <c r="A2653" s="6" t="s">
        <v>3912</v>
      </c>
      <c r="B2653" s="1" t="s">
        <v>9086</v>
      </c>
      <c r="C2653" s="95" t="s">
        <v>6275</v>
      </c>
      <c r="D2653" s="95" t="s">
        <v>6275</v>
      </c>
      <c r="E2653" s="95" t="s">
        <v>6652</v>
      </c>
      <c r="F2653" s="95" t="s">
        <v>6282</v>
      </c>
      <c r="G2653" s="95" t="s">
        <v>6282</v>
      </c>
      <c r="H2653" s="106">
        <v>5304.1596379206703</v>
      </c>
      <c r="I2653" s="16">
        <v>5396.3566356716301</v>
      </c>
      <c r="J2653" s="94">
        <v>5304.1596379206703</v>
      </c>
    </row>
    <row r="2654" spans="1:10" x14ac:dyDescent="0.2">
      <c r="A2654" s="6" t="s">
        <v>4047</v>
      </c>
      <c r="B2654" s="1" t="s">
        <v>9087</v>
      </c>
      <c r="C2654" s="95" t="s">
        <v>6275</v>
      </c>
      <c r="D2654" s="95" t="s">
        <v>6275</v>
      </c>
      <c r="E2654" s="95" t="s">
        <v>6652</v>
      </c>
      <c r="F2654" s="95" t="s">
        <v>6274</v>
      </c>
      <c r="G2654" s="95" t="s">
        <v>6274</v>
      </c>
      <c r="H2654" s="106">
        <v>5413.7431087853802</v>
      </c>
      <c r="I2654" s="16">
        <v>5480.0317404879997</v>
      </c>
      <c r="J2654" s="94">
        <v>5413.7431087853802</v>
      </c>
    </row>
    <row r="2655" spans="1:10" x14ac:dyDescent="0.2">
      <c r="A2655" s="6" t="s">
        <v>4071</v>
      </c>
      <c r="B2655" s="1" t="s">
        <v>9088</v>
      </c>
      <c r="C2655" s="95" t="s">
        <v>6275</v>
      </c>
      <c r="D2655" s="95" t="s">
        <v>6275</v>
      </c>
      <c r="E2655" s="95" t="s">
        <v>6652</v>
      </c>
      <c r="F2655" s="95" t="s">
        <v>6274</v>
      </c>
      <c r="G2655" s="95" t="s">
        <v>6274</v>
      </c>
      <c r="H2655" s="106">
        <v>5512.1649476600996</v>
      </c>
      <c r="I2655" s="16">
        <v>5480.0317404879997</v>
      </c>
      <c r="J2655" s="94">
        <v>5512.1649476600996</v>
      </c>
    </row>
    <row r="2656" spans="1:10" x14ac:dyDescent="0.2">
      <c r="A2656" s="6" t="s">
        <v>3875</v>
      </c>
      <c r="B2656" s="1" t="s">
        <v>9089</v>
      </c>
      <c r="C2656" s="95" t="s">
        <v>6275</v>
      </c>
      <c r="D2656" s="95" t="s">
        <v>6275</v>
      </c>
      <c r="E2656" s="95" t="s">
        <v>6652</v>
      </c>
      <c r="F2656" s="95" t="s">
        <v>6282</v>
      </c>
      <c r="G2656" s="95" t="s">
        <v>6282</v>
      </c>
      <c r="H2656" s="106">
        <v>5569.2611718750004</v>
      </c>
      <c r="I2656" s="16">
        <v>5396.3566356716301</v>
      </c>
      <c r="J2656" s="94">
        <v>5569.2611718750004</v>
      </c>
    </row>
    <row r="2657" spans="1:10" x14ac:dyDescent="0.2">
      <c r="A2657" s="6" t="s">
        <v>4049</v>
      </c>
      <c r="B2657" s="1" t="s">
        <v>9090</v>
      </c>
      <c r="C2657" s="95" t="s">
        <v>6275</v>
      </c>
      <c r="D2657" s="95" t="s">
        <v>6275</v>
      </c>
      <c r="E2657" s="95" t="s">
        <v>6652</v>
      </c>
      <c r="F2657" s="95" t="s">
        <v>6274</v>
      </c>
      <c r="G2657" s="95" t="s">
        <v>6274</v>
      </c>
      <c r="H2657" s="106">
        <v>5398.4905007102298</v>
      </c>
      <c r="I2657" s="16">
        <v>5480.0317404879997</v>
      </c>
      <c r="J2657" s="94">
        <v>5398.4905007102298</v>
      </c>
    </row>
    <row r="2658" spans="1:10" x14ac:dyDescent="0.2">
      <c r="A2658" s="6" t="s">
        <v>4066</v>
      </c>
      <c r="B2658" s="1" t="s">
        <v>9091</v>
      </c>
      <c r="C2658" s="95" t="s">
        <v>6275</v>
      </c>
      <c r="D2658" s="95" t="s">
        <v>6275</v>
      </c>
      <c r="E2658" s="95" t="s">
        <v>6652</v>
      </c>
      <c r="F2658" s="95" t="s">
        <v>6274</v>
      </c>
      <c r="G2658" s="95" t="s">
        <v>6274</v>
      </c>
      <c r="H2658" s="106">
        <v>5358.6567931443096</v>
      </c>
      <c r="I2658" s="16">
        <v>5480.0317404879997</v>
      </c>
      <c r="J2658" s="94">
        <v>5358.6567931443096</v>
      </c>
    </row>
    <row r="2659" spans="1:10" x14ac:dyDescent="0.2">
      <c r="A2659" s="6" t="s">
        <v>3892</v>
      </c>
      <c r="B2659" s="1" t="s">
        <v>9092</v>
      </c>
      <c r="C2659" s="95" t="s">
        <v>6275</v>
      </c>
      <c r="D2659" s="95" t="s">
        <v>6275</v>
      </c>
      <c r="E2659" s="95" t="s">
        <v>6652</v>
      </c>
      <c r="F2659" s="95" t="s">
        <v>6282</v>
      </c>
      <c r="G2659" s="95" t="s">
        <v>6282</v>
      </c>
      <c r="H2659" s="106">
        <v>5341.2869567871103</v>
      </c>
      <c r="I2659" s="16">
        <v>5396.3566356716301</v>
      </c>
      <c r="J2659" s="94">
        <v>5341.2869567871103</v>
      </c>
    </row>
    <row r="2660" spans="1:10" x14ac:dyDescent="0.2">
      <c r="A2660" s="6" t="s">
        <v>4045</v>
      </c>
      <c r="B2660" s="1" t="s">
        <v>9093</v>
      </c>
      <c r="C2660" s="95" t="s">
        <v>6275</v>
      </c>
      <c r="D2660" s="95" t="s">
        <v>6275</v>
      </c>
      <c r="E2660" s="95" t="s">
        <v>6652</v>
      </c>
      <c r="F2660" s="95" t="s">
        <v>6274</v>
      </c>
      <c r="G2660" s="95" t="s">
        <v>6274</v>
      </c>
      <c r="H2660" s="106">
        <v>5529.3984258742603</v>
      </c>
      <c r="I2660" s="16">
        <v>5480.0317404879997</v>
      </c>
      <c r="J2660" s="94">
        <v>5529.3984258742603</v>
      </c>
    </row>
    <row r="2661" spans="1:10" x14ac:dyDescent="0.2">
      <c r="A2661" s="6" t="s">
        <v>4050</v>
      </c>
      <c r="B2661" s="1" t="s">
        <v>9094</v>
      </c>
      <c r="C2661" s="95" t="s">
        <v>6275</v>
      </c>
      <c r="D2661" s="95" t="s">
        <v>6275</v>
      </c>
      <c r="E2661" s="95" t="s">
        <v>6652</v>
      </c>
      <c r="F2661" s="95" t="s">
        <v>6274</v>
      </c>
      <c r="G2661" s="95" t="s">
        <v>6274</v>
      </c>
      <c r="H2661" s="106">
        <v>5404.7913867187499</v>
      </c>
      <c r="I2661" s="16">
        <v>5480.0317404879997</v>
      </c>
      <c r="J2661" s="94">
        <v>5404.7913867187499</v>
      </c>
    </row>
    <row r="2662" spans="1:10" x14ac:dyDescent="0.2">
      <c r="A2662" s="6" t="s">
        <v>4075</v>
      </c>
      <c r="B2662" s="1" t="s">
        <v>9095</v>
      </c>
      <c r="C2662" s="95" t="s">
        <v>6275</v>
      </c>
      <c r="D2662" s="95" t="s">
        <v>6275</v>
      </c>
      <c r="E2662" s="95" t="s">
        <v>6652</v>
      </c>
      <c r="F2662" s="95" t="s">
        <v>6274</v>
      </c>
      <c r="G2662" s="95" t="s">
        <v>6274</v>
      </c>
      <c r="H2662" s="106">
        <v>5393.0992224351403</v>
      </c>
      <c r="I2662" s="16">
        <v>5480.0317404879997</v>
      </c>
      <c r="J2662" s="94">
        <v>5393.0992224351403</v>
      </c>
    </row>
    <row r="2663" spans="1:10" x14ac:dyDescent="0.2">
      <c r="A2663" s="6" t="s">
        <v>3900</v>
      </c>
      <c r="B2663" s="1" t="s">
        <v>9096</v>
      </c>
      <c r="C2663" s="95" t="s">
        <v>6275</v>
      </c>
      <c r="D2663" s="95" t="s">
        <v>6275</v>
      </c>
      <c r="E2663" s="95" t="s">
        <v>6652</v>
      </c>
      <c r="F2663" s="95" t="s">
        <v>6282</v>
      </c>
      <c r="G2663" s="95" t="s">
        <v>6282</v>
      </c>
      <c r="H2663" s="106">
        <v>5479.7472922585202</v>
      </c>
      <c r="I2663" s="16">
        <v>5396.3566356716301</v>
      </c>
      <c r="J2663" s="94">
        <v>5479.7472922585202</v>
      </c>
    </row>
    <row r="2664" spans="1:10" x14ac:dyDescent="0.2">
      <c r="A2664" s="6" t="s">
        <v>4054</v>
      </c>
      <c r="B2664" s="1" t="s">
        <v>9097</v>
      </c>
      <c r="C2664" s="95" t="s">
        <v>6275</v>
      </c>
      <c r="D2664" s="95" t="s">
        <v>6275</v>
      </c>
      <c r="E2664" s="95" t="s">
        <v>6652</v>
      </c>
      <c r="F2664" s="95" t="s">
        <v>6274</v>
      </c>
      <c r="G2664" s="95" t="s">
        <v>6274</v>
      </c>
      <c r="H2664" s="106">
        <v>5346.2374565972204</v>
      </c>
      <c r="I2664" s="16">
        <v>5480.0317404879997</v>
      </c>
      <c r="J2664" s="94">
        <v>5346.2374565972204</v>
      </c>
    </row>
    <row r="2665" spans="1:10" x14ac:dyDescent="0.2">
      <c r="A2665" s="6" t="s">
        <v>3879</v>
      </c>
      <c r="B2665" s="1" t="s">
        <v>9098</v>
      </c>
      <c r="C2665" s="95" t="s">
        <v>6275</v>
      </c>
      <c r="D2665" s="95" t="s">
        <v>6275</v>
      </c>
      <c r="E2665" s="95" t="s">
        <v>6652</v>
      </c>
      <c r="F2665" s="95" t="s">
        <v>6282</v>
      </c>
      <c r="G2665" s="95" t="s">
        <v>6282</v>
      </c>
      <c r="H2665" s="106">
        <v>5346.0171220381199</v>
      </c>
      <c r="I2665" s="16">
        <v>5396.3566356716301</v>
      </c>
      <c r="J2665" s="94">
        <v>5346.0171220381199</v>
      </c>
    </row>
    <row r="2666" spans="1:10" x14ac:dyDescent="0.2">
      <c r="A2666" s="6" t="s">
        <v>3873</v>
      </c>
      <c r="B2666" s="1" t="s">
        <v>9099</v>
      </c>
      <c r="C2666" s="95" t="s">
        <v>6275</v>
      </c>
      <c r="D2666" s="95" t="s">
        <v>6275</v>
      </c>
      <c r="E2666" s="95" t="s">
        <v>6652</v>
      </c>
      <c r="F2666" s="95" t="s">
        <v>6282</v>
      </c>
      <c r="G2666" s="95" t="s">
        <v>6282</v>
      </c>
      <c r="H2666" s="106">
        <v>5386.4112955729197</v>
      </c>
      <c r="I2666" s="16">
        <v>5396.3566356716301</v>
      </c>
      <c r="J2666" s="94">
        <v>5386.4112955729197</v>
      </c>
    </row>
    <row r="2667" spans="1:10" x14ac:dyDescent="0.2">
      <c r="A2667" s="6" t="s">
        <v>4059</v>
      </c>
      <c r="B2667" s="1" t="s">
        <v>9100</v>
      </c>
      <c r="C2667" s="95" t="s">
        <v>6275</v>
      </c>
      <c r="D2667" s="95" t="s">
        <v>6275</v>
      </c>
      <c r="E2667" s="95" t="s">
        <v>6652</v>
      </c>
      <c r="F2667" s="95" t="s">
        <v>6274</v>
      </c>
      <c r="G2667" s="95" t="s">
        <v>6274</v>
      </c>
      <c r="H2667" s="106">
        <v>5498.3297882080096</v>
      </c>
      <c r="I2667" s="16">
        <v>5480.0317404879997</v>
      </c>
      <c r="J2667" s="94">
        <v>5498.3297882080096</v>
      </c>
    </row>
    <row r="2668" spans="1:10" x14ac:dyDescent="0.2">
      <c r="A2668" s="6" t="s">
        <v>4069</v>
      </c>
      <c r="B2668" s="1" t="s">
        <v>7766</v>
      </c>
      <c r="C2668" s="95" t="s">
        <v>6275</v>
      </c>
      <c r="D2668" s="95" t="s">
        <v>6275</v>
      </c>
      <c r="E2668" s="95" t="s">
        <v>6652</v>
      </c>
      <c r="F2668" s="95" t="s">
        <v>6274</v>
      </c>
      <c r="G2668" s="95" t="s">
        <v>6274</v>
      </c>
      <c r="H2668" s="106">
        <v>5543.5551955764404</v>
      </c>
      <c r="I2668" s="16">
        <v>5480.0317404879997</v>
      </c>
      <c r="J2668" s="94">
        <v>5543.5551955764404</v>
      </c>
    </row>
    <row r="2669" spans="1:10" x14ac:dyDescent="0.2">
      <c r="A2669" s="6" t="s">
        <v>3913</v>
      </c>
      <c r="B2669" s="1" t="s">
        <v>9101</v>
      </c>
      <c r="C2669" s="95" t="s">
        <v>6275</v>
      </c>
      <c r="D2669" s="95" t="s">
        <v>6275</v>
      </c>
      <c r="E2669" s="95" t="s">
        <v>6652</v>
      </c>
      <c r="F2669" s="95" t="s">
        <v>6282</v>
      </c>
      <c r="G2669" s="95" t="s">
        <v>6282</v>
      </c>
      <c r="H2669" s="106">
        <v>5490.9770665322603</v>
      </c>
      <c r="I2669" s="16">
        <v>5396.3566356716301</v>
      </c>
      <c r="J2669" s="94">
        <v>5490.9770665322603</v>
      </c>
    </row>
    <row r="2670" spans="1:10" x14ac:dyDescent="0.2">
      <c r="A2670" s="6" t="s">
        <v>3914</v>
      </c>
      <c r="B2670" s="1" t="s">
        <v>7841</v>
      </c>
      <c r="C2670" s="95" t="s">
        <v>6275</v>
      </c>
      <c r="D2670" s="95" t="s">
        <v>6275</v>
      </c>
      <c r="E2670" s="95" t="s">
        <v>6652</v>
      </c>
      <c r="F2670" s="95" t="s">
        <v>6282</v>
      </c>
      <c r="G2670" s="95" t="s">
        <v>6282</v>
      </c>
      <c r="H2670" s="106">
        <v>5387.3752945188498</v>
      </c>
      <c r="I2670" s="16">
        <v>5396.3566356716301</v>
      </c>
      <c r="J2670" s="94">
        <v>5387.3752945188498</v>
      </c>
    </row>
    <row r="2671" spans="1:10" x14ac:dyDescent="0.2">
      <c r="A2671" s="6" t="s">
        <v>3901</v>
      </c>
      <c r="B2671" s="1" t="s">
        <v>9102</v>
      </c>
      <c r="C2671" s="95" t="s">
        <v>6275</v>
      </c>
      <c r="D2671" s="95" t="s">
        <v>6275</v>
      </c>
      <c r="E2671" s="95" t="s">
        <v>6652</v>
      </c>
      <c r="F2671" s="95" t="s">
        <v>6282</v>
      </c>
      <c r="G2671" s="95" t="s">
        <v>6282</v>
      </c>
      <c r="H2671" s="106">
        <v>5363.0815179286901</v>
      </c>
      <c r="I2671" s="16">
        <v>5396.3566356716301</v>
      </c>
      <c r="J2671" s="94">
        <v>5363.0815179286901</v>
      </c>
    </row>
    <row r="2672" spans="1:10" x14ac:dyDescent="0.2">
      <c r="A2672" s="6" t="s">
        <v>4067</v>
      </c>
      <c r="B2672" s="1" t="s">
        <v>9103</v>
      </c>
      <c r="C2672" s="95" t="s">
        <v>6275</v>
      </c>
      <c r="D2672" s="95" t="s">
        <v>6275</v>
      </c>
      <c r="E2672" s="95" t="s">
        <v>6652</v>
      </c>
      <c r="F2672" s="95" t="s">
        <v>6274</v>
      </c>
      <c r="G2672" s="95" t="s">
        <v>6274</v>
      </c>
      <c r="H2672" s="106">
        <v>5368.06747933321</v>
      </c>
      <c r="I2672" s="16">
        <v>5480.0317404879997</v>
      </c>
      <c r="J2672" s="94">
        <v>5368.06747933321</v>
      </c>
    </row>
    <row r="2673" spans="1:10" x14ac:dyDescent="0.2">
      <c r="A2673" s="6" t="s">
        <v>4058</v>
      </c>
      <c r="B2673" s="1" t="s">
        <v>9104</v>
      </c>
      <c r="C2673" s="95" t="s">
        <v>6275</v>
      </c>
      <c r="D2673" s="95" t="s">
        <v>6275</v>
      </c>
      <c r="E2673" s="95" t="s">
        <v>6652</v>
      </c>
      <c r="F2673" s="95" t="s">
        <v>6274</v>
      </c>
      <c r="G2673" s="95" t="s">
        <v>6274</v>
      </c>
      <c r="H2673" s="106">
        <v>5531.7242989445404</v>
      </c>
      <c r="I2673" s="16">
        <v>5480.0317404879997</v>
      </c>
      <c r="J2673" s="94">
        <v>5531.7242989445404</v>
      </c>
    </row>
    <row r="2674" spans="1:10" x14ac:dyDescent="0.2">
      <c r="A2674" s="6" t="s">
        <v>4060</v>
      </c>
      <c r="B2674" s="1" t="s">
        <v>9105</v>
      </c>
      <c r="C2674" s="95" t="s">
        <v>6275</v>
      </c>
      <c r="D2674" s="95" t="s">
        <v>6275</v>
      </c>
      <c r="E2674" s="95" t="s">
        <v>6652</v>
      </c>
      <c r="F2674" s="95" t="s">
        <v>6274</v>
      </c>
      <c r="G2674" s="95" t="s">
        <v>6274</v>
      </c>
      <c r="H2674" s="106">
        <v>5451.5132902298801</v>
      </c>
      <c r="I2674" s="16">
        <v>5480.0317404879997</v>
      </c>
      <c r="J2674" s="94">
        <v>5451.5132902298801</v>
      </c>
    </row>
    <row r="2675" spans="1:10" x14ac:dyDescent="0.2">
      <c r="A2675" s="6" t="s">
        <v>4080</v>
      </c>
      <c r="B2675" s="1" t="s">
        <v>9106</v>
      </c>
      <c r="C2675" s="95" t="s">
        <v>6275</v>
      </c>
      <c r="D2675" s="95" t="s">
        <v>6275</v>
      </c>
      <c r="E2675" s="95" t="s">
        <v>6652</v>
      </c>
      <c r="F2675" s="95" t="s">
        <v>6274</v>
      </c>
      <c r="G2675" s="95" t="s">
        <v>6274</v>
      </c>
      <c r="H2675" s="106">
        <v>5579.6247558593795</v>
      </c>
      <c r="I2675" s="16">
        <v>5480.0317404879997</v>
      </c>
      <c r="J2675" s="94">
        <v>5579.6247558593795</v>
      </c>
    </row>
    <row r="2676" spans="1:10" x14ac:dyDescent="0.2">
      <c r="A2676" s="6" t="s">
        <v>3905</v>
      </c>
      <c r="B2676" s="1" t="s">
        <v>9107</v>
      </c>
      <c r="C2676" s="95" t="s">
        <v>6275</v>
      </c>
      <c r="D2676" s="95" t="s">
        <v>6275</v>
      </c>
      <c r="E2676" s="95" t="s">
        <v>6652</v>
      </c>
      <c r="F2676" s="95" t="s">
        <v>6282</v>
      </c>
      <c r="G2676" s="95" t="s">
        <v>6282</v>
      </c>
      <c r="H2676" s="106">
        <v>5392.4906184164302</v>
      </c>
      <c r="I2676" s="16">
        <v>5396.3566356716301</v>
      </c>
      <c r="J2676" s="94">
        <v>5392.4906184164302</v>
      </c>
    </row>
    <row r="2677" spans="1:10" x14ac:dyDescent="0.2">
      <c r="A2677" s="6" t="s">
        <v>3897</v>
      </c>
      <c r="B2677" s="1" t="s">
        <v>9108</v>
      </c>
      <c r="C2677" s="95" t="s">
        <v>6275</v>
      </c>
      <c r="D2677" s="95" t="s">
        <v>6275</v>
      </c>
      <c r="E2677" s="95" t="s">
        <v>6652</v>
      </c>
      <c r="F2677" s="95" t="s">
        <v>6282</v>
      </c>
      <c r="G2677" s="95" t="s">
        <v>6282</v>
      </c>
      <c r="H2677" s="106">
        <v>5448.6031419403698</v>
      </c>
      <c r="I2677" s="16">
        <v>5396.3566356716301</v>
      </c>
      <c r="J2677" s="94">
        <v>5448.6031419403698</v>
      </c>
    </row>
    <row r="2678" spans="1:10" x14ac:dyDescent="0.2">
      <c r="A2678" s="6" t="s">
        <v>4073</v>
      </c>
      <c r="B2678" s="1" t="s">
        <v>9109</v>
      </c>
      <c r="C2678" s="95" t="s">
        <v>6275</v>
      </c>
      <c r="D2678" s="95" t="s">
        <v>6275</v>
      </c>
      <c r="E2678" s="95" t="s">
        <v>6652</v>
      </c>
      <c r="F2678" s="95" t="s">
        <v>6274</v>
      </c>
      <c r="G2678" s="95" t="s">
        <v>6274</v>
      </c>
      <c r="H2678" s="106">
        <v>5453.9814964117004</v>
      </c>
      <c r="I2678" s="16">
        <v>5480.0317404879997</v>
      </c>
      <c r="J2678" s="94">
        <v>5453.9814964117004</v>
      </c>
    </row>
    <row r="2679" spans="1:10" x14ac:dyDescent="0.2">
      <c r="A2679" s="6" t="s">
        <v>3895</v>
      </c>
      <c r="B2679" s="1" t="s">
        <v>9110</v>
      </c>
      <c r="C2679" s="95" t="s">
        <v>6275</v>
      </c>
      <c r="D2679" s="95" t="s">
        <v>6275</v>
      </c>
      <c r="E2679" s="95" t="s">
        <v>6652</v>
      </c>
      <c r="F2679" s="95" t="s">
        <v>6282</v>
      </c>
      <c r="G2679" s="95" t="s">
        <v>6282</v>
      </c>
      <c r="H2679" s="106">
        <v>5387.4433312049296</v>
      </c>
      <c r="I2679" s="16">
        <v>5396.3566356716301</v>
      </c>
      <c r="J2679" s="94">
        <v>5387.4433312049296</v>
      </c>
    </row>
    <row r="2680" spans="1:10" x14ac:dyDescent="0.2">
      <c r="A2680" s="6" t="s">
        <v>4077</v>
      </c>
      <c r="B2680" s="1" t="s">
        <v>9111</v>
      </c>
      <c r="C2680" s="95" t="s">
        <v>6275</v>
      </c>
      <c r="D2680" s="95" t="s">
        <v>6275</v>
      </c>
      <c r="E2680" s="95" t="s">
        <v>6652</v>
      </c>
      <c r="F2680" s="95" t="s">
        <v>6274</v>
      </c>
      <c r="G2680" s="95" t="s">
        <v>6274</v>
      </c>
      <c r="H2680" s="106">
        <v>5543.9524182771402</v>
      </c>
      <c r="I2680" s="16">
        <v>5480.0317404879997</v>
      </c>
      <c r="J2680" s="94">
        <v>5543.9524182771402</v>
      </c>
    </row>
    <row r="2681" spans="1:10" x14ac:dyDescent="0.2">
      <c r="A2681" s="6" t="s">
        <v>4048</v>
      </c>
      <c r="B2681" s="1" t="s">
        <v>9112</v>
      </c>
      <c r="C2681" s="95" t="s">
        <v>6275</v>
      </c>
      <c r="D2681" s="95" t="s">
        <v>6275</v>
      </c>
      <c r="E2681" s="95" t="s">
        <v>6652</v>
      </c>
      <c r="F2681" s="95" t="s">
        <v>6274</v>
      </c>
      <c r="G2681" s="95" t="s">
        <v>6274</v>
      </c>
      <c r="H2681" s="106">
        <v>5577.4366494455599</v>
      </c>
      <c r="I2681" s="16">
        <v>5480.0317404879997</v>
      </c>
      <c r="J2681" s="94">
        <v>5577.4366494455599</v>
      </c>
    </row>
    <row r="2682" spans="1:10" x14ac:dyDescent="0.2">
      <c r="A2682" s="6" t="s">
        <v>3886</v>
      </c>
      <c r="B2682" s="1" t="s">
        <v>9113</v>
      </c>
      <c r="C2682" s="95" t="s">
        <v>6275</v>
      </c>
      <c r="D2682" s="95" t="s">
        <v>6275</v>
      </c>
      <c r="E2682" s="95" t="s">
        <v>6652</v>
      </c>
      <c r="F2682" s="95" t="s">
        <v>6282</v>
      </c>
      <c r="G2682" s="95" t="s">
        <v>6282</v>
      </c>
      <c r="H2682" s="106">
        <v>5589.90334743924</v>
      </c>
      <c r="I2682" s="16">
        <v>5396.3566356716301</v>
      </c>
      <c r="J2682" s="94">
        <v>5589.90334743924</v>
      </c>
    </row>
    <row r="2683" spans="1:10" x14ac:dyDescent="0.2">
      <c r="A2683" s="6" t="s">
        <v>3894</v>
      </c>
      <c r="B2683" s="1" t="s">
        <v>9114</v>
      </c>
      <c r="C2683" s="95" t="s">
        <v>6275</v>
      </c>
      <c r="D2683" s="95" t="s">
        <v>6275</v>
      </c>
      <c r="E2683" s="95" t="s">
        <v>6652</v>
      </c>
      <c r="F2683" s="95" t="s">
        <v>6282</v>
      </c>
      <c r="G2683" s="95" t="s">
        <v>6282</v>
      </c>
      <c r="H2683" s="106">
        <v>5337.1478630514703</v>
      </c>
      <c r="I2683" s="16">
        <v>5396.3566356716301</v>
      </c>
      <c r="J2683" s="94">
        <v>5337.1478630514703</v>
      </c>
    </row>
    <row r="2684" spans="1:10" x14ac:dyDescent="0.2">
      <c r="A2684" s="6" t="s">
        <v>4070</v>
      </c>
      <c r="B2684" s="1" t="s">
        <v>9115</v>
      </c>
      <c r="C2684" s="95" t="s">
        <v>6275</v>
      </c>
      <c r="D2684" s="95" t="s">
        <v>6275</v>
      </c>
      <c r="E2684" s="95" t="s">
        <v>6652</v>
      </c>
      <c r="F2684" s="95" t="s">
        <v>6274</v>
      </c>
      <c r="G2684" s="95" t="s">
        <v>6274</v>
      </c>
      <c r="H2684" s="106">
        <v>5402.9973074776799</v>
      </c>
      <c r="I2684" s="16">
        <v>5480.0317404879997</v>
      </c>
      <c r="J2684" s="94">
        <v>5402.9973074776799</v>
      </c>
    </row>
    <row r="2685" spans="1:10" x14ac:dyDescent="0.2">
      <c r="A2685" s="6" t="s">
        <v>3891</v>
      </c>
      <c r="B2685" s="1" t="s">
        <v>9116</v>
      </c>
      <c r="C2685" s="95" t="s">
        <v>6275</v>
      </c>
      <c r="D2685" s="95" t="s">
        <v>6275</v>
      </c>
      <c r="E2685" s="95" t="s">
        <v>6652</v>
      </c>
      <c r="F2685" s="95" t="s">
        <v>6282</v>
      </c>
      <c r="G2685" s="95" t="s">
        <v>6282</v>
      </c>
      <c r="H2685" s="106">
        <v>5341.6430524553598</v>
      </c>
      <c r="I2685" s="16">
        <v>5396.3566356716301</v>
      </c>
      <c r="J2685" s="94">
        <v>5341.6430524553598</v>
      </c>
    </row>
    <row r="2686" spans="1:10" x14ac:dyDescent="0.2">
      <c r="A2686" s="6" t="s">
        <v>4061</v>
      </c>
      <c r="B2686" s="1" t="s">
        <v>9117</v>
      </c>
      <c r="C2686" s="95" t="s">
        <v>6275</v>
      </c>
      <c r="D2686" s="95" t="s">
        <v>6275</v>
      </c>
      <c r="E2686" s="95" t="s">
        <v>6652</v>
      </c>
      <c r="F2686" s="95" t="s">
        <v>6274</v>
      </c>
      <c r="G2686" s="95" t="s">
        <v>6274</v>
      </c>
      <c r="H2686" s="106">
        <v>5472.0091924252702</v>
      </c>
      <c r="I2686" s="16">
        <v>5480.0317404879997</v>
      </c>
      <c r="J2686" s="94">
        <v>5472.0091924252702</v>
      </c>
    </row>
    <row r="2687" spans="1:10" x14ac:dyDescent="0.2">
      <c r="A2687" s="6" t="s">
        <v>4056</v>
      </c>
      <c r="B2687" s="1" t="s">
        <v>7998</v>
      </c>
      <c r="C2687" s="95" t="s">
        <v>6275</v>
      </c>
      <c r="D2687" s="95" t="s">
        <v>6275</v>
      </c>
      <c r="E2687" s="95" t="s">
        <v>6652</v>
      </c>
      <c r="F2687" s="95" t="s">
        <v>6274</v>
      </c>
      <c r="G2687" s="95" t="s">
        <v>6274</v>
      </c>
      <c r="H2687" s="106">
        <v>5580.3697967529297</v>
      </c>
      <c r="I2687" s="16">
        <v>5480.0317404879997</v>
      </c>
      <c r="J2687" s="94">
        <v>5580.3697967529297</v>
      </c>
    </row>
    <row r="2688" spans="1:10" x14ac:dyDescent="0.2">
      <c r="A2688" s="6" t="s">
        <v>3882</v>
      </c>
      <c r="B2688" s="1" t="s">
        <v>9118</v>
      </c>
      <c r="C2688" s="95" t="s">
        <v>6275</v>
      </c>
      <c r="D2688" s="95" t="s">
        <v>6275</v>
      </c>
      <c r="E2688" s="95" t="s">
        <v>6652</v>
      </c>
      <c r="F2688" s="95" t="s">
        <v>6282</v>
      </c>
      <c r="G2688" s="95" t="s">
        <v>6282</v>
      </c>
      <c r="H2688" s="106">
        <v>5443.2529202974802</v>
      </c>
      <c r="I2688" s="16">
        <v>5396.3566356716301</v>
      </c>
      <c r="J2688" s="94">
        <v>5443.2529202974802</v>
      </c>
    </row>
    <row r="2689" spans="1:10" x14ac:dyDescent="0.2">
      <c r="A2689" s="6" t="s">
        <v>4224</v>
      </c>
      <c r="B2689" s="1" t="s">
        <v>9119</v>
      </c>
      <c r="C2689" s="95" t="s">
        <v>6377</v>
      </c>
      <c r="D2689" s="95" t="s">
        <v>12682</v>
      </c>
      <c r="E2689" s="95" t="s">
        <v>6647</v>
      </c>
      <c r="F2689" s="95" t="s">
        <v>6590</v>
      </c>
      <c r="G2689" s="95" t="s">
        <v>6590</v>
      </c>
      <c r="H2689" s="106">
        <v>5226.9834743923602</v>
      </c>
      <c r="I2689" s="16">
        <v>5361.2656690489603</v>
      </c>
      <c r="J2689" s="94">
        <v>5226.9834743923602</v>
      </c>
    </row>
    <row r="2690" spans="1:10" x14ac:dyDescent="0.2">
      <c r="A2690" s="6" t="s">
        <v>4266</v>
      </c>
      <c r="B2690" s="1" t="s">
        <v>9036</v>
      </c>
      <c r="C2690" s="95" t="s">
        <v>6377</v>
      </c>
      <c r="D2690" s="95" t="s">
        <v>12682</v>
      </c>
      <c r="E2690" s="95" t="s">
        <v>6647</v>
      </c>
      <c r="F2690" s="95" t="s">
        <v>6537</v>
      </c>
      <c r="G2690" s="95" t="s">
        <v>6537</v>
      </c>
      <c r="H2690" s="106">
        <v>5333.8165355009196</v>
      </c>
      <c r="I2690" s="16">
        <v>5399.7731909758504</v>
      </c>
      <c r="J2690" s="94">
        <v>5333.8165355009196</v>
      </c>
    </row>
    <row r="2691" spans="1:10" x14ac:dyDescent="0.2">
      <c r="A2691" s="6" t="s">
        <v>4260</v>
      </c>
      <c r="B2691" s="1" t="s">
        <v>9120</v>
      </c>
      <c r="C2691" s="95" t="s">
        <v>6377</v>
      </c>
      <c r="D2691" s="95" t="s">
        <v>12682</v>
      </c>
      <c r="E2691" s="95" t="s">
        <v>6647</v>
      </c>
      <c r="F2691" s="95" t="s">
        <v>6537</v>
      </c>
      <c r="G2691" s="95" t="s">
        <v>6537</v>
      </c>
      <c r="H2691" s="106">
        <v>5494.7603208480296</v>
      </c>
      <c r="I2691" s="16">
        <v>5399.7731909758504</v>
      </c>
      <c r="J2691" s="94">
        <v>5494.7603208480296</v>
      </c>
    </row>
    <row r="2692" spans="1:10" x14ac:dyDescent="0.2">
      <c r="A2692" s="6" t="s">
        <v>4262</v>
      </c>
      <c r="B2692" s="1" t="s">
        <v>9121</v>
      </c>
      <c r="C2692" s="95" t="s">
        <v>6377</v>
      </c>
      <c r="D2692" s="95" t="s">
        <v>12682</v>
      </c>
      <c r="E2692" s="95" t="s">
        <v>6647</v>
      </c>
      <c r="F2692" s="95" t="s">
        <v>6533</v>
      </c>
      <c r="G2692" s="95" t="s">
        <v>6533</v>
      </c>
      <c r="H2692" s="106">
        <v>5344.9115915009497</v>
      </c>
      <c r="I2692" s="16">
        <v>5283.0023525470597</v>
      </c>
      <c r="J2692" s="94">
        <v>5344.9115915009497</v>
      </c>
    </row>
    <row r="2693" spans="1:10" x14ac:dyDescent="0.2">
      <c r="A2693" s="6" t="s">
        <v>4218</v>
      </c>
      <c r="B2693" s="1" t="s">
        <v>9122</v>
      </c>
      <c r="C2693" s="95" t="s">
        <v>6377</v>
      </c>
      <c r="D2693" s="95" t="s">
        <v>12682</v>
      </c>
      <c r="E2693" s="95" t="s">
        <v>6647</v>
      </c>
      <c r="F2693" s="95" t="s">
        <v>6590</v>
      </c>
      <c r="G2693" s="95" t="s">
        <v>6590</v>
      </c>
      <c r="H2693" s="106">
        <v>5528.5541368849699</v>
      </c>
      <c r="I2693" s="16">
        <v>5361.2656690489603</v>
      </c>
      <c r="J2693" s="94">
        <v>5528.5541368849699</v>
      </c>
    </row>
    <row r="2694" spans="1:10" x14ac:dyDescent="0.2">
      <c r="A2694" s="6" t="s">
        <v>4250</v>
      </c>
      <c r="B2694" s="1" t="s">
        <v>9123</v>
      </c>
      <c r="C2694" s="95" t="s">
        <v>6377</v>
      </c>
      <c r="D2694" s="95" t="s">
        <v>12682</v>
      </c>
      <c r="E2694" s="95" t="s">
        <v>6647</v>
      </c>
      <c r="F2694" s="95" t="s">
        <v>6533</v>
      </c>
      <c r="G2694" s="95" t="s">
        <v>6533</v>
      </c>
      <c r="H2694" s="106">
        <v>5256.8714799360796</v>
      </c>
      <c r="I2694" s="16">
        <v>5283.0023525470597</v>
      </c>
      <c r="J2694" s="94">
        <v>5256.8714799360796</v>
      </c>
    </row>
    <row r="2695" spans="1:10" x14ac:dyDescent="0.2">
      <c r="A2695" s="6" t="s">
        <v>4231</v>
      </c>
      <c r="B2695" s="1" t="s">
        <v>8396</v>
      </c>
      <c r="C2695" s="95" t="s">
        <v>6377</v>
      </c>
      <c r="D2695" s="95" t="s">
        <v>12682</v>
      </c>
      <c r="E2695" s="95" t="s">
        <v>6647</v>
      </c>
      <c r="F2695" s="95" t="s">
        <v>6590</v>
      </c>
      <c r="G2695" s="95" t="s">
        <v>6590</v>
      </c>
      <c r="H2695" s="106">
        <v>5408.1006020346804</v>
      </c>
      <c r="I2695" s="16">
        <v>5361.2656690489603</v>
      </c>
      <c r="J2695" s="94">
        <v>5408.1006020346804</v>
      </c>
    </row>
    <row r="2696" spans="1:10" x14ac:dyDescent="0.2">
      <c r="A2696" s="6" t="s">
        <v>4252</v>
      </c>
      <c r="B2696" s="1" t="s">
        <v>9124</v>
      </c>
      <c r="C2696" s="95" t="s">
        <v>6377</v>
      </c>
      <c r="D2696" s="95" t="s">
        <v>12682</v>
      </c>
      <c r="E2696" s="95" t="s">
        <v>6647</v>
      </c>
      <c r="F2696" s="95" t="s">
        <v>6533</v>
      </c>
      <c r="G2696" s="95" t="s">
        <v>6533</v>
      </c>
      <c r="H2696" s="106">
        <v>5280.1341406250003</v>
      </c>
      <c r="I2696" s="16">
        <v>5283.0023525470597</v>
      </c>
      <c r="J2696" s="94">
        <v>5280.1341406250003</v>
      </c>
    </row>
    <row r="2697" spans="1:10" x14ac:dyDescent="0.2">
      <c r="A2697" s="6" t="s">
        <v>4216</v>
      </c>
      <c r="B2697" s="1" t="s">
        <v>9125</v>
      </c>
      <c r="C2697" s="95" t="s">
        <v>6377</v>
      </c>
      <c r="D2697" s="95" t="s">
        <v>12682</v>
      </c>
      <c r="E2697" s="95" t="s">
        <v>6647</v>
      </c>
      <c r="F2697" s="95" t="s">
        <v>6590</v>
      </c>
      <c r="G2697" s="95" t="s">
        <v>6590</v>
      </c>
      <c r="H2697" s="106">
        <v>5303.3872958096599</v>
      </c>
      <c r="I2697" s="16">
        <v>5361.2656690489603</v>
      </c>
      <c r="J2697" s="94">
        <v>5303.3872958096599</v>
      </c>
    </row>
    <row r="2698" spans="1:10" x14ac:dyDescent="0.2">
      <c r="A2698" s="6" t="s">
        <v>6052</v>
      </c>
      <c r="B2698" s="1" t="s">
        <v>9126</v>
      </c>
      <c r="C2698" s="95" t="s">
        <v>6377</v>
      </c>
      <c r="D2698" s="95" t="s">
        <v>12682</v>
      </c>
      <c r="E2698" s="95" t="s">
        <v>6647</v>
      </c>
      <c r="F2698" s="95" t="s">
        <v>6535</v>
      </c>
      <c r="G2698" s="95" t="s">
        <v>6535</v>
      </c>
      <c r="H2698" s="106">
        <v>5276.6570838341304</v>
      </c>
      <c r="I2698" s="16">
        <v>5339.3801293799697</v>
      </c>
      <c r="J2698" s="94">
        <v>5276.6570838341304</v>
      </c>
    </row>
    <row r="2699" spans="1:10" x14ac:dyDescent="0.2">
      <c r="A2699" s="6" t="s">
        <v>4264</v>
      </c>
      <c r="B2699" s="1" t="s">
        <v>9127</v>
      </c>
      <c r="C2699" s="95" t="s">
        <v>6377</v>
      </c>
      <c r="D2699" s="95" t="s">
        <v>12682</v>
      </c>
      <c r="E2699" s="95" t="s">
        <v>6647</v>
      </c>
      <c r="F2699" s="95" t="s">
        <v>6537</v>
      </c>
      <c r="G2699" s="95" t="s">
        <v>6537</v>
      </c>
      <c r="H2699" s="106">
        <v>5448.0568109556698</v>
      </c>
      <c r="I2699" s="16">
        <v>5399.7731909758504</v>
      </c>
      <c r="J2699" s="94">
        <v>5448.0568109556698</v>
      </c>
    </row>
    <row r="2700" spans="1:10" x14ac:dyDescent="0.2">
      <c r="A2700" s="6" t="s">
        <v>4206</v>
      </c>
      <c r="B2700" s="1" t="s">
        <v>9128</v>
      </c>
      <c r="C2700" s="95" t="s">
        <v>6377</v>
      </c>
      <c r="D2700" s="95" t="s">
        <v>12682</v>
      </c>
      <c r="E2700" s="95" t="s">
        <v>6647</v>
      </c>
      <c r="F2700" s="95" t="s">
        <v>6590</v>
      </c>
      <c r="G2700" s="95" t="s">
        <v>6590</v>
      </c>
      <c r="H2700" s="106">
        <v>5343.26510361494</v>
      </c>
      <c r="I2700" s="16">
        <v>5361.2656690489603</v>
      </c>
      <c r="J2700" s="94">
        <v>5343.26510361494</v>
      </c>
    </row>
    <row r="2701" spans="1:10" x14ac:dyDescent="0.2">
      <c r="A2701" s="6" t="s">
        <v>6056</v>
      </c>
      <c r="B2701" s="1" t="s">
        <v>9129</v>
      </c>
      <c r="C2701" s="95" t="s">
        <v>6377</v>
      </c>
      <c r="D2701" s="95" t="s">
        <v>12682</v>
      </c>
      <c r="E2701" s="95" t="s">
        <v>6647</v>
      </c>
      <c r="F2701" s="95" t="s">
        <v>6533</v>
      </c>
      <c r="G2701" s="95" t="s">
        <v>6533</v>
      </c>
      <c r="H2701" s="106">
        <v>5241.3528442382803</v>
      </c>
      <c r="I2701" s="16">
        <v>5283.0023525470597</v>
      </c>
      <c r="J2701" s="94">
        <v>5241.3528442382803</v>
      </c>
    </row>
    <row r="2702" spans="1:10" x14ac:dyDescent="0.2">
      <c r="A2702" s="6" t="s">
        <v>6053</v>
      </c>
      <c r="B2702" s="1" t="s">
        <v>9130</v>
      </c>
      <c r="C2702" s="95" t="s">
        <v>6377</v>
      </c>
      <c r="D2702" s="95" t="s">
        <v>12682</v>
      </c>
      <c r="E2702" s="95" t="s">
        <v>6647</v>
      </c>
      <c r="F2702" s="95" t="s">
        <v>6535</v>
      </c>
      <c r="G2702" s="95" t="s">
        <v>6535</v>
      </c>
      <c r="H2702" s="106">
        <v>5373.8366356565202</v>
      </c>
      <c r="I2702" s="16">
        <v>5339.3801293799697</v>
      </c>
      <c r="J2702" s="94">
        <v>5373.8366356565202</v>
      </c>
    </row>
    <row r="2703" spans="1:10" x14ac:dyDescent="0.2">
      <c r="A2703" s="6" t="s">
        <v>4265</v>
      </c>
      <c r="B2703" s="1" t="s">
        <v>9131</v>
      </c>
      <c r="C2703" s="95" t="s">
        <v>6377</v>
      </c>
      <c r="D2703" s="95" t="s">
        <v>12682</v>
      </c>
      <c r="E2703" s="95" t="s">
        <v>6647</v>
      </c>
      <c r="F2703" s="95" t="s">
        <v>6537</v>
      </c>
      <c r="G2703" s="95" t="s">
        <v>6537</v>
      </c>
      <c r="H2703" s="106">
        <v>5343.9222913240101</v>
      </c>
      <c r="I2703" s="16">
        <v>5399.7731909758504</v>
      </c>
      <c r="J2703" s="94">
        <v>5343.9222913240101</v>
      </c>
    </row>
    <row r="2704" spans="1:10" x14ac:dyDescent="0.2">
      <c r="A2704" s="6" t="s">
        <v>4376</v>
      </c>
      <c r="B2704" s="1" t="s">
        <v>9132</v>
      </c>
      <c r="C2704" s="95" t="s">
        <v>6377</v>
      </c>
      <c r="D2704" s="95" t="s">
        <v>12682</v>
      </c>
      <c r="E2704" s="95" t="s">
        <v>6647</v>
      </c>
      <c r="F2704" s="95" t="s">
        <v>6534</v>
      </c>
      <c r="G2704" s="95" t="s">
        <v>6534</v>
      </c>
      <c r="H2704" s="106">
        <v>5290.6650501597996</v>
      </c>
      <c r="I2704" s="16">
        <v>5312.4535241721996</v>
      </c>
      <c r="J2704" s="94">
        <v>5290.6650501597996</v>
      </c>
    </row>
    <row r="2705" spans="1:10" x14ac:dyDescent="0.2">
      <c r="A2705" s="6" t="s">
        <v>6061</v>
      </c>
      <c r="B2705" s="1" t="s">
        <v>9133</v>
      </c>
      <c r="C2705" s="95" t="s">
        <v>6377</v>
      </c>
      <c r="D2705" s="95" t="s">
        <v>12682</v>
      </c>
      <c r="E2705" s="95" t="s">
        <v>6647</v>
      </c>
      <c r="F2705" s="95" t="s">
        <v>6533</v>
      </c>
      <c r="G2705" s="95" t="s">
        <v>6533</v>
      </c>
      <c r="H2705" s="106">
        <v>5327.9920739462204</v>
      </c>
      <c r="I2705" s="16">
        <v>5283.0023525470597</v>
      </c>
      <c r="J2705" s="94">
        <v>5327.9920739462204</v>
      </c>
    </row>
    <row r="2706" spans="1:10" x14ac:dyDescent="0.2">
      <c r="A2706" s="6" t="s">
        <v>4223</v>
      </c>
      <c r="B2706" s="1" t="s">
        <v>9134</v>
      </c>
      <c r="C2706" s="95" t="s">
        <v>6377</v>
      </c>
      <c r="D2706" s="95" t="s">
        <v>12682</v>
      </c>
      <c r="E2706" s="95" t="s">
        <v>6647</v>
      </c>
      <c r="F2706" s="95" t="s">
        <v>6590</v>
      </c>
      <c r="G2706" s="95" t="s">
        <v>6590</v>
      </c>
      <c r="H2706" s="106">
        <v>5401.81005859375</v>
      </c>
      <c r="I2706" s="16">
        <v>5361.2656690489603</v>
      </c>
      <c r="J2706" s="94">
        <v>5401.81005859375</v>
      </c>
    </row>
    <row r="2707" spans="1:10" x14ac:dyDescent="0.2">
      <c r="A2707" s="6" t="s">
        <v>4251</v>
      </c>
      <c r="B2707" s="1" t="s">
        <v>9135</v>
      </c>
      <c r="C2707" s="95" t="s">
        <v>6377</v>
      </c>
      <c r="D2707" s="95" t="s">
        <v>12682</v>
      </c>
      <c r="E2707" s="95" t="s">
        <v>6647</v>
      </c>
      <c r="F2707" s="95" t="s">
        <v>6535</v>
      </c>
      <c r="G2707" s="95" t="s">
        <v>6535</v>
      </c>
      <c r="H2707" s="106">
        <v>5333.9071168363798</v>
      </c>
      <c r="I2707" s="16">
        <v>5339.3801293799697</v>
      </c>
      <c r="J2707" s="94">
        <v>5333.9071168363798</v>
      </c>
    </row>
    <row r="2708" spans="1:10" x14ac:dyDescent="0.2">
      <c r="A2708" s="6" t="s">
        <v>6060</v>
      </c>
      <c r="B2708" s="1" t="s">
        <v>12735</v>
      </c>
      <c r="C2708" s="95" t="s">
        <v>6377</v>
      </c>
      <c r="D2708" s="95" t="s">
        <v>12682</v>
      </c>
      <c r="E2708" s="95" t="s">
        <v>6647</v>
      </c>
      <c r="F2708" s="95" t="s">
        <v>6533</v>
      </c>
      <c r="G2708" s="95" t="s">
        <v>6533</v>
      </c>
      <c r="H2708" s="106">
        <v>5318.2322998046902</v>
      </c>
      <c r="I2708" s="16">
        <v>5283.0023525470597</v>
      </c>
      <c r="J2708" s="94">
        <v>5318.2322998046902</v>
      </c>
    </row>
    <row r="2709" spans="1:10" x14ac:dyDescent="0.2">
      <c r="A2709" s="6" t="s">
        <v>4378</v>
      </c>
      <c r="B2709" s="1" t="s">
        <v>12358</v>
      </c>
      <c r="C2709" s="95" t="s">
        <v>6377</v>
      </c>
      <c r="D2709" s="95" t="s">
        <v>12682</v>
      </c>
      <c r="E2709" s="95" t="s">
        <v>6647</v>
      </c>
      <c r="F2709" s="95" t="s">
        <v>6536</v>
      </c>
      <c r="G2709" s="95" t="s">
        <v>6536</v>
      </c>
      <c r="H2709" s="106">
        <v>5357.9446141442604</v>
      </c>
      <c r="I2709" s="16">
        <v>5407.9012686955602</v>
      </c>
      <c r="J2709" s="94">
        <v>5357.9446141442604</v>
      </c>
    </row>
    <row r="2710" spans="1:10" x14ac:dyDescent="0.2">
      <c r="A2710" s="6" t="s">
        <v>4259</v>
      </c>
      <c r="B2710" s="1" t="s">
        <v>6953</v>
      </c>
      <c r="C2710" s="95" t="s">
        <v>6377</v>
      </c>
      <c r="D2710" s="95" t="s">
        <v>12682</v>
      </c>
      <c r="E2710" s="95" t="s">
        <v>6647</v>
      </c>
      <c r="F2710" s="95" t="s">
        <v>6537</v>
      </c>
      <c r="G2710" s="95" t="s">
        <v>6537</v>
      </c>
      <c r="H2710" s="106">
        <v>5371.80017989309</v>
      </c>
      <c r="I2710" s="16">
        <v>5399.7731909758504</v>
      </c>
      <c r="J2710" s="94">
        <v>5371.80017989309</v>
      </c>
    </row>
    <row r="2711" spans="1:10" x14ac:dyDescent="0.2">
      <c r="A2711" s="6" t="s">
        <v>4227</v>
      </c>
      <c r="B2711" s="1" t="s">
        <v>9136</v>
      </c>
      <c r="C2711" s="95" t="s">
        <v>6377</v>
      </c>
      <c r="D2711" s="95" t="s">
        <v>12682</v>
      </c>
      <c r="E2711" s="95" t="s">
        <v>6647</v>
      </c>
      <c r="F2711" s="95" t="s">
        <v>6590</v>
      </c>
      <c r="G2711" s="95" t="s">
        <v>6590</v>
      </c>
      <c r="H2711" s="106">
        <v>5354.7368644339103</v>
      </c>
      <c r="I2711" s="16">
        <v>5361.2656690489603</v>
      </c>
      <c r="J2711" s="94">
        <v>5354.7368644339103</v>
      </c>
    </row>
    <row r="2712" spans="1:10" x14ac:dyDescent="0.2">
      <c r="A2712" s="6" t="s">
        <v>4220</v>
      </c>
      <c r="B2712" s="1" t="s">
        <v>9137</v>
      </c>
      <c r="C2712" s="95" t="s">
        <v>6377</v>
      </c>
      <c r="D2712" s="95" t="s">
        <v>12682</v>
      </c>
      <c r="E2712" s="95" t="s">
        <v>6647</v>
      </c>
      <c r="F2712" s="95" t="s">
        <v>6590</v>
      </c>
      <c r="G2712" s="95" t="s">
        <v>6590</v>
      </c>
      <c r="H2712" s="106">
        <v>5271.4804077148401</v>
      </c>
      <c r="I2712" s="16">
        <v>5361.2656690489603</v>
      </c>
      <c r="J2712" s="94">
        <v>5271.4804077148401</v>
      </c>
    </row>
    <row r="2713" spans="1:10" x14ac:dyDescent="0.2">
      <c r="A2713" s="6" t="s">
        <v>6058</v>
      </c>
      <c r="B2713" s="1" t="s">
        <v>9138</v>
      </c>
      <c r="C2713" s="95" t="s">
        <v>6377</v>
      </c>
      <c r="D2713" s="95" t="s">
        <v>12682</v>
      </c>
      <c r="E2713" s="95" t="s">
        <v>6647</v>
      </c>
      <c r="F2713" s="95" t="s">
        <v>6533</v>
      </c>
      <c r="G2713" s="95" t="s">
        <v>6533</v>
      </c>
      <c r="H2713" s="106">
        <v>5369.8658647017</v>
      </c>
      <c r="I2713" s="16">
        <v>5283.0023525470597</v>
      </c>
      <c r="J2713" s="94">
        <v>5369.8658647017</v>
      </c>
    </row>
    <row r="2714" spans="1:10" x14ac:dyDescent="0.2">
      <c r="A2714" s="6" t="s">
        <v>4215</v>
      </c>
      <c r="B2714" s="1" t="s">
        <v>9139</v>
      </c>
      <c r="C2714" s="95" t="s">
        <v>6377</v>
      </c>
      <c r="D2714" s="95" t="s">
        <v>12682</v>
      </c>
      <c r="E2714" s="95" t="s">
        <v>6647</v>
      </c>
      <c r="F2714" s="95" t="s">
        <v>6590</v>
      </c>
      <c r="G2714" s="95" t="s">
        <v>6590</v>
      </c>
      <c r="H2714" s="106">
        <v>5346.2651309058801</v>
      </c>
      <c r="I2714" s="16">
        <v>5361.2656690489603</v>
      </c>
      <c r="J2714" s="94">
        <v>5346.2651309058801</v>
      </c>
    </row>
    <row r="2715" spans="1:10" x14ac:dyDescent="0.2">
      <c r="A2715" s="6" t="s">
        <v>4383</v>
      </c>
      <c r="B2715" s="1" t="s">
        <v>9140</v>
      </c>
      <c r="C2715" s="95" t="s">
        <v>6377</v>
      </c>
      <c r="D2715" s="95" t="s">
        <v>12682</v>
      </c>
      <c r="E2715" s="95" t="s">
        <v>6647</v>
      </c>
      <c r="F2715" s="95" t="s">
        <v>6534</v>
      </c>
      <c r="G2715" s="95" t="s">
        <v>6534</v>
      </c>
      <c r="H2715" s="106">
        <v>5374.4543573288702</v>
      </c>
      <c r="I2715" s="16">
        <v>5312.4535241721996</v>
      </c>
      <c r="J2715" s="94">
        <v>5374.4543573288702</v>
      </c>
    </row>
    <row r="2716" spans="1:10" x14ac:dyDescent="0.2">
      <c r="A2716" s="6" t="s">
        <v>6049</v>
      </c>
      <c r="B2716" s="1" t="s">
        <v>9141</v>
      </c>
      <c r="C2716" s="95" t="s">
        <v>6377</v>
      </c>
      <c r="D2716" s="95" t="s">
        <v>12682</v>
      </c>
      <c r="E2716" s="95" t="s">
        <v>6647</v>
      </c>
      <c r="F2716" s="95" t="s">
        <v>6533</v>
      </c>
      <c r="G2716" s="95" t="s">
        <v>6533</v>
      </c>
      <c r="H2716" s="106">
        <v>5256.7427408854201</v>
      </c>
      <c r="I2716" s="16">
        <v>5283.0023525470597</v>
      </c>
      <c r="J2716" s="94">
        <v>5256.7427408854201</v>
      </c>
    </row>
    <row r="2717" spans="1:10" x14ac:dyDescent="0.2">
      <c r="A2717" s="6" t="s">
        <v>4390</v>
      </c>
      <c r="B2717" s="1" t="s">
        <v>9142</v>
      </c>
      <c r="C2717" s="95" t="s">
        <v>6377</v>
      </c>
      <c r="D2717" s="95" t="s">
        <v>12682</v>
      </c>
      <c r="E2717" s="95" t="s">
        <v>6647</v>
      </c>
      <c r="F2717" s="95" t="s">
        <v>6534</v>
      </c>
      <c r="G2717" s="95" t="s">
        <v>6534</v>
      </c>
      <c r="H2717" s="106">
        <v>5338.6382378472199</v>
      </c>
      <c r="I2717" s="16">
        <v>5312.4535241721996</v>
      </c>
      <c r="J2717" s="94">
        <v>5338.6382378472199</v>
      </c>
    </row>
    <row r="2718" spans="1:10" x14ac:dyDescent="0.2">
      <c r="A2718" s="6" t="s">
        <v>4207</v>
      </c>
      <c r="B2718" s="1" t="s">
        <v>9143</v>
      </c>
      <c r="C2718" s="95" t="s">
        <v>6377</v>
      </c>
      <c r="D2718" s="95" t="s">
        <v>12682</v>
      </c>
      <c r="E2718" s="95" t="s">
        <v>6647</v>
      </c>
      <c r="F2718" s="95" t="s">
        <v>6590</v>
      </c>
      <c r="G2718" s="95" t="s">
        <v>6590</v>
      </c>
      <c r="H2718" s="106">
        <v>5385.5923665364598</v>
      </c>
      <c r="I2718" s="16">
        <v>5361.2656690489603</v>
      </c>
      <c r="J2718" s="94">
        <v>5385.5923665364598</v>
      </c>
    </row>
    <row r="2719" spans="1:10" x14ac:dyDescent="0.2">
      <c r="A2719" s="6" t="s">
        <v>6050</v>
      </c>
      <c r="B2719" s="1" t="s">
        <v>9144</v>
      </c>
      <c r="C2719" s="95" t="s">
        <v>6377</v>
      </c>
      <c r="D2719" s="95" t="s">
        <v>12682</v>
      </c>
      <c r="E2719" s="95" t="s">
        <v>6647</v>
      </c>
      <c r="F2719" s="95" t="s">
        <v>6533</v>
      </c>
      <c r="G2719" s="95" t="s">
        <v>6533</v>
      </c>
      <c r="H2719" s="106">
        <v>5225.0259588068202</v>
      </c>
      <c r="I2719" s="16">
        <v>5283.0023525470597</v>
      </c>
      <c r="J2719" s="94">
        <v>5225.0259588068202</v>
      </c>
    </row>
    <row r="2720" spans="1:10" x14ac:dyDescent="0.2">
      <c r="A2720" s="6" t="s">
        <v>4222</v>
      </c>
      <c r="B2720" s="1" t="s">
        <v>9145</v>
      </c>
      <c r="C2720" s="95" t="s">
        <v>6377</v>
      </c>
      <c r="D2720" s="95" t="s">
        <v>12682</v>
      </c>
      <c r="E2720" s="95" t="s">
        <v>6647</v>
      </c>
      <c r="F2720" s="95" t="s">
        <v>6590</v>
      </c>
      <c r="G2720" s="95" t="s">
        <v>6590</v>
      </c>
      <c r="H2720" s="106">
        <v>5306.5080362955696</v>
      </c>
      <c r="I2720" s="16">
        <v>5361.2656690489603</v>
      </c>
      <c r="J2720" s="94">
        <v>5306.5080362955696</v>
      </c>
    </row>
    <row r="2721" spans="1:10" x14ac:dyDescent="0.2">
      <c r="A2721" s="6" t="s">
        <v>4214</v>
      </c>
      <c r="B2721" s="1" t="s">
        <v>9146</v>
      </c>
      <c r="C2721" s="95" t="s">
        <v>6377</v>
      </c>
      <c r="D2721" s="95" t="s">
        <v>12682</v>
      </c>
      <c r="E2721" s="95" t="s">
        <v>6647</v>
      </c>
      <c r="F2721" s="95" t="s">
        <v>6590</v>
      </c>
      <c r="G2721" s="95" t="s">
        <v>6590</v>
      </c>
      <c r="H2721" s="106">
        <v>5327.5097793794002</v>
      </c>
      <c r="I2721" s="16">
        <v>5361.2656690489603</v>
      </c>
      <c r="J2721" s="94">
        <v>5327.5097793794002</v>
      </c>
    </row>
    <row r="2722" spans="1:10" x14ac:dyDescent="0.2">
      <c r="A2722" s="6" t="s">
        <v>4221</v>
      </c>
      <c r="B2722" s="1" t="s">
        <v>9147</v>
      </c>
      <c r="C2722" s="95" t="s">
        <v>6377</v>
      </c>
      <c r="D2722" s="95" t="s">
        <v>12682</v>
      </c>
      <c r="E2722" s="95" t="s">
        <v>6647</v>
      </c>
      <c r="F2722" s="95" t="s">
        <v>6590</v>
      </c>
      <c r="G2722" s="95" t="s">
        <v>6590</v>
      </c>
      <c r="H2722" s="106">
        <v>5341.4518694196404</v>
      </c>
      <c r="I2722" s="16">
        <v>5361.2656690489603</v>
      </c>
      <c r="J2722" s="94">
        <v>5341.4518694196404</v>
      </c>
    </row>
    <row r="2723" spans="1:10" x14ac:dyDescent="0.2">
      <c r="A2723" s="6" t="s">
        <v>4392</v>
      </c>
      <c r="B2723" s="1" t="s">
        <v>9148</v>
      </c>
      <c r="C2723" s="95" t="s">
        <v>6377</v>
      </c>
      <c r="D2723" s="95" t="s">
        <v>12682</v>
      </c>
      <c r="E2723" s="95" t="s">
        <v>6647</v>
      </c>
      <c r="F2723" s="95" t="s">
        <v>6536</v>
      </c>
      <c r="G2723" s="95" t="s">
        <v>6536</v>
      </c>
      <c r="H2723" s="106">
        <v>5382.2544730050204</v>
      </c>
      <c r="I2723" s="16">
        <v>5407.9012686955602</v>
      </c>
      <c r="J2723" s="94">
        <v>5382.2544730050204</v>
      </c>
    </row>
    <row r="2724" spans="1:10" x14ac:dyDescent="0.2">
      <c r="A2724" s="6" t="s">
        <v>4254</v>
      </c>
      <c r="B2724" s="1" t="s">
        <v>9149</v>
      </c>
      <c r="C2724" s="95" t="s">
        <v>6377</v>
      </c>
      <c r="D2724" s="95" t="s">
        <v>12682</v>
      </c>
      <c r="E2724" s="95" t="s">
        <v>6647</v>
      </c>
      <c r="F2724" s="95" t="s">
        <v>6533</v>
      </c>
      <c r="G2724" s="95" t="s">
        <v>6533</v>
      </c>
      <c r="H2724" s="106">
        <v>5373.91146995908</v>
      </c>
      <c r="I2724" s="16">
        <v>5283.0023525470597</v>
      </c>
      <c r="J2724" s="94">
        <v>5373.91146995908</v>
      </c>
    </row>
    <row r="2725" spans="1:10" x14ac:dyDescent="0.2">
      <c r="A2725" s="6" t="s">
        <v>4255</v>
      </c>
      <c r="B2725" s="1" t="s">
        <v>9150</v>
      </c>
      <c r="C2725" s="95" t="s">
        <v>6377</v>
      </c>
      <c r="D2725" s="95" t="s">
        <v>12682</v>
      </c>
      <c r="E2725" s="95" t="s">
        <v>6647</v>
      </c>
      <c r="F2725" s="95" t="s">
        <v>6537</v>
      </c>
      <c r="G2725" s="95" t="s">
        <v>6537</v>
      </c>
      <c r="H2725" s="106">
        <v>5421.7155845905199</v>
      </c>
      <c r="I2725" s="16">
        <v>5399.7731909758504</v>
      </c>
      <c r="J2725" s="94">
        <v>5421.7155845905199</v>
      </c>
    </row>
    <row r="2726" spans="1:10" x14ac:dyDescent="0.2">
      <c r="A2726" s="6" t="s">
        <v>4379</v>
      </c>
      <c r="B2726" s="1" t="s">
        <v>9151</v>
      </c>
      <c r="C2726" s="95" t="s">
        <v>6377</v>
      </c>
      <c r="D2726" s="95" t="s">
        <v>12682</v>
      </c>
      <c r="E2726" s="95" t="s">
        <v>6647</v>
      </c>
      <c r="F2726" s="95" t="s">
        <v>6534</v>
      </c>
      <c r="G2726" s="95" t="s">
        <v>6534</v>
      </c>
      <c r="H2726" s="106">
        <v>5287.0372460937497</v>
      </c>
      <c r="I2726" s="16">
        <v>5312.4535241721996</v>
      </c>
      <c r="J2726" s="94">
        <v>5287.0372460937497</v>
      </c>
    </row>
    <row r="2727" spans="1:10" x14ac:dyDescent="0.2">
      <c r="A2727" s="6" t="s">
        <v>4387</v>
      </c>
      <c r="B2727" s="1" t="s">
        <v>9152</v>
      </c>
      <c r="C2727" s="95" t="s">
        <v>6377</v>
      </c>
      <c r="D2727" s="95" t="s">
        <v>12682</v>
      </c>
      <c r="E2727" s="95" t="s">
        <v>6647</v>
      </c>
      <c r="F2727" s="95" t="s">
        <v>6534</v>
      </c>
      <c r="G2727" s="95" t="s">
        <v>6534</v>
      </c>
      <c r="H2727" s="106">
        <v>5182.1847205528802</v>
      </c>
      <c r="I2727" s="16">
        <v>5312.4535241721996</v>
      </c>
      <c r="J2727" s="94">
        <v>5182.1847205528802</v>
      </c>
    </row>
    <row r="2728" spans="1:10" x14ac:dyDescent="0.2">
      <c r="A2728" s="6" t="s">
        <v>4205</v>
      </c>
      <c r="B2728" s="1" t="s">
        <v>9153</v>
      </c>
      <c r="C2728" s="95" t="s">
        <v>6377</v>
      </c>
      <c r="D2728" s="95" t="s">
        <v>12682</v>
      </c>
      <c r="E2728" s="95" t="s">
        <v>6647</v>
      </c>
      <c r="F2728" s="95" t="s">
        <v>6590</v>
      </c>
      <c r="G2728" s="95" t="s">
        <v>6590</v>
      </c>
      <c r="H2728" s="106">
        <v>5350.0893446180598</v>
      </c>
      <c r="I2728" s="16">
        <v>5361.2656690489603</v>
      </c>
      <c r="J2728" s="94">
        <v>5350.0893446180598</v>
      </c>
    </row>
    <row r="2729" spans="1:10" x14ac:dyDescent="0.2">
      <c r="A2729" s="6" t="s">
        <v>6051</v>
      </c>
      <c r="B2729" s="1" t="s">
        <v>9154</v>
      </c>
      <c r="C2729" s="95" t="s">
        <v>6377</v>
      </c>
      <c r="D2729" s="95" t="s">
        <v>12682</v>
      </c>
      <c r="E2729" s="95" t="s">
        <v>6647</v>
      </c>
      <c r="F2729" s="95" t="s">
        <v>6533</v>
      </c>
      <c r="G2729" s="95" t="s">
        <v>6533</v>
      </c>
      <c r="H2729" s="106">
        <v>5294.5720912388397</v>
      </c>
      <c r="I2729" s="16">
        <v>5283.0023525470597</v>
      </c>
      <c r="J2729" s="94">
        <v>5294.5720912388397</v>
      </c>
    </row>
    <row r="2730" spans="1:10" x14ac:dyDescent="0.2">
      <c r="A2730" s="6" t="s">
        <v>4382</v>
      </c>
      <c r="B2730" s="1" t="s">
        <v>9155</v>
      </c>
      <c r="C2730" s="95" t="s">
        <v>6377</v>
      </c>
      <c r="D2730" s="95" t="s">
        <v>12682</v>
      </c>
      <c r="E2730" s="95" t="s">
        <v>6647</v>
      </c>
      <c r="F2730" s="95" t="s">
        <v>6534</v>
      </c>
      <c r="G2730" s="95" t="s">
        <v>6534</v>
      </c>
      <c r="H2730" s="106">
        <v>5226.83348253038</v>
      </c>
      <c r="I2730" s="16">
        <v>5312.4535241721996</v>
      </c>
      <c r="J2730" s="94">
        <v>5226.83348253038</v>
      </c>
    </row>
    <row r="2731" spans="1:10" x14ac:dyDescent="0.2">
      <c r="A2731" s="6" t="s">
        <v>4258</v>
      </c>
      <c r="B2731" s="1" t="s">
        <v>9156</v>
      </c>
      <c r="C2731" s="95" t="s">
        <v>6377</v>
      </c>
      <c r="D2731" s="95" t="s">
        <v>12682</v>
      </c>
      <c r="E2731" s="95" t="s">
        <v>6647</v>
      </c>
      <c r="F2731" s="95" t="s">
        <v>6533</v>
      </c>
      <c r="G2731" s="95" t="s">
        <v>6533</v>
      </c>
      <c r="H2731" s="106">
        <v>5294.4611999511699</v>
      </c>
      <c r="I2731" s="16">
        <v>5283.0023525470597</v>
      </c>
      <c r="J2731" s="94">
        <v>5294.4611999511699</v>
      </c>
    </row>
    <row r="2732" spans="1:10" x14ac:dyDescent="0.2">
      <c r="A2732" s="6" t="s">
        <v>6055</v>
      </c>
      <c r="B2732" s="1" t="s">
        <v>8699</v>
      </c>
      <c r="C2732" s="95" t="s">
        <v>6377</v>
      </c>
      <c r="D2732" s="95" t="s">
        <v>12682</v>
      </c>
      <c r="E2732" s="95" t="s">
        <v>6647</v>
      </c>
      <c r="F2732" s="95" t="s">
        <v>6535</v>
      </c>
      <c r="G2732" s="95" t="s">
        <v>6535</v>
      </c>
      <c r="H2732" s="106">
        <v>5333.7762084960896</v>
      </c>
      <c r="I2732" s="16">
        <v>5339.3801293799697</v>
      </c>
      <c r="J2732" s="94">
        <v>5333.7762084960896</v>
      </c>
    </row>
    <row r="2733" spans="1:10" x14ac:dyDescent="0.2">
      <c r="A2733" s="6" t="s">
        <v>4233</v>
      </c>
      <c r="B2733" s="1" t="s">
        <v>9157</v>
      </c>
      <c r="C2733" s="95" t="s">
        <v>6377</v>
      </c>
      <c r="D2733" s="95" t="s">
        <v>12682</v>
      </c>
      <c r="E2733" s="95" t="s">
        <v>6647</v>
      </c>
      <c r="F2733" s="95" t="s">
        <v>6590</v>
      </c>
      <c r="G2733" s="95" t="s">
        <v>6590</v>
      </c>
      <c r="H2733" s="106">
        <v>5280.0167773437497</v>
      </c>
      <c r="I2733" s="16">
        <v>5361.2656690489603</v>
      </c>
      <c r="J2733" s="94">
        <v>5280.0167773437497</v>
      </c>
    </row>
    <row r="2734" spans="1:10" x14ac:dyDescent="0.2">
      <c r="A2734" s="6" t="s">
        <v>4212</v>
      </c>
      <c r="B2734" s="1" t="s">
        <v>6958</v>
      </c>
      <c r="C2734" s="95" t="s">
        <v>6377</v>
      </c>
      <c r="D2734" s="95" t="s">
        <v>12682</v>
      </c>
      <c r="E2734" s="95" t="s">
        <v>6647</v>
      </c>
      <c r="F2734" s="95" t="s">
        <v>6590</v>
      </c>
      <c r="G2734" s="95" t="s">
        <v>6590</v>
      </c>
      <c r="H2734" s="106">
        <v>5370.3532812499998</v>
      </c>
      <c r="I2734" s="16">
        <v>5361.2656690489603</v>
      </c>
      <c r="J2734" s="94">
        <v>5370.3532812499998</v>
      </c>
    </row>
    <row r="2735" spans="1:10" x14ac:dyDescent="0.2">
      <c r="A2735" s="6" t="s">
        <v>4225</v>
      </c>
      <c r="B2735" s="1" t="s">
        <v>9158</v>
      </c>
      <c r="C2735" s="95" t="s">
        <v>6377</v>
      </c>
      <c r="D2735" s="95" t="s">
        <v>12682</v>
      </c>
      <c r="E2735" s="95" t="s">
        <v>6647</v>
      </c>
      <c r="F2735" s="95" t="s">
        <v>6590</v>
      </c>
      <c r="G2735" s="95" t="s">
        <v>6590</v>
      </c>
      <c r="H2735" s="106">
        <v>5434.3340820312496</v>
      </c>
      <c r="I2735" s="16">
        <v>5361.2656690489603</v>
      </c>
      <c r="J2735" s="94">
        <v>5434.3340820312496</v>
      </c>
    </row>
    <row r="2736" spans="1:10" x14ac:dyDescent="0.2">
      <c r="A2736" s="6" t="s">
        <v>4209</v>
      </c>
      <c r="B2736" s="1" t="s">
        <v>9159</v>
      </c>
      <c r="C2736" s="95" t="s">
        <v>6377</v>
      </c>
      <c r="D2736" s="95" t="s">
        <v>12682</v>
      </c>
      <c r="E2736" s="95" t="s">
        <v>6647</v>
      </c>
      <c r="F2736" s="95" t="s">
        <v>6590</v>
      </c>
      <c r="G2736" s="95" t="s">
        <v>6590</v>
      </c>
      <c r="H2736" s="106">
        <v>5360.8093898607303</v>
      </c>
      <c r="I2736" s="16">
        <v>5361.2656690489603</v>
      </c>
      <c r="J2736" s="94">
        <v>5360.8093898607303</v>
      </c>
    </row>
    <row r="2737" spans="1:10" x14ac:dyDescent="0.2">
      <c r="A2737" s="6" t="s">
        <v>4391</v>
      </c>
      <c r="B2737" s="1" t="s">
        <v>9160</v>
      </c>
      <c r="C2737" s="95" t="s">
        <v>6377</v>
      </c>
      <c r="D2737" s="95" t="s">
        <v>12682</v>
      </c>
      <c r="E2737" s="95" t="s">
        <v>6647</v>
      </c>
      <c r="F2737" s="95" t="s">
        <v>6536</v>
      </c>
      <c r="G2737" s="95" t="s">
        <v>6536</v>
      </c>
      <c r="H2737" s="106">
        <v>5418.4527049345097</v>
      </c>
      <c r="I2737" s="16">
        <v>5407.9012686955602</v>
      </c>
      <c r="J2737" s="94">
        <v>5418.4527049345097</v>
      </c>
    </row>
    <row r="2738" spans="1:10" x14ac:dyDescent="0.2">
      <c r="A2738" s="6" t="s">
        <v>4228</v>
      </c>
      <c r="B2738" s="1" t="s">
        <v>8455</v>
      </c>
      <c r="C2738" s="95" t="s">
        <v>6377</v>
      </c>
      <c r="D2738" s="95" t="s">
        <v>12682</v>
      </c>
      <c r="E2738" s="95" t="s">
        <v>6647</v>
      </c>
      <c r="F2738" s="95" t="s">
        <v>6590</v>
      </c>
      <c r="G2738" s="95" t="s">
        <v>6590</v>
      </c>
      <c r="H2738" s="106">
        <v>5423.1678118024602</v>
      </c>
      <c r="I2738" s="16">
        <v>5361.2656690489603</v>
      </c>
      <c r="J2738" s="94">
        <v>5423.1678118024602</v>
      </c>
    </row>
    <row r="2739" spans="1:10" x14ac:dyDescent="0.2">
      <c r="A2739" s="6" t="s">
        <v>4210</v>
      </c>
      <c r="B2739" s="1" t="s">
        <v>9161</v>
      </c>
      <c r="C2739" s="95" t="s">
        <v>6377</v>
      </c>
      <c r="D2739" s="95" t="s">
        <v>12682</v>
      </c>
      <c r="E2739" s="95" t="s">
        <v>6647</v>
      </c>
      <c r="F2739" s="95" t="s">
        <v>6590</v>
      </c>
      <c r="G2739" s="95" t="s">
        <v>6590</v>
      </c>
      <c r="H2739" s="106">
        <v>5299.0693472928797</v>
      </c>
      <c r="I2739" s="16">
        <v>5361.2656690489603</v>
      </c>
      <c r="J2739" s="94">
        <v>5299.0693472928797</v>
      </c>
    </row>
    <row r="2740" spans="1:10" x14ac:dyDescent="0.2">
      <c r="A2740" s="6" t="s">
        <v>4388</v>
      </c>
      <c r="B2740" s="1" t="s">
        <v>9162</v>
      </c>
      <c r="C2740" s="95" t="s">
        <v>6377</v>
      </c>
      <c r="D2740" s="95" t="s">
        <v>12682</v>
      </c>
      <c r="E2740" s="95" t="s">
        <v>6647</v>
      </c>
      <c r="F2740" s="95" t="s">
        <v>6534</v>
      </c>
      <c r="G2740" s="95" t="s">
        <v>6534</v>
      </c>
      <c r="H2740" s="106">
        <v>5392.35564435992</v>
      </c>
      <c r="I2740" s="16">
        <v>5312.4535241721996</v>
      </c>
      <c r="J2740" s="94">
        <v>5392.35564435992</v>
      </c>
    </row>
    <row r="2741" spans="1:10" x14ac:dyDescent="0.2">
      <c r="A2741" s="6" t="s">
        <v>4385</v>
      </c>
      <c r="B2741" s="1" t="s">
        <v>9163</v>
      </c>
      <c r="C2741" s="95" t="s">
        <v>6377</v>
      </c>
      <c r="D2741" s="95" t="s">
        <v>12682</v>
      </c>
      <c r="E2741" s="95" t="s">
        <v>6647</v>
      </c>
      <c r="F2741" s="95" t="s">
        <v>6534</v>
      </c>
      <c r="G2741" s="95" t="s">
        <v>6534</v>
      </c>
      <c r="H2741" s="106">
        <v>5268.37646484375</v>
      </c>
      <c r="I2741" s="16">
        <v>5312.4535241721996</v>
      </c>
      <c r="J2741" s="94">
        <v>5268.37646484375</v>
      </c>
    </row>
    <row r="2742" spans="1:10" x14ac:dyDescent="0.2">
      <c r="A2742" s="6" t="s">
        <v>4208</v>
      </c>
      <c r="B2742" s="1" t="s">
        <v>9164</v>
      </c>
      <c r="C2742" s="95" t="s">
        <v>6377</v>
      </c>
      <c r="D2742" s="95" t="s">
        <v>12682</v>
      </c>
      <c r="E2742" s="95" t="s">
        <v>6647</v>
      </c>
      <c r="F2742" s="95" t="s">
        <v>6590</v>
      </c>
      <c r="G2742" s="95" t="s">
        <v>6590</v>
      </c>
      <c r="H2742" s="106">
        <v>5253.4197551448196</v>
      </c>
      <c r="I2742" s="16">
        <v>5361.2656690489603</v>
      </c>
      <c r="J2742" s="94">
        <v>5253.4197551448196</v>
      </c>
    </row>
    <row r="2743" spans="1:10" x14ac:dyDescent="0.2">
      <c r="A2743" s="6" t="s">
        <v>4380</v>
      </c>
      <c r="B2743" s="1" t="s">
        <v>9165</v>
      </c>
      <c r="C2743" s="95" t="s">
        <v>6377</v>
      </c>
      <c r="D2743" s="95" t="s">
        <v>12682</v>
      </c>
      <c r="E2743" s="95" t="s">
        <v>6647</v>
      </c>
      <c r="F2743" s="95" t="s">
        <v>6534</v>
      </c>
      <c r="G2743" s="95" t="s">
        <v>6534</v>
      </c>
      <c r="H2743" s="106">
        <v>5276.3937914299204</v>
      </c>
      <c r="I2743" s="16">
        <v>5312.4535241721996</v>
      </c>
      <c r="J2743" s="94">
        <v>5276.3937914299204</v>
      </c>
    </row>
    <row r="2744" spans="1:10" x14ac:dyDescent="0.2">
      <c r="A2744" s="6" t="s">
        <v>6059</v>
      </c>
      <c r="B2744" s="1" t="s">
        <v>9166</v>
      </c>
      <c r="C2744" s="95" t="s">
        <v>6377</v>
      </c>
      <c r="D2744" s="95" t="s">
        <v>12682</v>
      </c>
      <c r="E2744" s="95" t="s">
        <v>6647</v>
      </c>
      <c r="F2744" s="95" t="s">
        <v>6533</v>
      </c>
      <c r="G2744" s="95" t="s">
        <v>6533</v>
      </c>
      <c r="H2744" s="106">
        <v>5319.0471285306503</v>
      </c>
      <c r="I2744" s="16">
        <v>5283.0023525470597</v>
      </c>
      <c r="J2744" s="94">
        <v>5319.0471285306503</v>
      </c>
    </row>
    <row r="2745" spans="1:10" x14ac:dyDescent="0.2">
      <c r="A2745" s="6" t="s">
        <v>4381</v>
      </c>
      <c r="B2745" s="1" t="s">
        <v>9167</v>
      </c>
      <c r="C2745" s="95" t="s">
        <v>6377</v>
      </c>
      <c r="D2745" s="95" t="s">
        <v>12682</v>
      </c>
      <c r="E2745" s="95" t="s">
        <v>6647</v>
      </c>
      <c r="F2745" s="95" t="s">
        <v>6534</v>
      </c>
      <c r="G2745" s="95" t="s">
        <v>6534</v>
      </c>
      <c r="H2745" s="106">
        <v>5100.0762125650999</v>
      </c>
      <c r="I2745" s="16">
        <v>5312.4535241721996</v>
      </c>
      <c r="J2745" s="94">
        <v>5100.0762125650999</v>
      </c>
    </row>
    <row r="2746" spans="1:10" x14ac:dyDescent="0.2">
      <c r="A2746" s="6" t="s">
        <v>6057</v>
      </c>
      <c r="B2746" s="1" t="s">
        <v>12359</v>
      </c>
      <c r="C2746" s="95" t="s">
        <v>6377</v>
      </c>
      <c r="D2746" s="95" t="s">
        <v>12682</v>
      </c>
      <c r="E2746" s="95" t="s">
        <v>6647</v>
      </c>
      <c r="F2746" s="95" t="s">
        <v>6533</v>
      </c>
      <c r="G2746" s="95" t="s">
        <v>6533</v>
      </c>
      <c r="H2746" s="106">
        <v>5233.4132705316297</v>
      </c>
      <c r="I2746" s="16">
        <v>5283.0023525470597</v>
      </c>
      <c r="J2746" s="94">
        <v>5233.4132705316297</v>
      </c>
    </row>
    <row r="2747" spans="1:10" x14ac:dyDescent="0.2">
      <c r="A2747" s="6" t="s">
        <v>4384</v>
      </c>
      <c r="B2747" s="1" t="s">
        <v>9168</v>
      </c>
      <c r="C2747" s="95" t="s">
        <v>6377</v>
      </c>
      <c r="D2747" s="95" t="s">
        <v>12682</v>
      </c>
      <c r="E2747" s="95" t="s">
        <v>6647</v>
      </c>
      <c r="F2747" s="95" t="s">
        <v>6536</v>
      </c>
      <c r="G2747" s="95" t="s">
        <v>6536</v>
      </c>
      <c r="H2747" s="106">
        <v>5381.1402239118297</v>
      </c>
      <c r="I2747" s="16">
        <v>5407.9012686955602</v>
      </c>
      <c r="J2747" s="94">
        <v>5381.1402239118297</v>
      </c>
    </row>
    <row r="2748" spans="1:10" x14ac:dyDescent="0.2">
      <c r="A2748" s="6" t="s">
        <v>4386</v>
      </c>
      <c r="B2748" s="1" t="s">
        <v>9169</v>
      </c>
      <c r="C2748" s="95" t="s">
        <v>6377</v>
      </c>
      <c r="D2748" s="95" t="s">
        <v>12682</v>
      </c>
      <c r="E2748" s="95" t="s">
        <v>6647</v>
      </c>
      <c r="F2748" s="95" t="s">
        <v>6536</v>
      </c>
      <c r="G2748" s="95" t="s">
        <v>6536</v>
      </c>
      <c r="H2748" s="106">
        <v>5380.1293856128696</v>
      </c>
      <c r="I2748" s="16">
        <v>5407.9012686955602</v>
      </c>
      <c r="J2748" s="94">
        <v>5380.1293856128696</v>
      </c>
    </row>
    <row r="2749" spans="1:10" x14ac:dyDescent="0.2">
      <c r="A2749" s="6" t="s">
        <v>4393</v>
      </c>
      <c r="B2749" s="1" t="s">
        <v>9170</v>
      </c>
      <c r="C2749" s="95" t="s">
        <v>6377</v>
      </c>
      <c r="D2749" s="95" t="s">
        <v>12682</v>
      </c>
      <c r="E2749" s="95" t="s">
        <v>6647</v>
      </c>
      <c r="F2749" s="95" t="s">
        <v>6536</v>
      </c>
      <c r="G2749" s="95" t="s">
        <v>6536</v>
      </c>
      <c r="H2749" s="106">
        <v>5919.5720402644201</v>
      </c>
      <c r="I2749" s="16">
        <v>5407.9012686955602</v>
      </c>
      <c r="J2749" s="94">
        <v>5919.5720402644201</v>
      </c>
    </row>
    <row r="2750" spans="1:10" x14ac:dyDescent="0.2">
      <c r="A2750" s="6" t="s">
        <v>4253</v>
      </c>
      <c r="B2750" s="1" t="s">
        <v>9171</v>
      </c>
      <c r="C2750" s="95" t="s">
        <v>6377</v>
      </c>
      <c r="D2750" s="95" t="s">
        <v>12682</v>
      </c>
      <c r="E2750" s="95" t="s">
        <v>6647</v>
      </c>
      <c r="F2750" s="95" t="s">
        <v>6533</v>
      </c>
      <c r="G2750" s="95" t="s">
        <v>6533</v>
      </c>
      <c r="H2750" s="106">
        <v>5321.2438742897702</v>
      </c>
      <c r="I2750" s="16">
        <v>5283.0023525470597</v>
      </c>
      <c r="J2750" s="94">
        <v>5321.2438742897702</v>
      </c>
    </row>
    <row r="2751" spans="1:10" x14ac:dyDescent="0.2">
      <c r="A2751" s="6" t="s">
        <v>4261</v>
      </c>
      <c r="B2751" s="1" t="s">
        <v>9172</v>
      </c>
      <c r="C2751" s="95" t="s">
        <v>6377</v>
      </c>
      <c r="D2751" s="95" t="s">
        <v>12682</v>
      </c>
      <c r="E2751" s="95" t="s">
        <v>6647</v>
      </c>
      <c r="F2751" s="95" t="s">
        <v>6535</v>
      </c>
      <c r="G2751" s="95" t="s">
        <v>6535</v>
      </c>
      <c r="H2751" s="106">
        <v>5244.7437149439102</v>
      </c>
      <c r="I2751" s="16">
        <v>5339.3801293799697</v>
      </c>
      <c r="J2751" s="94">
        <v>5244.7437149439102</v>
      </c>
    </row>
    <row r="2752" spans="1:10" x14ac:dyDescent="0.2">
      <c r="A2752" s="6" t="s">
        <v>6047</v>
      </c>
      <c r="B2752" s="1" t="s">
        <v>9173</v>
      </c>
      <c r="C2752" s="95" t="s">
        <v>6377</v>
      </c>
      <c r="D2752" s="95" t="s">
        <v>12682</v>
      </c>
      <c r="E2752" s="95" t="s">
        <v>6647</v>
      </c>
      <c r="F2752" s="95" t="s">
        <v>6535</v>
      </c>
      <c r="G2752" s="95" t="s">
        <v>6535</v>
      </c>
      <c r="H2752" s="106">
        <v>5394.00909133185</v>
      </c>
      <c r="I2752" s="16">
        <v>5339.3801293799697</v>
      </c>
      <c r="J2752" s="94">
        <v>5394.00909133185</v>
      </c>
    </row>
    <row r="2753" spans="1:10" x14ac:dyDescent="0.2">
      <c r="A2753" s="6" t="s">
        <v>6048</v>
      </c>
      <c r="B2753" s="1" t="s">
        <v>9174</v>
      </c>
      <c r="C2753" s="95" t="s">
        <v>6377</v>
      </c>
      <c r="D2753" s="95" t="s">
        <v>12682</v>
      </c>
      <c r="E2753" s="95" t="s">
        <v>6647</v>
      </c>
      <c r="F2753" s="95" t="s">
        <v>6533</v>
      </c>
      <c r="G2753" s="95" t="s">
        <v>6533</v>
      </c>
      <c r="H2753" s="106">
        <v>5170.7044240968999</v>
      </c>
      <c r="I2753" s="16">
        <v>5283.0023525470597</v>
      </c>
      <c r="J2753" s="94">
        <v>5170.7044240968999</v>
      </c>
    </row>
    <row r="2754" spans="1:10" x14ac:dyDescent="0.2">
      <c r="A2754" s="6" t="s">
        <v>4263</v>
      </c>
      <c r="B2754" s="1" t="s">
        <v>9175</v>
      </c>
      <c r="C2754" s="95" t="s">
        <v>6377</v>
      </c>
      <c r="D2754" s="95" t="s">
        <v>12682</v>
      </c>
      <c r="E2754" s="95" t="s">
        <v>6647</v>
      </c>
      <c r="F2754" s="95" t="s">
        <v>6537</v>
      </c>
      <c r="G2754" s="95" t="s">
        <v>6537</v>
      </c>
      <c r="H2754" s="106">
        <v>5387.8903592266597</v>
      </c>
      <c r="I2754" s="16">
        <v>5399.7731909758504</v>
      </c>
      <c r="J2754" s="94">
        <v>5387.8903592266597</v>
      </c>
    </row>
    <row r="2755" spans="1:10" x14ac:dyDescent="0.2">
      <c r="A2755" s="6" t="s">
        <v>4226</v>
      </c>
      <c r="B2755" s="1" t="s">
        <v>9176</v>
      </c>
      <c r="C2755" s="95" t="s">
        <v>6377</v>
      </c>
      <c r="D2755" s="95" t="s">
        <v>12682</v>
      </c>
      <c r="E2755" s="95" t="s">
        <v>6647</v>
      </c>
      <c r="F2755" s="95" t="s">
        <v>6590</v>
      </c>
      <c r="G2755" s="95" t="s">
        <v>6590</v>
      </c>
      <c r="H2755" s="106">
        <v>5405.4541939400297</v>
      </c>
      <c r="I2755" s="16">
        <v>5361.2656690489603</v>
      </c>
      <c r="J2755" s="94">
        <v>5405.4541939400297</v>
      </c>
    </row>
    <row r="2756" spans="1:10" x14ac:dyDescent="0.2">
      <c r="A2756" s="6" t="s">
        <v>6054</v>
      </c>
      <c r="B2756" s="1" t="s">
        <v>12360</v>
      </c>
      <c r="C2756" s="95" t="s">
        <v>6377</v>
      </c>
      <c r="D2756" s="95" t="s">
        <v>12682</v>
      </c>
      <c r="E2756" s="95" t="s">
        <v>6647</v>
      </c>
      <c r="F2756" s="95" t="s">
        <v>6533</v>
      </c>
      <c r="G2756" s="95" t="s">
        <v>6533</v>
      </c>
      <c r="H2756" s="106">
        <v>5300.0677425986796</v>
      </c>
      <c r="I2756" s="16">
        <v>5283.0023525470597</v>
      </c>
      <c r="J2756" s="94">
        <v>5300.0677425986796</v>
      </c>
    </row>
    <row r="2757" spans="1:10" x14ac:dyDescent="0.2">
      <c r="A2757" s="6" t="s">
        <v>4256</v>
      </c>
      <c r="B2757" s="1" t="s">
        <v>9177</v>
      </c>
      <c r="C2757" s="95" t="s">
        <v>6377</v>
      </c>
      <c r="D2757" s="95" t="s">
        <v>12682</v>
      </c>
      <c r="E2757" s="95" t="s">
        <v>6647</v>
      </c>
      <c r="F2757" s="95" t="s">
        <v>6533</v>
      </c>
      <c r="G2757" s="95" t="s">
        <v>6533</v>
      </c>
      <c r="H2757" s="106">
        <v>5355.83654513889</v>
      </c>
      <c r="I2757" s="16">
        <v>5283.0023525470597</v>
      </c>
      <c r="J2757" s="94">
        <v>5355.83654513889</v>
      </c>
    </row>
    <row r="2758" spans="1:10" x14ac:dyDescent="0.2">
      <c r="A2758" s="6" t="s">
        <v>4229</v>
      </c>
      <c r="B2758" s="1" t="s">
        <v>12361</v>
      </c>
      <c r="C2758" s="95" t="s">
        <v>6377</v>
      </c>
      <c r="D2758" s="95" t="s">
        <v>12682</v>
      </c>
      <c r="E2758" s="95" t="s">
        <v>6647</v>
      </c>
      <c r="F2758" s="95" t="s">
        <v>6590</v>
      </c>
      <c r="G2758" s="95" t="s">
        <v>6590</v>
      </c>
      <c r="H2758" s="106">
        <v>5397.4166205752199</v>
      </c>
      <c r="I2758" s="16">
        <v>5361.2656690489603</v>
      </c>
      <c r="J2758" s="94">
        <v>5397.4166205752199</v>
      </c>
    </row>
    <row r="2759" spans="1:10" x14ac:dyDescent="0.2">
      <c r="A2759" s="6" t="s">
        <v>4377</v>
      </c>
      <c r="B2759" s="1" t="s">
        <v>9178</v>
      </c>
      <c r="C2759" s="95" t="s">
        <v>6377</v>
      </c>
      <c r="D2759" s="95" t="s">
        <v>12682</v>
      </c>
      <c r="E2759" s="95" t="s">
        <v>6647</v>
      </c>
      <c r="F2759" s="95" t="s">
        <v>6536</v>
      </c>
      <c r="G2759" s="95" t="s">
        <v>6536</v>
      </c>
      <c r="H2759" s="106">
        <v>5339.9352756076396</v>
      </c>
      <c r="I2759" s="16">
        <v>5407.9012686955602</v>
      </c>
      <c r="J2759" s="94">
        <v>5339.9352756076396</v>
      </c>
    </row>
    <row r="2760" spans="1:10" x14ac:dyDescent="0.2">
      <c r="A2760" s="6" t="s">
        <v>4230</v>
      </c>
      <c r="B2760" s="1" t="s">
        <v>9179</v>
      </c>
      <c r="C2760" s="95" t="s">
        <v>6377</v>
      </c>
      <c r="D2760" s="95" t="s">
        <v>12682</v>
      </c>
      <c r="E2760" s="95" t="s">
        <v>6647</v>
      </c>
      <c r="F2760" s="95" t="s">
        <v>6590</v>
      </c>
      <c r="G2760" s="95" t="s">
        <v>6590</v>
      </c>
      <c r="H2760" s="106">
        <v>5290.3346679687502</v>
      </c>
      <c r="I2760" s="16">
        <v>5361.2656690489603</v>
      </c>
      <c r="J2760" s="94">
        <v>5290.3346679687502</v>
      </c>
    </row>
    <row r="2761" spans="1:10" x14ac:dyDescent="0.2">
      <c r="A2761" s="6" t="s">
        <v>4213</v>
      </c>
      <c r="B2761" s="1" t="s">
        <v>9180</v>
      </c>
      <c r="C2761" s="95" t="s">
        <v>6377</v>
      </c>
      <c r="D2761" s="95" t="s">
        <v>12682</v>
      </c>
      <c r="E2761" s="95" t="s">
        <v>6647</v>
      </c>
      <c r="F2761" s="95" t="s">
        <v>6590</v>
      </c>
      <c r="G2761" s="95" t="s">
        <v>6590</v>
      </c>
      <c r="H2761" s="106">
        <v>5371.4766357421904</v>
      </c>
      <c r="I2761" s="16">
        <v>5361.2656690489603</v>
      </c>
      <c r="J2761" s="94">
        <v>5371.4766357421904</v>
      </c>
    </row>
    <row r="2762" spans="1:10" x14ac:dyDescent="0.2">
      <c r="A2762" s="6" t="s">
        <v>4389</v>
      </c>
      <c r="B2762" s="1" t="s">
        <v>9181</v>
      </c>
      <c r="C2762" s="95" t="s">
        <v>6377</v>
      </c>
      <c r="D2762" s="95" t="s">
        <v>12682</v>
      </c>
      <c r="E2762" s="95" t="s">
        <v>6647</v>
      </c>
      <c r="F2762" s="95" t="s">
        <v>6536</v>
      </c>
      <c r="G2762" s="95" t="s">
        <v>6536</v>
      </c>
      <c r="H2762" s="106">
        <v>5414.6448548446697</v>
      </c>
      <c r="I2762" s="16">
        <v>5407.9012686955602</v>
      </c>
      <c r="J2762" s="94">
        <v>5414.6448548446697</v>
      </c>
    </row>
    <row r="2763" spans="1:10" x14ac:dyDescent="0.2">
      <c r="A2763" s="6" t="s">
        <v>4232</v>
      </c>
      <c r="B2763" s="1" t="s">
        <v>9182</v>
      </c>
      <c r="C2763" s="95" t="s">
        <v>6377</v>
      </c>
      <c r="D2763" s="95" t="s">
        <v>12682</v>
      </c>
      <c r="E2763" s="95" t="s">
        <v>6647</v>
      </c>
      <c r="F2763" s="95" t="s">
        <v>6590</v>
      </c>
      <c r="G2763" s="95" t="s">
        <v>6590</v>
      </c>
      <c r="H2763" s="106">
        <v>5492.1247430098701</v>
      </c>
      <c r="I2763" s="16">
        <v>5361.2656690489603</v>
      </c>
      <c r="J2763" s="94">
        <v>5492.1247430098701</v>
      </c>
    </row>
    <row r="2764" spans="1:10" x14ac:dyDescent="0.2">
      <c r="A2764" s="6" t="s">
        <v>4219</v>
      </c>
      <c r="B2764" s="1" t="s">
        <v>9183</v>
      </c>
      <c r="C2764" s="95" t="s">
        <v>6377</v>
      </c>
      <c r="D2764" s="95" t="s">
        <v>12682</v>
      </c>
      <c r="E2764" s="95" t="s">
        <v>6647</v>
      </c>
      <c r="F2764" s="95" t="s">
        <v>6590</v>
      </c>
      <c r="G2764" s="95" t="s">
        <v>6590</v>
      </c>
      <c r="H2764" s="106">
        <v>5523.3261274857996</v>
      </c>
      <c r="I2764" s="16">
        <v>5361.2656690489603</v>
      </c>
      <c r="J2764" s="94">
        <v>5523.3261274857996</v>
      </c>
    </row>
    <row r="2765" spans="1:10" x14ac:dyDescent="0.2">
      <c r="A2765" s="6" t="s">
        <v>4235</v>
      </c>
      <c r="B2765" s="1" t="s">
        <v>9184</v>
      </c>
      <c r="C2765" s="95" t="s">
        <v>6377</v>
      </c>
      <c r="D2765" s="95" t="s">
        <v>12682</v>
      </c>
      <c r="E2765" s="95" t="s">
        <v>6647</v>
      </c>
      <c r="F2765" s="95" t="s">
        <v>6590</v>
      </c>
      <c r="G2765" s="95" t="s">
        <v>6590</v>
      </c>
      <c r="H2765" s="106">
        <v>5160.7587890625</v>
      </c>
      <c r="I2765" s="16">
        <v>5361.2656690489603</v>
      </c>
      <c r="J2765" s="94">
        <v>5160.7587890625</v>
      </c>
    </row>
    <row r="2766" spans="1:10" x14ac:dyDescent="0.2">
      <c r="A2766" s="6" t="s">
        <v>4217</v>
      </c>
      <c r="B2766" s="1" t="s">
        <v>9185</v>
      </c>
      <c r="C2766" s="95" t="s">
        <v>6377</v>
      </c>
      <c r="D2766" s="95" t="s">
        <v>12682</v>
      </c>
      <c r="E2766" s="95" t="s">
        <v>6647</v>
      </c>
      <c r="F2766" s="95" t="s">
        <v>6590</v>
      </c>
      <c r="G2766" s="95" t="s">
        <v>6590</v>
      </c>
      <c r="H2766" s="106">
        <v>5333.4268798828098</v>
      </c>
      <c r="I2766" s="16">
        <v>5361.2656690489603</v>
      </c>
      <c r="J2766" s="94">
        <v>5333.4268798828098</v>
      </c>
    </row>
    <row r="2767" spans="1:10" x14ac:dyDescent="0.2">
      <c r="A2767" s="6" t="s">
        <v>4493</v>
      </c>
      <c r="B2767" s="1" t="s">
        <v>9186</v>
      </c>
      <c r="C2767" s="95" t="s">
        <v>6480</v>
      </c>
      <c r="D2767" s="95" t="s">
        <v>6480</v>
      </c>
      <c r="E2767" s="95" t="s">
        <v>6647</v>
      </c>
      <c r="F2767" s="95" t="s">
        <v>6488</v>
      </c>
      <c r="G2767" s="95" t="s">
        <v>6488</v>
      </c>
      <c r="H2767" s="106">
        <v>5287.4343559451199</v>
      </c>
      <c r="I2767" s="16">
        <v>5320.2900721120996</v>
      </c>
      <c r="J2767" s="94">
        <v>5287.4343559451199</v>
      </c>
    </row>
    <row r="2768" spans="1:10" x14ac:dyDescent="0.2">
      <c r="A2768" s="6" t="s">
        <v>4341</v>
      </c>
      <c r="B2768" s="1" t="s">
        <v>12362</v>
      </c>
      <c r="C2768" s="95" t="s">
        <v>6480</v>
      </c>
      <c r="D2768" s="95" t="s">
        <v>6480</v>
      </c>
      <c r="E2768" s="95" t="s">
        <v>6647</v>
      </c>
      <c r="F2768" s="95" t="s">
        <v>6489</v>
      </c>
      <c r="G2768" s="95" t="s">
        <v>6489</v>
      </c>
      <c r="H2768" s="106">
        <v>5396.2811791805798</v>
      </c>
      <c r="I2768" s="16">
        <v>5399.2703732824803</v>
      </c>
      <c r="J2768" s="94">
        <v>5396.2811791805798</v>
      </c>
    </row>
    <row r="2769" spans="1:10" x14ac:dyDescent="0.2">
      <c r="A2769" s="6" t="s">
        <v>4502</v>
      </c>
      <c r="B2769" s="1" t="s">
        <v>9187</v>
      </c>
      <c r="C2769" s="95" t="s">
        <v>6480</v>
      </c>
      <c r="D2769" s="95" t="s">
        <v>6480</v>
      </c>
      <c r="E2769" s="95" t="s">
        <v>6647</v>
      </c>
      <c r="F2769" s="95" t="s">
        <v>6484</v>
      </c>
      <c r="G2769" s="95" t="s">
        <v>6484</v>
      </c>
      <c r="H2769" s="106">
        <v>5253.3148148148102</v>
      </c>
      <c r="I2769" s="16">
        <v>5352.2383163433196</v>
      </c>
      <c r="J2769" s="94">
        <v>5253.3148148148102</v>
      </c>
    </row>
    <row r="2770" spans="1:10" x14ac:dyDescent="0.2">
      <c r="A2770" s="6" t="s">
        <v>6020</v>
      </c>
      <c r="B2770" s="1" t="s">
        <v>9188</v>
      </c>
      <c r="C2770" s="95" t="s">
        <v>6480</v>
      </c>
      <c r="D2770" s="95" t="s">
        <v>6480</v>
      </c>
      <c r="E2770" s="95" t="s">
        <v>6647</v>
      </c>
      <c r="F2770" s="95" t="s">
        <v>6485</v>
      </c>
      <c r="G2770" s="95" t="s">
        <v>6485</v>
      </c>
      <c r="H2770" s="106">
        <v>5261.7367168537603</v>
      </c>
      <c r="I2770" s="16">
        <v>5308.8533157924803</v>
      </c>
      <c r="J2770" s="94">
        <v>5261.7367168537603</v>
      </c>
    </row>
    <row r="2771" spans="1:10" x14ac:dyDescent="0.2">
      <c r="A2771" s="6" t="s">
        <v>4403</v>
      </c>
      <c r="B2771" s="1" t="s">
        <v>9189</v>
      </c>
      <c r="C2771" s="95" t="s">
        <v>6480</v>
      </c>
      <c r="D2771" s="95" t="s">
        <v>6480</v>
      </c>
      <c r="E2771" s="95" t="s">
        <v>6647</v>
      </c>
      <c r="F2771" s="95" t="s">
        <v>6599</v>
      </c>
      <c r="G2771" s="95" t="s">
        <v>6599</v>
      </c>
      <c r="H2771" s="106">
        <v>5405.3616744060901</v>
      </c>
      <c r="I2771" s="16">
        <v>5372.5938534896204</v>
      </c>
      <c r="J2771" s="94">
        <v>5405.3616744060901</v>
      </c>
    </row>
    <row r="2772" spans="1:10" x14ac:dyDescent="0.2">
      <c r="A2772" s="6" t="s">
        <v>4492</v>
      </c>
      <c r="B2772" s="1" t="s">
        <v>9190</v>
      </c>
      <c r="C2772" s="95" t="s">
        <v>6480</v>
      </c>
      <c r="D2772" s="95" t="s">
        <v>6480</v>
      </c>
      <c r="E2772" s="95" t="s">
        <v>6647</v>
      </c>
      <c r="F2772" s="95" t="s">
        <v>6488</v>
      </c>
      <c r="G2772" s="95" t="s">
        <v>6488</v>
      </c>
      <c r="H2772" s="106">
        <v>5311.4387147484804</v>
      </c>
      <c r="I2772" s="16">
        <v>5320.2900721120996</v>
      </c>
      <c r="J2772" s="94">
        <v>5311.4387147484804</v>
      </c>
    </row>
    <row r="2773" spans="1:10" x14ac:dyDescent="0.2">
      <c r="A2773" s="6" t="s">
        <v>6039</v>
      </c>
      <c r="B2773" s="1" t="s">
        <v>7086</v>
      </c>
      <c r="C2773" s="95" t="s">
        <v>6480</v>
      </c>
      <c r="D2773" s="95" t="s">
        <v>6480</v>
      </c>
      <c r="E2773" s="95" t="s">
        <v>6647</v>
      </c>
      <c r="F2773" s="95" t="s">
        <v>6479</v>
      </c>
      <c r="G2773" s="95" t="s">
        <v>6479</v>
      </c>
      <c r="H2773" s="106">
        <v>5186.5261230468795</v>
      </c>
      <c r="I2773" s="16">
        <v>5261.9246821530396</v>
      </c>
      <c r="J2773" s="94">
        <v>5186.5261230468795</v>
      </c>
    </row>
    <row r="2774" spans="1:10" x14ac:dyDescent="0.2">
      <c r="A2774" s="6" t="s">
        <v>4506</v>
      </c>
      <c r="B2774" s="1" t="s">
        <v>9191</v>
      </c>
      <c r="C2774" s="95" t="s">
        <v>6480</v>
      </c>
      <c r="D2774" s="95" t="s">
        <v>6480</v>
      </c>
      <c r="E2774" s="95" t="s">
        <v>6647</v>
      </c>
      <c r="F2774" s="95" t="s">
        <v>6484</v>
      </c>
      <c r="G2774" s="95" t="s">
        <v>6484</v>
      </c>
      <c r="H2774" s="106">
        <v>5235.3431678185098</v>
      </c>
      <c r="I2774" s="16">
        <v>5352.2383163433196</v>
      </c>
      <c r="J2774" s="94">
        <v>5235.3431678185098</v>
      </c>
    </row>
    <row r="2775" spans="1:10" x14ac:dyDescent="0.2">
      <c r="A2775" s="6" t="s">
        <v>6032</v>
      </c>
      <c r="B2775" s="1" t="s">
        <v>9192</v>
      </c>
      <c r="C2775" s="95" t="s">
        <v>6480</v>
      </c>
      <c r="D2775" s="95" t="s">
        <v>6480</v>
      </c>
      <c r="E2775" s="95" t="s">
        <v>6647</v>
      </c>
      <c r="F2775" s="95" t="s">
        <v>6485</v>
      </c>
      <c r="G2775" s="95" t="s">
        <v>6485</v>
      </c>
      <c r="H2775" s="106">
        <v>5353.1960553552399</v>
      </c>
      <c r="I2775" s="16">
        <v>5308.8533157924803</v>
      </c>
      <c r="J2775" s="94">
        <v>5353.1960553552399</v>
      </c>
    </row>
    <row r="2776" spans="1:10" x14ac:dyDescent="0.2">
      <c r="A2776" s="6" t="s">
        <v>4541</v>
      </c>
      <c r="B2776" s="1" t="s">
        <v>9193</v>
      </c>
      <c r="C2776" s="95" t="s">
        <v>6480</v>
      </c>
      <c r="D2776" s="95" t="s">
        <v>6480</v>
      </c>
      <c r="E2776" s="95" t="s">
        <v>6647</v>
      </c>
      <c r="F2776" s="95" t="s">
        <v>6482</v>
      </c>
      <c r="G2776" s="95" t="s">
        <v>6482</v>
      </c>
      <c r="H2776" s="106">
        <v>5453.6663707386397</v>
      </c>
      <c r="I2776" s="16">
        <v>5398.3674510234096</v>
      </c>
      <c r="J2776" s="94">
        <v>5453.6663707386397</v>
      </c>
    </row>
    <row r="2777" spans="1:10" x14ac:dyDescent="0.2">
      <c r="A2777" s="6" t="s">
        <v>4338</v>
      </c>
      <c r="B2777" s="1" t="s">
        <v>9194</v>
      </c>
      <c r="C2777" s="95" t="s">
        <v>6480</v>
      </c>
      <c r="D2777" s="95" t="s">
        <v>6480</v>
      </c>
      <c r="E2777" s="95" t="s">
        <v>6647</v>
      </c>
      <c r="F2777" s="95" t="s">
        <v>6487</v>
      </c>
      <c r="G2777" s="95" t="s">
        <v>6487</v>
      </c>
      <c r="H2777" s="106">
        <v>5340.3008121183502</v>
      </c>
      <c r="I2777" s="16">
        <v>5373.0280509302202</v>
      </c>
      <c r="J2777" s="94">
        <v>5340.3008121183502</v>
      </c>
    </row>
    <row r="2778" spans="1:10" x14ac:dyDescent="0.2">
      <c r="A2778" s="6" t="s">
        <v>6002</v>
      </c>
      <c r="B2778" s="1" t="s">
        <v>9195</v>
      </c>
      <c r="C2778" s="95" t="s">
        <v>6480</v>
      </c>
      <c r="D2778" s="95" t="s">
        <v>6480</v>
      </c>
      <c r="E2778" s="95" t="s">
        <v>6647</v>
      </c>
      <c r="F2778" s="95" t="s">
        <v>6479</v>
      </c>
      <c r="G2778" s="95" t="s">
        <v>6479</v>
      </c>
      <c r="H2778" s="106">
        <v>5234.3478727045704</v>
      </c>
      <c r="I2778" s="16">
        <v>5261.9246821530396</v>
      </c>
      <c r="J2778" s="94">
        <v>5234.3478727045704</v>
      </c>
    </row>
    <row r="2779" spans="1:10" x14ac:dyDescent="0.2">
      <c r="A2779" s="6" t="s">
        <v>4520</v>
      </c>
      <c r="B2779" s="1" t="s">
        <v>9196</v>
      </c>
      <c r="C2779" s="95" t="s">
        <v>6480</v>
      </c>
      <c r="D2779" s="95" t="s">
        <v>6480</v>
      </c>
      <c r="E2779" s="95" t="s">
        <v>6647</v>
      </c>
      <c r="F2779" s="95" t="s">
        <v>6483</v>
      </c>
      <c r="G2779" s="95" t="s">
        <v>6483</v>
      </c>
      <c r="H2779" s="106">
        <v>5242.9285314223298</v>
      </c>
      <c r="I2779" s="16">
        <v>5300.4339248321203</v>
      </c>
      <c r="J2779" s="94">
        <v>5242.9285314223298</v>
      </c>
    </row>
    <row r="2780" spans="1:10" x14ac:dyDescent="0.2">
      <c r="A2780" s="6" t="s">
        <v>6018</v>
      </c>
      <c r="B2780" s="1" t="s">
        <v>12736</v>
      </c>
      <c r="C2780" s="95" t="s">
        <v>6480</v>
      </c>
      <c r="D2780" s="95" t="s">
        <v>6480</v>
      </c>
      <c r="E2780" s="95" t="s">
        <v>6647</v>
      </c>
      <c r="F2780" s="95" t="s">
        <v>6486</v>
      </c>
      <c r="G2780" s="95" t="s">
        <v>6486</v>
      </c>
      <c r="H2780" s="106">
        <v>5194.2333922173602</v>
      </c>
      <c r="I2780" s="16">
        <v>5269.9452062927003</v>
      </c>
      <c r="J2780" s="94">
        <v>5194.2333922173602</v>
      </c>
    </row>
    <row r="2781" spans="1:10" x14ac:dyDescent="0.2">
      <c r="A2781" s="6" t="s">
        <v>6014</v>
      </c>
      <c r="B2781" s="1" t="s">
        <v>12363</v>
      </c>
      <c r="C2781" s="95" t="s">
        <v>6480</v>
      </c>
      <c r="D2781" s="95" t="s">
        <v>6480</v>
      </c>
      <c r="E2781" s="95" t="s">
        <v>6647</v>
      </c>
      <c r="F2781" s="95" t="s">
        <v>6479</v>
      </c>
      <c r="G2781" s="95" t="s">
        <v>6479</v>
      </c>
      <c r="H2781" s="106">
        <v>5258.2668764228101</v>
      </c>
      <c r="I2781" s="16">
        <v>5261.9246821530396</v>
      </c>
      <c r="J2781" s="94">
        <v>5258.2668764228101</v>
      </c>
    </row>
    <row r="2782" spans="1:10" x14ac:dyDescent="0.2">
      <c r="A2782" s="6" t="s">
        <v>4523</v>
      </c>
      <c r="B2782" s="1" t="s">
        <v>9197</v>
      </c>
      <c r="C2782" s="95" t="s">
        <v>6480</v>
      </c>
      <c r="D2782" s="95" t="s">
        <v>6480</v>
      </c>
      <c r="E2782" s="95" t="s">
        <v>6647</v>
      </c>
      <c r="F2782" s="95" t="s">
        <v>6483</v>
      </c>
      <c r="G2782" s="95" t="s">
        <v>6483</v>
      </c>
      <c r="H2782" s="106">
        <v>5218.2169020432702</v>
      </c>
      <c r="I2782" s="16">
        <v>5300.4339248321203</v>
      </c>
      <c r="J2782" s="94">
        <v>5218.2169020432702</v>
      </c>
    </row>
    <row r="2783" spans="1:10" x14ac:dyDescent="0.2">
      <c r="A2783" s="6" t="s">
        <v>4237</v>
      </c>
      <c r="B2783" s="1" t="s">
        <v>9198</v>
      </c>
      <c r="C2783" s="95" t="s">
        <v>6480</v>
      </c>
      <c r="D2783" s="95" t="s">
        <v>6480</v>
      </c>
      <c r="E2783" s="95" t="s">
        <v>6647</v>
      </c>
      <c r="F2783" s="95" t="s">
        <v>6483</v>
      </c>
      <c r="G2783" s="95" t="s">
        <v>6483</v>
      </c>
      <c r="H2783" s="106">
        <v>5373.9480884693303</v>
      </c>
      <c r="I2783" s="16">
        <v>5300.4339248321203</v>
      </c>
      <c r="J2783" s="94">
        <v>5373.9480884693303</v>
      </c>
    </row>
    <row r="2784" spans="1:10" x14ac:dyDescent="0.2">
      <c r="A2784" s="6" t="s">
        <v>4333</v>
      </c>
      <c r="B2784" s="1" t="s">
        <v>12364</v>
      </c>
      <c r="C2784" s="95" t="s">
        <v>6480</v>
      </c>
      <c r="D2784" s="95" t="s">
        <v>6480</v>
      </c>
      <c r="E2784" s="95" t="s">
        <v>6647</v>
      </c>
      <c r="F2784" s="95" t="s">
        <v>6485</v>
      </c>
      <c r="G2784" s="95" t="s">
        <v>6485</v>
      </c>
      <c r="H2784" s="106">
        <v>5384.0058444656497</v>
      </c>
      <c r="I2784" s="16">
        <v>5308.8533157924803</v>
      </c>
      <c r="J2784" s="94">
        <v>5384.0058444656497</v>
      </c>
    </row>
    <row r="2785" spans="1:10" x14ac:dyDescent="0.2">
      <c r="A2785" s="6" t="s">
        <v>5997</v>
      </c>
      <c r="B2785" s="1" t="s">
        <v>9200</v>
      </c>
      <c r="C2785" s="95" t="s">
        <v>6480</v>
      </c>
      <c r="D2785" s="95" t="s">
        <v>6480</v>
      </c>
      <c r="E2785" s="95" t="s">
        <v>6647</v>
      </c>
      <c r="F2785" s="95" t="s">
        <v>6486</v>
      </c>
      <c r="G2785" s="95" t="s">
        <v>6486</v>
      </c>
      <c r="H2785" s="106">
        <v>5249.71845407197</v>
      </c>
      <c r="I2785" s="16">
        <v>5269.9452062927003</v>
      </c>
      <c r="J2785" s="94">
        <v>5249.71845407197</v>
      </c>
    </row>
    <row r="2786" spans="1:10" x14ac:dyDescent="0.2">
      <c r="A2786" s="6" t="s">
        <v>4332</v>
      </c>
      <c r="B2786" s="1" t="s">
        <v>9201</v>
      </c>
      <c r="C2786" s="95" t="s">
        <v>6480</v>
      </c>
      <c r="D2786" s="95" t="s">
        <v>6480</v>
      </c>
      <c r="E2786" s="95" t="s">
        <v>6647</v>
      </c>
      <c r="F2786" s="95" t="s">
        <v>6487</v>
      </c>
      <c r="G2786" s="95" t="s">
        <v>6487</v>
      </c>
      <c r="H2786" s="106">
        <v>5402.6621894836398</v>
      </c>
      <c r="I2786" s="16">
        <v>5373.0280509302202</v>
      </c>
      <c r="J2786" s="94">
        <v>5402.6621894836398</v>
      </c>
    </row>
    <row r="2787" spans="1:10" x14ac:dyDescent="0.2">
      <c r="A2787" s="6" t="s">
        <v>4518</v>
      </c>
      <c r="B2787" s="1" t="s">
        <v>9202</v>
      </c>
      <c r="C2787" s="95" t="s">
        <v>6480</v>
      </c>
      <c r="D2787" s="95" t="s">
        <v>6480</v>
      </c>
      <c r="E2787" s="95" t="s">
        <v>6647</v>
      </c>
      <c r="F2787" s="95" t="s">
        <v>6483</v>
      </c>
      <c r="G2787" s="95" t="s">
        <v>6483</v>
      </c>
      <c r="H2787" s="106">
        <v>5297.8232840401797</v>
      </c>
      <c r="I2787" s="16">
        <v>5300.4339248321203</v>
      </c>
      <c r="J2787" s="94">
        <v>5297.8232840401797</v>
      </c>
    </row>
    <row r="2788" spans="1:10" x14ac:dyDescent="0.2">
      <c r="A2788" s="6" t="s">
        <v>4494</v>
      </c>
      <c r="B2788" s="1" t="s">
        <v>9203</v>
      </c>
      <c r="C2788" s="95" t="s">
        <v>6480</v>
      </c>
      <c r="D2788" s="95" t="s">
        <v>6480</v>
      </c>
      <c r="E2788" s="95" t="s">
        <v>6647</v>
      </c>
      <c r="F2788" s="95" t="s">
        <v>6488</v>
      </c>
      <c r="G2788" s="95" t="s">
        <v>6488</v>
      </c>
      <c r="H2788" s="106">
        <v>5311.50428235853</v>
      </c>
      <c r="I2788" s="16">
        <v>5320.2900721120996</v>
      </c>
      <c r="J2788" s="94">
        <v>5311.50428235853</v>
      </c>
    </row>
    <row r="2789" spans="1:10" x14ac:dyDescent="0.2">
      <c r="A2789" s="6" t="s">
        <v>6008</v>
      </c>
      <c r="B2789" s="1" t="s">
        <v>9204</v>
      </c>
      <c r="C2789" s="95" t="s">
        <v>6480</v>
      </c>
      <c r="D2789" s="95" t="s">
        <v>6480</v>
      </c>
      <c r="E2789" s="95" t="s">
        <v>6647</v>
      </c>
      <c r="F2789" s="95" t="s">
        <v>6481</v>
      </c>
      <c r="G2789" s="95" t="s">
        <v>6481</v>
      </c>
      <c r="H2789" s="106">
        <v>5272.3119211098601</v>
      </c>
      <c r="I2789" s="16">
        <v>5253.1952309878998</v>
      </c>
      <c r="J2789" s="94">
        <v>5272.3119211098601</v>
      </c>
    </row>
    <row r="2790" spans="1:10" x14ac:dyDescent="0.2">
      <c r="A2790" s="6" t="s">
        <v>4489</v>
      </c>
      <c r="B2790" s="1" t="s">
        <v>9205</v>
      </c>
      <c r="C2790" s="95" t="s">
        <v>6480</v>
      </c>
      <c r="D2790" s="95" t="s">
        <v>6480</v>
      </c>
      <c r="E2790" s="95" t="s">
        <v>6647</v>
      </c>
      <c r="F2790" s="95" t="s">
        <v>6488</v>
      </c>
      <c r="G2790" s="95" t="s">
        <v>6488</v>
      </c>
      <c r="H2790" s="106">
        <v>5380.0996171255001</v>
      </c>
      <c r="I2790" s="16">
        <v>5320.2900721120996</v>
      </c>
      <c r="J2790" s="94">
        <v>5380.0996171255001</v>
      </c>
    </row>
    <row r="2791" spans="1:10" x14ac:dyDescent="0.2">
      <c r="A2791" s="6" t="s">
        <v>4245</v>
      </c>
      <c r="B2791" s="1" t="s">
        <v>9206</v>
      </c>
      <c r="C2791" s="95" t="s">
        <v>6480</v>
      </c>
      <c r="D2791" s="95" t="s">
        <v>6480</v>
      </c>
      <c r="E2791" s="95" t="s">
        <v>6647</v>
      </c>
      <c r="F2791" s="95" t="s">
        <v>6483</v>
      </c>
      <c r="G2791" s="95" t="s">
        <v>6483</v>
      </c>
      <c r="H2791" s="106">
        <v>5286.9128966039498</v>
      </c>
      <c r="I2791" s="16">
        <v>5300.4339248321203</v>
      </c>
      <c r="J2791" s="94">
        <v>5286.9128966039498</v>
      </c>
    </row>
    <row r="2792" spans="1:10" x14ac:dyDescent="0.2">
      <c r="A2792" s="6" t="s">
        <v>6007</v>
      </c>
      <c r="B2792" s="1" t="s">
        <v>9207</v>
      </c>
      <c r="C2792" s="95" t="s">
        <v>6480</v>
      </c>
      <c r="D2792" s="95" t="s">
        <v>6480</v>
      </c>
      <c r="E2792" s="95" t="s">
        <v>6647</v>
      </c>
      <c r="F2792" s="95" t="s">
        <v>6479</v>
      </c>
      <c r="G2792" s="95" t="s">
        <v>6479</v>
      </c>
      <c r="H2792" s="106">
        <v>5318.4866727941198</v>
      </c>
      <c r="I2792" s="16">
        <v>5261.9246821530396</v>
      </c>
      <c r="J2792" s="94">
        <v>5318.4866727941198</v>
      </c>
    </row>
    <row r="2793" spans="1:10" x14ac:dyDescent="0.2">
      <c r="A2793" s="6" t="s">
        <v>6001</v>
      </c>
      <c r="B2793" s="1" t="s">
        <v>9208</v>
      </c>
      <c r="C2793" s="95" t="s">
        <v>6480</v>
      </c>
      <c r="D2793" s="95" t="s">
        <v>6480</v>
      </c>
      <c r="E2793" s="95" t="s">
        <v>6647</v>
      </c>
      <c r="F2793" s="95" t="s">
        <v>6481</v>
      </c>
      <c r="G2793" s="95" t="s">
        <v>6481</v>
      </c>
      <c r="H2793" s="106">
        <v>5307.3586324055996</v>
      </c>
      <c r="I2793" s="16">
        <v>5253.1952309878998</v>
      </c>
      <c r="J2793" s="94">
        <v>5307.3586324055996</v>
      </c>
    </row>
    <row r="2794" spans="1:10" x14ac:dyDescent="0.2">
      <c r="A2794" s="6" t="s">
        <v>4322</v>
      </c>
      <c r="B2794" s="1" t="s">
        <v>9209</v>
      </c>
      <c r="C2794" s="95" t="s">
        <v>6480</v>
      </c>
      <c r="D2794" s="95" t="s">
        <v>6480</v>
      </c>
      <c r="E2794" s="95" t="s">
        <v>6647</v>
      </c>
      <c r="F2794" s="95" t="s">
        <v>6487</v>
      </c>
      <c r="G2794" s="95" t="s">
        <v>6487</v>
      </c>
      <c r="H2794" s="106">
        <v>5439.5062533291903</v>
      </c>
      <c r="I2794" s="16">
        <v>5373.0280509302202</v>
      </c>
      <c r="J2794" s="94">
        <v>5439.5062533291903</v>
      </c>
    </row>
    <row r="2795" spans="1:10" x14ac:dyDescent="0.2">
      <c r="A2795" s="6" t="s">
        <v>4538</v>
      </c>
      <c r="B2795" s="1" t="s">
        <v>9210</v>
      </c>
      <c r="C2795" s="95" t="s">
        <v>6480</v>
      </c>
      <c r="D2795" s="95" t="s">
        <v>6480</v>
      </c>
      <c r="E2795" s="95" t="s">
        <v>6647</v>
      </c>
      <c r="F2795" s="95" t="s">
        <v>6482</v>
      </c>
      <c r="G2795" s="95" t="s">
        <v>6482</v>
      </c>
      <c r="H2795" s="106">
        <v>5531.0653388444798</v>
      </c>
      <c r="I2795" s="16">
        <v>5398.3674510234096</v>
      </c>
      <c r="J2795" s="94">
        <v>5531.0653388444798</v>
      </c>
    </row>
    <row r="2796" spans="1:10" x14ac:dyDescent="0.2">
      <c r="A2796" s="6" t="s">
        <v>4336</v>
      </c>
      <c r="B2796" s="1" t="s">
        <v>9211</v>
      </c>
      <c r="C2796" s="95" t="s">
        <v>6480</v>
      </c>
      <c r="D2796" s="95" t="s">
        <v>6480</v>
      </c>
      <c r="E2796" s="95" t="s">
        <v>6647</v>
      </c>
      <c r="F2796" s="95" t="s">
        <v>6489</v>
      </c>
      <c r="G2796" s="95" t="s">
        <v>6489</v>
      </c>
      <c r="H2796" s="106">
        <v>5392.1363237359501</v>
      </c>
      <c r="I2796" s="16">
        <v>5399.2703732824803</v>
      </c>
      <c r="J2796" s="94">
        <v>5392.1363237359501</v>
      </c>
    </row>
    <row r="2797" spans="1:10" x14ac:dyDescent="0.2">
      <c r="A2797" s="6" t="s">
        <v>4204</v>
      </c>
      <c r="B2797" s="1" t="s">
        <v>9212</v>
      </c>
      <c r="C2797" s="95" t="s">
        <v>6480</v>
      </c>
      <c r="D2797" s="95" t="s">
        <v>6480</v>
      </c>
      <c r="E2797" s="95" t="s">
        <v>6647</v>
      </c>
      <c r="F2797" s="95" t="s">
        <v>6491</v>
      </c>
      <c r="G2797" s="95" t="s">
        <v>6491</v>
      </c>
      <c r="H2797" s="106">
        <v>5416.6617830602099</v>
      </c>
      <c r="I2797" s="16">
        <v>5298.5634444073903</v>
      </c>
      <c r="J2797" s="94">
        <v>5416.6617830602099</v>
      </c>
    </row>
    <row r="2798" spans="1:10" x14ac:dyDescent="0.2">
      <c r="A2798" s="6" t="s">
        <v>4398</v>
      </c>
      <c r="B2798" s="1" t="s">
        <v>9213</v>
      </c>
      <c r="C2798" s="95" t="s">
        <v>6480</v>
      </c>
      <c r="D2798" s="95" t="s">
        <v>6480</v>
      </c>
      <c r="E2798" s="95" t="s">
        <v>6647</v>
      </c>
      <c r="F2798" s="95" t="s">
        <v>6599</v>
      </c>
      <c r="G2798" s="95" t="s">
        <v>6599</v>
      </c>
      <c r="H2798" s="106">
        <v>5389.60492800878</v>
      </c>
      <c r="I2798" s="16">
        <v>5372.5938534896204</v>
      </c>
      <c r="J2798" s="94">
        <v>5389.60492800878</v>
      </c>
    </row>
    <row r="2799" spans="1:10" x14ac:dyDescent="0.2">
      <c r="A2799" s="6" t="s">
        <v>4533</v>
      </c>
      <c r="B2799" s="1" t="s">
        <v>7516</v>
      </c>
      <c r="C2799" s="95" t="s">
        <v>6480</v>
      </c>
      <c r="D2799" s="95" t="s">
        <v>6480</v>
      </c>
      <c r="E2799" s="95" t="s">
        <v>6647</v>
      </c>
      <c r="F2799" s="95" t="s">
        <v>6482</v>
      </c>
      <c r="G2799" s="95" t="s">
        <v>6482</v>
      </c>
      <c r="H2799" s="106">
        <v>5416.0474726359098</v>
      </c>
      <c r="I2799" s="16">
        <v>5398.3674510234096</v>
      </c>
      <c r="J2799" s="94">
        <v>5416.0474726359098</v>
      </c>
    </row>
    <row r="2800" spans="1:10" x14ac:dyDescent="0.2">
      <c r="A2800" s="6" t="s">
        <v>4198</v>
      </c>
      <c r="B2800" s="1" t="s">
        <v>9214</v>
      </c>
      <c r="C2800" s="95" t="s">
        <v>6480</v>
      </c>
      <c r="D2800" s="95" t="s">
        <v>6480</v>
      </c>
      <c r="E2800" s="95" t="s">
        <v>6647</v>
      </c>
      <c r="F2800" s="95" t="s">
        <v>6491</v>
      </c>
      <c r="G2800" s="95" t="s">
        <v>6491</v>
      </c>
      <c r="H2800" s="106">
        <v>5209.6561337425601</v>
      </c>
      <c r="I2800" s="16">
        <v>5298.5634444073903</v>
      </c>
      <c r="J2800" s="94">
        <v>5209.6561337425601</v>
      </c>
    </row>
    <row r="2801" spans="1:10" x14ac:dyDescent="0.2">
      <c r="A2801" s="6" t="s">
        <v>6036</v>
      </c>
      <c r="B2801" s="1" t="s">
        <v>9215</v>
      </c>
      <c r="C2801" s="95" t="s">
        <v>6480</v>
      </c>
      <c r="D2801" s="95" t="s">
        <v>6480</v>
      </c>
      <c r="E2801" s="95" t="s">
        <v>6647</v>
      </c>
      <c r="F2801" s="95" t="s">
        <v>6479</v>
      </c>
      <c r="G2801" s="95" t="s">
        <v>6479</v>
      </c>
      <c r="H2801" s="106">
        <v>5189.28564453125</v>
      </c>
      <c r="I2801" s="16">
        <v>5261.9246821530396</v>
      </c>
      <c r="J2801" s="94">
        <v>5189.28564453125</v>
      </c>
    </row>
    <row r="2802" spans="1:10" x14ac:dyDescent="0.2">
      <c r="A2802" s="6" t="s">
        <v>4342</v>
      </c>
      <c r="B2802" s="1" t="s">
        <v>12365</v>
      </c>
      <c r="C2802" s="95" t="s">
        <v>6480</v>
      </c>
      <c r="D2802" s="95" t="s">
        <v>6480</v>
      </c>
      <c r="E2802" s="95" t="s">
        <v>6647</v>
      </c>
      <c r="F2802" s="95" t="s">
        <v>6489</v>
      </c>
      <c r="G2802" s="95" t="s">
        <v>6489</v>
      </c>
      <c r="H2802" s="106">
        <v>5327.5472090871699</v>
      </c>
      <c r="I2802" s="16">
        <v>5399.2703732824803</v>
      </c>
      <c r="J2802" s="94">
        <v>5327.5472090871699</v>
      </c>
    </row>
    <row r="2803" spans="1:10" x14ac:dyDescent="0.2">
      <c r="A2803" s="6" t="s">
        <v>4519</v>
      </c>
      <c r="B2803" s="1" t="s">
        <v>9216</v>
      </c>
      <c r="C2803" s="95" t="s">
        <v>6480</v>
      </c>
      <c r="D2803" s="95" t="s">
        <v>6480</v>
      </c>
      <c r="E2803" s="95" t="s">
        <v>6647</v>
      </c>
      <c r="F2803" s="95" t="s">
        <v>6483</v>
      </c>
      <c r="G2803" s="95" t="s">
        <v>6483</v>
      </c>
      <c r="H2803" s="106">
        <v>5297.0813883463497</v>
      </c>
      <c r="I2803" s="16">
        <v>5300.4339248321203</v>
      </c>
      <c r="J2803" s="94">
        <v>5297.0813883463497</v>
      </c>
    </row>
    <row r="2804" spans="1:10" x14ac:dyDescent="0.2">
      <c r="A2804" s="6" t="s">
        <v>6025</v>
      </c>
      <c r="B2804" s="1" t="s">
        <v>9217</v>
      </c>
      <c r="C2804" s="95" t="s">
        <v>6480</v>
      </c>
      <c r="D2804" s="95" t="s">
        <v>6480</v>
      </c>
      <c r="E2804" s="95" t="s">
        <v>6647</v>
      </c>
      <c r="F2804" s="95" t="s">
        <v>6481</v>
      </c>
      <c r="G2804" s="95" t="s">
        <v>6481</v>
      </c>
      <c r="H2804" s="106">
        <v>5233.71720805921</v>
      </c>
      <c r="I2804" s="16">
        <v>5253.1952309878998</v>
      </c>
      <c r="J2804" s="94">
        <v>5233.71720805921</v>
      </c>
    </row>
    <row r="2805" spans="1:10" x14ac:dyDescent="0.2">
      <c r="A2805" s="6" t="s">
        <v>6015</v>
      </c>
      <c r="B2805" s="1" t="s">
        <v>9218</v>
      </c>
      <c r="C2805" s="95" t="s">
        <v>6480</v>
      </c>
      <c r="D2805" s="95" t="s">
        <v>6480</v>
      </c>
      <c r="E2805" s="95" t="s">
        <v>6647</v>
      </c>
      <c r="F2805" s="95" t="s">
        <v>6481</v>
      </c>
      <c r="G2805" s="95" t="s">
        <v>6481</v>
      </c>
      <c r="H2805" s="106">
        <v>5233.6672158277697</v>
      </c>
      <c r="I2805" s="16">
        <v>5253.1952309878998</v>
      </c>
      <c r="J2805" s="94">
        <v>5233.6672158277697</v>
      </c>
    </row>
    <row r="2806" spans="1:10" x14ac:dyDescent="0.2">
      <c r="A2806" s="6" t="s">
        <v>4249</v>
      </c>
      <c r="B2806" s="1" t="s">
        <v>9219</v>
      </c>
      <c r="C2806" s="95" t="s">
        <v>6480</v>
      </c>
      <c r="D2806" s="95" t="s">
        <v>6480</v>
      </c>
      <c r="E2806" s="95" t="s">
        <v>6647</v>
      </c>
      <c r="F2806" s="95" t="s">
        <v>6490</v>
      </c>
      <c r="G2806" s="95" t="s">
        <v>6490</v>
      </c>
      <c r="H2806" s="106">
        <v>5360.9621660786297</v>
      </c>
      <c r="I2806" s="16">
        <v>5314.7352299793001</v>
      </c>
      <c r="J2806" s="94">
        <v>5360.9621660786297</v>
      </c>
    </row>
    <row r="2807" spans="1:10" x14ac:dyDescent="0.2">
      <c r="A2807" s="6" t="s">
        <v>4331</v>
      </c>
      <c r="B2807" s="1" t="s">
        <v>9220</v>
      </c>
      <c r="C2807" s="95" t="s">
        <v>6480</v>
      </c>
      <c r="D2807" s="95" t="s">
        <v>6480</v>
      </c>
      <c r="E2807" s="95" t="s">
        <v>6647</v>
      </c>
      <c r="F2807" s="95" t="s">
        <v>6487</v>
      </c>
      <c r="G2807" s="95" t="s">
        <v>6487</v>
      </c>
      <c r="H2807" s="106">
        <v>5472.8840738932304</v>
      </c>
      <c r="I2807" s="16">
        <v>5373.0280509302202</v>
      </c>
      <c r="J2807" s="94">
        <v>5472.8840738932304</v>
      </c>
    </row>
    <row r="2808" spans="1:10" x14ac:dyDescent="0.2">
      <c r="A2808" s="6" t="s">
        <v>4247</v>
      </c>
      <c r="B2808" s="1" t="s">
        <v>9221</v>
      </c>
      <c r="C2808" s="95" t="s">
        <v>6480</v>
      </c>
      <c r="D2808" s="95" t="s">
        <v>6480</v>
      </c>
      <c r="E2808" s="95" t="s">
        <v>6647</v>
      </c>
      <c r="F2808" s="95" t="s">
        <v>6488</v>
      </c>
      <c r="G2808" s="95" t="s">
        <v>6488</v>
      </c>
      <c r="H2808" s="106">
        <v>5360.3912179129502</v>
      </c>
      <c r="I2808" s="16">
        <v>5320.2900721120996</v>
      </c>
      <c r="J2808" s="94">
        <v>5360.3912179129502</v>
      </c>
    </row>
    <row r="2809" spans="1:10" x14ac:dyDescent="0.2">
      <c r="A2809" s="6" t="s">
        <v>4535</v>
      </c>
      <c r="B2809" s="1" t="s">
        <v>9222</v>
      </c>
      <c r="C2809" s="95" t="s">
        <v>6480</v>
      </c>
      <c r="D2809" s="95" t="s">
        <v>6480</v>
      </c>
      <c r="E2809" s="95" t="s">
        <v>6647</v>
      </c>
      <c r="F2809" s="95" t="s">
        <v>6482</v>
      </c>
      <c r="G2809" s="95" t="s">
        <v>6482</v>
      </c>
      <c r="H2809" s="106">
        <v>5428.9592848557704</v>
      </c>
      <c r="I2809" s="16">
        <v>5398.3674510234096</v>
      </c>
      <c r="J2809" s="94">
        <v>5428.9592848557704</v>
      </c>
    </row>
    <row r="2810" spans="1:10" x14ac:dyDescent="0.2">
      <c r="A2810" s="6" t="s">
        <v>4539</v>
      </c>
      <c r="B2810" s="1" t="s">
        <v>9223</v>
      </c>
      <c r="C2810" s="95" t="s">
        <v>6480</v>
      </c>
      <c r="D2810" s="95" t="s">
        <v>6480</v>
      </c>
      <c r="E2810" s="95" t="s">
        <v>6647</v>
      </c>
      <c r="F2810" s="95" t="s">
        <v>6482</v>
      </c>
      <c r="G2810" s="95" t="s">
        <v>6482</v>
      </c>
      <c r="H2810" s="106">
        <v>5450.3456689453096</v>
      </c>
      <c r="I2810" s="16">
        <v>5398.3674510234096</v>
      </c>
      <c r="J2810" s="94">
        <v>5450.3456689453096</v>
      </c>
    </row>
    <row r="2811" spans="1:10" x14ac:dyDescent="0.2">
      <c r="A2811" s="6" t="s">
        <v>4323</v>
      </c>
      <c r="B2811" s="1" t="s">
        <v>9224</v>
      </c>
      <c r="C2811" s="95" t="s">
        <v>6480</v>
      </c>
      <c r="D2811" s="95" t="s">
        <v>6480</v>
      </c>
      <c r="E2811" s="95" t="s">
        <v>6647</v>
      </c>
      <c r="F2811" s="95" t="s">
        <v>6487</v>
      </c>
      <c r="G2811" s="95" t="s">
        <v>6487</v>
      </c>
      <c r="H2811" s="106">
        <v>5416.6341972976397</v>
      </c>
      <c r="I2811" s="16">
        <v>5373.0280509302202</v>
      </c>
      <c r="J2811" s="94">
        <v>5416.6341972976397</v>
      </c>
    </row>
    <row r="2812" spans="1:10" x14ac:dyDescent="0.2">
      <c r="A2812" s="6" t="s">
        <v>4504</v>
      </c>
      <c r="B2812" s="1" t="s">
        <v>7871</v>
      </c>
      <c r="C2812" s="95" t="s">
        <v>6480</v>
      </c>
      <c r="D2812" s="95" t="s">
        <v>6480</v>
      </c>
      <c r="E2812" s="95" t="s">
        <v>6647</v>
      </c>
      <c r="F2812" s="95" t="s">
        <v>6484</v>
      </c>
      <c r="G2812" s="95" t="s">
        <v>6484</v>
      </c>
      <c r="H2812" s="106">
        <v>5376.4654947916697</v>
      </c>
      <c r="I2812" s="16">
        <v>5352.2383163433196</v>
      </c>
      <c r="J2812" s="94">
        <v>5376.4654947916697</v>
      </c>
    </row>
    <row r="2813" spans="1:10" x14ac:dyDescent="0.2">
      <c r="A2813" s="6" t="s">
        <v>4236</v>
      </c>
      <c r="B2813" s="1" t="s">
        <v>9225</v>
      </c>
      <c r="C2813" s="95" t="s">
        <v>6480</v>
      </c>
      <c r="D2813" s="95" t="s">
        <v>6480</v>
      </c>
      <c r="E2813" s="95" t="s">
        <v>6647</v>
      </c>
      <c r="F2813" s="95" t="s">
        <v>6490</v>
      </c>
      <c r="G2813" s="95" t="s">
        <v>6490</v>
      </c>
      <c r="H2813" s="106">
        <v>5277.5756608829897</v>
      </c>
      <c r="I2813" s="16">
        <v>5314.7352299793001</v>
      </c>
      <c r="J2813" s="94">
        <v>5277.5756608829897</v>
      </c>
    </row>
    <row r="2814" spans="1:10" x14ac:dyDescent="0.2">
      <c r="A2814" s="6" t="s">
        <v>4340</v>
      </c>
      <c r="B2814" s="1" t="s">
        <v>9226</v>
      </c>
      <c r="C2814" s="95" t="s">
        <v>6480</v>
      </c>
      <c r="D2814" s="95" t="s">
        <v>6480</v>
      </c>
      <c r="E2814" s="95" t="s">
        <v>6647</v>
      </c>
      <c r="F2814" s="95" t="s">
        <v>6487</v>
      </c>
      <c r="G2814" s="95" t="s">
        <v>6487</v>
      </c>
      <c r="H2814" s="106">
        <v>5271.0117690142497</v>
      </c>
      <c r="I2814" s="16">
        <v>5373.0280509302202</v>
      </c>
      <c r="J2814" s="94">
        <v>5271.0117690142497</v>
      </c>
    </row>
    <row r="2815" spans="1:10" x14ac:dyDescent="0.2">
      <c r="A2815" s="6" t="s">
        <v>6045</v>
      </c>
      <c r="B2815" s="1" t="s">
        <v>9227</v>
      </c>
      <c r="C2815" s="95" t="s">
        <v>6480</v>
      </c>
      <c r="D2815" s="95" t="s">
        <v>6480</v>
      </c>
      <c r="E2815" s="95" t="s">
        <v>6647</v>
      </c>
      <c r="F2815" s="95" t="s">
        <v>6486</v>
      </c>
      <c r="G2815" s="95" t="s">
        <v>6486</v>
      </c>
      <c r="H2815" s="106">
        <v>5211.8326362002199</v>
      </c>
      <c r="I2815" s="16">
        <v>5269.9452062927003</v>
      </c>
      <c r="J2815" s="94">
        <v>5211.8326362002199</v>
      </c>
    </row>
    <row r="2816" spans="1:10" x14ac:dyDescent="0.2">
      <c r="A2816" s="6" t="s">
        <v>6006</v>
      </c>
      <c r="B2816" s="1" t="s">
        <v>9228</v>
      </c>
      <c r="C2816" s="95" t="s">
        <v>6480</v>
      </c>
      <c r="D2816" s="95" t="s">
        <v>6480</v>
      </c>
      <c r="E2816" s="95" t="s">
        <v>6647</v>
      </c>
      <c r="F2816" s="95" t="s">
        <v>6486</v>
      </c>
      <c r="G2816" s="95" t="s">
        <v>6486</v>
      </c>
      <c r="H2816" s="106">
        <v>5330.2881181824896</v>
      </c>
      <c r="I2816" s="16">
        <v>5269.9452062927003</v>
      </c>
      <c r="J2816" s="94">
        <v>5330.2881181824896</v>
      </c>
    </row>
    <row r="2817" spans="1:10" x14ac:dyDescent="0.2">
      <c r="A2817" s="6" t="s">
        <v>4399</v>
      </c>
      <c r="B2817" s="1" t="s">
        <v>9229</v>
      </c>
      <c r="C2817" s="95" t="s">
        <v>6480</v>
      </c>
      <c r="D2817" s="95" t="s">
        <v>6480</v>
      </c>
      <c r="E2817" s="95" t="s">
        <v>6647</v>
      </c>
      <c r="F2817" s="95" t="s">
        <v>6599</v>
      </c>
      <c r="G2817" s="95" t="s">
        <v>6599</v>
      </c>
      <c r="H2817" s="106">
        <v>5204.1323590959801</v>
      </c>
      <c r="I2817" s="16">
        <v>5372.5938534896204</v>
      </c>
      <c r="J2817" s="94">
        <v>5204.1323590959801</v>
      </c>
    </row>
    <row r="2818" spans="1:10" x14ac:dyDescent="0.2">
      <c r="A2818" s="6" t="s">
        <v>4531</v>
      </c>
      <c r="B2818" s="1" t="s">
        <v>7290</v>
      </c>
      <c r="C2818" s="95" t="s">
        <v>6480</v>
      </c>
      <c r="D2818" s="95" t="s">
        <v>6480</v>
      </c>
      <c r="E2818" s="95" t="s">
        <v>6647</v>
      </c>
      <c r="F2818" s="95" t="s">
        <v>6482</v>
      </c>
      <c r="G2818" s="95" t="s">
        <v>6482</v>
      </c>
      <c r="H2818" s="106">
        <v>5424.7342658547796</v>
      </c>
      <c r="I2818" s="16">
        <v>5398.3674510234096</v>
      </c>
      <c r="J2818" s="94">
        <v>5424.7342658547796</v>
      </c>
    </row>
    <row r="2819" spans="1:10" x14ac:dyDescent="0.2">
      <c r="A2819" s="6" t="s">
        <v>4195</v>
      </c>
      <c r="B2819" s="1" t="s">
        <v>9230</v>
      </c>
      <c r="C2819" s="95" t="s">
        <v>6480</v>
      </c>
      <c r="D2819" s="95" t="s">
        <v>6480</v>
      </c>
      <c r="E2819" s="95" t="s">
        <v>6647</v>
      </c>
      <c r="F2819" s="95" t="s">
        <v>6491</v>
      </c>
      <c r="G2819" s="95" t="s">
        <v>6491</v>
      </c>
      <c r="H2819" s="106">
        <v>5306.8756070196196</v>
      </c>
      <c r="I2819" s="16">
        <v>5298.5634444073903</v>
      </c>
      <c r="J2819" s="94">
        <v>5306.8756070196196</v>
      </c>
    </row>
    <row r="2820" spans="1:10" x14ac:dyDescent="0.2">
      <c r="A2820" s="6" t="s">
        <v>4241</v>
      </c>
      <c r="B2820" s="1" t="s">
        <v>9231</v>
      </c>
      <c r="C2820" s="95" t="s">
        <v>6480</v>
      </c>
      <c r="D2820" s="95" t="s">
        <v>6480</v>
      </c>
      <c r="E2820" s="95" t="s">
        <v>6647</v>
      </c>
      <c r="F2820" s="95" t="s">
        <v>6490</v>
      </c>
      <c r="G2820" s="95" t="s">
        <v>6490</v>
      </c>
      <c r="H2820" s="106">
        <v>5368.7812204071997</v>
      </c>
      <c r="I2820" s="16">
        <v>5314.7352299793001</v>
      </c>
      <c r="J2820" s="94">
        <v>5368.7812204071997</v>
      </c>
    </row>
    <row r="2821" spans="1:10" x14ac:dyDescent="0.2">
      <c r="A2821" s="6" t="s">
        <v>6031</v>
      </c>
      <c r="B2821" s="1" t="s">
        <v>9232</v>
      </c>
      <c r="C2821" s="95" t="s">
        <v>6480</v>
      </c>
      <c r="D2821" s="95" t="s">
        <v>6480</v>
      </c>
      <c r="E2821" s="95" t="s">
        <v>6647</v>
      </c>
      <c r="F2821" s="95" t="s">
        <v>6481</v>
      </c>
      <c r="G2821" s="95" t="s">
        <v>6481</v>
      </c>
      <c r="H2821" s="106">
        <v>5265.5847981770803</v>
      </c>
      <c r="I2821" s="16">
        <v>5253.1952309878998</v>
      </c>
      <c r="J2821" s="94">
        <v>5265.5847981770803</v>
      </c>
    </row>
    <row r="2822" spans="1:10" x14ac:dyDescent="0.2">
      <c r="A2822" s="6" t="s">
        <v>6033</v>
      </c>
      <c r="B2822" s="1" t="s">
        <v>9233</v>
      </c>
      <c r="C2822" s="95" t="s">
        <v>6480</v>
      </c>
      <c r="D2822" s="95" t="s">
        <v>6480</v>
      </c>
      <c r="E2822" s="95" t="s">
        <v>6647</v>
      </c>
      <c r="F2822" s="95" t="s">
        <v>6481</v>
      </c>
      <c r="G2822" s="95" t="s">
        <v>6481</v>
      </c>
      <c r="H2822" s="106">
        <v>5317.5520568374504</v>
      </c>
      <c r="I2822" s="16">
        <v>5253.1952309878998</v>
      </c>
      <c r="J2822" s="94">
        <v>5317.5520568374504</v>
      </c>
    </row>
    <row r="2823" spans="1:10" x14ac:dyDescent="0.2">
      <c r="A2823" s="6" t="s">
        <v>4495</v>
      </c>
      <c r="B2823" s="1" t="s">
        <v>7823</v>
      </c>
      <c r="C2823" s="95" t="s">
        <v>6480</v>
      </c>
      <c r="D2823" s="95" t="s">
        <v>6480</v>
      </c>
      <c r="E2823" s="95" t="s">
        <v>6647</v>
      </c>
      <c r="F2823" s="95" t="s">
        <v>6484</v>
      </c>
      <c r="G2823" s="95" t="s">
        <v>6484</v>
      </c>
      <c r="H2823" s="106">
        <v>5332.1525823419697</v>
      </c>
      <c r="I2823" s="16">
        <v>5352.2383163433196</v>
      </c>
      <c r="J2823" s="94">
        <v>5332.1525823419697</v>
      </c>
    </row>
    <row r="2824" spans="1:10" x14ac:dyDescent="0.2">
      <c r="A2824" s="6" t="s">
        <v>4199</v>
      </c>
      <c r="B2824" s="1" t="s">
        <v>9234</v>
      </c>
      <c r="C2824" s="95" t="s">
        <v>6480</v>
      </c>
      <c r="D2824" s="95" t="s">
        <v>6480</v>
      </c>
      <c r="E2824" s="95" t="s">
        <v>6647</v>
      </c>
      <c r="F2824" s="95" t="s">
        <v>6491</v>
      </c>
      <c r="G2824" s="95" t="s">
        <v>6491</v>
      </c>
      <c r="H2824" s="106">
        <v>5334.1834234193302</v>
      </c>
      <c r="I2824" s="16">
        <v>5298.5634444073903</v>
      </c>
      <c r="J2824" s="94">
        <v>5334.1834234193302</v>
      </c>
    </row>
    <row r="2825" spans="1:10" x14ac:dyDescent="0.2">
      <c r="A2825" s="6" t="s">
        <v>6023</v>
      </c>
      <c r="B2825" s="1" t="s">
        <v>9235</v>
      </c>
      <c r="C2825" s="95" t="s">
        <v>6480</v>
      </c>
      <c r="D2825" s="95" t="s">
        <v>6480</v>
      </c>
      <c r="E2825" s="95" t="s">
        <v>6647</v>
      </c>
      <c r="F2825" s="95" t="s">
        <v>6486</v>
      </c>
      <c r="G2825" s="95" t="s">
        <v>6486</v>
      </c>
      <c r="H2825" s="106">
        <v>5284.1045333678503</v>
      </c>
      <c r="I2825" s="16">
        <v>5269.9452062927003</v>
      </c>
      <c r="J2825" s="94">
        <v>5284.1045333678503</v>
      </c>
    </row>
    <row r="2826" spans="1:10" x14ac:dyDescent="0.2">
      <c r="A2826" s="6" t="s">
        <v>4244</v>
      </c>
      <c r="B2826" s="1" t="s">
        <v>9236</v>
      </c>
      <c r="C2826" s="95" t="s">
        <v>6480</v>
      </c>
      <c r="D2826" s="95" t="s">
        <v>6480</v>
      </c>
      <c r="E2826" s="95" t="s">
        <v>6647</v>
      </c>
      <c r="F2826" s="95" t="s">
        <v>6490</v>
      </c>
      <c r="G2826" s="95" t="s">
        <v>6490</v>
      </c>
      <c r="H2826" s="106">
        <v>5296.1760210309703</v>
      </c>
      <c r="I2826" s="16">
        <v>5314.7352299793001</v>
      </c>
      <c r="J2826" s="94">
        <v>5296.1760210309703</v>
      </c>
    </row>
    <row r="2827" spans="1:10" x14ac:dyDescent="0.2">
      <c r="A2827" s="6" t="s">
        <v>4497</v>
      </c>
      <c r="B2827" s="1" t="s">
        <v>9237</v>
      </c>
      <c r="C2827" s="95" t="s">
        <v>6480</v>
      </c>
      <c r="D2827" s="95" t="s">
        <v>6480</v>
      </c>
      <c r="E2827" s="95" t="s">
        <v>6647</v>
      </c>
      <c r="F2827" s="95" t="s">
        <v>6484</v>
      </c>
      <c r="G2827" s="95" t="s">
        <v>6484</v>
      </c>
      <c r="H2827" s="106">
        <v>5368.6291353202196</v>
      </c>
      <c r="I2827" s="16">
        <v>5352.2383163433196</v>
      </c>
      <c r="J2827" s="94">
        <v>5368.6291353202196</v>
      </c>
    </row>
    <row r="2828" spans="1:10" x14ac:dyDescent="0.2">
      <c r="A2828" s="6" t="s">
        <v>6011</v>
      </c>
      <c r="B2828" s="1" t="s">
        <v>9238</v>
      </c>
      <c r="C2828" s="95" t="s">
        <v>6480</v>
      </c>
      <c r="D2828" s="95" t="s">
        <v>6480</v>
      </c>
      <c r="E2828" s="95" t="s">
        <v>6647</v>
      </c>
      <c r="F2828" s="95" t="s">
        <v>6485</v>
      </c>
      <c r="G2828" s="95" t="s">
        <v>6485</v>
      </c>
      <c r="H2828" s="106">
        <v>5178.0839567364401</v>
      </c>
      <c r="I2828" s="16">
        <v>5308.8533157924803</v>
      </c>
      <c r="J2828" s="94">
        <v>5178.0839567364401</v>
      </c>
    </row>
    <row r="2829" spans="1:10" x14ac:dyDescent="0.2">
      <c r="A2829" s="6" t="s">
        <v>6040</v>
      </c>
      <c r="B2829" s="1" t="s">
        <v>9239</v>
      </c>
      <c r="C2829" s="95" t="s">
        <v>6480</v>
      </c>
      <c r="D2829" s="95" t="s">
        <v>6480</v>
      </c>
      <c r="E2829" s="95" t="s">
        <v>6647</v>
      </c>
      <c r="F2829" s="95" t="s">
        <v>6486</v>
      </c>
      <c r="G2829" s="95" t="s">
        <v>6486</v>
      </c>
      <c r="H2829" s="106">
        <v>5270.62938922385</v>
      </c>
      <c r="I2829" s="16">
        <v>5269.9452062927003</v>
      </c>
      <c r="J2829" s="94">
        <v>5270.62938922385</v>
      </c>
    </row>
    <row r="2830" spans="1:10" x14ac:dyDescent="0.2">
      <c r="A2830" s="6" t="s">
        <v>4200</v>
      </c>
      <c r="B2830" s="1" t="s">
        <v>9240</v>
      </c>
      <c r="C2830" s="95" t="s">
        <v>6480</v>
      </c>
      <c r="D2830" s="95" t="s">
        <v>6480</v>
      </c>
      <c r="E2830" s="95" t="s">
        <v>6647</v>
      </c>
      <c r="F2830" s="95" t="s">
        <v>6491</v>
      </c>
      <c r="G2830" s="95" t="s">
        <v>6491</v>
      </c>
      <c r="H2830" s="106">
        <v>5224.6295394059098</v>
      </c>
      <c r="I2830" s="16">
        <v>5298.5634444073903</v>
      </c>
      <c r="J2830" s="94">
        <v>5224.6295394059098</v>
      </c>
    </row>
    <row r="2831" spans="1:10" x14ac:dyDescent="0.2">
      <c r="A2831" s="6" t="s">
        <v>4422</v>
      </c>
      <c r="B2831" s="1" t="s">
        <v>9241</v>
      </c>
      <c r="C2831" s="95" t="s">
        <v>6480</v>
      </c>
      <c r="D2831" s="95" t="s">
        <v>6480</v>
      </c>
      <c r="E2831" s="95" t="s">
        <v>6647</v>
      </c>
      <c r="F2831" s="95" t="s">
        <v>6599</v>
      </c>
      <c r="G2831" s="95" t="s">
        <v>6599</v>
      </c>
      <c r="H2831" s="106">
        <v>5354.2371458490197</v>
      </c>
      <c r="I2831" s="16">
        <v>5372.5938534896204</v>
      </c>
      <c r="J2831" s="94">
        <v>5354.2371458490197</v>
      </c>
    </row>
    <row r="2832" spans="1:10" x14ac:dyDescent="0.2">
      <c r="A2832" s="6" t="s">
        <v>4325</v>
      </c>
      <c r="B2832" s="1" t="s">
        <v>9242</v>
      </c>
      <c r="C2832" s="95" t="s">
        <v>6480</v>
      </c>
      <c r="D2832" s="95" t="s">
        <v>6480</v>
      </c>
      <c r="E2832" s="95" t="s">
        <v>6647</v>
      </c>
      <c r="F2832" s="95" t="s">
        <v>6489</v>
      </c>
      <c r="G2832" s="95" t="s">
        <v>6489</v>
      </c>
      <c r="H2832" s="106">
        <v>5270.8573321906897</v>
      </c>
      <c r="I2832" s="16">
        <v>5399.2703732824803</v>
      </c>
      <c r="J2832" s="94">
        <v>5270.8573321906897</v>
      </c>
    </row>
    <row r="2833" spans="1:10" x14ac:dyDescent="0.2">
      <c r="A2833" s="6" t="s">
        <v>6046</v>
      </c>
      <c r="B2833" s="1" t="s">
        <v>9243</v>
      </c>
      <c r="C2833" s="95" t="s">
        <v>6480</v>
      </c>
      <c r="D2833" s="95" t="s">
        <v>6480</v>
      </c>
      <c r="E2833" s="95" t="s">
        <v>6647</v>
      </c>
      <c r="F2833" s="95" t="s">
        <v>6486</v>
      </c>
      <c r="G2833" s="95" t="s">
        <v>6486</v>
      </c>
      <c r="H2833" s="106">
        <v>5315.4957449776803</v>
      </c>
      <c r="I2833" s="16">
        <v>5269.9452062927003</v>
      </c>
      <c r="J2833" s="94">
        <v>5315.4957449776803</v>
      </c>
    </row>
    <row r="2834" spans="1:10" x14ac:dyDescent="0.2">
      <c r="A2834" s="6" t="s">
        <v>6000</v>
      </c>
      <c r="B2834" s="1" t="s">
        <v>9244</v>
      </c>
      <c r="C2834" s="95" t="s">
        <v>6480</v>
      </c>
      <c r="D2834" s="95" t="s">
        <v>6480</v>
      </c>
      <c r="E2834" s="95" t="s">
        <v>6647</v>
      </c>
      <c r="F2834" s="95" t="s">
        <v>6486</v>
      </c>
      <c r="G2834" s="95" t="s">
        <v>6486</v>
      </c>
      <c r="H2834" s="106">
        <v>5367.8442706534897</v>
      </c>
      <c r="I2834" s="16">
        <v>5269.9452062927003</v>
      </c>
      <c r="J2834" s="94">
        <v>5367.8442706534897</v>
      </c>
    </row>
    <row r="2835" spans="1:10" x14ac:dyDescent="0.2">
      <c r="A2835" s="6" t="s">
        <v>4411</v>
      </c>
      <c r="B2835" s="1" t="s">
        <v>9245</v>
      </c>
      <c r="C2835" s="95" t="s">
        <v>6480</v>
      </c>
      <c r="D2835" s="95" t="s">
        <v>6480</v>
      </c>
      <c r="E2835" s="95" t="s">
        <v>6647</v>
      </c>
      <c r="F2835" s="95" t="s">
        <v>6599</v>
      </c>
      <c r="G2835" s="95" t="s">
        <v>6599</v>
      </c>
      <c r="H2835" s="106">
        <v>5283.1358305431504</v>
      </c>
      <c r="I2835" s="16">
        <v>5372.5938534896204</v>
      </c>
      <c r="J2835" s="94">
        <v>5283.1358305431504</v>
      </c>
    </row>
    <row r="2836" spans="1:10" x14ac:dyDescent="0.2">
      <c r="A2836" s="6" t="s">
        <v>4537</v>
      </c>
      <c r="B2836" s="1" t="s">
        <v>9246</v>
      </c>
      <c r="C2836" s="95" t="s">
        <v>6480</v>
      </c>
      <c r="D2836" s="95" t="s">
        <v>6480</v>
      </c>
      <c r="E2836" s="95" t="s">
        <v>6647</v>
      </c>
      <c r="F2836" s="95" t="s">
        <v>6482</v>
      </c>
      <c r="G2836" s="95" t="s">
        <v>6482</v>
      </c>
      <c r="H2836" s="106">
        <v>5346.5976699657704</v>
      </c>
      <c r="I2836" s="16">
        <v>5398.3674510234096</v>
      </c>
      <c r="J2836" s="94">
        <v>5346.5976699657704</v>
      </c>
    </row>
    <row r="2837" spans="1:10" x14ac:dyDescent="0.2">
      <c r="A2837" s="6" t="s">
        <v>4412</v>
      </c>
      <c r="B2837" s="1" t="s">
        <v>6716</v>
      </c>
      <c r="C2837" s="95" t="s">
        <v>6480</v>
      </c>
      <c r="D2837" s="95" t="s">
        <v>6480</v>
      </c>
      <c r="E2837" s="95" t="s">
        <v>6647</v>
      </c>
      <c r="F2837" s="95" t="s">
        <v>6599</v>
      </c>
      <c r="G2837" s="95" t="s">
        <v>6599</v>
      </c>
      <c r="H2837" s="106">
        <v>5307.8255352551396</v>
      </c>
      <c r="I2837" s="16">
        <v>5372.5938534896204</v>
      </c>
      <c r="J2837" s="94">
        <v>5307.8255352551396</v>
      </c>
    </row>
    <row r="2838" spans="1:10" x14ac:dyDescent="0.2">
      <c r="A2838" s="6" t="s">
        <v>4540</v>
      </c>
      <c r="B2838" s="1" t="s">
        <v>9247</v>
      </c>
      <c r="C2838" s="95" t="s">
        <v>6480</v>
      </c>
      <c r="D2838" s="95" t="s">
        <v>6480</v>
      </c>
      <c r="E2838" s="95" t="s">
        <v>6647</v>
      </c>
      <c r="F2838" s="95" t="s">
        <v>6482</v>
      </c>
      <c r="G2838" s="95" t="s">
        <v>6482</v>
      </c>
      <c r="H2838" s="106">
        <v>5357.0113337590101</v>
      </c>
      <c r="I2838" s="16">
        <v>5398.3674510234096</v>
      </c>
      <c r="J2838" s="94">
        <v>5357.0113337590101</v>
      </c>
    </row>
    <row r="2839" spans="1:10" x14ac:dyDescent="0.2">
      <c r="A2839" s="6" t="s">
        <v>4401</v>
      </c>
      <c r="B2839" s="1" t="s">
        <v>9248</v>
      </c>
      <c r="C2839" s="95" t="s">
        <v>6480</v>
      </c>
      <c r="D2839" s="95" t="s">
        <v>6480</v>
      </c>
      <c r="E2839" s="95" t="s">
        <v>6647</v>
      </c>
      <c r="F2839" s="95" t="s">
        <v>6599</v>
      </c>
      <c r="G2839" s="95" t="s">
        <v>6599</v>
      </c>
      <c r="H2839" s="106">
        <v>5253.9420061383898</v>
      </c>
      <c r="I2839" s="16">
        <v>5372.5938534896204</v>
      </c>
      <c r="J2839" s="94">
        <v>5253.9420061383898</v>
      </c>
    </row>
    <row r="2840" spans="1:10" x14ac:dyDescent="0.2">
      <c r="A2840" s="6" t="s">
        <v>6035</v>
      </c>
      <c r="B2840" s="1" t="s">
        <v>9249</v>
      </c>
      <c r="C2840" s="95" t="s">
        <v>6480</v>
      </c>
      <c r="D2840" s="95" t="s">
        <v>6480</v>
      </c>
      <c r="E2840" s="95" t="s">
        <v>6647</v>
      </c>
      <c r="F2840" s="95" t="s">
        <v>6485</v>
      </c>
      <c r="G2840" s="95" t="s">
        <v>6485</v>
      </c>
      <c r="H2840" s="106">
        <v>5282.8797483582402</v>
      </c>
      <c r="I2840" s="16">
        <v>5308.8533157924803</v>
      </c>
      <c r="J2840" s="94">
        <v>5282.8797483582402</v>
      </c>
    </row>
    <row r="2841" spans="1:10" x14ac:dyDescent="0.2">
      <c r="A2841" s="6" t="s">
        <v>4500</v>
      </c>
      <c r="B2841" s="1" t="s">
        <v>9199</v>
      </c>
      <c r="C2841" s="95" t="s">
        <v>6480</v>
      </c>
      <c r="D2841" s="95" t="s">
        <v>6480</v>
      </c>
      <c r="E2841" s="95" t="s">
        <v>6647</v>
      </c>
      <c r="F2841" s="95" t="s">
        <v>6488</v>
      </c>
      <c r="G2841" s="95" t="s">
        <v>6488</v>
      </c>
      <c r="H2841" s="106">
        <v>5241.28183759269</v>
      </c>
      <c r="I2841" s="16">
        <v>5320.2900721120996</v>
      </c>
      <c r="J2841" s="94">
        <v>5241.28183759269</v>
      </c>
    </row>
    <row r="2842" spans="1:10" x14ac:dyDescent="0.2">
      <c r="A2842" s="6" t="s">
        <v>6024</v>
      </c>
      <c r="B2842" s="1" t="s">
        <v>9250</v>
      </c>
      <c r="C2842" s="95" t="s">
        <v>6480</v>
      </c>
      <c r="D2842" s="95" t="s">
        <v>6480</v>
      </c>
      <c r="E2842" s="95" t="s">
        <v>6647</v>
      </c>
      <c r="F2842" s="95" t="s">
        <v>6486</v>
      </c>
      <c r="G2842" s="95" t="s">
        <v>6486</v>
      </c>
      <c r="H2842" s="106">
        <v>5236.5221484374997</v>
      </c>
      <c r="I2842" s="16">
        <v>5269.9452062927003</v>
      </c>
      <c r="J2842" s="94">
        <v>5236.5221484374997</v>
      </c>
    </row>
    <row r="2843" spans="1:10" x14ac:dyDescent="0.2">
      <c r="A2843" s="6" t="s">
        <v>4426</v>
      </c>
      <c r="B2843" s="1" t="s">
        <v>9251</v>
      </c>
      <c r="C2843" s="95" t="s">
        <v>6480</v>
      </c>
      <c r="D2843" s="95" t="s">
        <v>6480</v>
      </c>
      <c r="E2843" s="95" t="s">
        <v>6647</v>
      </c>
      <c r="F2843" s="95" t="s">
        <v>6599</v>
      </c>
      <c r="G2843" s="95" t="s">
        <v>6599</v>
      </c>
      <c r="H2843" s="106">
        <v>5375.3419933784298</v>
      </c>
      <c r="I2843" s="16">
        <v>5372.5938534896204</v>
      </c>
      <c r="J2843" s="94">
        <v>5375.3419933784298</v>
      </c>
    </row>
    <row r="2844" spans="1:10" x14ac:dyDescent="0.2">
      <c r="A2844" s="6" t="s">
        <v>4196</v>
      </c>
      <c r="B2844" s="1" t="s">
        <v>9252</v>
      </c>
      <c r="C2844" s="95" t="s">
        <v>6480</v>
      </c>
      <c r="D2844" s="95" t="s">
        <v>6480</v>
      </c>
      <c r="E2844" s="95" t="s">
        <v>6647</v>
      </c>
      <c r="F2844" s="95" t="s">
        <v>6491</v>
      </c>
      <c r="G2844" s="95" t="s">
        <v>6491</v>
      </c>
      <c r="H2844" s="106">
        <v>5232.52360237419</v>
      </c>
      <c r="I2844" s="16">
        <v>5298.5634444073903</v>
      </c>
      <c r="J2844" s="94">
        <v>5232.52360237419</v>
      </c>
    </row>
    <row r="2845" spans="1:10" x14ac:dyDescent="0.2">
      <c r="A2845" s="6" t="s">
        <v>4248</v>
      </c>
      <c r="B2845" s="1" t="s">
        <v>9253</v>
      </c>
      <c r="C2845" s="95" t="s">
        <v>6480</v>
      </c>
      <c r="D2845" s="95" t="s">
        <v>6480</v>
      </c>
      <c r="E2845" s="95" t="s">
        <v>6647</v>
      </c>
      <c r="F2845" s="95" t="s">
        <v>6490</v>
      </c>
      <c r="G2845" s="95" t="s">
        <v>6490</v>
      </c>
      <c r="H2845" s="106">
        <v>5384.1773129111798</v>
      </c>
      <c r="I2845" s="16">
        <v>5314.7352299793001</v>
      </c>
      <c r="J2845" s="94">
        <v>5384.1773129111798</v>
      </c>
    </row>
    <row r="2846" spans="1:10" x14ac:dyDescent="0.2">
      <c r="A2846" s="6" t="s">
        <v>4509</v>
      </c>
      <c r="B2846" s="1" t="s">
        <v>7848</v>
      </c>
      <c r="C2846" s="95" t="s">
        <v>6480</v>
      </c>
      <c r="D2846" s="95" t="s">
        <v>6480</v>
      </c>
      <c r="E2846" s="95" t="s">
        <v>6647</v>
      </c>
      <c r="F2846" s="95" t="s">
        <v>6488</v>
      </c>
      <c r="G2846" s="95" t="s">
        <v>6488</v>
      </c>
      <c r="H2846" s="106">
        <v>5366.3769417696203</v>
      </c>
      <c r="I2846" s="16">
        <v>5320.2900721120996</v>
      </c>
      <c r="J2846" s="94">
        <v>5366.3769417696203</v>
      </c>
    </row>
    <row r="2847" spans="1:10" x14ac:dyDescent="0.2">
      <c r="A2847" s="6" t="s">
        <v>6017</v>
      </c>
      <c r="B2847" s="1" t="s">
        <v>9254</v>
      </c>
      <c r="C2847" s="95" t="s">
        <v>6480</v>
      </c>
      <c r="D2847" s="95" t="s">
        <v>6480</v>
      </c>
      <c r="E2847" s="95" t="s">
        <v>6647</v>
      </c>
      <c r="F2847" s="95" t="s">
        <v>6479</v>
      </c>
      <c r="G2847" s="95" t="s">
        <v>6479</v>
      </c>
      <c r="H2847" s="106">
        <v>5229.2420043945303</v>
      </c>
      <c r="I2847" s="16">
        <v>5261.9246821530396</v>
      </c>
      <c r="J2847" s="94">
        <v>5229.2420043945303</v>
      </c>
    </row>
    <row r="2848" spans="1:10" x14ac:dyDescent="0.2">
      <c r="A2848" s="6" t="s">
        <v>4243</v>
      </c>
      <c r="B2848" s="1" t="s">
        <v>6666</v>
      </c>
      <c r="C2848" s="95" t="s">
        <v>6480</v>
      </c>
      <c r="D2848" s="95" t="s">
        <v>6480</v>
      </c>
      <c r="E2848" s="95" t="s">
        <v>6647</v>
      </c>
      <c r="F2848" s="95" t="s">
        <v>6490</v>
      </c>
      <c r="G2848" s="95" t="s">
        <v>6490</v>
      </c>
      <c r="H2848" s="106">
        <v>5308.5189019097197</v>
      </c>
      <c r="I2848" s="16">
        <v>5314.7352299793001</v>
      </c>
      <c r="J2848" s="94">
        <v>5308.5189019097197</v>
      </c>
    </row>
    <row r="2849" spans="1:10" x14ac:dyDescent="0.2">
      <c r="A2849" s="6" t="s">
        <v>5998</v>
      </c>
      <c r="B2849" s="1" t="s">
        <v>9255</v>
      </c>
      <c r="C2849" s="95" t="s">
        <v>6480</v>
      </c>
      <c r="D2849" s="95" t="s">
        <v>6480</v>
      </c>
      <c r="E2849" s="95" t="s">
        <v>6647</v>
      </c>
      <c r="F2849" s="95" t="s">
        <v>6481</v>
      </c>
      <c r="G2849" s="95" t="s">
        <v>6481</v>
      </c>
      <c r="H2849" s="106">
        <v>5193.1365017361104</v>
      </c>
      <c r="I2849" s="16">
        <v>5253.1952309878998</v>
      </c>
      <c r="J2849" s="94">
        <v>5193.1365017361104</v>
      </c>
    </row>
    <row r="2850" spans="1:10" x14ac:dyDescent="0.2">
      <c r="A2850" s="6" t="s">
        <v>4499</v>
      </c>
      <c r="B2850" s="1" t="s">
        <v>9256</v>
      </c>
      <c r="C2850" s="95" t="s">
        <v>6480</v>
      </c>
      <c r="D2850" s="95" t="s">
        <v>6480</v>
      </c>
      <c r="E2850" s="95" t="s">
        <v>6647</v>
      </c>
      <c r="F2850" s="95" t="s">
        <v>6484</v>
      </c>
      <c r="G2850" s="95" t="s">
        <v>6484</v>
      </c>
      <c r="H2850" s="106">
        <v>5441.8331782502901</v>
      </c>
      <c r="I2850" s="16">
        <v>5352.2383163433196</v>
      </c>
      <c r="J2850" s="94">
        <v>5441.8331782502901</v>
      </c>
    </row>
    <row r="2851" spans="1:10" x14ac:dyDescent="0.2">
      <c r="A2851" s="6" t="s">
        <v>4324</v>
      </c>
      <c r="B2851" s="1" t="s">
        <v>9257</v>
      </c>
      <c r="C2851" s="95" t="s">
        <v>6480</v>
      </c>
      <c r="D2851" s="95" t="s">
        <v>6480</v>
      </c>
      <c r="E2851" s="95" t="s">
        <v>6647</v>
      </c>
      <c r="F2851" s="95" t="s">
        <v>6489</v>
      </c>
      <c r="G2851" s="95" t="s">
        <v>6489</v>
      </c>
      <c r="H2851" s="106">
        <v>5388.9614536167601</v>
      </c>
      <c r="I2851" s="16">
        <v>5399.2703732824803</v>
      </c>
      <c r="J2851" s="94">
        <v>5388.9614536167601</v>
      </c>
    </row>
    <row r="2852" spans="1:10" x14ac:dyDescent="0.2">
      <c r="A2852" s="6" t="s">
        <v>6034</v>
      </c>
      <c r="B2852" s="1" t="s">
        <v>9258</v>
      </c>
      <c r="C2852" s="95" t="s">
        <v>6480</v>
      </c>
      <c r="D2852" s="95" t="s">
        <v>6480</v>
      </c>
      <c r="E2852" s="95" t="s">
        <v>6647</v>
      </c>
      <c r="F2852" s="95" t="s">
        <v>6485</v>
      </c>
      <c r="G2852" s="95" t="s">
        <v>6485</v>
      </c>
      <c r="H2852" s="106">
        <v>5234.65932366787</v>
      </c>
      <c r="I2852" s="16">
        <v>5308.8533157924803</v>
      </c>
      <c r="J2852" s="94">
        <v>5234.65932366787</v>
      </c>
    </row>
    <row r="2853" spans="1:10" x14ac:dyDescent="0.2">
      <c r="A2853" s="6" t="s">
        <v>4530</v>
      </c>
      <c r="B2853" s="1" t="s">
        <v>9259</v>
      </c>
      <c r="C2853" s="95" t="s">
        <v>6480</v>
      </c>
      <c r="D2853" s="95" t="s">
        <v>6480</v>
      </c>
      <c r="E2853" s="95" t="s">
        <v>6647</v>
      </c>
      <c r="F2853" s="95" t="s">
        <v>6482</v>
      </c>
      <c r="G2853" s="95" t="s">
        <v>6482</v>
      </c>
      <c r="H2853" s="106">
        <v>5443.9237712378599</v>
      </c>
      <c r="I2853" s="16">
        <v>5398.3674510234096</v>
      </c>
      <c r="J2853" s="94">
        <v>5443.9237712378599</v>
      </c>
    </row>
    <row r="2854" spans="1:10" x14ac:dyDescent="0.2">
      <c r="A2854" s="6" t="s">
        <v>4400</v>
      </c>
      <c r="B2854" s="1" t="s">
        <v>9260</v>
      </c>
      <c r="C2854" s="95" t="s">
        <v>6480</v>
      </c>
      <c r="D2854" s="95" t="s">
        <v>6480</v>
      </c>
      <c r="E2854" s="95" t="s">
        <v>6647</v>
      </c>
      <c r="F2854" s="95" t="s">
        <v>6599</v>
      </c>
      <c r="G2854" s="95" t="s">
        <v>6599</v>
      </c>
      <c r="H2854" s="106">
        <v>5442.4999260179902</v>
      </c>
      <c r="I2854" s="16">
        <v>5372.5938534896204</v>
      </c>
      <c r="J2854" s="94">
        <v>5442.4999260179902</v>
      </c>
    </row>
    <row r="2855" spans="1:10" x14ac:dyDescent="0.2">
      <c r="A2855" s="6" t="s">
        <v>6022</v>
      </c>
      <c r="B2855" s="1" t="s">
        <v>9261</v>
      </c>
      <c r="C2855" s="95" t="s">
        <v>6480</v>
      </c>
      <c r="D2855" s="95" t="s">
        <v>6480</v>
      </c>
      <c r="E2855" s="95" t="s">
        <v>6647</v>
      </c>
      <c r="F2855" s="95" t="s">
        <v>6481</v>
      </c>
      <c r="G2855" s="95" t="s">
        <v>6481</v>
      </c>
      <c r="H2855" s="106">
        <v>5177.9382123716796</v>
      </c>
      <c r="I2855" s="16">
        <v>5253.1952309878998</v>
      </c>
      <c r="J2855" s="94">
        <v>5177.9382123716796</v>
      </c>
    </row>
    <row r="2856" spans="1:10" x14ac:dyDescent="0.2">
      <c r="A2856" s="6" t="s">
        <v>6013</v>
      </c>
      <c r="B2856" s="1" t="s">
        <v>8333</v>
      </c>
      <c r="C2856" s="95" t="s">
        <v>6480</v>
      </c>
      <c r="D2856" s="95" t="s">
        <v>6480</v>
      </c>
      <c r="E2856" s="95" t="s">
        <v>6647</v>
      </c>
      <c r="F2856" s="95" t="s">
        <v>6479</v>
      </c>
      <c r="G2856" s="95" t="s">
        <v>6479</v>
      </c>
      <c r="H2856" s="106">
        <v>5346.8503555126399</v>
      </c>
      <c r="I2856" s="16">
        <v>5261.9246821530396</v>
      </c>
      <c r="J2856" s="94">
        <v>5346.8503555126399</v>
      </c>
    </row>
    <row r="2857" spans="1:10" x14ac:dyDescent="0.2">
      <c r="A2857" s="6" t="s">
        <v>4239</v>
      </c>
      <c r="B2857" s="1" t="s">
        <v>9262</v>
      </c>
      <c r="C2857" s="95" t="s">
        <v>6480</v>
      </c>
      <c r="D2857" s="95" t="s">
        <v>6480</v>
      </c>
      <c r="E2857" s="95" t="s">
        <v>6647</v>
      </c>
      <c r="F2857" s="95" t="s">
        <v>6488</v>
      </c>
      <c r="G2857" s="95" t="s">
        <v>6488</v>
      </c>
      <c r="H2857" s="106">
        <v>5346.6627965856496</v>
      </c>
      <c r="I2857" s="16">
        <v>5320.2900721120996</v>
      </c>
      <c r="J2857" s="94">
        <v>5346.6627965856496</v>
      </c>
    </row>
    <row r="2858" spans="1:10" x14ac:dyDescent="0.2">
      <c r="A2858" s="6" t="s">
        <v>4413</v>
      </c>
      <c r="B2858" s="1" t="s">
        <v>12737</v>
      </c>
      <c r="C2858" s="95" t="s">
        <v>6480</v>
      </c>
      <c r="D2858" s="95" t="s">
        <v>6480</v>
      </c>
      <c r="E2858" s="95" t="s">
        <v>6647</v>
      </c>
      <c r="F2858" s="95" t="s">
        <v>6599</v>
      </c>
      <c r="G2858" s="95" t="s">
        <v>6599</v>
      </c>
      <c r="H2858" s="106">
        <v>5398.5921386718701</v>
      </c>
      <c r="I2858" s="16">
        <v>5372.5938534896204</v>
      </c>
      <c r="J2858" s="94">
        <v>5398.5921386718701</v>
      </c>
    </row>
    <row r="2859" spans="1:10" x14ac:dyDescent="0.2">
      <c r="A2859" s="6" t="s">
        <v>4240</v>
      </c>
      <c r="B2859" s="1" t="s">
        <v>9263</v>
      </c>
      <c r="C2859" s="95" t="s">
        <v>6480</v>
      </c>
      <c r="D2859" s="95" t="s">
        <v>6480</v>
      </c>
      <c r="E2859" s="95" t="s">
        <v>6647</v>
      </c>
      <c r="F2859" s="95" t="s">
        <v>6490</v>
      </c>
      <c r="G2859" s="95" t="s">
        <v>6490</v>
      </c>
      <c r="H2859" s="106">
        <v>5368.2720336914099</v>
      </c>
      <c r="I2859" s="16">
        <v>5314.7352299793001</v>
      </c>
      <c r="J2859" s="94">
        <v>5368.2720336914099</v>
      </c>
    </row>
    <row r="2860" spans="1:10" x14ac:dyDescent="0.2">
      <c r="A2860" s="6" t="s">
        <v>6044</v>
      </c>
      <c r="B2860" s="1" t="s">
        <v>9264</v>
      </c>
      <c r="C2860" s="95" t="s">
        <v>6480</v>
      </c>
      <c r="D2860" s="95" t="s">
        <v>6480</v>
      </c>
      <c r="E2860" s="95" t="s">
        <v>6647</v>
      </c>
      <c r="F2860" s="95" t="s">
        <v>6486</v>
      </c>
      <c r="G2860" s="95" t="s">
        <v>6486</v>
      </c>
      <c r="H2860" s="106">
        <v>5241.1252403846202</v>
      </c>
      <c r="I2860" s="16">
        <v>5269.9452062927003</v>
      </c>
      <c r="J2860" s="94">
        <v>5241.1252403846202</v>
      </c>
    </row>
    <row r="2861" spans="1:10" x14ac:dyDescent="0.2">
      <c r="A2861" s="6" t="s">
        <v>4202</v>
      </c>
      <c r="B2861" s="1" t="s">
        <v>9265</v>
      </c>
      <c r="C2861" s="95" t="s">
        <v>6480</v>
      </c>
      <c r="D2861" s="95" t="s">
        <v>6480</v>
      </c>
      <c r="E2861" s="95" t="s">
        <v>6647</v>
      </c>
      <c r="F2861" s="95" t="s">
        <v>6491</v>
      </c>
      <c r="G2861" s="95" t="s">
        <v>6491</v>
      </c>
      <c r="H2861" s="106">
        <v>5170.7297748766496</v>
      </c>
      <c r="I2861" s="16">
        <v>5298.5634444073903</v>
      </c>
      <c r="J2861" s="94">
        <v>5170.7297748766496</v>
      </c>
    </row>
    <row r="2862" spans="1:10" x14ac:dyDescent="0.2">
      <c r="A2862" s="6" t="s">
        <v>4327</v>
      </c>
      <c r="B2862" s="1" t="s">
        <v>9266</v>
      </c>
      <c r="C2862" s="95" t="s">
        <v>6480</v>
      </c>
      <c r="D2862" s="95" t="s">
        <v>6480</v>
      </c>
      <c r="E2862" s="95" t="s">
        <v>6647</v>
      </c>
      <c r="F2862" s="95" t="s">
        <v>6489</v>
      </c>
      <c r="G2862" s="95" t="s">
        <v>6489</v>
      </c>
      <c r="H2862" s="106">
        <v>5389.3819928850398</v>
      </c>
      <c r="I2862" s="16">
        <v>5399.2703732824803</v>
      </c>
      <c r="J2862" s="94">
        <v>5389.3819928850398</v>
      </c>
    </row>
    <row r="2863" spans="1:10" x14ac:dyDescent="0.2">
      <c r="A2863" s="6" t="s">
        <v>4488</v>
      </c>
      <c r="B2863" s="1" t="s">
        <v>9267</v>
      </c>
      <c r="C2863" s="95" t="s">
        <v>6480</v>
      </c>
      <c r="D2863" s="95" t="s">
        <v>6480</v>
      </c>
      <c r="E2863" s="95" t="s">
        <v>6647</v>
      </c>
      <c r="F2863" s="95" t="s">
        <v>6484</v>
      </c>
      <c r="G2863" s="95" t="s">
        <v>6484</v>
      </c>
      <c r="H2863" s="106">
        <v>5361.1804970189096</v>
      </c>
      <c r="I2863" s="16">
        <v>5352.2383163433196</v>
      </c>
      <c r="J2863" s="94">
        <v>5361.1804970189096</v>
      </c>
    </row>
    <row r="2864" spans="1:10" x14ac:dyDescent="0.2">
      <c r="A2864" s="6" t="s">
        <v>4532</v>
      </c>
      <c r="B2864" s="1" t="s">
        <v>9268</v>
      </c>
      <c r="C2864" s="95" t="s">
        <v>6480</v>
      </c>
      <c r="D2864" s="95" t="s">
        <v>6480</v>
      </c>
      <c r="E2864" s="95" t="s">
        <v>6647</v>
      </c>
      <c r="F2864" s="95" t="s">
        <v>6482</v>
      </c>
      <c r="G2864" s="95" t="s">
        <v>6482</v>
      </c>
      <c r="H2864" s="106">
        <v>5323.3963347404197</v>
      </c>
      <c r="I2864" s="16">
        <v>5398.3674510234096</v>
      </c>
      <c r="J2864" s="94">
        <v>5323.3963347404197</v>
      </c>
    </row>
    <row r="2865" spans="1:10" x14ac:dyDescent="0.2">
      <c r="A2865" s="6" t="s">
        <v>6005</v>
      </c>
      <c r="B2865" s="1" t="s">
        <v>9269</v>
      </c>
      <c r="C2865" s="95" t="s">
        <v>6480</v>
      </c>
      <c r="D2865" s="95" t="s">
        <v>6480</v>
      </c>
      <c r="E2865" s="95" t="s">
        <v>6647</v>
      </c>
      <c r="F2865" s="95" t="s">
        <v>6479</v>
      </c>
      <c r="G2865" s="95" t="s">
        <v>6479</v>
      </c>
      <c r="H2865" s="106">
        <v>5319.4439674233499</v>
      </c>
      <c r="I2865" s="16">
        <v>5261.9246821530396</v>
      </c>
      <c r="J2865" s="94">
        <v>5319.4439674233499</v>
      </c>
    </row>
    <row r="2866" spans="1:10" x14ac:dyDescent="0.2">
      <c r="A2866" s="6" t="s">
        <v>4414</v>
      </c>
      <c r="B2866" s="1" t="s">
        <v>9270</v>
      </c>
      <c r="C2866" s="95" t="s">
        <v>6480</v>
      </c>
      <c r="D2866" s="95" t="s">
        <v>6480</v>
      </c>
      <c r="E2866" s="95" t="s">
        <v>6647</v>
      </c>
      <c r="F2866" s="95" t="s">
        <v>6599</v>
      </c>
      <c r="G2866" s="95" t="s">
        <v>6599</v>
      </c>
      <c r="H2866" s="106">
        <v>5250.8878213205599</v>
      </c>
      <c r="I2866" s="16">
        <v>5372.5938534896204</v>
      </c>
      <c r="J2866" s="94">
        <v>5250.8878213205599</v>
      </c>
    </row>
    <row r="2867" spans="1:10" x14ac:dyDescent="0.2">
      <c r="A2867" s="6" t="s">
        <v>6038</v>
      </c>
      <c r="B2867" s="1" t="s">
        <v>9271</v>
      </c>
      <c r="C2867" s="95" t="s">
        <v>6480</v>
      </c>
      <c r="D2867" s="95" t="s">
        <v>6480</v>
      </c>
      <c r="E2867" s="95" t="s">
        <v>6647</v>
      </c>
      <c r="F2867" s="95" t="s">
        <v>6479</v>
      </c>
      <c r="G2867" s="95" t="s">
        <v>6479</v>
      </c>
      <c r="H2867" s="106">
        <v>5279.2150716145798</v>
      </c>
      <c r="I2867" s="16">
        <v>5261.9246821530396</v>
      </c>
      <c r="J2867" s="94">
        <v>5279.2150716145798</v>
      </c>
    </row>
    <row r="2868" spans="1:10" x14ac:dyDescent="0.2">
      <c r="A2868" s="6" t="s">
        <v>6016</v>
      </c>
      <c r="B2868" s="1" t="s">
        <v>9272</v>
      </c>
      <c r="C2868" s="95" t="s">
        <v>6480</v>
      </c>
      <c r="D2868" s="95" t="s">
        <v>6480</v>
      </c>
      <c r="E2868" s="95" t="s">
        <v>6647</v>
      </c>
      <c r="F2868" s="95" t="s">
        <v>6479</v>
      </c>
      <c r="G2868" s="95" t="s">
        <v>6479</v>
      </c>
      <c r="H2868" s="106">
        <v>5128.5009765625</v>
      </c>
      <c r="I2868" s="16">
        <v>5261.9246821530396</v>
      </c>
      <c r="J2868" s="94">
        <v>5128.5009765625</v>
      </c>
    </row>
    <row r="2869" spans="1:10" x14ac:dyDescent="0.2">
      <c r="A2869" s="6" t="s">
        <v>4501</v>
      </c>
      <c r="B2869" s="1" t="s">
        <v>7253</v>
      </c>
      <c r="C2869" s="95" t="s">
        <v>6480</v>
      </c>
      <c r="D2869" s="95" t="s">
        <v>6480</v>
      </c>
      <c r="E2869" s="95" t="s">
        <v>6647</v>
      </c>
      <c r="F2869" s="95" t="s">
        <v>6484</v>
      </c>
      <c r="G2869" s="95" t="s">
        <v>6484</v>
      </c>
      <c r="H2869" s="106">
        <v>5359.33347800926</v>
      </c>
      <c r="I2869" s="16">
        <v>5352.2383163433196</v>
      </c>
      <c r="J2869" s="94">
        <v>5359.33347800926</v>
      </c>
    </row>
    <row r="2870" spans="1:10" x14ac:dyDescent="0.2">
      <c r="A2870" s="6" t="s">
        <v>4407</v>
      </c>
      <c r="B2870" s="1" t="s">
        <v>9273</v>
      </c>
      <c r="C2870" s="95" t="s">
        <v>6480</v>
      </c>
      <c r="D2870" s="95" t="s">
        <v>6480</v>
      </c>
      <c r="E2870" s="95" t="s">
        <v>6647</v>
      </c>
      <c r="F2870" s="95" t="s">
        <v>6599</v>
      </c>
      <c r="G2870" s="95" t="s">
        <v>6599</v>
      </c>
      <c r="H2870" s="106">
        <v>5335.7434379763699</v>
      </c>
      <c r="I2870" s="16">
        <v>5372.5938534896204</v>
      </c>
      <c r="J2870" s="94">
        <v>5335.7434379763699</v>
      </c>
    </row>
    <row r="2871" spans="1:10" x14ac:dyDescent="0.2">
      <c r="A2871" s="6" t="s">
        <v>4409</v>
      </c>
      <c r="B2871" s="1" t="s">
        <v>9274</v>
      </c>
      <c r="C2871" s="95" t="s">
        <v>6480</v>
      </c>
      <c r="D2871" s="95" t="s">
        <v>6480</v>
      </c>
      <c r="E2871" s="95" t="s">
        <v>6647</v>
      </c>
      <c r="F2871" s="95" t="s">
        <v>6599</v>
      </c>
      <c r="G2871" s="95" t="s">
        <v>6599</v>
      </c>
      <c r="H2871" s="106">
        <v>5399.8594970703098</v>
      </c>
      <c r="I2871" s="16">
        <v>5372.5938534896204</v>
      </c>
      <c r="J2871" s="94">
        <v>5399.8594970703098</v>
      </c>
    </row>
    <row r="2872" spans="1:10" x14ac:dyDescent="0.2">
      <c r="A2872" s="6" t="s">
        <v>6041</v>
      </c>
      <c r="B2872" s="1" t="s">
        <v>9275</v>
      </c>
      <c r="C2872" s="95" t="s">
        <v>6480</v>
      </c>
      <c r="D2872" s="95" t="s">
        <v>6480</v>
      </c>
      <c r="E2872" s="95" t="s">
        <v>6647</v>
      </c>
      <c r="F2872" s="95" t="s">
        <v>6486</v>
      </c>
      <c r="G2872" s="95" t="s">
        <v>6486</v>
      </c>
      <c r="H2872" s="106">
        <v>5324.3555472847502</v>
      </c>
      <c r="I2872" s="16">
        <v>5269.9452062927003</v>
      </c>
      <c r="J2872" s="94">
        <v>5324.3555472847502</v>
      </c>
    </row>
    <row r="2873" spans="1:10" x14ac:dyDescent="0.2">
      <c r="A2873" s="6" t="s">
        <v>4496</v>
      </c>
      <c r="B2873" s="1" t="s">
        <v>9276</v>
      </c>
      <c r="C2873" s="95" t="s">
        <v>6480</v>
      </c>
      <c r="D2873" s="95" t="s">
        <v>6480</v>
      </c>
      <c r="E2873" s="95" t="s">
        <v>6647</v>
      </c>
      <c r="F2873" s="95" t="s">
        <v>6484</v>
      </c>
      <c r="G2873" s="95" t="s">
        <v>6484</v>
      </c>
      <c r="H2873" s="106">
        <v>5239.6073426942603</v>
      </c>
      <c r="I2873" s="16">
        <v>5352.2383163433196</v>
      </c>
      <c r="J2873" s="94">
        <v>5239.6073426942603</v>
      </c>
    </row>
    <row r="2874" spans="1:10" x14ac:dyDescent="0.2">
      <c r="A2874" s="6" t="s">
        <v>6004</v>
      </c>
      <c r="B2874" s="1" t="s">
        <v>9277</v>
      </c>
      <c r="C2874" s="95" t="s">
        <v>6480</v>
      </c>
      <c r="D2874" s="95" t="s">
        <v>6480</v>
      </c>
      <c r="E2874" s="95" t="s">
        <v>6647</v>
      </c>
      <c r="F2874" s="95" t="s">
        <v>6479</v>
      </c>
      <c r="G2874" s="95" t="s">
        <v>6479</v>
      </c>
      <c r="H2874" s="106">
        <v>5305.1359700520798</v>
      </c>
      <c r="I2874" s="16">
        <v>5261.9246821530396</v>
      </c>
      <c r="J2874" s="94">
        <v>5305.1359700520798</v>
      </c>
    </row>
    <row r="2875" spans="1:10" x14ac:dyDescent="0.2">
      <c r="A2875" s="6" t="s">
        <v>4397</v>
      </c>
      <c r="B2875" s="1" t="s">
        <v>9278</v>
      </c>
      <c r="C2875" s="95" t="s">
        <v>6480</v>
      </c>
      <c r="D2875" s="95" t="s">
        <v>6480</v>
      </c>
      <c r="E2875" s="95" t="s">
        <v>6647</v>
      </c>
      <c r="F2875" s="95" t="s">
        <v>6599</v>
      </c>
      <c r="G2875" s="95" t="s">
        <v>6599</v>
      </c>
      <c r="H2875" s="106">
        <v>5255.1500488281299</v>
      </c>
      <c r="I2875" s="16">
        <v>5372.5938534896204</v>
      </c>
      <c r="J2875" s="94">
        <v>5255.1500488281299</v>
      </c>
    </row>
    <row r="2876" spans="1:10" x14ac:dyDescent="0.2">
      <c r="A2876" s="6" t="s">
        <v>4395</v>
      </c>
      <c r="B2876" s="1" t="s">
        <v>9279</v>
      </c>
      <c r="C2876" s="95" t="s">
        <v>6480</v>
      </c>
      <c r="D2876" s="95" t="s">
        <v>6480</v>
      </c>
      <c r="E2876" s="95" t="s">
        <v>6647</v>
      </c>
      <c r="F2876" s="95" t="s">
        <v>6599</v>
      </c>
      <c r="G2876" s="95" t="s">
        <v>6599</v>
      </c>
      <c r="H2876" s="106">
        <v>5350.9083658854197</v>
      </c>
      <c r="I2876" s="16">
        <v>5372.5938534896204</v>
      </c>
      <c r="J2876" s="94">
        <v>5350.9083658854197</v>
      </c>
    </row>
    <row r="2877" spans="1:10" x14ac:dyDescent="0.2">
      <c r="A2877" s="6" t="s">
        <v>4326</v>
      </c>
      <c r="B2877" s="1" t="s">
        <v>8462</v>
      </c>
      <c r="C2877" s="95" t="s">
        <v>6480</v>
      </c>
      <c r="D2877" s="95" t="s">
        <v>6480</v>
      </c>
      <c r="E2877" s="95" t="s">
        <v>6647</v>
      </c>
      <c r="F2877" s="95" t="s">
        <v>6489</v>
      </c>
      <c r="G2877" s="95" t="s">
        <v>6489</v>
      </c>
      <c r="H2877" s="106">
        <v>5441.4522226068002</v>
      </c>
      <c r="I2877" s="16">
        <v>5399.2703732824803</v>
      </c>
      <c r="J2877" s="94">
        <v>5441.4522226068002</v>
      </c>
    </row>
    <row r="2878" spans="1:10" x14ac:dyDescent="0.2">
      <c r="A2878" s="6" t="s">
        <v>4203</v>
      </c>
      <c r="B2878" s="1" t="s">
        <v>9280</v>
      </c>
      <c r="C2878" s="95" t="s">
        <v>6480</v>
      </c>
      <c r="D2878" s="95" t="s">
        <v>6480</v>
      </c>
      <c r="E2878" s="95" t="s">
        <v>6647</v>
      </c>
      <c r="F2878" s="95" t="s">
        <v>6491</v>
      </c>
      <c r="G2878" s="95" t="s">
        <v>6491</v>
      </c>
      <c r="H2878" s="106">
        <v>5229.3571415653896</v>
      </c>
      <c r="I2878" s="16">
        <v>5298.5634444073903</v>
      </c>
      <c r="J2878" s="94">
        <v>5229.3571415653896</v>
      </c>
    </row>
    <row r="2879" spans="1:10" x14ac:dyDescent="0.2">
      <c r="A2879" s="6" t="s">
        <v>6010</v>
      </c>
      <c r="B2879" s="1" t="s">
        <v>9281</v>
      </c>
      <c r="C2879" s="95" t="s">
        <v>6480</v>
      </c>
      <c r="D2879" s="95" t="s">
        <v>6480</v>
      </c>
      <c r="E2879" s="95" t="s">
        <v>6647</v>
      </c>
      <c r="F2879" s="95" t="s">
        <v>6481</v>
      </c>
      <c r="G2879" s="95" t="s">
        <v>6481</v>
      </c>
      <c r="H2879" s="106">
        <v>5268.1953660918398</v>
      </c>
      <c r="I2879" s="16">
        <v>5253.1952309878998</v>
      </c>
      <c r="J2879" s="94">
        <v>5268.1953660918398</v>
      </c>
    </row>
    <row r="2880" spans="1:10" x14ac:dyDescent="0.2">
      <c r="A2880" s="6" t="s">
        <v>4420</v>
      </c>
      <c r="B2880" s="1" t="s">
        <v>9282</v>
      </c>
      <c r="C2880" s="95" t="s">
        <v>6480</v>
      </c>
      <c r="D2880" s="95" t="s">
        <v>6480</v>
      </c>
      <c r="E2880" s="95" t="s">
        <v>6647</v>
      </c>
      <c r="F2880" s="95" t="s">
        <v>6599</v>
      </c>
      <c r="G2880" s="95" t="s">
        <v>6599</v>
      </c>
      <c r="H2880" s="106">
        <v>5454.9952174595401</v>
      </c>
      <c r="I2880" s="16">
        <v>5372.5938534896204</v>
      </c>
      <c r="J2880" s="94">
        <v>5454.9952174595401</v>
      </c>
    </row>
    <row r="2881" spans="1:10" x14ac:dyDescent="0.2">
      <c r="A2881" s="6" t="s">
        <v>6003</v>
      </c>
      <c r="B2881" s="1" t="s">
        <v>9283</v>
      </c>
      <c r="C2881" s="95" t="s">
        <v>6480</v>
      </c>
      <c r="D2881" s="95" t="s">
        <v>6480</v>
      </c>
      <c r="E2881" s="95" t="s">
        <v>6647</v>
      </c>
      <c r="F2881" s="95" t="s">
        <v>6485</v>
      </c>
      <c r="G2881" s="95" t="s">
        <v>6485</v>
      </c>
      <c r="H2881" s="106">
        <v>5340.9014199746598</v>
      </c>
      <c r="I2881" s="16">
        <v>5308.8533157924803</v>
      </c>
      <c r="J2881" s="94">
        <v>5340.9014199746598</v>
      </c>
    </row>
    <row r="2882" spans="1:10" x14ac:dyDescent="0.2">
      <c r="A2882" s="6" t="s">
        <v>4490</v>
      </c>
      <c r="B2882" s="1" t="s">
        <v>9284</v>
      </c>
      <c r="C2882" s="95" t="s">
        <v>6480</v>
      </c>
      <c r="D2882" s="95" t="s">
        <v>6480</v>
      </c>
      <c r="E2882" s="95" t="s">
        <v>6647</v>
      </c>
      <c r="F2882" s="95" t="s">
        <v>6488</v>
      </c>
      <c r="G2882" s="95" t="s">
        <v>6488</v>
      </c>
      <c r="H2882" s="106">
        <v>5316.4608544921903</v>
      </c>
      <c r="I2882" s="16">
        <v>5320.2900721120996</v>
      </c>
      <c r="J2882" s="94">
        <v>5316.4608544921903</v>
      </c>
    </row>
    <row r="2883" spans="1:10" x14ac:dyDescent="0.2">
      <c r="A2883" s="6" t="s">
        <v>4330</v>
      </c>
      <c r="B2883" s="1" t="s">
        <v>9285</v>
      </c>
      <c r="C2883" s="95" t="s">
        <v>6480</v>
      </c>
      <c r="D2883" s="95" t="s">
        <v>6480</v>
      </c>
      <c r="E2883" s="95" t="s">
        <v>6647</v>
      </c>
      <c r="F2883" s="95" t="s">
        <v>6489</v>
      </c>
      <c r="G2883" s="95" t="s">
        <v>6489</v>
      </c>
      <c r="H2883" s="106">
        <v>5316.9028493155402</v>
      </c>
      <c r="I2883" s="16">
        <v>5399.2703732824803</v>
      </c>
      <c r="J2883" s="94">
        <v>5316.9028493155402</v>
      </c>
    </row>
    <row r="2884" spans="1:10" x14ac:dyDescent="0.2">
      <c r="A2884" s="6" t="s">
        <v>6037</v>
      </c>
      <c r="B2884" s="1" t="s">
        <v>9286</v>
      </c>
      <c r="C2884" s="95" t="s">
        <v>6480</v>
      </c>
      <c r="D2884" s="95" t="s">
        <v>6480</v>
      </c>
      <c r="E2884" s="95" t="s">
        <v>6647</v>
      </c>
      <c r="F2884" s="95" t="s">
        <v>6486</v>
      </c>
      <c r="G2884" s="95" t="s">
        <v>6486</v>
      </c>
      <c r="H2884" s="106">
        <v>5160.7986854810397</v>
      </c>
      <c r="I2884" s="16">
        <v>5269.9452062927003</v>
      </c>
      <c r="J2884" s="94">
        <v>5160.7986854810397</v>
      </c>
    </row>
    <row r="2885" spans="1:10" x14ac:dyDescent="0.2">
      <c r="A2885" s="6" t="s">
        <v>4503</v>
      </c>
      <c r="B2885" s="1" t="s">
        <v>9287</v>
      </c>
      <c r="C2885" s="95" t="s">
        <v>6480</v>
      </c>
      <c r="D2885" s="95" t="s">
        <v>6480</v>
      </c>
      <c r="E2885" s="95" t="s">
        <v>6647</v>
      </c>
      <c r="F2885" s="95" t="s">
        <v>6484</v>
      </c>
      <c r="G2885" s="95" t="s">
        <v>6484</v>
      </c>
      <c r="H2885" s="106">
        <v>5411.0430131392004</v>
      </c>
      <c r="I2885" s="16">
        <v>5352.2383163433196</v>
      </c>
      <c r="J2885" s="94">
        <v>5411.0430131392004</v>
      </c>
    </row>
    <row r="2886" spans="1:10" x14ac:dyDescent="0.2">
      <c r="A2886" s="6" t="s">
        <v>4335</v>
      </c>
      <c r="B2886" s="1" t="s">
        <v>12366</v>
      </c>
      <c r="C2886" s="95" t="s">
        <v>6480</v>
      </c>
      <c r="D2886" s="95" t="s">
        <v>6480</v>
      </c>
      <c r="E2886" s="95" t="s">
        <v>6647</v>
      </c>
      <c r="F2886" s="95" t="s">
        <v>6485</v>
      </c>
      <c r="G2886" s="95" t="s">
        <v>6485</v>
      </c>
      <c r="H2886" s="106">
        <v>5327.6313671874996</v>
      </c>
      <c r="I2886" s="16">
        <v>5308.8533157924803</v>
      </c>
      <c r="J2886" s="94">
        <v>5327.6313671874996</v>
      </c>
    </row>
    <row r="2887" spans="1:10" x14ac:dyDescent="0.2">
      <c r="A2887" s="6" t="s">
        <v>4529</v>
      </c>
      <c r="B2887" s="1" t="s">
        <v>9288</v>
      </c>
      <c r="C2887" s="95" t="s">
        <v>6480</v>
      </c>
      <c r="D2887" s="95" t="s">
        <v>6480</v>
      </c>
      <c r="E2887" s="95" t="s">
        <v>6647</v>
      </c>
      <c r="F2887" s="95" t="s">
        <v>6482</v>
      </c>
      <c r="G2887" s="95" t="s">
        <v>6482</v>
      </c>
      <c r="H2887" s="106">
        <v>5279.8991768973201</v>
      </c>
      <c r="I2887" s="16">
        <v>5398.3674510234096</v>
      </c>
      <c r="J2887" s="94">
        <v>5279.8991768973201</v>
      </c>
    </row>
    <row r="2888" spans="1:10" x14ac:dyDescent="0.2">
      <c r="A2888" s="6" t="s">
        <v>6029</v>
      </c>
      <c r="B2888" s="1" t="s">
        <v>9289</v>
      </c>
      <c r="C2888" s="95" t="s">
        <v>6480</v>
      </c>
      <c r="D2888" s="95" t="s">
        <v>6480</v>
      </c>
      <c r="E2888" s="95" t="s">
        <v>6647</v>
      </c>
      <c r="F2888" s="95" t="s">
        <v>6479</v>
      </c>
      <c r="G2888" s="95" t="s">
        <v>6479</v>
      </c>
      <c r="H2888" s="106">
        <v>5326.3982676630403</v>
      </c>
      <c r="I2888" s="16">
        <v>5261.9246821530396</v>
      </c>
      <c r="J2888" s="94">
        <v>5326.3982676630403</v>
      </c>
    </row>
    <row r="2889" spans="1:10" x14ac:dyDescent="0.2">
      <c r="A2889" s="6" t="s">
        <v>4406</v>
      </c>
      <c r="B2889" s="1" t="s">
        <v>9290</v>
      </c>
      <c r="C2889" s="95" t="s">
        <v>6480</v>
      </c>
      <c r="D2889" s="95" t="s">
        <v>6480</v>
      </c>
      <c r="E2889" s="95" t="s">
        <v>6647</v>
      </c>
      <c r="F2889" s="95" t="s">
        <v>6599</v>
      </c>
      <c r="G2889" s="95" t="s">
        <v>6599</v>
      </c>
      <c r="H2889" s="106">
        <v>5374.2708984375004</v>
      </c>
      <c r="I2889" s="16">
        <v>5372.5938534896204</v>
      </c>
      <c r="J2889" s="94">
        <v>5374.2708984375004</v>
      </c>
    </row>
    <row r="2890" spans="1:10" x14ac:dyDescent="0.2">
      <c r="A2890" s="6" t="s">
        <v>4491</v>
      </c>
      <c r="B2890" s="1" t="s">
        <v>9291</v>
      </c>
      <c r="C2890" s="95" t="s">
        <v>6480</v>
      </c>
      <c r="D2890" s="95" t="s">
        <v>6480</v>
      </c>
      <c r="E2890" s="95" t="s">
        <v>6647</v>
      </c>
      <c r="F2890" s="95" t="s">
        <v>6488</v>
      </c>
      <c r="G2890" s="95" t="s">
        <v>6488</v>
      </c>
      <c r="H2890" s="106">
        <v>5179.4610162550398</v>
      </c>
      <c r="I2890" s="16">
        <v>5320.2900721120996</v>
      </c>
      <c r="J2890" s="94">
        <v>5179.4610162550398</v>
      </c>
    </row>
    <row r="2891" spans="1:10" x14ac:dyDescent="0.2">
      <c r="A2891" s="6" t="s">
        <v>4238</v>
      </c>
      <c r="B2891" s="1" t="s">
        <v>9292</v>
      </c>
      <c r="C2891" s="95" t="s">
        <v>6480</v>
      </c>
      <c r="D2891" s="95" t="s">
        <v>6480</v>
      </c>
      <c r="E2891" s="95" t="s">
        <v>6647</v>
      </c>
      <c r="F2891" s="95" t="s">
        <v>6490</v>
      </c>
      <c r="G2891" s="95" t="s">
        <v>6490</v>
      </c>
      <c r="H2891" s="106">
        <v>5269.9807599538799</v>
      </c>
      <c r="I2891" s="16">
        <v>5314.7352299793001</v>
      </c>
      <c r="J2891" s="94">
        <v>5269.9807599538799</v>
      </c>
    </row>
    <row r="2892" spans="1:10" x14ac:dyDescent="0.2">
      <c r="A2892" s="6" t="s">
        <v>6021</v>
      </c>
      <c r="B2892" s="1" t="s">
        <v>9293</v>
      </c>
      <c r="C2892" s="95" t="s">
        <v>6480</v>
      </c>
      <c r="D2892" s="95" t="s">
        <v>6480</v>
      </c>
      <c r="E2892" s="95" t="s">
        <v>6647</v>
      </c>
      <c r="F2892" s="95" t="s">
        <v>6486</v>
      </c>
      <c r="G2892" s="95" t="s">
        <v>6486</v>
      </c>
      <c r="H2892" s="106">
        <v>5195.1751980251702</v>
      </c>
      <c r="I2892" s="16">
        <v>5269.9452062927003</v>
      </c>
      <c r="J2892" s="94">
        <v>5195.1751980251702</v>
      </c>
    </row>
    <row r="2893" spans="1:10" x14ac:dyDescent="0.2">
      <c r="A2893" s="6" t="s">
        <v>4526</v>
      </c>
      <c r="B2893" s="1" t="s">
        <v>9294</v>
      </c>
      <c r="C2893" s="95" t="s">
        <v>6480</v>
      </c>
      <c r="D2893" s="95" t="s">
        <v>6480</v>
      </c>
      <c r="E2893" s="95" t="s">
        <v>6647</v>
      </c>
      <c r="F2893" s="95" t="s">
        <v>6483</v>
      </c>
      <c r="G2893" s="95" t="s">
        <v>6483</v>
      </c>
      <c r="H2893" s="106">
        <v>5272.45849609375</v>
      </c>
      <c r="I2893" s="16">
        <v>5300.4339248321203</v>
      </c>
      <c r="J2893" s="94">
        <v>5272.45849609375</v>
      </c>
    </row>
    <row r="2894" spans="1:10" x14ac:dyDescent="0.2">
      <c r="A2894" s="6" t="s">
        <v>4507</v>
      </c>
      <c r="B2894" s="1" t="s">
        <v>9295</v>
      </c>
      <c r="C2894" s="95" t="s">
        <v>6480</v>
      </c>
      <c r="D2894" s="95" t="s">
        <v>6480</v>
      </c>
      <c r="E2894" s="95" t="s">
        <v>6647</v>
      </c>
      <c r="F2894" s="95" t="s">
        <v>6484</v>
      </c>
      <c r="G2894" s="95" t="s">
        <v>6484</v>
      </c>
      <c r="H2894" s="106">
        <v>5342.3007187954199</v>
      </c>
      <c r="I2894" s="16">
        <v>5352.2383163433196</v>
      </c>
      <c r="J2894" s="94">
        <v>5342.3007187954199</v>
      </c>
    </row>
    <row r="2895" spans="1:10" x14ac:dyDescent="0.2">
      <c r="A2895" s="6" t="s">
        <v>4419</v>
      </c>
      <c r="B2895" s="1" t="s">
        <v>9296</v>
      </c>
      <c r="C2895" s="95" t="s">
        <v>6480</v>
      </c>
      <c r="D2895" s="95" t="s">
        <v>6480</v>
      </c>
      <c r="E2895" s="95" t="s">
        <v>6647</v>
      </c>
      <c r="F2895" s="95" t="s">
        <v>6599</v>
      </c>
      <c r="G2895" s="95" t="s">
        <v>6599</v>
      </c>
      <c r="H2895" s="106">
        <v>5365.6797400033602</v>
      </c>
      <c r="I2895" s="16">
        <v>5372.5938534896204</v>
      </c>
      <c r="J2895" s="94">
        <v>5365.6797400033602</v>
      </c>
    </row>
    <row r="2896" spans="1:10" x14ac:dyDescent="0.2">
      <c r="A2896" s="6" t="s">
        <v>6012</v>
      </c>
      <c r="B2896" s="1" t="s">
        <v>9297</v>
      </c>
      <c r="C2896" s="95" t="s">
        <v>6480</v>
      </c>
      <c r="D2896" s="95" t="s">
        <v>6480</v>
      </c>
      <c r="E2896" s="95" t="s">
        <v>6647</v>
      </c>
      <c r="F2896" s="95" t="s">
        <v>6481</v>
      </c>
      <c r="G2896" s="95" t="s">
        <v>6481</v>
      </c>
      <c r="H2896" s="106">
        <v>5238.6958759014396</v>
      </c>
      <c r="I2896" s="16">
        <v>5253.1952309878998</v>
      </c>
      <c r="J2896" s="94">
        <v>5238.6958759014396</v>
      </c>
    </row>
    <row r="2897" spans="1:10" x14ac:dyDescent="0.2">
      <c r="A2897" s="6" t="s">
        <v>6042</v>
      </c>
      <c r="B2897" s="1" t="s">
        <v>9172</v>
      </c>
      <c r="C2897" s="95" t="s">
        <v>6480</v>
      </c>
      <c r="D2897" s="95" t="s">
        <v>6480</v>
      </c>
      <c r="E2897" s="95" t="s">
        <v>6647</v>
      </c>
      <c r="F2897" s="95" t="s">
        <v>6479</v>
      </c>
      <c r="G2897" s="95" t="s">
        <v>6479</v>
      </c>
      <c r="H2897" s="106">
        <v>5112.4035644531205</v>
      </c>
      <c r="I2897" s="16">
        <v>5261.9246821530396</v>
      </c>
      <c r="J2897" s="94">
        <v>5112.4035644531205</v>
      </c>
    </row>
    <row r="2898" spans="1:10" x14ac:dyDescent="0.2">
      <c r="A2898" s="6" t="s">
        <v>4394</v>
      </c>
      <c r="B2898" s="1" t="s">
        <v>9298</v>
      </c>
      <c r="C2898" s="95" t="s">
        <v>6480</v>
      </c>
      <c r="D2898" s="95" t="s">
        <v>6480</v>
      </c>
      <c r="E2898" s="95" t="s">
        <v>6647</v>
      </c>
      <c r="F2898" s="95" t="s">
        <v>6599</v>
      </c>
      <c r="G2898" s="95" t="s">
        <v>6599</v>
      </c>
      <c r="H2898" s="106">
        <v>5359.6927823153401</v>
      </c>
      <c r="I2898" s="16">
        <v>5372.5938534896204</v>
      </c>
      <c r="J2898" s="94">
        <v>5359.6927823153401</v>
      </c>
    </row>
    <row r="2899" spans="1:10" x14ac:dyDescent="0.2">
      <c r="A2899" s="6" t="s">
        <v>6009</v>
      </c>
      <c r="B2899" s="1" t="s">
        <v>9299</v>
      </c>
      <c r="C2899" s="95" t="s">
        <v>6480</v>
      </c>
      <c r="D2899" s="95" t="s">
        <v>6480</v>
      </c>
      <c r="E2899" s="95" t="s">
        <v>6647</v>
      </c>
      <c r="F2899" s="95" t="s">
        <v>6486</v>
      </c>
      <c r="G2899" s="95" t="s">
        <v>6486</v>
      </c>
      <c r="H2899" s="106">
        <v>5239.8927334872196</v>
      </c>
      <c r="I2899" s="16">
        <v>5269.9452062927003</v>
      </c>
      <c r="J2899" s="94">
        <v>5239.8927334872196</v>
      </c>
    </row>
    <row r="2900" spans="1:10" x14ac:dyDescent="0.2">
      <c r="A2900" s="6" t="s">
        <v>5999</v>
      </c>
      <c r="B2900" s="1" t="s">
        <v>9300</v>
      </c>
      <c r="C2900" s="95" t="s">
        <v>6480</v>
      </c>
      <c r="D2900" s="95" t="s">
        <v>6480</v>
      </c>
      <c r="E2900" s="95" t="s">
        <v>6647</v>
      </c>
      <c r="F2900" s="95" t="s">
        <v>6479</v>
      </c>
      <c r="G2900" s="95" t="s">
        <v>6479</v>
      </c>
      <c r="H2900" s="106">
        <v>5294.1444010416699</v>
      </c>
      <c r="I2900" s="16">
        <v>5261.9246821530396</v>
      </c>
      <c r="J2900" s="94">
        <v>5294.1444010416699</v>
      </c>
    </row>
    <row r="2901" spans="1:10" x14ac:dyDescent="0.2">
      <c r="A2901" s="6" t="s">
        <v>4408</v>
      </c>
      <c r="B2901" s="1" t="s">
        <v>9301</v>
      </c>
      <c r="C2901" s="95" t="s">
        <v>6480</v>
      </c>
      <c r="D2901" s="95" t="s">
        <v>6480</v>
      </c>
      <c r="E2901" s="95" t="s">
        <v>6647</v>
      </c>
      <c r="F2901" s="95" t="s">
        <v>6599</v>
      </c>
      <c r="G2901" s="95" t="s">
        <v>6599</v>
      </c>
      <c r="H2901" s="106">
        <v>5419.0069376627598</v>
      </c>
      <c r="I2901" s="16">
        <v>5372.5938534896204</v>
      </c>
      <c r="J2901" s="94">
        <v>5419.0069376627598</v>
      </c>
    </row>
    <row r="2902" spans="1:10" x14ac:dyDescent="0.2">
      <c r="A2902" s="6" t="s">
        <v>4525</v>
      </c>
      <c r="B2902" s="1" t="s">
        <v>9302</v>
      </c>
      <c r="C2902" s="95" t="s">
        <v>6480</v>
      </c>
      <c r="D2902" s="95" t="s">
        <v>6480</v>
      </c>
      <c r="E2902" s="95" t="s">
        <v>6647</v>
      </c>
      <c r="F2902" s="95" t="s">
        <v>6483</v>
      </c>
      <c r="G2902" s="95" t="s">
        <v>6483</v>
      </c>
      <c r="H2902" s="106">
        <v>5364.7355477096698</v>
      </c>
      <c r="I2902" s="16">
        <v>5300.4339248321203</v>
      </c>
      <c r="J2902" s="94">
        <v>5364.7355477096698</v>
      </c>
    </row>
    <row r="2903" spans="1:10" x14ac:dyDescent="0.2">
      <c r="A2903" s="6" t="s">
        <v>4427</v>
      </c>
      <c r="B2903" s="1" t="s">
        <v>9303</v>
      </c>
      <c r="C2903" s="95" t="s">
        <v>6480</v>
      </c>
      <c r="D2903" s="95" t="s">
        <v>6480</v>
      </c>
      <c r="E2903" s="95" t="s">
        <v>6647</v>
      </c>
      <c r="F2903" s="95" t="s">
        <v>6599</v>
      </c>
      <c r="G2903" s="95" t="s">
        <v>6599</v>
      </c>
      <c r="H2903" s="106">
        <v>5338.1525530133904</v>
      </c>
      <c r="I2903" s="16">
        <v>5372.5938534896204</v>
      </c>
      <c r="J2903" s="94">
        <v>5338.1525530133904</v>
      </c>
    </row>
    <row r="2904" spans="1:10" x14ac:dyDescent="0.2">
      <c r="A2904" s="6" t="s">
        <v>6026</v>
      </c>
      <c r="B2904" s="1" t="s">
        <v>9304</v>
      </c>
      <c r="C2904" s="95" t="s">
        <v>6480</v>
      </c>
      <c r="D2904" s="95" t="s">
        <v>6480</v>
      </c>
      <c r="E2904" s="95" t="s">
        <v>6647</v>
      </c>
      <c r="F2904" s="95" t="s">
        <v>6486</v>
      </c>
      <c r="G2904" s="95" t="s">
        <v>6486</v>
      </c>
      <c r="H2904" s="106">
        <v>5321.4986825619098</v>
      </c>
      <c r="I2904" s="16">
        <v>5269.9452062927003</v>
      </c>
      <c r="J2904" s="94">
        <v>5321.4986825619098</v>
      </c>
    </row>
    <row r="2905" spans="1:10" x14ac:dyDescent="0.2">
      <c r="A2905" s="6" t="s">
        <v>4339</v>
      </c>
      <c r="B2905" s="1" t="s">
        <v>9305</v>
      </c>
      <c r="C2905" s="95" t="s">
        <v>6480</v>
      </c>
      <c r="D2905" s="95" t="s">
        <v>6480</v>
      </c>
      <c r="E2905" s="95" t="s">
        <v>6647</v>
      </c>
      <c r="F2905" s="95" t="s">
        <v>6489</v>
      </c>
      <c r="G2905" s="95" t="s">
        <v>6489</v>
      </c>
      <c r="H2905" s="106">
        <v>5471.1752070312496</v>
      </c>
      <c r="I2905" s="16">
        <v>5399.2703732824803</v>
      </c>
      <c r="J2905" s="94">
        <v>5471.1752070312496</v>
      </c>
    </row>
    <row r="2906" spans="1:10" x14ac:dyDescent="0.2">
      <c r="A2906" s="6" t="s">
        <v>4334</v>
      </c>
      <c r="B2906" s="1" t="s">
        <v>9306</v>
      </c>
      <c r="C2906" s="95" t="s">
        <v>6480</v>
      </c>
      <c r="D2906" s="95" t="s">
        <v>6480</v>
      </c>
      <c r="E2906" s="95" t="s">
        <v>6647</v>
      </c>
      <c r="F2906" s="95" t="s">
        <v>6487</v>
      </c>
      <c r="G2906" s="95" t="s">
        <v>6487</v>
      </c>
      <c r="H2906" s="106">
        <v>5514.6413430606599</v>
      </c>
      <c r="I2906" s="16">
        <v>5373.0280509302202</v>
      </c>
      <c r="J2906" s="94">
        <v>5514.6413430606599</v>
      </c>
    </row>
    <row r="2907" spans="1:10" x14ac:dyDescent="0.2">
      <c r="A2907" s="6" t="s">
        <v>4542</v>
      </c>
      <c r="B2907" s="1" t="s">
        <v>9307</v>
      </c>
      <c r="C2907" s="95" t="s">
        <v>6480</v>
      </c>
      <c r="D2907" s="95" t="s">
        <v>6480</v>
      </c>
      <c r="E2907" s="95" t="s">
        <v>6647</v>
      </c>
      <c r="F2907" s="95" t="s">
        <v>6482</v>
      </c>
      <c r="G2907" s="95" t="s">
        <v>6482</v>
      </c>
      <c r="H2907" s="106">
        <v>5277.7013494318198</v>
      </c>
      <c r="I2907" s="16">
        <v>5398.3674510234096</v>
      </c>
      <c r="J2907" s="94">
        <v>5277.7013494318198</v>
      </c>
    </row>
    <row r="2908" spans="1:10" x14ac:dyDescent="0.2">
      <c r="A2908" s="6" t="s">
        <v>4505</v>
      </c>
      <c r="B2908" s="1" t="s">
        <v>9308</v>
      </c>
      <c r="C2908" s="95" t="s">
        <v>6480</v>
      </c>
      <c r="D2908" s="95" t="s">
        <v>6480</v>
      </c>
      <c r="E2908" s="95" t="s">
        <v>6647</v>
      </c>
      <c r="F2908" s="95" t="s">
        <v>6484</v>
      </c>
      <c r="G2908" s="95" t="s">
        <v>6484</v>
      </c>
      <c r="H2908" s="106">
        <v>5282.0938415527298</v>
      </c>
      <c r="I2908" s="16">
        <v>5352.2383163433196</v>
      </c>
      <c r="J2908" s="94">
        <v>5282.0938415527298</v>
      </c>
    </row>
    <row r="2909" spans="1:10" x14ac:dyDescent="0.2">
      <c r="A2909" s="6" t="s">
        <v>4410</v>
      </c>
      <c r="B2909" s="1" t="s">
        <v>9309</v>
      </c>
      <c r="C2909" s="95" t="s">
        <v>6480</v>
      </c>
      <c r="D2909" s="95" t="s">
        <v>6480</v>
      </c>
      <c r="E2909" s="95" t="s">
        <v>6647</v>
      </c>
      <c r="F2909" s="95" t="s">
        <v>6599</v>
      </c>
      <c r="G2909" s="95" t="s">
        <v>6599</v>
      </c>
      <c r="H2909" s="106">
        <v>5373.6239013671902</v>
      </c>
      <c r="I2909" s="16">
        <v>5372.5938534896204</v>
      </c>
      <c r="J2909" s="94">
        <v>5373.6239013671902</v>
      </c>
    </row>
    <row r="2910" spans="1:10" x14ac:dyDescent="0.2">
      <c r="A2910" s="6" t="s">
        <v>4201</v>
      </c>
      <c r="B2910" s="1" t="s">
        <v>9310</v>
      </c>
      <c r="C2910" s="95" t="s">
        <v>6480</v>
      </c>
      <c r="D2910" s="95" t="s">
        <v>6480</v>
      </c>
      <c r="E2910" s="95" t="s">
        <v>6647</v>
      </c>
      <c r="F2910" s="95" t="s">
        <v>6484</v>
      </c>
      <c r="G2910" s="95" t="s">
        <v>6484</v>
      </c>
      <c r="H2910" s="106">
        <v>5353.3916124131902</v>
      </c>
      <c r="I2910" s="16">
        <v>5352.2383163433196</v>
      </c>
      <c r="J2910" s="94">
        <v>5353.3916124131902</v>
      </c>
    </row>
    <row r="2911" spans="1:10" x14ac:dyDescent="0.2">
      <c r="A2911" s="6" t="s">
        <v>4485</v>
      </c>
      <c r="B2911" s="1" t="s">
        <v>9311</v>
      </c>
      <c r="C2911" s="95" t="s">
        <v>6480</v>
      </c>
      <c r="D2911" s="95" t="s">
        <v>6480</v>
      </c>
      <c r="E2911" s="95" t="s">
        <v>6647</v>
      </c>
      <c r="F2911" s="95" t="s">
        <v>6484</v>
      </c>
      <c r="G2911" s="95" t="s">
        <v>6484</v>
      </c>
      <c r="H2911" s="106">
        <v>5344.7678710937498</v>
      </c>
      <c r="I2911" s="16">
        <v>5352.2383163433196</v>
      </c>
      <c r="J2911" s="94">
        <v>5344.7678710937498</v>
      </c>
    </row>
    <row r="2912" spans="1:10" x14ac:dyDescent="0.2">
      <c r="A2912" s="6" t="s">
        <v>4534</v>
      </c>
      <c r="B2912" s="1" t="s">
        <v>9312</v>
      </c>
      <c r="C2912" s="95" t="s">
        <v>6480</v>
      </c>
      <c r="D2912" s="95" t="s">
        <v>6480</v>
      </c>
      <c r="E2912" s="95" t="s">
        <v>6647</v>
      </c>
      <c r="F2912" s="95" t="s">
        <v>6482</v>
      </c>
      <c r="G2912" s="95" t="s">
        <v>6482</v>
      </c>
      <c r="H2912" s="106">
        <v>5342.6476191131196</v>
      </c>
      <c r="I2912" s="16">
        <v>5398.3674510234096</v>
      </c>
      <c r="J2912" s="94">
        <v>5342.6476191131196</v>
      </c>
    </row>
    <row r="2913" spans="1:10" x14ac:dyDescent="0.2">
      <c r="A2913" s="6" t="s">
        <v>4421</v>
      </c>
      <c r="B2913" s="1" t="s">
        <v>9313</v>
      </c>
      <c r="C2913" s="95" t="s">
        <v>6480</v>
      </c>
      <c r="D2913" s="95" t="s">
        <v>6480</v>
      </c>
      <c r="E2913" s="95" t="s">
        <v>6647</v>
      </c>
      <c r="F2913" s="95" t="s">
        <v>6599</v>
      </c>
      <c r="G2913" s="95" t="s">
        <v>6599</v>
      </c>
      <c r="H2913" s="106">
        <v>5249.1539950284096</v>
      </c>
      <c r="I2913" s="16">
        <v>5372.5938534896204</v>
      </c>
      <c r="J2913" s="94">
        <v>5249.1539950284096</v>
      </c>
    </row>
    <row r="2914" spans="1:10" x14ac:dyDescent="0.2">
      <c r="A2914" s="6" t="s">
        <v>6028</v>
      </c>
      <c r="B2914" s="1" t="s">
        <v>9314</v>
      </c>
      <c r="C2914" s="95" t="s">
        <v>6480</v>
      </c>
      <c r="D2914" s="95" t="s">
        <v>6480</v>
      </c>
      <c r="E2914" s="95" t="s">
        <v>6647</v>
      </c>
      <c r="F2914" s="95" t="s">
        <v>6486</v>
      </c>
      <c r="G2914" s="95" t="s">
        <v>6486</v>
      </c>
      <c r="H2914" s="106">
        <v>5306.7498953682998</v>
      </c>
      <c r="I2914" s="16">
        <v>5269.9452062927003</v>
      </c>
      <c r="J2914" s="94">
        <v>5306.7498953682998</v>
      </c>
    </row>
    <row r="2915" spans="1:10" x14ac:dyDescent="0.2">
      <c r="A2915" s="6" t="s">
        <v>4521</v>
      </c>
      <c r="B2915" s="1" t="s">
        <v>9315</v>
      </c>
      <c r="C2915" s="95" t="s">
        <v>6480</v>
      </c>
      <c r="D2915" s="95" t="s">
        <v>6480</v>
      </c>
      <c r="E2915" s="95" t="s">
        <v>6647</v>
      </c>
      <c r="F2915" s="95" t="s">
        <v>6483</v>
      </c>
      <c r="G2915" s="95" t="s">
        <v>6483</v>
      </c>
      <c r="H2915" s="106">
        <v>5267.2878173828103</v>
      </c>
      <c r="I2915" s="16">
        <v>5300.4339248321203</v>
      </c>
      <c r="J2915" s="94">
        <v>5267.2878173828103</v>
      </c>
    </row>
    <row r="2916" spans="1:10" x14ac:dyDescent="0.2">
      <c r="A2916" s="6" t="s">
        <v>4487</v>
      </c>
      <c r="B2916" s="1" t="s">
        <v>9316</v>
      </c>
      <c r="C2916" s="95" t="s">
        <v>6480</v>
      </c>
      <c r="D2916" s="95" t="s">
        <v>6480</v>
      </c>
      <c r="E2916" s="95" t="s">
        <v>6647</v>
      </c>
      <c r="F2916" s="95" t="s">
        <v>6484</v>
      </c>
      <c r="G2916" s="95" t="s">
        <v>6484</v>
      </c>
      <c r="H2916" s="106">
        <v>5433.7420864762898</v>
      </c>
      <c r="I2916" s="16">
        <v>5352.2383163433196</v>
      </c>
      <c r="J2916" s="94">
        <v>5433.7420864762898</v>
      </c>
    </row>
    <row r="2917" spans="1:10" x14ac:dyDescent="0.2">
      <c r="A2917" s="6" t="s">
        <v>4527</v>
      </c>
      <c r="B2917" s="1" t="s">
        <v>12367</v>
      </c>
      <c r="C2917" s="95" t="s">
        <v>6480</v>
      </c>
      <c r="D2917" s="95" t="s">
        <v>6480</v>
      </c>
      <c r="E2917" s="95" t="s">
        <v>6647</v>
      </c>
      <c r="F2917" s="95" t="s">
        <v>6483</v>
      </c>
      <c r="G2917" s="95" t="s">
        <v>6483</v>
      </c>
      <c r="H2917" s="106">
        <v>5274.4159598214301</v>
      </c>
      <c r="I2917" s="16">
        <v>5300.4339248321203</v>
      </c>
      <c r="J2917" s="94">
        <v>5274.4159598214301</v>
      </c>
    </row>
    <row r="2918" spans="1:10" x14ac:dyDescent="0.2">
      <c r="A2918" s="6" t="s">
        <v>6043</v>
      </c>
      <c r="B2918" s="1" t="s">
        <v>9317</v>
      </c>
      <c r="C2918" s="95" t="s">
        <v>6480</v>
      </c>
      <c r="D2918" s="95" t="s">
        <v>6480</v>
      </c>
      <c r="E2918" s="95" t="s">
        <v>6647</v>
      </c>
      <c r="F2918" s="95" t="s">
        <v>6486</v>
      </c>
      <c r="G2918" s="95" t="s">
        <v>6486</v>
      </c>
      <c r="H2918" s="106">
        <v>5312.4837239583303</v>
      </c>
      <c r="I2918" s="16">
        <v>5269.9452062927003</v>
      </c>
      <c r="J2918" s="94">
        <v>5312.4837239583303</v>
      </c>
    </row>
    <row r="2919" spans="1:10" x14ac:dyDescent="0.2">
      <c r="A2919" s="6" t="s">
        <v>4522</v>
      </c>
      <c r="B2919" s="1" t="s">
        <v>9318</v>
      </c>
      <c r="C2919" s="95" t="s">
        <v>6480</v>
      </c>
      <c r="D2919" s="95" t="s">
        <v>6480</v>
      </c>
      <c r="E2919" s="95" t="s">
        <v>6647</v>
      </c>
      <c r="F2919" s="95" t="s">
        <v>6483</v>
      </c>
      <c r="G2919" s="95" t="s">
        <v>6483</v>
      </c>
      <c r="H2919" s="106">
        <v>5276.2312424879801</v>
      </c>
      <c r="I2919" s="16">
        <v>5300.4339248321203</v>
      </c>
      <c r="J2919" s="94">
        <v>5276.2312424879801</v>
      </c>
    </row>
    <row r="2920" spans="1:10" x14ac:dyDescent="0.2">
      <c r="A2920" s="6" t="s">
        <v>4508</v>
      </c>
      <c r="B2920" s="1" t="s">
        <v>12738</v>
      </c>
      <c r="C2920" s="95" t="s">
        <v>6480</v>
      </c>
      <c r="D2920" s="95" t="s">
        <v>6480</v>
      </c>
      <c r="E2920" s="95" t="s">
        <v>6647</v>
      </c>
      <c r="F2920" s="95" t="s">
        <v>6488</v>
      </c>
      <c r="G2920" s="95" t="s">
        <v>6488</v>
      </c>
      <c r="H2920" s="106">
        <v>5359.27814941406</v>
      </c>
      <c r="I2920" s="16">
        <v>5320.2900721120996</v>
      </c>
      <c r="J2920" s="94">
        <v>5359.27814941406</v>
      </c>
    </row>
    <row r="2921" spans="1:10" x14ac:dyDescent="0.2">
      <c r="A2921" s="6" t="s">
        <v>4423</v>
      </c>
      <c r="B2921" s="1" t="s">
        <v>9319</v>
      </c>
      <c r="C2921" s="95" t="s">
        <v>6480</v>
      </c>
      <c r="D2921" s="95" t="s">
        <v>6480</v>
      </c>
      <c r="E2921" s="95" t="s">
        <v>6647</v>
      </c>
      <c r="F2921" s="95" t="s">
        <v>6599</v>
      </c>
      <c r="G2921" s="95" t="s">
        <v>6599</v>
      </c>
      <c r="H2921" s="106">
        <v>5433.6462554931604</v>
      </c>
      <c r="I2921" s="16">
        <v>5372.5938534896204</v>
      </c>
      <c r="J2921" s="94">
        <v>5433.6462554931604</v>
      </c>
    </row>
    <row r="2922" spans="1:10" x14ac:dyDescent="0.2">
      <c r="A2922" s="6" t="s">
        <v>4524</v>
      </c>
      <c r="B2922" s="1" t="s">
        <v>12368</v>
      </c>
      <c r="C2922" s="95" t="s">
        <v>6480</v>
      </c>
      <c r="D2922" s="95" t="s">
        <v>6480</v>
      </c>
      <c r="E2922" s="95" t="s">
        <v>6647</v>
      </c>
      <c r="F2922" s="95" t="s">
        <v>6483</v>
      </c>
      <c r="G2922" s="95" t="s">
        <v>6483</v>
      </c>
      <c r="H2922" s="106">
        <v>5359.7390567555103</v>
      </c>
      <c r="I2922" s="16">
        <v>5300.4339248321203</v>
      </c>
      <c r="J2922" s="94">
        <v>5359.7390567555103</v>
      </c>
    </row>
    <row r="2923" spans="1:10" x14ac:dyDescent="0.2">
      <c r="A2923" s="6" t="s">
        <v>4486</v>
      </c>
      <c r="B2923" s="1" t="s">
        <v>9320</v>
      </c>
      <c r="C2923" s="95" t="s">
        <v>6480</v>
      </c>
      <c r="D2923" s="95" t="s">
        <v>6480</v>
      </c>
      <c r="E2923" s="95" t="s">
        <v>6647</v>
      </c>
      <c r="F2923" s="95" t="s">
        <v>6488</v>
      </c>
      <c r="G2923" s="95" t="s">
        <v>6488</v>
      </c>
      <c r="H2923" s="106">
        <v>5358.0029000946997</v>
      </c>
      <c r="I2923" s="16">
        <v>5320.2900721120996</v>
      </c>
      <c r="J2923" s="94">
        <v>5358.0029000946997</v>
      </c>
    </row>
    <row r="2924" spans="1:10" x14ac:dyDescent="0.2">
      <c r="A2924" s="6" t="s">
        <v>4528</v>
      </c>
      <c r="B2924" s="1" t="s">
        <v>9321</v>
      </c>
      <c r="C2924" s="95" t="s">
        <v>6480</v>
      </c>
      <c r="D2924" s="95" t="s">
        <v>6480</v>
      </c>
      <c r="E2924" s="95" t="s">
        <v>6647</v>
      </c>
      <c r="F2924" s="95" t="s">
        <v>6483</v>
      </c>
      <c r="G2924" s="95" t="s">
        <v>6483</v>
      </c>
      <c r="H2924" s="106">
        <v>5313.4136149088499</v>
      </c>
      <c r="I2924" s="16">
        <v>5300.4339248321203</v>
      </c>
      <c r="J2924" s="94">
        <v>5313.4136149088499</v>
      </c>
    </row>
    <row r="2925" spans="1:10" x14ac:dyDescent="0.2">
      <c r="A2925" s="6" t="s">
        <v>4424</v>
      </c>
      <c r="B2925" s="1" t="s">
        <v>9322</v>
      </c>
      <c r="C2925" s="95" t="s">
        <v>6480</v>
      </c>
      <c r="D2925" s="95" t="s">
        <v>6480</v>
      </c>
      <c r="E2925" s="95" t="s">
        <v>6647</v>
      </c>
      <c r="F2925" s="95" t="s">
        <v>6599</v>
      </c>
      <c r="G2925" s="95" t="s">
        <v>6599</v>
      </c>
      <c r="H2925" s="106">
        <v>5282.8206340510696</v>
      </c>
      <c r="I2925" s="16">
        <v>5372.5938534896204</v>
      </c>
      <c r="J2925" s="94">
        <v>5282.8206340510696</v>
      </c>
    </row>
    <row r="2926" spans="1:10" x14ac:dyDescent="0.2">
      <c r="A2926" s="6" t="s">
        <v>4425</v>
      </c>
      <c r="B2926" s="1" t="s">
        <v>9323</v>
      </c>
      <c r="C2926" s="95" t="s">
        <v>6480</v>
      </c>
      <c r="D2926" s="95" t="s">
        <v>6480</v>
      </c>
      <c r="E2926" s="95" t="s">
        <v>6647</v>
      </c>
      <c r="F2926" s="95" t="s">
        <v>6599</v>
      </c>
      <c r="G2926" s="95" t="s">
        <v>6599</v>
      </c>
      <c r="H2926" s="106">
        <v>5319.1527792440902</v>
      </c>
      <c r="I2926" s="16">
        <v>5372.5938534896204</v>
      </c>
      <c r="J2926" s="94">
        <v>5319.1527792440902</v>
      </c>
    </row>
    <row r="2927" spans="1:10" x14ac:dyDescent="0.2">
      <c r="A2927" s="6" t="s">
        <v>4417</v>
      </c>
      <c r="B2927" s="1" t="s">
        <v>9324</v>
      </c>
      <c r="C2927" s="95" t="s">
        <v>6480</v>
      </c>
      <c r="D2927" s="95" t="s">
        <v>6480</v>
      </c>
      <c r="E2927" s="95" t="s">
        <v>6647</v>
      </c>
      <c r="F2927" s="95" t="s">
        <v>6599</v>
      </c>
      <c r="G2927" s="95" t="s">
        <v>6599</v>
      </c>
      <c r="H2927" s="106">
        <v>5369.2825816761397</v>
      </c>
      <c r="I2927" s="16">
        <v>5372.5938534896204</v>
      </c>
      <c r="J2927" s="94">
        <v>5369.2825816761397</v>
      </c>
    </row>
    <row r="2928" spans="1:10" x14ac:dyDescent="0.2">
      <c r="A2928" s="6" t="s">
        <v>4416</v>
      </c>
      <c r="B2928" s="1" t="s">
        <v>9325</v>
      </c>
      <c r="C2928" s="95" t="s">
        <v>6480</v>
      </c>
      <c r="D2928" s="95" t="s">
        <v>6480</v>
      </c>
      <c r="E2928" s="95" t="s">
        <v>6647</v>
      </c>
      <c r="F2928" s="95" t="s">
        <v>6599</v>
      </c>
      <c r="G2928" s="95" t="s">
        <v>6599</v>
      </c>
      <c r="H2928" s="106">
        <v>5447.1383846507397</v>
      </c>
      <c r="I2928" s="16">
        <v>5372.5938534896204</v>
      </c>
      <c r="J2928" s="94">
        <v>5447.1383846507397</v>
      </c>
    </row>
    <row r="2929" spans="1:10" x14ac:dyDescent="0.2">
      <c r="A2929" s="6" t="s">
        <v>4498</v>
      </c>
      <c r="B2929" s="1" t="s">
        <v>9326</v>
      </c>
      <c r="C2929" s="95" t="s">
        <v>6480</v>
      </c>
      <c r="D2929" s="95" t="s">
        <v>6480</v>
      </c>
      <c r="E2929" s="95" t="s">
        <v>6647</v>
      </c>
      <c r="F2929" s="95" t="s">
        <v>6488</v>
      </c>
      <c r="G2929" s="95" t="s">
        <v>6488</v>
      </c>
      <c r="H2929" s="106">
        <v>5296.8656214272096</v>
      </c>
      <c r="I2929" s="16">
        <v>5320.2900721120996</v>
      </c>
      <c r="J2929" s="94">
        <v>5296.8656214272096</v>
      </c>
    </row>
    <row r="2930" spans="1:10" x14ac:dyDescent="0.2">
      <c r="A2930" s="6" t="s">
        <v>4197</v>
      </c>
      <c r="B2930" s="1" t="s">
        <v>9327</v>
      </c>
      <c r="C2930" s="95" t="s">
        <v>6480</v>
      </c>
      <c r="D2930" s="95" t="s">
        <v>6480</v>
      </c>
      <c r="E2930" s="95" t="s">
        <v>6647</v>
      </c>
      <c r="F2930" s="95" t="s">
        <v>6491</v>
      </c>
      <c r="G2930" s="95" t="s">
        <v>6491</v>
      </c>
      <c r="H2930" s="106">
        <v>5264.2062874196799</v>
      </c>
      <c r="I2930" s="16">
        <v>5298.5634444073903</v>
      </c>
      <c r="J2930" s="94">
        <v>5264.2062874196799</v>
      </c>
    </row>
    <row r="2931" spans="1:10" x14ac:dyDescent="0.2">
      <c r="A2931" s="6" t="s">
        <v>6019</v>
      </c>
      <c r="B2931" s="1" t="s">
        <v>9328</v>
      </c>
      <c r="C2931" s="95" t="s">
        <v>6480</v>
      </c>
      <c r="D2931" s="95" t="s">
        <v>6480</v>
      </c>
      <c r="E2931" s="95" t="s">
        <v>6647</v>
      </c>
      <c r="F2931" s="95" t="s">
        <v>6479</v>
      </c>
      <c r="G2931" s="95" t="s">
        <v>6479</v>
      </c>
      <c r="H2931" s="106">
        <v>5180.1164008246496</v>
      </c>
      <c r="I2931" s="16">
        <v>5261.9246821530396</v>
      </c>
      <c r="J2931" s="94">
        <v>5180.1164008246496</v>
      </c>
    </row>
    <row r="2932" spans="1:10" x14ac:dyDescent="0.2">
      <c r="A2932" s="6" t="s">
        <v>4402</v>
      </c>
      <c r="B2932" s="1" t="s">
        <v>9329</v>
      </c>
      <c r="C2932" s="95" t="s">
        <v>6480</v>
      </c>
      <c r="D2932" s="95" t="s">
        <v>6480</v>
      </c>
      <c r="E2932" s="95" t="s">
        <v>6647</v>
      </c>
      <c r="F2932" s="95" t="s">
        <v>6599</v>
      </c>
      <c r="G2932" s="95" t="s">
        <v>6599</v>
      </c>
      <c r="H2932" s="106">
        <v>5340.8487610479797</v>
      </c>
      <c r="I2932" s="16">
        <v>5372.5938534896204</v>
      </c>
      <c r="J2932" s="94">
        <v>5340.8487610479797</v>
      </c>
    </row>
    <row r="2933" spans="1:10" x14ac:dyDescent="0.2">
      <c r="A2933" s="6" t="s">
        <v>4396</v>
      </c>
      <c r="B2933" s="1" t="s">
        <v>9330</v>
      </c>
      <c r="C2933" s="95" t="s">
        <v>6480</v>
      </c>
      <c r="D2933" s="95" t="s">
        <v>6480</v>
      </c>
      <c r="E2933" s="95" t="s">
        <v>6647</v>
      </c>
      <c r="F2933" s="95" t="s">
        <v>6599</v>
      </c>
      <c r="G2933" s="95" t="s">
        <v>6599</v>
      </c>
      <c r="H2933" s="106">
        <v>5465.8130191851296</v>
      </c>
      <c r="I2933" s="16">
        <v>5372.5938534896204</v>
      </c>
      <c r="J2933" s="94">
        <v>5465.8130191851296</v>
      </c>
    </row>
    <row r="2934" spans="1:10" x14ac:dyDescent="0.2">
      <c r="A2934" s="6" t="s">
        <v>4405</v>
      </c>
      <c r="B2934" s="1" t="s">
        <v>12369</v>
      </c>
      <c r="C2934" s="95" t="s">
        <v>6480</v>
      </c>
      <c r="D2934" s="95" t="s">
        <v>6480</v>
      </c>
      <c r="E2934" s="95" t="s">
        <v>6647</v>
      </c>
      <c r="F2934" s="95" t="s">
        <v>6599</v>
      </c>
      <c r="G2934" s="95" t="s">
        <v>6599</v>
      </c>
      <c r="H2934" s="106">
        <v>5435.1308872299696</v>
      </c>
      <c r="I2934" s="16">
        <v>5372.5938534896204</v>
      </c>
      <c r="J2934" s="94">
        <v>5435.1308872299696</v>
      </c>
    </row>
    <row r="2935" spans="1:10" x14ac:dyDescent="0.2">
      <c r="A2935" s="6" t="s">
        <v>4418</v>
      </c>
      <c r="B2935" s="1" t="s">
        <v>9331</v>
      </c>
      <c r="C2935" s="95" t="s">
        <v>6480</v>
      </c>
      <c r="D2935" s="95" t="s">
        <v>6480</v>
      </c>
      <c r="E2935" s="95" t="s">
        <v>6647</v>
      </c>
      <c r="F2935" s="95" t="s">
        <v>6599</v>
      </c>
      <c r="G2935" s="95" t="s">
        <v>6599</v>
      </c>
      <c r="H2935" s="106">
        <v>5449.9598721590901</v>
      </c>
      <c r="I2935" s="16">
        <v>5372.5938534896204</v>
      </c>
      <c r="J2935" s="94">
        <v>5449.9598721590901</v>
      </c>
    </row>
    <row r="2936" spans="1:10" x14ac:dyDescent="0.2">
      <c r="A2936" s="6" t="s">
        <v>5996</v>
      </c>
      <c r="B2936" s="1" t="s">
        <v>9332</v>
      </c>
      <c r="C2936" s="95" t="s">
        <v>6480</v>
      </c>
      <c r="D2936" s="95" t="s">
        <v>6480</v>
      </c>
      <c r="E2936" s="95" t="s">
        <v>6647</v>
      </c>
      <c r="F2936" s="95" t="s">
        <v>6481</v>
      </c>
      <c r="G2936" s="95" t="s">
        <v>6481</v>
      </c>
      <c r="H2936" s="106">
        <v>5356.9725144909298</v>
      </c>
      <c r="I2936" s="16">
        <v>5253.1952309878998</v>
      </c>
      <c r="J2936" s="94">
        <v>5356.9725144909298</v>
      </c>
    </row>
    <row r="2937" spans="1:10" x14ac:dyDescent="0.2">
      <c r="A2937" s="6" t="s">
        <v>4415</v>
      </c>
      <c r="B2937" s="1" t="s">
        <v>9333</v>
      </c>
      <c r="C2937" s="95" t="s">
        <v>6480</v>
      </c>
      <c r="D2937" s="95" t="s">
        <v>6480</v>
      </c>
      <c r="E2937" s="95" t="s">
        <v>6647</v>
      </c>
      <c r="F2937" s="95" t="s">
        <v>6599</v>
      </c>
      <c r="G2937" s="95" t="s">
        <v>6599</v>
      </c>
      <c r="H2937" s="106">
        <v>5347.7417179987997</v>
      </c>
      <c r="I2937" s="16">
        <v>5372.5938534896204</v>
      </c>
      <c r="J2937" s="94">
        <v>5347.7417179987997</v>
      </c>
    </row>
    <row r="2938" spans="1:10" x14ac:dyDescent="0.2">
      <c r="A2938" s="6" t="s">
        <v>6030</v>
      </c>
      <c r="B2938" s="1" t="s">
        <v>9334</v>
      </c>
      <c r="C2938" s="95" t="s">
        <v>6480</v>
      </c>
      <c r="D2938" s="95" t="s">
        <v>6480</v>
      </c>
      <c r="E2938" s="95" t="s">
        <v>6647</v>
      </c>
      <c r="F2938" s="95" t="s">
        <v>6479</v>
      </c>
      <c r="G2938" s="95" t="s">
        <v>6479</v>
      </c>
      <c r="H2938" s="106">
        <v>5340.4420720880698</v>
      </c>
      <c r="I2938" s="16">
        <v>5261.9246821530396</v>
      </c>
      <c r="J2938" s="94">
        <v>5340.4420720880698</v>
      </c>
    </row>
    <row r="2939" spans="1:10" x14ac:dyDescent="0.2">
      <c r="A2939" s="6" t="s">
        <v>4404</v>
      </c>
      <c r="B2939" s="1" t="s">
        <v>9335</v>
      </c>
      <c r="C2939" s="95" t="s">
        <v>6480</v>
      </c>
      <c r="D2939" s="95" t="s">
        <v>6480</v>
      </c>
      <c r="E2939" s="95" t="s">
        <v>6647</v>
      </c>
      <c r="F2939" s="95" t="s">
        <v>6599</v>
      </c>
      <c r="G2939" s="95" t="s">
        <v>6599</v>
      </c>
      <c r="H2939" s="106">
        <v>5369.2265881990097</v>
      </c>
      <c r="I2939" s="16">
        <v>5372.5938534896204</v>
      </c>
      <c r="J2939" s="94">
        <v>5369.2265881990097</v>
      </c>
    </row>
    <row r="2940" spans="1:10" x14ac:dyDescent="0.2">
      <c r="A2940" s="6" t="s">
        <v>4329</v>
      </c>
      <c r="B2940" s="1" t="s">
        <v>9336</v>
      </c>
      <c r="C2940" s="95" t="s">
        <v>6480</v>
      </c>
      <c r="D2940" s="95" t="s">
        <v>6480</v>
      </c>
      <c r="E2940" s="95" t="s">
        <v>6647</v>
      </c>
      <c r="F2940" s="95" t="s">
        <v>6487</v>
      </c>
      <c r="G2940" s="95" t="s">
        <v>6487</v>
      </c>
      <c r="H2940" s="106">
        <v>5388.5850992838496</v>
      </c>
      <c r="I2940" s="16">
        <v>5373.0280509302202</v>
      </c>
      <c r="J2940" s="94">
        <v>5388.5850992838496</v>
      </c>
    </row>
    <row r="2941" spans="1:10" x14ac:dyDescent="0.2">
      <c r="A2941" s="6" t="s">
        <v>4242</v>
      </c>
      <c r="B2941" s="1" t="s">
        <v>9172</v>
      </c>
      <c r="C2941" s="95" t="s">
        <v>6480</v>
      </c>
      <c r="D2941" s="95" t="s">
        <v>6480</v>
      </c>
      <c r="E2941" s="95" t="s">
        <v>6647</v>
      </c>
      <c r="F2941" s="95" t="s">
        <v>6490</v>
      </c>
      <c r="G2941" s="95" t="s">
        <v>6490</v>
      </c>
      <c r="H2941" s="106">
        <v>5219.5621611925999</v>
      </c>
      <c r="I2941" s="16">
        <v>5314.7352299793001</v>
      </c>
      <c r="J2941" s="94">
        <v>5219.5621611925999</v>
      </c>
    </row>
    <row r="2942" spans="1:10" x14ac:dyDescent="0.2">
      <c r="A2942" s="6" t="s">
        <v>4536</v>
      </c>
      <c r="B2942" s="1" t="s">
        <v>9337</v>
      </c>
      <c r="C2942" s="95" t="s">
        <v>6480</v>
      </c>
      <c r="D2942" s="95" t="s">
        <v>6480</v>
      </c>
      <c r="E2942" s="95" t="s">
        <v>6647</v>
      </c>
      <c r="F2942" s="95" t="s">
        <v>6482</v>
      </c>
      <c r="G2942" s="95" t="s">
        <v>6482</v>
      </c>
      <c r="H2942" s="106">
        <v>5406.2941894531205</v>
      </c>
      <c r="I2942" s="16">
        <v>5398.3674510234096</v>
      </c>
      <c r="J2942" s="94">
        <v>5406.2941894531205</v>
      </c>
    </row>
    <row r="2943" spans="1:10" x14ac:dyDescent="0.2">
      <c r="A2943" s="6" t="s">
        <v>4517</v>
      </c>
      <c r="B2943" s="1" t="s">
        <v>9338</v>
      </c>
      <c r="C2943" s="95" t="s">
        <v>6480</v>
      </c>
      <c r="D2943" s="95" t="s">
        <v>6480</v>
      </c>
      <c r="E2943" s="95" t="s">
        <v>6647</v>
      </c>
      <c r="F2943" s="95" t="s">
        <v>6483</v>
      </c>
      <c r="G2943" s="95" t="s">
        <v>6483</v>
      </c>
      <c r="H2943" s="106">
        <v>5282.0954548463997</v>
      </c>
      <c r="I2943" s="16">
        <v>5300.4339248321203</v>
      </c>
      <c r="J2943" s="94">
        <v>5282.0954548463997</v>
      </c>
    </row>
    <row r="2944" spans="1:10" x14ac:dyDescent="0.2">
      <c r="A2944" s="6" t="s">
        <v>4246</v>
      </c>
      <c r="B2944" s="1" t="s">
        <v>9339</v>
      </c>
      <c r="C2944" s="95" t="s">
        <v>6480</v>
      </c>
      <c r="D2944" s="95" t="s">
        <v>6480</v>
      </c>
      <c r="E2944" s="95" t="s">
        <v>6647</v>
      </c>
      <c r="F2944" s="95" t="s">
        <v>6490</v>
      </c>
      <c r="G2944" s="95" t="s">
        <v>6490</v>
      </c>
      <c r="H2944" s="106">
        <v>5334.1539562136604</v>
      </c>
      <c r="I2944" s="16">
        <v>5314.7352299793001</v>
      </c>
      <c r="J2944" s="94">
        <v>5334.1539562136604</v>
      </c>
    </row>
    <row r="2945" spans="1:10" x14ac:dyDescent="0.2">
      <c r="A2945" s="6" t="s">
        <v>4328</v>
      </c>
      <c r="B2945" s="1" t="s">
        <v>9340</v>
      </c>
      <c r="C2945" s="95" t="s">
        <v>6480</v>
      </c>
      <c r="D2945" s="95" t="s">
        <v>6480</v>
      </c>
      <c r="E2945" s="95" t="s">
        <v>6647</v>
      </c>
      <c r="F2945" s="95" t="s">
        <v>6487</v>
      </c>
      <c r="G2945" s="95" t="s">
        <v>6487</v>
      </c>
      <c r="H2945" s="106">
        <v>5318.1570652553</v>
      </c>
      <c r="I2945" s="16">
        <v>5373.0280509302202</v>
      </c>
      <c r="J2945" s="94">
        <v>5318.1570652553</v>
      </c>
    </row>
    <row r="2946" spans="1:10" x14ac:dyDescent="0.2">
      <c r="A2946" s="6" t="s">
        <v>4337</v>
      </c>
      <c r="B2946" s="1" t="s">
        <v>9341</v>
      </c>
      <c r="C2946" s="95" t="s">
        <v>6480</v>
      </c>
      <c r="D2946" s="95" t="s">
        <v>6480</v>
      </c>
      <c r="E2946" s="95" t="s">
        <v>6647</v>
      </c>
      <c r="F2946" s="95" t="s">
        <v>6487</v>
      </c>
      <c r="G2946" s="95" t="s">
        <v>6487</v>
      </c>
      <c r="H2946" s="106">
        <v>5260.1550274884303</v>
      </c>
      <c r="I2946" s="16">
        <v>5373.0280509302202</v>
      </c>
      <c r="J2946" s="94">
        <v>5260.1550274884303</v>
      </c>
    </row>
    <row r="2947" spans="1:10" x14ac:dyDescent="0.2">
      <c r="A2947" s="6" t="s">
        <v>6027</v>
      </c>
      <c r="B2947" s="1" t="s">
        <v>9342</v>
      </c>
      <c r="C2947" s="95" t="s">
        <v>6480</v>
      </c>
      <c r="D2947" s="95" t="s">
        <v>6480</v>
      </c>
      <c r="E2947" s="95" t="s">
        <v>6647</v>
      </c>
      <c r="F2947" s="95" t="s">
        <v>6485</v>
      </c>
      <c r="G2947" s="95" t="s">
        <v>6485</v>
      </c>
      <c r="H2947" s="106">
        <v>5247.9985255821102</v>
      </c>
      <c r="I2947" s="16">
        <v>5308.8533157924803</v>
      </c>
      <c r="J2947" s="94">
        <v>5247.9985255821102</v>
      </c>
    </row>
    <row r="2948" spans="1:10" x14ac:dyDescent="0.2">
      <c r="A2948" s="6" t="s">
        <v>3508</v>
      </c>
      <c r="B2948" s="1" t="s">
        <v>9343</v>
      </c>
      <c r="C2948" s="95" t="s">
        <v>6279</v>
      </c>
      <c r="D2948" s="95" t="s">
        <v>6279</v>
      </c>
      <c r="E2948" s="95" t="s">
        <v>6652</v>
      </c>
      <c r="F2948" s="95" t="s">
        <v>6300</v>
      </c>
      <c r="G2948" s="95" t="s">
        <v>6300</v>
      </c>
      <c r="H2948" s="106">
        <v>5412.2154648094802</v>
      </c>
      <c r="I2948" s="16">
        <v>5515.8404779492403</v>
      </c>
      <c r="J2948" s="94">
        <v>5412.2154648094802</v>
      </c>
    </row>
    <row r="2949" spans="1:10" x14ac:dyDescent="0.2">
      <c r="A2949" s="6" t="s">
        <v>3145</v>
      </c>
      <c r="B2949" s="1" t="s">
        <v>9344</v>
      </c>
      <c r="C2949" s="95" t="s">
        <v>6279</v>
      </c>
      <c r="D2949" s="95" t="s">
        <v>6279</v>
      </c>
      <c r="E2949" s="95" t="s">
        <v>6652</v>
      </c>
      <c r="F2949" s="95" t="s">
        <v>6308</v>
      </c>
      <c r="G2949" s="95" t="s">
        <v>6308</v>
      </c>
      <c r="H2949" s="106">
        <v>5366.0923108552597</v>
      </c>
      <c r="I2949" s="16">
        <v>5412.8926201569202</v>
      </c>
      <c r="J2949" s="94">
        <v>5366.0923108552597</v>
      </c>
    </row>
    <row r="2950" spans="1:10" x14ac:dyDescent="0.2">
      <c r="A2950" s="6" t="s">
        <v>3143</v>
      </c>
      <c r="B2950" s="1" t="s">
        <v>9345</v>
      </c>
      <c r="C2950" s="95" t="s">
        <v>6279</v>
      </c>
      <c r="D2950" s="95" t="s">
        <v>6279</v>
      </c>
      <c r="E2950" s="95" t="s">
        <v>6652</v>
      </c>
      <c r="F2950" s="95" t="s">
        <v>6308</v>
      </c>
      <c r="G2950" s="95" t="s">
        <v>6308</v>
      </c>
      <c r="H2950" s="106">
        <v>5379.7160405177701</v>
      </c>
      <c r="I2950" s="16">
        <v>5412.8926201569202</v>
      </c>
      <c r="J2950" s="94">
        <v>5379.7160405177701</v>
      </c>
    </row>
    <row r="2951" spans="1:10" x14ac:dyDescent="0.2">
      <c r="A2951" s="6" t="s">
        <v>3141</v>
      </c>
      <c r="B2951" s="1" t="s">
        <v>9346</v>
      </c>
      <c r="C2951" s="95" t="s">
        <v>6279</v>
      </c>
      <c r="D2951" s="95" t="s">
        <v>6279</v>
      </c>
      <c r="E2951" s="95" t="s">
        <v>6652</v>
      </c>
      <c r="F2951" s="95" t="s">
        <v>6308</v>
      </c>
      <c r="G2951" s="95" t="s">
        <v>6308</v>
      </c>
      <c r="H2951" s="106">
        <v>5439.8453886387697</v>
      </c>
      <c r="I2951" s="16">
        <v>5412.8926201569202</v>
      </c>
      <c r="J2951" s="94">
        <v>5439.8453886387697</v>
      </c>
    </row>
    <row r="2952" spans="1:10" x14ac:dyDescent="0.2">
      <c r="A2952" s="6" t="s">
        <v>3147</v>
      </c>
      <c r="B2952" s="1" t="s">
        <v>9347</v>
      </c>
      <c r="C2952" s="95" t="s">
        <v>6279</v>
      </c>
      <c r="D2952" s="95" t="s">
        <v>6279</v>
      </c>
      <c r="E2952" s="95" t="s">
        <v>6652</v>
      </c>
      <c r="F2952" s="95" t="s">
        <v>6308</v>
      </c>
      <c r="G2952" s="95" t="s">
        <v>6308</v>
      </c>
      <c r="H2952" s="106">
        <v>5395.5400672325704</v>
      </c>
      <c r="I2952" s="16">
        <v>5412.8926201569202</v>
      </c>
      <c r="J2952" s="94">
        <v>5395.5400672325704</v>
      </c>
    </row>
    <row r="2953" spans="1:10" x14ac:dyDescent="0.2">
      <c r="A2953" s="6" t="s">
        <v>3127</v>
      </c>
      <c r="B2953" s="1" t="s">
        <v>9348</v>
      </c>
      <c r="C2953" s="95" t="s">
        <v>6279</v>
      </c>
      <c r="D2953" s="95" t="s">
        <v>6279</v>
      </c>
      <c r="E2953" s="95" t="s">
        <v>6652</v>
      </c>
      <c r="F2953" s="95" t="s">
        <v>6308</v>
      </c>
      <c r="G2953" s="95" t="s">
        <v>6308</v>
      </c>
      <c r="H2953" s="106">
        <v>5424.1435901272698</v>
      </c>
      <c r="I2953" s="16">
        <v>5412.8926201569202</v>
      </c>
      <c r="J2953" s="94">
        <v>5424.1435901272698</v>
      </c>
    </row>
    <row r="2954" spans="1:10" x14ac:dyDescent="0.2">
      <c r="A2954" s="6" t="s">
        <v>3513</v>
      </c>
      <c r="B2954" s="1" t="s">
        <v>9349</v>
      </c>
      <c r="C2954" s="95" t="s">
        <v>6279</v>
      </c>
      <c r="D2954" s="95" t="s">
        <v>6279</v>
      </c>
      <c r="E2954" s="95" t="s">
        <v>6652</v>
      </c>
      <c r="F2954" s="95" t="s">
        <v>6300</v>
      </c>
      <c r="G2954" s="95" t="s">
        <v>6300</v>
      </c>
      <c r="H2954" s="106">
        <v>5619.1558521411998</v>
      </c>
      <c r="I2954" s="16">
        <v>5515.8404779492403</v>
      </c>
      <c r="J2954" s="94">
        <v>5619.1558521411998</v>
      </c>
    </row>
    <row r="2955" spans="1:10" x14ac:dyDescent="0.2">
      <c r="A2955" s="6" t="s">
        <v>3521</v>
      </c>
      <c r="B2955" s="1" t="s">
        <v>9350</v>
      </c>
      <c r="C2955" s="95" t="s">
        <v>6279</v>
      </c>
      <c r="D2955" s="95" t="s">
        <v>6279</v>
      </c>
      <c r="E2955" s="95" t="s">
        <v>6652</v>
      </c>
      <c r="F2955" s="95" t="s">
        <v>6300</v>
      </c>
      <c r="G2955" s="95" t="s">
        <v>6300</v>
      </c>
      <c r="H2955" s="106">
        <v>5452.5891841419998</v>
      </c>
      <c r="I2955" s="16">
        <v>5515.8404779492403</v>
      </c>
      <c r="J2955" s="94">
        <v>5452.5891841419998</v>
      </c>
    </row>
    <row r="2956" spans="1:10" x14ac:dyDescent="0.2">
      <c r="A2956" s="6" t="s">
        <v>3514</v>
      </c>
      <c r="B2956" s="1" t="s">
        <v>9351</v>
      </c>
      <c r="C2956" s="95" t="s">
        <v>6279</v>
      </c>
      <c r="D2956" s="95" t="s">
        <v>6279</v>
      </c>
      <c r="E2956" s="95" t="s">
        <v>6652</v>
      </c>
      <c r="F2956" s="95" t="s">
        <v>6300</v>
      </c>
      <c r="G2956" s="95" t="s">
        <v>6300</v>
      </c>
      <c r="H2956" s="106">
        <v>5413.1945653708599</v>
      </c>
      <c r="I2956" s="16">
        <v>5515.8404779492403</v>
      </c>
      <c r="J2956" s="94">
        <v>5413.1945653708599</v>
      </c>
    </row>
    <row r="2957" spans="1:10" x14ac:dyDescent="0.2">
      <c r="A2957" s="6" t="s">
        <v>3529</v>
      </c>
      <c r="B2957" s="1" t="s">
        <v>9352</v>
      </c>
      <c r="C2957" s="95" t="s">
        <v>6279</v>
      </c>
      <c r="D2957" s="95" t="s">
        <v>6279</v>
      </c>
      <c r="E2957" s="95" t="s">
        <v>6652</v>
      </c>
      <c r="F2957" s="95" t="s">
        <v>6300</v>
      </c>
      <c r="G2957" s="95" t="s">
        <v>6300</v>
      </c>
      <c r="H2957" s="106">
        <v>5567.7713754777396</v>
      </c>
      <c r="I2957" s="16">
        <v>5515.8404779492403</v>
      </c>
      <c r="J2957" s="94">
        <v>5567.7713754777396</v>
      </c>
    </row>
    <row r="2958" spans="1:10" x14ac:dyDescent="0.2">
      <c r="A2958" s="6" t="s">
        <v>3144</v>
      </c>
      <c r="B2958" s="1" t="s">
        <v>9353</v>
      </c>
      <c r="C2958" s="95" t="s">
        <v>6279</v>
      </c>
      <c r="D2958" s="95" t="s">
        <v>6279</v>
      </c>
      <c r="E2958" s="95" t="s">
        <v>6652</v>
      </c>
      <c r="F2958" s="95" t="s">
        <v>6308</v>
      </c>
      <c r="G2958" s="95" t="s">
        <v>6308</v>
      </c>
      <c r="H2958" s="106">
        <v>5516.1028127488098</v>
      </c>
      <c r="I2958" s="16">
        <v>5412.8926201569202</v>
      </c>
      <c r="J2958" s="94">
        <v>5516.1028127488098</v>
      </c>
    </row>
    <row r="2959" spans="1:10" x14ac:dyDescent="0.2">
      <c r="A2959" s="6" t="s">
        <v>3523</v>
      </c>
      <c r="B2959" s="1" t="s">
        <v>9354</v>
      </c>
      <c r="C2959" s="95" t="s">
        <v>6279</v>
      </c>
      <c r="D2959" s="95" t="s">
        <v>6279</v>
      </c>
      <c r="E2959" s="95" t="s">
        <v>6652</v>
      </c>
      <c r="F2959" s="95" t="s">
        <v>6300</v>
      </c>
      <c r="G2959" s="95" t="s">
        <v>6300</v>
      </c>
      <c r="H2959" s="106">
        <v>5547.9307861328098</v>
      </c>
      <c r="I2959" s="16">
        <v>5515.8404779492403</v>
      </c>
      <c r="J2959" s="94">
        <v>5547.9307861328098</v>
      </c>
    </row>
    <row r="2960" spans="1:10" x14ac:dyDescent="0.2">
      <c r="A2960" s="6" t="s">
        <v>3517</v>
      </c>
      <c r="B2960" s="1" t="s">
        <v>9355</v>
      </c>
      <c r="C2960" s="95" t="s">
        <v>6279</v>
      </c>
      <c r="D2960" s="95" t="s">
        <v>6279</v>
      </c>
      <c r="E2960" s="95" t="s">
        <v>6652</v>
      </c>
      <c r="F2960" s="95" t="s">
        <v>6300</v>
      </c>
      <c r="G2960" s="95" t="s">
        <v>6300</v>
      </c>
      <c r="H2960" s="106">
        <v>5428.46701670725</v>
      </c>
      <c r="I2960" s="16">
        <v>5515.8404779492403</v>
      </c>
      <c r="J2960" s="94">
        <v>5428.46701670725</v>
      </c>
    </row>
    <row r="2961" spans="1:10" x14ac:dyDescent="0.2">
      <c r="A2961" s="6" t="s">
        <v>3139</v>
      </c>
      <c r="B2961" s="1" t="s">
        <v>9356</v>
      </c>
      <c r="C2961" s="95" t="s">
        <v>6279</v>
      </c>
      <c r="D2961" s="95" t="s">
        <v>6279</v>
      </c>
      <c r="E2961" s="95" t="s">
        <v>6652</v>
      </c>
      <c r="F2961" s="95" t="s">
        <v>6308</v>
      </c>
      <c r="G2961" s="95" t="s">
        <v>6308</v>
      </c>
      <c r="H2961" s="106">
        <v>5296.9408365885402</v>
      </c>
      <c r="I2961" s="16">
        <v>5412.8926201569202</v>
      </c>
      <c r="J2961" s="94">
        <v>5296.9408365885402</v>
      </c>
    </row>
    <row r="2962" spans="1:10" x14ac:dyDescent="0.2">
      <c r="A2962" s="6" t="s">
        <v>3137</v>
      </c>
      <c r="B2962" s="1" t="s">
        <v>9357</v>
      </c>
      <c r="C2962" s="95" t="s">
        <v>6279</v>
      </c>
      <c r="D2962" s="95" t="s">
        <v>6279</v>
      </c>
      <c r="E2962" s="95" t="s">
        <v>6652</v>
      </c>
      <c r="F2962" s="95" t="s">
        <v>6308</v>
      </c>
      <c r="G2962" s="95" t="s">
        <v>6308</v>
      </c>
      <c r="H2962" s="106">
        <v>5441.9619255514699</v>
      </c>
      <c r="I2962" s="16">
        <v>5412.8926201569202</v>
      </c>
      <c r="J2962" s="94">
        <v>5441.9619255514699</v>
      </c>
    </row>
    <row r="2963" spans="1:10" x14ac:dyDescent="0.2">
      <c r="A2963" s="6" t="s">
        <v>3509</v>
      </c>
      <c r="B2963" s="1" t="s">
        <v>9358</v>
      </c>
      <c r="C2963" s="95" t="s">
        <v>6279</v>
      </c>
      <c r="D2963" s="95" t="s">
        <v>6279</v>
      </c>
      <c r="E2963" s="95" t="s">
        <v>6652</v>
      </c>
      <c r="F2963" s="95" t="s">
        <v>6300</v>
      </c>
      <c r="G2963" s="95" t="s">
        <v>6300</v>
      </c>
      <c r="H2963" s="106">
        <v>5613.8187306722002</v>
      </c>
      <c r="I2963" s="16">
        <v>5515.8404779492403</v>
      </c>
      <c r="J2963" s="94">
        <v>5613.8187306722002</v>
      </c>
    </row>
    <row r="2964" spans="1:10" x14ac:dyDescent="0.2">
      <c r="A2964" s="6" t="s">
        <v>3518</v>
      </c>
      <c r="B2964" s="1" t="s">
        <v>9359</v>
      </c>
      <c r="C2964" s="95" t="s">
        <v>6279</v>
      </c>
      <c r="D2964" s="95" t="s">
        <v>6279</v>
      </c>
      <c r="E2964" s="95" t="s">
        <v>6652</v>
      </c>
      <c r="F2964" s="95" t="s">
        <v>6300</v>
      </c>
      <c r="G2964" s="95" t="s">
        <v>6300</v>
      </c>
      <c r="H2964" s="106">
        <v>5402.2161959134601</v>
      </c>
      <c r="I2964" s="16">
        <v>5515.8404779492403</v>
      </c>
      <c r="J2964" s="94">
        <v>5402.2161959134601</v>
      </c>
    </row>
    <row r="2965" spans="1:10" x14ac:dyDescent="0.2">
      <c r="A2965" s="6" t="s">
        <v>3136</v>
      </c>
      <c r="B2965" s="1" t="s">
        <v>9360</v>
      </c>
      <c r="C2965" s="95" t="s">
        <v>6279</v>
      </c>
      <c r="D2965" s="95" t="s">
        <v>6279</v>
      </c>
      <c r="E2965" s="95" t="s">
        <v>6652</v>
      </c>
      <c r="F2965" s="95" t="s">
        <v>6308</v>
      </c>
      <c r="G2965" s="95" t="s">
        <v>6308</v>
      </c>
      <c r="H2965" s="106">
        <v>5436.8772960400802</v>
      </c>
      <c r="I2965" s="16">
        <v>5412.8926201569202</v>
      </c>
      <c r="J2965" s="94">
        <v>5436.8772960400802</v>
      </c>
    </row>
    <row r="2966" spans="1:10" x14ac:dyDescent="0.2">
      <c r="A2966" s="6" t="s">
        <v>3138</v>
      </c>
      <c r="B2966" s="1" t="s">
        <v>9361</v>
      </c>
      <c r="C2966" s="95" t="s">
        <v>6279</v>
      </c>
      <c r="D2966" s="95" t="s">
        <v>6279</v>
      </c>
      <c r="E2966" s="95" t="s">
        <v>6652</v>
      </c>
      <c r="F2966" s="95" t="s">
        <v>6308</v>
      </c>
      <c r="G2966" s="95" t="s">
        <v>6308</v>
      </c>
      <c r="H2966" s="106">
        <v>5279.0580797697403</v>
      </c>
      <c r="I2966" s="16">
        <v>5412.8926201569202</v>
      </c>
      <c r="J2966" s="94">
        <v>5279.0580797697403</v>
      </c>
    </row>
    <row r="2967" spans="1:10" x14ac:dyDescent="0.2">
      <c r="A2967" s="6" t="s">
        <v>3524</v>
      </c>
      <c r="B2967" s="1" t="s">
        <v>9362</v>
      </c>
      <c r="C2967" s="95" t="s">
        <v>6279</v>
      </c>
      <c r="D2967" s="95" t="s">
        <v>6279</v>
      </c>
      <c r="E2967" s="95" t="s">
        <v>6652</v>
      </c>
      <c r="F2967" s="95" t="s">
        <v>6300</v>
      </c>
      <c r="G2967" s="95" t="s">
        <v>6300</v>
      </c>
      <c r="H2967" s="106">
        <v>5531.4392337522604</v>
      </c>
      <c r="I2967" s="16">
        <v>5515.8404779492403</v>
      </c>
      <c r="J2967" s="94">
        <v>5531.4392337522604</v>
      </c>
    </row>
    <row r="2968" spans="1:10" x14ac:dyDescent="0.2">
      <c r="A2968" s="6" t="s">
        <v>3519</v>
      </c>
      <c r="B2968" s="1" t="s">
        <v>9363</v>
      </c>
      <c r="C2968" s="95" t="s">
        <v>6279</v>
      </c>
      <c r="D2968" s="95" t="s">
        <v>6279</v>
      </c>
      <c r="E2968" s="95" t="s">
        <v>6652</v>
      </c>
      <c r="F2968" s="95" t="s">
        <v>6300</v>
      </c>
      <c r="G2968" s="95" t="s">
        <v>6300</v>
      </c>
      <c r="H2968" s="106">
        <v>5496.0238412710296</v>
      </c>
      <c r="I2968" s="16">
        <v>5515.8404779492403</v>
      </c>
      <c r="J2968" s="94">
        <v>5496.0238412710296</v>
      </c>
    </row>
    <row r="2969" spans="1:10" x14ac:dyDescent="0.2">
      <c r="A2969" s="6" t="s">
        <v>3135</v>
      </c>
      <c r="B2969" s="1" t="s">
        <v>12370</v>
      </c>
      <c r="C2969" s="95" t="s">
        <v>6279</v>
      </c>
      <c r="D2969" s="95" t="s">
        <v>6279</v>
      </c>
      <c r="E2969" s="95" t="s">
        <v>6652</v>
      </c>
      <c r="F2969" s="95" t="s">
        <v>6308</v>
      </c>
      <c r="G2969" s="95" t="s">
        <v>6308</v>
      </c>
      <c r="H2969" s="106">
        <v>5345.4837301002399</v>
      </c>
      <c r="I2969" s="16">
        <v>5412.8926201569202</v>
      </c>
      <c r="J2969" s="94">
        <v>5345.4837301002399</v>
      </c>
    </row>
    <row r="2970" spans="1:10" x14ac:dyDescent="0.2">
      <c r="A2970" s="6" t="s">
        <v>3520</v>
      </c>
      <c r="B2970" s="1" t="s">
        <v>9364</v>
      </c>
      <c r="C2970" s="95" t="s">
        <v>6279</v>
      </c>
      <c r="D2970" s="95" t="s">
        <v>6279</v>
      </c>
      <c r="E2970" s="95" t="s">
        <v>6652</v>
      </c>
      <c r="F2970" s="95" t="s">
        <v>6300</v>
      </c>
      <c r="G2970" s="95" t="s">
        <v>6300</v>
      </c>
      <c r="H2970" s="106">
        <v>5666.4846582031296</v>
      </c>
      <c r="I2970" s="16">
        <v>5515.8404779492403</v>
      </c>
      <c r="J2970" s="94">
        <v>5666.4846582031296</v>
      </c>
    </row>
    <row r="2971" spans="1:10" x14ac:dyDescent="0.2">
      <c r="A2971" s="6" t="s">
        <v>3511</v>
      </c>
      <c r="B2971" s="1" t="s">
        <v>9365</v>
      </c>
      <c r="C2971" s="95" t="s">
        <v>6279</v>
      </c>
      <c r="D2971" s="95" t="s">
        <v>6279</v>
      </c>
      <c r="E2971" s="95" t="s">
        <v>6652</v>
      </c>
      <c r="F2971" s="95" t="s">
        <v>6300</v>
      </c>
      <c r="G2971" s="95" t="s">
        <v>6300</v>
      </c>
      <c r="H2971" s="106">
        <v>5644.5195443582197</v>
      </c>
      <c r="I2971" s="16">
        <v>5515.8404779492403</v>
      </c>
      <c r="J2971" s="94">
        <v>5644.5195443582197</v>
      </c>
    </row>
    <row r="2972" spans="1:10" x14ac:dyDescent="0.2">
      <c r="A2972" s="6" t="s">
        <v>3130</v>
      </c>
      <c r="B2972" s="1" t="s">
        <v>9366</v>
      </c>
      <c r="C2972" s="95" t="s">
        <v>6279</v>
      </c>
      <c r="D2972" s="95" t="s">
        <v>6279</v>
      </c>
      <c r="E2972" s="95" t="s">
        <v>6652</v>
      </c>
      <c r="F2972" s="95" t="s">
        <v>6308</v>
      </c>
      <c r="G2972" s="95" t="s">
        <v>6308</v>
      </c>
      <c r="H2972" s="106">
        <v>5303.4396409254796</v>
      </c>
      <c r="I2972" s="16">
        <v>5412.8926201569202</v>
      </c>
      <c r="J2972" s="94">
        <v>5303.4396409254796</v>
      </c>
    </row>
    <row r="2973" spans="1:10" x14ac:dyDescent="0.2">
      <c r="A2973" s="6" t="s">
        <v>3142</v>
      </c>
      <c r="B2973" s="1" t="s">
        <v>7197</v>
      </c>
      <c r="C2973" s="95" t="s">
        <v>6279</v>
      </c>
      <c r="D2973" s="95" t="s">
        <v>6279</v>
      </c>
      <c r="E2973" s="95" t="s">
        <v>6652</v>
      </c>
      <c r="F2973" s="95" t="s">
        <v>6308</v>
      </c>
      <c r="G2973" s="95" t="s">
        <v>6308</v>
      </c>
      <c r="H2973" s="106">
        <v>5315.0776755592997</v>
      </c>
      <c r="I2973" s="16">
        <v>5412.8926201569202</v>
      </c>
      <c r="J2973" s="94">
        <v>5315.0776755592997</v>
      </c>
    </row>
    <row r="2974" spans="1:10" x14ac:dyDescent="0.2">
      <c r="A2974" s="6" t="s">
        <v>3132</v>
      </c>
      <c r="B2974" s="1" t="s">
        <v>9367</v>
      </c>
      <c r="C2974" s="95" t="s">
        <v>6279</v>
      </c>
      <c r="D2974" s="95" t="s">
        <v>6279</v>
      </c>
      <c r="E2974" s="95" t="s">
        <v>6652</v>
      </c>
      <c r="F2974" s="95" t="s">
        <v>6308</v>
      </c>
      <c r="G2974" s="95" t="s">
        <v>6308</v>
      </c>
      <c r="H2974" s="106">
        <v>5326.5413232421897</v>
      </c>
      <c r="I2974" s="16">
        <v>5412.8926201569202</v>
      </c>
      <c r="J2974" s="94">
        <v>5326.5413232421897</v>
      </c>
    </row>
    <row r="2975" spans="1:10" x14ac:dyDescent="0.2">
      <c r="A2975" s="6" t="s">
        <v>3140</v>
      </c>
      <c r="B2975" s="1" t="s">
        <v>9368</v>
      </c>
      <c r="C2975" s="95" t="s">
        <v>6279</v>
      </c>
      <c r="D2975" s="95" t="s">
        <v>6279</v>
      </c>
      <c r="E2975" s="95" t="s">
        <v>6652</v>
      </c>
      <c r="F2975" s="95" t="s">
        <v>6308</v>
      </c>
      <c r="G2975" s="95" t="s">
        <v>6308</v>
      </c>
      <c r="H2975" s="106">
        <v>5391.1946105957004</v>
      </c>
      <c r="I2975" s="16">
        <v>5412.8926201569202</v>
      </c>
      <c r="J2975" s="94">
        <v>5391.1946105957004</v>
      </c>
    </row>
    <row r="2976" spans="1:10" x14ac:dyDescent="0.2">
      <c r="A2976" s="6" t="s">
        <v>3129</v>
      </c>
      <c r="B2976" s="1" t="s">
        <v>9369</v>
      </c>
      <c r="C2976" s="95" t="s">
        <v>6279</v>
      </c>
      <c r="D2976" s="95" t="s">
        <v>6279</v>
      </c>
      <c r="E2976" s="95" t="s">
        <v>6652</v>
      </c>
      <c r="F2976" s="95" t="s">
        <v>6308</v>
      </c>
      <c r="G2976" s="95" t="s">
        <v>6308</v>
      </c>
      <c r="H2976" s="106">
        <v>5509.3764245487</v>
      </c>
      <c r="I2976" s="16">
        <v>5412.8926201569202</v>
      </c>
      <c r="J2976" s="94">
        <v>5509.3764245487</v>
      </c>
    </row>
    <row r="2977" spans="1:10" x14ac:dyDescent="0.2">
      <c r="A2977" s="6" t="s">
        <v>3146</v>
      </c>
      <c r="B2977" s="1" t="s">
        <v>7979</v>
      </c>
      <c r="C2977" s="95" t="s">
        <v>6279</v>
      </c>
      <c r="D2977" s="95" t="s">
        <v>6279</v>
      </c>
      <c r="E2977" s="95" t="s">
        <v>6652</v>
      </c>
      <c r="F2977" s="95" t="s">
        <v>6308</v>
      </c>
      <c r="G2977" s="95" t="s">
        <v>6308</v>
      </c>
      <c r="H2977" s="106">
        <v>5272.1612165178603</v>
      </c>
      <c r="I2977" s="16">
        <v>5412.8926201569202</v>
      </c>
      <c r="J2977" s="94">
        <v>5272.1612165178603</v>
      </c>
    </row>
    <row r="2978" spans="1:10" x14ac:dyDescent="0.2">
      <c r="A2978" s="6" t="s">
        <v>3506</v>
      </c>
      <c r="B2978" s="1" t="s">
        <v>9370</v>
      </c>
      <c r="C2978" s="95" t="s">
        <v>6279</v>
      </c>
      <c r="D2978" s="95" t="s">
        <v>6279</v>
      </c>
      <c r="E2978" s="95" t="s">
        <v>6652</v>
      </c>
      <c r="F2978" s="95" t="s">
        <v>6300</v>
      </c>
      <c r="G2978" s="95" t="s">
        <v>6300</v>
      </c>
      <c r="H2978" s="106">
        <v>5469.4792455299603</v>
      </c>
      <c r="I2978" s="16">
        <v>5515.8404779492403</v>
      </c>
      <c r="J2978" s="94">
        <v>5469.4792455299603</v>
      </c>
    </row>
    <row r="2979" spans="1:10" x14ac:dyDescent="0.2">
      <c r="A2979" s="6" t="s">
        <v>3504</v>
      </c>
      <c r="B2979" s="1" t="s">
        <v>9371</v>
      </c>
      <c r="C2979" s="95" t="s">
        <v>6279</v>
      </c>
      <c r="D2979" s="95" t="s">
        <v>6279</v>
      </c>
      <c r="E2979" s="95" t="s">
        <v>6652</v>
      </c>
      <c r="F2979" s="95" t="s">
        <v>6300</v>
      </c>
      <c r="G2979" s="95" t="s">
        <v>6300</v>
      </c>
      <c r="H2979" s="106">
        <v>5673.3883559283104</v>
      </c>
      <c r="I2979" s="16">
        <v>5515.8404779492403</v>
      </c>
      <c r="J2979" s="94">
        <v>5673.3883559283104</v>
      </c>
    </row>
    <row r="2980" spans="1:10" x14ac:dyDescent="0.2">
      <c r="A2980" s="6" t="s">
        <v>3128</v>
      </c>
      <c r="B2980" s="1" t="s">
        <v>9372</v>
      </c>
      <c r="C2980" s="95" t="s">
        <v>6279</v>
      </c>
      <c r="D2980" s="95" t="s">
        <v>6279</v>
      </c>
      <c r="E2980" s="95" t="s">
        <v>6652</v>
      </c>
      <c r="F2980" s="95" t="s">
        <v>6308</v>
      </c>
      <c r="G2980" s="95" t="s">
        <v>6308</v>
      </c>
      <c r="H2980" s="106">
        <v>5484.2471440153304</v>
      </c>
      <c r="I2980" s="16">
        <v>5412.8926201569202</v>
      </c>
      <c r="J2980" s="94">
        <v>5484.2471440153304</v>
      </c>
    </row>
    <row r="2981" spans="1:10" x14ac:dyDescent="0.2">
      <c r="A2981" s="6" t="s">
        <v>3533</v>
      </c>
      <c r="B2981" s="1" t="s">
        <v>9373</v>
      </c>
      <c r="C2981" s="95" t="s">
        <v>6279</v>
      </c>
      <c r="D2981" s="95" t="s">
        <v>6279</v>
      </c>
      <c r="E2981" s="95" t="s">
        <v>6652</v>
      </c>
      <c r="F2981" s="95" t="s">
        <v>6300</v>
      </c>
      <c r="G2981" s="95" t="s">
        <v>6300</v>
      </c>
      <c r="H2981" s="106">
        <v>5378.82540162852</v>
      </c>
      <c r="I2981" s="16">
        <v>5515.8404779492403</v>
      </c>
      <c r="J2981" s="94">
        <v>5378.82540162852</v>
      </c>
    </row>
    <row r="2982" spans="1:10" x14ac:dyDescent="0.2">
      <c r="A2982" s="6" t="s">
        <v>3134</v>
      </c>
      <c r="B2982" s="1" t="s">
        <v>9374</v>
      </c>
      <c r="C2982" s="95" t="s">
        <v>6279</v>
      </c>
      <c r="D2982" s="95" t="s">
        <v>6279</v>
      </c>
      <c r="E2982" s="95" t="s">
        <v>6652</v>
      </c>
      <c r="F2982" s="95" t="s">
        <v>6308</v>
      </c>
      <c r="G2982" s="95" t="s">
        <v>6308</v>
      </c>
      <c r="H2982" s="106">
        <v>5440.1493239182701</v>
      </c>
      <c r="I2982" s="16">
        <v>5412.8926201569202</v>
      </c>
      <c r="J2982" s="94">
        <v>5440.1493239182701</v>
      </c>
    </row>
    <row r="2983" spans="1:10" x14ac:dyDescent="0.2">
      <c r="A2983" s="6" t="s">
        <v>3527</v>
      </c>
      <c r="B2983" s="1" t="s">
        <v>9375</v>
      </c>
      <c r="C2983" s="95" t="s">
        <v>6279</v>
      </c>
      <c r="D2983" s="95" t="s">
        <v>6279</v>
      </c>
      <c r="E2983" s="95" t="s">
        <v>6652</v>
      </c>
      <c r="F2983" s="95" t="s">
        <v>6300</v>
      </c>
      <c r="G2983" s="95" t="s">
        <v>6300</v>
      </c>
      <c r="H2983" s="106">
        <v>5619.6326028262902</v>
      </c>
      <c r="I2983" s="16">
        <v>5515.8404779492403</v>
      </c>
      <c r="J2983" s="94">
        <v>5619.6326028262902</v>
      </c>
    </row>
    <row r="2984" spans="1:10" x14ac:dyDescent="0.2">
      <c r="A2984" s="6" t="s">
        <v>3505</v>
      </c>
      <c r="B2984" s="1" t="s">
        <v>9376</v>
      </c>
      <c r="C2984" s="95" t="s">
        <v>6279</v>
      </c>
      <c r="D2984" s="95" t="s">
        <v>6279</v>
      </c>
      <c r="E2984" s="95" t="s">
        <v>6652</v>
      </c>
      <c r="F2984" s="95" t="s">
        <v>6300</v>
      </c>
      <c r="G2984" s="95" t="s">
        <v>6300</v>
      </c>
      <c r="H2984" s="106">
        <v>5346.7689812911203</v>
      </c>
      <c r="I2984" s="16">
        <v>5515.8404779492403</v>
      </c>
      <c r="J2984" s="94">
        <v>5346.7689812911203</v>
      </c>
    </row>
    <row r="2985" spans="1:10" x14ac:dyDescent="0.2">
      <c r="A2985" s="6" t="s">
        <v>3133</v>
      </c>
      <c r="B2985" s="1" t="s">
        <v>7057</v>
      </c>
      <c r="C2985" s="95" t="s">
        <v>6279</v>
      </c>
      <c r="D2985" s="95" t="s">
        <v>6279</v>
      </c>
      <c r="E2985" s="95" t="s">
        <v>6652</v>
      </c>
      <c r="F2985" s="95" t="s">
        <v>6308</v>
      </c>
      <c r="G2985" s="95" t="s">
        <v>6308</v>
      </c>
      <c r="H2985" s="106">
        <v>5492.4600482723599</v>
      </c>
      <c r="I2985" s="16">
        <v>5412.8926201569202</v>
      </c>
      <c r="J2985" s="94">
        <v>5492.4600482723599</v>
      </c>
    </row>
    <row r="2986" spans="1:10" x14ac:dyDescent="0.2">
      <c r="A2986" s="6" t="s">
        <v>3516</v>
      </c>
      <c r="B2986" s="1" t="s">
        <v>9377</v>
      </c>
      <c r="C2986" s="95" t="s">
        <v>6279</v>
      </c>
      <c r="D2986" s="95" t="s">
        <v>6279</v>
      </c>
      <c r="E2986" s="95" t="s">
        <v>6652</v>
      </c>
      <c r="F2986" s="95" t="s">
        <v>6300</v>
      </c>
      <c r="G2986" s="95" t="s">
        <v>6300</v>
      </c>
      <c r="H2986" s="106">
        <v>5671.1913248697902</v>
      </c>
      <c r="I2986" s="16">
        <v>5515.8404779492403</v>
      </c>
      <c r="J2986" s="94">
        <v>5671.1913248697902</v>
      </c>
    </row>
    <row r="2987" spans="1:10" x14ac:dyDescent="0.2">
      <c r="A2987" s="6" t="s">
        <v>3510</v>
      </c>
      <c r="B2987" s="1" t="s">
        <v>9378</v>
      </c>
      <c r="C2987" s="95" t="s">
        <v>6279</v>
      </c>
      <c r="D2987" s="95" t="s">
        <v>6279</v>
      </c>
      <c r="E2987" s="95" t="s">
        <v>6652</v>
      </c>
      <c r="F2987" s="95" t="s">
        <v>6300</v>
      </c>
      <c r="G2987" s="95" t="s">
        <v>6300</v>
      </c>
      <c r="H2987" s="106">
        <v>5488.2562444982404</v>
      </c>
      <c r="I2987" s="16">
        <v>5515.8404779492403</v>
      </c>
      <c r="J2987" s="94">
        <v>5488.2562444982404</v>
      </c>
    </row>
    <row r="2988" spans="1:10" x14ac:dyDescent="0.2">
      <c r="A2988" s="6" t="s">
        <v>3530</v>
      </c>
      <c r="B2988" s="1" t="s">
        <v>9379</v>
      </c>
      <c r="C2988" s="95" t="s">
        <v>6279</v>
      </c>
      <c r="D2988" s="95" t="s">
        <v>6279</v>
      </c>
      <c r="E2988" s="95" t="s">
        <v>6652</v>
      </c>
      <c r="F2988" s="95" t="s">
        <v>6300</v>
      </c>
      <c r="G2988" s="95" t="s">
        <v>6300</v>
      </c>
      <c r="H2988" s="106">
        <v>5514.5268197408504</v>
      </c>
      <c r="I2988" s="16">
        <v>5515.8404779492403</v>
      </c>
      <c r="J2988" s="94">
        <v>5514.5268197408504</v>
      </c>
    </row>
    <row r="2989" spans="1:10" x14ac:dyDescent="0.2">
      <c r="A2989" s="6" t="s">
        <v>3532</v>
      </c>
      <c r="B2989" s="1" t="s">
        <v>9380</v>
      </c>
      <c r="C2989" s="95" t="s">
        <v>6279</v>
      </c>
      <c r="D2989" s="95" t="s">
        <v>6279</v>
      </c>
      <c r="E2989" s="95" t="s">
        <v>6652</v>
      </c>
      <c r="F2989" s="95" t="s">
        <v>6300</v>
      </c>
      <c r="G2989" s="95" t="s">
        <v>6300</v>
      </c>
      <c r="H2989" s="106">
        <v>5461.4434878700704</v>
      </c>
      <c r="I2989" s="16">
        <v>5515.8404779492403</v>
      </c>
      <c r="J2989" s="94">
        <v>5461.4434878700704</v>
      </c>
    </row>
    <row r="2990" spans="1:10" x14ac:dyDescent="0.2">
      <c r="A2990" s="6" t="s">
        <v>3131</v>
      </c>
      <c r="B2990" s="1" t="s">
        <v>9381</v>
      </c>
      <c r="C2990" s="95" t="s">
        <v>6279</v>
      </c>
      <c r="D2990" s="95" t="s">
        <v>6279</v>
      </c>
      <c r="E2990" s="95" t="s">
        <v>6652</v>
      </c>
      <c r="F2990" s="95" t="s">
        <v>6308</v>
      </c>
      <c r="G2990" s="95" t="s">
        <v>6308</v>
      </c>
      <c r="H2990" s="106">
        <v>5394.0724954044099</v>
      </c>
      <c r="I2990" s="16">
        <v>5412.8926201569202</v>
      </c>
      <c r="J2990" s="94">
        <v>5394.0724954044099</v>
      </c>
    </row>
    <row r="2991" spans="1:10" x14ac:dyDescent="0.2">
      <c r="A2991" s="6" t="s">
        <v>3528</v>
      </c>
      <c r="B2991" s="1" t="s">
        <v>12739</v>
      </c>
      <c r="C2991" s="95" t="s">
        <v>6279</v>
      </c>
      <c r="D2991" s="95" t="s">
        <v>6279</v>
      </c>
      <c r="E2991" s="95" t="s">
        <v>6652</v>
      </c>
      <c r="F2991" s="95" t="s">
        <v>6300</v>
      </c>
      <c r="G2991" s="95" t="s">
        <v>6300</v>
      </c>
      <c r="H2991" s="106">
        <v>5566.7224595811604</v>
      </c>
      <c r="I2991" s="16">
        <v>5515.8404779492403</v>
      </c>
      <c r="J2991" s="94">
        <v>5566.7224595811604</v>
      </c>
    </row>
    <row r="2992" spans="1:10" x14ac:dyDescent="0.2">
      <c r="A2992" s="6" t="s">
        <v>3512</v>
      </c>
      <c r="B2992" s="1" t="s">
        <v>7979</v>
      </c>
      <c r="C2992" s="95" t="s">
        <v>6279</v>
      </c>
      <c r="D2992" s="95" t="s">
        <v>6279</v>
      </c>
      <c r="E2992" s="95" t="s">
        <v>6652</v>
      </c>
      <c r="F2992" s="95" t="s">
        <v>6300</v>
      </c>
      <c r="G2992" s="95" t="s">
        <v>6300</v>
      </c>
      <c r="H2992" s="106">
        <v>5402.6356626998504</v>
      </c>
      <c r="I2992" s="16">
        <v>5515.8404779492403</v>
      </c>
      <c r="J2992" s="94">
        <v>5402.6356626998504</v>
      </c>
    </row>
    <row r="2993" spans="1:10" x14ac:dyDescent="0.2">
      <c r="A2993" s="6" t="s">
        <v>3526</v>
      </c>
      <c r="B2993" s="1" t="s">
        <v>9382</v>
      </c>
      <c r="C2993" s="95" t="s">
        <v>6279</v>
      </c>
      <c r="D2993" s="95" t="s">
        <v>6279</v>
      </c>
      <c r="E2993" s="95" t="s">
        <v>6652</v>
      </c>
      <c r="F2993" s="95" t="s">
        <v>6300</v>
      </c>
      <c r="G2993" s="95" t="s">
        <v>6300</v>
      </c>
      <c r="H2993" s="106">
        <v>5706.4521588264597</v>
      </c>
      <c r="I2993" s="16">
        <v>5515.8404779492403</v>
      </c>
      <c r="J2993" s="94">
        <v>5706.4521588264597</v>
      </c>
    </row>
    <row r="2994" spans="1:10" x14ac:dyDescent="0.2">
      <c r="A2994" s="6" t="s">
        <v>3522</v>
      </c>
      <c r="B2994" s="1" t="s">
        <v>9383</v>
      </c>
      <c r="C2994" s="95" t="s">
        <v>6279</v>
      </c>
      <c r="D2994" s="95" t="s">
        <v>6279</v>
      </c>
      <c r="E2994" s="95" t="s">
        <v>6652</v>
      </c>
      <c r="F2994" s="95" t="s">
        <v>6300</v>
      </c>
      <c r="G2994" s="95" t="s">
        <v>6300</v>
      </c>
      <c r="H2994" s="106">
        <v>5545.1372186569897</v>
      </c>
      <c r="I2994" s="16">
        <v>5515.8404779492403</v>
      </c>
      <c r="J2994" s="94">
        <v>5545.1372186569897</v>
      </c>
    </row>
    <row r="2995" spans="1:10" x14ac:dyDescent="0.2">
      <c r="A2995" s="6" t="s">
        <v>3531</v>
      </c>
      <c r="B2995" s="1" t="s">
        <v>9384</v>
      </c>
      <c r="C2995" s="95" t="s">
        <v>6279</v>
      </c>
      <c r="D2995" s="95" t="s">
        <v>6279</v>
      </c>
      <c r="E2995" s="95" t="s">
        <v>6652</v>
      </c>
      <c r="F2995" s="95" t="s">
        <v>6300</v>
      </c>
      <c r="G2995" s="95" t="s">
        <v>6300</v>
      </c>
      <c r="H2995" s="106">
        <v>5423.1376208660304</v>
      </c>
      <c r="I2995" s="16">
        <v>5515.8404779492403</v>
      </c>
      <c r="J2995" s="94">
        <v>5423.1376208660304</v>
      </c>
    </row>
    <row r="2996" spans="1:10" x14ac:dyDescent="0.2">
      <c r="A2996" s="6" t="s">
        <v>3234</v>
      </c>
      <c r="B2996" s="1" t="s">
        <v>9385</v>
      </c>
      <c r="C2996" s="95" t="s">
        <v>6279</v>
      </c>
      <c r="D2996" s="95" t="s">
        <v>6279</v>
      </c>
      <c r="E2996" s="95" t="s">
        <v>6652</v>
      </c>
      <c r="F2996" s="95" t="s">
        <v>6305</v>
      </c>
      <c r="G2996" s="95" t="s">
        <v>6305</v>
      </c>
      <c r="H2996" s="106">
        <v>5326.7730605811403</v>
      </c>
      <c r="I2996" s="16">
        <v>5389.1336754969097</v>
      </c>
      <c r="J2996" s="94">
        <v>5326.7730605811403</v>
      </c>
    </row>
    <row r="2997" spans="1:10" x14ac:dyDescent="0.2">
      <c r="A2997" s="6" t="s">
        <v>3204</v>
      </c>
      <c r="B2997" s="1" t="s">
        <v>9386</v>
      </c>
      <c r="C2997" s="95" t="s">
        <v>6279</v>
      </c>
      <c r="D2997" s="95" t="s">
        <v>6279</v>
      </c>
      <c r="E2997" s="95" t="s">
        <v>6652</v>
      </c>
      <c r="F2997" s="95" t="s">
        <v>6305</v>
      </c>
      <c r="G2997" s="95" t="s">
        <v>6305</v>
      </c>
      <c r="H2997" s="106">
        <v>5455.1463081532002</v>
      </c>
      <c r="I2997" s="16">
        <v>5389.1336754969097</v>
      </c>
      <c r="J2997" s="94">
        <v>5455.1463081532002</v>
      </c>
    </row>
    <row r="2998" spans="1:10" x14ac:dyDescent="0.2">
      <c r="A2998" s="6" t="s">
        <v>3232</v>
      </c>
      <c r="B2998" s="1" t="s">
        <v>9387</v>
      </c>
      <c r="C2998" s="95" t="s">
        <v>6279</v>
      </c>
      <c r="D2998" s="95" t="s">
        <v>6279</v>
      </c>
      <c r="E2998" s="95" t="s">
        <v>6652</v>
      </c>
      <c r="F2998" s="95" t="s">
        <v>6305</v>
      </c>
      <c r="G2998" s="95" t="s">
        <v>6305</v>
      </c>
      <c r="H2998" s="106">
        <v>5504.65828371511</v>
      </c>
      <c r="I2998" s="16">
        <v>5389.1336754969097</v>
      </c>
      <c r="J2998" s="94">
        <v>5504.65828371511</v>
      </c>
    </row>
    <row r="2999" spans="1:10" x14ac:dyDescent="0.2">
      <c r="A2999" s="6" t="s">
        <v>3221</v>
      </c>
      <c r="B2999" s="1" t="s">
        <v>9388</v>
      </c>
      <c r="C2999" s="95" t="s">
        <v>6279</v>
      </c>
      <c r="D2999" s="95" t="s">
        <v>6279</v>
      </c>
      <c r="E2999" s="95" t="s">
        <v>6652</v>
      </c>
      <c r="F2999" s="95" t="s">
        <v>6305</v>
      </c>
      <c r="G2999" s="95" t="s">
        <v>6305</v>
      </c>
      <c r="H2999" s="106">
        <v>5351.6053402549296</v>
      </c>
      <c r="I2999" s="16">
        <v>5389.1336754969097</v>
      </c>
      <c r="J2999" s="94">
        <v>5351.6053402549296</v>
      </c>
    </row>
    <row r="3000" spans="1:10" x14ac:dyDescent="0.2">
      <c r="A3000" s="6" t="s">
        <v>3220</v>
      </c>
      <c r="B3000" s="1" t="s">
        <v>9389</v>
      </c>
      <c r="C3000" s="95" t="s">
        <v>6279</v>
      </c>
      <c r="D3000" s="95" t="s">
        <v>6279</v>
      </c>
      <c r="E3000" s="95" t="s">
        <v>6652</v>
      </c>
      <c r="F3000" s="95" t="s">
        <v>6305</v>
      </c>
      <c r="G3000" s="95" t="s">
        <v>6305</v>
      </c>
      <c r="H3000" s="106">
        <v>5380.8148287259601</v>
      </c>
      <c r="I3000" s="16">
        <v>5389.1336754969097</v>
      </c>
      <c r="J3000" s="94">
        <v>5380.8148287259601</v>
      </c>
    </row>
    <row r="3001" spans="1:10" x14ac:dyDescent="0.2">
      <c r="A3001" s="6" t="s">
        <v>3229</v>
      </c>
      <c r="B3001" s="1" t="s">
        <v>9390</v>
      </c>
      <c r="C3001" s="95" t="s">
        <v>6279</v>
      </c>
      <c r="D3001" s="95" t="s">
        <v>6279</v>
      </c>
      <c r="E3001" s="95" t="s">
        <v>6652</v>
      </c>
      <c r="F3001" s="95" t="s">
        <v>6305</v>
      </c>
      <c r="G3001" s="95" t="s">
        <v>6305</v>
      </c>
      <c r="H3001" s="106">
        <v>5302.9431966145803</v>
      </c>
      <c r="I3001" s="16">
        <v>5389.1336754969097</v>
      </c>
      <c r="J3001" s="94">
        <v>5302.9431966145803</v>
      </c>
    </row>
    <row r="3002" spans="1:10" x14ac:dyDescent="0.2">
      <c r="A3002" s="6" t="s">
        <v>3218</v>
      </c>
      <c r="B3002" s="1" t="s">
        <v>9391</v>
      </c>
      <c r="C3002" s="95" t="s">
        <v>6279</v>
      </c>
      <c r="D3002" s="95" t="s">
        <v>6279</v>
      </c>
      <c r="E3002" s="95" t="s">
        <v>6652</v>
      </c>
      <c r="F3002" s="95" t="s">
        <v>6305</v>
      </c>
      <c r="G3002" s="95" t="s">
        <v>6305</v>
      </c>
      <c r="H3002" s="106">
        <v>5476.3773884600896</v>
      </c>
      <c r="I3002" s="16">
        <v>5389.1336754969097</v>
      </c>
      <c r="J3002" s="94">
        <v>5476.3773884600896</v>
      </c>
    </row>
    <row r="3003" spans="1:10" x14ac:dyDescent="0.2">
      <c r="A3003" s="6" t="s">
        <v>3226</v>
      </c>
      <c r="B3003" s="1" t="s">
        <v>7030</v>
      </c>
      <c r="C3003" s="95" t="s">
        <v>6279</v>
      </c>
      <c r="D3003" s="95" t="s">
        <v>6279</v>
      </c>
      <c r="E3003" s="95" t="s">
        <v>6652</v>
      </c>
      <c r="F3003" s="95" t="s">
        <v>6305</v>
      </c>
      <c r="G3003" s="95" t="s">
        <v>6305</v>
      </c>
      <c r="H3003" s="106">
        <v>5397.5004577636701</v>
      </c>
      <c r="I3003" s="16">
        <v>5389.1336754969097</v>
      </c>
      <c r="J3003" s="94">
        <v>5397.5004577636701</v>
      </c>
    </row>
    <row r="3004" spans="1:10" x14ac:dyDescent="0.2">
      <c r="A3004" s="6" t="s">
        <v>3222</v>
      </c>
      <c r="B3004" s="1" t="s">
        <v>9392</v>
      </c>
      <c r="C3004" s="95" t="s">
        <v>6279</v>
      </c>
      <c r="D3004" s="95" t="s">
        <v>6279</v>
      </c>
      <c r="E3004" s="95" t="s">
        <v>6652</v>
      </c>
      <c r="F3004" s="95" t="s">
        <v>6305</v>
      </c>
      <c r="G3004" s="95" t="s">
        <v>6305</v>
      </c>
      <c r="H3004" s="106">
        <v>5216.54833984375</v>
      </c>
      <c r="I3004" s="16">
        <v>5389.1336754969097</v>
      </c>
      <c r="J3004" s="94">
        <v>5216.54833984375</v>
      </c>
    </row>
    <row r="3005" spans="1:10" x14ac:dyDescent="0.2">
      <c r="A3005" s="6" t="s">
        <v>3224</v>
      </c>
      <c r="B3005" s="1" t="s">
        <v>12371</v>
      </c>
      <c r="C3005" s="95" t="s">
        <v>6279</v>
      </c>
      <c r="D3005" s="95" t="s">
        <v>6279</v>
      </c>
      <c r="E3005" s="95" t="s">
        <v>6652</v>
      </c>
      <c r="F3005" s="95" t="s">
        <v>6305</v>
      </c>
      <c r="G3005" s="95" t="s">
        <v>6305</v>
      </c>
      <c r="H3005" s="106">
        <v>5266.6028234981804</v>
      </c>
      <c r="I3005" s="16">
        <v>5389.1336754969097</v>
      </c>
      <c r="J3005" s="94">
        <v>5266.6028234981804</v>
      </c>
    </row>
    <row r="3006" spans="1:10" x14ac:dyDescent="0.2">
      <c r="A3006" s="6" t="s">
        <v>3199</v>
      </c>
      <c r="B3006" s="1" t="s">
        <v>9393</v>
      </c>
      <c r="C3006" s="95" t="s">
        <v>6279</v>
      </c>
      <c r="D3006" s="95" t="s">
        <v>6279</v>
      </c>
      <c r="E3006" s="95" t="s">
        <v>6652</v>
      </c>
      <c r="F3006" s="95" t="s">
        <v>6305</v>
      </c>
      <c r="G3006" s="95" t="s">
        <v>6305</v>
      </c>
      <c r="H3006" s="106">
        <v>5441.1327078682998</v>
      </c>
      <c r="I3006" s="16">
        <v>5389.1336754969097</v>
      </c>
      <c r="J3006" s="94">
        <v>5441.1327078682998</v>
      </c>
    </row>
    <row r="3007" spans="1:10" x14ac:dyDescent="0.2">
      <c r="A3007" s="6" t="s">
        <v>3227</v>
      </c>
      <c r="B3007" s="1" t="s">
        <v>9394</v>
      </c>
      <c r="C3007" s="95" t="s">
        <v>6279</v>
      </c>
      <c r="D3007" s="95" t="s">
        <v>6279</v>
      </c>
      <c r="E3007" s="95" t="s">
        <v>6652</v>
      </c>
      <c r="F3007" s="95" t="s">
        <v>6305</v>
      </c>
      <c r="G3007" s="95" t="s">
        <v>6305</v>
      </c>
      <c r="H3007" s="106">
        <v>5427.3731128589498</v>
      </c>
      <c r="I3007" s="16">
        <v>5389.1336754969097</v>
      </c>
      <c r="J3007" s="94">
        <v>5427.3731128589498</v>
      </c>
    </row>
    <row r="3008" spans="1:10" x14ac:dyDescent="0.2">
      <c r="A3008" s="6" t="s">
        <v>3203</v>
      </c>
      <c r="B3008" s="1" t="s">
        <v>7197</v>
      </c>
      <c r="C3008" s="95" t="s">
        <v>6279</v>
      </c>
      <c r="D3008" s="95" t="s">
        <v>6279</v>
      </c>
      <c r="E3008" s="95" t="s">
        <v>6652</v>
      </c>
      <c r="F3008" s="95" t="s">
        <v>6305</v>
      </c>
      <c r="G3008" s="95" t="s">
        <v>6305</v>
      </c>
      <c r="H3008" s="106">
        <v>5340.2986188616096</v>
      </c>
      <c r="I3008" s="16">
        <v>5389.1336754969097</v>
      </c>
      <c r="J3008" s="94">
        <v>5340.2986188616096</v>
      </c>
    </row>
    <row r="3009" spans="1:10" x14ac:dyDescent="0.2">
      <c r="A3009" s="6" t="s">
        <v>3211</v>
      </c>
      <c r="B3009" s="1" t="s">
        <v>9395</v>
      </c>
      <c r="C3009" s="95" t="s">
        <v>6279</v>
      </c>
      <c r="D3009" s="95" t="s">
        <v>6279</v>
      </c>
      <c r="E3009" s="95" t="s">
        <v>6652</v>
      </c>
      <c r="F3009" s="95" t="s">
        <v>6305</v>
      </c>
      <c r="G3009" s="95" t="s">
        <v>6305</v>
      </c>
      <c r="H3009" s="106">
        <v>5438.3318112551497</v>
      </c>
      <c r="I3009" s="16">
        <v>5389.1336754969097</v>
      </c>
      <c r="J3009" s="94">
        <v>5438.3318112551497</v>
      </c>
    </row>
    <row r="3010" spans="1:10" x14ac:dyDescent="0.2">
      <c r="A3010" s="6" t="s">
        <v>3207</v>
      </c>
      <c r="B3010" s="1" t="s">
        <v>9396</v>
      </c>
      <c r="C3010" s="95" t="s">
        <v>6279</v>
      </c>
      <c r="D3010" s="95" t="s">
        <v>6279</v>
      </c>
      <c r="E3010" s="95" t="s">
        <v>6652</v>
      </c>
      <c r="F3010" s="95" t="s">
        <v>6305</v>
      </c>
      <c r="G3010" s="95" t="s">
        <v>6305</v>
      </c>
      <c r="H3010" s="106">
        <v>5308.1910574776803</v>
      </c>
      <c r="I3010" s="16">
        <v>5389.1336754969097</v>
      </c>
      <c r="J3010" s="94">
        <v>5308.1910574776803</v>
      </c>
    </row>
    <row r="3011" spans="1:10" x14ac:dyDescent="0.2">
      <c r="A3011" s="6" t="s">
        <v>3206</v>
      </c>
      <c r="B3011" s="1" t="s">
        <v>9397</v>
      </c>
      <c r="C3011" s="95" t="s">
        <v>6279</v>
      </c>
      <c r="D3011" s="95" t="s">
        <v>6279</v>
      </c>
      <c r="E3011" s="95" t="s">
        <v>6652</v>
      </c>
      <c r="F3011" s="95" t="s">
        <v>6305</v>
      </c>
      <c r="G3011" s="95" t="s">
        <v>6305</v>
      </c>
      <c r="H3011" s="106">
        <v>5364.3262067522301</v>
      </c>
      <c r="I3011" s="16">
        <v>5389.1336754969097</v>
      </c>
      <c r="J3011" s="94">
        <v>5364.3262067522301</v>
      </c>
    </row>
    <row r="3012" spans="1:10" x14ac:dyDescent="0.2">
      <c r="A3012" s="6" t="s">
        <v>3228</v>
      </c>
      <c r="B3012" s="1" t="s">
        <v>12372</v>
      </c>
      <c r="C3012" s="95" t="s">
        <v>6279</v>
      </c>
      <c r="D3012" s="95" t="s">
        <v>6279</v>
      </c>
      <c r="E3012" s="95" t="s">
        <v>6652</v>
      </c>
      <c r="F3012" s="95" t="s">
        <v>6305</v>
      </c>
      <c r="G3012" s="95" t="s">
        <v>6305</v>
      </c>
      <c r="H3012" s="106">
        <v>5507.6080334117096</v>
      </c>
      <c r="I3012" s="16">
        <v>5389.1336754969097</v>
      </c>
      <c r="J3012" s="94">
        <v>5507.6080334117096</v>
      </c>
    </row>
    <row r="3013" spans="1:10" x14ac:dyDescent="0.2">
      <c r="A3013" s="6" t="s">
        <v>3208</v>
      </c>
      <c r="B3013" s="1" t="s">
        <v>9398</v>
      </c>
      <c r="C3013" s="95" t="s">
        <v>6279</v>
      </c>
      <c r="D3013" s="95" t="s">
        <v>6279</v>
      </c>
      <c r="E3013" s="95" t="s">
        <v>6652</v>
      </c>
      <c r="F3013" s="95" t="s">
        <v>6305</v>
      </c>
      <c r="G3013" s="95" t="s">
        <v>6305</v>
      </c>
      <c r="H3013" s="106">
        <v>5360.6361142113101</v>
      </c>
      <c r="I3013" s="16">
        <v>5389.1336754969097</v>
      </c>
      <c r="J3013" s="94">
        <v>5360.6361142113101</v>
      </c>
    </row>
    <row r="3014" spans="1:10" x14ac:dyDescent="0.2">
      <c r="A3014" s="6" t="s">
        <v>3210</v>
      </c>
      <c r="B3014" s="1" t="s">
        <v>9399</v>
      </c>
      <c r="C3014" s="95" t="s">
        <v>6279</v>
      </c>
      <c r="D3014" s="95" t="s">
        <v>6279</v>
      </c>
      <c r="E3014" s="95" t="s">
        <v>6652</v>
      </c>
      <c r="F3014" s="95" t="s">
        <v>6305</v>
      </c>
      <c r="G3014" s="95" t="s">
        <v>6305</v>
      </c>
      <c r="H3014" s="106">
        <v>5331.3638780381898</v>
      </c>
      <c r="I3014" s="16">
        <v>5389.1336754969097</v>
      </c>
      <c r="J3014" s="94">
        <v>5331.3638780381898</v>
      </c>
    </row>
    <row r="3015" spans="1:10" x14ac:dyDescent="0.2">
      <c r="A3015" s="6" t="s">
        <v>3217</v>
      </c>
      <c r="B3015" s="1" t="s">
        <v>9400</v>
      </c>
      <c r="C3015" s="95" t="s">
        <v>6279</v>
      </c>
      <c r="D3015" s="95" t="s">
        <v>6279</v>
      </c>
      <c r="E3015" s="95" t="s">
        <v>6652</v>
      </c>
      <c r="F3015" s="95" t="s">
        <v>6305</v>
      </c>
      <c r="G3015" s="95" t="s">
        <v>6305</v>
      </c>
      <c r="H3015" s="106">
        <v>5425.7901872907396</v>
      </c>
      <c r="I3015" s="16">
        <v>5389.1336754969097</v>
      </c>
      <c r="J3015" s="94">
        <v>5425.7901872907396</v>
      </c>
    </row>
    <row r="3016" spans="1:10" x14ac:dyDescent="0.2">
      <c r="A3016" s="6" t="s">
        <v>3212</v>
      </c>
      <c r="B3016" s="1" t="s">
        <v>9401</v>
      </c>
      <c r="C3016" s="95" t="s">
        <v>6279</v>
      </c>
      <c r="D3016" s="95" t="s">
        <v>6279</v>
      </c>
      <c r="E3016" s="95" t="s">
        <v>6652</v>
      </c>
      <c r="F3016" s="95" t="s">
        <v>6305</v>
      </c>
      <c r="G3016" s="95" t="s">
        <v>6305</v>
      </c>
      <c r="H3016" s="106">
        <v>5564.2256027747799</v>
      </c>
      <c r="I3016" s="16">
        <v>5389.1336754969097</v>
      </c>
      <c r="J3016" s="94">
        <v>5564.2256027747799</v>
      </c>
    </row>
    <row r="3017" spans="1:10" x14ac:dyDescent="0.2">
      <c r="A3017" s="6" t="s">
        <v>3216</v>
      </c>
      <c r="B3017" s="1" t="s">
        <v>9402</v>
      </c>
      <c r="C3017" s="95" t="s">
        <v>6279</v>
      </c>
      <c r="D3017" s="95" t="s">
        <v>6279</v>
      </c>
      <c r="E3017" s="95" t="s">
        <v>6652</v>
      </c>
      <c r="F3017" s="95" t="s">
        <v>6305</v>
      </c>
      <c r="G3017" s="95" t="s">
        <v>6305</v>
      </c>
      <c r="H3017" s="106">
        <v>5371.0318991268396</v>
      </c>
      <c r="I3017" s="16">
        <v>5389.1336754969097</v>
      </c>
      <c r="J3017" s="94">
        <v>5371.0318991268396</v>
      </c>
    </row>
    <row r="3018" spans="1:10" x14ac:dyDescent="0.2">
      <c r="A3018" s="6" t="s">
        <v>3213</v>
      </c>
      <c r="B3018" s="1" t="s">
        <v>9403</v>
      </c>
      <c r="C3018" s="95" t="s">
        <v>6279</v>
      </c>
      <c r="D3018" s="95" t="s">
        <v>6279</v>
      </c>
      <c r="E3018" s="95" t="s">
        <v>6652</v>
      </c>
      <c r="F3018" s="95" t="s">
        <v>6305</v>
      </c>
      <c r="G3018" s="95" t="s">
        <v>6305</v>
      </c>
      <c r="H3018" s="106">
        <v>5385.7833725287001</v>
      </c>
      <c r="I3018" s="16">
        <v>5389.1336754969097</v>
      </c>
      <c r="J3018" s="94">
        <v>5385.7833725287001</v>
      </c>
    </row>
    <row r="3019" spans="1:10" x14ac:dyDescent="0.2">
      <c r="A3019" s="6" t="s">
        <v>3209</v>
      </c>
      <c r="B3019" s="1" t="s">
        <v>9404</v>
      </c>
      <c r="C3019" s="95" t="s">
        <v>6279</v>
      </c>
      <c r="D3019" s="95" t="s">
        <v>6279</v>
      </c>
      <c r="E3019" s="95" t="s">
        <v>6652</v>
      </c>
      <c r="F3019" s="95" t="s">
        <v>6305</v>
      </c>
      <c r="G3019" s="95" t="s">
        <v>6305</v>
      </c>
      <c r="H3019" s="106">
        <v>5620.2884262547304</v>
      </c>
      <c r="I3019" s="16">
        <v>5389.1336754969097</v>
      </c>
      <c r="J3019" s="94">
        <v>5620.2884262547304</v>
      </c>
    </row>
    <row r="3020" spans="1:10" x14ac:dyDescent="0.2">
      <c r="A3020" s="6" t="s">
        <v>3225</v>
      </c>
      <c r="B3020" s="1" t="s">
        <v>9405</v>
      </c>
      <c r="C3020" s="95" t="s">
        <v>6279</v>
      </c>
      <c r="D3020" s="95" t="s">
        <v>6279</v>
      </c>
      <c r="E3020" s="95" t="s">
        <v>6652</v>
      </c>
      <c r="F3020" s="95" t="s">
        <v>6305</v>
      </c>
      <c r="G3020" s="95" t="s">
        <v>6305</v>
      </c>
      <c r="H3020" s="106">
        <v>5456.2857666015598</v>
      </c>
      <c r="I3020" s="16">
        <v>5389.1336754969097</v>
      </c>
      <c r="J3020" s="94">
        <v>5456.2857666015598</v>
      </c>
    </row>
    <row r="3021" spans="1:10" x14ac:dyDescent="0.2">
      <c r="A3021" s="6" t="s">
        <v>3201</v>
      </c>
      <c r="B3021" s="1" t="s">
        <v>9406</v>
      </c>
      <c r="C3021" s="95" t="s">
        <v>6279</v>
      </c>
      <c r="D3021" s="95" t="s">
        <v>6279</v>
      </c>
      <c r="E3021" s="95" t="s">
        <v>6652</v>
      </c>
      <c r="F3021" s="95" t="s">
        <v>6305</v>
      </c>
      <c r="G3021" s="95" t="s">
        <v>6305</v>
      </c>
      <c r="H3021" s="106">
        <v>5307.7182156544804</v>
      </c>
      <c r="I3021" s="16">
        <v>5389.1336754969097</v>
      </c>
      <c r="J3021" s="94">
        <v>5307.7182156544804</v>
      </c>
    </row>
    <row r="3022" spans="1:10" x14ac:dyDescent="0.2">
      <c r="A3022" s="6" t="s">
        <v>3236</v>
      </c>
      <c r="B3022" s="1" t="s">
        <v>9407</v>
      </c>
      <c r="C3022" s="95" t="s">
        <v>6279</v>
      </c>
      <c r="D3022" s="95" t="s">
        <v>6279</v>
      </c>
      <c r="E3022" s="95" t="s">
        <v>6652</v>
      </c>
      <c r="F3022" s="95" t="s">
        <v>6305</v>
      </c>
      <c r="G3022" s="95" t="s">
        <v>6305</v>
      </c>
      <c r="H3022" s="106">
        <v>5315.70655712183</v>
      </c>
      <c r="I3022" s="16">
        <v>5389.1336754969097</v>
      </c>
      <c r="J3022" s="94">
        <v>5315.70655712183</v>
      </c>
    </row>
    <row r="3023" spans="1:10" x14ac:dyDescent="0.2">
      <c r="A3023" s="6" t="s">
        <v>3202</v>
      </c>
      <c r="B3023" s="1" t="s">
        <v>9408</v>
      </c>
      <c r="C3023" s="95" t="s">
        <v>6279</v>
      </c>
      <c r="D3023" s="95" t="s">
        <v>6279</v>
      </c>
      <c r="E3023" s="95" t="s">
        <v>6652</v>
      </c>
      <c r="F3023" s="95" t="s">
        <v>6305</v>
      </c>
      <c r="G3023" s="95" t="s">
        <v>6305</v>
      </c>
      <c r="H3023" s="106">
        <v>5270.2755402595803</v>
      </c>
      <c r="I3023" s="16">
        <v>5389.1336754969097</v>
      </c>
      <c r="J3023" s="94">
        <v>5270.2755402595803</v>
      </c>
    </row>
    <row r="3024" spans="1:10" x14ac:dyDescent="0.2">
      <c r="A3024" s="6" t="s">
        <v>3237</v>
      </c>
      <c r="B3024" s="1" t="s">
        <v>9409</v>
      </c>
      <c r="C3024" s="95" t="s">
        <v>6279</v>
      </c>
      <c r="D3024" s="95" t="s">
        <v>6279</v>
      </c>
      <c r="E3024" s="95" t="s">
        <v>6652</v>
      </c>
      <c r="F3024" s="95" t="s">
        <v>6305</v>
      </c>
      <c r="G3024" s="95" t="s">
        <v>6305</v>
      </c>
      <c r="H3024" s="106">
        <v>5227.7770385742197</v>
      </c>
      <c r="I3024" s="16">
        <v>5389.1336754969097</v>
      </c>
      <c r="J3024" s="94">
        <v>5227.7770385742197</v>
      </c>
    </row>
    <row r="3025" spans="1:10" x14ac:dyDescent="0.2">
      <c r="A3025" s="6" t="s">
        <v>3239</v>
      </c>
      <c r="B3025" s="1" t="s">
        <v>9410</v>
      </c>
      <c r="C3025" s="95" t="s">
        <v>6279</v>
      </c>
      <c r="D3025" s="95" t="s">
        <v>6279</v>
      </c>
      <c r="E3025" s="95" t="s">
        <v>6652</v>
      </c>
      <c r="F3025" s="95" t="s">
        <v>6305</v>
      </c>
      <c r="G3025" s="95" t="s">
        <v>6305</v>
      </c>
      <c r="H3025" s="106">
        <v>5321.0561420641397</v>
      </c>
      <c r="I3025" s="16">
        <v>5389.1336754969097</v>
      </c>
      <c r="J3025" s="94">
        <v>5321.0561420641397</v>
      </c>
    </row>
    <row r="3026" spans="1:10" x14ac:dyDescent="0.2">
      <c r="A3026" s="6" t="s">
        <v>3205</v>
      </c>
      <c r="B3026" s="1" t="s">
        <v>9411</v>
      </c>
      <c r="C3026" s="95" t="s">
        <v>6279</v>
      </c>
      <c r="D3026" s="95" t="s">
        <v>6279</v>
      </c>
      <c r="E3026" s="95" t="s">
        <v>6652</v>
      </c>
      <c r="F3026" s="95" t="s">
        <v>6305</v>
      </c>
      <c r="G3026" s="95" t="s">
        <v>6305</v>
      </c>
      <c r="H3026" s="106">
        <v>5392.3091285342298</v>
      </c>
      <c r="I3026" s="16">
        <v>5389.1336754969097</v>
      </c>
      <c r="J3026" s="94">
        <v>5392.3091285342298</v>
      </c>
    </row>
    <row r="3027" spans="1:10" x14ac:dyDescent="0.2">
      <c r="A3027" s="6" t="s">
        <v>3200</v>
      </c>
      <c r="B3027" s="1" t="s">
        <v>9412</v>
      </c>
      <c r="C3027" s="95" t="s">
        <v>6279</v>
      </c>
      <c r="D3027" s="95" t="s">
        <v>6279</v>
      </c>
      <c r="E3027" s="95" t="s">
        <v>6652</v>
      </c>
      <c r="F3027" s="95" t="s">
        <v>6305</v>
      </c>
      <c r="G3027" s="95" t="s">
        <v>6305</v>
      </c>
      <c r="H3027" s="106">
        <v>5334.7312927246103</v>
      </c>
      <c r="I3027" s="16">
        <v>5389.1336754969097</v>
      </c>
      <c r="J3027" s="94">
        <v>5334.7312927246103</v>
      </c>
    </row>
    <row r="3028" spans="1:10" x14ac:dyDescent="0.2">
      <c r="A3028" s="6" t="s">
        <v>3215</v>
      </c>
      <c r="B3028" s="1" t="s">
        <v>9413</v>
      </c>
      <c r="C3028" s="95" t="s">
        <v>6279</v>
      </c>
      <c r="D3028" s="95" t="s">
        <v>6279</v>
      </c>
      <c r="E3028" s="95" t="s">
        <v>6652</v>
      </c>
      <c r="F3028" s="95" t="s">
        <v>6305</v>
      </c>
      <c r="G3028" s="95" t="s">
        <v>6305</v>
      </c>
      <c r="H3028" s="106">
        <v>5337.44598214286</v>
      </c>
      <c r="I3028" s="16">
        <v>5389.1336754969097</v>
      </c>
      <c r="J3028" s="94">
        <v>5337.44598214286</v>
      </c>
    </row>
    <row r="3029" spans="1:10" x14ac:dyDescent="0.2">
      <c r="A3029" s="6" t="s">
        <v>3223</v>
      </c>
      <c r="B3029" s="1" t="s">
        <v>9414</v>
      </c>
      <c r="C3029" s="95" t="s">
        <v>6279</v>
      </c>
      <c r="D3029" s="95" t="s">
        <v>6279</v>
      </c>
      <c r="E3029" s="95" t="s">
        <v>6652</v>
      </c>
      <c r="F3029" s="95" t="s">
        <v>6305</v>
      </c>
      <c r="G3029" s="95" t="s">
        <v>6305</v>
      </c>
      <c r="H3029" s="106">
        <v>5347.1946498325897</v>
      </c>
      <c r="I3029" s="16">
        <v>5389.1336754969097</v>
      </c>
      <c r="J3029" s="94">
        <v>5347.1946498325897</v>
      </c>
    </row>
    <row r="3030" spans="1:10" x14ac:dyDescent="0.2">
      <c r="A3030" s="6" t="s">
        <v>3231</v>
      </c>
      <c r="B3030" s="1" t="s">
        <v>9415</v>
      </c>
      <c r="C3030" s="95" t="s">
        <v>6279</v>
      </c>
      <c r="D3030" s="95" t="s">
        <v>6279</v>
      </c>
      <c r="E3030" s="95" t="s">
        <v>6652</v>
      </c>
      <c r="F3030" s="95" t="s">
        <v>6305</v>
      </c>
      <c r="G3030" s="95" t="s">
        <v>6305</v>
      </c>
      <c r="H3030" s="106">
        <v>5307.3161272321404</v>
      </c>
      <c r="I3030" s="16">
        <v>5389.1336754969097</v>
      </c>
      <c r="J3030" s="94">
        <v>5307.3161272321404</v>
      </c>
    </row>
    <row r="3031" spans="1:10" x14ac:dyDescent="0.2">
      <c r="A3031" s="6" t="s">
        <v>3230</v>
      </c>
      <c r="B3031" s="1" t="s">
        <v>9416</v>
      </c>
      <c r="C3031" s="95" t="s">
        <v>6279</v>
      </c>
      <c r="D3031" s="95" t="s">
        <v>6279</v>
      </c>
      <c r="E3031" s="95" t="s">
        <v>6652</v>
      </c>
      <c r="F3031" s="95" t="s">
        <v>6305</v>
      </c>
      <c r="G3031" s="95" t="s">
        <v>6305</v>
      </c>
      <c r="H3031" s="106">
        <v>5634.3415934244804</v>
      </c>
      <c r="I3031" s="16">
        <v>5389.1336754969097</v>
      </c>
      <c r="J3031" s="94">
        <v>5634.3415934244804</v>
      </c>
    </row>
    <row r="3032" spans="1:10" x14ac:dyDescent="0.2">
      <c r="A3032" s="6" t="s">
        <v>3238</v>
      </c>
      <c r="B3032" s="1" t="s">
        <v>8132</v>
      </c>
      <c r="C3032" s="95" t="s">
        <v>6279</v>
      </c>
      <c r="D3032" s="95" t="s">
        <v>6279</v>
      </c>
      <c r="E3032" s="95" t="s">
        <v>6652</v>
      </c>
      <c r="F3032" s="95" t="s">
        <v>6305</v>
      </c>
      <c r="G3032" s="95" t="s">
        <v>6305</v>
      </c>
      <c r="H3032" s="106">
        <v>5496.7669836956502</v>
      </c>
      <c r="I3032" s="16">
        <v>5389.1336754969097</v>
      </c>
      <c r="J3032" s="94">
        <v>5496.7669836956502</v>
      </c>
    </row>
    <row r="3033" spans="1:10" x14ac:dyDescent="0.2">
      <c r="A3033" s="6" t="s">
        <v>3233</v>
      </c>
      <c r="B3033" s="1" t="s">
        <v>9417</v>
      </c>
      <c r="C3033" s="95" t="s">
        <v>6279</v>
      </c>
      <c r="D3033" s="95" t="s">
        <v>6279</v>
      </c>
      <c r="E3033" s="95" t="s">
        <v>6652</v>
      </c>
      <c r="F3033" s="95" t="s">
        <v>6305</v>
      </c>
      <c r="G3033" s="95" t="s">
        <v>6305</v>
      </c>
      <c r="H3033" s="106">
        <v>5283.51488597973</v>
      </c>
      <c r="I3033" s="16">
        <v>5389.1336754969097</v>
      </c>
      <c r="J3033" s="94">
        <v>5283.51488597973</v>
      </c>
    </row>
    <row r="3034" spans="1:10" x14ac:dyDescent="0.2">
      <c r="A3034" s="6" t="s">
        <v>3235</v>
      </c>
      <c r="B3034" s="1" t="s">
        <v>9418</v>
      </c>
      <c r="C3034" s="95" t="s">
        <v>6279</v>
      </c>
      <c r="D3034" s="95" t="s">
        <v>6279</v>
      </c>
      <c r="E3034" s="95" t="s">
        <v>6652</v>
      </c>
      <c r="F3034" s="95" t="s">
        <v>6305</v>
      </c>
      <c r="G3034" s="95" t="s">
        <v>6305</v>
      </c>
      <c r="H3034" s="106">
        <v>5407.9010170990596</v>
      </c>
      <c r="I3034" s="16">
        <v>5389.1336754969097</v>
      </c>
      <c r="J3034" s="94">
        <v>5407.9010170990596</v>
      </c>
    </row>
    <row r="3035" spans="1:10" x14ac:dyDescent="0.2">
      <c r="A3035" s="6" t="s">
        <v>3219</v>
      </c>
      <c r="B3035" s="1" t="s">
        <v>9419</v>
      </c>
      <c r="C3035" s="95" t="s">
        <v>6279</v>
      </c>
      <c r="D3035" s="95" t="s">
        <v>6279</v>
      </c>
      <c r="E3035" s="95" t="s">
        <v>6652</v>
      </c>
      <c r="F3035" s="95" t="s">
        <v>6305</v>
      </c>
      <c r="G3035" s="95" t="s">
        <v>6305</v>
      </c>
      <c r="H3035" s="106">
        <v>5461.2700723184098</v>
      </c>
      <c r="I3035" s="16">
        <v>5389.1336754969097</v>
      </c>
      <c r="J3035" s="94">
        <v>5461.2700723184098</v>
      </c>
    </row>
    <row r="3036" spans="1:10" x14ac:dyDescent="0.2">
      <c r="A3036" s="6" t="s">
        <v>3968</v>
      </c>
      <c r="B3036" s="1" t="s">
        <v>9420</v>
      </c>
      <c r="C3036" s="95" t="s">
        <v>6279</v>
      </c>
      <c r="D3036" s="95" t="s">
        <v>6279</v>
      </c>
      <c r="E3036" s="95" t="s">
        <v>6652</v>
      </c>
      <c r="F3036" s="95" t="s">
        <v>6278</v>
      </c>
      <c r="G3036" s="95" t="s">
        <v>6278</v>
      </c>
      <c r="H3036" s="106">
        <v>5542.8807262073897</v>
      </c>
      <c r="I3036" s="16">
        <v>5585.8519595501602</v>
      </c>
      <c r="J3036" s="94">
        <v>5542.8807262073897</v>
      </c>
    </row>
    <row r="3037" spans="1:10" x14ac:dyDescent="0.2">
      <c r="A3037" s="6" t="s">
        <v>3799</v>
      </c>
      <c r="B3037" s="1" t="s">
        <v>9421</v>
      </c>
      <c r="C3037" s="95" t="s">
        <v>6279</v>
      </c>
      <c r="D3037" s="95" t="s">
        <v>6279</v>
      </c>
      <c r="E3037" s="95" t="s">
        <v>6652</v>
      </c>
      <c r="F3037" s="95" t="s">
        <v>6289</v>
      </c>
      <c r="G3037" s="95" t="s">
        <v>6289</v>
      </c>
      <c r="H3037" s="106">
        <v>5485.4015802556796</v>
      </c>
      <c r="I3037" s="16">
        <v>5531.1947562688201</v>
      </c>
      <c r="J3037" s="94">
        <v>5485.4015802556796</v>
      </c>
    </row>
    <row r="3038" spans="1:10" x14ac:dyDescent="0.2">
      <c r="A3038" s="6" t="s">
        <v>3814</v>
      </c>
      <c r="B3038" s="1" t="s">
        <v>12373</v>
      </c>
      <c r="C3038" s="95" t="s">
        <v>6279</v>
      </c>
      <c r="D3038" s="95" t="s">
        <v>6279</v>
      </c>
      <c r="E3038" s="95" t="s">
        <v>6652</v>
      </c>
      <c r="F3038" s="95" t="s">
        <v>6286</v>
      </c>
      <c r="G3038" s="95" t="s">
        <v>6286</v>
      </c>
      <c r="H3038" s="106">
        <v>5421.8563166437898</v>
      </c>
      <c r="I3038" s="16">
        <v>5494.6508133612797</v>
      </c>
      <c r="J3038" s="94">
        <v>5421.8563166437898</v>
      </c>
    </row>
    <row r="3039" spans="1:10" x14ac:dyDescent="0.2">
      <c r="A3039" s="6" t="s">
        <v>3962</v>
      </c>
      <c r="B3039" s="1" t="s">
        <v>9422</v>
      </c>
      <c r="C3039" s="95" t="s">
        <v>6279</v>
      </c>
      <c r="D3039" s="95" t="s">
        <v>6279</v>
      </c>
      <c r="E3039" s="95" t="s">
        <v>6652</v>
      </c>
      <c r="F3039" s="95" t="s">
        <v>6278</v>
      </c>
      <c r="G3039" s="95" t="s">
        <v>6278</v>
      </c>
      <c r="H3039" s="106">
        <v>5737.6592773437496</v>
      </c>
      <c r="I3039" s="16">
        <v>5585.8519595501602</v>
      </c>
      <c r="J3039" s="94">
        <v>5737.6592773437496</v>
      </c>
    </row>
    <row r="3040" spans="1:10" x14ac:dyDescent="0.2">
      <c r="A3040" s="6" t="s">
        <v>3781</v>
      </c>
      <c r="B3040" s="1" t="s">
        <v>9423</v>
      </c>
      <c r="C3040" s="95" t="s">
        <v>6279</v>
      </c>
      <c r="D3040" s="95" t="s">
        <v>6279</v>
      </c>
      <c r="E3040" s="95" t="s">
        <v>6652</v>
      </c>
      <c r="F3040" s="95" t="s">
        <v>6289</v>
      </c>
      <c r="G3040" s="95" t="s">
        <v>6289</v>
      </c>
      <c r="H3040" s="106">
        <v>5434.6203813944803</v>
      </c>
      <c r="I3040" s="16">
        <v>5531.1947562688201</v>
      </c>
      <c r="J3040" s="94">
        <v>5434.6203813944803</v>
      </c>
    </row>
    <row r="3041" spans="1:10" x14ac:dyDescent="0.2">
      <c r="A3041" s="6" t="s">
        <v>3964</v>
      </c>
      <c r="B3041" s="1" t="s">
        <v>12374</v>
      </c>
      <c r="C3041" s="95" t="s">
        <v>6279</v>
      </c>
      <c r="D3041" s="95" t="s">
        <v>6279</v>
      </c>
      <c r="E3041" s="95" t="s">
        <v>6652</v>
      </c>
      <c r="F3041" s="95" t="s">
        <v>6278</v>
      </c>
      <c r="G3041" s="95" t="s">
        <v>6278</v>
      </c>
      <c r="H3041" s="106">
        <v>5801.2461100260398</v>
      </c>
      <c r="I3041" s="16">
        <v>5585.8519595501602</v>
      </c>
      <c r="J3041" s="94">
        <v>5801.2461100260398</v>
      </c>
    </row>
    <row r="3042" spans="1:10" x14ac:dyDescent="0.2">
      <c r="A3042" s="6" t="s">
        <v>3793</v>
      </c>
      <c r="B3042" s="1" t="s">
        <v>12740</v>
      </c>
      <c r="C3042" s="95" t="s">
        <v>6279</v>
      </c>
      <c r="D3042" s="95" t="s">
        <v>6279</v>
      </c>
      <c r="E3042" s="95" t="s">
        <v>6652</v>
      </c>
      <c r="F3042" s="95" t="s">
        <v>6289</v>
      </c>
      <c r="G3042" s="95" t="s">
        <v>6289</v>
      </c>
      <c r="H3042" s="106">
        <v>5506.5596985479797</v>
      </c>
      <c r="I3042" s="16">
        <v>5531.1947562688201</v>
      </c>
      <c r="J3042" s="94">
        <v>5506.5596985479797</v>
      </c>
    </row>
    <row r="3043" spans="1:10" x14ac:dyDescent="0.2">
      <c r="A3043" s="6" t="s">
        <v>3825</v>
      </c>
      <c r="B3043" s="1" t="s">
        <v>9424</v>
      </c>
      <c r="C3043" s="95" t="s">
        <v>6279</v>
      </c>
      <c r="D3043" s="95" t="s">
        <v>6279</v>
      </c>
      <c r="E3043" s="95" t="s">
        <v>6652</v>
      </c>
      <c r="F3043" s="95" t="s">
        <v>6286</v>
      </c>
      <c r="G3043" s="95" t="s">
        <v>6286</v>
      </c>
      <c r="H3043" s="106">
        <v>5606.7711588541697</v>
      </c>
      <c r="I3043" s="16">
        <v>5494.6508133612797</v>
      </c>
      <c r="J3043" s="94">
        <v>5606.7711588541697</v>
      </c>
    </row>
    <row r="3044" spans="1:10" x14ac:dyDescent="0.2">
      <c r="A3044" s="6" t="s">
        <v>3763</v>
      </c>
      <c r="B3044" s="1" t="s">
        <v>9425</v>
      </c>
      <c r="C3044" s="95" t="s">
        <v>6279</v>
      </c>
      <c r="D3044" s="95" t="s">
        <v>6279</v>
      </c>
      <c r="E3044" s="95" t="s">
        <v>6652</v>
      </c>
      <c r="F3044" s="95" t="s">
        <v>6289</v>
      </c>
      <c r="G3044" s="95" t="s">
        <v>6289</v>
      </c>
      <c r="H3044" s="106">
        <v>5485.8558119972104</v>
      </c>
      <c r="I3044" s="16">
        <v>5531.1947562688201</v>
      </c>
      <c r="J3044" s="94">
        <v>5485.8558119972104</v>
      </c>
    </row>
    <row r="3045" spans="1:10" x14ac:dyDescent="0.2">
      <c r="A3045" s="6" t="s">
        <v>3942</v>
      </c>
      <c r="B3045" s="1" t="s">
        <v>9426</v>
      </c>
      <c r="C3045" s="95" t="s">
        <v>6279</v>
      </c>
      <c r="D3045" s="95" t="s">
        <v>6279</v>
      </c>
      <c r="E3045" s="95" t="s">
        <v>6652</v>
      </c>
      <c r="F3045" s="95" t="s">
        <v>6278</v>
      </c>
      <c r="G3045" s="95" t="s">
        <v>6278</v>
      </c>
      <c r="H3045" s="106">
        <v>5508.0910560344801</v>
      </c>
      <c r="I3045" s="16">
        <v>5585.8519595501602</v>
      </c>
      <c r="J3045" s="94">
        <v>5508.0910560344801</v>
      </c>
    </row>
    <row r="3046" spans="1:10" x14ac:dyDescent="0.2">
      <c r="A3046" s="6" t="s">
        <v>3824</v>
      </c>
      <c r="B3046" s="1" t="s">
        <v>9427</v>
      </c>
      <c r="C3046" s="95" t="s">
        <v>6279</v>
      </c>
      <c r="D3046" s="95" t="s">
        <v>6279</v>
      </c>
      <c r="E3046" s="95" t="s">
        <v>6652</v>
      </c>
      <c r="F3046" s="95" t="s">
        <v>6286</v>
      </c>
      <c r="G3046" s="95" t="s">
        <v>6286</v>
      </c>
      <c r="H3046" s="106">
        <v>5424.5013046264603</v>
      </c>
      <c r="I3046" s="16">
        <v>5494.6508133612797</v>
      </c>
      <c r="J3046" s="94">
        <v>5424.5013046264603</v>
      </c>
    </row>
    <row r="3047" spans="1:10" x14ac:dyDescent="0.2">
      <c r="A3047" s="6" t="s">
        <v>3800</v>
      </c>
      <c r="B3047" s="1" t="s">
        <v>9428</v>
      </c>
      <c r="C3047" s="95" t="s">
        <v>6279</v>
      </c>
      <c r="D3047" s="95" t="s">
        <v>6279</v>
      </c>
      <c r="E3047" s="95" t="s">
        <v>6652</v>
      </c>
      <c r="F3047" s="95" t="s">
        <v>6289</v>
      </c>
      <c r="G3047" s="95" t="s">
        <v>6289</v>
      </c>
      <c r="H3047" s="106">
        <v>5656.6261718750002</v>
      </c>
      <c r="I3047" s="16">
        <v>5531.1947562688201</v>
      </c>
      <c r="J3047" s="94">
        <v>5656.6261718750002</v>
      </c>
    </row>
    <row r="3048" spans="1:10" x14ac:dyDescent="0.2">
      <c r="A3048" s="6" t="s">
        <v>3788</v>
      </c>
      <c r="B3048" s="1" t="s">
        <v>9429</v>
      </c>
      <c r="C3048" s="95" t="s">
        <v>6279</v>
      </c>
      <c r="D3048" s="95" t="s">
        <v>6279</v>
      </c>
      <c r="E3048" s="95" t="s">
        <v>6652</v>
      </c>
      <c r="F3048" s="95" t="s">
        <v>6289</v>
      </c>
      <c r="G3048" s="95" t="s">
        <v>6289</v>
      </c>
      <c r="H3048" s="106">
        <v>5694.1552285953403</v>
      </c>
      <c r="I3048" s="16">
        <v>5531.1947562688201</v>
      </c>
      <c r="J3048" s="94">
        <v>5694.1552285953403</v>
      </c>
    </row>
    <row r="3049" spans="1:10" x14ac:dyDescent="0.2">
      <c r="A3049" s="6" t="s">
        <v>3818</v>
      </c>
      <c r="B3049" s="1" t="s">
        <v>9430</v>
      </c>
      <c r="C3049" s="95" t="s">
        <v>6279</v>
      </c>
      <c r="D3049" s="95" t="s">
        <v>6279</v>
      </c>
      <c r="E3049" s="95" t="s">
        <v>6652</v>
      </c>
      <c r="F3049" s="95" t="s">
        <v>6286</v>
      </c>
      <c r="G3049" s="95" t="s">
        <v>6286</v>
      </c>
      <c r="H3049" s="106">
        <v>5562.1365527343796</v>
      </c>
      <c r="I3049" s="16">
        <v>5494.6508133612797</v>
      </c>
      <c r="J3049" s="94">
        <v>5562.1365527343796</v>
      </c>
    </row>
    <row r="3050" spans="1:10" x14ac:dyDescent="0.2">
      <c r="A3050" s="6" t="s">
        <v>3820</v>
      </c>
      <c r="B3050" s="1" t="s">
        <v>9431</v>
      </c>
      <c r="C3050" s="95" t="s">
        <v>6279</v>
      </c>
      <c r="D3050" s="95" t="s">
        <v>6279</v>
      </c>
      <c r="E3050" s="95" t="s">
        <v>6652</v>
      </c>
      <c r="F3050" s="95" t="s">
        <v>6286</v>
      </c>
      <c r="G3050" s="95" t="s">
        <v>6286</v>
      </c>
      <c r="H3050" s="106">
        <v>5522.0009555158904</v>
      </c>
      <c r="I3050" s="16">
        <v>5494.6508133612797</v>
      </c>
      <c r="J3050" s="94">
        <v>5522.0009555158904</v>
      </c>
    </row>
    <row r="3051" spans="1:10" x14ac:dyDescent="0.2">
      <c r="A3051" s="6" t="s">
        <v>3787</v>
      </c>
      <c r="B3051" s="1" t="s">
        <v>9432</v>
      </c>
      <c r="C3051" s="95" t="s">
        <v>6279</v>
      </c>
      <c r="D3051" s="95" t="s">
        <v>6279</v>
      </c>
      <c r="E3051" s="95" t="s">
        <v>6652</v>
      </c>
      <c r="F3051" s="95" t="s">
        <v>6289</v>
      </c>
      <c r="G3051" s="95" t="s">
        <v>6289</v>
      </c>
      <c r="H3051" s="106">
        <v>5543.4323619495699</v>
      </c>
      <c r="I3051" s="16">
        <v>5531.1947562688201</v>
      </c>
      <c r="J3051" s="94">
        <v>5543.4323619495699</v>
      </c>
    </row>
    <row r="3052" spans="1:10" x14ac:dyDescent="0.2">
      <c r="A3052" s="6" t="s">
        <v>3815</v>
      </c>
      <c r="B3052" s="1" t="s">
        <v>9433</v>
      </c>
      <c r="C3052" s="95" t="s">
        <v>6279</v>
      </c>
      <c r="D3052" s="95" t="s">
        <v>6279</v>
      </c>
      <c r="E3052" s="95" t="s">
        <v>6652</v>
      </c>
      <c r="F3052" s="95" t="s">
        <v>6286</v>
      </c>
      <c r="G3052" s="95" t="s">
        <v>6286</v>
      </c>
      <c r="H3052" s="106">
        <v>5664.2498046874998</v>
      </c>
      <c r="I3052" s="16">
        <v>5494.6508133612797</v>
      </c>
      <c r="J3052" s="94">
        <v>5664.2498046874998</v>
      </c>
    </row>
    <row r="3053" spans="1:10" x14ac:dyDescent="0.2">
      <c r="A3053" s="6" t="s">
        <v>3807</v>
      </c>
      <c r="B3053" s="1" t="s">
        <v>9434</v>
      </c>
      <c r="C3053" s="95" t="s">
        <v>6279</v>
      </c>
      <c r="D3053" s="95" t="s">
        <v>6279</v>
      </c>
      <c r="E3053" s="95" t="s">
        <v>6652</v>
      </c>
      <c r="F3053" s="95" t="s">
        <v>6286</v>
      </c>
      <c r="G3053" s="95" t="s">
        <v>6286</v>
      </c>
      <c r="H3053" s="106">
        <v>5362.4394420277004</v>
      </c>
      <c r="I3053" s="16">
        <v>5494.6508133612797</v>
      </c>
      <c r="J3053" s="94">
        <v>5362.4394420277004</v>
      </c>
    </row>
    <row r="3054" spans="1:10" x14ac:dyDescent="0.2">
      <c r="A3054" s="6" t="s">
        <v>3773</v>
      </c>
      <c r="B3054" s="1" t="s">
        <v>9435</v>
      </c>
      <c r="C3054" s="95" t="s">
        <v>6279</v>
      </c>
      <c r="D3054" s="95" t="s">
        <v>6279</v>
      </c>
      <c r="E3054" s="95" t="s">
        <v>6652</v>
      </c>
      <c r="F3054" s="95" t="s">
        <v>6289</v>
      </c>
      <c r="G3054" s="95" t="s">
        <v>6289</v>
      </c>
      <c r="H3054" s="106">
        <v>5653.4704646620603</v>
      </c>
      <c r="I3054" s="16">
        <v>5531.1947562688201</v>
      </c>
      <c r="J3054" s="94">
        <v>5653.4704646620603</v>
      </c>
    </row>
    <row r="3055" spans="1:10" x14ac:dyDescent="0.2">
      <c r="A3055" s="6" t="s">
        <v>3940</v>
      </c>
      <c r="B3055" s="1" t="s">
        <v>9436</v>
      </c>
      <c r="C3055" s="95" t="s">
        <v>6279</v>
      </c>
      <c r="D3055" s="95" t="s">
        <v>6279</v>
      </c>
      <c r="E3055" s="95" t="s">
        <v>6652</v>
      </c>
      <c r="F3055" s="95" t="s">
        <v>6278</v>
      </c>
      <c r="G3055" s="95" t="s">
        <v>6278</v>
      </c>
      <c r="H3055" s="106">
        <v>5549.4041158741902</v>
      </c>
      <c r="I3055" s="16">
        <v>5585.8519595501602</v>
      </c>
      <c r="J3055" s="94">
        <v>5549.4041158741902</v>
      </c>
    </row>
    <row r="3056" spans="1:10" x14ac:dyDescent="0.2">
      <c r="A3056" s="6" t="s">
        <v>3949</v>
      </c>
      <c r="B3056" s="1" t="s">
        <v>7588</v>
      </c>
      <c r="C3056" s="95" t="s">
        <v>6279</v>
      </c>
      <c r="D3056" s="95" t="s">
        <v>6279</v>
      </c>
      <c r="E3056" s="95" t="s">
        <v>6652</v>
      </c>
      <c r="F3056" s="95" t="s">
        <v>6278</v>
      </c>
      <c r="G3056" s="95" t="s">
        <v>6278</v>
      </c>
      <c r="H3056" s="106">
        <v>5618.4907936789796</v>
      </c>
      <c r="I3056" s="16">
        <v>5585.8519595501602</v>
      </c>
      <c r="J3056" s="94">
        <v>5618.4907936789796</v>
      </c>
    </row>
    <row r="3057" spans="1:10" x14ac:dyDescent="0.2">
      <c r="A3057" s="6" t="s">
        <v>3961</v>
      </c>
      <c r="B3057" s="1" t="s">
        <v>9437</v>
      </c>
      <c r="C3057" s="95" t="s">
        <v>6279</v>
      </c>
      <c r="D3057" s="95" t="s">
        <v>6279</v>
      </c>
      <c r="E3057" s="95" t="s">
        <v>6652</v>
      </c>
      <c r="F3057" s="95" t="s">
        <v>6278</v>
      </c>
      <c r="G3057" s="95" t="s">
        <v>6278</v>
      </c>
      <c r="H3057" s="106">
        <v>5599.2704264322902</v>
      </c>
      <c r="I3057" s="16">
        <v>5585.8519595501602</v>
      </c>
      <c r="J3057" s="94">
        <v>5599.2704264322902</v>
      </c>
    </row>
    <row r="3058" spans="1:10" x14ac:dyDescent="0.2">
      <c r="A3058" s="6" t="s">
        <v>3811</v>
      </c>
      <c r="B3058" s="1" t="s">
        <v>9438</v>
      </c>
      <c r="C3058" s="95" t="s">
        <v>6279</v>
      </c>
      <c r="D3058" s="95" t="s">
        <v>6279</v>
      </c>
      <c r="E3058" s="95" t="s">
        <v>6652</v>
      </c>
      <c r="F3058" s="95" t="s">
        <v>6286</v>
      </c>
      <c r="G3058" s="95" t="s">
        <v>6286</v>
      </c>
      <c r="H3058" s="106">
        <v>5470.1655847886004</v>
      </c>
      <c r="I3058" s="16">
        <v>5494.6508133612797</v>
      </c>
      <c r="J3058" s="94">
        <v>5470.1655847886004</v>
      </c>
    </row>
    <row r="3059" spans="1:10" x14ac:dyDescent="0.2">
      <c r="A3059" s="6" t="s">
        <v>3941</v>
      </c>
      <c r="B3059" s="1" t="s">
        <v>9439</v>
      </c>
      <c r="C3059" s="95" t="s">
        <v>6279</v>
      </c>
      <c r="D3059" s="95" t="s">
        <v>6279</v>
      </c>
      <c r="E3059" s="95" t="s">
        <v>6652</v>
      </c>
      <c r="F3059" s="95" t="s">
        <v>6278</v>
      </c>
      <c r="G3059" s="95" t="s">
        <v>6278</v>
      </c>
      <c r="H3059" s="106">
        <v>5578.4177157956301</v>
      </c>
      <c r="I3059" s="16">
        <v>5585.8519595501602</v>
      </c>
      <c r="J3059" s="94">
        <v>5578.4177157956301</v>
      </c>
    </row>
    <row r="3060" spans="1:10" x14ac:dyDescent="0.2">
      <c r="A3060" s="6" t="s">
        <v>3823</v>
      </c>
      <c r="B3060" s="1" t="s">
        <v>12375</v>
      </c>
      <c r="C3060" s="95" t="s">
        <v>6279</v>
      </c>
      <c r="D3060" s="95" t="s">
        <v>6279</v>
      </c>
      <c r="E3060" s="95" t="s">
        <v>6652</v>
      </c>
      <c r="F3060" s="95" t="s">
        <v>6286</v>
      </c>
      <c r="G3060" s="95" t="s">
        <v>6286</v>
      </c>
      <c r="H3060" s="106">
        <v>5473.3231505775102</v>
      </c>
      <c r="I3060" s="16">
        <v>5494.6508133612797</v>
      </c>
      <c r="J3060" s="94">
        <v>5473.3231505775102</v>
      </c>
    </row>
    <row r="3061" spans="1:10" x14ac:dyDescent="0.2">
      <c r="A3061" s="6" t="s">
        <v>3776</v>
      </c>
      <c r="B3061" s="1" t="s">
        <v>9441</v>
      </c>
      <c r="C3061" s="95" t="s">
        <v>6279</v>
      </c>
      <c r="D3061" s="95" t="s">
        <v>6279</v>
      </c>
      <c r="E3061" s="95" t="s">
        <v>6652</v>
      </c>
      <c r="F3061" s="95" t="s">
        <v>6278</v>
      </c>
      <c r="G3061" s="95" t="s">
        <v>6278</v>
      </c>
      <c r="H3061" s="106">
        <v>5642.0653958182802</v>
      </c>
      <c r="I3061" s="16">
        <v>5585.8519595501602</v>
      </c>
      <c r="J3061" s="94">
        <v>5642.0653958182802</v>
      </c>
    </row>
    <row r="3062" spans="1:10" x14ac:dyDescent="0.2">
      <c r="A3062" s="6" t="s">
        <v>3952</v>
      </c>
      <c r="B3062" s="1" t="s">
        <v>6818</v>
      </c>
      <c r="C3062" s="95" t="s">
        <v>6279</v>
      </c>
      <c r="D3062" s="95" t="s">
        <v>6279</v>
      </c>
      <c r="E3062" s="95" t="s">
        <v>6652</v>
      </c>
      <c r="F3062" s="95" t="s">
        <v>6278</v>
      </c>
      <c r="G3062" s="95" t="s">
        <v>6278</v>
      </c>
      <c r="H3062" s="106">
        <v>5652.9634602864598</v>
      </c>
      <c r="I3062" s="16">
        <v>5585.8519595501602</v>
      </c>
      <c r="J3062" s="94">
        <v>5652.9634602864598</v>
      </c>
    </row>
    <row r="3063" spans="1:10" x14ac:dyDescent="0.2">
      <c r="A3063" s="6" t="s">
        <v>3769</v>
      </c>
      <c r="B3063" s="1" t="s">
        <v>9442</v>
      </c>
      <c r="C3063" s="95" t="s">
        <v>6279</v>
      </c>
      <c r="D3063" s="95" t="s">
        <v>6279</v>
      </c>
      <c r="E3063" s="95" t="s">
        <v>6652</v>
      </c>
      <c r="F3063" s="95" t="s">
        <v>6289</v>
      </c>
      <c r="G3063" s="95" t="s">
        <v>6289</v>
      </c>
      <c r="H3063" s="106">
        <v>5697.9198074340802</v>
      </c>
      <c r="I3063" s="16">
        <v>5531.1947562688201</v>
      </c>
      <c r="J3063" s="94">
        <v>5697.9198074340802</v>
      </c>
    </row>
    <row r="3064" spans="1:10" x14ac:dyDescent="0.2">
      <c r="A3064" s="6" t="s">
        <v>3963</v>
      </c>
      <c r="B3064" s="1" t="s">
        <v>9443</v>
      </c>
      <c r="C3064" s="95" t="s">
        <v>6279</v>
      </c>
      <c r="D3064" s="95" t="s">
        <v>6279</v>
      </c>
      <c r="E3064" s="95" t="s">
        <v>6652</v>
      </c>
      <c r="F3064" s="95" t="s">
        <v>6278</v>
      </c>
      <c r="G3064" s="95" t="s">
        <v>6278</v>
      </c>
      <c r="H3064" s="106">
        <v>5655.84772245763</v>
      </c>
      <c r="I3064" s="16">
        <v>5585.8519595501602</v>
      </c>
      <c r="J3064" s="94">
        <v>5655.84772245763</v>
      </c>
    </row>
    <row r="3065" spans="1:10" x14ac:dyDescent="0.2">
      <c r="A3065" s="6" t="s">
        <v>3772</v>
      </c>
      <c r="B3065" s="1" t="s">
        <v>9444</v>
      </c>
      <c r="C3065" s="95" t="s">
        <v>6279</v>
      </c>
      <c r="D3065" s="95" t="s">
        <v>6279</v>
      </c>
      <c r="E3065" s="95" t="s">
        <v>6652</v>
      </c>
      <c r="F3065" s="95" t="s">
        <v>6289</v>
      </c>
      <c r="G3065" s="95" t="s">
        <v>6289</v>
      </c>
      <c r="H3065" s="106">
        <v>5472.4895951704502</v>
      </c>
      <c r="I3065" s="16">
        <v>5531.1947562688201</v>
      </c>
      <c r="J3065" s="94">
        <v>5472.4895951704502</v>
      </c>
    </row>
    <row r="3066" spans="1:10" x14ac:dyDescent="0.2">
      <c r="A3066" s="6" t="s">
        <v>3779</v>
      </c>
      <c r="B3066" s="1" t="s">
        <v>9445</v>
      </c>
      <c r="C3066" s="95" t="s">
        <v>6279</v>
      </c>
      <c r="D3066" s="95" t="s">
        <v>6279</v>
      </c>
      <c r="E3066" s="95" t="s">
        <v>6652</v>
      </c>
      <c r="F3066" s="95" t="s">
        <v>6289</v>
      </c>
      <c r="G3066" s="95" t="s">
        <v>6289</v>
      </c>
      <c r="H3066" s="106">
        <v>5423.1198477909502</v>
      </c>
      <c r="I3066" s="16">
        <v>5531.1947562688201</v>
      </c>
      <c r="J3066" s="94">
        <v>5423.1198477909502</v>
      </c>
    </row>
    <row r="3067" spans="1:10" x14ac:dyDescent="0.2">
      <c r="A3067" s="6" t="s">
        <v>3827</v>
      </c>
      <c r="B3067" s="1" t="s">
        <v>9446</v>
      </c>
      <c r="C3067" s="95" t="s">
        <v>6279</v>
      </c>
      <c r="D3067" s="95" t="s">
        <v>6279</v>
      </c>
      <c r="E3067" s="95" t="s">
        <v>6652</v>
      </c>
      <c r="F3067" s="95" t="s">
        <v>6286</v>
      </c>
      <c r="G3067" s="95" t="s">
        <v>6286</v>
      </c>
      <c r="H3067" s="106">
        <v>5426.8315346220597</v>
      </c>
      <c r="I3067" s="16">
        <v>5494.6508133612797</v>
      </c>
      <c r="J3067" s="94">
        <v>5426.8315346220597</v>
      </c>
    </row>
    <row r="3068" spans="1:10" x14ac:dyDescent="0.2">
      <c r="A3068" s="6" t="s">
        <v>3802</v>
      </c>
      <c r="B3068" s="1" t="s">
        <v>9447</v>
      </c>
      <c r="C3068" s="95" t="s">
        <v>6279</v>
      </c>
      <c r="D3068" s="95" t="s">
        <v>6279</v>
      </c>
      <c r="E3068" s="95" t="s">
        <v>6652</v>
      </c>
      <c r="F3068" s="95" t="s">
        <v>6289</v>
      </c>
      <c r="G3068" s="95" t="s">
        <v>6289</v>
      </c>
      <c r="H3068" s="106">
        <v>5544.7542434802199</v>
      </c>
      <c r="I3068" s="16">
        <v>5531.1947562688201</v>
      </c>
      <c r="J3068" s="94">
        <v>5544.7542434802199</v>
      </c>
    </row>
    <row r="3069" spans="1:10" x14ac:dyDescent="0.2">
      <c r="A3069" s="6" t="s">
        <v>3967</v>
      </c>
      <c r="B3069" s="1" t="s">
        <v>9448</v>
      </c>
      <c r="C3069" s="95" t="s">
        <v>6279</v>
      </c>
      <c r="D3069" s="95" t="s">
        <v>6279</v>
      </c>
      <c r="E3069" s="95" t="s">
        <v>6652</v>
      </c>
      <c r="F3069" s="95" t="s">
        <v>6278</v>
      </c>
      <c r="G3069" s="95" t="s">
        <v>6278</v>
      </c>
      <c r="H3069" s="106">
        <v>5424.2666807432397</v>
      </c>
      <c r="I3069" s="16">
        <v>5585.8519595501602</v>
      </c>
      <c r="J3069" s="94">
        <v>5424.2666807432397</v>
      </c>
    </row>
    <row r="3070" spans="1:10" x14ac:dyDescent="0.2">
      <c r="A3070" s="6" t="s">
        <v>3951</v>
      </c>
      <c r="B3070" s="1" t="s">
        <v>9449</v>
      </c>
      <c r="C3070" s="95" t="s">
        <v>6279</v>
      </c>
      <c r="D3070" s="95" t="s">
        <v>6279</v>
      </c>
      <c r="E3070" s="95" t="s">
        <v>6652</v>
      </c>
      <c r="F3070" s="95" t="s">
        <v>6278</v>
      </c>
      <c r="G3070" s="95" t="s">
        <v>6278</v>
      </c>
      <c r="H3070" s="106">
        <v>5540.91124233353</v>
      </c>
      <c r="I3070" s="16">
        <v>5585.8519595501602</v>
      </c>
      <c r="J3070" s="94">
        <v>5540.91124233353</v>
      </c>
    </row>
    <row r="3071" spans="1:10" x14ac:dyDescent="0.2">
      <c r="A3071" s="6" t="s">
        <v>3789</v>
      </c>
      <c r="B3071" s="1" t="s">
        <v>9450</v>
      </c>
      <c r="C3071" s="95" t="s">
        <v>6279</v>
      </c>
      <c r="D3071" s="95" t="s">
        <v>6279</v>
      </c>
      <c r="E3071" s="95" t="s">
        <v>6652</v>
      </c>
      <c r="F3071" s="95" t="s">
        <v>6289</v>
      </c>
      <c r="G3071" s="95" t="s">
        <v>6289</v>
      </c>
      <c r="H3071" s="106">
        <v>5467.6985909598197</v>
      </c>
      <c r="I3071" s="16">
        <v>5531.1947562688201</v>
      </c>
      <c r="J3071" s="94">
        <v>5467.6985909598197</v>
      </c>
    </row>
    <row r="3072" spans="1:10" x14ac:dyDescent="0.2">
      <c r="A3072" s="6" t="s">
        <v>3790</v>
      </c>
      <c r="B3072" s="1" t="s">
        <v>9451</v>
      </c>
      <c r="C3072" s="95" t="s">
        <v>6279</v>
      </c>
      <c r="D3072" s="95" t="s">
        <v>6279</v>
      </c>
      <c r="E3072" s="95" t="s">
        <v>6652</v>
      </c>
      <c r="F3072" s="95" t="s">
        <v>6289</v>
      </c>
      <c r="G3072" s="95" t="s">
        <v>6289</v>
      </c>
      <c r="H3072" s="106">
        <v>5571.4762561274501</v>
      </c>
      <c r="I3072" s="16">
        <v>5531.1947562688201</v>
      </c>
      <c r="J3072" s="94">
        <v>5571.4762561274501</v>
      </c>
    </row>
    <row r="3073" spans="1:10" x14ac:dyDescent="0.2">
      <c r="A3073" s="6" t="s">
        <v>3804</v>
      </c>
      <c r="B3073" s="1" t="s">
        <v>12741</v>
      </c>
      <c r="C3073" s="95" t="s">
        <v>6279</v>
      </c>
      <c r="D3073" s="95" t="s">
        <v>6279</v>
      </c>
      <c r="E3073" s="95" t="s">
        <v>6652</v>
      </c>
      <c r="F3073" s="95" t="s">
        <v>6286</v>
      </c>
      <c r="G3073" s="95" t="s">
        <v>6286</v>
      </c>
      <c r="H3073" s="106">
        <v>5503.64073717272</v>
      </c>
      <c r="I3073" s="16">
        <v>5494.6508133612797</v>
      </c>
      <c r="J3073" s="94">
        <v>5503.64073717272</v>
      </c>
    </row>
    <row r="3074" spans="1:10" x14ac:dyDescent="0.2">
      <c r="A3074" s="6" t="s">
        <v>3806</v>
      </c>
      <c r="B3074" s="1" t="s">
        <v>9452</v>
      </c>
      <c r="C3074" s="95" t="s">
        <v>6279</v>
      </c>
      <c r="D3074" s="95" t="s">
        <v>6279</v>
      </c>
      <c r="E3074" s="95" t="s">
        <v>6652</v>
      </c>
      <c r="F3074" s="95" t="s">
        <v>6286</v>
      </c>
      <c r="G3074" s="95" t="s">
        <v>6286</v>
      </c>
      <c r="H3074" s="106">
        <v>5460.1551396618197</v>
      </c>
      <c r="I3074" s="16">
        <v>5494.6508133612797</v>
      </c>
      <c r="J3074" s="94">
        <v>5460.1551396618197</v>
      </c>
    </row>
    <row r="3075" spans="1:10" x14ac:dyDescent="0.2">
      <c r="A3075" s="6" t="s">
        <v>3784</v>
      </c>
      <c r="B3075" s="1" t="s">
        <v>9453</v>
      </c>
      <c r="C3075" s="95" t="s">
        <v>6279</v>
      </c>
      <c r="D3075" s="95" t="s">
        <v>6279</v>
      </c>
      <c r="E3075" s="95" t="s">
        <v>6652</v>
      </c>
      <c r="F3075" s="95" t="s">
        <v>6289</v>
      </c>
      <c r="G3075" s="95" t="s">
        <v>6289</v>
      </c>
      <c r="H3075" s="106">
        <v>5576.9684600830096</v>
      </c>
      <c r="I3075" s="16">
        <v>5531.1947562688201</v>
      </c>
      <c r="J3075" s="94">
        <v>5576.9684600830096</v>
      </c>
    </row>
    <row r="3076" spans="1:10" x14ac:dyDescent="0.2">
      <c r="A3076" s="6" t="s">
        <v>3805</v>
      </c>
      <c r="B3076" s="1" t="s">
        <v>9454</v>
      </c>
      <c r="C3076" s="95" t="s">
        <v>6279</v>
      </c>
      <c r="D3076" s="95" t="s">
        <v>6279</v>
      </c>
      <c r="E3076" s="95" t="s">
        <v>6652</v>
      </c>
      <c r="F3076" s="95" t="s">
        <v>6286</v>
      </c>
      <c r="G3076" s="95" t="s">
        <v>6286</v>
      </c>
      <c r="H3076" s="106">
        <v>5613.8294793991799</v>
      </c>
      <c r="I3076" s="16">
        <v>5494.6508133612797</v>
      </c>
      <c r="J3076" s="94">
        <v>5613.8294793991799</v>
      </c>
    </row>
    <row r="3077" spans="1:10" x14ac:dyDescent="0.2">
      <c r="A3077" s="6" t="s">
        <v>3797</v>
      </c>
      <c r="B3077" s="1" t="s">
        <v>9455</v>
      </c>
      <c r="C3077" s="95" t="s">
        <v>6279</v>
      </c>
      <c r="D3077" s="95" t="s">
        <v>6279</v>
      </c>
      <c r="E3077" s="95" t="s">
        <v>6652</v>
      </c>
      <c r="F3077" s="95" t="s">
        <v>6289</v>
      </c>
      <c r="G3077" s="95" t="s">
        <v>6289</v>
      </c>
      <c r="H3077" s="106">
        <v>5576.92431640625</v>
      </c>
      <c r="I3077" s="16">
        <v>5531.1947562688201</v>
      </c>
      <c r="J3077" s="94">
        <v>5576.92431640625</v>
      </c>
    </row>
    <row r="3078" spans="1:10" x14ac:dyDescent="0.2">
      <c r="A3078" s="6" t="s">
        <v>3960</v>
      </c>
      <c r="B3078" s="1" t="s">
        <v>9456</v>
      </c>
      <c r="C3078" s="95" t="s">
        <v>6279</v>
      </c>
      <c r="D3078" s="95" t="s">
        <v>6279</v>
      </c>
      <c r="E3078" s="95" t="s">
        <v>6652</v>
      </c>
      <c r="F3078" s="95" t="s">
        <v>6278</v>
      </c>
      <c r="G3078" s="95" t="s">
        <v>6278</v>
      </c>
      <c r="H3078" s="106">
        <v>5555.9242684500596</v>
      </c>
      <c r="I3078" s="16">
        <v>5585.8519595501602</v>
      </c>
      <c r="J3078" s="94">
        <v>5555.9242684500596</v>
      </c>
    </row>
    <row r="3079" spans="1:10" x14ac:dyDescent="0.2">
      <c r="A3079" s="6" t="s">
        <v>3813</v>
      </c>
      <c r="B3079" s="1" t="s">
        <v>8118</v>
      </c>
      <c r="C3079" s="95" t="s">
        <v>6279</v>
      </c>
      <c r="D3079" s="95" t="s">
        <v>6279</v>
      </c>
      <c r="E3079" s="95" t="s">
        <v>6652</v>
      </c>
      <c r="F3079" s="95" t="s">
        <v>6286</v>
      </c>
      <c r="G3079" s="95" t="s">
        <v>6286</v>
      </c>
      <c r="H3079" s="106">
        <v>5419.12466353729</v>
      </c>
      <c r="I3079" s="16">
        <v>5494.6508133612797</v>
      </c>
      <c r="J3079" s="94">
        <v>5419.12466353729</v>
      </c>
    </row>
    <row r="3080" spans="1:10" x14ac:dyDescent="0.2">
      <c r="A3080" s="6" t="s">
        <v>3775</v>
      </c>
      <c r="B3080" s="1" t="s">
        <v>9457</v>
      </c>
      <c r="C3080" s="95" t="s">
        <v>6279</v>
      </c>
      <c r="D3080" s="95" t="s">
        <v>6279</v>
      </c>
      <c r="E3080" s="95" t="s">
        <v>6652</v>
      </c>
      <c r="F3080" s="95" t="s">
        <v>6289</v>
      </c>
      <c r="G3080" s="95" t="s">
        <v>6289</v>
      </c>
      <c r="H3080" s="106">
        <v>5493.21886786099</v>
      </c>
      <c r="I3080" s="16">
        <v>5531.1947562688201</v>
      </c>
      <c r="J3080" s="94">
        <v>5493.21886786099</v>
      </c>
    </row>
    <row r="3081" spans="1:10" x14ac:dyDescent="0.2">
      <c r="A3081" s="6" t="s">
        <v>3954</v>
      </c>
      <c r="B3081" s="1" t="s">
        <v>9458</v>
      </c>
      <c r="C3081" s="95" t="s">
        <v>6279</v>
      </c>
      <c r="D3081" s="95" t="s">
        <v>6279</v>
      </c>
      <c r="E3081" s="95" t="s">
        <v>6652</v>
      </c>
      <c r="F3081" s="95" t="s">
        <v>6278</v>
      </c>
      <c r="G3081" s="95" t="s">
        <v>6278</v>
      </c>
      <c r="H3081" s="106">
        <v>5532.29939884334</v>
      </c>
      <c r="I3081" s="16">
        <v>5585.8519595501602</v>
      </c>
      <c r="J3081" s="94">
        <v>5532.29939884334</v>
      </c>
    </row>
    <row r="3082" spans="1:10" x14ac:dyDescent="0.2">
      <c r="A3082" s="6" t="s">
        <v>3965</v>
      </c>
      <c r="B3082" s="1" t="s">
        <v>9459</v>
      </c>
      <c r="C3082" s="95" t="s">
        <v>6279</v>
      </c>
      <c r="D3082" s="95" t="s">
        <v>6279</v>
      </c>
      <c r="E3082" s="95" t="s">
        <v>6652</v>
      </c>
      <c r="F3082" s="95" t="s">
        <v>6278</v>
      </c>
      <c r="G3082" s="95" t="s">
        <v>6278</v>
      </c>
      <c r="H3082" s="106">
        <v>5469.7477019423704</v>
      </c>
      <c r="I3082" s="16">
        <v>5585.8519595501602</v>
      </c>
      <c r="J3082" s="94">
        <v>5469.7477019423704</v>
      </c>
    </row>
    <row r="3083" spans="1:10" x14ac:dyDescent="0.2">
      <c r="A3083" s="6" t="s">
        <v>3771</v>
      </c>
      <c r="B3083" s="1" t="s">
        <v>8486</v>
      </c>
      <c r="C3083" s="95" t="s">
        <v>6279</v>
      </c>
      <c r="D3083" s="95" t="s">
        <v>6279</v>
      </c>
      <c r="E3083" s="95" t="s">
        <v>6652</v>
      </c>
      <c r="F3083" s="95" t="s">
        <v>6289</v>
      </c>
      <c r="G3083" s="95" t="s">
        <v>6289</v>
      </c>
      <c r="H3083" s="106">
        <v>5428.2146517292804</v>
      </c>
      <c r="I3083" s="16">
        <v>5531.1947562688201</v>
      </c>
      <c r="J3083" s="94">
        <v>5428.2146517292804</v>
      </c>
    </row>
    <row r="3084" spans="1:10" x14ac:dyDescent="0.2">
      <c r="A3084" s="6" t="s">
        <v>3780</v>
      </c>
      <c r="B3084" s="1" t="s">
        <v>9460</v>
      </c>
      <c r="C3084" s="95" t="s">
        <v>6279</v>
      </c>
      <c r="D3084" s="95" t="s">
        <v>6279</v>
      </c>
      <c r="E3084" s="95" t="s">
        <v>6652</v>
      </c>
      <c r="F3084" s="95" t="s">
        <v>6289</v>
      </c>
      <c r="G3084" s="95" t="s">
        <v>6289</v>
      </c>
      <c r="H3084" s="106">
        <v>5444.0713074882096</v>
      </c>
      <c r="I3084" s="16">
        <v>5531.1947562688201</v>
      </c>
      <c r="J3084" s="94">
        <v>5444.0713074882096</v>
      </c>
    </row>
    <row r="3085" spans="1:10" x14ac:dyDescent="0.2">
      <c r="A3085" s="6" t="s">
        <v>3785</v>
      </c>
      <c r="B3085" s="1" t="s">
        <v>12742</v>
      </c>
      <c r="C3085" s="95" t="s">
        <v>6279</v>
      </c>
      <c r="D3085" s="95" t="s">
        <v>6279</v>
      </c>
      <c r="E3085" s="95" t="s">
        <v>6652</v>
      </c>
      <c r="F3085" s="95" t="s">
        <v>6289</v>
      </c>
      <c r="G3085" s="95" t="s">
        <v>6289</v>
      </c>
      <c r="H3085" s="106">
        <v>5503.5860471141596</v>
      </c>
      <c r="I3085" s="16">
        <v>5531.1947562688201</v>
      </c>
      <c r="J3085" s="94">
        <v>5503.5860471141596</v>
      </c>
    </row>
    <row r="3086" spans="1:10" x14ac:dyDescent="0.2">
      <c r="A3086" s="6" t="s">
        <v>3809</v>
      </c>
      <c r="B3086" s="1" t="s">
        <v>9461</v>
      </c>
      <c r="C3086" s="95" t="s">
        <v>6279</v>
      </c>
      <c r="D3086" s="95" t="s">
        <v>6279</v>
      </c>
      <c r="E3086" s="95" t="s">
        <v>6652</v>
      </c>
      <c r="F3086" s="95" t="s">
        <v>6286</v>
      </c>
      <c r="G3086" s="95" t="s">
        <v>6286</v>
      </c>
      <c r="H3086" s="106">
        <v>5489.6130399816202</v>
      </c>
      <c r="I3086" s="16">
        <v>5494.6508133612797</v>
      </c>
      <c r="J3086" s="94">
        <v>5489.6130399816202</v>
      </c>
    </row>
    <row r="3087" spans="1:10" x14ac:dyDescent="0.2">
      <c r="A3087" s="6" t="s">
        <v>3817</v>
      </c>
      <c r="B3087" s="1" t="s">
        <v>9462</v>
      </c>
      <c r="C3087" s="95" t="s">
        <v>6279</v>
      </c>
      <c r="D3087" s="95" t="s">
        <v>6279</v>
      </c>
      <c r="E3087" s="95" t="s">
        <v>6652</v>
      </c>
      <c r="F3087" s="95" t="s">
        <v>6286</v>
      </c>
      <c r="G3087" s="95" t="s">
        <v>6286</v>
      </c>
      <c r="H3087" s="106">
        <v>5606.0510742187498</v>
      </c>
      <c r="I3087" s="16">
        <v>5494.6508133612797</v>
      </c>
      <c r="J3087" s="94">
        <v>5606.0510742187498</v>
      </c>
    </row>
    <row r="3088" spans="1:10" x14ac:dyDescent="0.2">
      <c r="A3088" s="6" t="s">
        <v>3794</v>
      </c>
      <c r="B3088" s="1" t="s">
        <v>9463</v>
      </c>
      <c r="C3088" s="95" t="s">
        <v>6279</v>
      </c>
      <c r="D3088" s="95" t="s">
        <v>6279</v>
      </c>
      <c r="E3088" s="95" t="s">
        <v>6652</v>
      </c>
      <c r="F3088" s="95" t="s">
        <v>6289</v>
      </c>
      <c r="G3088" s="95" t="s">
        <v>6289</v>
      </c>
      <c r="H3088" s="106">
        <v>5393.0637337239596</v>
      </c>
      <c r="I3088" s="16">
        <v>5531.1947562688201</v>
      </c>
      <c r="J3088" s="94">
        <v>5393.0637337239596</v>
      </c>
    </row>
    <row r="3089" spans="1:10" x14ac:dyDescent="0.2">
      <c r="A3089" s="6" t="s">
        <v>3819</v>
      </c>
      <c r="B3089" s="1" t="s">
        <v>9464</v>
      </c>
      <c r="C3089" s="95" t="s">
        <v>6279</v>
      </c>
      <c r="D3089" s="95" t="s">
        <v>6279</v>
      </c>
      <c r="E3089" s="95" t="s">
        <v>6652</v>
      </c>
      <c r="F3089" s="95" t="s">
        <v>6286</v>
      </c>
      <c r="G3089" s="95" t="s">
        <v>6286</v>
      </c>
      <c r="H3089" s="106">
        <v>5538.6948549766203</v>
      </c>
      <c r="I3089" s="16">
        <v>5494.6508133612797</v>
      </c>
      <c r="J3089" s="94">
        <v>5538.6948549766203</v>
      </c>
    </row>
    <row r="3090" spans="1:10" x14ac:dyDescent="0.2">
      <c r="A3090" s="6" t="s">
        <v>3956</v>
      </c>
      <c r="B3090" s="1" t="s">
        <v>9465</v>
      </c>
      <c r="C3090" s="95" t="s">
        <v>6279</v>
      </c>
      <c r="D3090" s="95" t="s">
        <v>6279</v>
      </c>
      <c r="E3090" s="95" t="s">
        <v>6652</v>
      </c>
      <c r="F3090" s="95" t="s">
        <v>6278</v>
      </c>
      <c r="G3090" s="95" t="s">
        <v>6278</v>
      </c>
      <c r="H3090" s="106">
        <v>5636.01416015625</v>
      </c>
      <c r="I3090" s="16">
        <v>5585.8519595501602</v>
      </c>
      <c r="J3090" s="94">
        <v>5636.01416015625</v>
      </c>
    </row>
    <row r="3091" spans="1:10" x14ac:dyDescent="0.2">
      <c r="A3091" s="6" t="s">
        <v>3822</v>
      </c>
      <c r="B3091" s="1" t="s">
        <v>9466</v>
      </c>
      <c r="C3091" s="95" t="s">
        <v>6279</v>
      </c>
      <c r="D3091" s="95" t="s">
        <v>6279</v>
      </c>
      <c r="E3091" s="95" t="s">
        <v>6652</v>
      </c>
      <c r="F3091" s="95" t="s">
        <v>6286</v>
      </c>
      <c r="G3091" s="95" t="s">
        <v>6286</v>
      </c>
      <c r="H3091" s="106">
        <v>5588.28701319839</v>
      </c>
      <c r="I3091" s="16">
        <v>5494.6508133612797</v>
      </c>
      <c r="J3091" s="94">
        <v>5588.28701319839</v>
      </c>
    </row>
    <row r="3092" spans="1:10" x14ac:dyDescent="0.2">
      <c r="A3092" s="6" t="s">
        <v>3821</v>
      </c>
      <c r="B3092" s="1" t="s">
        <v>7214</v>
      </c>
      <c r="C3092" s="95" t="s">
        <v>6279</v>
      </c>
      <c r="D3092" s="95" t="s">
        <v>6279</v>
      </c>
      <c r="E3092" s="95" t="s">
        <v>6652</v>
      </c>
      <c r="F3092" s="95" t="s">
        <v>6286</v>
      </c>
      <c r="G3092" s="95" t="s">
        <v>6286</v>
      </c>
      <c r="H3092" s="106">
        <v>5431.6513124269904</v>
      </c>
      <c r="I3092" s="16">
        <v>5494.6508133612797</v>
      </c>
      <c r="J3092" s="94">
        <v>5431.6513124269904</v>
      </c>
    </row>
    <row r="3093" spans="1:10" x14ac:dyDescent="0.2">
      <c r="A3093" s="6" t="s">
        <v>3796</v>
      </c>
      <c r="B3093" s="1" t="s">
        <v>9467</v>
      </c>
      <c r="C3093" s="95" t="s">
        <v>6279</v>
      </c>
      <c r="D3093" s="95" t="s">
        <v>6279</v>
      </c>
      <c r="E3093" s="95" t="s">
        <v>6652</v>
      </c>
      <c r="F3093" s="95" t="s">
        <v>6289</v>
      </c>
      <c r="G3093" s="95" t="s">
        <v>6289</v>
      </c>
      <c r="H3093" s="106">
        <v>5517.4851202713799</v>
      </c>
      <c r="I3093" s="16">
        <v>5531.1947562688201</v>
      </c>
      <c r="J3093" s="94">
        <v>5517.4851202713799</v>
      </c>
    </row>
    <row r="3094" spans="1:10" x14ac:dyDescent="0.2">
      <c r="A3094" s="6" t="s">
        <v>3958</v>
      </c>
      <c r="B3094" s="1" t="s">
        <v>8487</v>
      </c>
      <c r="C3094" s="95" t="s">
        <v>6279</v>
      </c>
      <c r="D3094" s="95" t="s">
        <v>6279</v>
      </c>
      <c r="E3094" s="95" t="s">
        <v>6652</v>
      </c>
      <c r="F3094" s="95" t="s">
        <v>6278</v>
      </c>
      <c r="G3094" s="95" t="s">
        <v>6278</v>
      </c>
      <c r="H3094" s="106">
        <v>5503.9808413856899</v>
      </c>
      <c r="I3094" s="16">
        <v>5585.8519595501602</v>
      </c>
      <c r="J3094" s="94">
        <v>5503.9808413856899</v>
      </c>
    </row>
    <row r="3095" spans="1:10" x14ac:dyDescent="0.2">
      <c r="A3095" s="6" t="s">
        <v>3791</v>
      </c>
      <c r="B3095" s="1" t="s">
        <v>9468</v>
      </c>
      <c r="C3095" s="95" t="s">
        <v>6279</v>
      </c>
      <c r="D3095" s="95" t="s">
        <v>6279</v>
      </c>
      <c r="E3095" s="95" t="s">
        <v>6652</v>
      </c>
      <c r="F3095" s="95" t="s">
        <v>6289</v>
      </c>
      <c r="G3095" s="95" t="s">
        <v>6289</v>
      </c>
      <c r="H3095" s="106">
        <v>5695.7121688179304</v>
      </c>
      <c r="I3095" s="16">
        <v>5531.1947562688201</v>
      </c>
      <c r="J3095" s="94">
        <v>5695.7121688179304</v>
      </c>
    </row>
    <row r="3096" spans="1:10" x14ac:dyDescent="0.2">
      <c r="A3096" s="6" t="s">
        <v>3782</v>
      </c>
      <c r="B3096" s="1" t="s">
        <v>9469</v>
      </c>
      <c r="C3096" s="95" t="s">
        <v>6279</v>
      </c>
      <c r="D3096" s="95" t="s">
        <v>6279</v>
      </c>
      <c r="E3096" s="95" t="s">
        <v>6652</v>
      </c>
      <c r="F3096" s="95" t="s">
        <v>6289</v>
      </c>
      <c r="G3096" s="95" t="s">
        <v>6289</v>
      </c>
      <c r="H3096" s="106">
        <v>5576.84056058843</v>
      </c>
      <c r="I3096" s="16">
        <v>5531.1947562688201</v>
      </c>
      <c r="J3096" s="94">
        <v>5576.84056058843</v>
      </c>
    </row>
    <row r="3097" spans="1:10" x14ac:dyDescent="0.2">
      <c r="A3097" s="6" t="s">
        <v>3801</v>
      </c>
      <c r="B3097" s="1" t="s">
        <v>9470</v>
      </c>
      <c r="C3097" s="95" t="s">
        <v>6279</v>
      </c>
      <c r="D3097" s="95" t="s">
        <v>6279</v>
      </c>
      <c r="E3097" s="95" t="s">
        <v>6652</v>
      </c>
      <c r="F3097" s="95" t="s">
        <v>6289</v>
      </c>
      <c r="G3097" s="95" t="s">
        <v>6289</v>
      </c>
      <c r="H3097" s="106">
        <v>5544.2406496946796</v>
      </c>
      <c r="I3097" s="16">
        <v>5531.1947562688201</v>
      </c>
      <c r="J3097" s="94">
        <v>5544.2406496946796</v>
      </c>
    </row>
    <row r="3098" spans="1:10" x14ac:dyDescent="0.2">
      <c r="A3098" s="6" t="s">
        <v>3944</v>
      </c>
      <c r="B3098" s="1" t="s">
        <v>9471</v>
      </c>
      <c r="C3098" s="95" t="s">
        <v>6279</v>
      </c>
      <c r="D3098" s="95" t="s">
        <v>6279</v>
      </c>
      <c r="E3098" s="95" t="s">
        <v>6652</v>
      </c>
      <c r="F3098" s="95" t="s">
        <v>6278</v>
      </c>
      <c r="G3098" s="95" t="s">
        <v>6278</v>
      </c>
      <c r="H3098" s="106">
        <v>5581.6837415193304</v>
      </c>
      <c r="I3098" s="16">
        <v>5585.8519595501602</v>
      </c>
      <c r="J3098" s="94">
        <v>5581.6837415193304</v>
      </c>
    </row>
    <row r="3099" spans="1:10" x14ac:dyDescent="0.2">
      <c r="A3099" s="6" t="s">
        <v>3970</v>
      </c>
      <c r="B3099" s="1" t="s">
        <v>9472</v>
      </c>
      <c r="C3099" s="95" t="s">
        <v>6279</v>
      </c>
      <c r="D3099" s="95" t="s">
        <v>6279</v>
      </c>
      <c r="E3099" s="95" t="s">
        <v>6652</v>
      </c>
      <c r="F3099" s="95" t="s">
        <v>6278</v>
      </c>
      <c r="G3099" s="95" t="s">
        <v>6278</v>
      </c>
      <c r="H3099" s="106">
        <v>5560.7895312500004</v>
      </c>
      <c r="I3099" s="16">
        <v>5585.8519595501602</v>
      </c>
      <c r="J3099" s="94">
        <v>5560.7895312500004</v>
      </c>
    </row>
    <row r="3100" spans="1:10" x14ac:dyDescent="0.2">
      <c r="A3100" s="6" t="s">
        <v>3765</v>
      </c>
      <c r="B3100" s="1" t="s">
        <v>9473</v>
      </c>
      <c r="C3100" s="95" t="s">
        <v>6279</v>
      </c>
      <c r="D3100" s="95" t="s">
        <v>6279</v>
      </c>
      <c r="E3100" s="95" t="s">
        <v>6652</v>
      </c>
      <c r="F3100" s="95" t="s">
        <v>6289</v>
      </c>
      <c r="G3100" s="95" t="s">
        <v>6289</v>
      </c>
      <c r="H3100" s="106">
        <v>5737.5845246010604</v>
      </c>
      <c r="I3100" s="16">
        <v>5531.1947562688201</v>
      </c>
      <c r="J3100" s="94">
        <v>5737.5845246010604</v>
      </c>
    </row>
    <row r="3101" spans="1:10" x14ac:dyDescent="0.2">
      <c r="A3101" s="6" t="s">
        <v>3792</v>
      </c>
      <c r="B3101" s="1" t="s">
        <v>9474</v>
      </c>
      <c r="C3101" s="95" t="s">
        <v>6279</v>
      </c>
      <c r="D3101" s="95" t="s">
        <v>6279</v>
      </c>
      <c r="E3101" s="95" t="s">
        <v>6652</v>
      </c>
      <c r="F3101" s="95" t="s">
        <v>6289</v>
      </c>
      <c r="G3101" s="95" t="s">
        <v>6289</v>
      </c>
      <c r="H3101" s="106">
        <v>5582.8594267874096</v>
      </c>
      <c r="I3101" s="16">
        <v>5531.1947562688201</v>
      </c>
      <c r="J3101" s="94">
        <v>5582.8594267874096</v>
      </c>
    </row>
    <row r="3102" spans="1:10" x14ac:dyDescent="0.2">
      <c r="A3102" s="6" t="s">
        <v>3778</v>
      </c>
      <c r="B3102" s="1" t="s">
        <v>9475</v>
      </c>
      <c r="C3102" s="95" t="s">
        <v>6279</v>
      </c>
      <c r="D3102" s="95" t="s">
        <v>6279</v>
      </c>
      <c r="E3102" s="95" t="s">
        <v>6652</v>
      </c>
      <c r="F3102" s="95" t="s">
        <v>6289</v>
      </c>
      <c r="G3102" s="95" t="s">
        <v>6289</v>
      </c>
      <c r="H3102" s="106">
        <v>5513.2889944608096</v>
      </c>
      <c r="I3102" s="16">
        <v>5531.1947562688201</v>
      </c>
      <c r="J3102" s="94">
        <v>5513.2889944608096</v>
      </c>
    </row>
    <row r="3103" spans="1:10" x14ac:dyDescent="0.2">
      <c r="A3103" s="6" t="s">
        <v>3950</v>
      </c>
      <c r="B3103" s="1" t="s">
        <v>9476</v>
      </c>
      <c r="C3103" s="95" t="s">
        <v>6279</v>
      </c>
      <c r="D3103" s="95" t="s">
        <v>6279</v>
      </c>
      <c r="E3103" s="95" t="s">
        <v>6652</v>
      </c>
      <c r="F3103" s="95" t="s">
        <v>6278</v>
      </c>
      <c r="G3103" s="95" t="s">
        <v>6278</v>
      </c>
      <c r="H3103" s="106">
        <v>5441.0064302884603</v>
      </c>
      <c r="I3103" s="16">
        <v>5585.8519595501602</v>
      </c>
      <c r="J3103" s="94">
        <v>5441.0064302884603</v>
      </c>
    </row>
    <row r="3104" spans="1:10" x14ac:dyDescent="0.2">
      <c r="A3104" s="6" t="s">
        <v>3955</v>
      </c>
      <c r="B3104" s="1" t="s">
        <v>9477</v>
      </c>
      <c r="C3104" s="95" t="s">
        <v>6279</v>
      </c>
      <c r="D3104" s="95" t="s">
        <v>6279</v>
      </c>
      <c r="E3104" s="95" t="s">
        <v>6652</v>
      </c>
      <c r="F3104" s="95" t="s">
        <v>6278</v>
      </c>
      <c r="G3104" s="95" t="s">
        <v>6278</v>
      </c>
      <c r="H3104" s="106">
        <v>5579.6066958778802</v>
      </c>
      <c r="I3104" s="16">
        <v>5585.8519595501602</v>
      </c>
      <c r="J3104" s="94">
        <v>5579.6066958778802</v>
      </c>
    </row>
    <row r="3105" spans="1:10" x14ac:dyDescent="0.2">
      <c r="A3105" s="6" t="s">
        <v>3946</v>
      </c>
      <c r="B3105" s="1" t="s">
        <v>9478</v>
      </c>
      <c r="C3105" s="95" t="s">
        <v>6279</v>
      </c>
      <c r="D3105" s="95" t="s">
        <v>6279</v>
      </c>
      <c r="E3105" s="95" t="s">
        <v>6652</v>
      </c>
      <c r="F3105" s="95" t="s">
        <v>6278</v>
      </c>
      <c r="G3105" s="95" t="s">
        <v>6278</v>
      </c>
      <c r="H3105" s="106">
        <v>5543.3577615489103</v>
      </c>
      <c r="I3105" s="16">
        <v>5585.8519595501602</v>
      </c>
      <c r="J3105" s="94">
        <v>5543.3577615489103</v>
      </c>
    </row>
    <row r="3106" spans="1:10" x14ac:dyDescent="0.2">
      <c r="A3106" s="6" t="s">
        <v>3803</v>
      </c>
      <c r="B3106" s="1" t="s">
        <v>9479</v>
      </c>
      <c r="C3106" s="95" t="s">
        <v>6279</v>
      </c>
      <c r="D3106" s="95" t="s">
        <v>6279</v>
      </c>
      <c r="E3106" s="95" t="s">
        <v>6652</v>
      </c>
      <c r="F3106" s="95" t="s">
        <v>6286</v>
      </c>
      <c r="G3106" s="95" t="s">
        <v>6286</v>
      </c>
      <c r="H3106" s="106">
        <v>5486.1620744977699</v>
      </c>
      <c r="I3106" s="16">
        <v>5494.6508133612797</v>
      </c>
      <c r="J3106" s="94">
        <v>5486.1620744977699</v>
      </c>
    </row>
    <row r="3107" spans="1:10" x14ac:dyDescent="0.2">
      <c r="A3107" s="6" t="s">
        <v>3966</v>
      </c>
      <c r="B3107" s="1" t="s">
        <v>9480</v>
      </c>
      <c r="C3107" s="95" t="s">
        <v>6279</v>
      </c>
      <c r="D3107" s="95" t="s">
        <v>6279</v>
      </c>
      <c r="E3107" s="95" t="s">
        <v>6652</v>
      </c>
      <c r="F3107" s="95" t="s">
        <v>6278</v>
      </c>
      <c r="G3107" s="95" t="s">
        <v>6278</v>
      </c>
      <c r="H3107" s="106">
        <v>5433.7952938988101</v>
      </c>
      <c r="I3107" s="16">
        <v>5585.8519595501602</v>
      </c>
      <c r="J3107" s="94">
        <v>5433.7952938988101</v>
      </c>
    </row>
    <row r="3108" spans="1:10" x14ac:dyDescent="0.2">
      <c r="A3108" s="6" t="s">
        <v>3953</v>
      </c>
      <c r="B3108" s="1" t="s">
        <v>9481</v>
      </c>
      <c r="C3108" s="95" t="s">
        <v>6279</v>
      </c>
      <c r="D3108" s="95" t="s">
        <v>6279</v>
      </c>
      <c r="E3108" s="95" t="s">
        <v>6652</v>
      </c>
      <c r="F3108" s="95" t="s">
        <v>6278</v>
      </c>
      <c r="G3108" s="95" t="s">
        <v>6278</v>
      </c>
      <c r="H3108" s="106">
        <v>5497.1342140480301</v>
      </c>
      <c r="I3108" s="16">
        <v>5585.8519595501602</v>
      </c>
      <c r="J3108" s="94">
        <v>5497.1342140480301</v>
      </c>
    </row>
    <row r="3109" spans="1:10" x14ac:dyDescent="0.2">
      <c r="A3109" s="6" t="s">
        <v>3764</v>
      </c>
      <c r="B3109" s="1" t="s">
        <v>9482</v>
      </c>
      <c r="C3109" s="95" t="s">
        <v>6279</v>
      </c>
      <c r="D3109" s="95" t="s">
        <v>6279</v>
      </c>
      <c r="E3109" s="95" t="s">
        <v>6652</v>
      </c>
      <c r="F3109" s="95" t="s">
        <v>6289</v>
      </c>
      <c r="G3109" s="95" t="s">
        <v>6289</v>
      </c>
      <c r="H3109" s="106">
        <v>5604.5335817920904</v>
      </c>
      <c r="I3109" s="16">
        <v>5531.1947562688201</v>
      </c>
      <c r="J3109" s="94">
        <v>5604.5335817920904</v>
      </c>
    </row>
    <row r="3110" spans="1:10" x14ac:dyDescent="0.2">
      <c r="A3110" s="6" t="s">
        <v>3947</v>
      </c>
      <c r="B3110" s="1" t="s">
        <v>9483</v>
      </c>
      <c r="C3110" s="95" t="s">
        <v>6279</v>
      </c>
      <c r="D3110" s="95" t="s">
        <v>6279</v>
      </c>
      <c r="E3110" s="95" t="s">
        <v>6652</v>
      </c>
      <c r="F3110" s="95" t="s">
        <v>6278</v>
      </c>
      <c r="G3110" s="95" t="s">
        <v>6278</v>
      </c>
      <c r="H3110" s="106">
        <v>5488.6439383370498</v>
      </c>
      <c r="I3110" s="16">
        <v>5585.8519595501602</v>
      </c>
      <c r="J3110" s="94">
        <v>5488.6439383370498</v>
      </c>
    </row>
    <row r="3111" spans="1:10" x14ac:dyDescent="0.2">
      <c r="A3111" s="6" t="s">
        <v>3766</v>
      </c>
      <c r="B3111" s="1" t="s">
        <v>9484</v>
      </c>
      <c r="C3111" s="95" t="s">
        <v>6279</v>
      </c>
      <c r="D3111" s="95" t="s">
        <v>6279</v>
      </c>
      <c r="E3111" s="95" t="s">
        <v>6652</v>
      </c>
      <c r="F3111" s="95" t="s">
        <v>6289</v>
      </c>
      <c r="G3111" s="95" t="s">
        <v>6289</v>
      </c>
      <c r="H3111" s="106">
        <v>5717.23779296875</v>
      </c>
      <c r="I3111" s="16">
        <v>5531.1947562688201</v>
      </c>
      <c r="J3111" s="94">
        <v>5717.23779296875</v>
      </c>
    </row>
    <row r="3112" spans="1:10" x14ac:dyDescent="0.2">
      <c r="A3112" s="6" t="s">
        <v>3783</v>
      </c>
      <c r="B3112" s="1" t="s">
        <v>7738</v>
      </c>
      <c r="C3112" s="95" t="s">
        <v>6279</v>
      </c>
      <c r="D3112" s="95" t="s">
        <v>6279</v>
      </c>
      <c r="E3112" s="95" t="s">
        <v>6652</v>
      </c>
      <c r="F3112" s="95" t="s">
        <v>6289</v>
      </c>
      <c r="G3112" s="95" t="s">
        <v>6289</v>
      </c>
      <c r="H3112" s="106">
        <v>5490.0890570746496</v>
      </c>
      <c r="I3112" s="16">
        <v>5531.1947562688201</v>
      </c>
      <c r="J3112" s="94">
        <v>5490.0890570746496</v>
      </c>
    </row>
    <row r="3113" spans="1:10" x14ac:dyDescent="0.2">
      <c r="A3113" s="6" t="s">
        <v>3770</v>
      </c>
      <c r="B3113" s="1" t="s">
        <v>9485</v>
      </c>
      <c r="C3113" s="95" t="s">
        <v>6279</v>
      </c>
      <c r="D3113" s="95" t="s">
        <v>6279</v>
      </c>
      <c r="E3113" s="95" t="s">
        <v>6652</v>
      </c>
      <c r="F3113" s="95" t="s">
        <v>6289</v>
      </c>
      <c r="G3113" s="95" t="s">
        <v>6289</v>
      </c>
      <c r="H3113" s="106">
        <v>5489.5879255022301</v>
      </c>
      <c r="I3113" s="16">
        <v>5531.1947562688201</v>
      </c>
      <c r="J3113" s="94">
        <v>5489.5879255022301</v>
      </c>
    </row>
    <row r="3114" spans="1:10" x14ac:dyDescent="0.2">
      <c r="A3114" s="6" t="s">
        <v>3971</v>
      </c>
      <c r="B3114" s="1" t="s">
        <v>9486</v>
      </c>
      <c r="C3114" s="95" t="s">
        <v>6279</v>
      </c>
      <c r="D3114" s="95" t="s">
        <v>6279</v>
      </c>
      <c r="E3114" s="95" t="s">
        <v>6652</v>
      </c>
      <c r="F3114" s="95" t="s">
        <v>6278</v>
      </c>
      <c r="G3114" s="95" t="s">
        <v>6278</v>
      </c>
      <c r="H3114" s="106">
        <v>5605.1662066915796</v>
      </c>
      <c r="I3114" s="16">
        <v>5585.8519595501602</v>
      </c>
      <c r="J3114" s="94">
        <v>5605.1662066915796</v>
      </c>
    </row>
    <row r="3115" spans="1:10" x14ac:dyDescent="0.2">
      <c r="A3115" s="6" t="s">
        <v>3943</v>
      </c>
      <c r="B3115" s="1" t="s">
        <v>9487</v>
      </c>
      <c r="C3115" s="95" t="s">
        <v>6279</v>
      </c>
      <c r="D3115" s="95" t="s">
        <v>6279</v>
      </c>
      <c r="E3115" s="95" t="s">
        <v>6652</v>
      </c>
      <c r="F3115" s="95" t="s">
        <v>6278</v>
      </c>
      <c r="G3115" s="95" t="s">
        <v>6278</v>
      </c>
      <c r="H3115" s="106">
        <v>5652.3563183593797</v>
      </c>
      <c r="I3115" s="16">
        <v>5585.8519595501602</v>
      </c>
      <c r="J3115" s="94">
        <v>5652.3563183593797</v>
      </c>
    </row>
    <row r="3116" spans="1:10" x14ac:dyDescent="0.2">
      <c r="A3116" s="6" t="s">
        <v>3786</v>
      </c>
      <c r="B3116" s="1" t="s">
        <v>9488</v>
      </c>
      <c r="C3116" s="95" t="s">
        <v>6279</v>
      </c>
      <c r="D3116" s="95" t="s">
        <v>6279</v>
      </c>
      <c r="E3116" s="95" t="s">
        <v>6652</v>
      </c>
      <c r="F3116" s="95" t="s">
        <v>6289</v>
      </c>
      <c r="G3116" s="95" t="s">
        <v>6289</v>
      </c>
      <c r="H3116" s="106">
        <v>5730.1998542906704</v>
      </c>
      <c r="I3116" s="16">
        <v>5531.1947562688201</v>
      </c>
      <c r="J3116" s="94">
        <v>5730.1998542906704</v>
      </c>
    </row>
    <row r="3117" spans="1:10" x14ac:dyDescent="0.2">
      <c r="A3117" s="6" t="s">
        <v>3798</v>
      </c>
      <c r="B3117" s="1" t="s">
        <v>9489</v>
      </c>
      <c r="C3117" s="95" t="s">
        <v>6279</v>
      </c>
      <c r="D3117" s="95" t="s">
        <v>6279</v>
      </c>
      <c r="E3117" s="95" t="s">
        <v>6652</v>
      </c>
      <c r="F3117" s="95" t="s">
        <v>6289</v>
      </c>
      <c r="G3117" s="95" t="s">
        <v>6289</v>
      </c>
      <c r="H3117" s="106">
        <v>5650.7467864280497</v>
      </c>
      <c r="I3117" s="16">
        <v>5531.1947562688201</v>
      </c>
      <c r="J3117" s="94">
        <v>5650.7467864280497</v>
      </c>
    </row>
    <row r="3118" spans="1:10" x14ac:dyDescent="0.2">
      <c r="A3118" s="6" t="s">
        <v>3808</v>
      </c>
      <c r="B3118" s="1" t="s">
        <v>9490</v>
      </c>
      <c r="C3118" s="95" t="s">
        <v>6279</v>
      </c>
      <c r="D3118" s="95" t="s">
        <v>6279</v>
      </c>
      <c r="E3118" s="95" t="s">
        <v>6652</v>
      </c>
      <c r="F3118" s="95" t="s">
        <v>6286</v>
      </c>
      <c r="G3118" s="95" t="s">
        <v>6286</v>
      </c>
      <c r="H3118" s="106">
        <v>5440.3596689168699</v>
      </c>
      <c r="I3118" s="16">
        <v>5494.6508133612797</v>
      </c>
      <c r="J3118" s="94">
        <v>5440.3596689168699</v>
      </c>
    </row>
    <row r="3119" spans="1:10" x14ac:dyDescent="0.2">
      <c r="A3119" s="6" t="s">
        <v>3816</v>
      </c>
      <c r="B3119" s="1" t="s">
        <v>9491</v>
      </c>
      <c r="C3119" s="95" t="s">
        <v>6279</v>
      </c>
      <c r="D3119" s="95" t="s">
        <v>6279</v>
      </c>
      <c r="E3119" s="95" t="s">
        <v>6652</v>
      </c>
      <c r="F3119" s="95" t="s">
        <v>6286</v>
      </c>
      <c r="G3119" s="95" t="s">
        <v>6286</v>
      </c>
      <c r="H3119" s="106">
        <v>5539.1835007440504</v>
      </c>
      <c r="I3119" s="16">
        <v>5494.6508133612797</v>
      </c>
      <c r="J3119" s="94">
        <v>5539.1835007440504</v>
      </c>
    </row>
    <row r="3120" spans="1:10" x14ac:dyDescent="0.2">
      <c r="A3120" s="6" t="s">
        <v>3948</v>
      </c>
      <c r="B3120" s="1" t="s">
        <v>9492</v>
      </c>
      <c r="C3120" s="95" t="s">
        <v>6279</v>
      </c>
      <c r="D3120" s="95" t="s">
        <v>6279</v>
      </c>
      <c r="E3120" s="95" t="s">
        <v>6652</v>
      </c>
      <c r="F3120" s="95" t="s">
        <v>6278</v>
      </c>
      <c r="G3120" s="95" t="s">
        <v>6278</v>
      </c>
      <c r="H3120" s="106">
        <v>5450.5085492050403</v>
      </c>
      <c r="I3120" s="16">
        <v>5585.8519595501602</v>
      </c>
      <c r="J3120" s="94">
        <v>5450.5085492050403</v>
      </c>
    </row>
    <row r="3121" spans="1:10" x14ac:dyDescent="0.2">
      <c r="A3121" s="6" t="s">
        <v>3774</v>
      </c>
      <c r="B3121" s="1" t="s">
        <v>9493</v>
      </c>
      <c r="C3121" s="95" t="s">
        <v>6279</v>
      </c>
      <c r="D3121" s="95" t="s">
        <v>6279</v>
      </c>
      <c r="E3121" s="95" t="s">
        <v>6652</v>
      </c>
      <c r="F3121" s="95" t="s">
        <v>6289</v>
      </c>
      <c r="G3121" s="95" t="s">
        <v>6289</v>
      </c>
      <c r="H3121" s="106">
        <v>5377.6717640269899</v>
      </c>
      <c r="I3121" s="16">
        <v>5531.1947562688201</v>
      </c>
      <c r="J3121" s="94">
        <v>5377.6717640269899</v>
      </c>
    </row>
    <row r="3122" spans="1:10" x14ac:dyDescent="0.2">
      <c r="A3122" s="6" t="s">
        <v>3777</v>
      </c>
      <c r="B3122" s="1" t="s">
        <v>9494</v>
      </c>
      <c r="C3122" s="95" t="s">
        <v>6279</v>
      </c>
      <c r="D3122" s="95" t="s">
        <v>6279</v>
      </c>
      <c r="E3122" s="95" t="s">
        <v>6652</v>
      </c>
      <c r="F3122" s="95" t="s">
        <v>6289</v>
      </c>
      <c r="G3122" s="95" t="s">
        <v>6289</v>
      </c>
      <c r="H3122" s="106">
        <v>5433.4213330614702</v>
      </c>
      <c r="I3122" s="16">
        <v>5531.1947562688201</v>
      </c>
      <c r="J3122" s="94">
        <v>5433.4213330614702</v>
      </c>
    </row>
    <row r="3123" spans="1:10" x14ac:dyDescent="0.2">
      <c r="A3123" s="6" t="s">
        <v>3810</v>
      </c>
      <c r="B3123" s="1" t="s">
        <v>9495</v>
      </c>
      <c r="C3123" s="95" t="s">
        <v>6279</v>
      </c>
      <c r="D3123" s="95" t="s">
        <v>6279</v>
      </c>
      <c r="E3123" s="95" t="s">
        <v>6652</v>
      </c>
      <c r="F3123" s="95" t="s">
        <v>6286</v>
      </c>
      <c r="G3123" s="95" t="s">
        <v>6286</v>
      </c>
      <c r="H3123" s="106">
        <v>5493.7381262400804</v>
      </c>
      <c r="I3123" s="16">
        <v>5494.6508133612797</v>
      </c>
      <c r="J3123" s="94">
        <v>5493.7381262400804</v>
      </c>
    </row>
    <row r="3124" spans="1:10" x14ac:dyDescent="0.2">
      <c r="A3124" s="6" t="s">
        <v>3945</v>
      </c>
      <c r="B3124" s="1" t="s">
        <v>9496</v>
      </c>
      <c r="C3124" s="95" t="s">
        <v>6279</v>
      </c>
      <c r="D3124" s="95" t="s">
        <v>6279</v>
      </c>
      <c r="E3124" s="95" t="s">
        <v>6652</v>
      </c>
      <c r="F3124" s="95" t="s">
        <v>6278</v>
      </c>
      <c r="G3124" s="95" t="s">
        <v>6278</v>
      </c>
      <c r="H3124" s="106">
        <v>5750.2440637303198</v>
      </c>
      <c r="I3124" s="16">
        <v>5585.8519595501602</v>
      </c>
      <c r="J3124" s="94">
        <v>5750.2440637303198</v>
      </c>
    </row>
    <row r="3125" spans="1:10" x14ac:dyDescent="0.2">
      <c r="A3125" s="6" t="s">
        <v>3828</v>
      </c>
      <c r="B3125" s="1" t="s">
        <v>9497</v>
      </c>
      <c r="C3125" s="95" t="s">
        <v>6279</v>
      </c>
      <c r="D3125" s="95" t="s">
        <v>6279</v>
      </c>
      <c r="E3125" s="95" t="s">
        <v>6652</v>
      </c>
      <c r="F3125" s="95" t="s">
        <v>6286</v>
      </c>
      <c r="G3125" s="95" t="s">
        <v>6286</v>
      </c>
      <c r="H3125" s="106">
        <v>5487.1083258551498</v>
      </c>
      <c r="I3125" s="16">
        <v>5494.6508133612797</v>
      </c>
      <c r="J3125" s="94">
        <v>5487.1083258551498</v>
      </c>
    </row>
    <row r="3126" spans="1:10" x14ac:dyDescent="0.2">
      <c r="A3126" s="6" t="s">
        <v>3969</v>
      </c>
      <c r="B3126" s="1" t="s">
        <v>12376</v>
      </c>
      <c r="C3126" s="95" t="s">
        <v>6279</v>
      </c>
      <c r="D3126" s="95" t="s">
        <v>6279</v>
      </c>
      <c r="E3126" s="95" t="s">
        <v>6652</v>
      </c>
      <c r="F3126" s="95" t="s">
        <v>6278</v>
      </c>
      <c r="G3126" s="95" t="s">
        <v>6278</v>
      </c>
      <c r="H3126" s="106">
        <v>5622.6938177614802</v>
      </c>
      <c r="I3126" s="16">
        <v>5585.8519595501602</v>
      </c>
      <c r="J3126" s="94">
        <v>5622.6938177614802</v>
      </c>
    </row>
    <row r="3127" spans="1:10" x14ac:dyDescent="0.2">
      <c r="A3127" s="6" t="s">
        <v>3812</v>
      </c>
      <c r="B3127" s="1" t="s">
        <v>9254</v>
      </c>
      <c r="C3127" s="95" t="s">
        <v>6279</v>
      </c>
      <c r="D3127" s="95" t="s">
        <v>6279</v>
      </c>
      <c r="E3127" s="95" t="s">
        <v>6652</v>
      </c>
      <c r="F3127" s="95" t="s">
        <v>6286</v>
      </c>
      <c r="G3127" s="95" t="s">
        <v>6286</v>
      </c>
      <c r="H3127" s="106">
        <v>5508.1480618990399</v>
      </c>
      <c r="I3127" s="16">
        <v>5494.6508133612797</v>
      </c>
      <c r="J3127" s="94">
        <v>5508.1480618990399</v>
      </c>
    </row>
    <row r="3128" spans="1:10" x14ac:dyDescent="0.2">
      <c r="A3128" s="6" t="s">
        <v>3795</v>
      </c>
      <c r="B3128" s="1" t="s">
        <v>9498</v>
      </c>
      <c r="C3128" s="95" t="s">
        <v>6279</v>
      </c>
      <c r="D3128" s="95" t="s">
        <v>6279</v>
      </c>
      <c r="E3128" s="95" t="s">
        <v>6652</v>
      </c>
      <c r="F3128" s="95" t="s">
        <v>6289</v>
      </c>
      <c r="G3128" s="95" t="s">
        <v>6289</v>
      </c>
      <c r="H3128" s="106">
        <v>5514.8423402255603</v>
      </c>
      <c r="I3128" s="16">
        <v>5531.1947562688201</v>
      </c>
      <c r="J3128" s="94">
        <v>5514.8423402255603</v>
      </c>
    </row>
    <row r="3129" spans="1:10" x14ac:dyDescent="0.2">
      <c r="A3129" s="6" t="s">
        <v>3959</v>
      </c>
      <c r="B3129" s="1" t="s">
        <v>12377</v>
      </c>
      <c r="C3129" s="95" t="s">
        <v>6279</v>
      </c>
      <c r="D3129" s="95" t="s">
        <v>6279</v>
      </c>
      <c r="E3129" s="95" t="s">
        <v>6652</v>
      </c>
      <c r="F3129" s="95" t="s">
        <v>6278</v>
      </c>
      <c r="G3129" s="95" t="s">
        <v>6278</v>
      </c>
      <c r="H3129" s="106">
        <v>5864.1240776909699</v>
      </c>
      <c r="I3129" s="16">
        <v>5585.8519595501602</v>
      </c>
      <c r="J3129" s="94">
        <v>5864.1240776909699</v>
      </c>
    </row>
    <row r="3130" spans="1:10" x14ac:dyDescent="0.2">
      <c r="A3130" s="6" t="s">
        <v>3826</v>
      </c>
      <c r="B3130" s="1" t="s">
        <v>9499</v>
      </c>
      <c r="C3130" s="95" t="s">
        <v>6279</v>
      </c>
      <c r="D3130" s="95" t="s">
        <v>6279</v>
      </c>
      <c r="E3130" s="95" t="s">
        <v>6652</v>
      </c>
      <c r="F3130" s="95" t="s">
        <v>6286</v>
      </c>
      <c r="G3130" s="95" t="s">
        <v>6286</v>
      </c>
      <c r="H3130" s="106">
        <v>5528.1258421082402</v>
      </c>
      <c r="I3130" s="16">
        <v>5494.6508133612797</v>
      </c>
      <c r="J3130" s="94">
        <v>5528.1258421082402</v>
      </c>
    </row>
    <row r="3131" spans="1:10" x14ac:dyDescent="0.2">
      <c r="A3131" s="6" t="s">
        <v>3829</v>
      </c>
      <c r="B3131" s="1" t="s">
        <v>9500</v>
      </c>
      <c r="C3131" s="95" t="s">
        <v>6279</v>
      </c>
      <c r="D3131" s="95" t="s">
        <v>6279</v>
      </c>
      <c r="E3131" s="95" t="s">
        <v>6652</v>
      </c>
      <c r="F3131" s="95" t="s">
        <v>6286</v>
      </c>
      <c r="G3131" s="95" t="s">
        <v>6286</v>
      </c>
      <c r="H3131" s="106">
        <v>5595.6399213005498</v>
      </c>
      <c r="I3131" s="16">
        <v>5494.6508133612797</v>
      </c>
      <c r="J3131" s="94">
        <v>5595.6399213005498</v>
      </c>
    </row>
    <row r="3132" spans="1:10" x14ac:dyDescent="0.2">
      <c r="A3132" s="6" t="s">
        <v>4453</v>
      </c>
      <c r="B3132" s="1" t="s">
        <v>9501</v>
      </c>
      <c r="C3132" s="95" t="s">
        <v>6391</v>
      </c>
      <c r="D3132" s="95" t="s">
        <v>12682</v>
      </c>
      <c r="E3132" s="95" t="s">
        <v>6647</v>
      </c>
      <c r="F3132" s="95" t="s">
        <v>6396</v>
      </c>
      <c r="G3132" s="95" t="s">
        <v>6396</v>
      </c>
      <c r="H3132" s="106">
        <v>5424.0591817876302</v>
      </c>
      <c r="I3132" s="16">
        <v>5347.5283851967197</v>
      </c>
      <c r="J3132" s="94">
        <v>5424.0591817876302</v>
      </c>
    </row>
    <row r="3133" spans="1:10" x14ac:dyDescent="0.2">
      <c r="A3133" s="6" t="s">
        <v>4484</v>
      </c>
      <c r="B3133" s="1" t="s">
        <v>9502</v>
      </c>
      <c r="C3133" s="95" t="s">
        <v>6391</v>
      </c>
      <c r="D3133" s="95" t="s">
        <v>12682</v>
      </c>
      <c r="E3133" s="95" t="s">
        <v>6647</v>
      </c>
      <c r="F3133" s="95" t="s">
        <v>6396</v>
      </c>
      <c r="G3133" s="95" t="s">
        <v>6396</v>
      </c>
      <c r="H3133" s="106">
        <v>5299.21072219488</v>
      </c>
      <c r="I3133" s="16">
        <v>5347.5283851967197</v>
      </c>
      <c r="J3133" s="94">
        <v>5299.21072219488</v>
      </c>
    </row>
    <row r="3134" spans="1:10" x14ac:dyDescent="0.2">
      <c r="A3134" s="6" t="s">
        <v>4461</v>
      </c>
      <c r="B3134" s="1" t="s">
        <v>9503</v>
      </c>
      <c r="C3134" s="95" t="s">
        <v>6391</v>
      </c>
      <c r="D3134" s="95" t="s">
        <v>12682</v>
      </c>
      <c r="E3134" s="95" t="s">
        <v>6647</v>
      </c>
      <c r="F3134" s="95" t="s">
        <v>6396</v>
      </c>
      <c r="G3134" s="95" t="s">
        <v>6396</v>
      </c>
      <c r="H3134" s="106">
        <v>5231.4139520554299</v>
      </c>
      <c r="I3134" s="16">
        <v>5347.5283851967197</v>
      </c>
      <c r="J3134" s="94">
        <v>5231.4139520554299</v>
      </c>
    </row>
    <row r="3135" spans="1:10" x14ac:dyDescent="0.2">
      <c r="A3135" s="6" t="s">
        <v>4344</v>
      </c>
      <c r="B3135" s="1" t="s">
        <v>9504</v>
      </c>
      <c r="C3135" s="95" t="s">
        <v>6391</v>
      </c>
      <c r="D3135" s="95" t="s">
        <v>12682</v>
      </c>
      <c r="E3135" s="95" t="s">
        <v>6647</v>
      </c>
      <c r="F3135" s="95" t="s">
        <v>6394</v>
      </c>
      <c r="G3135" s="95" t="s">
        <v>6394</v>
      </c>
      <c r="H3135" s="106">
        <v>5376.6724934895801</v>
      </c>
      <c r="I3135" s="16">
        <v>5305.68960656534</v>
      </c>
      <c r="J3135" s="94">
        <v>5376.6724934895801</v>
      </c>
    </row>
    <row r="3136" spans="1:10" x14ac:dyDescent="0.2">
      <c r="A3136" s="6" t="s">
        <v>4373</v>
      </c>
      <c r="B3136" s="1" t="s">
        <v>9505</v>
      </c>
      <c r="C3136" s="95" t="s">
        <v>6391</v>
      </c>
      <c r="D3136" s="95" t="s">
        <v>12682</v>
      </c>
      <c r="E3136" s="95" t="s">
        <v>6647</v>
      </c>
      <c r="F3136" s="95" t="s">
        <v>6400</v>
      </c>
      <c r="G3136" s="95" t="s">
        <v>6400</v>
      </c>
      <c r="H3136" s="106">
        <v>5437.3069926417102</v>
      </c>
      <c r="I3136" s="16">
        <v>5502.1808662739804</v>
      </c>
      <c r="J3136" s="94">
        <v>5437.3069926417102</v>
      </c>
    </row>
    <row r="3137" spans="1:10" x14ac:dyDescent="0.2">
      <c r="A3137" s="6" t="s">
        <v>4454</v>
      </c>
      <c r="B3137" s="1" t="s">
        <v>9506</v>
      </c>
      <c r="C3137" s="95" t="s">
        <v>6391</v>
      </c>
      <c r="D3137" s="95" t="s">
        <v>12682</v>
      </c>
      <c r="E3137" s="95" t="s">
        <v>6647</v>
      </c>
      <c r="F3137" s="95" t="s">
        <v>6396</v>
      </c>
      <c r="G3137" s="95" t="s">
        <v>6396</v>
      </c>
      <c r="H3137" s="106">
        <v>5342.1481025632702</v>
      </c>
      <c r="I3137" s="16">
        <v>5347.5283851967197</v>
      </c>
      <c r="J3137" s="94">
        <v>5342.1481025632702</v>
      </c>
    </row>
    <row r="3138" spans="1:10" x14ac:dyDescent="0.2">
      <c r="A3138" s="6" t="s">
        <v>4368</v>
      </c>
      <c r="B3138" s="1" t="s">
        <v>9507</v>
      </c>
      <c r="C3138" s="95" t="s">
        <v>6391</v>
      </c>
      <c r="D3138" s="95" t="s">
        <v>12682</v>
      </c>
      <c r="E3138" s="95" t="s">
        <v>6647</v>
      </c>
      <c r="F3138" s="95" t="s">
        <v>6400</v>
      </c>
      <c r="G3138" s="95" t="s">
        <v>6400</v>
      </c>
      <c r="H3138" s="106">
        <v>5596.5591693398201</v>
      </c>
      <c r="I3138" s="16">
        <v>5502.1808662739804</v>
      </c>
      <c r="J3138" s="94">
        <v>5596.5591693398201</v>
      </c>
    </row>
    <row r="3139" spans="1:10" x14ac:dyDescent="0.2">
      <c r="A3139" s="6" t="s">
        <v>5968</v>
      </c>
      <c r="B3139" s="1" t="s">
        <v>9508</v>
      </c>
      <c r="C3139" s="95" t="s">
        <v>6391</v>
      </c>
      <c r="D3139" s="95" t="s">
        <v>12682</v>
      </c>
      <c r="E3139" s="95" t="s">
        <v>6647</v>
      </c>
      <c r="F3139" s="95" t="s">
        <v>6398</v>
      </c>
      <c r="G3139" s="95" t="s">
        <v>6398</v>
      </c>
      <c r="H3139" s="106">
        <v>5250.6544546273999</v>
      </c>
      <c r="I3139" s="16">
        <v>5373.5862110153103</v>
      </c>
      <c r="J3139" s="94">
        <v>5250.6544546273999</v>
      </c>
    </row>
    <row r="3140" spans="1:10" x14ac:dyDescent="0.2">
      <c r="A3140" s="6" t="s">
        <v>4513</v>
      </c>
      <c r="B3140" s="1" t="s">
        <v>9509</v>
      </c>
      <c r="C3140" s="95" t="s">
        <v>6393</v>
      </c>
      <c r="D3140" s="95" t="s">
        <v>12682</v>
      </c>
      <c r="E3140" s="95" t="s">
        <v>6647</v>
      </c>
      <c r="F3140" s="95" t="s">
        <v>6395</v>
      </c>
      <c r="G3140" s="95" t="s">
        <v>6395</v>
      </c>
      <c r="H3140" s="106">
        <v>5473.1628185453901</v>
      </c>
      <c r="I3140" s="16">
        <v>5362.8626994680899</v>
      </c>
      <c r="J3140" s="94">
        <v>5473.1628185453901</v>
      </c>
    </row>
    <row r="3141" spans="1:10" x14ac:dyDescent="0.2">
      <c r="A3141" s="6" t="s">
        <v>4464</v>
      </c>
      <c r="B3141" s="1" t="s">
        <v>9510</v>
      </c>
      <c r="C3141" s="95" t="s">
        <v>6391</v>
      </c>
      <c r="D3141" s="95" t="s">
        <v>12682</v>
      </c>
      <c r="E3141" s="95" t="s">
        <v>6647</v>
      </c>
      <c r="F3141" s="95" t="s">
        <v>6395</v>
      </c>
      <c r="G3141" s="95" t="s">
        <v>6395</v>
      </c>
      <c r="H3141" s="106">
        <v>5337.1786035156201</v>
      </c>
      <c r="I3141" s="16">
        <v>5362.8626994680899</v>
      </c>
      <c r="J3141" s="94">
        <v>5337.1786035156201</v>
      </c>
    </row>
    <row r="3142" spans="1:10" x14ac:dyDescent="0.2">
      <c r="A3142" s="6" t="s">
        <v>5985</v>
      </c>
      <c r="B3142" s="1" t="s">
        <v>9511</v>
      </c>
      <c r="C3142" s="95" t="s">
        <v>6391</v>
      </c>
      <c r="D3142" s="95" t="s">
        <v>12682</v>
      </c>
      <c r="E3142" s="95" t="s">
        <v>6647</v>
      </c>
      <c r="F3142" s="95" t="s">
        <v>6399</v>
      </c>
      <c r="G3142" s="95" t="s">
        <v>6399</v>
      </c>
      <c r="H3142" s="106">
        <v>5382.0699814618602</v>
      </c>
      <c r="I3142" s="16">
        <v>5363.2593787851301</v>
      </c>
      <c r="J3142" s="94">
        <v>5382.0699814618602</v>
      </c>
    </row>
    <row r="3143" spans="1:10" x14ac:dyDescent="0.2">
      <c r="A3143" s="6" t="s">
        <v>5975</v>
      </c>
      <c r="B3143" s="1" t="s">
        <v>9512</v>
      </c>
      <c r="C3143" s="95" t="s">
        <v>6391</v>
      </c>
      <c r="D3143" s="95" t="s">
        <v>12682</v>
      </c>
      <c r="E3143" s="95" t="s">
        <v>6647</v>
      </c>
      <c r="F3143" s="95" t="s">
        <v>6399</v>
      </c>
      <c r="G3143" s="95" t="s">
        <v>6399</v>
      </c>
      <c r="H3143" s="106">
        <v>5358.0497630511099</v>
      </c>
      <c r="I3143" s="16">
        <v>5363.2593787851301</v>
      </c>
      <c r="J3143" s="94">
        <v>5358.0497630511099</v>
      </c>
    </row>
    <row r="3144" spans="1:10" x14ac:dyDescent="0.2">
      <c r="A3144" s="6" t="s">
        <v>4460</v>
      </c>
      <c r="B3144" s="1" t="s">
        <v>9513</v>
      </c>
      <c r="C3144" s="95" t="s">
        <v>6391</v>
      </c>
      <c r="D3144" s="95" t="s">
        <v>12682</v>
      </c>
      <c r="E3144" s="95" t="s">
        <v>6647</v>
      </c>
      <c r="F3144" s="95" t="s">
        <v>6390</v>
      </c>
      <c r="G3144" s="95" t="s">
        <v>6390</v>
      </c>
      <c r="H3144" s="106">
        <v>5329.2360424285198</v>
      </c>
      <c r="I3144" s="16">
        <v>5382.8181081724597</v>
      </c>
      <c r="J3144" s="94">
        <v>5329.2360424285198</v>
      </c>
    </row>
    <row r="3145" spans="1:10" x14ac:dyDescent="0.2">
      <c r="A3145" s="6" t="s">
        <v>4470</v>
      </c>
      <c r="B3145" s="1" t="s">
        <v>9514</v>
      </c>
      <c r="C3145" s="95" t="s">
        <v>6391</v>
      </c>
      <c r="D3145" s="95" t="s">
        <v>12682</v>
      </c>
      <c r="E3145" s="95" t="s">
        <v>6647</v>
      </c>
      <c r="F3145" s="95" t="s">
        <v>6402</v>
      </c>
      <c r="G3145" s="95" t="s">
        <v>6402</v>
      </c>
      <c r="H3145" s="106">
        <v>5401.6172642299098</v>
      </c>
      <c r="I3145" s="16">
        <v>5315.7768396040201</v>
      </c>
      <c r="J3145" s="94">
        <v>5401.6172642299098</v>
      </c>
    </row>
    <row r="3146" spans="1:10" x14ac:dyDescent="0.2">
      <c r="A3146" s="6" t="s">
        <v>4366</v>
      </c>
      <c r="B3146" s="1" t="s">
        <v>9515</v>
      </c>
      <c r="C3146" s="95" t="s">
        <v>6391</v>
      </c>
      <c r="D3146" s="95" t="s">
        <v>12682</v>
      </c>
      <c r="E3146" s="95" t="s">
        <v>6647</v>
      </c>
      <c r="F3146" s="95" t="s">
        <v>6392</v>
      </c>
      <c r="G3146" s="95" t="s">
        <v>6392</v>
      </c>
      <c r="H3146" s="106">
        <v>5556.6929648437499</v>
      </c>
      <c r="I3146" s="16">
        <v>5472.0143322456197</v>
      </c>
      <c r="J3146" s="94">
        <v>5556.6929648437499</v>
      </c>
    </row>
    <row r="3147" spans="1:10" x14ac:dyDescent="0.2">
      <c r="A3147" s="6" t="s">
        <v>4361</v>
      </c>
      <c r="B3147" s="1" t="s">
        <v>9516</v>
      </c>
      <c r="C3147" s="95" t="s">
        <v>6391</v>
      </c>
      <c r="D3147" s="95" t="s">
        <v>12682</v>
      </c>
      <c r="E3147" s="95" t="s">
        <v>6647</v>
      </c>
      <c r="F3147" s="95" t="s">
        <v>6392</v>
      </c>
      <c r="G3147" s="95" t="s">
        <v>6392</v>
      </c>
      <c r="H3147" s="106">
        <v>5522.3776855468795</v>
      </c>
      <c r="I3147" s="16">
        <v>5472.0143322456197</v>
      </c>
      <c r="J3147" s="94">
        <v>5522.3776855468795</v>
      </c>
    </row>
    <row r="3148" spans="1:10" x14ac:dyDescent="0.2">
      <c r="A3148" s="6" t="s">
        <v>4350</v>
      </c>
      <c r="B3148" s="1" t="s">
        <v>9517</v>
      </c>
      <c r="C3148" s="95" t="s">
        <v>6391</v>
      </c>
      <c r="D3148" s="95" t="s">
        <v>12682</v>
      </c>
      <c r="E3148" s="95" t="s">
        <v>6647</v>
      </c>
      <c r="F3148" s="95" t="s">
        <v>6394</v>
      </c>
      <c r="G3148" s="95" t="s">
        <v>6394</v>
      </c>
      <c r="H3148" s="106">
        <v>5293.33020996094</v>
      </c>
      <c r="I3148" s="16">
        <v>5305.68960656534</v>
      </c>
      <c r="J3148" s="94">
        <v>5293.33020996094</v>
      </c>
    </row>
    <row r="3149" spans="1:10" x14ac:dyDescent="0.2">
      <c r="A3149" s="6" t="s">
        <v>4458</v>
      </c>
      <c r="B3149" s="1" t="s">
        <v>9518</v>
      </c>
      <c r="C3149" s="95" t="s">
        <v>6391</v>
      </c>
      <c r="D3149" s="95" t="s">
        <v>12682</v>
      </c>
      <c r="E3149" s="95" t="s">
        <v>6647</v>
      </c>
      <c r="F3149" s="95" t="s">
        <v>6390</v>
      </c>
      <c r="G3149" s="95" t="s">
        <v>6390</v>
      </c>
      <c r="H3149" s="106">
        <v>5399.8721533203097</v>
      </c>
      <c r="I3149" s="16">
        <v>5382.8181081724597</v>
      </c>
      <c r="J3149" s="94">
        <v>5399.8721533203097</v>
      </c>
    </row>
    <row r="3150" spans="1:10" x14ac:dyDescent="0.2">
      <c r="A3150" s="6" t="s">
        <v>4469</v>
      </c>
      <c r="B3150" s="1" t="s">
        <v>9519</v>
      </c>
      <c r="C3150" s="95" t="s">
        <v>6391</v>
      </c>
      <c r="D3150" s="95" t="s">
        <v>12682</v>
      </c>
      <c r="E3150" s="95" t="s">
        <v>6647</v>
      </c>
      <c r="F3150" s="95" t="s">
        <v>6390</v>
      </c>
      <c r="G3150" s="95" t="s">
        <v>6390</v>
      </c>
      <c r="H3150" s="106">
        <v>5373.0747931985297</v>
      </c>
      <c r="I3150" s="16">
        <v>5382.8181081724597</v>
      </c>
      <c r="J3150" s="94">
        <v>5373.0747931985297</v>
      </c>
    </row>
    <row r="3151" spans="1:10" x14ac:dyDescent="0.2">
      <c r="A3151" s="6" t="s">
        <v>4358</v>
      </c>
      <c r="B3151" s="1" t="s">
        <v>9520</v>
      </c>
      <c r="C3151" s="95" t="s">
        <v>6391</v>
      </c>
      <c r="D3151" s="95" t="s">
        <v>12682</v>
      </c>
      <c r="E3151" s="95" t="s">
        <v>6647</v>
      </c>
      <c r="F3151" s="95" t="s">
        <v>6392</v>
      </c>
      <c r="G3151" s="95" t="s">
        <v>6392</v>
      </c>
      <c r="H3151" s="106">
        <v>5594.1882990056802</v>
      </c>
      <c r="I3151" s="16">
        <v>5472.0143322456197</v>
      </c>
      <c r="J3151" s="94">
        <v>5594.1882990056802</v>
      </c>
    </row>
    <row r="3152" spans="1:10" x14ac:dyDescent="0.2">
      <c r="A3152" s="6" t="s">
        <v>6070</v>
      </c>
      <c r="B3152" s="1" t="s">
        <v>9521</v>
      </c>
      <c r="C3152" s="95" t="s">
        <v>6393</v>
      </c>
      <c r="D3152" s="95" t="s">
        <v>12682</v>
      </c>
      <c r="E3152" s="95" t="s">
        <v>6647</v>
      </c>
      <c r="F3152" s="95" t="s">
        <v>6392</v>
      </c>
      <c r="G3152" s="95" t="s">
        <v>6392</v>
      </c>
      <c r="H3152" s="106">
        <v>5419.8022103658504</v>
      </c>
      <c r="I3152" s="16">
        <v>5472.0143322456197</v>
      </c>
      <c r="J3152" s="94">
        <v>5419.8022103658504</v>
      </c>
    </row>
    <row r="3153" spans="1:10" x14ac:dyDescent="0.2">
      <c r="A3153" s="6" t="s">
        <v>5981</v>
      </c>
      <c r="B3153" s="1" t="s">
        <v>9522</v>
      </c>
      <c r="C3153" s="95" t="s">
        <v>6391</v>
      </c>
      <c r="D3153" s="95" t="s">
        <v>12682</v>
      </c>
      <c r="E3153" s="95" t="s">
        <v>6647</v>
      </c>
      <c r="F3153" s="95" t="s">
        <v>6399</v>
      </c>
      <c r="G3153" s="95" t="s">
        <v>6399</v>
      </c>
      <c r="H3153" s="106">
        <v>5289.7941331129796</v>
      </c>
      <c r="I3153" s="16">
        <v>5363.2593787851301</v>
      </c>
      <c r="J3153" s="94">
        <v>5289.7941331129796</v>
      </c>
    </row>
    <row r="3154" spans="1:10" x14ac:dyDescent="0.2">
      <c r="A3154" s="6" t="s">
        <v>4363</v>
      </c>
      <c r="B3154" s="1" t="s">
        <v>9523</v>
      </c>
      <c r="C3154" s="95" t="s">
        <v>6391</v>
      </c>
      <c r="D3154" s="95" t="s">
        <v>12682</v>
      </c>
      <c r="E3154" s="95" t="s">
        <v>6647</v>
      </c>
      <c r="F3154" s="95" t="s">
        <v>6400</v>
      </c>
      <c r="G3154" s="95" t="s">
        <v>6400</v>
      </c>
      <c r="H3154" s="106">
        <v>5524.0675817418996</v>
      </c>
      <c r="I3154" s="16">
        <v>5502.1808662739804</v>
      </c>
      <c r="J3154" s="94">
        <v>5524.0675817418996</v>
      </c>
    </row>
    <row r="3155" spans="1:10" x14ac:dyDescent="0.2">
      <c r="A3155" s="6" t="s">
        <v>4352</v>
      </c>
      <c r="B3155" s="1" t="s">
        <v>12378</v>
      </c>
      <c r="C3155" s="95" t="s">
        <v>6391</v>
      </c>
      <c r="D3155" s="95" t="s">
        <v>12682</v>
      </c>
      <c r="E3155" s="95" t="s">
        <v>6647</v>
      </c>
      <c r="F3155" s="95" t="s">
        <v>6398</v>
      </c>
      <c r="G3155" s="95" t="s">
        <v>6398</v>
      </c>
      <c r="H3155" s="106">
        <v>5416.9064700279696</v>
      </c>
      <c r="I3155" s="16">
        <v>5373.5862110153103</v>
      </c>
      <c r="J3155" s="94">
        <v>5416.9064700279696</v>
      </c>
    </row>
    <row r="3156" spans="1:10" x14ac:dyDescent="0.2">
      <c r="A3156" s="6" t="s">
        <v>4369</v>
      </c>
      <c r="B3156" s="1" t="s">
        <v>9524</v>
      </c>
      <c r="C3156" s="95" t="s">
        <v>6391</v>
      </c>
      <c r="D3156" s="95" t="s">
        <v>12682</v>
      </c>
      <c r="E3156" s="95" t="s">
        <v>6647</v>
      </c>
      <c r="F3156" s="95" t="s">
        <v>6392</v>
      </c>
      <c r="G3156" s="95" t="s">
        <v>6392</v>
      </c>
      <c r="H3156" s="106">
        <v>5455.6397721354197</v>
      </c>
      <c r="I3156" s="16">
        <v>5472.0143322456197</v>
      </c>
      <c r="J3156" s="94">
        <v>5455.6397721354197</v>
      </c>
    </row>
    <row r="3157" spans="1:10" x14ac:dyDescent="0.2">
      <c r="A3157" s="6" t="s">
        <v>4481</v>
      </c>
      <c r="B3157" s="1" t="s">
        <v>9525</v>
      </c>
      <c r="C3157" s="95" t="s">
        <v>6391</v>
      </c>
      <c r="D3157" s="95" t="s">
        <v>12682</v>
      </c>
      <c r="E3157" s="95" t="s">
        <v>6647</v>
      </c>
      <c r="F3157" s="95" t="s">
        <v>6390</v>
      </c>
      <c r="G3157" s="95" t="s">
        <v>6390</v>
      </c>
      <c r="H3157" s="106">
        <v>5411.8935902576604</v>
      </c>
      <c r="I3157" s="16">
        <v>5382.8181081724597</v>
      </c>
      <c r="J3157" s="94">
        <v>5411.8935902576604</v>
      </c>
    </row>
    <row r="3158" spans="1:10" x14ac:dyDescent="0.2">
      <c r="A3158" s="6" t="s">
        <v>4474</v>
      </c>
      <c r="B3158" s="1" t="s">
        <v>9526</v>
      </c>
      <c r="C3158" s="95" t="s">
        <v>6391</v>
      </c>
      <c r="D3158" s="95" t="s">
        <v>12682</v>
      </c>
      <c r="E3158" s="95" t="s">
        <v>6647</v>
      </c>
      <c r="F3158" s="95" t="s">
        <v>6397</v>
      </c>
      <c r="G3158" s="95" t="s">
        <v>6397</v>
      </c>
      <c r="H3158" s="106">
        <v>5388.4369098165798</v>
      </c>
      <c r="I3158" s="16">
        <v>5333.2540148337903</v>
      </c>
      <c r="J3158" s="94">
        <v>5388.4369098165798</v>
      </c>
    </row>
    <row r="3159" spans="1:10" x14ac:dyDescent="0.2">
      <c r="A3159" s="6" t="s">
        <v>4472</v>
      </c>
      <c r="B3159" s="1" t="s">
        <v>9527</v>
      </c>
      <c r="C3159" s="95" t="s">
        <v>6391</v>
      </c>
      <c r="D3159" s="95" t="s">
        <v>12682</v>
      </c>
      <c r="E3159" s="95" t="s">
        <v>6647</v>
      </c>
      <c r="F3159" s="95" t="s">
        <v>6390</v>
      </c>
      <c r="G3159" s="95" t="s">
        <v>6390</v>
      </c>
      <c r="H3159" s="106">
        <v>5324.8714746093701</v>
      </c>
      <c r="I3159" s="16">
        <v>5382.8181081724597</v>
      </c>
      <c r="J3159" s="94">
        <v>5324.8714746093701</v>
      </c>
    </row>
    <row r="3160" spans="1:10" x14ac:dyDescent="0.2">
      <c r="A3160" s="6" t="s">
        <v>4367</v>
      </c>
      <c r="B3160" s="1" t="s">
        <v>9528</v>
      </c>
      <c r="C3160" s="95" t="s">
        <v>6391</v>
      </c>
      <c r="D3160" s="95" t="s">
        <v>12682</v>
      </c>
      <c r="E3160" s="95" t="s">
        <v>6647</v>
      </c>
      <c r="F3160" s="95" t="s">
        <v>6400</v>
      </c>
      <c r="G3160" s="95" t="s">
        <v>6400</v>
      </c>
      <c r="H3160" s="106">
        <v>5418.7658654967399</v>
      </c>
      <c r="I3160" s="16">
        <v>5502.1808662739804</v>
      </c>
      <c r="J3160" s="94">
        <v>5418.7658654967399</v>
      </c>
    </row>
    <row r="3161" spans="1:10" x14ac:dyDescent="0.2">
      <c r="A3161" s="6" t="s">
        <v>4477</v>
      </c>
      <c r="B3161" s="1" t="s">
        <v>9529</v>
      </c>
      <c r="C3161" s="95" t="s">
        <v>6391</v>
      </c>
      <c r="D3161" s="95" t="s">
        <v>12682</v>
      </c>
      <c r="E3161" s="95" t="s">
        <v>6647</v>
      </c>
      <c r="F3161" s="95" t="s">
        <v>6390</v>
      </c>
      <c r="G3161" s="95" t="s">
        <v>6390</v>
      </c>
      <c r="H3161" s="106">
        <v>5291.1552134731401</v>
      </c>
      <c r="I3161" s="16">
        <v>5382.8181081724597</v>
      </c>
      <c r="J3161" s="94">
        <v>5291.1552134731401</v>
      </c>
    </row>
    <row r="3162" spans="1:10" x14ac:dyDescent="0.2">
      <c r="A3162" s="6" t="s">
        <v>5967</v>
      </c>
      <c r="B3162" s="1" t="s">
        <v>9530</v>
      </c>
      <c r="C3162" s="95" t="s">
        <v>6391</v>
      </c>
      <c r="D3162" s="95" t="s">
        <v>12682</v>
      </c>
      <c r="E3162" s="95" t="s">
        <v>6647</v>
      </c>
      <c r="F3162" s="95" t="s">
        <v>6402</v>
      </c>
      <c r="G3162" s="95" t="s">
        <v>6402</v>
      </c>
      <c r="H3162" s="106">
        <v>5283.1312500000004</v>
      </c>
      <c r="I3162" s="16">
        <v>5315.7768396040201</v>
      </c>
      <c r="J3162" s="94">
        <v>5283.1312500000004</v>
      </c>
    </row>
    <row r="3163" spans="1:10" x14ac:dyDescent="0.2">
      <c r="A3163" s="6" t="s">
        <v>4516</v>
      </c>
      <c r="B3163" s="1" t="s">
        <v>9531</v>
      </c>
      <c r="C3163" s="95" t="s">
        <v>6393</v>
      </c>
      <c r="D3163" s="95" t="s">
        <v>12682</v>
      </c>
      <c r="E3163" s="95" t="s">
        <v>6647</v>
      </c>
      <c r="F3163" s="95" t="s">
        <v>6395</v>
      </c>
      <c r="G3163" s="95" t="s">
        <v>6395</v>
      </c>
      <c r="H3163" s="106">
        <v>5222.5184814453096</v>
      </c>
      <c r="I3163" s="16">
        <v>5362.8626994680899</v>
      </c>
      <c r="J3163" s="94">
        <v>5222.5184814453096</v>
      </c>
    </row>
    <row r="3164" spans="1:10" x14ac:dyDescent="0.2">
      <c r="A3164" s="6" t="s">
        <v>4511</v>
      </c>
      <c r="B3164" s="1" t="s">
        <v>7197</v>
      </c>
      <c r="C3164" s="95" t="s">
        <v>6393</v>
      </c>
      <c r="D3164" s="95" t="s">
        <v>12682</v>
      </c>
      <c r="E3164" s="95" t="s">
        <v>6647</v>
      </c>
      <c r="F3164" s="95" t="s">
        <v>6395</v>
      </c>
      <c r="G3164" s="95" t="s">
        <v>6395</v>
      </c>
      <c r="H3164" s="106">
        <v>5297.5469037224302</v>
      </c>
      <c r="I3164" s="16">
        <v>5362.8626994680899</v>
      </c>
      <c r="J3164" s="94">
        <v>5297.5469037224302</v>
      </c>
    </row>
    <row r="3165" spans="1:10" x14ac:dyDescent="0.2">
      <c r="A3165" s="6" t="s">
        <v>4479</v>
      </c>
      <c r="B3165" s="1" t="s">
        <v>9532</v>
      </c>
      <c r="C3165" s="95" t="s">
        <v>6391</v>
      </c>
      <c r="D3165" s="95" t="s">
        <v>12682</v>
      </c>
      <c r="E3165" s="95" t="s">
        <v>6647</v>
      </c>
      <c r="F3165" s="95" t="s">
        <v>6390</v>
      </c>
      <c r="G3165" s="95" t="s">
        <v>6390</v>
      </c>
      <c r="H3165" s="106">
        <v>5385.7842989189703</v>
      </c>
      <c r="I3165" s="16">
        <v>5382.8181081724597</v>
      </c>
      <c r="J3165" s="94">
        <v>5385.7842989189703</v>
      </c>
    </row>
    <row r="3166" spans="1:10" x14ac:dyDescent="0.2">
      <c r="A3166" s="6" t="s">
        <v>4463</v>
      </c>
      <c r="B3166" s="1" t="s">
        <v>9533</v>
      </c>
      <c r="C3166" s="95" t="s">
        <v>6391</v>
      </c>
      <c r="D3166" s="95" t="s">
        <v>12682</v>
      </c>
      <c r="E3166" s="95" t="s">
        <v>6647</v>
      </c>
      <c r="F3166" s="95" t="s">
        <v>6397</v>
      </c>
      <c r="G3166" s="95" t="s">
        <v>6397</v>
      </c>
      <c r="H3166" s="106">
        <v>5315.5933572520398</v>
      </c>
      <c r="I3166" s="16">
        <v>5333.2540148337903</v>
      </c>
      <c r="J3166" s="94">
        <v>5315.5933572520398</v>
      </c>
    </row>
    <row r="3167" spans="1:10" x14ac:dyDescent="0.2">
      <c r="A3167" s="6" t="s">
        <v>4374</v>
      </c>
      <c r="B3167" s="1" t="s">
        <v>9534</v>
      </c>
      <c r="C3167" s="95" t="s">
        <v>6391</v>
      </c>
      <c r="D3167" s="95" t="s">
        <v>12682</v>
      </c>
      <c r="E3167" s="95" t="s">
        <v>6647</v>
      </c>
      <c r="F3167" s="95" t="s">
        <v>6392</v>
      </c>
      <c r="G3167" s="95" t="s">
        <v>6392</v>
      </c>
      <c r="H3167" s="106">
        <v>5500.4337964327797</v>
      </c>
      <c r="I3167" s="16">
        <v>5472.0143322456197</v>
      </c>
      <c r="J3167" s="94">
        <v>5500.4337964327797</v>
      </c>
    </row>
    <row r="3168" spans="1:10" x14ac:dyDescent="0.2">
      <c r="A3168" s="6" t="s">
        <v>4360</v>
      </c>
      <c r="B3168" s="1" t="s">
        <v>9535</v>
      </c>
      <c r="C3168" s="95" t="s">
        <v>6391</v>
      </c>
      <c r="D3168" s="95" t="s">
        <v>12682</v>
      </c>
      <c r="E3168" s="95" t="s">
        <v>6647</v>
      </c>
      <c r="F3168" s="95" t="s">
        <v>6392</v>
      </c>
      <c r="G3168" s="95" t="s">
        <v>6392</v>
      </c>
      <c r="H3168" s="106">
        <v>5376.5864701704504</v>
      </c>
      <c r="I3168" s="16">
        <v>5472.0143322456197</v>
      </c>
      <c r="J3168" s="94">
        <v>5376.5864701704504</v>
      </c>
    </row>
    <row r="3169" spans="1:10" x14ac:dyDescent="0.2">
      <c r="A3169" s="6" t="s">
        <v>4347</v>
      </c>
      <c r="B3169" s="1" t="s">
        <v>12379</v>
      </c>
      <c r="C3169" s="95" t="s">
        <v>6391</v>
      </c>
      <c r="D3169" s="95" t="s">
        <v>12682</v>
      </c>
      <c r="E3169" s="95" t="s">
        <v>6647</v>
      </c>
      <c r="F3169" s="95" t="s">
        <v>6394</v>
      </c>
      <c r="G3169" s="95" t="s">
        <v>6394</v>
      </c>
      <c r="H3169" s="106">
        <v>5349.6174738957297</v>
      </c>
      <c r="I3169" s="16">
        <v>5305.68960656534</v>
      </c>
      <c r="J3169" s="94">
        <v>5349.6174738957297</v>
      </c>
    </row>
    <row r="3170" spans="1:10" x14ac:dyDescent="0.2">
      <c r="A3170" s="6" t="s">
        <v>4354</v>
      </c>
      <c r="B3170" s="1" t="s">
        <v>9536</v>
      </c>
      <c r="C3170" s="95" t="s">
        <v>6391</v>
      </c>
      <c r="D3170" s="95" t="s">
        <v>12682</v>
      </c>
      <c r="E3170" s="95" t="s">
        <v>6647</v>
      </c>
      <c r="F3170" s="95" t="s">
        <v>6398</v>
      </c>
      <c r="G3170" s="95" t="s">
        <v>6398</v>
      </c>
      <c r="H3170" s="106">
        <v>5387.1701788651299</v>
      </c>
      <c r="I3170" s="16">
        <v>5373.5862110153103</v>
      </c>
      <c r="J3170" s="94">
        <v>5387.1701788651299</v>
      </c>
    </row>
    <row r="3171" spans="1:10" x14ac:dyDescent="0.2">
      <c r="A3171" s="6" t="s">
        <v>5403</v>
      </c>
      <c r="B3171" s="1" t="s">
        <v>9537</v>
      </c>
      <c r="C3171" s="95" t="s">
        <v>6393</v>
      </c>
      <c r="D3171" s="95" t="s">
        <v>12680</v>
      </c>
      <c r="E3171" s="95" t="s">
        <v>6647</v>
      </c>
      <c r="F3171" s="95" t="s">
        <v>6397</v>
      </c>
      <c r="G3171" s="95" t="s">
        <v>6397</v>
      </c>
      <c r="H3171" s="106">
        <v>5306.2402460007397</v>
      </c>
      <c r="I3171" s="16">
        <v>5333.2540148337903</v>
      </c>
      <c r="J3171" s="94">
        <v>5306.2402460007397</v>
      </c>
    </row>
    <row r="3172" spans="1:10" x14ac:dyDescent="0.2">
      <c r="A3172" s="6" t="s">
        <v>4348</v>
      </c>
      <c r="B3172" s="1" t="s">
        <v>9538</v>
      </c>
      <c r="C3172" s="95" t="s">
        <v>6391</v>
      </c>
      <c r="D3172" s="95" t="s">
        <v>12682</v>
      </c>
      <c r="E3172" s="95" t="s">
        <v>6647</v>
      </c>
      <c r="F3172" s="95" t="s">
        <v>6398</v>
      </c>
      <c r="G3172" s="95" t="s">
        <v>6398</v>
      </c>
      <c r="H3172" s="106">
        <v>5408.7735491071398</v>
      </c>
      <c r="I3172" s="16">
        <v>5373.5862110153103</v>
      </c>
      <c r="J3172" s="94">
        <v>5408.7735491071398</v>
      </c>
    </row>
    <row r="3173" spans="1:10" x14ac:dyDescent="0.2">
      <c r="A3173" s="6" t="s">
        <v>4448</v>
      </c>
      <c r="B3173" s="1" t="s">
        <v>9539</v>
      </c>
      <c r="C3173" s="95" t="s">
        <v>6391</v>
      </c>
      <c r="D3173" s="95" t="s">
        <v>12682</v>
      </c>
      <c r="E3173" s="95" t="s">
        <v>6647</v>
      </c>
      <c r="F3173" s="95" t="s">
        <v>6390</v>
      </c>
      <c r="G3173" s="95" t="s">
        <v>6390</v>
      </c>
      <c r="H3173" s="106">
        <v>5378.4262414691102</v>
      </c>
      <c r="I3173" s="16">
        <v>5382.8181081724597</v>
      </c>
      <c r="J3173" s="94">
        <v>5378.4262414691102</v>
      </c>
    </row>
    <row r="3174" spans="1:10" x14ac:dyDescent="0.2">
      <c r="A3174" s="6" t="s">
        <v>5982</v>
      </c>
      <c r="B3174" s="1" t="s">
        <v>9540</v>
      </c>
      <c r="C3174" s="95" t="s">
        <v>6391</v>
      </c>
      <c r="D3174" s="95" t="s">
        <v>12682</v>
      </c>
      <c r="E3174" s="95" t="s">
        <v>6647</v>
      </c>
      <c r="F3174" s="95" t="s">
        <v>6401</v>
      </c>
      <c r="G3174" s="95" t="s">
        <v>6401</v>
      </c>
      <c r="H3174" s="106">
        <v>5294.02442932129</v>
      </c>
      <c r="I3174" s="16">
        <v>5328.4447846694902</v>
      </c>
      <c r="J3174" s="94">
        <v>5294.02442932129</v>
      </c>
    </row>
    <row r="3175" spans="1:10" x14ac:dyDescent="0.2">
      <c r="A3175" s="6" t="s">
        <v>4356</v>
      </c>
      <c r="B3175" s="1" t="s">
        <v>9541</v>
      </c>
      <c r="C3175" s="95" t="s">
        <v>6391</v>
      </c>
      <c r="D3175" s="95" t="s">
        <v>12682</v>
      </c>
      <c r="E3175" s="95" t="s">
        <v>6647</v>
      </c>
      <c r="F3175" s="95" t="s">
        <v>6392</v>
      </c>
      <c r="G3175" s="95" t="s">
        <v>6392</v>
      </c>
      <c r="H3175" s="106">
        <v>5471.9738790760903</v>
      </c>
      <c r="I3175" s="16">
        <v>5472.0143322456197</v>
      </c>
      <c r="J3175" s="94">
        <v>5471.9738790760903</v>
      </c>
    </row>
    <row r="3176" spans="1:10" x14ac:dyDescent="0.2">
      <c r="A3176" s="6" t="s">
        <v>4364</v>
      </c>
      <c r="B3176" s="1" t="s">
        <v>9542</v>
      </c>
      <c r="C3176" s="95" t="s">
        <v>6391</v>
      </c>
      <c r="D3176" s="95" t="s">
        <v>12682</v>
      </c>
      <c r="E3176" s="95" t="s">
        <v>6647</v>
      </c>
      <c r="F3176" s="95" t="s">
        <v>6400</v>
      </c>
      <c r="G3176" s="95" t="s">
        <v>6400</v>
      </c>
      <c r="H3176" s="106">
        <v>5486.7737320188498</v>
      </c>
      <c r="I3176" s="16">
        <v>5502.1808662739804</v>
      </c>
      <c r="J3176" s="94">
        <v>5486.7737320188498</v>
      </c>
    </row>
    <row r="3177" spans="1:10" x14ac:dyDescent="0.2">
      <c r="A3177" s="6" t="s">
        <v>4349</v>
      </c>
      <c r="B3177" s="1" t="s">
        <v>9543</v>
      </c>
      <c r="C3177" s="95" t="s">
        <v>6391</v>
      </c>
      <c r="D3177" s="95" t="s">
        <v>12682</v>
      </c>
      <c r="E3177" s="95" t="s">
        <v>6647</v>
      </c>
      <c r="F3177" s="95" t="s">
        <v>6398</v>
      </c>
      <c r="G3177" s="95" t="s">
        <v>6398</v>
      </c>
      <c r="H3177" s="106">
        <v>5363.6457579077696</v>
      </c>
      <c r="I3177" s="16">
        <v>5373.5862110153103</v>
      </c>
      <c r="J3177" s="94">
        <v>5363.6457579077696</v>
      </c>
    </row>
    <row r="3178" spans="1:10" x14ac:dyDescent="0.2">
      <c r="A3178" s="6" t="s">
        <v>4353</v>
      </c>
      <c r="B3178" s="1" t="s">
        <v>9544</v>
      </c>
      <c r="C3178" s="95" t="s">
        <v>6391</v>
      </c>
      <c r="D3178" s="95" t="s">
        <v>12682</v>
      </c>
      <c r="E3178" s="95" t="s">
        <v>6647</v>
      </c>
      <c r="F3178" s="95" t="s">
        <v>6394</v>
      </c>
      <c r="G3178" s="95" t="s">
        <v>6394</v>
      </c>
      <c r="H3178" s="106">
        <v>5232.7017681830703</v>
      </c>
      <c r="I3178" s="16">
        <v>5305.68960656534</v>
      </c>
      <c r="J3178" s="94">
        <v>5232.7017681830703</v>
      </c>
    </row>
    <row r="3179" spans="1:10" x14ac:dyDescent="0.2">
      <c r="A3179" s="6" t="s">
        <v>4475</v>
      </c>
      <c r="B3179" s="1" t="s">
        <v>9545</v>
      </c>
      <c r="C3179" s="95" t="s">
        <v>6391</v>
      </c>
      <c r="D3179" s="95" t="s">
        <v>12682</v>
      </c>
      <c r="E3179" s="95" t="s">
        <v>6647</v>
      </c>
      <c r="F3179" s="95" t="s">
        <v>6396</v>
      </c>
      <c r="G3179" s="95" t="s">
        <v>6396</v>
      </c>
      <c r="H3179" s="106">
        <v>5364.1995004507198</v>
      </c>
      <c r="I3179" s="16">
        <v>5347.5283851967197</v>
      </c>
      <c r="J3179" s="94">
        <v>5364.1995004507198</v>
      </c>
    </row>
    <row r="3180" spans="1:10" x14ac:dyDescent="0.2">
      <c r="A3180" s="6" t="s">
        <v>4345</v>
      </c>
      <c r="B3180" s="1" t="s">
        <v>9546</v>
      </c>
      <c r="C3180" s="95" t="s">
        <v>6391</v>
      </c>
      <c r="D3180" s="95" t="s">
        <v>12682</v>
      </c>
      <c r="E3180" s="95" t="s">
        <v>6647</v>
      </c>
      <c r="F3180" s="95" t="s">
        <v>6398</v>
      </c>
      <c r="G3180" s="95" t="s">
        <v>6398</v>
      </c>
      <c r="H3180" s="106">
        <v>5371.7832266566302</v>
      </c>
      <c r="I3180" s="16">
        <v>5373.5862110153103</v>
      </c>
      <c r="J3180" s="94">
        <v>5371.7832266566302</v>
      </c>
    </row>
    <row r="3181" spans="1:10" x14ac:dyDescent="0.2">
      <c r="A3181" s="6" t="s">
        <v>4483</v>
      </c>
      <c r="B3181" s="1" t="s">
        <v>9547</v>
      </c>
      <c r="C3181" s="95" t="s">
        <v>6391</v>
      </c>
      <c r="D3181" s="95" t="s">
        <v>12682</v>
      </c>
      <c r="E3181" s="95" t="s">
        <v>6647</v>
      </c>
      <c r="F3181" s="95" t="s">
        <v>6390</v>
      </c>
      <c r="G3181" s="95" t="s">
        <v>6390</v>
      </c>
      <c r="H3181" s="106">
        <v>5397.5088280051796</v>
      </c>
      <c r="I3181" s="16">
        <v>5382.8181081724597</v>
      </c>
      <c r="J3181" s="94">
        <v>5397.5088280051796</v>
      </c>
    </row>
    <row r="3182" spans="1:10" x14ac:dyDescent="0.2">
      <c r="A3182" s="6" t="s">
        <v>4371</v>
      </c>
      <c r="B3182" s="1" t="s">
        <v>9548</v>
      </c>
      <c r="C3182" s="95" t="s">
        <v>6391</v>
      </c>
      <c r="D3182" s="95" t="s">
        <v>12682</v>
      </c>
      <c r="E3182" s="95" t="s">
        <v>6647</v>
      </c>
      <c r="F3182" s="95" t="s">
        <v>6392</v>
      </c>
      <c r="G3182" s="95" t="s">
        <v>6392</v>
      </c>
      <c r="H3182" s="106">
        <v>5372.8457946777298</v>
      </c>
      <c r="I3182" s="16">
        <v>5472.0143322456197</v>
      </c>
      <c r="J3182" s="94">
        <v>5372.8457946777298</v>
      </c>
    </row>
    <row r="3183" spans="1:10" x14ac:dyDescent="0.2">
      <c r="A3183" s="6" t="s">
        <v>4357</v>
      </c>
      <c r="B3183" s="1" t="s">
        <v>9549</v>
      </c>
      <c r="C3183" s="95" t="s">
        <v>6391</v>
      </c>
      <c r="D3183" s="95" t="s">
        <v>12682</v>
      </c>
      <c r="E3183" s="95" t="s">
        <v>6647</v>
      </c>
      <c r="F3183" s="95" t="s">
        <v>6400</v>
      </c>
      <c r="G3183" s="95" t="s">
        <v>6400</v>
      </c>
      <c r="H3183" s="106">
        <v>5456.7119140625</v>
      </c>
      <c r="I3183" s="16">
        <v>5502.1808662739804</v>
      </c>
      <c r="J3183" s="94">
        <v>5456.7119140625</v>
      </c>
    </row>
    <row r="3184" spans="1:10" x14ac:dyDescent="0.2">
      <c r="A3184" s="6" t="s">
        <v>4459</v>
      </c>
      <c r="B3184" s="1" t="s">
        <v>9550</v>
      </c>
      <c r="C3184" s="95" t="s">
        <v>6391</v>
      </c>
      <c r="D3184" s="95" t="s">
        <v>12682</v>
      </c>
      <c r="E3184" s="95" t="s">
        <v>6647</v>
      </c>
      <c r="F3184" s="95" t="s">
        <v>6402</v>
      </c>
      <c r="G3184" s="95" t="s">
        <v>6402</v>
      </c>
      <c r="H3184" s="106">
        <v>5307.3744123340703</v>
      </c>
      <c r="I3184" s="16">
        <v>5315.7768396040201</v>
      </c>
      <c r="J3184" s="94">
        <v>5307.3744123340703</v>
      </c>
    </row>
    <row r="3185" spans="1:10" x14ac:dyDescent="0.2">
      <c r="A3185" s="6" t="s">
        <v>4462</v>
      </c>
      <c r="B3185" s="1" t="s">
        <v>8118</v>
      </c>
      <c r="C3185" s="95" t="s">
        <v>6391</v>
      </c>
      <c r="D3185" s="95" t="s">
        <v>12682</v>
      </c>
      <c r="E3185" s="95" t="s">
        <v>6647</v>
      </c>
      <c r="F3185" s="95" t="s">
        <v>6397</v>
      </c>
      <c r="G3185" s="95" t="s">
        <v>6397</v>
      </c>
      <c r="H3185" s="106">
        <v>5302.5798188606204</v>
      </c>
      <c r="I3185" s="16">
        <v>5333.2540148337903</v>
      </c>
      <c r="J3185" s="94">
        <v>5302.5798188606204</v>
      </c>
    </row>
    <row r="3186" spans="1:10" x14ac:dyDescent="0.2">
      <c r="A3186" s="6" t="s">
        <v>5984</v>
      </c>
      <c r="B3186" s="1" t="s">
        <v>9551</v>
      </c>
      <c r="C3186" s="95" t="s">
        <v>6391</v>
      </c>
      <c r="D3186" s="95" t="s">
        <v>12682</v>
      </c>
      <c r="E3186" s="95" t="s">
        <v>6647</v>
      </c>
      <c r="F3186" s="95" t="s">
        <v>6402</v>
      </c>
      <c r="G3186" s="95" t="s">
        <v>6402</v>
      </c>
      <c r="H3186" s="106">
        <v>5317.4354940878402</v>
      </c>
      <c r="I3186" s="16">
        <v>5315.7768396040201</v>
      </c>
      <c r="J3186" s="94">
        <v>5317.4354940878402</v>
      </c>
    </row>
    <row r="3187" spans="1:10" x14ac:dyDescent="0.2">
      <c r="A3187" s="6" t="s">
        <v>5971</v>
      </c>
      <c r="B3187" s="1" t="s">
        <v>9552</v>
      </c>
      <c r="C3187" s="95" t="s">
        <v>6391</v>
      </c>
      <c r="D3187" s="95" t="s">
        <v>12682</v>
      </c>
      <c r="E3187" s="95" t="s">
        <v>6647</v>
      </c>
      <c r="F3187" s="95" t="s">
        <v>6399</v>
      </c>
      <c r="G3187" s="95" t="s">
        <v>6399</v>
      </c>
      <c r="H3187" s="106">
        <v>5301.2345789655901</v>
      </c>
      <c r="I3187" s="16">
        <v>5363.2593787851301</v>
      </c>
      <c r="J3187" s="94">
        <v>5301.2345789655901</v>
      </c>
    </row>
    <row r="3188" spans="1:10" x14ac:dyDescent="0.2">
      <c r="A3188" s="6" t="s">
        <v>4510</v>
      </c>
      <c r="B3188" s="1" t="s">
        <v>9553</v>
      </c>
      <c r="C3188" s="95" t="s">
        <v>6393</v>
      </c>
      <c r="D3188" s="95" t="s">
        <v>12682</v>
      </c>
      <c r="E3188" s="95" t="s">
        <v>6647</v>
      </c>
      <c r="F3188" s="95" t="s">
        <v>6395</v>
      </c>
      <c r="G3188" s="95" t="s">
        <v>6395</v>
      </c>
      <c r="H3188" s="106">
        <v>5376.36573621962</v>
      </c>
      <c r="I3188" s="16">
        <v>5362.8626994680899</v>
      </c>
      <c r="J3188" s="94">
        <v>5376.36573621962</v>
      </c>
    </row>
    <row r="3189" spans="1:10" x14ac:dyDescent="0.2">
      <c r="A3189" s="6" t="s">
        <v>5991</v>
      </c>
      <c r="B3189" s="1" t="s">
        <v>9554</v>
      </c>
      <c r="C3189" s="95" t="s">
        <v>6391</v>
      </c>
      <c r="D3189" s="95" t="s">
        <v>12682</v>
      </c>
      <c r="E3189" s="95" t="s">
        <v>6647</v>
      </c>
      <c r="F3189" s="95" t="s">
        <v>6398</v>
      </c>
      <c r="G3189" s="95" t="s">
        <v>6398</v>
      </c>
      <c r="H3189" s="106">
        <v>5264.6155598958303</v>
      </c>
      <c r="I3189" s="16">
        <v>5373.5862110153103</v>
      </c>
      <c r="J3189" s="94">
        <v>5264.6155598958303</v>
      </c>
    </row>
    <row r="3190" spans="1:10" x14ac:dyDescent="0.2">
      <c r="A3190" s="6" t="s">
        <v>5966</v>
      </c>
      <c r="B3190" s="1" t="s">
        <v>9555</v>
      </c>
      <c r="C3190" s="95" t="s">
        <v>6391</v>
      </c>
      <c r="D3190" s="95" t="s">
        <v>12682</v>
      </c>
      <c r="E3190" s="95" t="s">
        <v>6647</v>
      </c>
      <c r="F3190" s="95" t="s">
        <v>6401</v>
      </c>
      <c r="G3190" s="95" t="s">
        <v>6401</v>
      </c>
      <c r="H3190" s="106">
        <v>5372.8956351902198</v>
      </c>
      <c r="I3190" s="16">
        <v>5328.4447846694902</v>
      </c>
      <c r="J3190" s="94">
        <v>5372.8956351902198</v>
      </c>
    </row>
    <row r="3191" spans="1:10" x14ac:dyDescent="0.2">
      <c r="A3191" s="6" t="s">
        <v>5987</v>
      </c>
      <c r="B3191" s="1" t="s">
        <v>9556</v>
      </c>
      <c r="C3191" s="95" t="s">
        <v>6391</v>
      </c>
      <c r="D3191" s="95" t="s">
        <v>12682</v>
      </c>
      <c r="E3191" s="95" t="s">
        <v>6647</v>
      </c>
      <c r="F3191" s="95" t="s">
        <v>6399</v>
      </c>
      <c r="G3191" s="95" t="s">
        <v>6399</v>
      </c>
      <c r="H3191" s="106">
        <v>5443.0854061351101</v>
      </c>
      <c r="I3191" s="16">
        <v>5363.2593787851301</v>
      </c>
      <c r="J3191" s="94">
        <v>5443.0854061351101</v>
      </c>
    </row>
    <row r="3192" spans="1:10" x14ac:dyDescent="0.2">
      <c r="A3192" s="6" t="s">
        <v>4451</v>
      </c>
      <c r="B3192" s="1" t="s">
        <v>12380</v>
      </c>
      <c r="C3192" s="95" t="s">
        <v>6391</v>
      </c>
      <c r="D3192" s="95" t="s">
        <v>12682</v>
      </c>
      <c r="E3192" s="95" t="s">
        <v>6647</v>
      </c>
      <c r="F3192" s="95" t="s">
        <v>6402</v>
      </c>
      <c r="G3192" s="95" t="s">
        <v>6402</v>
      </c>
      <c r="H3192" s="106">
        <v>5283.5299843235998</v>
      </c>
      <c r="I3192" s="16">
        <v>5315.7768396040201</v>
      </c>
      <c r="J3192" s="94">
        <v>5283.5299843235998</v>
      </c>
    </row>
    <row r="3193" spans="1:10" x14ac:dyDescent="0.2">
      <c r="A3193" s="6" t="s">
        <v>5976</v>
      </c>
      <c r="B3193" s="1" t="s">
        <v>9558</v>
      </c>
      <c r="C3193" s="95" t="s">
        <v>6391</v>
      </c>
      <c r="D3193" s="95" t="s">
        <v>12682</v>
      </c>
      <c r="E3193" s="95" t="s">
        <v>6647</v>
      </c>
      <c r="F3193" s="95" t="s">
        <v>6399</v>
      </c>
      <c r="G3193" s="95" t="s">
        <v>6399</v>
      </c>
      <c r="H3193" s="106">
        <v>5314.95015701593</v>
      </c>
      <c r="I3193" s="16">
        <v>5363.2593787851301</v>
      </c>
      <c r="J3193" s="94">
        <v>5314.95015701593</v>
      </c>
    </row>
    <row r="3194" spans="1:10" x14ac:dyDescent="0.2">
      <c r="A3194" s="6" t="s">
        <v>4515</v>
      </c>
      <c r="B3194" s="1" t="s">
        <v>9559</v>
      </c>
      <c r="C3194" s="95" t="s">
        <v>6393</v>
      </c>
      <c r="D3194" s="95" t="s">
        <v>12682</v>
      </c>
      <c r="E3194" s="95" t="s">
        <v>6647</v>
      </c>
      <c r="F3194" s="95" t="s">
        <v>6395</v>
      </c>
      <c r="G3194" s="95" t="s">
        <v>6395</v>
      </c>
      <c r="H3194" s="106">
        <v>5377.8315943667803</v>
      </c>
      <c r="I3194" s="16">
        <v>5362.8626994680899</v>
      </c>
      <c r="J3194" s="94">
        <v>5377.8315943667803</v>
      </c>
    </row>
    <row r="3195" spans="1:10" x14ac:dyDescent="0.2">
      <c r="A3195" s="6" t="s">
        <v>4359</v>
      </c>
      <c r="B3195" s="1" t="s">
        <v>9560</v>
      </c>
      <c r="C3195" s="95" t="s">
        <v>6391</v>
      </c>
      <c r="D3195" s="95" t="s">
        <v>12682</v>
      </c>
      <c r="E3195" s="95" t="s">
        <v>6647</v>
      </c>
      <c r="F3195" s="95" t="s">
        <v>6392</v>
      </c>
      <c r="G3195" s="95" t="s">
        <v>6392</v>
      </c>
      <c r="H3195" s="106">
        <v>5486.5900785005997</v>
      </c>
      <c r="I3195" s="16">
        <v>5472.0143322456197</v>
      </c>
      <c r="J3195" s="94">
        <v>5486.5900785005997</v>
      </c>
    </row>
    <row r="3196" spans="1:10" x14ac:dyDescent="0.2">
      <c r="A3196" s="6" t="s">
        <v>4372</v>
      </c>
      <c r="B3196" s="1" t="s">
        <v>9561</v>
      </c>
      <c r="C3196" s="95" t="s">
        <v>6391</v>
      </c>
      <c r="D3196" s="95" t="s">
        <v>12682</v>
      </c>
      <c r="E3196" s="95" t="s">
        <v>6647</v>
      </c>
      <c r="F3196" s="95" t="s">
        <v>6400</v>
      </c>
      <c r="G3196" s="95" t="s">
        <v>6400</v>
      </c>
      <c r="H3196" s="106">
        <v>5429.6386204769697</v>
      </c>
      <c r="I3196" s="16">
        <v>5502.1808662739804</v>
      </c>
      <c r="J3196" s="94">
        <v>5429.6386204769697</v>
      </c>
    </row>
    <row r="3197" spans="1:10" x14ac:dyDescent="0.2">
      <c r="A3197" s="6" t="s">
        <v>5969</v>
      </c>
      <c r="B3197" s="1" t="s">
        <v>9562</v>
      </c>
      <c r="C3197" s="95" t="s">
        <v>6391</v>
      </c>
      <c r="D3197" s="95" t="s">
        <v>12682</v>
      </c>
      <c r="E3197" s="95" t="s">
        <v>6647</v>
      </c>
      <c r="F3197" s="95" t="s">
        <v>6402</v>
      </c>
      <c r="G3197" s="95" t="s">
        <v>6402</v>
      </c>
      <c r="H3197" s="106">
        <v>5401.1712558027602</v>
      </c>
      <c r="I3197" s="16">
        <v>5315.7768396040201</v>
      </c>
      <c r="J3197" s="94">
        <v>5401.1712558027602</v>
      </c>
    </row>
    <row r="3198" spans="1:10" x14ac:dyDescent="0.2">
      <c r="A3198" s="6" t="s">
        <v>5979</v>
      </c>
      <c r="B3198" s="1" t="s">
        <v>9563</v>
      </c>
      <c r="C3198" s="95" t="s">
        <v>6391</v>
      </c>
      <c r="D3198" s="95" t="s">
        <v>12682</v>
      </c>
      <c r="E3198" s="95" t="s">
        <v>6647</v>
      </c>
      <c r="F3198" s="95" t="s">
        <v>6398</v>
      </c>
      <c r="G3198" s="95" t="s">
        <v>6398</v>
      </c>
      <c r="H3198" s="106">
        <v>5256.3597237723197</v>
      </c>
      <c r="I3198" s="16">
        <v>5373.5862110153103</v>
      </c>
      <c r="J3198" s="94">
        <v>5256.3597237723197</v>
      </c>
    </row>
    <row r="3199" spans="1:10" x14ac:dyDescent="0.2">
      <c r="A3199" s="6" t="s">
        <v>5983</v>
      </c>
      <c r="B3199" s="1" t="s">
        <v>9564</v>
      </c>
      <c r="C3199" s="95" t="s">
        <v>6391</v>
      </c>
      <c r="D3199" s="95" t="s">
        <v>12682</v>
      </c>
      <c r="E3199" s="95" t="s">
        <v>6647</v>
      </c>
      <c r="F3199" s="95" t="s">
        <v>6398</v>
      </c>
      <c r="G3199" s="95" t="s">
        <v>6398</v>
      </c>
      <c r="H3199" s="106">
        <v>5370.3538269043001</v>
      </c>
      <c r="I3199" s="16">
        <v>5373.5862110153103</v>
      </c>
      <c r="J3199" s="94">
        <v>5370.3538269043001</v>
      </c>
    </row>
    <row r="3200" spans="1:10" x14ac:dyDescent="0.2">
      <c r="A3200" s="6" t="s">
        <v>4512</v>
      </c>
      <c r="B3200" s="1" t="s">
        <v>9565</v>
      </c>
      <c r="C3200" s="95" t="s">
        <v>6393</v>
      </c>
      <c r="D3200" s="95" t="s">
        <v>12682</v>
      </c>
      <c r="E3200" s="95" t="s">
        <v>6647</v>
      </c>
      <c r="F3200" s="95" t="s">
        <v>6395</v>
      </c>
      <c r="G3200" s="95" t="s">
        <v>6395</v>
      </c>
      <c r="H3200" s="106">
        <v>5394.0496826171902</v>
      </c>
      <c r="I3200" s="16">
        <v>5362.8626994680899</v>
      </c>
      <c r="J3200" s="94">
        <v>5394.0496826171902</v>
      </c>
    </row>
    <row r="3201" spans="1:10" x14ac:dyDescent="0.2">
      <c r="A3201" s="6" t="s">
        <v>4365</v>
      </c>
      <c r="B3201" s="1" t="s">
        <v>9566</v>
      </c>
      <c r="C3201" s="95" t="s">
        <v>6391</v>
      </c>
      <c r="D3201" s="95" t="s">
        <v>12682</v>
      </c>
      <c r="E3201" s="95" t="s">
        <v>6647</v>
      </c>
      <c r="F3201" s="95" t="s">
        <v>6400</v>
      </c>
      <c r="G3201" s="95" t="s">
        <v>6400</v>
      </c>
      <c r="H3201" s="106">
        <v>5421.26732738598</v>
      </c>
      <c r="I3201" s="16">
        <v>5502.1808662739804</v>
      </c>
      <c r="J3201" s="94">
        <v>5421.26732738598</v>
      </c>
    </row>
    <row r="3202" spans="1:10" x14ac:dyDescent="0.2">
      <c r="A3202" s="6" t="s">
        <v>4375</v>
      </c>
      <c r="B3202" s="1" t="s">
        <v>7737</v>
      </c>
      <c r="C3202" s="95" t="s">
        <v>6391</v>
      </c>
      <c r="D3202" s="95" t="s">
        <v>12682</v>
      </c>
      <c r="E3202" s="95" t="s">
        <v>6647</v>
      </c>
      <c r="F3202" s="95" t="s">
        <v>6400</v>
      </c>
      <c r="G3202" s="95" t="s">
        <v>6400</v>
      </c>
      <c r="H3202" s="106">
        <v>5431.3957847481297</v>
      </c>
      <c r="I3202" s="16">
        <v>5502.1808662739804</v>
      </c>
      <c r="J3202" s="94">
        <v>5431.3957847481297</v>
      </c>
    </row>
    <row r="3203" spans="1:10" x14ac:dyDescent="0.2">
      <c r="A3203" s="6" t="s">
        <v>5980</v>
      </c>
      <c r="B3203" s="1" t="s">
        <v>9567</v>
      </c>
      <c r="C3203" s="95" t="s">
        <v>6391</v>
      </c>
      <c r="D3203" s="95" t="s">
        <v>12682</v>
      </c>
      <c r="E3203" s="95" t="s">
        <v>6647</v>
      </c>
      <c r="F3203" s="95" t="s">
        <v>6402</v>
      </c>
      <c r="G3203" s="95" t="s">
        <v>6402</v>
      </c>
      <c r="H3203" s="106">
        <v>5295.5844948508502</v>
      </c>
      <c r="I3203" s="16">
        <v>5315.7768396040201</v>
      </c>
      <c r="J3203" s="94">
        <v>5295.5844948508502</v>
      </c>
    </row>
    <row r="3204" spans="1:10" x14ac:dyDescent="0.2">
      <c r="A3204" s="6" t="s">
        <v>4456</v>
      </c>
      <c r="B3204" s="1" t="s">
        <v>9568</v>
      </c>
      <c r="C3204" s="95" t="s">
        <v>6391</v>
      </c>
      <c r="D3204" s="95" t="s">
        <v>12682</v>
      </c>
      <c r="E3204" s="95" t="s">
        <v>6647</v>
      </c>
      <c r="F3204" s="95" t="s">
        <v>6396</v>
      </c>
      <c r="G3204" s="95" t="s">
        <v>6396</v>
      </c>
      <c r="H3204" s="106">
        <v>5436.4929090366204</v>
      </c>
      <c r="I3204" s="16">
        <v>5347.5283851967197</v>
      </c>
      <c r="J3204" s="94">
        <v>5436.4929090366204</v>
      </c>
    </row>
    <row r="3205" spans="1:10" x14ac:dyDescent="0.2">
      <c r="A3205" s="6" t="s">
        <v>6073</v>
      </c>
      <c r="B3205" s="1" t="s">
        <v>6962</v>
      </c>
      <c r="C3205" s="95" t="s">
        <v>6393</v>
      </c>
      <c r="D3205" s="95" t="s">
        <v>12682</v>
      </c>
      <c r="E3205" s="95" t="s">
        <v>6647</v>
      </c>
      <c r="F3205" s="95" t="s">
        <v>6392</v>
      </c>
      <c r="G3205" s="95" t="s">
        <v>6392</v>
      </c>
      <c r="H3205" s="106">
        <v>5338.1967871093702</v>
      </c>
      <c r="I3205" s="16">
        <v>5472.0143322456197</v>
      </c>
      <c r="J3205" s="94">
        <v>5338.1967871093702</v>
      </c>
    </row>
    <row r="3206" spans="1:10" x14ac:dyDescent="0.2">
      <c r="A3206" s="6" t="s">
        <v>4351</v>
      </c>
      <c r="B3206" s="1" t="s">
        <v>9569</v>
      </c>
      <c r="C3206" s="95" t="s">
        <v>6391</v>
      </c>
      <c r="D3206" s="95" t="s">
        <v>12682</v>
      </c>
      <c r="E3206" s="95" t="s">
        <v>6647</v>
      </c>
      <c r="F3206" s="95" t="s">
        <v>6398</v>
      </c>
      <c r="G3206" s="95" t="s">
        <v>6398</v>
      </c>
      <c r="H3206" s="106">
        <v>5364.5046982183703</v>
      </c>
      <c r="I3206" s="16">
        <v>5373.5862110153103</v>
      </c>
      <c r="J3206" s="94">
        <v>5364.5046982183703</v>
      </c>
    </row>
    <row r="3207" spans="1:10" x14ac:dyDescent="0.2">
      <c r="A3207" s="6" t="s">
        <v>4362</v>
      </c>
      <c r="B3207" s="1" t="s">
        <v>9570</v>
      </c>
      <c r="C3207" s="95" t="s">
        <v>6391</v>
      </c>
      <c r="D3207" s="95" t="s">
        <v>12682</v>
      </c>
      <c r="E3207" s="95" t="s">
        <v>6647</v>
      </c>
      <c r="F3207" s="95" t="s">
        <v>6400</v>
      </c>
      <c r="G3207" s="95" t="s">
        <v>6400</v>
      </c>
      <c r="H3207" s="106">
        <v>5572.2593315972199</v>
      </c>
      <c r="I3207" s="16">
        <v>5502.1808662739804</v>
      </c>
      <c r="J3207" s="94">
        <v>5572.2593315972199</v>
      </c>
    </row>
    <row r="3208" spans="1:10" x14ac:dyDescent="0.2">
      <c r="A3208" s="6" t="s">
        <v>5990</v>
      </c>
      <c r="B3208" s="1" t="s">
        <v>9571</v>
      </c>
      <c r="C3208" s="95" t="s">
        <v>6391</v>
      </c>
      <c r="D3208" s="95" t="s">
        <v>12682</v>
      </c>
      <c r="E3208" s="95" t="s">
        <v>6647</v>
      </c>
      <c r="F3208" s="95" t="s">
        <v>6401</v>
      </c>
      <c r="G3208" s="95" t="s">
        <v>6401</v>
      </c>
      <c r="H3208" s="106">
        <v>5312.3977473958303</v>
      </c>
      <c r="I3208" s="16">
        <v>5328.4447846694902</v>
      </c>
      <c r="J3208" s="94">
        <v>5312.3977473958303</v>
      </c>
    </row>
    <row r="3209" spans="1:10" x14ac:dyDescent="0.2">
      <c r="A3209" s="6" t="s">
        <v>4478</v>
      </c>
      <c r="B3209" s="1" t="s">
        <v>9572</v>
      </c>
      <c r="C3209" s="95" t="s">
        <v>6391</v>
      </c>
      <c r="D3209" s="95" t="s">
        <v>12682</v>
      </c>
      <c r="E3209" s="95" t="s">
        <v>6647</v>
      </c>
      <c r="F3209" s="95" t="s">
        <v>6402</v>
      </c>
      <c r="G3209" s="95" t="s">
        <v>6402</v>
      </c>
      <c r="H3209" s="106">
        <v>5333.7311951188003</v>
      </c>
      <c r="I3209" s="16">
        <v>5315.7768396040201</v>
      </c>
      <c r="J3209" s="94">
        <v>5333.7311951188003</v>
      </c>
    </row>
    <row r="3210" spans="1:10" x14ac:dyDescent="0.2">
      <c r="A3210" s="6" t="s">
        <v>4476</v>
      </c>
      <c r="B3210" s="1" t="s">
        <v>9573</v>
      </c>
      <c r="C3210" s="95" t="s">
        <v>6391</v>
      </c>
      <c r="D3210" s="95" t="s">
        <v>12682</v>
      </c>
      <c r="E3210" s="95" t="s">
        <v>6647</v>
      </c>
      <c r="F3210" s="95" t="s">
        <v>6402</v>
      </c>
      <c r="G3210" s="95" t="s">
        <v>6402</v>
      </c>
      <c r="H3210" s="106">
        <v>5292.1906627308199</v>
      </c>
      <c r="I3210" s="16">
        <v>5315.7768396040201</v>
      </c>
      <c r="J3210" s="94">
        <v>5292.1906627308199</v>
      </c>
    </row>
    <row r="3211" spans="1:10" x14ac:dyDescent="0.2">
      <c r="A3211" s="6" t="s">
        <v>5977</v>
      </c>
      <c r="B3211" s="1" t="s">
        <v>9574</v>
      </c>
      <c r="C3211" s="95" t="s">
        <v>6391</v>
      </c>
      <c r="D3211" s="95" t="s">
        <v>12682</v>
      </c>
      <c r="E3211" s="95" t="s">
        <v>6647</v>
      </c>
      <c r="F3211" s="95" t="s">
        <v>6402</v>
      </c>
      <c r="G3211" s="95" t="s">
        <v>6402</v>
      </c>
      <c r="H3211" s="106">
        <v>5304.2543679942301</v>
      </c>
      <c r="I3211" s="16">
        <v>5315.7768396040201</v>
      </c>
      <c r="J3211" s="94">
        <v>5304.2543679942301</v>
      </c>
    </row>
    <row r="3212" spans="1:10" x14ac:dyDescent="0.2">
      <c r="A3212" s="6" t="s">
        <v>5988</v>
      </c>
      <c r="B3212" s="1" t="s">
        <v>9575</v>
      </c>
      <c r="C3212" s="95" t="s">
        <v>6391</v>
      </c>
      <c r="D3212" s="95" t="s">
        <v>12682</v>
      </c>
      <c r="E3212" s="95" t="s">
        <v>6647</v>
      </c>
      <c r="F3212" s="95" t="s">
        <v>6399</v>
      </c>
      <c r="G3212" s="95" t="s">
        <v>6399</v>
      </c>
      <c r="H3212" s="106">
        <v>5401.85197368421</v>
      </c>
      <c r="I3212" s="16">
        <v>5363.2593787851301</v>
      </c>
      <c r="J3212" s="94">
        <v>5401.85197368421</v>
      </c>
    </row>
    <row r="3213" spans="1:10" x14ac:dyDescent="0.2">
      <c r="A3213" s="6" t="s">
        <v>4450</v>
      </c>
      <c r="B3213" s="1" t="s">
        <v>9576</v>
      </c>
      <c r="C3213" s="95" t="s">
        <v>6391</v>
      </c>
      <c r="D3213" s="95" t="s">
        <v>12682</v>
      </c>
      <c r="E3213" s="95" t="s">
        <v>6647</v>
      </c>
      <c r="F3213" s="95" t="s">
        <v>6396</v>
      </c>
      <c r="G3213" s="95" t="s">
        <v>6396</v>
      </c>
      <c r="H3213" s="106">
        <v>5342.7769165039099</v>
      </c>
      <c r="I3213" s="16">
        <v>5347.5283851967197</v>
      </c>
      <c r="J3213" s="94">
        <v>5342.7769165039099</v>
      </c>
    </row>
    <row r="3214" spans="1:10" x14ac:dyDescent="0.2">
      <c r="A3214" s="6" t="s">
        <v>5970</v>
      </c>
      <c r="B3214" s="1" t="s">
        <v>9577</v>
      </c>
      <c r="C3214" s="95" t="s">
        <v>6391</v>
      </c>
      <c r="D3214" s="95" t="s">
        <v>12682</v>
      </c>
      <c r="E3214" s="95" t="s">
        <v>6647</v>
      </c>
      <c r="F3214" s="95" t="s">
        <v>6402</v>
      </c>
      <c r="G3214" s="95" t="s">
        <v>6402</v>
      </c>
      <c r="H3214" s="106">
        <v>5227.29928927951</v>
      </c>
      <c r="I3214" s="16">
        <v>5315.7768396040201</v>
      </c>
      <c r="J3214" s="94">
        <v>5227.29928927951</v>
      </c>
    </row>
    <row r="3215" spans="1:10" x14ac:dyDescent="0.2">
      <c r="A3215" s="6" t="s">
        <v>5986</v>
      </c>
      <c r="B3215" s="1" t="s">
        <v>9578</v>
      </c>
      <c r="C3215" s="95" t="s">
        <v>6391</v>
      </c>
      <c r="D3215" s="95" t="s">
        <v>12682</v>
      </c>
      <c r="E3215" s="95" t="s">
        <v>6647</v>
      </c>
      <c r="F3215" s="95" t="s">
        <v>6402</v>
      </c>
      <c r="G3215" s="95" t="s">
        <v>6402</v>
      </c>
      <c r="H3215" s="106">
        <v>5254.2991129557304</v>
      </c>
      <c r="I3215" s="16">
        <v>5315.7768396040201</v>
      </c>
      <c r="J3215" s="94">
        <v>5254.2991129557304</v>
      </c>
    </row>
    <row r="3216" spans="1:10" x14ac:dyDescent="0.2">
      <c r="A3216" s="6" t="s">
        <v>6077</v>
      </c>
      <c r="B3216" s="1" t="s">
        <v>9579</v>
      </c>
      <c r="C3216" s="95" t="s">
        <v>6393</v>
      </c>
      <c r="D3216" s="95" t="s">
        <v>12682</v>
      </c>
      <c r="E3216" s="95" t="s">
        <v>6647</v>
      </c>
      <c r="F3216" s="95" t="s">
        <v>6392</v>
      </c>
      <c r="G3216" s="95" t="s">
        <v>6392</v>
      </c>
      <c r="H3216" s="106">
        <v>5549.0733173076896</v>
      </c>
      <c r="I3216" s="16">
        <v>5472.0143322456197</v>
      </c>
      <c r="J3216" s="94">
        <v>5549.0733173076896</v>
      </c>
    </row>
    <row r="3217" spans="1:10" x14ac:dyDescent="0.2">
      <c r="A3217" s="6" t="s">
        <v>4457</v>
      </c>
      <c r="B3217" s="1" t="s">
        <v>9580</v>
      </c>
      <c r="C3217" s="95" t="s">
        <v>6391</v>
      </c>
      <c r="D3217" s="95" t="s">
        <v>12682</v>
      </c>
      <c r="E3217" s="95" t="s">
        <v>6647</v>
      </c>
      <c r="F3217" s="95" t="s">
        <v>6397</v>
      </c>
      <c r="G3217" s="95" t="s">
        <v>6397</v>
      </c>
      <c r="H3217" s="106">
        <v>5276.0363769531205</v>
      </c>
      <c r="I3217" s="16">
        <v>5333.2540148337903</v>
      </c>
      <c r="J3217" s="94">
        <v>5276.0363769531205</v>
      </c>
    </row>
    <row r="3218" spans="1:10" x14ac:dyDescent="0.2">
      <c r="A3218" s="6" t="s">
        <v>5973</v>
      </c>
      <c r="B3218" s="1" t="s">
        <v>9581</v>
      </c>
      <c r="C3218" s="95" t="s">
        <v>6391</v>
      </c>
      <c r="D3218" s="95" t="s">
        <v>12682</v>
      </c>
      <c r="E3218" s="95" t="s">
        <v>6647</v>
      </c>
      <c r="F3218" s="95" t="s">
        <v>6399</v>
      </c>
      <c r="G3218" s="95" t="s">
        <v>6399</v>
      </c>
      <c r="H3218" s="106">
        <v>5373.0986816406203</v>
      </c>
      <c r="I3218" s="16">
        <v>5363.2593787851301</v>
      </c>
      <c r="J3218" s="94">
        <v>5373.0986816406203</v>
      </c>
    </row>
    <row r="3219" spans="1:10" x14ac:dyDescent="0.2">
      <c r="A3219" s="6" t="s">
        <v>4346</v>
      </c>
      <c r="B3219" s="1" t="s">
        <v>9582</v>
      </c>
      <c r="C3219" s="95" t="s">
        <v>6391</v>
      </c>
      <c r="D3219" s="95" t="s">
        <v>12682</v>
      </c>
      <c r="E3219" s="95" t="s">
        <v>6647</v>
      </c>
      <c r="F3219" s="95" t="s">
        <v>6394</v>
      </c>
      <c r="G3219" s="95" t="s">
        <v>6394</v>
      </c>
      <c r="H3219" s="106">
        <v>5159.0148270769796</v>
      </c>
      <c r="I3219" s="16">
        <v>5305.68960656534</v>
      </c>
      <c r="J3219" s="94">
        <v>5159.0148270769796</v>
      </c>
    </row>
    <row r="3220" spans="1:10" x14ac:dyDescent="0.2">
      <c r="A3220" s="6" t="s">
        <v>4343</v>
      </c>
      <c r="B3220" s="1" t="s">
        <v>9583</v>
      </c>
      <c r="C3220" s="95" t="s">
        <v>6391</v>
      </c>
      <c r="D3220" s="95" t="s">
        <v>12682</v>
      </c>
      <c r="E3220" s="95" t="s">
        <v>6647</v>
      </c>
      <c r="F3220" s="95" t="s">
        <v>6394</v>
      </c>
      <c r="G3220" s="95" t="s">
        <v>6394</v>
      </c>
      <c r="H3220" s="106">
        <v>5365.0029694313198</v>
      </c>
      <c r="I3220" s="16">
        <v>5305.68960656534</v>
      </c>
      <c r="J3220" s="94">
        <v>5365.0029694313198</v>
      </c>
    </row>
    <row r="3221" spans="1:10" x14ac:dyDescent="0.2">
      <c r="A3221" s="6" t="s">
        <v>4452</v>
      </c>
      <c r="B3221" s="1" t="s">
        <v>9584</v>
      </c>
      <c r="C3221" s="95" t="s">
        <v>6391</v>
      </c>
      <c r="D3221" s="95" t="s">
        <v>12682</v>
      </c>
      <c r="E3221" s="95" t="s">
        <v>6647</v>
      </c>
      <c r="F3221" s="95" t="s">
        <v>6397</v>
      </c>
      <c r="G3221" s="95" t="s">
        <v>6397</v>
      </c>
      <c r="H3221" s="106">
        <v>5285.3973320855002</v>
      </c>
      <c r="I3221" s="16">
        <v>5333.2540148337903</v>
      </c>
      <c r="J3221" s="94">
        <v>5285.3973320855002</v>
      </c>
    </row>
    <row r="3222" spans="1:10" x14ac:dyDescent="0.2">
      <c r="A3222" s="6" t="s">
        <v>4465</v>
      </c>
      <c r="B3222" s="1" t="s">
        <v>9585</v>
      </c>
      <c r="C3222" s="95" t="s">
        <v>6391</v>
      </c>
      <c r="D3222" s="95" t="s">
        <v>12682</v>
      </c>
      <c r="E3222" s="95" t="s">
        <v>6647</v>
      </c>
      <c r="F3222" s="95" t="s">
        <v>6390</v>
      </c>
      <c r="G3222" s="95" t="s">
        <v>6390</v>
      </c>
      <c r="H3222" s="106">
        <v>5440.0914225260403</v>
      </c>
      <c r="I3222" s="16">
        <v>5382.8181081724597</v>
      </c>
      <c r="J3222" s="94">
        <v>5440.0914225260403</v>
      </c>
    </row>
    <row r="3223" spans="1:10" x14ac:dyDescent="0.2">
      <c r="A3223" s="6" t="s">
        <v>5972</v>
      </c>
      <c r="B3223" s="1" t="s">
        <v>9586</v>
      </c>
      <c r="C3223" s="95" t="s">
        <v>6391</v>
      </c>
      <c r="D3223" s="95" t="s">
        <v>12682</v>
      </c>
      <c r="E3223" s="95" t="s">
        <v>6647</v>
      </c>
      <c r="F3223" s="95" t="s">
        <v>6398</v>
      </c>
      <c r="G3223" s="95" t="s">
        <v>6398</v>
      </c>
      <c r="H3223" s="106">
        <v>5376.2849076704497</v>
      </c>
      <c r="I3223" s="16">
        <v>5373.5862110153103</v>
      </c>
      <c r="J3223" s="94">
        <v>5376.2849076704497</v>
      </c>
    </row>
    <row r="3224" spans="1:10" x14ac:dyDescent="0.2">
      <c r="A3224" s="6" t="s">
        <v>5989</v>
      </c>
      <c r="B3224" s="1" t="s">
        <v>9587</v>
      </c>
      <c r="C3224" s="95" t="s">
        <v>6391</v>
      </c>
      <c r="D3224" s="95" t="s">
        <v>12682</v>
      </c>
      <c r="E3224" s="95" t="s">
        <v>6647</v>
      </c>
      <c r="F3224" s="95" t="s">
        <v>6402</v>
      </c>
      <c r="G3224" s="95" t="s">
        <v>6402</v>
      </c>
      <c r="H3224" s="106">
        <v>5242.0957427153699</v>
      </c>
      <c r="I3224" s="16">
        <v>5315.7768396040201</v>
      </c>
      <c r="J3224" s="94">
        <v>5242.0957427153699</v>
      </c>
    </row>
    <row r="3225" spans="1:10" x14ac:dyDescent="0.2">
      <c r="A3225" s="6" t="s">
        <v>4471</v>
      </c>
      <c r="B3225" s="1" t="s">
        <v>9588</v>
      </c>
      <c r="C3225" s="95" t="s">
        <v>6391</v>
      </c>
      <c r="D3225" s="95" t="s">
        <v>12682</v>
      </c>
      <c r="E3225" s="95" t="s">
        <v>6647</v>
      </c>
      <c r="F3225" s="95" t="s">
        <v>6400</v>
      </c>
      <c r="G3225" s="95" t="s">
        <v>6400</v>
      </c>
      <c r="H3225" s="106">
        <v>5485.1644028172304</v>
      </c>
      <c r="I3225" s="16">
        <v>5502.1808662739804</v>
      </c>
      <c r="J3225" s="94">
        <v>5485.1644028172304</v>
      </c>
    </row>
    <row r="3226" spans="1:10" x14ac:dyDescent="0.2">
      <c r="A3226" s="6" t="s">
        <v>4514</v>
      </c>
      <c r="B3226" s="1" t="s">
        <v>9589</v>
      </c>
      <c r="C3226" s="95" t="s">
        <v>6393</v>
      </c>
      <c r="D3226" s="95" t="s">
        <v>12682</v>
      </c>
      <c r="E3226" s="95" t="s">
        <v>6647</v>
      </c>
      <c r="F3226" s="95" t="s">
        <v>6395</v>
      </c>
      <c r="G3226" s="95" t="s">
        <v>6395</v>
      </c>
      <c r="H3226" s="106">
        <v>5211.2513020833303</v>
      </c>
      <c r="I3226" s="16">
        <v>5362.8626994680899</v>
      </c>
      <c r="J3226" s="94">
        <v>5211.2513020833303</v>
      </c>
    </row>
    <row r="3227" spans="1:10" x14ac:dyDescent="0.2">
      <c r="A3227" s="6" t="s">
        <v>4468</v>
      </c>
      <c r="B3227" s="1" t="s">
        <v>12381</v>
      </c>
      <c r="C3227" s="95" t="s">
        <v>6391</v>
      </c>
      <c r="D3227" s="95" t="s">
        <v>12682</v>
      </c>
      <c r="E3227" s="95" t="s">
        <v>6647</v>
      </c>
      <c r="F3227" s="95" t="s">
        <v>6402</v>
      </c>
      <c r="G3227" s="95" t="s">
        <v>6402</v>
      </c>
      <c r="H3227" s="106">
        <v>5394.9426676432304</v>
      </c>
      <c r="I3227" s="16">
        <v>5315.7768396040201</v>
      </c>
      <c r="J3227" s="94">
        <v>5394.9426676432304</v>
      </c>
    </row>
    <row r="3228" spans="1:10" x14ac:dyDescent="0.2">
      <c r="A3228" s="6" t="s">
        <v>4370</v>
      </c>
      <c r="B3228" s="1" t="s">
        <v>9590</v>
      </c>
      <c r="C3228" s="95" t="s">
        <v>6391</v>
      </c>
      <c r="D3228" s="95" t="s">
        <v>12682</v>
      </c>
      <c r="E3228" s="95" t="s">
        <v>6647</v>
      </c>
      <c r="F3228" s="95" t="s">
        <v>6392</v>
      </c>
      <c r="G3228" s="95" t="s">
        <v>6392</v>
      </c>
      <c r="H3228" s="106">
        <v>5492.8830915178596</v>
      </c>
      <c r="I3228" s="16">
        <v>5472.0143322456197</v>
      </c>
      <c r="J3228" s="94">
        <v>5492.8830915178596</v>
      </c>
    </row>
    <row r="3229" spans="1:10" x14ac:dyDescent="0.2">
      <c r="A3229" s="6" t="s">
        <v>5978</v>
      </c>
      <c r="B3229" s="1" t="s">
        <v>12743</v>
      </c>
      <c r="C3229" s="95" t="s">
        <v>6391</v>
      </c>
      <c r="D3229" s="95" t="s">
        <v>12682</v>
      </c>
      <c r="E3229" s="95" t="s">
        <v>6647</v>
      </c>
      <c r="F3229" s="95" t="s">
        <v>6401</v>
      </c>
      <c r="G3229" s="95" t="s">
        <v>6401</v>
      </c>
      <c r="H3229" s="106">
        <v>5358.0318725007401</v>
      </c>
      <c r="I3229" s="16">
        <v>5328.4447846694902</v>
      </c>
      <c r="J3229" s="94">
        <v>5358.0318725007401</v>
      </c>
    </row>
    <row r="3230" spans="1:10" x14ac:dyDescent="0.2">
      <c r="A3230" s="6" t="s">
        <v>4467</v>
      </c>
      <c r="B3230" s="1" t="s">
        <v>9591</v>
      </c>
      <c r="C3230" s="95" t="s">
        <v>6391</v>
      </c>
      <c r="D3230" s="95" t="s">
        <v>12682</v>
      </c>
      <c r="E3230" s="95" t="s">
        <v>6647</v>
      </c>
      <c r="F3230" s="95" t="s">
        <v>6396</v>
      </c>
      <c r="G3230" s="95" t="s">
        <v>6396</v>
      </c>
      <c r="H3230" s="106">
        <v>5308.2393733198896</v>
      </c>
      <c r="I3230" s="16">
        <v>5347.5283851967197</v>
      </c>
      <c r="J3230" s="94">
        <v>5308.2393733198896</v>
      </c>
    </row>
    <row r="3231" spans="1:10" x14ac:dyDescent="0.2">
      <c r="A3231" s="6" t="s">
        <v>5992</v>
      </c>
      <c r="B3231" s="1" t="s">
        <v>9592</v>
      </c>
      <c r="C3231" s="95" t="s">
        <v>6391</v>
      </c>
      <c r="D3231" s="95" t="s">
        <v>12682</v>
      </c>
      <c r="E3231" s="95" t="s">
        <v>6647</v>
      </c>
      <c r="F3231" s="95" t="s">
        <v>6401</v>
      </c>
      <c r="G3231" s="95" t="s">
        <v>6401</v>
      </c>
      <c r="H3231" s="106">
        <v>5302.6855189732096</v>
      </c>
      <c r="I3231" s="16">
        <v>5328.4447846694902</v>
      </c>
      <c r="J3231" s="94">
        <v>5302.6855189732096</v>
      </c>
    </row>
    <row r="3232" spans="1:10" x14ac:dyDescent="0.2">
      <c r="A3232" s="6" t="s">
        <v>6074</v>
      </c>
      <c r="B3232" s="1" t="s">
        <v>9593</v>
      </c>
      <c r="C3232" s="95" t="s">
        <v>6393</v>
      </c>
      <c r="D3232" s="95" t="s">
        <v>12682</v>
      </c>
      <c r="E3232" s="95" t="s">
        <v>6647</v>
      </c>
      <c r="F3232" s="95" t="s">
        <v>6392</v>
      </c>
      <c r="G3232" s="95" t="s">
        <v>6392</v>
      </c>
      <c r="H3232" s="106">
        <v>5399.7537576426603</v>
      </c>
      <c r="I3232" s="16">
        <v>5472.0143322456197</v>
      </c>
      <c r="J3232" s="94">
        <v>5399.7537576426603</v>
      </c>
    </row>
    <row r="3233" spans="1:10" x14ac:dyDescent="0.2">
      <c r="A3233" s="6" t="s">
        <v>5993</v>
      </c>
      <c r="B3233" s="1" t="s">
        <v>9594</v>
      </c>
      <c r="C3233" s="95" t="s">
        <v>6391</v>
      </c>
      <c r="D3233" s="95" t="s">
        <v>12682</v>
      </c>
      <c r="E3233" s="95" t="s">
        <v>6647</v>
      </c>
      <c r="F3233" s="95" t="s">
        <v>6399</v>
      </c>
      <c r="G3233" s="95" t="s">
        <v>6399</v>
      </c>
      <c r="H3233" s="106">
        <v>5427.7046683175204</v>
      </c>
      <c r="I3233" s="16">
        <v>5363.2593787851301</v>
      </c>
      <c r="J3233" s="94">
        <v>5427.7046683175204</v>
      </c>
    </row>
    <row r="3234" spans="1:10" x14ac:dyDescent="0.2">
      <c r="A3234" s="6" t="s">
        <v>4466</v>
      </c>
      <c r="B3234" s="1" t="s">
        <v>9595</v>
      </c>
      <c r="C3234" s="95" t="s">
        <v>6391</v>
      </c>
      <c r="D3234" s="95" t="s">
        <v>12682</v>
      </c>
      <c r="E3234" s="95" t="s">
        <v>6647</v>
      </c>
      <c r="F3234" s="95" t="s">
        <v>6396</v>
      </c>
      <c r="G3234" s="95" t="s">
        <v>6396</v>
      </c>
      <c r="H3234" s="106">
        <v>5229.2704702523997</v>
      </c>
      <c r="I3234" s="16">
        <v>5347.5283851967197</v>
      </c>
      <c r="J3234" s="94">
        <v>5229.2704702523997</v>
      </c>
    </row>
    <row r="3235" spans="1:10" x14ac:dyDescent="0.2">
      <c r="A3235" s="6" t="s">
        <v>4355</v>
      </c>
      <c r="B3235" s="1" t="s">
        <v>12382</v>
      </c>
      <c r="C3235" s="95" t="s">
        <v>6391</v>
      </c>
      <c r="D3235" s="95" t="s">
        <v>12682</v>
      </c>
      <c r="E3235" s="95" t="s">
        <v>6647</v>
      </c>
      <c r="F3235" s="95" t="s">
        <v>6394</v>
      </c>
      <c r="G3235" s="95" t="s">
        <v>6394</v>
      </c>
      <c r="H3235" s="106">
        <v>5320.9538964843796</v>
      </c>
      <c r="I3235" s="16">
        <v>5305.68960656534</v>
      </c>
      <c r="J3235" s="94">
        <v>5320.9538964843796</v>
      </c>
    </row>
    <row r="3236" spans="1:10" x14ac:dyDescent="0.2">
      <c r="A3236" s="6" t="s">
        <v>4482</v>
      </c>
      <c r="B3236" s="1" t="s">
        <v>9596</v>
      </c>
      <c r="C3236" s="95" t="s">
        <v>6391</v>
      </c>
      <c r="D3236" s="95" t="s">
        <v>12682</v>
      </c>
      <c r="E3236" s="95" t="s">
        <v>6647</v>
      </c>
      <c r="F3236" s="95" t="s">
        <v>6390</v>
      </c>
      <c r="G3236" s="95" t="s">
        <v>6390</v>
      </c>
      <c r="H3236" s="106">
        <v>5377.6113630022301</v>
      </c>
      <c r="I3236" s="16">
        <v>5382.8181081724597</v>
      </c>
      <c r="J3236" s="94">
        <v>5377.6113630022301</v>
      </c>
    </row>
    <row r="3237" spans="1:10" x14ac:dyDescent="0.2">
      <c r="A3237" s="6" t="s">
        <v>4473</v>
      </c>
      <c r="B3237" s="1" t="s">
        <v>9597</v>
      </c>
      <c r="C3237" s="95" t="s">
        <v>6391</v>
      </c>
      <c r="D3237" s="95" t="s">
        <v>12682</v>
      </c>
      <c r="E3237" s="95" t="s">
        <v>6647</v>
      </c>
      <c r="F3237" s="95" t="s">
        <v>6396</v>
      </c>
      <c r="G3237" s="95" t="s">
        <v>6396</v>
      </c>
      <c r="H3237" s="106">
        <v>5341.0325985863101</v>
      </c>
      <c r="I3237" s="16">
        <v>5347.5283851967197</v>
      </c>
      <c r="J3237" s="94">
        <v>5341.0325985863101</v>
      </c>
    </row>
    <row r="3238" spans="1:10" x14ac:dyDescent="0.2">
      <c r="A3238" s="6" t="s">
        <v>4480</v>
      </c>
      <c r="B3238" s="1" t="s">
        <v>9598</v>
      </c>
      <c r="C3238" s="95" t="s">
        <v>6391</v>
      </c>
      <c r="D3238" s="95" t="s">
        <v>12682</v>
      </c>
      <c r="E3238" s="95" t="s">
        <v>6647</v>
      </c>
      <c r="F3238" s="95" t="s">
        <v>6390</v>
      </c>
      <c r="G3238" s="95" t="s">
        <v>6390</v>
      </c>
      <c r="H3238" s="106">
        <v>5454.7732204861104</v>
      </c>
      <c r="I3238" s="16">
        <v>5382.8181081724597</v>
      </c>
      <c r="J3238" s="94">
        <v>5454.7732204861104</v>
      </c>
    </row>
    <row r="3239" spans="1:10" x14ac:dyDescent="0.2">
      <c r="A3239" s="6" t="s">
        <v>5994</v>
      </c>
      <c r="B3239" s="1" t="s">
        <v>9599</v>
      </c>
      <c r="C3239" s="95" t="s">
        <v>6391</v>
      </c>
      <c r="D3239" s="95" t="s">
        <v>12682</v>
      </c>
      <c r="E3239" s="95" t="s">
        <v>6647</v>
      </c>
      <c r="F3239" s="95" t="s">
        <v>6401</v>
      </c>
      <c r="G3239" s="95" t="s">
        <v>6401</v>
      </c>
      <c r="H3239" s="106">
        <v>5300.3368443080399</v>
      </c>
      <c r="I3239" s="16">
        <v>5328.4447846694902</v>
      </c>
      <c r="J3239" s="94">
        <v>5300.3368443080399</v>
      </c>
    </row>
    <row r="3240" spans="1:10" x14ac:dyDescent="0.2">
      <c r="A3240" s="6" t="s">
        <v>5974</v>
      </c>
      <c r="B3240" s="1" t="s">
        <v>9600</v>
      </c>
      <c r="C3240" s="95" t="s">
        <v>6391</v>
      </c>
      <c r="D3240" s="95" t="s">
        <v>12682</v>
      </c>
      <c r="E3240" s="95" t="s">
        <v>6647</v>
      </c>
      <c r="F3240" s="95" t="s">
        <v>6401</v>
      </c>
      <c r="G3240" s="95" t="s">
        <v>6401</v>
      </c>
      <c r="H3240" s="106">
        <v>5318.6430368134497</v>
      </c>
      <c r="I3240" s="16">
        <v>5328.4447846694902</v>
      </c>
      <c r="J3240" s="94">
        <v>5318.6430368134497</v>
      </c>
    </row>
    <row r="3241" spans="1:10" x14ac:dyDescent="0.2">
      <c r="A3241" s="6" t="s">
        <v>4449</v>
      </c>
      <c r="B3241" s="1" t="s">
        <v>9601</v>
      </c>
      <c r="C3241" s="95" t="s">
        <v>6391</v>
      </c>
      <c r="D3241" s="95" t="s">
        <v>12682</v>
      </c>
      <c r="E3241" s="95" t="s">
        <v>6647</v>
      </c>
      <c r="F3241" s="95" t="s">
        <v>6397</v>
      </c>
      <c r="G3241" s="95" t="s">
        <v>6397</v>
      </c>
      <c r="H3241" s="106">
        <v>5335.6026642628203</v>
      </c>
      <c r="I3241" s="16">
        <v>5333.2540148337903</v>
      </c>
      <c r="J3241" s="94">
        <v>5335.6026642628203</v>
      </c>
    </row>
    <row r="3242" spans="1:10" x14ac:dyDescent="0.2">
      <c r="A3242" s="6" t="s">
        <v>4455</v>
      </c>
      <c r="B3242" s="1" t="s">
        <v>9602</v>
      </c>
      <c r="C3242" s="95" t="s">
        <v>6391</v>
      </c>
      <c r="D3242" s="95" t="s">
        <v>12682</v>
      </c>
      <c r="E3242" s="95" t="s">
        <v>6647</v>
      </c>
      <c r="F3242" s="95" t="s">
        <v>6402</v>
      </c>
      <c r="G3242" s="95" t="s">
        <v>6402</v>
      </c>
      <c r="H3242" s="106">
        <v>5289.9675828887202</v>
      </c>
      <c r="I3242" s="16">
        <v>5315.7768396040201</v>
      </c>
      <c r="J3242" s="94">
        <v>5289.9675828887202</v>
      </c>
    </row>
    <row r="3243" spans="1:10" x14ac:dyDescent="0.2">
      <c r="A3243" s="6" t="s">
        <v>5995</v>
      </c>
      <c r="B3243" s="1" t="s">
        <v>9603</v>
      </c>
      <c r="C3243" s="95" t="s">
        <v>6391</v>
      </c>
      <c r="D3243" s="95" t="s">
        <v>12682</v>
      </c>
      <c r="E3243" s="95" t="s">
        <v>6647</v>
      </c>
      <c r="F3243" s="95" t="s">
        <v>6402</v>
      </c>
      <c r="G3243" s="95" t="s">
        <v>6402</v>
      </c>
      <c r="H3243" s="106">
        <v>5331.3166503906205</v>
      </c>
      <c r="I3243" s="16">
        <v>5315.7768396040201</v>
      </c>
      <c r="J3243" s="94">
        <v>5331.3166503906205</v>
      </c>
    </row>
    <row r="3244" spans="1:10" x14ac:dyDescent="0.2">
      <c r="A3244" s="6" t="s">
        <v>4439</v>
      </c>
      <c r="B3244" s="1" t="s">
        <v>9604</v>
      </c>
      <c r="C3244" s="95" t="s">
        <v>6377</v>
      </c>
      <c r="D3244" s="95" t="s">
        <v>12682</v>
      </c>
      <c r="E3244" s="95" t="s">
        <v>6647</v>
      </c>
      <c r="F3244" s="95" t="s">
        <v>6378</v>
      </c>
      <c r="G3244" s="95" t="s">
        <v>6378</v>
      </c>
      <c r="H3244" s="106">
        <v>5346.6018802703402</v>
      </c>
      <c r="I3244" s="16">
        <v>5300.5184238079901</v>
      </c>
      <c r="J3244" s="94">
        <v>5346.6018802703402</v>
      </c>
    </row>
    <row r="3245" spans="1:10" x14ac:dyDescent="0.2">
      <c r="A3245" s="6" t="s">
        <v>4441</v>
      </c>
      <c r="B3245" s="1" t="s">
        <v>9605</v>
      </c>
      <c r="C3245" s="95" t="s">
        <v>6377</v>
      </c>
      <c r="D3245" s="95" t="s">
        <v>12682</v>
      </c>
      <c r="E3245" s="95" t="s">
        <v>6647</v>
      </c>
      <c r="F3245" s="95" t="s">
        <v>6379</v>
      </c>
      <c r="G3245" s="95" t="s">
        <v>6379</v>
      </c>
      <c r="H3245" s="106">
        <v>5215.7596493675601</v>
      </c>
      <c r="I3245" s="16">
        <v>5280.6199316227403</v>
      </c>
      <c r="J3245" s="94">
        <v>5215.7596493675601</v>
      </c>
    </row>
    <row r="3246" spans="1:10" x14ac:dyDescent="0.2">
      <c r="A3246" s="6" t="s">
        <v>4437</v>
      </c>
      <c r="B3246" s="1" t="s">
        <v>9606</v>
      </c>
      <c r="C3246" s="95" t="s">
        <v>6377</v>
      </c>
      <c r="D3246" s="95" t="s">
        <v>12682</v>
      </c>
      <c r="E3246" s="95" t="s">
        <v>6647</v>
      </c>
      <c r="F3246" s="95" t="s">
        <v>6378</v>
      </c>
      <c r="G3246" s="95" t="s">
        <v>6378</v>
      </c>
      <c r="H3246" s="106">
        <v>5285.0949829101601</v>
      </c>
      <c r="I3246" s="16">
        <v>5300.5184238079901</v>
      </c>
      <c r="J3246" s="94">
        <v>5285.0949829101601</v>
      </c>
    </row>
    <row r="3247" spans="1:10" x14ac:dyDescent="0.2">
      <c r="A3247" s="6" t="s">
        <v>4286</v>
      </c>
      <c r="B3247" s="1" t="s">
        <v>9607</v>
      </c>
      <c r="C3247" s="95" t="s">
        <v>6377</v>
      </c>
      <c r="D3247" s="95" t="s">
        <v>12682</v>
      </c>
      <c r="E3247" s="95" t="s">
        <v>6647</v>
      </c>
      <c r="F3247" s="95" t="s">
        <v>6381</v>
      </c>
      <c r="G3247" s="95" t="s">
        <v>6381</v>
      </c>
      <c r="H3247" s="106">
        <v>5277.89688501603</v>
      </c>
      <c r="I3247" s="16">
        <v>5332.7032695108801</v>
      </c>
      <c r="J3247" s="94">
        <v>5277.89688501603</v>
      </c>
    </row>
    <row r="3248" spans="1:10" x14ac:dyDescent="0.2">
      <c r="A3248" s="6" t="s">
        <v>4298</v>
      </c>
      <c r="B3248" s="1" t="s">
        <v>9608</v>
      </c>
      <c r="C3248" s="95" t="s">
        <v>6377</v>
      </c>
      <c r="D3248" s="95" t="s">
        <v>12682</v>
      </c>
      <c r="E3248" s="95" t="s">
        <v>6647</v>
      </c>
      <c r="F3248" s="95" t="s">
        <v>6382</v>
      </c>
      <c r="G3248" s="95" t="s">
        <v>6382</v>
      </c>
      <c r="H3248" s="106">
        <v>5451.7258425981599</v>
      </c>
      <c r="I3248" s="16">
        <v>5372.61589179374</v>
      </c>
      <c r="J3248" s="94">
        <v>5451.7258425981599</v>
      </c>
    </row>
    <row r="3249" spans="1:10" x14ac:dyDescent="0.2">
      <c r="A3249" s="6" t="s">
        <v>4279</v>
      </c>
      <c r="B3249" s="1" t="s">
        <v>9609</v>
      </c>
      <c r="C3249" s="95" t="s">
        <v>6377</v>
      </c>
      <c r="D3249" s="95" t="s">
        <v>12682</v>
      </c>
      <c r="E3249" s="95" t="s">
        <v>6647</v>
      </c>
      <c r="F3249" s="95" t="s">
        <v>6376</v>
      </c>
      <c r="G3249" s="95" t="s">
        <v>6376</v>
      </c>
      <c r="H3249" s="106">
        <v>5248.07835187816</v>
      </c>
      <c r="I3249" s="16">
        <v>5336.1936059631498</v>
      </c>
      <c r="J3249" s="94">
        <v>5248.07835187816</v>
      </c>
    </row>
    <row r="3250" spans="1:10" x14ac:dyDescent="0.2">
      <c r="A3250" s="6" t="s">
        <v>4281</v>
      </c>
      <c r="B3250" s="1" t="s">
        <v>9610</v>
      </c>
      <c r="C3250" s="95" t="s">
        <v>6377</v>
      </c>
      <c r="D3250" s="95" t="s">
        <v>12682</v>
      </c>
      <c r="E3250" s="95" t="s">
        <v>6647</v>
      </c>
      <c r="F3250" s="95" t="s">
        <v>6376</v>
      </c>
      <c r="G3250" s="95" t="s">
        <v>6376</v>
      </c>
      <c r="H3250" s="106">
        <v>5287.4711356026801</v>
      </c>
      <c r="I3250" s="16">
        <v>5336.1936059631498</v>
      </c>
      <c r="J3250" s="94">
        <v>5287.4711356026801</v>
      </c>
    </row>
    <row r="3251" spans="1:10" x14ac:dyDescent="0.2">
      <c r="A3251" s="6" t="s">
        <v>4318</v>
      </c>
      <c r="B3251" s="1" t="s">
        <v>9611</v>
      </c>
      <c r="C3251" s="95" t="s">
        <v>6377</v>
      </c>
      <c r="D3251" s="95" t="s">
        <v>12682</v>
      </c>
      <c r="E3251" s="95" t="s">
        <v>6647</v>
      </c>
      <c r="F3251" s="95" t="s">
        <v>6380</v>
      </c>
      <c r="G3251" s="95" t="s">
        <v>6380</v>
      </c>
      <c r="H3251" s="106">
        <v>5449.8506677575997</v>
      </c>
      <c r="I3251" s="16">
        <v>5432.9153395706298</v>
      </c>
      <c r="J3251" s="94">
        <v>5449.8506677575997</v>
      </c>
    </row>
    <row r="3252" spans="1:10" x14ac:dyDescent="0.2">
      <c r="A3252" s="6" t="s">
        <v>4300</v>
      </c>
      <c r="B3252" s="1" t="s">
        <v>9612</v>
      </c>
      <c r="C3252" s="95" t="s">
        <v>6377</v>
      </c>
      <c r="D3252" s="95" t="s">
        <v>12682</v>
      </c>
      <c r="E3252" s="95" t="s">
        <v>6647</v>
      </c>
      <c r="F3252" s="95" t="s">
        <v>6381</v>
      </c>
      <c r="G3252" s="95" t="s">
        <v>6381</v>
      </c>
      <c r="H3252" s="106">
        <v>5296.7061057867004</v>
      </c>
      <c r="I3252" s="16">
        <v>5332.7032695108801</v>
      </c>
      <c r="J3252" s="94">
        <v>5296.7061057867004</v>
      </c>
    </row>
    <row r="3253" spans="1:10" x14ac:dyDescent="0.2">
      <c r="A3253" s="6" t="s">
        <v>4289</v>
      </c>
      <c r="B3253" s="1" t="s">
        <v>9613</v>
      </c>
      <c r="C3253" s="95" t="s">
        <v>6377</v>
      </c>
      <c r="D3253" s="95" t="s">
        <v>12682</v>
      </c>
      <c r="E3253" s="95" t="s">
        <v>6647</v>
      </c>
      <c r="F3253" s="95" t="s">
        <v>6382</v>
      </c>
      <c r="G3253" s="95" t="s">
        <v>6382</v>
      </c>
      <c r="H3253" s="106">
        <v>5394.4329101562498</v>
      </c>
      <c r="I3253" s="16">
        <v>5372.61589179374</v>
      </c>
      <c r="J3253" s="94">
        <v>5394.4329101562498</v>
      </c>
    </row>
    <row r="3254" spans="1:10" x14ac:dyDescent="0.2">
      <c r="A3254" s="6" t="s">
        <v>4267</v>
      </c>
      <c r="B3254" s="1" t="s">
        <v>9614</v>
      </c>
      <c r="C3254" s="95" t="s">
        <v>6377</v>
      </c>
      <c r="D3254" s="95" t="s">
        <v>12682</v>
      </c>
      <c r="E3254" s="95" t="s">
        <v>6647</v>
      </c>
      <c r="F3254" s="95" t="s">
        <v>6382</v>
      </c>
      <c r="G3254" s="95" t="s">
        <v>6382</v>
      </c>
      <c r="H3254" s="106">
        <v>5369.7599826388896</v>
      </c>
      <c r="I3254" s="16">
        <v>5372.61589179374</v>
      </c>
      <c r="J3254" s="94">
        <v>5369.7599826388896</v>
      </c>
    </row>
    <row r="3255" spans="1:10" x14ac:dyDescent="0.2">
      <c r="A3255" s="6" t="s">
        <v>4432</v>
      </c>
      <c r="B3255" s="1" t="s">
        <v>6666</v>
      </c>
      <c r="C3255" s="95" t="s">
        <v>6377</v>
      </c>
      <c r="D3255" s="95" t="s">
        <v>12682</v>
      </c>
      <c r="E3255" s="95" t="s">
        <v>6647</v>
      </c>
      <c r="F3255" s="95" t="s">
        <v>6379</v>
      </c>
      <c r="G3255" s="95" t="s">
        <v>6379</v>
      </c>
      <c r="H3255" s="106">
        <v>5347.2321503429903</v>
      </c>
      <c r="I3255" s="16">
        <v>5280.6199316227403</v>
      </c>
      <c r="J3255" s="94">
        <v>5347.2321503429903</v>
      </c>
    </row>
    <row r="3256" spans="1:10" x14ac:dyDescent="0.2">
      <c r="A3256" s="6" t="s">
        <v>4276</v>
      </c>
      <c r="B3256" s="1" t="s">
        <v>9615</v>
      </c>
      <c r="C3256" s="95" t="s">
        <v>6377</v>
      </c>
      <c r="D3256" s="95" t="s">
        <v>12682</v>
      </c>
      <c r="E3256" s="95" t="s">
        <v>6647</v>
      </c>
      <c r="F3256" s="95" t="s">
        <v>6382</v>
      </c>
      <c r="G3256" s="95" t="s">
        <v>6382</v>
      </c>
      <c r="H3256" s="106">
        <v>5476.5573730468795</v>
      </c>
      <c r="I3256" s="16">
        <v>5372.61589179374</v>
      </c>
      <c r="J3256" s="94">
        <v>5476.5573730468795</v>
      </c>
    </row>
    <row r="3257" spans="1:10" x14ac:dyDescent="0.2">
      <c r="A3257" s="6" t="s">
        <v>4305</v>
      </c>
      <c r="B3257" s="1" t="s">
        <v>9616</v>
      </c>
      <c r="C3257" s="95" t="s">
        <v>6377</v>
      </c>
      <c r="D3257" s="95" t="s">
        <v>12682</v>
      </c>
      <c r="E3257" s="95" t="s">
        <v>6647</v>
      </c>
      <c r="F3257" s="95" t="s">
        <v>6382</v>
      </c>
      <c r="G3257" s="95" t="s">
        <v>6382</v>
      </c>
      <c r="H3257" s="106">
        <v>5287.0354861697597</v>
      </c>
      <c r="I3257" s="16">
        <v>5372.61589179374</v>
      </c>
      <c r="J3257" s="94">
        <v>5287.0354861697597</v>
      </c>
    </row>
    <row r="3258" spans="1:10" x14ac:dyDescent="0.2">
      <c r="A3258" s="6" t="s">
        <v>4307</v>
      </c>
      <c r="B3258" s="1" t="s">
        <v>9617</v>
      </c>
      <c r="C3258" s="95" t="s">
        <v>6377</v>
      </c>
      <c r="D3258" s="95" t="s">
        <v>12682</v>
      </c>
      <c r="E3258" s="95" t="s">
        <v>6647</v>
      </c>
      <c r="F3258" s="95" t="s">
        <v>6379</v>
      </c>
      <c r="G3258" s="95" t="s">
        <v>6379</v>
      </c>
      <c r="H3258" s="106">
        <v>5156.7090418198504</v>
      </c>
      <c r="I3258" s="16">
        <v>5280.6199316227403</v>
      </c>
      <c r="J3258" s="94">
        <v>5156.7090418198504</v>
      </c>
    </row>
    <row r="3259" spans="1:10" x14ac:dyDescent="0.2">
      <c r="A3259" s="6" t="s">
        <v>4299</v>
      </c>
      <c r="B3259" s="1" t="s">
        <v>9618</v>
      </c>
      <c r="C3259" s="95" t="s">
        <v>6377</v>
      </c>
      <c r="D3259" s="95" t="s">
        <v>12682</v>
      </c>
      <c r="E3259" s="95" t="s">
        <v>6647</v>
      </c>
      <c r="F3259" s="95" t="s">
        <v>6383</v>
      </c>
      <c r="G3259" s="95" t="s">
        <v>6383</v>
      </c>
      <c r="H3259" s="106">
        <v>5322.2302154157996</v>
      </c>
      <c r="I3259" s="16">
        <v>5366.97761347697</v>
      </c>
      <c r="J3259" s="94">
        <v>5322.2302154157996</v>
      </c>
    </row>
    <row r="3260" spans="1:10" x14ac:dyDescent="0.2">
      <c r="A3260" s="6" t="s">
        <v>4314</v>
      </c>
      <c r="B3260" s="1" t="s">
        <v>9619</v>
      </c>
      <c r="C3260" s="95" t="s">
        <v>6377</v>
      </c>
      <c r="D3260" s="95" t="s">
        <v>12682</v>
      </c>
      <c r="E3260" s="95" t="s">
        <v>6647</v>
      </c>
      <c r="F3260" s="95" t="s">
        <v>6380</v>
      </c>
      <c r="G3260" s="95" t="s">
        <v>6380</v>
      </c>
      <c r="H3260" s="106">
        <v>5420.7948107489201</v>
      </c>
      <c r="I3260" s="16">
        <v>5432.9153395706298</v>
      </c>
      <c r="J3260" s="94">
        <v>5420.7948107489201</v>
      </c>
    </row>
    <row r="3261" spans="1:10" x14ac:dyDescent="0.2">
      <c r="A3261" s="6" t="s">
        <v>4310</v>
      </c>
      <c r="B3261" s="1" t="s">
        <v>9620</v>
      </c>
      <c r="C3261" s="95" t="s">
        <v>6377</v>
      </c>
      <c r="D3261" s="95" t="s">
        <v>12682</v>
      </c>
      <c r="E3261" s="95" t="s">
        <v>6647</v>
      </c>
      <c r="F3261" s="95" t="s">
        <v>6380</v>
      </c>
      <c r="G3261" s="95" t="s">
        <v>6380</v>
      </c>
      <c r="H3261" s="106">
        <v>5436.4976639093102</v>
      </c>
      <c r="I3261" s="16">
        <v>5432.9153395706298</v>
      </c>
      <c r="J3261" s="94">
        <v>5436.4976639093102</v>
      </c>
    </row>
    <row r="3262" spans="1:10" x14ac:dyDescent="0.2">
      <c r="A3262" s="6" t="s">
        <v>4440</v>
      </c>
      <c r="B3262" s="1" t="s">
        <v>9621</v>
      </c>
      <c r="C3262" s="95" t="s">
        <v>6377</v>
      </c>
      <c r="D3262" s="95" t="s">
        <v>12682</v>
      </c>
      <c r="E3262" s="95" t="s">
        <v>6647</v>
      </c>
      <c r="F3262" s="95" t="s">
        <v>6379</v>
      </c>
      <c r="G3262" s="95" t="s">
        <v>6379</v>
      </c>
      <c r="H3262" s="106">
        <v>5463.7269287109402</v>
      </c>
      <c r="I3262" s="16">
        <v>5280.6199316227403</v>
      </c>
      <c r="J3262" s="94">
        <v>5463.7269287109402</v>
      </c>
    </row>
    <row r="3263" spans="1:10" x14ac:dyDescent="0.2">
      <c r="A3263" s="6" t="s">
        <v>4444</v>
      </c>
      <c r="B3263" s="1" t="s">
        <v>9622</v>
      </c>
      <c r="C3263" s="95" t="s">
        <v>6377</v>
      </c>
      <c r="D3263" s="95" t="s">
        <v>12682</v>
      </c>
      <c r="E3263" s="95" t="s">
        <v>6647</v>
      </c>
      <c r="F3263" s="95" t="s">
        <v>6379</v>
      </c>
      <c r="G3263" s="95" t="s">
        <v>6379</v>
      </c>
      <c r="H3263" s="106">
        <v>5258.3057437112102</v>
      </c>
      <c r="I3263" s="16">
        <v>5280.6199316227403</v>
      </c>
      <c r="J3263" s="94">
        <v>5258.3057437112102</v>
      </c>
    </row>
    <row r="3264" spans="1:10" x14ac:dyDescent="0.2">
      <c r="A3264" s="6" t="s">
        <v>4280</v>
      </c>
      <c r="B3264" s="1" t="s">
        <v>9623</v>
      </c>
      <c r="C3264" s="95" t="s">
        <v>6377</v>
      </c>
      <c r="D3264" s="95" t="s">
        <v>12682</v>
      </c>
      <c r="E3264" s="95" t="s">
        <v>6647</v>
      </c>
      <c r="F3264" s="95" t="s">
        <v>6379</v>
      </c>
      <c r="G3264" s="95" t="s">
        <v>6379</v>
      </c>
      <c r="H3264" s="106">
        <v>5264.5257324218701</v>
      </c>
      <c r="I3264" s="16">
        <v>5280.6199316227403</v>
      </c>
      <c r="J3264" s="94">
        <v>5264.5257324218701</v>
      </c>
    </row>
    <row r="3265" spans="1:10" x14ac:dyDescent="0.2">
      <c r="A3265" s="6" t="s">
        <v>4269</v>
      </c>
      <c r="B3265" s="1" t="s">
        <v>9624</v>
      </c>
      <c r="C3265" s="95" t="s">
        <v>6377</v>
      </c>
      <c r="D3265" s="95" t="s">
        <v>12682</v>
      </c>
      <c r="E3265" s="95" t="s">
        <v>6647</v>
      </c>
      <c r="F3265" s="95" t="s">
        <v>6381</v>
      </c>
      <c r="G3265" s="95" t="s">
        <v>6381</v>
      </c>
      <c r="H3265" s="106">
        <v>5250.6467230902799</v>
      </c>
      <c r="I3265" s="16">
        <v>5332.7032695108801</v>
      </c>
      <c r="J3265" s="94">
        <v>5250.6467230902799</v>
      </c>
    </row>
    <row r="3266" spans="1:10" x14ac:dyDescent="0.2">
      <c r="A3266" s="6" t="s">
        <v>4296</v>
      </c>
      <c r="B3266" s="1" t="s">
        <v>9625</v>
      </c>
      <c r="C3266" s="95" t="s">
        <v>6377</v>
      </c>
      <c r="D3266" s="95" t="s">
        <v>12682</v>
      </c>
      <c r="E3266" s="95" t="s">
        <v>6647</v>
      </c>
      <c r="F3266" s="95" t="s">
        <v>6381</v>
      </c>
      <c r="G3266" s="95" t="s">
        <v>6381</v>
      </c>
      <c r="H3266" s="106">
        <v>5389.3913046347097</v>
      </c>
      <c r="I3266" s="16">
        <v>5332.7032695108801</v>
      </c>
      <c r="J3266" s="94">
        <v>5389.3913046347097</v>
      </c>
    </row>
    <row r="3267" spans="1:10" x14ac:dyDescent="0.2">
      <c r="A3267" s="6" t="s">
        <v>4316</v>
      </c>
      <c r="B3267" s="1" t="s">
        <v>9626</v>
      </c>
      <c r="C3267" s="95" t="s">
        <v>6377</v>
      </c>
      <c r="D3267" s="95" t="s">
        <v>12682</v>
      </c>
      <c r="E3267" s="95" t="s">
        <v>6647</v>
      </c>
      <c r="F3267" s="95" t="s">
        <v>6380</v>
      </c>
      <c r="G3267" s="95" t="s">
        <v>6380</v>
      </c>
      <c r="H3267" s="106">
        <v>5488.1742931547597</v>
      </c>
      <c r="I3267" s="16">
        <v>5432.9153395706298</v>
      </c>
      <c r="J3267" s="94">
        <v>5488.1742931547597</v>
      </c>
    </row>
    <row r="3268" spans="1:10" x14ac:dyDescent="0.2">
      <c r="A3268" s="6" t="s">
        <v>4309</v>
      </c>
      <c r="B3268" s="1" t="s">
        <v>7766</v>
      </c>
      <c r="C3268" s="95" t="s">
        <v>6377</v>
      </c>
      <c r="D3268" s="95" t="s">
        <v>12682</v>
      </c>
      <c r="E3268" s="95" t="s">
        <v>6647</v>
      </c>
      <c r="F3268" s="95" t="s">
        <v>6376</v>
      </c>
      <c r="G3268" s="95" t="s">
        <v>6376</v>
      </c>
      <c r="H3268" s="106">
        <v>5361.3587127334804</v>
      </c>
      <c r="I3268" s="16">
        <v>5336.1936059631498</v>
      </c>
      <c r="J3268" s="94">
        <v>5361.3587127334804</v>
      </c>
    </row>
    <row r="3269" spans="1:10" x14ac:dyDescent="0.2">
      <c r="A3269" s="6" t="s">
        <v>4435</v>
      </c>
      <c r="B3269" s="1" t="s">
        <v>9627</v>
      </c>
      <c r="C3269" s="95" t="s">
        <v>6377</v>
      </c>
      <c r="D3269" s="95" t="s">
        <v>12682</v>
      </c>
      <c r="E3269" s="95" t="s">
        <v>6647</v>
      </c>
      <c r="F3269" s="95" t="s">
        <v>6378</v>
      </c>
      <c r="G3269" s="95" t="s">
        <v>6378</v>
      </c>
      <c r="H3269" s="106">
        <v>5181.7577446831601</v>
      </c>
      <c r="I3269" s="16">
        <v>5300.5184238079901</v>
      </c>
      <c r="J3269" s="94">
        <v>5181.7577446831601</v>
      </c>
    </row>
    <row r="3270" spans="1:10" x14ac:dyDescent="0.2">
      <c r="A3270" s="6" t="s">
        <v>4430</v>
      </c>
      <c r="B3270" s="1" t="s">
        <v>7503</v>
      </c>
      <c r="C3270" s="95" t="s">
        <v>6377</v>
      </c>
      <c r="D3270" s="95" t="s">
        <v>12682</v>
      </c>
      <c r="E3270" s="95" t="s">
        <v>6647</v>
      </c>
      <c r="F3270" s="95" t="s">
        <v>6379</v>
      </c>
      <c r="G3270" s="95" t="s">
        <v>6379</v>
      </c>
      <c r="H3270" s="106">
        <v>5313.8787508877804</v>
      </c>
      <c r="I3270" s="16">
        <v>5280.6199316227403</v>
      </c>
      <c r="J3270" s="94">
        <v>5313.8787508877804</v>
      </c>
    </row>
    <row r="3271" spans="1:10" x14ac:dyDescent="0.2">
      <c r="A3271" s="6" t="s">
        <v>4297</v>
      </c>
      <c r="B3271" s="1" t="s">
        <v>9628</v>
      </c>
      <c r="C3271" s="95" t="s">
        <v>6377</v>
      </c>
      <c r="D3271" s="95" t="s">
        <v>12682</v>
      </c>
      <c r="E3271" s="95" t="s">
        <v>6647</v>
      </c>
      <c r="F3271" s="95" t="s">
        <v>6381</v>
      </c>
      <c r="G3271" s="95" t="s">
        <v>6381</v>
      </c>
      <c r="H3271" s="106">
        <v>5371.1759711371496</v>
      </c>
      <c r="I3271" s="16">
        <v>5332.7032695108801</v>
      </c>
      <c r="J3271" s="94">
        <v>5371.1759711371496</v>
      </c>
    </row>
    <row r="3272" spans="1:10" x14ac:dyDescent="0.2">
      <c r="A3272" s="6" t="s">
        <v>4304</v>
      </c>
      <c r="B3272" s="1" t="s">
        <v>9629</v>
      </c>
      <c r="C3272" s="95" t="s">
        <v>6377</v>
      </c>
      <c r="D3272" s="95" t="s">
        <v>12682</v>
      </c>
      <c r="E3272" s="95" t="s">
        <v>6647</v>
      </c>
      <c r="F3272" s="95" t="s">
        <v>6382</v>
      </c>
      <c r="G3272" s="95" t="s">
        <v>6382</v>
      </c>
      <c r="H3272" s="106">
        <v>5338.89856104104</v>
      </c>
      <c r="I3272" s="16">
        <v>5372.61589179374</v>
      </c>
      <c r="J3272" s="94">
        <v>5338.89856104104</v>
      </c>
    </row>
    <row r="3273" spans="1:10" x14ac:dyDescent="0.2">
      <c r="A3273" s="6" t="s">
        <v>4273</v>
      </c>
      <c r="B3273" s="1" t="s">
        <v>6666</v>
      </c>
      <c r="C3273" s="95" t="s">
        <v>6377</v>
      </c>
      <c r="D3273" s="95" t="s">
        <v>12682</v>
      </c>
      <c r="E3273" s="95" t="s">
        <v>6647</v>
      </c>
      <c r="F3273" s="95" t="s">
        <v>6382</v>
      </c>
      <c r="G3273" s="95" t="s">
        <v>6382</v>
      </c>
      <c r="H3273" s="106">
        <v>5328.4131955516596</v>
      </c>
      <c r="I3273" s="16">
        <v>5372.61589179374</v>
      </c>
      <c r="J3273" s="94">
        <v>5328.4131955516596</v>
      </c>
    </row>
    <row r="3274" spans="1:10" x14ac:dyDescent="0.2">
      <c r="A3274" s="6" t="s">
        <v>4446</v>
      </c>
      <c r="B3274" s="1" t="s">
        <v>9630</v>
      </c>
      <c r="C3274" s="95" t="s">
        <v>6377</v>
      </c>
      <c r="D3274" s="95" t="s">
        <v>12682</v>
      </c>
      <c r="E3274" s="95" t="s">
        <v>6647</v>
      </c>
      <c r="F3274" s="95" t="s">
        <v>6378</v>
      </c>
      <c r="G3274" s="95" t="s">
        <v>6378</v>
      </c>
      <c r="H3274" s="106">
        <v>5276.44798919203</v>
      </c>
      <c r="I3274" s="16">
        <v>5300.5184238079901</v>
      </c>
      <c r="J3274" s="94">
        <v>5276.44798919203</v>
      </c>
    </row>
    <row r="3275" spans="1:10" x14ac:dyDescent="0.2">
      <c r="A3275" s="6" t="s">
        <v>4275</v>
      </c>
      <c r="B3275" s="1" t="s">
        <v>8094</v>
      </c>
      <c r="C3275" s="95" t="s">
        <v>6377</v>
      </c>
      <c r="D3275" s="95" t="s">
        <v>12682</v>
      </c>
      <c r="E3275" s="95" t="s">
        <v>6647</v>
      </c>
      <c r="F3275" s="95" t="s">
        <v>6376</v>
      </c>
      <c r="G3275" s="95" t="s">
        <v>6376</v>
      </c>
      <c r="H3275" s="106">
        <v>5288.4272636894702</v>
      </c>
      <c r="I3275" s="16">
        <v>5336.1936059631498</v>
      </c>
      <c r="J3275" s="94">
        <v>5288.4272636894702</v>
      </c>
    </row>
    <row r="3276" spans="1:10" x14ac:dyDescent="0.2">
      <c r="A3276" s="6" t="s">
        <v>4303</v>
      </c>
      <c r="B3276" s="1" t="s">
        <v>9631</v>
      </c>
      <c r="C3276" s="95" t="s">
        <v>6377</v>
      </c>
      <c r="D3276" s="95" t="s">
        <v>12682</v>
      </c>
      <c r="E3276" s="95" t="s">
        <v>6647</v>
      </c>
      <c r="F3276" s="95" t="s">
        <v>6381</v>
      </c>
      <c r="G3276" s="95" t="s">
        <v>6381</v>
      </c>
      <c r="H3276" s="106">
        <v>5416.4290699678304</v>
      </c>
      <c r="I3276" s="16">
        <v>5332.7032695108801</v>
      </c>
      <c r="J3276" s="94">
        <v>5416.4290699678304</v>
      </c>
    </row>
    <row r="3277" spans="1:10" x14ac:dyDescent="0.2">
      <c r="A3277" s="6" t="s">
        <v>4283</v>
      </c>
      <c r="B3277" s="1" t="s">
        <v>7224</v>
      </c>
      <c r="C3277" s="95" t="s">
        <v>6377</v>
      </c>
      <c r="D3277" s="95" t="s">
        <v>12682</v>
      </c>
      <c r="E3277" s="95" t="s">
        <v>6647</v>
      </c>
      <c r="F3277" s="95" t="s">
        <v>6382</v>
      </c>
      <c r="G3277" s="95" t="s">
        <v>6382</v>
      </c>
      <c r="H3277" s="106">
        <v>5363.7724434988804</v>
      </c>
      <c r="I3277" s="16">
        <v>5372.61589179374</v>
      </c>
      <c r="J3277" s="94">
        <v>5363.7724434988804</v>
      </c>
    </row>
    <row r="3278" spans="1:10" x14ac:dyDescent="0.2">
      <c r="A3278" s="6" t="s">
        <v>4433</v>
      </c>
      <c r="B3278" s="1" t="s">
        <v>9632</v>
      </c>
      <c r="C3278" s="95" t="s">
        <v>6377</v>
      </c>
      <c r="D3278" s="95" t="s">
        <v>12682</v>
      </c>
      <c r="E3278" s="95" t="s">
        <v>6647</v>
      </c>
      <c r="F3278" s="95" t="s">
        <v>6378</v>
      </c>
      <c r="G3278" s="95" t="s">
        <v>6378</v>
      </c>
      <c r="H3278" s="106">
        <v>5256.8991317748996</v>
      </c>
      <c r="I3278" s="16">
        <v>5300.5184238079901</v>
      </c>
      <c r="J3278" s="94">
        <v>5256.8991317748996</v>
      </c>
    </row>
    <row r="3279" spans="1:10" x14ac:dyDescent="0.2">
      <c r="A3279" s="6" t="s">
        <v>4278</v>
      </c>
      <c r="B3279" s="1" t="s">
        <v>9633</v>
      </c>
      <c r="C3279" s="95" t="s">
        <v>6377</v>
      </c>
      <c r="D3279" s="95" t="s">
        <v>12682</v>
      </c>
      <c r="E3279" s="95" t="s">
        <v>6647</v>
      </c>
      <c r="F3279" s="95" t="s">
        <v>6376</v>
      </c>
      <c r="G3279" s="95" t="s">
        <v>6376</v>
      </c>
      <c r="H3279" s="106">
        <v>5445.6514892578098</v>
      </c>
      <c r="I3279" s="16">
        <v>5336.1936059631498</v>
      </c>
      <c r="J3279" s="94">
        <v>5445.6514892578098</v>
      </c>
    </row>
    <row r="3280" spans="1:10" x14ac:dyDescent="0.2">
      <c r="A3280" s="6" t="s">
        <v>4277</v>
      </c>
      <c r="B3280" s="1" t="s">
        <v>9634</v>
      </c>
      <c r="C3280" s="95" t="s">
        <v>6377</v>
      </c>
      <c r="D3280" s="95" t="s">
        <v>12682</v>
      </c>
      <c r="E3280" s="95" t="s">
        <v>6647</v>
      </c>
      <c r="F3280" s="95" t="s">
        <v>6376</v>
      </c>
      <c r="G3280" s="95" t="s">
        <v>6376</v>
      </c>
      <c r="H3280" s="106">
        <v>5277.0180917715097</v>
      </c>
      <c r="I3280" s="16">
        <v>5336.1936059631498</v>
      </c>
      <c r="J3280" s="94">
        <v>5277.0180917715097</v>
      </c>
    </row>
    <row r="3281" spans="1:10" x14ac:dyDescent="0.2">
      <c r="A3281" s="6" t="s">
        <v>4321</v>
      </c>
      <c r="B3281" s="1" t="s">
        <v>9635</v>
      </c>
      <c r="C3281" s="95" t="s">
        <v>6377</v>
      </c>
      <c r="D3281" s="95" t="s">
        <v>12682</v>
      </c>
      <c r="E3281" s="95" t="s">
        <v>6647</v>
      </c>
      <c r="F3281" s="95" t="s">
        <v>6380</v>
      </c>
      <c r="G3281" s="95" t="s">
        <v>6380</v>
      </c>
      <c r="H3281" s="106">
        <v>5400.4659121260702</v>
      </c>
      <c r="I3281" s="16">
        <v>5432.9153395706298</v>
      </c>
      <c r="J3281" s="94">
        <v>5400.4659121260702</v>
      </c>
    </row>
    <row r="3282" spans="1:10" x14ac:dyDescent="0.2">
      <c r="A3282" s="6" t="s">
        <v>4288</v>
      </c>
      <c r="B3282" s="1" t="s">
        <v>9636</v>
      </c>
      <c r="C3282" s="95" t="s">
        <v>6377</v>
      </c>
      <c r="D3282" s="95" t="s">
        <v>12682</v>
      </c>
      <c r="E3282" s="95" t="s">
        <v>6647</v>
      </c>
      <c r="F3282" s="95" t="s">
        <v>6382</v>
      </c>
      <c r="G3282" s="95" t="s">
        <v>6382</v>
      </c>
      <c r="H3282" s="106">
        <v>5391.8694873754503</v>
      </c>
      <c r="I3282" s="16">
        <v>5372.61589179374</v>
      </c>
      <c r="J3282" s="94">
        <v>5391.8694873754503</v>
      </c>
    </row>
    <row r="3283" spans="1:10" x14ac:dyDescent="0.2">
      <c r="A3283" s="6" t="s">
        <v>4293</v>
      </c>
      <c r="B3283" s="1" t="s">
        <v>9637</v>
      </c>
      <c r="C3283" s="95" t="s">
        <v>6377</v>
      </c>
      <c r="D3283" s="95" t="s">
        <v>12682</v>
      </c>
      <c r="E3283" s="95" t="s">
        <v>6647</v>
      </c>
      <c r="F3283" s="95" t="s">
        <v>6381</v>
      </c>
      <c r="G3283" s="95" t="s">
        <v>6381</v>
      </c>
      <c r="H3283" s="106">
        <v>5255.18469432044</v>
      </c>
      <c r="I3283" s="16">
        <v>5332.7032695108801</v>
      </c>
      <c r="J3283" s="94">
        <v>5255.18469432044</v>
      </c>
    </row>
    <row r="3284" spans="1:10" x14ac:dyDescent="0.2">
      <c r="A3284" s="6" t="s">
        <v>4311</v>
      </c>
      <c r="B3284" s="1" t="s">
        <v>9638</v>
      </c>
      <c r="C3284" s="95" t="s">
        <v>6377</v>
      </c>
      <c r="D3284" s="95" t="s">
        <v>12682</v>
      </c>
      <c r="E3284" s="95" t="s">
        <v>6647</v>
      </c>
      <c r="F3284" s="95" t="s">
        <v>6380</v>
      </c>
      <c r="G3284" s="95" t="s">
        <v>6380</v>
      </c>
      <c r="H3284" s="106">
        <v>5420.4771675441598</v>
      </c>
      <c r="I3284" s="16">
        <v>5432.9153395706298</v>
      </c>
      <c r="J3284" s="94">
        <v>5420.4771675441598</v>
      </c>
    </row>
    <row r="3285" spans="1:10" x14ac:dyDescent="0.2">
      <c r="A3285" s="6" t="s">
        <v>4284</v>
      </c>
      <c r="B3285" s="1" t="s">
        <v>9639</v>
      </c>
      <c r="C3285" s="95" t="s">
        <v>6377</v>
      </c>
      <c r="D3285" s="95" t="s">
        <v>12682</v>
      </c>
      <c r="E3285" s="95" t="s">
        <v>6647</v>
      </c>
      <c r="F3285" s="95" t="s">
        <v>6381</v>
      </c>
      <c r="G3285" s="95" t="s">
        <v>6381</v>
      </c>
      <c r="H3285" s="106">
        <v>5447.03955756293</v>
      </c>
      <c r="I3285" s="16">
        <v>5332.7032695108801</v>
      </c>
      <c r="J3285" s="94">
        <v>5447.03955756293</v>
      </c>
    </row>
    <row r="3286" spans="1:10" x14ac:dyDescent="0.2">
      <c r="A3286" s="6" t="s">
        <v>4320</v>
      </c>
      <c r="B3286" s="1" t="s">
        <v>9640</v>
      </c>
      <c r="C3286" s="95" t="s">
        <v>6377</v>
      </c>
      <c r="D3286" s="95" t="s">
        <v>12682</v>
      </c>
      <c r="E3286" s="95" t="s">
        <v>6647</v>
      </c>
      <c r="F3286" s="95" t="s">
        <v>6380</v>
      </c>
      <c r="G3286" s="95" t="s">
        <v>6380</v>
      </c>
      <c r="H3286" s="106">
        <v>5320.9110527038602</v>
      </c>
      <c r="I3286" s="16">
        <v>5432.9153395706298</v>
      </c>
      <c r="J3286" s="94">
        <v>5320.9110527038602</v>
      </c>
    </row>
    <row r="3287" spans="1:10" x14ac:dyDescent="0.2">
      <c r="A3287" s="6" t="s">
        <v>4315</v>
      </c>
      <c r="B3287" s="1" t="s">
        <v>9641</v>
      </c>
      <c r="C3287" s="95" t="s">
        <v>6377</v>
      </c>
      <c r="D3287" s="95" t="s">
        <v>12682</v>
      </c>
      <c r="E3287" s="95" t="s">
        <v>6647</v>
      </c>
      <c r="F3287" s="95" t="s">
        <v>6380</v>
      </c>
      <c r="G3287" s="95" t="s">
        <v>6380</v>
      </c>
      <c r="H3287" s="106">
        <v>5429.4190784801103</v>
      </c>
      <c r="I3287" s="16">
        <v>5432.9153395706298</v>
      </c>
      <c r="J3287" s="94">
        <v>5429.4190784801103</v>
      </c>
    </row>
    <row r="3288" spans="1:10" x14ac:dyDescent="0.2">
      <c r="A3288" s="6" t="s">
        <v>4272</v>
      </c>
      <c r="B3288" s="1" t="s">
        <v>9642</v>
      </c>
      <c r="C3288" s="95" t="s">
        <v>6377</v>
      </c>
      <c r="D3288" s="95" t="s">
        <v>12682</v>
      </c>
      <c r="E3288" s="95" t="s">
        <v>6647</v>
      </c>
      <c r="F3288" s="95" t="s">
        <v>6379</v>
      </c>
      <c r="G3288" s="95" t="s">
        <v>6379</v>
      </c>
      <c r="H3288" s="106">
        <v>5246.2408615252298</v>
      </c>
      <c r="I3288" s="16">
        <v>5280.6199316227403</v>
      </c>
      <c r="J3288" s="94">
        <v>5246.2408615252298</v>
      </c>
    </row>
    <row r="3289" spans="1:10" x14ac:dyDescent="0.2">
      <c r="A3289" s="6" t="s">
        <v>4438</v>
      </c>
      <c r="B3289" s="1" t="s">
        <v>9643</v>
      </c>
      <c r="C3289" s="95" t="s">
        <v>6377</v>
      </c>
      <c r="D3289" s="95" t="s">
        <v>12682</v>
      </c>
      <c r="E3289" s="95" t="s">
        <v>6647</v>
      </c>
      <c r="F3289" s="95" t="s">
        <v>6378</v>
      </c>
      <c r="G3289" s="95" t="s">
        <v>6378</v>
      </c>
      <c r="H3289" s="106">
        <v>5315.4506885258797</v>
      </c>
      <c r="I3289" s="16">
        <v>5300.5184238079901</v>
      </c>
      <c r="J3289" s="94">
        <v>5315.4506885258797</v>
      </c>
    </row>
    <row r="3290" spans="1:10" x14ac:dyDescent="0.2">
      <c r="A3290" s="6" t="s">
        <v>4436</v>
      </c>
      <c r="B3290" s="1" t="s">
        <v>9644</v>
      </c>
      <c r="C3290" s="95" t="s">
        <v>6377</v>
      </c>
      <c r="D3290" s="95" t="s">
        <v>12682</v>
      </c>
      <c r="E3290" s="95" t="s">
        <v>6647</v>
      </c>
      <c r="F3290" s="95" t="s">
        <v>6378</v>
      </c>
      <c r="G3290" s="95" t="s">
        <v>6378</v>
      </c>
      <c r="H3290" s="106">
        <v>5256.7711463341302</v>
      </c>
      <c r="I3290" s="16">
        <v>5300.5184238079901</v>
      </c>
      <c r="J3290" s="94">
        <v>5256.7711463341302</v>
      </c>
    </row>
    <row r="3291" spans="1:10" x14ac:dyDescent="0.2">
      <c r="A3291" s="6" t="s">
        <v>4287</v>
      </c>
      <c r="B3291" s="1" t="s">
        <v>9645</v>
      </c>
      <c r="C3291" s="95" t="s">
        <v>6377</v>
      </c>
      <c r="D3291" s="95" t="s">
        <v>12682</v>
      </c>
      <c r="E3291" s="95" t="s">
        <v>6647</v>
      </c>
      <c r="F3291" s="95" t="s">
        <v>6382</v>
      </c>
      <c r="G3291" s="95" t="s">
        <v>6382</v>
      </c>
      <c r="H3291" s="106">
        <v>5452.2426190043598</v>
      </c>
      <c r="I3291" s="16">
        <v>5372.61589179374</v>
      </c>
      <c r="J3291" s="94">
        <v>5452.2426190043598</v>
      </c>
    </row>
    <row r="3292" spans="1:10" x14ac:dyDescent="0.2">
      <c r="A3292" s="6" t="s">
        <v>4308</v>
      </c>
      <c r="B3292" s="1" t="s">
        <v>9646</v>
      </c>
      <c r="C3292" s="95" t="s">
        <v>6377</v>
      </c>
      <c r="D3292" s="95" t="s">
        <v>12682</v>
      </c>
      <c r="E3292" s="95" t="s">
        <v>6647</v>
      </c>
      <c r="F3292" s="95" t="s">
        <v>6382</v>
      </c>
      <c r="G3292" s="95" t="s">
        <v>6382</v>
      </c>
      <c r="H3292" s="106">
        <v>5256.3658392607304</v>
      </c>
      <c r="I3292" s="16">
        <v>5372.61589179374</v>
      </c>
      <c r="J3292" s="94">
        <v>5256.3658392607304</v>
      </c>
    </row>
    <row r="3293" spans="1:10" x14ac:dyDescent="0.2">
      <c r="A3293" s="6" t="s">
        <v>4290</v>
      </c>
      <c r="B3293" s="1" t="s">
        <v>9647</v>
      </c>
      <c r="C3293" s="95" t="s">
        <v>6377</v>
      </c>
      <c r="D3293" s="95" t="s">
        <v>12682</v>
      </c>
      <c r="E3293" s="95" t="s">
        <v>6647</v>
      </c>
      <c r="F3293" s="95" t="s">
        <v>6379</v>
      </c>
      <c r="G3293" s="95" t="s">
        <v>6379</v>
      </c>
      <c r="H3293" s="106">
        <v>5259.6865397135398</v>
      </c>
      <c r="I3293" s="16">
        <v>5280.6199316227403</v>
      </c>
      <c r="J3293" s="94">
        <v>5259.6865397135398</v>
      </c>
    </row>
    <row r="3294" spans="1:10" x14ac:dyDescent="0.2">
      <c r="A3294" s="6" t="s">
        <v>4292</v>
      </c>
      <c r="B3294" s="1" t="s">
        <v>9648</v>
      </c>
      <c r="C3294" s="95" t="s">
        <v>6377</v>
      </c>
      <c r="D3294" s="95" t="s">
        <v>12682</v>
      </c>
      <c r="E3294" s="95" t="s">
        <v>6647</v>
      </c>
      <c r="F3294" s="95" t="s">
        <v>6376</v>
      </c>
      <c r="G3294" s="95" t="s">
        <v>6376</v>
      </c>
      <c r="H3294" s="106">
        <v>5418.3438974056598</v>
      </c>
      <c r="I3294" s="16">
        <v>5336.1936059631498</v>
      </c>
      <c r="J3294" s="94">
        <v>5418.3438974056598</v>
      </c>
    </row>
    <row r="3295" spans="1:10" x14ac:dyDescent="0.2">
      <c r="A3295" s="6" t="s">
        <v>4443</v>
      </c>
      <c r="B3295" s="1" t="s">
        <v>9649</v>
      </c>
      <c r="C3295" s="95" t="s">
        <v>6377</v>
      </c>
      <c r="D3295" s="95" t="s">
        <v>12682</v>
      </c>
      <c r="E3295" s="95" t="s">
        <v>6647</v>
      </c>
      <c r="F3295" s="95" t="s">
        <v>6378</v>
      </c>
      <c r="G3295" s="95" t="s">
        <v>6378</v>
      </c>
      <c r="H3295" s="106">
        <v>5314.7113014077204</v>
      </c>
      <c r="I3295" s="16">
        <v>5300.5184238079901</v>
      </c>
      <c r="J3295" s="94">
        <v>5314.7113014077204</v>
      </c>
    </row>
    <row r="3296" spans="1:10" x14ac:dyDescent="0.2">
      <c r="A3296" s="6" t="s">
        <v>4317</v>
      </c>
      <c r="B3296" s="1" t="s">
        <v>9650</v>
      </c>
      <c r="C3296" s="95" t="s">
        <v>6377</v>
      </c>
      <c r="D3296" s="95" t="s">
        <v>12682</v>
      </c>
      <c r="E3296" s="95" t="s">
        <v>6647</v>
      </c>
      <c r="F3296" s="95" t="s">
        <v>6380</v>
      </c>
      <c r="G3296" s="95" t="s">
        <v>6380</v>
      </c>
      <c r="H3296" s="106">
        <v>5492.3357705662402</v>
      </c>
      <c r="I3296" s="16">
        <v>5432.9153395706298</v>
      </c>
      <c r="J3296" s="94">
        <v>5492.3357705662402</v>
      </c>
    </row>
    <row r="3297" spans="1:10" x14ac:dyDescent="0.2">
      <c r="A3297" s="6" t="s">
        <v>4274</v>
      </c>
      <c r="B3297" s="1" t="s">
        <v>9651</v>
      </c>
      <c r="C3297" s="95" t="s">
        <v>6377</v>
      </c>
      <c r="D3297" s="95" t="s">
        <v>12682</v>
      </c>
      <c r="E3297" s="95" t="s">
        <v>6647</v>
      </c>
      <c r="F3297" s="95" t="s">
        <v>6383</v>
      </c>
      <c r="G3297" s="95" t="s">
        <v>6383</v>
      </c>
      <c r="H3297" s="106">
        <v>5365.1319951596497</v>
      </c>
      <c r="I3297" s="16">
        <v>5366.97761347697</v>
      </c>
      <c r="J3297" s="94">
        <v>5365.1319951596497</v>
      </c>
    </row>
    <row r="3298" spans="1:10" x14ac:dyDescent="0.2">
      <c r="A3298" s="6" t="s">
        <v>4285</v>
      </c>
      <c r="B3298" s="1" t="s">
        <v>9652</v>
      </c>
      <c r="C3298" s="95" t="s">
        <v>6377</v>
      </c>
      <c r="D3298" s="95" t="s">
        <v>12682</v>
      </c>
      <c r="E3298" s="95" t="s">
        <v>6647</v>
      </c>
      <c r="F3298" s="95" t="s">
        <v>6382</v>
      </c>
      <c r="G3298" s="95" t="s">
        <v>6382</v>
      </c>
      <c r="H3298" s="106">
        <v>5332.1524596133504</v>
      </c>
      <c r="I3298" s="16">
        <v>5372.61589179374</v>
      </c>
      <c r="J3298" s="94">
        <v>5332.1524596133504</v>
      </c>
    </row>
    <row r="3299" spans="1:10" x14ac:dyDescent="0.2">
      <c r="A3299" s="6" t="s">
        <v>4301</v>
      </c>
      <c r="B3299" s="1" t="s">
        <v>9653</v>
      </c>
      <c r="C3299" s="95" t="s">
        <v>6377</v>
      </c>
      <c r="D3299" s="95" t="s">
        <v>12682</v>
      </c>
      <c r="E3299" s="95" t="s">
        <v>6647</v>
      </c>
      <c r="F3299" s="95" t="s">
        <v>6381</v>
      </c>
      <c r="G3299" s="95" t="s">
        <v>6381</v>
      </c>
      <c r="H3299" s="106">
        <v>5272.9550387474801</v>
      </c>
      <c r="I3299" s="16">
        <v>5332.7032695108801</v>
      </c>
      <c r="J3299" s="94">
        <v>5272.9550387474801</v>
      </c>
    </row>
    <row r="3300" spans="1:10" x14ac:dyDescent="0.2">
      <c r="A3300" s="6" t="s">
        <v>4291</v>
      </c>
      <c r="B3300" s="1" t="s">
        <v>9654</v>
      </c>
      <c r="C3300" s="95" t="s">
        <v>6377</v>
      </c>
      <c r="D3300" s="95" t="s">
        <v>12682</v>
      </c>
      <c r="E3300" s="95" t="s">
        <v>6647</v>
      </c>
      <c r="F3300" s="95" t="s">
        <v>6379</v>
      </c>
      <c r="G3300" s="95" t="s">
        <v>6379</v>
      </c>
      <c r="H3300" s="106">
        <v>5239.9204602363798</v>
      </c>
      <c r="I3300" s="16">
        <v>5280.6199316227403</v>
      </c>
      <c r="J3300" s="94">
        <v>5239.9204602363798</v>
      </c>
    </row>
    <row r="3301" spans="1:10" x14ac:dyDescent="0.2">
      <c r="A3301" s="6" t="s">
        <v>4428</v>
      </c>
      <c r="B3301" s="1" t="s">
        <v>9655</v>
      </c>
      <c r="C3301" s="95" t="s">
        <v>6377</v>
      </c>
      <c r="D3301" s="95" t="s">
        <v>12682</v>
      </c>
      <c r="E3301" s="95" t="s">
        <v>6647</v>
      </c>
      <c r="F3301" s="95" t="s">
        <v>6378</v>
      </c>
      <c r="G3301" s="95" t="s">
        <v>6378</v>
      </c>
      <c r="H3301" s="106">
        <v>5318.6030646171303</v>
      </c>
      <c r="I3301" s="16">
        <v>5300.5184238079901</v>
      </c>
      <c r="J3301" s="94">
        <v>5318.6030646171303</v>
      </c>
    </row>
    <row r="3302" spans="1:10" x14ac:dyDescent="0.2">
      <c r="A3302" s="6" t="s">
        <v>4270</v>
      </c>
      <c r="B3302" s="1" t="s">
        <v>9397</v>
      </c>
      <c r="C3302" s="95" t="s">
        <v>6377</v>
      </c>
      <c r="D3302" s="95" t="s">
        <v>12682</v>
      </c>
      <c r="E3302" s="95" t="s">
        <v>6647</v>
      </c>
      <c r="F3302" s="95" t="s">
        <v>6376</v>
      </c>
      <c r="G3302" s="95" t="s">
        <v>6376</v>
      </c>
      <c r="H3302" s="106">
        <v>5202.0826994243398</v>
      </c>
      <c r="I3302" s="16">
        <v>5336.1936059631498</v>
      </c>
      <c r="J3302" s="94">
        <v>5202.0826994243398</v>
      </c>
    </row>
    <row r="3303" spans="1:10" x14ac:dyDescent="0.2">
      <c r="A3303" s="6" t="s">
        <v>4302</v>
      </c>
      <c r="B3303" s="1" t="s">
        <v>6741</v>
      </c>
      <c r="C3303" s="95" t="s">
        <v>6377</v>
      </c>
      <c r="D3303" s="95" t="s">
        <v>12682</v>
      </c>
      <c r="E3303" s="95" t="s">
        <v>6647</v>
      </c>
      <c r="F3303" s="95" t="s">
        <v>6382</v>
      </c>
      <c r="G3303" s="95" t="s">
        <v>6382</v>
      </c>
      <c r="H3303" s="106">
        <v>5388.3520800781298</v>
      </c>
      <c r="I3303" s="16">
        <v>5372.61589179374</v>
      </c>
      <c r="J3303" s="94">
        <v>5388.3520800781298</v>
      </c>
    </row>
    <row r="3304" spans="1:10" x14ac:dyDescent="0.2">
      <c r="A3304" s="6" t="s">
        <v>4294</v>
      </c>
      <c r="B3304" s="1" t="s">
        <v>9656</v>
      </c>
      <c r="C3304" s="95" t="s">
        <v>6377</v>
      </c>
      <c r="D3304" s="95" t="s">
        <v>12682</v>
      </c>
      <c r="E3304" s="95" t="s">
        <v>6647</v>
      </c>
      <c r="F3304" s="95" t="s">
        <v>6381</v>
      </c>
      <c r="G3304" s="95" t="s">
        <v>6381</v>
      </c>
      <c r="H3304" s="106">
        <v>5326.9859270368297</v>
      </c>
      <c r="I3304" s="16">
        <v>5332.7032695108801</v>
      </c>
      <c r="J3304" s="94">
        <v>5326.9859270368297</v>
      </c>
    </row>
    <row r="3305" spans="1:10" x14ac:dyDescent="0.2">
      <c r="A3305" s="6" t="s">
        <v>4445</v>
      </c>
      <c r="B3305" s="1" t="s">
        <v>9657</v>
      </c>
      <c r="C3305" s="95" t="s">
        <v>6377</v>
      </c>
      <c r="D3305" s="95" t="s">
        <v>12682</v>
      </c>
      <c r="E3305" s="95" t="s">
        <v>6647</v>
      </c>
      <c r="F3305" s="95" t="s">
        <v>6378</v>
      </c>
      <c r="G3305" s="95" t="s">
        <v>6378</v>
      </c>
      <c r="H3305" s="106">
        <v>5509.9539467416198</v>
      </c>
      <c r="I3305" s="16">
        <v>5300.5184238079901</v>
      </c>
      <c r="J3305" s="94">
        <v>5509.9539467416198</v>
      </c>
    </row>
    <row r="3306" spans="1:10" x14ac:dyDescent="0.2">
      <c r="A3306" s="6" t="s">
        <v>4271</v>
      </c>
      <c r="B3306" s="1" t="s">
        <v>9658</v>
      </c>
      <c r="C3306" s="95" t="s">
        <v>6377</v>
      </c>
      <c r="D3306" s="95" t="s">
        <v>12682</v>
      </c>
      <c r="E3306" s="95" t="s">
        <v>6647</v>
      </c>
      <c r="F3306" s="95" t="s">
        <v>6382</v>
      </c>
      <c r="G3306" s="95" t="s">
        <v>6382</v>
      </c>
      <c r="H3306" s="106">
        <v>5323.978515625</v>
      </c>
      <c r="I3306" s="16">
        <v>5372.61589179374</v>
      </c>
      <c r="J3306" s="94">
        <v>5323.978515625</v>
      </c>
    </row>
    <row r="3307" spans="1:10" x14ac:dyDescent="0.2">
      <c r="A3307" s="6" t="s">
        <v>4319</v>
      </c>
      <c r="B3307" s="1" t="s">
        <v>9659</v>
      </c>
      <c r="C3307" s="95" t="s">
        <v>6377</v>
      </c>
      <c r="D3307" s="95" t="s">
        <v>12682</v>
      </c>
      <c r="E3307" s="95" t="s">
        <v>6647</v>
      </c>
      <c r="F3307" s="95" t="s">
        <v>6380</v>
      </c>
      <c r="G3307" s="95" t="s">
        <v>6380</v>
      </c>
      <c r="H3307" s="106">
        <v>5542.3787368462999</v>
      </c>
      <c r="I3307" s="16">
        <v>5432.9153395706298</v>
      </c>
      <c r="J3307" s="94">
        <v>5542.3787368462999</v>
      </c>
    </row>
    <row r="3308" spans="1:10" x14ac:dyDescent="0.2">
      <c r="A3308" s="6" t="s">
        <v>4434</v>
      </c>
      <c r="B3308" s="1" t="s">
        <v>6716</v>
      </c>
      <c r="C3308" s="95" t="s">
        <v>6377</v>
      </c>
      <c r="D3308" s="95" t="s">
        <v>12682</v>
      </c>
      <c r="E3308" s="95" t="s">
        <v>6647</v>
      </c>
      <c r="F3308" s="95" t="s">
        <v>6379</v>
      </c>
      <c r="G3308" s="95" t="s">
        <v>6379</v>
      </c>
      <c r="H3308" s="106">
        <v>5373.57100890113</v>
      </c>
      <c r="I3308" s="16">
        <v>5280.6199316227403</v>
      </c>
      <c r="J3308" s="94">
        <v>5373.57100890113</v>
      </c>
    </row>
    <row r="3309" spans="1:10" x14ac:dyDescent="0.2">
      <c r="A3309" s="6" t="s">
        <v>4295</v>
      </c>
      <c r="B3309" s="1" t="s">
        <v>9660</v>
      </c>
      <c r="C3309" s="95" t="s">
        <v>6377</v>
      </c>
      <c r="D3309" s="95" t="s">
        <v>12682</v>
      </c>
      <c r="E3309" s="95" t="s">
        <v>6647</v>
      </c>
      <c r="F3309" s="95" t="s">
        <v>6383</v>
      </c>
      <c r="G3309" s="95" t="s">
        <v>6383</v>
      </c>
      <c r="H3309" s="106">
        <v>5421.5202460534802</v>
      </c>
      <c r="I3309" s="16">
        <v>5366.97761347697</v>
      </c>
      <c r="J3309" s="94">
        <v>5421.5202460534802</v>
      </c>
    </row>
    <row r="3310" spans="1:10" x14ac:dyDescent="0.2">
      <c r="A3310" s="6" t="s">
        <v>4442</v>
      </c>
      <c r="B3310" s="1" t="s">
        <v>7409</v>
      </c>
      <c r="C3310" s="95" t="s">
        <v>6377</v>
      </c>
      <c r="D3310" s="95" t="s">
        <v>12682</v>
      </c>
      <c r="E3310" s="95" t="s">
        <v>6647</v>
      </c>
      <c r="F3310" s="95" t="s">
        <v>6379</v>
      </c>
      <c r="G3310" s="95" t="s">
        <v>6379</v>
      </c>
      <c r="H3310" s="106">
        <v>5242.4169921875</v>
      </c>
      <c r="I3310" s="16">
        <v>5280.6199316227403</v>
      </c>
      <c r="J3310" s="94">
        <v>5242.4169921875</v>
      </c>
    </row>
    <row r="3311" spans="1:10" x14ac:dyDescent="0.2">
      <c r="A3311" s="6" t="s">
        <v>4306</v>
      </c>
      <c r="B3311" s="1" t="s">
        <v>9661</v>
      </c>
      <c r="C3311" s="95" t="s">
        <v>6377</v>
      </c>
      <c r="D3311" s="95" t="s">
        <v>12682</v>
      </c>
      <c r="E3311" s="95" t="s">
        <v>6647</v>
      </c>
      <c r="F3311" s="95" t="s">
        <v>6381</v>
      </c>
      <c r="G3311" s="95" t="s">
        <v>6381</v>
      </c>
      <c r="H3311" s="106">
        <v>5248.2455264820801</v>
      </c>
      <c r="I3311" s="16">
        <v>5332.7032695108801</v>
      </c>
      <c r="J3311" s="94">
        <v>5248.2455264820801</v>
      </c>
    </row>
    <row r="3312" spans="1:10" x14ac:dyDescent="0.2">
      <c r="A3312" s="6" t="s">
        <v>4268</v>
      </c>
      <c r="B3312" s="1" t="s">
        <v>9595</v>
      </c>
      <c r="C3312" s="95" t="s">
        <v>6377</v>
      </c>
      <c r="D3312" s="95" t="s">
        <v>12682</v>
      </c>
      <c r="E3312" s="95" t="s">
        <v>6647</v>
      </c>
      <c r="F3312" s="95" t="s">
        <v>6383</v>
      </c>
      <c r="G3312" s="95" t="s">
        <v>6383</v>
      </c>
      <c r="H3312" s="106">
        <v>5476.2676068474302</v>
      </c>
      <c r="I3312" s="16">
        <v>5366.97761347697</v>
      </c>
      <c r="J3312" s="94">
        <v>5476.2676068474302</v>
      </c>
    </row>
    <row r="3313" spans="1:10" x14ac:dyDescent="0.2">
      <c r="A3313" s="6" t="s">
        <v>4312</v>
      </c>
      <c r="B3313" s="1" t="s">
        <v>9662</v>
      </c>
      <c r="C3313" s="95" t="s">
        <v>6377</v>
      </c>
      <c r="D3313" s="95" t="s">
        <v>12682</v>
      </c>
      <c r="E3313" s="95" t="s">
        <v>6647</v>
      </c>
      <c r="F3313" s="95" t="s">
        <v>6380</v>
      </c>
      <c r="G3313" s="95" t="s">
        <v>6380</v>
      </c>
      <c r="H3313" s="106">
        <v>5421.1473781779696</v>
      </c>
      <c r="I3313" s="16">
        <v>5432.9153395706298</v>
      </c>
      <c r="J3313" s="94">
        <v>5421.1473781779696</v>
      </c>
    </row>
    <row r="3314" spans="1:10" x14ac:dyDescent="0.2">
      <c r="A3314" s="6" t="s">
        <v>4282</v>
      </c>
      <c r="B3314" s="1" t="s">
        <v>9663</v>
      </c>
      <c r="C3314" s="95" t="s">
        <v>6377</v>
      </c>
      <c r="D3314" s="95" t="s">
        <v>12682</v>
      </c>
      <c r="E3314" s="95" t="s">
        <v>6647</v>
      </c>
      <c r="F3314" s="95" t="s">
        <v>6382</v>
      </c>
      <c r="G3314" s="95" t="s">
        <v>6382</v>
      </c>
      <c r="H3314" s="106">
        <v>5295.6857580236501</v>
      </c>
      <c r="I3314" s="16">
        <v>5372.61589179374</v>
      </c>
      <c r="J3314" s="94">
        <v>5295.6857580236501</v>
      </c>
    </row>
    <row r="3315" spans="1:10" x14ac:dyDescent="0.2">
      <c r="A3315" s="6" t="s">
        <v>4429</v>
      </c>
      <c r="B3315" s="1" t="s">
        <v>9664</v>
      </c>
      <c r="C3315" s="95" t="s">
        <v>6377</v>
      </c>
      <c r="D3315" s="95" t="s">
        <v>12682</v>
      </c>
      <c r="E3315" s="95" t="s">
        <v>6647</v>
      </c>
      <c r="F3315" s="95" t="s">
        <v>6378</v>
      </c>
      <c r="G3315" s="95" t="s">
        <v>6378</v>
      </c>
      <c r="H3315" s="106">
        <v>5351.1788168298199</v>
      </c>
      <c r="I3315" s="16">
        <v>5300.5184238079901</v>
      </c>
      <c r="J3315" s="94">
        <v>5351.1788168298199</v>
      </c>
    </row>
    <row r="3316" spans="1:10" x14ac:dyDescent="0.2">
      <c r="A3316" s="6" t="s">
        <v>4431</v>
      </c>
      <c r="B3316" s="1" t="s">
        <v>9665</v>
      </c>
      <c r="C3316" s="95" t="s">
        <v>6377</v>
      </c>
      <c r="D3316" s="95" t="s">
        <v>12682</v>
      </c>
      <c r="E3316" s="95" t="s">
        <v>6647</v>
      </c>
      <c r="F3316" s="95" t="s">
        <v>6378</v>
      </c>
      <c r="G3316" s="95" t="s">
        <v>6378</v>
      </c>
      <c r="H3316" s="106">
        <v>5315.7658469460202</v>
      </c>
      <c r="I3316" s="16">
        <v>5300.5184238079901</v>
      </c>
      <c r="J3316" s="94">
        <v>5315.7658469460202</v>
      </c>
    </row>
    <row r="3317" spans="1:10" x14ac:dyDescent="0.2">
      <c r="A3317" s="6" t="s">
        <v>4447</v>
      </c>
      <c r="B3317" s="1" t="s">
        <v>9666</v>
      </c>
      <c r="C3317" s="95" t="s">
        <v>6377</v>
      </c>
      <c r="D3317" s="95" t="s">
        <v>12682</v>
      </c>
      <c r="E3317" s="95" t="s">
        <v>6647</v>
      </c>
      <c r="F3317" s="95" t="s">
        <v>6379</v>
      </c>
      <c r="G3317" s="95" t="s">
        <v>6379</v>
      </c>
      <c r="H3317" s="106">
        <v>5269.3980082850303</v>
      </c>
      <c r="I3317" s="16">
        <v>5280.6199316227403</v>
      </c>
      <c r="J3317" s="94">
        <v>5269.3980082850303</v>
      </c>
    </row>
    <row r="3318" spans="1:10" x14ac:dyDescent="0.2">
      <c r="A3318" s="6" t="s">
        <v>3312</v>
      </c>
      <c r="B3318" s="1" t="s">
        <v>9667</v>
      </c>
      <c r="C3318" s="95" t="s">
        <v>6272</v>
      </c>
      <c r="D3318" s="95" t="s">
        <v>6272</v>
      </c>
      <c r="E3318" s="95" t="s">
        <v>6652</v>
      </c>
      <c r="F3318" s="95" t="s">
        <v>6303</v>
      </c>
      <c r="G3318" s="95" t="s">
        <v>6303</v>
      </c>
      <c r="H3318" s="106">
        <v>5436.6349734744499</v>
      </c>
      <c r="I3318" s="16">
        <v>5456.3520066516303</v>
      </c>
      <c r="J3318" s="94">
        <v>5436.6349734744499</v>
      </c>
    </row>
    <row r="3319" spans="1:10" x14ac:dyDescent="0.2">
      <c r="A3319" s="6" t="s">
        <v>3328</v>
      </c>
      <c r="B3319" s="1" t="s">
        <v>12383</v>
      </c>
      <c r="C3319" s="95" t="s">
        <v>6272</v>
      </c>
      <c r="D3319" s="95" t="s">
        <v>6272</v>
      </c>
      <c r="E3319" s="95" t="s">
        <v>6652</v>
      </c>
      <c r="F3319" s="95" t="s">
        <v>6303</v>
      </c>
      <c r="G3319" s="95" t="s">
        <v>6303</v>
      </c>
      <c r="H3319" s="106">
        <v>5426.1731502757402</v>
      </c>
      <c r="I3319" s="16">
        <v>5456.3520066516303</v>
      </c>
      <c r="J3319" s="94">
        <v>5426.1731502757402</v>
      </c>
    </row>
    <row r="3320" spans="1:10" x14ac:dyDescent="0.2">
      <c r="A3320" s="6" t="s">
        <v>3346</v>
      </c>
      <c r="B3320" s="1" t="s">
        <v>9668</v>
      </c>
      <c r="C3320" s="95" t="s">
        <v>6272</v>
      </c>
      <c r="D3320" s="95" t="s">
        <v>6272</v>
      </c>
      <c r="E3320" s="95" t="s">
        <v>6652</v>
      </c>
      <c r="F3320" s="95" t="s">
        <v>6303</v>
      </c>
      <c r="G3320" s="95" t="s">
        <v>6303</v>
      </c>
      <c r="H3320" s="106">
        <v>5506.94342163905</v>
      </c>
      <c r="I3320" s="16">
        <v>5456.3520066516303</v>
      </c>
      <c r="J3320" s="94">
        <v>5506.94342163905</v>
      </c>
    </row>
    <row r="3321" spans="1:10" x14ac:dyDescent="0.2">
      <c r="A3321" s="6" t="s">
        <v>3314</v>
      </c>
      <c r="B3321" s="1" t="s">
        <v>9669</v>
      </c>
      <c r="C3321" s="95" t="s">
        <v>6272</v>
      </c>
      <c r="D3321" s="95" t="s">
        <v>6272</v>
      </c>
      <c r="E3321" s="95" t="s">
        <v>6652</v>
      </c>
      <c r="F3321" s="95" t="s">
        <v>6303</v>
      </c>
      <c r="G3321" s="95" t="s">
        <v>6303</v>
      </c>
      <c r="H3321" s="106">
        <v>5454.8571980794304</v>
      </c>
      <c r="I3321" s="16">
        <v>5456.3520066516303</v>
      </c>
      <c r="J3321" s="94">
        <v>5454.8571980794304</v>
      </c>
    </row>
    <row r="3322" spans="1:10" x14ac:dyDescent="0.2">
      <c r="A3322" s="6" t="s">
        <v>3352</v>
      </c>
      <c r="B3322" s="1" t="s">
        <v>9670</v>
      </c>
      <c r="C3322" s="95" t="s">
        <v>6272</v>
      </c>
      <c r="D3322" s="95" t="s">
        <v>6272</v>
      </c>
      <c r="E3322" s="95" t="s">
        <v>6652</v>
      </c>
      <c r="F3322" s="95" t="s">
        <v>6303</v>
      </c>
      <c r="G3322" s="95" t="s">
        <v>6303</v>
      </c>
      <c r="H3322" s="106">
        <v>5455.3589533025597</v>
      </c>
      <c r="I3322" s="16">
        <v>5456.3520066516303</v>
      </c>
      <c r="J3322" s="94">
        <v>5455.3589533025597</v>
      </c>
    </row>
    <row r="3323" spans="1:10" x14ac:dyDescent="0.2">
      <c r="A3323" s="6" t="s">
        <v>3321</v>
      </c>
      <c r="B3323" s="1" t="s">
        <v>12384</v>
      </c>
      <c r="C3323" s="95" t="s">
        <v>6272</v>
      </c>
      <c r="D3323" s="95" t="s">
        <v>6272</v>
      </c>
      <c r="E3323" s="95" t="s">
        <v>6652</v>
      </c>
      <c r="F3323" s="95" t="s">
        <v>6303</v>
      </c>
      <c r="G3323" s="95" t="s">
        <v>6303</v>
      </c>
      <c r="H3323" s="106">
        <v>5462.2739688648899</v>
      </c>
      <c r="I3323" s="16">
        <v>5456.3520066516303</v>
      </c>
      <c r="J3323" s="94">
        <v>5462.2739688648899</v>
      </c>
    </row>
    <row r="3324" spans="1:10" x14ac:dyDescent="0.2">
      <c r="A3324" s="6" t="s">
        <v>3339</v>
      </c>
      <c r="B3324" s="1" t="s">
        <v>12385</v>
      </c>
      <c r="C3324" s="95" t="s">
        <v>6272</v>
      </c>
      <c r="D3324" s="95" t="s">
        <v>6272</v>
      </c>
      <c r="E3324" s="95" t="s">
        <v>6652</v>
      </c>
      <c r="F3324" s="95" t="s">
        <v>6303</v>
      </c>
      <c r="G3324" s="95" t="s">
        <v>6303</v>
      </c>
      <c r="H3324" s="106">
        <v>5475.1818255081898</v>
      </c>
      <c r="I3324" s="16">
        <v>5456.3520066516303</v>
      </c>
      <c r="J3324" s="94">
        <v>5475.1818255081898</v>
      </c>
    </row>
    <row r="3325" spans="1:10" x14ac:dyDescent="0.2">
      <c r="A3325" s="6" t="s">
        <v>3331</v>
      </c>
      <c r="B3325" s="1" t="s">
        <v>9671</v>
      </c>
      <c r="C3325" s="95" t="s">
        <v>6272</v>
      </c>
      <c r="D3325" s="95" t="s">
        <v>6272</v>
      </c>
      <c r="E3325" s="95" t="s">
        <v>6652</v>
      </c>
      <c r="F3325" s="95" t="s">
        <v>6303</v>
      </c>
      <c r="G3325" s="95" t="s">
        <v>6303</v>
      </c>
      <c r="H3325" s="106">
        <v>5633.1220062756101</v>
      </c>
      <c r="I3325" s="16">
        <v>5456.3520066516303</v>
      </c>
      <c r="J3325" s="94">
        <v>5633.1220062756101</v>
      </c>
    </row>
    <row r="3326" spans="1:10" x14ac:dyDescent="0.2">
      <c r="A3326" s="6" t="s">
        <v>3318</v>
      </c>
      <c r="B3326" s="1" t="s">
        <v>9672</v>
      </c>
      <c r="C3326" s="95" t="s">
        <v>6272</v>
      </c>
      <c r="D3326" s="95" t="s">
        <v>6272</v>
      </c>
      <c r="E3326" s="95" t="s">
        <v>6652</v>
      </c>
      <c r="F3326" s="95" t="s">
        <v>6303</v>
      </c>
      <c r="G3326" s="95" t="s">
        <v>6303</v>
      </c>
      <c r="H3326" s="106">
        <v>5553.4146059097802</v>
      </c>
      <c r="I3326" s="16">
        <v>5456.3520066516303</v>
      </c>
      <c r="J3326" s="94">
        <v>5553.4146059097802</v>
      </c>
    </row>
    <row r="3327" spans="1:10" x14ac:dyDescent="0.2">
      <c r="A3327" s="6" t="s">
        <v>3355</v>
      </c>
      <c r="B3327" s="1" t="s">
        <v>10565</v>
      </c>
      <c r="C3327" s="95" t="s">
        <v>6272</v>
      </c>
      <c r="D3327" s="95" t="s">
        <v>6272</v>
      </c>
      <c r="E3327" s="95" t="s">
        <v>6652</v>
      </c>
      <c r="F3327" s="95" t="s">
        <v>6303</v>
      </c>
      <c r="G3327" s="95" t="s">
        <v>6303</v>
      </c>
      <c r="H3327" s="106">
        <v>5508.3612448952399</v>
      </c>
      <c r="I3327" s="16">
        <v>5456.3520066516303</v>
      </c>
      <c r="J3327" s="94">
        <v>5508.3612448952399</v>
      </c>
    </row>
    <row r="3328" spans="1:10" x14ac:dyDescent="0.2">
      <c r="A3328" s="6" t="s">
        <v>3356</v>
      </c>
      <c r="B3328" s="1" t="s">
        <v>9673</v>
      </c>
      <c r="C3328" s="95" t="s">
        <v>6272</v>
      </c>
      <c r="D3328" s="95" t="s">
        <v>6272</v>
      </c>
      <c r="E3328" s="95" t="s">
        <v>6652</v>
      </c>
      <c r="F3328" s="95" t="s">
        <v>6303</v>
      </c>
      <c r="G3328" s="95" t="s">
        <v>6303</v>
      </c>
      <c r="H3328" s="106">
        <v>5335.1778264508903</v>
      </c>
      <c r="I3328" s="16">
        <v>5456.3520066516303</v>
      </c>
      <c r="J3328" s="94">
        <v>5335.1778264508903</v>
      </c>
    </row>
    <row r="3329" spans="1:10" x14ac:dyDescent="0.2">
      <c r="A3329" s="6" t="s">
        <v>3347</v>
      </c>
      <c r="B3329" s="1" t="s">
        <v>9674</v>
      </c>
      <c r="C3329" s="95" t="s">
        <v>6272</v>
      </c>
      <c r="D3329" s="95" t="s">
        <v>6272</v>
      </c>
      <c r="E3329" s="95" t="s">
        <v>6652</v>
      </c>
      <c r="F3329" s="95" t="s">
        <v>6303</v>
      </c>
      <c r="G3329" s="95" t="s">
        <v>6303</v>
      </c>
      <c r="H3329" s="106">
        <v>5358.9581373565097</v>
      </c>
      <c r="I3329" s="16">
        <v>5456.3520066516303</v>
      </c>
      <c r="J3329" s="94">
        <v>5358.9581373565097</v>
      </c>
    </row>
    <row r="3330" spans="1:10" x14ac:dyDescent="0.2">
      <c r="A3330" s="6" t="s">
        <v>3349</v>
      </c>
      <c r="B3330" s="1" t="s">
        <v>9675</v>
      </c>
      <c r="C3330" s="95" t="s">
        <v>6272</v>
      </c>
      <c r="D3330" s="95" t="s">
        <v>6272</v>
      </c>
      <c r="E3330" s="95" t="s">
        <v>6652</v>
      </c>
      <c r="F3330" s="95" t="s">
        <v>6303</v>
      </c>
      <c r="G3330" s="95" t="s">
        <v>6303</v>
      </c>
      <c r="H3330" s="106">
        <v>5390.0519851801</v>
      </c>
      <c r="I3330" s="16">
        <v>5456.3520066516303</v>
      </c>
      <c r="J3330" s="94">
        <v>5390.0519851801</v>
      </c>
    </row>
    <row r="3331" spans="1:10" x14ac:dyDescent="0.2">
      <c r="A3331" s="6" t="s">
        <v>3344</v>
      </c>
      <c r="B3331" s="1" t="s">
        <v>9676</v>
      </c>
      <c r="C3331" s="95" t="s">
        <v>6272</v>
      </c>
      <c r="D3331" s="95" t="s">
        <v>6272</v>
      </c>
      <c r="E3331" s="95" t="s">
        <v>6652</v>
      </c>
      <c r="F3331" s="95" t="s">
        <v>6303</v>
      </c>
      <c r="G3331" s="95" t="s">
        <v>6303</v>
      </c>
      <c r="H3331" s="106">
        <v>5356.0211779006004</v>
      </c>
      <c r="I3331" s="16">
        <v>5456.3520066516303</v>
      </c>
      <c r="J3331" s="94">
        <v>5356.0211779006004</v>
      </c>
    </row>
    <row r="3332" spans="1:10" x14ac:dyDescent="0.2">
      <c r="A3332" s="6" t="s">
        <v>3353</v>
      </c>
      <c r="B3332" s="1" t="s">
        <v>12386</v>
      </c>
      <c r="C3332" s="95" t="s">
        <v>6272</v>
      </c>
      <c r="D3332" s="95" t="s">
        <v>6272</v>
      </c>
      <c r="E3332" s="95" t="s">
        <v>6652</v>
      </c>
      <c r="F3332" s="95" t="s">
        <v>6303</v>
      </c>
      <c r="G3332" s="95" t="s">
        <v>6303</v>
      </c>
      <c r="H3332" s="106">
        <v>5546.8216943359403</v>
      </c>
      <c r="I3332" s="16">
        <v>5456.3520066516303</v>
      </c>
      <c r="J3332" s="94">
        <v>5546.8216943359403</v>
      </c>
    </row>
    <row r="3333" spans="1:10" x14ac:dyDescent="0.2">
      <c r="A3333" s="6" t="s">
        <v>3345</v>
      </c>
      <c r="B3333" s="1" t="s">
        <v>9677</v>
      </c>
      <c r="C3333" s="95" t="s">
        <v>6272</v>
      </c>
      <c r="D3333" s="95" t="s">
        <v>6272</v>
      </c>
      <c r="E3333" s="95" t="s">
        <v>6652</v>
      </c>
      <c r="F3333" s="95" t="s">
        <v>6303</v>
      </c>
      <c r="G3333" s="95" t="s">
        <v>6303</v>
      </c>
      <c r="H3333" s="106">
        <v>5372.0132254464297</v>
      </c>
      <c r="I3333" s="16">
        <v>5456.3520066516303</v>
      </c>
      <c r="J3333" s="94">
        <v>5372.0132254464297</v>
      </c>
    </row>
    <row r="3334" spans="1:10" x14ac:dyDescent="0.2">
      <c r="A3334" s="6" t="s">
        <v>3325</v>
      </c>
      <c r="B3334" s="1" t="s">
        <v>9678</v>
      </c>
      <c r="C3334" s="95" t="s">
        <v>6272</v>
      </c>
      <c r="D3334" s="95" t="s">
        <v>6272</v>
      </c>
      <c r="E3334" s="95" t="s">
        <v>6652</v>
      </c>
      <c r="F3334" s="95" t="s">
        <v>6303</v>
      </c>
      <c r="G3334" s="95" t="s">
        <v>6303</v>
      </c>
      <c r="H3334" s="106">
        <v>5414.59521484375</v>
      </c>
      <c r="I3334" s="16">
        <v>5456.3520066516303</v>
      </c>
      <c r="J3334" s="94">
        <v>5414.59521484375</v>
      </c>
    </row>
    <row r="3335" spans="1:10" x14ac:dyDescent="0.2">
      <c r="A3335" s="6" t="s">
        <v>3323</v>
      </c>
      <c r="B3335" s="1" t="s">
        <v>9679</v>
      </c>
      <c r="C3335" s="95" t="s">
        <v>6272</v>
      </c>
      <c r="D3335" s="95" t="s">
        <v>6272</v>
      </c>
      <c r="E3335" s="95" t="s">
        <v>6652</v>
      </c>
      <c r="F3335" s="95" t="s">
        <v>6303</v>
      </c>
      <c r="G3335" s="95" t="s">
        <v>6303</v>
      </c>
      <c r="H3335" s="106">
        <v>5476.7838256835903</v>
      </c>
      <c r="I3335" s="16">
        <v>5456.3520066516303</v>
      </c>
      <c r="J3335" s="94">
        <v>5476.7838256835903</v>
      </c>
    </row>
    <row r="3336" spans="1:10" x14ac:dyDescent="0.2">
      <c r="A3336" s="6" t="s">
        <v>3315</v>
      </c>
      <c r="B3336" s="1" t="s">
        <v>9680</v>
      </c>
      <c r="C3336" s="95" t="s">
        <v>6272</v>
      </c>
      <c r="D3336" s="95" t="s">
        <v>6272</v>
      </c>
      <c r="E3336" s="95" t="s">
        <v>6652</v>
      </c>
      <c r="F3336" s="95" t="s">
        <v>6303</v>
      </c>
      <c r="G3336" s="95" t="s">
        <v>6303</v>
      </c>
      <c r="H3336" s="106">
        <v>5463.2037698997601</v>
      </c>
      <c r="I3336" s="16">
        <v>5456.3520066516303</v>
      </c>
      <c r="J3336" s="94">
        <v>5463.2037698997601</v>
      </c>
    </row>
    <row r="3337" spans="1:10" x14ac:dyDescent="0.2">
      <c r="A3337" s="6" t="s">
        <v>3316</v>
      </c>
      <c r="B3337" s="1" t="s">
        <v>12387</v>
      </c>
      <c r="C3337" s="95" t="s">
        <v>6272</v>
      </c>
      <c r="D3337" s="95" t="s">
        <v>6272</v>
      </c>
      <c r="E3337" s="95" t="s">
        <v>6652</v>
      </c>
      <c r="F3337" s="95" t="s">
        <v>6303</v>
      </c>
      <c r="G3337" s="95" t="s">
        <v>6303</v>
      </c>
      <c r="H3337" s="106">
        <v>5528.2134323120099</v>
      </c>
      <c r="I3337" s="16">
        <v>5456.3520066516303</v>
      </c>
      <c r="J3337" s="94">
        <v>5528.2134323120099</v>
      </c>
    </row>
    <row r="3338" spans="1:10" x14ac:dyDescent="0.2">
      <c r="A3338" s="6" t="s">
        <v>3311</v>
      </c>
      <c r="B3338" s="1" t="s">
        <v>9681</v>
      </c>
      <c r="C3338" s="95" t="s">
        <v>6272</v>
      </c>
      <c r="D3338" s="95" t="s">
        <v>6272</v>
      </c>
      <c r="E3338" s="95" t="s">
        <v>6652</v>
      </c>
      <c r="F3338" s="95" t="s">
        <v>6303</v>
      </c>
      <c r="G3338" s="95" t="s">
        <v>6303</v>
      </c>
      <c r="H3338" s="106">
        <v>5344.8847844050497</v>
      </c>
      <c r="I3338" s="16">
        <v>5456.3520066516303</v>
      </c>
      <c r="J3338" s="94">
        <v>5344.8847844050497</v>
      </c>
    </row>
    <row r="3339" spans="1:10" x14ac:dyDescent="0.2">
      <c r="A3339" s="6" t="s">
        <v>3337</v>
      </c>
      <c r="B3339" s="1" t="s">
        <v>9682</v>
      </c>
      <c r="C3339" s="95" t="s">
        <v>6272</v>
      </c>
      <c r="D3339" s="95" t="s">
        <v>6272</v>
      </c>
      <c r="E3339" s="95" t="s">
        <v>6652</v>
      </c>
      <c r="F3339" s="95" t="s">
        <v>6303</v>
      </c>
      <c r="G3339" s="95" t="s">
        <v>6303</v>
      </c>
      <c r="H3339" s="106">
        <v>5348.4515039062499</v>
      </c>
      <c r="I3339" s="16">
        <v>5456.3520066516303</v>
      </c>
      <c r="J3339" s="94">
        <v>5348.4515039062499</v>
      </c>
    </row>
    <row r="3340" spans="1:10" x14ac:dyDescent="0.2">
      <c r="A3340" s="6" t="s">
        <v>3348</v>
      </c>
      <c r="B3340" s="1" t="s">
        <v>9683</v>
      </c>
      <c r="C3340" s="95" t="s">
        <v>6272</v>
      </c>
      <c r="D3340" s="95" t="s">
        <v>6272</v>
      </c>
      <c r="E3340" s="95" t="s">
        <v>6652</v>
      </c>
      <c r="F3340" s="95" t="s">
        <v>6303</v>
      </c>
      <c r="G3340" s="95" t="s">
        <v>6303</v>
      </c>
      <c r="H3340" s="106">
        <v>5494.45592402069</v>
      </c>
      <c r="I3340" s="16">
        <v>5456.3520066516303</v>
      </c>
      <c r="J3340" s="94">
        <v>5494.45592402069</v>
      </c>
    </row>
    <row r="3341" spans="1:10" x14ac:dyDescent="0.2">
      <c r="A3341" s="6" t="s">
        <v>3310</v>
      </c>
      <c r="B3341" s="1" t="s">
        <v>9684</v>
      </c>
      <c r="C3341" s="95" t="s">
        <v>6272</v>
      </c>
      <c r="D3341" s="95" t="s">
        <v>6272</v>
      </c>
      <c r="E3341" s="95" t="s">
        <v>6652</v>
      </c>
      <c r="F3341" s="95" t="s">
        <v>6303</v>
      </c>
      <c r="G3341" s="95" t="s">
        <v>6303</v>
      </c>
      <c r="H3341" s="106">
        <v>5411.6120229867802</v>
      </c>
      <c r="I3341" s="16">
        <v>5456.3520066516303</v>
      </c>
      <c r="J3341" s="94">
        <v>5411.6120229867802</v>
      </c>
    </row>
    <row r="3342" spans="1:10" x14ac:dyDescent="0.2">
      <c r="A3342" s="6" t="s">
        <v>3330</v>
      </c>
      <c r="B3342" s="1" t="s">
        <v>9685</v>
      </c>
      <c r="C3342" s="95" t="s">
        <v>6272</v>
      </c>
      <c r="D3342" s="95" t="s">
        <v>6272</v>
      </c>
      <c r="E3342" s="95" t="s">
        <v>6652</v>
      </c>
      <c r="F3342" s="95" t="s">
        <v>6303</v>
      </c>
      <c r="G3342" s="95" t="s">
        <v>6303</v>
      </c>
      <c r="H3342" s="106">
        <v>5627.4607805524602</v>
      </c>
      <c r="I3342" s="16">
        <v>5456.3520066516303</v>
      </c>
      <c r="J3342" s="94">
        <v>5627.4607805524602</v>
      </c>
    </row>
    <row r="3343" spans="1:10" x14ac:dyDescent="0.2">
      <c r="A3343" s="6" t="s">
        <v>3313</v>
      </c>
      <c r="B3343" s="1" t="s">
        <v>12388</v>
      </c>
      <c r="C3343" s="95" t="s">
        <v>6272</v>
      </c>
      <c r="D3343" s="95" t="s">
        <v>6272</v>
      </c>
      <c r="E3343" s="95" t="s">
        <v>6652</v>
      </c>
      <c r="F3343" s="95" t="s">
        <v>6303</v>
      </c>
      <c r="G3343" s="95" t="s">
        <v>6303</v>
      </c>
      <c r="H3343" s="106">
        <v>5539.8709077381</v>
      </c>
      <c r="I3343" s="16">
        <v>5456.3520066516303</v>
      </c>
      <c r="J3343" s="94">
        <v>5539.8709077381</v>
      </c>
    </row>
    <row r="3344" spans="1:10" x14ac:dyDescent="0.2">
      <c r="A3344" s="6" t="s">
        <v>3343</v>
      </c>
      <c r="B3344" s="1" t="s">
        <v>9686</v>
      </c>
      <c r="C3344" s="95" t="s">
        <v>6272</v>
      </c>
      <c r="D3344" s="95" t="s">
        <v>6272</v>
      </c>
      <c r="E3344" s="95" t="s">
        <v>6652</v>
      </c>
      <c r="F3344" s="95" t="s">
        <v>6303</v>
      </c>
      <c r="G3344" s="95" t="s">
        <v>6303</v>
      </c>
      <c r="H3344" s="106">
        <v>5488.5426089638204</v>
      </c>
      <c r="I3344" s="16">
        <v>5456.3520066516303</v>
      </c>
      <c r="J3344" s="94">
        <v>5488.5426089638204</v>
      </c>
    </row>
    <row r="3345" spans="1:10" x14ac:dyDescent="0.2">
      <c r="A3345" s="6" t="s">
        <v>3317</v>
      </c>
      <c r="B3345" s="1" t="s">
        <v>12389</v>
      </c>
      <c r="C3345" s="95" t="s">
        <v>6272</v>
      </c>
      <c r="D3345" s="95" t="s">
        <v>6272</v>
      </c>
      <c r="E3345" s="95" t="s">
        <v>6652</v>
      </c>
      <c r="F3345" s="95" t="s">
        <v>6303</v>
      </c>
      <c r="G3345" s="95" t="s">
        <v>6303</v>
      </c>
      <c r="H3345" s="106">
        <v>5502.4423927774196</v>
      </c>
      <c r="I3345" s="16">
        <v>5456.3520066516303</v>
      </c>
      <c r="J3345" s="94">
        <v>5502.4423927774196</v>
      </c>
    </row>
    <row r="3346" spans="1:10" x14ac:dyDescent="0.2">
      <c r="A3346" s="6" t="s">
        <v>3351</v>
      </c>
      <c r="B3346" s="1" t="s">
        <v>9687</v>
      </c>
      <c r="C3346" s="95" t="s">
        <v>6272</v>
      </c>
      <c r="D3346" s="95" t="s">
        <v>6272</v>
      </c>
      <c r="E3346" s="95" t="s">
        <v>6652</v>
      </c>
      <c r="F3346" s="95" t="s">
        <v>6303</v>
      </c>
      <c r="G3346" s="95" t="s">
        <v>6303</v>
      </c>
      <c r="H3346" s="106">
        <v>5541.6237902285402</v>
      </c>
      <c r="I3346" s="16">
        <v>5456.3520066516303</v>
      </c>
      <c r="J3346" s="94">
        <v>5541.6237902285402</v>
      </c>
    </row>
    <row r="3347" spans="1:10" x14ac:dyDescent="0.2">
      <c r="A3347" s="6" t="s">
        <v>3334</v>
      </c>
      <c r="B3347" s="1" t="s">
        <v>9688</v>
      </c>
      <c r="C3347" s="95" t="s">
        <v>6272</v>
      </c>
      <c r="D3347" s="95" t="s">
        <v>6272</v>
      </c>
      <c r="E3347" s="95" t="s">
        <v>6652</v>
      </c>
      <c r="F3347" s="95" t="s">
        <v>6303</v>
      </c>
      <c r="G3347" s="95" t="s">
        <v>6303</v>
      </c>
      <c r="H3347" s="106">
        <v>5331.4029947916697</v>
      </c>
      <c r="I3347" s="16">
        <v>5456.3520066516303</v>
      </c>
      <c r="J3347" s="94">
        <v>5331.4029947916697</v>
      </c>
    </row>
    <row r="3348" spans="1:10" x14ac:dyDescent="0.2">
      <c r="A3348" s="6" t="s">
        <v>3320</v>
      </c>
      <c r="B3348" s="1" t="s">
        <v>12390</v>
      </c>
      <c r="C3348" s="95" t="s">
        <v>6272</v>
      </c>
      <c r="D3348" s="95" t="s">
        <v>6272</v>
      </c>
      <c r="E3348" s="95" t="s">
        <v>6652</v>
      </c>
      <c r="F3348" s="95" t="s">
        <v>6303</v>
      </c>
      <c r="G3348" s="95" t="s">
        <v>6303</v>
      </c>
      <c r="H3348" s="106">
        <v>5484.1221078726003</v>
      </c>
      <c r="I3348" s="16">
        <v>5456.3520066516303</v>
      </c>
      <c r="J3348" s="94">
        <v>5484.1221078726003</v>
      </c>
    </row>
    <row r="3349" spans="1:10" x14ac:dyDescent="0.2">
      <c r="A3349" s="6" t="s">
        <v>3341</v>
      </c>
      <c r="B3349" s="1" t="s">
        <v>9689</v>
      </c>
      <c r="C3349" s="95" t="s">
        <v>6272</v>
      </c>
      <c r="D3349" s="95" t="s">
        <v>6272</v>
      </c>
      <c r="E3349" s="95" t="s">
        <v>6652</v>
      </c>
      <c r="F3349" s="95" t="s">
        <v>6303</v>
      </c>
      <c r="G3349" s="95" t="s">
        <v>6303</v>
      </c>
      <c r="H3349" s="106">
        <v>5416.5828342013901</v>
      </c>
      <c r="I3349" s="16">
        <v>5456.3520066516303</v>
      </c>
      <c r="J3349" s="94">
        <v>5416.5828342013901</v>
      </c>
    </row>
    <row r="3350" spans="1:10" x14ac:dyDescent="0.2">
      <c r="A3350" s="6" t="s">
        <v>3329</v>
      </c>
      <c r="B3350" s="1" t="s">
        <v>9690</v>
      </c>
      <c r="C3350" s="95" t="s">
        <v>6272</v>
      </c>
      <c r="D3350" s="95" t="s">
        <v>6272</v>
      </c>
      <c r="E3350" s="95" t="s">
        <v>6652</v>
      </c>
      <c r="F3350" s="95" t="s">
        <v>6303</v>
      </c>
      <c r="G3350" s="95" t="s">
        <v>6303</v>
      </c>
      <c r="H3350" s="106">
        <v>5464.0028443567999</v>
      </c>
      <c r="I3350" s="16">
        <v>5456.3520066516303</v>
      </c>
      <c r="J3350" s="94">
        <v>5464.0028443567999</v>
      </c>
    </row>
    <row r="3351" spans="1:10" x14ac:dyDescent="0.2">
      <c r="A3351" s="6" t="s">
        <v>3333</v>
      </c>
      <c r="B3351" s="1" t="s">
        <v>9691</v>
      </c>
      <c r="C3351" s="95" t="s">
        <v>6272</v>
      </c>
      <c r="D3351" s="95" t="s">
        <v>6272</v>
      </c>
      <c r="E3351" s="95" t="s">
        <v>6652</v>
      </c>
      <c r="F3351" s="95" t="s">
        <v>6303</v>
      </c>
      <c r="G3351" s="95" t="s">
        <v>6303</v>
      </c>
      <c r="H3351" s="106">
        <v>5657.8663137335498</v>
      </c>
      <c r="I3351" s="16">
        <v>5456.3520066516303</v>
      </c>
      <c r="J3351" s="94">
        <v>5657.8663137335498</v>
      </c>
    </row>
    <row r="3352" spans="1:10" x14ac:dyDescent="0.2">
      <c r="A3352" s="6" t="s">
        <v>3350</v>
      </c>
      <c r="B3352" s="1" t="s">
        <v>12391</v>
      </c>
      <c r="C3352" s="95" t="s">
        <v>6272</v>
      </c>
      <c r="D3352" s="95" t="s">
        <v>6272</v>
      </c>
      <c r="E3352" s="95" t="s">
        <v>6652</v>
      </c>
      <c r="F3352" s="95" t="s">
        <v>6303</v>
      </c>
      <c r="G3352" s="95" t="s">
        <v>6303</v>
      </c>
      <c r="H3352" s="106">
        <v>5454.7593659507702</v>
      </c>
      <c r="I3352" s="16">
        <v>5456.3520066516303</v>
      </c>
      <c r="J3352" s="94">
        <v>5454.7593659507702</v>
      </c>
    </row>
    <row r="3353" spans="1:10" x14ac:dyDescent="0.2">
      <c r="A3353" s="6" t="s">
        <v>3327</v>
      </c>
      <c r="B3353" s="1" t="s">
        <v>9692</v>
      </c>
      <c r="C3353" s="95" t="s">
        <v>6272</v>
      </c>
      <c r="D3353" s="95" t="s">
        <v>6272</v>
      </c>
      <c r="E3353" s="95" t="s">
        <v>6652</v>
      </c>
      <c r="F3353" s="95" t="s">
        <v>6303</v>
      </c>
      <c r="G3353" s="95" t="s">
        <v>6303</v>
      </c>
      <c r="H3353" s="106">
        <v>5389.0770622702203</v>
      </c>
      <c r="I3353" s="16">
        <v>5456.3520066516303</v>
      </c>
      <c r="J3353" s="94">
        <v>5389.0770622702203</v>
      </c>
    </row>
    <row r="3354" spans="1:10" x14ac:dyDescent="0.2">
      <c r="A3354" s="6" t="s">
        <v>3322</v>
      </c>
      <c r="B3354" s="1" t="s">
        <v>9693</v>
      </c>
      <c r="C3354" s="95" t="s">
        <v>6272</v>
      </c>
      <c r="D3354" s="95" t="s">
        <v>6272</v>
      </c>
      <c r="E3354" s="95" t="s">
        <v>6652</v>
      </c>
      <c r="F3354" s="95" t="s">
        <v>6303</v>
      </c>
      <c r="G3354" s="95" t="s">
        <v>6303</v>
      </c>
      <c r="H3354" s="106">
        <v>5491.2627301897301</v>
      </c>
      <c r="I3354" s="16">
        <v>5456.3520066516303</v>
      </c>
      <c r="J3354" s="94">
        <v>5491.2627301897301</v>
      </c>
    </row>
    <row r="3355" spans="1:10" x14ac:dyDescent="0.2">
      <c r="A3355" s="6" t="s">
        <v>3332</v>
      </c>
      <c r="B3355" s="1" t="s">
        <v>12744</v>
      </c>
      <c r="C3355" s="95" t="s">
        <v>6272</v>
      </c>
      <c r="D3355" s="95" t="s">
        <v>6272</v>
      </c>
      <c r="E3355" s="95" t="s">
        <v>6652</v>
      </c>
      <c r="F3355" s="95" t="s">
        <v>6303</v>
      </c>
      <c r="G3355" s="95" t="s">
        <v>6303</v>
      </c>
      <c r="H3355" s="106">
        <v>5584.0772037146198</v>
      </c>
      <c r="I3355" s="16">
        <v>5456.3520066516303</v>
      </c>
      <c r="J3355" s="94">
        <v>5584.0772037146198</v>
      </c>
    </row>
    <row r="3356" spans="1:10" x14ac:dyDescent="0.2">
      <c r="A3356" s="6" t="s">
        <v>3335</v>
      </c>
      <c r="B3356" s="1" t="s">
        <v>9694</v>
      </c>
      <c r="C3356" s="95" t="s">
        <v>6272</v>
      </c>
      <c r="D3356" s="95" t="s">
        <v>6272</v>
      </c>
      <c r="E3356" s="95" t="s">
        <v>6652</v>
      </c>
      <c r="F3356" s="95" t="s">
        <v>6303</v>
      </c>
      <c r="G3356" s="95" t="s">
        <v>6303</v>
      </c>
      <c r="H3356" s="106">
        <v>5557.4556012834801</v>
      </c>
      <c r="I3356" s="16">
        <v>5456.3520066516303</v>
      </c>
      <c r="J3356" s="94">
        <v>5557.4556012834801</v>
      </c>
    </row>
    <row r="3357" spans="1:10" x14ac:dyDescent="0.2">
      <c r="A3357" s="6" t="s">
        <v>3326</v>
      </c>
      <c r="B3357" s="1" t="s">
        <v>12392</v>
      </c>
      <c r="C3357" s="95" t="s">
        <v>6272</v>
      </c>
      <c r="D3357" s="95" t="s">
        <v>6272</v>
      </c>
      <c r="E3357" s="95" t="s">
        <v>6652</v>
      </c>
      <c r="F3357" s="95" t="s">
        <v>6303</v>
      </c>
      <c r="G3357" s="95" t="s">
        <v>6303</v>
      </c>
      <c r="H3357" s="106">
        <v>5619.6201472355797</v>
      </c>
      <c r="I3357" s="16">
        <v>5456.3520066516303</v>
      </c>
      <c r="J3357" s="94">
        <v>5619.6201472355797</v>
      </c>
    </row>
    <row r="3358" spans="1:10" x14ac:dyDescent="0.2">
      <c r="A3358" s="6" t="s">
        <v>3319</v>
      </c>
      <c r="B3358" s="1" t="s">
        <v>9695</v>
      </c>
      <c r="C3358" s="95" t="s">
        <v>6272</v>
      </c>
      <c r="D3358" s="95" t="s">
        <v>6272</v>
      </c>
      <c r="E3358" s="95" t="s">
        <v>6652</v>
      </c>
      <c r="F3358" s="95" t="s">
        <v>6303</v>
      </c>
      <c r="G3358" s="95" t="s">
        <v>6303</v>
      </c>
      <c r="H3358" s="106">
        <v>5466.9425426136404</v>
      </c>
      <c r="I3358" s="16">
        <v>5456.3520066516303</v>
      </c>
      <c r="J3358" s="94">
        <v>5466.9425426136404</v>
      </c>
    </row>
    <row r="3359" spans="1:10" x14ac:dyDescent="0.2">
      <c r="A3359" s="6" t="s">
        <v>3342</v>
      </c>
      <c r="B3359" s="1" t="s">
        <v>9696</v>
      </c>
      <c r="C3359" s="95" t="s">
        <v>6272</v>
      </c>
      <c r="D3359" s="95" t="s">
        <v>6272</v>
      </c>
      <c r="E3359" s="95" t="s">
        <v>6652</v>
      </c>
      <c r="F3359" s="95" t="s">
        <v>6303</v>
      </c>
      <c r="G3359" s="95" t="s">
        <v>6303</v>
      </c>
      <c r="H3359" s="106">
        <v>5408.6490453603301</v>
      </c>
      <c r="I3359" s="16">
        <v>5456.3520066516303</v>
      </c>
      <c r="J3359" s="94">
        <v>5408.6490453603301</v>
      </c>
    </row>
    <row r="3360" spans="1:10" x14ac:dyDescent="0.2">
      <c r="A3360" s="6" t="s">
        <v>3336</v>
      </c>
      <c r="B3360" s="1" t="s">
        <v>12393</v>
      </c>
      <c r="C3360" s="95" t="s">
        <v>6272</v>
      </c>
      <c r="D3360" s="95" t="s">
        <v>6272</v>
      </c>
      <c r="E3360" s="95" t="s">
        <v>6652</v>
      </c>
      <c r="F3360" s="95" t="s">
        <v>6303</v>
      </c>
      <c r="G3360" s="95" t="s">
        <v>6303</v>
      </c>
      <c r="H3360" s="106">
        <v>5599.9361555543701</v>
      </c>
      <c r="I3360" s="16">
        <v>5456.3520066516303</v>
      </c>
      <c r="J3360" s="94">
        <v>5599.9361555543701</v>
      </c>
    </row>
    <row r="3361" spans="1:10" x14ac:dyDescent="0.2">
      <c r="A3361" s="6" t="s">
        <v>3936</v>
      </c>
      <c r="B3361" s="1" t="s">
        <v>9697</v>
      </c>
      <c r="C3361" s="95" t="s">
        <v>6272</v>
      </c>
      <c r="D3361" s="95" t="s">
        <v>6272</v>
      </c>
      <c r="E3361" s="95" t="s">
        <v>6652</v>
      </c>
      <c r="F3361" s="95" t="s">
        <v>6281</v>
      </c>
      <c r="G3361" s="95" t="s">
        <v>6281</v>
      </c>
      <c r="H3361" s="106">
        <v>5308.0560686383897</v>
      </c>
      <c r="I3361" s="16">
        <v>5340.64851849763</v>
      </c>
      <c r="J3361" s="94">
        <v>5308.0560686383897</v>
      </c>
    </row>
    <row r="3362" spans="1:10" x14ac:dyDescent="0.2">
      <c r="A3362" s="6" t="s">
        <v>3932</v>
      </c>
      <c r="B3362" s="1" t="s">
        <v>12394</v>
      </c>
      <c r="C3362" s="95" t="s">
        <v>6272</v>
      </c>
      <c r="D3362" s="95" t="s">
        <v>6272</v>
      </c>
      <c r="E3362" s="95" t="s">
        <v>6652</v>
      </c>
      <c r="F3362" s="95" t="s">
        <v>6281</v>
      </c>
      <c r="G3362" s="95" t="s">
        <v>6281</v>
      </c>
      <c r="H3362" s="106">
        <v>5333.9020600818403</v>
      </c>
      <c r="I3362" s="16">
        <v>5340.64851849763</v>
      </c>
      <c r="J3362" s="94">
        <v>5333.9020600818403</v>
      </c>
    </row>
    <row r="3363" spans="1:10" x14ac:dyDescent="0.2">
      <c r="A3363" s="6" t="s">
        <v>3923</v>
      </c>
      <c r="B3363" s="1" t="s">
        <v>9698</v>
      </c>
      <c r="C3363" s="95" t="s">
        <v>6272</v>
      </c>
      <c r="D3363" s="95" t="s">
        <v>6272</v>
      </c>
      <c r="E3363" s="95" t="s">
        <v>6652</v>
      </c>
      <c r="F3363" s="95" t="s">
        <v>6281</v>
      </c>
      <c r="G3363" s="95" t="s">
        <v>6281</v>
      </c>
      <c r="H3363" s="106">
        <v>5415.4532674153597</v>
      </c>
      <c r="I3363" s="16">
        <v>5340.64851849763</v>
      </c>
      <c r="J3363" s="94">
        <v>5415.4532674153597</v>
      </c>
    </row>
    <row r="3364" spans="1:10" x14ac:dyDescent="0.2">
      <c r="A3364" s="6" t="s">
        <v>3925</v>
      </c>
      <c r="B3364" s="1" t="s">
        <v>12395</v>
      </c>
      <c r="C3364" s="95" t="s">
        <v>6272</v>
      </c>
      <c r="D3364" s="95" t="s">
        <v>6272</v>
      </c>
      <c r="E3364" s="95" t="s">
        <v>6652</v>
      </c>
      <c r="F3364" s="95" t="s">
        <v>6281</v>
      </c>
      <c r="G3364" s="95" t="s">
        <v>6281</v>
      </c>
      <c r="H3364" s="106">
        <v>5377.3869293811304</v>
      </c>
      <c r="I3364" s="16">
        <v>5340.64851849763</v>
      </c>
      <c r="J3364" s="94">
        <v>5377.3869293811304</v>
      </c>
    </row>
    <row r="3365" spans="1:10" x14ac:dyDescent="0.2">
      <c r="A3365" s="6" t="s">
        <v>3760</v>
      </c>
      <c r="B3365" s="1" t="s">
        <v>9699</v>
      </c>
      <c r="C3365" s="95" t="s">
        <v>6272</v>
      </c>
      <c r="D3365" s="95" t="s">
        <v>6272</v>
      </c>
      <c r="E3365" s="95" t="s">
        <v>6652</v>
      </c>
      <c r="F3365" s="95" t="s">
        <v>6290</v>
      </c>
      <c r="G3365" s="95" t="s">
        <v>6290</v>
      </c>
      <c r="H3365" s="106">
        <v>5247.5164500269402</v>
      </c>
      <c r="I3365" s="16">
        <v>5339.4059027573803</v>
      </c>
      <c r="J3365" s="94">
        <v>5247.5164500269402</v>
      </c>
    </row>
    <row r="3366" spans="1:10" x14ac:dyDescent="0.2">
      <c r="A3366" s="6" t="s">
        <v>3937</v>
      </c>
      <c r="B3366" s="1" t="s">
        <v>12396</v>
      </c>
      <c r="C3366" s="95" t="s">
        <v>6272</v>
      </c>
      <c r="D3366" s="95" t="s">
        <v>6272</v>
      </c>
      <c r="E3366" s="95" t="s">
        <v>6652</v>
      </c>
      <c r="F3366" s="95" t="s">
        <v>6281</v>
      </c>
      <c r="G3366" s="95" t="s">
        <v>6281</v>
      </c>
      <c r="H3366" s="106">
        <v>5367.6160963408802</v>
      </c>
      <c r="I3366" s="16">
        <v>5340.64851849763</v>
      </c>
      <c r="J3366" s="94">
        <v>5367.6160963408802</v>
      </c>
    </row>
    <row r="3367" spans="1:10" x14ac:dyDescent="0.2">
      <c r="A3367" s="6" t="s">
        <v>3924</v>
      </c>
      <c r="B3367" s="1" t="s">
        <v>12397</v>
      </c>
      <c r="C3367" s="95" t="s">
        <v>6272</v>
      </c>
      <c r="D3367" s="95" t="s">
        <v>6272</v>
      </c>
      <c r="E3367" s="95" t="s">
        <v>6652</v>
      </c>
      <c r="F3367" s="95" t="s">
        <v>6281</v>
      </c>
      <c r="G3367" s="95" t="s">
        <v>6281</v>
      </c>
      <c r="H3367" s="106">
        <v>5327.5618652343701</v>
      </c>
      <c r="I3367" s="16">
        <v>5340.64851849763</v>
      </c>
      <c r="J3367" s="94">
        <v>5327.5618652343701</v>
      </c>
    </row>
    <row r="3368" spans="1:10" x14ac:dyDescent="0.2">
      <c r="A3368" s="6" t="s">
        <v>3750</v>
      </c>
      <c r="B3368" s="1" t="s">
        <v>9700</v>
      </c>
      <c r="C3368" s="95" t="s">
        <v>6272</v>
      </c>
      <c r="D3368" s="95" t="s">
        <v>6272</v>
      </c>
      <c r="E3368" s="95" t="s">
        <v>6652</v>
      </c>
      <c r="F3368" s="95" t="s">
        <v>6290</v>
      </c>
      <c r="G3368" s="95" t="s">
        <v>6290</v>
      </c>
      <c r="H3368" s="106">
        <v>5252.9701819259099</v>
      </c>
      <c r="I3368" s="16">
        <v>5339.4059027573803</v>
      </c>
      <c r="J3368" s="94">
        <v>5252.9701819259099</v>
      </c>
    </row>
    <row r="3369" spans="1:10" x14ac:dyDescent="0.2">
      <c r="A3369" s="6" t="s">
        <v>3744</v>
      </c>
      <c r="B3369" s="1" t="s">
        <v>12398</v>
      </c>
      <c r="C3369" s="95" t="s">
        <v>6272</v>
      </c>
      <c r="D3369" s="95" t="s">
        <v>6272</v>
      </c>
      <c r="E3369" s="95" t="s">
        <v>6652</v>
      </c>
      <c r="F3369" s="95" t="s">
        <v>6290</v>
      </c>
      <c r="G3369" s="95" t="s">
        <v>6290</v>
      </c>
      <c r="H3369" s="106">
        <v>5329.8492971021096</v>
      </c>
      <c r="I3369" s="16">
        <v>5339.4059027573803</v>
      </c>
      <c r="J3369" s="94">
        <v>5329.8492971021096</v>
      </c>
    </row>
    <row r="3370" spans="1:10" x14ac:dyDescent="0.2">
      <c r="A3370" s="6" t="s">
        <v>3935</v>
      </c>
      <c r="B3370" s="1" t="s">
        <v>12399</v>
      </c>
      <c r="C3370" s="95" t="s">
        <v>6272</v>
      </c>
      <c r="D3370" s="95" t="s">
        <v>6272</v>
      </c>
      <c r="E3370" s="95" t="s">
        <v>6652</v>
      </c>
      <c r="F3370" s="95" t="s">
        <v>6281</v>
      </c>
      <c r="G3370" s="95" t="s">
        <v>6281</v>
      </c>
      <c r="H3370" s="106">
        <v>5394.9370569299799</v>
      </c>
      <c r="I3370" s="16">
        <v>5340.64851849763</v>
      </c>
      <c r="J3370" s="94">
        <v>5394.9370569299799</v>
      </c>
    </row>
    <row r="3371" spans="1:10" x14ac:dyDescent="0.2">
      <c r="A3371" s="6" t="s">
        <v>3934</v>
      </c>
      <c r="B3371" s="1" t="s">
        <v>9701</v>
      </c>
      <c r="C3371" s="95" t="s">
        <v>6272</v>
      </c>
      <c r="D3371" s="95" t="s">
        <v>6272</v>
      </c>
      <c r="E3371" s="95" t="s">
        <v>6652</v>
      </c>
      <c r="F3371" s="95" t="s">
        <v>6281</v>
      </c>
      <c r="G3371" s="95" t="s">
        <v>6281</v>
      </c>
      <c r="H3371" s="106">
        <v>5352.0160499855301</v>
      </c>
      <c r="I3371" s="16">
        <v>5340.64851849763</v>
      </c>
      <c r="J3371" s="94">
        <v>5352.0160499855301</v>
      </c>
    </row>
    <row r="3372" spans="1:10" x14ac:dyDescent="0.2">
      <c r="A3372" s="6" t="s">
        <v>3762</v>
      </c>
      <c r="B3372" s="1" t="s">
        <v>9702</v>
      </c>
      <c r="C3372" s="95" t="s">
        <v>6272</v>
      </c>
      <c r="D3372" s="95" t="s">
        <v>6272</v>
      </c>
      <c r="E3372" s="95" t="s">
        <v>6652</v>
      </c>
      <c r="F3372" s="95" t="s">
        <v>6290</v>
      </c>
      <c r="G3372" s="95" t="s">
        <v>6290</v>
      </c>
      <c r="H3372" s="106">
        <v>5380.8158233406002</v>
      </c>
      <c r="I3372" s="16">
        <v>5339.4059027573803</v>
      </c>
      <c r="J3372" s="94">
        <v>5380.8158233406002</v>
      </c>
    </row>
    <row r="3373" spans="1:10" x14ac:dyDescent="0.2">
      <c r="A3373" s="6" t="s">
        <v>3931</v>
      </c>
      <c r="B3373" s="1" t="s">
        <v>9703</v>
      </c>
      <c r="C3373" s="95" t="s">
        <v>6272</v>
      </c>
      <c r="D3373" s="95" t="s">
        <v>6272</v>
      </c>
      <c r="E3373" s="95" t="s">
        <v>6652</v>
      </c>
      <c r="F3373" s="95" t="s">
        <v>6281</v>
      </c>
      <c r="G3373" s="95" t="s">
        <v>6281</v>
      </c>
      <c r="H3373" s="106">
        <v>5277.7175121038699</v>
      </c>
      <c r="I3373" s="16">
        <v>5340.64851849763</v>
      </c>
      <c r="J3373" s="94">
        <v>5277.7175121038699</v>
      </c>
    </row>
    <row r="3374" spans="1:10" x14ac:dyDescent="0.2">
      <c r="A3374" s="6" t="s">
        <v>3743</v>
      </c>
      <c r="B3374" s="1" t="s">
        <v>9704</v>
      </c>
      <c r="C3374" s="95" t="s">
        <v>6272</v>
      </c>
      <c r="D3374" s="95" t="s">
        <v>6272</v>
      </c>
      <c r="E3374" s="95" t="s">
        <v>6652</v>
      </c>
      <c r="F3374" s="95" t="s">
        <v>6290</v>
      </c>
      <c r="G3374" s="95" t="s">
        <v>6290</v>
      </c>
      <c r="H3374" s="106">
        <v>5394.2104019657299</v>
      </c>
      <c r="I3374" s="16">
        <v>5339.4059027573803</v>
      </c>
      <c r="J3374" s="94">
        <v>5394.2104019657299</v>
      </c>
    </row>
    <row r="3375" spans="1:10" x14ac:dyDescent="0.2">
      <c r="A3375" s="6" t="s">
        <v>3746</v>
      </c>
      <c r="B3375" s="1" t="s">
        <v>9095</v>
      </c>
      <c r="C3375" s="95" t="s">
        <v>6272</v>
      </c>
      <c r="D3375" s="95" t="s">
        <v>6272</v>
      </c>
      <c r="E3375" s="95" t="s">
        <v>6652</v>
      </c>
      <c r="F3375" s="95" t="s">
        <v>6290</v>
      </c>
      <c r="G3375" s="95" t="s">
        <v>6290</v>
      </c>
      <c r="H3375" s="106">
        <v>5265.4204306435704</v>
      </c>
      <c r="I3375" s="16">
        <v>5339.4059027573803</v>
      </c>
      <c r="J3375" s="94">
        <v>5265.4204306435704</v>
      </c>
    </row>
    <row r="3376" spans="1:10" x14ac:dyDescent="0.2">
      <c r="A3376" s="6" t="s">
        <v>3745</v>
      </c>
      <c r="B3376" s="1" t="s">
        <v>6962</v>
      </c>
      <c r="C3376" s="95" t="s">
        <v>6272</v>
      </c>
      <c r="D3376" s="95" t="s">
        <v>6272</v>
      </c>
      <c r="E3376" s="95" t="s">
        <v>6652</v>
      </c>
      <c r="F3376" s="95" t="s">
        <v>6290</v>
      </c>
      <c r="G3376" s="95" t="s">
        <v>6290</v>
      </c>
      <c r="H3376" s="106">
        <v>5361.4613680275497</v>
      </c>
      <c r="I3376" s="16">
        <v>5339.4059027573803</v>
      </c>
      <c r="J3376" s="94">
        <v>5361.4613680275497</v>
      </c>
    </row>
    <row r="3377" spans="1:10" x14ac:dyDescent="0.2">
      <c r="A3377" s="6" t="s">
        <v>3920</v>
      </c>
      <c r="B3377" s="1" t="s">
        <v>9705</v>
      </c>
      <c r="C3377" s="95" t="s">
        <v>6272</v>
      </c>
      <c r="D3377" s="95" t="s">
        <v>6272</v>
      </c>
      <c r="E3377" s="95" t="s">
        <v>6652</v>
      </c>
      <c r="F3377" s="95" t="s">
        <v>6281</v>
      </c>
      <c r="G3377" s="95" t="s">
        <v>6281</v>
      </c>
      <c r="H3377" s="106">
        <v>5353.7076416015598</v>
      </c>
      <c r="I3377" s="16">
        <v>5340.64851849763</v>
      </c>
      <c r="J3377" s="94">
        <v>5353.7076416015598</v>
      </c>
    </row>
    <row r="3378" spans="1:10" x14ac:dyDescent="0.2">
      <c r="A3378" s="6" t="s">
        <v>3921</v>
      </c>
      <c r="B3378" s="1" t="s">
        <v>9706</v>
      </c>
      <c r="C3378" s="95" t="s">
        <v>6272</v>
      </c>
      <c r="D3378" s="95" t="s">
        <v>6272</v>
      </c>
      <c r="E3378" s="95" t="s">
        <v>6652</v>
      </c>
      <c r="F3378" s="95" t="s">
        <v>6281</v>
      </c>
      <c r="G3378" s="95" t="s">
        <v>6281</v>
      </c>
      <c r="H3378" s="106">
        <v>5349.0090169270798</v>
      </c>
      <c r="I3378" s="16">
        <v>5340.64851849763</v>
      </c>
      <c r="J3378" s="94">
        <v>5349.0090169270798</v>
      </c>
    </row>
    <row r="3379" spans="1:10" x14ac:dyDescent="0.2">
      <c r="A3379" s="6" t="s">
        <v>3749</v>
      </c>
      <c r="B3379" s="1" t="s">
        <v>7660</v>
      </c>
      <c r="C3379" s="95" t="s">
        <v>6272</v>
      </c>
      <c r="D3379" s="95" t="s">
        <v>6272</v>
      </c>
      <c r="E3379" s="95" t="s">
        <v>6652</v>
      </c>
      <c r="F3379" s="95" t="s">
        <v>6290</v>
      </c>
      <c r="G3379" s="95" t="s">
        <v>6290</v>
      </c>
      <c r="H3379" s="106">
        <v>5396.7428299753301</v>
      </c>
      <c r="I3379" s="16">
        <v>5339.4059027573803</v>
      </c>
      <c r="J3379" s="94">
        <v>5396.7428299753301</v>
      </c>
    </row>
    <row r="3380" spans="1:10" x14ac:dyDescent="0.2">
      <c r="A3380" s="6" t="s">
        <v>3748</v>
      </c>
      <c r="B3380" s="1" t="s">
        <v>12400</v>
      </c>
      <c r="C3380" s="95" t="s">
        <v>6272</v>
      </c>
      <c r="D3380" s="95" t="s">
        <v>6272</v>
      </c>
      <c r="E3380" s="95" t="s">
        <v>6652</v>
      </c>
      <c r="F3380" s="95" t="s">
        <v>6290</v>
      </c>
      <c r="G3380" s="95" t="s">
        <v>6290</v>
      </c>
      <c r="H3380" s="106">
        <v>5367.4139661286999</v>
      </c>
      <c r="I3380" s="16">
        <v>5339.4059027573803</v>
      </c>
      <c r="J3380" s="94">
        <v>5367.4139661286999</v>
      </c>
    </row>
    <row r="3381" spans="1:10" x14ac:dyDescent="0.2">
      <c r="A3381" s="6" t="s">
        <v>3919</v>
      </c>
      <c r="B3381" s="1" t="s">
        <v>9707</v>
      </c>
      <c r="C3381" s="95" t="s">
        <v>6272</v>
      </c>
      <c r="D3381" s="95" t="s">
        <v>6272</v>
      </c>
      <c r="E3381" s="95" t="s">
        <v>6652</v>
      </c>
      <c r="F3381" s="95" t="s">
        <v>6281</v>
      </c>
      <c r="G3381" s="95" t="s">
        <v>6281</v>
      </c>
      <c r="H3381" s="106">
        <v>5315.0439537311404</v>
      </c>
      <c r="I3381" s="16">
        <v>5340.64851849763</v>
      </c>
      <c r="J3381" s="94">
        <v>5315.0439537311404</v>
      </c>
    </row>
    <row r="3382" spans="1:10" x14ac:dyDescent="0.2">
      <c r="A3382" s="6" t="s">
        <v>3933</v>
      </c>
      <c r="B3382" s="1" t="s">
        <v>7998</v>
      </c>
      <c r="C3382" s="95" t="s">
        <v>6272</v>
      </c>
      <c r="D3382" s="95" t="s">
        <v>6272</v>
      </c>
      <c r="E3382" s="95" t="s">
        <v>6652</v>
      </c>
      <c r="F3382" s="95" t="s">
        <v>6281</v>
      </c>
      <c r="G3382" s="95" t="s">
        <v>6281</v>
      </c>
      <c r="H3382" s="106">
        <v>5354.5304449957803</v>
      </c>
      <c r="I3382" s="16">
        <v>5340.64851849763</v>
      </c>
      <c r="J3382" s="94">
        <v>5354.5304449957803</v>
      </c>
    </row>
    <row r="3383" spans="1:10" x14ac:dyDescent="0.2">
      <c r="A3383" s="6" t="s">
        <v>3938</v>
      </c>
      <c r="B3383" s="1" t="s">
        <v>12401</v>
      </c>
      <c r="C3383" s="95" t="s">
        <v>6272</v>
      </c>
      <c r="D3383" s="95" t="s">
        <v>6272</v>
      </c>
      <c r="E3383" s="95" t="s">
        <v>6652</v>
      </c>
      <c r="F3383" s="95" t="s">
        <v>6281</v>
      </c>
      <c r="G3383" s="95" t="s">
        <v>6281</v>
      </c>
      <c r="H3383" s="106">
        <v>5203.9412243412999</v>
      </c>
      <c r="I3383" s="16">
        <v>5340.64851849763</v>
      </c>
      <c r="J3383" s="94">
        <v>5203.9412243412999</v>
      </c>
    </row>
    <row r="3384" spans="1:10" x14ac:dyDescent="0.2">
      <c r="A3384" s="6" t="s">
        <v>3758</v>
      </c>
      <c r="B3384" s="1" t="s">
        <v>9708</v>
      </c>
      <c r="C3384" s="95" t="s">
        <v>6272</v>
      </c>
      <c r="D3384" s="95" t="s">
        <v>6272</v>
      </c>
      <c r="E3384" s="95" t="s">
        <v>6652</v>
      </c>
      <c r="F3384" s="95" t="s">
        <v>6290</v>
      </c>
      <c r="G3384" s="95" t="s">
        <v>6290</v>
      </c>
      <c r="H3384" s="106">
        <v>5381.5066603757004</v>
      </c>
      <c r="I3384" s="16">
        <v>5339.4059027573803</v>
      </c>
      <c r="J3384" s="94">
        <v>5381.5066603757004</v>
      </c>
    </row>
    <row r="3385" spans="1:10" x14ac:dyDescent="0.2">
      <c r="A3385" s="6" t="s">
        <v>3915</v>
      </c>
      <c r="B3385" s="1" t="s">
        <v>9709</v>
      </c>
      <c r="C3385" s="95" t="s">
        <v>6272</v>
      </c>
      <c r="D3385" s="95" t="s">
        <v>6272</v>
      </c>
      <c r="E3385" s="95" t="s">
        <v>6652</v>
      </c>
      <c r="F3385" s="95" t="s">
        <v>6281</v>
      </c>
      <c r="G3385" s="95" t="s">
        <v>6281</v>
      </c>
      <c r="H3385" s="106">
        <v>5355.1378377278597</v>
      </c>
      <c r="I3385" s="16">
        <v>5340.64851849763</v>
      </c>
      <c r="J3385" s="94">
        <v>5355.1378377278597</v>
      </c>
    </row>
    <row r="3386" spans="1:10" x14ac:dyDescent="0.2">
      <c r="A3386" s="6" t="s">
        <v>3926</v>
      </c>
      <c r="B3386" s="1" t="s">
        <v>9710</v>
      </c>
      <c r="C3386" s="95" t="s">
        <v>6272</v>
      </c>
      <c r="D3386" s="95" t="s">
        <v>6272</v>
      </c>
      <c r="E3386" s="95" t="s">
        <v>6652</v>
      </c>
      <c r="F3386" s="95" t="s">
        <v>6281</v>
      </c>
      <c r="G3386" s="95" t="s">
        <v>6281</v>
      </c>
      <c r="H3386" s="106">
        <v>5255.50733483356</v>
      </c>
      <c r="I3386" s="16">
        <v>5340.64851849763</v>
      </c>
      <c r="J3386" s="94">
        <v>5255.50733483356</v>
      </c>
    </row>
    <row r="3387" spans="1:10" x14ac:dyDescent="0.2">
      <c r="A3387" s="6" t="s">
        <v>3761</v>
      </c>
      <c r="B3387" s="1" t="s">
        <v>9711</v>
      </c>
      <c r="C3387" s="95" t="s">
        <v>6272</v>
      </c>
      <c r="D3387" s="95" t="s">
        <v>6272</v>
      </c>
      <c r="E3387" s="95" t="s">
        <v>6652</v>
      </c>
      <c r="F3387" s="95" t="s">
        <v>6290</v>
      </c>
      <c r="G3387" s="95" t="s">
        <v>6290</v>
      </c>
      <c r="H3387" s="106">
        <v>5296.3435499811703</v>
      </c>
      <c r="I3387" s="16">
        <v>5339.4059027573803</v>
      </c>
      <c r="J3387" s="94">
        <v>5296.3435499811703</v>
      </c>
    </row>
    <row r="3388" spans="1:10" x14ac:dyDescent="0.2">
      <c r="A3388" s="6" t="s">
        <v>3757</v>
      </c>
      <c r="B3388" s="1" t="s">
        <v>12402</v>
      </c>
      <c r="C3388" s="95" t="s">
        <v>6272</v>
      </c>
      <c r="D3388" s="95" t="s">
        <v>6272</v>
      </c>
      <c r="E3388" s="95" t="s">
        <v>6652</v>
      </c>
      <c r="F3388" s="95" t="s">
        <v>6290</v>
      </c>
      <c r="G3388" s="95" t="s">
        <v>6290</v>
      </c>
      <c r="H3388" s="106">
        <v>5404.6350341796897</v>
      </c>
      <c r="I3388" s="16">
        <v>5339.4059027573803</v>
      </c>
      <c r="J3388" s="94">
        <v>5404.6350341796897</v>
      </c>
    </row>
    <row r="3389" spans="1:10" x14ac:dyDescent="0.2">
      <c r="A3389" s="6" t="s">
        <v>3756</v>
      </c>
      <c r="B3389" s="1" t="s">
        <v>9712</v>
      </c>
      <c r="C3389" s="95" t="s">
        <v>6272</v>
      </c>
      <c r="D3389" s="95" t="s">
        <v>6272</v>
      </c>
      <c r="E3389" s="95" t="s">
        <v>6652</v>
      </c>
      <c r="F3389" s="95" t="s">
        <v>6290</v>
      </c>
      <c r="G3389" s="95" t="s">
        <v>6290</v>
      </c>
      <c r="H3389" s="106">
        <v>5389.8836914062504</v>
      </c>
      <c r="I3389" s="16">
        <v>5339.4059027573803</v>
      </c>
      <c r="J3389" s="94">
        <v>5389.8836914062504</v>
      </c>
    </row>
    <row r="3390" spans="1:10" x14ac:dyDescent="0.2">
      <c r="A3390" s="6" t="s">
        <v>3755</v>
      </c>
      <c r="B3390" s="1" t="s">
        <v>9713</v>
      </c>
      <c r="C3390" s="95" t="s">
        <v>6272</v>
      </c>
      <c r="D3390" s="95" t="s">
        <v>6272</v>
      </c>
      <c r="E3390" s="95" t="s">
        <v>6652</v>
      </c>
      <c r="F3390" s="95" t="s">
        <v>6290</v>
      </c>
      <c r="G3390" s="95" t="s">
        <v>6290</v>
      </c>
      <c r="H3390" s="106">
        <v>5304.0590672348499</v>
      </c>
      <c r="I3390" s="16">
        <v>5339.4059027573803</v>
      </c>
      <c r="J3390" s="94">
        <v>5304.0590672348499</v>
      </c>
    </row>
    <row r="3391" spans="1:10" x14ac:dyDescent="0.2">
      <c r="A3391" s="6" t="s">
        <v>3929</v>
      </c>
      <c r="B3391" s="1" t="s">
        <v>12403</v>
      </c>
      <c r="C3391" s="95" t="s">
        <v>6272</v>
      </c>
      <c r="D3391" s="95" t="s">
        <v>6272</v>
      </c>
      <c r="E3391" s="95" t="s">
        <v>6652</v>
      </c>
      <c r="F3391" s="95" t="s">
        <v>6281</v>
      </c>
      <c r="G3391" s="95" t="s">
        <v>6281</v>
      </c>
      <c r="H3391" s="106">
        <v>5295.8751719300199</v>
      </c>
      <c r="I3391" s="16">
        <v>5340.64851849763</v>
      </c>
      <c r="J3391" s="94">
        <v>5295.8751719300199</v>
      </c>
    </row>
    <row r="3392" spans="1:10" x14ac:dyDescent="0.2">
      <c r="A3392" s="6" t="s">
        <v>3916</v>
      </c>
      <c r="B3392" s="1" t="s">
        <v>12404</v>
      </c>
      <c r="C3392" s="95" t="s">
        <v>6272</v>
      </c>
      <c r="D3392" s="95" t="s">
        <v>6272</v>
      </c>
      <c r="E3392" s="95" t="s">
        <v>6652</v>
      </c>
      <c r="F3392" s="95" t="s">
        <v>6281</v>
      </c>
      <c r="G3392" s="95" t="s">
        <v>6281</v>
      </c>
      <c r="H3392" s="106">
        <v>5487.4369574652801</v>
      </c>
      <c r="I3392" s="16">
        <v>5340.64851849763</v>
      </c>
      <c r="J3392" s="94">
        <v>5487.4369574652801</v>
      </c>
    </row>
    <row r="3393" spans="1:10" x14ac:dyDescent="0.2">
      <c r="A3393" s="6" t="s">
        <v>3928</v>
      </c>
      <c r="B3393" s="1" t="s">
        <v>9714</v>
      </c>
      <c r="C3393" s="95" t="s">
        <v>6272</v>
      </c>
      <c r="D3393" s="95" t="s">
        <v>6272</v>
      </c>
      <c r="E3393" s="95" t="s">
        <v>6652</v>
      </c>
      <c r="F3393" s="95" t="s">
        <v>6281</v>
      </c>
      <c r="G3393" s="95" t="s">
        <v>6281</v>
      </c>
      <c r="H3393" s="106">
        <v>5307.0061442057304</v>
      </c>
      <c r="I3393" s="16">
        <v>5340.64851849763</v>
      </c>
      <c r="J3393" s="94">
        <v>5307.0061442057304</v>
      </c>
    </row>
    <row r="3394" spans="1:10" x14ac:dyDescent="0.2">
      <c r="A3394" s="6" t="s">
        <v>3917</v>
      </c>
      <c r="B3394" s="1" t="s">
        <v>9715</v>
      </c>
      <c r="C3394" s="95" t="s">
        <v>6272</v>
      </c>
      <c r="D3394" s="95" t="s">
        <v>6272</v>
      </c>
      <c r="E3394" s="95" t="s">
        <v>6652</v>
      </c>
      <c r="F3394" s="95" t="s">
        <v>6281</v>
      </c>
      <c r="G3394" s="95" t="s">
        <v>6281</v>
      </c>
      <c r="H3394" s="106">
        <v>5358.1293831758703</v>
      </c>
      <c r="I3394" s="16">
        <v>5340.64851849763</v>
      </c>
      <c r="J3394" s="94">
        <v>5358.1293831758703</v>
      </c>
    </row>
    <row r="3395" spans="1:10" x14ac:dyDescent="0.2">
      <c r="A3395" s="6" t="s">
        <v>3751</v>
      </c>
      <c r="B3395" s="1" t="s">
        <v>9716</v>
      </c>
      <c r="C3395" s="95" t="s">
        <v>6272</v>
      </c>
      <c r="D3395" s="95" t="s">
        <v>6272</v>
      </c>
      <c r="E3395" s="95" t="s">
        <v>6652</v>
      </c>
      <c r="F3395" s="95" t="s">
        <v>6290</v>
      </c>
      <c r="G3395" s="95" t="s">
        <v>6290</v>
      </c>
      <c r="H3395" s="106">
        <v>5308.1135636295203</v>
      </c>
      <c r="I3395" s="16">
        <v>5339.4059027573803</v>
      </c>
      <c r="J3395" s="94">
        <v>5308.1135636295203</v>
      </c>
    </row>
    <row r="3396" spans="1:10" x14ac:dyDescent="0.2">
      <c r="A3396" s="6" t="s">
        <v>3747</v>
      </c>
      <c r="B3396" s="1" t="s">
        <v>9717</v>
      </c>
      <c r="C3396" s="95" t="s">
        <v>6272</v>
      </c>
      <c r="D3396" s="95" t="s">
        <v>6272</v>
      </c>
      <c r="E3396" s="95" t="s">
        <v>6652</v>
      </c>
      <c r="F3396" s="95" t="s">
        <v>6290</v>
      </c>
      <c r="G3396" s="95" t="s">
        <v>6290</v>
      </c>
      <c r="H3396" s="106">
        <v>5428.2100694444398</v>
      </c>
      <c r="I3396" s="16">
        <v>5339.4059027573803</v>
      </c>
      <c r="J3396" s="94">
        <v>5428.2100694444398</v>
      </c>
    </row>
    <row r="3397" spans="1:10" x14ac:dyDescent="0.2">
      <c r="A3397" s="6" t="s">
        <v>3752</v>
      </c>
      <c r="B3397" s="1" t="s">
        <v>9718</v>
      </c>
      <c r="C3397" s="95" t="s">
        <v>6272</v>
      </c>
      <c r="D3397" s="95" t="s">
        <v>6272</v>
      </c>
      <c r="E3397" s="95" t="s">
        <v>6652</v>
      </c>
      <c r="F3397" s="95" t="s">
        <v>6290</v>
      </c>
      <c r="G3397" s="95" t="s">
        <v>6290</v>
      </c>
      <c r="H3397" s="106">
        <v>5286.47607421875</v>
      </c>
      <c r="I3397" s="16">
        <v>5339.4059027573803</v>
      </c>
      <c r="J3397" s="94">
        <v>5286.47607421875</v>
      </c>
    </row>
    <row r="3398" spans="1:10" x14ac:dyDescent="0.2">
      <c r="A3398" s="6" t="s">
        <v>3753</v>
      </c>
      <c r="B3398" s="1" t="s">
        <v>9117</v>
      </c>
      <c r="C3398" s="95" t="s">
        <v>6272</v>
      </c>
      <c r="D3398" s="95" t="s">
        <v>6272</v>
      </c>
      <c r="E3398" s="95" t="s">
        <v>6652</v>
      </c>
      <c r="F3398" s="95" t="s">
        <v>6290</v>
      </c>
      <c r="G3398" s="95" t="s">
        <v>6290</v>
      </c>
      <c r="H3398" s="106">
        <v>5390.5042968750004</v>
      </c>
      <c r="I3398" s="16">
        <v>5339.4059027573803</v>
      </c>
      <c r="J3398" s="94">
        <v>5390.5042968750004</v>
      </c>
    </row>
    <row r="3399" spans="1:10" x14ac:dyDescent="0.2">
      <c r="A3399" s="6" t="s">
        <v>3930</v>
      </c>
      <c r="B3399" s="1" t="s">
        <v>9719</v>
      </c>
      <c r="C3399" s="95" t="s">
        <v>6272</v>
      </c>
      <c r="D3399" s="95" t="s">
        <v>6272</v>
      </c>
      <c r="E3399" s="95" t="s">
        <v>6652</v>
      </c>
      <c r="F3399" s="95" t="s">
        <v>6281</v>
      </c>
      <c r="G3399" s="95" t="s">
        <v>6281</v>
      </c>
      <c r="H3399" s="106">
        <v>5393.6823730468795</v>
      </c>
      <c r="I3399" s="16">
        <v>5340.64851849763</v>
      </c>
      <c r="J3399" s="94">
        <v>5393.6823730468795</v>
      </c>
    </row>
    <row r="3400" spans="1:10" x14ac:dyDescent="0.2">
      <c r="A3400" s="6" t="s">
        <v>3922</v>
      </c>
      <c r="B3400" s="1" t="s">
        <v>9720</v>
      </c>
      <c r="C3400" s="95" t="s">
        <v>6272</v>
      </c>
      <c r="D3400" s="95" t="s">
        <v>6272</v>
      </c>
      <c r="E3400" s="95" t="s">
        <v>6652</v>
      </c>
      <c r="F3400" s="95" t="s">
        <v>6281</v>
      </c>
      <c r="G3400" s="95" t="s">
        <v>6281</v>
      </c>
      <c r="H3400" s="106">
        <v>5273.7974979795299</v>
      </c>
      <c r="I3400" s="16">
        <v>5340.64851849763</v>
      </c>
      <c r="J3400" s="94">
        <v>5273.7974979795299</v>
      </c>
    </row>
    <row r="3401" spans="1:10" x14ac:dyDescent="0.2">
      <c r="A3401" s="6" t="s">
        <v>3927</v>
      </c>
      <c r="B3401" s="1" t="s">
        <v>9721</v>
      </c>
      <c r="C3401" s="95" t="s">
        <v>6272</v>
      </c>
      <c r="D3401" s="95" t="s">
        <v>6272</v>
      </c>
      <c r="E3401" s="95" t="s">
        <v>6652</v>
      </c>
      <c r="F3401" s="95" t="s">
        <v>6281</v>
      </c>
      <c r="G3401" s="95" t="s">
        <v>6281</v>
      </c>
      <c r="H3401" s="106">
        <v>5322.0667114257803</v>
      </c>
      <c r="I3401" s="16">
        <v>5340.64851849763</v>
      </c>
      <c r="J3401" s="94">
        <v>5322.0667114257803</v>
      </c>
    </row>
    <row r="3402" spans="1:10" x14ac:dyDescent="0.2">
      <c r="A3402" s="6" t="s">
        <v>3754</v>
      </c>
      <c r="B3402" s="1" t="s">
        <v>9722</v>
      </c>
      <c r="C3402" s="95" t="s">
        <v>6272</v>
      </c>
      <c r="D3402" s="95" t="s">
        <v>6272</v>
      </c>
      <c r="E3402" s="95" t="s">
        <v>6652</v>
      </c>
      <c r="F3402" s="95" t="s">
        <v>6290</v>
      </c>
      <c r="G3402" s="95" t="s">
        <v>6290</v>
      </c>
      <c r="H3402" s="106">
        <v>5342.7448107489199</v>
      </c>
      <c r="I3402" s="16">
        <v>5339.4059027573803</v>
      </c>
      <c r="J3402" s="94">
        <v>5342.7448107489199</v>
      </c>
    </row>
    <row r="3403" spans="1:10" x14ac:dyDescent="0.2">
      <c r="A3403" s="6" t="s">
        <v>3939</v>
      </c>
      <c r="B3403" s="1" t="s">
        <v>9723</v>
      </c>
      <c r="C3403" s="95" t="s">
        <v>6272</v>
      </c>
      <c r="D3403" s="95" t="s">
        <v>6272</v>
      </c>
      <c r="E3403" s="95" t="s">
        <v>6652</v>
      </c>
      <c r="F3403" s="95" t="s">
        <v>6281</v>
      </c>
      <c r="G3403" s="95" t="s">
        <v>6281</v>
      </c>
      <c r="H3403" s="106">
        <v>5432.1489490327403</v>
      </c>
      <c r="I3403" s="16">
        <v>5340.64851849763</v>
      </c>
      <c r="J3403" s="94">
        <v>5432.1489490327403</v>
      </c>
    </row>
    <row r="3404" spans="1:10" x14ac:dyDescent="0.2">
      <c r="A3404" s="6" t="s">
        <v>4111</v>
      </c>
      <c r="B3404" s="1" t="s">
        <v>9724</v>
      </c>
      <c r="C3404" s="95" t="s">
        <v>6272</v>
      </c>
      <c r="D3404" s="95" t="s">
        <v>6272</v>
      </c>
      <c r="E3404" s="95" t="s">
        <v>6652</v>
      </c>
      <c r="F3404" s="95" t="s">
        <v>6271</v>
      </c>
      <c r="G3404" s="95" t="s">
        <v>6271</v>
      </c>
      <c r="H3404" s="106">
        <v>5395.2488133630104</v>
      </c>
      <c r="I3404" s="16">
        <v>5378.3345991327997</v>
      </c>
      <c r="J3404" s="94">
        <v>5395.2488133630104</v>
      </c>
    </row>
    <row r="3405" spans="1:10" x14ac:dyDescent="0.2">
      <c r="A3405" s="6" t="s">
        <v>4101</v>
      </c>
      <c r="B3405" s="1" t="s">
        <v>12405</v>
      </c>
      <c r="C3405" s="95" t="s">
        <v>6272</v>
      </c>
      <c r="D3405" s="95" t="s">
        <v>6272</v>
      </c>
      <c r="E3405" s="95" t="s">
        <v>6652</v>
      </c>
      <c r="F3405" s="95" t="s">
        <v>6271</v>
      </c>
      <c r="G3405" s="95" t="s">
        <v>6271</v>
      </c>
      <c r="H3405" s="106">
        <v>5520.3269042968795</v>
      </c>
      <c r="I3405" s="16">
        <v>5378.3345991327997</v>
      </c>
      <c r="J3405" s="94">
        <v>5520.3269042968795</v>
      </c>
    </row>
    <row r="3406" spans="1:10" x14ac:dyDescent="0.2">
      <c r="A3406" s="6" t="s">
        <v>4084</v>
      </c>
      <c r="B3406" s="1" t="s">
        <v>9725</v>
      </c>
      <c r="C3406" s="95" t="s">
        <v>6272</v>
      </c>
      <c r="D3406" s="95" t="s">
        <v>6272</v>
      </c>
      <c r="E3406" s="95" t="s">
        <v>6652</v>
      </c>
      <c r="F3406" s="95" t="s">
        <v>6289</v>
      </c>
      <c r="G3406" s="95" t="s">
        <v>6289</v>
      </c>
      <c r="H3406" s="106">
        <v>5426.8398970170501</v>
      </c>
      <c r="I3406" s="16">
        <v>5531.1947562688201</v>
      </c>
      <c r="J3406" s="94">
        <v>5426.8398970170501</v>
      </c>
    </row>
    <row r="3407" spans="1:10" x14ac:dyDescent="0.2">
      <c r="A3407" s="6" t="s">
        <v>4095</v>
      </c>
      <c r="B3407" s="1" t="s">
        <v>9726</v>
      </c>
      <c r="C3407" s="95" t="s">
        <v>6272</v>
      </c>
      <c r="D3407" s="95" t="s">
        <v>6272</v>
      </c>
      <c r="E3407" s="95" t="s">
        <v>6652</v>
      </c>
      <c r="F3407" s="95" t="s">
        <v>6271</v>
      </c>
      <c r="G3407" s="95" t="s">
        <v>6271</v>
      </c>
      <c r="H3407" s="106">
        <v>5482.5623028094997</v>
      </c>
      <c r="I3407" s="16">
        <v>5378.3345991327997</v>
      </c>
      <c r="J3407" s="94">
        <v>5482.5623028094997</v>
      </c>
    </row>
    <row r="3408" spans="1:10" x14ac:dyDescent="0.2">
      <c r="A3408" s="6" t="s">
        <v>4096</v>
      </c>
      <c r="B3408" s="1" t="s">
        <v>12406</v>
      </c>
      <c r="C3408" s="95" t="s">
        <v>6272</v>
      </c>
      <c r="D3408" s="95" t="s">
        <v>6272</v>
      </c>
      <c r="E3408" s="95" t="s">
        <v>6652</v>
      </c>
      <c r="F3408" s="95" t="s">
        <v>6271</v>
      </c>
      <c r="G3408" s="95" t="s">
        <v>6271</v>
      </c>
      <c r="H3408" s="106">
        <v>5282.55955505371</v>
      </c>
      <c r="I3408" s="16">
        <v>5378.3345991327997</v>
      </c>
      <c r="J3408" s="94">
        <v>5282.55955505371</v>
      </c>
    </row>
    <row r="3409" spans="1:10" x14ac:dyDescent="0.2">
      <c r="A3409" s="6" t="s">
        <v>4112</v>
      </c>
      <c r="B3409" s="1" t="s">
        <v>12745</v>
      </c>
      <c r="C3409" s="95" t="s">
        <v>6272</v>
      </c>
      <c r="D3409" s="95" t="s">
        <v>6272</v>
      </c>
      <c r="E3409" s="95" t="s">
        <v>6652</v>
      </c>
      <c r="F3409" s="95" t="s">
        <v>6271</v>
      </c>
      <c r="G3409" s="95" t="s">
        <v>6271</v>
      </c>
      <c r="H3409" s="106">
        <v>5459.44140625</v>
      </c>
      <c r="I3409" s="16">
        <v>5378.3345991327997</v>
      </c>
      <c r="J3409" s="94">
        <v>5459.44140625</v>
      </c>
    </row>
    <row r="3410" spans="1:10" x14ac:dyDescent="0.2">
      <c r="A3410" s="6" t="s">
        <v>4088</v>
      </c>
      <c r="B3410" s="1" t="s">
        <v>9727</v>
      </c>
      <c r="C3410" s="95" t="s">
        <v>6272</v>
      </c>
      <c r="D3410" s="95" t="s">
        <v>6272</v>
      </c>
      <c r="E3410" s="95" t="s">
        <v>6652</v>
      </c>
      <c r="F3410" s="95" t="s">
        <v>6271</v>
      </c>
      <c r="G3410" s="95" t="s">
        <v>6271</v>
      </c>
      <c r="H3410" s="106">
        <v>5364.1435035342301</v>
      </c>
      <c r="I3410" s="16">
        <v>5378.3345991327997</v>
      </c>
      <c r="J3410" s="94">
        <v>5364.1435035342301</v>
      </c>
    </row>
    <row r="3411" spans="1:10" x14ac:dyDescent="0.2">
      <c r="A3411" s="6" t="s">
        <v>4093</v>
      </c>
      <c r="B3411" s="1" t="s">
        <v>12407</v>
      </c>
      <c r="C3411" s="95" t="s">
        <v>6272</v>
      </c>
      <c r="D3411" s="95" t="s">
        <v>6272</v>
      </c>
      <c r="E3411" s="95" t="s">
        <v>6652</v>
      </c>
      <c r="F3411" s="95" t="s">
        <v>6271</v>
      </c>
      <c r="G3411" s="95" t="s">
        <v>6271</v>
      </c>
      <c r="H3411" s="106">
        <v>5535.4455591066899</v>
      </c>
      <c r="I3411" s="16">
        <v>5378.3345991327997</v>
      </c>
      <c r="J3411" s="94">
        <v>5535.4455591066899</v>
      </c>
    </row>
    <row r="3412" spans="1:10" x14ac:dyDescent="0.2">
      <c r="A3412" s="6" t="s">
        <v>4108</v>
      </c>
      <c r="B3412" s="1" t="s">
        <v>9728</v>
      </c>
      <c r="C3412" s="95" t="s">
        <v>6272</v>
      </c>
      <c r="D3412" s="95" t="s">
        <v>6272</v>
      </c>
      <c r="E3412" s="95" t="s">
        <v>6652</v>
      </c>
      <c r="F3412" s="95" t="s">
        <v>6271</v>
      </c>
      <c r="G3412" s="95" t="s">
        <v>6271</v>
      </c>
      <c r="H3412" s="106">
        <v>5337.0750006382796</v>
      </c>
      <c r="I3412" s="16">
        <v>5378.3345991327997</v>
      </c>
      <c r="J3412" s="94">
        <v>5337.0750006382796</v>
      </c>
    </row>
    <row r="3413" spans="1:10" x14ac:dyDescent="0.2">
      <c r="A3413" s="6" t="s">
        <v>4003</v>
      </c>
      <c r="B3413" s="1" t="s">
        <v>12408</v>
      </c>
      <c r="C3413" s="95" t="s">
        <v>6272</v>
      </c>
      <c r="D3413" s="95" t="s">
        <v>6272</v>
      </c>
      <c r="E3413" s="95" t="s">
        <v>6652</v>
      </c>
      <c r="F3413" s="95" t="s">
        <v>6277</v>
      </c>
      <c r="G3413" s="95" t="s">
        <v>6277</v>
      </c>
      <c r="H3413" s="106">
        <v>5372.6232508405901</v>
      </c>
      <c r="I3413" s="16">
        <v>5434.6301461703997</v>
      </c>
      <c r="J3413" s="94">
        <v>5372.6232508405901</v>
      </c>
    </row>
    <row r="3414" spans="1:10" x14ac:dyDescent="0.2">
      <c r="A3414" s="6" t="s">
        <v>3979</v>
      </c>
      <c r="B3414" s="1" t="s">
        <v>11594</v>
      </c>
      <c r="C3414" s="95" t="s">
        <v>6272</v>
      </c>
      <c r="D3414" s="95" t="s">
        <v>6272</v>
      </c>
      <c r="E3414" s="95" t="s">
        <v>6652</v>
      </c>
      <c r="F3414" s="95" t="s">
        <v>6285</v>
      </c>
      <c r="G3414" s="95" t="s">
        <v>6285</v>
      </c>
      <c r="H3414" s="106">
        <v>5342.0203945312496</v>
      </c>
      <c r="I3414" s="16">
        <v>5428.7354575612399</v>
      </c>
      <c r="J3414" s="94">
        <v>5342.0203945312496</v>
      </c>
    </row>
    <row r="3415" spans="1:10" x14ac:dyDescent="0.2">
      <c r="A3415" s="6" t="s">
        <v>4009</v>
      </c>
      <c r="B3415" s="1" t="s">
        <v>12409</v>
      </c>
      <c r="C3415" s="95" t="s">
        <v>6272</v>
      </c>
      <c r="D3415" s="95" t="s">
        <v>6272</v>
      </c>
      <c r="E3415" s="95" t="s">
        <v>6652</v>
      </c>
      <c r="F3415" s="95" t="s">
        <v>6277</v>
      </c>
      <c r="G3415" s="95" t="s">
        <v>6277</v>
      </c>
      <c r="H3415" s="106">
        <v>5514.5154680524602</v>
      </c>
      <c r="I3415" s="16">
        <v>5434.6301461703997</v>
      </c>
      <c r="J3415" s="94">
        <v>5514.5154680524602</v>
      </c>
    </row>
    <row r="3416" spans="1:10" x14ac:dyDescent="0.2">
      <c r="A3416" s="6" t="s">
        <v>4010</v>
      </c>
      <c r="B3416" s="1" t="s">
        <v>9729</v>
      </c>
      <c r="C3416" s="95" t="s">
        <v>6272</v>
      </c>
      <c r="D3416" s="95" t="s">
        <v>6272</v>
      </c>
      <c r="E3416" s="95" t="s">
        <v>6652</v>
      </c>
      <c r="F3416" s="95" t="s">
        <v>6277</v>
      </c>
      <c r="G3416" s="95" t="s">
        <v>6277</v>
      </c>
      <c r="H3416" s="106">
        <v>5443.1582199622799</v>
      </c>
      <c r="I3416" s="16">
        <v>5434.6301461703997</v>
      </c>
      <c r="J3416" s="94">
        <v>5443.1582199622799</v>
      </c>
    </row>
    <row r="3417" spans="1:10" x14ac:dyDescent="0.2">
      <c r="A3417" s="6" t="s">
        <v>4004</v>
      </c>
      <c r="B3417" s="1" t="s">
        <v>12410</v>
      </c>
      <c r="C3417" s="95" t="s">
        <v>6272</v>
      </c>
      <c r="D3417" s="95" t="s">
        <v>6272</v>
      </c>
      <c r="E3417" s="95" t="s">
        <v>6652</v>
      </c>
      <c r="F3417" s="95" t="s">
        <v>6277</v>
      </c>
      <c r="G3417" s="95" t="s">
        <v>6277</v>
      </c>
      <c r="H3417" s="106">
        <v>5573.40742688301</v>
      </c>
      <c r="I3417" s="16">
        <v>5434.6301461703997</v>
      </c>
      <c r="J3417" s="94">
        <v>5573.40742688301</v>
      </c>
    </row>
    <row r="3418" spans="1:10" x14ac:dyDescent="0.2">
      <c r="A3418" s="6" t="s">
        <v>3980</v>
      </c>
      <c r="B3418" s="1" t="s">
        <v>12746</v>
      </c>
      <c r="C3418" s="95" t="s">
        <v>6272</v>
      </c>
      <c r="D3418" s="95" t="s">
        <v>6272</v>
      </c>
      <c r="E3418" s="95" t="s">
        <v>6652</v>
      </c>
      <c r="F3418" s="95" t="s">
        <v>6285</v>
      </c>
      <c r="G3418" s="95" t="s">
        <v>6285</v>
      </c>
      <c r="H3418" s="106">
        <v>5636.5506275318303</v>
      </c>
      <c r="I3418" s="16">
        <v>5428.7354575612399</v>
      </c>
      <c r="J3418" s="94">
        <v>5636.5506275318303</v>
      </c>
    </row>
    <row r="3419" spans="1:10" x14ac:dyDescent="0.2">
      <c r="A3419" s="6" t="s">
        <v>3998</v>
      </c>
      <c r="B3419" s="1" t="s">
        <v>12411</v>
      </c>
      <c r="C3419" s="95" t="s">
        <v>6272</v>
      </c>
      <c r="D3419" s="95" t="s">
        <v>6272</v>
      </c>
      <c r="E3419" s="95" t="s">
        <v>6652</v>
      </c>
      <c r="F3419" s="95" t="s">
        <v>6277</v>
      </c>
      <c r="G3419" s="95" t="s">
        <v>6277</v>
      </c>
      <c r="H3419" s="106">
        <v>5473.2817472680199</v>
      </c>
      <c r="I3419" s="16">
        <v>5434.6301461703997</v>
      </c>
      <c r="J3419" s="94">
        <v>5473.2817472680199</v>
      </c>
    </row>
    <row r="3420" spans="1:10" x14ac:dyDescent="0.2">
      <c r="A3420" s="6" t="s">
        <v>3988</v>
      </c>
      <c r="B3420" s="1" t="s">
        <v>9730</v>
      </c>
      <c r="C3420" s="95" t="s">
        <v>6272</v>
      </c>
      <c r="D3420" s="95" t="s">
        <v>6272</v>
      </c>
      <c r="E3420" s="95" t="s">
        <v>6652</v>
      </c>
      <c r="F3420" s="95" t="s">
        <v>6285</v>
      </c>
      <c r="G3420" s="95" t="s">
        <v>6285</v>
      </c>
      <c r="H3420" s="106">
        <v>5392.2008713942296</v>
      </c>
      <c r="I3420" s="16">
        <v>5428.7354575612399</v>
      </c>
      <c r="J3420" s="94">
        <v>5392.2008713942296</v>
      </c>
    </row>
    <row r="3421" spans="1:10" x14ac:dyDescent="0.2">
      <c r="A3421" s="6" t="s">
        <v>3986</v>
      </c>
      <c r="B3421" s="1" t="s">
        <v>12412</v>
      </c>
      <c r="C3421" s="95" t="s">
        <v>6272</v>
      </c>
      <c r="D3421" s="95" t="s">
        <v>6272</v>
      </c>
      <c r="E3421" s="95" t="s">
        <v>6652</v>
      </c>
      <c r="F3421" s="95" t="s">
        <v>6285</v>
      </c>
      <c r="G3421" s="95" t="s">
        <v>6285</v>
      </c>
      <c r="H3421" s="106">
        <v>5298.02341627038</v>
      </c>
      <c r="I3421" s="16">
        <v>5428.7354575612399</v>
      </c>
      <c r="J3421" s="94">
        <v>5298.02341627038</v>
      </c>
    </row>
    <row r="3422" spans="1:10" x14ac:dyDescent="0.2">
      <c r="A3422" s="6" t="s">
        <v>3991</v>
      </c>
      <c r="B3422" s="1" t="s">
        <v>9731</v>
      </c>
      <c r="C3422" s="95" t="s">
        <v>6272</v>
      </c>
      <c r="D3422" s="95" t="s">
        <v>6272</v>
      </c>
      <c r="E3422" s="95" t="s">
        <v>6652</v>
      </c>
      <c r="F3422" s="95" t="s">
        <v>6285</v>
      </c>
      <c r="G3422" s="95" t="s">
        <v>6285</v>
      </c>
      <c r="H3422" s="106">
        <v>5334.8886095412199</v>
      </c>
      <c r="I3422" s="16">
        <v>5428.7354575612399</v>
      </c>
      <c r="J3422" s="94">
        <v>5334.8886095412199</v>
      </c>
    </row>
    <row r="3423" spans="1:10" x14ac:dyDescent="0.2">
      <c r="A3423" s="6" t="s">
        <v>3992</v>
      </c>
      <c r="B3423" s="1" t="s">
        <v>9732</v>
      </c>
      <c r="C3423" s="95" t="s">
        <v>6272</v>
      </c>
      <c r="D3423" s="95" t="s">
        <v>6272</v>
      </c>
      <c r="E3423" s="95" t="s">
        <v>6652</v>
      </c>
      <c r="F3423" s="95" t="s">
        <v>6285</v>
      </c>
      <c r="G3423" s="95" t="s">
        <v>6285</v>
      </c>
      <c r="H3423" s="106">
        <v>5481.9365801129998</v>
      </c>
      <c r="I3423" s="16">
        <v>5428.7354575612399</v>
      </c>
      <c r="J3423" s="94">
        <v>5481.9365801129998</v>
      </c>
    </row>
    <row r="3424" spans="1:10" x14ac:dyDescent="0.2">
      <c r="A3424" s="6" t="s">
        <v>3995</v>
      </c>
      <c r="B3424" s="1" t="s">
        <v>12413</v>
      </c>
      <c r="C3424" s="95" t="s">
        <v>6272</v>
      </c>
      <c r="D3424" s="95" t="s">
        <v>6272</v>
      </c>
      <c r="E3424" s="95" t="s">
        <v>6652</v>
      </c>
      <c r="F3424" s="95" t="s">
        <v>6277</v>
      </c>
      <c r="G3424" s="95" t="s">
        <v>6277</v>
      </c>
      <c r="H3424" s="106">
        <v>5434.7141188788701</v>
      </c>
      <c r="I3424" s="16">
        <v>5434.6301461703997</v>
      </c>
      <c r="J3424" s="94">
        <v>5434.7141188788701</v>
      </c>
    </row>
    <row r="3425" spans="1:10" x14ac:dyDescent="0.2">
      <c r="A3425" s="6" t="s">
        <v>4001</v>
      </c>
      <c r="B3425" s="1" t="s">
        <v>12414</v>
      </c>
      <c r="C3425" s="95" t="s">
        <v>6272</v>
      </c>
      <c r="D3425" s="95" t="s">
        <v>6272</v>
      </c>
      <c r="E3425" s="95" t="s">
        <v>6652</v>
      </c>
      <c r="F3425" s="95" t="s">
        <v>6277</v>
      </c>
      <c r="G3425" s="95" t="s">
        <v>6277</v>
      </c>
      <c r="H3425" s="106">
        <v>5448.0429319976502</v>
      </c>
      <c r="I3425" s="16">
        <v>5434.6301461703997</v>
      </c>
      <c r="J3425" s="94">
        <v>5448.0429319976502</v>
      </c>
    </row>
    <row r="3426" spans="1:10" x14ac:dyDescent="0.2">
      <c r="A3426" s="6" t="s">
        <v>4006</v>
      </c>
      <c r="B3426" s="1" t="s">
        <v>9733</v>
      </c>
      <c r="C3426" s="95" t="s">
        <v>6272</v>
      </c>
      <c r="D3426" s="95" t="s">
        <v>6272</v>
      </c>
      <c r="E3426" s="95" t="s">
        <v>6652</v>
      </c>
      <c r="F3426" s="95" t="s">
        <v>6277</v>
      </c>
      <c r="G3426" s="95" t="s">
        <v>6277</v>
      </c>
      <c r="H3426" s="106">
        <v>5220.1396652747799</v>
      </c>
      <c r="I3426" s="16">
        <v>5434.6301461703997</v>
      </c>
      <c r="J3426" s="94">
        <v>5220.1396652747799</v>
      </c>
    </row>
    <row r="3427" spans="1:10" x14ac:dyDescent="0.2">
      <c r="A3427" s="6" t="s">
        <v>3990</v>
      </c>
      <c r="B3427" s="1" t="s">
        <v>12415</v>
      </c>
      <c r="C3427" s="95" t="s">
        <v>6272</v>
      </c>
      <c r="D3427" s="95" t="s">
        <v>6272</v>
      </c>
      <c r="E3427" s="95" t="s">
        <v>6652</v>
      </c>
      <c r="F3427" s="95" t="s">
        <v>6285</v>
      </c>
      <c r="G3427" s="95" t="s">
        <v>6285</v>
      </c>
      <c r="H3427" s="106">
        <v>5486.5475018475499</v>
      </c>
      <c r="I3427" s="16">
        <v>5428.7354575612399</v>
      </c>
      <c r="J3427" s="94">
        <v>5486.5475018475499</v>
      </c>
    </row>
    <row r="3428" spans="1:10" x14ac:dyDescent="0.2">
      <c r="A3428" s="6" t="s">
        <v>3975</v>
      </c>
      <c r="B3428" s="1" t="s">
        <v>9734</v>
      </c>
      <c r="C3428" s="95" t="s">
        <v>6272</v>
      </c>
      <c r="D3428" s="95" t="s">
        <v>6272</v>
      </c>
      <c r="E3428" s="95" t="s">
        <v>6652</v>
      </c>
      <c r="F3428" s="95" t="s">
        <v>6285</v>
      </c>
      <c r="G3428" s="95" t="s">
        <v>6285</v>
      </c>
      <c r="H3428" s="106">
        <v>5360.44527895396</v>
      </c>
      <c r="I3428" s="16">
        <v>5428.7354575612399</v>
      </c>
      <c r="J3428" s="94">
        <v>5360.44527895396</v>
      </c>
    </row>
    <row r="3429" spans="1:10" x14ac:dyDescent="0.2">
      <c r="A3429" s="6" t="s">
        <v>3984</v>
      </c>
      <c r="B3429" s="1" t="s">
        <v>9735</v>
      </c>
      <c r="C3429" s="95" t="s">
        <v>6272</v>
      </c>
      <c r="D3429" s="95" t="s">
        <v>6272</v>
      </c>
      <c r="E3429" s="95" t="s">
        <v>6652</v>
      </c>
      <c r="F3429" s="95" t="s">
        <v>6285</v>
      </c>
      <c r="G3429" s="95" t="s">
        <v>6285</v>
      </c>
      <c r="H3429" s="106">
        <v>5537.33966814008</v>
      </c>
      <c r="I3429" s="16">
        <v>5428.7354575612399</v>
      </c>
      <c r="J3429" s="94">
        <v>5537.33966814008</v>
      </c>
    </row>
    <row r="3430" spans="1:10" x14ac:dyDescent="0.2">
      <c r="A3430" s="6" t="s">
        <v>4089</v>
      </c>
      <c r="B3430" s="1" t="s">
        <v>9736</v>
      </c>
      <c r="C3430" s="95" t="s">
        <v>6272</v>
      </c>
      <c r="D3430" s="95" t="s">
        <v>6272</v>
      </c>
      <c r="E3430" s="95" t="s">
        <v>6652</v>
      </c>
      <c r="F3430" s="95" t="s">
        <v>6271</v>
      </c>
      <c r="G3430" s="95" t="s">
        <v>6271</v>
      </c>
      <c r="H3430" s="106">
        <v>5372.2174611889704</v>
      </c>
      <c r="I3430" s="16">
        <v>5378.3345991327997</v>
      </c>
      <c r="J3430" s="94">
        <v>5372.2174611889704</v>
      </c>
    </row>
    <row r="3431" spans="1:10" x14ac:dyDescent="0.2">
      <c r="A3431" s="6" t="s">
        <v>4110</v>
      </c>
      <c r="B3431" s="1" t="s">
        <v>9737</v>
      </c>
      <c r="C3431" s="95" t="s">
        <v>6272</v>
      </c>
      <c r="D3431" s="95" t="s">
        <v>6272</v>
      </c>
      <c r="E3431" s="95" t="s">
        <v>6652</v>
      </c>
      <c r="F3431" s="95" t="s">
        <v>6271</v>
      </c>
      <c r="G3431" s="95" t="s">
        <v>6271</v>
      </c>
      <c r="H3431" s="106">
        <v>5377.6201386504099</v>
      </c>
      <c r="I3431" s="16">
        <v>5378.3345991327997</v>
      </c>
      <c r="J3431" s="94">
        <v>5377.6201386504099</v>
      </c>
    </row>
    <row r="3432" spans="1:10" x14ac:dyDescent="0.2">
      <c r="A3432" s="6" t="s">
        <v>4090</v>
      </c>
      <c r="B3432" s="1" t="s">
        <v>12416</v>
      </c>
      <c r="C3432" s="95" t="s">
        <v>6272</v>
      </c>
      <c r="D3432" s="95" t="s">
        <v>6272</v>
      </c>
      <c r="E3432" s="95" t="s">
        <v>6652</v>
      </c>
      <c r="F3432" s="95" t="s">
        <v>6271</v>
      </c>
      <c r="G3432" s="95" t="s">
        <v>6271</v>
      </c>
      <c r="H3432" s="106">
        <v>5492.6738424862097</v>
      </c>
      <c r="I3432" s="16">
        <v>5378.3345991327997</v>
      </c>
      <c r="J3432" s="94">
        <v>5492.6738424862097</v>
      </c>
    </row>
    <row r="3433" spans="1:10" x14ac:dyDescent="0.2">
      <c r="A3433" s="6" t="s">
        <v>4107</v>
      </c>
      <c r="B3433" s="1" t="s">
        <v>9738</v>
      </c>
      <c r="C3433" s="95" t="s">
        <v>6272</v>
      </c>
      <c r="D3433" s="95" t="s">
        <v>6272</v>
      </c>
      <c r="E3433" s="95" t="s">
        <v>6652</v>
      </c>
      <c r="F3433" s="95" t="s">
        <v>6271</v>
      </c>
      <c r="G3433" s="95" t="s">
        <v>6271</v>
      </c>
      <c r="H3433" s="106">
        <v>5409.6714152546701</v>
      </c>
      <c r="I3433" s="16">
        <v>5378.3345991327997</v>
      </c>
      <c r="J3433" s="94">
        <v>5409.6714152546701</v>
      </c>
    </row>
    <row r="3434" spans="1:10" x14ac:dyDescent="0.2">
      <c r="A3434" s="6" t="s">
        <v>4120</v>
      </c>
      <c r="B3434" s="1" t="s">
        <v>9739</v>
      </c>
      <c r="C3434" s="95" t="s">
        <v>6272</v>
      </c>
      <c r="D3434" s="95" t="s">
        <v>6272</v>
      </c>
      <c r="E3434" s="95" t="s">
        <v>6652</v>
      </c>
      <c r="F3434" s="95" t="s">
        <v>6271</v>
      </c>
      <c r="G3434" s="95" t="s">
        <v>6271</v>
      </c>
      <c r="H3434" s="106">
        <v>5277.1400792738996</v>
      </c>
      <c r="I3434" s="16">
        <v>5378.3345991327997</v>
      </c>
      <c r="J3434" s="94">
        <v>5277.1400792738996</v>
      </c>
    </row>
    <row r="3435" spans="1:10" x14ac:dyDescent="0.2">
      <c r="A3435" s="6" t="s">
        <v>3972</v>
      </c>
      <c r="B3435" s="1" t="s">
        <v>9740</v>
      </c>
      <c r="C3435" s="95" t="s">
        <v>6272</v>
      </c>
      <c r="D3435" s="95" t="s">
        <v>6272</v>
      </c>
      <c r="E3435" s="95" t="s">
        <v>6652</v>
      </c>
      <c r="F3435" s="95" t="s">
        <v>6285</v>
      </c>
      <c r="G3435" s="95" t="s">
        <v>6285</v>
      </c>
      <c r="H3435" s="106">
        <v>5332.6821650752299</v>
      </c>
      <c r="I3435" s="16">
        <v>5428.7354575612399</v>
      </c>
      <c r="J3435" s="94">
        <v>5332.6821650752299</v>
      </c>
    </row>
    <row r="3436" spans="1:10" x14ac:dyDescent="0.2">
      <c r="A3436" s="6" t="s">
        <v>4119</v>
      </c>
      <c r="B3436" s="1" t="s">
        <v>9741</v>
      </c>
      <c r="C3436" s="95" t="s">
        <v>6272</v>
      </c>
      <c r="D3436" s="95" t="s">
        <v>6272</v>
      </c>
      <c r="E3436" s="95" t="s">
        <v>6652</v>
      </c>
      <c r="F3436" s="95" t="s">
        <v>6271</v>
      </c>
      <c r="G3436" s="95" t="s">
        <v>6271</v>
      </c>
      <c r="H3436" s="106">
        <v>5394.6905967310904</v>
      </c>
      <c r="I3436" s="16">
        <v>5378.3345991327997</v>
      </c>
      <c r="J3436" s="94">
        <v>5394.6905967310904</v>
      </c>
    </row>
    <row r="3437" spans="1:10" x14ac:dyDescent="0.2">
      <c r="A3437" s="6" t="s">
        <v>4000</v>
      </c>
      <c r="B3437" s="1" t="s">
        <v>12417</v>
      </c>
      <c r="C3437" s="95" t="s">
        <v>6272</v>
      </c>
      <c r="D3437" s="95" t="s">
        <v>6272</v>
      </c>
      <c r="E3437" s="95" t="s">
        <v>6652</v>
      </c>
      <c r="F3437" s="95" t="s">
        <v>6277</v>
      </c>
      <c r="G3437" s="95" t="s">
        <v>6277</v>
      </c>
      <c r="H3437" s="106">
        <v>5527.24313095869</v>
      </c>
      <c r="I3437" s="16">
        <v>5434.6301461703997</v>
      </c>
      <c r="J3437" s="94">
        <v>5527.24313095869</v>
      </c>
    </row>
    <row r="3438" spans="1:10" x14ac:dyDescent="0.2">
      <c r="A3438" s="6" t="s">
        <v>3759</v>
      </c>
      <c r="B3438" s="1" t="s">
        <v>9742</v>
      </c>
      <c r="C3438" s="95" t="s">
        <v>6272</v>
      </c>
      <c r="D3438" s="95" t="s">
        <v>6272</v>
      </c>
      <c r="E3438" s="95" t="s">
        <v>6652</v>
      </c>
      <c r="F3438" s="95" t="s">
        <v>6285</v>
      </c>
      <c r="G3438" s="95" t="s">
        <v>6285</v>
      </c>
      <c r="H3438" s="106">
        <v>5488.9020663174697</v>
      </c>
      <c r="I3438" s="16">
        <v>5428.7354575612399</v>
      </c>
      <c r="J3438" s="94">
        <v>5488.9020663174697</v>
      </c>
    </row>
    <row r="3439" spans="1:10" x14ac:dyDescent="0.2">
      <c r="A3439" s="6" t="s">
        <v>4116</v>
      </c>
      <c r="B3439" s="1" t="s">
        <v>9743</v>
      </c>
      <c r="C3439" s="95" t="s">
        <v>6272</v>
      </c>
      <c r="D3439" s="95" t="s">
        <v>6272</v>
      </c>
      <c r="E3439" s="95" t="s">
        <v>6652</v>
      </c>
      <c r="F3439" s="95" t="s">
        <v>6271</v>
      </c>
      <c r="G3439" s="95" t="s">
        <v>6271</v>
      </c>
      <c r="H3439" s="106">
        <v>5225.6498362223301</v>
      </c>
      <c r="I3439" s="16">
        <v>5378.3345991327997</v>
      </c>
      <c r="J3439" s="94">
        <v>5225.6498362223301</v>
      </c>
    </row>
    <row r="3440" spans="1:10" x14ac:dyDescent="0.2">
      <c r="A3440" s="6" t="s">
        <v>4085</v>
      </c>
      <c r="B3440" s="1" t="s">
        <v>12418</v>
      </c>
      <c r="C3440" s="95" t="s">
        <v>6272</v>
      </c>
      <c r="D3440" s="95" t="s">
        <v>6272</v>
      </c>
      <c r="E3440" s="95" t="s">
        <v>6652</v>
      </c>
      <c r="F3440" s="95" t="s">
        <v>6271</v>
      </c>
      <c r="G3440" s="95" t="s">
        <v>6271</v>
      </c>
      <c r="H3440" s="106">
        <v>5279.2756393720501</v>
      </c>
      <c r="I3440" s="16">
        <v>5378.3345991327997</v>
      </c>
      <c r="J3440" s="94">
        <v>5279.2756393720501</v>
      </c>
    </row>
    <row r="3441" spans="1:10" x14ac:dyDescent="0.2">
      <c r="A3441" s="6" t="s">
        <v>4002</v>
      </c>
      <c r="B3441" s="1" t="s">
        <v>9744</v>
      </c>
      <c r="C3441" s="95" t="s">
        <v>6272</v>
      </c>
      <c r="D3441" s="95" t="s">
        <v>6272</v>
      </c>
      <c r="E3441" s="95" t="s">
        <v>6652</v>
      </c>
      <c r="F3441" s="95" t="s">
        <v>6277</v>
      </c>
      <c r="G3441" s="95" t="s">
        <v>6277</v>
      </c>
      <c r="H3441" s="106">
        <v>5267.1786499023401</v>
      </c>
      <c r="I3441" s="16">
        <v>5434.6301461703997</v>
      </c>
      <c r="J3441" s="94">
        <v>5267.1786499023401</v>
      </c>
    </row>
    <row r="3442" spans="1:10" x14ac:dyDescent="0.2">
      <c r="A3442" s="6" t="s">
        <v>4115</v>
      </c>
      <c r="B3442" s="1" t="s">
        <v>12419</v>
      </c>
      <c r="C3442" s="95" t="s">
        <v>6272</v>
      </c>
      <c r="D3442" s="95" t="s">
        <v>6272</v>
      </c>
      <c r="E3442" s="95" t="s">
        <v>6652</v>
      </c>
      <c r="F3442" s="95" t="s">
        <v>6271</v>
      </c>
      <c r="G3442" s="95" t="s">
        <v>6271</v>
      </c>
      <c r="H3442" s="106">
        <v>5497.7587316176496</v>
      </c>
      <c r="I3442" s="16">
        <v>5378.3345991327997</v>
      </c>
      <c r="J3442" s="94">
        <v>5497.7587316176496</v>
      </c>
    </row>
    <row r="3443" spans="1:10" x14ac:dyDescent="0.2">
      <c r="A3443" s="6" t="s">
        <v>4109</v>
      </c>
      <c r="B3443" s="1" t="s">
        <v>9745</v>
      </c>
      <c r="C3443" s="95" t="s">
        <v>6272</v>
      </c>
      <c r="D3443" s="95" t="s">
        <v>6272</v>
      </c>
      <c r="E3443" s="95" t="s">
        <v>6652</v>
      </c>
      <c r="F3443" s="95" t="s">
        <v>6271</v>
      </c>
      <c r="G3443" s="95" t="s">
        <v>6271</v>
      </c>
      <c r="H3443" s="106">
        <v>5285.5976706961901</v>
      </c>
      <c r="I3443" s="16">
        <v>5378.3345991327997</v>
      </c>
      <c r="J3443" s="94">
        <v>5285.5976706961901</v>
      </c>
    </row>
    <row r="3444" spans="1:10" x14ac:dyDescent="0.2">
      <c r="A3444" s="6" t="s">
        <v>4103</v>
      </c>
      <c r="B3444" s="1" t="s">
        <v>9746</v>
      </c>
      <c r="C3444" s="95" t="s">
        <v>6272</v>
      </c>
      <c r="D3444" s="95" t="s">
        <v>6272</v>
      </c>
      <c r="E3444" s="95" t="s">
        <v>6652</v>
      </c>
      <c r="F3444" s="95" t="s">
        <v>6271</v>
      </c>
      <c r="G3444" s="95" t="s">
        <v>6271</v>
      </c>
      <c r="H3444" s="106">
        <v>5541.68503736413</v>
      </c>
      <c r="I3444" s="16">
        <v>5378.3345991327997</v>
      </c>
      <c r="J3444" s="94">
        <v>5541.68503736413</v>
      </c>
    </row>
    <row r="3445" spans="1:10" x14ac:dyDescent="0.2">
      <c r="A3445" s="6" t="s">
        <v>4102</v>
      </c>
      <c r="B3445" s="1" t="s">
        <v>9747</v>
      </c>
      <c r="C3445" s="95" t="s">
        <v>6272</v>
      </c>
      <c r="D3445" s="95" t="s">
        <v>6272</v>
      </c>
      <c r="E3445" s="95" t="s">
        <v>6652</v>
      </c>
      <c r="F3445" s="95" t="s">
        <v>6271</v>
      </c>
      <c r="G3445" s="95" t="s">
        <v>6271</v>
      </c>
      <c r="H3445" s="106">
        <v>5287.2472405389899</v>
      </c>
      <c r="I3445" s="16">
        <v>5378.3345991327997</v>
      </c>
      <c r="J3445" s="94">
        <v>5287.2472405389899</v>
      </c>
    </row>
    <row r="3446" spans="1:10" x14ac:dyDescent="0.2">
      <c r="A3446" s="6" t="s">
        <v>3977</v>
      </c>
      <c r="B3446" s="1" t="s">
        <v>7999</v>
      </c>
      <c r="C3446" s="95" t="s">
        <v>6272</v>
      </c>
      <c r="D3446" s="95" t="s">
        <v>6272</v>
      </c>
      <c r="E3446" s="95" t="s">
        <v>6652</v>
      </c>
      <c r="F3446" s="95" t="s">
        <v>6285</v>
      </c>
      <c r="G3446" s="95" t="s">
        <v>6285</v>
      </c>
      <c r="H3446" s="106">
        <v>5466.0241235660596</v>
      </c>
      <c r="I3446" s="16">
        <v>5428.7354575612399</v>
      </c>
      <c r="J3446" s="94">
        <v>5466.0241235660596</v>
      </c>
    </row>
    <row r="3447" spans="1:10" x14ac:dyDescent="0.2">
      <c r="A3447" s="6" t="s">
        <v>4098</v>
      </c>
      <c r="B3447" s="1" t="s">
        <v>12420</v>
      </c>
      <c r="C3447" s="95" t="s">
        <v>6272</v>
      </c>
      <c r="D3447" s="95" t="s">
        <v>6272</v>
      </c>
      <c r="E3447" s="95" t="s">
        <v>6652</v>
      </c>
      <c r="F3447" s="95" t="s">
        <v>6271</v>
      </c>
      <c r="G3447" s="95" t="s">
        <v>6271</v>
      </c>
      <c r="H3447" s="106">
        <v>5321.4403717558298</v>
      </c>
      <c r="I3447" s="16">
        <v>5378.3345991327997</v>
      </c>
      <c r="J3447" s="94">
        <v>5321.4403717558298</v>
      </c>
    </row>
    <row r="3448" spans="1:10" x14ac:dyDescent="0.2">
      <c r="A3448" s="6" t="s">
        <v>3974</v>
      </c>
      <c r="B3448" s="1" t="s">
        <v>9748</v>
      </c>
      <c r="C3448" s="95" t="s">
        <v>6272</v>
      </c>
      <c r="D3448" s="95" t="s">
        <v>6272</v>
      </c>
      <c r="E3448" s="95" t="s">
        <v>6652</v>
      </c>
      <c r="F3448" s="95" t="s">
        <v>6277</v>
      </c>
      <c r="G3448" s="95" t="s">
        <v>6277</v>
      </c>
      <c r="H3448" s="106">
        <v>5373.0871181203402</v>
      </c>
      <c r="I3448" s="16">
        <v>5434.6301461703997</v>
      </c>
      <c r="J3448" s="94">
        <v>5373.0871181203402</v>
      </c>
    </row>
    <row r="3449" spans="1:10" x14ac:dyDescent="0.2">
      <c r="A3449" s="6" t="s">
        <v>4105</v>
      </c>
      <c r="B3449" s="1" t="s">
        <v>12421</v>
      </c>
      <c r="C3449" s="95" t="s">
        <v>6272</v>
      </c>
      <c r="D3449" s="95" t="s">
        <v>6272</v>
      </c>
      <c r="E3449" s="95" t="s">
        <v>6652</v>
      </c>
      <c r="F3449" s="95" t="s">
        <v>6271</v>
      </c>
      <c r="G3449" s="95" t="s">
        <v>6271</v>
      </c>
      <c r="H3449" s="106">
        <v>5372.6973684210498</v>
      </c>
      <c r="I3449" s="16">
        <v>5378.3345991327997</v>
      </c>
      <c r="J3449" s="94">
        <v>5372.6973684210498</v>
      </c>
    </row>
    <row r="3450" spans="1:10" x14ac:dyDescent="0.2">
      <c r="A3450" s="6" t="s">
        <v>3987</v>
      </c>
      <c r="B3450" s="1" t="s">
        <v>9749</v>
      </c>
      <c r="C3450" s="95" t="s">
        <v>6272</v>
      </c>
      <c r="D3450" s="95" t="s">
        <v>6272</v>
      </c>
      <c r="E3450" s="95" t="s">
        <v>6652</v>
      </c>
      <c r="F3450" s="95" t="s">
        <v>6285</v>
      </c>
      <c r="G3450" s="95" t="s">
        <v>6285</v>
      </c>
      <c r="H3450" s="106">
        <v>5429.3303059895798</v>
      </c>
      <c r="I3450" s="16">
        <v>5428.7354575612399</v>
      </c>
      <c r="J3450" s="94">
        <v>5429.3303059895798</v>
      </c>
    </row>
    <row r="3451" spans="1:10" x14ac:dyDescent="0.2">
      <c r="A3451" s="6" t="s">
        <v>4104</v>
      </c>
      <c r="B3451" s="1" t="s">
        <v>9750</v>
      </c>
      <c r="C3451" s="95" t="s">
        <v>6272</v>
      </c>
      <c r="D3451" s="95" t="s">
        <v>6272</v>
      </c>
      <c r="E3451" s="95" t="s">
        <v>6652</v>
      </c>
      <c r="F3451" s="95" t="s">
        <v>6271</v>
      </c>
      <c r="G3451" s="95" t="s">
        <v>6271</v>
      </c>
      <c r="H3451" s="106">
        <v>5563.6141581632701</v>
      </c>
      <c r="I3451" s="16">
        <v>5378.3345991327997</v>
      </c>
      <c r="J3451" s="94">
        <v>5563.6141581632701</v>
      </c>
    </row>
    <row r="3452" spans="1:10" x14ac:dyDescent="0.2">
      <c r="A3452" s="6" t="s">
        <v>4086</v>
      </c>
      <c r="B3452" s="1" t="s">
        <v>9751</v>
      </c>
      <c r="C3452" s="95" t="s">
        <v>6272</v>
      </c>
      <c r="D3452" s="95" t="s">
        <v>6272</v>
      </c>
      <c r="E3452" s="95" t="s">
        <v>6652</v>
      </c>
      <c r="F3452" s="95" t="s">
        <v>6271</v>
      </c>
      <c r="G3452" s="95" t="s">
        <v>6271</v>
      </c>
      <c r="H3452" s="106">
        <v>5498.4071783371901</v>
      </c>
      <c r="I3452" s="16">
        <v>5378.3345991327997</v>
      </c>
      <c r="J3452" s="94">
        <v>5498.4071783371901</v>
      </c>
    </row>
    <row r="3453" spans="1:10" x14ac:dyDescent="0.2">
      <c r="A3453" s="6" t="s">
        <v>4097</v>
      </c>
      <c r="B3453" s="1" t="s">
        <v>9752</v>
      </c>
      <c r="C3453" s="95" t="s">
        <v>6272</v>
      </c>
      <c r="D3453" s="95" t="s">
        <v>6272</v>
      </c>
      <c r="E3453" s="95" t="s">
        <v>6652</v>
      </c>
      <c r="F3453" s="95" t="s">
        <v>6271</v>
      </c>
      <c r="G3453" s="95" t="s">
        <v>6271</v>
      </c>
      <c r="H3453" s="106">
        <v>5936.1297200520803</v>
      </c>
      <c r="I3453" s="16">
        <v>5378.3345991327997</v>
      </c>
      <c r="J3453" s="94">
        <v>5936.1297200520803</v>
      </c>
    </row>
    <row r="3454" spans="1:10" x14ac:dyDescent="0.2">
      <c r="A3454" s="6" t="s">
        <v>3978</v>
      </c>
      <c r="B3454" s="1" t="s">
        <v>9753</v>
      </c>
      <c r="C3454" s="95" t="s">
        <v>6272</v>
      </c>
      <c r="D3454" s="95" t="s">
        <v>6272</v>
      </c>
      <c r="E3454" s="95" t="s">
        <v>6652</v>
      </c>
      <c r="F3454" s="95" t="s">
        <v>6285</v>
      </c>
      <c r="G3454" s="95" t="s">
        <v>6285</v>
      </c>
      <c r="H3454" s="106">
        <v>5596.4108338648002</v>
      </c>
      <c r="I3454" s="16">
        <v>5428.7354575612399</v>
      </c>
      <c r="J3454" s="94">
        <v>5596.4108338648002</v>
      </c>
    </row>
    <row r="3455" spans="1:10" x14ac:dyDescent="0.2">
      <c r="A3455" s="6" t="s">
        <v>3976</v>
      </c>
      <c r="B3455" s="1" t="s">
        <v>9754</v>
      </c>
      <c r="C3455" s="95" t="s">
        <v>6272</v>
      </c>
      <c r="D3455" s="95" t="s">
        <v>6272</v>
      </c>
      <c r="E3455" s="95" t="s">
        <v>6652</v>
      </c>
      <c r="F3455" s="95" t="s">
        <v>6285</v>
      </c>
      <c r="G3455" s="95" t="s">
        <v>6285</v>
      </c>
      <c r="H3455" s="106">
        <v>5393.5460651676804</v>
      </c>
      <c r="I3455" s="16">
        <v>5428.7354575612399</v>
      </c>
      <c r="J3455" s="94">
        <v>5393.5460651676804</v>
      </c>
    </row>
    <row r="3456" spans="1:10" x14ac:dyDescent="0.2">
      <c r="A3456" s="6" t="s">
        <v>4005</v>
      </c>
      <c r="B3456" s="1" t="s">
        <v>12422</v>
      </c>
      <c r="C3456" s="95" t="s">
        <v>6272</v>
      </c>
      <c r="D3456" s="95" t="s">
        <v>6272</v>
      </c>
      <c r="E3456" s="95" t="s">
        <v>6652</v>
      </c>
      <c r="F3456" s="95" t="s">
        <v>6277</v>
      </c>
      <c r="G3456" s="95" t="s">
        <v>6277</v>
      </c>
      <c r="H3456" s="106">
        <v>5407.9903285435303</v>
      </c>
      <c r="I3456" s="16">
        <v>5434.6301461703997</v>
      </c>
      <c r="J3456" s="94">
        <v>5407.9903285435303</v>
      </c>
    </row>
    <row r="3457" spans="1:10" x14ac:dyDescent="0.2">
      <c r="A3457" s="6" t="s">
        <v>4114</v>
      </c>
      <c r="B3457" s="1" t="s">
        <v>12423</v>
      </c>
      <c r="C3457" s="95" t="s">
        <v>6272</v>
      </c>
      <c r="D3457" s="95" t="s">
        <v>6272</v>
      </c>
      <c r="E3457" s="95" t="s">
        <v>6652</v>
      </c>
      <c r="F3457" s="95" t="s">
        <v>6271</v>
      </c>
      <c r="G3457" s="95" t="s">
        <v>6271</v>
      </c>
      <c r="H3457" s="106">
        <v>5371.6306700414498</v>
      </c>
      <c r="I3457" s="16">
        <v>5378.3345991327997</v>
      </c>
      <c r="J3457" s="94">
        <v>5371.6306700414498</v>
      </c>
    </row>
    <row r="3458" spans="1:10" x14ac:dyDescent="0.2">
      <c r="A3458" s="6" t="s">
        <v>3982</v>
      </c>
      <c r="B3458" s="1" t="s">
        <v>9755</v>
      </c>
      <c r="C3458" s="95" t="s">
        <v>6272</v>
      </c>
      <c r="D3458" s="95" t="s">
        <v>6272</v>
      </c>
      <c r="E3458" s="95" t="s">
        <v>6652</v>
      </c>
      <c r="F3458" s="95" t="s">
        <v>6285</v>
      </c>
      <c r="G3458" s="95" t="s">
        <v>6285</v>
      </c>
      <c r="H3458" s="106">
        <v>5427.0460128784198</v>
      </c>
      <c r="I3458" s="16">
        <v>5428.7354575612399</v>
      </c>
      <c r="J3458" s="94">
        <v>5427.0460128784198</v>
      </c>
    </row>
    <row r="3459" spans="1:10" x14ac:dyDescent="0.2">
      <c r="A3459" s="6" t="s">
        <v>3994</v>
      </c>
      <c r="B3459" s="1" t="s">
        <v>9756</v>
      </c>
      <c r="C3459" s="95" t="s">
        <v>6272</v>
      </c>
      <c r="D3459" s="95" t="s">
        <v>6272</v>
      </c>
      <c r="E3459" s="95" t="s">
        <v>6652</v>
      </c>
      <c r="F3459" s="95" t="s">
        <v>6277</v>
      </c>
      <c r="G3459" s="95" t="s">
        <v>6277</v>
      </c>
      <c r="H3459" s="106">
        <v>5437.5515290681296</v>
      </c>
      <c r="I3459" s="16">
        <v>5434.6301461703997</v>
      </c>
      <c r="J3459" s="94">
        <v>5437.5515290681296</v>
      </c>
    </row>
    <row r="3460" spans="1:10" x14ac:dyDescent="0.2">
      <c r="A3460" s="6" t="s">
        <v>4011</v>
      </c>
      <c r="B3460" s="1" t="s">
        <v>9757</v>
      </c>
      <c r="C3460" s="95" t="s">
        <v>6272</v>
      </c>
      <c r="D3460" s="95" t="s">
        <v>6272</v>
      </c>
      <c r="E3460" s="95" t="s">
        <v>6652</v>
      </c>
      <c r="F3460" s="95" t="s">
        <v>6277</v>
      </c>
      <c r="G3460" s="95" t="s">
        <v>6277</v>
      </c>
      <c r="H3460" s="106">
        <v>5320.7763197815502</v>
      </c>
      <c r="I3460" s="16">
        <v>5434.6301461703997</v>
      </c>
      <c r="J3460" s="94">
        <v>5320.7763197815502</v>
      </c>
    </row>
    <row r="3461" spans="1:10" x14ac:dyDescent="0.2">
      <c r="A3461" s="6" t="s">
        <v>3983</v>
      </c>
      <c r="B3461" s="1" t="s">
        <v>9758</v>
      </c>
      <c r="C3461" s="95" t="s">
        <v>6272</v>
      </c>
      <c r="D3461" s="95" t="s">
        <v>6272</v>
      </c>
      <c r="E3461" s="95" t="s">
        <v>6652</v>
      </c>
      <c r="F3461" s="95" t="s">
        <v>6285</v>
      </c>
      <c r="G3461" s="95" t="s">
        <v>6285</v>
      </c>
      <c r="H3461" s="106">
        <v>5515.3812304687499</v>
      </c>
      <c r="I3461" s="16">
        <v>5428.7354575612399</v>
      </c>
      <c r="J3461" s="94">
        <v>5515.3812304687499</v>
      </c>
    </row>
    <row r="3462" spans="1:10" x14ac:dyDescent="0.2">
      <c r="A3462" s="6" t="s">
        <v>4113</v>
      </c>
      <c r="B3462" s="1" t="s">
        <v>9759</v>
      </c>
      <c r="C3462" s="95" t="s">
        <v>6272</v>
      </c>
      <c r="D3462" s="95" t="s">
        <v>6272</v>
      </c>
      <c r="E3462" s="95" t="s">
        <v>6652</v>
      </c>
      <c r="F3462" s="95" t="s">
        <v>6271</v>
      </c>
      <c r="G3462" s="95" t="s">
        <v>6271</v>
      </c>
      <c r="H3462" s="106">
        <v>5406.87794041896</v>
      </c>
      <c r="I3462" s="16">
        <v>5378.3345991327997</v>
      </c>
      <c r="J3462" s="94">
        <v>5406.87794041896</v>
      </c>
    </row>
    <row r="3463" spans="1:10" x14ac:dyDescent="0.2">
      <c r="A3463" s="6" t="s">
        <v>3989</v>
      </c>
      <c r="B3463" s="1" t="s">
        <v>12424</v>
      </c>
      <c r="C3463" s="95" t="s">
        <v>6272</v>
      </c>
      <c r="D3463" s="95" t="s">
        <v>6272</v>
      </c>
      <c r="E3463" s="95" t="s">
        <v>6652</v>
      </c>
      <c r="F3463" s="95" t="s">
        <v>6285</v>
      </c>
      <c r="G3463" s="95" t="s">
        <v>6285</v>
      </c>
      <c r="H3463" s="106">
        <v>5364.0665838068198</v>
      </c>
      <c r="I3463" s="16">
        <v>5428.7354575612399</v>
      </c>
      <c r="J3463" s="94">
        <v>5364.0665838068198</v>
      </c>
    </row>
    <row r="3464" spans="1:10" x14ac:dyDescent="0.2">
      <c r="A3464" s="6" t="s">
        <v>3996</v>
      </c>
      <c r="B3464" s="1" t="s">
        <v>12425</v>
      </c>
      <c r="C3464" s="95" t="s">
        <v>6272</v>
      </c>
      <c r="D3464" s="95" t="s">
        <v>6272</v>
      </c>
      <c r="E3464" s="95" t="s">
        <v>6652</v>
      </c>
      <c r="F3464" s="95" t="s">
        <v>6277</v>
      </c>
      <c r="G3464" s="95" t="s">
        <v>6277</v>
      </c>
      <c r="H3464" s="106">
        <v>5455.8149693080404</v>
      </c>
      <c r="I3464" s="16">
        <v>5434.6301461703997</v>
      </c>
      <c r="J3464" s="94">
        <v>5455.8149693080404</v>
      </c>
    </row>
    <row r="3465" spans="1:10" x14ac:dyDescent="0.2">
      <c r="A3465" s="6" t="s">
        <v>4091</v>
      </c>
      <c r="B3465" s="1" t="s">
        <v>9760</v>
      </c>
      <c r="C3465" s="95" t="s">
        <v>6272</v>
      </c>
      <c r="D3465" s="95" t="s">
        <v>6272</v>
      </c>
      <c r="E3465" s="95" t="s">
        <v>6652</v>
      </c>
      <c r="F3465" s="95" t="s">
        <v>6271</v>
      </c>
      <c r="G3465" s="95" t="s">
        <v>6271</v>
      </c>
      <c r="H3465" s="106">
        <v>5271.0007324218795</v>
      </c>
      <c r="I3465" s="16">
        <v>5378.3345991327997</v>
      </c>
      <c r="J3465" s="94">
        <v>5271.0007324218795</v>
      </c>
    </row>
    <row r="3466" spans="1:10" x14ac:dyDescent="0.2">
      <c r="A3466" s="6" t="s">
        <v>4012</v>
      </c>
      <c r="B3466" s="1" t="s">
        <v>9761</v>
      </c>
      <c r="C3466" s="95" t="s">
        <v>6272</v>
      </c>
      <c r="D3466" s="95" t="s">
        <v>6272</v>
      </c>
      <c r="E3466" s="95" t="s">
        <v>6652</v>
      </c>
      <c r="F3466" s="95" t="s">
        <v>6277</v>
      </c>
      <c r="G3466" s="95" t="s">
        <v>6277</v>
      </c>
      <c r="H3466" s="106">
        <v>5500.8765184355898</v>
      </c>
      <c r="I3466" s="16">
        <v>5434.6301461703997</v>
      </c>
      <c r="J3466" s="94">
        <v>5500.8765184355898</v>
      </c>
    </row>
    <row r="3467" spans="1:10" x14ac:dyDescent="0.2">
      <c r="A3467" s="6" t="s">
        <v>4014</v>
      </c>
      <c r="B3467" s="1" t="s">
        <v>9762</v>
      </c>
      <c r="C3467" s="95" t="s">
        <v>6272</v>
      </c>
      <c r="D3467" s="95" t="s">
        <v>6272</v>
      </c>
      <c r="E3467" s="95" t="s">
        <v>6652</v>
      </c>
      <c r="F3467" s="95" t="s">
        <v>6277</v>
      </c>
      <c r="G3467" s="95" t="s">
        <v>6277</v>
      </c>
      <c r="H3467" s="106">
        <v>5550.5252024332704</v>
      </c>
      <c r="I3467" s="16">
        <v>5434.6301461703997</v>
      </c>
      <c r="J3467" s="94">
        <v>5550.5252024332704</v>
      </c>
    </row>
    <row r="3468" spans="1:10" x14ac:dyDescent="0.2">
      <c r="A3468" s="6" t="s">
        <v>3997</v>
      </c>
      <c r="B3468" s="1" t="s">
        <v>9763</v>
      </c>
      <c r="C3468" s="95" t="s">
        <v>6272</v>
      </c>
      <c r="D3468" s="95" t="s">
        <v>6272</v>
      </c>
      <c r="E3468" s="95" t="s">
        <v>6652</v>
      </c>
      <c r="F3468" s="95" t="s">
        <v>6277</v>
      </c>
      <c r="G3468" s="95" t="s">
        <v>6277</v>
      </c>
      <c r="H3468" s="106">
        <v>5379.4286284110904</v>
      </c>
      <c r="I3468" s="16">
        <v>5434.6301461703997</v>
      </c>
      <c r="J3468" s="94">
        <v>5379.4286284110904</v>
      </c>
    </row>
    <row r="3469" spans="1:10" x14ac:dyDescent="0.2">
      <c r="A3469" s="6" t="s">
        <v>3973</v>
      </c>
      <c r="B3469" s="1" t="s">
        <v>12426</v>
      </c>
      <c r="C3469" s="95" t="s">
        <v>6272</v>
      </c>
      <c r="D3469" s="95" t="s">
        <v>6272</v>
      </c>
      <c r="E3469" s="95" t="s">
        <v>6652</v>
      </c>
      <c r="F3469" s="95" t="s">
        <v>6285</v>
      </c>
      <c r="G3469" s="95" t="s">
        <v>6285</v>
      </c>
      <c r="H3469" s="106">
        <v>5379.3860465706202</v>
      </c>
      <c r="I3469" s="16">
        <v>5428.7354575612399</v>
      </c>
      <c r="J3469" s="94">
        <v>5379.3860465706202</v>
      </c>
    </row>
    <row r="3470" spans="1:10" x14ac:dyDescent="0.2">
      <c r="A3470" s="6" t="s">
        <v>4121</v>
      </c>
      <c r="B3470" s="1" t="s">
        <v>9764</v>
      </c>
      <c r="C3470" s="95" t="s">
        <v>6272</v>
      </c>
      <c r="D3470" s="95" t="s">
        <v>6272</v>
      </c>
      <c r="E3470" s="95" t="s">
        <v>6652</v>
      </c>
      <c r="F3470" s="95" t="s">
        <v>6271</v>
      </c>
      <c r="G3470" s="95" t="s">
        <v>6271</v>
      </c>
      <c r="H3470" s="106">
        <v>5474.9362182617197</v>
      </c>
      <c r="I3470" s="16">
        <v>5378.3345991327997</v>
      </c>
      <c r="J3470" s="94">
        <v>5474.9362182617197</v>
      </c>
    </row>
    <row r="3471" spans="1:10" x14ac:dyDescent="0.2">
      <c r="A3471" s="6" t="s">
        <v>3985</v>
      </c>
      <c r="B3471" s="1" t="s">
        <v>9765</v>
      </c>
      <c r="C3471" s="95" t="s">
        <v>6272</v>
      </c>
      <c r="D3471" s="95" t="s">
        <v>6272</v>
      </c>
      <c r="E3471" s="95" t="s">
        <v>6652</v>
      </c>
      <c r="F3471" s="95" t="s">
        <v>6285</v>
      </c>
      <c r="G3471" s="95" t="s">
        <v>6285</v>
      </c>
      <c r="H3471" s="106">
        <v>5521.2881469726599</v>
      </c>
      <c r="I3471" s="16">
        <v>5428.7354575612399</v>
      </c>
      <c r="J3471" s="94">
        <v>5521.2881469726599</v>
      </c>
    </row>
    <row r="3472" spans="1:10" x14ac:dyDescent="0.2">
      <c r="A3472" s="6" t="s">
        <v>4013</v>
      </c>
      <c r="B3472" s="1" t="s">
        <v>9766</v>
      </c>
      <c r="C3472" s="95" t="s">
        <v>6272</v>
      </c>
      <c r="D3472" s="95" t="s">
        <v>6272</v>
      </c>
      <c r="E3472" s="95" t="s">
        <v>6652</v>
      </c>
      <c r="F3472" s="95" t="s">
        <v>6277</v>
      </c>
      <c r="G3472" s="95" t="s">
        <v>6277</v>
      </c>
      <c r="H3472" s="106">
        <v>5442.4288645924398</v>
      </c>
      <c r="I3472" s="16">
        <v>5434.6301461703997</v>
      </c>
      <c r="J3472" s="94">
        <v>5442.4288645924398</v>
      </c>
    </row>
    <row r="3473" spans="1:10" x14ac:dyDescent="0.2">
      <c r="A3473" s="6" t="s">
        <v>3981</v>
      </c>
      <c r="B3473" s="1" t="s">
        <v>12427</v>
      </c>
      <c r="C3473" s="95" t="s">
        <v>6272</v>
      </c>
      <c r="D3473" s="95" t="s">
        <v>6272</v>
      </c>
      <c r="E3473" s="95" t="s">
        <v>6652</v>
      </c>
      <c r="F3473" s="95" t="s">
        <v>6285</v>
      </c>
      <c r="G3473" s="95" t="s">
        <v>6285</v>
      </c>
      <c r="H3473" s="106">
        <v>5404.4380074295304</v>
      </c>
      <c r="I3473" s="16">
        <v>5428.7354575612399</v>
      </c>
      <c r="J3473" s="94">
        <v>5404.4380074295304</v>
      </c>
    </row>
    <row r="3474" spans="1:10" x14ac:dyDescent="0.2">
      <c r="A3474" s="6" t="s">
        <v>4117</v>
      </c>
      <c r="B3474" s="1" t="s">
        <v>12428</v>
      </c>
      <c r="C3474" s="95" t="s">
        <v>6272</v>
      </c>
      <c r="D3474" s="95" t="s">
        <v>6272</v>
      </c>
      <c r="E3474" s="95" t="s">
        <v>6652</v>
      </c>
      <c r="F3474" s="95" t="s">
        <v>6271</v>
      </c>
      <c r="G3474" s="95" t="s">
        <v>6271</v>
      </c>
      <c r="H3474" s="106">
        <v>5277.9601201596497</v>
      </c>
      <c r="I3474" s="16">
        <v>5378.3345991327997</v>
      </c>
      <c r="J3474" s="94">
        <v>5277.9601201596497</v>
      </c>
    </row>
    <row r="3475" spans="1:10" x14ac:dyDescent="0.2">
      <c r="A3475" s="6" t="s">
        <v>4008</v>
      </c>
      <c r="B3475" s="1" t="s">
        <v>12429</v>
      </c>
      <c r="C3475" s="95" t="s">
        <v>6272</v>
      </c>
      <c r="D3475" s="95" t="s">
        <v>6272</v>
      </c>
      <c r="E3475" s="95" t="s">
        <v>6652</v>
      </c>
      <c r="F3475" s="95" t="s">
        <v>6277</v>
      </c>
      <c r="G3475" s="95" t="s">
        <v>6277</v>
      </c>
      <c r="H3475" s="106">
        <v>5435.91015625</v>
      </c>
      <c r="I3475" s="16">
        <v>5434.6301461703997</v>
      </c>
      <c r="J3475" s="94">
        <v>5435.91015625</v>
      </c>
    </row>
    <row r="3476" spans="1:10" x14ac:dyDescent="0.2">
      <c r="A3476" s="6" t="s">
        <v>4092</v>
      </c>
      <c r="B3476" s="1" t="s">
        <v>9767</v>
      </c>
      <c r="C3476" s="95" t="s">
        <v>6272</v>
      </c>
      <c r="D3476" s="95" t="s">
        <v>6272</v>
      </c>
      <c r="E3476" s="95" t="s">
        <v>6652</v>
      </c>
      <c r="F3476" s="95" t="s">
        <v>6271</v>
      </c>
      <c r="G3476" s="95" t="s">
        <v>6271</v>
      </c>
      <c r="H3476" s="106">
        <v>5346.9977463942296</v>
      </c>
      <c r="I3476" s="16">
        <v>5378.3345991327997</v>
      </c>
      <c r="J3476" s="94">
        <v>5346.9977463942296</v>
      </c>
    </row>
    <row r="3477" spans="1:10" x14ac:dyDescent="0.2">
      <c r="A3477" s="6" t="s">
        <v>4100</v>
      </c>
      <c r="B3477" s="1" t="s">
        <v>9768</v>
      </c>
      <c r="C3477" s="95" t="s">
        <v>6272</v>
      </c>
      <c r="D3477" s="95" t="s">
        <v>6272</v>
      </c>
      <c r="E3477" s="95" t="s">
        <v>6652</v>
      </c>
      <c r="F3477" s="95" t="s">
        <v>6271</v>
      </c>
      <c r="G3477" s="95" t="s">
        <v>6271</v>
      </c>
      <c r="H3477" s="106">
        <v>5424.9481236726297</v>
      </c>
      <c r="I3477" s="16">
        <v>5378.3345991327997</v>
      </c>
      <c r="J3477" s="94">
        <v>5424.9481236726297</v>
      </c>
    </row>
    <row r="3478" spans="1:10" x14ac:dyDescent="0.2">
      <c r="A3478" s="6" t="s">
        <v>4087</v>
      </c>
      <c r="B3478" s="1" t="s">
        <v>9769</v>
      </c>
      <c r="C3478" s="95" t="s">
        <v>6272</v>
      </c>
      <c r="D3478" s="95" t="s">
        <v>6272</v>
      </c>
      <c r="E3478" s="95" t="s">
        <v>6652</v>
      </c>
      <c r="F3478" s="95" t="s">
        <v>6271</v>
      </c>
      <c r="G3478" s="95" t="s">
        <v>6271</v>
      </c>
      <c r="H3478" s="106">
        <v>5369.1477478656598</v>
      </c>
      <c r="I3478" s="16">
        <v>5378.3345991327997</v>
      </c>
      <c r="J3478" s="94">
        <v>5369.1477478656598</v>
      </c>
    </row>
    <row r="3479" spans="1:10" x14ac:dyDescent="0.2">
      <c r="A3479" s="6" t="s">
        <v>4007</v>
      </c>
      <c r="B3479" s="1" t="s">
        <v>9770</v>
      </c>
      <c r="C3479" s="95" t="s">
        <v>6272</v>
      </c>
      <c r="D3479" s="95" t="s">
        <v>6272</v>
      </c>
      <c r="E3479" s="95" t="s">
        <v>6652</v>
      </c>
      <c r="F3479" s="95" t="s">
        <v>6285</v>
      </c>
      <c r="G3479" s="95" t="s">
        <v>6285</v>
      </c>
      <c r="H3479" s="106">
        <v>5400.2616527660502</v>
      </c>
      <c r="I3479" s="16">
        <v>5428.7354575612399</v>
      </c>
      <c r="J3479" s="94">
        <v>5400.2616527660502</v>
      </c>
    </row>
    <row r="3480" spans="1:10" x14ac:dyDescent="0.2">
      <c r="A3480" s="6" t="s">
        <v>3999</v>
      </c>
      <c r="B3480" s="1" t="s">
        <v>12430</v>
      </c>
      <c r="C3480" s="95" t="s">
        <v>6272</v>
      </c>
      <c r="D3480" s="95" t="s">
        <v>6272</v>
      </c>
      <c r="E3480" s="95" t="s">
        <v>6652</v>
      </c>
      <c r="F3480" s="95" t="s">
        <v>6277</v>
      </c>
      <c r="G3480" s="95" t="s">
        <v>6277</v>
      </c>
      <c r="H3480" s="106">
        <v>5436.9132468483704</v>
      </c>
      <c r="I3480" s="16">
        <v>5434.6301461703997</v>
      </c>
      <c r="J3480" s="94">
        <v>5436.9132468483704</v>
      </c>
    </row>
    <row r="3481" spans="1:10" x14ac:dyDescent="0.2">
      <c r="A3481" s="6" t="s">
        <v>4099</v>
      </c>
      <c r="B3481" s="1" t="s">
        <v>12431</v>
      </c>
      <c r="C3481" s="95" t="s">
        <v>6272</v>
      </c>
      <c r="D3481" s="95" t="s">
        <v>6272</v>
      </c>
      <c r="E3481" s="95" t="s">
        <v>6652</v>
      </c>
      <c r="F3481" s="95" t="s">
        <v>6271</v>
      </c>
      <c r="G3481" s="95" t="s">
        <v>6271</v>
      </c>
      <c r="H3481" s="106"/>
      <c r="I3481" s="16">
        <v>5378.3345991327997</v>
      </c>
      <c r="J3481" s="94">
        <v>5378.3345991327997</v>
      </c>
    </row>
    <row r="3482" spans="1:10" x14ac:dyDescent="0.2">
      <c r="A3482" s="6" t="s">
        <v>3993</v>
      </c>
      <c r="B3482" s="1" t="s">
        <v>12432</v>
      </c>
      <c r="C3482" s="95" t="s">
        <v>6272</v>
      </c>
      <c r="D3482" s="95" t="s">
        <v>6272</v>
      </c>
      <c r="E3482" s="95" t="s">
        <v>6652</v>
      </c>
      <c r="F3482" s="95" t="s">
        <v>6277</v>
      </c>
      <c r="G3482" s="95" t="s">
        <v>6277</v>
      </c>
      <c r="H3482" s="106">
        <v>5431.5889675817798</v>
      </c>
      <c r="I3482" s="16">
        <v>5434.6301461703997</v>
      </c>
      <c r="J3482" s="94">
        <v>5431.5889675817798</v>
      </c>
    </row>
    <row r="3483" spans="1:10" x14ac:dyDescent="0.2">
      <c r="A3483" s="6" t="s">
        <v>4802</v>
      </c>
      <c r="B3483" s="1" t="s">
        <v>9771</v>
      </c>
      <c r="C3483" s="95" t="s">
        <v>6572</v>
      </c>
      <c r="D3483" s="95" t="s">
        <v>6572</v>
      </c>
      <c r="E3483" s="95" t="s">
        <v>6641</v>
      </c>
      <c r="F3483" s="95" t="s">
        <v>6571</v>
      </c>
      <c r="G3483" s="95" t="s">
        <v>6571</v>
      </c>
      <c r="H3483" s="106">
        <v>5295.3194312118903</v>
      </c>
      <c r="I3483" s="16">
        <v>5361.8026465862904</v>
      </c>
      <c r="J3483" s="94">
        <v>5295.3194312118903</v>
      </c>
    </row>
    <row r="3484" spans="1:10" x14ac:dyDescent="0.2">
      <c r="A3484" s="6" t="s">
        <v>4786</v>
      </c>
      <c r="B3484" s="1" t="s">
        <v>9772</v>
      </c>
      <c r="C3484" s="95" t="s">
        <v>6572</v>
      </c>
      <c r="D3484" s="95" t="s">
        <v>6572</v>
      </c>
      <c r="E3484" s="95" t="s">
        <v>6641</v>
      </c>
      <c r="F3484" s="95" t="s">
        <v>6573</v>
      </c>
      <c r="G3484" s="95" t="s">
        <v>6573</v>
      </c>
      <c r="H3484" s="106">
        <v>5454.02797601162</v>
      </c>
      <c r="I3484" s="16">
        <v>5375.4090062978303</v>
      </c>
      <c r="J3484" s="94">
        <v>5454.02797601162</v>
      </c>
    </row>
    <row r="3485" spans="1:10" x14ac:dyDescent="0.2">
      <c r="A3485" s="6" t="s">
        <v>4767</v>
      </c>
      <c r="B3485" s="1" t="s">
        <v>9773</v>
      </c>
      <c r="C3485" s="95" t="s">
        <v>6572</v>
      </c>
      <c r="D3485" s="95" t="s">
        <v>6572</v>
      </c>
      <c r="E3485" s="95" t="s">
        <v>6641</v>
      </c>
      <c r="F3485" s="95" t="s">
        <v>6573</v>
      </c>
      <c r="G3485" s="95" t="s">
        <v>6573</v>
      </c>
      <c r="H3485" s="106">
        <v>5421.8088573847399</v>
      </c>
      <c r="I3485" s="16">
        <v>5375.4090062978303</v>
      </c>
      <c r="J3485" s="94">
        <v>5421.8088573847399</v>
      </c>
    </row>
    <row r="3486" spans="1:10" x14ac:dyDescent="0.2">
      <c r="A3486" s="6" t="s">
        <v>4815</v>
      </c>
      <c r="B3486" s="1" t="s">
        <v>9774</v>
      </c>
      <c r="C3486" s="95" t="s">
        <v>6572</v>
      </c>
      <c r="D3486" s="95" t="s">
        <v>6572</v>
      </c>
      <c r="E3486" s="95" t="s">
        <v>6641</v>
      </c>
      <c r="F3486" s="95" t="s">
        <v>6571</v>
      </c>
      <c r="G3486" s="95" t="s">
        <v>6571</v>
      </c>
      <c r="H3486" s="106">
        <v>5424.0220870971698</v>
      </c>
      <c r="I3486" s="16">
        <v>5361.8026465862904</v>
      </c>
      <c r="J3486" s="94">
        <v>5424.0220870971698</v>
      </c>
    </row>
    <row r="3487" spans="1:10" x14ac:dyDescent="0.2">
      <c r="A3487" s="6" t="s">
        <v>4804</v>
      </c>
      <c r="B3487" s="1" t="s">
        <v>9775</v>
      </c>
      <c r="C3487" s="95" t="s">
        <v>6572</v>
      </c>
      <c r="D3487" s="95" t="s">
        <v>6572</v>
      </c>
      <c r="E3487" s="95" t="s">
        <v>6641</v>
      </c>
      <c r="F3487" s="95" t="s">
        <v>6571</v>
      </c>
      <c r="G3487" s="95" t="s">
        <v>6571</v>
      </c>
      <c r="H3487" s="106">
        <v>5383.52294921875</v>
      </c>
      <c r="I3487" s="16">
        <v>5361.8026465862904</v>
      </c>
      <c r="J3487" s="94">
        <v>5383.52294921875</v>
      </c>
    </row>
    <row r="3488" spans="1:10" x14ac:dyDescent="0.2">
      <c r="A3488" s="6" t="s">
        <v>4823</v>
      </c>
      <c r="B3488" s="1" t="s">
        <v>9776</v>
      </c>
      <c r="C3488" s="95" t="s">
        <v>6572</v>
      </c>
      <c r="D3488" s="95" t="s">
        <v>6572</v>
      </c>
      <c r="E3488" s="95" t="s">
        <v>6641</v>
      </c>
      <c r="F3488" s="95" t="s">
        <v>6571</v>
      </c>
      <c r="G3488" s="95" t="s">
        <v>6571</v>
      </c>
      <c r="H3488" s="106">
        <v>5284.4009765624996</v>
      </c>
      <c r="I3488" s="16">
        <v>5361.8026465862904</v>
      </c>
      <c r="J3488" s="94">
        <v>5284.4009765624996</v>
      </c>
    </row>
    <row r="3489" spans="1:10" x14ac:dyDescent="0.2">
      <c r="A3489" s="6" t="s">
        <v>4808</v>
      </c>
      <c r="B3489" s="1" t="s">
        <v>9777</v>
      </c>
      <c r="C3489" s="95" t="s">
        <v>6572</v>
      </c>
      <c r="D3489" s="95" t="s">
        <v>6572</v>
      </c>
      <c r="E3489" s="95" t="s">
        <v>6641</v>
      </c>
      <c r="F3489" s="95" t="s">
        <v>6573</v>
      </c>
      <c r="G3489" s="95" t="s">
        <v>6573</v>
      </c>
      <c r="H3489" s="106">
        <v>5371.8837203596104</v>
      </c>
      <c r="I3489" s="16">
        <v>5375.4090062978303</v>
      </c>
      <c r="J3489" s="94">
        <v>5371.8837203596104</v>
      </c>
    </row>
    <row r="3490" spans="1:10" x14ac:dyDescent="0.2">
      <c r="A3490" s="6" t="s">
        <v>4781</v>
      </c>
      <c r="B3490" s="1" t="s">
        <v>9778</v>
      </c>
      <c r="C3490" s="95" t="s">
        <v>6572</v>
      </c>
      <c r="D3490" s="95" t="s">
        <v>6572</v>
      </c>
      <c r="E3490" s="95" t="s">
        <v>6641</v>
      </c>
      <c r="F3490" s="95" t="s">
        <v>6573</v>
      </c>
      <c r="G3490" s="95" t="s">
        <v>6573</v>
      </c>
      <c r="H3490" s="106">
        <v>5407.8502112100296</v>
      </c>
      <c r="I3490" s="16">
        <v>5375.4090062978303</v>
      </c>
      <c r="J3490" s="94">
        <v>5407.8502112100296</v>
      </c>
    </row>
    <row r="3491" spans="1:10" x14ac:dyDescent="0.2">
      <c r="A3491" s="6" t="s">
        <v>4795</v>
      </c>
      <c r="B3491" s="1" t="s">
        <v>6663</v>
      </c>
      <c r="C3491" s="95" t="s">
        <v>6572</v>
      </c>
      <c r="D3491" s="95" t="s">
        <v>6572</v>
      </c>
      <c r="E3491" s="95" t="s">
        <v>6641</v>
      </c>
      <c r="F3491" s="95" t="s">
        <v>6573</v>
      </c>
      <c r="G3491" s="95" t="s">
        <v>6573</v>
      </c>
      <c r="H3491" s="106">
        <v>5422.3444670563804</v>
      </c>
      <c r="I3491" s="16">
        <v>5375.4090062978303</v>
      </c>
      <c r="J3491" s="94">
        <v>5422.3444670563804</v>
      </c>
    </row>
    <row r="3492" spans="1:10" x14ac:dyDescent="0.2">
      <c r="A3492" s="6" t="s">
        <v>4765</v>
      </c>
      <c r="B3492" s="1" t="s">
        <v>9779</v>
      </c>
      <c r="C3492" s="95" t="s">
        <v>6572</v>
      </c>
      <c r="D3492" s="95" t="s">
        <v>6572</v>
      </c>
      <c r="E3492" s="95" t="s">
        <v>6641</v>
      </c>
      <c r="F3492" s="95" t="s">
        <v>6571</v>
      </c>
      <c r="G3492" s="95" t="s">
        <v>6571</v>
      </c>
      <c r="H3492" s="106">
        <v>5320.5548967633904</v>
      </c>
      <c r="I3492" s="16">
        <v>5361.8026465862904</v>
      </c>
      <c r="J3492" s="94">
        <v>5320.5548967633904</v>
      </c>
    </row>
    <row r="3493" spans="1:10" x14ac:dyDescent="0.2">
      <c r="A3493" s="6" t="s">
        <v>4794</v>
      </c>
      <c r="B3493" s="1" t="s">
        <v>12747</v>
      </c>
      <c r="C3493" s="95" t="s">
        <v>6572</v>
      </c>
      <c r="D3493" s="95" t="s">
        <v>6572</v>
      </c>
      <c r="E3493" s="95" t="s">
        <v>6641</v>
      </c>
      <c r="F3493" s="95" t="s">
        <v>6571</v>
      </c>
      <c r="G3493" s="95" t="s">
        <v>6571</v>
      </c>
      <c r="H3493" s="106">
        <v>5246.1345563616096</v>
      </c>
      <c r="I3493" s="16">
        <v>5361.8026465862904</v>
      </c>
      <c r="J3493" s="94">
        <v>5246.1345563616096</v>
      </c>
    </row>
    <row r="3494" spans="1:10" x14ac:dyDescent="0.2">
      <c r="A3494" s="6" t="s">
        <v>4775</v>
      </c>
      <c r="B3494" s="1" t="s">
        <v>9780</v>
      </c>
      <c r="C3494" s="95" t="s">
        <v>6572</v>
      </c>
      <c r="D3494" s="95" t="s">
        <v>6572</v>
      </c>
      <c r="E3494" s="95" t="s">
        <v>6641</v>
      </c>
      <c r="F3494" s="95" t="s">
        <v>6573</v>
      </c>
      <c r="G3494" s="95" t="s">
        <v>6573</v>
      </c>
      <c r="H3494" s="106">
        <v>5347.9805620172001</v>
      </c>
      <c r="I3494" s="16">
        <v>5375.4090062978303</v>
      </c>
      <c r="J3494" s="94">
        <v>5347.9805620172001</v>
      </c>
    </row>
    <row r="3495" spans="1:10" x14ac:dyDescent="0.2">
      <c r="A3495" s="6" t="s">
        <v>4793</v>
      </c>
      <c r="B3495" s="1" t="s">
        <v>9781</v>
      </c>
      <c r="C3495" s="95" t="s">
        <v>6572</v>
      </c>
      <c r="D3495" s="95" t="s">
        <v>6572</v>
      </c>
      <c r="E3495" s="95" t="s">
        <v>6641</v>
      </c>
      <c r="F3495" s="95" t="s">
        <v>6571</v>
      </c>
      <c r="G3495" s="95" t="s">
        <v>6571</v>
      </c>
      <c r="H3495" s="106">
        <v>5366.7810718433302</v>
      </c>
      <c r="I3495" s="16">
        <v>5361.8026465862904</v>
      </c>
      <c r="J3495" s="94">
        <v>5366.7810718433302</v>
      </c>
    </row>
    <row r="3496" spans="1:10" x14ac:dyDescent="0.2">
      <c r="A3496" s="6" t="s">
        <v>4764</v>
      </c>
      <c r="B3496" s="1" t="s">
        <v>9782</v>
      </c>
      <c r="C3496" s="95" t="s">
        <v>6572</v>
      </c>
      <c r="D3496" s="95" t="s">
        <v>6572</v>
      </c>
      <c r="E3496" s="95" t="s">
        <v>6641</v>
      </c>
      <c r="F3496" s="95" t="s">
        <v>6571</v>
      </c>
      <c r="G3496" s="95" t="s">
        <v>6571</v>
      </c>
      <c r="H3496" s="106">
        <v>5302.9671153192903</v>
      </c>
      <c r="I3496" s="16">
        <v>5361.8026465862904</v>
      </c>
      <c r="J3496" s="94">
        <v>5302.9671153192903</v>
      </c>
    </row>
    <row r="3497" spans="1:10" x14ac:dyDescent="0.2">
      <c r="A3497" s="6" t="s">
        <v>4820</v>
      </c>
      <c r="B3497" s="1" t="s">
        <v>9783</v>
      </c>
      <c r="C3497" s="95" t="s">
        <v>6572</v>
      </c>
      <c r="D3497" s="95" t="s">
        <v>6572</v>
      </c>
      <c r="E3497" s="95" t="s">
        <v>6641</v>
      </c>
      <c r="F3497" s="95" t="s">
        <v>6573</v>
      </c>
      <c r="G3497" s="95" t="s">
        <v>6573</v>
      </c>
      <c r="H3497" s="106">
        <v>5394.0483849566899</v>
      </c>
      <c r="I3497" s="16">
        <v>5375.4090062978303</v>
      </c>
      <c r="J3497" s="94">
        <v>5394.0483849566899</v>
      </c>
    </row>
    <row r="3498" spans="1:10" x14ac:dyDescent="0.2">
      <c r="A3498" s="6" t="s">
        <v>4780</v>
      </c>
      <c r="B3498" s="1" t="s">
        <v>9784</v>
      </c>
      <c r="C3498" s="95" t="s">
        <v>6572</v>
      </c>
      <c r="D3498" s="95" t="s">
        <v>6572</v>
      </c>
      <c r="E3498" s="95" t="s">
        <v>6641</v>
      </c>
      <c r="F3498" s="95" t="s">
        <v>6571</v>
      </c>
      <c r="G3498" s="95" t="s">
        <v>6571</v>
      </c>
      <c r="H3498" s="106">
        <v>5327.2854654947896</v>
      </c>
      <c r="I3498" s="16">
        <v>5361.8026465862904</v>
      </c>
      <c r="J3498" s="94">
        <v>5327.2854654947896</v>
      </c>
    </row>
    <row r="3499" spans="1:10" x14ac:dyDescent="0.2">
      <c r="A3499" s="6" t="s">
        <v>4828</v>
      </c>
      <c r="B3499" s="1" t="s">
        <v>9785</v>
      </c>
      <c r="C3499" s="95" t="s">
        <v>6572</v>
      </c>
      <c r="D3499" s="95" t="s">
        <v>6572</v>
      </c>
      <c r="E3499" s="95" t="s">
        <v>6641</v>
      </c>
      <c r="F3499" s="95" t="s">
        <v>6571</v>
      </c>
      <c r="G3499" s="95" t="s">
        <v>6571</v>
      </c>
      <c r="H3499" s="106">
        <v>5396.1819661458303</v>
      </c>
      <c r="I3499" s="16">
        <v>5361.8026465862904</v>
      </c>
      <c r="J3499" s="94">
        <v>5396.1819661458303</v>
      </c>
    </row>
    <row r="3500" spans="1:10" x14ac:dyDescent="0.2">
      <c r="A3500" s="6" t="s">
        <v>4769</v>
      </c>
      <c r="B3500" s="1" t="s">
        <v>12433</v>
      </c>
      <c r="C3500" s="95" t="s">
        <v>6572</v>
      </c>
      <c r="D3500" s="95" t="s">
        <v>6572</v>
      </c>
      <c r="E3500" s="95" t="s">
        <v>6641</v>
      </c>
      <c r="F3500" s="95" t="s">
        <v>6571</v>
      </c>
      <c r="G3500" s="95" t="s">
        <v>6571</v>
      </c>
      <c r="H3500" s="106">
        <v>5476.4276774878599</v>
      </c>
      <c r="I3500" s="16">
        <v>5361.8026465862904</v>
      </c>
      <c r="J3500" s="94">
        <v>5476.4276774878599</v>
      </c>
    </row>
    <row r="3501" spans="1:10" x14ac:dyDescent="0.2">
      <c r="A3501" s="6" t="s">
        <v>4822</v>
      </c>
      <c r="B3501" s="1" t="s">
        <v>9787</v>
      </c>
      <c r="C3501" s="95" t="s">
        <v>6572</v>
      </c>
      <c r="D3501" s="95" t="s">
        <v>6572</v>
      </c>
      <c r="E3501" s="95" t="s">
        <v>6641</v>
      </c>
      <c r="F3501" s="95" t="s">
        <v>6573</v>
      </c>
      <c r="G3501" s="95" t="s">
        <v>6573</v>
      </c>
      <c r="H3501" s="106">
        <v>5370.6411872632598</v>
      </c>
      <c r="I3501" s="16">
        <v>5375.4090062978303</v>
      </c>
      <c r="J3501" s="94">
        <v>5370.6411872632598</v>
      </c>
    </row>
    <row r="3502" spans="1:10" x14ac:dyDescent="0.2">
      <c r="A3502" s="6" t="s">
        <v>4829</v>
      </c>
      <c r="B3502" s="1" t="s">
        <v>9788</v>
      </c>
      <c r="C3502" s="95" t="s">
        <v>6572</v>
      </c>
      <c r="D3502" s="95" t="s">
        <v>6572</v>
      </c>
      <c r="E3502" s="95" t="s">
        <v>6641</v>
      </c>
      <c r="F3502" s="95" t="s">
        <v>6571</v>
      </c>
      <c r="G3502" s="95" t="s">
        <v>6571</v>
      </c>
      <c r="H3502" s="106">
        <v>5313.1694498697898</v>
      </c>
      <c r="I3502" s="16">
        <v>5361.8026465862904</v>
      </c>
      <c r="J3502" s="94">
        <v>5313.1694498697898</v>
      </c>
    </row>
    <row r="3503" spans="1:10" x14ac:dyDescent="0.2">
      <c r="A3503" s="6" t="s">
        <v>4763</v>
      </c>
      <c r="B3503" s="1" t="s">
        <v>9789</v>
      </c>
      <c r="C3503" s="95" t="s">
        <v>6572</v>
      </c>
      <c r="D3503" s="95" t="s">
        <v>6572</v>
      </c>
      <c r="E3503" s="95" t="s">
        <v>6641</v>
      </c>
      <c r="F3503" s="95" t="s">
        <v>6571</v>
      </c>
      <c r="G3503" s="95" t="s">
        <v>6571</v>
      </c>
      <c r="H3503" s="106">
        <v>5265.5775792738996</v>
      </c>
      <c r="I3503" s="16">
        <v>5361.8026465862904</v>
      </c>
      <c r="J3503" s="94">
        <v>5265.5775792738996</v>
      </c>
    </row>
    <row r="3504" spans="1:10" x14ac:dyDescent="0.2">
      <c r="A3504" s="6" t="s">
        <v>4778</v>
      </c>
      <c r="B3504" s="1" t="s">
        <v>6957</v>
      </c>
      <c r="C3504" s="95" t="s">
        <v>6572</v>
      </c>
      <c r="D3504" s="95" t="s">
        <v>6572</v>
      </c>
      <c r="E3504" s="95" t="s">
        <v>6641</v>
      </c>
      <c r="F3504" s="95" t="s">
        <v>6573</v>
      </c>
      <c r="G3504" s="95" t="s">
        <v>6573</v>
      </c>
      <c r="H3504" s="106">
        <v>5335.9063737896104</v>
      </c>
      <c r="I3504" s="16">
        <v>5375.4090062978303</v>
      </c>
      <c r="J3504" s="94">
        <v>5335.9063737896104</v>
      </c>
    </row>
    <row r="3505" spans="1:10" x14ac:dyDescent="0.2">
      <c r="A3505" s="6" t="s">
        <v>4825</v>
      </c>
      <c r="B3505" s="1" t="s">
        <v>12434</v>
      </c>
      <c r="C3505" s="95" t="s">
        <v>6572</v>
      </c>
      <c r="D3505" s="95" t="s">
        <v>6572</v>
      </c>
      <c r="E3505" s="95" t="s">
        <v>6641</v>
      </c>
      <c r="F3505" s="95" t="s">
        <v>6571</v>
      </c>
      <c r="G3505" s="95" t="s">
        <v>6571</v>
      </c>
      <c r="H3505" s="106">
        <v>5424.1416015625</v>
      </c>
      <c r="I3505" s="16">
        <v>5361.8026465862904</v>
      </c>
      <c r="J3505" s="94">
        <v>5424.1416015625</v>
      </c>
    </row>
    <row r="3506" spans="1:10" x14ac:dyDescent="0.2">
      <c r="A3506" s="6" t="s">
        <v>4771</v>
      </c>
      <c r="B3506" s="1" t="s">
        <v>9790</v>
      </c>
      <c r="C3506" s="95" t="s">
        <v>6572</v>
      </c>
      <c r="D3506" s="95" t="s">
        <v>6572</v>
      </c>
      <c r="E3506" s="95" t="s">
        <v>6641</v>
      </c>
      <c r="F3506" s="95" t="s">
        <v>6571</v>
      </c>
      <c r="G3506" s="95" t="s">
        <v>6571</v>
      </c>
      <c r="H3506" s="106">
        <v>5368.3529947916704</v>
      </c>
      <c r="I3506" s="16">
        <v>5361.8026465862904</v>
      </c>
      <c r="J3506" s="94">
        <v>5368.3529947916704</v>
      </c>
    </row>
    <row r="3507" spans="1:10" x14ac:dyDescent="0.2">
      <c r="A3507" s="6" t="s">
        <v>4789</v>
      </c>
      <c r="B3507" s="1" t="s">
        <v>9791</v>
      </c>
      <c r="C3507" s="95" t="s">
        <v>6572</v>
      </c>
      <c r="D3507" s="95" t="s">
        <v>6572</v>
      </c>
      <c r="E3507" s="95" t="s">
        <v>6641</v>
      </c>
      <c r="F3507" s="95" t="s">
        <v>6573</v>
      </c>
      <c r="G3507" s="95" t="s">
        <v>6573</v>
      </c>
      <c r="H3507" s="106">
        <v>5342.6704610188799</v>
      </c>
      <c r="I3507" s="16">
        <v>5375.4090062978303</v>
      </c>
      <c r="J3507" s="94">
        <v>5342.6704610188799</v>
      </c>
    </row>
    <row r="3508" spans="1:10" x14ac:dyDescent="0.2">
      <c r="A3508" s="6" t="s">
        <v>4826</v>
      </c>
      <c r="B3508" s="1" t="s">
        <v>9792</v>
      </c>
      <c r="C3508" s="95" t="s">
        <v>6572</v>
      </c>
      <c r="D3508" s="95" t="s">
        <v>6572</v>
      </c>
      <c r="E3508" s="95" t="s">
        <v>6641</v>
      </c>
      <c r="F3508" s="95" t="s">
        <v>6573</v>
      </c>
      <c r="G3508" s="95" t="s">
        <v>6573</v>
      </c>
      <c r="H3508" s="106">
        <v>5244.74009232955</v>
      </c>
      <c r="I3508" s="16">
        <v>5375.4090062978303</v>
      </c>
      <c r="J3508" s="94">
        <v>5244.74009232955</v>
      </c>
    </row>
    <row r="3509" spans="1:10" x14ac:dyDescent="0.2">
      <c r="A3509" s="6" t="s">
        <v>4776</v>
      </c>
      <c r="B3509" s="1" t="s">
        <v>9793</v>
      </c>
      <c r="C3509" s="95" t="s">
        <v>6572</v>
      </c>
      <c r="D3509" s="95" t="s">
        <v>6572</v>
      </c>
      <c r="E3509" s="95" t="s">
        <v>6641</v>
      </c>
      <c r="F3509" s="95" t="s">
        <v>6573</v>
      </c>
      <c r="G3509" s="95" t="s">
        <v>6573</v>
      </c>
      <c r="H3509" s="106">
        <v>5297.14615218366</v>
      </c>
      <c r="I3509" s="16">
        <v>5375.4090062978303</v>
      </c>
      <c r="J3509" s="94">
        <v>5297.14615218366</v>
      </c>
    </row>
    <row r="3510" spans="1:10" x14ac:dyDescent="0.2">
      <c r="A3510" s="6" t="s">
        <v>4797</v>
      </c>
      <c r="B3510" s="1" t="s">
        <v>7409</v>
      </c>
      <c r="C3510" s="95" t="s">
        <v>6572</v>
      </c>
      <c r="D3510" s="95" t="s">
        <v>6572</v>
      </c>
      <c r="E3510" s="95" t="s">
        <v>6641</v>
      </c>
      <c r="F3510" s="95" t="s">
        <v>6573</v>
      </c>
      <c r="G3510" s="95" t="s">
        <v>6573</v>
      </c>
      <c r="H3510" s="106">
        <v>5360.05198242188</v>
      </c>
      <c r="I3510" s="16">
        <v>5375.4090062978303</v>
      </c>
      <c r="J3510" s="94">
        <v>5360.05198242188</v>
      </c>
    </row>
    <row r="3511" spans="1:10" x14ac:dyDescent="0.2">
      <c r="A3511" s="6" t="s">
        <v>4796</v>
      </c>
      <c r="B3511" s="1" t="s">
        <v>9794</v>
      </c>
      <c r="C3511" s="95" t="s">
        <v>6572</v>
      </c>
      <c r="D3511" s="95" t="s">
        <v>6572</v>
      </c>
      <c r="E3511" s="95" t="s">
        <v>6641</v>
      </c>
      <c r="F3511" s="95" t="s">
        <v>6573</v>
      </c>
      <c r="G3511" s="95" t="s">
        <v>6573</v>
      </c>
      <c r="H3511" s="106">
        <v>5308.0188088613004</v>
      </c>
      <c r="I3511" s="16">
        <v>5375.4090062978303</v>
      </c>
      <c r="J3511" s="94">
        <v>5308.0188088613004</v>
      </c>
    </row>
    <row r="3512" spans="1:10" x14ac:dyDescent="0.2">
      <c r="A3512" s="6" t="s">
        <v>4766</v>
      </c>
      <c r="B3512" s="1" t="s">
        <v>9795</v>
      </c>
      <c r="C3512" s="95" t="s">
        <v>6572</v>
      </c>
      <c r="D3512" s="95" t="s">
        <v>6572</v>
      </c>
      <c r="E3512" s="95" t="s">
        <v>6641</v>
      </c>
      <c r="F3512" s="95" t="s">
        <v>6573</v>
      </c>
      <c r="G3512" s="95" t="s">
        <v>6573</v>
      </c>
      <c r="H3512" s="106">
        <v>5348.3940885416696</v>
      </c>
      <c r="I3512" s="16">
        <v>5375.4090062978303</v>
      </c>
      <c r="J3512" s="94">
        <v>5348.3940885416696</v>
      </c>
    </row>
    <row r="3513" spans="1:10" x14ac:dyDescent="0.2">
      <c r="A3513" s="6" t="s">
        <v>4779</v>
      </c>
      <c r="B3513" s="1" t="s">
        <v>9796</v>
      </c>
      <c r="C3513" s="95" t="s">
        <v>6572</v>
      </c>
      <c r="D3513" s="95" t="s">
        <v>6572</v>
      </c>
      <c r="E3513" s="95" t="s">
        <v>6641</v>
      </c>
      <c r="F3513" s="95" t="s">
        <v>6573</v>
      </c>
      <c r="G3513" s="95" t="s">
        <v>6573</v>
      </c>
      <c r="H3513" s="106">
        <v>5372.8019707862404</v>
      </c>
      <c r="I3513" s="16">
        <v>5375.4090062978303</v>
      </c>
      <c r="J3513" s="94">
        <v>5372.8019707862404</v>
      </c>
    </row>
    <row r="3514" spans="1:10" x14ac:dyDescent="0.2">
      <c r="A3514" s="6" t="s">
        <v>4799</v>
      </c>
      <c r="B3514" s="1" t="s">
        <v>9797</v>
      </c>
      <c r="C3514" s="95" t="s">
        <v>6572</v>
      </c>
      <c r="D3514" s="95" t="s">
        <v>6572</v>
      </c>
      <c r="E3514" s="95" t="s">
        <v>6641</v>
      </c>
      <c r="F3514" s="95" t="s">
        <v>6573</v>
      </c>
      <c r="G3514" s="95" t="s">
        <v>6573</v>
      </c>
      <c r="H3514" s="106">
        <v>5466.7416710486796</v>
      </c>
      <c r="I3514" s="16">
        <v>5375.4090062978303</v>
      </c>
      <c r="J3514" s="94">
        <v>5466.7416710486796</v>
      </c>
    </row>
    <row r="3515" spans="1:10" x14ac:dyDescent="0.2">
      <c r="A3515" s="6" t="s">
        <v>4782</v>
      </c>
      <c r="B3515" s="1" t="s">
        <v>9798</v>
      </c>
      <c r="C3515" s="95" t="s">
        <v>6572</v>
      </c>
      <c r="D3515" s="95" t="s">
        <v>6572</v>
      </c>
      <c r="E3515" s="95" t="s">
        <v>6641</v>
      </c>
      <c r="F3515" s="95" t="s">
        <v>6571</v>
      </c>
      <c r="G3515" s="95" t="s">
        <v>6571</v>
      </c>
      <c r="H3515" s="106">
        <v>5402.7864691840296</v>
      </c>
      <c r="I3515" s="16">
        <v>5361.8026465862904</v>
      </c>
      <c r="J3515" s="94">
        <v>5402.7864691840296</v>
      </c>
    </row>
    <row r="3516" spans="1:10" x14ac:dyDescent="0.2">
      <c r="A3516" s="6" t="s">
        <v>4818</v>
      </c>
      <c r="B3516" s="1" t="s">
        <v>9799</v>
      </c>
      <c r="C3516" s="95" t="s">
        <v>6572</v>
      </c>
      <c r="D3516" s="95" t="s">
        <v>6572</v>
      </c>
      <c r="E3516" s="95" t="s">
        <v>6641</v>
      </c>
      <c r="F3516" s="95" t="s">
        <v>6571</v>
      </c>
      <c r="G3516" s="95" t="s">
        <v>6571</v>
      </c>
      <c r="H3516" s="106">
        <v>5293.2235863095202</v>
      </c>
      <c r="I3516" s="16">
        <v>5361.8026465862904</v>
      </c>
      <c r="J3516" s="94">
        <v>5293.2235863095202</v>
      </c>
    </row>
    <row r="3517" spans="1:10" x14ac:dyDescent="0.2">
      <c r="A3517" s="6" t="s">
        <v>4827</v>
      </c>
      <c r="B3517" s="1" t="s">
        <v>9800</v>
      </c>
      <c r="C3517" s="95" t="s">
        <v>6572</v>
      </c>
      <c r="D3517" s="95" t="s">
        <v>6572</v>
      </c>
      <c r="E3517" s="95" t="s">
        <v>6641</v>
      </c>
      <c r="F3517" s="95" t="s">
        <v>6573</v>
      </c>
      <c r="G3517" s="95" t="s">
        <v>6573</v>
      </c>
      <c r="H3517" s="106">
        <v>5356.8767384958801</v>
      </c>
      <c r="I3517" s="16">
        <v>5375.4090062978303</v>
      </c>
      <c r="J3517" s="94">
        <v>5356.8767384958801</v>
      </c>
    </row>
    <row r="3518" spans="1:10" x14ac:dyDescent="0.2">
      <c r="A3518" s="6" t="s">
        <v>4806</v>
      </c>
      <c r="B3518" s="1" t="s">
        <v>9801</v>
      </c>
      <c r="C3518" s="95" t="s">
        <v>6572</v>
      </c>
      <c r="D3518" s="95" t="s">
        <v>6572</v>
      </c>
      <c r="E3518" s="95" t="s">
        <v>6641</v>
      </c>
      <c r="F3518" s="95" t="s">
        <v>6573</v>
      </c>
      <c r="G3518" s="95" t="s">
        <v>6573</v>
      </c>
      <c r="H3518" s="106">
        <v>5294.2786865234402</v>
      </c>
      <c r="I3518" s="16">
        <v>5375.4090062978303</v>
      </c>
      <c r="J3518" s="94">
        <v>5294.2786865234402</v>
      </c>
    </row>
    <row r="3519" spans="1:10" x14ac:dyDescent="0.2">
      <c r="A3519" s="6" t="s">
        <v>4830</v>
      </c>
      <c r="B3519" s="1" t="s">
        <v>9802</v>
      </c>
      <c r="C3519" s="95" t="s">
        <v>6572</v>
      </c>
      <c r="D3519" s="95" t="s">
        <v>6572</v>
      </c>
      <c r="E3519" s="95" t="s">
        <v>6641</v>
      </c>
      <c r="F3519" s="95" t="s">
        <v>6571</v>
      </c>
      <c r="G3519" s="95" t="s">
        <v>6571</v>
      </c>
      <c r="H3519" s="106">
        <v>5295.5371272389502</v>
      </c>
      <c r="I3519" s="16">
        <v>5361.8026465862904</v>
      </c>
      <c r="J3519" s="94">
        <v>5295.5371272389502</v>
      </c>
    </row>
    <row r="3520" spans="1:10" x14ac:dyDescent="0.2">
      <c r="A3520" s="6" t="s">
        <v>4824</v>
      </c>
      <c r="B3520" s="1" t="s">
        <v>9803</v>
      </c>
      <c r="C3520" s="95" t="s">
        <v>6572</v>
      </c>
      <c r="D3520" s="95" t="s">
        <v>6572</v>
      </c>
      <c r="E3520" s="95" t="s">
        <v>6641</v>
      </c>
      <c r="F3520" s="95" t="s">
        <v>6573</v>
      </c>
      <c r="G3520" s="95" t="s">
        <v>6573</v>
      </c>
      <c r="H3520" s="106">
        <v>5350.3905777469799</v>
      </c>
      <c r="I3520" s="16">
        <v>5375.4090062978303</v>
      </c>
      <c r="J3520" s="94">
        <v>5350.3905777469799</v>
      </c>
    </row>
    <row r="3521" spans="1:10" x14ac:dyDescent="0.2">
      <c r="A3521" s="6" t="s">
        <v>4805</v>
      </c>
      <c r="B3521" s="1" t="s">
        <v>9804</v>
      </c>
      <c r="C3521" s="95" t="s">
        <v>6572</v>
      </c>
      <c r="D3521" s="95" t="s">
        <v>6572</v>
      </c>
      <c r="E3521" s="95" t="s">
        <v>6641</v>
      </c>
      <c r="F3521" s="95" t="s">
        <v>6571</v>
      </c>
      <c r="G3521" s="95" t="s">
        <v>6571</v>
      </c>
      <c r="H3521" s="106">
        <v>5338.0206054687496</v>
      </c>
      <c r="I3521" s="16">
        <v>5361.8026465862904</v>
      </c>
      <c r="J3521" s="94">
        <v>5338.0206054687496</v>
      </c>
    </row>
    <row r="3522" spans="1:10" x14ac:dyDescent="0.2">
      <c r="A3522" s="6" t="s">
        <v>4813</v>
      </c>
      <c r="B3522" s="1" t="s">
        <v>7660</v>
      </c>
      <c r="C3522" s="95" t="s">
        <v>6572</v>
      </c>
      <c r="D3522" s="95" t="s">
        <v>6572</v>
      </c>
      <c r="E3522" s="95" t="s">
        <v>6641</v>
      </c>
      <c r="F3522" s="95" t="s">
        <v>6573</v>
      </c>
      <c r="G3522" s="95" t="s">
        <v>6573</v>
      </c>
      <c r="H3522" s="106">
        <v>5310.2440061707402</v>
      </c>
      <c r="I3522" s="16">
        <v>5375.4090062978303</v>
      </c>
      <c r="J3522" s="94">
        <v>5310.2440061707402</v>
      </c>
    </row>
    <row r="3523" spans="1:10" x14ac:dyDescent="0.2">
      <c r="A3523" s="6" t="s">
        <v>4821</v>
      </c>
      <c r="B3523" s="1" t="s">
        <v>9805</v>
      </c>
      <c r="C3523" s="95" t="s">
        <v>6572</v>
      </c>
      <c r="D3523" s="95" t="s">
        <v>6572</v>
      </c>
      <c r="E3523" s="95" t="s">
        <v>6641</v>
      </c>
      <c r="F3523" s="95" t="s">
        <v>6573</v>
      </c>
      <c r="G3523" s="95" t="s">
        <v>6573</v>
      </c>
      <c r="H3523" s="106">
        <v>5515.0216796875002</v>
      </c>
      <c r="I3523" s="16">
        <v>5375.4090062978303</v>
      </c>
      <c r="J3523" s="94">
        <v>5515.0216796875002</v>
      </c>
    </row>
    <row r="3524" spans="1:10" x14ac:dyDescent="0.2">
      <c r="A3524" s="6" t="s">
        <v>4762</v>
      </c>
      <c r="B3524" s="1" t="s">
        <v>9806</v>
      </c>
      <c r="C3524" s="95" t="s">
        <v>6572</v>
      </c>
      <c r="D3524" s="95" t="s">
        <v>6572</v>
      </c>
      <c r="E3524" s="95" t="s">
        <v>6641</v>
      </c>
      <c r="F3524" s="95" t="s">
        <v>6573</v>
      </c>
      <c r="G3524" s="95" t="s">
        <v>6573</v>
      </c>
      <c r="H3524" s="106">
        <v>5328.4336983817002</v>
      </c>
      <c r="I3524" s="16">
        <v>5375.4090062978303</v>
      </c>
      <c r="J3524" s="94">
        <v>5328.4336983817002</v>
      </c>
    </row>
    <row r="3525" spans="1:10" x14ac:dyDescent="0.2">
      <c r="A3525" s="6" t="s">
        <v>4784</v>
      </c>
      <c r="B3525" s="1" t="s">
        <v>9807</v>
      </c>
      <c r="C3525" s="95" t="s">
        <v>6572</v>
      </c>
      <c r="D3525" s="95" t="s">
        <v>6572</v>
      </c>
      <c r="E3525" s="95" t="s">
        <v>6641</v>
      </c>
      <c r="F3525" s="95" t="s">
        <v>6573</v>
      </c>
      <c r="G3525" s="95" t="s">
        <v>6573</v>
      </c>
      <c r="H3525" s="106">
        <v>5545.3288038300298</v>
      </c>
      <c r="I3525" s="16">
        <v>5375.4090062978303</v>
      </c>
      <c r="J3525" s="94">
        <v>5545.3288038300298</v>
      </c>
    </row>
    <row r="3526" spans="1:10" x14ac:dyDescent="0.2">
      <c r="A3526" s="6" t="s">
        <v>4816</v>
      </c>
      <c r="B3526" s="1" t="s">
        <v>9808</v>
      </c>
      <c r="C3526" s="95" t="s">
        <v>6572</v>
      </c>
      <c r="D3526" s="95" t="s">
        <v>6572</v>
      </c>
      <c r="E3526" s="95" t="s">
        <v>6641</v>
      </c>
      <c r="F3526" s="95" t="s">
        <v>6571</v>
      </c>
      <c r="G3526" s="95" t="s">
        <v>6571</v>
      </c>
      <c r="H3526" s="106">
        <v>5383.1330416932396</v>
      </c>
      <c r="I3526" s="16">
        <v>5361.8026465862904</v>
      </c>
      <c r="J3526" s="94">
        <v>5383.1330416932396</v>
      </c>
    </row>
    <row r="3527" spans="1:10" x14ac:dyDescent="0.2">
      <c r="A3527" s="6" t="s">
        <v>4791</v>
      </c>
      <c r="B3527" s="1" t="s">
        <v>9809</v>
      </c>
      <c r="C3527" s="95" t="s">
        <v>6572</v>
      </c>
      <c r="D3527" s="95" t="s">
        <v>6572</v>
      </c>
      <c r="E3527" s="95" t="s">
        <v>6641</v>
      </c>
      <c r="F3527" s="95" t="s">
        <v>6573</v>
      </c>
      <c r="G3527" s="95" t="s">
        <v>6573</v>
      </c>
      <c r="H3527" s="106">
        <v>5305.3843478732597</v>
      </c>
      <c r="I3527" s="16">
        <v>5375.4090062978303</v>
      </c>
      <c r="J3527" s="94">
        <v>5305.3843478732597</v>
      </c>
    </row>
    <row r="3528" spans="1:10" x14ac:dyDescent="0.2">
      <c r="A3528" s="6" t="s">
        <v>4774</v>
      </c>
      <c r="B3528" s="1" t="s">
        <v>9810</v>
      </c>
      <c r="C3528" s="95" t="s">
        <v>6572</v>
      </c>
      <c r="D3528" s="95" t="s">
        <v>6572</v>
      </c>
      <c r="E3528" s="95" t="s">
        <v>6641</v>
      </c>
      <c r="F3528" s="95" t="s">
        <v>6573</v>
      </c>
      <c r="G3528" s="95" t="s">
        <v>6573</v>
      </c>
      <c r="H3528" s="106">
        <v>5405.9525165264404</v>
      </c>
      <c r="I3528" s="16">
        <v>5375.4090062978303</v>
      </c>
      <c r="J3528" s="94">
        <v>5405.9525165264404</v>
      </c>
    </row>
    <row r="3529" spans="1:10" x14ac:dyDescent="0.2">
      <c r="A3529" s="6" t="s">
        <v>4811</v>
      </c>
      <c r="B3529" s="1" t="s">
        <v>9811</v>
      </c>
      <c r="C3529" s="95" t="s">
        <v>6572</v>
      </c>
      <c r="D3529" s="95" t="s">
        <v>6572</v>
      </c>
      <c r="E3529" s="95" t="s">
        <v>6641</v>
      </c>
      <c r="F3529" s="95" t="s">
        <v>6571</v>
      </c>
      <c r="G3529" s="95" t="s">
        <v>6571</v>
      </c>
      <c r="H3529" s="106">
        <v>5404.2938045467299</v>
      </c>
      <c r="I3529" s="16">
        <v>5361.8026465862904</v>
      </c>
      <c r="J3529" s="94">
        <v>5404.2938045467299</v>
      </c>
    </row>
    <row r="3530" spans="1:10" x14ac:dyDescent="0.2">
      <c r="A3530" s="6" t="s">
        <v>4792</v>
      </c>
      <c r="B3530" s="1" t="s">
        <v>9812</v>
      </c>
      <c r="C3530" s="95" t="s">
        <v>6572</v>
      </c>
      <c r="D3530" s="95" t="s">
        <v>6572</v>
      </c>
      <c r="E3530" s="95" t="s">
        <v>6641</v>
      </c>
      <c r="F3530" s="95" t="s">
        <v>6571</v>
      </c>
      <c r="G3530" s="95" t="s">
        <v>6571</v>
      </c>
      <c r="H3530" s="106">
        <v>5376.1166487069004</v>
      </c>
      <c r="I3530" s="16">
        <v>5361.8026465862904</v>
      </c>
      <c r="J3530" s="94">
        <v>5376.1166487069004</v>
      </c>
    </row>
    <row r="3531" spans="1:10" x14ac:dyDescent="0.2">
      <c r="A3531" s="6" t="s">
        <v>4798</v>
      </c>
      <c r="B3531" s="1" t="s">
        <v>9813</v>
      </c>
      <c r="C3531" s="95" t="s">
        <v>6572</v>
      </c>
      <c r="D3531" s="95" t="s">
        <v>6572</v>
      </c>
      <c r="E3531" s="95" t="s">
        <v>6641</v>
      </c>
      <c r="F3531" s="95" t="s">
        <v>6571</v>
      </c>
      <c r="G3531" s="95" t="s">
        <v>6571</v>
      </c>
      <c r="H3531" s="106">
        <v>5393.0022434543898</v>
      </c>
      <c r="I3531" s="16">
        <v>5361.8026465862904</v>
      </c>
      <c r="J3531" s="94">
        <v>5393.0022434543898</v>
      </c>
    </row>
    <row r="3532" spans="1:10" x14ac:dyDescent="0.2">
      <c r="A3532" s="6" t="s">
        <v>4812</v>
      </c>
      <c r="B3532" s="1" t="s">
        <v>9814</v>
      </c>
      <c r="C3532" s="95" t="s">
        <v>6572</v>
      </c>
      <c r="D3532" s="95" t="s">
        <v>6572</v>
      </c>
      <c r="E3532" s="95" t="s">
        <v>6641</v>
      </c>
      <c r="F3532" s="95" t="s">
        <v>6571</v>
      </c>
      <c r="G3532" s="95" t="s">
        <v>6571</v>
      </c>
      <c r="H3532" s="106">
        <v>5345.9454678622196</v>
      </c>
      <c r="I3532" s="16">
        <v>5361.8026465862904</v>
      </c>
      <c r="J3532" s="94">
        <v>5345.9454678622196</v>
      </c>
    </row>
    <row r="3533" spans="1:10" x14ac:dyDescent="0.2">
      <c r="A3533" s="6" t="s">
        <v>4803</v>
      </c>
      <c r="B3533" s="1" t="s">
        <v>9815</v>
      </c>
      <c r="C3533" s="95" t="s">
        <v>6572</v>
      </c>
      <c r="D3533" s="95" t="s">
        <v>6572</v>
      </c>
      <c r="E3533" s="95" t="s">
        <v>6641</v>
      </c>
      <c r="F3533" s="95" t="s">
        <v>6571</v>
      </c>
      <c r="G3533" s="95" t="s">
        <v>6571</v>
      </c>
      <c r="H3533" s="106">
        <v>5180.0262092141502</v>
      </c>
      <c r="I3533" s="16">
        <v>5361.8026465862904</v>
      </c>
      <c r="J3533" s="94">
        <v>5180.0262092141502</v>
      </c>
    </row>
    <row r="3534" spans="1:10" x14ac:dyDescent="0.2">
      <c r="A3534" s="6" t="s">
        <v>4790</v>
      </c>
      <c r="B3534" s="1" t="s">
        <v>8270</v>
      </c>
      <c r="C3534" s="95" t="s">
        <v>6572</v>
      </c>
      <c r="D3534" s="95" t="s">
        <v>6572</v>
      </c>
      <c r="E3534" s="95" t="s">
        <v>6641</v>
      </c>
      <c r="F3534" s="95" t="s">
        <v>6571</v>
      </c>
      <c r="G3534" s="95" t="s">
        <v>6571</v>
      </c>
      <c r="H3534" s="106">
        <v>5315.9547172214698</v>
      </c>
      <c r="I3534" s="16">
        <v>5361.8026465862904</v>
      </c>
      <c r="J3534" s="94">
        <v>5315.9547172214698</v>
      </c>
    </row>
    <row r="3535" spans="1:10" x14ac:dyDescent="0.2">
      <c r="A3535" s="6" t="s">
        <v>4768</v>
      </c>
      <c r="B3535" s="1" t="s">
        <v>9816</v>
      </c>
      <c r="C3535" s="95" t="s">
        <v>6572</v>
      </c>
      <c r="D3535" s="95" t="s">
        <v>6572</v>
      </c>
      <c r="E3535" s="95" t="s">
        <v>6641</v>
      </c>
      <c r="F3535" s="95" t="s">
        <v>6571</v>
      </c>
      <c r="G3535" s="95" t="s">
        <v>6571</v>
      </c>
      <c r="H3535" s="106">
        <v>5446.90165514824</v>
      </c>
      <c r="I3535" s="16">
        <v>5361.8026465862904</v>
      </c>
      <c r="J3535" s="94">
        <v>5446.90165514824</v>
      </c>
    </row>
    <row r="3536" spans="1:10" x14ac:dyDescent="0.2">
      <c r="A3536" s="6" t="s">
        <v>4770</v>
      </c>
      <c r="B3536" s="1" t="s">
        <v>9817</v>
      </c>
      <c r="C3536" s="95" t="s">
        <v>6572</v>
      </c>
      <c r="D3536" s="95" t="s">
        <v>6572</v>
      </c>
      <c r="E3536" s="95" t="s">
        <v>6641</v>
      </c>
      <c r="F3536" s="95" t="s">
        <v>6571</v>
      </c>
      <c r="G3536" s="95" t="s">
        <v>6571</v>
      </c>
      <c r="H3536" s="106">
        <v>5327.2554869571004</v>
      </c>
      <c r="I3536" s="16">
        <v>5361.8026465862904</v>
      </c>
      <c r="J3536" s="94">
        <v>5327.2554869571004</v>
      </c>
    </row>
    <row r="3537" spans="1:10" x14ac:dyDescent="0.2">
      <c r="A3537" s="6" t="s">
        <v>6083</v>
      </c>
      <c r="B3537" s="1" t="s">
        <v>9818</v>
      </c>
      <c r="C3537" s="95" t="s">
        <v>6422</v>
      </c>
      <c r="D3537" s="95" t="s">
        <v>6422</v>
      </c>
      <c r="E3537" s="95" t="s">
        <v>6641</v>
      </c>
      <c r="F3537" s="95" t="s">
        <v>6571</v>
      </c>
      <c r="G3537" s="95" t="s">
        <v>6571</v>
      </c>
      <c r="H3537" s="106">
        <v>5331.4002107319102</v>
      </c>
      <c r="I3537" s="16">
        <v>5361.8026465862904</v>
      </c>
      <c r="J3537" s="94">
        <v>5331.4002107319102</v>
      </c>
    </row>
    <row r="3538" spans="1:10" x14ac:dyDescent="0.2">
      <c r="A3538" s="6" t="s">
        <v>4773</v>
      </c>
      <c r="B3538" s="1" t="s">
        <v>9819</v>
      </c>
      <c r="C3538" s="95" t="s">
        <v>6572</v>
      </c>
      <c r="D3538" s="95" t="s">
        <v>6572</v>
      </c>
      <c r="E3538" s="95" t="s">
        <v>6641</v>
      </c>
      <c r="F3538" s="95" t="s">
        <v>6573</v>
      </c>
      <c r="G3538" s="95" t="s">
        <v>6573</v>
      </c>
      <c r="H3538" s="106">
        <v>5244.7280564948696</v>
      </c>
      <c r="I3538" s="16">
        <v>5375.4090062978303</v>
      </c>
      <c r="J3538" s="94">
        <v>5244.7280564948696</v>
      </c>
    </row>
    <row r="3539" spans="1:10" x14ac:dyDescent="0.2">
      <c r="A3539" s="6" t="s">
        <v>4810</v>
      </c>
      <c r="B3539" s="1" t="s">
        <v>9820</v>
      </c>
      <c r="C3539" s="95" t="s">
        <v>6572</v>
      </c>
      <c r="D3539" s="95" t="s">
        <v>6572</v>
      </c>
      <c r="E3539" s="95" t="s">
        <v>6641</v>
      </c>
      <c r="F3539" s="95" t="s">
        <v>6573</v>
      </c>
      <c r="G3539" s="95" t="s">
        <v>6573</v>
      </c>
      <c r="H3539" s="106">
        <v>5431.76530159294</v>
      </c>
      <c r="I3539" s="16">
        <v>5375.4090062978303</v>
      </c>
      <c r="J3539" s="94">
        <v>5431.76530159294</v>
      </c>
    </row>
    <row r="3540" spans="1:10" x14ac:dyDescent="0.2">
      <c r="A3540" s="6" t="s">
        <v>4807</v>
      </c>
      <c r="B3540" s="1" t="s">
        <v>12435</v>
      </c>
      <c r="C3540" s="95" t="s">
        <v>6572</v>
      </c>
      <c r="D3540" s="95" t="s">
        <v>6572</v>
      </c>
      <c r="E3540" s="95" t="s">
        <v>6641</v>
      </c>
      <c r="F3540" s="95" t="s">
        <v>6571</v>
      </c>
      <c r="G3540" s="95" t="s">
        <v>6571</v>
      </c>
      <c r="H3540" s="106">
        <v>5215.0467936197902</v>
      </c>
      <c r="I3540" s="16">
        <v>5361.8026465862904</v>
      </c>
      <c r="J3540" s="94">
        <v>5215.0467936197902</v>
      </c>
    </row>
    <row r="3541" spans="1:10" x14ac:dyDescent="0.2">
      <c r="A3541" s="6" t="s">
        <v>4783</v>
      </c>
      <c r="B3541" s="1" t="s">
        <v>9821</v>
      </c>
      <c r="C3541" s="95" t="s">
        <v>6572</v>
      </c>
      <c r="D3541" s="95" t="s">
        <v>6572</v>
      </c>
      <c r="E3541" s="95" t="s">
        <v>6641</v>
      </c>
      <c r="F3541" s="95" t="s">
        <v>6571</v>
      </c>
      <c r="G3541" s="95" t="s">
        <v>6571</v>
      </c>
      <c r="H3541" s="106">
        <v>5171.2982991536501</v>
      </c>
      <c r="I3541" s="16">
        <v>5361.8026465862904</v>
      </c>
      <c r="J3541" s="94">
        <v>5171.2982991536501</v>
      </c>
    </row>
    <row r="3542" spans="1:10" x14ac:dyDescent="0.2">
      <c r="A3542" s="6" t="s">
        <v>4819</v>
      </c>
      <c r="B3542" s="1" t="s">
        <v>9822</v>
      </c>
      <c r="C3542" s="95" t="s">
        <v>6572</v>
      </c>
      <c r="D3542" s="95" t="s">
        <v>6572</v>
      </c>
      <c r="E3542" s="95" t="s">
        <v>6641</v>
      </c>
      <c r="F3542" s="95" t="s">
        <v>6571</v>
      </c>
      <c r="G3542" s="95" t="s">
        <v>6571</v>
      </c>
      <c r="H3542" s="106">
        <v>5363.0969122023798</v>
      </c>
      <c r="I3542" s="16">
        <v>5361.8026465862904</v>
      </c>
      <c r="J3542" s="94">
        <v>5363.0969122023798</v>
      </c>
    </row>
    <row r="3543" spans="1:10" x14ac:dyDescent="0.2">
      <c r="A3543" s="6" t="s">
        <v>4787</v>
      </c>
      <c r="B3543" s="1" t="s">
        <v>9823</v>
      </c>
      <c r="C3543" s="95" t="s">
        <v>6572</v>
      </c>
      <c r="D3543" s="95" t="s">
        <v>6572</v>
      </c>
      <c r="E3543" s="95" t="s">
        <v>6641</v>
      </c>
      <c r="F3543" s="95" t="s">
        <v>6571</v>
      </c>
      <c r="G3543" s="95" t="s">
        <v>6571</v>
      </c>
      <c r="H3543" s="106">
        <v>5396.8556194196399</v>
      </c>
      <c r="I3543" s="16">
        <v>5361.8026465862904</v>
      </c>
      <c r="J3543" s="94">
        <v>5396.8556194196399</v>
      </c>
    </row>
    <row r="3544" spans="1:10" x14ac:dyDescent="0.2">
      <c r="A3544" s="6" t="s">
        <v>4814</v>
      </c>
      <c r="B3544" s="1" t="s">
        <v>9824</v>
      </c>
      <c r="C3544" s="95" t="s">
        <v>6572</v>
      </c>
      <c r="D3544" s="95" t="s">
        <v>6572</v>
      </c>
      <c r="E3544" s="95" t="s">
        <v>6641</v>
      </c>
      <c r="F3544" s="95" t="s">
        <v>6571</v>
      </c>
      <c r="G3544" s="95" t="s">
        <v>6571</v>
      </c>
      <c r="H3544" s="106">
        <v>5331.8073515050601</v>
      </c>
      <c r="I3544" s="16">
        <v>5361.8026465862904</v>
      </c>
      <c r="J3544" s="94">
        <v>5331.8073515050601</v>
      </c>
    </row>
    <row r="3545" spans="1:10" x14ac:dyDescent="0.2">
      <c r="A3545" s="6" t="s">
        <v>4772</v>
      </c>
      <c r="B3545" s="1" t="s">
        <v>9825</v>
      </c>
      <c r="C3545" s="95" t="s">
        <v>6572</v>
      </c>
      <c r="D3545" s="95" t="s">
        <v>6572</v>
      </c>
      <c r="E3545" s="95" t="s">
        <v>6641</v>
      </c>
      <c r="F3545" s="95" t="s">
        <v>6573</v>
      </c>
      <c r="G3545" s="95" t="s">
        <v>6573</v>
      </c>
      <c r="H3545" s="106">
        <v>5306.8333174542704</v>
      </c>
      <c r="I3545" s="16">
        <v>5375.4090062978303</v>
      </c>
      <c r="J3545" s="94">
        <v>5306.8333174542704</v>
      </c>
    </row>
    <row r="3546" spans="1:10" x14ac:dyDescent="0.2">
      <c r="A3546" s="6" t="s">
        <v>4809</v>
      </c>
      <c r="B3546" s="1" t="s">
        <v>9826</v>
      </c>
      <c r="C3546" s="95" t="s">
        <v>6572</v>
      </c>
      <c r="D3546" s="95" t="s">
        <v>6572</v>
      </c>
      <c r="E3546" s="95" t="s">
        <v>6641</v>
      </c>
      <c r="F3546" s="95" t="s">
        <v>6571</v>
      </c>
      <c r="G3546" s="95" t="s">
        <v>6571</v>
      </c>
      <c r="H3546" s="106">
        <v>5458.2880998883902</v>
      </c>
      <c r="I3546" s="16">
        <v>5361.8026465862904</v>
      </c>
      <c r="J3546" s="94">
        <v>5458.2880998883902</v>
      </c>
    </row>
    <row r="3547" spans="1:10" x14ac:dyDescent="0.2">
      <c r="A3547" s="6" t="s">
        <v>4817</v>
      </c>
      <c r="B3547" s="1" t="s">
        <v>9827</v>
      </c>
      <c r="C3547" s="95" t="s">
        <v>6572</v>
      </c>
      <c r="D3547" s="95" t="s">
        <v>6572</v>
      </c>
      <c r="E3547" s="95" t="s">
        <v>6641</v>
      </c>
      <c r="F3547" s="95" t="s">
        <v>6571</v>
      </c>
      <c r="G3547" s="95" t="s">
        <v>6571</v>
      </c>
      <c r="H3547" s="106">
        <v>5243.3260498046902</v>
      </c>
      <c r="I3547" s="16">
        <v>5361.8026465862904</v>
      </c>
      <c r="J3547" s="94">
        <v>5243.3260498046902</v>
      </c>
    </row>
    <row r="3548" spans="1:10" x14ac:dyDescent="0.2">
      <c r="A3548" s="6" t="s">
        <v>4800</v>
      </c>
      <c r="B3548" s="1" t="s">
        <v>9828</v>
      </c>
      <c r="C3548" s="95" t="s">
        <v>6572</v>
      </c>
      <c r="D3548" s="95" t="s">
        <v>6572</v>
      </c>
      <c r="E3548" s="95" t="s">
        <v>6641</v>
      </c>
      <c r="F3548" s="95" t="s">
        <v>6573</v>
      </c>
      <c r="G3548" s="95" t="s">
        <v>6573</v>
      </c>
      <c r="H3548" s="106">
        <v>5399.5339704241096</v>
      </c>
      <c r="I3548" s="16">
        <v>5375.4090062978303</v>
      </c>
      <c r="J3548" s="94">
        <v>5399.5339704241096</v>
      </c>
    </row>
    <row r="3549" spans="1:10" x14ac:dyDescent="0.2">
      <c r="A3549" s="6" t="s">
        <v>4801</v>
      </c>
      <c r="B3549" s="1" t="s">
        <v>9829</v>
      </c>
      <c r="C3549" s="95" t="s">
        <v>6572</v>
      </c>
      <c r="D3549" s="95" t="s">
        <v>6572</v>
      </c>
      <c r="E3549" s="95" t="s">
        <v>6641</v>
      </c>
      <c r="F3549" s="95" t="s">
        <v>6573</v>
      </c>
      <c r="G3549" s="95" t="s">
        <v>6573</v>
      </c>
      <c r="H3549" s="106">
        <v>5434.2869884246002</v>
      </c>
      <c r="I3549" s="16">
        <v>5375.4090062978303</v>
      </c>
      <c r="J3549" s="94">
        <v>5434.2869884246002</v>
      </c>
    </row>
    <row r="3550" spans="1:10" x14ac:dyDescent="0.2">
      <c r="A3550" s="6" t="s">
        <v>4788</v>
      </c>
      <c r="B3550" s="1" t="s">
        <v>8003</v>
      </c>
      <c r="C3550" s="95" t="s">
        <v>6572</v>
      </c>
      <c r="D3550" s="95" t="s">
        <v>6572</v>
      </c>
      <c r="E3550" s="95" t="s">
        <v>6641</v>
      </c>
      <c r="F3550" s="95" t="s">
        <v>6573</v>
      </c>
      <c r="G3550" s="95" t="s">
        <v>6573</v>
      </c>
      <c r="H3550" s="106">
        <v>5284.2325613839303</v>
      </c>
      <c r="I3550" s="16">
        <v>5375.4090062978303</v>
      </c>
      <c r="J3550" s="94">
        <v>5284.2325613839303</v>
      </c>
    </row>
    <row r="3551" spans="1:10" x14ac:dyDescent="0.2">
      <c r="A3551" s="6" t="s">
        <v>4777</v>
      </c>
      <c r="B3551" s="1" t="s">
        <v>9830</v>
      </c>
      <c r="C3551" s="95" t="s">
        <v>6572</v>
      </c>
      <c r="D3551" s="95" t="s">
        <v>6572</v>
      </c>
      <c r="E3551" s="95" t="s">
        <v>6641</v>
      </c>
      <c r="F3551" s="95" t="s">
        <v>6571</v>
      </c>
      <c r="G3551" s="95" t="s">
        <v>6571</v>
      </c>
      <c r="H3551" s="106">
        <v>5312.0396484374996</v>
      </c>
      <c r="I3551" s="16">
        <v>5361.8026465862904</v>
      </c>
      <c r="J3551" s="94">
        <v>5312.0396484374996</v>
      </c>
    </row>
    <row r="3552" spans="1:10" x14ac:dyDescent="0.2">
      <c r="A3552" s="6" t="s">
        <v>4785</v>
      </c>
      <c r="B3552" s="1" t="s">
        <v>12436</v>
      </c>
      <c r="C3552" s="95" t="s">
        <v>6572</v>
      </c>
      <c r="D3552" s="95" t="s">
        <v>6572</v>
      </c>
      <c r="E3552" s="95" t="s">
        <v>6641</v>
      </c>
      <c r="F3552" s="95" t="s">
        <v>6573</v>
      </c>
      <c r="G3552" s="95" t="s">
        <v>6573</v>
      </c>
      <c r="H3552" s="106">
        <v>5446.7795247395798</v>
      </c>
      <c r="I3552" s="16">
        <v>5375.4090062978303</v>
      </c>
      <c r="J3552" s="94">
        <v>5446.7795247395798</v>
      </c>
    </row>
    <row r="3553" spans="1:10" x14ac:dyDescent="0.2">
      <c r="A3553" s="6" t="s">
        <v>4688</v>
      </c>
      <c r="B3553" s="1" t="s">
        <v>9831</v>
      </c>
      <c r="C3553" s="95" t="s">
        <v>6501</v>
      </c>
      <c r="D3553" s="95" t="s">
        <v>6501</v>
      </c>
      <c r="E3553" s="95" t="s">
        <v>6647</v>
      </c>
      <c r="F3553" s="95" t="s">
        <v>6588</v>
      </c>
      <c r="G3553" s="95" t="s">
        <v>6588</v>
      </c>
      <c r="H3553" s="106">
        <v>5425.4928405761702</v>
      </c>
      <c r="I3553" s="16">
        <v>5417.87911369842</v>
      </c>
      <c r="J3553" s="94">
        <v>5425.4928405761702</v>
      </c>
    </row>
    <row r="3554" spans="1:10" x14ac:dyDescent="0.2">
      <c r="A3554" s="6" t="s">
        <v>4677</v>
      </c>
      <c r="B3554" s="1" t="s">
        <v>9832</v>
      </c>
      <c r="C3554" s="95" t="s">
        <v>6501</v>
      </c>
      <c r="D3554" s="95" t="s">
        <v>6501</v>
      </c>
      <c r="E3554" s="95" t="s">
        <v>6647</v>
      </c>
      <c r="F3554" s="95" t="s">
        <v>6588</v>
      </c>
      <c r="G3554" s="95" t="s">
        <v>6588</v>
      </c>
      <c r="H3554" s="106">
        <v>5371.0284457736498</v>
      </c>
      <c r="I3554" s="16">
        <v>5417.87911369842</v>
      </c>
      <c r="J3554" s="94">
        <v>5371.0284457736498</v>
      </c>
    </row>
    <row r="3555" spans="1:10" x14ac:dyDescent="0.2">
      <c r="A3555" s="6" t="s">
        <v>4663</v>
      </c>
      <c r="B3555" s="1" t="s">
        <v>9833</v>
      </c>
      <c r="C3555" s="95" t="s">
        <v>6501</v>
      </c>
      <c r="D3555" s="95" t="s">
        <v>6501</v>
      </c>
      <c r="E3555" s="95" t="s">
        <v>6647</v>
      </c>
      <c r="F3555" s="95" t="s">
        <v>6510</v>
      </c>
      <c r="G3555" s="95" t="s">
        <v>6510</v>
      </c>
      <c r="H3555" s="106">
        <v>5436.3009643554697</v>
      </c>
      <c r="I3555" s="16">
        <v>5383.6205069716698</v>
      </c>
      <c r="J3555" s="94">
        <v>5436.3009643554697</v>
      </c>
    </row>
    <row r="3556" spans="1:10" x14ac:dyDescent="0.2">
      <c r="A3556" s="6" t="s">
        <v>4714</v>
      </c>
      <c r="B3556" s="1" t="s">
        <v>9834</v>
      </c>
      <c r="C3556" s="95" t="s">
        <v>6501</v>
      </c>
      <c r="D3556" s="95" t="s">
        <v>6501</v>
      </c>
      <c r="E3556" s="95" t="s">
        <v>6647</v>
      </c>
      <c r="F3556" s="95" t="s">
        <v>6504</v>
      </c>
      <c r="G3556" s="95" t="s">
        <v>6504</v>
      </c>
      <c r="H3556" s="106">
        <v>5462.4959172627996</v>
      </c>
      <c r="I3556" s="16">
        <v>5362.0284103283802</v>
      </c>
      <c r="J3556" s="94">
        <v>5462.4959172627996</v>
      </c>
    </row>
    <row r="3557" spans="1:10" x14ac:dyDescent="0.2">
      <c r="A3557" s="6" t="s">
        <v>4671</v>
      </c>
      <c r="B3557" s="1" t="s">
        <v>9835</v>
      </c>
      <c r="C3557" s="95" t="s">
        <v>6501</v>
      </c>
      <c r="D3557" s="95" t="s">
        <v>6501</v>
      </c>
      <c r="E3557" s="95" t="s">
        <v>6647</v>
      </c>
      <c r="F3557" s="95" t="s">
        <v>6505</v>
      </c>
      <c r="G3557" s="95" t="s">
        <v>6505</v>
      </c>
      <c r="H3557" s="106">
        <v>5299.58291855679</v>
      </c>
      <c r="I3557" s="16">
        <v>5400.3281439536204</v>
      </c>
      <c r="J3557" s="94">
        <v>5299.58291855679</v>
      </c>
    </row>
    <row r="3558" spans="1:10" x14ac:dyDescent="0.2">
      <c r="A3558" s="6" t="s">
        <v>4660</v>
      </c>
      <c r="B3558" s="1" t="s">
        <v>9836</v>
      </c>
      <c r="C3558" s="95" t="s">
        <v>6501</v>
      </c>
      <c r="D3558" s="95" t="s">
        <v>6501</v>
      </c>
      <c r="E3558" s="95" t="s">
        <v>6647</v>
      </c>
      <c r="F3558" s="95" t="s">
        <v>6505</v>
      </c>
      <c r="G3558" s="95" t="s">
        <v>6505</v>
      </c>
      <c r="H3558" s="106">
        <v>5472.4772766113301</v>
      </c>
      <c r="I3558" s="16">
        <v>5400.3281439536204</v>
      </c>
      <c r="J3558" s="94">
        <v>5472.4772766113301</v>
      </c>
    </row>
    <row r="3559" spans="1:10" x14ac:dyDescent="0.2">
      <c r="A3559" s="6" t="s">
        <v>4566</v>
      </c>
      <c r="B3559" s="1" t="s">
        <v>9837</v>
      </c>
      <c r="C3559" s="95" t="s">
        <v>6501</v>
      </c>
      <c r="D3559" s="95" t="s">
        <v>6501</v>
      </c>
      <c r="E3559" s="95" t="s">
        <v>6647</v>
      </c>
      <c r="F3559" s="95" t="s">
        <v>6508</v>
      </c>
      <c r="G3559" s="95" t="s">
        <v>6508</v>
      </c>
      <c r="H3559" s="106">
        <v>5383.0196990966797</v>
      </c>
      <c r="I3559" s="16">
        <v>5317.9964367160801</v>
      </c>
      <c r="J3559" s="94">
        <v>5383.0196990966797</v>
      </c>
    </row>
    <row r="3560" spans="1:10" x14ac:dyDescent="0.2">
      <c r="A3560" s="6" t="s">
        <v>6066</v>
      </c>
      <c r="B3560" s="1" t="s">
        <v>9838</v>
      </c>
      <c r="C3560" s="95" t="s">
        <v>6393</v>
      </c>
      <c r="D3560" s="95" t="s">
        <v>6501</v>
      </c>
      <c r="E3560" s="95" t="s">
        <v>6647</v>
      </c>
      <c r="F3560" s="95" t="s">
        <v>6503</v>
      </c>
      <c r="G3560" s="95" t="s">
        <v>6503</v>
      </c>
      <c r="H3560" s="106">
        <v>5551.3559283088198</v>
      </c>
      <c r="I3560" s="16">
        <v>5450.7457485856703</v>
      </c>
      <c r="J3560" s="94">
        <v>5551.3559283088198</v>
      </c>
    </row>
    <row r="3561" spans="1:10" x14ac:dyDescent="0.2">
      <c r="A3561" s="6" t="s">
        <v>4734</v>
      </c>
      <c r="B3561" s="1" t="s">
        <v>9839</v>
      </c>
      <c r="C3561" s="95" t="s">
        <v>6501</v>
      </c>
      <c r="D3561" s="95" t="s">
        <v>6501</v>
      </c>
      <c r="E3561" s="95" t="s">
        <v>6647</v>
      </c>
      <c r="F3561" s="95" t="s">
        <v>6502</v>
      </c>
      <c r="G3561" s="95" t="s">
        <v>6502</v>
      </c>
      <c r="H3561" s="106">
        <v>5192.6056970373402</v>
      </c>
      <c r="I3561" s="16">
        <v>5325.4634445328202</v>
      </c>
      <c r="J3561" s="94">
        <v>5192.6056970373402</v>
      </c>
    </row>
    <row r="3562" spans="1:10" x14ac:dyDescent="0.2">
      <c r="A3562" s="6" t="s">
        <v>4739</v>
      </c>
      <c r="B3562" s="1" t="s">
        <v>9840</v>
      </c>
      <c r="C3562" s="95" t="s">
        <v>6501</v>
      </c>
      <c r="D3562" s="95" t="s">
        <v>6501</v>
      </c>
      <c r="E3562" s="95" t="s">
        <v>6647</v>
      </c>
      <c r="F3562" s="95" t="s">
        <v>6502</v>
      </c>
      <c r="G3562" s="95" t="s">
        <v>6502</v>
      </c>
      <c r="H3562" s="106">
        <v>5323.5872434585799</v>
      </c>
      <c r="I3562" s="16">
        <v>5325.4634445328202</v>
      </c>
      <c r="J3562" s="94">
        <v>5323.5872434585799</v>
      </c>
    </row>
    <row r="3563" spans="1:10" x14ac:dyDescent="0.2">
      <c r="A3563" s="6" t="s">
        <v>4705</v>
      </c>
      <c r="B3563" s="1" t="s">
        <v>9841</v>
      </c>
      <c r="C3563" s="95" t="s">
        <v>6501</v>
      </c>
      <c r="D3563" s="95" t="s">
        <v>6501</v>
      </c>
      <c r="E3563" s="95" t="s">
        <v>6647</v>
      </c>
      <c r="F3563" s="95" t="s">
        <v>6509</v>
      </c>
      <c r="G3563" s="95" t="s">
        <v>6509</v>
      </c>
      <c r="H3563" s="106">
        <v>5289.9721406735298</v>
      </c>
      <c r="I3563" s="16">
        <v>5345.1651791025497</v>
      </c>
      <c r="J3563" s="94">
        <v>5289.9721406735298</v>
      </c>
    </row>
    <row r="3564" spans="1:10" x14ac:dyDescent="0.2">
      <c r="A3564" s="6" t="s">
        <v>4718</v>
      </c>
      <c r="B3564" s="1" t="s">
        <v>9842</v>
      </c>
      <c r="C3564" s="95" t="s">
        <v>6501</v>
      </c>
      <c r="D3564" s="95" t="s">
        <v>6501</v>
      </c>
      <c r="E3564" s="95" t="s">
        <v>6647</v>
      </c>
      <c r="F3564" s="95" t="s">
        <v>6509</v>
      </c>
      <c r="G3564" s="95" t="s">
        <v>6509</v>
      </c>
      <c r="H3564" s="106">
        <v>5326.8027909128296</v>
      </c>
      <c r="I3564" s="16">
        <v>5345.1651791025497</v>
      </c>
      <c r="J3564" s="94">
        <v>5326.8027909128296</v>
      </c>
    </row>
    <row r="3565" spans="1:10" x14ac:dyDescent="0.2">
      <c r="A3565" s="6" t="s">
        <v>4737</v>
      </c>
      <c r="B3565" s="1" t="s">
        <v>12748</v>
      </c>
      <c r="C3565" s="95" t="s">
        <v>6501</v>
      </c>
      <c r="D3565" s="95" t="s">
        <v>6501</v>
      </c>
      <c r="E3565" s="95" t="s">
        <v>6647</v>
      </c>
      <c r="F3565" s="95" t="s">
        <v>6509</v>
      </c>
      <c r="G3565" s="95" t="s">
        <v>6509</v>
      </c>
      <c r="H3565" s="106">
        <v>5386.4520760995401</v>
      </c>
      <c r="I3565" s="16">
        <v>5345.1651791025497</v>
      </c>
      <c r="J3565" s="94">
        <v>5386.4520760995401</v>
      </c>
    </row>
    <row r="3566" spans="1:10" x14ac:dyDescent="0.2">
      <c r="A3566" s="6" t="s">
        <v>4667</v>
      </c>
      <c r="B3566" s="1" t="s">
        <v>9843</v>
      </c>
      <c r="C3566" s="95" t="s">
        <v>6501</v>
      </c>
      <c r="D3566" s="95" t="s">
        <v>6501</v>
      </c>
      <c r="E3566" s="95" t="s">
        <v>6647</v>
      </c>
      <c r="F3566" s="95" t="s">
        <v>6505</v>
      </c>
      <c r="G3566" s="95" t="s">
        <v>6505</v>
      </c>
      <c r="H3566" s="106">
        <v>5331.0879687500001</v>
      </c>
      <c r="I3566" s="16">
        <v>5400.3281439536204</v>
      </c>
      <c r="J3566" s="94">
        <v>5331.0879687500001</v>
      </c>
    </row>
    <row r="3567" spans="1:10" x14ac:dyDescent="0.2">
      <c r="A3567" s="6" t="s">
        <v>4690</v>
      </c>
      <c r="B3567" s="1" t="s">
        <v>9844</v>
      </c>
      <c r="C3567" s="95" t="s">
        <v>6501</v>
      </c>
      <c r="D3567" s="95" t="s">
        <v>6501</v>
      </c>
      <c r="E3567" s="95" t="s">
        <v>6647</v>
      </c>
      <c r="F3567" s="95" t="s">
        <v>6588</v>
      </c>
      <c r="G3567" s="95" t="s">
        <v>6588</v>
      </c>
      <c r="H3567" s="106">
        <v>5482.5322875976599</v>
      </c>
      <c r="I3567" s="16">
        <v>5417.87911369842</v>
      </c>
      <c r="J3567" s="94">
        <v>5482.5322875976599</v>
      </c>
    </row>
    <row r="3568" spans="1:10" x14ac:dyDescent="0.2">
      <c r="A3568" s="6" t="s">
        <v>4687</v>
      </c>
      <c r="B3568" s="1" t="s">
        <v>9845</v>
      </c>
      <c r="C3568" s="95" t="s">
        <v>6501</v>
      </c>
      <c r="D3568" s="95" t="s">
        <v>6501</v>
      </c>
      <c r="E3568" s="95" t="s">
        <v>6647</v>
      </c>
      <c r="F3568" s="95" t="s">
        <v>6588</v>
      </c>
      <c r="G3568" s="95" t="s">
        <v>6588</v>
      </c>
      <c r="H3568" s="106">
        <v>5367.4780129219398</v>
      </c>
      <c r="I3568" s="16">
        <v>5417.87911369842</v>
      </c>
      <c r="J3568" s="94">
        <v>5367.4780129219398</v>
      </c>
    </row>
    <row r="3569" spans="1:10" x14ac:dyDescent="0.2">
      <c r="A3569" s="6" t="s">
        <v>4717</v>
      </c>
      <c r="B3569" s="1" t="s">
        <v>9846</v>
      </c>
      <c r="C3569" s="95" t="s">
        <v>6501</v>
      </c>
      <c r="D3569" s="95" t="s">
        <v>6501</v>
      </c>
      <c r="E3569" s="95" t="s">
        <v>6647</v>
      </c>
      <c r="F3569" s="95" t="s">
        <v>6502</v>
      </c>
      <c r="G3569" s="95" t="s">
        <v>6502</v>
      </c>
      <c r="H3569" s="106">
        <v>5315.4488014914796</v>
      </c>
      <c r="I3569" s="16">
        <v>5325.4634445328202</v>
      </c>
      <c r="J3569" s="94">
        <v>5315.4488014914796</v>
      </c>
    </row>
    <row r="3570" spans="1:10" x14ac:dyDescent="0.2">
      <c r="A3570" s="6" t="s">
        <v>4557</v>
      </c>
      <c r="B3570" s="1" t="s">
        <v>9847</v>
      </c>
      <c r="C3570" s="95" t="s">
        <v>6501</v>
      </c>
      <c r="D3570" s="95" t="s">
        <v>6501</v>
      </c>
      <c r="E3570" s="95" t="s">
        <v>6647</v>
      </c>
      <c r="F3570" s="95" t="s">
        <v>6508</v>
      </c>
      <c r="G3570" s="95" t="s">
        <v>6508</v>
      </c>
      <c r="H3570" s="106">
        <v>5411.9796057412796</v>
      </c>
      <c r="I3570" s="16">
        <v>5317.9964367160801</v>
      </c>
      <c r="J3570" s="94">
        <v>5411.9796057412796</v>
      </c>
    </row>
    <row r="3571" spans="1:10" x14ac:dyDescent="0.2">
      <c r="A3571" s="6" t="s">
        <v>4651</v>
      </c>
      <c r="B3571" s="1" t="s">
        <v>9848</v>
      </c>
      <c r="C3571" s="95" t="s">
        <v>6501</v>
      </c>
      <c r="D3571" s="95" t="s">
        <v>6501</v>
      </c>
      <c r="E3571" s="95" t="s">
        <v>6647</v>
      </c>
      <c r="F3571" s="95" t="s">
        <v>6589</v>
      </c>
      <c r="G3571" s="95" t="s">
        <v>6589</v>
      </c>
      <c r="H3571" s="106">
        <v>5384.7389815481101</v>
      </c>
      <c r="I3571" s="16">
        <v>5428.1594902161896</v>
      </c>
      <c r="J3571" s="94">
        <v>5384.7389815481101</v>
      </c>
    </row>
    <row r="3572" spans="1:10" x14ac:dyDescent="0.2">
      <c r="A3572" s="6" t="s">
        <v>4563</v>
      </c>
      <c r="B3572" s="1" t="s">
        <v>9849</v>
      </c>
      <c r="C3572" s="95" t="s">
        <v>6501</v>
      </c>
      <c r="D3572" s="95" t="s">
        <v>6501</v>
      </c>
      <c r="E3572" s="95" t="s">
        <v>6647</v>
      </c>
      <c r="F3572" s="95" t="s">
        <v>6508</v>
      </c>
      <c r="G3572" s="95" t="s">
        <v>6508</v>
      </c>
      <c r="H3572" s="106">
        <v>5282.68555290316</v>
      </c>
      <c r="I3572" s="16">
        <v>5317.9964367160801</v>
      </c>
      <c r="J3572" s="94">
        <v>5282.68555290316</v>
      </c>
    </row>
    <row r="3573" spans="1:10" x14ac:dyDescent="0.2">
      <c r="A3573" s="6" t="s">
        <v>4712</v>
      </c>
      <c r="B3573" s="1" t="s">
        <v>9850</v>
      </c>
      <c r="C3573" s="95" t="s">
        <v>6501</v>
      </c>
      <c r="D3573" s="95" t="s">
        <v>6501</v>
      </c>
      <c r="E3573" s="95" t="s">
        <v>6647</v>
      </c>
      <c r="F3573" s="95" t="s">
        <v>6500</v>
      </c>
      <c r="G3573" s="95" t="s">
        <v>6500</v>
      </c>
      <c r="H3573" s="106">
        <v>5217.8223082903496</v>
      </c>
      <c r="I3573" s="16">
        <v>5298.06673158796</v>
      </c>
      <c r="J3573" s="94">
        <v>5217.8223082903496</v>
      </c>
    </row>
    <row r="3574" spans="1:10" x14ac:dyDescent="0.2">
      <c r="A3574" s="6" t="s">
        <v>4726</v>
      </c>
      <c r="B3574" s="1" t="s">
        <v>9851</v>
      </c>
      <c r="C3574" s="95" t="s">
        <v>6501</v>
      </c>
      <c r="D3574" s="95" t="s">
        <v>6501</v>
      </c>
      <c r="E3574" s="95" t="s">
        <v>6647</v>
      </c>
      <c r="F3574" s="95" t="s">
        <v>6500</v>
      </c>
      <c r="G3574" s="95" t="s">
        <v>6500</v>
      </c>
      <c r="H3574" s="106">
        <v>5486.8440153702404</v>
      </c>
      <c r="I3574" s="16">
        <v>5298.06673158796</v>
      </c>
      <c r="J3574" s="94">
        <v>5486.8440153702404</v>
      </c>
    </row>
    <row r="3575" spans="1:10" x14ac:dyDescent="0.2">
      <c r="A3575" s="6" t="s">
        <v>4699</v>
      </c>
      <c r="B3575" s="1" t="s">
        <v>9852</v>
      </c>
      <c r="C3575" s="95" t="s">
        <v>6501</v>
      </c>
      <c r="D3575" s="95" t="s">
        <v>6501</v>
      </c>
      <c r="E3575" s="95" t="s">
        <v>6647</v>
      </c>
      <c r="F3575" s="95" t="s">
        <v>6500</v>
      </c>
      <c r="G3575" s="95" t="s">
        <v>6500</v>
      </c>
      <c r="H3575" s="106">
        <v>5216.2869466145803</v>
      </c>
      <c r="I3575" s="16">
        <v>5298.06673158796</v>
      </c>
      <c r="J3575" s="94">
        <v>5216.2869466145803</v>
      </c>
    </row>
    <row r="3576" spans="1:10" x14ac:dyDescent="0.2">
      <c r="A3576" s="6" t="s">
        <v>4703</v>
      </c>
      <c r="B3576" s="1" t="s">
        <v>9853</v>
      </c>
      <c r="C3576" s="95" t="s">
        <v>6501</v>
      </c>
      <c r="D3576" s="95" t="s">
        <v>6501</v>
      </c>
      <c r="E3576" s="95" t="s">
        <v>6647</v>
      </c>
      <c r="F3576" s="95" t="s">
        <v>6504</v>
      </c>
      <c r="G3576" s="95" t="s">
        <v>6504</v>
      </c>
      <c r="H3576" s="106">
        <v>5340.4971099028699</v>
      </c>
      <c r="I3576" s="16">
        <v>5362.0284103283802</v>
      </c>
      <c r="J3576" s="94">
        <v>5340.4971099028699</v>
      </c>
    </row>
    <row r="3577" spans="1:10" x14ac:dyDescent="0.2">
      <c r="A3577" s="6" t="s">
        <v>4696</v>
      </c>
      <c r="B3577" s="1" t="s">
        <v>9854</v>
      </c>
      <c r="C3577" s="95" t="s">
        <v>6501</v>
      </c>
      <c r="D3577" s="95" t="s">
        <v>6501</v>
      </c>
      <c r="E3577" s="95" t="s">
        <v>6647</v>
      </c>
      <c r="F3577" s="95" t="s">
        <v>6588</v>
      </c>
      <c r="G3577" s="95" t="s">
        <v>6588</v>
      </c>
      <c r="H3577" s="106">
        <v>5359.8564514932796</v>
      </c>
      <c r="I3577" s="16">
        <v>5417.87911369842</v>
      </c>
      <c r="J3577" s="94">
        <v>5359.8564514932796</v>
      </c>
    </row>
    <row r="3578" spans="1:10" x14ac:dyDescent="0.2">
      <c r="A3578" s="6" t="s">
        <v>4670</v>
      </c>
      <c r="B3578" s="1" t="s">
        <v>9855</v>
      </c>
      <c r="C3578" s="95" t="s">
        <v>6501</v>
      </c>
      <c r="D3578" s="95" t="s">
        <v>6501</v>
      </c>
      <c r="E3578" s="95" t="s">
        <v>6647</v>
      </c>
      <c r="F3578" s="95" t="s">
        <v>6510</v>
      </c>
      <c r="G3578" s="95" t="s">
        <v>6510</v>
      </c>
      <c r="H3578" s="106">
        <v>5523.4885076992796</v>
      </c>
      <c r="I3578" s="16">
        <v>5383.6205069716698</v>
      </c>
      <c r="J3578" s="94">
        <v>5523.4885076992796</v>
      </c>
    </row>
    <row r="3579" spans="1:10" x14ac:dyDescent="0.2">
      <c r="A3579" s="6" t="s">
        <v>6063</v>
      </c>
      <c r="B3579" s="1" t="s">
        <v>9856</v>
      </c>
      <c r="C3579" s="95" t="s">
        <v>6393</v>
      </c>
      <c r="D3579" s="95" t="s">
        <v>6501</v>
      </c>
      <c r="E3579" s="95" t="s">
        <v>6647</v>
      </c>
      <c r="F3579" s="95" t="s">
        <v>6506</v>
      </c>
      <c r="G3579" s="95" t="s">
        <v>6506</v>
      </c>
      <c r="H3579" s="106">
        <v>5272.5503943101403</v>
      </c>
      <c r="I3579" s="16">
        <v>5286.2523340916896</v>
      </c>
      <c r="J3579" s="94">
        <v>5272.5503943101403</v>
      </c>
    </row>
    <row r="3580" spans="1:10" x14ac:dyDescent="0.2">
      <c r="A3580" s="6" t="s">
        <v>4728</v>
      </c>
      <c r="B3580" s="1" t="s">
        <v>9857</v>
      </c>
      <c r="C3580" s="95" t="s">
        <v>6501</v>
      </c>
      <c r="D3580" s="95" t="s">
        <v>6501</v>
      </c>
      <c r="E3580" s="95" t="s">
        <v>6647</v>
      </c>
      <c r="F3580" s="95" t="s">
        <v>6500</v>
      </c>
      <c r="G3580" s="95" t="s">
        <v>6500</v>
      </c>
      <c r="H3580" s="106">
        <v>5327.00536820451</v>
      </c>
      <c r="I3580" s="16">
        <v>5298.06673158796</v>
      </c>
      <c r="J3580" s="94">
        <v>5327.00536820451</v>
      </c>
    </row>
    <row r="3581" spans="1:10" x14ac:dyDescent="0.2">
      <c r="A3581" s="6" t="s">
        <v>4704</v>
      </c>
      <c r="B3581" s="1" t="s">
        <v>12749</v>
      </c>
      <c r="C3581" s="95" t="s">
        <v>6501</v>
      </c>
      <c r="D3581" s="95" t="s">
        <v>6501</v>
      </c>
      <c r="E3581" s="95" t="s">
        <v>6647</v>
      </c>
      <c r="F3581" s="95" t="s">
        <v>6509</v>
      </c>
      <c r="G3581" s="95" t="s">
        <v>6509</v>
      </c>
      <c r="H3581" s="106">
        <v>5389.3149065290199</v>
      </c>
      <c r="I3581" s="16">
        <v>5345.1651791025497</v>
      </c>
      <c r="J3581" s="94">
        <v>5389.3149065290199</v>
      </c>
    </row>
    <row r="3582" spans="1:10" x14ac:dyDescent="0.2">
      <c r="A3582" s="6" t="s">
        <v>4723</v>
      </c>
      <c r="B3582" s="1" t="s">
        <v>8867</v>
      </c>
      <c r="C3582" s="95" t="s">
        <v>6501</v>
      </c>
      <c r="D3582" s="95" t="s">
        <v>6501</v>
      </c>
      <c r="E3582" s="95" t="s">
        <v>6647</v>
      </c>
      <c r="F3582" s="95" t="s">
        <v>6502</v>
      </c>
      <c r="G3582" s="95" t="s">
        <v>6502</v>
      </c>
      <c r="H3582" s="106">
        <v>5349.5502364309204</v>
      </c>
      <c r="I3582" s="16">
        <v>5325.4634445328202</v>
      </c>
      <c r="J3582" s="94">
        <v>5349.5502364309204</v>
      </c>
    </row>
    <row r="3583" spans="1:10" x14ac:dyDescent="0.2">
      <c r="A3583" s="6" t="s">
        <v>5300</v>
      </c>
      <c r="B3583" s="1" t="s">
        <v>9858</v>
      </c>
      <c r="C3583" s="95" t="s">
        <v>6420</v>
      </c>
      <c r="D3583" s="95" t="s">
        <v>12680</v>
      </c>
      <c r="E3583" s="95" t="s">
        <v>6647</v>
      </c>
      <c r="F3583" s="95" t="s">
        <v>6597</v>
      </c>
      <c r="G3583" s="95" t="s">
        <v>6597</v>
      </c>
      <c r="H3583" s="106">
        <v>5211.4202090992603</v>
      </c>
      <c r="I3583" s="16">
        <v>5314.1281613238598</v>
      </c>
      <c r="J3583" s="94">
        <v>5211.4202090992603</v>
      </c>
    </row>
    <row r="3584" spans="1:10" x14ac:dyDescent="0.2">
      <c r="A3584" s="6" t="s">
        <v>4653</v>
      </c>
      <c r="B3584" s="1" t="s">
        <v>9859</v>
      </c>
      <c r="C3584" s="95" t="s">
        <v>6501</v>
      </c>
      <c r="D3584" s="95" t="s">
        <v>6501</v>
      </c>
      <c r="E3584" s="95" t="s">
        <v>6647</v>
      </c>
      <c r="F3584" s="95" t="s">
        <v>6589</v>
      </c>
      <c r="G3584" s="95" t="s">
        <v>6589</v>
      </c>
      <c r="H3584" s="106">
        <v>5446.3136708249303</v>
      </c>
      <c r="I3584" s="16">
        <v>5428.1594902161896</v>
      </c>
      <c r="J3584" s="94">
        <v>5446.3136708249303</v>
      </c>
    </row>
    <row r="3585" spans="1:10" x14ac:dyDescent="0.2">
      <c r="A3585" s="6" t="s">
        <v>4731</v>
      </c>
      <c r="B3585" s="1" t="s">
        <v>9860</v>
      </c>
      <c r="C3585" s="95" t="s">
        <v>6501</v>
      </c>
      <c r="D3585" s="95" t="s">
        <v>6501</v>
      </c>
      <c r="E3585" s="95" t="s">
        <v>6647</v>
      </c>
      <c r="F3585" s="95" t="s">
        <v>6504</v>
      </c>
      <c r="G3585" s="95" t="s">
        <v>6504</v>
      </c>
      <c r="H3585" s="106">
        <v>5388.3657696063701</v>
      </c>
      <c r="I3585" s="16">
        <v>5362.0284103283802</v>
      </c>
      <c r="J3585" s="94">
        <v>5388.3657696063701</v>
      </c>
    </row>
    <row r="3586" spans="1:10" x14ac:dyDescent="0.2">
      <c r="A3586" s="6" t="s">
        <v>4543</v>
      </c>
      <c r="B3586" s="1" t="s">
        <v>9861</v>
      </c>
      <c r="C3586" s="95" t="s">
        <v>6501</v>
      </c>
      <c r="D3586" s="95" t="s">
        <v>6501</v>
      </c>
      <c r="E3586" s="95" t="s">
        <v>6647</v>
      </c>
      <c r="F3586" s="95" t="s">
        <v>6511</v>
      </c>
      <c r="G3586" s="95" t="s">
        <v>6511</v>
      </c>
      <c r="H3586" s="106">
        <v>5414.6868312669803</v>
      </c>
      <c r="I3586" s="16">
        <v>5363.5237044656096</v>
      </c>
      <c r="J3586" s="94">
        <v>5414.6868312669803</v>
      </c>
    </row>
    <row r="3587" spans="1:10" x14ac:dyDescent="0.2">
      <c r="A3587" s="6" t="s">
        <v>4722</v>
      </c>
      <c r="B3587" s="1" t="s">
        <v>9862</v>
      </c>
      <c r="C3587" s="95" t="s">
        <v>6501</v>
      </c>
      <c r="D3587" s="95" t="s">
        <v>6501</v>
      </c>
      <c r="E3587" s="95" t="s">
        <v>6647</v>
      </c>
      <c r="F3587" s="95" t="s">
        <v>6510</v>
      </c>
      <c r="G3587" s="95" t="s">
        <v>6510</v>
      </c>
      <c r="H3587" s="106">
        <v>5323.0398559570303</v>
      </c>
      <c r="I3587" s="16">
        <v>5383.6205069716698</v>
      </c>
      <c r="J3587" s="94">
        <v>5323.0398559570303</v>
      </c>
    </row>
    <row r="3588" spans="1:10" x14ac:dyDescent="0.2">
      <c r="A3588" s="6" t="s">
        <v>4652</v>
      </c>
      <c r="B3588" s="1" t="s">
        <v>9863</v>
      </c>
      <c r="C3588" s="95" t="s">
        <v>6501</v>
      </c>
      <c r="D3588" s="95" t="s">
        <v>6501</v>
      </c>
      <c r="E3588" s="95" t="s">
        <v>6647</v>
      </c>
      <c r="F3588" s="95" t="s">
        <v>6589</v>
      </c>
      <c r="G3588" s="95" t="s">
        <v>6589</v>
      </c>
      <c r="H3588" s="106">
        <v>5495.6595077514603</v>
      </c>
      <c r="I3588" s="16">
        <v>5428.1594902161896</v>
      </c>
      <c r="J3588" s="94">
        <v>5495.6595077514603</v>
      </c>
    </row>
    <row r="3589" spans="1:10" x14ac:dyDescent="0.2">
      <c r="A3589" s="6" t="s">
        <v>4548</v>
      </c>
      <c r="B3589" s="1" t="s">
        <v>9864</v>
      </c>
      <c r="C3589" s="95" t="s">
        <v>6501</v>
      </c>
      <c r="D3589" s="95" t="s">
        <v>6501</v>
      </c>
      <c r="E3589" s="95" t="s">
        <v>6647</v>
      </c>
      <c r="F3589" s="95" t="s">
        <v>6506</v>
      </c>
      <c r="G3589" s="95" t="s">
        <v>6506</v>
      </c>
      <c r="H3589" s="106">
        <v>5271.6189833818898</v>
      </c>
      <c r="I3589" s="16">
        <v>5286.2523340916896</v>
      </c>
      <c r="J3589" s="94">
        <v>5271.6189833818898</v>
      </c>
    </row>
    <row r="3590" spans="1:10" x14ac:dyDescent="0.2">
      <c r="A3590" s="6" t="s">
        <v>4680</v>
      </c>
      <c r="B3590" s="1" t="s">
        <v>9865</v>
      </c>
      <c r="C3590" s="95" t="s">
        <v>6501</v>
      </c>
      <c r="D3590" s="95" t="s">
        <v>6501</v>
      </c>
      <c r="E3590" s="95" t="s">
        <v>6647</v>
      </c>
      <c r="F3590" s="95" t="s">
        <v>6588</v>
      </c>
      <c r="G3590" s="95" t="s">
        <v>6588</v>
      </c>
      <c r="H3590" s="106">
        <v>5422.6545911815101</v>
      </c>
      <c r="I3590" s="16">
        <v>5417.87911369842</v>
      </c>
      <c r="J3590" s="94">
        <v>5422.6545911815101</v>
      </c>
    </row>
    <row r="3591" spans="1:10" x14ac:dyDescent="0.2">
      <c r="A3591" s="6" t="s">
        <v>4701</v>
      </c>
      <c r="B3591" s="1" t="s">
        <v>9866</v>
      </c>
      <c r="C3591" s="95" t="s">
        <v>6501</v>
      </c>
      <c r="D3591" s="95" t="s">
        <v>6501</v>
      </c>
      <c r="E3591" s="95" t="s">
        <v>6647</v>
      </c>
      <c r="F3591" s="95" t="s">
        <v>6509</v>
      </c>
      <c r="G3591" s="95" t="s">
        <v>6509</v>
      </c>
      <c r="H3591" s="106">
        <v>5429.5134895833298</v>
      </c>
      <c r="I3591" s="16">
        <v>5345.1651791025497</v>
      </c>
      <c r="J3591" s="94">
        <v>5429.5134895833298</v>
      </c>
    </row>
    <row r="3592" spans="1:10" x14ac:dyDescent="0.2">
      <c r="A3592" s="6" t="s">
        <v>4721</v>
      </c>
      <c r="B3592" s="1" t="s">
        <v>9867</v>
      </c>
      <c r="C3592" s="95" t="s">
        <v>6501</v>
      </c>
      <c r="D3592" s="95" t="s">
        <v>6501</v>
      </c>
      <c r="E3592" s="95" t="s">
        <v>6647</v>
      </c>
      <c r="F3592" s="95" t="s">
        <v>6500</v>
      </c>
      <c r="G3592" s="95" t="s">
        <v>6500</v>
      </c>
      <c r="H3592" s="106">
        <v>5288.0778435202201</v>
      </c>
      <c r="I3592" s="16">
        <v>5298.06673158796</v>
      </c>
      <c r="J3592" s="94">
        <v>5288.0778435202201</v>
      </c>
    </row>
    <row r="3593" spans="1:10" x14ac:dyDescent="0.2">
      <c r="A3593" s="6" t="s">
        <v>6076</v>
      </c>
      <c r="B3593" s="1" t="s">
        <v>9868</v>
      </c>
      <c r="C3593" s="95" t="s">
        <v>6393</v>
      </c>
      <c r="D3593" s="95" t="s">
        <v>6501</v>
      </c>
      <c r="E3593" s="95" t="s">
        <v>6647</v>
      </c>
      <c r="F3593" s="95" t="s">
        <v>6503</v>
      </c>
      <c r="G3593" s="95" t="s">
        <v>6503</v>
      </c>
      <c r="H3593" s="106">
        <v>5539.0335388183603</v>
      </c>
      <c r="I3593" s="16">
        <v>5450.7457485856703</v>
      </c>
      <c r="J3593" s="94">
        <v>5539.0335388183603</v>
      </c>
    </row>
    <row r="3594" spans="1:10" x14ac:dyDescent="0.2">
      <c r="A3594" s="6" t="s">
        <v>6069</v>
      </c>
      <c r="B3594" s="1" t="s">
        <v>9869</v>
      </c>
      <c r="C3594" s="95" t="s">
        <v>6393</v>
      </c>
      <c r="D3594" s="95" t="s">
        <v>6501</v>
      </c>
      <c r="E3594" s="95" t="s">
        <v>6647</v>
      </c>
      <c r="F3594" s="95" t="s">
        <v>6503</v>
      </c>
      <c r="G3594" s="95" t="s">
        <v>6503</v>
      </c>
      <c r="H3594" s="106">
        <v>5442.7528754340301</v>
      </c>
      <c r="I3594" s="16">
        <v>5450.7457485856703</v>
      </c>
      <c r="J3594" s="94">
        <v>5442.7528754340301</v>
      </c>
    </row>
    <row r="3595" spans="1:10" x14ac:dyDescent="0.2">
      <c r="A3595" s="6" t="s">
        <v>4553</v>
      </c>
      <c r="B3595" s="1" t="s">
        <v>9870</v>
      </c>
      <c r="C3595" s="95" t="s">
        <v>6501</v>
      </c>
      <c r="D3595" s="95" t="s">
        <v>6501</v>
      </c>
      <c r="E3595" s="95" t="s">
        <v>6647</v>
      </c>
      <c r="F3595" s="95" t="s">
        <v>6511</v>
      </c>
      <c r="G3595" s="95" t="s">
        <v>6511</v>
      </c>
      <c r="H3595" s="106">
        <v>5358.7224825127196</v>
      </c>
      <c r="I3595" s="16">
        <v>5363.5237044656096</v>
      </c>
      <c r="J3595" s="94">
        <v>5358.7224825127196</v>
      </c>
    </row>
    <row r="3596" spans="1:10" x14ac:dyDescent="0.2">
      <c r="A3596" s="6" t="s">
        <v>4707</v>
      </c>
      <c r="B3596" s="1" t="s">
        <v>9871</v>
      </c>
      <c r="C3596" s="95" t="s">
        <v>6501</v>
      </c>
      <c r="D3596" s="95" t="s">
        <v>6501</v>
      </c>
      <c r="E3596" s="95" t="s">
        <v>6647</v>
      </c>
      <c r="F3596" s="95" t="s">
        <v>6509</v>
      </c>
      <c r="G3596" s="95" t="s">
        <v>6509</v>
      </c>
      <c r="H3596" s="106">
        <v>5375.3980626925604</v>
      </c>
      <c r="I3596" s="16">
        <v>5345.1651791025497</v>
      </c>
      <c r="J3596" s="94">
        <v>5375.3980626925604</v>
      </c>
    </row>
    <row r="3597" spans="1:10" x14ac:dyDescent="0.2">
      <c r="A3597" s="6" t="s">
        <v>4725</v>
      </c>
      <c r="B3597" s="1" t="s">
        <v>9872</v>
      </c>
      <c r="C3597" s="95" t="s">
        <v>6501</v>
      </c>
      <c r="D3597" s="95" t="s">
        <v>6501</v>
      </c>
      <c r="E3597" s="95" t="s">
        <v>6647</v>
      </c>
      <c r="F3597" s="95" t="s">
        <v>6504</v>
      </c>
      <c r="G3597" s="95" t="s">
        <v>6504</v>
      </c>
      <c r="H3597" s="106">
        <v>5313.8085106382996</v>
      </c>
      <c r="I3597" s="16">
        <v>5362.0284103283802</v>
      </c>
      <c r="J3597" s="94">
        <v>5313.8085106382996</v>
      </c>
    </row>
    <row r="3598" spans="1:10" x14ac:dyDescent="0.2">
      <c r="A3598" s="6" t="s">
        <v>4656</v>
      </c>
      <c r="B3598" s="1" t="s">
        <v>9873</v>
      </c>
      <c r="C3598" s="95" t="s">
        <v>6501</v>
      </c>
      <c r="D3598" s="95" t="s">
        <v>6501</v>
      </c>
      <c r="E3598" s="95" t="s">
        <v>6647</v>
      </c>
      <c r="F3598" s="95" t="s">
        <v>6589</v>
      </c>
      <c r="G3598" s="95" t="s">
        <v>6589</v>
      </c>
      <c r="H3598" s="106">
        <v>5378.7925522748201</v>
      </c>
      <c r="I3598" s="16">
        <v>5428.1594902161896</v>
      </c>
      <c r="J3598" s="94">
        <v>5378.7925522748201</v>
      </c>
    </row>
    <row r="3599" spans="1:10" x14ac:dyDescent="0.2">
      <c r="A3599" s="6" t="s">
        <v>4711</v>
      </c>
      <c r="B3599" s="1" t="s">
        <v>9874</v>
      </c>
      <c r="C3599" s="95" t="s">
        <v>6501</v>
      </c>
      <c r="D3599" s="95" t="s">
        <v>6501</v>
      </c>
      <c r="E3599" s="95" t="s">
        <v>6647</v>
      </c>
      <c r="F3599" s="95" t="s">
        <v>6502</v>
      </c>
      <c r="G3599" s="95" t="s">
        <v>6502</v>
      </c>
      <c r="H3599" s="106">
        <v>5237.9002674138401</v>
      </c>
      <c r="I3599" s="16">
        <v>5325.4634445328202</v>
      </c>
      <c r="J3599" s="94">
        <v>5237.9002674138401</v>
      </c>
    </row>
    <row r="3600" spans="1:10" x14ac:dyDescent="0.2">
      <c r="A3600" s="6" t="s">
        <v>4730</v>
      </c>
      <c r="B3600" s="1" t="s">
        <v>9875</v>
      </c>
      <c r="C3600" s="95" t="s">
        <v>6501</v>
      </c>
      <c r="D3600" s="95" t="s">
        <v>6501</v>
      </c>
      <c r="E3600" s="95" t="s">
        <v>6647</v>
      </c>
      <c r="F3600" s="95" t="s">
        <v>6504</v>
      </c>
      <c r="G3600" s="95" t="s">
        <v>6504</v>
      </c>
      <c r="H3600" s="106">
        <v>5349.3405151367197</v>
      </c>
      <c r="I3600" s="16">
        <v>5362.0284103283802</v>
      </c>
      <c r="J3600" s="94">
        <v>5349.3405151367197</v>
      </c>
    </row>
    <row r="3601" spans="1:10" x14ac:dyDescent="0.2">
      <c r="A3601" s="6" t="s">
        <v>4686</v>
      </c>
      <c r="B3601" s="1" t="s">
        <v>12437</v>
      </c>
      <c r="C3601" s="95" t="s">
        <v>6501</v>
      </c>
      <c r="D3601" s="95" t="s">
        <v>6501</v>
      </c>
      <c r="E3601" s="95" t="s">
        <v>6647</v>
      </c>
      <c r="F3601" s="95" t="s">
        <v>6588</v>
      </c>
      <c r="G3601" s="95" t="s">
        <v>6588</v>
      </c>
      <c r="H3601" s="106">
        <v>5480.2189746692902</v>
      </c>
      <c r="I3601" s="16">
        <v>5417.87911369842</v>
      </c>
      <c r="J3601" s="94">
        <v>5480.2189746692902</v>
      </c>
    </row>
    <row r="3602" spans="1:10" x14ac:dyDescent="0.2">
      <c r="A3602" s="6" t="s">
        <v>4552</v>
      </c>
      <c r="B3602" s="1" t="s">
        <v>9876</v>
      </c>
      <c r="C3602" s="95" t="s">
        <v>6501</v>
      </c>
      <c r="D3602" s="95" t="s">
        <v>6501</v>
      </c>
      <c r="E3602" s="95" t="s">
        <v>6647</v>
      </c>
      <c r="F3602" s="95" t="s">
        <v>6511</v>
      </c>
      <c r="G3602" s="95" t="s">
        <v>6511</v>
      </c>
      <c r="H3602" s="106">
        <v>5180.5479853381803</v>
      </c>
      <c r="I3602" s="16">
        <v>5363.5237044656096</v>
      </c>
      <c r="J3602" s="94">
        <v>5180.5479853381803</v>
      </c>
    </row>
    <row r="3603" spans="1:10" x14ac:dyDescent="0.2">
      <c r="A3603" s="6" t="s">
        <v>4693</v>
      </c>
      <c r="B3603" s="1" t="s">
        <v>12438</v>
      </c>
      <c r="C3603" s="95" t="s">
        <v>6501</v>
      </c>
      <c r="D3603" s="95" t="s">
        <v>6501</v>
      </c>
      <c r="E3603" s="95" t="s">
        <v>6647</v>
      </c>
      <c r="F3603" s="95" t="s">
        <v>6588</v>
      </c>
      <c r="G3603" s="95" t="s">
        <v>6588</v>
      </c>
      <c r="H3603" s="106">
        <v>5369.0408112282003</v>
      </c>
      <c r="I3603" s="16">
        <v>5417.87911369842</v>
      </c>
      <c r="J3603" s="94">
        <v>5369.0408112282003</v>
      </c>
    </row>
    <row r="3604" spans="1:10" x14ac:dyDescent="0.2">
      <c r="A3604" s="6" t="s">
        <v>4695</v>
      </c>
      <c r="B3604" s="1" t="s">
        <v>6761</v>
      </c>
      <c r="C3604" s="95" t="s">
        <v>6501</v>
      </c>
      <c r="D3604" s="95" t="s">
        <v>6501</v>
      </c>
      <c r="E3604" s="95" t="s">
        <v>6647</v>
      </c>
      <c r="F3604" s="95" t="s">
        <v>6588</v>
      </c>
      <c r="G3604" s="95" t="s">
        <v>6588</v>
      </c>
      <c r="H3604" s="106">
        <v>5488.3646220001701</v>
      </c>
      <c r="I3604" s="16">
        <v>5417.87911369842</v>
      </c>
      <c r="J3604" s="94">
        <v>5488.3646220001701</v>
      </c>
    </row>
    <row r="3605" spans="1:10" x14ac:dyDescent="0.2">
      <c r="A3605" s="6" t="s">
        <v>4713</v>
      </c>
      <c r="B3605" s="1" t="s">
        <v>9877</v>
      </c>
      <c r="C3605" s="95" t="s">
        <v>6501</v>
      </c>
      <c r="D3605" s="95" t="s">
        <v>6501</v>
      </c>
      <c r="E3605" s="95" t="s">
        <v>6647</v>
      </c>
      <c r="F3605" s="95" t="s">
        <v>6502</v>
      </c>
      <c r="G3605" s="95" t="s">
        <v>6502</v>
      </c>
      <c r="H3605" s="106">
        <v>5403.42797191723</v>
      </c>
      <c r="I3605" s="16">
        <v>5325.4634445328202</v>
      </c>
      <c r="J3605" s="94">
        <v>5403.42797191723</v>
      </c>
    </row>
    <row r="3606" spans="1:10" x14ac:dyDescent="0.2">
      <c r="A3606" s="6" t="s">
        <v>4555</v>
      </c>
      <c r="B3606" s="1" t="s">
        <v>9878</v>
      </c>
      <c r="C3606" s="95" t="s">
        <v>6501</v>
      </c>
      <c r="D3606" s="95" t="s">
        <v>6501</v>
      </c>
      <c r="E3606" s="95" t="s">
        <v>6647</v>
      </c>
      <c r="F3606" s="95" t="s">
        <v>6507</v>
      </c>
      <c r="G3606" s="95" t="s">
        <v>6507</v>
      </c>
      <c r="H3606" s="106">
        <v>5372.2618538718598</v>
      </c>
      <c r="I3606" s="16">
        <v>5368.0654868861602</v>
      </c>
      <c r="J3606" s="94">
        <v>5372.2618538718598</v>
      </c>
    </row>
    <row r="3607" spans="1:10" x14ac:dyDescent="0.2">
      <c r="A3607" s="6" t="s">
        <v>4565</v>
      </c>
      <c r="B3607" s="1" t="s">
        <v>12439</v>
      </c>
      <c r="C3607" s="95" t="s">
        <v>6501</v>
      </c>
      <c r="D3607" s="95" t="s">
        <v>6501</v>
      </c>
      <c r="E3607" s="95" t="s">
        <v>6647</v>
      </c>
      <c r="F3607" s="95" t="s">
        <v>6507</v>
      </c>
      <c r="G3607" s="95" t="s">
        <v>6507</v>
      </c>
      <c r="H3607" s="106">
        <v>5338.3132195723701</v>
      </c>
      <c r="I3607" s="16">
        <v>5368.0654868861602</v>
      </c>
      <c r="J3607" s="94">
        <v>5338.3132195723701</v>
      </c>
    </row>
    <row r="3608" spans="1:10" x14ac:dyDescent="0.2">
      <c r="A3608" s="6" t="s">
        <v>4649</v>
      </c>
      <c r="B3608" s="1" t="s">
        <v>12440</v>
      </c>
      <c r="C3608" s="95" t="s">
        <v>6501</v>
      </c>
      <c r="D3608" s="95" t="s">
        <v>6501</v>
      </c>
      <c r="E3608" s="95" t="s">
        <v>6647</v>
      </c>
      <c r="F3608" s="95" t="s">
        <v>6589</v>
      </c>
      <c r="G3608" s="95" t="s">
        <v>6589</v>
      </c>
      <c r="H3608" s="106">
        <v>5431.5305363581701</v>
      </c>
      <c r="I3608" s="16">
        <v>5428.1594902161896</v>
      </c>
      <c r="J3608" s="94">
        <v>5431.5305363581701</v>
      </c>
    </row>
    <row r="3609" spans="1:10" x14ac:dyDescent="0.2">
      <c r="A3609" s="6" t="s">
        <v>4675</v>
      </c>
      <c r="B3609" s="1" t="s">
        <v>9879</v>
      </c>
      <c r="C3609" s="95" t="s">
        <v>6501</v>
      </c>
      <c r="D3609" s="95" t="s">
        <v>6501</v>
      </c>
      <c r="E3609" s="95" t="s">
        <v>6647</v>
      </c>
      <c r="F3609" s="95" t="s">
        <v>6588</v>
      </c>
      <c r="G3609" s="95" t="s">
        <v>6588</v>
      </c>
      <c r="H3609" s="106">
        <v>5325.2244824218797</v>
      </c>
      <c r="I3609" s="16">
        <v>5417.87911369842</v>
      </c>
      <c r="J3609" s="94">
        <v>5325.2244824218797</v>
      </c>
    </row>
    <row r="3610" spans="1:10" x14ac:dyDescent="0.2">
      <c r="A3610" s="6" t="s">
        <v>4685</v>
      </c>
      <c r="B3610" s="1" t="s">
        <v>9880</v>
      </c>
      <c r="C3610" s="95" t="s">
        <v>6501</v>
      </c>
      <c r="D3610" s="95" t="s">
        <v>6501</v>
      </c>
      <c r="E3610" s="95" t="s">
        <v>6647</v>
      </c>
      <c r="F3610" s="95" t="s">
        <v>6588</v>
      </c>
      <c r="G3610" s="95" t="s">
        <v>6588</v>
      </c>
      <c r="H3610" s="106">
        <v>5378.2726636202797</v>
      </c>
      <c r="I3610" s="16">
        <v>5417.87911369842</v>
      </c>
      <c r="J3610" s="94">
        <v>5378.2726636202797</v>
      </c>
    </row>
    <row r="3611" spans="1:10" x14ac:dyDescent="0.2">
      <c r="A3611" s="6" t="s">
        <v>4715</v>
      </c>
      <c r="B3611" s="1" t="s">
        <v>9881</v>
      </c>
      <c r="C3611" s="95" t="s">
        <v>6501</v>
      </c>
      <c r="D3611" s="95" t="s">
        <v>6501</v>
      </c>
      <c r="E3611" s="95" t="s">
        <v>6647</v>
      </c>
      <c r="F3611" s="95" t="s">
        <v>6509</v>
      </c>
      <c r="G3611" s="95" t="s">
        <v>6509</v>
      </c>
      <c r="H3611" s="106">
        <v>5317.7568384674596</v>
      </c>
      <c r="I3611" s="16">
        <v>5345.1651791025497</v>
      </c>
      <c r="J3611" s="94">
        <v>5317.7568384674596</v>
      </c>
    </row>
    <row r="3612" spans="1:10" x14ac:dyDescent="0.2">
      <c r="A3612" s="6" t="s">
        <v>4692</v>
      </c>
      <c r="B3612" s="1" t="s">
        <v>9882</v>
      </c>
      <c r="C3612" s="95" t="s">
        <v>6501</v>
      </c>
      <c r="D3612" s="95" t="s">
        <v>6501</v>
      </c>
      <c r="E3612" s="95" t="s">
        <v>6647</v>
      </c>
      <c r="F3612" s="95" t="s">
        <v>6588</v>
      </c>
      <c r="G3612" s="95" t="s">
        <v>6588</v>
      </c>
      <c r="H3612" s="106">
        <v>5423.3802885673404</v>
      </c>
      <c r="I3612" s="16">
        <v>5417.87911369842</v>
      </c>
      <c r="J3612" s="94">
        <v>5423.3802885673404</v>
      </c>
    </row>
    <row r="3613" spans="1:10" x14ac:dyDescent="0.2">
      <c r="A3613" s="6" t="s">
        <v>4550</v>
      </c>
      <c r="B3613" s="1" t="s">
        <v>9883</v>
      </c>
      <c r="C3613" s="95" t="s">
        <v>6501</v>
      </c>
      <c r="D3613" s="95" t="s">
        <v>6501</v>
      </c>
      <c r="E3613" s="95" t="s">
        <v>6647</v>
      </c>
      <c r="F3613" s="95" t="s">
        <v>6511</v>
      </c>
      <c r="G3613" s="95" t="s">
        <v>6511</v>
      </c>
      <c r="H3613" s="106">
        <v>5323.9564124797998</v>
      </c>
      <c r="I3613" s="16">
        <v>5363.5237044656096</v>
      </c>
      <c r="J3613" s="94">
        <v>5323.9564124797998</v>
      </c>
    </row>
    <row r="3614" spans="1:10" x14ac:dyDescent="0.2">
      <c r="A3614" s="6" t="s">
        <v>4661</v>
      </c>
      <c r="B3614" s="1" t="s">
        <v>9884</v>
      </c>
      <c r="C3614" s="95" t="s">
        <v>6501</v>
      </c>
      <c r="D3614" s="95" t="s">
        <v>6501</v>
      </c>
      <c r="E3614" s="95" t="s">
        <v>6647</v>
      </c>
      <c r="F3614" s="95" t="s">
        <v>6510</v>
      </c>
      <c r="G3614" s="95" t="s">
        <v>6510</v>
      </c>
      <c r="H3614" s="106">
        <v>5330.1934634937998</v>
      </c>
      <c r="I3614" s="16">
        <v>5383.6205069716698</v>
      </c>
      <c r="J3614" s="94">
        <v>5330.1934634937998</v>
      </c>
    </row>
    <row r="3615" spans="1:10" x14ac:dyDescent="0.2">
      <c r="A3615" s="6" t="s">
        <v>6072</v>
      </c>
      <c r="B3615" s="1" t="s">
        <v>9885</v>
      </c>
      <c r="C3615" s="95" t="s">
        <v>6393</v>
      </c>
      <c r="D3615" s="95" t="s">
        <v>6501</v>
      </c>
      <c r="E3615" s="95" t="s">
        <v>6647</v>
      </c>
      <c r="F3615" s="95" t="s">
        <v>6506</v>
      </c>
      <c r="G3615" s="95" t="s">
        <v>6506</v>
      </c>
      <c r="H3615" s="106">
        <v>5398.2829499421296</v>
      </c>
      <c r="I3615" s="16">
        <v>5286.2523340916896</v>
      </c>
      <c r="J3615" s="94">
        <v>5398.2829499421296</v>
      </c>
    </row>
    <row r="3616" spans="1:10" x14ac:dyDescent="0.2">
      <c r="A3616" s="6" t="s">
        <v>4694</v>
      </c>
      <c r="B3616" s="1" t="s">
        <v>9886</v>
      </c>
      <c r="C3616" s="95" t="s">
        <v>6501</v>
      </c>
      <c r="D3616" s="95" t="s">
        <v>6501</v>
      </c>
      <c r="E3616" s="95" t="s">
        <v>6647</v>
      </c>
      <c r="F3616" s="95" t="s">
        <v>6588</v>
      </c>
      <c r="G3616" s="95" t="s">
        <v>6588</v>
      </c>
      <c r="H3616" s="106">
        <v>5432.6664747551304</v>
      </c>
      <c r="I3616" s="16">
        <v>5417.87911369842</v>
      </c>
      <c r="J3616" s="94">
        <v>5432.6664747551304</v>
      </c>
    </row>
    <row r="3617" spans="1:10" x14ac:dyDescent="0.2">
      <c r="A3617" s="6" t="s">
        <v>4654</v>
      </c>
      <c r="B3617" s="1" t="s">
        <v>9887</v>
      </c>
      <c r="C3617" s="95" t="s">
        <v>6501</v>
      </c>
      <c r="D3617" s="95" t="s">
        <v>6501</v>
      </c>
      <c r="E3617" s="95" t="s">
        <v>6647</v>
      </c>
      <c r="F3617" s="95" t="s">
        <v>6589</v>
      </c>
      <c r="G3617" s="95" t="s">
        <v>6589</v>
      </c>
      <c r="H3617" s="106">
        <v>5339.1570975167397</v>
      </c>
      <c r="I3617" s="16">
        <v>5428.1594902161896</v>
      </c>
      <c r="J3617" s="94">
        <v>5339.1570975167397</v>
      </c>
    </row>
    <row r="3618" spans="1:10" x14ac:dyDescent="0.2">
      <c r="A3618" s="6" t="s">
        <v>4724</v>
      </c>
      <c r="B3618" s="1" t="s">
        <v>7952</v>
      </c>
      <c r="C3618" s="95" t="s">
        <v>6501</v>
      </c>
      <c r="D3618" s="95" t="s">
        <v>6501</v>
      </c>
      <c r="E3618" s="95" t="s">
        <v>6647</v>
      </c>
      <c r="F3618" s="95" t="s">
        <v>6502</v>
      </c>
      <c r="G3618" s="95" t="s">
        <v>6502</v>
      </c>
      <c r="H3618" s="106">
        <v>5341.9353770380403</v>
      </c>
      <c r="I3618" s="16">
        <v>5325.4634445328202</v>
      </c>
      <c r="J3618" s="94">
        <v>5341.9353770380403</v>
      </c>
    </row>
    <row r="3619" spans="1:10" x14ac:dyDescent="0.2">
      <c r="A3619" s="6" t="s">
        <v>4564</v>
      </c>
      <c r="B3619" s="1" t="s">
        <v>9888</v>
      </c>
      <c r="C3619" s="95" t="s">
        <v>6501</v>
      </c>
      <c r="D3619" s="95" t="s">
        <v>6501</v>
      </c>
      <c r="E3619" s="95" t="s">
        <v>6647</v>
      </c>
      <c r="F3619" s="95" t="s">
        <v>6508</v>
      </c>
      <c r="G3619" s="95" t="s">
        <v>6508</v>
      </c>
      <c r="H3619" s="106">
        <v>5287.9813974417903</v>
      </c>
      <c r="I3619" s="16">
        <v>5317.9964367160801</v>
      </c>
      <c r="J3619" s="94">
        <v>5287.9813974417903</v>
      </c>
    </row>
    <row r="3620" spans="1:10" x14ac:dyDescent="0.2">
      <c r="A3620" s="6" t="s">
        <v>4706</v>
      </c>
      <c r="B3620" s="1" t="s">
        <v>9889</v>
      </c>
      <c r="C3620" s="95" t="s">
        <v>6501</v>
      </c>
      <c r="D3620" s="95" t="s">
        <v>6501</v>
      </c>
      <c r="E3620" s="95" t="s">
        <v>6647</v>
      </c>
      <c r="F3620" s="95" t="s">
        <v>6500</v>
      </c>
      <c r="G3620" s="95" t="s">
        <v>6500</v>
      </c>
      <c r="H3620" s="106">
        <v>5295.8271766075704</v>
      </c>
      <c r="I3620" s="16">
        <v>5298.06673158796</v>
      </c>
      <c r="J3620" s="94">
        <v>5295.8271766075704</v>
      </c>
    </row>
    <row r="3621" spans="1:10" x14ac:dyDescent="0.2">
      <c r="A3621" s="6" t="s">
        <v>6078</v>
      </c>
      <c r="B3621" s="1" t="s">
        <v>12441</v>
      </c>
      <c r="C3621" s="95" t="s">
        <v>6393</v>
      </c>
      <c r="D3621" s="95" t="s">
        <v>6501</v>
      </c>
      <c r="E3621" s="95" t="s">
        <v>6647</v>
      </c>
      <c r="F3621" s="95" t="s">
        <v>6506</v>
      </c>
      <c r="G3621" s="95" t="s">
        <v>6506</v>
      </c>
      <c r="H3621" s="106">
        <v>5196.93605041504</v>
      </c>
      <c r="I3621" s="16">
        <v>5286.2523340916896</v>
      </c>
      <c r="J3621" s="94">
        <v>5196.93605041504</v>
      </c>
    </row>
    <row r="3622" spans="1:10" x14ac:dyDescent="0.2">
      <c r="A3622" s="6" t="s">
        <v>4729</v>
      </c>
      <c r="B3622" s="1" t="s">
        <v>9890</v>
      </c>
      <c r="C3622" s="95" t="s">
        <v>6501</v>
      </c>
      <c r="D3622" s="95" t="s">
        <v>6501</v>
      </c>
      <c r="E3622" s="95" t="s">
        <v>6647</v>
      </c>
      <c r="F3622" s="95" t="s">
        <v>6504</v>
      </c>
      <c r="G3622" s="95" t="s">
        <v>6504</v>
      </c>
      <c r="H3622" s="106">
        <v>5360.8351533777604</v>
      </c>
      <c r="I3622" s="16">
        <v>5362.0284103283802</v>
      </c>
      <c r="J3622" s="94">
        <v>5360.8351533777604</v>
      </c>
    </row>
    <row r="3623" spans="1:10" x14ac:dyDescent="0.2">
      <c r="A3623" s="6" t="s">
        <v>4678</v>
      </c>
      <c r="B3623" s="1" t="s">
        <v>9891</v>
      </c>
      <c r="C3623" s="95" t="s">
        <v>6501</v>
      </c>
      <c r="D3623" s="95" t="s">
        <v>6501</v>
      </c>
      <c r="E3623" s="95" t="s">
        <v>6647</v>
      </c>
      <c r="F3623" s="95" t="s">
        <v>6588</v>
      </c>
      <c r="G3623" s="95" t="s">
        <v>6588</v>
      </c>
      <c r="H3623" s="106">
        <v>5417.1193429129498</v>
      </c>
      <c r="I3623" s="16">
        <v>5417.87911369842</v>
      </c>
      <c r="J3623" s="94">
        <v>5417.1193429129498</v>
      </c>
    </row>
    <row r="3624" spans="1:10" x14ac:dyDescent="0.2">
      <c r="A3624" s="6" t="s">
        <v>4708</v>
      </c>
      <c r="B3624" s="1" t="s">
        <v>9892</v>
      </c>
      <c r="C3624" s="95" t="s">
        <v>6501</v>
      </c>
      <c r="D3624" s="95" t="s">
        <v>6501</v>
      </c>
      <c r="E3624" s="95" t="s">
        <v>6647</v>
      </c>
      <c r="F3624" s="95" t="s">
        <v>6500</v>
      </c>
      <c r="G3624" s="95" t="s">
        <v>6500</v>
      </c>
      <c r="H3624" s="106">
        <v>5269.9305158342604</v>
      </c>
      <c r="I3624" s="16">
        <v>5298.06673158796</v>
      </c>
      <c r="J3624" s="94">
        <v>5269.9305158342604</v>
      </c>
    </row>
    <row r="3625" spans="1:10" x14ac:dyDescent="0.2">
      <c r="A3625" s="6" t="s">
        <v>4664</v>
      </c>
      <c r="B3625" s="1" t="s">
        <v>9893</v>
      </c>
      <c r="C3625" s="95" t="s">
        <v>6501</v>
      </c>
      <c r="D3625" s="95" t="s">
        <v>6501</v>
      </c>
      <c r="E3625" s="95" t="s">
        <v>6647</v>
      </c>
      <c r="F3625" s="95" t="s">
        <v>6500</v>
      </c>
      <c r="G3625" s="95" t="s">
        <v>6500</v>
      </c>
      <c r="H3625" s="106">
        <v>5243.8148896188404</v>
      </c>
      <c r="I3625" s="16">
        <v>5298.06673158796</v>
      </c>
      <c r="J3625" s="94">
        <v>5243.8148896188404</v>
      </c>
    </row>
    <row r="3626" spans="1:10" x14ac:dyDescent="0.2">
      <c r="A3626" s="6" t="s">
        <v>6064</v>
      </c>
      <c r="B3626" s="1" t="s">
        <v>9894</v>
      </c>
      <c r="C3626" s="95" t="s">
        <v>6393</v>
      </c>
      <c r="D3626" s="95" t="s">
        <v>6501</v>
      </c>
      <c r="E3626" s="95" t="s">
        <v>6647</v>
      </c>
      <c r="F3626" s="95" t="s">
        <v>6503</v>
      </c>
      <c r="G3626" s="95" t="s">
        <v>6503</v>
      </c>
      <c r="H3626" s="106">
        <v>5348.3211167279396</v>
      </c>
      <c r="I3626" s="16">
        <v>5450.7457485856703</v>
      </c>
      <c r="J3626" s="94">
        <v>5348.3211167279396</v>
      </c>
    </row>
    <row r="3627" spans="1:10" x14ac:dyDescent="0.2">
      <c r="A3627" s="6" t="s">
        <v>4702</v>
      </c>
      <c r="B3627" s="1" t="s">
        <v>9895</v>
      </c>
      <c r="C3627" s="95" t="s">
        <v>6501</v>
      </c>
      <c r="D3627" s="95" t="s">
        <v>6501</v>
      </c>
      <c r="E3627" s="95" t="s">
        <v>6647</v>
      </c>
      <c r="F3627" s="95" t="s">
        <v>6502</v>
      </c>
      <c r="G3627" s="95" t="s">
        <v>6502</v>
      </c>
      <c r="H3627" s="106">
        <v>5338.4183417426202</v>
      </c>
      <c r="I3627" s="16">
        <v>5325.4634445328202</v>
      </c>
      <c r="J3627" s="94">
        <v>5338.4183417426202</v>
      </c>
    </row>
    <row r="3628" spans="1:10" x14ac:dyDescent="0.2">
      <c r="A3628" s="6" t="s">
        <v>4681</v>
      </c>
      <c r="B3628" s="1" t="s">
        <v>9874</v>
      </c>
      <c r="C3628" s="95" t="s">
        <v>6501</v>
      </c>
      <c r="D3628" s="95" t="s">
        <v>6501</v>
      </c>
      <c r="E3628" s="95" t="s">
        <v>6647</v>
      </c>
      <c r="F3628" s="95" t="s">
        <v>6588</v>
      </c>
      <c r="G3628" s="95" t="s">
        <v>6588</v>
      </c>
      <c r="H3628" s="106">
        <v>5528.5070363898003</v>
      </c>
      <c r="I3628" s="16">
        <v>5417.87911369842</v>
      </c>
      <c r="J3628" s="94">
        <v>5528.5070363898003</v>
      </c>
    </row>
    <row r="3629" spans="1:10" x14ac:dyDescent="0.2">
      <c r="A3629" s="6" t="s">
        <v>4727</v>
      </c>
      <c r="B3629" s="1" t="s">
        <v>9896</v>
      </c>
      <c r="C3629" s="95" t="s">
        <v>6501</v>
      </c>
      <c r="D3629" s="95" t="s">
        <v>6501</v>
      </c>
      <c r="E3629" s="95" t="s">
        <v>6647</v>
      </c>
      <c r="F3629" s="95" t="s">
        <v>6500</v>
      </c>
      <c r="G3629" s="95" t="s">
        <v>6500</v>
      </c>
      <c r="H3629" s="106">
        <v>5215.3117804276299</v>
      </c>
      <c r="I3629" s="16">
        <v>5298.06673158796</v>
      </c>
      <c r="J3629" s="94">
        <v>5215.3117804276299</v>
      </c>
    </row>
    <row r="3630" spans="1:10" x14ac:dyDescent="0.2">
      <c r="A3630" s="6" t="s">
        <v>6067</v>
      </c>
      <c r="B3630" s="1" t="s">
        <v>9897</v>
      </c>
      <c r="C3630" s="95" t="s">
        <v>6393</v>
      </c>
      <c r="D3630" s="95" t="s">
        <v>6501</v>
      </c>
      <c r="E3630" s="95" t="s">
        <v>6647</v>
      </c>
      <c r="F3630" s="95" t="s">
        <v>6503</v>
      </c>
      <c r="G3630" s="95" t="s">
        <v>6503</v>
      </c>
      <c r="H3630" s="106">
        <v>5373.9377746582004</v>
      </c>
      <c r="I3630" s="16">
        <v>5450.7457485856703</v>
      </c>
      <c r="J3630" s="94">
        <v>5373.9377746582004</v>
      </c>
    </row>
    <row r="3631" spans="1:10" x14ac:dyDescent="0.2">
      <c r="A3631" s="6" t="s">
        <v>4674</v>
      </c>
      <c r="B3631" s="1" t="s">
        <v>9898</v>
      </c>
      <c r="C3631" s="95" t="s">
        <v>6501</v>
      </c>
      <c r="D3631" s="95" t="s">
        <v>6501</v>
      </c>
      <c r="E3631" s="95" t="s">
        <v>6647</v>
      </c>
      <c r="F3631" s="95" t="s">
        <v>6588</v>
      </c>
      <c r="G3631" s="95" t="s">
        <v>6588</v>
      </c>
      <c r="H3631" s="106">
        <v>5435.88045654297</v>
      </c>
      <c r="I3631" s="16">
        <v>5417.87911369842</v>
      </c>
      <c r="J3631" s="94">
        <v>5435.88045654297</v>
      </c>
    </row>
    <row r="3632" spans="1:10" x14ac:dyDescent="0.2">
      <c r="A3632" s="6" t="s">
        <v>4676</v>
      </c>
      <c r="B3632" s="1" t="s">
        <v>7036</v>
      </c>
      <c r="C3632" s="95" t="s">
        <v>6501</v>
      </c>
      <c r="D3632" s="95" t="s">
        <v>6501</v>
      </c>
      <c r="E3632" s="95" t="s">
        <v>6647</v>
      </c>
      <c r="F3632" s="95" t="s">
        <v>6588</v>
      </c>
      <c r="G3632" s="95" t="s">
        <v>6588</v>
      </c>
      <c r="H3632" s="106">
        <v>5470.4890700120204</v>
      </c>
      <c r="I3632" s="16">
        <v>5417.87911369842</v>
      </c>
      <c r="J3632" s="94">
        <v>5470.4890700120204</v>
      </c>
    </row>
    <row r="3633" spans="1:10" x14ac:dyDescent="0.2">
      <c r="A3633" s="6" t="s">
        <v>4733</v>
      </c>
      <c r="B3633" s="1" t="s">
        <v>9899</v>
      </c>
      <c r="C3633" s="95" t="s">
        <v>6501</v>
      </c>
      <c r="D3633" s="95" t="s">
        <v>6501</v>
      </c>
      <c r="E3633" s="95" t="s">
        <v>6647</v>
      </c>
      <c r="F3633" s="95" t="s">
        <v>6504</v>
      </c>
      <c r="G3633" s="95" t="s">
        <v>6504</v>
      </c>
      <c r="H3633" s="106">
        <v>5225.1747898910999</v>
      </c>
      <c r="I3633" s="16">
        <v>5362.0284103283802</v>
      </c>
      <c r="J3633" s="94">
        <v>5225.1747898910999</v>
      </c>
    </row>
    <row r="3634" spans="1:10" x14ac:dyDescent="0.2">
      <c r="A3634" s="6" t="s">
        <v>4719</v>
      </c>
      <c r="B3634" s="1" t="s">
        <v>9900</v>
      </c>
      <c r="C3634" s="95" t="s">
        <v>6501</v>
      </c>
      <c r="D3634" s="95" t="s">
        <v>6501</v>
      </c>
      <c r="E3634" s="95" t="s">
        <v>6647</v>
      </c>
      <c r="F3634" s="95" t="s">
        <v>6500</v>
      </c>
      <c r="G3634" s="95" t="s">
        <v>6500</v>
      </c>
      <c r="H3634" s="106">
        <v>5288.1822541065703</v>
      </c>
      <c r="I3634" s="16">
        <v>5298.06673158796</v>
      </c>
      <c r="J3634" s="94">
        <v>5288.1822541065703</v>
      </c>
    </row>
    <row r="3635" spans="1:10" x14ac:dyDescent="0.2">
      <c r="A3635" s="6" t="s">
        <v>4716</v>
      </c>
      <c r="B3635" s="1" t="s">
        <v>9901</v>
      </c>
      <c r="C3635" s="95" t="s">
        <v>6501</v>
      </c>
      <c r="D3635" s="95" t="s">
        <v>6501</v>
      </c>
      <c r="E3635" s="95" t="s">
        <v>6647</v>
      </c>
      <c r="F3635" s="95" t="s">
        <v>6504</v>
      </c>
      <c r="G3635" s="95" t="s">
        <v>6504</v>
      </c>
      <c r="H3635" s="106">
        <v>5427.1219001538802</v>
      </c>
      <c r="I3635" s="16">
        <v>5362.0284103283802</v>
      </c>
      <c r="J3635" s="94">
        <v>5427.1219001538802</v>
      </c>
    </row>
    <row r="3636" spans="1:10" x14ac:dyDescent="0.2">
      <c r="A3636" s="6" t="s">
        <v>4697</v>
      </c>
      <c r="B3636" s="1" t="s">
        <v>9902</v>
      </c>
      <c r="C3636" s="95" t="s">
        <v>6501</v>
      </c>
      <c r="D3636" s="95" t="s">
        <v>6501</v>
      </c>
      <c r="E3636" s="95" t="s">
        <v>6647</v>
      </c>
      <c r="F3636" s="95" t="s">
        <v>6504</v>
      </c>
      <c r="G3636" s="95" t="s">
        <v>6504</v>
      </c>
      <c r="H3636" s="106">
        <v>5396.3820651307396</v>
      </c>
      <c r="I3636" s="16">
        <v>5362.0284103283802</v>
      </c>
      <c r="J3636" s="94">
        <v>5396.3820651307396</v>
      </c>
    </row>
    <row r="3637" spans="1:10" x14ac:dyDescent="0.2">
      <c r="A3637" s="6" t="s">
        <v>4658</v>
      </c>
      <c r="B3637" s="1" t="s">
        <v>9903</v>
      </c>
      <c r="C3637" s="95" t="s">
        <v>6501</v>
      </c>
      <c r="D3637" s="95" t="s">
        <v>6501</v>
      </c>
      <c r="E3637" s="95" t="s">
        <v>6647</v>
      </c>
      <c r="F3637" s="95" t="s">
        <v>6505</v>
      </c>
      <c r="G3637" s="95" t="s">
        <v>6505</v>
      </c>
      <c r="H3637" s="106">
        <v>5453.27641085493</v>
      </c>
      <c r="I3637" s="16">
        <v>5400.3281439536204</v>
      </c>
      <c r="J3637" s="94">
        <v>5453.27641085493</v>
      </c>
    </row>
    <row r="3638" spans="1:10" x14ac:dyDescent="0.2">
      <c r="A3638" s="6" t="s">
        <v>4554</v>
      </c>
      <c r="B3638" s="1" t="s">
        <v>9904</v>
      </c>
      <c r="C3638" s="95" t="s">
        <v>6501</v>
      </c>
      <c r="D3638" s="95" t="s">
        <v>6501</v>
      </c>
      <c r="E3638" s="95" t="s">
        <v>6647</v>
      </c>
      <c r="F3638" s="95" t="s">
        <v>6510</v>
      </c>
      <c r="G3638" s="95" t="s">
        <v>6510</v>
      </c>
      <c r="H3638" s="106">
        <v>5336.4874141298496</v>
      </c>
      <c r="I3638" s="16">
        <v>5383.6205069716698</v>
      </c>
      <c r="J3638" s="94">
        <v>5336.4874141298496</v>
      </c>
    </row>
    <row r="3639" spans="1:10" x14ac:dyDescent="0.2">
      <c r="A3639" s="6" t="s">
        <v>4551</v>
      </c>
      <c r="B3639" s="1" t="s">
        <v>9905</v>
      </c>
      <c r="C3639" s="95" t="s">
        <v>6501</v>
      </c>
      <c r="D3639" s="95" t="s">
        <v>6501</v>
      </c>
      <c r="E3639" s="95" t="s">
        <v>6647</v>
      </c>
      <c r="F3639" s="95" t="s">
        <v>6506</v>
      </c>
      <c r="G3639" s="95" t="s">
        <v>6506</v>
      </c>
      <c r="H3639" s="106">
        <v>5289.4835841219201</v>
      </c>
      <c r="I3639" s="16">
        <v>5286.2523340916896</v>
      </c>
      <c r="J3639" s="94">
        <v>5289.4835841219201</v>
      </c>
    </row>
    <row r="3640" spans="1:10" x14ac:dyDescent="0.2">
      <c r="A3640" s="6" t="s">
        <v>4700</v>
      </c>
      <c r="B3640" s="1" t="s">
        <v>9906</v>
      </c>
      <c r="C3640" s="95" t="s">
        <v>6501</v>
      </c>
      <c r="D3640" s="95" t="s">
        <v>6501</v>
      </c>
      <c r="E3640" s="95" t="s">
        <v>6647</v>
      </c>
      <c r="F3640" s="95" t="s">
        <v>6504</v>
      </c>
      <c r="G3640" s="95" t="s">
        <v>6504</v>
      </c>
      <c r="H3640" s="106">
        <v>5327.9640897863101</v>
      </c>
      <c r="I3640" s="16">
        <v>5362.0284103283802</v>
      </c>
      <c r="J3640" s="94">
        <v>5327.9640897863101</v>
      </c>
    </row>
    <row r="3641" spans="1:10" x14ac:dyDescent="0.2">
      <c r="A3641" s="6" t="s">
        <v>6068</v>
      </c>
      <c r="B3641" s="1" t="s">
        <v>9907</v>
      </c>
      <c r="C3641" s="95" t="s">
        <v>6393</v>
      </c>
      <c r="D3641" s="95" t="s">
        <v>6501</v>
      </c>
      <c r="E3641" s="95" t="s">
        <v>6647</v>
      </c>
      <c r="F3641" s="95" t="s">
        <v>6503</v>
      </c>
      <c r="G3641" s="95" t="s">
        <v>6503</v>
      </c>
      <c r="H3641" s="106">
        <v>5381.7822766426298</v>
      </c>
      <c r="I3641" s="16">
        <v>5450.7457485856703</v>
      </c>
      <c r="J3641" s="94">
        <v>5381.7822766426298</v>
      </c>
    </row>
    <row r="3642" spans="1:10" x14ac:dyDescent="0.2">
      <c r="A3642" s="6" t="s">
        <v>4735</v>
      </c>
      <c r="B3642" s="1" t="s">
        <v>6666</v>
      </c>
      <c r="C3642" s="95" t="s">
        <v>6501</v>
      </c>
      <c r="D3642" s="95" t="s">
        <v>6501</v>
      </c>
      <c r="E3642" s="95" t="s">
        <v>6647</v>
      </c>
      <c r="F3642" s="95" t="s">
        <v>6509</v>
      </c>
      <c r="G3642" s="95" t="s">
        <v>6509</v>
      </c>
      <c r="H3642" s="106">
        <v>5233.8429608012402</v>
      </c>
      <c r="I3642" s="16">
        <v>5345.1651791025497</v>
      </c>
      <c r="J3642" s="94">
        <v>5233.8429608012402</v>
      </c>
    </row>
    <row r="3643" spans="1:10" x14ac:dyDescent="0.2">
      <c r="A3643" s="6" t="s">
        <v>4545</v>
      </c>
      <c r="B3643" s="1" t="s">
        <v>9908</v>
      </c>
      <c r="C3643" s="95" t="s">
        <v>6501</v>
      </c>
      <c r="D3643" s="95" t="s">
        <v>6501</v>
      </c>
      <c r="E3643" s="95" t="s">
        <v>6647</v>
      </c>
      <c r="F3643" s="95" t="s">
        <v>6511</v>
      </c>
      <c r="G3643" s="95" t="s">
        <v>6511</v>
      </c>
      <c r="H3643" s="106">
        <v>5474.5258189728102</v>
      </c>
      <c r="I3643" s="16">
        <v>5363.5237044656096</v>
      </c>
      <c r="J3643" s="94">
        <v>5474.5258189728102</v>
      </c>
    </row>
    <row r="3644" spans="1:10" x14ac:dyDescent="0.2">
      <c r="A3644" s="6" t="s">
        <v>4710</v>
      </c>
      <c r="B3644" s="1" t="s">
        <v>9909</v>
      </c>
      <c r="C3644" s="95" t="s">
        <v>6501</v>
      </c>
      <c r="D3644" s="95" t="s">
        <v>6501</v>
      </c>
      <c r="E3644" s="95" t="s">
        <v>6647</v>
      </c>
      <c r="F3644" s="95" t="s">
        <v>6502</v>
      </c>
      <c r="G3644" s="95" t="s">
        <v>6502</v>
      </c>
      <c r="H3644" s="106">
        <v>5370.7935164741803</v>
      </c>
      <c r="I3644" s="16">
        <v>5325.4634445328202</v>
      </c>
      <c r="J3644" s="94">
        <v>5370.7935164741803</v>
      </c>
    </row>
    <row r="3645" spans="1:10" x14ac:dyDescent="0.2">
      <c r="A3645" s="6" t="s">
        <v>4698</v>
      </c>
      <c r="B3645" s="1" t="s">
        <v>9910</v>
      </c>
      <c r="C3645" s="95" t="s">
        <v>6501</v>
      </c>
      <c r="D3645" s="95" t="s">
        <v>6501</v>
      </c>
      <c r="E3645" s="95" t="s">
        <v>6647</v>
      </c>
      <c r="F3645" s="95" t="s">
        <v>6504</v>
      </c>
      <c r="G3645" s="95" t="s">
        <v>6504</v>
      </c>
      <c r="H3645" s="106">
        <v>5376.0315755208303</v>
      </c>
      <c r="I3645" s="16">
        <v>5362.0284103283802</v>
      </c>
      <c r="J3645" s="94">
        <v>5376.0315755208303</v>
      </c>
    </row>
    <row r="3646" spans="1:10" x14ac:dyDescent="0.2">
      <c r="A3646" s="6" t="s">
        <v>4673</v>
      </c>
      <c r="B3646" s="1" t="s">
        <v>9911</v>
      </c>
      <c r="C3646" s="95" t="s">
        <v>6501</v>
      </c>
      <c r="D3646" s="95" t="s">
        <v>6501</v>
      </c>
      <c r="E3646" s="95" t="s">
        <v>6647</v>
      </c>
      <c r="F3646" s="95" t="s">
        <v>6510</v>
      </c>
      <c r="G3646" s="95" t="s">
        <v>6510</v>
      </c>
      <c r="H3646" s="106">
        <v>5266.7174056412296</v>
      </c>
      <c r="I3646" s="16">
        <v>5383.6205069716698</v>
      </c>
      <c r="J3646" s="94">
        <v>5266.7174056412296</v>
      </c>
    </row>
    <row r="3647" spans="1:10" x14ac:dyDescent="0.2">
      <c r="A3647" s="6" t="s">
        <v>4646</v>
      </c>
      <c r="B3647" s="1" t="s">
        <v>12442</v>
      </c>
      <c r="C3647" s="95" t="s">
        <v>6501</v>
      </c>
      <c r="D3647" s="95" t="s">
        <v>6501</v>
      </c>
      <c r="E3647" s="95" t="s">
        <v>6647</v>
      </c>
      <c r="F3647" s="95" t="s">
        <v>6589</v>
      </c>
      <c r="G3647" s="95" t="s">
        <v>6589</v>
      </c>
      <c r="H3647" s="106">
        <v>5438.92576998197</v>
      </c>
      <c r="I3647" s="16">
        <v>5428.1594902161896</v>
      </c>
      <c r="J3647" s="94">
        <v>5438.92576998197</v>
      </c>
    </row>
    <row r="3648" spans="1:10" x14ac:dyDescent="0.2">
      <c r="A3648" s="6" t="s">
        <v>4709</v>
      </c>
      <c r="B3648" s="1" t="s">
        <v>9912</v>
      </c>
      <c r="C3648" s="95" t="s">
        <v>6501</v>
      </c>
      <c r="D3648" s="95" t="s">
        <v>6501</v>
      </c>
      <c r="E3648" s="95" t="s">
        <v>6647</v>
      </c>
      <c r="F3648" s="95" t="s">
        <v>6504</v>
      </c>
      <c r="G3648" s="95" t="s">
        <v>6504</v>
      </c>
      <c r="H3648" s="106">
        <v>5230.2811003654197</v>
      </c>
      <c r="I3648" s="16">
        <v>5362.0284103283802</v>
      </c>
      <c r="J3648" s="94">
        <v>5230.2811003654197</v>
      </c>
    </row>
    <row r="3649" spans="1:10" x14ac:dyDescent="0.2">
      <c r="A3649" s="6" t="s">
        <v>4738</v>
      </c>
      <c r="B3649" s="1" t="s">
        <v>9913</v>
      </c>
      <c r="C3649" s="95" t="s">
        <v>6501</v>
      </c>
      <c r="D3649" s="95" t="s">
        <v>6501</v>
      </c>
      <c r="E3649" s="95" t="s">
        <v>6647</v>
      </c>
      <c r="F3649" s="95" t="s">
        <v>6504</v>
      </c>
      <c r="G3649" s="95" t="s">
        <v>6504</v>
      </c>
      <c r="H3649" s="106">
        <v>5230.3383532072403</v>
      </c>
      <c r="I3649" s="16">
        <v>5362.0284103283802</v>
      </c>
      <c r="J3649" s="94">
        <v>5230.3383532072403</v>
      </c>
    </row>
    <row r="3650" spans="1:10" x14ac:dyDescent="0.2">
      <c r="A3650" s="6" t="s">
        <v>4558</v>
      </c>
      <c r="B3650" s="1" t="s">
        <v>9914</v>
      </c>
      <c r="C3650" s="95" t="s">
        <v>6501</v>
      </c>
      <c r="D3650" s="95" t="s">
        <v>6501</v>
      </c>
      <c r="E3650" s="95" t="s">
        <v>6647</v>
      </c>
      <c r="F3650" s="95" t="s">
        <v>6507</v>
      </c>
      <c r="G3650" s="95" t="s">
        <v>6507</v>
      </c>
      <c r="H3650" s="106">
        <v>5445.3953450520803</v>
      </c>
      <c r="I3650" s="16">
        <v>5368.0654868861602</v>
      </c>
      <c r="J3650" s="94">
        <v>5445.3953450520803</v>
      </c>
    </row>
    <row r="3651" spans="1:10" x14ac:dyDescent="0.2">
      <c r="A3651" s="6" t="s">
        <v>4560</v>
      </c>
      <c r="B3651" s="1" t="s">
        <v>12443</v>
      </c>
      <c r="C3651" s="95" t="s">
        <v>6501</v>
      </c>
      <c r="D3651" s="95" t="s">
        <v>6501</v>
      </c>
      <c r="E3651" s="95" t="s">
        <v>6647</v>
      </c>
      <c r="F3651" s="95" t="s">
        <v>6508</v>
      </c>
      <c r="G3651" s="95" t="s">
        <v>6508</v>
      </c>
      <c r="H3651" s="106">
        <v>5281.8734243194003</v>
      </c>
      <c r="I3651" s="16">
        <v>5317.9964367160801</v>
      </c>
      <c r="J3651" s="94">
        <v>5281.8734243194003</v>
      </c>
    </row>
    <row r="3652" spans="1:10" x14ac:dyDescent="0.2">
      <c r="A3652" s="6" t="s">
        <v>4648</v>
      </c>
      <c r="B3652" s="1" t="s">
        <v>9915</v>
      </c>
      <c r="C3652" s="95" t="s">
        <v>6501</v>
      </c>
      <c r="D3652" s="95" t="s">
        <v>6501</v>
      </c>
      <c r="E3652" s="95" t="s">
        <v>6647</v>
      </c>
      <c r="F3652" s="95" t="s">
        <v>6589</v>
      </c>
      <c r="G3652" s="95" t="s">
        <v>6589</v>
      </c>
      <c r="H3652" s="106">
        <v>5435.8355577256898</v>
      </c>
      <c r="I3652" s="16">
        <v>5428.1594902161896</v>
      </c>
      <c r="J3652" s="94">
        <v>5435.8355577256898</v>
      </c>
    </row>
    <row r="3653" spans="1:10" x14ac:dyDescent="0.2">
      <c r="A3653" s="6" t="s">
        <v>4732</v>
      </c>
      <c r="B3653" s="1" t="s">
        <v>9916</v>
      </c>
      <c r="C3653" s="95" t="s">
        <v>6501</v>
      </c>
      <c r="D3653" s="95" t="s">
        <v>6501</v>
      </c>
      <c r="E3653" s="95" t="s">
        <v>6647</v>
      </c>
      <c r="F3653" s="95" t="s">
        <v>6504</v>
      </c>
      <c r="G3653" s="95" t="s">
        <v>6504</v>
      </c>
      <c r="H3653" s="106">
        <v>5264.1665147569402</v>
      </c>
      <c r="I3653" s="16">
        <v>5362.0284103283802</v>
      </c>
      <c r="J3653" s="94">
        <v>5264.1665147569402</v>
      </c>
    </row>
    <row r="3654" spans="1:10" x14ac:dyDescent="0.2">
      <c r="A3654" s="6" t="s">
        <v>4547</v>
      </c>
      <c r="B3654" s="1" t="s">
        <v>9917</v>
      </c>
      <c r="C3654" s="95" t="s">
        <v>6501</v>
      </c>
      <c r="D3654" s="95" t="s">
        <v>6501</v>
      </c>
      <c r="E3654" s="95" t="s">
        <v>6647</v>
      </c>
      <c r="F3654" s="95" t="s">
        <v>6510</v>
      </c>
      <c r="G3654" s="95" t="s">
        <v>6510</v>
      </c>
      <c r="H3654" s="106">
        <v>5382.4395419034099</v>
      </c>
      <c r="I3654" s="16">
        <v>5383.6205069716698</v>
      </c>
      <c r="J3654" s="94">
        <v>5382.4395419034099</v>
      </c>
    </row>
    <row r="3655" spans="1:10" x14ac:dyDescent="0.2">
      <c r="A3655" s="6" t="s">
        <v>4562</v>
      </c>
      <c r="B3655" s="1" t="s">
        <v>9918</v>
      </c>
      <c r="C3655" s="95" t="s">
        <v>6501</v>
      </c>
      <c r="D3655" s="95" t="s">
        <v>6501</v>
      </c>
      <c r="E3655" s="95" t="s">
        <v>6647</v>
      </c>
      <c r="F3655" s="95" t="s">
        <v>6508</v>
      </c>
      <c r="G3655" s="95" t="s">
        <v>6508</v>
      </c>
      <c r="H3655" s="106">
        <v>5376.34079777644</v>
      </c>
      <c r="I3655" s="16">
        <v>5317.9964367160801</v>
      </c>
      <c r="J3655" s="94">
        <v>5376.34079777644</v>
      </c>
    </row>
    <row r="3656" spans="1:10" x14ac:dyDescent="0.2">
      <c r="A3656" s="6" t="s">
        <v>4659</v>
      </c>
      <c r="B3656" s="1" t="s">
        <v>9919</v>
      </c>
      <c r="C3656" s="95" t="s">
        <v>6501</v>
      </c>
      <c r="D3656" s="95" t="s">
        <v>6501</v>
      </c>
      <c r="E3656" s="95" t="s">
        <v>6647</v>
      </c>
      <c r="F3656" s="95" t="s">
        <v>6505</v>
      </c>
      <c r="G3656" s="95" t="s">
        <v>6505</v>
      </c>
      <c r="H3656" s="106">
        <v>5388.2365104578703</v>
      </c>
      <c r="I3656" s="16">
        <v>5400.3281439536204</v>
      </c>
      <c r="J3656" s="94">
        <v>5388.2365104578703</v>
      </c>
    </row>
    <row r="3657" spans="1:10" x14ac:dyDescent="0.2">
      <c r="A3657" s="6" t="s">
        <v>4736</v>
      </c>
      <c r="B3657" s="1" t="s">
        <v>9920</v>
      </c>
      <c r="C3657" s="95" t="s">
        <v>6501</v>
      </c>
      <c r="D3657" s="95" t="s">
        <v>6501</v>
      </c>
      <c r="E3657" s="95" t="s">
        <v>6647</v>
      </c>
      <c r="F3657" s="95" t="s">
        <v>6509</v>
      </c>
      <c r="G3657" s="95" t="s">
        <v>6509</v>
      </c>
      <c r="H3657" s="106">
        <v>5352.5144118476201</v>
      </c>
      <c r="I3657" s="16">
        <v>5345.1651791025497</v>
      </c>
      <c r="J3657" s="94">
        <v>5352.5144118476201</v>
      </c>
    </row>
    <row r="3658" spans="1:10" x14ac:dyDescent="0.2">
      <c r="A3658" s="6" t="s">
        <v>4561</v>
      </c>
      <c r="B3658" s="1" t="s">
        <v>9921</v>
      </c>
      <c r="C3658" s="95" t="s">
        <v>6501</v>
      </c>
      <c r="D3658" s="95" t="s">
        <v>6501</v>
      </c>
      <c r="E3658" s="95" t="s">
        <v>6647</v>
      </c>
      <c r="F3658" s="95" t="s">
        <v>6508</v>
      </c>
      <c r="G3658" s="95" t="s">
        <v>6508</v>
      </c>
      <c r="H3658" s="106">
        <v>5277.86700080423</v>
      </c>
      <c r="I3658" s="16">
        <v>5317.9964367160801</v>
      </c>
      <c r="J3658" s="94">
        <v>5277.86700080423</v>
      </c>
    </row>
    <row r="3659" spans="1:10" x14ac:dyDescent="0.2">
      <c r="A3659" s="6" t="s">
        <v>6062</v>
      </c>
      <c r="B3659" s="1" t="s">
        <v>9922</v>
      </c>
      <c r="C3659" s="95" t="s">
        <v>6393</v>
      </c>
      <c r="D3659" s="95" t="s">
        <v>6501</v>
      </c>
      <c r="E3659" s="95" t="s">
        <v>6647</v>
      </c>
      <c r="F3659" s="95" t="s">
        <v>6503</v>
      </c>
      <c r="G3659" s="95" t="s">
        <v>6503</v>
      </c>
      <c r="H3659" s="106">
        <v>5456.6116672092003</v>
      </c>
      <c r="I3659" s="16">
        <v>5450.7457485856703</v>
      </c>
      <c r="J3659" s="94">
        <v>5456.6116672092003</v>
      </c>
    </row>
    <row r="3660" spans="1:10" x14ac:dyDescent="0.2">
      <c r="A3660" s="6" t="s">
        <v>6079</v>
      </c>
      <c r="B3660" s="1" t="s">
        <v>9923</v>
      </c>
      <c r="C3660" s="95" t="s">
        <v>6393</v>
      </c>
      <c r="D3660" s="95" t="s">
        <v>6501</v>
      </c>
      <c r="E3660" s="95" t="s">
        <v>6647</v>
      </c>
      <c r="F3660" s="95" t="s">
        <v>6503</v>
      </c>
      <c r="G3660" s="95" t="s">
        <v>6503</v>
      </c>
      <c r="H3660" s="106">
        <v>5293.0617300180302</v>
      </c>
      <c r="I3660" s="16">
        <v>5450.7457485856703</v>
      </c>
      <c r="J3660" s="94">
        <v>5293.0617300180302</v>
      </c>
    </row>
    <row r="3661" spans="1:10" x14ac:dyDescent="0.2">
      <c r="A3661" s="6" t="s">
        <v>4665</v>
      </c>
      <c r="B3661" s="1" t="s">
        <v>9924</v>
      </c>
      <c r="C3661" s="95" t="s">
        <v>6501</v>
      </c>
      <c r="D3661" s="95" t="s">
        <v>6501</v>
      </c>
      <c r="E3661" s="95" t="s">
        <v>6647</v>
      </c>
      <c r="F3661" s="95" t="s">
        <v>6510</v>
      </c>
      <c r="G3661" s="95" t="s">
        <v>6510</v>
      </c>
      <c r="H3661" s="106">
        <v>5370.3415779902998</v>
      </c>
      <c r="I3661" s="16">
        <v>5383.6205069716698</v>
      </c>
      <c r="J3661" s="94">
        <v>5370.3415779902998</v>
      </c>
    </row>
    <row r="3662" spans="1:10" x14ac:dyDescent="0.2">
      <c r="A3662" s="6" t="s">
        <v>4655</v>
      </c>
      <c r="B3662" s="1" t="s">
        <v>9925</v>
      </c>
      <c r="C3662" s="95" t="s">
        <v>6501</v>
      </c>
      <c r="D3662" s="95" t="s">
        <v>6501</v>
      </c>
      <c r="E3662" s="95" t="s">
        <v>6647</v>
      </c>
      <c r="F3662" s="95" t="s">
        <v>6589</v>
      </c>
      <c r="G3662" s="95" t="s">
        <v>6589</v>
      </c>
      <c r="H3662" s="106">
        <v>5432.0273312299696</v>
      </c>
      <c r="I3662" s="16">
        <v>5428.1594902161896</v>
      </c>
      <c r="J3662" s="94">
        <v>5432.0273312299696</v>
      </c>
    </row>
    <row r="3663" spans="1:10" x14ac:dyDescent="0.2">
      <c r="A3663" s="6" t="s">
        <v>4657</v>
      </c>
      <c r="B3663" s="1" t="s">
        <v>12444</v>
      </c>
      <c r="C3663" s="95" t="s">
        <v>6501</v>
      </c>
      <c r="D3663" s="95" t="s">
        <v>6501</v>
      </c>
      <c r="E3663" s="95" t="s">
        <v>6647</v>
      </c>
      <c r="F3663" s="95" t="s">
        <v>6505</v>
      </c>
      <c r="G3663" s="95" t="s">
        <v>6505</v>
      </c>
      <c r="H3663" s="106">
        <v>5367.1632486979197</v>
      </c>
      <c r="I3663" s="16">
        <v>5400.3281439536204</v>
      </c>
      <c r="J3663" s="94">
        <v>5367.1632486979197</v>
      </c>
    </row>
    <row r="3664" spans="1:10" x14ac:dyDescent="0.2">
      <c r="A3664" s="6" t="s">
        <v>6065</v>
      </c>
      <c r="B3664" s="1" t="s">
        <v>9926</v>
      </c>
      <c r="C3664" s="95" t="s">
        <v>6393</v>
      </c>
      <c r="D3664" s="95" t="s">
        <v>6501</v>
      </c>
      <c r="E3664" s="95" t="s">
        <v>6647</v>
      </c>
      <c r="F3664" s="95" t="s">
        <v>6503</v>
      </c>
      <c r="G3664" s="95" t="s">
        <v>6503</v>
      </c>
      <c r="H3664" s="106">
        <v>5751.3748914930602</v>
      </c>
      <c r="I3664" s="16">
        <v>5450.7457485856703</v>
      </c>
      <c r="J3664" s="94">
        <v>5751.3748914930602</v>
      </c>
    </row>
    <row r="3665" spans="1:10" x14ac:dyDescent="0.2">
      <c r="A3665" s="6" t="s">
        <v>4650</v>
      </c>
      <c r="B3665" s="1" t="s">
        <v>12445</v>
      </c>
      <c r="C3665" s="95" t="s">
        <v>6501</v>
      </c>
      <c r="D3665" s="95" t="s">
        <v>6501</v>
      </c>
      <c r="E3665" s="95" t="s">
        <v>6647</v>
      </c>
      <c r="F3665" s="95" t="s">
        <v>6589</v>
      </c>
      <c r="G3665" s="95" t="s">
        <v>6589</v>
      </c>
      <c r="H3665" s="106">
        <v>5479.9333436547304</v>
      </c>
      <c r="I3665" s="16">
        <v>5428.1594902161896</v>
      </c>
      <c r="J3665" s="94">
        <v>5479.9333436547304</v>
      </c>
    </row>
    <row r="3666" spans="1:10" x14ac:dyDescent="0.2">
      <c r="A3666" s="6" t="s">
        <v>4666</v>
      </c>
      <c r="B3666" s="1" t="s">
        <v>9927</v>
      </c>
      <c r="C3666" s="95" t="s">
        <v>6501</v>
      </c>
      <c r="D3666" s="95" t="s">
        <v>6501</v>
      </c>
      <c r="E3666" s="95" t="s">
        <v>6647</v>
      </c>
      <c r="F3666" s="95" t="s">
        <v>6510</v>
      </c>
      <c r="G3666" s="95" t="s">
        <v>6510</v>
      </c>
      <c r="H3666" s="106">
        <v>5354.7620239257803</v>
      </c>
      <c r="I3666" s="16">
        <v>5383.6205069716698</v>
      </c>
      <c r="J3666" s="94">
        <v>5354.7620239257803</v>
      </c>
    </row>
    <row r="3667" spans="1:10" x14ac:dyDescent="0.2">
      <c r="A3667" s="6" t="s">
        <v>4679</v>
      </c>
      <c r="B3667" s="1" t="s">
        <v>9928</v>
      </c>
      <c r="C3667" s="95" t="s">
        <v>6501</v>
      </c>
      <c r="D3667" s="95" t="s">
        <v>6501</v>
      </c>
      <c r="E3667" s="95" t="s">
        <v>6647</v>
      </c>
      <c r="F3667" s="95" t="s">
        <v>6588</v>
      </c>
      <c r="G3667" s="95" t="s">
        <v>6588</v>
      </c>
      <c r="H3667" s="106">
        <v>5425.04494900174</v>
      </c>
      <c r="I3667" s="16">
        <v>5417.87911369842</v>
      </c>
      <c r="J3667" s="94">
        <v>5425.04494900174</v>
      </c>
    </row>
    <row r="3668" spans="1:10" x14ac:dyDescent="0.2">
      <c r="A3668" s="6" t="s">
        <v>4689</v>
      </c>
      <c r="B3668" s="1" t="s">
        <v>9929</v>
      </c>
      <c r="C3668" s="95" t="s">
        <v>6501</v>
      </c>
      <c r="D3668" s="95" t="s">
        <v>6501</v>
      </c>
      <c r="E3668" s="95" t="s">
        <v>6647</v>
      </c>
      <c r="F3668" s="95" t="s">
        <v>6588</v>
      </c>
      <c r="G3668" s="95" t="s">
        <v>6588</v>
      </c>
      <c r="H3668" s="106">
        <v>5443.8428446451799</v>
      </c>
      <c r="I3668" s="16">
        <v>5417.87911369842</v>
      </c>
      <c r="J3668" s="94">
        <v>5443.8428446451799</v>
      </c>
    </row>
    <row r="3669" spans="1:10" x14ac:dyDescent="0.2">
      <c r="A3669" s="6" t="s">
        <v>4662</v>
      </c>
      <c r="B3669" s="1" t="s">
        <v>9930</v>
      </c>
      <c r="C3669" s="95" t="s">
        <v>6501</v>
      </c>
      <c r="D3669" s="95" t="s">
        <v>6501</v>
      </c>
      <c r="E3669" s="95" t="s">
        <v>6647</v>
      </c>
      <c r="F3669" s="95" t="s">
        <v>6505</v>
      </c>
      <c r="G3669" s="95" t="s">
        <v>6505</v>
      </c>
      <c r="H3669" s="106">
        <v>5374.4467964920304</v>
      </c>
      <c r="I3669" s="16">
        <v>5400.3281439536204</v>
      </c>
      <c r="J3669" s="94">
        <v>5374.4467964920304</v>
      </c>
    </row>
    <row r="3670" spans="1:10" x14ac:dyDescent="0.2">
      <c r="A3670" s="6" t="s">
        <v>4691</v>
      </c>
      <c r="B3670" s="1" t="s">
        <v>9931</v>
      </c>
      <c r="C3670" s="95" t="s">
        <v>6501</v>
      </c>
      <c r="D3670" s="95" t="s">
        <v>6501</v>
      </c>
      <c r="E3670" s="95" t="s">
        <v>6647</v>
      </c>
      <c r="F3670" s="95" t="s">
        <v>6588</v>
      </c>
      <c r="G3670" s="95" t="s">
        <v>6588</v>
      </c>
      <c r="H3670" s="106">
        <v>5411.9029494659799</v>
      </c>
      <c r="I3670" s="16">
        <v>5417.87911369842</v>
      </c>
      <c r="J3670" s="94">
        <v>5411.9029494659799</v>
      </c>
    </row>
    <row r="3671" spans="1:10" x14ac:dyDescent="0.2">
      <c r="A3671" s="6" t="s">
        <v>4720</v>
      </c>
      <c r="B3671" s="1" t="s">
        <v>9932</v>
      </c>
      <c r="C3671" s="95" t="s">
        <v>6501</v>
      </c>
      <c r="D3671" s="95" t="s">
        <v>6501</v>
      </c>
      <c r="E3671" s="95" t="s">
        <v>6647</v>
      </c>
      <c r="F3671" s="95" t="s">
        <v>6511</v>
      </c>
      <c r="G3671" s="95" t="s">
        <v>6511</v>
      </c>
      <c r="H3671" s="106">
        <v>5317.0042438271603</v>
      </c>
      <c r="I3671" s="16">
        <v>5363.5237044656096</v>
      </c>
      <c r="J3671" s="94">
        <v>5317.0042438271603</v>
      </c>
    </row>
    <row r="3672" spans="1:10" x14ac:dyDescent="0.2">
      <c r="A3672" s="6" t="s">
        <v>4567</v>
      </c>
      <c r="B3672" s="1" t="s">
        <v>9933</v>
      </c>
      <c r="C3672" s="95" t="s">
        <v>6501</v>
      </c>
      <c r="D3672" s="95" t="s">
        <v>6501</v>
      </c>
      <c r="E3672" s="95" t="s">
        <v>6647</v>
      </c>
      <c r="F3672" s="95" t="s">
        <v>6507</v>
      </c>
      <c r="G3672" s="95" t="s">
        <v>6507</v>
      </c>
      <c r="H3672" s="106">
        <v>5426.4822148862104</v>
      </c>
      <c r="I3672" s="16">
        <v>5368.0654868861602</v>
      </c>
      <c r="J3672" s="94">
        <v>5426.4822148862104</v>
      </c>
    </row>
    <row r="3673" spans="1:10" x14ac:dyDescent="0.2">
      <c r="A3673" s="6" t="s">
        <v>4556</v>
      </c>
      <c r="B3673" s="1" t="s">
        <v>9934</v>
      </c>
      <c r="C3673" s="95" t="s">
        <v>6501</v>
      </c>
      <c r="D3673" s="95" t="s">
        <v>6501</v>
      </c>
      <c r="E3673" s="95" t="s">
        <v>6647</v>
      </c>
      <c r="F3673" s="95" t="s">
        <v>6508</v>
      </c>
      <c r="G3673" s="95" t="s">
        <v>6508</v>
      </c>
      <c r="H3673" s="106">
        <v>5348.6119210379502</v>
      </c>
      <c r="I3673" s="16">
        <v>5317.9964367160801</v>
      </c>
      <c r="J3673" s="94">
        <v>5348.6119210379502</v>
      </c>
    </row>
    <row r="3674" spans="1:10" x14ac:dyDescent="0.2">
      <c r="A3674" s="6" t="s">
        <v>4682</v>
      </c>
      <c r="B3674" s="1" t="s">
        <v>9935</v>
      </c>
      <c r="C3674" s="95" t="s">
        <v>6501</v>
      </c>
      <c r="D3674" s="95" t="s">
        <v>6501</v>
      </c>
      <c r="E3674" s="95" t="s">
        <v>6647</v>
      </c>
      <c r="F3674" s="95" t="s">
        <v>6588</v>
      </c>
      <c r="G3674" s="95" t="s">
        <v>6588</v>
      </c>
      <c r="H3674" s="106">
        <v>5859.60595703125</v>
      </c>
      <c r="I3674" s="16">
        <v>5417.87911369842</v>
      </c>
      <c r="J3674" s="94">
        <v>5859.60595703125</v>
      </c>
    </row>
    <row r="3675" spans="1:10" x14ac:dyDescent="0.2">
      <c r="A3675" s="6" t="s">
        <v>4546</v>
      </c>
      <c r="B3675" s="1" t="s">
        <v>9936</v>
      </c>
      <c r="C3675" s="95" t="s">
        <v>6501</v>
      </c>
      <c r="D3675" s="95" t="s">
        <v>6501</v>
      </c>
      <c r="E3675" s="95" t="s">
        <v>6647</v>
      </c>
      <c r="F3675" s="95" t="s">
        <v>6511</v>
      </c>
      <c r="G3675" s="95" t="s">
        <v>6511</v>
      </c>
      <c r="H3675" s="106">
        <v>5345.7580289793696</v>
      </c>
      <c r="I3675" s="16">
        <v>5363.5237044656096</v>
      </c>
      <c r="J3675" s="94">
        <v>5345.7580289793696</v>
      </c>
    </row>
    <row r="3676" spans="1:10" x14ac:dyDescent="0.2">
      <c r="A3676" s="6" t="s">
        <v>4684</v>
      </c>
      <c r="B3676" s="1" t="s">
        <v>9937</v>
      </c>
      <c r="C3676" s="95" t="s">
        <v>6501</v>
      </c>
      <c r="D3676" s="95" t="s">
        <v>6501</v>
      </c>
      <c r="E3676" s="95" t="s">
        <v>6647</v>
      </c>
      <c r="F3676" s="95" t="s">
        <v>6588</v>
      </c>
      <c r="G3676" s="95" t="s">
        <v>6588</v>
      </c>
      <c r="H3676" s="106">
        <v>5445.8751534598196</v>
      </c>
      <c r="I3676" s="16">
        <v>5417.87911369842</v>
      </c>
      <c r="J3676" s="94">
        <v>5445.8751534598196</v>
      </c>
    </row>
    <row r="3677" spans="1:10" x14ac:dyDescent="0.2">
      <c r="A3677" s="6" t="s">
        <v>4683</v>
      </c>
      <c r="B3677" s="1" t="s">
        <v>9938</v>
      </c>
      <c r="C3677" s="95" t="s">
        <v>6501</v>
      </c>
      <c r="D3677" s="95" t="s">
        <v>6501</v>
      </c>
      <c r="E3677" s="95" t="s">
        <v>6647</v>
      </c>
      <c r="F3677" s="95" t="s">
        <v>6588</v>
      </c>
      <c r="G3677" s="95" t="s">
        <v>6588</v>
      </c>
      <c r="H3677" s="106">
        <v>5378.3278576413904</v>
      </c>
      <c r="I3677" s="16">
        <v>5417.87911369842</v>
      </c>
      <c r="J3677" s="94">
        <v>5378.3278576413904</v>
      </c>
    </row>
    <row r="3678" spans="1:10" x14ac:dyDescent="0.2">
      <c r="A3678" s="6" t="s">
        <v>4549</v>
      </c>
      <c r="B3678" s="1" t="s">
        <v>9939</v>
      </c>
      <c r="C3678" s="95" t="s">
        <v>6501</v>
      </c>
      <c r="D3678" s="95" t="s">
        <v>6501</v>
      </c>
      <c r="E3678" s="95" t="s">
        <v>6647</v>
      </c>
      <c r="F3678" s="95" t="s">
        <v>6510</v>
      </c>
      <c r="G3678" s="95" t="s">
        <v>6510</v>
      </c>
      <c r="H3678" s="106">
        <v>5459.4804974724302</v>
      </c>
      <c r="I3678" s="16">
        <v>5383.6205069716698</v>
      </c>
      <c r="J3678" s="94">
        <v>5459.4804974724302</v>
      </c>
    </row>
    <row r="3679" spans="1:10" x14ac:dyDescent="0.2">
      <c r="A3679" s="6" t="s">
        <v>6071</v>
      </c>
      <c r="B3679" s="1" t="s">
        <v>9940</v>
      </c>
      <c r="C3679" s="95" t="s">
        <v>6393</v>
      </c>
      <c r="D3679" s="95" t="s">
        <v>6501</v>
      </c>
      <c r="E3679" s="95" t="s">
        <v>6647</v>
      </c>
      <c r="F3679" s="95" t="s">
        <v>6506</v>
      </c>
      <c r="G3679" s="95" t="s">
        <v>6506</v>
      </c>
      <c r="H3679" s="106">
        <v>5253.2694091796902</v>
      </c>
      <c r="I3679" s="16">
        <v>5286.2523340916896</v>
      </c>
      <c r="J3679" s="94">
        <v>5253.2694091796902</v>
      </c>
    </row>
    <row r="3680" spans="1:10" x14ac:dyDescent="0.2">
      <c r="A3680" s="6" t="s">
        <v>6075</v>
      </c>
      <c r="B3680" s="1" t="s">
        <v>9941</v>
      </c>
      <c r="C3680" s="95" t="s">
        <v>6393</v>
      </c>
      <c r="D3680" s="95" t="s">
        <v>6501</v>
      </c>
      <c r="E3680" s="95" t="s">
        <v>6647</v>
      </c>
      <c r="F3680" s="95" t="s">
        <v>6503</v>
      </c>
      <c r="G3680" s="95" t="s">
        <v>6503</v>
      </c>
      <c r="H3680" s="106">
        <v>5310.9343377976202</v>
      </c>
      <c r="I3680" s="16">
        <v>5450.7457485856703</v>
      </c>
      <c r="J3680" s="94">
        <v>5310.9343377976202</v>
      </c>
    </row>
    <row r="3681" spans="1:10" x14ac:dyDescent="0.2">
      <c r="A3681" s="6" t="s">
        <v>4544</v>
      </c>
      <c r="B3681" s="1" t="s">
        <v>9942</v>
      </c>
      <c r="C3681" s="95" t="s">
        <v>6501</v>
      </c>
      <c r="D3681" s="95" t="s">
        <v>6501</v>
      </c>
      <c r="E3681" s="95" t="s">
        <v>6647</v>
      </c>
      <c r="F3681" s="95" t="s">
        <v>6511</v>
      </c>
      <c r="G3681" s="95" t="s">
        <v>6511</v>
      </c>
      <c r="H3681" s="106">
        <v>5227.9893614886596</v>
      </c>
      <c r="I3681" s="16">
        <v>5363.5237044656096</v>
      </c>
      <c r="J3681" s="94">
        <v>5227.9893614886596</v>
      </c>
    </row>
    <row r="3682" spans="1:10" x14ac:dyDescent="0.2">
      <c r="A3682" s="6" t="s">
        <v>4668</v>
      </c>
      <c r="B3682" s="1" t="s">
        <v>9943</v>
      </c>
      <c r="C3682" s="95" t="s">
        <v>6501</v>
      </c>
      <c r="D3682" s="95" t="s">
        <v>6501</v>
      </c>
      <c r="E3682" s="95" t="s">
        <v>6647</v>
      </c>
      <c r="F3682" s="95" t="s">
        <v>6510</v>
      </c>
      <c r="G3682" s="95" t="s">
        <v>6510</v>
      </c>
      <c r="H3682" s="106">
        <v>5194.0863108915401</v>
      </c>
      <c r="I3682" s="16">
        <v>5383.6205069716698</v>
      </c>
      <c r="J3682" s="94">
        <v>5194.0863108915401</v>
      </c>
    </row>
    <row r="3683" spans="1:10" x14ac:dyDescent="0.2">
      <c r="A3683" s="6" t="s">
        <v>4669</v>
      </c>
      <c r="B3683" s="1" t="s">
        <v>12446</v>
      </c>
      <c r="C3683" s="95" t="s">
        <v>6501</v>
      </c>
      <c r="D3683" s="95" t="s">
        <v>6501</v>
      </c>
      <c r="E3683" s="95" t="s">
        <v>6647</v>
      </c>
      <c r="F3683" s="95" t="s">
        <v>6505</v>
      </c>
      <c r="G3683" s="95" t="s">
        <v>6505</v>
      </c>
      <c r="H3683" s="106">
        <v>5364.9653814080102</v>
      </c>
      <c r="I3683" s="16">
        <v>5400.3281439536204</v>
      </c>
      <c r="J3683" s="94">
        <v>5364.9653814080102</v>
      </c>
    </row>
    <row r="3684" spans="1:10" x14ac:dyDescent="0.2">
      <c r="A3684" s="6" t="s">
        <v>4559</v>
      </c>
      <c r="B3684" s="1" t="s">
        <v>9944</v>
      </c>
      <c r="C3684" s="95" t="s">
        <v>6501</v>
      </c>
      <c r="D3684" s="95" t="s">
        <v>6501</v>
      </c>
      <c r="E3684" s="95" t="s">
        <v>6647</v>
      </c>
      <c r="F3684" s="95" t="s">
        <v>6507</v>
      </c>
      <c r="G3684" s="95" t="s">
        <v>6507</v>
      </c>
      <c r="H3684" s="106">
        <v>5367.5574365903303</v>
      </c>
      <c r="I3684" s="16">
        <v>5368.0654868861602</v>
      </c>
      <c r="J3684" s="94">
        <v>5367.5574365903303</v>
      </c>
    </row>
    <row r="3685" spans="1:10" x14ac:dyDescent="0.2">
      <c r="A3685" s="6" t="s">
        <v>5033</v>
      </c>
      <c r="B3685" s="1" t="s">
        <v>9945</v>
      </c>
      <c r="C3685" s="95" t="s">
        <v>6422</v>
      </c>
      <c r="D3685" s="95" t="s">
        <v>6422</v>
      </c>
      <c r="E3685" s="95" t="s">
        <v>6641</v>
      </c>
      <c r="F3685" s="95" t="s">
        <v>6606</v>
      </c>
      <c r="G3685" s="95" t="s">
        <v>6606</v>
      </c>
      <c r="H3685" s="106">
        <v>5237.3250795344702</v>
      </c>
      <c r="I3685" s="16">
        <v>5348.8555038493796</v>
      </c>
      <c r="J3685" s="94">
        <v>5237.3250795344702</v>
      </c>
    </row>
    <row r="3686" spans="1:10" x14ac:dyDescent="0.2">
      <c r="A3686" s="6" t="s">
        <v>5031</v>
      </c>
      <c r="B3686" s="1" t="s">
        <v>9946</v>
      </c>
      <c r="C3686" s="95" t="s">
        <v>6422</v>
      </c>
      <c r="D3686" s="95" t="s">
        <v>6422</v>
      </c>
      <c r="E3686" s="95" t="s">
        <v>6641</v>
      </c>
      <c r="F3686" s="95" t="s">
        <v>6606</v>
      </c>
      <c r="G3686" s="95" t="s">
        <v>6606</v>
      </c>
      <c r="H3686" s="106">
        <v>5297.2353880013998</v>
      </c>
      <c r="I3686" s="16">
        <v>5348.8555038493796</v>
      </c>
      <c r="J3686" s="94">
        <v>5297.2353880013998</v>
      </c>
    </row>
    <row r="3687" spans="1:10" x14ac:dyDescent="0.2">
      <c r="A3687" s="6" t="s">
        <v>6087</v>
      </c>
      <c r="B3687" s="1" t="s">
        <v>9947</v>
      </c>
      <c r="C3687" s="95" t="s">
        <v>6422</v>
      </c>
      <c r="D3687" s="95" t="s">
        <v>6422</v>
      </c>
      <c r="E3687" s="95" t="s">
        <v>6641</v>
      </c>
      <c r="F3687" s="95" t="s">
        <v>6578</v>
      </c>
      <c r="G3687" s="95" t="s">
        <v>6578</v>
      </c>
      <c r="H3687" s="106">
        <v>5361.5547227367897</v>
      </c>
      <c r="I3687" s="16">
        <v>5327.5799174638896</v>
      </c>
      <c r="J3687" s="94">
        <v>5361.5547227367897</v>
      </c>
    </row>
    <row r="3688" spans="1:10" x14ac:dyDescent="0.2">
      <c r="A3688" s="6" t="s">
        <v>6115</v>
      </c>
      <c r="B3688" s="1" t="s">
        <v>9948</v>
      </c>
      <c r="C3688" s="95" t="s">
        <v>6422</v>
      </c>
      <c r="D3688" s="95" t="s">
        <v>6422</v>
      </c>
      <c r="E3688" s="95" t="s">
        <v>6641</v>
      </c>
      <c r="F3688" s="95" t="s">
        <v>6578</v>
      </c>
      <c r="G3688" s="95" t="s">
        <v>6578</v>
      </c>
      <c r="H3688" s="106">
        <v>5181.4277935606096</v>
      </c>
      <c r="I3688" s="16">
        <v>5327.5799174638896</v>
      </c>
      <c r="J3688" s="94">
        <v>5181.4277935606096</v>
      </c>
    </row>
    <row r="3689" spans="1:10" x14ac:dyDescent="0.2">
      <c r="A3689" s="6" t="s">
        <v>6111</v>
      </c>
      <c r="B3689" s="1" t="s">
        <v>9949</v>
      </c>
      <c r="C3689" s="95" t="s">
        <v>6422</v>
      </c>
      <c r="D3689" s="95" t="s">
        <v>6422</v>
      </c>
      <c r="E3689" s="95" t="s">
        <v>6641</v>
      </c>
      <c r="F3689" s="95" t="s">
        <v>6578</v>
      </c>
      <c r="G3689" s="95" t="s">
        <v>6578</v>
      </c>
      <c r="H3689" s="106">
        <v>5534.9133107018897</v>
      </c>
      <c r="I3689" s="16">
        <v>5327.5799174638896</v>
      </c>
      <c r="J3689" s="94">
        <v>5534.9133107018897</v>
      </c>
    </row>
    <row r="3690" spans="1:10" x14ac:dyDescent="0.2">
      <c r="A3690" s="6" t="s">
        <v>6107</v>
      </c>
      <c r="B3690" s="1" t="s">
        <v>9950</v>
      </c>
      <c r="C3690" s="95" t="s">
        <v>6422</v>
      </c>
      <c r="D3690" s="95" t="s">
        <v>6422</v>
      </c>
      <c r="E3690" s="95" t="s">
        <v>6641</v>
      </c>
      <c r="F3690" s="95" t="s">
        <v>6578</v>
      </c>
      <c r="G3690" s="95" t="s">
        <v>6578</v>
      </c>
      <c r="H3690" s="106">
        <v>5230.5741373697902</v>
      </c>
      <c r="I3690" s="16">
        <v>5327.5799174638896</v>
      </c>
      <c r="J3690" s="94">
        <v>5230.5741373697902</v>
      </c>
    </row>
    <row r="3691" spans="1:10" x14ac:dyDescent="0.2">
      <c r="A3691" s="6" t="s">
        <v>6117</v>
      </c>
      <c r="B3691" s="1" t="s">
        <v>9951</v>
      </c>
      <c r="C3691" s="95" t="s">
        <v>6422</v>
      </c>
      <c r="D3691" s="95" t="s">
        <v>6422</v>
      </c>
      <c r="E3691" s="95" t="s">
        <v>6641</v>
      </c>
      <c r="F3691" s="95" t="s">
        <v>6578</v>
      </c>
      <c r="G3691" s="95" t="s">
        <v>6578</v>
      </c>
      <c r="H3691" s="106">
        <v>5336.2901067803396</v>
      </c>
      <c r="I3691" s="16">
        <v>5327.5799174638896</v>
      </c>
      <c r="J3691" s="94">
        <v>5336.2901067803396</v>
      </c>
    </row>
    <row r="3692" spans="1:10" x14ac:dyDescent="0.2">
      <c r="A3692" s="6" t="s">
        <v>6116</v>
      </c>
      <c r="B3692" s="1" t="s">
        <v>9952</v>
      </c>
      <c r="C3692" s="95" t="s">
        <v>6422</v>
      </c>
      <c r="D3692" s="95" t="s">
        <v>6422</v>
      </c>
      <c r="E3692" s="95" t="s">
        <v>6641</v>
      </c>
      <c r="F3692" s="95" t="s">
        <v>6578</v>
      </c>
      <c r="G3692" s="95" t="s">
        <v>6578</v>
      </c>
      <c r="H3692" s="106">
        <v>5263.1464255042101</v>
      </c>
      <c r="I3692" s="16">
        <v>5327.5799174638896</v>
      </c>
      <c r="J3692" s="94">
        <v>5263.1464255042101</v>
      </c>
    </row>
    <row r="3693" spans="1:10" x14ac:dyDescent="0.2">
      <c r="A3693" s="6" t="s">
        <v>5017</v>
      </c>
      <c r="B3693" s="1" t="s">
        <v>9953</v>
      </c>
      <c r="C3693" s="95" t="s">
        <v>6422</v>
      </c>
      <c r="D3693" s="95" t="s">
        <v>6422</v>
      </c>
      <c r="E3693" s="95" t="s">
        <v>6641</v>
      </c>
      <c r="F3693" s="95" t="s">
        <v>6606</v>
      </c>
      <c r="G3693" s="95" t="s">
        <v>6606</v>
      </c>
      <c r="H3693" s="106">
        <v>5242.2851227404999</v>
      </c>
      <c r="I3693" s="16">
        <v>5348.8555038493796</v>
      </c>
      <c r="J3693" s="94">
        <v>5242.2851227404999</v>
      </c>
    </row>
    <row r="3694" spans="1:10" x14ac:dyDescent="0.2">
      <c r="A3694" s="6" t="s">
        <v>6090</v>
      </c>
      <c r="B3694" s="1" t="s">
        <v>9954</v>
      </c>
      <c r="C3694" s="95" t="s">
        <v>6422</v>
      </c>
      <c r="D3694" s="95" t="s">
        <v>6422</v>
      </c>
      <c r="E3694" s="95" t="s">
        <v>6641</v>
      </c>
      <c r="F3694" s="95" t="s">
        <v>6578</v>
      </c>
      <c r="G3694" s="95" t="s">
        <v>6578</v>
      </c>
      <c r="H3694" s="106">
        <v>5259.5955435875603</v>
      </c>
      <c r="I3694" s="16">
        <v>5327.5799174638896</v>
      </c>
      <c r="J3694" s="94">
        <v>5259.5955435875603</v>
      </c>
    </row>
    <row r="3695" spans="1:10" x14ac:dyDescent="0.2">
      <c r="A3695" s="6" t="s">
        <v>6125</v>
      </c>
      <c r="B3695" s="1" t="s">
        <v>9955</v>
      </c>
      <c r="C3695" s="95" t="s">
        <v>6422</v>
      </c>
      <c r="D3695" s="95" t="s">
        <v>6422</v>
      </c>
      <c r="E3695" s="95" t="s">
        <v>6641</v>
      </c>
      <c r="F3695" s="95" t="s">
        <v>6578</v>
      </c>
      <c r="G3695" s="95" t="s">
        <v>6578</v>
      </c>
      <c r="H3695" s="106">
        <v>5261.1127471923801</v>
      </c>
      <c r="I3695" s="16">
        <v>5327.5799174638896</v>
      </c>
      <c r="J3695" s="94">
        <v>5261.1127471923801</v>
      </c>
    </row>
    <row r="3696" spans="1:10" x14ac:dyDescent="0.2">
      <c r="A3696" s="6" t="s">
        <v>6091</v>
      </c>
      <c r="B3696" s="1" t="s">
        <v>9956</v>
      </c>
      <c r="C3696" s="95" t="s">
        <v>6422</v>
      </c>
      <c r="D3696" s="95" t="s">
        <v>6422</v>
      </c>
      <c r="E3696" s="95" t="s">
        <v>6641</v>
      </c>
      <c r="F3696" s="95" t="s">
        <v>6578</v>
      </c>
      <c r="G3696" s="95" t="s">
        <v>6578</v>
      </c>
      <c r="H3696" s="106">
        <v>5181.1779492187497</v>
      </c>
      <c r="I3696" s="16">
        <v>5327.5799174638896</v>
      </c>
      <c r="J3696" s="94">
        <v>5181.1779492187497</v>
      </c>
    </row>
    <row r="3697" spans="1:10" x14ac:dyDescent="0.2">
      <c r="A3697" s="6" t="s">
        <v>6088</v>
      </c>
      <c r="B3697" s="1" t="s">
        <v>9957</v>
      </c>
      <c r="C3697" s="95" t="s">
        <v>6422</v>
      </c>
      <c r="D3697" s="95" t="s">
        <v>6422</v>
      </c>
      <c r="E3697" s="95" t="s">
        <v>6641</v>
      </c>
      <c r="F3697" s="95" t="s">
        <v>6578</v>
      </c>
      <c r="G3697" s="95" t="s">
        <v>6578</v>
      </c>
      <c r="H3697" s="106">
        <v>5445.0185625208896</v>
      </c>
      <c r="I3697" s="16">
        <v>5327.5799174638896</v>
      </c>
      <c r="J3697" s="94">
        <v>5445.0185625208896</v>
      </c>
    </row>
    <row r="3698" spans="1:10" x14ac:dyDescent="0.2">
      <c r="A3698" s="6" t="s">
        <v>6103</v>
      </c>
      <c r="B3698" s="1" t="s">
        <v>9958</v>
      </c>
      <c r="C3698" s="95" t="s">
        <v>6422</v>
      </c>
      <c r="D3698" s="95" t="s">
        <v>6422</v>
      </c>
      <c r="E3698" s="95" t="s">
        <v>6641</v>
      </c>
      <c r="F3698" s="95" t="s">
        <v>6578</v>
      </c>
      <c r="G3698" s="95" t="s">
        <v>6578</v>
      </c>
      <c r="H3698" s="106">
        <v>5342.9538404815003</v>
      </c>
      <c r="I3698" s="16">
        <v>5327.5799174638896</v>
      </c>
      <c r="J3698" s="94">
        <v>5342.9538404815003</v>
      </c>
    </row>
    <row r="3699" spans="1:10" x14ac:dyDescent="0.2">
      <c r="A3699" s="6" t="s">
        <v>6124</v>
      </c>
      <c r="B3699" s="1" t="s">
        <v>9959</v>
      </c>
      <c r="C3699" s="95" t="s">
        <v>6422</v>
      </c>
      <c r="D3699" s="95" t="s">
        <v>6422</v>
      </c>
      <c r="E3699" s="95" t="s">
        <v>6641</v>
      </c>
      <c r="F3699" s="95" t="s">
        <v>6578</v>
      </c>
      <c r="G3699" s="95" t="s">
        <v>6578</v>
      </c>
      <c r="H3699" s="106">
        <v>5372.0170934340504</v>
      </c>
      <c r="I3699" s="16">
        <v>5327.5799174638896</v>
      </c>
      <c r="J3699" s="94">
        <v>5372.0170934340504</v>
      </c>
    </row>
    <row r="3700" spans="1:10" x14ac:dyDescent="0.2">
      <c r="A3700" s="6" t="s">
        <v>6109</v>
      </c>
      <c r="B3700" s="1" t="s">
        <v>9960</v>
      </c>
      <c r="C3700" s="95" t="s">
        <v>6422</v>
      </c>
      <c r="D3700" s="95" t="s">
        <v>6422</v>
      </c>
      <c r="E3700" s="95" t="s">
        <v>6641</v>
      </c>
      <c r="F3700" s="95" t="s">
        <v>6578</v>
      </c>
      <c r="G3700" s="95" t="s">
        <v>6578</v>
      </c>
      <c r="H3700" s="106">
        <v>5349.2360552619502</v>
      </c>
      <c r="I3700" s="16">
        <v>5327.5799174638896</v>
      </c>
      <c r="J3700" s="94">
        <v>5349.2360552619502</v>
      </c>
    </row>
    <row r="3701" spans="1:10" x14ac:dyDescent="0.2">
      <c r="A3701" s="6" t="s">
        <v>6081</v>
      </c>
      <c r="B3701" s="1" t="s">
        <v>9961</v>
      </c>
      <c r="C3701" s="95" t="s">
        <v>6422</v>
      </c>
      <c r="D3701" s="95" t="s">
        <v>6422</v>
      </c>
      <c r="E3701" s="95" t="s">
        <v>6641</v>
      </c>
      <c r="F3701" s="95" t="s">
        <v>6578</v>
      </c>
      <c r="G3701" s="95" t="s">
        <v>6578</v>
      </c>
      <c r="H3701" s="106">
        <v>5441.0294596354197</v>
      </c>
      <c r="I3701" s="16">
        <v>5327.5799174638896</v>
      </c>
      <c r="J3701" s="94">
        <v>5441.0294596354197</v>
      </c>
    </row>
    <row r="3702" spans="1:10" x14ac:dyDescent="0.2">
      <c r="A3702" s="6" t="s">
        <v>5027</v>
      </c>
      <c r="B3702" s="1" t="s">
        <v>9962</v>
      </c>
      <c r="C3702" s="95" t="s">
        <v>6422</v>
      </c>
      <c r="D3702" s="95" t="s">
        <v>6422</v>
      </c>
      <c r="E3702" s="95" t="s">
        <v>6641</v>
      </c>
      <c r="F3702" s="95" t="s">
        <v>6606</v>
      </c>
      <c r="G3702" s="95" t="s">
        <v>6606</v>
      </c>
      <c r="H3702" s="106">
        <v>5277.0048426010999</v>
      </c>
      <c r="I3702" s="16">
        <v>5348.8555038493796</v>
      </c>
      <c r="J3702" s="94">
        <v>5277.0048426010999</v>
      </c>
    </row>
    <row r="3703" spans="1:10" x14ac:dyDescent="0.2">
      <c r="A3703" s="6" t="s">
        <v>6114</v>
      </c>
      <c r="B3703" s="1" t="s">
        <v>9963</v>
      </c>
      <c r="C3703" s="95" t="s">
        <v>6422</v>
      </c>
      <c r="D3703" s="95" t="s">
        <v>6422</v>
      </c>
      <c r="E3703" s="95" t="s">
        <v>6641</v>
      </c>
      <c r="F3703" s="95" t="s">
        <v>6578</v>
      </c>
      <c r="G3703" s="95" t="s">
        <v>6578</v>
      </c>
      <c r="H3703" s="106">
        <v>5463.5602776943097</v>
      </c>
      <c r="I3703" s="16">
        <v>5327.5799174638896</v>
      </c>
      <c r="J3703" s="94">
        <v>5463.5602776943097</v>
      </c>
    </row>
    <row r="3704" spans="1:10" x14ac:dyDescent="0.2">
      <c r="A3704" s="6" t="s">
        <v>5016</v>
      </c>
      <c r="B3704" s="1" t="s">
        <v>9964</v>
      </c>
      <c r="C3704" s="95" t="s">
        <v>6422</v>
      </c>
      <c r="D3704" s="95" t="s">
        <v>6422</v>
      </c>
      <c r="E3704" s="95" t="s">
        <v>6641</v>
      </c>
      <c r="F3704" s="95" t="s">
        <v>6606</v>
      </c>
      <c r="G3704" s="95" t="s">
        <v>6606</v>
      </c>
      <c r="H3704" s="106">
        <v>5500.6012505425397</v>
      </c>
      <c r="I3704" s="16">
        <v>5348.8555038493796</v>
      </c>
      <c r="J3704" s="94">
        <v>5500.6012505425397</v>
      </c>
    </row>
    <row r="3705" spans="1:10" x14ac:dyDescent="0.2">
      <c r="A3705" s="6" t="s">
        <v>6082</v>
      </c>
      <c r="B3705" s="1" t="s">
        <v>9965</v>
      </c>
      <c r="C3705" s="95" t="s">
        <v>6422</v>
      </c>
      <c r="D3705" s="95" t="s">
        <v>6422</v>
      </c>
      <c r="E3705" s="95" t="s">
        <v>6641</v>
      </c>
      <c r="F3705" s="95" t="s">
        <v>6578</v>
      </c>
      <c r="G3705" s="95" t="s">
        <v>6578</v>
      </c>
      <c r="H3705" s="106">
        <v>5387.2286206981798</v>
      </c>
      <c r="I3705" s="16">
        <v>5327.5799174638896</v>
      </c>
      <c r="J3705" s="94">
        <v>5387.2286206981798</v>
      </c>
    </row>
    <row r="3706" spans="1:10" x14ac:dyDescent="0.2">
      <c r="A3706" s="6" t="s">
        <v>5030</v>
      </c>
      <c r="B3706" s="1" t="s">
        <v>9966</v>
      </c>
      <c r="C3706" s="95" t="s">
        <v>6422</v>
      </c>
      <c r="D3706" s="95" t="s">
        <v>6422</v>
      </c>
      <c r="E3706" s="95" t="s">
        <v>6641</v>
      </c>
      <c r="F3706" s="95" t="s">
        <v>6606</v>
      </c>
      <c r="G3706" s="95" t="s">
        <v>6606</v>
      </c>
      <c r="H3706" s="106">
        <v>5369.2762221184303</v>
      </c>
      <c r="I3706" s="16">
        <v>5348.8555038493796</v>
      </c>
      <c r="J3706" s="94">
        <v>5369.2762221184303</v>
      </c>
    </row>
    <row r="3707" spans="1:10" x14ac:dyDescent="0.2">
      <c r="A3707" s="6" t="s">
        <v>6113</v>
      </c>
      <c r="B3707" s="1" t="s">
        <v>9967</v>
      </c>
      <c r="C3707" s="95" t="s">
        <v>6422</v>
      </c>
      <c r="D3707" s="95" t="s">
        <v>6422</v>
      </c>
      <c r="E3707" s="95" t="s">
        <v>6641</v>
      </c>
      <c r="F3707" s="95" t="s">
        <v>6578</v>
      </c>
      <c r="G3707" s="95" t="s">
        <v>6578</v>
      </c>
      <c r="H3707" s="106">
        <v>5293.3713684082004</v>
      </c>
      <c r="I3707" s="16">
        <v>5327.5799174638896</v>
      </c>
      <c r="J3707" s="94">
        <v>5293.3713684082004</v>
      </c>
    </row>
    <row r="3708" spans="1:10" x14ac:dyDescent="0.2">
      <c r="A3708" s="6" t="s">
        <v>6126</v>
      </c>
      <c r="B3708" s="1" t="s">
        <v>9968</v>
      </c>
      <c r="C3708" s="95" t="s">
        <v>6422</v>
      </c>
      <c r="D3708" s="95" t="s">
        <v>6422</v>
      </c>
      <c r="E3708" s="95" t="s">
        <v>6641</v>
      </c>
      <c r="F3708" s="95" t="s">
        <v>6578</v>
      </c>
      <c r="G3708" s="95" t="s">
        <v>6578</v>
      </c>
      <c r="H3708" s="106">
        <v>5254.9850385617001</v>
      </c>
      <c r="I3708" s="16">
        <v>5327.5799174638896</v>
      </c>
      <c r="J3708" s="94">
        <v>5254.9850385617001</v>
      </c>
    </row>
    <row r="3709" spans="1:10" x14ac:dyDescent="0.2">
      <c r="A3709" s="6" t="s">
        <v>5015</v>
      </c>
      <c r="B3709" s="1" t="s">
        <v>9969</v>
      </c>
      <c r="C3709" s="95" t="s">
        <v>6422</v>
      </c>
      <c r="D3709" s="95" t="s">
        <v>6422</v>
      </c>
      <c r="E3709" s="95" t="s">
        <v>6641</v>
      </c>
      <c r="F3709" s="95" t="s">
        <v>6606</v>
      </c>
      <c r="G3709" s="95" t="s">
        <v>6606</v>
      </c>
      <c r="H3709" s="106">
        <v>5460.7592006138402</v>
      </c>
      <c r="I3709" s="16">
        <v>5348.8555038493796</v>
      </c>
      <c r="J3709" s="94">
        <v>5460.7592006138402</v>
      </c>
    </row>
    <row r="3710" spans="1:10" x14ac:dyDescent="0.2">
      <c r="A3710" s="6" t="s">
        <v>6085</v>
      </c>
      <c r="B3710" s="1" t="s">
        <v>9970</v>
      </c>
      <c r="C3710" s="95" t="s">
        <v>6422</v>
      </c>
      <c r="D3710" s="95" t="s">
        <v>6422</v>
      </c>
      <c r="E3710" s="95" t="s">
        <v>6641</v>
      </c>
      <c r="F3710" s="95" t="s">
        <v>6578</v>
      </c>
      <c r="G3710" s="95" t="s">
        <v>6578</v>
      </c>
      <c r="H3710" s="106">
        <v>5332.0339843749998</v>
      </c>
      <c r="I3710" s="16">
        <v>5327.5799174638896</v>
      </c>
      <c r="J3710" s="94">
        <v>5332.0339843749998</v>
      </c>
    </row>
    <row r="3711" spans="1:10" x14ac:dyDescent="0.2">
      <c r="A3711" s="6" t="s">
        <v>5021</v>
      </c>
      <c r="B3711" s="1" t="s">
        <v>9971</v>
      </c>
      <c r="C3711" s="95" t="s">
        <v>6422</v>
      </c>
      <c r="D3711" s="95" t="s">
        <v>6422</v>
      </c>
      <c r="E3711" s="95" t="s">
        <v>6641</v>
      </c>
      <c r="F3711" s="95" t="s">
        <v>6606</v>
      </c>
      <c r="G3711" s="95" t="s">
        <v>6606</v>
      </c>
      <c r="H3711" s="106">
        <v>5416.94135016364</v>
      </c>
      <c r="I3711" s="16">
        <v>5348.8555038493796</v>
      </c>
      <c r="J3711" s="94">
        <v>5416.94135016364</v>
      </c>
    </row>
    <row r="3712" spans="1:10" x14ac:dyDescent="0.2">
      <c r="A3712" s="6" t="s">
        <v>5026</v>
      </c>
      <c r="B3712" s="1" t="s">
        <v>9972</v>
      </c>
      <c r="C3712" s="95" t="s">
        <v>6422</v>
      </c>
      <c r="D3712" s="95" t="s">
        <v>6422</v>
      </c>
      <c r="E3712" s="95" t="s">
        <v>6641</v>
      </c>
      <c r="F3712" s="95" t="s">
        <v>6606</v>
      </c>
      <c r="G3712" s="95" t="s">
        <v>6606</v>
      </c>
      <c r="H3712" s="106">
        <v>5270.2209554950796</v>
      </c>
      <c r="I3712" s="16">
        <v>5348.8555038493796</v>
      </c>
      <c r="J3712" s="94">
        <v>5270.2209554950796</v>
      </c>
    </row>
    <row r="3713" spans="1:10" x14ac:dyDescent="0.2">
      <c r="A3713" s="6" t="s">
        <v>6110</v>
      </c>
      <c r="B3713" s="1" t="s">
        <v>9973</v>
      </c>
      <c r="C3713" s="95" t="s">
        <v>6422</v>
      </c>
      <c r="D3713" s="95" t="s">
        <v>6422</v>
      </c>
      <c r="E3713" s="95" t="s">
        <v>6641</v>
      </c>
      <c r="F3713" s="95" t="s">
        <v>6578</v>
      </c>
      <c r="G3713" s="95" t="s">
        <v>6578</v>
      </c>
      <c r="H3713" s="106">
        <v>5242.6822862413201</v>
      </c>
      <c r="I3713" s="16">
        <v>5327.5799174638896</v>
      </c>
      <c r="J3713" s="94">
        <v>5242.6822862413201</v>
      </c>
    </row>
    <row r="3714" spans="1:10" x14ac:dyDescent="0.2">
      <c r="A3714" s="6" t="s">
        <v>5029</v>
      </c>
      <c r="B3714" s="1" t="s">
        <v>7086</v>
      </c>
      <c r="C3714" s="95" t="s">
        <v>6422</v>
      </c>
      <c r="D3714" s="95" t="s">
        <v>6422</v>
      </c>
      <c r="E3714" s="95" t="s">
        <v>6641</v>
      </c>
      <c r="F3714" s="95" t="s">
        <v>6606</v>
      </c>
      <c r="G3714" s="95" t="s">
        <v>6606</v>
      </c>
      <c r="H3714" s="106">
        <v>5380.1089225559099</v>
      </c>
      <c r="I3714" s="16">
        <v>5348.8555038493796</v>
      </c>
      <c r="J3714" s="94">
        <v>5380.1089225559099</v>
      </c>
    </row>
    <row r="3715" spans="1:10" x14ac:dyDescent="0.2">
      <c r="A3715" s="6" t="s">
        <v>6106</v>
      </c>
      <c r="B3715" s="1" t="s">
        <v>9974</v>
      </c>
      <c r="C3715" s="95" t="s">
        <v>6422</v>
      </c>
      <c r="D3715" s="95" t="s">
        <v>6422</v>
      </c>
      <c r="E3715" s="95" t="s">
        <v>6641</v>
      </c>
      <c r="F3715" s="95" t="s">
        <v>6578</v>
      </c>
      <c r="G3715" s="95" t="s">
        <v>6578</v>
      </c>
      <c r="H3715" s="106">
        <v>5245.1346267560202</v>
      </c>
      <c r="I3715" s="16">
        <v>5327.5799174638896</v>
      </c>
      <c r="J3715" s="94">
        <v>5245.1346267560202</v>
      </c>
    </row>
    <row r="3716" spans="1:10" x14ac:dyDescent="0.2">
      <c r="A3716" s="6" t="s">
        <v>6093</v>
      </c>
      <c r="B3716" s="1" t="s">
        <v>9975</v>
      </c>
      <c r="C3716" s="95" t="s">
        <v>6422</v>
      </c>
      <c r="D3716" s="95" t="s">
        <v>6422</v>
      </c>
      <c r="E3716" s="95" t="s">
        <v>6641</v>
      </c>
      <c r="F3716" s="95" t="s">
        <v>6578</v>
      </c>
      <c r="G3716" s="95" t="s">
        <v>6578</v>
      </c>
      <c r="H3716" s="106">
        <v>5331.8411287006602</v>
      </c>
      <c r="I3716" s="16">
        <v>5327.5799174638896</v>
      </c>
      <c r="J3716" s="94">
        <v>5331.8411287006602</v>
      </c>
    </row>
    <row r="3717" spans="1:10" x14ac:dyDescent="0.2">
      <c r="A3717" s="6" t="s">
        <v>6094</v>
      </c>
      <c r="B3717" s="1" t="s">
        <v>9976</v>
      </c>
      <c r="C3717" s="95" t="s">
        <v>6422</v>
      </c>
      <c r="D3717" s="95" t="s">
        <v>6422</v>
      </c>
      <c r="E3717" s="95" t="s">
        <v>6641</v>
      </c>
      <c r="F3717" s="95" t="s">
        <v>6578</v>
      </c>
      <c r="G3717" s="95" t="s">
        <v>6578</v>
      </c>
      <c r="H3717" s="106">
        <v>5134.29940566196</v>
      </c>
      <c r="I3717" s="16">
        <v>5327.5799174638896</v>
      </c>
      <c r="J3717" s="94">
        <v>5134.29940566196</v>
      </c>
    </row>
    <row r="3718" spans="1:10" x14ac:dyDescent="0.2">
      <c r="A3718" s="6" t="s">
        <v>6123</v>
      </c>
      <c r="B3718" s="1" t="s">
        <v>9977</v>
      </c>
      <c r="C3718" s="95" t="s">
        <v>6422</v>
      </c>
      <c r="D3718" s="95" t="s">
        <v>6422</v>
      </c>
      <c r="E3718" s="95" t="s">
        <v>6641</v>
      </c>
      <c r="F3718" s="95" t="s">
        <v>6578</v>
      </c>
      <c r="G3718" s="95" t="s">
        <v>6578</v>
      </c>
      <c r="H3718" s="106">
        <v>5295.6584354523702</v>
      </c>
      <c r="I3718" s="16">
        <v>5327.5799174638896</v>
      </c>
      <c r="J3718" s="94">
        <v>5295.6584354523702</v>
      </c>
    </row>
    <row r="3719" spans="1:10" x14ac:dyDescent="0.2">
      <c r="A3719" s="6" t="s">
        <v>6104</v>
      </c>
      <c r="B3719" s="1" t="s">
        <v>9978</v>
      </c>
      <c r="C3719" s="95" t="s">
        <v>6422</v>
      </c>
      <c r="D3719" s="95" t="s">
        <v>6422</v>
      </c>
      <c r="E3719" s="95" t="s">
        <v>6641</v>
      </c>
      <c r="F3719" s="95" t="s">
        <v>6578</v>
      </c>
      <c r="G3719" s="95" t="s">
        <v>6578</v>
      </c>
      <c r="H3719" s="106">
        <v>5293.9675882273696</v>
      </c>
      <c r="I3719" s="16">
        <v>5327.5799174638896</v>
      </c>
      <c r="J3719" s="94">
        <v>5293.9675882273696</v>
      </c>
    </row>
    <row r="3720" spans="1:10" x14ac:dyDescent="0.2">
      <c r="A3720" s="6" t="s">
        <v>6119</v>
      </c>
      <c r="B3720" s="1" t="s">
        <v>9979</v>
      </c>
      <c r="C3720" s="95" t="s">
        <v>6422</v>
      </c>
      <c r="D3720" s="95" t="s">
        <v>6422</v>
      </c>
      <c r="E3720" s="95" t="s">
        <v>6641</v>
      </c>
      <c r="F3720" s="95" t="s">
        <v>6578</v>
      </c>
      <c r="G3720" s="95" t="s">
        <v>6578</v>
      </c>
      <c r="H3720" s="106">
        <v>5180.9689727247796</v>
      </c>
      <c r="I3720" s="16">
        <v>5327.5799174638896</v>
      </c>
      <c r="J3720" s="94">
        <v>5180.9689727247796</v>
      </c>
    </row>
    <row r="3721" spans="1:10" x14ac:dyDescent="0.2">
      <c r="A3721" s="6" t="s">
        <v>6084</v>
      </c>
      <c r="B3721" s="1" t="s">
        <v>9980</v>
      </c>
      <c r="C3721" s="95" t="s">
        <v>6422</v>
      </c>
      <c r="D3721" s="95" t="s">
        <v>6422</v>
      </c>
      <c r="E3721" s="95" t="s">
        <v>6641</v>
      </c>
      <c r="F3721" s="95" t="s">
        <v>6578</v>
      </c>
      <c r="G3721" s="95" t="s">
        <v>6578</v>
      </c>
      <c r="H3721" s="106">
        <v>5276.2478267482102</v>
      </c>
      <c r="I3721" s="16">
        <v>5327.5799174638896</v>
      </c>
      <c r="J3721" s="94">
        <v>5276.2478267482102</v>
      </c>
    </row>
    <row r="3722" spans="1:10" x14ac:dyDescent="0.2">
      <c r="A3722" s="6" t="s">
        <v>5024</v>
      </c>
      <c r="B3722" s="1" t="s">
        <v>9981</v>
      </c>
      <c r="C3722" s="95" t="s">
        <v>6422</v>
      </c>
      <c r="D3722" s="95" t="s">
        <v>6422</v>
      </c>
      <c r="E3722" s="95" t="s">
        <v>6641</v>
      </c>
      <c r="F3722" s="95" t="s">
        <v>6606</v>
      </c>
      <c r="G3722" s="95" t="s">
        <v>6606</v>
      </c>
      <c r="H3722" s="106">
        <v>5367.53156217982</v>
      </c>
      <c r="I3722" s="16">
        <v>5348.8555038493796</v>
      </c>
      <c r="J3722" s="94">
        <v>5367.53156217982</v>
      </c>
    </row>
    <row r="3723" spans="1:10" x14ac:dyDescent="0.2">
      <c r="A3723" s="6" t="s">
        <v>6112</v>
      </c>
      <c r="B3723" s="1" t="s">
        <v>9982</v>
      </c>
      <c r="C3723" s="95" t="s">
        <v>6422</v>
      </c>
      <c r="D3723" s="95" t="s">
        <v>6422</v>
      </c>
      <c r="E3723" s="95" t="s">
        <v>6641</v>
      </c>
      <c r="F3723" s="95" t="s">
        <v>6578</v>
      </c>
      <c r="G3723" s="95" t="s">
        <v>6578</v>
      </c>
      <c r="H3723" s="106">
        <v>5402.77202248087</v>
      </c>
      <c r="I3723" s="16">
        <v>5327.5799174638896</v>
      </c>
      <c r="J3723" s="94">
        <v>5402.77202248087</v>
      </c>
    </row>
    <row r="3724" spans="1:10" x14ac:dyDescent="0.2">
      <c r="A3724" s="6" t="s">
        <v>6118</v>
      </c>
      <c r="B3724" s="1" t="s">
        <v>9983</v>
      </c>
      <c r="C3724" s="95" t="s">
        <v>6422</v>
      </c>
      <c r="D3724" s="95" t="s">
        <v>6422</v>
      </c>
      <c r="E3724" s="95" t="s">
        <v>6641</v>
      </c>
      <c r="F3724" s="95" t="s">
        <v>6578</v>
      </c>
      <c r="G3724" s="95" t="s">
        <v>6578</v>
      </c>
      <c r="H3724" s="106">
        <v>5382.2271343030397</v>
      </c>
      <c r="I3724" s="16">
        <v>5327.5799174638896</v>
      </c>
      <c r="J3724" s="94">
        <v>5382.2271343030397</v>
      </c>
    </row>
    <row r="3725" spans="1:10" x14ac:dyDescent="0.2">
      <c r="A3725" s="6" t="s">
        <v>6080</v>
      </c>
      <c r="B3725" s="1" t="s">
        <v>9984</v>
      </c>
      <c r="C3725" s="95" t="s">
        <v>6422</v>
      </c>
      <c r="D3725" s="95" t="s">
        <v>6422</v>
      </c>
      <c r="E3725" s="95" t="s">
        <v>6641</v>
      </c>
      <c r="F3725" s="95" t="s">
        <v>6578</v>
      </c>
      <c r="G3725" s="95" t="s">
        <v>6578</v>
      </c>
      <c r="H3725" s="106">
        <v>5277.0311579469799</v>
      </c>
      <c r="I3725" s="16">
        <v>5327.5799174638896</v>
      </c>
      <c r="J3725" s="94">
        <v>5277.0311579469799</v>
      </c>
    </row>
    <row r="3726" spans="1:10" x14ac:dyDescent="0.2">
      <c r="A3726" s="6" t="s">
        <v>6120</v>
      </c>
      <c r="B3726" s="1" t="s">
        <v>12447</v>
      </c>
      <c r="C3726" s="95" t="s">
        <v>6422</v>
      </c>
      <c r="D3726" s="95" t="s">
        <v>6422</v>
      </c>
      <c r="E3726" s="95" t="s">
        <v>6641</v>
      </c>
      <c r="F3726" s="95" t="s">
        <v>6578</v>
      </c>
      <c r="G3726" s="95" t="s">
        <v>6578</v>
      </c>
      <c r="H3726" s="106">
        <v>5474.1731160481804</v>
      </c>
      <c r="I3726" s="16">
        <v>5327.5799174638896</v>
      </c>
      <c r="J3726" s="94">
        <v>5474.1731160481804</v>
      </c>
    </row>
    <row r="3727" spans="1:10" x14ac:dyDescent="0.2">
      <c r="A3727" s="6" t="s">
        <v>6098</v>
      </c>
      <c r="B3727" s="1" t="s">
        <v>8662</v>
      </c>
      <c r="C3727" s="95" t="s">
        <v>6422</v>
      </c>
      <c r="D3727" s="95" t="s">
        <v>6422</v>
      </c>
      <c r="E3727" s="95" t="s">
        <v>6641</v>
      </c>
      <c r="F3727" s="95" t="s">
        <v>6578</v>
      </c>
      <c r="G3727" s="95" t="s">
        <v>6578</v>
      </c>
      <c r="H3727" s="106">
        <v>5299.8649658203103</v>
      </c>
      <c r="I3727" s="16">
        <v>5327.5799174638896</v>
      </c>
      <c r="J3727" s="94">
        <v>5299.8649658203103</v>
      </c>
    </row>
    <row r="3728" spans="1:10" x14ac:dyDescent="0.2">
      <c r="A3728" s="6" t="s">
        <v>6108</v>
      </c>
      <c r="B3728" s="1" t="s">
        <v>9985</v>
      </c>
      <c r="C3728" s="95" t="s">
        <v>6422</v>
      </c>
      <c r="D3728" s="95" t="s">
        <v>6422</v>
      </c>
      <c r="E3728" s="95" t="s">
        <v>6641</v>
      </c>
      <c r="F3728" s="95" t="s">
        <v>6578</v>
      </c>
      <c r="G3728" s="95" t="s">
        <v>6578</v>
      </c>
      <c r="H3728" s="106">
        <v>5283.89992947049</v>
      </c>
      <c r="I3728" s="16">
        <v>5327.5799174638896</v>
      </c>
      <c r="J3728" s="94">
        <v>5283.89992947049</v>
      </c>
    </row>
    <row r="3729" spans="1:10" x14ac:dyDescent="0.2">
      <c r="A3729" s="6" t="s">
        <v>6092</v>
      </c>
      <c r="B3729" s="1" t="s">
        <v>9986</v>
      </c>
      <c r="C3729" s="95" t="s">
        <v>6422</v>
      </c>
      <c r="D3729" s="95" t="s">
        <v>6422</v>
      </c>
      <c r="E3729" s="95" t="s">
        <v>6641</v>
      </c>
      <c r="F3729" s="95" t="s">
        <v>6578</v>
      </c>
      <c r="G3729" s="95" t="s">
        <v>6578</v>
      </c>
      <c r="H3729" s="106">
        <v>5273.1732421875004</v>
      </c>
      <c r="I3729" s="16">
        <v>5327.5799174638896</v>
      </c>
      <c r="J3729" s="94">
        <v>5273.1732421875004</v>
      </c>
    </row>
    <row r="3730" spans="1:10" x14ac:dyDescent="0.2">
      <c r="A3730" s="6" t="s">
        <v>5022</v>
      </c>
      <c r="B3730" s="1" t="s">
        <v>9987</v>
      </c>
      <c r="C3730" s="95" t="s">
        <v>6422</v>
      </c>
      <c r="D3730" s="95" t="s">
        <v>6422</v>
      </c>
      <c r="E3730" s="95" t="s">
        <v>6641</v>
      </c>
      <c r="F3730" s="95" t="s">
        <v>6606</v>
      </c>
      <c r="G3730" s="95" t="s">
        <v>6606</v>
      </c>
      <c r="H3730" s="106">
        <v>5275.7907379748804</v>
      </c>
      <c r="I3730" s="16">
        <v>5348.8555038493796</v>
      </c>
      <c r="J3730" s="94">
        <v>5275.7907379748804</v>
      </c>
    </row>
    <row r="3731" spans="1:10" x14ac:dyDescent="0.2">
      <c r="A3731" s="6" t="s">
        <v>6121</v>
      </c>
      <c r="B3731" s="1" t="s">
        <v>9988</v>
      </c>
      <c r="C3731" s="95" t="s">
        <v>6422</v>
      </c>
      <c r="D3731" s="95" t="s">
        <v>6422</v>
      </c>
      <c r="E3731" s="95" t="s">
        <v>6641</v>
      </c>
      <c r="F3731" s="95" t="s">
        <v>6578</v>
      </c>
      <c r="G3731" s="95" t="s">
        <v>6578</v>
      </c>
      <c r="H3731" s="106">
        <v>5296.1134440104197</v>
      </c>
      <c r="I3731" s="16">
        <v>5327.5799174638896</v>
      </c>
      <c r="J3731" s="94">
        <v>5296.1134440104197</v>
      </c>
    </row>
    <row r="3732" spans="1:10" x14ac:dyDescent="0.2">
      <c r="A3732" s="6" t="s">
        <v>5018</v>
      </c>
      <c r="B3732" s="1" t="s">
        <v>9989</v>
      </c>
      <c r="C3732" s="95" t="s">
        <v>6422</v>
      </c>
      <c r="D3732" s="95" t="s">
        <v>6422</v>
      </c>
      <c r="E3732" s="95" t="s">
        <v>6641</v>
      </c>
      <c r="F3732" s="95" t="s">
        <v>6606</v>
      </c>
      <c r="G3732" s="95" t="s">
        <v>6606</v>
      </c>
      <c r="H3732" s="106">
        <v>5284.1215347782299</v>
      </c>
      <c r="I3732" s="16">
        <v>5348.8555038493796</v>
      </c>
      <c r="J3732" s="94">
        <v>5284.1215347782299</v>
      </c>
    </row>
    <row r="3733" spans="1:10" x14ac:dyDescent="0.2">
      <c r="A3733" s="6" t="s">
        <v>6102</v>
      </c>
      <c r="B3733" s="1" t="s">
        <v>9990</v>
      </c>
      <c r="C3733" s="95" t="s">
        <v>6422</v>
      </c>
      <c r="D3733" s="95" t="s">
        <v>6422</v>
      </c>
      <c r="E3733" s="95" t="s">
        <v>6641</v>
      </c>
      <c r="F3733" s="95" t="s">
        <v>6578</v>
      </c>
      <c r="G3733" s="95" t="s">
        <v>6578</v>
      </c>
      <c r="H3733" s="106">
        <v>5376.0709263392901</v>
      </c>
      <c r="I3733" s="16">
        <v>5327.5799174638896</v>
      </c>
      <c r="J3733" s="94">
        <v>5376.0709263392901</v>
      </c>
    </row>
    <row r="3734" spans="1:10" x14ac:dyDescent="0.2">
      <c r="A3734" s="6" t="s">
        <v>5032</v>
      </c>
      <c r="B3734" s="1" t="s">
        <v>9991</v>
      </c>
      <c r="C3734" s="95" t="s">
        <v>6422</v>
      </c>
      <c r="D3734" s="95" t="s">
        <v>6422</v>
      </c>
      <c r="E3734" s="95" t="s">
        <v>6641</v>
      </c>
      <c r="F3734" s="95" t="s">
        <v>6606</v>
      </c>
      <c r="G3734" s="95" t="s">
        <v>6606</v>
      </c>
      <c r="H3734" s="106">
        <v>5402.5963094522704</v>
      </c>
      <c r="I3734" s="16">
        <v>5348.8555038493796</v>
      </c>
      <c r="J3734" s="94">
        <v>5402.5963094522704</v>
      </c>
    </row>
    <row r="3735" spans="1:10" x14ac:dyDescent="0.2">
      <c r="A3735" s="6" t="s">
        <v>6097</v>
      </c>
      <c r="B3735" s="1" t="s">
        <v>9992</v>
      </c>
      <c r="C3735" s="95" t="s">
        <v>6422</v>
      </c>
      <c r="D3735" s="95" t="s">
        <v>6422</v>
      </c>
      <c r="E3735" s="95" t="s">
        <v>6641</v>
      </c>
      <c r="F3735" s="95" t="s">
        <v>6578</v>
      </c>
      <c r="G3735" s="95" t="s">
        <v>6578</v>
      </c>
      <c r="H3735" s="106">
        <v>5235.7961588541702</v>
      </c>
      <c r="I3735" s="16">
        <v>5327.5799174638896</v>
      </c>
      <c r="J3735" s="94">
        <v>5235.7961588541702</v>
      </c>
    </row>
    <row r="3736" spans="1:10" x14ac:dyDescent="0.2">
      <c r="A3736" s="6" t="s">
        <v>6099</v>
      </c>
      <c r="B3736" s="1" t="s">
        <v>9993</v>
      </c>
      <c r="C3736" s="95" t="s">
        <v>6422</v>
      </c>
      <c r="D3736" s="95" t="s">
        <v>6422</v>
      </c>
      <c r="E3736" s="95" t="s">
        <v>6641</v>
      </c>
      <c r="F3736" s="95" t="s">
        <v>6578</v>
      </c>
      <c r="G3736" s="95" t="s">
        <v>6578</v>
      </c>
      <c r="H3736" s="106">
        <v>5216.1169181034502</v>
      </c>
      <c r="I3736" s="16">
        <v>5327.5799174638896</v>
      </c>
      <c r="J3736" s="94">
        <v>5216.1169181034502</v>
      </c>
    </row>
    <row r="3737" spans="1:10" x14ac:dyDescent="0.2">
      <c r="A3737" s="6" t="s">
        <v>6105</v>
      </c>
      <c r="B3737" s="1" t="s">
        <v>9994</v>
      </c>
      <c r="C3737" s="95" t="s">
        <v>6422</v>
      </c>
      <c r="D3737" s="95" t="s">
        <v>6422</v>
      </c>
      <c r="E3737" s="95" t="s">
        <v>6641</v>
      </c>
      <c r="F3737" s="95" t="s">
        <v>6578</v>
      </c>
      <c r="G3737" s="95" t="s">
        <v>6578</v>
      </c>
      <c r="H3737" s="106">
        <v>5267.3320124699503</v>
      </c>
      <c r="I3737" s="16">
        <v>5327.5799174638896</v>
      </c>
      <c r="J3737" s="94">
        <v>5267.3320124699503</v>
      </c>
    </row>
    <row r="3738" spans="1:10" x14ac:dyDescent="0.2">
      <c r="A3738" s="6" t="s">
        <v>6101</v>
      </c>
      <c r="B3738" s="1" t="s">
        <v>9995</v>
      </c>
      <c r="C3738" s="95" t="s">
        <v>6422</v>
      </c>
      <c r="D3738" s="95" t="s">
        <v>6422</v>
      </c>
      <c r="E3738" s="95" t="s">
        <v>6641</v>
      </c>
      <c r="F3738" s="95" t="s">
        <v>6578</v>
      </c>
      <c r="G3738" s="95" t="s">
        <v>6578</v>
      </c>
      <c r="H3738" s="106">
        <v>5230.8018880208301</v>
      </c>
      <c r="I3738" s="16">
        <v>5327.5799174638896</v>
      </c>
      <c r="J3738" s="94">
        <v>5230.8018880208301</v>
      </c>
    </row>
    <row r="3739" spans="1:10" x14ac:dyDescent="0.2">
      <c r="A3739" s="6" t="s">
        <v>6095</v>
      </c>
      <c r="B3739" s="1" t="s">
        <v>12448</v>
      </c>
      <c r="C3739" s="95" t="s">
        <v>6422</v>
      </c>
      <c r="D3739" s="95" t="s">
        <v>6422</v>
      </c>
      <c r="E3739" s="95" t="s">
        <v>6641</v>
      </c>
      <c r="F3739" s="95" t="s">
        <v>6578</v>
      </c>
      <c r="G3739" s="95" t="s">
        <v>6578</v>
      </c>
      <c r="H3739" s="106">
        <v>5152.7823893229197</v>
      </c>
      <c r="I3739" s="16">
        <v>5327.5799174638896</v>
      </c>
      <c r="J3739" s="94">
        <v>5152.7823893229197</v>
      </c>
    </row>
    <row r="3740" spans="1:10" x14ac:dyDescent="0.2">
      <c r="A3740" s="6" t="s">
        <v>6086</v>
      </c>
      <c r="B3740" s="1" t="s">
        <v>9996</v>
      </c>
      <c r="C3740" s="95" t="s">
        <v>6422</v>
      </c>
      <c r="D3740" s="95" t="s">
        <v>6422</v>
      </c>
      <c r="E3740" s="95" t="s">
        <v>6641</v>
      </c>
      <c r="F3740" s="95" t="s">
        <v>6578</v>
      </c>
      <c r="G3740" s="95" t="s">
        <v>6578</v>
      </c>
      <c r="H3740" s="106">
        <v>5274.9484299879796</v>
      </c>
      <c r="I3740" s="16">
        <v>5327.5799174638896</v>
      </c>
      <c r="J3740" s="94">
        <v>5274.9484299879796</v>
      </c>
    </row>
    <row r="3741" spans="1:10" x14ac:dyDescent="0.2">
      <c r="A3741" s="6" t="s">
        <v>6096</v>
      </c>
      <c r="B3741" s="1" t="s">
        <v>9997</v>
      </c>
      <c r="C3741" s="95" t="s">
        <v>6422</v>
      </c>
      <c r="D3741" s="95" t="s">
        <v>6422</v>
      </c>
      <c r="E3741" s="95" t="s">
        <v>6641</v>
      </c>
      <c r="F3741" s="95" t="s">
        <v>6578</v>
      </c>
      <c r="G3741" s="95" t="s">
        <v>6578</v>
      </c>
      <c r="H3741" s="106">
        <v>5228.1694993239198</v>
      </c>
      <c r="I3741" s="16">
        <v>5327.5799174638896</v>
      </c>
      <c r="J3741" s="94">
        <v>5228.1694993239198</v>
      </c>
    </row>
    <row r="3742" spans="1:10" x14ac:dyDescent="0.2">
      <c r="A3742" s="6" t="s">
        <v>6122</v>
      </c>
      <c r="B3742" s="1" t="s">
        <v>9998</v>
      </c>
      <c r="C3742" s="95" t="s">
        <v>6422</v>
      </c>
      <c r="D3742" s="95" t="s">
        <v>6422</v>
      </c>
      <c r="E3742" s="95" t="s">
        <v>6641</v>
      </c>
      <c r="F3742" s="95" t="s">
        <v>6571</v>
      </c>
      <c r="G3742" s="95" t="s">
        <v>6571</v>
      </c>
      <c r="H3742" s="106">
        <v>5114.6956054687498</v>
      </c>
      <c r="I3742" s="16">
        <v>5361.8026465862904</v>
      </c>
      <c r="J3742" s="94">
        <v>5114.6956054687498</v>
      </c>
    </row>
    <row r="3743" spans="1:10" x14ac:dyDescent="0.2">
      <c r="A3743" s="6" t="s">
        <v>6089</v>
      </c>
      <c r="B3743" s="1" t="s">
        <v>9999</v>
      </c>
      <c r="C3743" s="95" t="s">
        <v>6422</v>
      </c>
      <c r="D3743" s="95" t="s">
        <v>6422</v>
      </c>
      <c r="E3743" s="95" t="s">
        <v>6641</v>
      </c>
      <c r="F3743" s="95" t="s">
        <v>6578</v>
      </c>
      <c r="G3743" s="95" t="s">
        <v>6578</v>
      </c>
      <c r="H3743" s="106">
        <v>5603.6594726562498</v>
      </c>
      <c r="I3743" s="16">
        <v>5327.5799174638896</v>
      </c>
      <c r="J3743" s="94">
        <v>5603.6594726562498</v>
      </c>
    </row>
    <row r="3744" spans="1:10" x14ac:dyDescent="0.2">
      <c r="A3744" s="6" t="s">
        <v>5028</v>
      </c>
      <c r="B3744" s="1" t="s">
        <v>10000</v>
      </c>
      <c r="C3744" s="95" t="s">
        <v>6422</v>
      </c>
      <c r="D3744" s="95" t="s">
        <v>6422</v>
      </c>
      <c r="E3744" s="95" t="s">
        <v>6641</v>
      </c>
      <c r="F3744" s="95" t="s">
        <v>6606</v>
      </c>
      <c r="G3744" s="95" t="s">
        <v>6606</v>
      </c>
      <c r="H3744" s="106">
        <v>5338.8877600244696</v>
      </c>
      <c r="I3744" s="16">
        <v>5348.8555038493796</v>
      </c>
      <c r="J3744" s="94">
        <v>5338.8877600244696</v>
      </c>
    </row>
    <row r="3745" spans="1:10" x14ac:dyDescent="0.2">
      <c r="A3745" s="6" t="s">
        <v>5019</v>
      </c>
      <c r="B3745" s="1" t="s">
        <v>10001</v>
      </c>
      <c r="C3745" s="95" t="s">
        <v>6422</v>
      </c>
      <c r="D3745" s="95" t="s">
        <v>6422</v>
      </c>
      <c r="E3745" s="95" t="s">
        <v>6641</v>
      </c>
      <c r="F3745" s="95" t="s">
        <v>6606</v>
      </c>
      <c r="G3745" s="95" t="s">
        <v>6606</v>
      </c>
      <c r="H3745" s="106">
        <v>5277.3709019252201</v>
      </c>
      <c r="I3745" s="16">
        <v>5348.8555038493796</v>
      </c>
      <c r="J3745" s="94">
        <v>5277.3709019252201</v>
      </c>
    </row>
    <row r="3746" spans="1:10" x14ac:dyDescent="0.2">
      <c r="A3746" s="6" t="s">
        <v>5020</v>
      </c>
      <c r="B3746" s="1" t="s">
        <v>6997</v>
      </c>
      <c r="C3746" s="95" t="s">
        <v>6422</v>
      </c>
      <c r="D3746" s="95" t="s">
        <v>6422</v>
      </c>
      <c r="E3746" s="95" t="s">
        <v>6641</v>
      </c>
      <c r="F3746" s="95" t="s">
        <v>6606</v>
      </c>
      <c r="G3746" s="95" t="s">
        <v>6606</v>
      </c>
      <c r="H3746" s="106">
        <v>5329.3711762764096</v>
      </c>
      <c r="I3746" s="16">
        <v>5348.8555038493796</v>
      </c>
      <c r="J3746" s="94">
        <v>5329.3711762764096</v>
      </c>
    </row>
    <row r="3747" spans="1:10" x14ac:dyDescent="0.2">
      <c r="A3747" s="6" t="s">
        <v>4573</v>
      </c>
      <c r="B3747" s="1" t="s">
        <v>10002</v>
      </c>
      <c r="C3747" s="95" t="s">
        <v>6501</v>
      </c>
      <c r="D3747" s="95" t="s">
        <v>6501</v>
      </c>
      <c r="E3747" s="95" t="s">
        <v>6647</v>
      </c>
      <c r="F3747" s="95" t="s">
        <v>6587</v>
      </c>
      <c r="G3747" s="95" t="s">
        <v>6587</v>
      </c>
      <c r="H3747" s="106">
        <v>5300.6873618071904</v>
      </c>
      <c r="I3747" s="16">
        <v>5305.6523927396302</v>
      </c>
      <c r="J3747" s="94">
        <v>5300.6873618071904</v>
      </c>
    </row>
    <row r="3748" spans="1:10" x14ac:dyDescent="0.2">
      <c r="A3748" s="6" t="s">
        <v>4571</v>
      </c>
      <c r="B3748" s="1" t="s">
        <v>10003</v>
      </c>
      <c r="C3748" s="95" t="s">
        <v>6501</v>
      </c>
      <c r="D3748" s="95" t="s">
        <v>6501</v>
      </c>
      <c r="E3748" s="95" t="s">
        <v>6647</v>
      </c>
      <c r="F3748" s="95" t="s">
        <v>6587</v>
      </c>
      <c r="G3748" s="95" t="s">
        <v>6587</v>
      </c>
      <c r="H3748" s="106">
        <v>5309.5130395107599</v>
      </c>
      <c r="I3748" s="16">
        <v>5305.6523927396302</v>
      </c>
      <c r="J3748" s="94">
        <v>5309.5130395107599</v>
      </c>
    </row>
    <row r="3749" spans="1:10" x14ac:dyDescent="0.2">
      <c r="A3749" s="6" t="s">
        <v>4578</v>
      </c>
      <c r="B3749" s="1" t="s">
        <v>10004</v>
      </c>
      <c r="C3749" s="95" t="s">
        <v>6501</v>
      </c>
      <c r="D3749" s="95" t="s">
        <v>6501</v>
      </c>
      <c r="E3749" s="95" t="s">
        <v>6647</v>
      </c>
      <c r="F3749" s="95" t="s">
        <v>6587</v>
      </c>
      <c r="G3749" s="95" t="s">
        <v>6587</v>
      </c>
      <c r="H3749" s="106">
        <v>5226.36767578125</v>
      </c>
      <c r="I3749" s="16">
        <v>5305.6523927396302</v>
      </c>
      <c r="J3749" s="94">
        <v>5226.36767578125</v>
      </c>
    </row>
    <row r="3750" spans="1:10" x14ac:dyDescent="0.2">
      <c r="A3750" s="6" t="s">
        <v>4572</v>
      </c>
      <c r="B3750" s="1" t="s">
        <v>10005</v>
      </c>
      <c r="C3750" s="95" t="s">
        <v>6501</v>
      </c>
      <c r="D3750" s="95" t="s">
        <v>6501</v>
      </c>
      <c r="E3750" s="95" t="s">
        <v>6647</v>
      </c>
      <c r="F3750" s="95" t="s">
        <v>6587</v>
      </c>
      <c r="G3750" s="95" t="s">
        <v>6587</v>
      </c>
      <c r="H3750" s="106">
        <v>5189.0183648003504</v>
      </c>
      <c r="I3750" s="16">
        <v>5305.6523927396302</v>
      </c>
      <c r="J3750" s="94">
        <v>5189.0183648003504</v>
      </c>
    </row>
    <row r="3751" spans="1:10" x14ac:dyDescent="0.2">
      <c r="A3751" s="6" t="s">
        <v>4576</v>
      </c>
      <c r="B3751" s="1" t="s">
        <v>10006</v>
      </c>
      <c r="C3751" s="95" t="s">
        <v>6501</v>
      </c>
      <c r="D3751" s="95" t="s">
        <v>6501</v>
      </c>
      <c r="E3751" s="95" t="s">
        <v>6647</v>
      </c>
      <c r="F3751" s="95" t="s">
        <v>6587</v>
      </c>
      <c r="G3751" s="95" t="s">
        <v>6587</v>
      </c>
      <c r="H3751" s="106">
        <v>5228.3031962626701</v>
      </c>
      <c r="I3751" s="16">
        <v>5305.6523927396302</v>
      </c>
      <c r="J3751" s="94">
        <v>5228.3031962626701</v>
      </c>
    </row>
    <row r="3752" spans="1:10" x14ac:dyDescent="0.2">
      <c r="A3752" s="6" t="s">
        <v>4575</v>
      </c>
      <c r="B3752" s="1" t="s">
        <v>10007</v>
      </c>
      <c r="C3752" s="95" t="s">
        <v>6501</v>
      </c>
      <c r="D3752" s="95" t="s">
        <v>6501</v>
      </c>
      <c r="E3752" s="95" t="s">
        <v>6647</v>
      </c>
      <c r="F3752" s="95" t="s">
        <v>6587</v>
      </c>
      <c r="G3752" s="95" t="s">
        <v>6587</v>
      </c>
      <c r="H3752" s="106">
        <v>5319.2757477262103</v>
      </c>
      <c r="I3752" s="16">
        <v>5305.6523927396302</v>
      </c>
      <c r="J3752" s="94">
        <v>5319.2757477262103</v>
      </c>
    </row>
    <row r="3753" spans="1:10" x14ac:dyDescent="0.2">
      <c r="A3753" s="6" t="s">
        <v>4569</v>
      </c>
      <c r="B3753" s="1" t="s">
        <v>10008</v>
      </c>
      <c r="C3753" s="95" t="s">
        <v>6501</v>
      </c>
      <c r="D3753" s="95" t="s">
        <v>6501</v>
      </c>
      <c r="E3753" s="95" t="s">
        <v>6647</v>
      </c>
      <c r="F3753" s="95" t="s">
        <v>6587</v>
      </c>
      <c r="G3753" s="95" t="s">
        <v>6587</v>
      </c>
      <c r="H3753" s="106">
        <v>5290.32103832348</v>
      </c>
      <c r="I3753" s="16">
        <v>5305.6523927396302</v>
      </c>
      <c r="J3753" s="94">
        <v>5290.32103832348</v>
      </c>
    </row>
    <row r="3754" spans="1:10" x14ac:dyDescent="0.2">
      <c r="A3754" s="6" t="s">
        <v>4577</v>
      </c>
      <c r="B3754" s="1" t="s">
        <v>10009</v>
      </c>
      <c r="C3754" s="95" t="s">
        <v>6501</v>
      </c>
      <c r="D3754" s="95" t="s">
        <v>6501</v>
      </c>
      <c r="E3754" s="95" t="s">
        <v>6647</v>
      </c>
      <c r="F3754" s="95" t="s">
        <v>6587</v>
      </c>
      <c r="G3754" s="95" t="s">
        <v>6587</v>
      </c>
      <c r="H3754" s="106">
        <v>5358.6531481620596</v>
      </c>
      <c r="I3754" s="16">
        <v>5305.6523927396302</v>
      </c>
      <c r="J3754" s="94">
        <v>5358.6531481620596</v>
      </c>
    </row>
    <row r="3755" spans="1:10" x14ac:dyDescent="0.2">
      <c r="A3755" s="6" t="s">
        <v>4574</v>
      </c>
      <c r="B3755" s="1" t="s">
        <v>10010</v>
      </c>
      <c r="C3755" s="95" t="s">
        <v>6501</v>
      </c>
      <c r="D3755" s="95" t="s">
        <v>6501</v>
      </c>
      <c r="E3755" s="95" t="s">
        <v>6647</v>
      </c>
      <c r="F3755" s="95" t="s">
        <v>6587</v>
      </c>
      <c r="G3755" s="95" t="s">
        <v>6587</v>
      </c>
      <c r="H3755" s="106">
        <v>5288.4548389668398</v>
      </c>
      <c r="I3755" s="16">
        <v>5305.6523927396302</v>
      </c>
      <c r="J3755" s="94">
        <v>5288.4548389668398</v>
      </c>
    </row>
    <row r="3756" spans="1:10" x14ac:dyDescent="0.2">
      <c r="A3756" s="6" t="s">
        <v>4570</v>
      </c>
      <c r="B3756" s="1" t="s">
        <v>10011</v>
      </c>
      <c r="C3756" s="95" t="s">
        <v>6501</v>
      </c>
      <c r="D3756" s="95" t="s">
        <v>6501</v>
      </c>
      <c r="E3756" s="95" t="s">
        <v>6647</v>
      </c>
      <c r="F3756" s="95" t="s">
        <v>6587</v>
      </c>
      <c r="G3756" s="95" t="s">
        <v>6587</v>
      </c>
      <c r="H3756" s="106">
        <v>5282.3206787109402</v>
      </c>
      <c r="I3756" s="16">
        <v>5305.6523927396302</v>
      </c>
      <c r="J3756" s="94">
        <v>5282.3206787109402</v>
      </c>
    </row>
    <row r="3757" spans="1:10" x14ac:dyDescent="0.2">
      <c r="A3757" s="6" t="s">
        <v>4579</v>
      </c>
      <c r="B3757" s="1" t="s">
        <v>12750</v>
      </c>
      <c r="C3757" s="95" t="s">
        <v>6501</v>
      </c>
      <c r="D3757" s="95" t="s">
        <v>6501</v>
      </c>
      <c r="E3757" s="95" t="s">
        <v>6647</v>
      </c>
      <c r="F3757" s="95" t="s">
        <v>6587</v>
      </c>
      <c r="G3757" s="95" t="s">
        <v>6587</v>
      </c>
      <c r="H3757" s="106">
        <v>5351.8496507547698</v>
      </c>
      <c r="I3757" s="16">
        <v>5305.6523927396302</v>
      </c>
      <c r="J3757" s="94">
        <v>5351.8496507547698</v>
      </c>
    </row>
    <row r="3758" spans="1:10" x14ac:dyDescent="0.2">
      <c r="A3758" s="6" t="s">
        <v>4568</v>
      </c>
      <c r="B3758" s="1" t="s">
        <v>10012</v>
      </c>
      <c r="C3758" s="95" t="s">
        <v>6501</v>
      </c>
      <c r="D3758" s="95" t="s">
        <v>6501</v>
      </c>
      <c r="E3758" s="95" t="s">
        <v>6647</v>
      </c>
      <c r="F3758" s="95" t="s">
        <v>6587</v>
      </c>
      <c r="G3758" s="95" t="s">
        <v>6587</v>
      </c>
      <c r="H3758" s="106">
        <v>5276.0398485137202</v>
      </c>
      <c r="I3758" s="16">
        <v>5305.6523927396302</v>
      </c>
      <c r="J3758" s="94">
        <v>5276.0398485137202</v>
      </c>
    </row>
    <row r="3759" spans="1:10" x14ac:dyDescent="0.2">
      <c r="A3759" s="6" t="s">
        <v>5393</v>
      </c>
      <c r="B3759" s="1" t="s">
        <v>10013</v>
      </c>
      <c r="C3759" s="95" t="s">
        <v>6393</v>
      </c>
      <c r="D3759" s="95" t="s">
        <v>12680</v>
      </c>
      <c r="E3759" s="95" t="s">
        <v>6647</v>
      </c>
      <c r="F3759" s="95" t="s">
        <v>6598</v>
      </c>
      <c r="G3759" s="95" t="s">
        <v>6598</v>
      </c>
      <c r="H3759" s="106">
        <v>5329.2798682679504</v>
      </c>
      <c r="I3759" s="16">
        <v>5365.9275764797003</v>
      </c>
      <c r="J3759" s="94">
        <v>5329.2798682679504</v>
      </c>
    </row>
    <row r="3760" spans="1:10" x14ac:dyDescent="0.2">
      <c r="A3760" s="6" t="s">
        <v>5276</v>
      </c>
      <c r="B3760" s="1" t="s">
        <v>10014</v>
      </c>
      <c r="C3760" s="95" t="s">
        <v>6420</v>
      </c>
      <c r="D3760" s="95" t="s">
        <v>12680</v>
      </c>
      <c r="E3760" s="95" t="s">
        <v>6647</v>
      </c>
      <c r="F3760" s="95" t="s">
        <v>6597</v>
      </c>
      <c r="G3760" s="95" t="s">
        <v>6597</v>
      </c>
      <c r="H3760" s="106">
        <v>5340.45586853027</v>
      </c>
      <c r="I3760" s="16">
        <v>5314.1281613238598</v>
      </c>
      <c r="J3760" s="94">
        <v>5340.45586853027</v>
      </c>
    </row>
    <row r="3761" spans="1:10" x14ac:dyDescent="0.2">
      <c r="A3761" s="6" t="s">
        <v>5265</v>
      </c>
      <c r="B3761" s="1" t="s">
        <v>10015</v>
      </c>
      <c r="C3761" s="95" t="s">
        <v>6420</v>
      </c>
      <c r="D3761" s="95" t="s">
        <v>12680</v>
      </c>
      <c r="E3761" s="95" t="s">
        <v>6647</v>
      </c>
      <c r="F3761" s="95" t="s">
        <v>6593</v>
      </c>
      <c r="G3761" s="95" t="s">
        <v>6593</v>
      </c>
      <c r="H3761" s="106">
        <v>5276.0796712239598</v>
      </c>
      <c r="I3761" s="16">
        <v>5282.0164413452103</v>
      </c>
      <c r="J3761" s="94">
        <v>5276.0796712239598</v>
      </c>
    </row>
    <row r="3762" spans="1:10" x14ac:dyDescent="0.2">
      <c r="A3762" s="6" t="s">
        <v>5261</v>
      </c>
      <c r="B3762" s="1" t="s">
        <v>12449</v>
      </c>
      <c r="C3762" s="95" t="s">
        <v>6420</v>
      </c>
      <c r="D3762" s="95" t="s">
        <v>12680</v>
      </c>
      <c r="E3762" s="95" t="s">
        <v>6647</v>
      </c>
      <c r="F3762" s="95" t="s">
        <v>6596</v>
      </c>
      <c r="G3762" s="95" t="s">
        <v>6596</v>
      </c>
      <c r="H3762" s="106">
        <v>5376.6839673913</v>
      </c>
      <c r="I3762" s="16">
        <v>5422.1867599145198</v>
      </c>
      <c r="J3762" s="94">
        <v>5376.6839673913</v>
      </c>
    </row>
    <row r="3763" spans="1:10" x14ac:dyDescent="0.2">
      <c r="A3763" s="6" t="s">
        <v>5418</v>
      </c>
      <c r="B3763" s="1" t="s">
        <v>10016</v>
      </c>
      <c r="C3763" s="95" t="s">
        <v>6393</v>
      </c>
      <c r="D3763" s="95" t="s">
        <v>12680</v>
      </c>
      <c r="E3763" s="95" t="s">
        <v>6647</v>
      </c>
      <c r="F3763" s="95" t="s">
        <v>6595</v>
      </c>
      <c r="G3763" s="95" t="s">
        <v>6595</v>
      </c>
      <c r="H3763" s="106">
        <v>5557.3213334517004</v>
      </c>
      <c r="I3763" s="16">
        <v>5402.3696064134501</v>
      </c>
      <c r="J3763" s="94">
        <v>5557.3213334517004</v>
      </c>
    </row>
    <row r="3764" spans="1:10" x14ac:dyDescent="0.2">
      <c r="A3764" s="6" t="s">
        <v>5268</v>
      </c>
      <c r="B3764" s="1" t="s">
        <v>10017</v>
      </c>
      <c r="C3764" s="95" t="s">
        <v>6420</v>
      </c>
      <c r="D3764" s="95" t="s">
        <v>12680</v>
      </c>
      <c r="E3764" s="95" t="s">
        <v>6647</v>
      </c>
      <c r="F3764" s="95" t="s">
        <v>6596</v>
      </c>
      <c r="G3764" s="95" t="s">
        <v>6596</v>
      </c>
      <c r="H3764" s="106">
        <v>5339.6003158244703</v>
      </c>
      <c r="I3764" s="16">
        <v>5422.1867599145198</v>
      </c>
      <c r="J3764" s="94">
        <v>5339.6003158244703</v>
      </c>
    </row>
    <row r="3765" spans="1:10" x14ac:dyDescent="0.2">
      <c r="A3765" s="6" t="s">
        <v>5412</v>
      </c>
      <c r="B3765" s="1" t="s">
        <v>10018</v>
      </c>
      <c r="C3765" s="95" t="s">
        <v>6393</v>
      </c>
      <c r="D3765" s="95" t="s">
        <v>12680</v>
      </c>
      <c r="E3765" s="95" t="s">
        <v>6647</v>
      </c>
      <c r="F3765" s="95" t="s">
        <v>6594</v>
      </c>
      <c r="G3765" s="95" t="s">
        <v>6594</v>
      </c>
      <c r="H3765" s="106">
        <v>5288.2727050781205</v>
      </c>
      <c r="I3765" s="16">
        <v>5361.1078050668502</v>
      </c>
      <c r="J3765" s="94">
        <v>5288.2727050781205</v>
      </c>
    </row>
    <row r="3766" spans="1:10" x14ac:dyDescent="0.2">
      <c r="A3766" s="6" t="s">
        <v>5290</v>
      </c>
      <c r="B3766" s="1" t="s">
        <v>10019</v>
      </c>
      <c r="C3766" s="95" t="s">
        <v>6420</v>
      </c>
      <c r="D3766" s="95" t="s">
        <v>12680</v>
      </c>
      <c r="E3766" s="95" t="s">
        <v>6647</v>
      </c>
      <c r="F3766" s="95" t="s">
        <v>6597</v>
      </c>
      <c r="G3766" s="95" t="s">
        <v>6597</v>
      </c>
      <c r="H3766" s="106">
        <v>5366.9284237132397</v>
      </c>
      <c r="I3766" s="16">
        <v>5314.1281613238598</v>
      </c>
      <c r="J3766" s="94">
        <v>5366.9284237132397</v>
      </c>
    </row>
    <row r="3767" spans="1:10" x14ac:dyDescent="0.2">
      <c r="A3767" s="6" t="s">
        <v>5294</v>
      </c>
      <c r="B3767" s="1" t="s">
        <v>10020</v>
      </c>
      <c r="C3767" s="95" t="s">
        <v>6420</v>
      </c>
      <c r="D3767" s="95" t="s">
        <v>12680</v>
      </c>
      <c r="E3767" s="95" t="s">
        <v>6647</v>
      </c>
      <c r="F3767" s="95" t="s">
        <v>6596</v>
      </c>
      <c r="G3767" s="95" t="s">
        <v>6596</v>
      </c>
      <c r="H3767" s="106">
        <v>5375.6839192708303</v>
      </c>
      <c r="I3767" s="16">
        <v>5422.1867599145198</v>
      </c>
      <c r="J3767" s="94">
        <v>5375.6839192708303</v>
      </c>
    </row>
    <row r="3768" spans="1:10" x14ac:dyDescent="0.2">
      <c r="A3768" s="6" t="s">
        <v>5382</v>
      </c>
      <c r="B3768" s="1" t="s">
        <v>10021</v>
      </c>
      <c r="C3768" s="95" t="s">
        <v>6393</v>
      </c>
      <c r="D3768" s="95" t="s">
        <v>12680</v>
      </c>
      <c r="E3768" s="95" t="s">
        <v>6647</v>
      </c>
      <c r="F3768" s="95" t="s">
        <v>6594</v>
      </c>
      <c r="G3768" s="95" t="s">
        <v>6594</v>
      </c>
      <c r="H3768" s="106">
        <v>5562.9541558159699</v>
      </c>
      <c r="I3768" s="16">
        <v>5361.1078050668502</v>
      </c>
      <c r="J3768" s="94">
        <v>5562.9541558159699</v>
      </c>
    </row>
    <row r="3769" spans="1:10" x14ac:dyDescent="0.2">
      <c r="A3769" s="6" t="s">
        <v>5299</v>
      </c>
      <c r="B3769" s="1" t="s">
        <v>10022</v>
      </c>
      <c r="C3769" s="95" t="s">
        <v>6420</v>
      </c>
      <c r="D3769" s="95" t="s">
        <v>12680</v>
      </c>
      <c r="E3769" s="95" t="s">
        <v>6647</v>
      </c>
      <c r="F3769" s="95" t="s">
        <v>6597</v>
      </c>
      <c r="G3769" s="95" t="s">
        <v>6597</v>
      </c>
      <c r="H3769" s="106">
        <v>5328.0972936649096</v>
      </c>
      <c r="I3769" s="16">
        <v>5314.1281613238598</v>
      </c>
      <c r="J3769" s="94">
        <v>5328.0972936649096</v>
      </c>
    </row>
    <row r="3770" spans="1:10" x14ac:dyDescent="0.2">
      <c r="A3770" s="6" t="s">
        <v>5387</v>
      </c>
      <c r="B3770" s="1" t="s">
        <v>10023</v>
      </c>
      <c r="C3770" s="95" t="s">
        <v>6393</v>
      </c>
      <c r="D3770" s="95" t="s">
        <v>12680</v>
      </c>
      <c r="E3770" s="95" t="s">
        <v>6647</v>
      </c>
      <c r="F3770" s="95" t="s">
        <v>6594</v>
      </c>
      <c r="G3770" s="95" t="s">
        <v>6594</v>
      </c>
      <c r="H3770" s="106">
        <v>5287.2978125</v>
      </c>
      <c r="I3770" s="16">
        <v>5361.1078050668502</v>
      </c>
      <c r="J3770" s="94">
        <v>5287.2978125</v>
      </c>
    </row>
    <row r="3771" spans="1:10" x14ac:dyDescent="0.2">
      <c r="A3771" s="6" t="s">
        <v>5398</v>
      </c>
      <c r="B3771" s="1" t="s">
        <v>10024</v>
      </c>
      <c r="C3771" s="95" t="s">
        <v>6393</v>
      </c>
      <c r="D3771" s="95" t="s">
        <v>12680</v>
      </c>
      <c r="E3771" s="95" t="s">
        <v>6647</v>
      </c>
      <c r="F3771" s="95" t="s">
        <v>6594</v>
      </c>
      <c r="G3771" s="95" t="s">
        <v>6594</v>
      </c>
      <c r="H3771" s="106">
        <v>5412.3697374131898</v>
      </c>
      <c r="I3771" s="16">
        <v>5361.1078050668502</v>
      </c>
      <c r="J3771" s="94">
        <v>5412.3697374131898</v>
      </c>
    </row>
    <row r="3772" spans="1:10" x14ac:dyDescent="0.2">
      <c r="A3772" s="6" t="s">
        <v>5410</v>
      </c>
      <c r="B3772" s="1" t="s">
        <v>10025</v>
      </c>
      <c r="C3772" s="95" t="s">
        <v>6393</v>
      </c>
      <c r="D3772" s="95" t="s">
        <v>12680</v>
      </c>
      <c r="E3772" s="95" t="s">
        <v>6647</v>
      </c>
      <c r="F3772" s="95" t="s">
        <v>6594</v>
      </c>
      <c r="G3772" s="95" t="s">
        <v>6594</v>
      </c>
      <c r="H3772" s="106">
        <v>5339.3382991868602</v>
      </c>
      <c r="I3772" s="16">
        <v>5361.1078050668502</v>
      </c>
      <c r="J3772" s="94">
        <v>5339.3382991868602</v>
      </c>
    </row>
    <row r="3773" spans="1:10" x14ac:dyDescent="0.2">
      <c r="A3773" s="6" t="s">
        <v>5385</v>
      </c>
      <c r="B3773" s="1" t="s">
        <v>10026</v>
      </c>
      <c r="C3773" s="95" t="s">
        <v>6393</v>
      </c>
      <c r="D3773" s="95" t="s">
        <v>12680</v>
      </c>
      <c r="E3773" s="95" t="s">
        <v>6647</v>
      </c>
      <c r="F3773" s="95" t="s">
        <v>6594</v>
      </c>
      <c r="G3773" s="95" t="s">
        <v>6594</v>
      </c>
      <c r="H3773" s="106">
        <v>5300.2534805689102</v>
      </c>
      <c r="I3773" s="16">
        <v>5361.1078050668502</v>
      </c>
      <c r="J3773" s="94">
        <v>5300.2534805689102</v>
      </c>
    </row>
    <row r="3774" spans="1:10" x14ac:dyDescent="0.2">
      <c r="A3774" s="6" t="s">
        <v>5284</v>
      </c>
      <c r="B3774" s="1" t="s">
        <v>10027</v>
      </c>
      <c r="C3774" s="95" t="s">
        <v>6420</v>
      </c>
      <c r="D3774" s="95" t="s">
        <v>12680</v>
      </c>
      <c r="E3774" s="95" t="s">
        <v>6647</v>
      </c>
      <c r="F3774" s="95" t="s">
        <v>6593</v>
      </c>
      <c r="G3774" s="95" t="s">
        <v>6593</v>
      </c>
      <c r="H3774" s="106">
        <v>5280.6927621384302</v>
      </c>
      <c r="I3774" s="16">
        <v>5282.0164413452103</v>
      </c>
      <c r="J3774" s="94">
        <v>5280.6927621384302</v>
      </c>
    </row>
    <row r="3775" spans="1:10" x14ac:dyDescent="0.2">
      <c r="A3775" s="6" t="s">
        <v>5402</v>
      </c>
      <c r="B3775" s="1" t="s">
        <v>10028</v>
      </c>
      <c r="C3775" s="95" t="s">
        <v>6393</v>
      </c>
      <c r="D3775" s="95" t="s">
        <v>12680</v>
      </c>
      <c r="E3775" s="95" t="s">
        <v>6647</v>
      </c>
      <c r="F3775" s="95" t="s">
        <v>6595</v>
      </c>
      <c r="G3775" s="95" t="s">
        <v>6595</v>
      </c>
      <c r="H3775" s="106">
        <v>5337.7298932756703</v>
      </c>
      <c r="I3775" s="16">
        <v>5402.3696064134501</v>
      </c>
      <c r="J3775" s="94">
        <v>5337.7298932756703</v>
      </c>
    </row>
    <row r="3776" spans="1:10" x14ac:dyDescent="0.2">
      <c r="A3776" s="6" t="s">
        <v>5270</v>
      </c>
      <c r="B3776" s="1" t="s">
        <v>10029</v>
      </c>
      <c r="C3776" s="95" t="s">
        <v>6420</v>
      </c>
      <c r="D3776" s="95" t="s">
        <v>12680</v>
      </c>
      <c r="E3776" s="95" t="s">
        <v>6647</v>
      </c>
      <c r="F3776" s="95" t="s">
        <v>6593</v>
      </c>
      <c r="G3776" s="95" t="s">
        <v>6593</v>
      </c>
      <c r="H3776" s="106">
        <v>5144.8208590834902</v>
      </c>
      <c r="I3776" s="16">
        <v>5282.0164413452103</v>
      </c>
      <c r="J3776" s="94">
        <v>5144.8208590834902</v>
      </c>
    </row>
    <row r="3777" spans="1:10" x14ac:dyDescent="0.2">
      <c r="A3777" s="6" t="s">
        <v>5269</v>
      </c>
      <c r="B3777" s="1" t="s">
        <v>10030</v>
      </c>
      <c r="C3777" s="95" t="s">
        <v>6420</v>
      </c>
      <c r="D3777" s="95" t="s">
        <v>12680</v>
      </c>
      <c r="E3777" s="95" t="s">
        <v>6647</v>
      </c>
      <c r="F3777" s="95" t="s">
        <v>6596</v>
      </c>
      <c r="G3777" s="95" t="s">
        <v>6596</v>
      </c>
      <c r="H3777" s="106">
        <v>5475.3629752604202</v>
      </c>
      <c r="I3777" s="16">
        <v>5422.1867599145198</v>
      </c>
      <c r="J3777" s="94">
        <v>5475.3629752604202</v>
      </c>
    </row>
    <row r="3778" spans="1:10" x14ac:dyDescent="0.2">
      <c r="A3778" s="6" t="s">
        <v>5273</v>
      </c>
      <c r="B3778" s="1" t="s">
        <v>10031</v>
      </c>
      <c r="C3778" s="95" t="s">
        <v>6420</v>
      </c>
      <c r="D3778" s="95" t="s">
        <v>12680</v>
      </c>
      <c r="E3778" s="95" t="s">
        <v>6647</v>
      </c>
      <c r="F3778" s="95" t="s">
        <v>6597</v>
      </c>
      <c r="G3778" s="95" t="s">
        <v>6597</v>
      </c>
      <c r="H3778" s="106">
        <v>5361.2223510742197</v>
      </c>
      <c r="I3778" s="16">
        <v>5314.1281613238598</v>
      </c>
      <c r="J3778" s="94">
        <v>5361.2223510742197</v>
      </c>
    </row>
    <row r="3779" spans="1:10" x14ac:dyDescent="0.2">
      <c r="A3779" s="6" t="s">
        <v>5381</v>
      </c>
      <c r="B3779" s="1" t="s">
        <v>10032</v>
      </c>
      <c r="C3779" s="95" t="s">
        <v>6393</v>
      </c>
      <c r="D3779" s="95" t="s">
        <v>12680</v>
      </c>
      <c r="E3779" s="95" t="s">
        <v>6647</v>
      </c>
      <c r="F3779" s="95" t="s">
        <v>6594</v>
      </c>
      <c r="G3779" s="95" t="s">
        <v>6594</v>
      </c>
      <c r="H3779" s="106">
        <v>5267.5122477213499</v>
      </c>
      <c r="I3779" s="16">
        <v>5361.1078050668502</v>
      </c>
      <c r="J3779" s="94">
        <v>5267.5122477213499</v>
      </c>
    </row>
    <row r="3780" spans="1:10" x14ac:dyDescent="0.2">
      <c r="A3780" s="6" t="s">
        <v>5389</v>
      </c>
      <c r="B3780" s="1" t="s">
        <v>10033</v>
      </c>
      <c r="C3780" s="95" t="s">
        <v>6393</v>
      </c>
      <c r="D3780" s="95" t="s">
        <v>12680</v>
      </c>
      <c r="E3780" s="95" t="s">
        <v>6647</v>
      </c>
      <c r="F3780" s="95" t="s">
        <v>6598</v>
      </c>
      <c r="G3780" s="95" t="s">
        <v>6598</v>
      </c>
      <c r="H3780" s="106">
        <v>5392.6594069908397</v>
      </c>
      <c r="I3780" s="16">
        <v>5365.9275764797003</v>
      </c>
      <c r="J3780" s="94">
        <v>5392.6594069908397</v>
      </c>
    </row>
    <row r="3781" spans="1:10" x14ac:dyDescent="0.2">
      <c r="A3781" s="6" t="s">
        <v>5395</v>
      </c>
      <c r="B3781" s="1" t="s">
        <v>10034</v>
      </c>
      <c r="C3781" s="95" t="s">
        <v>6393</v>
      </c>
      <c r="D3781" s="95" t="s">
        <v>12680</v>
      </c>
      <c r="E3781" s="95" t="s">
        <v>6647</v>
      </c>
      <c r="F3781" s="95" t="s">
        <v>6595</v>
      </c>
      <c r="G3781" s="95" t="s">
        <v>6595</v>
      </c>
      <c r="H3781" s="106">
        <v>5445.4495768229199</v>
      </c>
      <c r="I3781" s="16">
        <v>5402.3696064134501</v>
      </c>
      <c r="J3781" s="94">
        <v>5445.4495768229199</v>
      </c>
    </row>
    <row r="3782" spans="1:10" x14ac:dyDescent="0.2">
      <c r="A3782" s="6" t="s">
        <v>5409</v>
      </c>
      <c r="B3782" s="1" t="s">
        <v>9199</v>
      </c>
      <c r="C3782" s="95" t="s">
        <v>6393</v>
      </c>
      <c r="D3782" s="95" t="s">
        <v>12680</v>
      </c>
      <c r="E3782" s="95" t="s">
        <v>6647</v>
      </c>
      <c r="F3782" s="95" t="s">
        <v>6594</v>
      </c>
      <c r="G3782" s="95" t="s">
        <v>6594</v>
      </c>
      <c r="H3782" s="106">
        <v>5493.8278556034502</v>
      </c>
      <c r="I3782" s="16">
        <v>5361.1078050668502</v>
      </c>
      <c r="J3782" s="94">
        <v>5493.8278556034502</v>
      </c>
    </row>
    <row r="3783" spans="1:10" x14ac:dyDescent="0.2">
      <c r="A3783" s="6" t="s">
        <v>5260</v>
      </c>
      <c r="B3783" s="1" t="s">
        <v>10036</v>
      </c>
      <c r="C3783" s="95" t="s">
        <v>6420</v>
      </c>
      <c r="D3783" s="95" t="s">
        <v>12680</v>
      </c>
      <c r="E3783" s="95" t="s">
        <v>6647</v>
      </c>
      <c r="F3783" s="95" t="s">
        <v>6596</v>
      </c>
      <c r="G3783" s="95" t="s">
        <v>6596</v>
      </c>
      <c r="H3783" s="106">
        <v>5494.3026216947101</v>
      </c>
      <c r="I3783" s="16">
        <v>5422.1867599145198</v>
      </c>
      <c r="J3783" s="94">
        <v>5494.3026216947101</v>
      </c>
    </row>
    <row r="3784" spans="1:10" x14ac:dyDescent="0.2">
      <c r="A3784" s="6" t="s">
        <v>5279</v>
      </c>
      <c r="B3784" s="1" t="s">
        <v>10037</v>
      </c>
      <c r="C3784" s="95" t="s">
        <v>6420</v>
      </c>
      <c r="D3784" s="95" t="s">
        <v>12680</v>
      </c>
      <c r="E3784" s="95" t="s">
        <v>6647</v>
      </c>
      <c r="F3784" s="95" t="s">
        <v>6596</v>
      </c>
      <c r="G3784" s="95" t="s">
        <v>6596</v>
      </c>
      <c r="H3784" s="106">
        <v>5261.1681509444998</v>
      </c>
      <c r="I3784" s="16">
        <v>5422.1867599145198</v>
      </c>
      <c r="J3784" s="94">
        <v>5261.1681509444998</v>
      </c>
    </row>
    <row r="3785" spans="1:10" x14ac:dyDescent="0.2">
      <c r="A3785" s="6" t="s">
        <v>5379</v>
      </c>
      <c r="B3785" s="1" t="s">
        <v>10038</v>
      </c>
      <c r="C3785" s="95" t="s">
        <v>6393</v>
      </c>
      <c r="D3785" s="95" t="s">
        <v>12680</v>
      </c>
      <c r="E3785" s="95" t="s">
        <v>6647</v>
      </c>
      <c r="F3785" s="95" t="s">
        <v>6594</v>
      </c>
      <c r="G3785" s="95" t="s">
        <v>6594</v>
      </c>
      <c r="H3785" s="106">
        <v>5353.41357421875</v>
      </c>
      <c r="I3785" s="16">
        <v>5361.1078050668502</v>
      </c>
      <c r="J3785" s="94">
        <v>5353.41357421875</v>
      </c>
    </row>
    <row r="3786" spans="1:10" x14ac:dyDescent="0.2">
      <c r="A3786" s="6" t="s">
        <v>5399</v>
      </c>
      <c r="B3786" s="1" t="s">
        <v>10039</v>
      </c>
      <c r="C3786" s="95" t="s">
        <v>6393</v>
      </c>
      <c r="D3786" s="95" t="s">
        <v>12680</v>
      </c>
      <c r="E3786" s="95" t="s">
        <v>6647</v>
      </c>
      <c r="F3786" s="95" t="s">
        <v>6595</v>
      </c>
      <c r="G3786" s="95" t="s">
        <v>6595</v>
      </c>
      <c r="H3786" s="106">
        <v>5468.31724076705</v>
      </c>
      <c r="I3786" s="16">
        <v>5402.3696064134501</v>
      </c>
      <c r="J3786" s="94">
        <v>5468.31724076705</v>
      </c>
    </row>
    <row r="3787" spans="1:10" x14ac:dyDescent="0.2">
      <c r="A3787" s="6" t="s">
        <v>5267</v>
      </c>
      <c r="B3787" s="1" t="s">
        <v>9866</v>
      </c>
      <c r="C3787" s="95" t="s">
        <v>6420</v>
      </c>
      <c r="D3787" s="95" t="s">
        <v>12680</v>
      </c>
      <c r="E3787" s="95" t="s">
        <v>6647</v>
      </c>
      <c r="F3787" s="95" t="s">
        <v>6596</v>
      </c>
      <c r="G3787" s="95" t="s">
        <v>6596</v>
      </c>
      <c r="H3787" s="106">
        <v>5348.4105468750004</v>
      </c>
      <c r="I3787" s="16">
        <v>5422.1867599145198</v>
      </c>
      <c r="J3787" s="94">
        <v>5348.4105468750004</v>
      </c>
    </row>
    <row r="3788" spans="1:10" x14ac:dyDescent="0.2">
      <c r="A3788" s="6" t="s">
        <v>5407</v>
      </c>
      <c r="B3788" s="1" t="s">
        <v>10040</v>
      </c>
      <c r="C3788" s="95" t="s">
        <v>6393</v>
      </c>
      <c r="D3788" s="95" t="s">
        <v>12680</v>
      </c>
      <c r="E3788" s="95" t="s">
        <v>6647</v>
      </c>
      <c r="F3788" s="95" t="s">
        <v>6594</v>
      </c>
      <c r="G3788" s="95" t="s">
        <v>6594</v>
      </c>
      <c r="H3788" s="106">
        <v>5353.1797762784099</v>
      </c>
      <c r="I3788" s="16">
        <v>5361.1078050668502</v>
      </c>
      <c r="J3788" s="94">
        <v>5353.1797762784099</v>
      </c>
    </row>
    <row r="3789" spans="1:10" x14ac:dyDescent="0.2">
      <c r="A3789" s="6" t="s">
        <v>5291</v>
      </c>
      <c r="B3789" s="1" t="s">
        <v>12450</v>
      </c>
      <c r="C3789" s="95" t="s">
        <v>6420</v>
      </c>
      <c r="D3789" s="95" t="s">
        <v>12680</v>
      </c>
      <c r="E3789" s="95" t="s">
        <v>6647</v>
      </c>
      <c r="F3789" s="95" t="s">
        <v>6593</v>
      </c>
      <c r="G3789" s="95" t="s">
        <v>6593</v>
      </c>
      <c r="H3789" s="106">
        <v>5306.0392489346596</v>
      </c>
      <c r="I3789" s="16">
        <v>5282.0164413452103</v>
      </c>
      <c r="J3789" s="94">
        <v>5306.0392489346596</v>
      </c>
    </row>
    <row r="3790" spans="1:10" x14ac:dyDescent="0.2">
      <c r="A3790" s="6" t="s">
        <v>5281</v>
      </c>
      <c r="B3790" s="1" t="s">
        <v>10041</v>
      </c>
      <c r="C3790" s="95" t="s">
        <v>6420</v>
      </c>
      <c r="D3790" s="95" t="s">
        <v>12680</v>
      </c>
      <c r="E3790" s="95" t="s">
        <v>6647</v>
      </c>
      <c r="F3790" s="95" t="s">
        <v>6596</v>
      </c>
      <c r="G3790" s="95" t="s">
        <v>6596</v>
      </c>
      <c r="H3790" s="106">
        <v>5457.7736816406205</v>
      </c>
      <c r="I3790" s="16">
        <v>5422.1867599145198</v>
      </c>
      <c r="J3790" s="94">
        <v>5457.7736816406205</v>
      </c>
    </row>
    <row r="3791" spans="1:10" x14ac:dyDescent="0.2">
      <c r="A3791" s="6" t="s">
        <v>5285</v>
      </c>
      <c r="B3791" s="1" t="s">
        <v>10042</v>
      </c>
      <c r="C3791" s="95" t="s">
        <v>6420</v>
      </c>
      <c r="D3791" s="95" t="s">
        <v>12680</v>
      </c>
      <c r="E3791" s="95" t="s">
        <v>6647</v>
      </c>
      <c r="F3791" s="95" t="s">
        <v>6597</v>
      </c>
      <c r="G3791" s="95" t="s">
        <v>6597</v>
      </c>
      <c r="H3791" s="106">
        <v>5261.7964409722199</v>
      </c>
      <c r="I3791" s="16">
        <v>5314.1281613238598</v>
      </c>
      <c r="J3791" s="94">
        <v>5261.7964409722199</v>
      </c>
    </row>
    <row r="3792" spans="1:10" x14ac:dyDescent="0.2">
      <c r="A3792" s="6" t="s">
        <v>5292</v>
      </c>
      <c r="B3792" s="1" t="s">
        <v>10043</v>
      </c>
      <c r="C3792" s="95" t="s">
        <v>6420</v>
      </c>
      <c r="D3792" s="95" t="s">
        <v>12680</v>
      </c>
      <c r="E3792" s="95" t="s">
        <v>6647</v>
      </c>
      <c r="F3792" s="95" t="s">
        <v>6593</v>
      </c>
      <c r="G3792" s="95" t="s">
        <v>6593</v>
      </c>
      <c r="H3792" s="106">
        <v>5267.4117238897998</v>
      </c>
      <c r="I3792" s="16">
        <v>5282.0164413452103</v>
      </c>
      <c r="J3792" s="94">
        <v>5267.4117238897998</v>
      </c>
    </row>
    <row r="3793" spans="1:10" x14ac:dyDescent="0.2">
      <c r="A3793" s="6" t="s">
        <v>5275</v>
      </c>
      <c r="B3793" s="1" t="s">
        <v>10044</v>
      </c>
      <c r="C3793" s="95" t="s">
        <v>6420</v>
      </c>
      <c r="D3793" s="95" t="s">
        <v>12680</v>
      </c>
      <c r="E3793" s="95" t="s">
        <v>6647</v>
      </c>
      <c r="F3793" s="95" t="s">
        <v>6597</v>
      </c>
      <c r="G3793" s="95" t="s">
        <v>6597</v>
      </c>
      <c r="H3793" s="106">
        <v>5242.5953690378301</v>
      </c>
      <c r="I3793" s="16">
        <v>5314.1281613238598</v>
      </c>
      <c r="J3793" s="94">
        <v>5242.5953690378301</v>
      </c>
    </row>
    <row r="3794" spans="1:10" x14ac:dyDescent="0.2">
      <c r="A3794" s="6" t="s">
        <v>5266</v>
      </c>
      <c r="B3794" s="1" t="s">
        <v>10045</v>
      </c>
      <c r="C3794" s="95" t="s">
        <v>6420</v>
      </c>
      <c r="D3794" s="95" t="s">
        <v>12680</v>
      </c>
      <c r="E3794" s="95" t="s">
        <v>6647</v>
      </c>
      <c r="F3794" s="95" t="s">
        <v>6593</v>
      </c>
      <c r="G3794" s="95" t="s">
        <v>6593</v>
      </c>
      <c r="H3794" s="106">
        <v>5334.1340128580696</v>
      </c>
      <c r="I3794" s="16">
        <v>5282.0164413452103</v>
      </c>
      <c r="J3794" s="94">
        <v>5334.1340128580696</v>
      </c>
    </row>
    <row r="3795" spans="1:10" x14ac:dyDescent="0.2">
      <c r="A3795" s="6" t="s">
        <v>5289</v>
      </c>
      <c r="B3795" s="1" t="s">
        <v>10046</v>
      </c>
      <c r="C3795" s="95" t="s">
        <v>6420</v>
      </c>
      <c r="D3795" s="95" t="s">
        <v>12680</v>
      </c>
      <c r="E3795" s="95" t="s">
        <v>6647</v>
      </c>
      <c r="F3795" s="95" t="s">
        <v>6596</v>
      </c>
      <c r="G3795" s="95" t="s">
        <v>6596</v>
      </c>
      <c r="H3795" s="106">
        <v>5547.1619601779503</v>
      </c>
      <c r="I3795" s="16">
        <v>5422.1867599145198</v>
      </c>
      <c r="J3795" s="94">
        <v>5547.1619601779503</v>
      </c>
    </row>
    <row r="3796" spans="1:10" x14ac:dyDescent="0.2">
      <c r="A3796" s="6" t="s">
        <v>5283</v>
      </c>
      <c r="B3796" s="1" t="s">
        <v>10047</v>
      </c>
      <c r="C3796" s="95" t="s">
        <v>6420</v>
      </c>
      <c r="D3796" s="95" t="s">
        <v>12680</v>
      </c>
      <c r="E3796" s="95" t="s">
        <v>6647</v>
      </c>
      <c r="F3796" s="95" t="s">
        <v>6597</v>
      </c>
      <c r="G3796" s="95" t="s">
        <v>6597</v>
      </c>
      <c r="H3796" s="106">
        <v>5261.1304671490798</v>
      </c>
      <c r="I3796" s="16">
        <v>5314.1281613238598</v>
      </c>
      <c r="J3796" s="94">
        <v>5261.1304671490798</v>
      </c>
    </row>
    <row r="3797" spans="1:10" x14ac:dyDescent="0.2">
      <c r="A3797" s="6" t="s">
        <v>5384</v>
      </c>
      <c r="B3797" s="1" t="s">
        <v>10048</v>
      </c>
      <c r="C3797" s="95" t="s">
        <v>6393</v>
      </c>
      <c r="D3797" s="95" t="s">
        <v>12680</v>
      </c>
      <c r="E3797" s="95" t="s">
        <v>6647</v>
      </c>
      <c r="F3797" s="95" t="s">
        <v>6598</v>
      </c>
      <c r="G3797" s="95" t="s">
        <v>6598</v>
      </c>
      <c r="H3797" s="106">
        <v>5297.8687499999996</v>
      </c>
      <c r="I3797" s="16">
        <v>5365.9275764797003</v>
      </c>
      <c r="J3797" s="94">
        <v>5297.8687499999996</v>
      </c>
    </row>
    <row r="3798" spans="1:10" x14ac:dyDescent="0.2">
      <c r="A3798" s="6" t="s">
        <v>5280</v>
      </c>
      <c r="B3798" s="1" t="s">
        <v>10049</v>
      </c>
      <c r="C3798" s="95" t="s">
        <v>6420</v>
      </c>
      <c r="D3798" s="95" t="s">
        <v>12680</v>
      </c>
      <c r="E3798" s="95" t="s">
        <v>6647</v>
      </c>
      <c r="F3798" s="95" t="s">
        <v>6596</v>
      </c>
      <c r="G3798" s="95" t="s">
        <v>6596</v>
      </c>
      <c r="H3798" s="106">
        <v>5441.8837358645396</v>
      </c>
      <c r="I3798" s="16">
        <v>5422.1867599145198</v>
      </c>
      <c r="J3798" s="94">
        <v>5441.8837358645396</v>
      </c>
    </row>
    <row r="3799" spans="1:10" x14ac:dyDescent="0.2">
      <c r="A3799" s="6" t="s">
        <v>5286</v>
      </c>
      <c r="B3799" s="1" t="s">
        <v>10050</v>
      </c>
      <c r="C3799" s="95" t="s">
        <v>6420</v>
      </c>
      <c r="D3799" s="95" t="s">
        <v>12680</v>
      </c>
      <c r="E3799" s="95" t="s">
        <v>6647</v>
      </c>
      <c r="F3799" s="95" t="s">
        <v>6597</v>
      </c>
      <c r="G3799" s="95" t="s">
        <v>6597</v>
      </c>
      <c r="H3799" s="106">
        <v>5329.0280346160198</v>
      </c>
      <c r="I3799" s="16">
        <v>5314.1281613238598</v>
      </c>
      <c r="J3799" s="94">
        <v>5329.0280346160198</v>
      </c>
    </row>
    <row r="3800" spans="1:10" x14ac:dyDescent="0.2">
      <c r="A3800" s="6" t="s">
        <v>5397</v>
      </c>
      <c r="B3800" s="1" t="s">
        <v>10051</v>
      </c>
      <c r="C3800" s="95" t="s">
        <v>6393</v>
      </c>
      <c r="D3800" s="95" t="s">
        <v>12680</v>
      </c>
      <c r="E3800" s="95" t="s">
        <v>6647</v>
      </c>
      <c r="F3800" s="95" t="s">
        <v>6594</v>
      </c>
      <c r="G3800" s="95" t="s">
        <v>6594</v>
      </c>
      <c r="H3800" s="106">
        <v>5121.1025716145796</v>
      </c>
      <c r="I3800" s="16">
        <v>5361.1078050668502</v>
      </c>
      <c r="J3800" s="94">
        <v>5121.1025716145796</v>
      </c>
    </row>
    <row r="3801" spans="1:10" x14ac:dyDescent="0.2">
      <c r="A3801" s="6" t="s">
        <v>5405</v>
      </c>
      <c r="B3801" s="1" t="s">
        <v>10052</v>
      </c>
      <c r="C3801" s="95" t="s">
        <v>6393</v>
      </c>
      <c r="D3801" s="95" t="s">
        <v>12680</v>
      </c>
      <c r="E3801" s="95" t="s">
        <v>6647</v>
      </c>
      <c r="F3801" s="95" t="s">
        <v>6594</v>
      </c>
      <c r="G3801" s="95" t="s">
        <v>6594</v>
      </c>
      <c r="H3801" s="106">
        <v>5270.0332728794601</v>
      </c>
      <c r="I3801" s="16">
        <v>5361.1078050668502</v>
      </c>
      <c r="J3801" s="94">
        <v>5270.0332728794601</v>
      </c>
    </row>
    <row r="3802" spans="1:10" x14ac:dyDescent="0.2">
      <c r="A3802" s="6" t="s">
        <v>5272</v>
      </c>
      <c r="B3802" s="1" t="s">
        <v>10053</v>
      </c>
      <c r="C3802" s="95" t="s">
        <v>6420</v>
      </c>
      <c r="D3802" s="95" t="s">
        <v>12680</v>
      </c>
      <c r="E3802" s="95" t="s">
        <v>6647</v>
      </c>
      <c r="F3802" s="95" t="s">
        <v>6593</v>
      </c>
      <c r="G3802" s="95" t="s">
        <v>6593</v>
      </c>
      <c r="H3802" s="106">
        <v>5302.4051706414502</v>
      </c>
      <c r="I3802" s="16">
        <v>5282.0164413452103</v>
      </c>
      <c r="J3802" s="94">
        <v>5302.4051706414502</v>
      </c>
    </row>
    <row r="3803" spans="1:10" x14ac:dyDescent="0.2">
      <c r="A3803" s="6" t="s">
        <v>5274</v>
      </c>
      <c r="B3803" s="1" t="s">
        <v>9892</v>
      </c>
      <c r="C3803" s="95" t="s">
        <v>6420</v>
      </c>
      <c r="D3803" s="95" t="s">
        <v>12680</v>
      </c>
      <c r="E3803" s="95" t="s">
        <v>6647</v>
      </c>
      <c r="F3803" s="95" t="s">
        <v>6593</v>
      </c>
      <c r="G3803" s="95" t="s">
        <v>6593</v>
      </c>
      <c r="H3803" s="106">
        <v>5204.6826869419601</v>
      </c>
      <c r="I3803" s="16">
        <v>5282.0164413452103</v>
      </c>
      <c r="J3803" s="94">
        <v>5204.6826869419601</v>
      </c>
    </row>
    <row r="3804" spans="1:10" x14ac:dyDescent="0.2">
      <c r="A3804" s="6" t="s">
        <v>5282</v>
      </c>
      <c r="B3804" s="1" t="s">
        <v>10054</v>
      </c>
      <c r="C3804" s="95" t="s">
        <v>6420</v>
      </c>
      <c r="D3804" s="95" t="s">
        <v>12680</v>
      </c>
      <c r="E3804" s="95" t="s">
        <v>6647</v>
      </c>
      <c r="F3804" s="95" t="s">
        <v>6597</v>
      </c>
      <c r="G3804" s="95" t="s">
        <v>6597</v>
      </c>
      <c r="H3804" s="106">
        <v>5257.3047956820701</v>
      </c>
      <c r="I3804" s="16">
        <v>5314.1281613238598</v>
      </c>
      <c r="J3804" s="94">
        <v>5257.3047956820701</v>
      </c>
    </row>
    <row r="3805" spans="1:10" x14ac:dyDescent="0.2">
      <c r="A3805" s="6" t="s">
        <v>5378</v>
      </c>
      <c r="B3805" s="1" t="s">
        <v>10055</v>
      </c>
      <c r="C3805" s="95" t="s">
        <v>6393</v>
      </c>
      <c r="D3805" s="95" t="s">
        <v>12680</v>
      </c>
      <c r="E3805" s="95" t="s">
        <v>6647</v>
      </c>
      <c r="F3805" s="95" t="s">
        <v>6594</v>
      </c>
      <c r="G3805" s="95" t="s">
        <v>6594</v>
      </c>
      <c r="H3805" s="106">
        <v>5370.9029208096599</v>
      </c>
      <c r="I3805" s="16">
        <v>5361.1078050668502</v>
      </c>
      <c r="J3805" s="94">
        <v>5370.9029208096599</v>
      </c>
    </row>
    <row r="3806" spans="1:10" x14ac:dyDescent="0.2">
      <c r="A3806" s="6" t="s">
        <v>5394</v>
      </c>
      <c r="B3806" s="1" t="s">
        <v>10056</v>
      </c>
      <c r="C3806" s="95" t="s">
        <v>6393</v>
      </c>
      <c r="D3806" s="95" t="s">
        <v>12680</v>
      </c>
      <c r="E3806" s="95" t="s">
        <v>6647</v>
      </c>
      <c r="F3806" s="95" t="s">
        <v>6595</v>
      </c>
      <c r="G3806" s="95" t="s">
        <v>6595</v>
      </c>
      <c r="H3806" s="106">
        <v>5359.0206035539204</v>
      </c>
      <c r="I3806" s="16">
        <v>5402.3696064134501</v>
      </c>
      <c r="J3806" s="94">
        <v>5359.0206035539204</v>
      </c>
    </row>
    <row r="3807" spans="1:10" x14ac:dyDescent="0.2">
      <c r="A3807" s="6" t="s">
        <v>5383</v>
      </c>
      <c r="B3807" s="1" t="s">
        <v>10057</v>
      </c>
      <c r="C3807" s="95" t="s">
        <v>6393</v>
      </c>
      <c r="D3807" s="95" t="s">
        <v>12680</v>
      </c>
      <c r="E3807" s="95" t="s">
        <v>6647</v>
      </c>
      <c r="F3807" s="95" t="s">
        <v>6594</v>
      </c>
      <c r="G3807" s="95" t="s">
        <v>6594</v>
      </c>
      <c r="H3807" s="106">
        <v>5608.7419211647702</v>
      </c>
      <c r="I3807" s="16">
        <v>5361.1078050668502</v>
      </c>
      <c r="J3807" s="94">
        <v>5608.7419211647702</v>
      </c>
    </row>
    <row r="3808" spans="1:10" x14ac:dyDescent="0.2">
      <c r="A3808" s="6" t="s">
        <v>5277</v>
      </c>
      <c r="B3808" s="1" t="s">
        <v>10058</v>
      </c>
      <c r="C3808" s="95" t="s">
        <v>6420</v>
      </c>
      <c r="D3808" s="95" t="s">
        <v>12680</v>
      </c>
      <c r="E3808" s="95" t="s">
        <v>6647</v>
      </c>
      <c r="F3808" s="95" t="s">
        <v>6597</v>
      </c>
      <c r="G3808" s="95" t="s">
        <v>6597</v>
      </c>
      <c r="H3808" s="106">
        <v>5350.0152250249303</v>
      </c>
      <c r="I3808" s="16">
        <v>5314.1281613238598</v>
      </c>
      <c r="J3808" s="94">
        <v>5350.0152250249303</v>
      </c>
    </row>
    <row r="3809" spans="1:10" x14ac:dyDescent="0.2">
      <c r="A3809" s="6" t="s">
        <v>5287</v>
      </c>
      <c r="B3809" s="1" t="s">
        <v>9034</v>
      </c>
      <c r="C3809" s="95" t="s">
        <v>6420</v>
      </c>
      <c r="D3809" s="95" t="s">
        <v>12680</v>
      </c>
      <c r="E3809" s="95" t="s">
        <v>6647</v>
      </c>
      <c r="F3809" s="95" t="s">
        <v>6596</v>
      </c>
      <c r="G3809" s="95" t="s">
        <v>6596</v>
      </c>
      <c r="H3809" s="106">
        <v>5433.3456826089796</v>
      </c>
      <c r="I3809" s="16">
        <v>5422.1867599145198</v>
      </c>
      <c r="J3809" s="94">
        <v>5433.3456826089796</v>
      </c>
    </row>
    <row r="3810" spans="1:10" x14ac:dyDescent="0.2">
      <c r="A3810" s="6" t="s">
        <v>5263</v>
      </c>
      <c r="B3810" s="1" t="s">
        <v>10059</v>
      </c>
      <c r="C3810" s="95" t="s">
        <v>6420</v>
      </c>
      <c r="D3810" s="95" t="s">
        <v>12680</v>
      </c>
      <c r="E3810" s="95" t="s">
        <v>6647</v>
      </c>
      <c r="F3810" s="95" t="s">
        <v>6598</v>
      </c>
      <c r="G3810" s="95" t="s">
        <v>6598</v>
      </c>
      <c r="H3810" s="106">
        <v>5573.60989040799</v>
      </c>
      <c r="I3810" s="16">
        <v>5365.9275764797003</v>
      </c>
      <c r="J3810" s="94">
        <v>5573.60989040799</v>
      </c>
    </row>
    <row r="3811" spans="1:10" x14ac:dyDescent="0.2">
      <c r="A3811" s="6" t="s">
        <v>5262</v>
      </c>
      <c r="B3811" s="1" t="s">
        <v>7703</v>
      </c>
      <c r="C3811" s="95" t="s">
        <v>6420</v>
      </c>
      <c r="D3811" s="95" t="s">
        <v>12680</v>
      </c>
      <c r="E3811" s="95" t="s">
        <v>6647</v>
      </c>
      <c r="F3811" s="95" t="s">
        <v>6596</v>
      </c>
      <c r="G3811" s="95" t="s">
        <v>6596</v>
      </c>
      <c r="H3811" s="106">
        <v>5552.4611816406205</v>
      </c>
      <c r="I3811" s="16">
        <v>5422.1867599145198</v>
      </c>
      <c r="J3811" s="94">
        <v>5552.4611816406205</v>
      </c>
    </row>
    <row r="3812" spans="1:10" x14ac:dyDescent="0.2">
      <c r="A3812" s="6" t="s">
        <v>5404</v>
      </c>
      <c r="B3812" s="1" t="s">
        <v>10060</v>
      </c>
      <c r="C3812" s="95" t="s">
        <v>6393</v>
      </c>
      <c r="D3812" s="95" t="s">
        <v>12680</v>
      </c>
      <c r="E3812" s="95" t="s">
        <v>6647</v>
      </c>
      <c r="F3812" s="95" t="s">
        <v>6595</v>
      </c>
      <c r="G3812" s="95" t="s">
        <v>6595</v>
      </c>
      <c r="H3812" s="106">
        <v>5302.0186212713097</v>
      </c>
      <c r="I3812" s="16">
        <v>5402.3696064134501</v>
      </c>
      <c r="J3812" s="94">
        <v>5302.0186212713097</v>
      </c>
    </row>
    <row r="3813" spans="1:10" x14ac:dyDescent="0.2">
      <c r="A3813" s="6" t="s">
        <v>5392</v>
      </c>
      <c r="B3813" s="1" t="s">
        <v>10061</v>
      </c>
      <c r="C3813" s="95" t="s">
        <v>6393</v>
      </c>
      <c r="D3813" s="95" t="s">
        <v>12680</v>
      </c>
      <c r="E3813" s="95" t="s">
        <v>6647</v>
      </c>
      <c r="F3813" s="95" t="s">
        <v>6595</v>
      </c>
      <c r="G3813" s="95" t="s">
        <v>6595</v>
      </c>
      <c r="H3813" s="106">
        <v>5310.4810168207896</v>
      </c>
      <c r="I3813" s="16">
        <v>5402.3696064134501</v>
      </c>
      <c r="J3813" s="94">
        <v>5310.4810168207896</v>
      </c>
    </row>
    <row r="3814" spans="1:10" x14ac:dyDescent="0.2">
      <c r="A3814" s="6" t="s">
        <v>5414</v>
      </c>
      <c r="B3814" s="1" t="s">
        <v>10062</v>
      </c>
      <c r="C3814" s="95" t="s">
        <v>6393</v>
      </c>
      <c r="D3814" s="95" t="s">
        <v>12680</v>
      </c>
      <c r="E3814" s="95" t="s">
        <v>6647</v>
      </c>
      <c r="F3814" s="95" t="s">
        <v>6594</v>
      </c>
      <c r="G3814" s="95" t="s">
        <v>6594</v>
      </c>
      <c r="H3814" s="106">
        <v>5363.69453568892</v>
      </c>
      <c r="I3814" s="16">
        <v>5361.1078050668502</v>
      </c>
      <c r="J3814" s="94">
        <v>5363.69453568892</v>
      </c>
    </row>
    <row r="3815" spans="1:10" x14ac:dyDescent="0.2">
      <c r="A3815" s="6" t="s">
        <v>5390</v>
      </c>
      <c r="B3815" s="1" t="s">
        <v>10063</v>
      </c>
      <c r="C3815" s="95" t="s">
        <v>6393</v>
      </c>
      <c r="D3815" s="95" t="s">
        <v>12680</v>
      </c>
      <c r="E3815" s="95" t="s">
        <v>6647</v>
      </c>
      <c r="F3815" s="95" t="s">
        <v>6595</v>
      </c>
      <c r="G3815" s="95" t="s">
        <v>6595</v>
      </c>
      <c r="H3815" s="106">
        <v>5345.5729108537898</v>
      </c>
      <c r="I3815" s="16">
        <v>5402.3696064134501</v>
      </c>
      <c r="J3815" s="94">
        <v>5345.5729108537898</v>
      </c>
    </row>
    <row r="3816" spans="1:10" x14ac:dyDescent="0.2">
      <c r="A3816" s="6" t="s">
        <v>5377</v>
      </c>
      <c r="B3816" s="1" t="s">
        <v>9149</v>
      </c>
      <c r="C3816" s="95" t="s">
        <v>6393</v>
      </c>
      <c r="D3816" s="95" t="s">
        <v>12680</v>
      </c>
      <c r="E3816" s="95" t="s">
        <v>6647</v>
      </c>
      <c r="F3816" s="95" t="s">
        <v>6595</v>
      </c>
      <c r="G3816" s="95" t="s">
        <v>6595</v>
      </c>
      <c r="H3816" s="106">
        <v>5447.39165790264</v>
      </c>
      <c r="I3816" s="16">
        <v>5402.3696064134501</v>
      </c>
      <c r="J3816" s="94">
        <v>5447.39165790264</v>
      </c>
    </row>
    <row r="3817" spans="1:10" x14ac:dyDescent="0.2">
      <c r="A3817" s="6" t="s">
        <v>5406</v>
      </c>
      <c r="B3817" s="1" t="s">
        <v>10064</v>
      </c>
      <c r="C3817" s="95" t="s">
        <v>6393</v>
      </c>
      <c r="D3817" s="95" t="s">
        <v>12680</v>
      </c>
      <c r="E3817" s="95" t="s">
        <v>6647</v>
      </c>
      <c r="F3817" s="95" t="s">
        <v>6598</v>
      </c>
      <c r="G3817" s="95" t="s">
        <v>6598</v>
      </c>
      <c r="H3817" s="106">
        <v>5354.2377343750004</v>
      </c>
      <c r="I3817" s="16">
        <v>5365.9275764797003</v>
      </c>
      <c r="J3817" s="94">
        <v>5354.2377343750004</v>
      </c>
    </row>
    <row r="3818" spans="1:10" x14ac:dyDescent="0.2">
      <c r="A3818" s="6" t="s">
        <v>5264</v>
      </c>
      <c r="B3818" s="1" t="s">
        <v>10065</v>
      </c>
      <c r="C3818" s="95" t="s">
        <v>6420</v>
      </c>
      <c r="D3818" s="95" t="s">
        <v>12680</v>
      </c>
      <c r="E3818" s="95" t="s">
        <v>6647</v>
      </c>
      <c r="F3818" s="95" t="s">
        <v>6593</v>
      </c>
      <c r="G3818" s="95" t="s">
        <v>6593</v>
      </c>
      <c r="H3818" s="106">
        <v>5264.6979534190205</v>
      </c>
      <c r="I3818" s="16">
        <v>5282.0164413452103</v>
      </c>
      <c r="J3818" s="94">
        <v>5264.6979534190205</v>
      </c>
    </row>
    <row r="3819" spans="1:10" x14ac:dyDescent="0.2">
      <c r="A3819" s="6" t="s">
        <v>5413</v>
      </c>
      <c r="B3819" s="1" t="s">
        <v>10066</v>
      </c>
      <c r="C3819" s="95" t="s">
        <v>6393</v>
      </c>
      <c r="D3819" s="95" t="s">
        <v>12680</v>
      </c>
      <c r="E3819" s="95" t="s">
        <v>6647</v>
      </c>
      <c r="F3819" s="95" t="s">
        <v>6598</v>
      </c>
      <c r="G3819" s="95" t="s">
        <v>6598</v>
      </c>
      <c r="H3819" s="106">
        <v>5396.0059244791701</v>
      </c>
      <c r="I3819" s="16">
        <v>5365.9275764797003</v>
      </c>
      <c r="J3819" s="94">
        <v>5396.0059244791701</v>
      </c>
    </row>
    <row r="3820" spans="1:10" x14ac:dyDescent="0.2">
      <c r="A3820" s="6" t="s">
        <v>5408</v>
      </c>
      <c r="B3820" s="1" t="s">
        <v>10067</v>
      </c>
      <c r="C3820" s="95" t="s">
        <v>6393</v>
      </c>
      <c r="D3820" s="95" t="s">
        <v>12680</v>
      </c>
      <c r="E3820" s="95" t="s">
        <v>6647</v>
      </c>
      <c r="F3820" s="95" t="s">
        <v>6594</v>
      </c>
      <c r="G3820" s="95" t="s">
        <v>6594</v>
      </c>
      <c r="H3820" s="106">
        <v>5260.9396972656205</v>
      </c>
      <c r="I3820" s="16">
        <v>5361.1078050668502</v>
      </c>
      <c r="J3820" s="94">
        <v>5260.9396972656205</v>
      </c>
    </row>
    <row r="3821" spans="1:10" x14ac:dyDescent="0.2">
      <c r="A3821" s="6" t="s">
        <v>5295</v>
      </c>
      <c r="B3821" s="1" t="s">
        <v>10068</v>
      </c>
      <c r="C3821" s="95" t="s">
        <v>6420</v>
      </c>
      <c r="D3821" s="95" t="s">
        <v>12680</v>
      </c>
      <c r="E3821" s="95" t="s">
        <v>6647</v>
      </c>
      <c r="F3821" s="95" t="s">
        <v>6596</v>
      </c>
      <c r="G3821" s="95" t="s">
        <v>6596</v>
      </c>
      <c r="H3821" s="106">
        <v>5494.8120323503499</v>
      </c>
      <c r="I3821" s="16">
        <v>5422.1867599145198</v>
      </c>
      <c r="J3821" s="94">
        <v>5494.8120323503499</v>
      </c>
    </row>
    <row r="3822" spans="1:10" x14ac:dyDescent="0.2">
      <c r="A3822" s="6" t="s">
        <v>5301</v>
      </c>
      <c r="B3822" s="1" t="s">
        <v>10069</v>
      </c>
      <c r="C3822" s="95" t="s">
        <v>6420</v>
      </c>
      <c r="D3822" s="95" t="s">
        <v>12680</v>
      </c>
      <c r="E3822" s="95" t="s">
        <v>6647</v>
      </c>
      <c r="F3822" s="95" t="s">
        <v>6597</v>
      </c>
      <c r="G3822" s="95" t="s">
        <v>6597</v>
      </c>
      <c r="H3822" s="106">
        <v>5390.4160960477902</v>
      </c>
      <c r="I3822" s="16">
        <v>5314.1281613238598</v>
      </c>
      <c r="J3822" s="94">
        <v>5390.4160960477902</v>
      </c>
    </row>
    <row r="3823" spans="1:10" x14ac:dyDescent="0.2">
      <c r="A3823" s="6" t="s">
        <v>5297</v>
      </c>
      <c r="B3823" s="1" t="s">
        <v>10070</v>
      </c>
      <c r="C3823" s="95" t="s">
        <v>6420</v>
      </c>
      <c r="D3823" s="95" t="s">
        <v>12680</v>
      </c>
      <c r="E3823" s="95" t="s">
        <v>6647</v>
      </c>
      <c r="F3823" s="95" t="s">
        <v>6597</v>
      </c>
      <c r="G3823" s="95" t="s">
        <v>6597</v>
      </c>
      <c r="H3823" s="106">
        <v>5296.26179534314</v>
      </c>
      <c r="I3823" s="16">
        <v>5314.1281613238598</v>
      </c>
      <c r="J3823" s="94">
        <v>5296.26179534314</v>
      </c>
    </row>
    <row r="3824" spans="1:10" x14ac:dyDescent="0.2">
      <c r="A3824" s="6" t="s">
        <v>5298</v>
      </c>
      <c r="B3824" s="1" t="s">
        <v>10071</v>
      </c>
      <c r="C3824" s="95" t="s">
        <v>6420</v>
      </c>
      <c r="D3824" s="95" t="s">
        <v>12680</v>
      </c>
      <c r="E3824" s="95" t="s">
        <v>6647</v>
      </c>
      <c r="F3824" s="95" t="s">
        <v>6596</v>
      </c>
      <c r="G3824" s="95" t="s">
        <v>6596</v>
      </c>
      <c r="H3824" s="106">
        <v>5404.1209950360999</v>
      </c>
      <c r="I3824" s="16">
        <v>5422.1867599145198</v>
      </c>
      <c r="J3824" s="94">
        <v>5404.1209950360999</v>
      </c>
    </row>
    <row r="3825" spans="1:10" x14ac:dyDescent="0.2">
      <c r="A3825" s="6" t="s">
        <v>5386</v>
      </c>
      <c r="B3825" s="1" t="s">
        <v>10072</v>
      </c>
      <c r="C3825" s="95" t="s">
        <v>6393</v>
      </c>
      <c r="D3825" s="95" t="s">
        <v>12680</v>
      </c>
      <c r="E3825" s="95" t="s">
        <v>6647</v>
      </c>
      <c r="F3825" s="95" t="s">
        <v>6594</v>
      </c>
      <c r="G3825" s="95" t="s">
        <v>6594</v>
      </c>
      <c r="H3825" s="106">
        <v>5595.7250488281297</v>
      </c>
      <c r="I3825" s="16">
        <v>5361.1078050668502</v>
      </c>
      <c r="J3825" s="94">
        <v>5595.7250488281297</v>
      </c>
    </row>
    <row r="3826" spans="1:10" x14ac:dyDescent="0.2">
      <c r="A3826" s="6" t="s">
        <v>5411</v>
      </c>
      <c r="B3826" s="1" t="s">
        <v>10073</v>
      </c>
      <c r="C3826" s="95" t="s">
        <v>6393</v>
      </c>
      <c r="D3826" s="95" t="s">
        <v>12680</v>
      </c>
      <c r="E3826" s="95" t="s">
        <v>6647</v>
      </c>
      <c r="F3826" s="95" t="s">
        <v>6595</v>
      </c>
      <c r="G3826" s="95" t="s">
        <v>6595</v>
      </c>
      <c r="H3826" s="106">
        <v>5562.6505784254796</v>
      </c>
      <c r="I3826" s="16">
        <v>5402.3696064134501</v>
      </c>
      <c r="J3826" s="94">
        <v>5562.6505784254796</v>
      </c>
    </row>
    <row r="3827" spans="1:10" x14ac:dyDescent="0.2">
      <c r="A3827" s="6" t="s">
        <v>5388</v>
      </c>
      <c r="B3827" s="1" t="s">
        <v>12751</v>
      </c>
      <c r="C3827" s="95" t="s">
        <v>6393</v>
      </c>
      <c r="D3827" s="95" t="s">
        <v>12680</v>
      </c>
      <c r="E3827" s="95" t="s">
        <v>6647</v>
      </c>
      <c r="F3827" s="95" t="s">
        <v>6598</v>
      </c>
      <c r="G3827" s="95" t="s">
        <v>6598</v>
      </c>
      <c r="H3827" s="106">
        <v>5453.8849339978497</v>
      </c>
      <c r="I3827" s="16">
        <v>5365.9275764797003</v>
      </c>
      <c r="J3827" s="94">
        <v>5453.8849339978497</v>
      </c>
    </row>
    <row r="3828" spans="1:10" x14ac:dyDescent="0.2">
      <c r="A3828" s="6" t="s">
        <v>5417</v>
      </c>
      <c r="B3828" s="1" t="s">
        <v>10074</v>
      </c>
      <c r="C3828" s="95" t="s">
        <v>6393</v>
      </c>
      <c r="D3828" s="95" t="s">
        <v>12680</v>
      </c>
      <c r="E3828" s="95" t="s">
        <v>6647</v>
      </c>
      <c r="F3828" s="95" t="s">
        <v>6595</v>
      </c>
      <c r="G3828" s="95" t="s">
        <v>6595</v>
      </c>
      <c r="H3828" s="106">
        <v>5331.0553481158104</v>
      </c>
      <c r="I3828" s="16">
        <v>5402.3696064134501</v>
      </c>
      <c r="J3828" s="94">
        <v>5331.0553481158104</v>
      </c>
    </row>
    <row r="3829" spans="1:10" x14ac:dyDescent="0.2">
      <c r="A3829" s="6" t="s">
        <v>5416</v>
      </c>
      <c r="B3829" s="1" t="s">
        <v>10075</v>
      </c>
      <c r="C3829" s="95" t="s">
        <v>6393</v>
      </c>
      <c r="D3829" s="95" t="s">
        <v>12680</v>
      </c>
      <c r="E3829" s="95" t="s">
        <v>6647</v>
      </c>
      <c r="F3829" s="95" t="s">
        <v>6594</v>
      </c>
      <c r="G3829" s="95" t="s">
        <v>6594</v>
      </c>
      <c r="H3829" s="106">
        <v>5544.1091064453103</v>
      </c>
      <c r="I3829" s="16">
        <v>5361.1078050668502</v>
      </c>
      <c r="J3829" s="94">
        <v>5544.1091064453103</v>
      </c>
    </row>
    <row r="3830" spans="1:10" x14ac:dyDescent="0.2">
      <c r="A3830" s="6" t="s">
        <v>5288</v>
      </c>
      <c r="B3830" s="1" t="s">
        <v>10076</v>
      </c>
      <c r="C3830" s="95" t="s">
        <v>6420</v>
      </c>
      <c r="D3830" s="95" t="s">
        <v>12680</v>
      </c>
      <c r="E3830" s="95" t="s">
        <v>6647</v>
      </c>
      <c r="F3830" s="95" t="s">
        <v>6593</v>
      </c>
      <c r="G3830" s="95" t="s">
        <v>6593</v>
      </c>
      <c r="H3830" s="106">
        <v>5353.1766117454599</v>
      </c>
      <c r="I3830" s="16">
        <v>5282.0164413452103</v>
      </c>
      <c r="J3830" s="94">
        <v>5353.1766117454599</v>
      </c>
    </row>
    <row r="3831" spans="1:10" x14ac:dyDescent="0.2">
      <c r="A3831" s="6" t="s">
        <v>5271</v>
      </c>
      <c r="B3831" s="1" t="s">
        <v>10077</v>
      </c>
      <c r="C3831" s="95" t="s">
        <v>6420</v>
      </c>
      <c r="D3831" s="95" t="s">
        <v>12680</v>
      </c>
      <c r="E3831" s="95" t="s">
        <v>6647</v>
      </c>
      <c r="F3831" s="95" t="s">
        <v>6596</v>
      </c>
      <c r="G3831" s="95" t="s">
        <v>6596</v>
      </c>
      <c r="H3831" s="106">
        <v>5450.2800763331397</v>
      </c>
      <c r="I3831" s="16">
        <v>5422.1867599145198</v>
      </c>
      <c r="J3831" s="94">
        <v>5450.2800763331397</v>
      </c>
    </row>
    <row r="3832" spans="1:10" x14ac:dyDescent="0.2">
      <c r="A3832" s="6" t="s">
        <v>5296</v>
      </c>
      <c r="B3832" s="1" t="s">
        <v>10078</v>
      </c>
      <c r="C3832" s="95" t="s">
        <v>6420</v>
      </c>
      <c r="D3832" s="95" t="s">
        <v>12680</v>
      </c>
      <c r="E3832" s="95" t="s">
        <v>6647</v>
      </c>
      <c r="F3832" s="95" t="s">
        <v>6596</v>
      </c>
      <c r="G3832" s="95" t="s">
        <v>6596</v>
      </c>
      <c r="H3832" s="106">
        <v>5329.71211906608</v>
      </c>
      <c r="I3832" s="16">
        <v>5422.1867599145198</v>
      </c>
      <c r="J3832" s="94">
        <v>5329.71211906608</v>
      </c>
    </row>
    <row r="3833" spans="1:10" x14ac:dyDescent="0.2">
      <c r="A3833" s="6" t="s">
        <v>5396</v>
      </c>
      <c r="B3833" s="1" t="s">
        <v>10079</v>
      </c>
      <c r="C3833" s="95" t="s">
        <v>6393</v>
      </c>
      <c r="D3833" s="95" t="s">
        <v>12680</v>
      </c>
      <c r="E3833" s="95" t="s">
        <v>6647</v>
      </c>
      <c r="F3833" s="95" t="s">
        <v>6595</v>
      </c>
      <c r="G3833" s="95" t="s">
        <v>6595</v>
      </c>
      <c r="H3833" s="106">
        <v>5476.7644958496103</v>
      </c>
      <c r="I3833" s="16">
        <v>5402.3696064134501</v>
      </c>
      <c r="J3833" s="94">
        <v>5476.7644958496103</v>
      </c>
    </row>
    <row r="3834" spans="1:10" x14ac:dyDescent="0.2">
      <c r="A3834" s="6" t="s">
        <v>5278</v>
      </c>
      <c r="B3834" s="1" t="s">
        <v>6699</v>
      </c>
      <c r="C3834" s="95" t="s">
        <v>6420</v>
      </c>
      <c r="D3834" s="95" t="s">
        <v>12680</v>
      </c>
      <c r="E3834" s="95" t="s">
        <v>6647</v>
      </c>
      <c r="F3834" s="95" t="s">
        <v>6596</v>
      </c>
      <c r="G3834" s="95" t="s">
        <v>6596</v>
      </c>
      <c r="H3834" s="106">
        <v>5475.8386495199502</v>
      </c>
      <c r="I3834" s="16">
        <v>5422.1867599145198</v>
      </c>
      <c r="J3834" s="94">
        <v>5475.8386495199502</v>
      </c>
    </row>
    <row r="3835" spans="1:10" x14ac:dyDescent="0.2">
      <c r="A3835" s="6" t="s">
        <v>5415</v>
      </c>
      <c r="B3835" s="1" t="s">
        <v>10080</v>
      </c>
      <c r="C3835" s="95" t="s">
        <v>6393</v>
      </c>
      <c r="D3835" s="95" t="s">
        <v>12680</v>
      </c>
      <c r="E3835" s="95" t="s">
        <v>6647</v>
      </c>
      <c r="F3835" s="95" t="s">
        <v>6594</v>
      </c>
      <c r="G3835" s="95" t="s">
        <v>6594</v>
      </c>
      <c r="H3835" s="106">
        <v>5551.7263183593795</v>
      </c>
      <c r="I3835" s="16">
        <v>5361.1078050668502</v>
      </c>
      <c r="J3835" s="94">
        <v>5551.7263183593795</v>
      </c>
    </row>
    <row r="3836" spans="1:10" x14ac:dyDescent="0.2">
      <c r="A3836" s="6" t="s">
        <v>5380</v>
      </c>
      <c r="B3836" s="1" t="s">
        <v>10081</v>
      </c>
      <c r="C3836" s="95" t="s">
        <v>6393</v>
      </c>
      <c r="D3836" s="95" t="s">
        <v>12680</v>
      </c>
      <c r="E3836" s="95" t="s">
        <v>6647</v>
      </c>
      <c r="F3836" s="95" t="s">
        <v>6598</v>
      </c>
      <c r="G3836" s="95" t="s">
        <v>6598</v>
      </c>
      <c r="H3836" s="106">
        <v>5481.6075654871302</v>
      </c>
      <c r="I3836" s="16">
        <v>5365.9275764797003</v>
      </c>
      <c r="J3836" s="94">
        <v>5481.6075654871302</v>
      </c>
    </row>
    <row r="3837" spans="1:10" x14ac:dyDescent="0.2">
      <c r="A3837" s="6" t="s">
        <v>5391</v>
      </c>
      <c r="B3837" s="1" t="s">
        <v>10082</v>
      </c>
      <c r="C3837" s="95" t="s">
        <v>6393</v>
      </c>
      <c r="D3837" s="95" t="s">
        <v>12680</v>
      </c>
      <c r="E3837" s="95" t="s">
        <v>6647</v>
      </c>
      <c r="F3837" s="95" t="s">
        <v>6598</v>
      </c>
      <c r="G3837" s="95" t="s">
        <v>6598</v>
      </c>
      <c r="H3837" s="106">
        <v>5497.4207430752804</v>
      </c>
      <c r="I3837" s="16">
        <v>5365.9275764797003</v>
      </c>
      <c r="J3837" s="94">
        <v>5497.4207430752804</v>
      </c>
    </row>
    <row r="3838" spans="1:10" x14ac:dyDescent="0.2">
      <c r="A3838" s="6" t="s">
        <v>5230</v>
      </c>
      <c r="B3838" s="1" t="s">
        <v>10083</v>
      </c>
      <c r="C3838" s="95" t="s">
        <v>6420</v>
      </c>
      <c r="D3838" s="95" t="s">
        <v>12680</v>
      </c>
      <c r="E3838" s="95" t="s">
        <v>6647</v>
      </c>
      <c r="F3838" s="95" t="s">
        <v>6570</v>
      </c>
      <c r="G3838" s="95" t="s">
        <v>6570</v>
      </c>
      <c r="H3838" s="106">
        <v>5197.3477601396298</v>
      </c>
      <c r="I3838" s="16">
        <v>5302.2846707569397</v>
      </c>
      <c r="J3838" s="94">
        <v>5197.3477601396298</v>
      </c>
    </row>
    <row r="3839" spans="1:10" x14ac:dyDescent="0.2">
      <c r="A3839" s="6" t="s">
        <v>1701</v>
      </c>
      <c r="B3839" s="1" t="s">
        <v>10084</v>
      </c>
      <c r="C3839" s="95" t="s">
        <v>6576</v>
      </c>
      <c r="D3839" s="95" t="s">
        <v>12671</v>
      </c>
      <c r="E3839" s="95" t="s">
        <v>6643</v>
      </c>
      <c r="F3839" s="95" t="s">
        <v>6591</v>
      </c>
      <c r="G3839" s="95" t="s">
        <v>6591</v>
      </c>
      <c r="H3839" s="106">
        <v>5375.7885968543096</v>
      </c>
      <c r="I3839" s="16">
        <v>5349.20103355642</v>
      </c>
      <c r="J3839" s="94">
        <v>5375.7885968543096</v>
      </c>
    </row>
    <row r="3840" spans="1:10" x14ac:dyDescent="0.2">
      <c r="A3840" s="6" t="s">
        <v>5216</v>
      </c>
      <c r="B3840" s="1" t="s">
        <v>10085</v>
      </c>
      <c r="C3840" s="95" t="s">
        <v>6420</v>
      </c>
      <c r="D3840" s="95" t="s">
        <v>12680</v>
      </c>
      <c r="E3840" s="95" t="s">
        <v>6647</v>
      </c>
      <c r="F3840" s="95" t="s">
        <v>6570</v>
      </c>
      <c r="G3840" s="95" t="s">
        <v>6570</v>
      </c>
      <c r="H3840" s="106">
        <v>5300.8522949218795</v>
      </c>
      <c r="I3840" s="16">
        <v>5302.2846707569397</v>
      </c>
      <c r="J3840" s="94">
        <v>5300.8522949218795</v>
      </c>
    </row>
    <row r="3841" spans="1:10" x14ac:dyDescent="0.2">
      <c r="A3841" s="6" t="s">
        <v>5220</v>
      </c>
      <c r="B3841" s="1" t="s">
        <v>12451</v>
      </c>
      <c r="C3841" s="95" t="s">
        <v>6420</v>
      </c>
      <c r="D3841" s="95" t="s">
        <v>12680</v>
      </c>
      <c r="E3841" s="95" t="s">
        <v>6647</v>
      </c>
      <c r="F3841" s="95" t="s">
        <v>6570</v>
      </c>
      <c r="G3841" s="95" t="s">
        <v>6570</v>
      </c>
      <c r="H3841" s="106">
        <v>5404.5518663194398</v>
      </c>
      <c r="I3841" s="16">
        <v>5302.2846707569397</v>
      </c>
      <c r="J3841" s="94">
        <v>5404.5518663194398</v>
      </c>
    </row>
    <row r="3842" spans="1:10" x14ac:dyDescent="0.2">
      <c r="A3842" s="6" t="s">
        <v>5250</v>
      </c>
      <c r="B3842" s="1" t="s">
        <v>10086</v>
      </c>
      <c r="C3842" s="95" t="s">
        <v>6420</v>
      </c>
      <c r="D3842" s="95" t="s">
        <v>12680</v>
      </c>
      <c r="E3842" s="95" t="s">
        <v>6647</v>
      </c>
      <c r="F3842" s="95" t="s">
        <v>6570</v>
      </c>
      <c r="G3842" s="95" t="s">
        <v>6570</v>
      </c>
      <c r="H3842" s="106">
        <v>5233.5959679555099</v>
      </c>
      <c r="I3842" s="16">
        <v>5302.2846707569397</v>
      </c>
      <c r="J3842" s="94">
        <v>5233.5959679555099</v>
      </c>
    </row>
    <row r="3843" spans="1:10" x14ac:dyDescent="0.2">
      <c r="A3843" s="6" t="s">
        <v>5223</v>
      </c>
      <c r="B3843" s="1" t="s">
        <v>10087</v>
      </c>
      <c r="C3843" s="95" t="s">
        <v>6420</v>
      </c>
      <c r="D3843" s="95" t="s">
        <v>12680</v>
      </c>
      <c r="E3843" s="95" t="s">
        <v>6647</v>
      </c>
      <c r="F3843" s="95" t="s">
        <v>6570</v>
      </c>
      <c r="G3843" s="95" t="s">
        <v>6570</v>
      </c>
      <c r="H3843" s="106">
        <v>5218.7312011718795</v>
      </c>
      <c r="I3843" s="16">
        <v>5302.2846707569397</v>
      </c>
      <c r="J3843" s="94">
        <v>5218.7312011718795</v>
      </c>
    </row>
    <row r="3844" spans="1:10" x14ac:dyDescent="0.2">
      <c r="A3844" s="6" t="s">
        <v>1695</v>
      </c>
      <c r="B3844" s="1" t="s">
        <v>12452</v>
      </c>
      <c r="C3844" s="95" t="s">
        <v>6576</v>
      </c>
      <c r="D3844" s="95" t="s">
        <v>12671</v>
      </c>
      <c r="E3844" s="95" t="s">
        <v>6643</v>
      </c>
      <c r="F3844" s="95" t="s">
        <v>6591</v>
      </c>
      <c r="G3844" s="95" t="s">
        <v>6591</v>
      </c>
      <c r="H3844" s="106">
        <v>5225.9206355168299</v>
      </c>
      <c r="I3844" s="16">
        <v>5349.20103355642</v>
      </c>
      <c r="J3844" s="94">
        <v>5225.9206355168299</v>
      </c>
    </row>
    <row r="3845" spans="1:10" x14ac:dyDescent="0.2">
      <c r="A3845" s="6" t="s">
        <v>5231</v>
      </c>
      <c r="B3845" s="1" t="s">
        <v>10008</v>
      </c>
      <c r="C3845" s="95" t="s">
        <v>6420</v>
      </c>
      <c r="D3845" s="95" t="s">
        <v>12680</v>
      </c>
      <c r="E3845" s="95" t="s">
        <v>6647</v>
      </c>
      <c r="F3845" s="95" t="s">
        <v>6570</v>
      </c>
      <c r="G3845" s="95" t="s">
        <v>6570</v>
      </c>
      <c r="H3845" s="106">
        <v>5243.3664907391103</v>
      </c>
      <c r="I3845" s="16">
        <v>5302.2846707569397</v>
      </c>
      <c r="J3845" s="94">
        <v>5243.3664907391103</v>
      </c>
    </row>
    <row r="3846" spans="1:10" x14ac:dyDescent="0.2">
      <c r="A3846" s="6" t="s">
        <v>5226</v>
      </c>
      <c r="B3846" s="1" t="s">
        <v>10088</v>
      </c>
      <c r="C3846" s="95" t="s">
        <v>6420</v>
      </c>
      <c r="D3846" s="95" t="s">
        <v>12680</v>
      </c>
      <c r="E3846" s="95" t="s">
        <v>6647</v>
      </c>
      <c r="F3846" s="95" t="s">
        <v>6570</v>
      </c>
      <c r="G3846" s="95" t="s">
        <v>6570</v>
      </c>
      <c r="H3846" s="106">
        <v>5283.4325561523401</v>
      </c>
      <c r="I3846" s="16">
        <v>5302.2846707569397</v>
      </c>
      <c r="J3846" s="94">
        <v>5283.4325561523401</v>
      </c>
    </row>
    <row r="3847" spans="1:10" x14ac:dyDescent="0.2">
      <c r="A3847" s="6" t="s">
        <v>5241</v>
      </c>
      <c r="B3847" s="1" t="s">
        <v>7273</v>
      </c>
      <c r="C3847" s="95" t="s">
        <v>6420</v>
      </c>
      <c r="D3847" s="95" t="s">
        <v>12680</v>
      </c>
      <c r="E3847" s="95" t="s">
        <v>6647</v>
      </c>
      <c r="F3847" s="95" t="s">
        <v>6570</v>
      </c>
      <c r="G3847" s="95" t="s">
        <v>6570</v>
      </c>
      <c r="H3847" s="106">
        <v>5250.2524838654899</v>
      </c>
      <c r="I3847" s="16">
        <v>5302.2846707569397</v>
      </c>
      <c r="J3847" s="94">
        <v>5250.2524838654899</v>
      </c>
    </row>
    <row r="3848" spans="1:10" x14ac:dyDescent="0.2">
      <c r="A3848" s="6" t="s">
        <v>1693</v>
      </c>
      <c r="B3848" s="1" t="s">
        <v>10089</v>
      </c>
      <c r="C3848" s="95" t="s">
        <v>6576</v>
      </c>
      <c r="D3848" s="95" t="s">
        <v>12671</v>
      </c>
      <c r="E3848" s="95" t="s">
        <v>6643</v>
      </c>
      <c r="F3848" s="95" t="s">
        <v>6591</v>
      </c>
      <c r="G3848" s="95" t="s">
        <v>6591</v>
      </c>
      <c r="H3848" s="106">
        <v>5343.82470172385</v>
      </c>
      <c r="I3848" s="16">
        <v>5349.20103355642</v>
      </c>
      <c r="J3848" s="94">
        <v>5343.82470172385</v>
      </c>
    </row>
    <row r="3849" spans="1:10" x14ac:dyDescent="0.2">
      <c r="A3849" s="6" t="s">
        <v>5229</v>
      </c>
      <c r="B3849" s="1" t="s">
        <v>8132</v>
      </c>
      <c r="C3849" s="95" t="s">
        <v>6420</v>
      </c>
      <c r="D3849" s="95" t="s">
        <v>12680</v>
      </c>
      <c r="E3849" s="95" t="s">
        <v>6647</v>
      </c>
      <c r="F3849" s="95" t="s">
        <v>6570</v>
      </c>
      <c r="G3849" s="95" t="s">
        <v>6570</v>
      </c>
      <c r="H3849" s="106">
        <v>5355.2739534198099</v>
      </c>
      <c r="I3849" s="16">
        <v>5302.2846707569397</v>
      </c>
      <c r="J3849" s="94">
        <v>5355.2739534198099</v>
      </c>
    </row>
    <row r="3850" spans="1:10" x14ac:dyDescent="0.2">
      <c r="A3850" s="6" t="s">
        <v>1704</v>
      </c>
      <c r="B3850" s="1" t="s">
        <v>7588</v>
      </c>
      <c r="C3850" s="95" t="s">
        <v>6576</v>
      </c>
      <c r="D3850" s="95" t="s">
        <v>12671</v>
      </c>
      <c r="E3850" s="95" t="s">
        <v>6643</v>
      </c>
      <c r="F3850" s="95" t="s">
        <v>6591</v>
      </c>
      <c r="G3850" s="95" t="s">
        <v>6591</v>
      </c>
      <c r="H3850" s="106">
        <v>5420.1689046224001</v>
      </c>
      <c r="I3850" s="16">
        <v>5349.20103355642</v>
      </c>
      <c r="J3850" s="94">
        <v>5420.1689046224001</v>
      </c>
    </row>
    <row r="3851" spans="1:10" x14ac:dyDescent="0.2">
      <c r="A3851" s="6" t="s">
        <v>1688</v>
      </c>
      <c r="B3851" s="1" t="s">
        <v>10090</v>
      </c>
      <c r="C3851" s="95" t="s">
        <v>6576</v>
      </c>
      <c r="D3851" s="95" t="s">
        <v>12671</v>
      </c>
      <c r="E3851" s="95" t="s">
        <v>6643</v>
      </c>
      <c r="F3851" s="95" t="s">
        <v>6591</v>
      </c>
      <c r="G3851" s="95" t="s">
        <v>6591</v>
      </c>
      <c r="H3851" s="106">
        <v>5273.6158964004999</v>
      </c>
      <c r="I3851" s="16">
        <v>5349.20103355642</v>
      </c>
      <c r="J3851" s="94">
        <v>5273.6158964004999</v>
      </c>
    </row>
    <row r="3852" spans="1:10" x14ac:dyDescent="0.2">
      <c r="A3852" s="6" t="s">
        <v>5252</v>
      </c>
      <c r="B3852" s="1" t="s">
        <v>10091</v>
      </c>
      <c r="C3852" s="95" t="s">
        <v>6420</v>
      </c>
      <c r="D3852" s="95" t="s">
        <v>12680</v>
      </c>
      <c r="E3852" s="95" t="s">
        <v>6647</v>
      </c>
      <c r="F3852" s="95" t="s">
        <v>6570</v>
      </c>
      <c r="G3852" s="95" t="s">
        <v>6570</v>
      </c>
      <c r="H3852" s="106">
        <v>5261.3079726905198</v>
      </c>
      <c r="I3852" s="16">
        <v>5302.2846707569397</v>
      </c>
      <c r="J3852" s="94">
        <v>5261.3079726905198</v>
      </c>
    </row>
    <row r="3853" spans="1:10" x14ac:dyDescent="0.2">
      <c r="A3853" s="6" t="s">
        <v>5248</v>
      </c>
      <c r="B3853" s="1" t="s">
        <v>10092</v>
      </c>
      <c r="C3853" s="95" t="s">
        <v>6420</v>
      </c>
      <c r="D3853" s="95" t="s">
        <v>12680</v>
      </c>
      <c r="E3853" s="95" t="s">
        <v>6647</v>
      </c>
      <c r="F3853" s="95" t="s">
        <v>6570</v>
      </c>
      <c r="G3853" s="95" t="s">
        <v>6570</v>
      </c>
      <c r="H3853" s="106">
        <v>5462.3091735839798</v>
      </c>
      <c r="I3853" s="16">
        <v>5302.2846707569397</v>
      </c>
      <c r="J3853" s="94">
        <v>5462.3091735839798</v>
      </c>
    </row>
    <row r="3854" spans="1:10" x14ac:dyDescent="0.2">
      <c r="A3854" s="6" t="s">
        <v>5246</v>
      </c>
      <c r="B3854" s="1" t="s">
        <v>10093</v>
      </c>
      <c r="C3854" s="95" t="s">
        <v>6420</v>
      </c>
      <c r="D3854" s="95" t="s">
        <v>12680</v>
      </c>
      <c r="E3854" s="95" t="s">
        <v>6647</v>
      </c>
      <c r="F3854" s="95" t="s">
        <v>6570</v>
      </c>
      <c r="G3854" s="95" t="s">
        <v>6570</v>
      </c>
      <c r="H3854" s="106">
        <v>5299.5475385617001</v>
      </c>
      <c r="I3854" s="16">
        <v>5302.2846707569397</v>
      </c>
      <c r="J3854" s="94">
        <v>5299.5475385617001</v>
      </c>
    </row>
    <row r="3855" spans="1:10" x14ac:dyDescent="0.2">
      <c r="A3855" s="6" t="s">
        <v>5225</v>
      </c>
      <c r="B3855" s="1" t="s">
        <v>10094</v>
      </c>
      <c r="C3855" s="95" t="s">
        <v>6420</v>
      </c>
      <c r="D3855" s="95" t="s">
        <v>12680</v>
      </c>
      <c r="E3855" s="95" t="s">
        <v>6647</v>
      </c>
      <c r="F3855" s="95" t="s">
        <v>6570</v>
      </c>
      <c r="G3855" s="95" t="s">
        <v>6570</v>
      </c>
      <c r="H3855" s="106">
        <v>5230.9271385822803</v>
      </c>
      <c r="I3855" s="16">
        <v>5302.2846707569397</v>
      </c>
      <c r="J3855" s="94">
        <v>5230.9271385822803</v>
      </c>
    </row>
    <row r="3856" spans="1:10" x14ac:dyDescent="0.2">
      <c r="A3856" s="6" t="s">
        <v>5222</v>
      </c>
      <c r="B3856" s="1" t="s">
        <v>7086</v>
      </c>
      <c r="C3856" s="95" t="s">
        <v>6420</v>
      </c>
      <c r="D3856" s="95" t="s">
        <v>12680</v>
      </c>
      <c r="E3856" s="95" t="s">
        <v>6647</v>
      </c>
      <c r="F3856" s="95" t="s">
        <v>6570</v>
      </c>
      <c r="G3856" s="95" t="s">
        <v>6570</v>
      </c>
      <c r="H3856" s="106">
        <v>5372.73733585439</v>
      </c>
      <c r="I3856" s="16">
        <v>5302.2846707569397</v>
      </c>
      <c r="J3856" s="94">
        <v>5372.73733585439</v>
      </c>
    </row>
    <row r="3857" spans="1:10" x14ac:dyDescent="0.2">
      <c r="A3857" s="6" t="s">
        <v>5239</v>
      </c>
      <c r="B3857" s="1" t="s">
        <v>12752</v>
      </c>
      <c r="C3857" s="95" t="s">
        <v>6420</v>
      </c>
      <c r="D3857" s="95" t="s">
        <v>12680</v>
      </c>
      <c r="E3857" s="95" t="s">
        <v>6647</v>
      </c>
      <c r="F3857" s="95" t="s">
        <v>6570</v>
      </c>
      <c r="G3857" s="95" t="s">
        <v>6570</v>
      </c>
      <c r="H3857" s="106">
        <v>5290.7547336154503</v>
      </c>
      <c r="I3857" s="16">
        <v>5302.2846707569397</v>
      </c>
      <c r="J3857" s="94">
        <v>5290.7547336154503</v>
      </c>
    </row>
    <row r="3858" spans="1:10" x14ac:dyDescent="0.2">
      <c r="A3858" s="6" t="s">
        <v>5242</v>
      </c>
      <c r="B3858" s="1" t="s">
        <v>12453</v>
      </c>
      <c r="C3858" s="95" t="s">
        <v>6420</v>
      </c>
      <c r="D3858" s="95" t="s">
        <v>12680</v>
      </c>
      <c r="E3858" s="95" t="s">
        <v>6647</v>
      </c>
      <c r="F3858" s="95" t="s">
        <v>6570</v>
      </c>
      <c r="G3858" s="95" t="s">
        <v>6570</v>
      </c>
      <c r="H3858" s="106">
        <v>5308.5688032670496</v>
      </c>
      <c r="I3858" s="16">
        <v>5302.2846707569397</v>
      </c>
      <c r="J3858" s="94">
        <v>5308.5688032670496</v>
      </c>
    </row>
    <row r="3859" spans="1:10" x14ac:dyDescent="0.2">
      <c r="A3859" s="6" t="s">
        <v>1702</v>
      </c>
      <c r="B3859" s="1" t="s">
        <v>10095</v>
      </c>
      <c r="C3859" s="95" t="s">
        <v>6576</v>
      </c>
      <c r="D3859" s="95" t="s">
        <v>12671</v>
      </c>
      <c r="E3859" s="95" t="s">
        <v>6643</v>
      </c>
      <c r="F3859" s="95" t="s">
        <v>6591</v>
      </c>
      <c r="G3859" s="95" t="s">
        <v>6591</v>
      </c>
      <c r="H3859" s="106">
        <v>5398.9809114583304</v>
      </c>
      <c r="I3859" s="16">
        <v>5349.20103355642</v>
      </c>
      <c r="J3859" s="94">
        <v>5398.9809114583304</v>
      </c>
    </row>
    <row r="3860" spans="1:10" x14ac:dyDescent="0.2">
      <c r="A3860" s="6" t="s">
        <v>1707</v>
      </c>
      <c r="B3860" s="1" t="s">
        <v>10096</v>
      </c>
      <c r="C3860" s="95" t="s">
        <v>6576</v>
      </c>
      <c r="D3860" s="95" t="s">
        <v>12671</v>
      </c>
      <c r="E3860" s="95" t="s">
        <v>6643</v>
      </c>
      <c r="F3860" s="95" t="s">
        <v>6591</v>
      </c>
      <c r="G3860" s="95" t="s">
        <v>6591</v>
      </c>
      <c r="H3860" s="106">
        <v>5380.4182878248803</v>
      </c>
      <c r="I3860" s="16">
        <v>5349.20103355642</v>
      </c>
      <c r="J3860" s="94">
        <v>5380.4182878248803</v>
      </c>
    </row>
    <row r="3861" spans="1:10" x14ac:dyDescent="0.2">
      <c r="A3861" s="6" t="s">
        <v>1697</v>
      </c>
      <c r="B3861" s="1" t="s">
        <v>10097</v>
      </c>
      <c r="C3861" s="95" t="s">
        <v>6576</v>
      </c>
      <c r="D3861" s="95" t="s">
        <v>12671</v>
      </c>
      <c r="E3861" s="95" t="s">
        <v>6643</v>
      </c>
      <c r="F3861" s="95" t="s">
        <v>6591</v>
      </c>
      <c r="G3861" s="95" t="s">
        <v>6591</v>
      </c>
      <c r="H3861" s="106">
        <v>5385.39793904622</v>
      </c>
      <c r="I3861" s="16">
        <v>5349.20103355642</v>
      </c>
      <c r="J3861" s="94">
        <v>5385.39793904622</v>
      </c>
    </row>
    <row r="3862" spans="1:10" x14ac:dyDescent="0.2">
      <c r="A3862" s="6" t="s">
        <v>5214</v>
      </c>
      <c r="B3862" s="1" t="s">
        <v>10098</v>
      </c>
      <c r="C3862" s="95" t="s">
        <v>6420</v>
      </c>
      <c r="D3862" s="95" t="s">
        <v>12680</v>
      </c>
      <c r="E3862" s="95" t="s">
        <v>6647</v>
      </c>
      <c r="F3862" s="95" t="s">
        <v>6570</v>
      </c>
      <c r="G3862" s="95" t="s">
        <v>6570</v>
      </c>
      <c r="H3862" s="106">
        <v>5204.6609386097298</v>
      </c>
      <c r="I3862" s="16">
        <v>5302.2846707569397</v>
      </c>
      <c r="J3862" s="94">
        <v>5204.6609386097298</v>
      </c>
    </row>
    <row r="3863" spans="1:10" x14ac:dyDescent="0.2">
      <c r="A3863" s="6" t="s">
        <v>5255</v>
      </c>
      <c r="B3863" s="1" t="s">
        <v>10099</v>
      </c>
      <c r="C3863" s="95" t="s">
        <v>6420</v>
      </c>
      <c r="D3863" s="95" t="s">
        <v>12680</v>
      </c>
      <c r="E3863" s="95" t="s">
        <v>6647</v>
      </c>
      <c r="F3863" s="95" t="s">
        <v>6570</v>
      </c>
      <c r="G3863" s="95" t="s">
        <v>6570</v>
      </c>
      <c r="H3863" s="106">
        <v>5246.25857747396</v>
      </c>
      <c r="I3863" s="16">
        <v>5302.2846707569397</v>
      </c>
      <c r="J3863" s="94">
        <v>5246.25857747396</v>
      </c>
    </row>
    <row r="3864" spans="1:10" x14ac:dyDescent="0.2">
      <c r="A3864" s="6" t="s">
        <v>5238</v>
      </c>
      <c r="B3864" s="1" t="s">
        <v>10100</v>
      </c>
      <c r="C3864" s="95" t="s">
        <v>6420</v>
      </c>
      <c r="D3864" s="95" t="s">
        <v>12680</v>
      </c>
      <c r="E3864" s="95" t="s">
        <v>6647</v>
      </c>
      <c r="F3864" s="95" t="s">
        <v>6570</v>
      </c>
      <c r="G3864" s="95" t="s">
        <v>6570</v>
      </c>
      <c r="H3864" s="106">
        <v>5339.0735721072597</v>
      </c>
      <c r="I3864" s="16">
        <v>5302.2846707569397</v>
      </c>
      <c r="J3864" s="94">
        <v>5339.0735721072597</v>
      </c>
    </row>
    <row r="3865" spans="1:10" x14ac:dyDescent="0.2">
      <c r="A3865" s="6" t="s">
        <v>5253</v>
      </c>
      <c r="B3865" s="1" t="s">
        <v>10101</v>
      </c>
      <c r="C3865" s="95" t="s">
        <v>6420</v>
      </c>
      <c r="D3865" s="95" t="s">
        <v>12680</v>
      </c>
      <c r="E3865" s="95" t="s">
        <v>6647</v>
      </c>
      <c r="F3865" s="95" t="s">
        <v>6570</v>
      </c>
      <c r="G3865" s="95" t="s">
        <v>6570</v>
      </c>
      <c r="H3865" s="106">
        <v>5305.4918518066397</v>
      </c>
      <c r="I3865" s="16">
        <v>5302.2846707569397</v>
      </c>
      <c r="J3865" s="94">
        <v>5305.4918518066397</v>
      </c>
    </row>
    <row r="3866" spans="1:10" x14ac:dyDescent="0.2">
      <c r="A3866" s="6" t="s">
        <v>1708</v>
      </c>
      <c r="B3866" s="1" t="s">
        <v>10102</v>
      </c>
      <c r="C3866" s="95" t="s">
        <v>6576</v>
      </c>
      <c r="D3866" s="95" t="s">
        <v>12671</v>
      </c>
      <c r="E3866" s="95" t="s">
        <v>6643</v>
      </c>
      <c r="F3866" s="95" t="s">
        <v>6591</v>
      </c>
      <c r="G3866" s="95" t="s">
        <v>6591</v>
      </c>
      <c r="H3866" s="106">
        <v>5409.1251162574399</v>
      </c>
      <c r="I3866" s="16">
        <v>5349.20103355642</v>
      </c>
      <c r="J3866" s="94">
        <v>5409.1251162574399</v>
      </c>
    </row>
    <row r="3867" spans="1:10" x14ac:dyDescent="0.2">
      <c r="A3867" s="6" t="s">
        <v>5219</v>
      </c>
      <c r="B3867" s="1" t="s">
        <v>10103</v>
      </c>
      <c r="C3867" s="95" t="s">
        <v>6420</v>
      </c>
      <c r="D3867" s="95" t="s">
        <v>12680</v>
      </c>
      <c r="E3867" s="95" t="s">
        <v>6647</v>
      </c>
      <c r="F3867" s="95" t="s">
        <v>6570</v>
      </c>
      <c r="G3867" s="95" t="s">
        <v>6570</v>
      </c>
      <c r="H3867" s="106">
        <v>5366.1579711914101</v>
      </c>
      <c r="I3867" s="16">
        <v>5302.2846707569397</v>
      </c>
      <c r="J3867" s="94">
        <v>5366.1579711914101</v>
      </c>
    </row>
    <row r="3868" spans="1:10" x14ac:dyDescent="0.2">
      <c r="A3868" s="6" t="s">
        <v>5215</v>
      </c>
      <c r="B3868" s="1" t="s">
        <v>10104</v>
      </c>
      <c r="C3868" s="95" t="s">
        <v>6420</v>
      </c>
      <c r="D3868" s="95" t="s">
        <v>12680</v>
      </c>
      <c r="E3868" s="95" t="s">
        <v>6647</v>
      </c>
      <c r="F3868" s="95" t="s">
        <v>6570</v>
      </c>
      <c r="G3868" s="95" t="s">
        <v>6570</v>
      </c>
      <c r="H3868" s="106">
        <v>5362.1712582236796</v>
      </c>
      <c r="I3868" s="16">
        <v>5302.2846707569397</v>
      </c>
      <c r="J3868" s="94">
        <v>5362.1712582236796</v>
      </c>
    </row>
    <row r="3869" spans="1:10" x14ac:dyDescent="0.2">
      <c r="A3869" s="6" t="s">
        <v>5227</v>
      </c>
      <c r="B3869" s="1" t="s">
        <v>7057</v>
      </c>
      <c r="C3869" s="95" t="s">
        <v>6420</v>
      </c>
      <c r="D3869" s="95" t="s">
        <v>12680</v>
      </c>
      <c r="E3869" s="95" t="s">
        <v>6647</v>
      </c>
      <c r="F3869" s="95" t="s">
        <v>6570</v>
      </c>
      <c r="G3869" s="95" t="s">
        <v>6570</v>
      </c>
      <c r="H3869" s="106">
        <v>5344.4773610908296</v>
      </c>
      <c r="I3869" s="16">
        <v>5302.2846707569397</v>
      </c>
      <c r="J3869" s="94">
        <v>5344.4773610908296</v>
      </c>
    </row>
    <row r="3870" spans="1:10" x14ac:dyDescent="0.2">
      <c r="A3870" s="6" t="s">
        <v>5256</v>
      </c>
      <c r="B3870" s="1" t="s">
        <v>10105</v>
      </c>
      <c r="C3870" s="95" t="s">
        <v>6420</v>
      </c>
      <c r="D3870" s="95" t="s">
        <v>12680</v>
      </c>
      <c r="E3870" s="95" t="s">
        <v>6647</v>
      </c>
      <c r="F3870" s="95" t="s">
        <v>6570</v>
      </c>
      <c r="G3870" s="95" t="s">
        <v>6570</v>
      </c>
      <c r="H3870" s="106">
        <v>5281.9344269283201</v>
      </c>
      <c r="I3870" s="16">
        <v>5302.2846707569397</v>
      </c>
      <c r="J3870" s="94">
        <v>5281.9344269283201</v>
      </c>
    </row>
    <row r="3871" spans="1:10" x14ac:dyDescent="0.2">
      <c r="A3871" s="6" t="s">
        <v>5234</v>
      </c>
      <c r="B3871" s="1" t="s">
        <v>10106</v>
      </c>
      <c r="C3871" s="95" t="s">
        <v>6420</v>
      </c>
      <c r="D3871" s="95" t="s">
        <v>12680</v>
      </c>
      <c r="E3871" s="95" t="s">
        <v>6647</v>
      </c>
      <c r="F3871" s="95" t="s">
        <v>6570</v>
      </c>
      <c r="G3871" s="95" t="s">
        <v>6570</v>
      </c>
      <c r="H3871" s="106">
        <v>5356.2935138993498</v>
      </c>
      <c r="I3871" s="16">
        <v>5302.2846707569397</v>
      </c>
      <c r="J3871" s="94">
        <v>5356.2935138993498</v>
      </c>
    </row>
    <row r="3872" spans="1:10" x14ac:dyDescent="0.2">
      <c r="A3872" s="6" t="s">
        <v>1698</v>
      </c>
      <c r="B3872" s="1" t="s">
        <v>10107</v>
      </c>
      <c r="C3872" s="95" t="s">
        <v>6576</v>
      </c>
      <c r="D3872" s="95" t="s">
        <v>12671</v>
      </c>
      <c r="E3872" s="95" t="s">
        <v>6643</v>
      </c>
      <c r="F3872" s="95" t="s">
        <v>6591</v>
      </c>
      <c r="G3872" s="95" t="s">
        <v>6591</v>
      </c>
      <c r="H3872" s="106">
        <v>5334.5422178071103</v>
      </c>
      <c r="I3872" s="16">
        <v>5349.20103355642</v>
      </c>
      <c r="J3872" s="94">
        <v>5334.5422178071103</v>
      </c>
    </row>
    <row r="3873" spans="1:10" x14ac:dyDescent="0.2">
      <c r="A3873" s="6" t="s">
        <v>5257</v>
      </c>
      <c r="B3873" s="1" t="s">
        <v>10108</v>
      </c>
      <c r="C3873" s="95" t="s">
        <v>6420</v>
      </c>
      <c r="D3873" s="95" t="s">
        <v>12680</v>
      </c>
      <c r="E3873" s="95" t="s">
        <v>6647</v>
      </c>
      <c r="F3873" s="95" t="s">
        <v>6570</v>
      </c>
      <c r="G3873" s="95" t="s">
        <v>6570</v>
      </c>
      <c r="H3873" s="106">
        <v>5390.8410349416199</v>
      </c>
      <c r="I3873" s="16">
        <v>5302.2846707569397</v>
      </c>
      <c r="J3873" s="94">
        <v>5390.8410349416199</v>
      </c>
    </row>
    <row r="3874" spans="1:10" x14ac:dyDescent="0.2">
      <c r="A3874" s="6" t="s">
        <v>5217</v>
      </c>
      <c r="B3874" s="1" t="s">
        <v>10109</v>
      </c>
      <c r="C3874" s="95" t="s">
        <v>6420</v>
      </c>
      <c r="D3874" s="95" t="s">
        <v>12680</v>
      </c>
      <c r="E3874" s="95" t="s">
        <v>6647</v>
      </c>
      <c r="F3874" s="95" t="s">
        <v>6570</v>
      </c>
      <c r="G3874" s="95" t="s">
        <v>6570</v>
      </c>
      <c r="H3874" s="106">
        <v>5259.1906834022702</v>
      </c>
      <c r="I3874" s="16">
        <v>5302.2846707569397</v>
      </c>
      <c r="J3874" s="94">
        <v>5259.1906834022702</v>
      </c>
    </row>
    <row r="3875" spans="1:10" x14ac:dyDescent="0.2">
      <c r="A3875" s="6" t="s">
        <v>5235</v>
      </c>
      <c r="B3875" s="1" t="s">
        <v>10110</v>
      </c>
      <c r="C3875" s="95" t="s">
        <v>6420</v>
      </c>
      <c r="D3875" s="95" t="s">
        <v>12680</v>
      </c>
      <c r="E3875" s="95" t="s">
        <v>6647</v>
      </c>
      <c r="F3875" s="95" t="s">
        <v>6570</v>
      </c>
      <c r="G3875" s="95" t="s">
        <v>6570</v>
      </c>
      <c r="H3875" s="106">
        <v>5363.5900390625002</v>
      </c>
      <c r="I3875" s="16">
        <v>5302.2846707569397</v>
      </c>
      <c r="J3875" s="94">
        <v>5363.5900390625002</v>
      </c>
    </row>
    <row r="3876" spans="1:10" x14ac:dyDescent="0.2">
      <c r="A3876" s="6" t="s">
        <v>5232</v>
      </c>
      <c r="B3876" s="1" t="s">
        <v>10111</v>
      </c>
      <c r="C3876" s="95" t="s">
        <v>6420</v>
      </c>
      <c r="D3876" s="95" t="s">
        <v>12680</v>
      </c>
      <c r="E3876" s="95" t="s">
        <v>6647</v>
      </c>
      <c r="F3876" s="95" t="s">
        <v>6570</v>
      </c>
      <c r="G3876" s="95" t="s">
        <v>6570</v>
      </c>
      <c r="H3876" s="106">
        <v>5276.2416143002702</v>
      </c>
      <c r="I3876" s="16">
        <v>5302.2846707569397</v>
      </c>
      <c r="J3876" s="94">
        <v>5276.2416143002702</v>
      </c>
    </row>
    <row r="3877" spans="1:10" x14ac:dyDescent="0.2">
      <c r="A3877" s="6" t="s">
        <v>5245</v>
      </c>
      <c r="B3877" s="1" t="s">
        <v>7110</v>
      </c>
      <c r="C3877" s="95" t="s">
        <v>6420</v>
      </c>
      <c r="D3877" s="95" t="s">
        <v>12680</v>
      </c>
      <c r="E3877" s="95" t="s">
        <v>6647</v>
      </c>
      <c r="F3877" s="95" t="s">
        <v>6570</v>
      </c>
      <c r="G3877" s="95" t="s">
        <v>6570</v>
      </c>
      <c r="H3877" s="106">
        <v>5252.1309184663596</v>
      </c>
      <c r="I3877" s="16">
        <v>5302.2846707569397</v>
      </c>
      <c r="J3877" s="94">
        <v>5252.1309184663596</v>
      </c>
    </row>
    <row r="3878" spans="1:10" x14ac:dyDescent="0.2">
      <c r="A3878" s="6" t="s">
        <v>5233</v>
      </c>
      <c r="B3878" s="1" t="s">
        <v>10112</v>
      </c>
      <c r="C3878" s="95" t="s">
        <v>6420</v>
      </c>
      <c r="D3878" s="95" t="s">
        <v>12680</v>
      </c>
      <c r="E3878" s="95" t="s">
        <v>6647</v>
      </c>
      <c r="F3878" s="95" t="s">
        <v>6570</v>
      </c>
      <c r="G3878" s="95" t="s">
        <v>6570</v>
      </c>
      <c r="H3878" s="106">
        <v>5337.3265569982404</v>
      </c>
      <c r="I3878" s="16">
        <v>5302.2846707569397</v>
      </c>
      <c r="J3878" s="94">
        <v>5337.3265569982404</v>
      </c>
    </row>
    <row r="3879" spans="1:10" x14ac:dyDescent="0.2">
      <c r="A3879" s="6" t="s">
        <v>5258</v>
      </c>
      <c r="B3879" s="1" t="s">
        <v>10113</v>
      </c>
      <c r="C3879" s="95" t="s">
        <v>6420</v>
      </c>
      <c r="D3879" s="95" t="s">
        <v>12680</v>
      </c>
      <c r="E3879" s="95" t="s">
        <v>6647</v>
      </c>
      <c r="F3879" s="95" t="s">
        <v>6570</v>
      </c>
      <c r="G3879" s="95" t="s">
        <v>6570</v>
      </c>
      <c r="H3879" s="106">
        <v>5161.82559663955</v>
      </c>
      <c r="I3879" s="16">
        <v>5302.2846707569397</v>
      </c>
      <c r="J3879" s="94">
        <v>5161.82559663955</v>
      </c>
    </row>
    <row r="3880" spans="1:10" x14ac:dyDescent="0.2">
      <c r="A3880" s="6" t="s">
        <v>5249</v>
      </c>
      <c r="B3880" s="1" t="s">
        <v>10114</v>
      </c>
      <c r="C3880" s="95" t="s">
        <v>6420</v>
      </c>
      <c r="D3880" s="95" t="s">
        <v>12680</v>
      </c>
      <c r="E3880" s="95" t="s">
        <v>6647</v>
      </c>
      <c r="F3880" s="95" t="s">
        <v>6570</v>
      </c>
      <c r="G3880" s="95" t="s">
        <v>6570</v>
      </c>
      <c r="H3880" s="106">
        <v>5235.4595875459599</v>
      </c>
      <c r="I3880" s="16">
        <v>5302.2846707569397</v>
      </c>
      <c r="J3880" s="94">
        <v>5235.4595875459599</v>
      </c>
    </row>
    <row r="3881" spans="1:10" x14ac:dyDescent="0.2">
      <c r="A3881" s="6" t="s">
        <v>5254</v>
      </c>
      <c r="B3881" s="1" t="s">
        <v>10115</v>
      </c>
      <c r="C3881" s="95" t="s">
        <v>6420</v>
      </c>
      <c r="D3881" s="95" t="s">
        <v>12680</v>
      </c>
      <c r="E3881" s="95" t="s">
        <v>6647</v>
      </c>
      <c r="F3881" s="95" t="s">
        <v>6570</v>
      </c>
      <c r="G3881" s="95" t="s">
        <v>6570</v>
      </c>
      <c r="H3881" s="106">
        <v>5309.4042044974703</v>
      </c>
      <c r="I3881" s="16">
        <v>5302.2846707569397</v>
      </c>
      <c r="J3881" s="94">
        <v>5309.4042044974703</v>
      </c>
    </row>
    <row r="3882" spans="1:10" x14ac:dyDescent="0.2">
      <c r="A3882" s="6" t="s">
        <v>1705</v>
      </c>
      <c r="B3882" s="1" t="s">
        <v>7308</v>
      </c>
      <c r="C3882" s="95" t="s">
        <v>6576</v>
      </c>
      <c r="D3882" s="95" t="s">
        <v>12671</v>
      </c>
      <c r="E3882" s="95" t="s">
        <v>6643</v>
      </c>
      <c r="F3882" s="95" t="s">
        <v>6591</v>
      </c>
      <c r="G3882" s="95" t="s">
        <v>6591</v>
      </c>
      <c r="H3882" s="106">
        <v>5379.0700048159197</v>
      </c>
      <c r="I3882" s="16">
        <v>5349.20103355642</v>
      </c>
      <c r="J3882" s="94">
        <v>5379.0700048159197</v>
      </c>
    </row>
    <row r="3883" spans="1:10" x14ac:dyDescent="0.2">
      <c r="A3883" s="6" t="s">
        <v>5221</v>
      </c>
      <c r="B3883" s="1" t="s">
        <v>10116</v>
      </c>
      <c r="C3883" s="95" t="s">
        <v>6420</v>
      </c>
      <c r="D3883" s="95" t="s">
        <v>12680</v>
      </c>
      <c r="E3883" s="95" t="s">
        <v>6647</v>
      </c>
      <c r="F3883" s="95" t="s">
        <v>6570</v>
      </c>
      <c r="G3883" s="95" t="s">
        <v>6570</v>
      </c>
      <c r="H3883" s="106">
        <v>5331.7003719248696</v>
      </c>
      <c r="I3883" s="16">
        <v>5302.2846707569397</v>
      </c>
      <c r="J3883" s="94">
        <v>5331.7003719248696</v>
      </c>
    </row>
    <row r="3884" spans="1:10" x14ac:dyDescent="0.2">
      <c r="A3884" s="6" t="s">
        <v>1691</v>
      </c>
      <c r="B3884" s="1" t="s">
        <v>10117</v>
      </c>
      <c r="C3884" s="95" t="s">
        <v>6576</v>
      </c>
      <c r="D3884" s="95" t="s">
        <v>12671</v>
      </c>
      <c r="E3884" s="95" t="s">
        <v>6643</v>
      </c>
      <c r="F3884" s="95" t="s">
        <v>6591</v>
      </c>
      <c r="G3884" s="95" t="s">
        <v>6591</v>
      </c>
      <c r="H3884" s="106">
        <v>5133.8061290922597</v>
      </c>
      <c r="I3884" s="16">
        <v>5349.20103355642</v>
      </c>
      <c r="J3884" s="94">
        <v>5133.8061290922597</v>
      </c>
    </row>
    <row r="3885" spans="1:10" x14ac:dyDescent="0.2">
      <c r="A3885" s="6" t="s">
        <v>5243</v>
      </c>
      <c r="B3885" s="1" t="s">
        <v>10118</v>
      </c>
      <c r="C3885" s="95" t="s">
        <v>6420</v>
      </c>
      <c r="D3885" s="95" t="s">
        <v>12680</v>
      </c>
      <c r="E3885" s="95" t="s">
        <v>6647</v>
      </c>
      <c r="F3885" s="95" t="s">
        <v>6570</v>
      </c>
      <c r="G3885" s="95" t="s">
        <v>6570</v>
      </c>
      <c r="H3885" s="106">
        <v>5278.7246293048502</v>
      </c>
      <c r="I3885" s="16">
        <v>5302.2846707569397</v>
      </c>
      <c r="J3885" s="94">
        <v>5278.7246293048502</v>
      </c>
    </row>
    <row r="3886" spans="1:10" x14ac:dyDescent="0.2">
      <c r="A3886" s="6" t="s">
        <v>1696</v>
      </c>
      <c r="B3886" s="1" t="s">
        <v>10119</v>
      </c>
      <c r="C3886" s="95" t="s">
        <v>6576</v>
      </c>
      <c r="D3886" s="95" t="s">
        <v>12671</v>
      </c>
      <c r="E3886" s="95" t="s">
        <v>6643</v>
      </c>
      <c r="F3886" s="95" t="s">
        <v>6591</v>
      </c>
      <c r="G3886" s="95" t="s">
        <v>6591</v>
      </c>
      <c r="H3886" s="106">
        <v>5364.8078708400999</v>
      </c>
      <c r="I3886" s="16">
        <v>5349.20103355642</v>
      </c>
      <c r="J3886" s="94">
        <v>5364.8078708400999</v>
      </c>
    </row>
    <row r="3887" spans="1:10" x14ac:dyDescent="0.2">
      <c r="A3887" s="6" t="s">
        <v>5218</v>
      </c>
      <c r="B3887" s="1" t="s">
        <v>7178</v>
      </c>
      <c r="C3887" s="95" t="s">
        <v>6420</v>
      </c>
      <c r="D3887" s="95" t="s">
        <v>12680</v>
      </c>
      <c r="E3887" s="95" t="s">
        <v>6647</v>
      </c>
      <c r="F3887" s="95" t="s">
        <v>6570</v>
      </c>
      <c r="G3887" s="95" t="s">
        <v>6570</v>
      </c>
      <c r="H3887" s="106">
        <v>5235.1774508568597</v>
      </c>
      <c r="I3887" s="16">
        <v>5302.2846707569397</v>
      </c>
      <c r="J3887" s="94">
        <v>5235.1774508568597</v>
      </c>
    </row>
    <row r="3888" spans="1:10" x14ac:dyDescent="0.2">
      <c r="A3888" s="6" t="s">
        <v>1694</v>
      </c>
      <c r="B3888" s="1" t="s">
        <v>10120</v>
      </c>
      <c r="C3888" s="95" t="s">
        <v>6576</v>
      </c>
      <c r="D3888" s="95" t="s">
        <v>12671</v>
      </c>
      <c r="E3888" s="95" t="s">
        <v>6643</v>
      </c>
      <c r="F3888" s="95" t="s">
        <v>6591</v>
      </c>
      <c r="G3888" s="95" t="s">
        <v>6591</v>
      </c>
      <c r="H3888" s="106">
        <v>5369.8385416666697</v>
      </c>
      <c r="I3888" s="16">
        <v>5349.20103355642</v>
      </c>
      <c r="J3888" s="94">
        <v>5369.8385416666697</v>
      </c>
    </row>
    <row r="3889" spans="1:10" x14ac:dyDescent="0.2">
      <c r="A3889" s="6" t="s">
        <v>1690</v>
      </c>
      <c r="B3889" s="1" t="s">
        <v>10121</v>
      </c>
      <c r="C3889" s="95" t="s">
        <v>6576</v>
      </c>
      <c r="D3889" s="95" t="s">
        <v>12671</v>
      </c>
      <c r="E3889" s="95" t="s">
        <v>6643</v>
      </c>
      <c r="F3889" s="95" t="s">
        <v>6591</v>
      </c>
      <c r="G3889" s="95" t="s">
        <v>6591</v>
      </c>
      <c r="H3889" s="106">
        <v>5406.1749085174197</v>
      </c>
      <c r="I3889" s="16">
        <v>5349.20103355642</v>
      </c>
      <c r="J3889" s="94">
        <v>5406.1749085174197</v>
      </c>
    </row>
    <row r="3890" spans="1:10" x14ac:dyDescent="0.2">
      <c r="A3890" s="6" t="s">
        <v>5259</v>
      </c>
      <c r="B3890" s="1" t="s">
        <v>10122</v>
      </c>
      <c r="C3890" s="95" t="s">
        <v>6420</v>
      </c>
      <c r="D3890" s="95" t="s">
        <v>12680</v>
      </c>
      <c r="E3890" s="95" t="s">
        <v>6647</v>
      </c>
      <c r="F3890" s="95" t="s">
        <v>6570</v>
      </c>
      <c r="G3890" s="95" t="s">
        <v>6570</v>
      </c>
      <c r="H3890" s="106">
        <v>5300.5755060369302</v>
      </c>
      <c r="I3890" s="16">
        <v>5302.2846707569397</v>
      </c>
      <c r="J3890" s="94">
        <v>5300.5755060369302</v>
      </c>
    </row>
    <row r="3891" spans="1:10" x14ac:dyDescent="0.2">
      <c r="A3891" s="6" t="s">
        <v>5228</v>
      </c>
      <c r="B3891" s="1" t="s">
        <v>10123</v>
      </c>
      <c r="C3891" s="95" t="s">
        <v>6420</v>
      </c>
      <c r="D3891" s="95" t="s">
        <v>12680</v>
      </c>
      <c r="E3891" s="95" t="s">
        <v>6647</v>
      </c>
      <c r="F3891" s="95" t="s">
        <v>6570</v>
      </c>
      <c r="G3891" s="95" t="s">
        <v>6570</v>
      </c>
      <c r="H3891" s="106">
        <v>5179.61546107701</v>
      </c>
      <c r="I3891" s="16">
        <v>5302.2846707569397</v>
      </c>
      <c r="J3891" s="94">
        <v>5179.61546107701</v>
      </c>
    </row>
    <row r="3892" spans="1:10" x14ac:dyDescent="0.2">
      <c r="A3892" s="6" t="s">
        <v>5236</v>
      </c>
      <c r="B3892" s="1" t="s">
        <v>10124</v>
      </c>
      <c r="C3892" s="95" t="s">
        <v>6420</v>
      </c>
      <c r="D3892" s="95" t="s">
        <v>12680</v>
      </c>
      <c r="E3892" s="95" t="s">
        <v>6647</v>
      </c>
      <c r="F3892" s="95" t="s">
        <v>6570</v>
      </c>
      <c r="G3892" s="95" t="s">
        <v>6570</v>
      </c>
      <c r="H3892" s="106">
        <v>5239.6529179687504</v>
      </c>
      <c r="I3892" s="16">
        <v>5302.2846707569397</v>
      </c>
      <c r="J3892" s="94">
        <v>5239.6529179687504</v>
      </c>
    </row>
    <row r="3893" spans="1:10" x14ac:dyDescent="0.2">
      <c r="A3893" s="6" t="s">
        <v>5244</v>
      </c>
      <c r="B3893" s="1" t="s">
        <v>10125</v>
      </c>
      <c r="C3893" s="95" t="s">
        <v>6420</v>
      </c>
      <c r="D3893" s="95" t="s">
        <v>12680</v>
      </c>
      <c r="E3893" s="95" t="s">
        <v>6647</v>
      </c>
      <c r="F3893" s="95" t="s">
        <v>6570</v>
      </c>
      <c r="G3893" s="95" t="s">
        <v>6570</v>
      </c>
      <c r="H3893" s="106">
        <v>5224.78790983607</v>
      </c>
      <c r="I3893" s="16">
        <v>5302.2846707569397</v>
      </c>
      <c r="J3893" s="94">
        <v>5224.78790983607</v>
      </c>
    </row>
    <row r="3894" spans="1:10" x14ac:dyDescent="0.2">
      <c r="A3894" s="6" t="s">
        <v>5247</v>
      </c>
      <c r="B3894" s="1" t="s">
        <v>10126</v>
      </c>
      <c r="C3894" s="95" t="s">
        <v>6420</v>
      </c>
      <c r="D3894" s="95" t="s">
        <v>12680</v>
      </c>
      <c r="E3894" s="95" t="s">
        <v>6647</v>
      </c>
      <c r="F3894" s="95" t="s">
        <v>6570</v>
      </c>
      <c r="G3894" s="95" t="s">
        <v>6570</v>
      </c>
      <c r="H3894" s="106">
        <v>5289.1952514648401</v>
      </c>
      <c r="I3894" s="16">
        <v>5302.2846707569397</v>
      </c>
      <c r="J3894" s="94">
        <v>5289.1952514648401</v>
      </c>
    </row>
    <row r="3895" spans="1:10" x14ac:dyDescent="0.2">
      <c r="A3895" s="6" t="s">
        <v>5237</v>
      </c>
      <c r="B3895" s="1" t="s">
        <v>10127</v>
      </c>
      <c r="C3895" s="95" t="s">
        <v>6420</v>
      </c>
      <c r="D3895" s="95" t="s">
        <v>12680</v>
      </c>
      <c r="E3895" s="95" t="s">
        <v>6647</v>
      </c>
      <c r="F3895" s="95" t="s">
        <v>6570</v>
      </c>
      <c r="G3895" s="95" t="s">
        <v>6570</v>
      </c>
      <c r="H3895" s="106">
        <v>5278.0969726562498</v>
      </c>
      <c r="I3895" s="16">
        <v>5302.2846707569397</v>
      </c>
      <c r="J3895" s="94">
        <v>5278.0969726562498</v>
      </c>
    </row>
    <row r="3896" spans="1:10" x14ac:dyDescent="0.2">
      <c r="A3896" s="6" t="s">
        <v>5240</v>
      </c>
      <c r="B3896" s="1" t="s">
        <v>10128</v>
      </c>
      <c r="C3896" s="95" t="s">
        <v>6420</v>
      </c>
      <c r="D3896" s="95" t="s">
        <v>12680</v>
      </c>
      <c r="E3896" s="95" t="s">
        <v>6647</v>
      </c>
      <c r="F3896" s="95" t="s">
        <v>6570</v>
      </c>
      <c r="G3896" s="95" t="s">
        <v>6570</v>
      </c>
      <c r="H3896" s="106">
        <v>5405.4737413194398</v>
      </c>
      <c r="I3896" s="16">
        <v>5302.2846707569397</v>
      </c>
      <c r="J3896" s="94">
        <v>5405.4737413194398</v>
      </c>
    </row>
    <row r="3897" spans="1:10" x14ac:dyDescent="0.2">
      <c r="A3897" s="6" t="s">
        <v>1706</v>
      </c>
      <c r="B3897" s="1" t="s">
        <v>10129</v>
      </c>
      <c r="C3897" s="95" t="s">
        <v>6576</v>
      </c>
      <c r="D3897" s="95" t="s">
        <v>12671</v>
      </c>
      <c r="E3897" s="95" t="s">
        <v>6643</v>
      </c>
      <c r="F3897" s="95" t="s">
        <v>6591</v>
      </c>
      <c r="G3897" s="95" t="s">
        <v>6591</v>
      </c>
      <c r="H3897" s="106">
        <v>5497.0481654575897</v>
      </c>
      <c r="I3897" s="16">
        <v>5349.20103355642</v>
      </c>
      <c r="J3897" s="94">
        <v>5497.0481654575897</v>
      </c>
    </row>
    <row r="3898" spans="1:10" x14ac:dyDescent="0.2">
      <c r="A3898" s="6" t="s">
        <v>1703</v>
      </c>
      <c r="B3898" s="1" t="s">
        <v>10130</v>
      </c>
      <c r="C3898" s="95" t="s">
        <v>6576</v>
      </c>
      <c r="D3898" s="95" t="s">
        <v>12671</v>
      </c>
      <c r="E3898" s="95" t="s">
        <v>6643</v>
      </c>
      <c r="F3898" s="95" t="s">
        <v>6591</v>
      </c>
      <c r="G3898" s="95" t="s">
        <v>6591</v>
      </c>
      <c r="H3898" s="106">
        <v>5351.8867612092399</v>
      </c>
      <c r="I3898" s="16">
        <v>5349.20103355642</v>
      </c>
      <c r="J3898" s="94">
        <v>5351.8867612092399</v>
      </c>
    </row>
    <row r="3899" spans="1:10" x14ac:dyDescent="0.2">
      <c r="A3899" s="6" t="s">
        <v>1692</v>
      </c>
      <c r="B3899" s="1" t="s">
        <v>10131</v>
      </c>
      <c r="C3899" s="95" t="s">
        <v>6576</v>
      </c>
      <c r="D3899" s="95" t="s">
        <v>12671</v>
      </c>
      <c r="E3899" s="95" t="s">
        <v>6643</v>
      </c>
      <c r="F3899" s="95" t="s">
        <v>6591</v>
      </c>
      <c r="G3899" s="95" t="s">
        <v>6591</v>
      </c>
      <c r="H3899" s="106">
        <v>5284.6516163105898</v>
      </c>
      <c r="I3899" s="16">
        <v>5349.20103355642</v>
      </c>
      <c r="J3899" s="94">
        <v>5284.6516163105898</v>
      </c>
    </row>
    <row r="3900" spans="1:10" x14ac:dyDescent="0.2">
      <c r="A3900" s="6" t="s">
        <v>5213</v>
      </c>
      <c r="B3900" s="1" t="s">
        <v>10132</v>
      </c>
      <c r="C3900" s="95" t="s">
        <v>6420</v>
      </c>
      <c r="D3900" s="95" t="s">
        <v>12680</v>
      </c>
      <c r="E3900" s="95" t="s">
        <v>6647</v>
      </c>
      <c r="F3900" s="95" t="s">
        <v>6570</v>
      </c>
      <c r="G3900" s="95" t="s">
        <v>6570</v>
      </c>
      <c r="H3900" s="106">
        <v>5311.3056640625</v>
      </c>
      <c r="I3900" s="16">
        <v>5302.2846707569397</v>
      </c>
      <c r="J3900" s="94">
        <v>5311.3056640625</v>
      </c>
    </row>
    <row r="3901" spans="1:10" x14ac:dyDescent="0.2">
      <c r="A3901" s="6" t="s">
        <v>5224</v>
      </c>
      <c r="B3901" s="1" t="s">
        <v>10133</v>
      </c>
      <c r="C3901" s="95" t="s">
        <v>6420</v>
      </c>
      <c r="D3901" s="95" t="s">
        <v>12680</v>
      </c>
      <c r="E3901" s="95" t="s">
        <v>6647</v>
      </c>
      <c r="F3901" s="95" t="s">
        <v>6570</v>
      </c>
      <c r="G3901" s="95" t="s">
        <v>6570</v>
      </c>
      <c r="H3901" s="106">
        <v>5212.0514322916697</v>
      </c>
      <c r="I3901" s="16">
        <v>5302.2846707569397</v>
      </c>
      <c r="J3901" s="94">
        <v>5212.0514322916697</v>
      </c>
    </row>
    <row r="3902" spans="1:10" x14ac:dyDescent="0.2">
      <c r="A3902" s="6" t="s">
        <v>1689</v>
      </c>
      <c r="B3902" s="1" t="s">
        <v>10134</v>
      </c>
      <c r="C3902" s="95" t="s">
        <v>6576</v>
      </c>
      <c r="D3902" s="95" t="s">
        <v>12671</v>
      </c>
      <c r="E3902" s="95" t="s">
        <v>6643</v>
      </c>
      <c r="F3902" s="95" t="s">
        <v>6591</v>
      </c>
      <c r="G3902" s="95" t="s">
        <v>6591</v>
      </c>
      <c r="H3902" s="106">
        <v>5342.6194091796897</v>
      </c>
      <c r="I3902" s="16">
        <v>5349.20103355642</v>
      </c>
      <c r="J3902" s="94">
        <v>5342.6194091796897</v>
      </c>
    </row>
    <row r="3903" spans="1:10" x14ac:dyDescent="0.2">
      <c r="A3903" s="6" t="s">
        <v>1700</v>
      </c>
      <c r="B3903" s="1" t="s">
        <v>10135</v>
      </c>
      <c r="C3903" s="95" t="s">
        <v>6576</v>
      </c>
      <c r="D3903" s="95" t="s">
        <v>12671</v>
      </c>
      <c r="E3903" s="95" t="s">
        <v>6643</v>
      </c>
      <c r="F3903" s="95" t="s">
        <v>6591</v>
      </c>
      <c r="G3903" s="95" t="s">
        <v>6591</v>
      </c>
      <c r="H3903" s="106">
        <v>5348.0930553318303</v>
      </c>
      <c r="I3903" s="16">
        <v>5349.20103355642</v>
      </c>
      <c r="J3903" s="94">
        <v>5348.0930553318303</v>
      </c>
    </row>
    <row r="3904" spans="1:10" x14ac:dyDescent="0.2">
      <c r="A3904" s="6" t="s">
        <v>1553</v>
      </c>
      <c r="B3904" s="1" t="s">
        <v>10136</v>
      </c>
      <c r="C3904" s="95" t="s">
        <v>6568</v>
      </c>
      <c r="D3904" s="95" t="s">
        <v>6568</v>
      </c>
      <c r="E3904" s="95" t="s">
        <v>6645</v>
      </c>
      <c r="F3904" s="95" t="s">
        <v>6569</v>
      </c>
      <c r="G3904" s="95" t="s">
        <v>6569</v>
      </c>
      <c r="H3904" s="106">
        <v>5463.3351819490099</v>
      </c>
      <c r="I3904" s="16">
        <v>5501.1956387027203</v>
      </c>
      <c r="J3904" s="94">
        <v>5463.3351819490099</v>
      </c>
    </row>
    <row r="3905" spans="1:10" x14ac:dyDescent="0.2">
      <c r="A3905" s="6" t="s">
        <v>1727</v>
      </c>
      <c r="B3905" s="1" t="s">
        <v>10137</v>
      </c>
      <c r="C3905" s="95" t="s">
        <v>6568</v>
      </c>
      <c r="D3905" s="95" t="s">
        <v>6568</v>
      </c>
      <c r="E3905" s="95" t="s">
        <v>6645</v>
      </c>
      <c r="F3905" s="95" t="s">
        <v>6567</v>
      </c>
      <c r="G3905" s="95" t="s">
        <v>6567</v>
      </c>
      <c r="H3905" s="106">
        <v>5592.66408503606</v>
      </c>
      <c r="I3905" s="16">
        <v>5483.7424420940697</v>
      </c>
      <c r="J3905" s="94">
        <v>5592.66408503606</v>
      </c>
    </row>
    <row r="3906" spans="1:10" x14ac:dyDescent="0.2">
      <c r="A3906" s="6" t="s">
        <v>1742</v>
      </c>
      <c r="B3906" s="1" t="s">
        <v>10138</v>
      </c>
      <c r="C3906" s="95" t="s">
        <v>6568</v>
      </c>
      <c r="D3906" s="95" t="s">
        <v>6568</v>
      </c>
      <c r="E3906" s="95" t="s">
        <v>6645</v>
      </c>
      <c r="F3906" s="95" t="s">
        <v>6569</v>
      </c>
      <c r="G3906" s="95" t="s">
        <v>6569</v>
      </c>
      <c r="H3906" s="106">
        <v>5506.7698029891299</v>
      </c>
      <c r="I3906" s="16">
        <v>5501.1956387027203</v>
      </c>
      <c r="J3906" s="94">
        <v>5506.7698029891299</v>
      </c>
    </row>
    <row r="3907" spans="1:10" x14ac:dyDescent="0.2">
      <c r="A3907" s="6" t="s">
        <v>1717</v>
      </c>
      <c r="B3907" s="1" t="s">
        <v>10139</v>
      </c>
      <c r="C3907" s="95" t="s">
        <v>6568</v>
      </c>
      <c r="D3907" s="95" t="s">
        <v>6568</v>
      </c>
      <c r="E3907" s="95" t="s">
        <v>6645</v>
      </c>
      <c r="F3907" s="95" t="s">
        <v>6569</v>
      </c>
      <c r="G3907" s="95" t="s">
        <v>6569</v>
      </c>
      <c r="H3907" s="106">
        <v>5494.7820064920797</v>
      </c>
      <c r="I3907" s="16">
        <v>5501.1956387027203</v>
      </c>
      <c r="J3907" s="94">
        <v>5494.7820064920797</v>
      </c>
    </row>
    <row r="3908" spans="1:10" x14ac:dyDescent="0.2">
      <c r="A3908" s="6" t="s">
        <v>1768</v>
      </c>
      <c r="B3908" s="1" t="s">
        <v>10140</v>
      </c>
      <c r="C3908" s="95" t="s">
        <v>6568</v>
      </c>
      <c r="D3908" s="95" t="s">
        <v>6568</v>
      </c>
      <c r="E3908" s="95" t="s">
        <v>6645</v>
      </c>
      <c r="F3908" s="95" t="s">
        <v>6569</v>
      </c>
      <c r="G3908" s="95" t="s">
        <v>6569</v>
      </c>
      <c r="H3908" s="106">
        <v>5505.8096442945098</v>
      </c>
      <c r="I3908" s="16">
        <v>5501.1956387027203</v>
      </c>
      <c r="J3908" s="94">
        <v>5505.8096442945098</v>
      </c>
    </row>
    <row r="3909" spans="1:10" x14ac:dyDescent="0.2">
      <c r="A3909" s="6" t="s">
        <v>1756</v>
      </c>
      <c r="B3909" s="1" t="s">
        <v>10141</v>
      </c>
      <c r="C3909" s="95" t="s">
        <v>6568</v>
      </c>
      <c r="D3909" s="95" t="s">
        <v>6568</v>
      </c>
      <c r="E3909" s="95" t="s">
        <v>6645</v>
      </c>
      <c r="F3909" s="95" t="s">
        <v>6567</v>
      </c>
      <c r="G3909" s="95" t="s">
        <v>6567</v>
      </c>
      <c r="H3909" s="106">
        <v>5436.3722040085604</v>
      </c>
      <c r="I3909" s="16">
        <v>5483.7424420940697</v>
      </c>
      <c r="J3909" s="94">
        <v>5436.3722040085604</v>
      </c>
    </row>
    <row r="3910" spans="1:10" x14ac:dyDescent="0.2">
      <c r="A3910" s="6" t="s">
        <v>1741</v>
      </c>
      <c r="B3910" s="1" t="s">
        <v>10142</v>
      </c>
      <c r="C3910" s="95" t="s">
        <v>6568</v>
      </c>
      <c r="D3910" s="95" t="s">
        <v>6568</v>
      </c>
      <c r="E3910" s="95" t="s">
        <v>6645</v>
      </c>
      <c r="F3910" s="95" t="s">
        <v>6567</v>
      </c>
      <c r="G3910" s="95" t="s">
        <v>6567</v>
      </c>
      <c r="H3910" s="106">
        <v>5524.3609954498597</v>
      </c>
      <c r="I3910" s="16">
        <v>5483.7424420940697</v>
      </c>
      <c r="J3910" s="94">
        <v>5524.3609954498597</v>
      </c>
    </row>
    <row r="3911" spans="1:10" x14ac:dyDescent="0.2">
      <c r="A3911" s="6" t="s">
        <v>1737</v>
      </c>
      <c r="B3911" s="1" t="s">
        <v>10143</v>
      </c>
      <c r="C3911" s="95" t="s">
        <v>6568</v>
      </c>
      <c r="D3911" s="95" t="s">
        <v>6568</v>
      </c>
      <c r="E3911" s="95" t="s">
        <v>6645</v>
      </c>
      <c r="F3911" s="95" t="s">
        <v>6567</v>
      </c>
      <c r="G3911" s="95" t="s">
        <v>6567</v>
      </c>
      <c r="H3911" s="106">
        <v>5511.1911775914596</v>
      </c>
      <c r="I3911" s="16">
        <v>5483.7424420940697</v>
      </c>
      <c r="J3911" s="94">
        <v>5511.1911775914596</v>
      </c>
    </row>
    <row r="3912" spans="1:10" x14ac:dyDescent="0.2">
      <c r="A3912" s="6" t="s">
        <v>1728</v>
      </c>
      <c r="B3912" s="1" t="s">
        <v>10144</v>
      </c>
      <c r="C3912" s="95" t="s">
        <v>6568</v>
      </c>
      <c r="D3912" s="95" t="s">
        <v>6568</v>
      </c>
      <c r="E3912" s="95" t="s">
        <v>6645</v>
      </c>
      <c r="F3912" s="95" t="s">
        <v>6569</v>
      </c>
      <c r="G3912" s="95" t="s">
        <v>6569</v>
      </c>
      <c r="H3912" s="106">
        <v>5614.7792278787401</v>
      </c>
      <c r="I3912" s="16">
        <v>5501.1956387027203</v>
      </c>
      <c r="J3912" s="94">
        <v>5614.7792278787401</v>
      </c>
    </row>
    <row r="3913" spans="1:10" x14ac:dyDescent="0.2">
      <c r="A3913" s="6" t="s">
        <v>1714</v>
      </c>
      <c r="B3913" s="1" t="s">
        <v>10145</v>
      </c>
      <c r="C3913" s="95" t="s">
        <v>6568</v>
      </c>
      <c r="D3913" s="95" t="s">
        <v>6568</v>
      </c>
      <c r="E3913" s="95" t="s">
        <v>6645</v>
      </c>
      <c r="F3913" s="95" t="s">
        <v>6567</v>
      </c>
      <c r="G3913" s="95" t="s">
        <v>6567</v>
      </c>
      <c r="H3913" s="106">
        <v>5545.76663608744</v>
      </c>
      <c r="I3913" s="16">
        <v>5483.7424420940697</v>
      </c>
      <c r="J3913" s="94">
        <v>5545.76663608744</v>
      </c>
    </row>
    <row r="3914" spans="1:10" x14ac:dyDescent="0.2">
      <c r="A3914" s="6" t="s">
        <v>1712</v>
      </c>
      <c r="B3914" s="1" t="s">
        <v>10146</v>
      </c>
      <c r="C3914" s="95" t="s">
        <v>6568</v>
      </c>
      <c r="D3914" s="95" t="s">
        <v>6568</v>
      </c>
      <c r="E3914" s="95" t="s">
        <v>6645</v>
      </c>
      <c r="F3914" s="95" t="s">
        <v>6569</v>
      </c>
      <c r="G3914" s="95" t="s">
        <v>6569</v>
      </c>
      <c r="H3914" s="106">
        <v>5606.9812544055403</v>
      </c>
      <c r="I3914" s="16">
        <v>5501.1956387027203</v>
      </c>
      <c r="J3914" s="94">
        <v>5606.9812544055403</v>
      </c>
    </row>
    <row r="3915" spans="1:10" x14ac:dyDescent="0.2">
      <c r="A3915" s="6" t="s">
        <v>1723</v>
      </c>
      <c r="B3915" s="1" t="s">
        <v>10147</v>
      </c>
      <c r="C3915" s="95" t="s">
        <v>6568</v>
      </c>
      <c r="D3915" s="95" t="s">
        <v>6568</v>
      </c>
      <c r="E3915" s="95" t="s">
        <v>6645</v>
      </c>
      <c r="F3915" s="95" t="s">
        <v>6567</v>
      </c>
      <c r="G3915" s="95" t="s">
        <v>6567</v>
      </c>
      <c r="H3915" s="106">
        <v>5564.2695880268902</v>
      </c>
      <c r="I3915" s="16">
        <v>5483.7424420940697</v>
      </c>
      <c r="J3915" s="94">
        <v>5564.2695880268902</v>
      </c>
    </row>
    <row r="3916" spans="1:10" x14ac:dyDescent="0.2">
      <c r="A3916" s="6" t="s">
        <v>1761</v>
      </c>
      <c r="B3916" s="1" t="s">
        <v>10148</v>
      </c>
      <c r="C3916" s="95" t="s">
        <v>6568</v>
      </c>
      <c r="D3916" s="95" t="s">
        <v>6568</v>
      </c>
      <c r="E3916" s="95" t="s">
        <v>6645</v>
      </c>
      <c r="F3916" s="95" t="s">
        <v>6567</v>
      </c>
      <c r="G3916" s="95" t="s">
        <v>6567</v>
      </c>
      <c r="H3916" s="106">
        <v>5518.4223925781298</v>
      </c>
      <c r="I3916" s="16">
        <v>5483.7424420940697</v>
      </c>
      <c r="J3916" s="94">
        <v>5518.4223925781298</v>
      </c>
    </row>
    <row r="3917" spans="1:10" x14ac:dyDescent="0.2">
      <c r="A3917" s="6" t="s">
        <v>2563</v>
      </c>
      <c r="B3917" s="1" t="s">
        <v>10149</v>
      </c>
      <c r="C3917" s="95" t="s">
        <v>6496</v>
      </c>
      <c r="D3917" s="95" t="s">
        <v>12671</v>
      </c>
      <c r="E3917" s="95" t="s">
        <v>6643</v>
      </c>
      <c r="F3917" s="95" t="s">
        <v>6569</v>
      </c>
      <c r="G3917" s="95" t="s">
        <v>6569</v>
      </c>
      <c r="H3917" s="106">
        <v>5215.84943327357</v>
      </c>
      <c r="I3917" s="16">
        <v>5501.1956387027203</v>
      </c>
      <c r="J3917" s="94">
        <v>5215.84943327357</v>
      </c>
    </row>
    <row r="3918" spans="1:10" x14ac:dyDescent="0.2">
      <c r="A3918" s="6" t="s">
        <v>1713</v>
      </c>
      <c r="B3918" s="1" t="s">
        <v>9535</v>
      </c>
      <c r="C3918" s="95" t="s">
        <v>6568</v>
      </c>
      <c r="D3918" s="95" t="s">
        <v>6568</v>
      </c>
      <c r="E3918" s="95" t="s">
        <v>6645</v>
      </c>
      <c r="F3918" s="95" t="s">
        <v>6567</v>
      </c>
      <c r="G3918" s="95" t="s">
        <v>6567</v>
      </c>
      <c r="H3918" s="106">
        <v>5217.9103206712398</v>
      </c>
      <c r="I3918" s="16">
        <v>5483.7424420940697</v>
      </c>
      <c r="J3918" s="94">
        <v>5217.9103206712398</v>
      </c>
    </row>
    <row r="3919" spans="1:10" x14ac:dyDescent="0.2">
      <c r="A3919" s="6" t="s">
        <v>1730</v>
      </c>
      <c r="B3919" s="1" t="s">
        <v>10150</v>
      </c>
      <c r="C3919" s="95" t="s">
        <v>6568</v>
      </c>
      <c r="D3919" s="95" t="s">
        <v>6568</v>
      </c>
      <c r="E3919" s="95" t="s">
        <v>6645</v>
      </c>
      <c r="F3919" s="95" t="s">
        <v>6567</v>
      </c>
      <c r="G3919" s="95" t="s">
        <v>6567</v>
      </c>
      <c r="H3919" s="106">
        <v>5310.8929417386998</v>
      </c>
      <c r="I3919" s="16">
        <v>5483.7424420940697</v>
      </c>
      <c r="J3919" s="94">
        <v>5310.8929417386998</v>
      </c>
    </row>
    <row r="3920" spans="1:10" x14ac:dyDescent="0.2">
      <c r="A3920" s="6" t="s">
        <v>1711</v>
      </c>
      <c r="B3920" s="1" t="s">
        <v>10151</v>
      </c>
      <c r="C3920" s="95" t="s">
        <v>6568</v>
      </c>
      <c r="D3920" s="95" t="s">
        <v>6568</v>
      </c>
      <c r="E3920" s="95" t="s">
        <v>6645</v>
      </c>
      <c r="F3920" s="95" t="s">
        <v>6567</v>
      </c>
      <c r="G3920" s="95" t="s">
        <v>6567</v>
      </c>
      <c r="H3920" s="106">
        <v>5885.6619698660697</v>
      </c>
      <c r="I3920" s="16">
        <v>5483.7424420940697</v>
      </c>
      <c r="J3920" s="94">
        <v>5885.6619698660697</v>
      </c>
    </row>
    <row r="3921" spans="1:10" x14ac:dyDescent="0.2">
      <c r="A3921" s="6" t="s">
        <v>1715</v>
      </c>
      <c r="B3921" s="1" t="s">
        <v>10152</v>
      </c>
      <c r="C3921" s="95" t="s">
        <v>6568</v>
      </c>
      <c r="D3921" s="95" t="s">
        <v>6568</v>
      </c>
      <c r="E3921" s="95" t="s">
        <v>6645</v>
      </c>
      <c r="F3921" s="95" t="s">
        <v>6569</v>
      </c>
      <c r="G3921" s="95" t="s">
        <v>6569</v>
      </c>
      <c r="H3921" s="106">
        <v>5541.0041742739504</v>
      </c>
      <c r="I3921" s="16">
        <v>5501.1956387027203</v>
      </c>
      <c r="J3921" s="94">
        <v>5541.0041742739504</v>
      </c>
    </row>
    <row r="3922" spans="1:10" x14ac:dyDescent="0.2">
      <c r="A3922" s="6" t="s">
        <v>1747</v>
      </c>
      <c r="B3922" s="1" t="s">
        <v>10153</v>
      </c>
      <c r="C3922" s="95" t="s">
        <v>6568</v>
      </c>
      <c r="D3922" s="95" t="s">
        <v>6568</v>
      </c>
      <c r="E3922" s="95" t="s">
        <v>6645</v>
      </c>
      <c r="F3922" s="95" t="s">
        <v>6567</v>
      </c>
      <c r="G3922" s="95" t="s">
        <v>6567</v>
      </c>
      <c r="H3922" s="106">
        <v>5376.2837044852104</v>
      </c>
      <c r="I3922" s="16">
        <v>5483.7424420940697</v>
      </c>
      <c r="J3922" s="94">
        <v>5376.2837044852104</v>
      </c>
    </row>
    <row r="3923" spans="1:10" x14ac:dyDescent="0.2">
      <c r="A3923" s="6" t="s">
        <v>2592</v>
      </c>
      <c r="B3923" s="1" t="s">
        <v>10154</v>
      </c>
      <c r="C3923" s="95" t="s">
        <v>6568</v>
      </c>
      <c r="D3923" s="95" t="s">
        <v>6568</v>
      </c>
      <c r="E3923" s="95" t="s">
        <v>6645</v>
      </c>
      <c r="F3923" s="95" t="s">
        <v>6569</v>
      </c>
      <c r="G3923" s="95" t="s">
        <v>6569</v>
      </c>
      <c r="H3923" s="106">
        <v>5243.2511843417597</v>
      </c>
      <c r="I3923" s="16">
        <v>5501.1956387027203</v>
      </c>
      <c r="J3923" s="94">
        <v>5243.2511843417597</v>
      </c>
    </row>
    <row r="3924" spans="1:10" x14ac:dyDescent="0.2">
      <c r="A3924" s="6" t="s">
        <v>1745</v>
      </c>
      <c r="B3924" s="1" t="s">
        <v>10155</v>
      </c>
      <c r="C3924" s="95" t="s">
        <v>6568</v>
      </c>
      <c r="D3924" s="95" t="s">
        <v>6568</v>
      </c>
      <c r="E3924" s="95" t="s">
        <v>6645</v>
      </c>
      <c r="F3924" s="95" t="s">
        <v>6569</v>
      </c>
      <c r="G3924" s="95" t="s">
        <v>6569</v>
      </c>
      <c r="H3924" s="106">
        <v>5491.4718267601702</v>
      </c>
      <c r="I3924" s="16">
        <v>5501.1956387027203</v>
      </c>
      <c r="J3924" s="94">
        <v>5491.4718267601702</v>
      </c>
    </row>
    <row r="3925" spans="1:10" x14ac:dyDescent="0.2">
      <c r="A3925" s="6" t="s">
        <v>1731</v>
      </c>
      <c r="B3925" s="1" t="s">
        <v>10156</v>
      </c>
      <c r="C3925" s="95" t="s">
        <v>6568</v>
      </c>
      <c r="D3925" s="95" t="s">
        <v>6568</v>
      </c>
      <c r="E3925" s="95" t="s">
        <v>6645</v>
      </c>
      <c r="F3925" s="95" t="s">
        <v>6567</v>
      </c>
      <c r="G3925" s="95" t="s">
        <v>6567</v>
      </c>
      <c r="H3925" s="106">
        <v>5639.8942466689005</v>
      </c>
      <c r="I3925" s="16">
        <v>5483.7424420940697</v>
      </c>
      <c r="J3925" s="94">
        <v>5639.8942466689005</v>
      </c>
    </row>
    <row r="3926" spans="1:10" x14ac:dyDescent="0.2">
      <c r="A3926" s="6" t="s">
        <v>1724</v>
      </c>
      <c r="B3926" s="1" t="s">
        <v>10157</v>
      </c>
      <c r="C3926" s="95" t="s">
        <v>6568</v>
      </c>
      <c r="D3926" s="95" t="s">
        <v>6568</v>
      </c>
      <c r="E3926" s="95" t="s">
        <v>6645</v>
      </c>
      <c r="F3926" s="95" t="s">
        <v>6569</v>
      </c>
      <c r="G3926" s="95" t="s">
        <v>6569</v>
      </c>
      <c r="H3926" s="106">
        <v>5532.63000628592</v>
      </c>
      <c r="I3926" s="16">
        <v>5501.1956387027203</v>
      </c>
      <c r="J3926" s="94">
        <v>5532.63000628592</v>
      </c>
    </row>
    <row r="3927" spans="1:10" x14ac:dyDescent="0.2">
      <c r="A3927" s="6" t="s">
        <v>1766</v>
      </c>
      <c r="B3927" s="1" t="s">
        <v>10158</v>
      </c>
      <c r="C3927" s="95" t="s">
        <v>6568</v>
      </c>
      <c r="D3927" s="95" t="s">
        <v>6568</v>
      </c>
      <c r="E3927" s="95" t="s">
        <v>6645</v>
      </c>
      <c r="F3927" s="95" t="s">
        <v>6567</v>
      </c>
      <c r="G3927" s="95" t="s">
        <v>6567</v>
      </c>
      <c r="H3927" s="106">
        <v>5550.1921066130099</v>
      </c>
      <c r="I3927" s="16">
        <v>5483.7424420940697</v>
      </c>
      <c r="J3927" s="94">
        <v>5550.1921066130099</v>
      </c>
    </row>
    <row r="3928" spans="1:10" x14ac:dyDescent="0.2">
      <c r="A3928" s="6" t="s">
        <v>1769</v>
      </c>
      <c r="B3928" s="1" t="s">
        <v>10159</v>
      </c>
      <c r="C3928" s="95" t="s">
        <v>6568</v>
      </c>
      <c r="D3928" s="95" t="s">
        <v>6568</v>
      </c>
      <c r="E3928" s="95" t="s">
        <v>6645</v>
      </c>
      <c r="F3928" s="95" t="s">
        <v>6569</v>
      </c>
      <c r="G3928" s="95" t="s">
        <v>6569</v>
      </c>
      <c r="H3928" s="106">
        <v>5446.9953113234196</v>
      </c>
      <c r="I3928" s="16">
        <v>5501.1956387027203</v>
      </c>
      <c r="J3928" s="94">
        <v>5446.9953113234196</v>
      </c>
    </row>
    <row r="3929" spans="1:10" x14ac:dyDescent="0.2">
      <c r="A3929" s="6" t="s">
        <v>1733</v>
      </c>
      <c r="B3929" s="1" t="s">
        <v>10160</v>
      </c>
      <c r="C3929" s="95" t="s">
        <v>6568</v>
      </c>
      <c r="D3929" s="95" t="s">
        <v>6568</v>
      </c>
      <c r="E3929" s="95" t="s">
        <v>6645</v>
      </c>
      <c r="F3929" s="95" t="s">
        <v>6567</v>
      </c>
      <c r="G3929" s="95" t="s">
        <v>6567</v>
      </c>
      <c r="H3929" s="106">
        <v>5537.1215196974699</v>
      </c>
      <c r="I3929" s="16">
        <v>5483.7424420940697</v>
      </c>
      <c r="J3929" s="94">
        <v>5537.1215196974699</v>
      </c>
    </row>
    <row r="3930" spans="1:10" x14ac:dyDescent="0.2">
      <c r="A3930" s="6" t="s">
        <v>1746</v>
      </c>
      <c r="B3930" s="1" t="s">
        <v>10161</v>
      </c>
      <c r="C3930" s="95" t="s">
        <v>6568</v>
      </c>
      <c r="D3930" s="95" t="s">
        <v>6568</v>
      </c>
      <c r="E3930" s="95" t="s">
        <v>6645</v>
      </c>
      <c r="F3930" s="95" t="s">
        <v>6569</v>
      </c>
      <c r="G3930" s="95" t="s">
        <v>6569</v>
      </c>
      <c r="H3930" s="106">
        <v>5398.4914358038604</v>
      </c>
      <c r="I3930" s="16">
        <v>5501.1956387027203</v>
      </c>
      <c r="J3930" s="94">
        <v>5398.4914358038604</v>
      </c>
    </row>
    <row r="3931" spans="1:10" x14ac:dyDescent="0.2">
      <c r="A3931" s="6" t="s">
        <v>1722</v>
      </c>
      <c r="B3931" s="1" t="s">
        <v>10162</v>
      </c>
      <c r="C3931" s="95" t="s">
        <v>6568</v>
      </c>
      <c r="D3931" s="95" t="s">
        <v>6568</v>
      </c>
      <c r="E3931" s="95" t="s">
        <v>6645</v>
      </c>
      <c r="F3931" s="95" t="s">
        <v>6567</v>
      </c>
      <c r="G3931" s="95" t="s">
        <v>6567</v>
      </c>
      <c r="H3931" s="106">
        <v>5148.8802705652597</v>
      </c>
      <c r="I3931" s="16">
        <v>5483.7424420940697</v>
      </c>
      <c r="J3931" s="94">
        <v>5148.8802705652597</v>
      </c>
    </row>
    <row r="3932" spans="1:10" x14ac:dyDescent="0.2">
      <c r="A3932" s="6" t="s">
        <v>1725</v>
      </c>
      <c r="B3932" s="1" t="s">
        <v>10163</v>
      </c>
      <c r="C3932" s="95" t="s">
        <v>6568</v>
      </c>
      <c r="D3932" s="95" t="s">
        <v>6568</v>
      </c>
      <c r="E3932" s="95" t="s">
        <v>6645</v>
      </c>
      <c r="F3932" s="95" t="s">
        <v>6567</v>
      </c>
      <c r="G3932" s="95" t="s">
        <v>6567</v>
      </c>
      <c r="H3932" s="106">
        <v>5494.3596770296399</v>
      </c>
      <c r="I3932" s="16">
        <v>5483.7424420940697</v>
      </c>
      <c r="J3932" s="94">
        <v>5494.3596770296399</v>
      </c>
    </row>
    <row r="3933" spans="1:10" x14ac:dyDescent="0.2">
      <c r="A3933" s="6" t="s">
        <v>1739</v>
      </c>
      <c r="B3933" s="1" t="s">
        <v>10164</v>
      </c>
      <c r="C3933" s="95" t="s">
        <v>6568</v>
      </c>
      <c r="D3933" s="95" t="s">
        <v>6568</v>
      </c>
      <c r="E3933" s="95" t="s">
        <v>6645</v>
      </c>
      <c r="F3933" s="95" t="s">
        <v>6567</v>
      </c>
      <c r="G3933" s="95" t="s">
        <v>6567</v>
      </c>
      <c r="H3933" s="106">
        <v>5539.2883194633196</v>
      </c>
      <c r="I3933" s="16">
        <v>5483.7424420940697</v>
      </c>
      <c r="J3933" s="94">
        <v>5539.2883194633196</v>
      </c>
    </row>
    <row r="3934" spans="1:10" x14ac:dyDescent="0.2">
      <c r="A3934" s="6" t="s">
        <v>1751</v>
      </c>
      <c r="B3934" s="1" t="s">
        <v>12454</v>
      </c>
      <c r="C3934" s="95" t="s">
        <v>6568</v>
      </c>
      <c r="D3934" s="95" t="s">
        <v>6568</v>
      </c>
      <c r="E3934" s="95" t="s">
        <v>6645</v>
      </c>
      <c r="F3934" s="95" t="s">
        <v>6569</v>
      </c>
      <c r="G3934" s="95" t="s">
        <v>6569</v>
      </c>
      <c r="H3934" s="106">
        <v>5505.4000706028301</v>
      </c>
      <c r="I3934" s="16">
        <v>5501.1956387027203</v>
      </c>
      <c r="J3934" s="94">
        <v>5505.4000706028301</v>
      </c>
    </row>
    <row r="3935" spans="1:10" x14ac:dyDescent="0.2">
      <c r="A3935" s="6" t="s">
        <v>1738</v>
      </c>
      <c r="B3935" s="1" t="s">
        <v>10165</v>
      </c>
      <c r="C3935" s="95" t="s">
        <v>6568</v>
      </c>
      <c r="D3935" s="95" t="s">
        <v>6568</v>
      </c>
      <c r="E3935" s="95" t="s">
        <v>6645</v>
      </c>
      <c r="F3935" s="95" t="s">
        <v>6569</v>
      </c>
      <c r="G3935" s="95" t="s">
        <v>6569</v>
      </c>
      <c r="H3935" s="106">
        <v>5588.4850987025702</v>
      </c>
      <c r="I3935" s="16">
        <v>5501.1956387027203</v>
      </c>
      <c r="J3935" s="94">
        <v>5588.4850987025702</v>
      </c>
    </row>
    <row r="3936" spans="1:10" x14ac:dyDescent="0.2">
      <c r="A3936" s="6" t="s">
        <v>1743</v>
      </c>
      <c r="B3936" s="1" t="s">
        <v>10166</v>
      </c>
      <c r="C3936" s="95" t="s">
        <v>6568</v>
      </c>
      <c r="D3936" s="95" t="s">
        <v>6568</v>
      </c>
      <c r="E3936" s="95" t="s">
        <v>6645</v>
      </c>
      <c r="F3936" s="95" t="s">
        <v>6569</v>
      </c>
      <c r="G3936" s="95" t="s">
        <v>6569</v>
      </c>
      <c r="H3936" s="106">
        <v>5514.1355162663203</v>
      </c>
      <c r="I3936" s="16">
        <v>5501.1956387027203</v>
      </c>
      <c r="J3936" s="94">
        <v>5514.1355162663203</v>
      </c>
    </row>
    <row r="3937" spans="1:10" x14ac:dyDescent="0.2">
      <c r="A3937" s="6" t="s">
        <v>1757</v>
      </c>
      <c r="B3937" s="1" t="s">
        <v>10167</v>
      </c>
      <c r="C3937" s="95" t="s">
        <v>6568</v>
      </c>
      <c r="D3937" s="95" t="s">
        <v>6568</v>
      </c>
      <c r="E3937" s="95" t="s">
        <v>6645</v>
      </c>
      <c r="F3937" s="95" t="s">
        <v>6567</v>
      </c>
      <c r="G3937" s="95" t="s">
        <v>6567</v>
      </c>
      <c r="H3937" s="106">
        <v>5525.1111832503402</v>
      </c>
      <c r="I3937" s="16">
        <v>5483.7424420940697</v>
      </c>
      <c r="J3937" s="94">
        <v>5525.1111832503402</v>
      </c>
    </row>
    <row r="3938" spans="1:10" x14ac:dyDescent="0.2">
      <c r="A3938" s="6" t="s">
        <v>1760</v>
      </c>
      <c r="B3938" s="1" t="s">
        <v>10168</v>
      </c>
      <c r="C3938" s="95" t="s">
        <v>6568</v>
      </c>
      <c r="D3938" s="95" t="s">
        <v>6568</v>
      </c>
      <c r="E3938" s="95" t="s">
        <v>6645</v>
      </c>
      <c r="F3938" s="95" t="s">
        <v>6567</v>
      </c>
      <c r="G3938" s="95" t="s">
        <v>6567</v>
      </c>
      <c r="H3938" s="106">
        <v>5490.5059076665502</v>
      </c>
      <c r="I3938" s="16">
        <v>5483.7424420940697</v>
      </c>
      <c r="J3938" s="94">
        <v>5490.5059076665502</v>
      </c>
    </row>
    <row r="3939" spans="1:10" x14ac:dyDescent="0.2">
      <c r="A3939" s="6" t="s">
        <v>1729</v>
      </c>
      <c r="B3939" s="1" t="s">
        <v>10169</v>
      </c>
      <c r="C3939" s="95" t="s">
        <v>6568</v>
      </c>
      <c r="D3939" s="95" t="s">
        <v>6568</v>
      </c>
      <c r="E3939" s="95" t="s">
        <v>6645</v>
      </c>
      <c r="F3939" s="95" t="s">
        <v>6567</v>
      </c>
      <c r="G3939" s="95" t="s">
        <v>6567</v>
      </c>
      <c r="H3939" s="106">
        <v>5553.59915489784</v>
      </c>
      <c r="I3939" s="16">
        <v>5483.7424420940697</v>
      </c>
      <c r="J3939" s="94">
        <v>5553.59915489784</v>
      </c>
    </row>
    <row r="3940" spans="1:10" x14ac:dyDescent="0.2">
      <c r="A3940" s="6" t="s">
        <v>1752</v>
      </c>
      <c r="B3940" s="1" t="s">
        <v>10170</v>
      </c>
      <c r="C3940" s="95" t="s">
        <v>6568</v>
      </c>
      <c r="D3940" s="95" t="s">
        <v>6568</v>
      </c>
      <c r="E3940" s="95" t="s">
        <v>6645</v>
      </c>
      <c r="F3940" s="95" t="s">
        <v>6567</v>
      </c>
      <c r="G3940" s="95" t="s">
        <v>6567</v>
      </c>
      <c r="H3940" s="106">
        <v>5519.7641762977801</v>
      </c>
      <c r="I3940" s="16">
        <v>5483.7424420940697</v>
      </c>
      <c r="J3940" s="94">
        <v>5519.7641762977801</v>
      </c>
    </row>
    <row r="3941" spans="1:10" x14ac:dyDescent="0.2">
      <c r="A3941" s="6" t="s">
        <v>1762</v>
      </c>
      <c r="B3941" s="1" t="s">
        <v>10171</v>
      </c>
      <c r="C3941" s="95" t="s">
        <v>6568</v>
      </c>
      <c r="D3941" s="95" t="s">
        <v>6568</v>
      </c>
      <c r="E3941" s="95" t="s">
        <v>6645</v>
      </c>
      <c r="F3941" s="95" t="s">
        <v>6569</v>
      </c>
      <c r="G3941" s="95" t="s">
        <v>6569</v>
      </c>
      <c r="H3941" s="106">
        <v>5491.8702331543</v>
      </c>
      <c r="I3941" s="16">
        <v>5501.1956387027203</v>
      </c>
      <c r="J3941" s="94">
        <v>5491.8702331543</v>
      </c>
    </row>
    <row r="3942" spans="1:10" x14ac:dyDescent="0.2">
      <c r="A3942" s="6" t="s">
        <v>1763</v>
      </c>
      <c r="B3942" s="1" t="s">
        <v>7622</v>
      </c>
      <c r="C3942" s="95" t="s">
        <v>6568</v>
      </c>
      <c r="D3942" s="95" t="s">
        <v>6568</v>
      </c>
      <c r="E3942" s="95" t="s">
        <v>6645</v>
      </c>
      <c r="F3942" s="95" t="s">
        <v>6569</v>
      </c>
      <c r="G3942" s="95" t="s">
        <v>6569</v>
      </c>
      <c r="H3942" s="106">
        <v>5493.6776116519004</v>
      </c>
      <c r="I3942" s="16">
        <v>5501.1956387027203</v>
      </c>
      <c r="J3942" s="94">
        <v>5493.6776116519004</v>
      </c>
    </row>
    <row r="3943" spans="1:10" x14ac:dyDescent="0.2">
      <c r="A3943" s="6" t="s">
        <v>1750</v>
      </c>
      <c r="B3943" s="1" t="s">
        <v>7474</v>
      </c>
      <c r="C3943" s="95" t="s">
        <v>6568</v>
      </c>
      <c r="D3943" s="95" t="s">
        <v>6568</v>
      </c>
      <c r="E3943" s="95" t="s">
        <v>6645</v>
      </c>
      <c r="F3943" s="95" t="s">
        <v>6567</v>
      </c>
      <c r="G3943" s="95" t="s">
        <v>6567</v>
      </c>
      <c r="H3943" s="106">
        <v>5510.1103593130001</v>
      </c>
      <c r="I3943" s="16">
        <v>5483.7424420940697</v>
      </c>
      <c r="J3943" s="94">
        <v>5510.1103593130001</v>
      </c>
    </row>
    <row r="3944" spans="1:10" x14ac:dyDescent="0.2">
      <c r="A3944" s="6" t="s">
        <v>1770</v>
      </c>
      <c r="B3944" s="1" t="s">
        <v>10172</v>
      </c>
      <c r="C3944" s="95" t="s">
        <v>6568</v>
      </c>
      <c r="D3944" s="95" t="s">
        <v>6568</v>
      </c>
      <c r="E3944" s="95" t="s">
        <v>6645</v>
      </c>
      <c r="F3944" s="95" t="s">
        <v>6567</v>
      </c>
      <c r="G3944" s="95" t="s">
        <v>6567</v>
      </c>
      <c r="H3944" s="106">
        <v>5238.87328917998</v>
      </c>
      <c r="I3944" s="16">
        <v>5483.7424420940697</v>
      </c>
      <c r="J3944" s="94">
        <v>5238.87328917998</v>
      </c>
    </row>
    <row r="3945" spans="1:10" x14ac:dyDescent="0.2">
      <c r="A3945" s="6" t="s">
        <v>1764</v>
      </c>
      <c r="B3945" s="1" t="s">
        <v>10173</v>
      </c>
      <c r="C3945" s="95" t="s">
        <v>6568</v>
      </c>
      <c r="D3945" s="95" t="s">
        <v>6568</v>
      </c>
      <c r="E3945" s="95" t="s">
        <v>6645</v>
      </c>
      <c r="F3945" s="95" t="s">
        <v>6567</v>
      </c>
      <c r="G3945" s="95" t="s">
        <v>6567</v>
      </c>
      <c r="H3945" s="106">
        <v>5571.4423645019497</v>
      </c>
      <c r="I3945" s="16">
        <v>5483.7424420940697</v>
      </c>
      <c r="J3945" s="94">
        <v>5571.4423645019497</v>
      </c>
    </row>
    <row r="3946" spans="1:10" x14ac:dyDescent="0.2">
      <c r="A3946" s="6" t="s">
        <v>1753</v>
      </c>
      <c r="B3946" s="1" t="s">
        <v>10174</v>
      </c>
      <c r="C3946" s="95" t="s">
        <v>6568</v>
      </c>
      <c r="D3946" s="95" t="s">
        <v>6568</v>
      </c>
      <c r="E3946" s="95" t="s">
        <v>6645</v>
      </c>
      <c r="F3946" s="95" t="s">
        <v>6569</v>
      </c>
      <c r="G3946" s="95" t="s">
        <v>6569</v>
      </c>
      <c r="H3946" s="106">
        <v>5648.7361567570597</v>
      </c>
      <c r="I3946" s="16">
        <v>5501.1956387027203</v>
      </c>
      <c r="J3946" s="94">
        <v>5648.7361567570597</v>
      </c>
    </row>
    <row r="3947" spans="1:10" x14ac:dyDescent="0.2">
      <c r="A3947" s="6" t="s">
        <v>1740</v>
      </c>
      <c r="B3947" s="1" t="s">
        <v>10175</v>
      </c>
      <c r="C3947" s="95" t="s">
        <v>6568</v>
      </c>
      <c r="D3947" s="95" t="s">
        <v>6568</v>
      </c>
      <c r="E3947" s="95" t="s">
        <v>6645</v>
      </c>
      <c r="F3947" s="95" t="s">
        <v>6567</v>
      </c>
      <c r="G3947" s="95" t="s">
        <v>6567</v>
      </c>
      <c r="H3947" s="106">
        <v>5337.52416455615</v>
      </c>
      <c r="I3947" s="16">
        <v>5483.7424420940697</v>
      </c>
      <c r="J3947" s="94">
        <v>5337.52416455615</v>
      </c>
    </row>
    <row r="3948" spans="1:10" x14ac:dyDescent="0.2">
      <c r="A3948" s="6" t="s">
        <v>1721</v>
      </c>
      <c r="B3948" s="1" t="s">
        <v>10176</v>
      </c>
      <c r="C3948" s="95" t="s">
        <v>6568</v>
      </c>
      <c r="D3948" s="95" t="s">
        <v>6568</v>
      </c>
      <c r="E3948" s="95" t="s">
        <v>6645</v>
      </c>
      <c r="F3948" s="95" t="s">
        <v>6567</v>
      </c>
      <c r="G3948" s="95" t="s">
        <v>6567</v>
      </c>
      <c r="H3948" s="106">
        <v>5510.4665912828996</v>
      </c>
      <c r="I3948" s="16">
        <v>5483.7424420940697</v>
      </c>
      <c r="J3948" s="94">
        <v>5510.4665912828996</v>
      </c>
    </row>
    <row r="3949" spans="1:10" x14ac:dyDescent="0.2">
      <c r="A3949" s="6" t="s">
        <v>1736</v>
      </c>
      <c r="B3949" s="1" t="s">
        <v>10177</v>
      </c>
      <c r="C3949" s="95" t="s">
        <v>6568</v>
      </c>
      <c r="D3949" s="95" t="s">
        <v>6568</v>
      </c>
      <c r="E3949" s="95" t="s">
        <v>6645</v>
      </c>
      <c r="F3949" s="95" t="s">
        <v>6567</v>
      </c>
      <c r="G3949" s="95" t="s">
        <v>6567</v>
      </c>
      <c r="H3949" s="106">
        <v>5430.9483154296904</v>
      </c>
      <c r="I3949" s="16">
        <v>5483.7424420940697</v>
      </c>
      <c r="J3949" s="94">
        <v>5430.9483154296904</v>
      </c>
    </row>
    <row r="3950" spans="1:10" x14ac:dyDescent="0.2">
      <c r="A3950" s="6" t="s">
        <v>1718</v>
      </c>
      <c r="B3950" s="1" t="s">
        <v>10178</v>
      </c>
      <c r="C3950" s="95" t="s">
        <v>6568</v>
      </c>
      <c r="D3950" s="95" t="s">
        <v>6568</v>
      </c>
      <c r="E3950" s="95" t="s">
        <v>6645</v>
      </c>
      <c r="F3950" s="95" t="s">
        <v>6567</v>
      </c>
      <c r="G3950" s="95" t="s">
        <v>6567</v>
      </c>
      <c r="H3950" s="106">
        <v>5626.3688327955197</v>
      </c>
      <c r="I3950" s="16">
        <v>5483.7424420940697</v>
      </c>
      <c r="J3950" s="94">
        <v>5626.3688327955197</v>
      </c>
    </row>
    <row r="3951" spans="1:10" x14ac:dyDescent="0.2">
      <c r="A3951" s="6" t="s">
        <v>1555</v>
      </c>
      <c r="B3951" s="1" t="s">
        <v>12455</v>
      </c>
      <c r="C3951" s="95" t="s">
        <v>6568</v>
      </c>
      <c r="D3951" s="95" t="s">
        <v>6568</v>
      </c>
      <c r="E3951" s="95" t="s">
        <v>6645</v>
      </c>
      <c r="F3951" s="95" t="s">
        <v>6569</v>
      </c>
      <c r="G3951" s="95" t="s">
        <v>6569</v>
      </c>
      <c r="H3951" s="106">
        <v>5506.5917169744298</v>
      </c>
      <c r="I3951" s="16">
        <v>5501.1956387027203</v>
      </c>
      <c r="J3951" s="94">
        <v>5506.5917169744298</v>
      </c>
    </row>
    <row r="3952" spans="1:10" x14ac:dyDescent="0.2">
      <c r="A3952" s="6" t="s">
        <v>1749</v>
      </c>
      <c r="B3952" s="1" t="s">
        <v>10179</v>
      </c>
      <c r="C3952" s="95" t="s">
        <v>6568</v>
      </c>
      <c r="D3952" s="95" t="s">
        <v>6568</v>
      </c>
      <c r="E3952" s="95" t="s">
        <v>6645</v>
      </c>
      <c r="F3952" s="95" t="s">
        <v>6567</v>
      </c>
      <c r="G3952" s="95" t="s">
        <v>6567</v>
      </c>
      <c r="H3952" s="106">
        <v>5380.6270024010901</v>
      </c>
      <c r="I3952" s="16">
        <v>5483.7424420940697</v>
      </c>
      <c r="J3952" s="94">
        <v>5380.6270024010901</v>
      </c>
    </row>
    <row r="3953" spans="1:10" x14ac:dyDescent="0.2">
      <c r="A3953" s="6" t="s">
        <v>1732</v>
      </c>
      <c r="B3953" s="1" t="s">
        <v>10180</v>
      </c>
      <c r="C3953" s="95" t="s">
        <v>6568</v>
      </c>
      <c r="D3953" s="95" t="s">
        <v>6568</v>
      </c>
      <c r="E3953" s="95" t="s">
        <v>6645</v>
      </c>
      <c r="F3953" s="95" t="s">
        <v>6569</v>
      </c>
      <c r="G3953" s="95" t="s">
        <v>6569</v>
      </c>
      <c r="H3953" s="106">
        <v>5404.84918309772</v>
      </c>
      <c r="I3953" s="16">
        <v>5501.1956387027203</v>
      </c>
      <c r="J3953" s="94">
        <v>5404.84918309772</v>
      </c>
    </row>
    <row r="3954" spans="1:10" x14ac:dyDescent="0.2">
      <c r="A3954" s="6" t="s">
        <v>1710</v>
      </c>
      <c r="B3954" s="1" t="s">
        <v>10181</v>
      </c>
      <c r="C3954" s="95" t="s">
        <v>6568</v>
      </c>
      <c r="D3954" s="95" t="s">
        <v>6568</v>
      </c>
      <c r="E3954" s="95" t="s">
        <v>6645</v>
      </c>
      <c r="F3954" s="95" t="s">
        <v>6567</v>
      </c>
      <c r="G3954" s="95" t="s">
        <v>6567</v>
      </c>
      <c r="H3954" s="106">
        <v>5392.8079548287897</v>
      </c>
      <c r="I3954" s="16">
        <v>5483.7424420940697</v>
      </c>
      <c r="J3954" s="94">
        <v>5392.8079548287897</v>
      </c>
    </row>
    <row r="3955" spans="1:10" x14ac:dyDescent="0.2">
      <c r="A3955" s="6" t="s">
        <v>1765</v>
      </c>
      <c r="B3955" s="1" t="s">
        <v>10182</v>
      </c>
      <c r="C3955" s="95" t="s">
        <v>6568</v>
      </c>
      <c r="D3955" s="95" t="s">
        <v>6568</v>
      </c>
      <c r="E3955" s="95" t="s">
        <v>6645</v>
      </c>
      <c r="F3955" s="95" t="s">
        <v>6567</v>
      </c>
      <c r="G3955" s="95" t="s">
        <v>6567</v>
      </c>
      <c r="H3955" s="106">
        <v>5422.2991832386397</v>
      </c>
      <c r="I3955" s="16">
        <v>5483.7424420940697</v>
      </c>
      <c r="J3955" s="94">
        <v>5422.2991832386397</v>
      </c>
    </row>
    <row r="3956" spans="1:10" x14ac:dyDescent="0.2">
      <c r="A3956" s="6" t="s">
        <v>1709</v>
      </c>
      <c r="B3956" s="1" t="s">
        <v>10183</v>
      </c>
      <c r="C3956" s="95" t="s">
        <v>6568</v>
      </c>
      <c r="D3956" s="95" t="s">
        <v>6568</v>
      </c>
      <c r="E3956" s="95" t="s">
        <v>6645</v>
      </c>
      <c r="F3956" s="95" t="s">
        <v>6569</v>
      </c>
      <c r="G3956" s="95" t="s">
        <v>6569</v>
      </c>
      <c r="H3956" s="106">
        <v>5589.9449965533104</v>
      </c>
      <c r="I3956" s="16">
        <v>5501.1956387027203</v>
      </c>
      <c r="J3956" s="94">
        <v>5589.9449965533104</v>
      </c>
    </row>
    <row r="3957" spans="1:10" x14ac:dyDescent="0.2">
      <c r="A3957" s="6" t="s">
        <v>1754</v>
      </c>
      <c r="B3957" s="1" t="s">
        <v>10184</v>
      </c>
      <c r="C3957" s="95" t="s">
        <v>6568</v>
      </c>
      <c r="D3957" s="95" t="s">
        <v>6568</v>
      </c>
      <c r="E3957" s="95" t="s">
        <v>6645</v>
      </c>
      <c r="F3957" s="95" t="s">
        <v>6567</v>
      </c>
      <c r="G3957" s="95" t="s">
        <v>6567</v>
      </c>
      <c r="H3957" s="106">
        <v>5437.92891235352</v>
      </c>
      <c r="I3957" s="16">
        <v>5483.7424420940697</v>
      </c>
      <c r="J3957" s="94">
        <v>5437.92891235352</v>
      </c>
    </row>
    <row r="3958" spans="1:10" x14ac:dyDescent="0.2">
      <c r="A3958" s="6" t="s">
        <v>1755</v>
      </c>
      <c r="B3958" s="1" t="s">
        <v>9726</v>
      </c>
      <c r="C3958" s="95" t="s">
        <v>6568</v>
      </c>
      <c r="D3958" s="95" t="s">
        <v>6568</v>
      </c>
      <c r="E3958" s="95" t="s">
        <v>6645</v>
      </c>
      <c r="F3958" s="95" t="s">
        <v>6567</v>
      </c>
      <c r="G3958" s="95" t="s">
        <v>6567</v>
      </c>
      <c r="H3958" s="106">
        <v>5505.0488891601599</v>
      </c>
      <c r="I3958" s="16">
        <v>5483.7424420940697</v>
      </c>
      <c r="J3958" s="94">
        <v>5505.0488891601599</v>
      </c>
    </row>
    <row r="3959" spans="1:10" x14ac:dyDescent="0.2">
      <c r="A3959" s="6" t="s">
        <v>1719</v>
      </c>
      <c r="B3959" s="1" t="s">
        <v>10185</v>
      </c>
      <c r="C3959" s="95" t="s">
        <v>6568</v>
      </c>
      <c r="D3959" s="95" t="s">
        <v>6568</v>
      </c>
      <c r="E3959" s="95" t="s">
        <v>6645</v>
      </c>
      <c r="F3959" s="95" t="s">
        <v>6567</v>
      </c>
      <c r="G3959" s="95" t="s">
        <v>6567</v>
      </c>
      <c r="H3959" s="106">
        <v>5592.7733746519198</v>
      </c>
      <c r="I3959" s="16">
        <v>5483.7424420940697</v>
      </c>
      <c r="J3959" s="94">
        <v>5592.7733746519198</v>
      </c>
    </row>
    <row r="3960" spans="1:10" x14ac:dyDescent="0.2">
      <c r="A3960" s="6" t="s">
        <v>1720</v>
      </c>
      <c r="B3960" s="1" t="s">
        <v>10186</v>
      </c>
      <c r="C3960" s="95" t="s">
        <v>6568</v>
      </c>
      <c r="D3960" s="95" t="s">
        <v>6568</v>
      </c>
      <c r="E3960" s="95" t="s">
        <v>6645</v>
      </c>
      <c r="F3960" s="95" t="s">
        <v>6569</v>
      </c>
      <c r="G3960" s="95" t="s">
        <v>6569</v>
      </c>
      <c r="H3960" s="106">
        <v>5441.27411247702</v>
      </c>
      <c r="I3960" s="16">
        <v>5501.1956387027203</v>
      </c>
      <c r="J3960" s="94">
        <v>5441.27411247702</v>
      </c>
    </row>
    <row r="3961" spans="1:10" x14ac:dyDescent="0.2">
      <c r="A3961" s="6" t="s">
        <v>1748</v>
      </c>
      <c r="B3961" s="1" t="s">
        <v>10187</v>
      </c>
      <c r="C3961" s="95" t="s">
        <v>6568</v>
      </c>
      <c r="D3961" s="95" t="s">
        <v>6568</v>
      </c>
      <c r="E3961" s="95" t="s">
        <v>6645</v>
      </c>
      <c r="F3961" s="95" t="s">
        <v>6569</v>
      </c>
      <c r="G3961" s="95" t="s">
        <v>6569</v>
      </c>
      <c r="H3961" s="106">
        <v>5623.8817545572902</v>
      </c>
      <c r="I3961" s="16">
        <v>5501.1956387027203</v>
      </c>
      <c r="J3961" s="94">
        <v>5623.8817545572902</v>
      </c>
    </row>
    <row r="3962" spans="1:10" x14ac:dyDescent="0.2">
      <c r="A3962" s="6" t="s">
        <v>1734</v>
      </c>
      <c r="B3962" s="1" t="s">
        <v>10188</v>
      </c>
      <c r="C3962" s="95" t="s">
        <v>6568</v>
      </c>
      <c r="D3962" s="95" t="s">
        <v>6568</v>
      </c>
      <c r="E3962" s="95" t="s">
        <v>6645</v>
      </c>
      <c r="F3962" s="95" t="s">
        <v>6569</v>
      </c>
      <c r="G3962" s="95" t="s">
        <v>6569</v>
      </c>
      <c r="H3962" s="106">
        <v>5437.4947309351701</v>
      </c>
      <c r="I3962" s="16">
        <v>5501.1956387027203</v>
      </c>
      <c r="J3962" s="94">
        <v>5437.4947309351701</v>
      </c>
    </row>
    <row r="3963" spans="1:10" x14ac:dyDescent="0.2">
      <c r="A3963" s="6" t="s">
        <v>1759</v>
      </c>
      <c r="B3963" s="1" t="s">
        <v>10189</v>
      </c>
      <c r="C3963" s="95" t="s">
        <v>6568</v>
      </c>
      <c r="D3963" s="95" t="s">
        <v>6568</v>
      </c>
      <c r="E3963" s="95" t="s">
        <v>6645</v>
      </c>
      <c r="F3963" s="95" t="s">
        <v>6567</v>
      </c>
      <c r="G3963" s="95" t="s">
        <v>6567</v>
      </c>
      <c r="H3963" s="106">
        <v>5491.1943896484399</v>
      </c>
      <c r="I3963" s="16">
        <v>5483.7424420940697</v>
      </c>
      <c r="J3963" s="94">
        <v>5491.1943896484399</v>
      </c>
    </row>
    <row r="3964" spans="1:10" x14ac:dyDescent="0.2">
      <c r="A3964" s="6" t="s">
        <v>1554</v>
      </c>
      <c r="B3964" s="1" t="s">
        <v>12456</v>
      </c>
      <c r="C3964" s="95" t="s">
        <v>6568</v>
      </c>
      <c r="D3964" s="95" t="s">
        <v>6568</v>
      </c>
      <c r="E3964" s="95" t="s">
        <v>6645</v>
      </c>
      <c r="F3964" s="95" t="s">
        <v>6569</v>
      </c>
      <c r="G3964" s="95" t="s">
        <v>6569</v>
      </c>
      <c r="H3964" s="106">
        <v>5400.4534755609002</v>
      </c>
      <c r="I3964" s="16">
        <v>5501.1956387027203</v>
      </c>
      <c r="J3964" s="94">
        <v>5400.4534755609002</v>
      </c>
    </row>
    <row r="3965" spans="1:10" x14ac:dyDescent="0.2">
      <c r="A3965" s="6" t="s">
        <v>1758</v>
      </c>
      <c r="B3965" s="1" t="s">
        <v>10190</v>
      </c>
      <c r="C3965" s="95" t="s">
        <v>6568</v>
      </c>
      <c r="D3965" s="95" t="s">
        <v>6568</v>
      </c>
      <c r="E3965" s="95" t="s">
        <v>6645</v>
      </c>
      <c r="F3965" s="95" t="s">
        <v>6569</v>
      </c>
      <c r="G3965" s="95" t="s">
        <v>6569</v>
      </c>
      <c r="H3965" s="106">
        <v>5499.1311723757999</v>
      </c>
      <c r="I3965" s="16">
        <v>5501.1956387027203</v>
      </c>
      <c r="J3965" s="94">
        <v>5499.1311723757999</v>
      </c>
    </row>
    <row r="3966" spans="1:10" x14ac:dyDescent="0.2">
      <c r="A3966" s="6" t="s">
        <v>1726</v>
      </c>
      <c r="B3966" s="1" t="s">
        <v>10191</v>
      </c>
      <c r="C3966" s="95" t="s">
        <v>6568</v>
      </c>
      <c r="D3966" s="95" t="s">
        <v>6568</v>
      </c>
      <c r="E3966" s="95" t="s">
        <v>6645</v>
      </c>
      <c r="F3966" s="95" t="s">
        <v>6567</v>
      </c>
      <c r="G3966" s="95" t="s">
        <v>6567</v>
      </c>
      <c r="H3966" s="106">
        <v>5521.5323342150596</v>
      </c>
      <c r="I3966" s="16">
        <v>5483.7424420940697</v>
      </c>
      <c r="J3966" s="94">
        <v>5521.5323342150596</v>
      </c>
    </row>
    <row r="3967" spans="1:10" x14ac:dyDescent="0.2">
      <c r="A3967" s="6" t="s">
        <v>1716</v>
      </c>
      <c r="B3967" s="1" t="s">
        <v>10192</v>
      </c>
      <c r="C3967" s="95" t="s">
        <v>6568</v>
      </c>
      <c r="D3967" s="95" t="s">
        <v>6568</v>
      </c>
      <c r="E3967" s="95" t="s">
        <v>6645</v>
      </c>
      <c r="F3967" s="95" t="s">
        <v>6567</v>
      </c>
      <c r="G3967" s="95" t="s">
        <v>6567</v>
      </c>
      <c r="H3967" s="106">
        <v>5451.8067608173096</v>
      </c>
      <c r="I3967" s="16">
        <v>5483.7424420940697</v>
      </c>
      <c r="J3967" s="94">
        <v>5451.8067608173096</v>
      </c>
    </row>
    <row r="3968" spans="1:10" x14ac:dyDescent="0.2">
      <c r="A3968" s="6" t="s">
        <v>1735</v>
      </c>
      <c r="B3968" s="1" t="s">
        <v>10193</v>
      </c>
      <c r="C3968" s="95" t="s">
        <v>6568</v>
      </c>
      <c r="D3968" s="95" t="s">
        <v>6568</v>
      </c>
      <c r="E3968" s="95" t="s">
        <v>6645</v>
      </c>
      <c r="F3968" s="95" t="s">
        <v>6567</v>
      </c>
      <c r="G3968" s="95" t="s">
        <v>6567</v>
      </c>
      <c r="H3968" s="106">
        <v>5531.1973656344098</v>
      </c>
      <c r="I3968" s="16">
        <v>5483.7424420940697</v>
      </c>
      <c r="J3968" s="94">
        <v>5531.1973656344098</v>
      </c>
    </row>
    <row r="3969" spans="1:10" x14ac:dyDescent="0.2">
      <c r="A3969" s="6" t="s">
        <v>1556</v>
      </c>
      <c r="B3969" s="1" t="s">
        <v>10194</v>
      </c>
      <c r="C3969" s="95" t="s">
        <v>6568</v>
      </c>
      <c r="D3969" s="95" t="s">
        <v>6568</v>
      </c>
      <c r="E3969" s="95" t="s">
        <v>6645</v>
      </c>
      <c r="F3969" s="95" t="s">
        <v>6569</v>
      </c>
      <c r="G3969" s="95" t="s">
        <v>6569</v>
      </c>
      <c r="H3969" s="106">
        <v>5416.8120459841002</v>
      </c>
      <c r="I3969" s="16">
        <v>5501.1956387027203</v>
      </c>
      <c r="J3969" s="94">
        <v>5416.8120459841002</v>
      </c>
    </row>
    <row r="3970" spans="1:10" x14ac:dyDescent="0.2">
      <c r="A3970" s="6" t="s">
        <v>1744</v>
      </c>
      <c r="B3970" s="1" t="s">
        <v>12457</v>
      </c>
      <c r="C3970" s="95" t="s">
        <v>6568</v>
      </c>
      <c r="D3970" s="95" t="s">
        <v>6568</v>
      </c>
      <c r="E3970" s="95" t="s">
        <v>6645</v>
      </c>
      <c r="F3970" s="95" t="s">
        <v>6569</v>
      </c>
      <c r="G3970" s="95" t="s">
        <v>6569</v>
      </c>
      <c r="H3970" s="106">
        <v>5481.6684966216199</v>
      </c>
      <c r="I3970" s="16">
        <v>5501.1956387027203</v>
      </c>
      <c r="J3970" s="94">
        <v>5481.6684966216199</v>
      </c>
    </row>
    <row r="3971" spans="1:10" x14ac:dyDescent="0.2">
      <c r="A3971" s="6" t="s">
        <v>4635</v>
      </c>
      <c r="B3971" s="1" t="s">
        <v>10195</v>
      </c>
      <c r="C3971" s="95" t="s">
        <v>6420</v>
      </c>
      <c r="D3971" s="95" t="s">
        <v>12680</v>
      </c>
      <c r="E3971" s="95" t="s">
        <v>6647</v>
      </c>
      <c r="F3971" s="95" t="s">
        <v>6423</v>
      </c>
      <c r="G3971" s="95" t="s">
        <v>6423</v>
      </c>
      <c r="H3971" s="106">
        <v>5317.5842982700897</v>
      </c>
      <c r="I3971" s="16">
        <v>5262.04316734638</v>
      </c>
      <c r="J3971" s="94">
        <v>5317.5842982700897</v>
      </c>
    </row>
    <row r="3972" spans="1:10" x14ac:dyDescent="0.2">
      <c r="A3972" s="6" t="s">
        <v>4622</v>
      </c>
      <c r="B3972" s="1" t="s">
        <v>10196</v>
      </c>
      <c r="C3972" s="95" t="s">
        <v>6420</v>
      </c>
      <c r="D3972" s="95" t="s">
        <v>12680</v>
      </c>
      <c r="E3972" s="95" t="s">
        <v>6647</v>
      </c>
      <c r="F3972" s="95" t="s">
        <v>6423</v>
      </c>
      <c r="G3972" s="95" t="s">
        <v>6423</v>
      </c>
      <c r="H3972" s="106">
        <v>5255.2861938476599</v>
      </c>
      <c r="I3972" s="16">
        <v>5262.04316734638</v>
      </c>
      <c r="J3972" s="94">
        <v>5255.2861938476599</v>
      </c>
    </row>
    <row r="3973" spans="1:10" x14ac:dyDescent="0.2">
      <c r="A3973" s="6" t="s">
        <v>4587</v>
      </c>
      <c r="B3973" s="1" t="s">
        <v>10197</v>
      </c>
      <c r="C3973" s="95" t="s">
        <v>6420</v>
      </c>
      <c r="D3973" s="95" t="s">
        <v>12680</v>
      </c>
      <c r="E3973" s="95" t="s">
        <v>6647</v>
      </c>
      <c r="F3973" s="95" t="s">
        <v>6425</v>
      </c>
      <c r="G3973" s="95" t="s">
        <v>6425</v>
      </c>
      <c r="H3973" s="106">
        <v>5213.9239169034099</v>
      </c>
      <c r="I3973" s="16">
        <v>5290.3124765130497</v>
      </c>
      <c r="J3973" s="94">
        <v>5213.9239169034099</v>
      </c>
    </row>
    <row r="3974" spans="1:10" x14ac:dyDescent="0.2">
      <c r="A3974" s="6" t="s">
        <v>4589</v>
      </c>
      <c r="B3974" s="1" t="s">
        <v>10198</v>
      </c>
      <c r="C3974" s="95" t="s">
        <v>6420</v>
      </c>
      <c r="D3974" s="95" t="s">
        <v>12680</v>
      </c>
      <c r="E3974" s="95" t="s">
        <v>6647</v>
      </c>
      <c r="F3974" s="95" t="s">
        <v>6424</v>
      </c>
      <c r="G3974" s="95" t="s">
        <v>6424</v>
      </c>
      <c r="H3974" s="106">
        <v>5401.8058449074097</v>
      </c>
      <c r="I3974" s="16">
        <v>5390.31251911652</v>
      </c>
      <c r="J3974" s="94">
        <v>5401.8058449074097</v>
      </c>
    </row>
    <row r="3975" spans="1:10" x14ac:dyDescent="0.2">
      <c r="A3975" s="6" t="s">
        <v>4607</v>
      </c>
      <c r="B3975" s="1" t="s">
        <v>10199</v>
      </c>
      <c r="C3975" s="95" t="s">
        <v>6420</v>
      </c>
      <c r="D3975" s="95" t="s">
        <v>12680</v>
      </c>
      <c r="E3975" s="95" t="s">
        <v>6647</v>
      </c>
      <c r="F3975" s="95" t="s">
        <v>6419</v>
      </c>
      <c r="G3975" s="95" t="s">
        <v>6419</v>
      </c>
      <c r="H3975" s="106">
        <v>5236.6035874310701</v>
      </c>
      <c r="I3975" s="16">
        <v>5277.9173858285103</v>
      </c>
      <c r="J3975" s="94">
        <v>5236.6035874310701</v>
      </c>
    </row>
    <row r="3976" spans="1:10" x14ac:dyDescent="0.2">
      <c r="A3976" s="6" t="s">
        <v>4645</v>
      </c>
      <c r="B3976" s="1" t="s">
        <v>10200</v>
      </c>
      <c r="C3976" s="95" t="s">
        <v>6420</v>
      </c>
      <c r="D3976" s="95" t="s">
        <v>12680</v>
      </c>
      <c r="E3976" s="95" t="s">
        <v>6647</v>
      </c>
      <c r="F3976" s="95" t="s">
        <v>6424</v>
      </c>
      <c r="G3976" s="95" t="s">
        <v>6424</v>
      </c>
      <c r="H3976" s="106">
        <v>5413.4082980685798</v>
      </c>
      <c r="I3976" s="16">
        <v>5390.31251911652</v>
      </c>
      <c r="J3976" s="94">
        <v>5413.4082980685798</v>
      </c>
    </row>
    <row r="3977" spans="1:10" x14ac:dyDescent="0.2">
      <c r="A3977" s="6" t="s">
        <v>4591</v>
      </c>
      <c r="B3977" s="1" t="s">
        <v>10201</v>
      </c>
      <c r="C3977" s="95" t="s">
        <v>6420</v>
      </c>
      <c r="D3977" s="95" t="s">
        <v>12680</v>
      </c>
      <c r="E3977" s="95" t="s">
        <v>6647</v>
      </c>
      <c r="F3977" s="95" t="s">
        <v>6423</v>
      </c>
      <c r="G3977" s="95" t="s">
        <v>6423</v>
      </c>
      <c r="H3977" s="106">
        <v>5182.8567881482704</v>
      </c>
      <c r="I3977" s="16">
        <v>5262.04316734638</v>
      </c>
      <c r="J3977" s="94">
        <v>5182.8567881482704</v>
      </c>
    </row>
    <row r="3978" spans="1:10" x14ac:dyDescent="0.2">
      <c r="A3978" s="6" t="s">
        <v>4625</v>
      </c>
      <c r="B3978" s="1" t="s">
        <v>10202</v>
      </c>
      <c r="C3978" s="95" t="s">
        <v>6420</v>
      </c>
      <c r="D3978" s="95" t="s">
        <v>12680</v>
      </c>
      <c r="E3978" s="95" t="s">
        <v>6647</v>
      </c>
      <c r="F3978" s="95" t="s">
        <v>6424</v>
      </c>
      <c r="G3978" s="95" t="s">
        <v>6424</v>
      </c>
      <c r="H3978" s="106">
        <v>5420.9937510672798</v>
      </c>
      <c r="I3978" s="16">
        <v>5390.31251911652</v>
      </c>
      <c r="J3978" s="94">
        <v>5420.9937510672798</v>
      </c>
    </row>
    <row r="3979" spans="1:10" x14ac:dyDescent="0.2">
      <c r="A3979" s="6" t="s">
        <v>4605</v>
      </c>
      <c r="B3979" s="1" t="s">
        <v>10203</v>
      </c>
      <c r="C3979" s="95" t="s">
        <v>6420</v>
      </c>
      <c r="D3979" s="95" t="s">
        <v>12680</v>
      </c>
      <c r="E3979" s="95" t="s">
        <v>6647</v>
      </c>
      <c r="F3979" s="95" t="s">
        <v>6419</v>
      </c>
      <c r="G3979" s="95" t="s">
        <v>6419</v>
      </c>
      <c r="H3979" s="106">
        <v>5246.4916457084801</v>
      </c>
      <c r="I3979" s="16">
        <v>5277.9173858285103</v>
      </c>
      <c r="J3979" s="94">
        <v>5246.4916457084801</v>
      </c>
    </row>
    <row r="3980" spans="1:10" x14ac:dyDescent="0.2">
      <c r="A3980" s="6" t="s">
        <v>4582</v>
      </c>
      <c r="B3980" s="1" t="s">
        <v>10204</v>
      </c>
      <c r="C3980" s="95" t="s">
        <v>6420</v>
      </c>
      <c r="D3980" s="95" t="s">
        <v>12680</v>
      </c>
      <c r="E3980" s="95" t="s">
        <v>6647</v>
      </c>
      <c r="F3980" s="95" t="s">
        <v>6424</v>
      </c>
      <c r="G3980" s="95" t="s">
        <v>6424</v>
      </c>
      <c r="H3980" s="106">
        <v>5277.5500877490904</v>
      </c>
      <c r="I3980" s="16">
        <v>5390.31251911652</v>
      </c>
      <c r="J3980" s="94">
        <v>5277.5500877490904</v>
      </c>
    </row>
    <row r="3981" spans="1:10" x14ac:dyDescent="0.2">
      <c r="A3981" s="6" t="s">
        <v>5023</v>
      </c>
      <c r="B3981" s="1" t="s">
        <v>6709</v>
      </c>
      <c r="C3981" s="95" t="s">
        <v>6422</v>
      </c>
      <c r="D3981" s="95" t="s">
        <v>6422</v>
      </c>
      <c r="E3981" s="95" t="s">
        <v>6641</v>
      </c>
      <c r="F3981" s="95" t="s">
        <v>6421</v>
      </c>
      <c r="G3981" s="95" t="s">
        <v>6421</v>
      </c>
      <c r="H3981" s="106">
        <v>5150.5818517348298</v>
      </c>
      <c r="I3981" s="16">
        <v>5252.5952878365797</v>
      </c>
      <c r="J3981" s="94">
        <v>5150.5818517348298</v>
      </c>
    </row>
    <row r="3982" spans="1:10" x14ac:dyDescent="0.2">
      <c r="A3982" s="6" t="s">
        <v>4637</v>
      </c>
      <c r="B3982" s="1" t="s">
        <v>12458</v>
      </c>
      <c r="C3982" s="95" t="s">
        <v>6420</v>
      </c>
      <c r="D3982" s="95" t="s">
        <v>12680</v>
      </c>
      <c r="E3982" s="95" t="s">
        <v>6647</v>
      </c>
      <c r="F3982" s="95" t="s">
        <v>6424</v>
      </c>
      <c r="G3982" s="95" t="s">
        <v>6424</v>
      </c>
      <c r="H3982" s="106">
        <v>5396.7426713823197</v>
      </c>
      <c r="I3982" s="16">
        <v>5390.31251911652</v>
      </c>
      <c r="J3982" s="94">
        <v>5396.7426713823197</v>
      </c>
    </row>
    <row r="3983" spans="1:10" x14ac:dyDescent="0.2">
      <c r="A3983" s="6" t="s">
        <v>4639</v>
      </c>
      <c r="B3983" s="1" t="s">
        <v>10205</v>
      </c>
      <c r="C3983" s="95" t="s">
        <v>6420</v>
      </c>
      <c r="D3983" s="95" t="s">
        <v>12680</v>
      </c>
      <c r="E3983" s="95" t="s">
        <v>6647</v>
      </c>
      <c r="F3983" s="95" t="s">
        <v>6423</v>
      </c>
      <c r="G3983" s="95" t="s">
        <v>6423</v>
      </c>
      <c r="H3983" s="106">
        <v>5171.9094974578402</v>
      </c>
      <c r="I3983" s="16">
        <v>5262.04316734638</v>
      </c>
      <c r="J3983" s="94">
        <v>5171.9094974578402</v>
      </c>
    </row>
    <row r="3984" spans="1:10" x14ac:dyDescent="0.2">
      <c r="A3984" s="6" t="s">
        <v>4629</v>
      </c>
      <c r="B3984" s="1" t="s">
        <v>10206</v>
      </c>
      <c r="C3984" s="95" t="s">
        <v>6420</v>
      </c>
      <c r="D3984" s="95" t="s">
        <v>12680</v>
      </c>
      <c r="E3984" s="95" t="s">
        <v>6647</v>
      </c>
      <c r="F3984" s="95" t="s">
        <v>6423</v>
      </c>
      <c r="G3984" s="95" t="s">
        <v>6423</v>
      </c>
      <c r="H3984" s="106">
        <v>5133.3394220525597</v>
      </c>
      <c r="I3984" s="16">
        <v>5262.04316734638</v>
      </c>
      <c r="J3984" s="94">
        <v>5133.3394220525597</v>
      </c>
    </row>
    <row r="3985" spans="1:10" x14ac:dyDescent="0.2">
      <c r="A3985" s="6" t="s">
        <v>4609</v>
      </c>
      <c r="B3985" s="1" t="s">
        <v>12459</v>
      </c>
      <c r="C3985" s="95" t="s">
        <v>6420</v>
      </c>
      <c r="D3985" s="95" t="s">
        <v>12680</v>
      </c>
      <c r="E3985" s="95" t="s">
        <v>6647</v>
      </c>
      <c r="F3985" s="95" t="s">
        <v>6424</v>
      </c>
      <c r="G3985" s="95" t="s">
        <v>6424</v>
      </c>
      <c r="H3985" s="106">
        <v>5418.1887003580696</v>
      </c>
      <c r="I3985" s="16">
        <v>5390.31251911652</v>
      </c>
      <c r="J3985" s="94">
        <v>5418.1887003580696</v>
      </c>
    </row>
    <row r="3986" spans="1:10" x14ac:dyDescent="0.2">
      <c r="A3986" s="6" t="s">
        <v>4641</v>
      </c>
      <c r="B3986" s="1" t="s">
        <v>10207</v>
      </c>
      <c r="C3986" s="95" t="s">
        <v>6420</v>
      </c>
      <c r="D3986" s="95" t="s">
        <v>12680</v>
      </c>
      <c r="E3986" s="95" t="s">
        <v>6647</v>
      </c>
      <c r="F3986" s="95" t="s">
        <v>6419</v>
      </c>
      <c r="G3986" s="95" t="s">
        <v>6419</v>
      </c>
      <c r="H3986" s="106">
        <v>5278.1553853352898</v>
      </c>
      <c r="I3986" s="16">
        <v>5277.9173858285103</v>
      </c>
      <c r="J3986" s="94">
        <v>5278.1553853352898</v>
      </c>
    </row>
    <row r="3987" spans="1:10" x14ac:dyDescent="0.2">
      <c r="A3987" s="6" t="s">
        <v>4638</v>
      </c>
      <c r="B3987" s="1" t="s">
        <v>10208</v>
      </c>
      <c r="C3987" s="95" t="s">
        <v>6420</v>
      </c>
      <c r="D3987" s="95" t="s">
        <v>12680</v>
      </c>
      <c r="E3987" s="95" t="s">
        <v>6647</v>
      </c>
      <c r="F3987" s="95" t="s">
        <v>6421</v>
      </c>
      <c r="G3987" s="95" t="s">
        <v>6421</v>
      </c>
      <c r="H3987" s="106">
        <v>5288.9202367810203</v>
      </c>
      <c r="I3987" s="16">
        <v>5252.5952878365797</v>
      </c>
      <c r="J3987" s="94">
        <v>5288.9202367810203</v>
      </c>
    </row>
    <row r="3988" spans="1:10" x14ac:dyDescent="0.2">
      <c r="A3988" s="6" t="s">
        <v>4598</v>
      </c>
      <c r="B3988" s="1" t="s">
        <v>10209</v>
      </c>
      <c r="C3988" s="95" t="s">
        <v>6420</v>
      </c>
      <c r="D3988" s="95" t="s">
        <v>12680</v>
      </c>
      <c r="E3988" s="95" t="s">
        <v>6647</v>
      </c>
      <c r="F3988" s="95" t="s">
        <v>6423</v>
      </c>
      <c r="G3988" s="95" t="s">
        <v>6423</v>
      </c>
      <c r="H3988" s="106">
        <v>5324.7126524390196</v>
      </c>
      <c r="I3988" s="16">
        <v>5262.04316734638</v>
      </c>
      <c r="J3988" s="94">
        <v>5324.7126524390196</v>
      </c>
    </row>
    <row r="3989" spans="1:10" x14ac:dyDescent="0.2">
      <c r="A3989" s="6" t="s">
        <v>4612</v>
      </c>
      <c r="B3989" s="1" t="s">
        <v>10210</v>
      </c>
      <c r="C3989" s="95" t="s">
        <v>6420</v>
      </c>
      <c r="D3989" s="95" t="s">
        <v>12680</v>
      </c>
      <c r="E3989" s="95" t="s">
        <v>6647</v>
      </c>
      <c r="F3989" s="95" t="s">
        <v>6424</v>
      </c>
      <c r="G3989" s="95" t="s">
        <v>6424</v>
      </c>
      <c r="H3989" s="106">
        <v>5376.4989166259802</v>
      </c>
      <c r="I3989" s="16">
        <v>5390.31251911652</v>
      </c>
      <c r="J3989" s="94">
        <v>5376.4989166259802</v>
      </c>
    </row>
    <row r="3990" spans="1:10" x14ac:dyDescent="0.2">
      <c r="A3990" s="6" t="s">
        <v>4642</v>
      </c>
      <c r="B3990" s="1" t="s">
        <v>10211</v>
      </c>
      <c r="C3990" s="95" t="s">
        <v>6420</v>
      </c>
      <c r="D3990" s="95" t="s">
        <v>12680</v>
      </c>
      <c r="E3990" s="95" t="s">
        <v>6647</v>
      </c>
      <c r="F3990" s="95" t="s">
        <v>6423</v>
      </c>
      <c r="G3990" s="95" t="s">
        <v>6423</v>
      </c>
      <c r="H3990" s="106">
        <v>5237.1308327414799</v>
      </c>
      <c r="I3990" s="16">
        <v>5262.04316734638</v>
      </c>
      <c r="J3990" s="94">
        <v>5237.1308327414799</v>
      </c>
    </row>
    <row r="3991" spans="1:10" x14ac:dyDescent="0.2">
      <c r="A3991" s="6" t="s">
        <v>4627</v>
      </c>
      <c r="B3991" s="1" t="s">
        <v>10212</v>
      </c>
      <c r="C3991" s="95" t="s">
        <v>6420</v>
      </c>
      <c r="D3991" s="95" t="s">
        <v>12680</v>
      </c>
      <c r="E3991" s="95" t="s">
        <v>6647</v>
      </c>
      <c r="F3991" s="95" t="s">
        <v>6425</v>
      </c>
      <c r="G3991" s="95" t="s">
        <v>6425</v>
      </c>
      <c r="H3991" s="106">
        <v>5300.27872314453</v>
      </c>
      <c r="I3991" s="16">
        <v>5290.3124765130497</v>
      </c>
      <c r="J3991" s="94">
        <v>5300.27872314453</v>
      </c>
    </row>
    <row r="3992" spans="1:10" x14ac:dyDescent="0.2">
      <c r="A3992" s="6" t="s">
        <v>4633</v>
      </c>
      <c r="B3992" s="1" t="s">
        <v>10213</v>
      </c>
      <c r="C3992" s="95" t="s">
        <v>6420</v>
      </c>
      <c r="D3992" s="95" t="s">
        <v>12680</v>
      </c>
      <c r="E3992" s="95" t="s">
        <v>6647</v>
      </c>
      <c r="F3992" s="95" t="s">
        <v>6421</v>
      </c>
      <c r="G3992" s="95" t="s">
        <v>6421</v>
      </c>
      <c r="H3992" s="106">
        <v>5195.6936800373096</v>
      </c>
      <c r="I3992" s="16">
        <v>5252.5952878365797</v>
      </c>
      <c r="J3992" s="94">
        <v>5195.6936800373096</v>
      </c>
    </row>
    <row r="3993" spans="1:10" x14ac:dyDescent="0.2">
      <c r="A3993" s="6" t="s">
        <v>4590</v>
      </c>
      <c r="B3993" s="1" t="s">
        <v>10214</v>
      </c>
      <c r="C3993" s="95" t="s">
        <v>6420</v>
      </c>
      <c r="D3993" s="95" t="s">
        <v>12680</v>
      </c>
      <c r="E3993" s="95" t="s">
        <v>6647</v>
      </c>
      <c r="F3993" s="95" t="s">
        <v>6424</v>
      </c>
      <c r="G3993" s="95" t="s">
        <v>6424</v>
      </c>
      <c r="H3993" s="106">
        <v>5315.4060479525897</v>
      </c>
      <c r="I3993" s="16">
        <v>5390.31251911652</v>
      </c>
      <c r="J3993" s="94">
        <v>5315.4060479525897</v>
      </c>
    </row>
    <row r="3994" spans="1:10" x14ac:dyDescent="0.2">
      <c r="A3994" s="6" t="s">
        <v>4613</v>
      </c>
      <c r="B3994" s="1" t="s">
        <v>10215</v>
      </c>
      <c r="C3994" s="95" t="s">
        <v>6420</v>
      </c>
      <c r="D3994" s="95" t="s">
        <v>12680</v>
      </c>
      <c r="E3994" s="95" t="s">
        <v>6647</v>
      </c>
      <c r="F3994" s="95" t="s">
        <v>6421</v>
      </c>
      <c r="G3994" s="95" t="s">
        <v>6421</v>
      </c>
      <c r="H3994" s="106">
        <v>5297.8712081909198</v>
      </c>
      <c r="I3994" s="16">
        <v>5252.5952878365797</v>
      </c>
      <c r="J3994" s="94">
        <v>5297.8712081909198</v>
      </c>
    </row>
    <row r="3995" spans="1:10" x14ac:dyDescent="0.2">
      <c r="A3995" s="6" t="s">
        <v>4603</v>
      </c>
      <c r="B3995" s="1" t="s">
        <v>10216</v>
      </c>
      <c r="C3995" s="95" t="s">
        <v>6420</v>
      </c>
      <c r="D3995" s="95" t="s">
        <v>12680</v>
      </c>
      <c r="E3995" s="95" t="s">
        <v>6647</v>
      </c>
      <c r="F3995" s="95" t="s">
        <v>6425</v>
      </c>
      <c r="G3995" s="95" t="s">
        <v>6425</v>
      </c>
      <c r="H3995" s="106">
        <v>5368.4344568734195</v>
      </c>
      <c r="I3995" s="16">
        <v>5290.3124765130497</v>
      </c>
      <c r="J3995" s="94">
        <v>5368.4344568734195</v>
      </c>
    </row>
    <row r="3996" spans="1:10" x14ac:dyDescent="0.2">
      <c r="A3996" s="6" t="s">
        <v>4611</v>
      </c>
      <c r="B3996" s="1" t="s">
        <v>10217</v>
      </c>
      <c r="C3996" s="95" t="s">
        <v>6420</v>
      </c>
      <c r="D3996" s="95" t="s">
        <v>12680</v>
      </c>
      <c r="E3996" s="95" t="s">
        <v>6647</v>
      </c>
      <c r="F3996" s="95" t="s">
        <v>6419</v>
      </c>
      <c r="G3996" s="95" t="s">
        <v>6419</v>
      </c>
      <c r="H3996" s="106">
        <v>5257.0376395089297</v>
      </c>
      <c r="I3996" s="16">
        <v>5277.9173858285103</v>
      </c>
      <c r="J3996" s="94">
        <v>5257.0376395089297</v>
      </c>
    </row>
    <row r="3997" spans="1:10" x14ac:dyDescent="0.2">
      <c r="A3997" s="6" t="s">
        <v>4608</v>
      </c>
      <c r="B3997" s="1" t="s">
        <v>10218</v>
      </c>
      <c r="C3997" s="95" t="s">
        <v>6420</v>
      </c>
      <c r="D3997" s="95" t="s">
        <v>12680</v>
      </c>
      <c r="E3997" s="95" t="s">
        <v>6647</v>
      </c>
      <c r="F3997" s="95" t="s">
        <v>6424</v>
      </c>
      <c r="G3997" s="95" t="s">
        <v>6424</v>
      </c>
      <c r="H3997" s="106">
        <v>5312.4069928552399</v>
      </c>
      <c r="I3997" s="16">
        <v>5390.31251911652</v>
      </c>
      <c r="J3997" s="94">
        <v>5312.4069928552399</v>
      </c>
    </row>
    <row r="3998" spans="1:10" x14ac:dyDescent="0.2">
      <c r="A3998" s="6" t="s">
        <v>4583</v>
      </c>
      <c r="B3998" s="1" t="s">
        <v>10219</v>
      </c>
      <c r="C3998" s="95" t="s">
        <v>6420</v>
      </c>
      <c r="D3998" s="95" t="s">
        <v>12680</v>
      </c>
      <c r="E3998" s="95" t="s">
        <v>6647</v>
      </c>
      <c r="F3998" s="95" t="s">
        <v>6424</v>
      </c>
      <c r="G3998" s="95" t="s">
        <v>6424</v>
      </c>
      <c r="H3998" s="106">
        <v>5463.7172661938703</v>
      </c>
      <c r="I3998" s="16">
        <v>5390.31251911652</v>
      </c>
      <c r="J3998" s="94">
        <v>5463.7172661938703</v>
      </c>
    </row>
    <row r="3999" spans="1:10" x14ac:dyDescent="0.2">
      <c r="A3999" s="6" t="s">
        <v>4600</v>
      </c>
      <c r="B3999" s="1" t="s">
        <v>9557</v>
      </c>
      <c r="C3999" s="95" t="s">
        <v>6420</v>
      </c>
      <c r="D3999" s="95" t="s">
        <v>12680</v>
      </c>
      <c r="E3999" s="95" t="s">
        <v>6647</v>
      </c>
      <c r="F3999" s="95" t="s">
        <v>6421</v>
      </c>
      <c r="G3999" s="95" t="s">
        <v>6421</v>
      </c>
      <c r="H3999" s="106">
        <v>5239.0034205522497</v>
      </c>
      <c r="I3999" s="16">
        <v>5252.5952878365797</v>
      </c>
      <c r="J3999" s="94">
        <v>5239.0034205522497</v>
      </c>
    </row>
    <row r="4000" spans="1:10" x14ac:dyDescent="0.2">
      <c r="A4000" s="6" t="s">
        <v>4584</v>
      </c>
      <c r="B4000" s="1" t="s">
        <v>10220</v>
      </c>
      <c r="C4000" s="95" t="s">
        <v>6420</v>
      </c>
      <c r="D4000" s="95" t="s">
        <v>12680</v>
      </c>
      <c r="E4000" s="95" t="s">
        <v>6647</v>
      </c>
      <c r="F4000" s="95" t="s">
        <v>6423</v>
      </c>
      <c r="G4000" s="95" t="s">
        <v>6423</v>
      </c>
      <c r="H4000" s="106">
        <v>5334.3297293526803</v>
      </c>
      <c r="I4000" s="16">
        <v>5262.04316734638</v>
      </c>
      <c r="J4000" s="94">
        <v>5334.3297293526803</v>
      </c>
    </row>
    <row r="4001" spans="1:10" x14ac:dyDescent="0.2">
      <c r="A4001" s="6" t="s">
        <v>4617</v>
      </c>
      <c r="B4001" s="1" t="s">
        <v>10221</v>
      </c>
      <c r="C4001" s="95" t="s">
        <v>6420</v>
      </c>
      <c r="D4001" s="95" t="s">
        <v>12680</v>
      </c>
      <c r="E4001" s="95" t="s">
        <v>6647</v>
      </c>
      <c r="F4001" s="95" t="s">
        <v>6423</v>
      </c>
      <c r="G4001" s="95" t="s">
        <v>6423</v>
      </c>
      <c r="H4001" s="106">
        <v>5339.00007709704</v>
      </c>
      <c r="I4001" s="16">
        <v>5262.04316734638</v>
      </c>
      <c r="J4001" s="94">
        <v>5339.00007709704</v>
      </c>
    </row>
    <row r="4002" spans="1:10" x14ac:dyDescent="0.2">
      <c r="A4002" s="6" t="s">
        <v>4631</v>
      </c>
      <c r="B4002" s="1" t="s">
        <v>10222</v>
      </c>
      <c r="C4002" s="95" t="s">
        <v>6420</v>
      </c>
      <c r="D4002" s="95" t="s">
        <v>12680</v>
      </c>
      <c r="E4002" s="95" t="s">
        <v>6647</v>
      </c>
      <c r="F4002" s="95" t="s">
        <v>6423</v>
      </c>
      <c r="G4002" s="95" t="s">
        <v>6423</v>
      </c>
      <c r="H4002" s="106">
        <v>5285.0458984375</v>
      </c>
      <c r="I4002" s="16">
        <v>5262.04316734638</v>
      </c>
      <c r="J4002" s="94">
        <v>5285.0458984375</v>
      </c>
    </row>
    <row r="4003" spans="1:10" x14ac:dyDescent="0.2">
      <c r="A4003" s="6" t="s">
        <v>4630</v>
      </c>
      <c r="B4003" s="1" t="s">
        <v>10223</v>
      </c>
      <c r="C4003" s="95" t="s">
        <v>6420</v>
      </c>
      <c r="D4003" s="95" t="s">
        <v>12680</v>
      </c>
      <c r="E4003" s="95" t="s">
        <v>6647</v>
      </c>
      <c r="F4003" s="95" t="s">
        <v>6423</v>
      </c>
      <c r="G4003" s="95" t="s">
        <v>6423</v>
      </c>
      <c r="H4003" s="106">
        <v>5210.9276113122496</v>
      </c>
      <c r="I4003" s="16">
        <v>5262.04316734638</v>
      </c>
      <c r="J4003" s="94">
        <v>5210.9276113122496</v>
      </c>
    </row>
    <row r="4004" spans="1:10" x14ac:dyDescent="0.2">
      <c r="A4004" s="6" t="s">
        <v>4626</v>
      </c>
      <c r="B4004" s="1" t="s">
        <v>10224</v>
      </c>
      <c r="C4004" s="95" t="s">
        <v>6420</v>
      </c>
      <c r="D4004" s="95" t="s">
        <v>12680</v>
      </c>
      <c r="E4004" s="95" t="s">
        <v>6647</v>
      </c>
      <c r="F4004" s="95" t="s">
        <v>6425</v>
      </c>
      <c r="G4004" s="95" t="s">
        <v>6425</v>
      </c>
      <c r="H4004" s="106">
        <v>5310.7927872095397</v>
      </c>
      <c r="I4004" s="16">
        <v>5290.3124765130497</v>
      </c>
      <c r="J4004" s="94">
        <v>5310.7927872095397</v>
      </c>
    </row>
    <row r="4005" spans="1:10" x14ac:dyDescent="0.2">
      <c r="A4005" s="6" t="s">
        <v>4628</v>
      </c>
      <c r="B4005" s="1" t="s">
        <v>10225</v>
      </c>
      <c r="C4005" s="95" t="s">
        <v>6420</v>
      </c>
      <c r="D4005" s="95" t="s">
        <v>12680</v>
      </c>
      <c r="E4005" s="95" t="s">
        <v>6647</v>
      </c>
      <c r="F4005" s="95" t="s">
        <v>6421</v>
      </c>
      <c r="G4005" s="95" t="s">
        <v>6421</v>
      </c>
      <c r="H4005" s="106">
        <v>5195.0045483732902</v>
      </c>
      <c r="I4005" s="16">
        <v>5252.5952878365797</v>
      </c>
      <c r="J4005" s="94">
        <v>5195.0045483732902</v>
      </c>
    </row>
    <row r="4006" spans="1:10" x14ac:dyDescent="0.2">
      <c r="A4006" s="6" t="s">
        <v>4594</v>
      </c>
      <c r="B4006" s="1" t="s">
        <v>10226</v>
      </c>
      <c r="C4006" s="95" t="s">
        <v>6420</v>
      </c>
      <c r="D4006" s="95" t="s">
        <v>12680</v>
      </c>
      <c r="E4006" s="95" t="s">
        <v>6647</v>
      </c>
      <c r="F4006" s="95" t="s">
        <v>6419</v>
      </c>
      <c r="G4006" s="95" t="s">
        <v>6419</v>
      </c>
      <c r="H4006" s="106">
        <v>5298.8948068926402</v>
      </c>
      <c r="I4006" s="16">
        <v>5277.9173858285103</v>
      </c>
      <c r="J4006" s="94">
        <v>5298.8948068926402</v>
      </c>
    </row>
    <row r="4007" spans="1:10" x14ac:dyDescent="0.2">
      <c r="A4007" s="6" t="s">
        <v>4585</v>
      </c>
      <c r="B4007" s="1" t="s">
        <v>10227</v>
      </c>
      <c r="C4007" s="95" t="s">
        <v>6420</v>
      </c>
      <c r="D4007" s="95" t="s">
        <v>12680</v>
      </c>
      <c r="E4007" s="95" t="s">
        <v>6647</v>
      </c>
      <c r="F4007" s="95" t="s">
        <v>6423</v>
      </c>
      <c r="G4007" s="95" t="s">
        <v>6423</v>
      </c>
      <c r="H4007" s="106">
        <v>5242.0771136908897</v>
      </c>
      <c r="I4007" s="16">
        <v>5262.04316734638</v>
      </c>
      <c r="J4007" s="94">
        <v>5242.0771136908897</v>
      </c>
    </row>
    <row r="4008" spans="1:10" x14ac:dyDescent="0.2">
      <c r="A4008" s="6" t="s">
        <v>4623</v>
      </c>
      <c r="B4008" s="1" t="s">
        <v>10228</v>
      </c>
      <c r="C4008" s="95" t="s">
        <v>6420</v>
      </c>
      <c r="D4008" s="95" t="s">
        <v>12680</v>
      </c>
      <c r="E4008" s="95" t="s">
        <v>6647</v>
      </c>
      <c r="F4008" s="95" t="s">
        <v>6424</v>
      </c>
      <c r="G4008" s="95" t="s">
        <v>6424</v>
      </c>
      <c r="H4008" s="106">
        <v>5414.8381592862997</v>
      </c>
      <c r="I4008" s="16">
        <v>5390.31251911652</v>
      </c>
      <c r="J4008" s="94">
        <v>5414.8381592862997</v>
      </c>
    </row>
    <row r="4009" spans="1:10" x14ac:dyDescent="0.2">
      <c r="A4009" s="6" t="s">
        <v>4643</v>
      </c>
      <c r="B4009" s="1" t="s">
        <v>10229</v>
      </c>
      <c r="C4009" s="95" t="s">
        <v>6420</v>
      </c>
      <c r="D4009" s="95" t="s">
        <v>12680</v>
      </c>
      <c r="E4009" s="95" t="s">
        <v>6647</v>
      </c>
      <c r="F4009" s="95" t="s">
        <v>6425</v>
      </c>
      <c r="G4009" s="95" t="s">
        <v>6425</v>
      </c>
      <c r="H4009" s="106">
        <v>5307.8923416137704</v>
      </c>
      <c r="I4009" s="16">
        <v>5290.3124765130497</v>
      </c>
      <c r="J4009" s="94">
        <v>5307.8923416137704</v>
      </c>
    </row>
    <row r="4010" spans="1:10" x14ac:dyDescent="0.2">
      <c r="A4010" s="6" t="s">
        <v>4616</v>
      </c>
      <c r="B4010" s="1" t="s">
        <v>10230</v>
      </c>
      <c r="C4010" s="95" t="s">
        <v>6420</v>
      </c>
      <c r="D4010" s="95" t="s">
        <v>12680</v>
      </c>
      <c r="E4010" s="95" t="s">
        <v>6647</v>
      </c>
      <c r="F4010" s="95" t="s">
        <v>6419</v>
      </c>
      <c r="G4010" s="95" t="s">
        <v>6419</v>
      </c>
      <c r="H4010" s="106">
        <v>5190.9289407169099</v>
      </c>
      <c r="I4010" s="16">
        <v>5277.9173858285103</v>
      </c>
      <c r="J4010" s="94">
        <v>5190.9289407169099</v>
      </c>
    </row>
    <row r="4011" spans="1:10" x14ac:dyDescent="0.2">
      <c r="A4011" s="6" t="s">
        <v>4581</v>
      </c>
      <c r="B4011" s="1" t="s">
        <v>10231</v>
      </c>
      <c r="C4011" s="95" t="s">
        <v>6420</v>
      </c>
      <c r="D4011" s="95" t="s">
        <v>12680</v>
      </c>
      <c r="E4011" s="95" t="s">
        <v>6647</v>
      </c>
      <c r="F4011" s="95" t="s">
        <v>6419</v>
      </c>
      <c r="G4011" s="95" t="s">
        <v>6419</v>
      </c>
      <c r="H4011" s="106">
        <v>5240.3439941406205</v>
      </c>
      <c r="I4011" s="16">
        <v>5277.9173858285103</v>
      </c>
      <c r="J4011" s="94">
        <v>5240.3439941406205</v>
      </c>
    </row>
    <row r="4012" spans="1:10" x14ac:dyDescent="0.2">
      <c r="A4012" s="6" t="s">
        <v>4644</v>
      </c>
      <c r="B4012" s="1" t="s">
        <v>10232</v>
      </c>
      <c r="C4012" s="95" t="s">
        <v>6420</v>
      </c>
      <c r="D4012" s="95" t="s">
        <v>12680</v>
      </c>
      <c r="E4012" s="95" t="s">
        <v>6647</v>
      </c>
      <c r="F4012" s="95" t="s">
        <v>6424</v>
      </c>
      <c r="G4012" s="95" t="s">
        <v>6424</v>
      </c>
      <c r="H4012" s="106">
        <v>5448.9933542352001</v>
      </c>
      <c r="I4012" s="16">
        <v>5390.31251911652</v>
      </c>
      <c r="J4012" s="94">
        <v>5448.9933542352001</v>
      </c>
    </row>
    <row r="4013" spans="1:10" x14ac:dyDescent="0.2">
      <c r="A4013" s="6" t="s">
        <v>4614</v>
      </c>
      <c r="B4013" s="1" t="s">
        <v>10233</v>
      </c>
      <c r="C4013" s="95" t="s">
        <v>6420</v>
      </c>
      <c r="D4013" s="95" t="s">
        <v>12680</v>
      </c>
      <c r="E4013" s="95" t="s">
        <v>6647</v>
      </c>
      <c r="F4013" s="95" t="s">
        <v>6423</v>
      </c>
      <c r="G4013" s="95" t="s">
        <v>6423</v>
      </c>
      <c r="H4013" s="106">
        <v>5299.4951357886903</v>
      </c>
      <c r="I4013" s="16">
        <v>5262.04316734638</v>
      </c>
      <c r="J4013" s="94">
        <v>5299.4951357886903</v>
      </c>
    </row>
    <row r="4014" spans="1:10" x14ac:dyDescent="0.2">
      <c r="A4014" s="6" t="s">
        <v>4601</v>
      </c>
      <c r="B4014" s="1" t="s">
        <v>10234</v>
      </c>
      <c r="C4014" s="95" t="s">
        <v>6420</v>
      </c>
      <c r="D4014" s="95" t="s">
        <v>12680</v>
      </c>
      <c r="E4014" s="95" t="s">
        <v>6647</v>
      </c>
      <c r="F4014" s="95" t="s">
        <v>6421</v>
      </c>
      <c r="G4014" s="95" t="s">
        <v>6421</v>
      </c>
      <c r="H4014" s="106">
        <v>5247.9563357126799</v>
      </c>
      <c r="I4014" s="16">
        <v>5252.5952878365797</v>
      </c>
      <c r="J4014" s="94">
        <v>5247.9563357126799</v>
      </c>
    </row>
    <row r="4015" spans="1:10" x14ac:dyDescent="0.2">
      <c r="A4015" s="6" t="s">
        <v>4596</v>
      </c>
      <c r="B4015" s="1" t="s">
        <v>10235</v>
      </c>
      <c r="C4015" s="95" t="s">
        <v>6420</v>
      </c>
      <c r="D4015" s="95" t="s">
        <v>12680</v>
      </c>
      <c r="E4015" s="95" t="s">
        <v>6647</v>
      </c>
      <c r="F4015" s="95" t="s">
        <v>6425</v>
      </c>
      <c r="G4015" s="95" t="s">
        <v>6425</v>
      </c>
      <c r="H4015" s="106">
        <v>5264.9059255292304</v>
      </c>
      <c r="I4015" s="16">
        <v>5290.3124765130497</v>
      </c>
      <c r="J4015" s="94">
        <v>5264.9059255292304</v>
      </c>
    </row>
    <row r="4016" spans="1:10" x14ac:dyDescent="0.2">
      <c r="A4016" s="6" t="s">
        <v>4580</v>
      </c>
      <c r="B4016" s="1" t="s">
        <v>10236</v>
      </c>
      <c r="C4016" s="95" t="s">
        <v>6420</v>
      </c>
      <c r="D4016" s="95" t="s">
        <v>12680</v>
      </c>
      <c r="E4016" s="95" t="s">
        <v>6647</v>
      </c>
      <c r="F4016" s="95" t="s">
        <v>6421</v>
      </c>
      <c r="G4016" s="95" t="s">
        <v>6421</v>
      </c>
      <c r="H4016" s="106">
        <v>5249.0725895579299</v>
      </c>
      <c r="I4016" s="16">
        <v>5252.5952878365797</v>
      </c>
      <c r="J4016" s="94">
        <v>5249.0725895579299</v>
      </c>
    </row>
    <row r="4017" spans="1:10" x14ac:dyDescent="0.2">
      <c r="A4017" s="6" t="s">
        <v>4610</v>
      </c>
      <c r="B4017" s="1" t="s">
        <v>10237</v>
      </c>
      <c r="C4017" s="95" t="s">
        <v>6420</v>
      </c>
      <c r="D4017" s="95" t="s">
        <v>12680</v>
      </c>
      <c r="E4017" s="95" t="s">
        <v>6647</v>
      </c>
      <c r="F4017" s="95" t="s">
        <v>6425</v>
      </c>
      <c r="G4017" s="95" t="s">
        <v>6425</v>
      </c>
      <c r="H4017" s="106">
        <v>5155.3658854166697</v>
      </c>
      <c r="I4017" s="16">
        <v>5290.3124765130497</v>
      </c>
      <c r="J4017" s="94">
        <v>5155.3658854166697</v>
      </c>
    </row>
    <row r="4018" spans="1:10" x14ac:dyDescent="0.2">
      <c r="A4018" s="6" t="s">
        <v>4606</v>
      </c>
      <c r="B4018" s="1" t="s">
        <v>10238</v>
      </c>
      <c r="C4018" s="95" t="s">
        <v>6420</v>
      </c>
      <c r="D4018" s="95" t="s">
        <v>12680</v>
      </c>
      <c r="E4018" s="95" t="s">
        <v>6647</v>
      </c>
      <c r="F4018" s="95" t="s">
        <v>6425</v>
      </c>
      <c r="G4018" s="95" t="s">
        <v>6425</v>
      </c>
      <c r="H4018" s="106">
        <v>5183.5958573190801</v>
      </c>
      <c r="I4018" s="16">
        <v>5290.3124765130497</v>
      </c>
      <c r="J4018" s="94">
        <v>5183.5958573190801</v>
      </c>
    </row>
    <row r="4019" spans="1:10" x14ac:dyDescent="0.2">
      <c r="A4019" s="6" t="s">
        <v>4595</v>
      </c>
      <c r="B4019" s="1" t="s">
        <v>10239</v>
      </c>
      <c r="C4019" s="95" t="s">
        <v>6420</v>
      </c>
      <c r="D4019" s="95" t="s">
        <v>12680</v>
      </c>
      <c r="E4019" s="95" t="s">
        <v>6647</v>
      </c>
      <c r="F4019" s="95" t="s">
        <v>6425</v>
      </c>
      <c r="G4019" s="95" t="s">
        <v>6425</v>
      </c>
      <c r="H4019" s="106">
        <v>5205.9693578603301</v>
      </c>
      <c r="I4019" s="16">
        <v>5290.3124765130497</v>
      </c>
      <c r="J4019" s="94">
        <v>5205.9693578603301</v>
      </c>
    </row>
    <row r="4020" spans="1:10" x14ac:dyDescent="0.2">
      <c r="A4020" s="6" t="s">
        <v>4599</v>
      </c>
      <c r="B4020" s="1" t="s">
        <v>10240</v>
      </c>
      <c r="C4020" s="95" t="s">
        <v>6420</v>
      </c>
      <c r="D4020" s="95" t="s">
        <v>12680</v>
      </c>
      <c r="E4020" s="95" t="s">
        <v>6647</v>
      </c>
      <c r="F4020" s="95" t="s">
        <v>6425</v>
      </c>
      <c r="G4020" s="95" t="s">
        <v>6425</v>
      </c>
      <c r="H4020" s="106">
        <v>5322.6864149305602</v>
      </c>
      <c r="I4020" s="16">
        <v>5290.3124765130497</v>
      </c>
      <c r="J4020" s="94">
        <v>5322.6864149305602</v>
      </c>
    </row>
    <row r="4021" spans="1:10" x14ac:dyDescent="0.2">
      <c r="A4021" s="6" t="s">
        <v>4618</v>
      </c>
      <c r="B4021" s="1" t="s">
        <v>10241</v>
      </c>
      <c r="C4021" s="95" t="s">
        <v>6420</v>
      </c>
      <c r="D4021" s="95" t="s">
        <v>12680</v>
      </c>
      <c r="E4021" s="95" t="s">
        <v>6647</v>
      </c>
      <c r="F4021" s="95" t="s">
        <v>6424</v>
      </c>
      <c r="G4021" s="95" t="s">
        <v>6424</v>
      </c>
      <c r="H4021" s="106">
        <v>5319.3158255912203</v>
      </c>
      <c r="I4021" s="16">
        <v>5390.31251911652</v>
      </c>
      <c r="J4021" s="94">
        <v>5319.3158255912203</v>
      </c>
    </row>
    <row r="4022" spans="1:10" x14ac:dyDescent="0.2">
      <c r="A4022" s="6" t="s">
        <v>4632</v>
      </c>
      <c r="B4022" s="1" t="s">
        <v>7979</v>
      </c>
      <c r="C4022" s="95" t="s">
        <v>6420</v>
      </c>
      <c r="D4022" s="95" t="s">
        <v>12680</v>
      </c>
      <c r="E4022" s="95" t="s">
        <v>6647</v>
      </c>
      <c r="F4022" s="95" t="s">
        <v>6425</v>
      </c>
      <c r="G4022" s="95" t="s">
        <v>6425</v>
      </c>
      <c r="H4022" s="106">
        <v>5259.99478673453</v>
      </c>
      <c r="I4022" s="16">
        <v>5290.3124765130497</v>
      </c>
      <c r="J4022" s="94">
        <v>5259.99478673453</v>
      </c>
    </row>
    <row r="4023" spans="1:10" x14ac:dyDescent="0.2">
      <c r="A4023" s="6" t="s">
        <v>4636</v>
      </c>
      <c r="B4023" s="1" t="s">
        <v>10242</v>
      </c>
      <c r="C4023" s="95" t="s">
        <v>6420</v>
      </c>
      <c r="D4023" s="95" t="s">
        <v>12680</v>
      </c>
      <c r="E4023" s="95" t="s">
        <v>6647</v>
      </c>
      <c r="F4023" s="95" t="s">
        <v>6424</v>
      </c>
      <c r="G4023" s="95" t="s">
        <v>6424</v>
      </c>
      <c r="H4023" s="106">
        <v>5310.2298797123003</v>
      </c>
      <c r="I4023" s="16">
        <v>5390.31251911652</v>
      </c>
      <c r="J4023" s="94">
        <v>5310.2298797123003</v>
      </c>
    </row>
    <row r="4024" spans="1:10" x14ac:dyDescent="0.2">
      <c r="A4024" s="6" t="s">
        <v>4619</v>
      </c>
      <c r="B4024" s="1" t="s">
        <v>10243</v>
      </c>
      <c r="C4024" s="95" t="s">
        <v>6420</v>
      </c>
      <c r="D4024" s="95" t="s">
        <v>12680</v>
      </c>
      <c r="E4024" s="95" t="s">
        <v>6647</v>
      </c>
      <c r="F4024" s="95" t="s">
        <v>6425</v>
      </c>
      <c r="G4024" s="95" t="s">
        <v>6425</v>
      </c>
      <c r="H4024" s="106">
        <v>5254.51708984375</v>
      </c>
      <c r="I4024" s="16">
        <v>5290.3124765130497</v>
      </c>
      <c r="J4024" s="94">
        <v>5254.51708984375</v>
      </c>
    </row>
    <row r="4025" spans="1:10" x14ac:dyDescent="0.2">
      <c r="A4025" s="6" t="s">
        <v>4586</v>
      </c>
      <c r="B4025" s="1" t="s">
        <v>10244</v>
      </c>
      <c r="C4025" s="95" t="s">
        <v>6420</v>
      </c>
      <c r="D4025" s="95" t="s">
        <v>12680</v>
      </c>
      <c r="E4025" s="95" t="s">
        <v>6647</v>
      </c>
      <c r="F4025" s="95" t="s">
        <v>6424</v>
      </c>
      <c r="G4025" s="95" t="s">
        <v>6424</v>
      </c>
      <c r="H4025" s="106">
        <v>5454.15673828125</v>
      </c>
      <c r="I4025" s="16">
        <v>5390.31251911652</v>
      </c>
      <c r="J4025" s="94">
        <v>5454.15673828125</v>
      </c>
    </row>
    <row r="4026" spans="1:10" x14ac:dyDescent="0.2">
      <c r="A4026" s="6" t="s">
        <v>4615</v>
      </c>
      <c r="B4026" s="1" t="s">
        <v>10245</v>
      </c>
      <c r="C4026" s="95" t="s">
        <v>6420</v>
      </c>
      <c r="D4026" s="95" t="s">
        <v>12680</v>
      </c>
      <c r="E4026" s="95" t="s">
        <v>6647</v>
      </c>
      <c r="F4026" s="95" t="s">
        <v>6423</v>
      </c>
      <c r="G4026" s="95" t="s">
        <v>6423</v>
      </c>
      <c r="H4026" s="106">
        <v>5378.0216594192198</v>
      </c>
      <c r="I4026" s="16">
        <v>5262.04316734638</v>
      </c>
      <c r="J4026" s="94">
        <v>5378.0216594192198</v>
      </c>
    </row>
    <row r="4027" spans="1:10" x14ac:dyDescent="0.2">
      <c r="A4027" s="6" t="s">
        <v>4640</v>
      </c>
      <c r="B4027" s="1" t="s">
        <v>10246</v>
      </c>
      <c r="C4027" s="95" t="s">
        <v>6420</v>
      </c>
      <c r="D4027" s="95" t="s">
        <v>12680</v>
      </c>
      <c r="E4027" s="95" t="s">
        <v>6647</v>
      </c>
      <c r="F4027" s="95" t="s">
        <v>6419</v>
      </c>
      <c r="G4027" s="95" t="s">
        <v>6419</v>
      </c>
      <c r="H4027" s="106">
        <v>5405.8564284752201</v>
      </c>
      <c r="I4027" s="16">
        <v>5277.9173858285103</v>
      </c>
      <c r="J4027" s="94">
        <v>5405.8564284752201</v>
      </c>
    </row>
    <row r="4028" spans="1:10" x14ac:dyDescent="0.2">
      <c r="A4028" s="6" t="s">
        <v>4604</v>
      </c>
      <c r="B4028" s="1" t="s">
        <v>10247</v>
      </c>
      <c r="C4028" s="95" t="s">
        <v>6420</v>
      </c>
      <c r="D4028" s="95" t="s">
        <v>12680</v>
      </c>
      <c r="E4028" s="95" t="s">
        <v>6647</v>
      </c>
      <c r="F4028" s="95" t="s">
        <v>6419</v>
      </c>
      <c r="G4028" s="95" t="s">
        <v>6419</v>
      </c>
      <c r="H4028" s="106">
        <v>5317.4220067074402</v>
      </c>
      <c r="I4028" s="16">
        <v>5277.9173858285103</v>
      </c>
      <c r="J4028" s="94">
        <v>5317.4220067074402</v>
      </c>
    </row>
    <row r="4029" spans="1:10" x14ac:dyDescent="0.2">
      <c r="A4029" s="6" t="s">
        <v>4602</v>
      </c>
      <c r="B4029" s="1" t="s">
        <v>10248</v>
      </c>
      <c r="C4029" s="95" t="s">
        <v>6420</v>
      </c>
      <c r="D4029" s="95" t="s">
        <v>12680</v>
      </c>
      <c r="E4029" s="95" t="s">
        <v>6647</v>
      </c>
      <c r="F4029" s="95" t="s">
        <v>6424</v>
      </c>
      <c r="G4029" s="95" t="s">
        <v>6424</v>
      </c>
      <c r="H4029" s="106">
        <v>5389.0372284679897</v>
      </c>
      <c r="I4029" s="16">
        <v>5390.31251911652</v>
      </c>
      <c r="J4029" s="94">
        <v>5389.0372284679897</v>
      </c>
    </row>
    <row r="4030" spans="1:10" x14ac:dyDescent="0.2">
      <c r="A4030" s="6" t="s">
        <v>4621</v>
      </c>
      <c r="B4030" s="1" t="s">
        <v>10249</v>
      </c>
      <c r="C4030" s="95" t="s">
        <v>6420</v>
      </c>
      <c r="D4030" s="95" t="s">
        <v>12680</v>
      </c>
      <c r="E4030" s="95" t="s">
        <v>6647</v>
      </c>
      <c r="F4030" s="95" t="s">
        <v>6421</v>
      </c>
      <c r="G4030" s="95" t="s">
        <v>6421</v>
      </c>
      <c r="H4030" s="106">
        <v>5368.0397879464299</v>
      </c>
      <c r="I4030" s="16">
        <v>5252.5952878365797</v>
      </c>
      <c r="J4030" s="94">
        <v>5368.0397879464299</v>
      </c>
    </row>
    <row r="4031" spans="1:10" x14ac:dyDescent="0.2">
      <c r="A4031" s="6" t="s">
        <v>4593</v>
      </c>
      <c r="B4031" s="1" t="s">
        <v>12460</v>
      </c>
      <c r="C4031" s="95" t="s">
        <v>6420</v>
      </c>
      <c r="D4031" s="95" t="s">
        <v>12680</v>
      </c>
      <c r="E4031" s="95" t="s">
        <v>6647</v>
      </c>
      <c r="F4031" s="95" t="s">
        <v>6424</v>
      </c>
      <c r="G4031" s="95" t="s">
        <v>6424</v>
      </c>
      <c r="H4031" s="106">
        <v>5500.5851299579299</v>
      </c>
      <c r="I4031" s="16">
        <v>5390.31251911652</v>
      </c>
      <c r="J4031" s="94">
        <v>5500.5851299579299</v>
      </c>
    </row>
    <row r="4032" spans="1:10" x14ac:dyDescent="0.2">
      <c r="A4032" s="6" t="s">
        <v>4620</v>
      </c>
      <c r="B4032" s="1" t="s">
        <v>10250</v>
      </c>
      <c r="C4032" s="95" t="s">
        <v>6420</v>
      </c>
      <c r="D4032" s="95" t="s">
        <v>12680</v>
      </c>
      <c r="E4032" s="95" t="s">
        <v>6647</v>
      </c>
      <c r="F4032" s="95" t="s">
        <v>6425</v>
      </c>
      <c r="G4032" s="95" t="s">
        <v>6425</v>
      </c>
      <c r="H4032" s="106">
        <v>5309.3150884789202</v>
      </c>
      <c r="I4032" s="16">
        <v>5290.3124765130497</v>
      </c>
      <c r="J4032" s="94">
        <v>5309.3150884789202</v>
      </c>
    </row>
    <row r="4033" spans="1:10" x14ac:dyDescent="0.2">
      <c r="A4033" s="6" t="s">
        <v>4634</v>
      </c>
      <c r="B4033" s="1" t="s">
        <v>12461</v>
      </c>
      <c r="C4033" s="95" t="s">
        <v>6420</v>
      </c>
      <c r="D4033" s="95" t="s">
        <v>12680</v>
      </c>
      <c r="E4033" s="95" t="s">
        <v>6647</v>
      </c>
      <c r="F4033" s="95" t="s">
        <v>6424</v>
      </c>
      <c r="G4033" s="95" t="s">
        <v>6424</v>
      </c>
      <c r="H4033" s="106">
        <v>5528.8265206473197</v>
      </c>
      <c r="I4033" s="16">
        <v>5390.31251911652</v>
      </c>
      <c r="J4033" s="94">
        <v>5528.8265206473197</v>
      </c>
    </row>
    <row r="4034" spans="1:10" x14ac:dyDescent="0.2">
      <c r="A4034" s="6" t="s">
        <v>4592</v>
      </c>
      <c r="B4034" s="1" t="s">
        <v>10251</v>
      </c>
      <c r="C4034" s="95" t="s">
        <v>6420</v>
      </c>
      <c r="D4034" s="95" t="s">
        <v>12680</v>
      </c>
      <c r="E4034" s="95" t="s">
        <v>6647</v>
      </c>
      <c r="F4034" s="95" t="s">
        <v>6419</v>
      </c>
      <c r="G4034" s="95" t="s">
        <v>6419</v>
      </c>
      <c r="H4034" s="106">
        <v>5113.4241790771503</v>
      </c>
      <c r="I4034" s="16">
        <v>5277.9173858285103</v>
      </c>
      <c r="J4034" s="94">
        <v>5113.4241790771503</v>
      </c>
    </row>
    <row r="4035" spans="1:10" x14ac:dyDescent="0.2">
      <c r="A4035" s="6" t="s">
        <v>4588</v>
      </c>
      <c r="B4035" s="1" t="s">
        <v>10252</v>
      </c>
      <c r="C4035" s="95" t="s">
        <v>6420</v>
      </c>
      <c r="D4035" s="95" t="s">
        <v>12680</v>
      </c>
      <c r="E4035" s="95" t="s">
        <v>6647</v>
      </c>
      <c r="F4035" s="95" t="s">
        <v>6425</v>
      </c>
      <c r="G4035" s="95" t="s">
        <v>6425</v>
      </c>
      <c r="H4035" s="106">
        <v>5238.7995874140297</v>
      </c>
      <c r="I4035" s="16">
        <v>5290.3124765130497</v>
      </c>
      <c r="J4035" s="94">
        <v>5238.7995874140297</v>
      </c>
    </row>
    <row r="4036" spans="1:10" x14ac:dyDescent="0.2">
      <c r="A4036" s="6" t="s">
        <v>4597</v>
      </c>
      <c r="B4036" s="1" t="s">
        <v>10253</v>
      </c>
      <c r="C4036" s="95" t="s">
        <v>6420</v>
      </c>
      <c r="D4036" s="95" t="s">
        <v>12680</v>
      </c>
      <c r="E4036" s="95" t="s">
        <v>6647</v>
      </c>
      <c r="F4036" s="95" t="s">
        <v>6419</v>
      </c>
      <c r="G4036" s="95" t="s">
        <v>6419</v>
      </c>
      <c r="H4036" s="106">
        <v>5281.0383210358796</v>
      </c>
      <c r="I4036" s="16">
        <v>5277.9173858285103</v>
      </c>
      <c r="J4036" s="94">
        <v>5281.0383210358796</v>
      </c>
    </row>
    <row r="4037" spans="1:10" x14ac:dyDescent="0.2">
      <c r="A4037" s="6" t="s">
        <v>4624</v>
      </c>
      <c r="B4037" s="1" t="s">
        <v>10254</v>
      </c>
      <c r="C4037" s="95" t="s">
        <v>6420</v>
      </c>
      <c r="D4037" s="95" t="s">
        <v>12680</v>
      </c>
      <c r="E4037" s="95" t="s">
        <v>6647</v>
      </c>
      <c r="F4037" s="95" t="s">
        <v>6423</v>
      </c>
      <c r="G4037" s="95" t="s">
        <v>6423</v>
      </c>
      <c r="H4037" s="106">
        <v>5282.4017007657803</v>
      </c>
      <c r="I4037" s="16">
        <v>5262.04316734638</v>
      </c>
      <c r="J4037" s="94">
        <v>5282.4017007657803</v>
      </c>
    </row>
    <row r="4038" spans="1:10" x14ac:dyDescent="0.2">
      <c r="A4038" s="6" t="s">
        <v>5308</v>
      </c>
      <c r="B4038" s="1" t="s">
        <v>10255</v>
      </c>
      <c r="C4038" s="95" t="s">
        <v>6610</v>
      </c>
      <c r="D4038" s="95" t="s">
        <v>6610</v>
      </c>
      <c r="E4038" s="95" t="s">
        <v>6641</v>
      </c>
      <c r="F4038" s="95" t="s">
        <v>6611</v>
      </c>
      <c r="G4038" s="95" t="s">
        <v>6611</v>
      </c>
      <c r="H4038" s="106">
        <v>5502.5120316292496</v>
      </c>
      <c r="I4038" s="16">
        <v>5524.5951721342899</v>
      </c>
      <c r="J4038" s="94">
        <v>5502.5120316292496</v>
      </c>
    </row>
    <row r="4039" spans="1:10" x14ac:dyDescent="0.2">
      <c r="A4039" s="6" t="s">
        <v>5338</v>
      </c>
      <c r="B4039" s="1" t="s">
        <v>10256</v>
      </c>
      <c r="C4039" s="95" t="s">
        <v>6610</v>
      </c>
      <c r="D4039" s="95" t="s">
        <v>6610</v>
      </c>
      <c r="E4039" s="95" t="s">
        <v>6641</v>
      </c>
      <c r="F4039" s="95" t="s">
        <v>6612</v>
      </c>
      <c r="G4039" s="95" t="s">
        <v>6612</v>
      </c>
      <c r="H4039" s="106">
        <v>5565.12177438447</v>
      </c>
      <c r="I4039" s="16">
        <v>5591.8962545897602</v>
      </c>
      <c r="J4039" s="94">
        <v>5565.12177438447</v>
      </c>
    </row>
    <row r="4040" spans="1:10" x14ac:dyDescent="0.2">
      <c r="A4040" s="6" t="s">
        <v>5335</v>
      </c>
      <c r="B4040" s="1" t="s">
        <v>10257</v>
      </c>
      <c r="C4040" s="95" t="s">
        <v>6610</v>
      </c>
      <c r="D4040" s="95" t="s">
        <v>6610</v>
      </c>
      <c r="E4040" s="95" t="s">
        <v>6641</v>
      </c>
      <c r="F4040" s="95" t="s">
        <v>6612</v>
      </c>
      <c r="G4040" s="95" t="s">
        <v>6612</v>
      </c>
      <c r="H4040" s="106">
        <v>5546.6848166136597</v>
      </c>
      <c r="I4040" s="16">
        <v>5591.8962545897602</v>
      </c>
      <c r="J4040" s="94">
        <v>5546.6848166136597</v>
      </c>
    </row>
    <row r="4041" spans="1:10" x14ac:dyDescent="0.2">
      <c r="A4041" s="6" t="s">
        <v>5323</v>
      </c>
      <c r="B4041" s="1" t="s">
        <v>10258</v>
      </c>
      <c r="C4041" s="95" t="s">
        <v>6610</v>
      </c>
      <c r="D4041" s="95" t="s">
        <v>6610</v>
      </c>
      <c r="E4041" s="95" t="s">
        <v>6641</v>
      </c>
      <c r="F4041" s="95" t="s">
        <v>6612</v>
      </c>
      <c r="G4041" s="95" t="s">
        <v>6612</v>
      </c>
      <c r="H4041" s="106">
        <v>5478.7328296703299</v>
      </c>
      <c r="I4041" s="16">
        <v>5591.8962545897602</v>
      </c>
      <c r="J4041" s="94">
        <v>5478.7328296703299</v>
      </c>
    </row>
    <row r="4042" spans="1:10" x14ac:dyDescent="0.2">
      <c r="A4042" s="6" t="s">
        <v>4754</v>
      </c>
      <c r="B4042" s="1" t="s">
        <v>10259</v>
      </c>
      <c r="C4042" s="95" t="s">
        <v>6422</v>
      </c>
      <c r="D4042" s="95" t="s">
        <v>6422</v>
      </c>
      <c r="E4042" s="95" t="s">
        <v>6641</v>
      </c>
      <c r="F4042" s="95" t="s">
        <v>6613</v>
      </c>
      <c r="G4042" s="95" t="s">
        <v>6613</v>
      </c>
      <c r="H4042" s="106">
        <v>5350.3877622003401</v>
      </c>
      <c r="I4042" s="16">
        <v>5340.3625054590402</v>
      </c>
      <c r="J4042" s="94">
        <v>5350.3877622003401</v>
      </c>
    </row>
    <row r="4043" spans="1:10" x14ac:dyDescent="0.2">
      <c r="A4043" s="6" t="s">
        <v>5332</v>
      </c>
      <c r="B4043" s="1" t="s">
        <v>10260</v>
      </c>
      <c r="C4043" s="95" t="s">
        <v>6610</v>
      </c>
      <c r="D4043" s="95" t="s">
        <v>6610</v>
      </c>
      <c r="E4043" s="95" t="s">
        <v>6641</v>
      </c>
      <c r="F4043" s="95" t="s">
        <v>6612</v>
      </c>
      <c r="G4043" s="95" t="s">
        <v>6612</v>
      </c>
      <c r="H4043" s="106">
        <v>5707.4023053458604</v>
      </c>
      <c r="I4043" s="16">
        <v>5591.8962545897602</v>
      </c>
      <c r="J4043" s="94">
        <v>5707.4023053458604</v>
      </c>
    </row>
    <row r="4044" spans="1:10" x14ac:dyDescent="0.2">
      <c r="A4044" s="6" t="s">
        <v>5307</v>
      </c>
      <c r="B4044" s="1" t="s">
        <v>10261</v>
      </c>
      <c r="C4044" s="95" t="s">
        <v>6610</v>
      </c>
      <c r="D4044" s="95" t="s">
        <v>6610</v>
      </c>
      <c r="E4044" s="95" t="s">
        <v>6641</v>
      </c>
      <c r="F4044" s="95" t="s">
        <v>6612</v>
      </c>
      <c r="G4044" s="95" t="s">
        <v>6612</v>
      </c>
      <c r="H4044" s="106">
        <v>5504.5528658353396</v>
      </c>
      <c r="I4044" s="16">
        <v>5591.8962545897602</v>
      </c>
      <c r="J4044" s="94">
        <v>5504.5528658353396</v>
      </c>
    </row>
    <row r="4045" spans="1:10" x14ac:dyDescent="0.2">
      <c r="A4045" s="6" t="s">
        <v>5354</v>
      </c>
      <c r="B4045" s="1" t="s">
        <v>10262</v>
      </c>
      <c r="C4045" s="95" t="s">
        <v>6610</v>
      </c>
      <c r="D4045" s="95" t="s">
        <v>6610</v>
      </c>
      <c r="E4045" s="95" t="s">
        <v>6641</v>
      </c>
      <c r="F4045" s="95" t="s">
        <v>6609</v>
      </c>
      <c r="G4045" s="95" t="s">
        <v>6609</v>
      </c>
      <c r="H4045" s="106">
        <v>5369.2383383892902</v>
      </c>
      <c r="I4045" s="16">
        <v>5477.3479834508498</v>
      </c>
      <c r="J4045" s="94">
        <v>5369.2383383892902</v>
      </c>
    </row>
    <row r="4046" spans="1:10" x14ac:dyDescent="0.2">
      <c r="A4046" s="6" t="s">
        <v>5324</v>
      </c>
      <c r="B4046" s="1" t="s">
        <v>10263</v>
      </c>
      <c r="C4046" s="95" t="s">
        <v>6610</v>
      </c>
      <c r="D4046" s="95" t="s">
        <v>6610</v>
      </c>
      <c r="E4046" s="95" t="s">
        <v>6641</v>
      </c>
      <c r="F4046" s="95" t="s">
        <v>6612</v>
      </c>
      <c r="G4046" s="95" t="s">
        <v>6612</v>
      </c>
      <c r="H4046" s="106">
        <v>5688.2331207873804</v>
      </c>
      <c r="I4046" s="16">
        <v>5591.8962545897602</v>
      </c>
      <c r="J4046" s="94">
        <v>5688.2331207873804</v>
      </c>
    </row>
    <row r="4047" spans="1:10" x14ac:dyDescent="0.2">
      <c r="A4047" s="6" t="s">
        <v>5373</v>
      </c>
      <c r="B4047" s="1" t="s">
        <v>10264</v>
      </c>
      <c r="C4047" s="95" t="s">
        <v>6610</v>
      </c>
      <c r="D4047" s="95" t="s">
        <v>6610</v>
      </c>
      <c r="E4047" s="95" t="s">
        <v>6641</v>
      </c>
      <c r="F4047" s="95" t="s">
        <v>6611</v>
      </c>
      <c r="G4047" s="95" t="s">
        <v>6611</v>
      </c>
      <c r="H4047" s="106">
        <v>5614.9059757598498</v>
      </c>
      <c r="I4047" s="16">
        <v>5524.5951721342899</v>
      </c>
      <c r="J4047" s="94">
        <v>5614.9059757598498</v>
      </c>
    </row>
    <row r="4048" spans="1:10" x14ac:dyDescent="0.2">
      <c r="A4048" s="6" t="s">
        <v>5305</v>
      </c>
      <c r="B4048" s="1" t="s">
        <v>10265</v>
      </c>
      <c r="C4048" s="95" t="s">
        <v>6610</v>
      </c>
      <c r="D4048" s="95" t="s">
        <v>6610</v>
      </c>
      <c r="E4048" s="95" t="s">
        <v>6641</v>
      </c>
      <c r="F4048" s="95" t="s">
        <v>6612</v>
      </c>
      <c r="G4048" s="95" t="s">
        <v>6612</v>
      </c>
      <c r="H4048" s="106">
        <v>5447.3691241660799</v>
      </c>
      <c r="I4048" s="16">
        <v>5591.8962545897602</v>
      </c>
      <c r="J4048" s="94">
        <v>5447.3691241660799</v>
      </c>
    </row>
    <row r="4049" spans="1:10" x14ac:dyDescent="0.2">
      <c r="A4049" s="6" t="s">
        <v>5361</v>
      </c>
      <c r="B4049" s="1" t="s">
        <v>12462</v>
      </c>
      <c r="C4049" s="95" t="s">
        <v>6610</v>
      </c>
      <c r="D4049" s="95" t="s">
        <v>6610</v>
      </c>
      <c r="E4049" s="95" t="s">
        <v>6641</v>
      </c>
      <c r="F4049" s="95" t="s">
        <v>6609</v>
      </c>
      <c r="G4049" s="95" t="s">
        <v>6609</v>
      </c>
      <c r="H4049" s="106">
        <v>5524.3485179227901</v>
      </c>
      <c r="I4049" s="16">
        <v>5477.3479834508498</v>
      </c>
      <c r="J4049" s="94">
        <v>5524.3485179227901</v>
      </c>
    </row>
    <row r="4050" spans="1:10" x14ac:dyDescent="0.2">
      <c r="A4050" s="6" t="s">
        <v>5363</v>
      </c>
      <c r="B4050" s="1" t="s">
        <v>10266</v>
      </c>
      <c r="C4050" s="95" t="s">
        <v>6610</v>
      </c>
      <c r="D4050" s="95" t="s">
        <v>6610</v>
      </c>
      <c r="E4050" s="95" t="s">
        <v>6641</v>
      </c>
      <c r="F4050" s="95" t="s">
        <v>6609</v>
      </c>
      <c r="G4050" s="95" t="s">
        <v>6609</v>
      </c>
      <c r="H4050" s="106">
        <v>5555.5886112810604</v>
      </c>
      <c r="I4050" s="16">
        <v>5477.3479834508498</v>
      </c>
      <c r="J4050" s="94">
        <v>5555.5886112810604</v>
      </c>
    </row>
    <row r="4051" spans="1:10" x14ac:dyDescent="0.2">
      <c r="A4051" s="6" t="s">
        <v>4750</v>
      </c>
      <c r="B4051" s="1" t="s">
        <v>10267</v>
      </c>
      <c r="C4051" s="95" t="s">
        <v>6422</v>
      </c>
      <c r="D4051" s="95" t="s">
        <v>6422</v>
      </c>
      <c r="E4051" s="95" t="s">
        <v>6641</v>
      </c>
      <c r="F4051" s="95" t="s">
        <v>6613</v>
      </c>
      <c r="G4051" s="95" t="s">
        <v>6613</v>
      </c>
      <c r="H4051" s="106">
        <v>5307.0092434353301</v>
      </c>
      <c r="I4051" s="16">
        <v>5340.3625054590402</v>
      </c>
      <c r="J4051" s="94">
        <v>5307.0092434353301</v>
      </c>
    </row>
    <row r="4052" spans="1:10" x14ac:dyDescent="0.2">
      <c r="A4052" s="6" t="s">
        <v>5330</v>
      </c>
      <c r="B4052" s="1" t="s">
        <v>10268</v>
      </c>
      <c r="C4052" s="95" t="s">
        <v>6610</v>
      </c>
      <c r="D4052" s="95" t="s">
        <v>6610</v>
      </c>
      <c r="E4052" s="95" t="s">
        <v>6641</v>
      </c>
      <c r="F4052" s="95" t="s">
        <v>6611</v>
      </c>
      <c r="G4052" s="95" t="s">
        <v>6611</v>
      </c>
      <c r="H4052" s="106">
        <v>5483.1017672631097</v>
      </c>
      <c r="I4052" s="16">
        <v>5524.5951721342899</v>
      </c>
      <c r="J4052" s="94">
        <v>5483.1017672631097</v>
      </c>
    </row>
    <row r="4053" spans="1:10" x14ac:dyDescent="0.2">
      <c r="A4053" s="6" t="s">
        <v>5336</v>
      </c>
      <c r="B4053" s="1" t="s">
        <v>10269</v>
      </c>
      <c r="C4053" s="95" t="s">
        <v>6610</v>
      </c>
      <c r="D4053" s="95" t="s">
        <v>6610</v>
      </c>
      <c r="E4053" s="95" t="s">
        <v>6641</v>
      </c>
      <c r="F4053" s="95" t="s">
        <v>6612</v>
      </c>
      <c r="G4053" s="95" t="s">
        <v>6612</v>
      </c>
      <c r="H4053" s="106">
        <v>5618.1493193655297</v>
      </c>
      <c r="I4053" s="16">
        <v>5591.8962545897602</v>
      </c>
      <c r="J4053" s="94">
        <v>5618.1493193655297</v>
      </c>
    </row>
    <row r="4054" spans="1:10" x14ac:dyDescent="0.2">
      <c r="A4054" s="6" t="s">
        <v>5302</v>
      </c>
      <c r="B4054" s="1" t="s">
        <v>10270</v>
      </c>
      <c r="C4054" s="95" t="s">
        <v>6610</v>
      </c>
      <c r="D4054" s="95" t="s">
        <v>6610</v>
      </c>
      <c r="E4054" s="95" t="s">
        <v>6641</v>
      </c>
      <c r="F4054" s="95" t="s">
        <v>6612</v>
      </c>
      <c r="G4054" s="95" t="s">
        <v>6612</v>
      </c>
      <c r="H4054" s="106">
        <v>5598.4845332140403</v>
      </c>
      <c r="I4054" s="16">
        <v>5591.8962545897602</v>
      </c>
      <c r="J4054" s="94">
        <v>5598.4845332140403</v>
      </c>
    </row>
    <row r="4055" spans="1:10" x14ac:dyDescent="0.2">
      <c r="A4055" s="6" t="s">
        <v>5318</v>
      </c>
      <c r="B4055" s="1" t="s">
        <v>10271</v>
      </c>
      <c r="C4055" s="95" t="s">
        <v>6610</v>
      </c>
      <c r="D4055" s="95" t="s">
        <v>6610</v>
      </c>
      <c r="E4055" s="95" t="s">
        <v>6641</v>
      </c>
      <c r="F4055" s="95" t="s">
        <v>6609</v>
      </c>
      <c r="G4055" s="95" t="s">
        <v>6609</v>
      </c>
      <c r="H4055" s="106">
        <v>5480.4133998325897</v>
      </c>
      <c r="I4055" s="16">
        <v>5477.3479834508498</v>
      </c>
      <c r="J4055" s="94">
        <v>5480.4133998325897</v>
      </c>
    </row>
    <row r="4056" spans="1:10" x14ac:dyDescent="0.2">
      <c r="A4056" s="6" t="s">
        <v>4758</v>
      </c>
      <c r="B4056" s="1" t="s">
        <v>12463</v>
      </c>
      <c r="C4056" s="95" t="s">
        <v>6422</v>
      </c>
      <c r="D4056" s="95" t="s">
        <v>6422</v>
      </c>
      <c r="E4056" s="95" t="s">
        <v>6641</v>
      </c>
      <c r="F4056" s="95" t="s">
        <v>6613</v>
      </c>
      <c r="G4056" s="95" t="s">
        <v>6613</v>
      </c>
      <c r="H4056" s="106">
        <v>5279.0726583729602</v>
      </c>
      <c r="I4056" s="16">
        <v>5340.3625054590402</v>
      </c>
      <c r="J4056" s="94">
        <v>5279.0726583729602</v>
      </c>
    </row>
    <row r="4057" spans="1:10" x14ac:dyDescent="0.2">
      <c r="A4057" s="6" t="s">
        <v>5309</v>
      </c>
      <c r="B4057" s="1" t="s">
        <v>10272</v>
      </c>
      <c r="C4057" s="95" t="s">
        <v>6610</v>
      </c>
      <c r="D4057" s="95" t="s">
        <v>6610</v>
      </c>
      <c r="E4057" s="95" t="s">
        <v>6641</v>
      </c>
      <c r="F4057" s="95" t="s">
        <v>6609</v>
      </c>
      <c r="G4057" s="95" t="s">
        <v>6609</v>
      </c>
      <c r="H4057" s="106">
        <v>5462.6112324617297</v>
      </c>
      <c r="I4057" s="16">
        <v>5477.3479834508498</v>
      </c>
      <c r="J4057" s="94">
        <v>5462.6112324617297</v>
      </c>
    </row>
    <row r="4058" spans="1:10" x14ac:dyDescent="0.2">
      <c r="A4058" s="6" t="s">
        <v>4759</v>
      </c>
      <c r="B4058" s="1" t="s">
        <v>10273</v>
      </c>
      <c r="C4058" s="95" t="s">
        <v>6422</v>
      </c>
      <c r="D4058" s="95" t="s">
        <v>6422</v>
      </c>
      <c r="E4058" s="95" t="s">
        <v>6641</v>
      </c>
      <c r="F4058" s="95" t="s">
        <v>6613</v>
      </c>
      <c r="G4058" s="95" t="s">
        <v>6613</v>
      </c>
      <c r="H4058" s="106">
        <v>5329.7929006177301</v>
      </c>
      <c r="I4058" s="16">
        <v>5340.3625054590402</v>
      </c>
      <c r="J4058" s="94">
        <v>5329.7929006177301</v>
      </c>
    </row>
    <row r="4059" spans="1:10" x14ac:dyDescent="0.2">
      <c r="A4059" s="6" t="s">
        <v>5365</v>
      </c>
      <c r="B4059" s="1" t="s">
        <v>10274</v>
      </c>
      <c r="C4059" s="95" t="s">
        <v>6610</v>
      </c>
      <c r="D4059" s="95" t="s">
        <v>6610</v>
      </c>
      <c r="E4059" s="95" t="s">
        <v>6641</v>
      </c>
      <c r="F4059" s="95" t="s">
        <v>6609</v>
      </c>
      <c r="G4059" s="95" t="s">
        <v>6609</v>
      </c>
      <c r="H4059" s="106">
        <v>5327.1990209651904</v>
      </c>
      <c r="I4059" s="16">
        <v>5477.3479834508498</v>
      </c>
      <c r="J4059" s="94">
        <v>5327.1990209651904</v>
      </c>
    </row>
    <row r="4060" spans="1:10" x14ac:dyDescent="0.2">
      <c r="A4060" s="6" t="s">
        <v>4746</v>
      </c>
      <c r="B4060" s="1" t="s">
        <v>10275</v>
      </c>
      <c r="C4060" s="95" t="s">
        <v>6422</v>
      </c>
      <c r="D4060" s="95" t="s">
        <v>6422</v>
      </c>
      <c r="E4060" s="95" t="s">
        <v>6641</v>
      </c>
      <c r="F4060" s="95" t="s">
        <v>6613</v>
      </c>
      <c r="G4060" s="95" t="s">
        <v>6613</v>
      </c>
      <c r="H4060" s="106">
        <v>5220.83274808843</v>
      </c>
      <c r="I4060" s="16">
        <v>5340.3625054590402</v>
      </c>
      <c r="J4060" s="94">
        <v>5220.83274808843</v>
      </c>
    </row>
    <row r="4061" spans="1:10" x14ac:dyDescent="0.2">
      <c r="A4061" s="6" t="s">
        <v>5370</v>
      </c>
      <c r="B4061" s="1" t="s">
        <v>10276</v>
      </c>
      <c r="C4061" s="95" t="s">
        <v>6610</v>
      </c>
      <c r="D4061" s="95" t="s">
        <v>6610</v>
      </c>
      <c r="E4061" s="95" t="s">
        <v>6641</v>
      </c>
      <c r="F4061" s="95" t="s">
        <v>6612</v>
      </c>
      <c r="G4061" s="95" t="s">
        <v>6612</v>
      </c>
      <c r="H4061" s="106">
        <v>5587.2134689439299</v>
      </c>
      <c r="I4061" s="16">
        <v>5591.8962545897602</v>
      </c>
      <c r="J4061" s="94">
        <v>5587.2134689439299</v>
      </c>
    </row>
    <row r="4062" spans="1:10" x14ac:dyDescent="0.2">
      <c r="A4062" s="6" t="s">
        <v>5371</v>
      </c>
      <c r="B4062" s="1" t="s">
        <v>10277</v>
      </c>
      <c r="C4062" s="95" t="s">
        <v>6610</v>
      </c>
      <c r="D4062" s="95" t="s">
        <v>6610</v>
      </c>
      <c r="E4062" s="95" t="s">
        <v>6641</v>
      </c>
      <c r="F4062" s="95" t="s">
        <v>6612</v>
      </c>
      <c r="G4062" s="95" t="s">
        <v>6612</v>
      </c>
      <c r="H4062" s="106">
        <v>5546.5287432822497</v>
      </c>
      <c r="I4062" s="16">
        <v>5591.8962545897602</v>
      </c>
      <c r="J4062" s="94">
        <v>5546.5287432822497</v>
      </c>
    </row>
    <row r="4063" spans="1:10" x14ac:dyDescent="0.2">
      <c r="A4063" s="6" t="s">
        <v>5346</v>
      </c>
      <c r="B4063" s="1" t="s">
        <v>10278</v>
      </c>
      <c r="C4063" s="95" t="s">
        <v>6610</v>
      </c>
      <c r="D4063" s="95" t="s">
        <v>6610</v>
      </c>
      <c r="E4063" s="95" t="s">
        <v>6641</v>
      </c>
      <c r="F4063" s="95" t="s">
        <v>6611</v>
      </c>
      <c r="G4063" s="95" t="s">
        <v>6611</v>
      </c>
      <c r="H4063" s="106">
        <v>5459.3160566521801</v>
      </c>
      <c r="I4063" s="16">
        <v>5524.5951721342899</v>
      </c>
      <c r="J4063" s="94">
        <v>5459.3160566521801</v>
      </c>
    </row>
    <row r="4064" spans="1:10" x14ac:dyDescent="0.2">
      <c r="A4064" s="6" t="s">
        <v>5344</v>
      </c>
      <c r="B4064" s="1" t="s">
        <v>10279</v>
      </c>
      <c r="C4064" s="95" t="s">
        <v>6610</v>
      </c>
      <c r="D4064" s="95" t="s">
        <v>6610</v>
      </c>
      <c r="E4064" s="95" t="s">
        <v>6641</v>
      </c>
      <c r="F4064" s="95" t="s">
        <v>6612</v>
      </c>
      <c r="G4064" s="95" t="s">
        <v>6612</v>
      </c>
      <c r="H4064" s="106">
        <v>5666.7524723380902</v>
      </c>
      <c r="I4064" s="16">
        <v>5591.8962545897602</v>
      </c>
      <c r="J4064" s="94">
        <v>5666.7524723380902</v>
      </c>
    </row>
    <row r="4065" spans="1:10" x14ac:dyDescent="0.2">
      <c r="A4065" s="6" t="s">
        <v>5376</v>
      </c>
      <c r="B4065" s="1" t="s">
        <v>10280</v>
      </c>
      <c r="C4065" s="95" t="s">
        <v>6610</v>
      </c>
      <c r="D4065" s="95" t="s">
        <v>6610</v>
      </c>
      <c r="E4065" s="95" t="s">
        <v>6641</v>
      </c>
      <c r="F4065" s="95" t="s">
        <v>6612</v>
      </c>
      <c r="G4065" s="95" t="s">
        <v>6612</v>
      </c>
      <c r="H4065" s="106">
        <v>5599.3696092174896</v>
      </c>
      <c r="I4065" s="16">
        <v>5591.8962545897602</v>
      </c>
      <c r="J4065" s="94">
        <v>5599.3696092174896</v>
      </c>
    </row>
    <row r="4066" spans="1:10" x14ac:dyDescent="0.2">
      <c r="A4066" s="6" t="s">
        <v>4745</v>
      </c>
      <c r="B4066" s="1" t="s">
        <v>10281</v>
      </c>
      <c r="C4066" s="95" t="s">
        <v>6422</v>
      </c>
      <c r="D4066" s="95" t="s">
        <v>6422</v>
      </c>
      <c r="E4066" s="95" t="s">
        <v>6641</v>
      </c>
      <c r="F4066" s="95" t="s">
        <v>6613</v>
      </c>
      <c r="G4066" s="95" t="s">
        <v>6613</v>
      </c>
      <c r="H4066" s="106">
        <v>5353.56414930556</v>
      </c>
      <c r="I4066" s="16">
        <v>5340.3625054590402</v>
      </c>
      <c r="J4066" s="94">
        <v>5353.56414930556</v>
      </c>
    </row>
    <row r="4067" spans="1:10" x14ac:dyDescent="0.2">
      <c r="A4067" s="6" t="s">
        <v>5340</v>
      </c>
      <c r="B4067" s="1" t="s">
        <v>10282</v>
      </c>
      <c r="C4067" s="95" t="s">
        <v>6610</v>
      </c>
      <c r="D4067" s="95" t="s">
        <v>6610</v>
      </c>
      <c r="E4067" s="95" t="s">
        <v>6641</v>
      </c>
      <c r="F4067" s="95" t="s">
        <v>6611</v>
      </c>
      <c r="G4067" s="95" t="s">
        <v>6611</v>
      </c>
      <c r="H4067" s="106">
        <v>5462.0022310086397</v>
      </c>
      <c r="I4067" s="16">
        <v>5524.5951721342899</v>
      </c>
      <c r="J4067" s="94">
        <v>5462.0022310086397</v>
      </c>
    </row>
    <row r="4068" spans="1:10" x14ac:dyDescent="0.2">
      <c r="A4068" s="6" t="s">
        <v>5348</v>
      </c>
      <c r="B4068" s="1" t="s">
        <v>10283</v>
      </c>
      <c r="C4068" s="95" t="s">
        <v>6610</v>
      </c>
      <c r="D4068" s="95" t="s">
        <v>6610</v>
      </c>
      <c r="E4068" s="95" t="s">
        <v>6641</v>
      </c>
      <c r="F4068" s="95" t="s">
        <v>6612</v>
      </c>
      <c r="G4068" s="95" t="s">
        <v>6612</v>
      </c>
      <c r="H4068" s="106">
        <v>5724.1192756815199</v>
      </c>
      <c r="I4068" s="16">
        <v>5591.8962545897602</v>
      </c>
      <c r="J4068" s="94">
        <v>5724.1192756815199</v>
      </c>
    </row>
    <row r="4069" spans="1:10" x14ac:dyDescent="0.2">
      <c r="A4069" s="6" t="s">
        <v>5333</v>
      </c>
      <c r="B4069" s="1" t="s">
        <v>10284</v>
      </c>
      <c r="C4069" s="95" t="s">
        <v>6610</v>
      </c>
      <c r="D4069" s="95" t="s">
        <v>6610</v>
      </c>
      <c r="E4069" s="95" t="s">
        <v>6641</v>
      </c>
      <c r="F4069" s="95" t="s">
        <v>6609</v>
      </c>
      <c r="G4069" s="95" t="s">
        <v>6609</v>
      </c>
      <c r="H4069" s="106">
        <v>5470.7596996410502</v>
      </c>
      <c r="I4069" s="16">
        <v>5477.3479834508498</v>
      </c>
      <c r="J4069" s="94">
        <v>5470.7596996410502</v>
      </c>
    </row>
    <row r="4070" spans="1:10" x14ac:dyDescent="0.2">
      <c r="A4070" s="6" t="s">
        <v>5316</v>
      </c>
      <c r="B4070" s="1" t="s">
        <v>10285</v>
      </c>
      <c r="C4070" s="95" t="s">
        <v>6610</v>
      </c>
      <c r="D4070" s="95" t="s">
        <v>6610</v>
      </c>
      <c r="E4070" s="95" t="s">
        <v>6641</v>
      </c>
      <c r="F4070" s="95" t="s">
        <v>6611</v>
      </c>
      <c r="G4070" s="95" t="s">
        <v>6611</v>
      </c>
      <c r="H4070" s="106">
        <v>5540.6862175910001</v>
      </c>
      <c r="I4070" s="16">
        <v>5524.5951721342899</v>
      </c>
      <c r="J4070" s="94">
        <v>5540.6862175910001</v>
      </c>
    </row>
    <row r="4071" spans="1:10" x14ac:dyDescent="0.2">
      <c r="A4071" s="6" t="s">
        <v>4741</v>
      </c>
      <c r="B4071" s="1" t="s">
        <v>12464</v>
      </c>
      <c r="C4071" s="95" t="s">
        <v>6422</v>
      </c>
      <c r="D4071" s="95" t="s">
        <v>6422</v>
      </c>
      <c r="E4071" s="95" t="s">
        <v>6641</v>
      </c>
      <c r="F4071" s="95" t="s">
        <v>6613</v>
      </c>
      <c r="G4071" s="95" t="s">
        <v>6613</v>
      </c>
      <c r="H4071" s="106">
        <v>5372.9148736769203</v>
      </c>
      <c r="I4071" s="16">
        <v>5340.3625054590402</v>
      </c>
      <c r="J4071" s="94">
        <v>5372.9148736769203</v>
      </c>
    </row>
    <row r="4072" spans="1:10" x14ac:dyDescent="0.2">
      <c r="A4072" s="6" t="s">
        <v>5317</v>
      </c>
      <c r="B4072" s="1" t="s">
        <v>10286</v>
      </c>
      <c r="C4072" s="95" t="s">
        <v>6610</v>
      </c>
      <c r="D4072" s="95" t="s">
        <v>6610</v>
      </c>
      <c r="E4072" s="95" t="s">
        <v>6641</v>
      </c>
      <c r="F4072" s="95" t="s">
        <v>6609</v>
      </c>
      <c r="G4072" s="95" t="s">
        <v>6609</v>
      </c>
      <c r="H4072" s="106">
        <v>5435.0052771935098</v>
      </c>
      <c r="I4072" s="16">
        <v>5477.3479834508498</v>
      </c>
      <c r="J4072" s="94">
        <v>5435.0052771935098</v>
      </c>
    </row>
    <row r="4073" spans="1:10" x14ac:dyDescent="0.2">
      <c r="A4073" s="6" t="s">
        <v>5368</v>
      </c>
      <c r="B4073" s="1" t="s">
        <v>10287</v>
      </c>
      <c r="C4073" s="95" t="s">
        <v>6610</v>
      </c>
      <c r="D4073" s="95" t="s">
        <v>6610</v>
      </c>
      <c r="E4073" s="95" t="s">
        <v>6641</v>
      </c>
      <c r="F4073" s="95" t="s">
        <v>6609</v>
      </c>
      <c r="G4073" s="95" t="s">
        <v>6609</v>
      </c>
      <c r="H4073" s="106">
        <v>5431.9768766983698</v>
      </c>
      <c r="I4073" s="16">
        <v>5477.3479834508498</v>
      </c>
      <c r="J4073" s="94">
        <v>5431.9768766983698</v>
      </c>
    </row>
    <row r="4074" spans="1:10" x14ac:dyDescent="0.2">
      <c r="A4074" s="6" t="s">
        <v>5369</v>
      </c>
      <c r="B4074" s="1" t="s">
        <v>10288</v>
      </c>
      <c r="C4074" s="95" t="s">
        <v>6610</v>
      </c>
      <c r="D4074" s="95" t="s">
        <v>6610</v>
      </c>
      <c r="E4074" s="95" t="s">
        <v>6641</v>
      </c>
      <c r="F4074" s="95" t="s">
        <v>6609</v>
      </c>
      <c r="G4074" s="95" t="s">
        <v>6609</v>
      </c>
      <c r="H4074" s="106">
        <v>5462.7642962346299</v>
      </c>
      <c r="I4074" s="16">
        <v>5477.3479834508498</v>
      </c>
      <c r="J4074" s="94">
        <v>5462.7642962346299</v>
      </c>
    </row>
    <row r="4075" spans="1:10" x14ac:dyDescent="0.2">
      <c r="A4075" s="6" t="s">
        <v>5304</v>
      </c>
      <c r="B4075" s="1" t="s">
        <v>10289</v>
      </c>
      <c r="C4075" s="95" t="s">
        <v>6610</v>
      </c>
      <c r="D4075" s="95" t="s">
        <v>6610</v>
      </c>
      <c r="E4075" s="95" t="s">
        <v>6641</v>
      </c>
      <c r="F4075" s="95" t="s">
        <v>6611</v>
      </c>
      <c r="G4075" s="95" t="s">
        <v>6611</v>
      </c>
      <c r="H4075" s="106">
        <v>5570.9952148437496</v>
      </c>
      <c r="I4075" s="16">
        <v>5524.5951721342899</v>
      </c>
      <c r="J4075" s="94">
        <v>5570.9952148437496</v>
      </c>
    </row>
    <row r="4076" spans="1:10" x14ac:dyDescent="0.2">
      <c r="A4076" s="6" t="s">
        <v>5358</v>
      </c>
      <c r="B4076" s="1" t="s">
        <v>10290</v>
      </c>
      <c r="C4076" s="95" t="s">
        <v>6610</v>
      </c>
      <c r="D4076" s="95" t="s">
        <v>6610</v>
      </c>
      <c r="E4076" s="95" t="s">
        <v>6641</v>
      </c>
      <c r="F4076" s="95" t="s">
        <v>6612</v>
      </c>
      <c r="G4076" s="95" t="s">
        <v>6612</v>
      </c>
      <c r="H4076" s="106">
        <v>5549.81088402158</v>
      </c>
      <c r="I4076" s="16">
        <v>5591.8962545897602</v>
      </c>
      <c r="J4076" s="94">
        <v>5549.81088402158</v>
      </c>
    </row>
    <row r="4077" spans="1:10" x14ac:dyDescent="0.2">
      <c r="A4077" s="6" t="s">
        <v>5315</v>
      </c>
      <c r="B4077" s="1" t="s">
        <v>10291</v>
      </c>
      <c r="C4077" s="95" t="s">
        <v>6610</v>
      </c>
      <c r="D4077" s="95" t="s">
        <v>6610</v>
      </c>
      <c r="E4077" s="95" t="s">
        <v>6641</v>
      </c>
      <c r="F4077" s="95" t="s">
        <v>6612</v>
      </c>
      <c r="G4077" s="95" t="s">
        <v>6612</v>
      </c>
      <c r="H4077" s="106">
        <v>5611.9006366581898</v>
      </c>
      <c r="I4077" s="16">
        <v>5591.8962545897602</v>
      </c>
      <c r="J4077" s="94">
        <v>5611.9006366581898</v>
      </c>
    </row>
    <row r="4078" spans="1:10" x14ac:dyDescent="0.2">
      <c r="A4078" s="6" t="s">
        <v>5314</v>
      </c>
      <c r="B4078" s="1" t="s">
        <v>10292</v>
      </c>
      <c r="C4078" s="95" t="s">
        <v>6610</v>
      </c>
      <c r="D4078" s="95" t="s">
        <v>6610</v>
      </c>
      <c r="E4078" s="95" t="s">
        <v>6641</v>
      </c>
      <c r="F4078" s="95" t="s">
        <v>6609</v>
      </c>
      <c r="G4078" s="95" t="s">
        <v>6609</v>
      </c>
      <c r="H4078" s="106">
        <v>5550.2775457974103</v>
      </c>
      <c r="I4078" s="16">
        <v>5477.3479834508498</v>
      </c>
      <c r="J4078" s="94">
        <v>5550.2775457974103</v>
      </c>
    </row>
    <row r="4079" spans="1:10" x14ac:dyDescent="0.2">
      <c r="A4079" s="6" t="s">
        <v>5331</v>
      </c>
      <c r="B4079" s="1" t="s">
        <v>10293</v>
      </c>
      <c r="C4079" s="95" t="s">
        <v>6610</v>
      </c>
      <c r="D4079" s="95" t="s">
        <v>6610</v>
      </c>
      <c r="E4079" s="95" t="s">
        <v>6641</v>
      </c>
      <c r="F4079" s="95" t="s">
        <v>6611</v>
      </c>
      <c r="G4079" s="95" t="s">
        <v>6611</v>
      </c>
      <c r="H4079" s="106">
        <v>5607.6474902343798</v>
      </c>
      <c r="I4079" s="16">
        <v>5524.5951721342899</v>
      </c>
      <c r="J4079" s="94">
        <v>5607.6474902343798</v>
      </c>
    </row>
    <row r="4080" spans="1:10" x14ac:dyDescent="0.2">
      <c r="A4080" s="6" t="s">
        <v>4744</v>
      </c>
      <c r="B4080" s="1" t="s">
        <v>10294</v>
      </c>
      <c r="C4080" s="95" t="s">
        <v>6422</v>
      </c>
      <c r="D4080" s="95" t="s">
        <v>6422</v>
      </c>
      <c r="E4080" s="95" t="s">
        <v>6641</v>
      </c>
      <c r="F4080" s="95" t="s">
        <v>6613</v>
      </c>
      <c r="G4080" s="95" t="s">
        <v>6613</v>
      </c>
      <c r="H4080" s="106">
        <v>5309.6956468665103</v>
      </c>
      <c r="I4080" s="16">
        <v>5340.3625054590402</v>
      </c>
      <c r="J4080" s="94">
        <v>5309.6956468665103</v>
      </c>
    </row>
    <row r="4081" spans="1:10" x14ac:dyDescent="0.2">
      <c r="A4081" s="6" t="s">
        <v>5327</v>
      </c>
      <c r="B4081" s="1" t="s">
        <v>7707</v>
      </c>
      <c r="C4081" s="95" t="s">
        <v>6610</v>
      </c>
      <c r="D4081" s="95" t="s">
        <v>6610</v>
      </c>
      <c r="E4081" s="95" t="s">
        <v>6641</v>
      </c>
      <c r="F4081" s="95" t="s">
        <v>6612</v>
      </c>
      <c r="G4081" s="95" t="s">
        <v>6612</v>
      </c>
      <c r="H4081" s="106">
        <v>5658.3553449105502</v>
      </c>
      <c r="I4081" s="16">
        <v>5591.8962545897602</v>
      </c>
      <c r="J4081" s="94">
        <v>5658.3553449105502</v>
      </c>
    </row>
    <row r="4082" spans="1:10" x14ac:dyDescent="0.2">
      <c r="A4082" s="6" t="s">
        <v>5326</v>
      </c>
      <c r="B4082" s="1" t="s">
        <v>10295</v>
      </c>
      <c r="C4082" s="95" t="s">
        <v>6610</v>
      </c>
      <c r="D4082" s="95" t="s">
        <v>6610</v>
      </c>
      <c r="E4082" s="95" t="s">
        <v>6641</v>
      </c>
      <c r="F4082" s="95" t="s">
        <v>6612</v>
      </c>
      <c r="G4082" s="95" t="s">
        <v>6612</v>
      </c>
      <c r="H4082" s="106">
        <v>5630.7309486126096</v>
      </c>
      <c r="I4082" s="16">
        <v>5591.8962545897602</v>
      </c>
      <c r="J4082" s="94">
        <v>5630.7309486126096</v>
      </c>
    </row>
    <row r="4083" spans="1:10" x14ac:dyDescent="0.2">
      <c r="A4083" s="6" t="s">
        <v>5329</v>
      </c>
      <c r="B4083" s="1" t="s">
        <v>10296</v>
      </c>
      <c r="C4083" s="95" t="s">
        <v>6610</v>
      </c>
      <c r="D4083" s="95" t="s">
        <v>6610</v>
      </c>
      <c r="E4083" s="95" t="s">
        <v>6641</v>
      </c>
      <c r="F4083" s="95" t="s">
        <v>6609</v>
      </c>
      <c r="G4083" s="95" t="s">
        <v>6609</v>
      </c>
      <c r="H4083" s="106">
        <v>5533.9524875217003</v>
      </c>
      <c r="I4083" s="16">
        <v>5477.3479834508498</v>
      </c>
      <c r="J4083" s="94">
        <v>5533.9524875217003</v>
      </c>
    </row>
    <row r="4084" spans="1:10" x14ac:dyDescent="0.2">
      <c r="A4084" s="6" t="s">
        <v>4749</v>
      </c>
      <c r="B4084" s="1" t="s">
        <v>10297</v>
      </c>
      <c r="C4084" s="95" t="s">
        <v>6422</v>
      </c>
      <c r="D4084" s="95" t="s">
        <v>6422</v>
      </c>
      <c r="E4084" s="95" t="s">
        <v>6641</v>
      </c>
      <c r="F4084" s="95" t="s">
        <v>6613</v>
      </c>
      <c r="G4084" s="95" t="s">
        <v>6613</v>
      </c>
      <c r="H4084" s="106">
        <v>5359.7116389744697</v>
      </c>
      <c r="I4084" s="16">
        <v>5340.3625054590402</v>
      </c>
      <c r="J4084" s="94">
        <v>5359.7116389744697</v>
      </c>
    </row>
    <row r="4085" spans="1:10" x14ac:dyDescent="0.2">
      <c r="A4085" s="6" t="s">
        <v>4752</v>
      </c>
      <c r="B4085" s="1" t="s">
        <v>10298</v>
      </c>
      <c r="C4085" s="95" t="s">
        <v>6422</v>
      </c>
      <c r="D4085" s="95" t="s">
        <v>6422</v>
      </c>
      <c r="E4085" s="95" t="s">
        <v>6641</v>
      </c>
      <c r="F4085" s="95" t="s">
        <v>6613</v>
      </c>
      <c r="G4085" s="95" t="s">
        <v>6613</v>
      </c>
      <c r="H4085" s="106">
        <v>5286.7906024639396</v>
      </c>
      <c r="I4085" s="16">
        <v>5340.3625054590402</v>
      </c>
      <c r="J4085" s="94">
        <v>5286.7906024639396</v>
      </c>
    </row>
    <row r="4086" spans="1:10" x14ac:dyDescent="0.2">
      <c r="A4086" s="6" t="s">
        <v>5372</v>
      </c>
      <c r="B4086" s="1" t="s">
        <v>10299</v>
      </c>
      <c r="C4086" s="95" t="s">
        <v>6610</v>
      </c>
      <c r="D4086" s="95" t="s">
        <v>6610</v>
      </c>
      <c r="E4086" s="95" t="s">
        <v>6641</v>
      </c>
      <c r="F4086" s="95" t="s">
        <v>6611</v>
      </c>
      <c r="G4086" s="95" t="s">
        <v>6611</v>
      </c>
      <c r="H4086" s="106">
        <v>5540.9595424107101</v>
      </c>
      <c r="I4086" s="16">
        <v>5524.5951721342899</v>
      </c>
      <c r="J4086" s="94">
        <v>5540.9595424107101</v>
      </c>
    </row>
    <row r="4087" spans="1:10" x14ac:dyDescent="0.2">
      <c r="A4087" s="6" t="s">
        <v>5343</v>
      </c>
      <c r="B4087" s="1" t="s">
        <v>10300</v>
      </c>
      <c r="C4087" s="95" t="s">
        <v>6610</v>
      </c>
      <c r="D4087" s="95" t="s">
        <v>6610</v>
      </c>
      <c r="E4087" s="95" t="s">
        <v>6641</v>
      </c>
      <c r="F4087" s="95" t="s">
        <v>6612</v>
      </c>
      <c r="G4087" s="95" t="s">
        <v>6612</v>
      </c>
      <c r="H4087" s="106">
        <v>5641.2049877025502</v>
      </c>
      <c r="I4087" s="16">
        <v>5591.8962545897602</v>
      </c>
      <c r="J4087" s="94">
        <v>5641.2049877025502</v>
      </c>
    </row>
    <row r="4088" spans="1:10" x14ac:dyDescent="0.2">
      <c r="A4088" s="6" t="s">
        <v>4740</v>
      </c>
      <c r="B4088" s="1" t="s">
        <v>10301</v>
      </c>
      <c r="C4088" s="95" t="s">
        <v>6422</v>
      </c>
      <c r="D4088" s="95" t="s">
        <v>6422</v>
      </c>
      <c r="E4088" s="95" t="s">
        <v>6641</v>
      </c>
      <c r="F4088" s="95" t="s">
        <v>6613</v>
      </c>
      <c r="G4088" s="95" t="s">
        <v>6613</v>
      </c>
      <c r="H4088" s="106">
        <v>5358.73389233118</v>
      </c>
      <c r="I4088" s="16">
        <v>5340.3625054590402</v>
      </c>
      <c r="J4088" s="94">
        <v>5358.73389233118</v>
      </c>
    </row>
    <row r="4089" spans="1:10" x14ac:dyDescent="0.2">
      <c r="A4089" s="6" t="s">
        <v>4753</v>
      </c>
      <c r="B4089" s="1" t="s">
        <v>10302</v>
      </c>
      <c r="C4089" s="95" t="s">
        <v>6422</v>
      </c>
      <c r="D4089" s="95" t="s">
        <v>6422</v>
      </c>
      <c r="E4089" s="95" t="s">
        <v>6641</v>
      </c>
      <c r="F4089" s="95" t="s">
        <v>6613</v>
      </c>
      <c r="G4089" s="95" t="s">
        <v>6613</v>
      </c>
      <c r="H4089" s="106">
        <v>5382.6722829311702</v>
      </c>
      <c r="I4089" s="16">
        <v>5340.3625054590402</v>
      </c>
      <c r="J4089" s="94">
        <v>5382.6722829311702</v>
      </c>
    </row>
    <row r="4090" spans="1:10" x14ac:dyDescent="0.2">
      <c r="A4090" s="6" t="s">
        <v>4755</v>
      </c>
      <c r="B4090" s="1" t="s">
        <v>10303</v>
      </c>
      <c r="C4090" s="95" t="s">
        <v>6422</v>
      </c>
      <c r="D4090" s="95" t="s">
        <v>6422</v>
      </c>
      <c r="E4090" s="95" t="s">
        <v>6641</v>
      </c>
      <c r="F4090" s="95" t="s">
        <v>6613</v>
      </c>
      <c r="G4090" s="95" t="s">
        <v>6613</v>
      </c>
      <c r="H4090" s="106">
        <v>5321.7381546585602</v>
      </c>
      <c r="I4090" s="16">
        <v>5340.3625054590402</v>
      </c>
      <c r="J4090" s="94">
        <v>5321.7381546585602</v>
      </c>
    </row>
    <row r="4091" spans="1:10" x14ac:dyDescent="0.2">
      <c r="A4091" s="6" t="s">
        <v>4756</v>
      </c>
      <c r="B4091" s="1" t="s">
        <v>10304</v>
      </c>
      <c r="C4091" s="95" t="s">
        <v>6422</v>
      </c>
      <c r="D4091" s="95" t="s">
        <v>6422</v>
      </c>
      <c r="E4091" s="95" t="s">
        <v>6641</v>
      </c>
      <c r="F4091" s="95" t="s">
        <v>6613</v>
      </c>
      <c r="G4091" s="95" t="s">
        <v>6613</v>
      </c>
      <c r="H4091" s="106">
        <v>5337.6241670496302</v>
      </c>
      <c r="I4091" s="16">
        <v>5340.3625054590402</v>
      </c>
      <c r="J4091" s="94">
        <v>5337.6241670496302</v>
      </c>
    </row>
    <row r="4092" spans="1:10" x14ac:dyDescent="0.2">
      <c r="A4092" s="6" t="s">
        <v>4761</v>
      </c>
      <c r="B4092" s="1" t="s">
        <v>10305</v>
      </c>
      <c r="C4092" s="95" t="s">
        <v>6422</v>
      </c>
      <c r="D4092" s="95" t="s">
        <v>6422</v>
      </c>
      <c r="E4092" s="95" t="s">
        <v>6641</v>
      </c>
      <c r="F4092" s="95" t="s">
        <v>6613</v>
      </c>
      <c r="G4092" s="95" t="s">
        <v>6613</v>
      </c>
      <c r="H4092" s="106">
        <v>5294.5548995168601</v>
      </c>
      <c r="I4092" s="16">
        <v>5340.3625054590402</v>
      </c>
      <c r="J4092" s="94">
        <v>5294.5548995168601</v>
      </c>
    </row>
    <row r="4093" spans="1:10" x14ac:dyDescent="0.2">
      <c r="A4093" s="6" t="s">
        <v>4760</v>
      </c>
      <c r="B4093" s="1" t="s">
        <v>6963</v>
      </c>
      <c r="C4093" s="95" t="s">
        <v>6422</v>
      </c>
      <c r="D4093" s="95" t="s">
        <v>6422</v>
      </c>
      <c r="E4093" s="95" t="s">
        <v>6641</v>
      </c>
      <c r="F4093" s="95" t="s">
        <v>6613</v>
      </c>
      <c r="G4093" s="95" t="s">
        <v>6613</v>
      </c>
      <c r="H4093" s="106">
        <v>5487.1968598701596</v>
      </c>
      <c r="I4093" s="16">
        <v>5340.3625054590402</v>
      </c>
      <c r="J4093" s="94">
        <v>5487.1968598701596</v>
      </c>
    </row>
    <row r="4094" spans="1:10" x14ac:dyDescent="0.2">
      <c r="A4094" s="6" t="s">
        <v>5310</v>
      </c>
      <c r="B4094" s="1" t="s">
        <v>7495</v>
      </c>
      <c r="C4094" s="95" t="s">
        <v>6610</v>
      </c>
      <c r="D4094" s="95" t="s">
        <v>6610</v>
      </c>
      <c r="E4094" s="95" t="s">
        <v>6641</v>
      </c>
      <c r="F4094" s="95" t="s">
        <v>6612</v>
      </c>
      <c r="G4094" s="95" t="s">
        <v>6612</v>
      </c>
      <c r="H4094" s="106">
        <v>5588.9648847507196</v>
      </c>
      <c r="I4094" s="16">
        <v>5591.8962545897602</v>
      </c>
      <c r="J4094" s="94">
        <v>5588.9648847507196</v>
      </c>
    </row>
    <row r="4095" spans="1:10" x14ac:dyDescent="0.2">
      <c r="A4095" s="6" t="s">
        <v>5322</v>
      </c>
      <c r="B4095" s="1" t="s">
        <v>10306</v>
      </c>
      <c r="C4095" s="95" t="s">
        <v>6610</v>
      </c>
      <c r="D4095" s="95" t="s">
        <v>6610</v>
      </c>
      <c r="E4095" s="95" t="s">
        <v>6641</v>
      </c>
      <c r="F4095" s="95" t="s">
        <v>6612</v>
      </c>
      <c r="G4095" s="95" t="s">
        <v>6612</v>
      </c>
      <c r="H4095" s="106">
        <v>5721.9295605468797</v>
      </c>
      <c r="I4095" s="16">
        <v>5591.8962545897602</v>
      </c>
      <c r="J4095" s="94">
        <v>5721.9295605468797</v>
      </c>
    </row>
    <row r="4096" spans="1:10" x14ac:dyDescent="0.2">
      <c r="A4096" s="6" t="s">
        <v>5311</v>
      </c>
      <c r="B4096" s="1" t="s">
        <v>10307</v>
      </c>
      <c r="C4096" s="95" t="s">
        <v>6610</v>
      </c>
      <c r="D4096" s="95" t="s">
        <v>6610</v>
      </c>
      <c r="E4096" s="95" t="s">
        <v>6641</v>
      </c>
      <c r="F4096" s="95" t="s">
        <v>6612</v>
      </c>
      <c r="G4096" s="95" t="s">
        <v>6612</v>
      </c>
      <c r="H4096" s="106">
        <v>5459.1373239436598</v>
      </c>
      <c r="I4096" s="16">
        <v>5591.8962545897602</v>
      </c>
      <c r="J4096" s="94">
        <v>5459.1373239436598</v>
      </c>
    </row>
    <row r="4097" spans="1:10" x14ac:dyDescent="0.2">
      <c r="A4097" s="6" t="s">
        <v>5312</v>
      </c>
      <c r="B4097" s="1" t="s">
        <v>10308</v>
      </c>
      <c r="C4097" s="95" t="s">
        <v>6610</v>
      </c>
      <c r="D4097" s="95" t="s">
        <v>6610</v>
      </c>
      <c r="E4097" s="95" t="s">
        <v>6641</v>
      </c>
      <c r="F4097" s="95" t="s">
        <v>6609</v>
      </c>
      <c r="G4097" s="95" t="s">
        <v>6609</v>
      </c>
      <c r="H4097" s="106">
        <v>5443.7447304029101</v>
      </c>
      <c r="I4097" s="16">
        <v>5477.3479834508498</v>
      </c>
      <c r="J4097" s="94">
        <v>5443.7447304029101</v>
      </c>
    </row>
    <row r="4098" spans="1:10" x14ac:dyDescent="0.2">
      <c r="A4098" s="6" t="s">
        <v>5313</v>
      </c>
      <c r="B4098" s="1" t="s">
        <v>10309</v>
      </c>
      <c r="C4098" s="95" t="s">
        <v>6610</v>
      </c>
      <c r="D4098" s="95" t="s">
        <v>6610</v>
      </c>
      <c r="E4098" s="95" t="s">
        <v>6641</v>
      </c>
      <c r="F4098" s="95" t="s">
        <v>6612</v>
      </c>
      <c r="G4098" s="95" t="s">
        <v>6612</v>
      </c>
      <c r="H4098" s="106">
        <v>5503.08185734161</v>
      </c>
      <c r="I4098" s="16">
        <v>5591.8962545897602</v>
      </c>
      <c r="J4098" s="94">
        <v>5503.08185734161</v>
      </c>
    </row>
    <row r="4099" spans="1:10" x14ac:dyDescent="0.2">
      <c r="A4099" s="6" t="s">
        <v>5349</v>
      </c>
      <c r="B4099" s="1" t="s">
        <v>10310</v>
      </c>
      <c r="C4099" s="95" t="s">
        <v>6610</v>
      </c>
      <c r="D4099" s="95" t="s">
        <v>6610</v>
      </c>
      <c r="E4099" s="95" t="s">
        <v>6641</v>
      </c>
      <c r="F4099" s="95" t="s">
        <v>6612</v>
      </c>
      <c r="G4099" s="95" t="s">
        <v>6612</v>
      </c>
      <c r="H4099" s="106">
        <v>5609.2791992187504</v>
      </c>
      <c r="I4099" s="16">
        <v>5591.8962545897602</v>
      </c>
      <c r="J4099" s="94">
        <v>5609.2791992187504</v>
      </c>
    </row>
    <row r="4100" spans="1:10" x14ac:dyDescent="0.2">
      <c r="A4100" s="6" t="s">
        <v>5367</v>
      </c>
      <c r="B4100" s="1" t="s">
        <v>10311</v>
      </c>
      <c r="C4100" s="95" t="s">
        <v>6610</v>
      </c>
      <c r="D4100" s="95" t="s">
        <v>6610</v>
      </c>
      <c r="E4100" s="95" t="s">
        <v>6641</v>
      </c>
      <c r="F4100" s="95" t="s">
        <v>6612</v>
      </c>
      <c r="G4100" s="95" t="s">
        <v>6612</v>
      </c>
      <c r="H4100" s="106">
        <v>5739.5816080729201</v>
      </c>
      <c r="I4100" s="16">
        <v>5591.8962545897602</v>
      </c>
      <c r="J4100" s="94">
        <v>5739.5816080729201</v>
      </c>
    </row>
    <row r="4101" spans="1:10" x14ac:dyDescent="0.2">
      <c r="A4101" s="6" t="s">
        <v>5320</v>
      </c>
      <c r="B4101" s="1" t="s">
        <v>10115</v>
      </c>
      <c r="C4101" s="95" t="s">
        <v>6610</v>
      </c>
      <c r="D4101" s="95" t="s">
        <v>6610</v>
      </c>
      <c r="E4101" s="95" t="s">
        <v>6641</v>
      </c>
      <c r="F4101" s="95" t="s">
        <v>6612</v>
      </c>
      <c r="G4101" s="95" t="s">
        <v>6612</v>
      </c>
      <c r="H4101" s="106">
        <v>5540.5367117026399</v>
      </c>
      <c r="I4101" s="16">
        <v>5591.8962545897602</v>
      </c>
      <c r="J4101" s="94">
        <v>5540.5367117026399</v>
      </c>
    </row>
    <row r="4102" spans="1:10" x14ac:dyDescent="0.2">
      <c r="A4102" s="6" t="s">
        <v>5356</v>
      </c>
      <c r="B4102" s="1" t="s">
        <v>10312</v>
      </c>
      <c r="C4102" s="95" t="s">
        <v>6610</v>
      </c>
      <c r="D4102" s="95" t="s">
        <v>6610</v>
      </c>
      <c r="E4102" s="95" t="s">
        <v>6641</v>
      </c>
      <c r="F4102" s="95" t="s">
        <v>6611</v>
      </c>
      <c r="G4102" s="95" t="s">
        <v>6611</v>
      </c>
      <c r="H4102" s="106">
        <v>5558.8701660156203</v>
      </c>
      <c r="I4102" s="16">
        <v>5524.5951721342899</v>
      </c>
      <c r="J4102" s="94">
        <v>5558.8701660156203</v>
      </c>
    </row>
    <row r="4103" spans="1:10" x14ac:dyDescent="0.2">
      <c r="A4103" s="6" t="s">
        <v>5328</v>
      </c>
      <c r="B4103" s="1" t="s">
        <v>10313</v>
      </c>
      <c r="C4103" s="95" t="s">
        <v>6610</v>
      </c>
      <c r="D4103" s="95" t="s">
        <v>6610</v>
      </c>
      <c r="E4103" s="95" t="s">
        <v>6641</v>
      </c>
      <c r="F4103" s="95" t="s">
        <v>6611</v>
      </c>
      <c r="G4103" s="95" t="s">
        <v>6611</v>
      </c>
      <c r="H4103" s="106">
        <v>5505.9102796617399</v>
      </c>
      <c r="I4103" s="16">
        <v>5524.5951721342899</v>
      </c>
      <c r="J4103" s="94">
        <v>5505.9102796617399</v>
      </c>
    </row>
    <row r="4104" spans="1:10" x14ac:dyDescent="0.2">
      <c r="A4104" s="6" t="s">
        <v>5341</v>
      </c>
      <c r="B4104" s="1" t="s">
        <v>10314</v>
      </c>
      <c r="C4104" s="95" t="s">
        <v>6610</v>
      </c>
      <c r="D4104" s="95" t="s">
        <v>6610</v>
      </c>
      <c r="E4104" s="95" t="s">
        <v>6641</v>
      </c>
      <c r="F4104" s="95" t="s">
        <v>6612</v>
      </c>
      <c r="G4104" s="95" t="s">
        <v>6612</v>
      </c>
      <c r="H4104" s="106">
        <v>5645.8255158635502</v>
      </c>
      <c r="I4104" s="16">
        <v>5591.8962545897602</v>
      </c>
      <c r="J4104" s="94">
        <v>5645.8255158635502</v>
      </c>
    </row>
    <row r="4105" spans="1:10" x14ac:dyDescent="0.2">
      <c r="A4105" s="6" t="s">
        <v>5359</v>
      </c>
      <c r="B4105" s="1" t="s">
        <v>10315</v>
      </c>
      <c r="C4105" s="95" t="s">
        <v>6610</v>
      </c>
      <c r="D4105" s="95" t="s">
        <v>6610</v>
      </c>
      <c r="E4105" s="95" t="s">
        <v>6641</v>
      </c>
      <c r="F4105" s="95" t="s">
        <v>6612</v>
      </c>
      <c r="G4105" s="95" t="s">
        <v>6612</v>
      </c>
      <c r="H4105" s="106">
        <v>5707.8797880006096</v>
      </c>
      <c r="I4105" s="16">
        <v>5591.8962545897602</v>
      </c>
      <c r="J4105" s="94">
        <v>5707.8797880006096</v>
      </c>
    </row>
    <row r="4106" spans="1:10" x14ac:dyDescent="0.2">
      <c r="A4106" s="6" t="s">
        <v>5351</v>
      </c>
      <c r="B4106" s="1" t="s">
        <v>6769</v>
      </c>
      <c r="C4106" s="95" t="s">
        <v>6610</v>
      </c>
      <c r="D4106" s="95" t="s">
        <v>6610</v>
      </c>
      <c r="E4106" s="95" t="s">
        <v>6641</v>
      </c>
      <c r="F4106" s="95" t="s">
        <v>6612</v>
      </c>
      <c r="G4106" s="95" t="s">
        <v>6612</v>
      </c>
      <c r="H4106" s="106">
        <v>5480.1643190545501</v>
      </c>
      <c r="I4106" s="16">
        <v>5591.8962545897602</v>
      </c>
      <c r="J4106" s="94">
        <v>5480.1643190545501</v>
      </c>
    </row>
    <row r="4107" spans="1:10" x14ac:dyDescent="0.2">
      <c r="A4107" s="6" t="s">
        <v>5352</v>
      </c>
      <c r="B4107" s="1" t="s">
        <v>10316</v>
      </c>
      <c r="C4107" s="95" t="s">
        <v>6610</v>
      </c>
      <c r="D4107" s="95" t="s">
        <v>6610</v>
      </c>
      <c r="E4107" s="95" t="s">
        <v>6641</v>
      </c>
      <c r="F4107" s="95" t="s">
        <v>6612</v>
      </c>
      <c r="G4107" s="95" t="s">
        <v>6612</v>
      </c>
      <c r="H4107" s="106">
        <v>5590.6355879934199</v>
      </c>
      <c r="I4107" s="16">
        <v>5591.8962545897602</v>
      </c>
      <c r="J4107" s="94">
        <v>5590.6355879934199</v>
      </c>
    </row>
    <row r="4108" spans="1:10" x14ac:dyDescent="0.2">
      <c r="A4108" s="6" t="s">
        <v>5353</v>
      </c>
      <c r="B4108" s="1" t="s">
        <v>12465</v>
      </c>
      <c r="C4108" s="95" t="s">
        <v>6610</v>
      </c>
      <c r="D4108" s="95" t="s">
        <v>6610</v>
      </c>
      <c r="E4108" s="95" t="s">
        <v>6641</v>
      </c>
      <c r="F4108" s="95" t="s">
        <v>6612</v>
      </c>
      <c r="G4108" s="95" t="s">
        <v>6612</v>
      </c>
      <c r="H4108" s="106">
        <v>5603.16665469899</v>
      </c>
      <c r="I4108" s="16">
        <v>5591.8962545897602</v>
      </c>
      <c r="J4108" s="94">
        <v>5603.16665469899</v>
      </c>
    </row>
    <row r="4109" spans="1:10" x14ac:dyDescent="0.2">
      <c r="A4109" s="6" t="s">
        <v>5321</v>
      </c>
      <c r="B4109" s="1" t="s">
        <v>10317</v>
      </c>
      <c r="C4109" s="95" t="s">
        <v>6610</v>
      </c>
      <c r="D4109" s="95" t="s">
        <v>6610</v>
      </c>
      <c r="E4109" s="95" t="s">
        <v>6641</v>
      </c>
      <c r="F4109" s="95" t="s">
        <v>6612</v>
      </c>
      <c r="G4109" s="95" t="s">
        <v>6612</v>
      </c>
      <c r="H4109" s="106">
        <v>5638.7497724514596</v>
      </c>
      <c r="I4109" s="16">
        <v>5591.8962545897602</v>
      </c>
      <c r="J4109" s="94">
        <v>5638.7497724514596</v>
      </c>
    </row>
    <row r="4110" spans="1:10" x14ac:dyDescent="0.2">
      <c r="A4110" s="6" t="s">
        <v>5303</v>
      </c>
      <c r="B4110" s="1" t="s">
        <v>10318</v>
      </c>
      <c r="C4110" s="95" t="s">
        <v>6610</v>
      </c>
      <c r="D4110" s="95" t="s">
        <v>6610</v>
      </c>
      <c r="E4110" s="95" t="s">
        <v>6641</v>
      </c>
      <c r="F4110" s="95" t="s">
        <v>6609</v>
      </c>
      <c r="G4110" s="95" t="s">
        <v>6609</v>
      </c>
      <c r="H4110" s="106">
        <v>5385.3071361940301</v>
      </c>
      <c r="I4110" s="16">
        <v>5477.3479834508498</v>
      </c>
      <c r="J4110" s="94">
        <v>5385.3071361940301</v>
      </c>
    </row>
    <row r="4111" spans="1:10" x14ac:dyDescent="0.2">
      <c r="A4111" s="6" t="s">
        <v>5337</v>
      </c>
      <c r="B4111" s="1" t="s">
        <v>10319</v>
      </c>
      <c r="C4111" s="95" t="s">
        <v>6610</v>
      </c>
      <c r="D4111" s="95" t="s">
        <v>6610</v>
      </c>
      <c r="E4111" s="95" t="s">
        <v>6641</v>
      </c>
      <c r="F4111" s="95" t="s">
        <v>6609</v>
      </c>
      <c r="G4111" s="95" t="s">
        <v>6609</v>
      </c>
      <c r="H4111" s="106">
        <v>5563.5584526909697</v>
      </c>
      <c r="I4111" s="16">
        <v>5477.3479834508498</v>
      </c>
      <c r="J4111" s="94">
        <v>5563.5584526909697</v>
      </c>
    </row>
    <row r="4112" spans="1:10" x14ac:dyDescent="0.2">
      <c r="A4112" s="6" t="s">
        <v>5325</v>
      </c>
      <c r="B4112" s="1" t="s">
        <v>10320</v>
      </c>
      <c r="C4112" s="95" t="s">
        <v>6610</v>
      </c>
      <c r="D4112" s="95" t="s">
        <v>6610</v>
      </c>
      <c r="E4112" s="95" t="s">
        <v>6641</v>
      </c>
      <c r="F4112" s="95" t="s">
        <v>6609</v>
      </c>
      <c r="G4112" s="95" t="s">
        <v>6609</v>
      </c>
      <c r="H4112" s="106">
        <v>5562.9505570023102</v>
      </c>
      <c r="I4112" s="16">
        <v>5477.3479834508498</v>
      </c>
      <c r="J4112" s="94">
        <v>5562.9505570023102</v>
      </c>
    </row>
    <row r="4113" spans="1:10" x14ac:dyDescent="0.2">
      <c r="A4113" s="6" t="s">
        <v>5347</v>
      </c>
      <c r="B4113" s="1" t="s">
        <v>10321</v>
      </c>
      <c r="C4113" s="95" t="s">
        <v>6610</v>
      </c>
      <c r="D4113" s="95" t="s">
        <v>6610</v>
      </c>
      <c r="E4113" s="95" t="s">
        <v>6641</v>
      </c>
      <c r="F4113" s="95" t="s">
        <v>6609</v>
      </c>
      <c r="G4113" s="95" t="s">
        <v>6609</v>
      </c>
      <c r="H4113" s="106">
        <v>5507.84593928717</v>
      </c>
      <c r="I4113" s="16">
        <v>5477.3479834508498</v>
      </c>
      <c r="J4113" s="94">
        <v>5507.84593928717</v>
      </c>
    </row>
    <row r="4114" spans="1:10" x14ac:dyDescent="0.2">
      <c r="A4114" s="6" t="s">
        <v>5319</v>
      </c>
      <c r="B4114" s="1" t="s">
        <v>7644</v>
      </c>
      <c r="C4114" s="95" t="s">
        <v>6610</v>
      </c>
      <c r="D4114" s="95" t="s">
        <v>6610</v>
      </c>
      <c r="E4114" s="95" t="s">
        <v>6641</v>
      </c>
      <c r="F4114" s="95" t="s">
        <v>6612</v>
      </c>
      <c r="G4114" s="95" t="s">
        <v>6612</v>
      </c>
      <c r="H4114" s="106">
        <v>5511.3357653720795</v>
      </c>
      <c r="I4114" s="16">
        <v>5591.8962545897602</v>
      </c>
      <c r="J4114" s="94">
        <v>5511.3357653720795</v>
      </c>
    </row>
    <row r="4115" spans="1:10" x14ac:dyDescent="0.2">
      <c r="A4115" s="6" t="s">
        <v>4748</v>
      </c>
      <c r="B4115" s="1" t="s">
        <v>6761</v>
      </c>
      <c r="C4115" s="95" t="s">
        <v>6422</v>
      </c>
      <c r="D4115" s="95" t="s">
        <v>6422</v>
      </c>
      <c r="E4115" s="95" t="s">
        <v>6641</v>
      </c>
      <c r="F4115" s="95" t="s">
        <v>6613</v>
      </c>
      <c r="G4115" s="95" t="s">
        <v>6613</v>
      </c>
      <c r="H4115" s="106">
        <v>5242.5402207485504</v>
      </c>
      <c r="I4115" s="16">
        <v>5340.3625054590402</v>
      </c>
      <c r="J4115" s="94">
        <v>5242.5402207485504</v>
      </c>
    </row>
    <row r="4116" spans="1:10" x14ac:dyDescent="0.2">
      <c r="A4116" s="6" t="s">
        <v>4743</v>
      </c>
      <c r="B4116" s="1" t="s">
        <v>8418</v>
      </c>
      <c r="C4116" s="95" t="s">
        <v>6422</v>
      </c>
      <c r="D4116" s="95" t="s">
        <v>6422</v>
      </c>
      <c r="E4116" s="95" t="s">
        <v>6641</v>
      </c>
      <c r="F4116" s="95" t="s">
        <v>6613</v>
      </c>
      <c r="G4116" s="95" t="s">
        <v>6613</v>
      </c>
      <c r="H4116" s="106">
        <v>5327.4768120659701</v>
      </c>
      <c r="I4116" s="16">
        <v>5340.3625054590402</v>
      </c>
      <c r="J4116" s="94">
        <v>5327.4768120659701</v>
      </c>
    </row>
    <row r="4117" spans="1:10" x14ac:dyDescent="0.2">
      <c r="A4117" s="6" t="s">
        <v>5342</v>
      </c>
      <c r="B4117" s="1" t="s">
        <v>10322</v>
      </c>
      <c r="C4117" s="95" t="s">
        <v>6610</v>
      </c>
      <c r="D4117" s="95" t="s">
        <v>6610</v>
      </c>
      <c r="E4117" s="95" t="s">
        <v>6641</v>
      </c>
      <c r="F4117" s="95" t="s">
        <v>6612</v>
      </c>
      <c r="G4117" s="95" t="s">
        <v>6612</v>
      </c>
      <c r="H4117" s="106">
        <v>5526.2586501935202</v>
      </c>
      <c r="I4117" s="16">
        <v>5591.8962545897602</v>
      </c>
      <c r="J4117" s="94">
        <v>5526.2586501935202</v>
      </c>
    </row>
    <row r="4118" spans="1:10" x14ac:dyDescent="0.2">
      <c r="A4118" s="6" t="s">
        <v>5364</v>
      </c>
      <c r="B4118" s="1" t="s">
        <v>10323</v>
      </c>
      <c r="C4118" s="95" t="s">
        <v>6610</v>
      </c>
      <c r="D4118" s="95" t="s">
        <v>6610</v>
      </c>
      <c r="E4118" s="95" t="s">
        <v>6641</v>
      </c>
      <c r="F4118" s="95" t="s">
        <v>6609</v>
      </c>
      <c r="G4118" s="95" t="s">
        <v>6609</v>
      </c>
      <c r="H4118" s="106">
        <v>5392.2179031372098</v>
      </c>
      <c r="I4118" s="16">
        <v>5477.3479834508498</v>
      </c>
      <c r="J4118" s="94">
        <v>5392.2179031372098</v>
      </c>
    </row>
    <row r="4119" spans="1:10" x14ac:dyDescent="0.2">
      <c r="A4119" s="6" t="s">
        <v>5360</v>
      </c>
      <c r="B4119" s="1" t="s">
        <v>10324</v>
      </c>
      <c r="C4119" s="95" t="s">
        <v>6610</v>
      </c>
      <c r="D4119" s="95" t="s">
        <v>6610</v>
      </c>
      <c r="E4119" s="95" t="s">
        <v>6641</v>
      </c>
      <c r="F4119" s="95" t="s">
        <v>6609</v>
      </c>
      <c r="G4119" s="95" t="s">
        <v>6609</v>
      </c>
      <c r="H4119" s="106">
        <v>5412.0063956839103</v>
      </c>
      <c r="I4119" s="16">
        <v>5477.3479834508498</v>
      </c>
      <c r="J4119" s="94">
        <v>5412.0063956839103</v>
      </c>
    </row>
    <row r="4120" spans="1:10" x14ac:dyDescent="0.2">
      <c r="A4120" s="6" t="s">
        <v>5334</v>
      </c>
      <c r="B4120" s="1" t="s">
        <v>10325</v>
      </c>
      <c r="C4120" s="95" t="s">
        <v>6610</v>
      </c>
      <c r="D4120" s="95" t="s">
        <v>6610</v>
      </c>
      <c r="E4120" s="95" t="s">
        <v>6641</v>
      </c>
      <c r="F4120" s="95" t="s">
        <v>6612</v>
      </c>
      <c r="G4120" s="95" t="s">
        <v>6612</v>
      </c>
      <c r="H4120" s="106">
        <v>5381.5108398437496</v>
      </c>
      <c r="I4120" s="16">
        <v>5591.8962545897602</v>
      </c>
      <c r="J4120" s="94">
        <v>5381.5108398437496</v>
      </c>
    </row>
    <row r="4121" spans="1:10" x14ac:dyDescent="0.2">
      <c r="A4121" s="6" t="s">
        <v>4742</v>
      </c>
      <c r="B4121" s="1" t="s">
        <v>10326</v>
      </c>
      <c r="C4121" s="95" t="s">
        <v>6422</v>
      </c>
      <c r="D4121" s="95" t="s">
        <v>6422</v>
      </c>
      <c r="E4121" s="95" t="s">
        <v>6641</v>
      </c>
      <c r="F4121" s="95" t="s">
        <v>6613</v>
      </c>
      <c r="G4121" s="95" t="s">
        <v>6613</v>
      </c>
      <c r="H4121" s="106">
        <v>5414.1145330255704</v>
      </c>
      <c r="I4121" s="16">
        <v>5340.3625054590402</v>
      </c>
      <c r="J4121" s="94">
        <v>5414.1145330255704</v>
      </c>
    </row>
    <row r="4122" spans="1:10" x14ac:dyDescent="0.2">
      <c r="A4122" s="6" t="s">
        <v>5306</v>
      </c>
      <c r="B4122" s="1" t="s">
        <v>10327</v>
      </c>
      <c r="C4122" s="95" t="s">
        <v>6610</v>
      </c>
      <c r="D4122" s="95" t="s">
        <v>6610</v>
      </c>
      <c r="E4122" s="95" t="s">
        <v>6641</v>
      </c>
      <c r="F4122" s="95" t="s">
        <v>6612</v>
      </c>
      <c r="G4122" s="95" t="s">
        <v>6612</v>
      </c>
      <c r="H4122" s="106">
        <v>5591.96923828125</v>
      </c>
      <c r="I4122" s="16">
        <v>5591.8962545897602</v>
      </c>
      <c r="J4122" s="94">
        <v>5591.96923828125</v>
      </c>
    </row>
    <row r="4123" spans="1:10" x14ac:dyDescent="0.2">
      <c r="A4123" s="6" t="s">
        <v>5375</v>
      </c>
      <c r="B4123" s="1" t="s">
        <v>10328</v>
      </c>
      <c r="C4123" s="95" t="s">
        <v>6610</v>
      </c>
      <c r="D4123" s="95" t="s">
        <v>6610</v>
      </c>
      <c r="E4123" s="95" t="s">
        <v>6641</v>
      </c>
      <c r="F4123" s="95" t="s">
        <v>6611</v>
      </c>
      <c r="G4123" s="95" t="s">
        <v>6611</v>
      </c>
      <c r="H4123" s="106">
        <v>5379.0242683069</v>
      </c>
      <c r="I4123" s="16">
        <v>5524.5951721342899</v>
      </c>
      <c r="J4123" s="94">
        <v>5379.0242683069</v>
      </c>
    </row>
    <row r="4124" spans="1:10" x14ac:dyDescent="0.2">
      <c r="A4124" s="6" t="s">
        <v>4757</v>
      </c>
      <c r="B4124" s="1" t="s">
        <v>9263</v>
      </c>
      <c r="C4124" s="95" t="s">
        <v>6422</v>
      </c>
      <c r="D4124" s="95" t="s">
        <v>6422</v>
      </c>
      <c r="E4124" s="95" t="s">
        <v>6641</v>
      </c>
      <c r="F4124" s="95" t="s">
        <v>6613</v>
      </c>
      <c r="G4124" s="95" t="s">
        <v>6613</v>
      </c>
      <c r="H4124" s="106">
        <v>5366.8396402994804</v>
      </c>
      <c r="I4124" s="16">
        <v>5340.3625054590402</v>
      </c>
      <c r="J4124" s="94">
        <v>5366.8396402994804</v>
      </c>
    </row>
    <row r="4125" spans="1:10" x14ac:dyDescent="0.2">
      <c r="A4125" s="6" t="s">
        <v>5355</v>
      </c>
      <c r="B4125" s="1" t="s">
        <v>10329</v>
      </c>
      <c r="C4125" s="95" t="s">
        <v>6610</v>
      </c>
      <c r="D4125" s="95" t="s">
        <v>6610</v>
      </c>
      <c r="E4125" s="95" t="s">
        <v>6641</v>
      </c>
      <c r="F4125" s="95" t="s">
        <v>6609</v>
      </c>
      <c r="G4125" s="95" t="s">
        <v>6609</v>
      </c>
      <c r="H4125" s="106">
        <v>5531.1355879934199</v>
      </c>
      <c r="I4125" s="16">
        <v>5477.3479834508498</v>
      </c>
      <c r="J4125" s="94">
        <v>5531.1355879934199</v>
      </c>
    </row>
    <row r="4126" spans="1:10" x14ac:dyDescent="0.2">
      <c r="A4126" s="6" t="s">
        <v>5362</v>
      </c>
      <c r="B4126" s="1" t="s">
        <v>10330</v>
      </c>
      <c r="C4126" s="95" t="s">
        <v>6610</v>
      </c>
      <c r="D4126" s="95" t="s">
        <v>6610</v>
      </c>
      <c r="E4126" s="95" t="s">
        <v>6641</v>
      </c>
      <c r="F4126" s="95" t="s">
        <v>6609</v>
      </c>
      <c r="G4126" s="95" t="s">
        <v>6609</v>
      </c>
      <c r="H4126" s="106">
        <v>5476.8944033668204</v>
      </c>
      <c r="I4126" s="16">
        <v>5477.3479834508498</v>
      </c>
      <c r="J4126" s="94">
        <v>5476.8944033668204</v>
      </c>
    </row>
    <row r="4127" spans="1:10" x14ac:dyDescent="0.2">
      <c r="A4127" s="6" t="s">
        <v>5374</v>
      </c>
      <c r="B4127" s="1" t="s">
        <v>9199</v>
      </c>
      <c r="C4127" s="95" t="s">
        <v>6610</v>
      </c>
      <c r="D4127" s="95" t="s">
        <v>6610</v>
      </c>
      <c r="E4127" s="95" t="s">
        <v>6641</v>
      </c>
      <c r="F4127" s="95" t="s">
        <v>6611</v>
      </c>
      <c r="G4127" s="95" t="s">
        <v>6611</v>
      </c>
      <c r="H4127" s="106">
        <v>5537.67170147856</v>
      </c>
      <c r="I4127" s="16">
        <v>5524.5951721342899</v>
      </c>
      <c r="J4127" s="94">
        <v>5537.67170147856</v>
      </c>
    </row>
    <row r="4128" spans="1:10" x14ac:dyDescent="0.2">
      <c r="A4128" s="6" t="s">
        <v>4747</v>
      </c>
      <c r="B4128" s="1" t="s">
        <v>10331</v>
      </c>
      <c r="C4128" s="95" t="s">
        <v>6422</v>
      </c>
      <c r="D4128" s="95" t="s">
        <v>6422</v>
      </c>
      <c r="E4128" s="95" t="s">
        <v>6641</v>
      </c>
      <c r="F4128" s="95" t="s">
        <v>6613</v>
      </c>
      <c r="G4128" s="95" t="s">
        <v>6613</v>
      </c>
      <c r="H4128" s="106">
        <v>5354.7743028697396</v>
      </c>
      <c r="I4128" s="16">
        <v>5340.3625054590402</v>
      </c>
      <c r="J4128" s="94">
        <v>5354.7743028697396</v>
      </c>
    </row>
    <row r="4129" spans="1:10" x14ac:dyDescent="0.2">
      <c r="A4129" s="6" t="s">
        <v>5345</v>
      </c>
      <c r="B4129" s="1" t="s">
        <v>10332</v>
      </c>
      <c r="C4129" s="95" t="s">
        <v>6610</v>
      </c>
      <c r="D4129" s="95" t="s">
        <v>6610</v>
      </c>
      <c r="E4129" s="95" t="s">
        <v>6641</v>
      </c>
      <c r="F4129" s="95" t="s">
        <v>6609</v>
      </c>
      <c r="G4129" s="95" t="s">
        <v>6609</v>
      </c>
      <c r="H4129" s="106">
        <v>5471.8115545382198</v>
      </c>
      <c r="I4129" s="16">
        <v>5477.3479834508498</v>
      </c>
      <c r="J4129" s="94">
        <v>5471.8115545382198</v>
      </c>
    </row>
    <row r="4130" spans="1:10" x14ac:dyDescent="0.2">
      <c r="A4130" s="6" t="s">
        <v>5339</v>
      </c>
      <c r="B4130" s="1" t="s">
        <v>12466</v>
      </c>
      <c r="C4130" s="95" t="s">
        <v>6610</v>
      </c>
      <c r="D4130" s="95" t="s">
        <v>6610</v>
      </c>
      <c r="E4130" s="95" t="s">
        <v>6641</v>
      </c>
      <c r="F4130" s="95" t="s">
        <v>6612</v>
      </c>
      <c r="G4130" s="95" t="s">
        <v>6612</v>
      </c>
      <c r="H4130" s="106">
        <v>5536.8847120331602</v>
      </c>
      <c r="I4130" s="16">
        <v>5591.8962545897602</v>
      </c>
      <c r="J4130" s="94">
        <v>5536.8847120331602</v>
      </c>
    </row>
    <row r="4131" spans="1:10" x14ac:dyDescent="0.2">
      <c r="A4131" s="6" t="s">
        <v>5366</v>
      </c>
      <c r="B4131" s="1" t="s">
        <v>10333</v>
      </c>
      <c r="C4131" s="95" t="s">
        <v>6610</v>
      </c>
      <c r="D4131" s="95" t="s">
        <v>6610</v>
      </c>
      <c r="E4131" s="95" t="s">
        <v>6641</v>
      </c>
      <c r="F4131" s="95" t="s">
        <v>6611</v>
      </c>
      <c r="G4131" s="95" t="s">
        <v>6611</v>
      </c>
      <c r="H4131" s="106">
        <v>5752.1943067863804</v>
      </c>
      <c r="I4131" s="16">
        <v>5524.5951721342899</v>
      </c>
      <c r="J4131" s="94">
        <v>5752.1943067863804</v>
      </c>
    </row>
    <row r="4132" spans="1:10" x14ac:dyDescent="0.2">
      <c r="A4132" s="6" t="s">
        <v>4898</v>
      </c>
      <c r="B4132" s="1" t="s">
        <v>10334</v>
      </c>
      <c r="C4132" s="95" t="s">
        <v>6580</v>
      </c>
      <c r="D4132" s="95" t="s">
        <v>6580</v>
      </c>
      <c r="E4132" s="95" t="s">
        <v>6641</v>
      </c>
      <c r="F4132" s="95" t="s">
        <v>6581</v>
      </c>
      <c r="G4132" s="95" t="s">
        <v>6581</v>
      </c>
      <c r="H4132" s="106">
        <v>5548.1714200795795</v>
      </c>
      <c r="I4132" s="16">
        <v>5520.4759937959598</v>
      </c>
      <c r="J4132" s="94">
        <v>5548.1714200795795</v>
      </c>
    </row>
    <row r="4133" spans="1:10" x14ac:dyDescent="0.2">
      <c r="A4133" s="6" t="s">
        <v>4914</v>
      </c>
      <c r="B4133" s="1" t="s">
        <v>10335</v>
      </c>
      <c r="C4133" s="95" t="s">
        <v>6580</v>
      </c>
      <c r="D4133" s="95" t="s">
        <v>6580</v>
      </c>
      <c r="E4133" s="95" t="s">
        <v>6641</v>
      </c>
      <c r="F4133" s="95" t="s">
        <v>6581</v>
      </c>
      <c r="G4133" s="95" t="s">
        <v>6581</v>
      </c>
      <c r="H4133" s="106">
        <v>5459.6937500000004</v>
      </c>
      <c r="I4133" s="16">
        <v>5520.4759937959598</v>
      </c>
      <c r="J4133" s="94">
        <v>5459.6937500000004</v>
      </c>
    </row>
    <row r="4134" spans="1:10" x14ac:dyDescent="0.2">
      <c r="A4134" s="6" t="s">
        <v>4915</v>
      </c>
      <c r="B4134" s="1" t="s">
        <v>10336</v>
      </c>
      <c r="C4134" s="95" t="s">
        <v>6580</v>
      </c>
      <c r="D4134" s="95" t="s">
        <v>6580</v>
      </c>
      <c r="E4134" s="95" t="s">
        <v>6641</v>
      </c>
      <c r="F4134" s="95" t="s">
        <v>6581</v>
      </c>
      <c r="G4134" s="95" t="s">
        <v>6581</v>
      </c>
      <c r="H4134" s="106">
        <v>5482.9170735677098</v>
      </c>
      <c r="I4134" s="16">
        <v>5520.4759937959598</v>
      </c>
      <c r="J4134" s="94">
        <v>5482.9170735677098</v>
      </c>
    </row>
    <row r="4135" spans="1:10" x14ac:dyDescent="0.2">
      <c r="A4135" s="6" t="s">
        <v>4901</v>
      </c>
      <c r="B4135" s="1" t="s">
        <v>10337</v>
      </c>
      <c r="C4135" s="95" t="s">
        <v>6580</v>
      </c>
      <c r="D4135" s="95" t="s">
        <v>6580</v>
      </c>
      <c r="E4135" s="95" t="s">
        <v>6641</v>
      </c>
      <c r="F4135" s="95" t="s">
        <v>6581</v>
      </c>
      <c r="G4135" s="95" t="s">
        <v>6581</v>
      </c>
      <c r="H4135" s="106">
        <v>5476.2701560844798</v>
      </c>
      <c r="I4135" s="16">
        <v>5520.4759937959598</v>
      </c>
      <c r="J4135" s="94">
        <v>5476.2701560844798</v>
      </c>
    </row>
    <row r="4136" spans="1:10" x14ac:dyDescent="0.2">
      <c r="A4136" s="6" t="s">
        <v>4921</v>
      </c>
      <c r="B4136" s="1" t="s">
        <v>10338</v>
      </c>
      <c r="C4136" s="95" t="s">
        <v>6580</v>
      </c>
      <c r="D4136" s="95" t="s">
        <v>6580</v>
      </c>
      <c r="E4136" s="95" t="s">
        <v>6641</v>
      </c>
      <c r="F4136" s="95" t="s">
        <v>6581</v>
      </c>
      <c r="G4136" s="95" t="s">
        <v>6581</v>
      </c>
      <c r="H4136" s="106">
        <v>5456.0837286086298</v>
      </c>
      <c r="I4136" s="16">
        <v>5520.4759937959598</v>
      </c>
      <c r="J4136" s="94">
        <v>5456.0837286086298</v>
      </c>
    </row>
    <row r="4137" spans="1:10" x14ac:dyDescent="0.2">
      <c r="A4137" s="6" t="s">
        <v>4907</v>
      </c>
      <c r="B4137" s="1" t="s">
        <v>10339</v>
      </c>
      <c r="C4137" s="95" t="s">
        <v>6580</v>
      </c>
      <c r="D4137" s="95" t="s">
        <v>6580</v>
      </c>
      <c r="E4137" s="95" t="s">
        <v>6641</v>
      </c>
      <c r="F4137" s="95" t="s">
        <v>6581</v>
      </c>
      <c r="G4137" s="95" t="s">
        <v>6581</v>
      </c>
      <c r="H4137" s="106">
        <v>5338.8749205123504</v>
      </c>
      <c r="I4137" s="16">
        <v>5520.4759937959598</v>
      </c>
      <c r="J4137" s="94">
        <v>5338.8749205123504</v>
      </c>
    </row>
    <row r="4138" spans="1:10" x14ac:dyDescent="0.2">
      <c r="A4138" s="6" t="s">
        <v>4903</v>
      </c>
      <c r="B4138" s="1" t="s">
        <v>12467</v>
      </c>
      <c r="C4138" s="95" t="s">
        <v>6580</v>
      </c>
      <c r="D4138" s="95" t="s">
        <v>6580</v>
      </c>
      <c r="E4138" s="95" t="s">
        <v>6641</v>
      </c>
      <c r="F4138" s="95" t="s">
        <v>6581</v>
      </c>
      <c r="G4138" s="95" t="s">
        <v>6581</v>
      </c>
      <c r="H4138" s="106">
        <v>5605.0897233518799</v>
      </c>
      <c r="I4138" s="16">
        <v>5520.4759937959598</v>
      </c>
      <c r="J4138" s="94">
        <v>5605.0897233518799</v>
      </c>
    </row>
    <row r="4139" spans="1:10" x14ac:dyDescent="0.2">
      <c r="A4139" s="6" t="s">
        <v>4916</v>
      </c>
      <c r="B4139" s="1" t="s">
        <v>10340</v>
      </c>
      <c r="C4139" s="95" t="s">
        <v>6580</v>
      </c>
      <c r="D4139" s="95" t="s">
        <v>6580</v>
      </c>
      <c r="E4139" s="95" t="s">
        <v>6641</v>
      </c>
      <c r="F4139" s="95" t="s">
        <v>6581</v>
      </c>
      <c r="G4139" s="95" t="s">
        <v>6581</v>
      </c>
      <c r="H4139" s="106">
        <v>5523.11134168837</v>
      </c>
      <c r="I4139" s="16">
        <v>5520.4759937959598</v>
      </c>
      <c r="J4139" s="94">
        <v>5523.11134168837</v>
      </c>
    </row>
    <row r="4140" spans="1:10" x14ac:dyDescent="0.2">
      <c r="A4140" s="6" t="s">
        <v>4917</v>
      </c>
      <c r="B4140" s="1" t="s">
        <v>10341</v>
      </c>
      <c r="C4140" s="95" t="s">
        <v>6580</v>
      </c>
      <c r="D4140" s="95" t="s">
        <v>6580</v>
      </c>
      <c r="E4140" s="95" t="s">
        <v>6641</v>
      </c>
      <c r="F4140" s="95" t="s">
        <v>6581</v>
      </c>
      <c r="G4140" s="95" t="s">
        <v>6581</v>
      </c>
      <c r="H4140" s="106">
        <v>5340.4731170997202</v>
      </c>
      <c r="I4140" s="16">
        <v>5520.4759937959598</v>
      </c>
      <c r="J4140" s="94">
        <v>5340.4731170997202</v>
      </c>
    </row>
    <row r="4141" spans="1:10" x14ac:dyDescent="0.2">
      <c r="A4141" s="6" t="s">
        <v>4920</v>
      </c>
      <c r="B4141" s="1" t="s">
        <v>10342</v>
      </c>
      <c r="C4141" s="95" t="s">
        <v>6580</v>
      </c>
      <c r="D4141" s="95" t="s">
        <v>6580</v>
      </c>
      <c r="E4141" s="95" t="s">
        <v>6641</v>
      </c>
      <c r="F4141" s="95" t="s">
        <v>6581</v>
      </c>
      <c r="G4141" s="95" t="s">
        <v>6581</v>
      </c>
      <c r="H4141" s="106">
        <v>5444.9880149147702</v>
      </c>
      <c r="I4141" s="16">
        <v>5520.4759937959598</v>
      </c>
      <c r="J4141" s="94">
        <v>5444.9880149147702</v>
      </c>
    </row>
    <row r="4142" spans="1:10" x14ac:dyDescent="0.2">
      <c r="A4142" s="6" t="s">
        <v>4918</v>
      </c>
      <c r="B4142" s="1" t="s">
        <v>10343</v>
      </c>
      <c r="C4142" s="95" t="s">
        <v>6580</v>
      </c>
      <c r="D4142" s="95" t="s">
        <v>6580</v>
      </c>
      <c r="E4142" s="95" t="s">
        <v>6641</v>
      </c>
      <c r="F4142" s="95" t="s">
        <v>6581</v>
      </c>
      <c r="G4142" s="95" t="s">
        <v>6581</v>
      </c>
      <c r="H4142" s="106">
        <v>5534.8902148437501</v>
      </c>
      <c r="I4142" s="16">
        <v>5520.4759937959598</v>
      </c>
      <c r="J4142" s="94">
        <v>5534.8902148437501</v>
      </c>
    </row>
    <row r="4143" spans="1:10" x14ac:dyDescent="0.2">
      <c r="A4143" s="6" t="s">
        <v>4933</v>
      </c>
      <c r="B4143" s="1" t="s">
        <v>10344</v>
      </c>
      <c r="C4143" s="95" t="s">
        <v>6580</v>
      </c>
      <c r="D4143" s="95" t="s">
        <v>6580</v>
      </c>
      <c r="E4143" s="95" t="s">
        <v>6641</v>
      </c>
      <c r="F4143" s="95" t="s">
        <v>6581</v>
      </c>
      <c r="G4143" s="95" t="s">
        <v>6581</v>
      </c>
      <c r="H4143" s="106">
        <v>5361.5515641837301</v>
      </c>
      <c r="I4143" s="16">
        <v>5520.4759937959598</v>
      </c>
      <c r="J4143" s="94">
        <v>5361.5515641837301</v>
      </c>
    </row>
    <row r="4144" spans="1:10" x14ac:dyDescent="0.2">
      <c r="A4144" s="6" t="s">
        <v>4919</v>
      </c>
      <c r="B4144" s="1" t="s">
        <v>10345</v>
      </c>
      <c r="C4144" s="95" t="s">
        <v>6580</v>
      </c>
      <c r="D4144" s="95" t="s">
        <v>6580</v>
      </c>
      <c r="E4144" s="95" t="s">
        <v>6641</v>
      </c>
      <c r="F4144" s="95" t="s">
        <v>6579</v>
      </c>
      <c r="G4144" s="95" t="s">
        <v>6579</v>
      </c>
      <c r="H4144" s="106">
        <v>336.18124999999998</v>
      </c>
      <c r="I4144" s="16">
        <v>336.18124999999998</v>
      </c>
      <c r="J4144" s="94">
        <v>336.18124999999998</v>
      </c>
    </row>
    <row r="4145" spans="1:10" x14ac:dyDescent="0.2">
      <c r="A4145" s="6" t="s">
        <v>4940</v>
      </c>
      <c r="B4145" s="1" t="s">
        <v>10346</v>
      </c>
      <c r="C4145" s="95" t="s">
        <v>6580</v>
      </c>
      <c r="D4145" s="95" t="s">
        <v>6580</v>
      </c>
      <c r="E4145" s="95" t="s">
        <v>6641</v>
      </c>
      <c r="F4145" s="95" t="s">
        <v>6581</v>
      </c>
      <c r="G4145" s="95" t="s">
        <v>6581</v>
      </c>
      <c r="H4145" s="106">
        <v>5434.1537229303703</v>
      </c>
      <c r="I4145" s="16">
        <v>5520.4759937959598</v>
      </c>
      <c r="J4145" s="94">
        <v>5434.1537229303703</v>
      </c>
    </row>
    <row r="4146" spans="1:10" x14ac:dyDescent="0.2">
      <c r="A4146" s="6" t="s">
        <v>4944</v>
      </c>
      <c r="B4146" s="1" t="s">
        <v>10347</v>
      </c>
      <c r="C4146" s="95" t="s">
        <v>6580</v>
      </c>
      <c r="D4146" s="95" t="s">
        <v>6580</v>
      </c>
      <c r="E4146" s="95" t="s">
        <v>6641</v>
      </c>
      <c r="F4146" s="95" t="s">
        <v>6581</v>
      </c>
      <c r="G4146" s="95" t="s">
        <v>6581</v>
      </c>
      <c r="H4146" s="106">
        <v>5348.8907973345604</v>
      </c>
      <c r="I4146" s="16">
        <v>5520.4759937959598</v>
      </c>
      <c r="J4146" s="94">
        <v>5348.8907973345604</v>
      </c>
    </row>
    <row r="4147" spans="1:10" x14ac:dyDescent="0.2">
      <c r="A4147" s="6" t="s">
        <v>4946</v>
      </c>
      <c r="B4147" s="1" t="s">
        <v>10348</v>
      </c>
      <c r="C4147" s="95" t="s">
        <v>6580</v>
      </c>
      <c r="D4147" s="95" t="s">
        <v>6580</v>
      </c>
      <c r="E4147" s="95" t="s">
        <v>6641</v>
      </c>
      <c r="F4147" s="95" t="s">
        <v>6581</v>
      </c>
      <c r="G4147" s="95" t="s">
        <v>6581</v>
      </c>
      <c r="H4147" s="106">
        <v>5492.6966817010298</v>
      </c>
      <c r="I4147" s="16">
        <v>5520.4759937959598</v>
      </c>
      <c r="J4147" s="94">
        <v>5492.6966817010298</v>
      </c>
    </row>
    <row r="4148" spans="1:10" x14ac:dyDescent="0.2">
      <c r="A4148" s="6" t="s">
        <v>4943</v>
      </c>
      <c r="B4148" s="1" t="s">
        <v>10349</v>
      </c>
      <c r="C4148" s="95" t="s">
        <v>6580</v>
      </c>
      <c r="D4148" s="95" t="s">
        <v>6580</v>
      </c>
      <c r="E4148" s="95" t="s">
        <v>6641</v>
      </c>
      <c r="F4148" s="95" t="s">
        <v>6581</v>
      </c>
      <c r="G4148" s="95" t="s">
        <v>6581</v>
      </c>
      <c r="H4148" s="106">
        <v>5631.5646597055302</v>
      </c>
      <c r="I4148" s="16">
        <v>5520.4759937959598</v>
      </c>
      <c r="J4148" s="94">
        <v>5631.5646597055302</v>
      </c>
    </row>
    <row r="4149" spans="1:10" x14ac:dyDescent="0.2">
      <c r="A4149" s="6" t="s">
        <v>4939</v>
      </c>
      <c r="B4149" s="1" t="s">
        <v>10350</v>
      </c>
      <c r="C4149" s="95" t="s">
        <v>6580</v>
      </c>
      <c r="D4149" s="95" t="s">
        <v>6580</v>
      </c>
      <c r="E4149" s="95" t="s">
        <v>6641</v>
      </c>
      <c r="F4149" s="95" t="s">
        <v>6581</v>
      </c>
      <c r="G4149" s="95" t="s">
        <v>6581</v>
      </c>
      <c r="H4149" s="106">
        <v>5562.5593726748502</v>
      </c>
      <c r="I4149" s="16">
        <v>5520.4759937959598</v>
      </c>
      <c r="J4149" s="94">
        <v>5562.5593726748502</v>
      </c>
    </row>
    <row r="4150" spans="1:10" x14ac:dyDescent="0.2">
      <c r="A4150" s="6" t="s">
        <v>4942</v>
      </c>
      <c r="B4150" s="1" t="s">
        <v>10351</v>
      </c>
      <c r="C4150" s="95" t="s">
        <v>6580</v>
      </c>
      <c r="D4150" s="95" t="s">
        <v>6580</v>
      </c>
      <c r="E4150" s="95" t="s">
        <v>6641</v>
      </c>
      <c r="F4150" s="95" t="s">
        <v>6581</v>
      </c>
      <c r="G4150" s="95" t="s">
        <v>6581</v>
      </c>
      <c r="H4150" s="106">
        <v>5643.6877043162704</v>
      </c>
      <c r="I4150" s="16">
        <v>5520.4759937959598</v>
      </c>
      <c r="J4150" s="94">
        <v>5643.6877043162704</v>
      </c>
    </row>
    <row r="4151" spans="1:10" x14ac:dyDescent="0.2">
      <c r="A4151" s="6" t="s">
        <v>4951</v>
      </c>
      <c r="B4151" s="1" t="s">
        <v>10352</v>
      </c>
      <c r="C4151" s="95" t="s">
        <v>6580</v>
      </c>
      <c r="D4151" s="95" t="s">
        <v>6580</v>
      </c>
      <c r="E4151" s="95" t="s">
        <v>6641</v>
      </c>
      <c r="F4151" s="95" t="s">
        <v>6581</v>
      </c>
      <c r="G4151" s="95" t="s">
        <v>6581</v>
      </c>
      <c r="H4151" s="106">
        <v>5570.4613353588002</v>
      </c>
      <c r="I4151" s="16">
        <v>5520.4759937959598</v>
      </c>
      <c r="J4151" s="94">
        <v>5570.4613353588002</v>
      </c>
    </row>
    <row r="4152" spans="1:10" x14ac:dyDescent="0.2">
      <c r="A4152" s="6" t="s">
        <v>4948</v>
      </c>
      <c r="B4152" s="1" t="s">
        <v>10353</v>
      </c>
      <c r="C4152" s="95" t="s">
        <v>6580</v>
      </c>
      <c r="D4152" s="95" t="s">
        <v>6580</v>
      </c>
      <c r="E4152" s="95" t="s">
        <v>6641</v>
      </c>
      <c r="F4152" s="95" t="s">
        <v>6581</v>
      </c>
      <c r="G4152" s="95" t="s">
        <v>6581</v>
      </c>
      <c r="H4152" s="106">
        <v>5295.4886322021503</v>
      </c>
      <c r="I4152" s="16">
        <v>5520.4759937959598</v>
      </c>
      <c r="J4152" s="94">
        <v>5295.4886322021503</v>
      </c>
    </row>
    <row r="4153" spans="1:10" x14ac:dyDescent="0.2">
      <c r="A4153" s="6" t="s">
        <v>4930</v>
      </c>
      <c r="B4153" s="1" t="s">
        <v>10354</v>
      </c>
      <c r="C4153" s="95" t="s">
        <v>6580</v>
      </c>
      <c r="D4153" s="95" t="s">
        <v>6580</v>
      </c>
      <c r="E4153" s="95" t="s">
        <v>6641</v>
      </c>
      <c r="F4153" s="95" t="s">
        <v>6581</v>
      </c>
      <c r="G4153" s="95" t="s">
        <v>6581</v>
      </c>
      <c r="H4153" s="106">
        <v>5619.1062405493903</v>
      </c>
      <c r="I4153" s="16">
        <v>5520.4759937959598</v>
      </c>
      <c r="J4153" s="94">
        <v>5619.1062405493903</v>
      </c>
    </row>
    <row r="4154" spans="1:10" x14ac:dyDescent="0.2">
      <c r="A4154" s="6" t="s">
        <v>4941</v>
      </c>
      <c r="B4154" s="1" t="s">
        <v>10355</v>
      </c>
      <c r="C4154" s="95" t="s">
        <v>6580</v>
      </c>
      <c r="D4154" s="95" t="s">
        <v>6580</v>
      </c>
      <c r="E4154" s="95" t="s">
        <v>6641</v>
      </c>
      <c r="F4154" s="95" t="s">
        <v>6581</v>
      </c>
      <c r="G4154" s="95" t="s">
        <v>6581</v>
      </c>
      <c r="H4154" s="106">
        <v>5650.9998280699801</v>
      </c>
      <c r="I4154" s="16">
        <v>5520.4759937959598</v>
      </c>
      <c r="J4154" s="94">
        <v>5650.9998280699801</v>
      </c>
    </row>
    <row r="4155" spans="1:10" x14ac:dyDescent="0.2">
      <c r="A4155" s="6" t="s">
        <v>4925</v>
      </c>
      <c r="B4155" s="1" t="s">
        <v>10356</v>
      </c>
      <c r="C4155" s="95" t="s">
        <v>6580</v>
      </c>
      <c r="D4155" s="95" t="s">
        <v>6580</v>
      </c>
      <c r="E4155" s="95" t="s">
        <v>6641</v>
      </c>
      <c r="F4155" s="95" t="s">
        <v>6581</v>
      </c>
      <c r="G4155" s="95" t="s">
        <v>6581</v>
      </c>
      <c r="H4155" s="106">
        <v>5554.98149513712</v>
      </c>
      <c r="I4155" s="16">
        <v>5520.4759937959598</v>
      </c>
      <c r="J4155" s="94">
        <v>5554.98149513712</v>
      </c>
    </row>
    <row r="4156" spans="1:10" x14ac:dyDescent="0.2">
      <c r="A4156" s="6" t="s">
        <v>4950</v>
      </c>
      <c r="B4156" s="1" t="s">
        <v>10357</v>
      </c>
      <c r="C4156" s="95" t="s">
        <v>6580</v>
      </c>
      <c r="D4156" s="95" t="s">
        <v>6580</v>
      </c>
      <c r="E4156" s="95" t="s">
        <v>6641</v>
      </c>
      <c r="F4156" s="95" t="s">
        <v>6581</v>
      </c>
      <c r="G4156" s="95" t="s">
        <v>6581</v>
      </c>
      <c r="H4156" s="106">
        <v>5492.4701497395799</v>
      </c>
      <c r="I4156" s="16">
        <v>5520.4759937959598</v>
      </c>
      <c r="J4156" s="94">
        <v>5492.4701497395799</v>
      </c>
    </row>
    <row r="4157" spans="1:10" x14ac:dyDescent="0.2">
      <c r="A4157" s="6" t="s">
        <v>4905</v>
      </c>
      <c r="B4157" s="1" t="s">
        <v>10358</v>
      </c>
      <c r="C4157" s="95" t="s">
        <v>6580</v>
      </c>
      <c r="D4157" s="95" t="s">
        <v>6580</v>
      </c>
      <c r="E4157" s="95" t="s">
        <v>6641</v>
      </c>
      <c r="F4157" s="95" t="s">
        <v>6581</v>
      </c>
      <c r="G4157" s="95" t="s">
        <v>6581</v>
      </c>
      <c r="H4157" s="106">
        <v>5630.7214570312499</v>
      </c>
      <c r="I4157" s="16">
        <v>5520.4759937959598</v>
      </c>
      <c r="J4157" s="94">
        <v>5630.7214570312499</v>
      </c>
    </row>
    <row r="4158" spans="1:10" x14ac:dyDescent="0.2">
      <c r="A4158" s="6" t="s">
        <v>4900</v>
      </c>
      <c r="B4158" s="1" t="s">
        <v>10359</v>
      </c>
      <c r="C4158" s="95" t="s">
        <v>6580</v>
      </c>
      <c r="D4158" s="95" t="s">
        <v>6580</v>
      </c>
      <c r="E4158" s="95" t="s">
        <v>6641</v>
      </c>
      <c r="F4158" s="95" t="s">
        <v>6581</v>
      </c>
      <c r="G4158" s="95" t="s">
        <v>6581</v>
      </c>
      <c r="H4158" s="106">
        <v>5644.7161161325303</v>
      </c>
      <c r="I4158" s="16">
        <v>5520.4759937959598</v>
      </c>
      <c r="J4158" s="94">
        <v>5644.7161161325303</v>
      </c>
    </row>
    <row r="4159" spans="1:10" x14ac:dyDescent="0.2">
      <c r="A4159" s="6" t="s">
        <v>4949</v>
      </c>
      <c r="B4159" s="1" t="s">
        <v>10360</v>
      </c>
      <c r="C4159" s="95" t="s">
        <v>6580</v>
      </c>
      <c r="D4159" s="95" t="s">
        <v>6580</v>
      </c>
      <c r="E4159" s="95" t="s">
        <v>6641</v>
      </c>
      <c r="F4159" s="95" t="s">
        <v>6581</v>
      </c>
      <c r="G4159" s="95" t="s">
        <v>6581</v>
      </c>
      <c r="H4159" s="106">
        <v>5284.5026855468795</v>
      </c>
      <c r="I4159" s="16">
        <v>5520.4759937959598</v>
      </c>
      <c r="J4159" s="94">
        <v>5284.5026855468795</v>
      </c>
    </row>
    <row r="4160" spans="1:10" x14ac:dyDescent="0.2">
      <c r="A4160" s="6" t="s">
        <v>4935</v>
      </c>
      <c r="B4160" s="1" t="s">
        <v>10361</v>
      </c>
      <c r="C4160" s="95" t="s">
        <v>6580</v>
      </c>
      <c r="D4160" s="95" t="s">
        <v>6580</v>
      </c>
      <c r="E4160" s="95" t="s">
        <v>6641</v>
      </c>
      <c r="F4160" s="95" t="s">
        <v>6581</v>
      </c>
      <c r="G4160" s="95" t="s">
        <v>6581</v>
      </c>
      <c r="H4160" s="106">
        <v>5655.7561922940304</v>
      </c>
      <c r="I4160" s="16">
        <v>5520.4759937959598</v>
      </c>
      <c r="J4160" s="94">
        <v>5655.7561922940304</v>
      </c>
    </row>
    <row r="4161" spans="1:10" x14ac:dyDescent="0.2">
      <c r="A4161" s="6" t="s">
        <v>4922</v>
      </c>
      <c r="B4161" s="1" t="s">
        <v>10362</v>
      </c>
      <c r="C4161" s="95" t="s">
        <v>6580</v>
      </c>
      <c r="D4161" s="95" t="s">
        <v>6580</v>
      </c>
      <c r="E4161" s="95" t="s">
        <v>6641</v>
      </c>
      <c r="F4161" s="95" t="s">
        <v>6581</v>
      </c>
      <c r="G4161" s="95" t="s">
        <v>6581</v>
      </c>
      <c r="H4161" s="106">
        <v>5489.6230826028996</v>
      </c>
      <c r="I4161" s="16">
        <v>5520.4759937959598</v>
      </c>
      <c r="J4161" s="94">
        <v>5489.6230826028996</v>
      </c>
    </row>
    <row r="4162" spans="1:10" x14ac:dyDescent="0.2">
      <c r="A4162" s="6" t="s">
        <v>4923</v>
      </c>
      <c r="B4162" s="1" t="s">
        <v>10363</v>
      </c>
      <c r="C4162" s="95" t="s">
        <v>6580</v>
      </c>
      <c r="D4162" s="95" t="s">
        <v>6580</v>
      </c>
      <c r="E4162" s="95" t="s">
        <v>6641</v>
      </c>
      <c r="F4162" s="95" t="s">
        <v>6581</v>
      </c>
      <c r="G4162" s="95" t="s">
        <v>6581</v>
      </c>
      <c r="H4162" s="106">
        <v>5321.3511214717701</v>
      </c>
      <c r="I4162" s="16">
        <v>5520.4759937959598</v>
      </c>
      <c r="J4162" s="94">
        <v>5321.3511214717701</v>
      </c>
    </row>
    <row r="4163" spans="1:10" x14ac:dyDescent="0.2">
      <c r="A4163" s="6" t="s">
        <v>4937</v>
      </c>
      <c r="B4163" s="1" t="s">
        <v>10364</v>
      </c>
      <c r="C4163" s="95" t="s">
        <v>6580</v>
      </c>
      <c r="D4163" s="95" t="s">
        <v>6580</v>
      </c>
      <c r="E4163" s="95" t="s">
        <v>6641</v>
      </c>
      <c r="F4163" s="95" t="s">
        <v>6581</v>
      </c>
      <c r="G4163" s="95" t="s">
        <v>6581</v>
      </c>
      <c r="H4163" s="106">
        <v>5699.4664933488202</v>
      </c>
      <c r="I4163" s="16">
        <v>5520.4759937959598</v>
      </c>
      <c r="J4163" s="94">
        <v>5699.4664933488202</v>
      </c>
    </row>
    <row r="4164" spans="1:10" x14ac:dyDescent="0.2">
      <c r="A4164" s="6" t="s">
        <v>4908</v>
      </c>
      <c r="B4164" s="1" t="s">
        <v>10365</v>
      </c>
      <c r="C4164" s="95" t="s">
        <v>6580</v>
      </c>
      <c r="D4164" s="95" t="s">
        <v>6580</v>
      </c>
      <c r="E4164" s="95" t="s">
        <v>6641</v>
      </c>
      <c r="F4164" s="95" t="s">
        <v>6581</v>
      </c>
      <c r="G4164" s="95" t="s">
        <v>6581</v>
      </c>
      <c r="H4164" s="106">
        <v>5502.9253817471599</v>
      </c>
      <c r="I4164" s="16">
        <v>5520.4759937959598</v>
      </c>
      <c r="J4164" s="94">
        <v>5502.9253817471599</v>
      </c>
    </row>
    <row r="4165" spans="1:10" x14ac:dyDescent="0.2">
      <c r="A4165" s="6" t="s">
        <v>4929</v>
      </c>
      <c r="B4165" s="1" t="s">
        <v>10366</v>
      </c>
      <c r="C4165" s="95" t="s">
        <v>6580</v>
      </c>
      <c r="D4165" s="95" t="s">
        <v>6580</v>
      </c>
      <c r="E4165" s="95" t="s">
        <v>6641</v>
      </c>
      <c r="F4165" s="95" t="s">
        <v>6581</v>
      </c>
      <c r="G4165" s="95" t="s">
        <v>6581</v>
      </c>
      <c r="H4165" s="106">
        <v>5651.3692476455499</v>
      </c>
      <c r="I4165" s="16">
        <v>5520.4759937959598</v>
      </c>
      <c r="J4165" s="94">
        <v>5651.3692476455499</v>
      </c>
    </row>
    <row r="4166" spans="1:10" x14ac:dyDescent="0.2">
      <c r="A4166" s="6" t="s">
        <v>4910</v>
      </c>
      <c r="B4166" s="1" t="s">
        <v>10367</v>
      </c>
      <c r="C4166" s="95" t="s">
        <v>6580</v>
      </c>
      <c r="D4166" s="95" t="s">
        <v>6580</v>
      </c>
      <c r="E4166" s="95" t="s">
        <v>6641</v>
      </c>
      <c r="F4166" s="95" t="s">
        <v>6581</v>
      </c>
      <c r="G4166" s="95" t="s">
        <v>6581</v>
      </c>
      <c r="H4166" s="106">
        <v>5215.61326599121</v>
      </c>
      <c r="I4166" s="16">
        <v>5520.4759937959598</v>
      </c>
      <c r="J4166" s="94">
        <v>5215.61326599121</v>
      </c>
    </row>
    <row r="4167" spans="1:10" x14ac:dyDescent="0.2">
      <c r="A4167" s="6" t="s">
        <v>4899</v>
      </c>
      <c r="B4167" s="1" t="s">
        <v>10368</v>
      </c>
      <c r="C4167" s="95" t="s">
        <v>6580</v>
      </c>
      <c r="D4167" s="95" t="s">
        <v>6580</v>
      </c>
      <c r="E4167" s="95" t="s">
        <v>6641</v>
      </c>
      <c r="F4167" s="95" t="s">
        <v>6581</v>
      </c>
      <c r="G4167" s="95" t="s">
        <v>6581</v>
      </c>
      <c r="H4167" s="106">
        <v>5532.1540319564501</v>
      </c>
      <c r="I4167" s="16">
        <v>5520.4759937959598</v>
      </c>
      <c r="J4167" s="94">
        <v>5532.1540319564501</v>
      </c>
    </row>
    <row r="4168" spans="1:10" x14ac:dyDescent="0.2">
      <c r="A4168" s="6" t="s">
        <v>4924</v>
      </c>
      <c r="B4168" s="1" t="s">
        <v>10369</v>
      </c>
      <c r="C4168" s="95" t="s">
        <v>6580</v>
      </c>
      <c r="D4168" s="95" t="s">
        <v>6580</v>
      </c>
      <c r="E4168" s="95" t="s">
        <v>6641</v>
      </c>
      <c r="F4168" s="95" t="s">
        <v>6581</v>
      </c>
      <c r="G4168" s="95" t="s">
        <v>6581</v>
      </c>
      <c r="H4168" s="106">
        <v>5462.31103515625</v>
      </c>
      <c r="I4168" s="16">
        <v>5520.4759937959598</v>
      </c>
      <c r="J4168" s="94">
        <v>5462.31103515625</v>
      </c>
    </row>
    <row r="4169" spans="1:10" x14ac:dyDescent="0.2">
      <c r="A4169" s="6" t="s">
        <v>4902</v>
      </c>
      <c r="B4169" s="1" t="s">
        <v>10370</v>
      </c>
      <c r="C4169" s="95" t="s">
        <v>6580</v>
      </c>
      <c r="D4169" s="95" t="s">
        <v>6580</v>
      </c>
      <c r="E4169" s="95" t="s">
        <v>6641</v>
      </c>
      <c r="F4169" s="95" t="s">
        <v>6581</v>
      </c>
      <c r="G4169" s="95" t="s">
        <v>6581</v>
      </c>
      <c r="H4169" s="106">
        <v>5467.4218343099001</v>
      </c>
      <c r="I4169" s="16">
        <v>5520.4759937959598</v>
      </c>
      <c r="J4169" s="94">
        <v>5467.4218343099001</v>
      </c>
    </row>
    <row r="4170" spans="1:10" x14ac:dyDescent="0.2">
      <c r="A4170" s="6" t="s">
        <v>4934</v>
      </c>
      <c r="B4170" s="1" t="s">
        <v>10371</v>
      </c>
      <c r="C4170" s="95" t="s">
        <v>6580</v>
      </c>
      <c r="D4170" s="95" t="s">
        <v>6580</v>
      </c>
      <c r="E4170" s="95" t="s">
        <v>6641</v>
      </c>
      <c r="F4170" s="95" t="s">
        <v>6581</v>
      </c>
      <c r="G4170" s="95" t="s">
        <v>6581</v>
      </c>
      <c r="H4170" s="106">
        <v>5586.71578176398</v>
      </c>
      <c r="I4170" s="16">
        <v>5520.4759937959598</v>
      </c>
      <c r="J4170" s="94">
        <v>5586.71578176398</v>
      </c>
    </row>
    <row r="4171" spans="1:10" x14ac:dyDescent="0.2">
      <c r="A4171" s="6" t="s">
        <v>4931</v>
      </c>
      <c r="B4171" s="1" t="s">
        <v>10372</v>
      </c>
      <c r="C4171" s="95" t="s">
        <v>6580</v>
      </c>
      <c r="D4171" s="95" t="s">
        <v>6580</v>
      </c>
      <c r="E4171" s="95" t="s">
        <v>6641</v>
      </c>
      <c r="F4171" s="95" t="s">
        <v>6581</v>
      </c>
      <c r="G4171" s="95" t="s">
        <v>6581</v>
      </c>
      <c r="H4171" s="106">
        <v>5294.6491210937502</v>
      </c>
      <c r="I4171" s="16">
        <v>5520.4759937959598</v>
      </c>
      <c r="J4171" s="94">
        <v>5294.6491210937502</v>
      </c>
    </row>
    <row r="4172" spans="1:10" x14ac:dyDescent="0.2">
      <c r="A4172" s="6" t="s">
        <v>4928</v>
      </c>
      <c r="B4172" s="1" t="s">
        <v>10373</v>
      </c>
      <c r="C4172" s="95" t="s">
        <v>6580</v>
      </c>
      <c r="D4172" s="95" t="s">
        <v>6580</v>
      </c>
      <c r="E4172" s="95" t="s">
        <v>6641</v>
      </c>
      <c r="F4172" s="95" t="s">
        <v>6581</v>
      </c>
      <c r="G4172" s="95" t="s">
        <v>6581</v>
      </c>
      <c r="H4172" s="106">
        <v>5378.53173828125</v>
      </c>
      <c r="I4172" s="16">
        <v>5520.4759937959598</v>
      </c>
      <c r="J4172" s="94">
        <v>5378.53173828125</v>
      </c>
    </row>
    <row r="4173" spans="1:10" x14ac:dyDescent="0.2">
      <c r="A4173" s="6" t="s">
        <v>4897</v>
      </c>
      <c r="B4173" s="1" t="s">
        <v>12753</v>
      </c>
      <c r="C4173" s="95" t="s">
        <v>6580</v>
      </c>
      <c r="D4173" s="95" t="s">
        <v>6580</v>
      </c>
      <c r="E4173" s="95" t="s">
        <v>6641</v>
      </c>
      <c r="F4173" s="95" t="s">
        <v>6581</v>
      </c>
      <c r="G4173" s="95" t="s">
        <v>6581</v>
      </c>
      <c r="H4173" s="106">
        <v>5472.3668767755698</v>
      </c>
      <c r="I4173" s="16">
        <v>5520.4759937959598</v>
      </c>
      <c r="J4173" s="94">
        <v>5472.3668767755698</v>
      </c>
    </row>
    <row r="4174" spans="1:10" x14ac:dyDescent="0.2">
      <c r="A4174" s="6" t="s">
        <v>4911</v>
      </c>
      <c r="B4174" s="1" t="s">
        <v>10374</v>
      </c>
      <c r="C4174" s="95" t="s">
        <v>6580</v>
      </c>
      <c r="D4174" s="95" t="s">
        <v>6580</v>
      </c>
      <c r="E4174" s="95" t="s">
        <v>6641</v>
      </c>
      <c r="F4174" s="95" t="s">
        <v>6581</v>
      </c>
      <c r="G4174" s="95" t="s">
        <v>6581</v>
      </c>
      <c r="H4174" s="106">
        <v>5404.9674136513204</v>
      </c>
      <c r="I4174" s="16">
        <v>5520.4759937959598</v>
      </c>
      <c r="J4174" s="94">
        <v>5404.9674136513204</v>
      </c>
    </row>
    <row r="4175" spans="1:10" x14ac:dyDescent="0.2">
      <c r="A4175" s="6" t="s">
        <v>4947</v>
      </c>
      <c r="B4175" s="1" t="s">
        <v>10375</v>
      </c>
      <c r="C4175" s="95" t="s">
        <v>6580</v>
      </c>
      <c r="D4175" s="95" t="s">
        <v>6580</v>
      </c>
      <c r="E4175" s="95" t="s">
        <v>6641</v>
      </c>
      <c r="F4175" s="95" t="s">
        <v>6581</v>
      </c>
      <c r="G4175" s="95" t="s">
        <v>6581</v>
      </c>
      <c r="H4175" s="106">
        <v>5338.1344360351604</v>
      </c>
      <c r="I4175" s="16">
        <v>5520.4759937959598</v>
      </c>
      <c r="J4175" s="94">
        <v>5338.1344360351604</v>
      </c>
    </row>
    <row r="4176" spans="1:10" x14ac:dyDescent="0.2">
      <c r="A4176" s="6" t="s">
        <v>4932</v>
      </c>
      <c r="B4176" s="1" t="s">
        <v>12468</v>
      </c>
      <c r="C4176" s="95" t="s">
        <v>6580</v>
      </c>
      <c r="D4176" s="95" t="s">
        <v>6580</v>
      </c>
      <c r="E4176" s="95" t="s">
        <v>6641</v>
      </c>
      <c r="F4176" s="95" t="s">
        <v>6581</v>
      </c>
      <c r="G4176" s="95" t="s">
        <v>6581</v>
      </c>
      <c r="H4176" s="106">
        <v>5437.0365905761701</v>
      </c>
      <c r="I4176" s="16">
        <v>5520.4759937959598</v>
      </c>
      <c r="J4176" s="94">
        <v>5437.0365905761701</v>
      </c>
    </row>
    <row r="4177" spans="1:10" x14ac:dyDescent="0.2">
      <c r="A4177" s="6" t="s">
        <v>4926</v>
      </c>
      <c r="B4177" s="1" t="s">
        <v>10376</v>
      </c>
      <c r="C4177" s="95" t="s">
        <v>6580</v>
      </c>
      <c r="D4177" s="95" t="s">
        <v>6580</v>
      </c>
      <c r="E4177" s="95" t="s">
        <v>6641</v>
      </c>
      <c r="F4177" s="95" t="s">
        <v>6581</v>
      </c>
      <c r="G4177" s="95" t="s">
        <v>6581</v>
      </c>
      <c r="H4177" s="106">
        <v>5651.8163420024703</v>
      </c>
      <c r="I4177" s="16">
        <v>5520.4759937959598</v>
      </c>
      <c r="J4177" s="94">
        <v>5651.8163420024703</v>
      </c>
    </row>
    <row r="4178" spans="1:10" x14ac:dyDescent="0.2">
      <c r="A4178" s="6" t="s">
        <v>4904</v>
      </c>
      <c r="B4178" s="1" t="s">
        <v>10377</v>
      </c>
      <c r="C4178" s="95" t="s">
        <v>6580</v>
      </c>
      <c r="D4178" s="95" t="s">
        <v>6580</v>
      </c>
      <c r="E4178" s="95" t="s">
        <v>6641</v>
      </c>
      <c r="F4178" s="95" t="s">
        <v>6581</v>
      </c>
      <c r="G4178" s="95" t="s">
        <v>6581</v>
      </c>
      <c r="H4178" s="106">
        <v>5677.2400524662999</v>
      </c>
      <c r="I4178" s="16">
        <v>5520.4759937959598</v>
      </c>
      <c r="J4178" s="94">
        <v>5677.2400524662999</v>
      </c>
    </row>
    <row r="4179" spans="1:10" x14ac:dyDescent="0.2">
      <c r="A4179" s="6" t="s">
        <v>4927</v>
      </c>
      <c r="B4179" s="1" t="s">
        <v>10378</v>
      </c>
      <c r="C4179" s="95" t="s">
        <v>6580</v>
      </c>
      <c r="D4179" s="95" t="s">
        <v>6580</v>
      </c>
      <c r="E4179" s="95" t="s">
        <v>6641</v>
      </c>
      <c r="F4179" s="95" t="s">
        <v>6581</v>
      </c>
      <c r="G4179" s="95" t="s">
        <v>6581</v>
      </c>
      <c r="H4179" s="106">
        <v>5589.6937975761202</v>
      </c>
      <c r="I4179" s="16">
        <v>5520.4759937959598</v>
      </c>
      <c r="J4179" s="94">
        <v>5589.6937975761202</v>
      </c>
    </row>
    <row r="4180" spans="1:10" x14ac:dyDescent="0.2">
      <c r="A4180" s="6" t="s">
        <v>6175</v>
      </c>
      <c r="B4180" s="1" t="s">
        <v>10379</v>
      </c>
      <c r="C4180" s="95" t="s">
        <v>6539</v>
      </c>
      <c r="D4180" s="95" t="s">
        <v>6539</v>
      </c>
      <c r="E4180" s="95" t="s">
        <v>6641</v>
      </c>
      <c r="F4180" s="95" t="s">
        <v>6546</v>
      </c>
      <c r="G4180" s="95" t="s">
        <v>6546</v>
      </c>
      <c r="H4180" s="106">
        <v>5382.8096097695698</v>
      </c>
      <c r="I4180" s="16">
        <v>5344.9790559656503</v>
      </c>
      <c r="J4180" s="94">
        <v>5382.8096097695698</v>
      </c>
    </row>
    <row r="4181" spans="1:10" x14ac:dyDescent="0.2">
      <c r="A4181" s="6" t="s">
        <v>6170</v>
      </c>
      <c r="B4181" s="1" t="s">
        <v>7856</v>
      </c>
      <c r="C4181" s="95" t="s">
        <v>6539</v>
      </c>
      <c r="D4181" s="95" t="s">
        <v>6539</v>
      </c>
      <c r="E4181" s="95" t="s">
        <v>6641</v>
      </c>
      <c r="F4181" s="95" t="s">
        <v>6543</v>
      </c>
      <c r="G4181" s="95" t="s">
        <v>6543</v>
      </c>
      <c r="H4181" s="106">
        <v>5513.7514567057297</v>
      </c>
      <c r="I4181" s="16">
        <v>5356.37791594798</v>
      </c>
      <c r="J4181" s="94">
        <v>5513.7514567057297</v>
      </c>
    </row>
    <row r="4182" spans="1:10" x14ac:dyDescent="0.2">
      <c r="A4182" s="6" t="s">
        <v>6221</v>
      </c>
      <c r="B4182" s="1" t="s">
        <v>10380</v>
      </c>
      <c r="C4182" s="95" t="s">
        <v>6539</v>
      </c>
      <c r="D4182" s="95" t="s">
        <v>6539</v>
      </c>
      <c r="E4182" s="95" t="s">
        <v>6641</v>
      </c>
      <c r="F4182" s="95" t="s">
        <v>6541</v>
      </c>
      <c r="G4182" s="95" t="s">
        <v>6541</v>
      </c>
      <c r="H4182" s="106">
        <v>5363.3288922991096</v>
      </c>
      <c r="I4182" s="16">
        <v>5390.8618841091102</v>
      </c>
      <c r="J4182" s="94">
        <v>5363.3288922991096</v>
      </c>
    </row>
    <row r="4183" spans="1:10" x14ac:dyDescent="0.2">
      <c r="A4183" s="6" t="s">
        <v>6236</v>
      </c>
      <c r="B4183" s="1" t="s">
        <v>10381</v>
      </c>
      <c r="C4183" s="95" t="s">
        <v>6539</v>
      </c>
      <c r="D4183" s="95" t="s">
        <v>6539</v>
      </c>
      <c r="E4183" s="95" t="s">
        <v>6641</v>
      </c>
      <c r="F4183" s="95" t="s">
        <v>6541</v>
      </c>
      <c r="G4183" s="95" t="s">
        <v>6541</v>
      </c>
      <c r="H4183" s="106">
        <v>5391.47535882994</v>
      </c>
      <c r="I4183" s="16">
        <v>5390.8618841091102</v>
      </c>
      <c r="J4183" s="94">
        <v>5391.47535882994</v>
      </c>
    </row>
    <row r="4184" spans="1:10" x14ac:dyDescent="0.2">
      <c r="A4184" s="6" t="s">
        <v>6184</v>
      </c>
      <c r="B4184" s="1" t="s">
        <v>10382</v>
      </c>
      <c r="C4184" s="95" t="s">
        <v>6539</v>
      </c>
      <c r="D4184" s="95" t="s">
        <v>6539</v>
      </c>
      <c r="E4184" s="95" t="s">
        <v>6641</v>
      </c>
      <c r="F4184" s="95" t="s">
        <v>6608</v>
      </c>
      <c r="G4184" s="95" t="s">
        <v>6608</v>
      </c>
      <c r="H4184" s="106">
        <v>5369.3126493994896</v>
      </c>
      <c r="I4184" s="16">
        <v>5356.1774032816702</v>
      </c>
      <c r="J4184" s="94">
        <v>5369.3126493994896</v>
      </c>
    </row>
    <row r="4185" spans="1:10" x14ac:dyDescent="0.2">
      <c r="A4185" s="6" t="s">
        <v>6153</v>
      </c>
      <c r="B4185" s="1" t="s">
        <v>10383</v>
      </c>
      <c r="C4185" s="95" t="s">
        <v>6539</v>
      </c>
      <c r="D4185" s="95" t="s">
        <v>6539</v>
      </c>
      <c r="E4185" s="95" t="s">
        <v>6641</v>
      </c>
      <c r="F4185" s="95" t="s">
        <v>6546</v>
      </c>
      <c r="G4185" s="95" t="s">
        <v>6546</v>
      </c>
      <c r="H4185" s="106">
        <v>5295.4182434082004</v>
      </c>
      <c r="I4185" s="16">
        <v>5344.9790559656503</v>
      </c>
      <c r="J4185" s="94">
        <v>5295.4182434082004</v>
      </c>
    </row>
    <row r="4186" spans="1:10" x14ac:dyDescent="0.2">
      <c r="A4186" s="6" t="s">
        <v>6211</v>
      </c>
      <c r="B4186" s="1" t="s">
        <v>10384</v>
      </c>
      <c r="C4186" s="95" t="s">
        <v>6539</v>
      </c>
      <c r="D4186" s="95" t="s">
        <v>6539</v>
      </c>
      <c r="E4186" s="95" t="s">
        <v>6641</v>
      </c>
      <c r="F4186" s="95" t="s">
        <v>6608</v>
      </c>
      <c r="G4186" s="95" t="s">
        <v>6608</v>
      </c>
      <c r="H4186" s="106">
        <v>5347.4572705401497</v>
      </c>
      <c r="I4186" s="16">
        <v>5356.1774032816702</v>
      </c>
      <c r="J4186" s="94">
        <v>5347.4572705401497</v>
      </c>
    </row>
    <row r="4187" spans="1:10" x14ac:dyDescent="0.2">
      <c r="A4187" s="6" t="s">
        <v>6219</v>
      </c>
      <c r="B4187" s="1" t="s">
        <v>10385</v>
      </c>
      <c r="C4187" s="95" t="s">
        <v>6539</v>
      </c>
      <c r="D4187" s="95" t="s">
        <v>6539</v>
      </c>
      <c r="E4187" s="95" t="s">
        <v>6641</v>
      </c>
      <c r="F4187" s="95" t="s">
        <v>6541</v>
      </c>
      <c r="G4187" s="95" t="s">
        <v>6541</v>
      </c>
      <c r="H4187" s="106">
        <v>5324.8588460286501</v>
      </c>
      <c r="I4187" s="16">
        <v>5390.8618841091102</v>
      </c>
      <c r="J4187" s="94">
        <v>5324.8588460286501</v>
      </c>
    </row>
    <row r="4188" spans="1:10" x14ac:dyDescent="0.2">
      <c r="A4188" s="6" t="s">
        <v>6210</v>
      </c>
      <c r="B4188" s="1" t="s">
        <v>10386</v>
      </c>
      <c r="C4188" s="95" t="s">
        <v>6539</v>
      </c>
      <c r="D4188" s="95" t="s">
        <v>6539</v>
      </c>
      <c r="E4188" s="95" t="s">
        <v>6641</v>
      </c>
      <c r="F4188" s="95" t="s">
        <v>6546</v>
      </c>
      <c r="G4188" s="95" t="s">
        <v>6546</v>
      </c>
      <c r="H4188" s="106">
        <v>5335.5446648848701</v>
      </c>
      <c r="I4188" s="16">
        <v>5344.9790559656503</v>
      </c>
      <c r="J4188" s="94">
        <v>5335.5446648848701</v>
      </c>
    </row>
    <row r="4189" spans="1:10" x14ac:dyDescent="0.2">
      <c r="A4189" s="6" t="s">
        <v>6162</v>
      </c>
      <c r="B4189" s="1" t="s">
        <v>10387</v>
      </c>
      <c r="C4189" s="95" t="s">
        <v>6539</v>
      </c>
      <c r="D4189" s="95" t="s">
        <v>6539</v>
      </c>
      <c r="E4189" s="95" t="s">
        <v>6641</v>
      </c>
      <c r="F4189" s="95" t="s">
        <v>6540</v>
      </c>
      <c r="G4189" s="95" t="s">
        <v>6540</v>
      </c>
      <c r="H4189" s="106">
        <v>5402.5423583984402</v>
      </c>
      <c r="I4189" s="16">
        <v>5362.9663912739597</v>
      </c>
      <c r="J4189" s="94">
        <v>5402.5423583984402</v>
      </c>
    </row>
    <row r="4190" spans="1:10" x14ac:dyDescent="0.2">
      <c r="A4190" s="6" t="s">
        <v>6242</v>
      </c>
      <c r="B4190" s="1" t="s">
        <v>10388</v>
      </c>
      <c r="C4190" s="95" t="s">
        <v>6539</v>
      </c>
      <c r="D4190" s="95" t="s">
        <v>6539</v>
      </c>
      <c r="E4190" s="95" t="s">
        <v>6641</v>
      </c>
      <c r="F4190" s="95" t="s">
        <v>6607</v>
      </c>
      <c r="G4190" s="95" t="s">
        <v>6607</v>
      </c>
      <c r="H4190" s="106">
        <v>5512.6513671875</v>
      </c>
      <c r="I4190" s="16">
        <v>5677.6264836237997</v>
      </c>
      <c r="J4190" s="94">
        <v>5512.6513671875</v>
      </c>
    </row>
    <row r="4191" spans="1:10" x14ac:dyDescent="0.2">
      <c r="A4191" s="6" t="s">
        <v>6233</v>
      </c>
      <c r="B4191" s="1" t="s">
        <v>9923</v>
      </c>
      <c r="C4191" s="95" t="s">
        <v>6539</v>
      </c>
      <c r="D4191" s="95" t="s">
        <v>6539</v>
      </c>
      <c r="E4191" s="95" t="s">
        <v>6641</v>
      </c>
      <c r="F4191" s="95" t="s">
        <v>6607</v>
      </c>
      <c r="G4191" s="95" t="s">
        <v>6607</v>
      </c>
      <c r="H4191" s="106">
        <v>5740.9073114809798</v>
      </c>
      <c r="I4191" s="16">
        <v>5677.6264836237997</v>
      </c>
      <c r="J4191" s="94">
        <v>5740.9073114809798</v>
      </c>
    </row>
    <row r="4192" spans="1:10" x14ac:dyDescent="0.2">
      <c r="A4192" s="6" t="s">
        <v>6160</v>
      </c>
      <c r="B4192" s="1" t="s">
        <v>10389</v>
      </c>
      <c r="C4192" s="95" t="s">
        <v>6539</v>
      </c>
      <c r="D4192" s="95" t="s">
        <v>6539</v>
      </c>
      <c r="E4192" s="95" t="s">
        <v>6641</v>
      </c>
      <c r="F4192" s="95" t="s">
        <v>6608</v>
      </c>
      <c r="G4192" s="95" t="s">
        <v>6608</v>
      </c>
      <c r="H4192" s="106">
        <v>5405.4287453235002</v>
      </c>
      <c r="I4192" s="16">
        <v>5356.1774032816702</v>
      </c>
      <c r="J4192" s="94">
        <v>5405.4287453235002</v>
      </c>
    </row>
    <row r="4193" spans="1:10" x14ac:dyDescent="0.2">
      <c r="A4193" s="6" t="s">
        <v>6127</v>
      </c>
      <c r="B4193" s="1" t="s">
        <v>10390</v>
      </c>
      <c r="C4193" s="95" t="s">
        <v>6539</v>
      </c>
      <c r="D4193" s="95" t="s">
        <v>6539</v>
      </c>
      <c r="E4193" s="95" t="s">
        <v>6641</v>
      </c>
      <c r="F4193" s="95" t="s">
        <v>6545</v>
      </c>
      <c r="G4193" s="95" t="s">
        <v>6545</v>
      </c>
      <c r="H4193" s="106">
        <v>5402.87150901723</v>
      </c>
      <c r="I4193" s="16">
        <v>5364.7764892578098</v>
      </c>
      <c r="J4193" s="94">
        <v>5402.87150901723</v>
      </c>
    </row>
    <row r="4194" spans="1:10" x14ac:dyDescent="0.2">
      <c r="A4194" s="6" t="s">
        <v>6202</v>
      </c>
      <c r="B4194" s="1" t="s">
        <v>10391</v>
      </c>
      <c r="C4194" s="95" t="s">
        <v>6539</v>
      </c>
      <c r="D4194" s="95" t="s">
        <v>6539</v>
      </c>
      <c r="E4194" s="95" t="s">
        <v>6641</v>
      </c>
      <c r="F4194" s="95" t="s">
        <v>6608</v>
      </c>
      <c r="G4194" s="95" t="s">
        <v>6608</v>
      </c>
      <c r="H4194" s="106">
        <v>5489.1047025240396</v>
      </c>
      <c r="I4194" s="16">
        <v>5356.1774032816702</v>
      </c>
      <c r="J4194" s="94">
        <v>5489.1047025240396</v>
      </c>
    </row>
    <row r="4195" spans="1:10" x14ac:dyDescent="0.2">
      <c r="A4195" s="6" t="s">
        <v>6143</v>
      </c>
      <c r="B4195" s="1" t="s">
        <v>10392</v>
      </c>
      <c r="C4195" s="95" t="s">
        <v>6539</v>
      </c>
      <c r="D4195" s="95" t="s">
        <v>6539</v>
      </c>
      <c r="E4195" s="95" t="s">
        <v>6641</v>
      </c>
      <c r="F4195" s="95" t="s">
        <v>6608</v>
      </c>
      <c r="G4195" s="95" t="s">
        <v>6608</v>
      </c>
      <c r="H4195" s="106">
        <v>5411.5902608235701</v>
      </c>
      <c r="I4195" s="16">
        <v>5356.1774032816702</v>
      </c>
      <c r="J4195" s="94">
        <v>5411.5902608235701</v>
      </c>
    </row>
    <row r="4196" spans="1:10" x14ac:dyDescent="0.2">
      <c r="A4196" s="6" t="s">
        <v>6163</v>
      </c>
      <c r="B4196" s="1" t="s">
        <v>10393</v>
      </c>
      <c r="C4196" s="95" t="s">
        <v>6539</v>
      </c>
      <c r="D4196" s="95" t="s">
        <v>6539</v>
      </c>
      <c r="E4196" s="95" t="s">
        <v>6641</v>
      </c>
      <c r="F4196" s="95" t="s">
        <v>6546</v>
      </c>
      <c r="G4196" s="95" t="s">
        <v>6546</v>
      </c>
      <c r="H4196" s="106">
        <v>5367.3435984644402</v>
      </c>
      <c r="I4196" s="16">
        <v>5344.9790559656503</v>
      </c>
      <c r="J4196" s="94">
        <v>5367.3435984644402</v>
      </c>
    </row>
    <row r="4197" spans="1:10" x14ac:dyDescent="0.2">
      <c r="A4197" s="6" t="s">
        <v>6149</v>
      </c>
      <c r="B4197" s="1" t="s">
        <v>10394</v>
      </c>
      <c r="C4197" s="95" t="s">
        <v>6539</v>
      </c>
      <c r="D4197" s="95" t="s">
        <v>6539</v>
      </c>
      <c r="E4197" s="95" t="s">
        <v>6641</v>
      </c>
      <c r="F4197" s="95" t="s">
        <v>6608</v>
      </c>
      <c r="G4197" s="95" t="s">
        <v>6608</v>
      </c>
      <c r="H4197" s="106">
        <v>5327.4471550707503</v>
      </c>
      <c r="I4197" s="16">
        <v>5356.1774032816702</v>
      </c>
      <c r="J4197" s="94">
        <v>5327.4471550707503</v>
      </c>
    </row>
    <row r="4198" spans="1:10" x14ac:dyDescent="0.2">
      <c r="A4198" s="6" t="s">
        <v>6196</v>
      </c>
      <c r="B4198" s="1" t="s">
        <v>10395</v>
      </c>
      <c r="C4198" s="95" t="s">
        <v>6539</v>
      </c>
      <c r="D4198" s="95" t="s">
        <v>6539</v>
      </c>
      <c r="E4198" s="95" t="s">
        <v>6641</v>
      </c>
      <c r="F4198" s="95" t="s">
        <v>6543</v>
      </c>
      <c r="G4198" s="95" t="s">
        <v>6543</v>
      </c>
      <c r="H4198" s="106">
        <v>5043.29902787642</v>
      </c>
      <c r="I4198" s="16">
        <v>5356.37791594798</v>
      </c>
      <c r="J4198" s="94">
        <v>5043.29902787642</v>
      </c>
    </row>
    <row r="4199" spans="1:10" x14ac:dyDescent="0.2">
      <c r="A4199" s="6" t="s">
        <v>6205</v>
      </c>
      <c r="B4199" s="1" t="s">
        <v>10396</v>
      </c>
      <c r="C4199" s="95" t="s">
        <v>6539</v>
      </c>
      <c r="D4199" s="95" t="s">
        <v>6539</v>
      </c>
      <c r="E4199" s="95" t="s">
        <v>6641</v>
      </c>
      <c r="F4199" s="95" t="s">
        <v>6545</v>
      </c>
      <c r="G4199" s="95" t="s">
        <v>6545</v>
      </c>
      <c r="H4199" s="106">
        <v>5399.3224722055302</v>
      </c>
      <c r="I4199" s="16">
        <v>5364.7764892578098</v>
      </c>
      <c r="J4199" s="94">
        <v>5399.3224722055302</v>
      </c>
    </row>
    <row r="4200" spans="1:10" x14ac:dyDescent="0.2">
      <c r="A4200" s="6" t="s">
        <v>6195</v>
      </c>
      <c r="B4200" s="1" t="s">
        <v>10397</v>
      </c>
      <c r="C4200" s="95" t="s">
        <v>6539</v>
      </c>
      <c r="D4200" s="95" t="s">
        <v>6539</v>
      </c>
      <c r="E4200" s="95" t="s">
        <v>6641</v>
      </c>
      <c r="F4200" s="95" t="s">
        <v>6543</v>
      </c>
      <c r="G4200" s="95" t="s">
        <v>6543</v>
      </c>
      <c r="H4200" s="106">
        <v>5189.0513857886899</v>
      </c>
      <c r="I4200" s="16">
        <v>5356.37791594798</v>
      </c>
      <c r="J4200" s="94">
        <v>5189.0513857886899</v>
      </c>
    </row>
    <row r="4201" spans="1:10" x14ac:dyDescent="0.2">
      <c r="A4201" s="6" t="s">
        <v>6155</v>
      </c>
      <c r="B4201" s="1" t="s">
        <v>10398</v>
      </c>
      <c r="C4201" s="95" t="s">
        <v>6539</v>
      </c>
      <c r="D4201" s="95" t="s">
        <v>6539</v>
      </c>
      <c r="E4201" s="95" t="s">
        <v>6641</v>
      </c>
      <c r="F4201" s="95" t="s">
        <v>6540</v>
      </c>
      <c r="G4201" s="95" t="s">
        <v>6540</v>
      </c>
      <c r="H4201" s="106">
        <v>5213.2688706341896</v>
      </c>
      <c r="I4201" s="16">
        <v>5362.9663912739597</v>
      </c>
      <c r="J4201" s="94">
        <v>5213.2688706341896</v>
      </c>
    </row>
    <row r="4202" spans="1:10" x14ac:dyDescent="0.2">
      <c r="A4202" s="6" t="s">
        <v>6222</v>
      </c>
      <c r="B4202" s="1" t="s">
        <v>10399</v>
      </c>
      <c r="C4202" s="95" t="s">
        <v>6539</v>
      </c>
      <c r="D4202" s="95" t="s">
        <v>6539</v>
      </c>
      <c r="E4202" s="95" t="s">
        <v>6641</v>
      </c>
      <c r="F4202" s="95" t="s">
        <v>6607</v>
      </c>
      <c r="G4202" s="95" t="s">
        <v>6607</v>
      </c>
      <c r="H4202" s="106">
        <v>5755.9878906249996</v>
      </c>
      <c r="I4202" s="16">
        <v>5677.6264836237997</v>
      </c>
      <c r="J4202" s="94">
        <v>5755.9878906249996</v>
      </c>
    </row>
    <row r="4203" spans="1:10" x14ac:dyDescent="0.2">
      <c r="A4203" s="6" t="s">
        <v>6217</v>
      </c>
      <c r="B4203" s="1" t="s">
        <v>10400</v>
      </c>
      <c r="C4203" s="95" t="s">
        <v>6539</v>
      </c>
      <c r="D4203" s="95" t="s">
        <v>6539</v>
      </c>
      <c r="E4203" s="95" t="s">
        <v>6641</v>
      </c>
      <c r="F4203" s="95" t="s">
        <v>6608</v>
      </c>
      <c r="G4203" s="95" t="s">
        <v>6608</v>
      </c>
      <c r="H4203" s="106">
        <v>5384.65569133587</v>
      </c>
      <c r="I4203" s="16">
        <v>5356.1774032816702</v>
      </c>
      <c r="J4203" s="94">
        <v>5384.65569133587</v>
      </c>
    </row>
    <row r="4204" spans="1:10" x14ac:dyDescent="0.2">
      <c r="A4204" s="6" t="s">
        <v>6243</v>
      </c>
      <c r="B4204" s="1" t="s">
        <v>10401</v>
      </c>
      <c r="C4204" s="95" t="s">
        <v>6539</v>
      </c>
      <c r="D4204" s="95" t="s">
        <v>6539</v>
      </c>
      <c r="E4204" s="95" t="s">
        <v>6641</v>
      </c>
      <c r="F4204" s="95" t="s">
        <v>6607</v>
      </c>
      <c r="G4204" s="95" t="s">
        <v>6607</v>
      </c>
      <c r="H4204" s="106">
        <v>5446.9009602864598</v>
      </c>
      <c r="I4204" s="16">
        <v>5677.6264836237997</v>
      </c>
      <c r="J4204" s="94">
        <v>5446.9009602864598</v>
      </c>
    </row>
    <row r="4205" spans="1:10" x14ac:dyDescent="0.2">
      <c r="A4205" s="6" t="s">
        <v>6148</v>
      </c>
      <c r="B4205" s="1" t="s">
        <v>10402</v>
      </c>
      <c r="C4205" s="95" t="s">
        <v>6539</v>
      </c>
      <c r="D4205" s="95" t="s">
        <v>6539</v>
      </c>
      <c r="E4205" s="95" t="s">
        <v>6641</v>
      </c>
      <c r="F4205" s="95" t="s">
        <v>6608</v>
      </c>
      <c r="G4205" s="95" t="s">
        <v>6608</v>
      </c>
      <c r="H4205" s="106">
        <v>5367.5900090144196</v>
      </c>
      <c r="I4205" s="16">
        <v>5356.1774032816702</v>
      </c>
      <c r="J4205" s="94">
        <v>5367.5900090144196</v>
      </c>
    </row>
    <row r="4206" spans="1:10" x14ac:dyDescent="0.2">
      <c r="A4206" s="6" t="s">
        <v>6220</v>
      </c>
      <c r="B4206" s="1" t="s">
        <v>10403</v>
      </c>
      <c r="C4206" s="95" t="s">
        <v>6539</v>
      </c>
      <c r="D4206" s="95" t="s">
        <v>6539</v>
      </c>
      <c r="E4206" s="95" t="s">
        <v>6641</v>
      </c>
      <c r="F4206" s="95" t="s">
        <v>6541</v>
      </c>
      <c r="G4206" s="95" t="s">
        <v>6541</v>
      </c>
      <c r="H4206" s="106">
        <v>5302.2912597656205</v>
      </c>
      <c r="I4206" s="16">
        <v>5390.8618841091102</v>
      </c>
      <c r="J4206" s="94">
        <v>5302.2912597656205</v>
      </c>
    </row>
    <row r="4207" spans="1:10" x14ac:dyDescent="0.2">
      <c r="A4207" s="6" t="s">
        <v>6244</v>
      </c>
      <c r="B4207" s="1" t="s">
        <v>10404</v>
      </c>
      <c r="C4207" s="95" t="s">
        <v>6539</v>
      </c>
      <c r="D4207" s="95" t="s">
        <v>6539</v>
      </c>
      <c r="E4207" s="95" t="s">
        <v>6641</v>
      </c>
      <c r="F4207" s="95" t="s">
        <v>6541</v>
      </c>
      <c r="G4207" s="95" t="s">
        <v>6541</v>
      </c>
      <c r="H4207" s="106">
        <v>5531.6470614346599</v>
      </c>
      <c r="I4207" s="16">
        <v>5390.8618841091102</v>
      </c>
      <c r="J4207" s="94">
        <v>5531.6470614346599</v>
      </c>
    </row>
    <row r="4208" spans="1:10" x14ac:dyDescent="0.2">
      <c r="A4208" s="6" t="s">
        <v>6159</v>
      </c>
      <c r="B4208" s="1" t="s">
        <v>10405</v>
      </c>
      <c r="C4208" s="95" t="s">
        <v>6539</v>
      </c>
      <c r="D4208" s="95" t="s">
        <v>6539</v>
      </c>
      <c r="E4208" s="95" t="s">
        <v>6641</v>
      </c>
      <c r="F4208" s="95" t="s">
        <v>6543</v>
      </c>
      <c r="G4208" s="95" t="s">
        <v>6543</v>
      </c>
      <c r="H4208" s="106">
        <v>5360.2122000558002</v>
      </c>
      <c r="I4208" s="16">
        <v>5356.37791594798</v>
      </c>
      <c r="J4208" s="94">
        <v>5360.2122000558002</v>
      </c>
    </row>
    <row r="4209" spans="1:10" x14ac:dyDescent="0.2">
      <c r="A4209" s="6" t="s">
        <v>6166</v>
      </c>
      <c r="B4209" s="1" t="s">
        <v>10406</v>
      </c>
      <c r="C4209" s="95" t="s">
        <v>6539</v>
      </c>
      <c r="D4209" s="95" t="s">
        <v>6539</v>
      </c>
      <c r="E4209" s="95" t="s">
        <v>6641</v>
      </c>
      <c r="F4209" s="95" t="s">
        <v>6545</v>
      </c>
      <c r="G4209" s="95" t="s">
        <v>6545</v>
      </c>
      <c r="H4209" s="106">
        <v>5421.1835549975203</v>
      </c>
      <c r="I4209" s="16">
        <v>5364.7764892578098</v>
      </c>
      <c r="J4209" s="94">
        <v>5421.1835549975203</v>
      </c>
    </row>
    <row r="4210" spans="1:10" x14ac:dyDescent="0.2">
      <c r="A4210" s="6" t="s">
        <v>6141</v>
      </c>
      <c r="B4210" s="1" t="s">
        <v>10407</v>
      </c>
      <c r="C4210" s="95" t="s">
        <v>6539</v>
      </c>
      <c r="D4210" s="95" t="s">
        <v>6539</v>
      </c>
      <c r="E4210" s="95" t="s">
        <v>6641</v>
      </c>
      <c r="F4210" s="95" t="s">
        <v>6538</v>
      </c>
      <c r="G4210" s="95" t="s">
        <v>6538</v>
      </c>
      <c r="H4210" s="106">
        <v>5276.4984019886397</v>
      </c>
      <c r="I4210" s="16">
        <v>5290.85770545373</v>
      </c>
      <c r="J4210" s="94">
        <v>5276.4984019886397</v>
      </c>
    </row>
    <row r="4211" spans="1:10" x14ac:dyDescent="0.2">
      <c r="A4211" s="6" t="s">
        <v>6169</v>
      </c>
      <c r="B4211" s="1" t="s">
        <v>10408</v>
      </c>
      <c r="C4211" s="95" t="s">
        <v>6539</v>
      </c>
      <c r="D4211" s="95" t="s">
        <v>6539</v>
      </c>
      <c r="E4211" s="95" t="s">
        <v>6641</v>
      </c>
      <c r="F4211" s="95" t="s">
        <v>6608</v>
      </c>
      <c r="G4211" s="95" t="s">
        <v>6608</v>
      </c>
      <c r="H4211" s="106">
        <v>5282.3216574150201</v>
      </c>
      <c r="I4211" s="16">
        <v>5356.1774032816702</v>
      </c>
      <c r="J4211" s="94">
        <v>5282.3216574150201</v>
      </c>
    </row>
    <row r="4212" spans="1:10" x14ac:dyDescent="0.2">
      <c r="A4212" s="6" t="s">
        <v>6197</v>
      </c>
      <c r="B4212" s="1" t="s">
        <v>10409</v>
      </c>
      <c r="C4212" s="95" t="s">
        <v>6539</v>
      </c>
      <c r="D4212" s="95" t="s">
        <v>6539</v>
      </c>
      <c r="E4212" s="95" t="s">
        <v>6641</v>
      </c>
      <c r="F4212" s="95" t="s">
        <v>6545</v>
      </c>
      <c r="G4212" s="95" t="s">
        <v>6545</v>
      </c>
      <c r="H4212" s="106">
        <v>5309.0899463300902</v>
      </c>
      <c r="I4212" s="16">
        <v>5364.7764892578098</v>
      </c>
      <c r="J4212" s="94">
        <v>5309.0899463300902</v>
      </c>
    </row>
    <row r="4213" spans="1:10" x14ac:dyDescent="0.2">
      <c r="A4213" s="6" t="s">
        <v>6142</v>
      </c>
      <c r="B4213" s="1" t="s">
        <v>10410</v>
      </c>
      <c r="C4213" s="95" t="s">
        <v>6539</v>
      </c>
      <c r="D4213" s="95" t="s">
        <v>6539</v>
      </c>
      <c r="E4213" s="95" t="s">
        <v>6641</v>
      </c>
      <c r="F4213" s="95" t="s">
        <v>6541</v>
      </c>
      <c r="G4213" s="95" t="s">
        <v>6541</v>
      </c>
      <c r="H4213" s="106">
        <v>5266.6330149580799</v>
      </c>
      <c r="I4213" s="16">
        <v>5390.8618841091102</v>
      </c>
      <c r="J4213" s="94">
        <v>5266.6330149580799</v>
      </c>
    </row>
    <row r="4214" spans="1:10" x14ac:dyDescent="0.2">
      <c r="A4214" s="6" t="s">
        <v>6185</v>
      </c>
      <c r="B4214" s="1" t="s">
        <v>10411</v>
      </c>
      <c r="C4214" s="95" t="s">
        <v>6539</v>
      </c>
      <c r="D4214" s="95" t="s">
        <v>6539</v>
      </c>
      <c r="E4214" s="95" t="s">
        <v>6641</v>
      </c>
      <c r="F4214" s="95" t="s">
        <v>6545</v>
      </c>
      <c r="G4214" s="95" t="s">
        <v>6545</v>
      </c>
      <c r="H4214" s="106">
        <v>5313.3888916015603</v>
      </c>
      <c r="I4214" s="16">
        <v>5364.7764892578098</v>
      </c>
      <c r="J4214" s="94">
        <v>5313.3888916015603</v>
      </c>
    </row>
    <row r="4215" spans="1:10" x14ac:dyDescent="0.2">
      <c r="A4215" s="6" t="s">
        <v>6232</v>
      </c>
      <c r="B4215" s="1" t="s">
        <v>10412</v>
      </c>
      <c r="C4215" s="95" t="s">
        <v>6539</v>
      </c>
      <c r="D4215" s="95" t="s">
        <v>6539</v>
      </c>
      <c r="E4215" s="95" t="s">
        <v>6641</v>
      </c>
      <c r="F4215" s="95" t="s">
        <v>6542</v>
      </c>
      <c r="G4215" s="95" t="s">
        <v>6542</v>
      </c>
      <c r="H4215" s="106">
        <v>5414.6172162224302</v>
      </c>
      <c r="I4215" s="16">
        <v>5262.4178688742904</v>
      </c>
      <c r="J4215" s="94">
        <v>5414.6172162224302</v>
      </c>
    </row>
    <row r="4216" spans="1:10" x14ac:dyDescent="0.2">
      <c r="A4216" s="6" t="s">
        <v>6130</v>
      </c>
      <c r="B4216" s="1" t="s">
        <v>10413</v>
      </c>
      <c r="C4216" s="95" t="s">
        <v>6539</v>
      </c>
      <c r="D4216" s="95" t="s">
        <v>6539</v>
      </c>
      <c r="E4216" s="95" t="s">
        <v>6641</v>
      </c>
      <c r="F4216" s="95" t="s">
        <v>6544</v>
      </c>
      <c r="G4216" s="95" t="s">
        <v>6544</v>
      </c>
      <c r="H4216" s="106">
        <v>5193.2011555989602</v>
      </c>
      <c r="I4216" s="16">
        <v>5290.3672511411496</v>
      </c>
      <c r="J4216" s="94">
        <v>5193.2011555989602</v>
      </c>
    </row>
    <row r="4217" spans="1:10" x14ac:dyDescent="0.2">
      <c r="A4217" s="6" t="s">
        <v>6230</v>
      </c>
      <c r="B4217" s="1" t="s">
        <v>10414</v>
      </c>
      <c r="C4217" s="95" t="s">
        <v>6539</v>
      </c>
      <c r="D4217" s="95" t="s">
        <v>6539</v>
      </c>
      <c r="E4217" s="95" t="s">
        <v>6641</v>
      </c>
      <c r="F4217" s="95" t="s">
        <v>6541</v>
      </c>
      <c r="G4217" s="95" t="s">
        <v>6541</v>
      </c>
      <c r="H4217" s="106">
        <v>5425.2900565011196</v>
      </c>
      <c r="I4217" s="16">
        <v>5390.8618841091102</v>
      </c>
      <c r="J4217" s="94">
        <v>5425.2900565011196</v>
      </c>
    </row>
    <row r="4218" spans="1:10" x14ac:dyDescent="0.2">
      <c r="A4218" s="6" t="s">
        <v>6237</v>
      </c>
      <c r="B4218" s="1" t="s">
        <v>10415</v>
      </c>
      <c r="C4218" s="95" t="s">
        <v>6539</v>
      </c>
      <c r="D4218" s="95" t="s">
        <v>6539</v>
      </c>
      <c r="E4218" s="95" t="s">
        <v>6641</v>
      </c>
      <c r="F4218" s="95" t="s">
        <v>6541</v>
      </c>
      <c r="G4218" s="95" t="s">
        <v>6541</v>
      </c>
      <c r="H4218" s="106">
        <v>5517.2093505859402</v>
      </c>
      <c r="I4218" s="16">
        <v>5390.8618841091102</v>
      </c>
      <c r="J4218" s="94">
        <v>5517.2093505859402</v>
      </c>
    </row>
    <row r="4219" spans="1:10" x14ac:dyDescent="0.2">
      <c r="A4219" s="6" t="s">
        <v>6132</v>
      </c>
      <c r="B4219" s="1" t="s">
        <v>10416</v>
      </c>
      <c r="C4219" s="95" t="s">
        <v>6539</v>
      </c>
      <c r="D4219" s="95" t="s">
        <v>6539</v>
      </c>
      <c r="E4219" s="95" t="s">
        <v>6641</v>
      </c>
      <c r="F4219" s="95" t="s">
        <v>6608</v>
      </c>
      <c r="G4219" s="95" t="s">
        <v>6608</v>
      </c>
      <c r="H4219" s="106">
        <v>5312.0671888377601</v>
      </c>
      <c r="I4219" s="16">
        <v>5356.1774032816702</v>
      </c>
      <c r="J4219" s="94">
        <v>5312.0671888377601</v>
      </c>
    </row>
    <row r="4220" spans="1:10" x14ac:dyDescent="0.2">
      <c r="A4220" s="6" t="s">
        <v>6182</v>
      </c>
      <c r="B4220" s="1" t="s">
        <v>10417</v>
      </c>
      <c r="C4220" s="95" t="s">
        <v>6539</v>
      </c>
      <c r="D4220" s="95" t="s">
        <v>6539</v>
      </c>
      <c r="E4220" s="95" t="s">
        <v>6641</v>
      </c>
      <c r="F4220" s="95" t="s">
        <v>6541</v>
      </c>
      <c r="G4220" s="95" t="s">
        <v>6541</v>
      </c>
      <c r="H4220" s="106">
        <v>4965.6927083333303</v>
      </c>
      <c r="I4220" s="16">
        <v>5390.8618841091102</v>
      </c>
      <c r="J4220" s="94">
        <v>4965.6927083333303</v>
      </c>
    </row>
    <row r="4221" spans="1:10" x14ac:dyDescent="0.2">
      <c r="A4221" s="6" t="s">
        <v>6174</v>
      </c>
      <c r="B4221" s="1" t="s">
        <v>10418</v>
      </c>
      <c r="C4221" s="95" t="s">
        <v>6539</v>
      </c>
      <c r="D4221" s="95" t="s">
        <v>6539</v>
      </c>
      <c r="E4221" s="95" t="s">
        <v>6641</v>
      </c>
      <c r="F4221" s="95" t="s">
        <v>6540</v>
      </c>
      <c r="G4221" s="95" t="s">
        <v>6540</v>
      </c>
      <c r="H4221" s="106">
        <v>5320.1967659883703</v>
      </c>
      <c r="I4221" s="16">
        <v>5362.9663912739597</v>
      </c>
      <c r="J4221" s="94">
        <v>5320.1967659883703</v>
      </c>
    </row>
    <row r="4222" spans="1:10" x14ac:dyDescent="0.2">
      <c r="A4222" s="6" t="s">
        <v>6231</v>
      </c>
      <c r="B4222" s="1" t="s">
        <v>10419</v>
      </c>
      <c r="C4222" s="95" t="s">
        <v>6539</v>
      </c>
      <c r="D4222" s="95" t="s">
        <v>6539</v>
      </c>
      <c r="E4222" s="95" t="s">
        <v>6641</v>
      </c>
      <c r="F4222" s="95" t="s">
        <v>6541</v>
      </c>
      <c r="G4222" s="95" t="s">
        <v>6541</v>
      </c>
      <c r="H4222" s="106">
        <v>5234.5233398437504</v>
      </c>
      <c r="I4222" s="16">
        <v>5390.8618841091102</v>
      </c>
      <c r="J4222" s="94">
        <v>5234.5233398437504</v>
      </c>
    </row>
    <row r="4223" spans="1:10" x14ac:dyDescent="0.2">
      <c r="A4223" s="6" t="s">
        <v>6161</v>
      </c>
      <c r="B4223" s="1" t="s">
        <v>10420</v>
      </c>
      <c r="C4223" s="95" t="s">
        <v>6539</v>
      </c>
      <c r="D4223" s="95" t="s">
        <v>6539</v>
      </c>
      <c r="E4223" s="95" t="s">
        <v>6641</v>
      </c>
      <c r="F4223" s="95" t="s">
        <v>6544</v>
      </c>
      <c r="G4223" s="95" t="s">
        <v>6544</v>
      </c>
      <c r="H4223" s="106">
        <v>5332.1600617439499</v>
      </c>
      <c r="I4223" s="16">
        <v>5290.3672511411496</v>
      </c>
      <c r="J4223" s="94">
        <v>5332.1600617439499</v>
      </c>
    </row>
    <row r="4224" spans="1:10" x14ac:dyDescent="0.2">
      <c r="A4224" s="6" t="s">
        <v>6212</v>
      </c>
      <c r="B4224" s="1" t="s">
        <v>10422</v>
      </c>
      <c r="C4224" s="95" t="s">
        <v>6539</v>
      </c>
      <c r="D4224" s="95" t="s">
        <v>6539</v>
      </c>
      <c r="E4224" s="95" t="s">
        <v>6641</v>
      </c>
      <c r="F4224" s="95" t="s">
        <v>6546</v>
      </c>
      <c r="G4224" s="95" t="s">
        <v>6546</v>
      </c>
      <c r="H4224" s="106">
        <v>5369.73673930921</v>
      </c>
      <c r="I4224" s="16">
        <v>5344.9790559656503</v>
      </c>
      <c r="J4224" s="94">
        <v>5369.73673930921</v>
      </c>
    </row>
    <row r="4225" spans="1:10" x14ac:dyDescent="0.2">
      <c r="A4225" s="6" t="s">
        <v>6227</v>
      </c>
      <c r="B4225" s="1" t="s">
        <v>10423</v>
      </c>
      <c r="C4225" s="95" t="s">
        <v>6539</v>
      </c>
      <c r="D4225" s="95" t="s">
        <v>6539</v>
      </c>
      <c r="E4225" s="95" t="s">
        <v>6641</v>
      </c>
      <c r="F4225" s="95" t="s">
        <v>6607</v>
      </c>
      <c r="G4225" s="95" t="s">
        <v>6607</v>
      </c>
      <c r="H4225" s="106">
        <v>5728.7526189630698</v>
      </c>
      <c r="I4225" s="16">
        <v>5677.6264836237997</v>
      </c>
      <c r="J4225" s="94">
        <v>5728.7526189630698</v>
      </c>
    </row>
    <row r="4226" spans="1:10" x14ac:dyDescent="0.2">
      <c r="A4226" s="6" t="s">
        <v>6158</v>
      </c>
      <c r="B4226" s="1" t="s">
        <v>10421</v>
      </c>
      <c r="C4226" s="95" t="s">
        <v>6539</v>
      </c>
      <c r="D4226" s="95" t="s">
        <v>6539</v>
      </c>
      <c r="E4226" s="95" t="s">
        <v>6641</v>
      </c>
      <c r="F4226" s="95" t="s">
        <v>6546</v>
      </c>
      <c r="G4226" s="95" t="s">
        <v>6546</v>
      </c>
      <c r="H4226" s="106">
        <v>5283.8750558035699</v>
      </c>
      <c r="I4226" s="16">
        <v>5344.9790559656503</v>
      </c>
      <c r="J4226" s="94">
        <v>5283.8750558035699</v>
      </c>
    </row>
    <row r="4227" spans="1:10" x14ac:dyDescent="0.2">
      <c r="A4227" s="6" t="s">
        <v>6151</v>
      </c>
      <c r="B4227" s="1" t="s">
        <v>10424</v>
      </c>
      <c r="C4227" s="95" t="s">
        <v>6539</v>
      </c>
      <c r="D4227" s="95" t="s">
        <v>6539</v>
      </c>
      <c r="E4227" s="95" t="s">
        <v>6641</v>
      </c>
      <c r="F4227" s="95" t="s">
        <v>6543</v>
      </c>
      <c r="G4227" s="95" t="s">
        <v>6543</v>
      </c>
      <c r="H4227" s="106">
        <v>5289.7417841372298</v>
      </c>
      <c r="I4227" s="16">
        <v>5356.37791594798</v>
      </c>
      <c r="J4227" s="94">
        <v>5289.7417841372298</v>
      </c>
    </row>
    <row r="4228" spans="1:10" x14ac:dyDescent="0.2">
      <c r="A4228" s="6" t="s">
        <v>6180</v>
      </c>
      <c r="B4228" s="1" t="s">
        <v>10425</v>
      </c>
      <c r="C4228" s="95" t="s">
        <v>6539</v>
      </c>
      <c r="D4228" s="95" t="s">
        <v>6539</v>
      </c>
      <c r="E4228" s="95" t="s">
        <v>6641</v>
      </c>
      <c r="F4228" s="95" t="s">
        <v>6545</v>
      </c>
      <c r="G4228" s="95" t="s">
        <v>6545</v>
      </c>
      <c r="H4228" s="106">
        <v>5411.1362056408898</v>
      </c>
      <c r="I4228" s="16">
        <v>5364.7764892578098</v>
      </c>
      <c r="J4228" s="94">
        <v>5411.1362056408898</v>
      </c>
    </row>
    <row r="4229" spans="1:10" x14ac:dyDescent="0.2">
      <c r="A4229" s="6" t="s">
        <v>6187</v>
      </c>
      <c r="B4229" s="1" t="s">
        <v>10426</v>
      </c>
      <c r="C4229" s="95" t="s">
        <v>6539</v>
      </c>
      <c r="D4229" s="95" t="s">
        <v>6539</v>
      </c>
      <c r="E4229" s="95" t="s">
        <v>6641</v>
      </c>
      <c r="F4229" s="95" t="s">
        <v>6542</v>
      </c>
      <c r="G4229" s="95" t="s">
        <v>6542</v>
      </c>
      <c r="H4229" s="106">
        <v>5196.6747519003402</v>
      </c>
      <c r="I4229" s="16">
        <v>5262.4178688742904</v>
      </c>
      <c r="J4229" s="94">
        <v>5196.6747519003402</v>
      </c>
    </row>
    <row r="4230" spans="1:10" x14ac:dyDescent="0.2">
      <c r="A4230" s="6" t="s">
        <v>6176</v>
      </c>
      <c r="B4230" s="1" t="s">
        <v>8714</v>
      </c>
      <c r="C4230" s="95" t="s">
        <v>6539</v>
      </c>
      <c r="D4230" s="95" t="s">
        <v>6539</v>
      </c>
      <c r="E4230" s="95" t="s">
        <v>6641</v>
      </c>
      <c r="F4230" s="95" t="s">
        <v>6608</v>
      </c>
      <c r="G4230" s="95" t="s">
        <v>6608</v>
      </c>
      <c r="H4230" s="106">
        <v>5369.9557939009201</v>
      </c>
      <c r="I4230" s="16">
        <v>5356.1774032816702</v>
      </c>
      <c r="J4230" s="94">
        <v>5369.9557939009201</v>
      </c>
    </row>
    <row r="4231" spans="1:10" x14ac:dyDescent="0.2">
      <c r="A4231" s="6" t="s">
        <v>6131</v>
      </c>
      <c r="B4231" s="1" t="s">
        <v>10427</v>
      </c>
      <c r="C4231" s="95" t="s">
        <v>6539</v>
      </c>
      <c r="D4231" s="95" t="s">
        <v>6539</v>
      </c>
      <c r="E4231" s="95" t="s">
        <v>6641</v>
      </c>
      <c r="F4231" s="95" t="s">
        <v>6545</v>
      </c>
      <c r="G4231" s="95" t="s">
        <v>6545</v>
      </c>
      <c r="H4231" s="106">
        <v>5382.5514729817696</v>
      </c>
      <c r="I4231" s="16">
        <v>5364.7764892578098</v>
      </c>
      <c r="J4231" s="94">
        <v>5382.5514729817696</v>
      </c>
    </row>
    <row r="4232" spans="1:10" x14ac:dyDescent="0.2">
      <c r="A4232" s="6" t="s">
        <v>6147</v>
      </c>
      <c r="B4232" s="1" t="s">
        <v>10428</v>
      </c>
      <c r="C4232" s="95" t="s">
        <v>6539</v>
      </c>
      <c r="D4232" s="95" t="s">
        <v>6539</v>
      </c>
      <c r="E4232" s="95" t="s">
        <v>6641</v>
      </c>
      <c r="F4232" s="95" t="s">
        <v>6546</v>
      </c>
      <c r="G4232" s="95" t="s">
        <v>6546</v>
      </c>
      <c r="H4232" s="106">
        <v>5182.3852391098499</v>
      </c>
      <c r="I4232" s="16">
        <v>5344.9790559656503</v>
      </c>
      <c r="J4232" s="94">
        <v>5182.3852391098499</v>
      </c>
    </row>
    <row r="4233" spans="1:10" x14ac:dyDescent="0.2">
      <c r="A4233" s="6" t="s">
        <v>6179</v>
      </c>
      <c r="B4233" s="1" t="s">
        <v>10429</v>
      </c>
      <c r="C4233" s="95" t="s">
        <v>6539</v>
      </c>
      <c r="D4233" s="95" t="s">
        <v>6539</v>
      </c>
      <c r="E4233" s="95" t="s">
        <v>6641</v>
      </c>
      <c r="F4233" s="95" t="s">
        <v>6540</v>
      </c>
      <c r="G4233" s="95" t="s">
        <v>6540</v>
      </c>
      <c r="H4233" s="106">
        <v>5316.3320661272301</v>
      </c>
      <c r="I4233" s="16">
        <v>5362.9663912739597</v>
      </c>
      <c r="J4233" s="94">
        <v>5316.3320661272301</v>
      </c>
    </row>
    <row r="4234" spans="1:10" x14ac:dyDescent="0.2">
      <c r="A4234" s="6" t="s">
        <v>6229</v>
      </c>
      <c r="B4234" s="1" t="s">
        <v>10430</v>
      </c>
      <c r="C4234" s="95" t="s">
        <v>6539</v>
      </c>
      <c r="D4234" s="95" t="s">
        <v>6539</v>
      </c>
      <c r="E4234" s="95" t="s">
        <v>6641</v>
      </c>
      <c r="F4234" s="95" t="s">
        <v>6541</v>
      </c>
      <c r="G4234" s="95" t="s">
        <v>6541</v>
      </c>
      <c r="H4234" s="106">
        <v>5738.4184027777801</v>
      </c>
      <c r="I4234" s="16">
        <v>5390.8618841091102</v>
      </c>
      <c r="J4234" s="94">
        <v>5738.4184027777801</v>
      </c>
    </row>
    <row r="4235" spans="1:10" x14ac:dyDescent="0.2">
      <c r="A4235" s="6" t="s">
        <v>6192</v>
      </c>
      <c r="B4235" s="1" t="s">
        <v>10431</v>
      </c>
      <c r="C4235" s="95" t="s">
        <v>6539</v>
      </c>
      <c r="D4235" s="95" t="s">
        <v>6539</v>
      </c>
      <c r="E4235" s="95" t="s">
        <v>6641</v>
      </c>
      <c r="F4235" s="95" t="s">
        <v>6608</v>
      </c>
      <c r="G4235" s="95" t="s">
        <v>6608</v>
      </c>
      <c r="H4235" s="106">
        <v>5400.4330797697403</v>
      </c>
      <c r="I4235" s="16">
        <v>5356.1774032816702</v>
      </c>
      <c r="J4235" s="94">
        <v>5400.4330797697403</v>
      </c>
    </row>
    <row r="4236" spans="1:10" x14ac:dyDescent="0.2">
      <c r="A4236" s="6" t="s">
        <v>6154</v>
      </c>
      <c r="B4236" s="1" t="s">
        <v>10432</v>
      </c>
      <c r="C4236" s="95" t="s">
        <v>6539</v>
      </c>
      <c r="D4236" s="95" t="s">
        <v>6539</v>
      </c>
      <c r="E4236" s="95" t="s">
        <v>6641</v>
      </c>
      <c r="F4236" s="95" t="s">
        <v>6608</v>
      </c>
      <c r="G4236" s="95" t="s">
        <v>6608</v>
      </c>
      <c r="H4236" s="106">
        <v>5367.5325927734402</v>
      </c>
      <c r="I4236" s="16">
        <v>5356.1774032816702</v>
      </c>
      <c r="J4236" s="94">
        <v>5367.5325927734402</v>
      </c>
    </row>
    <row r="4237" spans="1:10" x14ac:dyDescent="0.2">
      <c r="A4237" s="6" t="s">
        <v>6171</v>
      </c>
      <c r="B4237" s="1" t="s">
        <v>10433</v>
      </c>
      <c r="C4237" s="95" t="s">
        <v>6539</v>
      </c>
      <c r="D4237" s="95" t="s">
        <v>6539</v>
      </c>
      <c r="E4237" s="95" t="s">
        <v>6641</v>
      </c>
      <c r="F4237" s="95" t="s">
        <v>6543</v>
      </c>
      <c r="G4237" s="95" t="s">
        <v>6543</v>
      </c>
      <c r="H4237" s="106">
        <v>5349.42872166896</v>
      </c>
      <c r="I4237" s="16">
        <v>5356.37791594798</v>
      </c>
      <c r="J4237" s="94">
        <v>5349.42872166896</v>
      </c>
    </row>
    <row r="4238" spans="1:10" x14ac:dyDescent="0.2">
      <c r="A4238" s="6" t="s">
        <v>6216</v>
      </c>
      <c r="B4238" s="1" t="s">
        <v>10434</v>
      </c>
      <c r="C4238" s="95" t="s">
        <v>6539</v>
      </c>
      <c r="D4238" s="95" t="s">
        <v>6539</v>
      </c>
      <c r="E4238" s="95" t="s">
        <v>6641</v>
      </c>
      <c r="F4238" s="95" t="s">
        <v>6542</v>
      </c>
      <c r="G4238" s="95" t="s">
        <v>6542</v>
      </c>
      <c r="H4238" s="106">
        <v>5275.3978335731899</v>
      </c>
      <c r="I4238" s="16">
        <v>5262.4178688742904</v>
      </c>
      <c r="J4238" s="94">
        <v>5275.3978335731899</v>
      </c>
    </row>
    <row r="4239" spans="1:10" x14ac:dyDescent="0.2">
      <c r="A4239" s="6" t="s">
        <v>6198</v>
      </c>
      <c r="B4239" s="1" t="s">
        <v>10435</v>
      </c>
      <c r="C4239" s="95" t="s">
        <v>6539</v>
      </c>
      <c r="D4239" s="95" t="s">
        <v>6539</v>
      </c>
      <c r="E4239" s="95" t="s">
        <v>6641</v>
      </c>
      <c r="F4239" s="95" t="s">
        <v>6608</v>
      </c>
      <c r="G4239" s="95" t="s">
        <v>6608</v>
      </c>
      <c r="H4239" s="106">
        <v>5380.2880153426204</v>
      </c>
      <c r="I4239" s="16">
        <v>5356.1774032816702</v>
      </c>
      <c r="J4239" s="94">
        <v>5380.2880153426204</v>
      </c>
    </row>
    <row r="4240" spans="1:10" x14ac:dyDescent="0.2">
      <c r="A4240" s="6" t="s">
        <v>6167</v>
      </c>
      <c r="B4240" s="1" t="s">
        <v>10436</v>
      </c>
      <c r="C4240" s="95" t="s">
        <v>6539</v>
      </c>
      <c r="D4240" s="95" t="s">
        <v>6539</v>
      </c>
      <c r="E4240" s="95" t="s">
        <v>6641</v>
      </c>
      <c r="F4240" s="95" t="s">
        <v>6545</v>
      </c>
      <c r="G4240" s="95" t="s">
        <v>6545</v>
      </c>
      <c r="H4240" s="106">
        <v>5272.1477110327696</v>
      </c>
      <c r="I4240" s="16">
        <v>5364.7764892578098</v>
      </c>
      <c r="J4240" s="94">
        <v>5272.1477110327696</v>
      </c>
    </row>
    <row r="4241" spans="1:10" x14ac:dyDescent="0.2">
      <c r="A4241" s="6" t="s">
        <v>6144</v>
      </c>
      <c r="B4241" s="1" t="s">
        <v>10437</v>
      </c>
      <c r="C4241" s="95" t="s">
        <v>6539</v>
      </c>
      <c r="D4241" s="95" t="s">
        <v>6539</v>
      </c>
      <c r="E4241" s="95" t="s">
        <v>6641</v>
      </c>
      <c r="F4241" s="95" t="s">
        <v>6545</v>
      </c>
      <c r="G4241" s="95" t="s">
        <v>6545</v>
      </c>
      <c r="H4241" s="106">
        <v>5269.5842848557704</v>
      </c>
      <c r="I4241" s="16">
        <v>5364.7764892578098</v>
      </c>
      <c r="J4241" s="94">
        <v>5269.5842848557704</v>
      </c>
    </row>
    <row r="4242" spans="1:10" x14ac:dyDescent="0.2">
      <c r="A4242" s="6" t="s">
        <v>6157</v>
      </c>
      <c r="B4242" s="1" t="s">
        <v>10438</v>
      </c>
      <c r="C4242" s="95" t="s">
        <v>6539</v>
      </c>
      <c r="D4242" s="95" t="s">
        <v>6539</v>
      </c>
      <c r="E4242" s="95" t="s">
        <v>6641</v>
      </c>
      <c r="F4242" s="95" t="s">
        <v>6542</v>
      </c>
      <c r="G4242" s="95" t="s">
        <v>6542</v>
      </c>
      <c r="H4242" s="106">
        <v>5344.6505126953098</v>
      </c>
      <c r="I4242" s="16">
        <v>5262.4178688742904</v>
      </c>
      <c r="J4242" s="94">
        <v>5344.6505126953098</v>
      </c>
    </row>
    <row r="4243" spans="1:10" x14ac:dyDescent="0.2">
      <c r="A4243" s="6" t="s">
        <v>6172</v>
      </c>
      <c r="B4243" s="1" t="s">
        <v>10439</v>
      </c>
      <c r="C4243" s="95" t="s">
        <v>6539</v>
      </c>
      <c r="D4243" s="95" t="s">
        <v>6539</v>
      </c>
      <c r="E4243" s="95" t="s">
        <v>6641</v>
      </c>
      <c r="F4243" s="95" t="s">
        <v>6538</v>
      </c>
      <c r="G4243" s="95" t="s">
        <v>6538</v>
      </c>
      <c r="H4243" s="106">
        <v>5412.0390249398997</v>
      </c>
      <c r="I4243" s="16">
        <v>5290.85770545373</v>
      </c>
      <c r="J4243" s="94">
        <v>5412.0390249398997</v>
      </c>
    </row>
    <row r="4244" spans="1:10" x14ac:dyDescent="0.2">
      <c r="A4244" s="6" t="s">
        <v>6213</v>
      </c>
      <c r="B4244" s="1" t="s">
        <v>10440</v>
      </c>
      <c r="C4244" s="95" t="s">
        <v>6539</v>
      </c>
      <c r="D4244" s="95" t="s">
        <v>6539</v>
      </c>
      <c r="E4244" s="95" t="s">
        <v>6641</v>
      </c>
      <c r="F4244" s="95" t="s">
        <v>6540</v>
      </c>
      <c r="G4244" s="95" t="s">
        <v>6540</v>
      </c>
      <c r="H4244" s="106">
        <v>5357.9151580028001</v>
      </c>
      <c r="I4244" s="16">
        <v>5362.9663912739597</v>
      </c>
      <c r="J4244" s="94">
        <v>5357.9151580028001</v>
      </c>
    </row>
    <row r="4245" spans="1:10" x14ac:dyDescent="0.2">
      <c r="A4245" s="6" t="s">
        <v>6168</v>
      </c>
      <c r="B4245" s="1" t="s">
        <v>10441</v>
      </c>
      <c r="C4245" s="95" t="s">
        <v>6539</v>
      </c>
      <c r="D4245" s="95" t="s">
        <v>6539</v>
      </c>
      <c r="E4245" s="95" t="s">
        <v>6641</v>
      </c>
      <c r="F4245" s="95" t="s">
        <v>6545</v>
      </c>
      <c r="G4245" s="95" t="s">
        <v>6545</v>
      </c>
      <c r="H4245" s="106">
        <v>5302.9064243861603</v>
      </c>
      <c r="I4245" s="16">
        <v>5364.7764892578098</v>
      </c>
      <c r="J4245" s="94">
        <v>5302.9064243861603</v>
      </c>
    </row>
    <row r="4246" spans="1:10" x14ac:dyDescent="0.2">
      <c r="A4246" s="6" t="s">
        <v>6139</v>
      </c>
      <c r="B4246" s="1" t="s">
        <v>10442</v>
      </c>
      <c r="C4246" s="95" t="s">
        <v>6539</v>
      </c>
      <c r="D4246" s="95" t="s">
        <v>6539</v>
      </c>
      <c r="E4246" s="95" t="s">
        <v>6641</v>
      </c>
      <c r="F4246" s="95" t="s">
        <v>6544</v>
      </c>
      <c r="G4246" s="95" t="s">
        <v>6544</v>
      </c>
      <c r="H4246" s="106">
        <v>5234.2126116071404</v>
      </c>
      <c r="I4246" s="16">
        <v>5290.3672511411496</v>
      </c>
      <c r="J4246" s="94">
        <v>5234.2126116071404</v>
      </c>
    </row>
    <row r="4247" spans="1:10" x14ac:dyDescent="0.2">
      <c r="A4247" s="6" t="s">
        <v>6188</v>
      </c>
      <c r="B4247" s="1" t="s">
        <v>10443</v>
      </c>
      <c r="C4247" s="95" t="s">
        <v>6539</v>
      </c>
      <c r="D4247" s="95" t="s">
        <v>6539</v>
      </c>
      <c r="E4247" s="95" t="s">
        <v>6641</v>
      </c>
      <c r="F4247" s="95" t="s">
        <v>6542</v>
      </c>
      <c r="G4247" s="95" t="s">
        <v>6542</v>
      </c>
      <c r="H4247" s="106">
        <v>5134.4653669084801</v>
      </c>
      <c r="I4247" s="16">
        <v>5262.4178688742904</v>
      </c>
      <c r="J4247" s="94">
        <v>5134.4653669084801</v>
      </c>
    </row>
    <row r="4248" spans="1:10" x14ac:dyDescent="0.2">
      <c r="A4248" s="6" t="s">
        <v>6152</v>
      </c>
      <c r="B4248" s="1" t="s">
        <v>10444</v>
      </c>
      <c r="C4248" s="95" t="s">
        <v>6539</v>
      </c>
      <c r="D4248" s="95" t="s">
        <v>6539</v>
      </c>
      <c r="E4248" s="95" t="s">
        <v>6641</v>
      </c>
      <c r="F4248" s="95" t="s">
        <v>6538</v>
      </c>
      <c r="G4248" s="95" t="s">
        <v>6538</v>
      </c>
      <c r="H4248" s="106">
        <v>5393.89034513148</v>
      </c>
      <c r="I4248" s="16">
        <v>5290.85770545373</v>
      </c>
      <c r="J4248" s="94">
        <v>5393.89034513148</v>
      </c>
    </row>
    <row r="4249" spans="1:10" x14ac:dyDescent="0.2">
      <c r="A4249" s="6" t="s">
        <v>6183</v>
      </c>
      <c r="B4249" s="1" t="s">
        <v>10445</v>
      </c>
      <c r="C4249" s="95" t="s">
        <v>6539</v>
      </c>
      <c r="D4249" s="95" t="s">
        <v>6539</v>
      </c>
      <c r="E4249" s="95" t="s">
        <v>6641</v>
      </c>
      <c r="F4249" s="95" t="s">
        <v>6542</v>
      </c>
      <c r="G4249" s="95" t="s">
        <v>6542</v>
      </c>
      <c r="H4249" s="106">
        <v>5223.1667382812502</v>
      </c>
      <c r="I4249" s="16">
        <v>5262.4178688742904</v>
      </c>
      <c r="J4249" s="94">
        <v>5223.1667382812502</v>
      </c>
    </row>
    <row r="4250" spans="1:10" x14ac:dyDescent="0.2">
      <c r="A4250" s="6" t="s">
        <v>6190</v>
      </c>
      <c r="B4250" s="1" t="s">
        <v>10446</v>
      </c>
      <c r="C4250" s="95" t="s">
        <v>6539</v>
      </c>
      <c r="D4250" s="95" t="s">
        <v>6539</v>
      </c>
      <c r="E4250" s="95" t="s">
        <v>6641</v>
      </c>
      <c r="F4250" s="95" t="s">
        <v>6608</v>
      </c>
      <c r="G4250" s="95" t="s">
        <v>6608</v>
      </c>
      <c r="H4250" s="106">
        <v>5337.05615234375</v>
      </c>
      <c r="I4250" s="16">
        <v>5356.1774032816702</v>
      </c>
      <c r="J4250" s="94">
        <v>5337.05615234375</v>
      </c>
    </row>
    <row r="4251" spans="1:10" x14ac:dyDescent="0.2">
      <c r="A4251" s="6" t="s">
        <v>6178</v>
      </c>
      <c r="B4251" s="1" t="s">
        <v>10447</v>
      </c>
      <c r="C4251" s="95" t="s">
        <v>6539</v>
      </c>
      <c r="D4251" s="95" t="s">
        <v>6539</v>
      </c>
      <c r="E4251" s="95" t="s">
        <v>6641</v>
      </c>
      <c r="F4251" s="95" t="s">
        <v>6544</v>
      </c>
      <c r="G4251" s="95" t="s">
        <v>6544</v>
      </c>
      <c r="H4251" s="106">
        <v>5230.6236492999196</v>
      </c>
      <c r="I4251" s="16">
        <v>5290.3672511411496</v>
      </c>
      <c r="J4251" s="94">
        <v>5230.6236492999196</v>
      </c>
    </row>
    <row r="4252" spans="1:10" x14ac:dyDescent="0.2">
      <c r="A4252" s="6" t="s">
        <v>6224</v>
      </c>
      <c r="B4252" s="1" t="s">
        <v>10448</v>
      </c>
      <c r="C4252" s="95" t="s">
        <v>6539</v>
      </c>
      <c r="D4252" s="95" t="s">
        <v>6539</v>
      </c>
      <c r="E4252" s="95" t="s">
        <v>6641</v>
      </c>
      <c r="F4252" s="95" t="s">
        <v>6542</v>
      </c>
      <c r="G4252" s="95" t="s">
        <v>6542</v>
      </c>
      <c r="H4252" s="106">
        <v>5354.4355957031203</v>
      </c>
      <c r="I4252" s="16">
        <v>5262.4178688742904</v>
      </c>
      <c r="J4252" s="94">
        <v>5354.4355957031203</v>
      </c>
    </row>
    <row r="4253" spans="1:10" x14ac:dyDescent="0.2">
      <c r="A4253" s="6" t="s">
        <v>6208</v>
      </c>
      <c r="B4253" s="1" t="s">
        <v>10449</v>
      </c>
      <c r="C4253" s="95" t="s">
        <v>6539</v>
      </c>
      <c r="D4253" s="95" t="s">
        <v>6539</v>
      </c>
      <c r="E4253" s="95" t="s">
        <v>6641</v>
      </c>
      <c r="F4253" s="95" t="s">
        <v>6546</v>
      </c>
      <c r="G4253" s="95" t="s">
        <v>6546</v>
      </c>
      <c r="H4253" s="106">
        <v>5366.32054105718</v>
      </c>
      <c r="I4253" s="16">
        <v>5344.9790559656503</v>
      </c>
      <c r="J4253" s="94">
        <v>5366.32054105718</v>
      </c>
    </row>
    <row r="4254" spans="1:10" x14ac:dyDescent="0.2">
      <c r="A4254" s="6" t="s">
        <v>6194</v>
      </c>
      <c r="B4254" s="1" t="s">
        <v>10450</v>
      </c>
      <c r="C4254" s="95" t="s">
        <v>6539</v>
      </c>
      <c r="D4254" s="95" t="s">
        <v>6539</v>
      </c>
      <c r="E4254" s="95" t="s">
        <v>6641</v>
      </c>
      <c r="F4254" s="95" t="s">
        <v>6543</v>
      </c>
      <c r="G4254" s="95" t="s">
        <v>6543</v>
      </c>
      <c r="H4254" s="106">
        <v>5370.9849901075504</v>
      </c>
      <c r="I4254" s="16">
        <v>5356.37791594798</v>
      </c>
      <c r="J4254" s="94">
        <v>5370.9849901075504</v>
      </c>
    </row>
    <row r="4255" spans="1:10" x14ac:dyDescent="0.2">
      <c r="A4255" s="6" t="s">
        <v>6145</v>
      </c>
      <c r="B4255" s="1" t="s">
        <v>10451</v>
      </c>
      <c r="C4255" s="95" t="s">
        <v>6539</v>
      </c>
      <c r="D4255" s="95" t="s">
        <v>6539</v>
      </c>
      <c r="E4255" s="95" t="s">
        <v>6641</v>
      </c>
      <c r="F4255" s="95" t="s">
        <v>6543</v>
      </c>
      <c r="G4255" s="95" t="s">
        <v>6543</v>
      </c>
      <c r="H4255" s="106">
        <v>5370.4745483398401</v>
      </c>
      <c r="I4255" s="16">
        <v>5356.37791594798</v>
      </c>
      <c r="J4255" s="94">
        <v>5370.4745483398401</v>
      </c>
    </row>
    <row r="4256" spans="1:10" x14ac:dyDescent="0.2">
      <c r="A4256" s="6" t="s">
        <v>6181</v>
      </c>
      <c r="B4256" s="1" t="s">
        <v>10452</v>
      </c>
      <c r="C4256" s="95" t="s">
        <v>6539</v>
      </c>
      <c r="D4256" s="95" t="s">
        <v>6539</v>
      </c>
      <c r="E4256" s="95" t="s">
        <v>6641</v>
      </c>
      <c r="F4256" s="95" t="s">
        <v>6544</v>
      </c>
      <c r="G4256" s="95" t="s">
        <v>6544</v>
      </c>
      <c r="H4256" s="106">
        <v>5158.4268427309798</v>
      </c>
      <c r="I4256" s="16">
        <v>5290.3672511411496</v>
      </c>
      <c r="J4256" s="94">
        <v>5158.4268427309798</v>
      </c>
    </row>
    <row r="4257" spans="1:10" x14ac:dyDescent="0.2">
      <c r="A4257" s="6" t="s">
        <v>6193</v>
      </c>
      <c r="B4257" s="1" t="s">
        <v>10453</v>
      </c>
      <c r="C4257" s="95" t="s">
        <v>6539</v>
      </c>
      <c r="D4257" s="95" t="s">
        <v>6539</v>
      </c>
      <c r="E4257" s="95" t="s">
        <v>6641</v>
      </c>
      <c r="F4257" s="95" t="s">
        <v>6545</v>
      </c>
      <c r="G4257" s="95" t="s">
        <v>6545</v>
      </c>
      <c r="H4257" s="106">
        <v>5456.1605987548801</v>
      </c>
      <c r="I4257" s="16">
        <v>5364.7764892578098</v>
      </c>
      <c r="J4257" s="94">
        <v>5456.1605987548801</v>
      </c>
    </row>
    <row r="4258" spans="1:10" x14ac:dyDescent="0.2">
      <c r="A4258" s="6" t="s">
        <v>6215</v>
      </c>
      <c r="B4258" s="1" t="s">
        <v>10454</v>
      </c>
      <c r="C4258" s="95" t="s">
        <v>6539</v>
      </c>
      <c r="D4258" s="95" t="s">
        <v>6539</v>
      </c>
      <c r="E4258" s="95" t="s">
        <v>6641</v>
      </c>
      <c r="F4258" s="95" t="s">
        <v>6608</v>
      </c>
      <c r="G4258" s="95" t="s">
        <v>6608</v>
      </c>
      <c r="H4258" s="106">
        <v>5238.7789818548399</v>
      </c>
      <c r="I4258" s="16">
        <v>5356.1774032816702</v>
      </c>
      <c r="J4258" s="94">
        <v>5238.7789818548399</v>
      </c>
    </row>
    <row r="4259" spans="1:10" x14ac:dyDescent="0.2">
      <c r="A4259" s="6" t="s">
        <v>6186</v>
      </c>
      <c r="B4259" s="1" t="s">
        <v>10455</v>
      </c>
      <c r="C4259" s="95" t="s">
        <v>6539</v>
      </c>
      <c r="D4259" s="95" t="s">
        <v>6539</v>
      </c>
      <c r="E4259" s="95" t="s">
        <v>6641</v>
      </c>
      <c r="F4259" s="95" t="s">
        <v>6538</v>
      </c>
      <c r="G4259" s="95" t="s">
        <v>6538</v>
      </c>
      <c r="H4259" s="106">
        <v>5193.5275775748196</v>
      </c>
      <c r="I4259" s="16">
        <v>5290.85770545373</v>
      </c>
      <c r="J4259" s="94">
        <v>5193.5275775748196</v>
      </c>
    </row>
    <row r="4260" spans="1:10" x14ac:dyDescent="0.2">
      <c r="A4260" s="6" t="s">
        <v>6207</v>
      </c>
      <c r="B4260" s="1" t="s">
        <v>10456</v>
      </c>
      <c r="C4260" s="95" t="s">
        <v>6539</v>
      </c>
      <c r="D4260" s="95" t="s">
        <v>6539</v>
      </c>
      <c r="E4260" s="95" t="s">
        <v>6641</v>
      </c>
      <c r="F4260" s="95" t="s">
        <v>6538</v>
      </c>
      <c r="G4260" s="95" t="s">
        <v>6538</v>
      </c>
      <c r="H4260" s="106">
        <v>5213.5048304966504</v>
      </c>
      <c r="I4260" s="16">
        <v>5290.85770545373</v>
      </c>
      <c r="J4260" s="94">
        <v>5213.5048304966504</v>
      </c>
    </row>
    <row r="4261" spans="1:10" x14ac:dyDescent="0.2">
      <c r="A4261" s="6" t="s">
        <v>6240</v>
      </c>
      <c r="B4261" s="1" t="s">
        <v>10457</v>
      </c>
      <c r="C4261" s="95" t="s">
        <v>6539</v>
      </c>
      <c r="D4261" s="95" t="s">
        <v>6539</v>
      </c>
      <c r="E4261" s="95" t="s">
        <v>6641</v>
      </c>
      <c r="F4261" s="95" t="s">
        <v>6607</v>
      </c>
      <c r="G4261" s="95" t="s">
        <v>6607</v>
      </c>
      <c r="H4261" s="106">
        <v>5748.6565504807704</v>
      </c>
      <c r="I4261" s="16">
        <v>5677.6264836237997</v>
      </c>
      <c r="J4261" s="94">
        <v>5748.6565504807704</v>
      </c>
    </row>
    <row r="4262" spans="1:10" x14ac:dyDescent="0.2">
      <c r="A4262" s="6" t="s">
        <v>6150</v>
      </c>
      <c r="B4262" s="1" t="s">
        <v>10458</v>
      </c>
      <c r="C4262" s="95" t="s">
        <v>6539</v>
      </c>
      <c r="D4262" s="95" t="s">
        <v>6539</v>
      </c>
      <c r="E4262" s="95" t="s">
        <v>6641</v>
      </c>
      <c r="F4262" s="95" t="s">
        <v>6540</v>
      </c>
      <c r="G4262" s="95" t="s">
        <v>6540</v>
      </c>
      <c r="H4262" s="106">
        <v>5449.8656250000004</v>
      </c>
      <c r="I4262" s="16">
        <v>5362.9663912739597</v>
      </c>
      <c r="J4262" s="94">
        <v>5449.8656250000004</v>
      </c>
    </row>
    <row r="4263" spans="1:10" x14ac:dyDescent="0.2">
      <c r="A4263" s="6" t="s">
        <v>6135</v>
      </c>
      <c r="B4263" s="1" t="s">
        <v>10459</v>
      </c>
      <c r="C4263" s="95" t="s">
        <v>6539</v>
      </c>
      <c r="D4263" s="95" t="s">
        <v>6539</v>
      </c>
      <c r="E4263" s="95" t="s">
        <v>6641</v>
      </c>
      <c r="F4263" s="95" t="s">
        <v>6540</v>
      </c>
      <c r="G4263" s="95" t="s">
        <v>6540</v>
      </c>
      <c r="H4263" s="106">
        <v>5328.6434715757996</v>
      </c>
      <c r="I4263" s="16">
        <v>5362.9663912739597</v>
      </c>
      <c r="J4263" s="94">
        <v>5328.6434715757996</v>
      </c>
    </row>
    <row r="4264" spans="1:10" x14ac:dyDescent="0.2">
      <c r="A4264" s="6" t="s">
        <v>6241</v>
      </c>
      <c r="B4264" s="1" t="s">
        <v>10460</v>
      </c>
      <c r="C4264" s="95" t="s">
        <v>6539</v>
      </c>
      <c r="D4264" s="95" t="s">
        <v>6539</v>
      </c>
      <c r="E4264" s="95" t="s">
        <v>6641</v>
      </c>
      <c r="F4264" s="95" t="s">
        <v>6607</v>
      </c>
      <c r="G4264" s="95" t="s">
        <v>6607</v>
      </c>
      <c r="H4264" s="106">
        <v>5925.4845145089303</v>
      </c>
      <c r="I4264" s="16">
        <v>5677.6264836237997</v>
      </c>
      <c r="J4264" s="94">
        <v>5925.4845145089303</v>
      </c>
    </row>
    <row r="4265" spans="1:10" x14ac:dyDescent="0.2">
      <c r="A4265" s="6" t="s">
        <v>6156</v>
      </c>
      <c r="B4265" s="1" t="s">
        <v>10461</v>
      </c>
      <c r="C4265" s="95" t="s">
        <v>6539</v>
      </c>
      <c r="D4265" s="95" t="s">
        <v>6539</v>
      </c>
      <c r="E4265" s="95" t="s">
        <v>6641</v>
      </c>
      <c r="F4265" s="95" t="s">
        <v>6608</v>
      </c>
      <c r="G4265" s="95" t="s">
        <v>6608</v>
      </c>
      <c r="H4265" s="106">
        <v>5453.0713704427098</v>
      </c>
      <c r="I4265" s="16">
        <v>5356.1774032816702</v>
      </c>
      <c r="J4265" s="94">
        <v>5453.0713704427098</v>
      </c>
    </row>
    <row r="4266" spans="1:10" x14ac:dyDescent="0.2">
      <c r="A4266" s="6" t="s">
        <v>6209</v>
      </c>
      <c r="B4266" s="1" t="s">
        <v>10462</v>
      </c>
      <c r="C4266" s="95" t="s">
        <v>6539</v>
      </c>
      <c r="D4266" s="95" t="s">
        <v>6539</v>
      </c>
      <c r="E4266" s="95" t="s">
        <v>6641</v>
      </c>
      <c r="F4266" s="95" t="s">
        <v>6608</v>
      </c>
      <c r="G4266" s="95" t="s">
        <v>6608</v>
      </c>
      <c r="H4266" s="106">
        <v>5386.2483513944899</v>
      </c>
      <c r="I4266" s="16">
        <v>5356.1774032816702</v>
      </c>
      <c r="J4266" s="94">
        <v>5386.2483513944899</v>
      </c>
    </row>
    <row r="4267" spans="1:10" x14ac:dyDescent="0.2">
      <c r="A4267" s="6" t="s">
        <v>6140</v>
      </c>
      <c r="B4267" s="1" t="s">
        <v>10463</v>
      </c>
      <c r="C4267" s="95" t="s">
        <v>6539</v>
      </c>
      <c r="D4267" s="95" t="s">
        <v>6539</v>
      </c>
      <c r="E4267" s="95" t="s">
        <v>6641</v>
      </c>
      <c r="F4267" s="95" t="s">
        <v>6545</v>
      </c>
      <c r="G4267" s="95" t="s">
        <v>6545</v>
      </c>
      <c r="H4267" s="106">
        <v>5501.1437230603497</v>
      </c>
      <c r="I4267" s="16">
        <v>5364.7764892578098</v>
      </c>
      <c r="J4267" s="94">
        <v>5501.1437230603497</v>
      </c>
    </row>
    <row r="4268" spans="1:10" x14ac:dyDescent="0.2">
      <c r="A4268" s="6" t="s">
        <v>6138</v>
      </c>
      <c r="B4268" s="1" t="s">
        <v>10464</v>
      </c>
      <c r="C4268" s="95" t="s">
        <v>6539</v>
      </c>
      <c r="D4268" s="95" t="s">
        <v>6539</v>
      </c>
      <c r="E4268" s="95" t="s">
        <v>6641</v>
      </c>
      <c r="F4268" s="95" t="s">
        <v>6546</v>
      </c>
      <c r="G4268" s="95" t="s">
        <v>6546</v>
      </c>
      <c r="H4268" s="106">
        <v>5316.0919253700704</v>
      </c>
      <c r="I4268" s="16">
        <v>5344.9790559656503</v>
      </c>
      <c r="J4268" s="94">
        <v>5316.0919253700704</v>
      </c>
    </row>
    <row r="4269" spans="1:10" x14ac:dyDescent="0.2">
      <c r="A4269" s="6" t="s">
        <v>6225</v>
      </c>
      <c r="B4269" s="1" t="s">
        <v>10465</v>
      </c>
      <c r="C4269" s="95" t="s">
        <v>6539</v>
      </c>
      <c r="D4269" s="95" t="s">
        <v>6539</v>
      </c>
      <c r="E4269" s="95" t="s">
        <v>6641</v>
      </c>
      <c r="F4269" s="95" t="s">
        <v>6607</v>
      </c>
      <c r="G4269" s="95" t="s">
        <v>6607</v>
      </c>
      <c r="H4269" s="106">
        <v>5670.4148437499998</v>
      </c>
      <c r="I4269" s="16">
        <v>5677.6264836237997</v>
      </c>
      <c r="J4269" s="94">
        <v>5670.4148437499998</v>
      </c>
    </row>
    <row r="4270" spans="1:10" x14ac:dyDescent="0.2">
      <c r="A4270" s="6" t="s">
        <v>6235</v>
      </c>
      <c r="B4270" s="1" t="s">
        <v>10466</v>
      </c>
      <c r="C4270" s="95" t="s">
        <v>6539</v>
      </c>
      <c r="D4270" s="95" t="s">
        <v>6539</v>
      </c>
      <c r="E4270" s="95" t="s">
        <v>6641</v>
      </c>
      <c r="F4270" s="95" t="s">
        <v>6541</v>
      </c>
      <c r="G4270" s="95" t="s">
        <v>6541</v>
      </c>
      <c r="H4270" s="106">
        <v>5430.1490039062501</v>
      </c>
      <c r="I4270" s="16">
        <v>5390.8618841091102</v>
      </c>
      <c r="J4270" s="94">
        <v>5430.1490039062501</v>
      </c>
    </row>
    <row r="4271" spans="1:10" x14ac:dyDescent="0.2">
      <c r="A4271" s="6" t="s">
        <v>6199</v>
      </c>
      <c r="B4271" s="1" t="s">
        <v>10467</v>
      </c>
      <c r="C4271" s="95" t="s">
        <v>6539</v>
      </c>
      <c r="D4271" s="95" t="s">
        <v>6539</v>
      </c>
      <c r="E4271" s="95" t="s">
        <v>6641</v>
      </c>
      <c r="F4271" s="95" t="s">
        <v>6544</v>
      </c>
      <c r="G4271" s="95" t="s">
        <v>6544</v>
      </c>
      <c r="H4271" s="106">
        <v>5355.9861123728197</v>
      </c>
      <c r="I4271" s="16">
        <v>5290.3672511411496</v>
      </c>
      <c r="J4271" s="94">
        <v>5355.9861123728197</v>
      </c>
    </row>
    <row r="4272" spans="1:10" x14ac:dyDescent="0.2">
      <c r="A4272" s="6" t="s">
        <v>6134</v>
      </c>
      <c r="B4272" s="1" t="s">
        <v>10468</v>
      </c>
      <c r="C4272" s="95" t="s">
        <v>6539</v>
      </c>
      <c r="D4272" s="95" t="s">
        <v>6539</v>
      </c>
      <c r="E4272" s="95" t="s">
        <v>6641</v>
      </c>
      <c r="F4272" s="95" t="s">
        <v>6544</v>
      </c>
      <c r="G4272" s="95" t="s">
        <v>6544</v>
      </c>
      <c r="H4272" s="106">
        <v>5455.11376953125</v>
      </c>
      <c r="I4272" s="16">
        <v>5290.3672511411496</v>
      </c>
      <c r="J4272" s="94">
        <v>5455.11376953125</v>
      </c>
    </row>
    <row r="4273" spans="1:10" x14ac:dyDescent="0.2">
      <c r="A4273" s="6" t="s">
        <v>6206</v>
      </c>
      <c r="B4273" s="1" t="s">
        <v>10469</v>
      </c>
      <c r="C4273" s="95" t="s">
        <v>6539</v>
      </c>
      <c r="D4273" s="95" t="s">
        <v>6539</v>
      </c>
      <c r="E4273" s="95" t="s">
        <v>6641</v>
      </c>
      <c r="F4273" s="95" t="s">
        <v>6540</v>
      </c>
      <c r="G4273" s="95" t="s">
        <v>6540</v>
      </c>
      <c r="H4273" s="106">
        <v>5737.1674316406297</v>
      </c>
      <c r="I4273" s="16">
        <v>5362.9663912739597</v>
      </c>
      <c r="J4273" s="94">
        <v>5737.1674316406297</v>
      </c>
    </row>
    <row r="4274" spans="1:10" x14ac:dyDescent="0.2">
      <c r="A4274" s="6" t="s">
        <v>6228</v>
      </c>
      <c r="B4274" s="1" t="s">
        <v>10470</v>
      </c>
      <c r="C4274" s="95" t="s">
        <v>6539</v>
      </c>
      <c r="D4274" s="95" t="s">
        <v>6539</v>
      </c>
      <c r="E4274" s="95" t="s">
        <v>6641</v>
      </c>
      <c r="F4274" s="95" t="s">
        <v>6607</v>
      </c>
      <c r="G4274" s="95" t="s">
        <v>6607</v>
      </c>
      <c r="H4274" s="106">
        <v>5574.6859334309902</v>
      </c>
      <c r="I4274" s="16">
        <v>5677.6264836237997</v>
      </c>
      <c r="J4274" s="94">
        <v>5574.6859334309902</v>
      </c>
    </row>
    <row r="4275" spans="1:10" x14ac:dyDescent="0.2">
      <c r="A4275" s="6" t="s">
        <v>6136</v>
      </c>
      <c r="B4275" s="1" t="s">
        <v>10471</v>
      </c>
      <c r="C4275" s="95" t="s">
        <v>6539</v>
      </c>
      <c r="D4275" s="95" t="s">
        <v>6539</v>
      </c>
      <c r="E4275" s="95" t="s">
        <v>6641</v>
      </c>
      <c r="F4275" s="95" t="s">
        <v>6544</v>
      </c>
      <c r="G4275" s="95" t="s">
        <v>6544</v>
      </c>
      <c r="H4275" s="106">
        <v>5721.9061104910697</v>
      </c>
      <c r="I4275" s="16">
        <v>5290.3672511411496</v>
      </c>
      <c r="J4275" s="94">
        <v>5721.9061104910697</v>
      </c>
    </row>
    <row r="4276" spans="1:10" x14ac:dyDescent="0.2">
      <c r="A4276" s="6" t="s">
        <v>6133</v>
      </c>
      <c r="B4276" s="1" t="s">
        <v>10472</v>
      </c>
      <c r="C4276" s="95" t="s">
        <v>6539</v>
      </c>
      <c r="D4276" s="95" t="s">
        <v>6539</v>
      </c>
      <c r="E4276" s="95" t="s">
        <v>6641</v>
      </c>
      <c r="F4276" s="95" t="s">
        <v>6546</v>
      </c>
      <c r="G4276" s="95" t="s">
        <v>6546</v>
      </c>
      <c r="H4276" s="106">
        <v>5508.7901932565801</v>
      </c>
      <c r="I4276" s="16">
        <v>5344.9790559656503</v>
      </c>
      <c r="J4276" s="94">
        <v>5508.7901932565801</v>
      </c>
    </row>
    <row r="4277" spans="1:10" x14ac:dyDescent="0.2">
      <c r="A4277" s="6" t="s">
        <v>6146</v>
      </c>
      <c r="B4277" s="1" t="s">
        <v>10473</v>
      </c>
      <c r="C4277" s="95" t="s">
        <v>6539</v>
      </c>
      <c r="D4277" s="95" t="s">
        <v>6539</v>
      </c>
      <c r="E4277" s="95" t="s">
        <v>6641</v>
      </c>
      <c r="F4277" s="95" t="s">
        <v>6543</v>
      </c>
      <c r="G4277" s="95" t="s">
        <v>6543</v>
      </c>
      <c r="H4277" s="106">
        <v>5398.3962223704302</v>
      </c>
      <c r="I4277" s="16">
        <v>5356.37791594798</v>
      </c>
      <c r="J4277" s="94">
        <v>5398.3962223704302</v>
      </c>
    </row>
    <row r="4278" spans="1:10" x14ac:dyDescent="0.2">
      <c r="A4278" s="6" t="s">
        <v>6177</v>
      </c>
      <c r="B4278" s="1" t="s">
        <v>10474</v>
      </c>
      <c r="C4278" s="95" t="s">
        <v>6539</v>
      </c>
      <c r="D4278" s="95" t="s">
        <v>6539</v>
      </c>
      <c r="E4278" s="95" t="s">
        <v>6641</v>
      </c>
      <c r="F4278" s="95" t="s">
        <v>6545</v>
      </c>
      <c r="G4278" s="95" t="s">
        <v>6545</v>
      </c>
      <c r="H4278" s="106">
        <v>5221.4783063616096</v>
      </c>
      <c r="I4278" s="16">
        <v>5364.7764892578098</v>
      </c>
      <c r="J4278" s="94">
        <v>5221.4783063616096</v>
      </c>
    </row>
    <row r="4279" spans="1:10" x14ac:dyDescent="0.2">
      <c r="A4279" s="6" t="s">
        <v>6238</v>
      </c>
      <c r="B4279" s="1" t="s">
        <v>10475</v>
      </c>
      <c r="C4279" s="95" t="s">
        <v>6539</v>
      </c>
      <c r="D4279" s="95" t="s">
        <v>6539</v>
      </c>
      <c r="E4279" s="95" t="s">
        <v>6641</v>
      </c>
      <c r="F4279" s="95" t="s">
        <v>6542</v>
      </c>
      <c r="G4279" s="95" t="s">
        <v>6542</v>
      </c>
      <c r="H4279" s="106">
        <v>5468.5164550781201</v>
      </c>
      <c r="I4279" s="16">
        <v>5262.4178688742904</v>
      </c>
      <c r="J4279" s="94">
        <v>5468.5164550781201</v>
      </c>
    </row>
    <row r="4280" spans="1:10" x14ac:dyDescent="0.2">
      <c r="A4280" s="6" t="s">
        <v>6200</v>
      </c>
      <c r="B4280" s="1" t="s">
        <v>10476</v>
      </c>
      <c r="C4280" s="95" t="s">
        <v>6539</v>
      </c>
      <c r="D4280" s="95" t="s">
        <v>6539</v>
      </c>
      <c r="E4280" s="95" t="s">
        <v>6641</v>
      </c>
      <c r="F4280" s="95" t="s">
        <v>6608</v>
      </c>
      <c r="G4280" s="95" t="s">
        <v>6608</v>
      </c>
      <c r="H4280" s="106">
        <v>5375.54020044359</v>
      </c>
      <c r="I4280" s="16">
        <v>5356.1774032816702</v>
      </c>
      <c r="J4280" s="94">
        <v>5375.54020044359</v>
      </c>
    </row>
    <row r="4281" spans="1:10" x14ac:dyDescent="0.2">
      <c r="A4281" s="6" t="s">
        <v>6223</v>
      </c>
      <c r="B4281" s="1" t="s">
        <v>10477</v>
      </c>
      <c r="C4281" s="95" t="s">
        <v>6539</v>
      </c>
      <c r="D4281" s="95" t="s">
        <v>6539</v>
      </c>
      <c r="E4281" s="95" t="s">
        <v>6641</v>
      </c>
      <c r="F4281" s="95" t="s">
        <v>6542</v>
      </c>
      <c r="G4281" s="95" t="s">
        <v>6542</v>
      </c>
      <c r="H4281" s="106">
        <v>5313.1317382812504</v>
      </c>
      <c r="I4281" s="16">
        <v>5262.4178688742904</v>
      </c>
      <c r="J4281" s="94">
        <v>5313.1317382812504</v>
      </c>
    </row>
    <row r="4282" spans="1:10" x14ac:dyDescent="0.2">
      <c r="A4282" s="6" t="s">
        <v>6234</v>
      </c>
      <c r="B4282" s="1" t="s">
        <v>10478</v>
      </c>
      <c r="C4282" s="95" t="s">
        <v>6539</v>
      </c>
      <c r="D4282" s="95" t="s">
        <v>6539</v>
      </c>
      <c r="E4282" s="95" t="s">
        <v>6641</v>
      </c>
      <c r="F4282" s="95" t="s">
        <v>6607</v>
      </c>
      <c r="G4282" s="95" t="s">
        <v>6607</v>
      </c>
      <c r="H4282" s="106">
        <v>5594.9490855823897</v>
      </c>
      <c r="I4282" s="16">
        <v>5677.6264836237997</v>
      </c>
      <c r="J4282" s="94">
        <v>5594.9490855823897</v>
      </c>
    </row>
    <row r="4283" spans="1:10" x14ac:dyDescent="0.2">
      <c r="A4283" s="6" t="s">
        <v>6173</v>
      </c>
      <c r="B4283" s="1" t="s">
        <v>10479</v>
      </c>
      <c r="C4283" s="95" t="s">
        <v>6539</v>
      </c>
      <c r="D4283" s="95" t="s">
        <v>6539</v>
      </c>
      <c r="E4283" s="95" t="s">
        <v>6641</v>
      </c>
      <c r="F4283" s="95" t="s">
        <v>6544</v>
      </c>
      <c r="G4283" s="95" t="s">
        <v>6544</v>
      </c>
      <c r="H4283" s="106">
        <v>5275.8546752929697</v>
      </c>
      <c r="I4283" s="16">
        <v>5290.3672511411496</v>
      </c>
      <c r="J4283" s="94">
        <v>5275.8546752929697</v>
      </c>
    </row>
    <row r="4284" spans="1:10" x14ac:dyDescent="0.2">
      <c r="A4284" s="6" t="s">
        <v>6189</v>
      </c>
      <c r="B4284" s="1" t="s">
        <v>10480</v>
      </c>
      <c r="C4284" s="95" t="s">
        <v>6539</v>
      </c>
      <c r="D4284" s="95" t="s">
        <v>6539</v>
      </c>
      <c r="E4284" s="95" t="s">
        <v>6641</v>
      </c>
      <c r="F4284" s="95" t="s">
        <v>6608</v>
      </c>
      <c r="G4284" s="95" t="s">
        <v>6608</v>
      </c>
      <c r="H4284" s="106">
        <v>5361.0312391493098</v>
      </c>
      <c r="I4284" s="16">
        <v>5356.1774032816702</v>
      </c>
      <c r="J4284" s="94">
        <v>5361.0312391493098</v>
      </c>
    </row>
    <row r="4285" spans="1:10" x14ac:dyDescent="0.2">
      <c r="A4285" s="6" t="s">
        <v>6191</v>
      </c>
      <c r="B4285" s="1" t="s">
        <v>10481</v>
      </c>
      <c r="C4285" s="95" t="s">
        <v>6539</v>
      </c>
      <c r="D4285" s="95" t="s">
        <v>6539</v>
      </c>
      <c r="E4285" s="95" t="s">
        <v>6641</v>
      </c>
      <c r="F4285" s="95" t="s">
        <v>6546</v>
      </c>
      <c r="G4285" s="95" t="s">
        <v>6546</v>
      </c>
      <c r="H4285" s="106">
        <v>5321.22198660714</v>
      </c>
      <c r="I4285" s="16">
        <v>5344.9790559656503</v>
      </c>
      <c r="J4285" s="94">
        <v>5321.22198660714</v>
      </c>
    </row>
    <row r="4286" spans="1:10" x14ac:dyDescent="0.2">
      <c r="A4286" s="6" t="s">
        <v>6204</v>
      </c>
      <c r="B4286" s="1" t="s">
        <v>10482</v>
      </c>
      <c r="C4286" s="95" t="s">
        <v>6539</v>
      </c>
      <c r="D4286" s="95" t="s">
        <v>6539</v>
      </c>
      <c r="E4286" s="95" t="s">
        <v>6641</v>
      </c>
      <c r="F4286" s="95" t="s">
        <v>6542</v>
      </c>
      <c r="G4286" s="95" t="s">
        <v>6542</v>
      </c>
      <c r="H4286" s="106">
        <v>5154.06448025174</v>
      </c>
      <c r="I4286" s="16">
        <v>5262.4178688742904</v>
      </c>
      <c r="J4286" s="94">
        <v>5154.06448025174</v>
      </c>
    </row>
    <row r="4287" spans="1:10" x14ac:dyDescent="0.2">
      <c r="A4287" s="6" t="s">
        <v>6214</v>
      </c>
      <c r="B4287" s="1" t="s">
        <v>10483</v>
      </c>
      <c r="C4287" s="95" t="s">
        <v>6539</v>
      </c>
      <c r="D4287" s="95" t="s">
        <v>6539</v>
      </c>
      <c r="E4287" s="95" t="s">
        <v>6641</v>
      </c>
      <c r="F4287" s="95" t="s">
        <v>6608</v>
      </c>
      <c r="G4287" s="95" t="s">
        <v>6608</v>
      </c>
      <c r="H4287" s="106">
        <v>5429.8370824353497</v>
      </c>
      <c r="I4287" s="16">
        <v>5356.1774032816702</v>
      </c>
      <c r="J4287" s="94">
        <v>5429.8370824353497</v>
      </c>
    </row>
    <row r="4288" spans="1:10" x14ac:dyDescent="0.2">
      <c r="A4288" s="6" t="s">
        <v>6165</v>
      </c>
      <c r="B4288" s="1" t="s">
        <v>10484</v>
      </c>
      <c r="C4288" s="95" t="s">
        <v>6539</v>
      </c>
      <c r="D4288" s="95" t="s">
        <v>6539</v>
      </c>
      <c r="E4288" s="95" t="s">
        <v>6641</v>
      </c>
      <c r="F4288" s="95" t="s">
        <v>6608</v>
      </c>
      <c r="G4288" s="95" t="s">
        <v>6608</v>
      </c>
      <c r="H4288" s="106">
        <v>5339.7245005014802</v>
      </c>
      <c r="I4288" s="16">
        <v>5356.1774032816702</v>
      </c>
      <c r="J4288" s="94">
        <v>5339.7245005014802</v>
      </c>
    </row>
    <row r="4289" spans="1:10" x14ac:dyDescent="0.2">
      <c r="A4289" s="6" t="s">
        <v>6129</v>
      </c>
      <c r="B4289" s="1" t="s">
        <v>10485</v>
      </c>
      <c r="C4289" s="95" t="s">
        <v>6539</v>
      </c>
      <c r="D4289" s="95" t="s">
        <v>6539</v>
      </c>
      <c r="E4289" s="95" t="s">
        <v>6641</v>
      </c>
      <c r="F4289" s="95" t="s">
        <v>6608</v>
      </c>
      <c r="G4289" s="95" t="s">
        <v>6608</v>
      </c>
      <c r="H4289" s="106">
        <v>5481.0841090425502</v>
      </c>
      <c r="I4289" s="16">
        <v>5356.1774032816702</v>
      </c>
      <c r="J4289" s="94">
        <v>5481.0841090425502</v>
      </c>
    </row>
    <row r="4290" spans="1:10" x14ac:dyDescent="0.2">
      <c r="A4290" s="6" t="s">
        <v>6164</v>
      </c>
      <c r="B4290" s="1" t="s">
        <v>10486</v>
      </c>
      <c r="C4290" s="95" t="s">
        <v>6539</v>
      </c>
      <c r="D4290" s="95" t="s">
        <v>6539</v>
      </c>
      <c r="E4290" s="95" t="s">
        <v>6641</v>
      </c>
      <c r="F4290" s="95" t="s">
        <v>6545</v>
      </c>
      <c r="G4290" s="95" t="s">
        <v>6545</v>
      </c>
      <c r="H4290" s="106">
        <v>5342.4662053034899</v>
      </c>
      <c r="I4290" s="16">
        <v>5364.7764892578098</v>
      </c>
      <c r="J4290" s="94">
        <v>5342.4662053034899</v>
      </c>
    </row>
    <row r="4291" spans="1:10" x14ac:dyDescent="0.2">
      <c r="A4291" s="6" t="s">
        <v>6226</v>
      </c>
      <c r="B4291" s="1" t="s">
        <v>10487</v>
      </c>
      <c r="C4291" s="95" t="s">
        <v>6539</v>
      </c>
      <c r="D4291" s="95" t="s">
        <v>6539</v>
      </c>
      <c r="E4291" s="95" t="s">
        <v>6641</v>
      </c>
      <c r="F4291" s="95" t="s">
        <v>6541</v>
      </c>
      <c r="G4291" s="95" t="s">
        <v>6541</v>
      </c>
      <c r="H4291" s="106">
        <v>5524.8063964843795</v>
      </c>
      <c r="I4291" s="16">
        <v>5390.8618841091102</v>
      </c>
      <c r="J4291" s="94">
        <v>5524.8063964843795</v>
      </c>
    </row>
    <row r="4292" spans="1:10" x14ac:dyDescent="0.2">
      <c r="A4292" s="6" t="s">
        <v>6218</v>
      </c>
      <c r="B4292" s="1" t="s">
        <v>10488</v>
      </c>
      <c r="C4292" s="95" t="s">
        <v>6539</v>
      </c>
      <c r="D4292" s="95" t="s">
        <v>6539</v>
      </c>
      <c r="E4292" s="95" t="s">
        <v>6641</v>
      </c>
      <c r="F4292" s="95" t="s">
        <v>6540</v>
      </c>
      <c r="G4292" s="95" t="s">
        <v>6540</v>
      </c>
      <c r="H4292" s="106">
        <v>5594.2552185058603</v>
      </c>
      <c r="I4292" s="16">
        <v>5362.9663912739597</v>
      </c>
      <c r="J4292" s="94">
        <v>5594.2552185058603</v>
      </c>
    </row>
    <row r="4293" spans="1:10" x14ac:dyDescent="0.2">
      <c r="A4293" s="6" t="s">
        <v>6239</v>
      </c>
      <c r="B4293" s="1" t="s">
        <v>10489</v>
      </c>
      <c r="C4293" s="95" t="s">
        <v>6539</v>
      </c>
      <c r="D4293" s="95" t="s">
        <v>6539</v>
      </c>
      <c r="E4293" s="95" t="s">
        <v>6641</v>
      </c>
      <c r="F4293" s="95" t="s">
        <v>6541</v>
      </c>
      <c r="G4293" s="95" t="s">
        <v>6541</v>
      </c>
      <c r="H4293" s="106">
        <v>5474.8927408854197</v>
      </c>
      <c r="I4293" s="16">
        <v>5390.8618841091102</v>
      </c>
      <c r="J4293" s="94">
        <v>5474.8927408854197</v>
      </c>
    </row>
    <row r="4294" spans="1:10" x14ac:dyDescent="0.2">
      <c r="A4294" s="6" t="s">
        <v>6201</v>
      </c>
      <c r="B4294" s="1" t="s">
        <v>12754</v>
      </c>
      <c r="C4294" s="95" t="s">
        <v>6539</v>
      </c>
      <c r="D4294" s="95" t="s">
        <v>6539</v>
      </c>
      <c r="E4294" s="95" t="s">
        <v>6641</v>
      </c>
      <c r="F4294" s="95" t="s">
        <v>6545</v>
      </c>
      <c r="G4294" s="95" t="s">
        <v>6545</v>
      </c>
      <c r="H4294" s="106">
        <v>5604.4700520833303</v>
      </c>
      <c r="I4294" s="16">
        <v>5364.7764892578098</v>
      </c>
      <c r="J4294" s="94">
        <v>5604.4700520833303</v>
      </c>
    </row>
    <row r="4295" spans="1:10" x14ac:dyDescent="0.2">
      <c r="A4295" s="6" t="s">
        <v>4839</v>
      </c>
      <c r="B4295" s="1" t="s">
        <v>10490</v>
      </c>
      <c r="C4295" s="95" t="s">
        <v>6514</v>
      </c>
      <c r="D4295" s="95" t="s">
        <v>6514</v>
      </c>
      <c r="E4295" s="95" t="s">
        <v>6641</v>
      </c>
      <c r="F4295" s="95" t="s">
        <v>6519</v>
      </c>
      <c r="G4295" s="95" t="s">
        <v>6519</v>
      </c>
      <c r="H4295" s="106">
        <v>5534.6941463694902</v>
      </c>
      <c r="I4295" s="16">
        <v>5547.4539749355399</v>
      </c>
      <c r="J4295" s="94">
        <v>5534.6941463694902</v>
      </c>
    </row>
    <row r="4296" spans="1:10" x14ac:dyDescent="0.2">
      <c r="A4296" s="6" t="s">
        <v>4872</v>
      </c>
      <c r="B4296" s="1" t="s">
        <v>10491</v>
      </c>
      <c r="C4296" s="95" t="s">
        <v>6514</v>
      </c>
      <c r="D4296" s="95" t="s">
        <v>6514</v>
      </c>
      <c r="E4296" s="95" t="s">
        <v>6641</v>
      </c>
      <c r="F4296" s="95" t="s">
        <v>6513</v>
      </c>
      <c r="G4296" s="95" t="s">
        <v>6513</v>
      </c>
      <c r="H4296" s="106">
        <v>5450.9929780506</v>
      </c>
      <c r="I4296" s="16">
        <v>5490.1158869030596</v>
      </c>
      <c r="J4296" s="94">
        <v>5450.9929780506</v>
      </c>
    </row>
    <row r="4297" spans="1:10" x14ac:dyDescent="0.2">
      <c r="A4297" s="6" t="s">
        <v>4890</v>
      </c>
      <c r="B4297" s="1" t="s">
        <v>10492</v>
      </c>
      <c r="C4297" s="95" t="s">
        <v>6514</v>
      </c>
      <c r="D4297" s="95" t="s">
        <v>6514</v>
      </c>
      <c r="E4297" s="95" t="s">
        <v>6641</v>
      </c>
      <c r="F4297" s="95" t="s">
        <v>6515</v>
      </c>
      <c r="G4297" s="95" t="s">
        <v>6515</v>
      </c>
      <c r="H4297" s="106">
        <v>5373.6674992487997</v>
      </c>
      <c r="I4297" s="16">
        <v>5484.9412990047604</v>
      </c>
      <c r="J4297" s="94">
        <v>5373.6674992487997</v>
      </c>
    </row>
    <row r="4298" spans="1:10" x14ac:dyDescent="0.2">
      <c r="A4298" s="6" t="s">
        <v>4895</v>
      </c>
      <c r="B4298" s="1" t="s">
        <v>10493</v>
      </c>
      <c r="C4298" s="95" t="s">
        <v>6514</v>
      </c>
      <c r="D4298" s="95" t="s">
        <v>6514</v>
      </c>
      <c r="E4298" s="95" t="s">
        <v>6641</v>
      </c>
      <c r="F4298" s="95" t="s">
        <v>6517</v>
      </c>
      <c r="G4298" s="95" t="s">
        <v>6517</v>
      </c>
      <c r="H4298" s="106">
        <v>5442.1483256022102</v>
      </c>
      <c r="I4298" s="16">
        <v>5594.4415644971295</v>
      </c>
      <c r="J4298" s="94">
        <v>5442.1483256022102</v>
      </c>
    </row>
    <row r="4299" spans="1:10" x14ac:dyDescent="0.2">
      <c r="A4299" s="6" t="s">
        <v>4877</v>
      </c>
      <c r="B4299" s="1" t="s">
        <v>10494</v>
      </c>
      <c r="C4299" s="95" t="s">
        <v>6514</v>
      </c>
      <c r="D4299" s="95" t="s">
        <v>6514</v>
      </c>
      <c r="E4299" s="95" t="s">
        <v>6641</v>
      </c>
      <c r="F4299" s="95" t="s">
        <v>6515</v>
      </c>
      <c r="G4299" s="95" t="s">
        <v>6515</v>
      </c>
      <c r="H4299" s="106">
        <v>5515.2110093060701</v>
      </c>
      <c r="I4299" s="16">
        <v>5484.9412990047604</v>
      </c>
      <c r="J4299" s="94">
        <v>5515.2110093060701</v>
      </c>
    </row>
    <row r="4300" spans="1:10" x14ac:dyDescent="0.2">
      <c r="A4300" s="6" t="s">
        <v>4860</v>
      </c>
      <c r="B4300" s="1" t="s">
        <v>10495</v>
      </c>
      <c r="C4300" s="95" t="s">
        <v>6514</v>
      </c>
      <c r="D4300" s="95" t="s">
        <v>6514</v>
      </c>
      <c r="E4300" s="95" t="s">
        <v>6641</v>
      </c>
      <c r="F4300" s="95" t="s">
        <v>6519</v>
      </c>
      <c r="G4300" s="95" t="s">
        <v>6519</v>
      </c>
      <c r="H4300" s="106">
        <v>5494.8042044690901</v>
      </c>
      <c r="I4300" s="16">
        <v>5547.4539749355399</v>
      </c>
      <c r="J4300" s="94">
        <v>5494.8042044690901</v>
      </c>
    </row>
    <row r="4301" spans="1:10" x14ac:dyDescent="0.2">
      <c r="A4301" s="6" t="s">
        <v>4854</v>
      </c>
      <c r="B4301" s="1" t="s">
        <v>10496</v>
      </c>
      <c r="C4301" s="95" t="s">
        <v>6514</v>
      </c>
      <c r="D4301" s="95" t="s">
        <v>6514</v>
      </c>
      <c r="E4301" s="95" t="s">
        <v>6641</v>
      </c>
      <c r="F4301" s="95" t="s">
        <v>6516</v>
      </c>
      <c r="G4301" s="95" t="s">
        <v>6516</v>
      </c>
      <c r="H4301" s="106">
        <v>5483.6062488090702</v>
      </c>
      <c r="I4301" s="16">
        <v>5619.5407769248304</v>
      </c>
      <c r="J4301" s="94">
        <v>5483.6062488090702</v>
      </c>
    </row>
    <row r="4302" spans="1:10" x14ac:dyDescent="0.2">
      <c r="A4302" s="6" t="s">
        <v>4833</v>
      </c>
      <c r="B4302" s="1" t="s">
        <v>10497</v>
      </c>
      <c r="C4302" s="95" t="s">
        <v>6514</v>
      </c>
      <c r="D4302" s="95" t="s">
        <v>6514</v>
      </c>
      <c r="E4302" s="95" t="s">
        <v>6641</v>
      </c>
      <c r="F4302" s="95" t="s">
        <v>6518</v>
      </c>
      <c r="G4302" s="95" t="s">
        <v>6518</v>
      </c>
      <c r="H4302" s="106">
        <v>5270.8090219350997</v>
      </c>
      <c r="I4302" s="16">
        <v>5355.6851005875797</v>
      </c>
      <c r="J4302" s="94">
        <v>5270.8090219350997</v>
      </c>
    </row>
    <row r="4303" spans="1:10" x14ac:dyDescent="0.2">
      <c r="A4303" s="6" t="s">
        <v>4865</v>
      </c>
      <c r="B4303" s="1" t="s">
        <v>10498</v>
      </c>
      <c r="C4303" s="95" t="s">
        <v>6514</v>
      </c>
      <c r="D4303" s="95" t="s">
        <v>6514</v>
      </c>
      <c r="E4303" s="95" t="s">
        <v>6641</v>
      </c>
      <c r="F4303" s="95" t="s">
        <v>6517</v>
      </c>
      <c r="G4303" s="95" t="s">
        <v>6517</v>
      </c>
      <c r="H4303" s="106">
        <v>5681.4375502642497</v>
      </c>
      <c r="I4303" s="16">
        <v>5594.4415644971295</v>
      </c>
      <c r="J4303" s="94">
        <v>5681.4375502642497</v>
      </c>
    </row>
    <row r="4304" spans="1:10" x14ac:dyDescent="0.2">
      <c r="A4304" s="6" t="s">
        <v>4847</v>
      </c>
      <c r="B4304" s="1" t="s">
        <v>10499</v>
      </c>
      <c r="C4304" s="95" t="s">
        <v>6514</v>
      </c>
      <c r="D4304" s="95" t="s">
        <v>6514</v>
      </c>
      <c r="E4304" s="95" t="s">
        <v>6641</v>
      </c>
      <c r="F4304" s="95" t="s">
        <v>6518</v>
      </c>
      <c r="G4304" s="95" t="s">
        <v>6518</v>
      </c>
      <c r="H4304" s="106">
        <v>5369.9856861714798</v>
      </c>
      <c r="I4304" s="16">
        <v>5355.6851005875797</v>
      </c>
      <c r="J4304" s="94">
        <v>5369.9856861714798</v>
      </c>
    </row>
    <row r="4305" spans="1:10" x14ac:dyDescent="0.2">
      <c r="A4305" s="6" t="s">
        <v>4831</v>
      </c>
      <c r="B4305" s="1" t="s">
        <v>10500</v>
      </c>
      <c r="C4305" s="95" t="s">
        <v>6514</v>
      </c>
      <c r="D4305" s="95" t="s">
        <v>6514</v>
      </c>
      <c r="E4305" s="95" t="s">
        <v>6641</v>
      </c>
      <c r="F4305" s="95" t="s">
        <v>6516</v>
      </c>
      <c r="G4305" s="95" t="s">
        <v>6516</v>
      </c>
      <c r="H4305" s="106">
        <v>5439.1608886718795</v>
      </c>
      <c r="I4305" s="16">
        <v>5619.5407769248304</v>
      </c>
      <c r="J4305" s="94">
        <v>5439.1608886718795</v>
      </c>
    </row>
    <row r="4306" spans="1:10" x14ac:dyDescent="0.2">
      <c r="A4306" s="6" t="s">
        <v>4894</v>
      </c>
      <c r="B4306" s="1" t="s">
        <v>10501</v>
      </c>
      <c r="C4306" s="95" t="s">
        <v>6514</v>
      </c>
      <c r="D4306" s="95" t="s">
        <v>6514</v>
      </c>
      <c r="E4306" s="95" t="s">
        <v>6641</v>
      </c>
      <c r="F4306" s="95" t="s">
        <v>6519</v>
      </c>
      <c r="G4306" s="95" t="s">
        <v>6519</v>
      </c>
      <c r="H4306" s="106">
        <v>5395.6285054221098</v>
      </c>
      <c r="I4306" s="16">
        <v>5547.4539749355399</v>
      </c>
      <c r="J4306" s="94">
        <v>5395.6285054221098</v>
      </c>
    </row>
    <row r="4307" spans="1:10" x14ac:dyDescent="0.2">
      <c r="A4307" s="6" t="s">
        <v>4861</v>
      </c>
      <c r="B4307" s="1" t="s">
        <v>10502</v>
      </c>
      <c r="C4307" s="95" t="s">
        <v>6514</v>
      </c>
      <c r="D4307" s="95" t="s">
        <v>6514</v>
      </c>
      <c r="E4307" s="95" t="s">
        <v>6641</v>
      </c>
      <c r="F4307" s="95" t="s">
        <v>6515</v>
      </c>
      <c r="G4307" s="95" t="s">
        <v>6515</v>
      </c>
      <c r="H4307" s="106">
        <v>5323.5327497209801</v>
      </c>
      <c r="I4307" s="16">
        <v>5484.9412990047604</v>
      </c>
      <c r="J4307" s="94">
        <v>5323.5327497209801</v>
      </c>
    </row>
    <row r="4308" spans="1:10" x14ac:dyDescent="0.2">
      <c r="A4308" s="6" t="s">
        <v>4891</v>
      </c>
      <c r="B4308" s="1" t="s">
        <v>10503</v>
      </c>
      <c r="C4308" s="95" t="s">
        <v>6514</v>
      </c>
      <c r="D4308" s="95" t="s">
        <v>6514</v>
      </c>
      <c r="E4308" s="95" t="s">
        <v>6641</v>
      </c>
      <c r="F4308" s="95" t="s">
        <v>6518</v>
      </c>
      <c r="G4308" s="95" t="s">
        <v>6518</v>
      </c>
      <c r="H4308" s="106">
        <v>5431.0846036585399</v>
      </c>
      <c r="I4308" s="16">
        <v>5355.6851005875797</v>
      </c>
      <c r="J4308" s="94">
        <v>5431.0846036585399</v>
      </c>
    </row>
    <row r="4309" spans="1:10" x14ac:dyDescent="0.2">
      <c r="A4309" s="6" t="s">
        <v>4855</v>
      </c>
      <c r="B4309" s="1" t="s">
        <v>10504</v>
      </c>
      <c r="C4309" s="95" t="s">
        <v>6514</v>
      </c>
      <c r="D4309" s="95" t="s">
        <v>6514</v>
      </c>
      <c r="E4309" s="95" t="s">
        <v>6641</v>
      </c>
      <c r="F4309" s="95" t="s">
        <v>6517</v>
      </c>
      <c r="G4309" s="95" t="s">
        <v>6517</v>
      </c>
      <c r="H4309" s="106">
        <v>5591.5143195950304</v>
      </c>
      <c r="I4309" s="16">
        <v>5594.4415644971295</v>
      </c>
      <c r="J4309" s="94">
        <v>5591.5143195950304</v>
      </c>
    </row>
    <row r="4310" spans="1:10" x14ac:dyDescent="0.2">
      <c r="A4310" s="6" t="s">
        <v>4834</v>
      </c>
      <c r="B4310" s="1" t="s">
        <v>10505</v>
      </c>
      <c r="C4310" s="95" t="s">
        <v>6514</v>
      </c>
      <c r="D4310" s="95" t="s">
        <v>6514</v>
      </c>
      <c r="E4310" s="95" t="s">
        <v>6641</v>
      </c>
      <c r="F4310" s="95" t="s">
        <v>6519</v>
      </c>
      <c r="G4310" s="95" t="s">
        <v>6519</v>
      </c>
      <c r="H4310" s="106">
        <v>5631.5900390625002</v>
      </c>
      <c r="I4310" s="16">
        <v>5547.4539749355399</v>
      </c>
      <c r="J4310" s="94">
        <v>5631.5900390625002</v>
      </c>
    </row>
    <row r="4311" spans="1:10" x14ac:dyDescent="0.2">
      <c r="A4311" s="6" t="s">
        <v>4849</v>
      </c>
      <c r="B4311" s="1" t="s">
        <v>9557</v>
      </c>
      <c r="C4311" s="95" t="s">
        <v>6514</v>
      </c>
      <c r="D4311" s="95" t="s">
        <v>6514</v>
      </c>
      <c r="E4311" s="95" t="s">
        <v>6641</v>
      </c>
      <c r="F4311" s="95" t="s">
        <v>6513</v>
      </c>
      <c r="G4311" s="95" t="s">
        <v>6513</v>
      </c>
      <c r="H4311" s="106">
        <v>5461.6362553810604</v>
      </c>
      <c r="I4311" s="16">
        <v>5490.1158869030596</v>
      </c>
      <c r="J4311" s="94">
        <v>5461.6362553810604</v>
      </c>
    </row>
    <row r="4312" spans="1:10" x14ac:dyDescent="0.2">
      <c r="A4312" s="6" t="s">
        <v>4835</v>
      </c>
      <c r="B4312" s="1" t="s">
        <v>10506</v>
      </c>
      <c r="C4312" s="95" t="s">
        <v>6514</v>
      </c>
      <c r="D4312" s="95" t="s">
        <v>6514</v>
      </c>
      <c r="E4312" s="95" t="s">
        <v>6641</v>
      </c>
      <c r="F4312" s="95" t="s">
        <v>6517</v>
      </c>
      <c r="G4312" s="95" t="s">
        <v>6517</v>
      </c>
      <c r="H4312" s="106">
        <v>5527.3154672476003</v>
      </c>
      <c r="I4312" s="16">
        <v>5594.4415644971295</v>
      </c>
      <c r="J4312" s="94">
        <v>5527.3154672476003</v>
      </c>
    </row>
    <row r="4313" spans="1:10" x14ac:dyDescent="0.2">
      <c r="A4313" s="6" t="s">
        <v>4857</v>
      </c>
      <c r="B4313" s="1" t="s">
        <v>10507</v>
      </c>
      <c r="C4313" s="95" t="s">
        <v>6514</v>
      </c>
      <c r="D4313" s="95" t="s">
        <v>6514</v>
      </c>
      <c r="E4313" s="95" t="s">
        <v>6641</v>
      </c>
      <c r="F4313" s="95" t="s">
        <v>6515</v>
      </c>
      <c r="G4313" s="95" t="s">
        <v>6515</v>
      </c>
      <c r="H4313" s="106">
        <v>5490.9124490489103</v>
      </c>
      <c r="I4313" s="16">
        <v>5484.9412990047604</v>
      </c>
      <c r="J4313" s="94">
        <v>5490.9124490489103</v>
      </c>
    </row>
    <row r="4314" spans="1:10" x14ac:dyDescent="0.2">
      <c r="A4314" s="6" t="s">
        <v>4866</v>
      </c>
      <c r="B4314" s="1" t="s">
        <v>10508</v>
      </c>
      <c r="C4314" s="95" t="s">
        <v>6514</v>
      </c>
      <c r="D4314" s="95" t="s">
        <v>6514</v>
      </c>
      <c r="E4314" s="95" t="s">
        <v>6641</v>
      </c>
      <c r="F4314" s="95" t="s">
        <v>6516</v>
      </c>
      <c r="G4314" s="95" t="s">
        <v>6516</v>
      </c>
      <c r="H4314" s="106">
        <v>5700.44775390625</v>
      </c>
      <c r="I4314" s="16">
        <v>5619.5407769248304</v>
      </c>
      <c r="J4314" s="94">
        <v>5700.44775390625</v>
      </c>
    </row>
    <row r="4315" spans="1:10" x14ac:dyDescent="0.2">
      <c r="A4315" s="6" t="s">
        <v>4858</v>
      </c>
      <c r="B4315" s="1" t="s">
        <v>10509</v>
      </c>
      <c r="C4315" s="95" t="s">
        <v>6514</v>
      </c>
      <c r="D4315" s="95" t="s">
        <v>6514</v>
      </c>
      <c r="E4315" s="95" t="s">
        <v>6641</v>
      </c>
      <c r="F4315" s="95" t="s">
        <v>6515</v>
      </c>
      <c r="G4315" s="95" t="s">
        <v>6515</v>
      </c>
      <c r="H4315" s="106">
        <v>5443.9059439132498</v>
      </c>
      <c r="I4315" s="16">
        <v>5484.9412990047604</v>
      </c>
      <c r="J4315" s="94">
        <v>5443.9059439132498</v>
      </c>
    </row>
    <row r="4316" spans="1:10" x14ac:dyDescent="0.2">
      <c r="A4316" s="6" t="s">
        <v>4881</v>
      </c>
      <c r="B4316" s="1" t="s">
        <v>10510</v>
      </c>
      <c r="C4316" s="95" t="s">
        <v>6514</v>
      </c>
      <c r="D4316" s="95" t="s">
        <v>6514</v>
      </c>
      <c r="E4316" s="95" t="s">
        <v>6641</v>
      </c>
      <c r="F4316" s="95" t="s">
        <v>6517</v>
      </c>
      <c r="G4316" s="95" t="s">
        <v>6517</v>
      </c>
      <c r="H4316" s="106">
        <v>5631.4740910456703</v>
      </c>
      <c r="I4316" s="16">
        <v>5594.4415644971295</v>
      </c>
      <c r="J4316" s="94">
        <v>5631.4740910456703</v>
      </c>
    </row>
    <row r="4317" spans="1:10" x14ac:dyDescent="0.2">
      <c r="A4317" s="6" t="s">
        <v>4848</v>
      </c>
      <c r="B4317" s="1" t="s">
        <v>10511</v>
      </c>
      <c r="C4317" s="95" t="s">
        <v>6514</v>
      </c>
      <c r="D4317" s="95" t="s">
        <v>6514</v>
      </c>
      <c r="E4317" s="95" t="s">
        <v>6641</v>
      </c>
      <c r="F4317" s="95" t="s">
        <v>6517</v>
      </c>
      <c r="G4317" s="95" t="s">
        <v>6517</v>
      </c>
      <c r="H4317" s="106">
        <v>5757.7932942708303</v>
      </c>
      <c r="I4317" s="16">
        <v>5594.4415644971295</v>
      </c>
      <c r="J4317" s="94">
        <v>5757.7932942708303</v>
      </c>
    </row>
    <row r="4318" spans="1:10" x14ac:dyDescent="0.2">
      <c r="A4318" s="6" t="s">
        <v>4838</v>
      </c>
      <c r="B4318" s="1" t="s">
        <v>10512</v>
      </c>
      <c r="C4318" s="95" t="s">
        <v>6514</v>
      </c>
      <c r="D4318" s="95" t="s">
        <v>6514</v>
      </c>
      <c r="E4318" s="95" t="s">
        <v>6641</v>
      </c>
      <c r="F4318" s="95" t="s">
        <v>6519</v>
      </c>
      <c r="G4318" s="95" t="s">
        <v>6519</v>
      </c>
      <c r="H4318" s="106">
        <v>5569.3463799504998</v>
      </c>
      <c r="I4318" s="16">
        <v>5547.4539749355399</v>
      </c>
      <c r="J4318" s="94">
        <v>5569.3463799504998</v>
      </c>
    </row>
    <row r="4319" spans="1:10" x14ac:dyDescent="0.2">
      <c r="A4319" s="6" t="s">
        <v>4864</v>
      </c>
      <c r="B4319" s="1" t="s">
        <v>10513</v>
      </c>
      <c r="C4319" s="95" t="s">
        <v>6514</v>
      </c>
      <c r="D4319" s="95" t="s">
        <v>6514</v>
      </c>
      <c r="E4319" s="95" t="s">
        <v>6641</v>
      </c>
      <c r="F4319" s="95" t="s">
        <v>6518</v>
      </c>
      <c r="G4319" s="95" t="s">
        <v>6518</v>
      </c>
      <c r="H4319" s="106">
        <v>5316.1529987614304</v>
      </c>
      <c r="I4319" s="16">
        <v>5355.6851005875797</v>
      </c>
      <c r="J4319" s="94">
        <v>5316.1529987614304</v>
      </c>
    </row>
    <row r="4320" spans="1:10" x14ac:dyDescent="0.2">
      <c r="A4320" s="6" t="s">
        <v>4869</v>
      </c>
      <c r="B4320" s="1" t="s">
        <v>10514</v>
      </c>
      <c r="C4320" s="95" t="s">
        <v>6514</v>
      </c>
      <c r="D4320" s="95" t="s">
        <v>6514</v>
      </c>
      <c r="E4320" s="95" t="s">
        <v>6641</v>
      </c>
      <c r="F4320" s="95" t="s">
        <v>6519</v>
      </c>
      <c r="G4320" s="95" t="s">
        <v>6519</v>
      </c>
      <c r="H4320" s="106">
        <v>5549.0617029526702</v>
      </c>
      <c r="I4320" s="16">
        <v>5547.4539749355399</v>
      </c>
      <c r="J4320" s="94">
        <v>5549.0617029526702</v>
      </c>
    </row>
    <row r="4321" spans="1:10" x14ac:dyDescent="0.2">
      <c r="A4321" s="6" t="s">
        <v>4884</v>
      </c>
      <c r="B4321" s="1" t="s">
        <v>10515</v>
      </c>
      <c r="C4321" s="95" t="s">
        <v>6514</v>
      </c>
      <c r="D4321" s="95" t="s">
        <v>6514</v>
      </c>
      <c r="E4321" s="95" t="s">
        <v>6641</v>
      </c>
      <c r="F4321" s="95" t="s">
        <v>6516</v>
      </c>
      <c r="G4321" s="95" t="s">
        <v>6516</v>
      </c>
      <c r="H4321" s="106">
        <v>5590.5735544603904</v>
      </c>
      <c r="I4321" s="16">
        <v>5619.5407769248304</v>
      </c>
      <c r="J4321" s="94">
        <v>5590.5735544603904</v>
      </c>
    </row>
    <row r="4322" spans="1:10" x14ac:dyDescent="0.2">
      <c r="A4322" s="6" t="s">
        <v>4886</v>
      </c>
      <c r="B4322" s="1" t="s">
        <v>10516</v>
      </c>
      <c r="C4322" s="95" t="s">
        <v>6514</v>
      </c>
      <c r="D4322" s="95" t="s">
        <v>6514</v>
      </c>
      <c r="E4322" s="95" t="s">
        <v>6641</v>
      </c>
      <c r="F4322" s="95" t="s">
        <v>6513</v>
      </c>
      <c r="G4322" s="95" t="s">
        <v>6513</v>
      </c>
      <c r="H4322" s="106">
        <v>5486.1312939453101</v>
      </c>
      <c r="I4322" s="16">
        <v>5490.1158869030596</v>
      </c>
      <c r="J4322" s="94">
        <v>5486.1312939453101</v>
      </c>
    </row>
    <row r="4323" spans="1:10" x14ac:dyDescent="0.2">
      <c r="A4323" s="6" t="s">
        <v>4863</v>
      </c>
      <c r="B4323" s="1" t="s">
        <v>12755</v>
      </c>
      <c r="C4323" s="95" t="s">
        <v>6514</v>
      </c>
      <c r="D4323" s="95" t="s">
        <v>6514</v>
      </c>
      <c r="E4323" s="95" t="s">
        <v>6641</v>
      </c>
      <c r="F4323" s="95" t="s">
        <v>6517</v>
      </c>
      <c r="G4323" s="95" t="s">
        <v>6517</v>
      </c>
      <c r="H4323" s="106">
        <v>5543.8074818806499</v>
      </c>
      <c r="I4323" s="16">
        <v>5594.4415644971295</v>
      </c>
      <c r="J4323" s="94">
        <v>5543.8074818806499</v>
      </c>
    </row>
    <row r="4324" spans="1:10" x14ac:dyDescent="0.2">
      <c r="A4324" s="6" t="s">
        <v>4859</v>
      </c>
      <c r="B4324" s="1" t="s">
        <v>10517</v>
      </c>
      <c r="C4324" s="95" t="s">
        <v>6514</v>
      </c>
      <c r="D4324" s="95" t="s">
        <v>6514</v>
      </c>
      <c r="E4324" s="95" t="s">
        <v>6641</v>
      </c>
      <c r="F4324" s="95" t="s">
        <v>6518</v>
      </c>
      <c r="G4324" s="95" t="s">
        <v>6518</v>
      </c>
      <c r="H4324" s="106">
        <v>5327.8986258370496</v>
      </c>
      <c r="I4324" s="16">
        <v>5355.6851005875797</v>
      </c>
      <c r="J4324" s="94">
        <v>5327.8986258370496</v>
      </c>
    </row>
    <row r="4325" spans="1:10" x14ac:dyDescent="0.2">
      <c r="A4325" s="6" t="s">
        <v>4887</v>
      </c>
      <c r="B4325" s="1" t="s">
        <v>10518</v>
      </c>
      <c r="C4325" s="95" t="s">
        <v>6514</v>
      </c>
      <c r="D4325" s="95" t="s">
        <v>6514</v>
      </c>
      <c r="E4325" s="95" t="s">
        <v>6641</v>
      </c>
      <c r="F4325" s="95" t="s">
        <v>6515</v>
      </c>
      <c r="G4325" s="95" t="s">
        <v>6515</v>
      </c>
      <c r="H4325" s="106">
        <v>5526.5361648309399</v>
      </c>
      <c r="I4325" s="16">
        <v>5484.9412990047604</v>
      </c>
      <c r="J4325" s="94">
        <v>5526.5361648309399</v>
      </c>
    </row>
    <row r="4326" spans="1:10" x14ac:dyDescent="0.2">
      <c r="A4326" s="6" t="s">
        <v>4852</v>
      </c>
      <c r="B4326" s="1" t="s">
        <v>10519</v>
      </c>
      <c r="C4326" s="95" t="s">
        <v>6514</v>
      </c>
      <c r="D4326" s="95" t="s">
        <v>6514</v>
      </c>
      <c r="E4326" s="95" t="s">
        <v>6641</v>
      </c>
      <c r="F4326" s="95" t="s">
        <v>6519</v>
      </c>
      <c r="G4326" s="95" t="s">
        <v>6519</v>
      </c>
      <c r="H4326" s="106">
        <v>5398.9396575217997</v>
      </c>
      <c r="I4326" s="16">
        <v>5547.4539749355399</v>
      </c>
      <c r="J4326" s="94">
        <v>5398.9396575217997</v>
      </c>
    </row>
    <row r="4327" spans="1:10" x14ac:dyDescent="0.2">
      <c r="A4327" s="6" t="s">
        <v>4871</v>
      </c>
      <c r="B4327" s="1" t="s">
        <v>10520</v>
      </c>
      <c r="C4327" s="95" t="s">
        <v>6514</v>
      </c>
      <c r="D4327" s="95" t="s">
        <v>6514</v>
      </c>
      <c r="E4327" s="95" t="s">
        <v>6641</v>
      </c>
      <c r="F4327" s="95" t="s">
        <v>6519</v>
      </c>
      <c r="G4327" s="95" t="s">
        <v>6519</v>
      </c>
      <c r="H4327" s="106">
        <v>5598.2388613861403</v>
      </c>
      <c r="I4327" s="16">
        <v>5547.4539749355399</v>
      </c>
      <c r="J4327" s="94">
        <v>5598.2388613861403</v>
      </c>
    </row>
    <row r="4328" spans="1:10" x14ac:dyDescent="0.2">
      <c r="A4328" s="6" t="s">
        <v>4836</v>
      </c>
      <c r="B4328" s="1" t="s">
        <v>10521</v>
      </c>
      <c r="C4328" s="95" t="s">
        <v>6514</v>
      </c>
      <c r="D4328" s="95" t="s">
        <v>6514</v>
      </c>
      <c r="E4328" s="95" t="s">
        <v>6641</v>
      </c>
      <c r="F4328" s="95" t="s">
        <v>6518</v>
      </c>
      <c r="G4328" s="95" t="s">
        <v>6518</v>
      </c>
      <c r="H4328" s="106">
        <v>5297.3296630859404</v>
      </c>
      <c r="I4328" s="16">
        <v>5355.6851005875797</v>
      </c>
      <c r="J4328" s="94">
        <v>5297.3296630859404</v>
      </c>
    </row>
    <row r="4329" spans="1:10" x14ac:dyDescent="0.2">
      <c r="A4329" s="6" t="s">
        <v>4832</v>
      </c>
      <c r="B4329" s="1" t="s">
        <v>10522</v>
      </c>
      <c r="C4329" s="95" t="s">
        <v>6514</v>
      </c>
      <c r="D4329" s="95" t="s">
        <v>6514</v>
      </c>
      <c r="E4329" s="95" t="s">
        <v>6641</v>
      </c>
      <c r="F4329" s="95" t="s">
        <v>6517</v>
      </c>
      <c r="G4329" s="95" t="s">
        <v>6517</v>
      </c>
      <c r="H4329" s="106">
        <v>5478.0527925037204</v>
      </c>
      <c r="I4329" s="16">
        <v>5594.4415644971295</v>
      </c>
      <c r="J4329" s="94">
        <v>5478.0527925037204</v>
      </c>
    </row>
    <row r="4330" spans="1:10" x14ac:dyDescent="0.2">
      <c r="A4330" s="6" t="s">
        <v>4885</v>
      </c>
      <c r="B4330" s="1" t="s">
        <v>10523</v>
      </c>
      <c r="C4330" s="95" t="s">
        <v>6514</v>
      </c>
      <c r="D4330" s="95" t="s">
        <v>6514</v>
      </c>
      <c r="E4330" s="95" t="s">
        <v>6641</v>
      </c>
      <c r="F4330" s="95" t="s">
        <v>6517</v>
      </c>
      <c r="G4330" s="95" t="s">
        <v>6517</v>
      </c>
      <c r="H4330" s="106">
        <v>5575.3430435505297</v>
      </c>
      <c r="I4330" s="16">
        <v>5594.4415644971295</v>
      </c>
      <c r="J4330" s="94">
        <v>5575.3430435505297</v>
      </c>
    </row>
    <row r="4331" spans="1:10" x14ac:dyDescent="0.2">
      <c r="A4331" s="6" t="s">
        <v>4841</v>
      </c>
      <c r="B4331" s="1" t="s">
        <v>10524</v>
      </c>
      <c r="C4331" s="95" t="s">
        <v>6514</v>
      </c>
      <c r="D4331" s="95" t="s">
        <v>6514</v>
      </c>
      <c r="E4331" s="95" t="s">
        <v>6641</v>
      </c>
      <c r="F4331" s="95" t="s">
        <v>6513</v>
      </c>
      <c r="G4331" s="95" t="s">
        <v>6513</v>
      </c>
      <c r="H4331" s="106">
        <v>5440.2589089133498</v>
      </c>
      <c r="I4331" s="16">
        <v>5490.1158869030596</v>
      </c>
      <c r="J4331" s="94">
        <v>5440.2589089133498</v>
      </c>
    </row>
    <row r="4332" spans="1:10" x14ac:dyDescent="0.2">
      <c r="A4332" s="6" t="s">
        <v>4842</v>
      </c>
      <c r="B4332" s="1" t="s">
        <v>10525</v>
      </c>
      <c r="C4332" s="95" t="s">
        <v>6514</v>
      </c>
      <c r="D4332" s="95" t="s">
        <v>6514</v>
      </c>
      <c r="E4332" s="95" t="s">
        <v>6641</v>
      </c>
      <c r="F4332" s="95" t="s">
        <v>6513</v>
      </c>
      <c r="G4332" s="95" t="s">
        <v>6513</v>
      </c>
      <c r="H4332" s="106">
        <v>5511.2997558593797</v>
      </c>
      <c r="I4332" s="16">
        <v>5490.1158869030596</v>
      </c>
      <c r="J4332" s="94">
        <v>5511.2997558593797</v>
      </c>
    </row>
    <row r="4333" spans="1:10" x14ac:dyDescent="0.2">
      <c r="A4333" s="6" t="s">
        <v>4873</v>
      </c>
      <c r="B4333" s="1" t="s">
        <v>10526</v>
      </c>
      <c r="C4333" s="95" t="s">
        <v>6514</v>
      </c>
      <c r="D4333" s="95" t="s">
        <v>6514</v>
      </c>
      <c r="E4333" s="95" t="s">
        <v>6641</v>
      </c>
      <c r="F4333" s="95" t="s">
        <v>6519</v>
      </c>
      <c r="G4333" s="95" t="s">
        <v>6519</v>
      </c>
      <c r="H4333" s="106">
        <v>5683.1543872974498</v>
      </c>
      <c r="I4333" s="16">
        <v>5547.4539749355399</v>
      </c>
      <c r="J4333" s="94">
        <v>5683.1543872974498</v>
      </c>
    </row>
    <row r="4334" spans="1:10" x14ac:dyDescent="0.2">
      <c r="A4334" s="6" t="s">
        <v>4856</v>
      </c>
      <c r="B4334" s="1" t="s">
        <v>10527</v>
      </c>
      <c r="C4334" s="95" t="s">
        <v>6514</v>
      </c>
      <c r="D4334" s="95" t="s">
        <v>6514</v>
      </c>
      <c r="E4334" s="95" t="s">
        <v>6641</v>
      </c>
      <c r="F4334" s="95" t="s">
        <v>6516</v>
      </c>
      <c r="G4334" s="95" t="s">
        <v>6516</v>
      </c>
      <c r="H4334" s="106">
        <v>5613.6804928768397</v>
      </c>
      <c r="I4334" s="16">
        <v>5619.5407769248304</v>
      </c>
      <c r="J4334" s="94">
        <v>5613.6804928768397</v>
      </c>
    </row>
    <row r="4335" spans="1:10" x14ac:dyDescent="0.2">
      <c r="A4335" s="6" t="s">
        <v>4889</v>
      </c>
      <c r="B4335" s="1" t="s">
        <v>10528</v>
      </c>
      <c r="C4335" s="95" t="s">
        <v>6514</v>
      </c>
      <c r="D4335" s="95" t="s">
        <v>6514</v>
      </c>
      <c r="E4335" s="95" t="s">
        <v>6641</v>
      </c>
      <c r="F4335" s="95" t="s">
        <v>6515</v>
      </c>
      <c r="G4335" s="95" t="s">
        <v>6515</v>
      </c>
      <c r="H4335" s="106">
        <v>5370.4465901692702</v>
      </c>
      <c r="I4335" s="16">
        <v>5484.9412990047604</v>
      </c>
      <c r="J4335" s="94">
        <v>5370.4465901692702</v>
      </c>
    </row>
    <row r="4336" spans="1:10" x14ac:dyDescent="0.2">
      <c r="A4336" s="6" t="s">
        <v>4883</v>
      </c>
      <c r="B4336" s="1" t="s">
        <v>10529</v>
      </c>
      <c r="C4336" s="95" t="s">
        <v>6514</v>
      </c>
      <c r="D4336" s="95" t="s">
        <v>6514</v>
      </c>
      <c r="E4336" s="95" t="s">
        <v>6641</v>
      </c>
      <c r="F4336" s="95" t="s">
        <v>6516</v>
      </c>
      <c r="G4336" s="95" t="s">
        <v>6516</v>
      </c>
      <c r="H4336" s="106">
        <v>5779.4407263647199</v>
      </c>
      <c r="I4336" s="16">
        <v>5619.5407769248304</v>
      </c>
      <c r="J4336" s="94">
        <v>5779.4407263647199</v>
      </c>
    </row>
    <row r="4337" spans="1:10" x14ac:dyDescent="0.2">
      <c r="A4337" s="6" t="s">
        <v>4882</v>
      </c>
      <c r="B4337" s="1" t="s">
        <v>10530</v>
      </c>
      <c r="C4337" s="95" t="s">
        <v>6514</v>
      </c>
      <c r="D4337" s="95" t="s">
        <v>6514</v>
      </c>
      <c r="E4337" s="95" t="s">
        <v>6641</v>
      </c>
      <c r="F4337" s="95" t="s">
        <v>6518</v>
      </c>
      <c r="G4337" s="95" t="s">
        <v>6518</v>
      </c>
      <c r="H4337" s="106">
        <v>5257.4244907924103</v>
      </c>
      <c r="I4337" s="16">
        <v>5355.6851005875797</v>
      </c>
      <c r="J4337" s="94">
        <v>5257.4244907924103</v>
      </c>
    </row>
    <row r="4338" spans="1:10" x14ac:dyDescent="0.2">
      <c r="A4338" s="6" t="s">
        <v>4896</v>
      </c>
      <c r="B4338" s="1" t="s">
        <v>10531</v>
      </c>
      <c r="C4338" s="95" t="s">
        <v>6514</v>
      </c>
      <c r="D4338" s="95" t="s">
        <v>6514</v>
      </c>
      <c r="E4338" s="95" t="s">
        <v>6641</v>
      </c>
      <c r="F4338" s="95" t="s">
        <v>6513</v>
      </c>
      <c r="G4338" s="95" t="s">
        <v>6513</v>
      </c>
      <c r="H4338" s="106">
        <v>5465.9285757211501</v>
      </c>
      <c r="I4338" s="16">
        <v>5490.1158869030596</v>
      </c>
      <c r="J4338" s="94">
        <v>5465.9285757211501</v>
      </c>
    </row>
    <row r="4339" spans="1:10" x14ac:dyDescent="0.2">
      <c r="A4339" s="6" t="s">
        <v>4846</v>
      </c>
      <c r="B4339" s="1" t="s">
        <v>10532</v>
      </c>
      <c r="C4339" s="95" t="s">
        <v>6514</v>
      </c>
      <c r="D4339" s="95" t="s">
        <v>6514</v>
      </c>
      <c r="E4339" s="95" t="s">
        <v>6641</v>
      </c>
      <c r="F4339" s="95" t="s">
        <v>6519</v>
      </c>
      <c r="G4339" s="95" t="s">
        <v>6519</v>
      </c>
      <c r="H4339" s="106">
        <v>5547.1271158854197</v>
      </c>
      <c r="I4339" s="16">
        <v>5547.4539749355399</v>
      </c>
      <c r="J4339" s="94">
        <v>5547.1271158854197</v>
      </c>
    </row>
    <row r="4340" spans="1:10" x14ac:dyDescent="0.2">
      <c r="A4340" s="6" t="s">
        <v>4868</v>
      </c>
      <c r="B4340" s="1" t="s">
        <v>9786</v>
      </c>
      <c r="C4340" s="95" t="s">
        <v>6514</v>
      </c>
      <c r="D4340" s="95" t="s">
        <v>6514</v>
      </c>
      <c r="E4340" s="95" t="s">
        <v>6641</v>
      </c>
      <c r="F4340" s="95" t="s">
        <v>6519</v>
      </c>
      <c r="G4340" s="95" t="s">
        <v>6519</v>
      </c>
      <c r="H4340" s="106">
        <v>5628.1187381228901</v>
      </c>
      <c r="I4340" s="16">
        <v>5547.4539749355399</v>
      </c>
      <c r="J4340" s="94">
        <v>5628.1187381228901</v>
      </c>
    </row>
    <row r="4341" spans="1:10" x14ac:dyDescent="0.2">
      <c r="A4341" s="6" t="s">
        <v>4850</v>
      </c>
      <c r="B4341" s="1" t="s">
        <v>10533</v>
      </c>
      <c r="C4341" s="95" t="s">
        <v>6514</v>
      </c>
      <c r="D4341" s="95" t="s">
        <v>6514</v>
      </c>
      <c r="E4341" s="95" t="s">
        <v>6641</v>
      </c>
      <c r="F4341" s="95" t="s">
        <v>6515</v>
      </c>
      <c r="G4341" s="95" t="s">
        <v>6515</v>
      </c>
      <c r="H4341" s="106">
        <v>5499.8160217285204</v>
      </c>
      <c r="I4341" s="16">
        <v>5484.9412990047604</v>
      </c>
      <c r="J4341" s="94">
        <v>5499.8160217285204</v>
      </c>
    </row>
    <row r="4342" spans="1:10" x14ac:dyDescent="0.2">
      <c r="A4342" s="6" t="s">
        <v>4879</v>
      </c>
      <c r="B4342" s="1" t="s">
        <v>10534</v>
      </c>
      <c r="C4342" s="95" t="s">
        <v>6514</v>
      </c>
      <c r="D4342" s="95" t="s">
        <v>6514</v>
      </c>
      <c r="E4342" s="95" t="s">
        <v>6641</v>
      </c>
      <c r="F4342" s="95" t="s">
        <v>6518</v>
      </c>
      <c r="G4342" s="95" t="s">
        <v>6518</v>
      </c>
      <c r="H4342" s="106">
        <v>5597.88376193576</v>
      </c>
      <c r="I4342" s="16">
        <v>5355.6851005875797</v>
      </c>
      <c r="J4342" s="94">
        <v>5597.88376193576</v>
      </c>
    </row>
    <row r="4343" spans="1:10" x14ac:dyDescent="0.2">
      <c r="A4343" s="6" t="s">
        <v>4878</v>
      </c>
      <c r="B4343" s="1" t="s">
        <v>10535</v>
      </c>
      <c r="C4343" s="95" t="s">
        <v>6514</v>
      </c>
      <c r="D4343" s="95" t="s">
        <v>6514</v>
      </c>
      <c r="E4343" s="95" t="s">
        <v>6641</v>
      </c>
      <c r="F4343" s="95" t="s">
        <v>6515</v>
      </c>
      <c r="G4343" s="95" t="s">
        <v>6515</v>
      </c>
      <c r="H4343" s="106">
        <v>5615.3354048295496</v>
      </c>
      <c r="I4343" s="16">
        <v>5484.9412990047604</v>
      </c>
      <c r="J4343" s="94">
        <v>5615.3354048295496</v>
      </c>
    </row>
    <row r="4344" spans="1:10" x14ac:dyDescent="0.2">
      <c r="A4344" s="6" t="s">
        <v>4893</v>
      </c>
      <c r="B4344" s="1" t="s">
        <v>10536</v>
      </c>
      <c r="C4344" s="95" t="s">
        <v>6514</v>
      </c>
      <c r="D4344" s="95" t="s">
        <v>6514</v>
      </c>
      <c r="E4344" s="95" t="s">
        <v>6641</v>
      </c>
      <c r="F4344" s="95" t="s">
        <v>6516</v>
      </c>
      <c r="G4344" s="95" t="s">
        <v>6516</v>
      </c>
      <c r="H4344" s="106">
        <v>5510.0156062199503</v>
      </c>
      <c r="I4344" s="16">
        <v>5619.5407769248304</v>
      </c>
      <c r="J4344" s="94">
        <v>5510.0156062199503</v>
      </c>
    </row>
    <row r="4345" spans="1:10" x14ac:dyDescent="0.2">
      <c r="A4345" s="6" t="s">
        <v>4851</v>
      </c>
      <c r="B4345" s="1" t="s">
        <v>10537</v>
      </c>
      <c r="C4345" s="95" t="s">
        <v>6514</v>
      </c>
      <c r="D4345" s="95" t="s">
        <v>6514</v>
      </c>
      <c r="E4345" s="95" t="s">
        <v>6641</v>
      </c>
      <c r="F4345" s="95" t="s">
        <v>6518</v>
      </c>
      <c r="G4345" s="95" t="s">
        <v>6518</v>
      </c>
      <c r="H4345" s="106">
        <v>5166.2891474184798</v>
      </c>
      <c r="I4345" s="16">
        <v>5355.6851005875797</v>
      </c>
      <c r="J4345" s="94">
        <v>5166.2891474184798</v>
      </c>
    </row>
    <row r="4346" spans="1:10" x14ac:dyDescent="0.2">
      <c r="A4346" s="6" t="s">
        <v>4840</v>
      </c>
      <c r="B4346" s="1" t="s">
        <v>12469</v>
      </c>
      <c r="C4346" s="95" t="s">
        <v>6514</v>
      </c>
      <c r="D4346" s="95" t="s">
        <v>6514</v>
      </c>
      <c r="E4346" s="95" t="s">
        <v>6641</v>
      </c>
      <c r="F4346" s="95" t="s">
        <v>6517</v>
      </c>
      <c r="G4346" s="95" t="s">
        <v>6517</v>
      </c>
      <c r="H4346" s="106">
        <v>5671.1027894631397</v>
      </c>
      <c r="I4346" s="16">
        <v>5594.4415644971295</v>
      </c>
      <c r="J4346" s="94">
        <v>5671.1027894631397</v>
      </c>
    </row>
    <row r="4347" spans="1:10" x14ac:dyDescent="0.2">
      <c r="A4347" s="6" t="s">
        <v>4892</v>
      </c>
      <c r="B4347" s="1" t="s">
        <v>10538</v>
      </c>
      <c r="C4347" s="95" t="s">
        <v>6514</v>
      </c>
      <c r="D4347" s="95" t="s">
        <v>6514</v>
      </c>
      <c r="E4347" s="95" t="s">
        <v>6641</v>
      </c>
      <c r="F4347" s="95" t="s">
        <v>6515</v>
      </c>
      <c r="G4347" s="95" t="s">
        <v>6515</v>
      </c>
      <c r="H4347" s="106">
        <v>5505.7428316156902</v>
      </c>
      <c r="I4347" s="16">
        <v>5484.9412990047604</v>
      </c>
      <c r="J4347" s="94">
        <v>5505.7428316156902</v>
      </c>
    </row>
    <row r="4348" spans="1:10" x14ac:dyDescent="0.2">
      <c r="A4348" s="6" t="s">
        <v>4870</v>
      </c>
      <c r="B4348" s="1" t="s">
        <v>7871</v>
      </c>
      <c r="C4348" s="95" t="s">
        <v>6514</v>
      </c>
      <c r="D4348" s="95" t="s">
        <v>6514</v>
      </c>
      <c r="E4348" s="95" t="s">
        <v>6641</v>
      </c>
      <c r="F4348" s="95" t="s">
        <v>6518</v>
      </c>
      <c r="G4348" s="95" t="s">
        <v>6518</v>
      </c>
      <c r="H4348" s="106">
        <v>5509.2115373883898</v>
      </c>
      <c r="I4348" s="16">
        <v>5355.6851005875797</v>
      </c>
      <c r="J4348" s="94">
        <v>5509.2115373883898</v>
      </c>
    </row>
    <row r="4349" spans="1:10" x14ac:dyDescent="0.2">
      <c r="A4349" s="6" t="s">
        <v>4837</v>
      </c>
      <c r="B4349" s="1" t="s">
        <v>12470</v>
      </c>
      <c r="C4349" s="95" t="s">
        <v>6514</v>
      </c>
      <c r="D4349" s="95" t="s">
        <v>6514</v>
      </c>
      <c r="E4349" s="95" t="s">
        <v>6641</v>
      </c>
      <c r="F4349" s="95" t="s">
        <v>6515</v>
      </c>
      <c r="G4349" s="95" t="s">
        <v>6515</v>
      </c>
      <c r="H4349" s="106">
        <v>5648.8961109834599</v>
      </c>
      <c r="I4349" s="16">
        <v>5484.9412990047604</v>
      </c>
      <c r="J4349" s="94">
        <v>5648.8961109834599</v>
      </c>
    </row>
    <row r="4350" spans="1:10" x14ac:dyDescent="0.2">
      <c r="A4350" s="6" t="s">
        <v>4853</v>
      </c>
      <c r="B4350" s="1" t="s">
        <v>12471</v>
      </c>
      <c r="C4350" s="95" t="s">
        <v>6514</v>
      </c>
      <c r="D4350" s="95" t="s">
        <v>6514</v>
      </c>
      <c r="E4350" s="95" t="s">
        <v>6641</v>
      </c>
      <c r="F4350" s="95" t="s">
        <v>6515</v>
      </c>
      <c r="G4350" s="95" t="s">
        <v>6515</v>
      </c>
      <c r="H4350" s="106">
        <v>5417.0500026393602</v>
      </c>
      <c r="I4350" s="16">
        <v>5484.9412990047604</v>
      </c>
      <c r="J4350" s="94">
        <v>5417.0500026393602</v>
      </c>
    </row>
    <row r="4351" spans="1:10" x14ac:dyDescent="0.2">
      <c r="A4351" s="6" t="s">
        <v>4867</v>
      </c>
      <c r="B4351" s="1" t="s">
        <v>12472</v>
      </c>
      <c r="C4351" s="95" t="s">
        <v>6514</v>
      </c>
      <c r="D4351" s="95" t="s">
        <v>6514</v>
      </c>
      <c r="E4351" s="95" t="s">
        <v>6641</v>
      </c>
      <c r="F4351" s="95" t="s">
        <v>6515</v>
      </c>
      <c r="G4351" s="95" t="s">
        <v>6515</v>
      </c>
      <c r="H4351" s="106">
        <v>5591.9103149414104</v>
      </c>
      <c r="I4351" s="16">
        <v>5484.9412990047604</v>
      </c>
      <c r="J4351" s="94">
        <v>5591.9103149414104</v>
      </c>
    </row>
    <row r="4352" spans="1:10" x14ac:dyDescent="0.2">
      <c r="A4352" s="6" t="s">
        <v>4844</v>
      </c>
      <c r="B4352" s="1" t="s">
        <v>10539</v>
      </c>
      <c r="C4352" s="95" t="s">
        <v>6514</v>
      </c>
      <c r="D4352" s="95" t="s">
        <v>6514</v>
      </c>
      <c r="E4352" s="95" t="s">
        <v>6641</v>
      </c>
      <c r="F4352" s="95" t="s">
        <v>6516</v>
      </c>
      <c r="G4352" s="95" t="s">
        <v>6516</v>
      </c>
      <c r="H4352" s="106">
        <v>5785.35111328125</v>
      </c>
      <c r="I4352" s="16">
        <v>5619.5407769248304</v>
      </c>
      <c r="J4352" s="94">
        <v>5785.35111328125</v>
      </c>
    </row>
    <row r="4353" spans="1:10" x14ac:dyDescent="0.2">
      <c r="A4353" s="6" t="s">
        <v>4875</v>
      </c>
      <c r="B4353" s="1" t="s">
        <v>10540</v>
      </c>
      <c r="C4353" s="95" t="s">
        <v>6514</v>
      </c>
      <c r="D4353" s="95" t="s">
        <v>6514</v>
      </c>
      <c r="E4353" s="95" t="s">
        <v>6641</v>
      </c>
      <c r="F4353" s="95" t="s">
        <v>6513</v>
      </c>
      <c r="G4353" s="95" t="s">
        <v>6513</v>
      </c>
      <c r="H4353" s="106">
        <v>5611.4203598179802</v>
      </c>
      <c r="I4353" s="16">
        <v>5490.1158869030596</v>
      </c>
      <c r="J4353" s="94">
        <v>5611.4203598179802</v>
      </c>
    </row>
    <row r="4354" spans="1:10" x14ac:dyDescent="0.2">
      <c r="A4354" s="6" t="s">
        <v>4888</v>
      </c>
      <c r="B4354" s="1" t="s">
        <v>10541</v>
      </c>
      <c r="C4354" s="95" t="s">
        <v>6514</v>
      </c>
      <c r="D4354" s="95" t="s">
        <v>6514</v>
      </c>
      <c r="E4354" s="95" t="s">
        <v>6641</v>
      </c>
      <c r="F4354" s="95" t="s">
        <v>6517</v>
      </c>
      <c r="G4354" s="95" t="s">
        <v>6517</v>
      </c>
      <c r="H4354" s="106">
        <v>5729.0264485677098</v>
      </c>
      <c r="I4354" s="16">
        <v>5594.4415644971295</v>
      </c>
      <c r="J4354" s="94">
        <v>5729.0264485677098</v>
      </c>
    </row>
    <row r="4355" spans="1:10" x14ac:dyDescent="0.2">
      <c r="A4355" s="6" t="s">
        <v>4876</v>
      </c>
      <c r="B4355" s="1" t="s">
        <v>10542</v>
      </c>
      <c r="C4355" s="95" t="s">
        <v>6514</v>
      </c>
      <c r="D4355" s="95" t="s">
        <v>6514</v>
      </c>
      <c r="E4355" s="95" t="s">
        <v>6641</v>
      </c>
      <c r="F4355" s="95" t="s">
        <v>6513</v>
      </c>
      <c r="G4355" s="95" t="s">
        <v>6513</v>
      </c>
      <c r="H4355" s="106">
        <v>5441.4485628498096</v>
      </c>
      <c r="I4355" s="16">
        <v>5490.1158869030596</v>
      </c>
      <c r="J4355" s="94">
        <v>5441.4485628498096</v>
      </c>
    </row>
    <row r="4356" spans="1:10" x14ac:dyDescent="0.2">
      <c r="A4356" s="6" t="s">
        <v>4880</v>
      </c>
      <c r="B4356" s="1" t="s">
        <v>10543</v>
      </c>
      <c r="C4356" s="95" t="s">
        <v>6514</v>
      </c>
      <c r="D4356" s="95" t="s">
        <v>6514</v>
      </c>
      <c r="E4356" s="95" t="s">
        <v>6641</v>
      </c>
      <c r="F4356" s="95" t="s">
        <v>6515</v>
      </c>
      <c r="G4356" s="95" t="s">
        <v>6515</v>
      </c>
      <c r="H4356" s="106">
        <v>5532.9588396990703</v>
      </c>
      <c r="I4356" s="16">
        <v>5484.9412990047604</v>
      </c>
      <c r="J4356" s="94">
        <v>5532.9588396990703</v>
      </c>
    </row>
    <row r="4357" spans="1:10" x14ac:dyDescent="0.2">
      <c r="A4357" s="6" t="s">
        <v>4874</v>
      </c>
      <c r="B4357" s="1" t="s">
        <v>10544</v>
      </c>
      <c r="C4357" s="95" t="s">
        <v>6514</v>
      </c>
      <c r="D4357" s="95" t="s">
        <v>6514</v>
      </c>
      <c r="E4357" s="95" t="s">
        <v>6641</v>
      </c>
      <c r="F4357" s="95" t="s">
        <v>6516</v>
      </c>
      <c r="G4357" s="95" t="s">
        <v>6516</v>
      </c>
      <c r="H4357" s="106">
        <v>5611.39866420201</v>
      </c>
      <c r="I4357" s="16">
        <v>5619.5407769248304</v>
      </c>
      <c r="J4357" s="94">
        <v>5611.39866420201</v>
      </c>
    </row>
    <row r="4358" spans="1:10" x14ac:dyDescent="0.2">
      <c r="A4358" s="6" t="s">
        <v>4968</v>
      </c>
      <c r="B4358" s="1" t="s">
        <v>10545</v>
      </c>
      <c r="C4358" s="95" t="s">
        <v>6360</v>
      </c>
      <c r="D4358" s="95" t="s">
        <v>6360</v>
      </c>
      <c r="E4358" s="95" t="s">
        <v>6641</v>
      </c>
      <c r="F4358" s="95" t="s">
        <v>6359</v>
      </c>
      <c r="G4358" s="95" t="s">
        <v>12756</v>
      </c>
      <c r="H4358" s="106">
        <v>5362.9970210740503</v>
      </c>
      <c r="I4358" s="16">
        <v>5369.2092002467098</v>
      </c>
      <c r="J4358" s="94">
        <v>5362.9970210740503</v>
      </c>
    </row>
    <row r="4359" spans="1:10" x14ac:dyDescent="0.2">
      <c r="A4359" s="6" t="s">
        <v>4965</v>
      </c>
      <c r="B4359" s="1" t="s">
        <v>8032</v>
      </c>
      <c r="C4359" s="95" t="s">
        <v>6360</v>
      </c>
      <c r="D4359" s="95" t="s">
        <v>6360</v>
      </c>
      <c r="E4359" s="95" t="s">
        <v>6641</v>
      </c>
      <c r="F4359" s="95" t="s">
        <v>6418</v>
      </c>
      <c r="G4359" s="95" t="s">
        <v>12756</v>
      </c>
      <c r="H4359" s="106">
        <v>5283.8673371345803</v>
      </c>
      <c r="I4359" s="16">
        <v>5316.0110618008803</v>
      </c>
      <c r="J4359" s="94">
        <v>5283.8673371345803</v>
      </c>
    </row>
    <row r="4360" spans="1:10" x14ac:dyDescent="0.2">
      <c r="A4360" s="6" t="s">
        <v>4992</v>
      </c>
      <c r="B4360" s="1" t="s">
        <v>10546</v>
      </c>
      <c r="C4360" s="95" t="s">
        <v>6360</v>
      </c>
      <c r="D4360" s="95" t="s">
        <v>6360</v>
      </c>
      <c r="E4360" s="95" t="s">
        <v>6641</v>
      </c>
      <c r="F4360" s="95" t="s">
        <v>6359</v>
      </c>
      <c r="G4360" s="95" t="s">
        <v>12756</v>
      </c>
      <c r="H4360" s="106">
        <v>5309.4505807977002</v>
      </c>
      <c r="I4360" s="16">
        <v>5369.2092002467098</v>
      </c>
      <c r="J4360" s="94">
        <v>5309.4505807977002</v>
      </c>
    </row>
    <row r="4361" spans="1:10" x14ac:dyDescent="0.2">
      <c r="A4361" s="6" t="s">
        <v>4972</v>
      </c>
      <c r="B4361" s="1" t="s">
        <v>10547</v>
      </c>
      <c r="C4361" s="95" t="s">
        <v>6360</v>
      </c>
      <c r="D4361" s="95" t="s">
        <v>6360</v>
      </c>
      <c r="E4361" s="95" t="s">
        <v>6641</v>
      </c>
      <c r="F4361" s="95" t="s">
        <v>6416</v>
      </c>
      <c r="G4361" s="95" t="s">
        <v>12756</v>
      </c>
      <c r="H4361" s="106">
        <v>5303.6962224786903</v>
      </c>
      <c r="I4361" s="16">
        <v>5342.54561299335</v>
      </c>
      <c r="J4361" s="94">
        <v>5303.6962224786903</v>
      </c>
    </row>
    <row r="4362" spans="1:10" x14ac:dyDescent="0.2">
      <c r="A4362" s="6" t="s">
        <v>5006</v>
      </c>
      <c r="B4362" s="1" t="s">
        <v>10548</v>
      </c>
      <c r="C4362" s="95" t="s">
        <v>6360</v>
      </c>
      <c r="D4362" s="95" t="s">
        <v>6360</v>
      </c>
      <c r="E4362" s="95" t="s">
        <v>6641</v>
      </c>
      <c r="F4362" s="95" t="s">
        <v>6359</v>
      </c>
      <c r="G4362" s="95" t="s">
        <v>12756</v>
      </c>
      <c r="H4362" s="106">
        <v>5389.7332121858899</v>
      </c>
      <c r="I4362" s="16">
        <v>5369.2092002467098</v>
      </c>
      <c r="J4362" s="94">
        <v>5389.7332121858899</v>
      </c>
    </row>
    <row r="4363" spans="1:10" x14ac:dyDescent="0.2">
      <c r="A4363" s="6" t="s">
        <v>4975</v>
      </c>
      <c r="B4363" s="1" t="s">
        <v>10549</v>
      </c>
      <c r="C4363" s="95" t="s">
        <v>6360</v>
      </c>
      <c r="D4363" s="95" t="s">
        <v>6360</v>
      </c>
      <c r="E4363" s="95" t="s">
        <v>6641</v>
      </c>
      <c r="F4363" s="95" t="s">
        <v>6416</v>
      </c>
      <c r="G4363" s="95" t="s">
        <v>12756</v>
      </c>
      <c r="H4363" s="106">
        <v>5270.44861260776</v>
      </c>
      <c r="I4363" s="16">
        <v>5342.54561299335</v>
      </c>
      <c r="J4363" s="94">
        <v>5270.44861260776</v>
      </c>
    </row>
    <row r="4364" spans="1:10" x14ac:dyDescent="0.2">
      <c r="A4364" s="6" t="s">
        <v>4966</v>
      </c>
      <c r="B4364" s="1" t="s">
        <v>10550</v>
      </c>
      <c r="C4364" s="95" t="s">
        <v>6360</v>
      </c>
      <c r="D4364" s="95" t="s">
        <v>6360</v>
      </c>
      <c r="E4364" s="95" t="s">
        <v>6641</v>
      </c>
      <c r="F4364" s="95" t="s">
        <v>6418</v>
      </c>
      <c r="G4364" s="95" t="s">
        <v>12756</v>
      </c>
      <c r="H4364" s="106">
        <v>5350.2252502441397</v>
      </c>
      <c r="I4364" s="16">
        <v>5316.0110618008803</v>
      </c>
      <c r="J4364" s="94">
        <v>5350.2252502441397</v>
      </c>
    </row>
    <row r="4365" spans="1:10" x14ac:dyDescent="0.2">
      <c r="A4365" s="6" t="s">
        <v>4956</v>
      </c>
      <c r="B4365" s="1" t="s">
        <v>10551</v>
      </c>
      <c r="C4365" s="95" t="s">
        <v>6360</v>
      </c>
      <c r="D4365" s="95" t="s">
        <v>6360</v>
      </c>
      <c r="E4365" s="95" t="s">
        <v>6641</v>
      </c>
      <c r="F4365" s="95" t="s">
        <v>6359</v>
      </c>
      <c r="G4365" s="95" t="s">
        <v>12756</v>
      </c>
      <c r="H4365" s="106">
        <v>5398.3402951798398</v>
      </c>
      <c r="I4365" s="16">
        <v>5369.2092002467098</v>
      </c>
      <c r="J4365" s="94">
        <v>5398.3402951798398</v>
      </c>
    </row>
    <row r="4366" spans="1:10" x14ac:dyDescent="0.2">
      <c r="A4366" s="6" t="s">
        <v>4990</v>
      </c>
      <c r="B4366" s="1" t="s">
        <v>10552</v>
      </c>
      <c r="C4366" s="95" t="s">
        <v>6360</v>
      </c>
      <c r="D4366" s="95" t="s">
        <v>6360</v>
      </c>
      <c r="E4366" s="95" t="s">
        <v>6641</v>
      </c>
      <c r="F4366" s="95" t="s">
        <v>6417</v>
      </c>
      <c r="G4366" s="95" t="s">
        <v>12756</v>
      </c>
      <c r="H4366" s="106">
        <v>5513.7322189529204</v>
      </c>
      <c r="I4366" s="16">
        <v>5346.0964701494804</v>
      </c>
      <c r="J4366" s="94">
        <v>5513.7322189529204</v>
      </c>
    </row>
    <row r="4367" spans="1:10" x14ac:dyDescent="0.2">
      <c r="A4367" s="6" t="s">
        <v>4957</v>
      </c>
      <c r="B4367" s="1" t="s">
        <v>10553</v>
      </c>
      <c r="C4367" s="95" t="s">
        <v>6360</v>
      </c>
      <c r="D4367" s="95" t="s">
        <v>6360</v>
      </c>
      <c r="E4367" s="95" t="s">
        <v>6641</v>
      </c>
      <c r="F4367" s="95" t="s">
        <v>6417</v>
      </c>
      <c r="G4367" s="95" t="s">
        <v>12756</v>
      </c>
      <c r="H4367" s="106">
        <v>5290.59912109375</v>
      </c>
      <c r="I4367" s="16">
        <v>5346.0964701494804</v>
      </c>
      <c r="J4367" s="94">
        <v>5290.59912109375</v>
      </c>
    </row>
    <row r="4368" spans="1:10" x14ac:dyDescent="0.2">
      <c r="A4368" s="6" t="s">
        <v>4989</v>
      </c>
      <c r="B4368" s="1" t="s">
        <v>10554</v>
      </c>
      <c r="C4368" s="95" t="s">
        <v>6360</v>
      </c>
      <c r="D4368" s="95" t="s">
        <v>6360</v>
      </c>
      <c r="E4368" s="95" t="s">
        <v>6641</v>
      </c>
      <c r="F4368" s="95" t="s">
        <v>6359</v>
      </c>
      <c r="G4368" s="95" t="s">
        <v>12756</v>
      </c>
      <c r="H4368" s="106">
        <v>5297.7278180803596</v>
      </c>
      <c r="I4368" s="16">
        <v>5369.2092002467098</v>
      </c>
      <c r="J4368" s="94">
        <v>5297.7278180803596</v>
      </c>
    </row>
    <row r="4369" spans="1:10" x14ac:dyDescent="0.2">
      <c r="A4369" s="6" t="s">
        <v>4953</v>
      </c>
      <c r="B4369" s="1" t="s">
        <v>10555</v>
      </c>
      <c r="C4369" s="95" t="s">
        <v>6360</v>
      </c>
      <c r="D4369" s="95" t="s">
        <v>6360</v>
      </c>
      <c r="E4369" s="95" t="s">
        <v>6641</v>
      </c>
      <c r="F4369" s="95" t="s">
        <v>6417</v>
      </c>
      <c r="G4369" s="95" t="s">
        <v>12756</v>
      </c>
      <c r="H4369" s="106">
        <v>5238.1962316176496</v>
      </c>
      <c r="I4369" s="16">
        <v>5346.0964701494804</v>
      </c>
      <c r="J4369" s="94">
        <v>5238.1962316176496</v>
      </c>
    </row>
    <row r="4370" spans="1:10" x14ac:dyDescent="0.2">
      <c r="A4370" s="6" t="s">
        <v>4988</v>
      </c>
      <c r="B4370" s="1" t="s">
        <v>10556</v>
      </c>
      <c r="C4370" s="95" t="s">
        <v>6360</v>
      </c>
      <c r="D4370" s="95" t="s">
        <v>6360</v>
      </c>
      <c r="E4370" s="95" t="s">
        <v>6641</v>
      </c>
      <c r="F4370" s="95" t="s">
        <v>6359</v>
      </c>
      <c r="G4370" s="95" t="s">
        <v>12756</v>
      </c>
      <c r="H4370" s="106">
        <v>5452.91324331741</v>
      </c>
      <c r="I4370" s="16">
        <v>5369.2092002467098</v>
      </c>
      <c r="J4370" s="94">
        <v>5452.91324331741</v>
      </c>
    </row>
    <row r="4371" spans="1:10" x14ac:dyDescent="0.2">
      <c r="A4371" s="6" t="s">
        <v>4973</v>
      </c>
      <c r="B4371" s="1" t="s">
        <v>10557</v>
      </c>
      <c r="C4371" s="95" t="s">
        <v>6360</v>
      </c>
      <c r="D4371" s="95" t="s">
        <v>6360</v>
      </c>
      <c r="E4371" s="95" t="s">
        <v>6641</v>
      </c>
      <c r="F4371" s="95" t="s">
        <v>6416</v>
      </c>
      <c r="G4371" s="95" t="s">
        <v>12756</v>
      </c>
      <c r="H4371" s="106">
        <v>5472.1349193431697</v>
      </c>
      <c r="I4371" s="16">
        <v>5342.54561299335</v>
      </c>
      <c r="J4371" s="94">
        <v>5472.1349193431697</v>
      </c>
    </row>
    <row r="4372" spans="1:10" x14ac:dyDescent="0.2">
      <c r="A4372" s="6" t="s">
        <v>4960</v>
      </c>
      <c r="B4372" s="1" t="s">
        <v>10558</v>
      </c>
      <c r="C4372" s="95" t="s">
        <v>6360</v>
      </c>
      <c r="D4372" s="95" t="s">
        <v>6360</v>
      </c>
      <c r="E4372" s="95" t="s">
        <v>6641</v>
      </c>
      <c r="F4372" s="95" t="s">
        <v>6417</v>
      </c>
      <c r="G4372" s="95" t="s">
        <v>12756</v>
      </c>
      <c r="H4372" s="106">
        <v>5444.1011360265002</v>
      </c>
      <c r="I4372" s="16">
        <v>5346.0964701494804</v>
      </c>
      <c r="J4372" s="94">
        <v>5444.1011360265002</v>
      </c>
    </row>
    <row r="4373" spans="1:10" x14ac:dyDescent="0.2">
      <c r="A4373" s="6" t="s">
        <v>4999</v>
      </c>
      <c r="B4373" s="1" t="s">
        <v>10559</v>
      </c>
      <c r="C4373" s="95" t="s">
        <v>6360</v>
      </c>
      <c r="D4373" s="95" t="s">
        <v>6360</v>
      </c>
      <c r="E4373" s="95" t="s">
        <v>6641</v>
      </c>
      <c r="F4373" s="95" t="s">
        <v>6416</v>
      </c>
      <c r="G4373" s="95" t="s">
        <v>12756</v>
      </c>
      <c r="H4373" s="106">
        <v>5334.8458591037297</v>
      </c>
      <c r="I4373" s="16">
        <v>5342.54561299335</v>
      </c>
      <c r="J4373" s="94">
        <v>5334.8458591037297</v>
      </c>
    </row>
    <row r="4374" spans="1:10" x14ac:dyDescent="0.2">
      <c r="A4374" s="6" t="s">
        <v>4987</v>
      </c>
      <c r="B4374" s="1" t="s">
        <v>10560</v>
      </c>
      <c r="C4374" s="95" t="s">
        <v>6360</v>
      </c>
      <c r="D4374" s="95" t="s">
        <v>6360</v>
      </c>
      <c r="E4374" s="95" t="s">
        <v>6641</v>
      </c>
      <c r="F4374" s="95" t="s">
        <v>6417</v>
      </c>
      <c r="G4374" s="95" t="s">
        <v>12756</v>
      </c>
      <c r="H4374" s="106">
        <v>5266.1501813616096</v>
      </c>
      <c r="I4374" s="16">
        <v>5346.0964701494804</v>
      </c>
      <c r="J4374" s="94">
        <v>5266.1501813616096</v>
      </c>
    </row>
    <row r="4375" spans="1:10" x14ac:dyDescent="0.2">
      <c r="A4375" s="6" t="s">
        <v>4955</v>
      </c>
      <c r="B4375" s="1" t="s">
        <v>10561</v>
      </c>
      <c r="C4375" s="95" t="s">
        <v>6360</v>
      </c>
      <c r="D4375" s="95" t="s">
        <v>6360</v>
      </c>
      <c r="E4375" s="95" t="s">
        <v>6641</v>
      </c>
      <c r="F4375" s="95" t="s">
        <v>6359</v>
      </c>
      <c r="G4375" s="95" t="s">
        <v>12756</v>
      </c>
      <c r="H4375" s="106">
        <v>5346.8404397403501</v>
      </c>
      <c r="I4375" s="16">
        <v>5369.2092002467098</v>
      </c>
      <c r="J4375" s="94">
        <v>5346.8404397403501</v>
      </c>
    </row>
    <row r="4376" spans="1:10" x14ac:dyDescent="0.2">
      <c r="A4376" s="6" t="s">
        <v>4971</v>
      </c>
      <c r="B4376" s="1" t="s">
        <v>10562</v>
      </c>
      <c r="C4376" s="95" t="s">
        <v>6360</v>
      </c>
      <c r="D4376" s="95" t="s">
        <v>6360</v>
      </c>
      <c r="E4376" s="95" t="s">
        <v>6641</v>
      </c>
      <c r="F4376" s="95" t="s">
        <v>6418</v>
      </c>
      <c r="G4376" s="95" t="s">
        <v>12756</v>
      </c>
      <c r="H4376" s="106">
        <v>5324.8354096283801</v>
      </c>
      <c r="I4376" s="16">
        <v>5316.0110618008803</v>
      </c>
      <c r="J4376" s="94">
        <v>5324.8354096283801</v>
      </c>
    </row>
    <row r="4377" spans="1:10" x14ac:dyDescent="0.2">
      <c r="A4377" s="6" t="s">
        <v>4961</v>
      </c>
      <c r="B4377" s="1" t="s">
        <v>10563</v>
      </c>
      <c r="C4377" s="95" t="s">
        <v>6360</v>
      </c>
      <c r="D4377" s="95" t="s">
        <v>6360</v>
      </c>
      <c r="E4377" s="95" t="s">
        <v>6641</v>
      </c>
      <c r="F4377" s="95" t="s">
        <v>6359</v>
      </c>
      <c r="G4377" s="95" t="s">
        <v>12756</v>
      </c>
      <c r="H4377" s="106">
        <v>5402.8986988336301</v>
      </c>
      <c r="I4377" s="16">
        <v>5369.2092002467098</v>
      </c>
      <c r="J4377" s="94">
        <v>5402.8986988336301</v>
      </c>
    </row>
    <row r="4378" spans="1:10" x14ac:dyDescent="0.2">
      <c r="A4378" s="6" t="s">
        <v>4980</v>
      </c>
      <c r="B4378" s="1" t="s">
        <v>10564</v>
      </c>
      <c r="C4378" s="95" t="s">
        <v>6360</v>
      </c>
      <c r="D4378" s="95" t="s">
        <v>6360</v>
      </c>
      <c r="E4378" s="95" t="s">
        <v>6641</v>
      </c>
      <c r="F4378" s="95" t="s">
        <v>6416</v>
      </c>
      <c r="G4378" s="95" t="s">
        <v>12756</v>
      </c>
      <c r="H4378" s="106">
        <v>5365.0529132503098</v>
      </c>
      <c r="I4378" s="16">
        <v>5342.54561299335</v>
      </c>
      <c r="J4378" s="94">
        <v>5365.0529132503098</v>
      </c>
    </row>
    <row r="4379" spans="1:10" x14ac:dyDescent="0.2">
      <c r="A4379" s="6" t="s">
        <v>4996</v>
      </c>
      <c r="B4379" s="1" t="s">
        <v>10565</v>
      </c>
      <c r="C4379" s="95" t="s">
        <v>6360</v>
      </c>
      <c r="D4379" s="95" t="s">
        <v>6360</v>
      </c>
      <c r="E4379" s="95" t="s">
        <v>6641</v>
      </c>
      <c r="F4379" s="95" t="s">
        <v>6359</v>
      </c>
      <c r="G4379" s="95" t="s">
        <v>12756</v>
      </c>
      <c r="H4379" s="106">
        <v>5388.6359712862904</v>
      </c>
      <c r="I4379" s="16">
        <v>5369.2092002467098</v>
      </c>
      <c r="J4379" s="94">
        <v>5388.6359712862904</v>
      </c>
    </row>
    <row r="4380" spans="1:10" x14ac:dyDescent="0.2">
      <c r="A4380" s="6" t="s">
        <v>4970</v>
      </c>
      <c r="B4380" s="1" t="s">
        <v>10566</v>
      </c>
      <c r="C4380" s="95" t="s">
        <v>6360</v>
      </c>
      <c r="D4380" s="95" t="s">
        <v>6360</v>
      </c>
      <c r="E4380" s="95" t="s">
        <v>6641</v>
      </c>
      <c r="F4380" s="95" t="s">
        <v>6417</v>
      </c>
      <c r="G4380" s="95" t="s">
        <v>12756</v>
      </c>
      <c r="H4380" s="106">
        <v>5211.71635960821</v>
      </c>
      <c r="I4380" s="16">
        <v>5346.0964701494804</v>
      </c>
      <c r="J4380" s="94">
        <v>5211.71635960821</v>
      </c>
    </row>
    <row r="4381" spans="1:10" x14ac:dyDescent="0.2">
      <c r="A4381" s="6" t="s">
        <v>4985</v>
      </c>
      <c r="B4381" s="1" t="s">
        <v>10567</v>
      </c>
      <c r="C4381" s="95" t="s">
        <v>6360</v>
      </c>
      <c r="D4381" s="95" t="s">
        <v>6360</v>
      </c>
      <c r="E4381" s="95" t="s">
        <v>6641</v>
      </c>
      <c r="F4381" s="95" t="s">
        <v>6417</v>
      </c>
      <c r="G4381" s="95" t="s">
        <v>12756</v>
      </c>
      <c r="H4381" s="106">
        <v>5366.7076666844996</v>
      </c>
      <c r="I4381" s="16">
        <v>5346.0964701494804</v>
      </c>
      <c r="J4381" s="94">
        <v>5366.7076666844996</v>
      </c>
    </row>
    <row r="4382" spans="1:10" x14ac:dyDescent="0.2">
      <c r="A4382" s="6" t="s">
        <v>4976</v>
      </c>
      <c r="B4382" s="1" t="s">
        <v>10568</v>
      </c>
      <c r="C4382" s="95" t="s">
        <v>6360</v>
      </c>
      <c r="D4382" s="95" t="s">
        <v>6360</v>
      </c>
      <c r="E4382" s="95" t="s">
        <v>6641</v>
      </c>
      <c r="F4382" s="95" t="s">
        <v>6416</v>
      </c>
      <c r="G4382" s="95" t="s">
        <v>12756</v>
      </c>
      <c r="H4382" s="106">
        <v>5282.30931957348</v>
      </c>
      <c r="I4382" s="16">
        <v>5342.54561299335</v>
      </c>
      <c r="J4382" s="94">
        <v>5282.30931957348</v>
      </c>
    </row>
    <row r="4383" spans="1:10" x14ac:dyDescent="0.2">
      <c r="A4383" s="6" t="s">
        <v>5012</v>
      </c>
      <c r="B4383" s="1" t="s">
        <v>10569</v>
      </c>
      <c r="C4383" s="95" t="s">
        <v>6360</v>
      </c>
      <c r="D4383" s="95" t="s">
        <v>6360</v>
      </c>
      <c r="E4383" s="95" t="s">
        <v>6641</v>
      </c>
      <c r="F4383" s="95" t="s">
        <v>6416</v>
      </c>
      <c r="G4383" s="95" t="s">
        <v>12756</v>
      </c>
      <c r="H4383" s="106">
        <v>5287.26904296875</v>
      </c>
      <c r="I4383" s="16">
        <v>5342.54561299335</v>
      </c>
      <c r="J4383" s="94">
        <v>5287.26904296875</v>
      </c>
    </row>
    <row r="4384" spans="1:10" x14ac:dyDescent="0.2">
      <c r="A4384" s="6" t="s">
        <v>5011</v>
      </c>
      <c r="B4384" s="1" t="s">
        <v>10570</v>
      </c>
      <c r="C4384" s="95" t="s">
        <v>6360</v>
      </c>
      <c r="D4384" s="95" t="s">
        <v>6360</v>
      </c>
      <c r="E4384" s="95" t="s">
        <v>6641</v>
      </c>
      <c r="F4384" s="95" t="s">
        <v>6418</v>
      </c>
      <c r="G4384" s="95" t="s">
        <v>12756</v>
      </c>
      <c r="H4384" s="106">
        <v>5308.8748597490003</v>
      </c>
      <c r="I4384" s="16">
        <v>5316.0110618008803</v>
      </c>
      <c r="J4384" s="94">
        <v>5308.8748597490003</v>
      </c>
    </row>
    <row r="4385" spans="1:10" x14ac:dyDescent="0.2">
      <c r="A4385" s="6" t="s">
        <v>4959</v>
      </c>
      <c r="B4385" s="1" t="s">
        <v>12473</v>
      </c>
      <c r="C4385" s="95" t="s">
        <v>6360</v>
      </c>
      <c r="D4385" s="95" t="s">
        <v>6360</v>
      </c>
      <c r="E4385" s="95" t="s">
        <v>6641</v>
      </c>
      <c r="F4385" s="95" t="s">
        <v>6416</v>
      </c>
      <c r="G4385" s="95" t="s">
        <v>12756</v>
      </c>
      <c r="H4385" s="106">
        <v>5384.8362138856101</v>
      </c>
      <c r="I4385" s="16">
        <v>5342.54561299335</v>
      </c>
      <c r="J4385" s="94">
        <v>5384.8362138856101</v>
      </c>
    </row>
    <row r="4386" spans="1:10" x14ac:dyDescent="0.2">
      <c r="A4386" s="6" t="s">
        <v>5004</v>
      </c>
      <c r="B4386" s="1" t="s">
        <v>10571</v>
      </c>
      <c r="C4386" s="95" t="s">
        <v>6360</v>
      </c>
      <c r="D4386" s="95" t="s">
        <v>6360</v>
      </c>
      <c r="E4386" s="95" t="s">
        <v>6641</v>
      </c>
      <c r="F4386" s="95" t="s">
        <v>6416</v>
      </c>
      <c r="G4386" s="95" t="s">
        <v>12756</v>
      </c>
      <c r="H4386" s="106">
        <v>5368.0146191406202</v>
      </c>
      <c r="I4386" s="16">
        <v>5342.54561299335</v>
      </c>
      <c r="J4386" s="94">
        <v>5368.0146191406202</v>
      </c>
    </row>
    <row r="4387" spans="1:10" x14ac:dyDescent="0.2">
      <c r="A4387" s="6" t="s">
        <v>4984</v>
      </c>
      <c r="B4387" s="1" t="s">
        <v>10572</v>
      </c>
      <c r="C4387" s="95" t="s">
        <v>6360</v>
      </c>
      <c r="D4387" s="95" t="s">
        <v>6360</v>
      </c>
      <c r="E4387" s="95" t="s">
        <v>6641</v>
      </c>
      <c r="F4387" s="95" t="s">
        <v>6416</v>
      </c>
      <c r="G4387" s="95" t="s">
        <v>12756</v>
      </c>
      <c r="H4387" s="106">
        <v>5183.4170143821002</v>
      </c>
      <c r="I4387" s="16">
        <v>5342.54561299335</v>
      </c>
      <c r="J4387" s="94">
        <v>5183.4170143821002</v>
      </c>
    </row>
    <row r="4388" spans="1:10" x14ac:dyDescent="0.2">
      <c r="A4388" s="6" t="s">
        <v>4962</v>
      </c>
      <c r="B4388" s="1" t="s">
        <v>10573</v>
      </c>
      <c r="C4388" s="95" t="s">
        <v>6360</v>
      </c>
      <c r="D4388" s="95" t="s">
        <v>6360</v>
      </c>
      <c r="E4388" s="95" t="s">
        <v>6641</v>
      </c>
      <c r="F4388" s="95" t="s">
        <v>6416</v>
      </c>
      <c r="G4388" s="95" t="s">
        <v>12756</v>
      </c>
      <c r="H4388" s="106">
        <v>5318.6063304227901</v>
      </c>
      <c r="I4388" s="16">
        <v>5342.54561299335</v>
      </c>
      <c r="J4388" s="94">
        <v>5318.6063304227901</v>
      </c>
    </row>
    <row r="4389" spans="1:10" x14ac:dyDescent="0.2">
      <c r="A4389" s="6" t="s">
        <v>5000</v>
      </c>
      <c r="B4389" s="1" t="s">
        <v>10574</v>
      </c>
      <c r="C4389" s="95" t="s">
        <v>6360</v>
      </c>
      <c r="D4389" s="95" t="s">
        <v>6360</v>
      </c>
      <c r="E4389" s="95" t="s">
        <v>6641</v>
      </c>
      <c r="F4389" s="95" t="s">
        <v>6418</v>
      </c>
      <c r="G4389" s="95" t="s">
        <v>12756</v>
      </c>
      <c r="H4389" s="106">
        <v>5283.1717529296902</v>
      </c>
      <c r="I4389" s="16">
        <v>5316.0110618008803</v>
      </c>
      <c r="J4389" s="94">
        <v>5283.1717529296902</v>
      </c>
    </row>
    <row r="4390" spans="1:10" x14ac:dyDescent="0.2">
      <c r="A4390" s="6" t="s">
        <v>4969</v>
      </c>
      <c r="B4390" s="1" t="s">
        <v>10575</v>
      </c>
      <c r="C4390" s="95" t="s">
        <v>6360</v>
      </c>
      <c r="D4390" s="95" t="s">
        <v>6360</v>
      </c>
      <c r="E4390" s="95" t="s">
        <v>6641</v>
      </c>
      <c r="F4390" s="95" t="s">
        <v>6417</v>
      </c>
      <c r="G4390" s="95" t="s">
        <v>12756</v>
      </c>
      <c r="H4390" s="106">
        <v>5365.2335698209899</v>
      </c>
      <c r="I4390" s="16">
        <v>5346.0964701494804</v>
      </c>
      <c r="J4390" s="94">
        <v>5365.2335698209899</v>
      </c>
    </row>
    <row r="4391" spans="1:10" x14ac:dyDescent="0.2">
      <c r="A4391" s="6" t="s">
        <v>4981</v>
      </c>
      <c r="B4391" s="1" t="s">
        <v>10576</v>
      </c>
      <c r="C4391" s="95" t="s">
        <v>6360</v>
      </c>
      <c r="D4391" s="95" t="s">
        <v>6360</v>
      </c>
      <c r="E4391" s="95" t="s">
        <v>6641</v>
      </c>
      <c r="F4391" s="95" t="s">
        <v>6359</v>
      </c>
      <c r="G4391" s="95" t="s">
        <v>12756</v>
      </c>
      <c r="H4391" s="106">
        <v>5264.7044005101998</v>
      </c>
      <c r="I4391" s="16">
        <v>5369.2092002467098</v>
      </c>
      <c r="J4391" s="94">
        <v>5264.7044005101998</v>
      </c>
    </row>
    <row r="4392" spans="1:10" x14ac:dyDescent="0.2">
      <c r="A4392" s="6" t="s">
        <v>4963</v>
      </c>
      <c r="B4392" s="1" t="s">
        <v>10577</v>
      </c>
      <c r="C4392" s="95" t="s">
        <v>6360</v>
      </c>
      <c r="D4392" s="95" t="s">
        <v>6360</v>
      </c>
      <c r="E4392" s="95" t="s">
        <v>6641</v>
      </c>
      <c r="F4392" s="95" t="s">
        <v>6359</v>
      </c>
      <c r="G4392" s="95" t="s">
        <v>12756</v>
      </c>
      <c r="H4392" s="106">
        <v>5281.7604025135897</v>
      </c>
      <c r="I4392" s="16">
        <v>5369.2092002467098</v>
      </c>
      <c r="J4392" s="94">
        <v>5281.7604025135897</v>
      </c>
    </row>
    <row r="4393" spans="1:10" x14ac:dyDescent="0.2">
      <c r="A4393" s="6" t="s">
        <v>4978</v>
      </c>
      <c r="B4393" s="1" t="s">
        <v>10578</v>
      </c>
      <c r="C4393" s="95" t="s">
        <v>6360</v>
      </c>
      <c r="D4393" s="95" t="s">
        <v>6360</v>
      </c>
      <c r="E4393" s="95" t="s">
        <v>6641</v>
      </c>
      <c r="F4393" s="95" t="s">
        <v>6359</v>
      </c>
      <c r="G4393" s="95" t="s">
        <v>12756</v>
      </c>
      <c r="H4393" s="106">
        <v>5296.4648061898997</v>
      </c>
      <c r="I4393" s="16">
        <v>5369.2092002467098</v>
      </c>
      <c r="J4393" s="94">
        <v>5296.4648061898997</v>
      </c>
    </row>
    <row r="4394" spans="1:10" x14ac:dyDescent="0.2">
      <c r="A4394" s="6" t="s">
        <v>5002</v>
      </c>
      <c r="B4394" s="1" t="s">
        <v>10579</v>
      </c>
      <c r="C4394" s="95" t="s">
        <v>6360</v>
      </c>
      <c r="D4394" s="95" t="s">
        <v>6360</v>
      </c>
      <c r="E4394" s="95" t="s">
        <v>6641</v>
      </c>
      <c r="F4394" s="95" t="s">
        <v>6418</v>
      </c>
      <c r="G4394" s="95" t="s">
        <v>12756</v>
      </c>
      <c r="H4394" s="106">
        <v>5357.7650960286501</v>
      </c>
      <c r="I4394" s="16">
        <v>5316.0110618008803</v>
      </c>
      <c r="J4394" s="94">
        <v>5357.7650960286501</v>
      </c>
    </row>
    <row r="4395" spans="1:10" x14ac:dyDescent="0.2">
      <c r="A4395" s="6" t="s">
        <v>4958</v>
      </c>
      <c r="B4395" s="1" t="s">
        <v>10580</v>
      </c>
      <c r="C4395" s="95" t="s">
        <v>6360</v>
      </c>
      <c r="D4395" s="95" t="s">
        <v>6360</v>
      </c>
      <c r="E4395" s="95" t="s">
        <v>6641</v>
      </c>
      <c r="F4395" s="95" t="s">
        <v>6416</v>
      </c>
      <c r="G4395" s="95" t="s">
        <v>12756</v>
      </c>
      <c r="H4395" s="106">
        <v>5316.3842357879003</v>
      </c>
      <c r="I4395" s="16">
        <v>5342.54561299335</v>
      </c>
      <c r="J4395" s="94">
        <v>5316.3842357879003</v>
      </c>
    </row>
    <row r="4396" spans="1:10" x14ac:dyDescent="0.2">
      <c r="A4396" s="6" t="s">
        <v>5008</v>
      </c>
      <c r="B4396" s="1" t="s">
        <v>10581</v>
      </c>
      <c r="C4396" s="95" t="s">
        <v>6360</v>
      </c>
      <c r="D4396" s="95" t="s">
        <v>6360</v>
      </c>
      <c r="E4396" s="95" t="s">
        <v>6641</v>
      </c>
      <c r="F4396" s="95" t="s">
        <v>6417</v>
      </c>
      <c r="G4396" s="95" t="s">
        <v>12756</v>
      </c>
      <c r="H4396" s="106">
        <v>5401.7443385768602</v>
      </c>
      <c r="I4396" s="16">
        <v>5346.0964701494804</v>
      </c>
      <c r="J4396" s="94">
        <v>5401.7443385768602</v>
      </c>
    </row>
    <row r="4397" spans="1:10" x14ac:dyDescent="0.2">
      <c r="A4397" s="6" t="s">
        <v>4974</v>
      </c>
      <c r="B4397" s="1" t="s">
        <v>10582</v>
      </c>
      <c r="C4397" s="95" t="s">
        <v>6360</v>
      </c>
      <c r="D4397" s="95" t="s">
        <v>6360</v>
      </c>
      <c r="E4397" s="95" t="s">
        <v>6641</v>
      </c>
      <c r="F4397" s="95" t="s">
        <v>6418</v>
      </c>
      <c r="G4397" s="95" t="s">
        <v>12756</v>
      </c>
      <c r="H4397" s="106">
        <v>5314.1519403872298</v>
      </c>
      <c r="I4397" s="16">
        <v>5316.0110618008803</v>
      </c>
      <c r="J4397" s="94">
        <v>5314.1519403872298</v>
      </c>
    </row>
    <row r="4398" spans="1:10" x14ac:dyDescent="0.2">
      <c r="A4398" s="6" t="s">
        <v>4982</v>
      </c>
      <c r="B4398" s="1" t="s">
        <v>10583</v>
      </c>
      <c r="C4398" s="95" t="s">
        <v>6360</v>
      </c>
      <c r="D4398" s="95" t="s">
        <v>6360</v>
      </c>
      <c r="E4398" s="95" t="s">
        <v>6641</v>
      </c>
      <c r="F4398" s="95" t="s">
        <v>6416</v>
      </c>
      <c r="G4398" s="95" t="s">
        <v>12756</v>
      </c>
      <c r="H4398" s="106">
        <v>5124.6692871093701</v>
      </c>
      <c r="I4398" s="16">
        <v>5342.54561299335</v>
      </c>
      <c r="J4398" s="94">
        <v>5124.6692871093701</v>
      </c>
    </row>
    <row r="4399" spans="1:10" x14ac:dyDescent="0.2">
      <c r="A4399" s="6" t="s">
        <v>4977</v>
      </c>
      <c r="B4399" s="1" t="s">
        <v>10584</v>
      </c>
      <c r="C4399" s="95" t="s">
        <v>6360</v>
      </c>
      <c r="D4399" s="95" t="s">
        <v>6360</v>
      </c>
      <c r="E4399" s="95" t="s">
        <v>6641</v>
      </c>
      <c r="F4399" s="95" t="s">
        <v>6418</v>
      </c>
      <c r="G4399" s="95" t="s">
        <v>12756</v>
      </c>
      <c r="H4399" s="106">
        <v>5289.2484944661501</v>
      </c>
      <c r="I4399" s="16">
        <v>5316.0110618008803</v>
      </c>
      <c r="J4399" s="94">
        <v>5289.2484944661501</v>
      </c>
    </row>
    <row r="4400" spans="1:10" x14ac:dyDescent="0.2">
      <c r="A4400" s="6" t="s">
        <v>5013</v>
      </c>
      <c r="B4400" s="1" t="s">
        <v>10585</v>
      </c>
      <c r="C4400" s="95" t="s">
        <v>6360</v>
      </c>
      <c r="D4400" s="95" t="s">
        <v>6360</v>
      </c>
      <c r="E4400" s="95" t="s">
        <v>6641</v>
      </c>
      <c r="F4400" s="95" t="s">
        <v>6418</v>
      </c>
      <c r="G4400" s="95" t="s">
        <v>12756</v>
      </c>
      <c r="H4400" s="106">
        <v>5258.3228624131898</v>
      </c>
      <c r="I4400" s="16">
        <v>5316.0110618008803</v>
      </c>
      <c r="J4400" s="94">
        <v>5258.3228624131898</v>
      </c>
    </row>
    <row r="4401" spans="1:10" x14ac:dyDescent="0.2">
      <c r="A4401" s="6" t="s">
        <v>4964</v>
      </c>
      <c r="B4401" s="1" t="s">
        <v>10586</v>
      </c>
      <c r="C4401" s="95" t="s">
        <v>6360</v>
      </c>
      <c r="D4401" s="95" t="s">
        <v>6360</v>
      </c>
      <c r="E4401" s="95" t="s">
        <v>6641</v>
      </c>
      <c r="F4401" s="95" t="s">
        <v>6416</v>
      </c>
      <c r="G4401" s="95" t="s">
        <v>12756</v>
      </c>
      <c r="H4401" s="106">
        <v>5514.4782249813998</v>
      </c>
      <c r="I4401" s="16">
        <v>5342.54561299335</v>
      </c>
      <c r="J4401" s="94">
        <v>5514.4782249813998</v>
      </c>
    </row>
    <row r="4402" spans="1:10" x14ac:dyDescent="0.2">
      <c r="A4402" s="6" t="s">
        <v>4979</v>
      </c>
      <c r="B4402" s="1" t="s">
        <v>10587</v>
      </c>
      <c r="C4402" s="95" t="s">
        <v>6360</v>
      </c>
      <c r="D4402" s="95" t="s">
        <v>6360</v>
      </c>
      <c r="E4402" s="95" t="s">
        <v>6641</v>
      </c>
      <c r="F4402" s="95" t="s">
        <v>6359</v>
      </c>
      <c r="G4402" s="95" t="s">
        <v>12756</v>
      </c>
      <c r="H4402" s="106">
        <v>5395.2962116745302</v>
      </c>
      <c r="I4402" s="16">
        <v>5369.2092002467098</v>
      </c>
      <c r="J4402" s="94">
        <v>5395.2962116745302</v>
      </c>
    </row>
    <row r="4403" spans="1:10" x14ac:dyDescent="0.2">
      <c r="A4403" s="6" t="s">
        <v>5003</v>
      </c>
      <c r="B4403" s="1" t="s">
        <v>10588</v>
      </c>
      <c r="C4403" s="95" t="s">
        <v>6360</v>
      </c>
      <c r="D4403" s="95" t="s">
        <v>6360</v>
      </c>
      <c r="E4403" s="95" t="s">
        <v>6641</v>
      </c>
      <c r="F4403" s="95" t="s">
        <v>6417</v>
      </c>
      <c r="G4403" s="95" t="s">
        <v>12756</v>
      </c>
      <c r="H4403" s="106">
        <v>5338.9751494436596</v>
      </c>
      <c r="I4403" s="16">
        <v>5346.0964701494804</v>
      </c>
      <c r="J4403" s="94">
        <v>5338.9751494436596</v>
      </c>
    </row>
    <row r="4404" spans="1:10" x14ac:dyDescent="0.2">
      <c r="A4404" s="6" t="s">
        <v>4986</v>
      </c>
      <c r="B4404" s="1" t="s">
        <v>10589</v>
      </c>
      <c r="C4404" s="95" t="s">
        <v>6360</v>
      </c>
      <c r="D4404" s="95" t="s">
        <v>6360</v>
      </c>
      <c r="E4404" s="95" t="s">
        <v>6641</v>
      </c>
      <c r="F4404" s="95" t="s">
        <v>6359</v>
      </c>
      <c r="G4404" s="95" t="s">
        <v>12756</v>
      </c>
      <c r="H4404" s="106">
        <v>5378.8187112247197</v>
      </c>
      <c r="I4404" s="16">
        <v>5369.2092002467098</v>
      </c>
      <c r="J4404" s="94">
        <v>5378.8187112247197</v>
      </c>
    </row>
    <row r="4405" spans="1:10" x14ac:dyDescent="0.2">
      <c r="A4405" s="6" t="s">
        <v>4997</v>
      </c>
      <c r="B4405" s="1" t="s">
        <v>7224</v>
      </c>
      <c r="C4405" s="95" t="s">
        <v>6360</v>
      </c>
      <c r="D4405" s="95" t="s">
        <v>6360</v>
      </c>
      <c r="E4405" s="95" t="s">
        <v>6641</v>
      </c>
      <c r="F4405" s="95" t="s">
        <v>6418</v>
      </c>
      <c r="G4405" s="95" t="s">
        <v>12756</v>
      </c>
      <c r="H4405" s="106">
        <v>5263.9251226380802</v>
      </c>
      <c r="I4405" s="16">
        <v>5316.0110618008803</v>
      </c>
      <c r="J4405" s="94">
        <v>5263.9251226380802</v>
      </c>
    </row>
    <row r="4406" spans="1:10" x14ac:dyDescent="0.2">
      <c r="A4406" s="6" t="s">
        <v>4983</v>
      </c>
      <c r="B4406" s="1" t="s">
        <v>10590</v>
      </c>
      <c r="C4406" s="95" t="s">
        <v>6360</v>
      </c>
      <c r="D4406" s="95" t="s">
        <v>6360</v>
      </c>
      <c r="E4406" s="95" t="s">
        <v>6641</v>
      </c>
      <c r="F4406" s="95" t="s">
        <v>6416</v>
      </c>
      <c r="G4406" s="95" t="s">
        <v>12756</v>
      </c>
      <c r="H4406" s="106">
        <v>5278.8796037946404</v>
      </c>
      <c r="I4406" s="16">
        <v>5342.54561299335</v>
      </c>
      <c r="J4406" s="94">
        <v>5278.8796037946404</v>
      </c>
    </row>
    <row r="4407" spans="1:10" x14ac:dyDescent="0.2">
      <c r="A4407" s="6" t="s">
        <v>4994</v>
      </c>
      <c r="B4407" s="1" t="s">
        <v>10591</v>
      </c>
      <c r="C4407" s="95" t="s">
        <v>6360</v>
      </c>
      <c r="D4407" s="95" t="s">
        <v>6360</v>
      </c>
      <c r="E4407" s="95" t="s">
        <v>6641</v>
      </c>
      <c r="F4407" s="95" t="s">
        <v>6417</v>
      </c>
      <c r="G4407" s="95" t="s">
        <v>12756</v>
      </c>
      <c r="H4407" s="106">
        <v>5202.8619907924103</v>
      </c>
      <c r="I4407" s="16">
        <v>5346.0964701494804</v>
      </c>
      <c r="J4407" s="94">
        <v>5202.8619907924103</v>
      </c>
    </row>
    <row r="4408" spans="1:10" x14ac:dyDescent="0.2">
      <c r="A4408" s="6" t="s">
        <v>4998</v>
      </c>
      <c r="B4408" s="1" t="s">
        <v>10592</v>
      </c>
      <c r="C4408" s="95" t="s">
        <v>6360</v>
      </c>
      <c r="D4408" s="95" t="s">
        <v>6360</v>
      </c>
      <c r="E4408" s="95" t="s">
        <v>6641</v>
      </c>
      <c r="F4408" s="95" t="s">
        <v>6417</v>
      </c>
      <c r="G4408" s="95" t="s">
        <v>12756</v>
      </c>
      <c r="H4408" s="106">
        <v>5337.7177046654897</v>
      </c>
      <c r="I4408" s="16">
        <v>5346.0964701494804</v>
      </c>
      <c r="J4408" s="94">
        <v>5337.7177046654897</v>
      </c>
    </row>
    <row r="4409" spans="1:10" x14ac:dyDescent="0.2">
      <c r="A4409" s="6" t="s">
        <v>5009</v>
      </c>
      <c r="B4409" s="1" t="s">
        <v>10190</v>
      </c>
      <c r="C4409" s="95" t="s">
        <v>6360</v>
      </c>
      <c r="D4409" s="95" t="s">
        <v>6360</v>
      </c>
      <c r="E4409" s="95" t="s">
        <v>6641</v>
      </c>
      <c r="F4409" s="95" t="s">
        <v>6416</v>
      </c>
      <c r="G4409" s="95" t="s">
        <v>12756</v>
      </c>
      <c r="H4409" s="106">
        <v>5205.4855268429501</v>
      </c>
      <c r="I4409" s="16">
        <v>5342.54561299335</v>
      </c>
      <c r="J4409" s="94">
        <v>5205.4855268429501</v>
      </c>
    </row>
    <row r="4410" spans="1:10" x14ac:dyDescent="0.2">
      <c r="A4410" s="6" t="s">
        <v>5010</v>
      </c>
      <c r="B4410" s="1" t="s">
        <v>10593</v>
      </c>
      <c r="C4410" s="95" t="s">
        <v>6360</v>
      </c>
      <c r="D4410" s="95" t="s">
        <v>6360</v>
      </c>
      <c r="E4410" s="95" t="s">
        <v>6641</v>
      </c>
      <c r="F4410" s="95" t="s">
        <v>6359</v>
      </c>
      <c r="G4410" s="95" t="s">
        <v>12756</v>
      </c>
      <c r="H4410" s="106">
        <v>5466.2446070429096</v>
      </c>
      <c r="I4410" s="16">
        <v>5369.2092002467098</v>
      </c>
      <c r="J4410" s="94">
        <v>5466.2446070429096</v>
      </c>
    </row>
    <row r="4411" spans="1:10" x14ac:dyDescent="0.2">
      <c r="A4411" s="6" t="s">
        <v>4954</v>
      </c>
      <c r="B4411" s="1" t="s">
        <v>8692</v>
      </c>
      <c r="C4411" s="95" t="s">
        <v>6360</v>
      </c>
      <c r="D4411" s="95" t="s">
        <v>6360</v>
      </c>
      <c r="E4411" s="95" t="s">
        <v>6641</v>
      </c>
      <c r="F4411" s="95" t="s">
        <v>6416</v>
      </c>
      <c r="G4411" s="95" t="s">
        <v>12756</v>
      </c>
      <c r="H4411" s="106">
        <v>5362.26122538249</v>
      </c>
      <c r="I4411" s="16">
        <v>5342.54561299335</v>
      </c>
      <c r="J4411" s="94">
        <v>5362.26122538249</v>
      </c>
    </row>
    <row r="4412" spans="1:10" x14ac:dyDescent="0.2">
      <c r="A4412" s="6" t="s">
        <v>4967</v>
      </c>
      <c r="B4412" s="1" t="s">
        <v>10594</v>
      </c>
      <c r="C4412" s="95" t="s">
        <v>6360</v>
      </c>
      <c r="D4412" s="95" t="s">
        <v>6360</v>
      </c>
      <c r="E4412" s="95" t="s">
        <v>6641</v>
      </c>
      <c r="F4412" s="95" t="s">
        <v>6359</v>
      </c>
      <c r="G4412" s="95" t="s">
        <v>12756</v>
      </c>
      <c r="H4412" s="106">
        <v>5310.2029696377804</v>
      </c>
      <c r="I4412" s="16">
        <v>5369.2092002467098</v>
      </c>
      <c r="J4412" s="94">
        <v>5310.2029696377804</v>
      </c>
    </row>
    <row r="4413" spans="1:10" x14ac:dyDescent="0.2">
      <c r="A4413" s="6" t="s">
        <v>5007</v>
      </c>
      <c r="B4413" s="1" t="s">
        <v>10595</v>
      </c>
      <c r="C4413" s="95" t="s">
        <v>6360</v>
      </c>
      <c r="D4413" s="95" t="s">
        <v>6360</v>
      </c>
      <c r="E4413" s="95" t="s">
        <v>6641</v>
      </c>
      <c r="F4413" s="95" t="s">
        <v>6416</v>
      </c>
      <c r="G4413" s="95" t="s">
        <v>12756</v>
      </c>
      <c r="H4413" s="106">
        <v>5339.0265462239604</v>
      </c>
      <c r="I4413" s="16">
        <v>5342.54561299335</v>
      </c>
      <c r="J4413" s="94">
        <v>5339.0265462239604</v>
      </c>
    </row>
    <row r="4414" spans="1:10" x14ac:dyDescent="0.2">
      <c r="A4414" s="6" t="s">
        <v>4991</v>
      </c>
      <c r="B4414" s="1" t="s">
        <v>10596</v>
      </c>
      <c r="C4414" s="95" t="s">
        <v>6360</v>
      </c>
      <c r="D4414" s="95" t="s">
        <v>6360</v>
      </c>
      <c r="E4414" s="95" t="s">
        <v>6641</v>
      </c>
      <c r="F4414" s="95" t="s">
        <v>6417</v>
      </c>
      <c r="G4414" s="95" t="s">
        <v>12756</v>
      </c>
      <c r="H4414" s="106">
        <v>5128.0709402901803</v>
      </c>
      <c r="I4414" s="16">
        <v>5346.0964701494804</v>
      </c>
      <c r="J4414" s="94">
        <v>5128.0709402901803</v>
      </c>
    </row>
    <row r="4415" spans="1:10" x14ac:dyDescent="0.2">
      <c r="A4415" s="6" t="s">
        <v>5005</v>
      </c>
      <c r="B4415" s="1" t="s">
        <v>10597</v>
      </c>
      <c r="C4415" s="95" t="s">
        <v>6360</v>
      </c>
      <c r="D4415" s="95" t="s">
        <v>6360</v>
      </c>
      <c r="E4415" s="95" t="s">
        <v>6641</v>
      </c>
      <c r="F4415" s="95" t="s">
        <v>6417</v>
      </c>
      <c r="G4415" s="95" t="s">
        <v>12756</v>
      </c>
      <c r="H4415" s="106">
        <v>5191.1252752130704</v>
      </c>
      <c r="I4415" s="16">
        <v>5346.0964701494804</v>
      </c>
      <c r="J4415" s="94">
        <v>5191.1252752130704</v>
      </c>
    </row>
    <row r="4416" spans="1:10" x14ac:dyDescent="0.2">
      <c r="A4416" s="6" t="s">
        <v>5014</v>
      </c>
      <c r="B4416" s="1" t="s">
        <v>10598</v>
      </c>
      <c r="C4416" s="95" t="s">
        <v>6360</v>
      </c>
      <c r="D4416" s="95" t="s">
        <v>6360</v>
      </c>
      <c r="E4416" s="95" t="s">
        <v>6641</v>
      </c>
      <c r="F4416" s="95" t="s">
        <v>6359</v>
      </c>
      <c r="G4416" s="95" t="s">
        <v>12756</v>
      </c>
      <c r="H4416" s="106">
        <v>5227.1268601190504</v>
      </c>
      <c r="I4416" s="16">
        <v>5369.2092002467098</v>
      </c>
      <c r="J4416" s="94">
        <v>5227.1268601190504</v>
      </c>
    </row>
    <row r="4417" spans="1:10" x14ac:dyDescent="0.2">
      <c r="A4417" s="6" t="s">
        <v>5001</v>
      </c>
      <c r="B4417" s="1" t="s">
        <v>10599</v>
      </c>
      <c r="C4417" s="95" t="s">
        <v>6360</v>
      </c>
      <c r="D4417" s="95" t="s">
        <v>6360</v>
      </c>
      <c r="E4417" s="95" t="s">
        <v>6641</v>
      </c>
      <c r="F4417" s="95" t="s">
        <v>6418</v>
      </c>
      <c r="G4417" s="95" t="s">
        <v>12756</v>
      </c>
      <c r="H4417" s="106">
        <v>5235.8444824218795</v>
      </c>
      <c r="I4417" s="16">
        <v>5316.0110618008803</v>
      </c>
      <c r="J4417" s="94">
        <v>5235.8444824218795</v>
      </c>
    </row>
    <row r="4418" spans="1:10" x14ac:dyDescent="0.2">
      <c r="A4418" s="6" t="s">
        <v>4995</v>
      </c>
      <c r="B4418" s="1" t="s">
        <v>10600</v>
      </c>
      <c r="C4418" s="95" t="s">
        <v>6360</v>
      </c>
      <c r="D4418" s="95" t="s">
        <v>6360</v>
      </c>
      <c r="E4418" s="95" t="s">
        <v>6641</v>
      </c>
      <c r="F4418" s="95" t="s">
        <v>6416</v>
      </c>
      <c r="G4418" s="95" t="s">
        <v>12756</v>
      </c>
      <c r="H4418" s="106">
        <v>5391.4233723958296</v>
      </c>
      <c r="I4418" s="16">
        <v>5342.54561299335</v>
      </c>
      <c r="J4418" s="94">
        <v>5391.4233723958296</v>
      </c>
    </row>
    <row r="4419" spans="1:10" x14ac:dyDescent="0.2">
      <c r="A4419" s="6" t="s">
        <v>2164</v>
      </c>
      <c r="B4419" s="1" t="s">
        <v>10601</v>
      </c>
      <c r="C4419" s="95" t="s">
        <v>6370</v>
      </c>
      <c r="D4419" s="95" t="s">
        <v>6370</v>
      </c>
      <c r="E4419" s="95" t="s">
        <v>6645</v>
      </c>
      <c r="F4419" s="95" t="s">
        <v>6373</v>
      </c>
      <c r="G4419" s="95" t="s">
        <v>6373</v>
      </c>
      <c r="H4419" s="106">
        <v>5427.6091484375002</v>
      </c>
      <c r="I4419" s="16">
        <v>5424.9163005603295</v>
      </c>
      <c r="J4419" s="94">
        <v>5427.6091484375002</v>
      </c>
    </row>
    <row r="4420" spans="1:10" x14ac:dyDescent="0.2">
      <c r="A4420" s="6" t="s">
        <v>2163</v>
      </c>
      <c r="B4420" s="1" t="s">
        <v>10602</v>
      </c>
      <c r="C4420" s="95" t="s">
        <v>6370</v>
      </c>
      <c r="D4420" s="95" t="s">
        <v>6370</v>
      </c>
      <c r="E4420" s="95" t="s">
        <v>6645</v>
      </c>
      <c r="F4420" s="95" t="s">
        <v>6373</v>
      </c>
      <c r="G4420" s="95" t="s">
        <v>6373</v>
      </c>
      <c r="H4420" s="106">
        <v>5395.7988409745103</v>
      </c>
      <c r="I4420" s="16">
        <v>5424.9163005603295</v>
      </c>
      <c r="J4420" s="94">
        <v>5395.7988409745103</v>
      </c>
    </row>
    <row r="4421" spans="1:10" x14ac:dyDescent="0.2">
      <c r="A4421" s="6" t="s">
        <v>2337</v>
      </c>
      <c r="B4421" s="1" t="s">
        <v>7057</v>
      </c>
      <c r="C4421" s="95" t="s">
        <v>6370</v>
      </c>
      <c r="D4421" s="95" t="s">
        <v>6370</v>
      </c>
      <c r="E4421" s="95" t="s">
        <v>6645</v>
      </c>
      <c r="F4421" s="95" t="s">
        <v>6371</v>
      </c>
      <c r="G4421" s="95" t="s">
        <v>6371</v>
      </c>
      <c r="H4421" s="106">
        <v>5357.5491610440304</v>
      </c>
      <c r="I4421" s="16">
        <v>5333.8647978208701</v>
      </c>
      <c r="J4421" s="94">
        <v>5357.5491610440304</v>
      </c>
    </row>
    <row r="4422" spans="1:10" x14ac:dyDescent="0.2">
      <c r="A4422" s="6" t="s">
        <v>2509</v>
      </c>
      <c r="B4422" s="1" t="s">
        <v>10603</v>
      </c>
      <c r="C4422" s="95" t="s">
        <v>6370</v>
      </c>
      <c r="D4422" s="95" t="s">
        <v>6370</v>
      </c>
      <c r="E4422" s="95" t="s">
        <v>6645</v>
      </c>
      <c r="F4422" s="95" t="s">
        <v>6369</v>
      </c>
      <c r="G4422" s="95" t="s">
        <v>6369</v>
      </c>
      <c r="H4422" s="106">
        <v>5429.7751642400599</v>
      </c>
      <c r="I4422" s="16">
        <v>5398.6659166400896</v>
      </c>
      <c r="J4422" s="94">
        <v>5429.7751642400599</v>
      </c>
    </row>
    <row r="4423" spans="1:10" x14ac:dyDescent="0.2">
      <c r="A4423" s="6" t="s">
        <v>2346</v>
      </c>
      <c r="B4423" s="1" t="s">
        <v>10604</v>
      </c>
      <c r="C4423" s="95" t="s">
        <v>6370</v>
      </c>
      <c r="D4423" s="95" t="s">
        <v>6370</v>
      </c>
      <c r="E4423" s="95" t="s">
        <v>6645</v>
      </c>
      <c r="F4423" s="95" t="s">
        <v>6372</v>
      </c>
      <c r="G4423" s="95" t="s">
        <v>6372</v>
      </c>
      <c r="H4423" s="106">
        <v>5382.2177106584804</v>
      </c>
      <c r="I4423" s="16">
        <v>5383.4155392979001</v>
      </c>
      <c r="J4423" s="94">
        <v>5382.2177106584804</v>
      </c>
    </row>
    <row r="4424" spans="1:10" x14ac:dyDescent="0.2">
      <c r="A4424" s="6" t="s">
        <v>2335</v>
      </c>
      <c r="B4424" s="1" t="s">
        <v>10605</v>
      </c>
      <c r="C4424" s="95" t="s">
        <v>6370</v>
      </c>
      <c r="D4424" s="95" t="s">
        <v>6370</v>
      </c>
      <c r="E4424" s="95" t="s">
        <v>6645</v>
      </c>
      <c r="F4424" s="95" t="s">
        <v>6371</v>
      </c>
      <c r="G4424" s="95" t="s">
        <v>6371</v>
      </c>
      <c r="H4424" s="106">
        <v>5304.6476184475796</v>
      </c>
      <c r="I4424" s="16">
        <v>5333.8647978208701</v>
      </c>
      <c r="J4424" s="94">
        <v>5304.6476184475796</v>
      </c>
    </row>
    <row r="4425" spans="1:10" x14ac:dyDescent="0.2">
      <c r="A4425" s="6" t="s">
        <v>2352</v>
      </c>
      <c r="B4425" s="1" t="s">
        <v>10606</v>
      </c>
      <c r="C4425" s="95" t="s">
        <v>6370</v>
      </c>
      <c r="D4425" s="95" t="s">
        <v>6370</v>
      </c>
      <c r="E4425" s="95" t="s">
        <v>6645</v>
      </c>
      <c r="F4425" s="95" t="s">
        <v>6372</v>
      </c>
      <c r="G4425" s="95" t="s">
        <v>6372</v>
      </c>
      <c r="H4425" s="106">
        <v>5378.5422318891997</v>
      </c>
      <c r="I4425" s="16">
        <v>5383.4155392979001</v>
      </c>
      <c r="J4425" s="94">
        <v>5378.5422318891997</v>
      </c>
    </row>
    <row r="4426" spans="1:10" x14ac:dyDescent="0.2">
      <c r="A4426" s="6" t="s">
        <v>2073</v>
      </c>
      <c r="B4426" s="1" t="s">
        <v>10607</v>
      </c>
      <c r="C4426" s="95" t="s">
        <v>6370</v>
      </c>
      <c r="D4426" s="95" t="s">
        <v>6370</v>
      </c>
      <c r="E4426" s="95" t="s">
        <v>6645</v>
      </c>
      <c r="F4426" s="95" t="s">
        <v>6616</v>
      </c>
      <c r="G4426" s="95" t="s">
        <v>6616</v>
      </c>
      <c r="H4426" s="106">
        <v>5314.4486979166704</v>
      </c>
      <c r="I4426" s="16">
        <v>5321.0370528446101</v>
      </c>
      <c r="J4426" s="94">
        <v>5314.4486979166704</v>
      </c>
    </row>
    <row r="4427" spans="1:10" x14ac:dyDescent="0.2">
      <c r="A4427" s="6" t="s">
        <v>2507</v>
      </c>
      <c r="B4427" s="1" t="s">
        <v>10608</v>
      </c>
      <c r="C4427" s="95" t="s">
        <v>6370</v>
      </c>
      <c r="D4427" s="95" t="s">
        <v>6370</v>
      </c>
      <c r="E4427" s="95" t="s">
        <v>6645</v>
      </c>
      <c r="F4427" s="95" t="s">
        <v>6369</v>
      </c>
      <c r="G4427" s="95" t="s">
        <v>6369</v>
      </c>
      <c r="H4427" s="106">
        <v>5378.9537496480898</v>
      </c>
      <c r="I4427" s="16">
        <v>5398.6659166400896</v>
      </c>
      <c r="J4427" s="94">
        <v>5378.9537496480898</v>
      </c>
    </row>
    <row r="4428" spans="1:10" x14ac:dyDescent="0.2">
      <c r="A4428" s="6" t="s">
        <v>2336</v>
      </c>
      <c r="B4428" s="1" t="s">
        <v>10609</v>
      </c>
      <c r="C4428" s="95" t="s">
        <v>6370</v>
      </c>
      <c r="D4428" s="95" t="s">
        <v>6370</v>
      </c>
      <c r="E4428" s="95" t="s">
        <v>6645</v>
      </c>
      <c r="F4428" s="95" t="s">
        <v>6371</v>
      </c>
      <c r="G4428" s="95" t="s">
        <v>6371</v>
      </c>
      <c r="H4428" s="106">
        <v>5216.5786675347199</v>
      </c>
      <c r="I4428" s="16">
        <v>5333.8647978208701</v>
      </c>
      <c r="J4428" s="94">
        <v>5216.5786675347199</v>
      </c>
    </row>
    <row r="4429" spans="1:10" x14ac:dyDescent="0.2">
      <c r="A4429" s="6" t="s">
        <v>2089</v>
      </c>
      <c r="B4429" s="1" t="s">
        <v>10610</v>
      </c>
      <c r="C4429" s="95" t="s">
        <v>6370</v>
      </c>
      <c r="D4429" s="95" t="s">
        <v>6370</v>
      </c>
      <c r="E4429" s="95" t="s">
        <v>6645</v>
      </c>
      <c r="F4429" s="95" t="s">
        <v>6616</v>
      </c>
      <c r="G4429" s="95" t="s">
        <v>6616</v>
      </c>
      <c r="H4429" s="106">
        <v>5257.3313337053596</v>
      </c>
      <c r="I4429" s="16">
        <v>5321.0370528446101</v>
      </c>
      <c r="J4429" s="94">
        <v>5257.3313337053596</v>
      </c>
    </row>
    <row r="4430" spans="1:10" x14ac:dyDescent="0.2">
      <c r="A4430" s="6" t="s">
        <v>2513</v>
      </c>
      <c r="B4430" s="1" t="s">
        <v>10611</v>
      </c>
      <c r="C4430" s="95" t="s">
        <v>6370</v>
      </c>
      <c r="D4430" s="95" t="s">
        <v>6370</v>
      </c>
      <c r="E4430" s="95" t="s">
        <v>6645</v>
      </c>
      <c r="F4430" s="95" t="s">
        <v>6369</v>
      </c>
      <c r="G4430" s="95" t="s">
        <v>6369</v>
      </c>
      <c r="H4430" s="106">
        <v>5424.45908632383</v>
      </c>
      <c r="I4430" s="16">
        <v>5398.6659166400896</v>
      </c>
      <c r="J4430" s="94">
        <v>5424.45908632383</v>
      </c>
    </row>
    <row r="4431" spans="1:10" x14ac:dyDescent="0.2">
      <c r="A4431" s="6" t="s">
        <v>2084</v>
      </c>
      <c r="B4431" s="1" t="s">
        <v>12474</v>
      </c>
      <c r="C4431" s="95" t="s">
        <v>6370</v>
      </c>
      <c r="D4431" s="95" t="s">
        <v>6370</v>
      </c>
      <c r="E4431" s="95" t="s">
        <v>6645</v>
      </c>
      <c r="F4431" s="95" t="s">
        <v>6616</v>
      </c>
      <c r="G4431" s="95" t="s">
        <v>6616</v>
      </c>
      <c r="H4431" s="106">
        <v>5171.6939522879502</v>
      </c>
      <c r="I4431" s="16">
        <v>5321.0370528446101</v>
      </c>
      <c r="J4431" s="94">
        <v>5171.6939522879502</v>
      </c>
    </row>
    <row r="4432" spans="1:10" x14ac:dyDescent="0.2">
      <c r="A4432" s="6" t="s">
        <v>2345</v>
      </c>
      <c r="B4432" s="1" t="s">
        <v>10612</v>
      </c>
      <c r="C4432" s="95" t="s">
        <v>6370</v>
      </c>
      <c r="D4432" s="95" t="s">
        <v>6370</v>
      </c>
      <c r="E4432" s="95" t="s">
        <v>6645</v>
      </c>
      <c r="F4432" s="95" t="s">
        <v>6372</v>
      </c>
      <c r="G4432" s="95" t="s">
        <v>6372</v>
      </c>
      <c r="H4432" s="106">
        <v>5406.0120341883303</v>
      </c>
      <c r="I4432" s="16">
        <v>5383.4155392979001</v>
      </c>
      <c r="J4432" s="94">
        <v>5406.0120341883303</v>
      </c>
    </row>
    <row r="4433" spans="1:10" x14ac:dyDescent="0.2">
      <c r="A4433" s="6" t="s">
        <v>2079</v>
      </c>
      <c r="B4433" s="1" t="s">
        <v>10613</v>
      </c>
      <c r="C4433" s="95" t="s">
        <v>6370</v>
      </c>
      <c r="D4433" s="95" t="s">
        <v>6370</v>
      </c>
      <c r="E4433" s="95" t="s">
        <v>6645</v>
      </c>
      <c r="F4433" s="95" t="s">
        <v>6616</v>
      </c>
      <c r="G4433" s="95" t="s">
        <v>6616</v>
      </c>
      <c r="H4433" s="106">
        <v>5228.9758894636798</v>
      </c>
      <c r="I4433" s="16">
        <v>5321.0370528446101</v>
      </c>
      <c r="J4433" s="94">
        <v>5228.9758894636798</v>
      </c>
    </row>
    <row r="4434" spans="1:10" x14ac:dyDescent="0.2">
      <c r="A4434" s="6" t="s">
        <v>2150</v>
      </c>
      <c r="B4434" s="1" t="s">
        <v>10614</v>
      </c>
      <c r="C4434" s="95" t="s">
        <v>6370</v>
      </c>
      <c r="D4434" s="95" t="s">
        <v>6370</v>
      </c>
      <c r="E4434" s="95" t="s">
        <v>6645</v>
      </c>
      <c r="F4434" s="95" t="s">
        <v>6373</v>
      </c>
      <c r="G4434" s="95" t="s">
        <v>6373</v>
      </c>
      <c r="H4434" s="106">
        <v>5404.6279743668301</v>
      </c>
      <c r="I4434" s="16">
        <v>5424.9163005603295</v>
      </c>
      <c r="J4434" s="94">
        <v>5404.6279743668301</v>
      </c>
    </row>
    <row r="4435" spans="1:10" x14ac:dyDescent="0.2">
      <c r="A4435" s="6" t="s">
        <v>2149</v>
      </c>
      <c r="B4435" s="1" t="s">
        <v>10615</v>
      </c>
      <c r="C4435" s="95" t="s">
        <v>6370</v>
      </c>
      <c r="D4435" s="95" t="s">
        <v>6370</v>
      </c>
      <c r="E4435" s="95" t="s">
        <v>6645</v>
      </c>
      <c r="F4435" s="95" t="s">
        <v>6373</v>
      </c>
      <c r="G4435" s="95" t="s">
        <v>6373</v>
      </c>
      <c r="H4435" s="106">
        <v>5498.4702497209801</v>
      </c>
      <c r="I4435" s="16">
        <v>5424.9163005603295</v>
      </c>
      <c r="J4435" s="94">
        <v>5498.4702497209801</v>
      </c>
    </row>
    <row r="4436" spans="1:10" x14ac:dyDescent="0.2">
      <c r="A4436" s="6" t="s">
        <v>2146</v>
      </c>
      <c r="B4436" s="1" t="s">
        <v>10616</v>
      </c>
      <c r="C4436" s="95" t="s">
        <v>6370</v>
      </c>
      <c r="D4436" s="95" t="s">
        <v>6370</v>
      </c>
      <c r="E4436" s="95" t="s">
        <v>6645</v>
      </c>
      <c r="F4436" s="95" t="s">
        <v>6375</v>
      </c>
      <c r="G4436" s="95" t="s">
        <v>6375</v>
      </c>
      <c r="H4436" s="106">
        <v>5345.2965353260897</v>
      </c>
      <c r="I4436" s="16">
        <v>5314.8674303280404</v>
      </c>
      <c r="J4436" s="94">
        <v>5345.2965353260897</v>
      </c>
    </row>
    <row r="4437" spans="1:10" x14ac:dyDescent="0.2">
      <c r="A4437" s="6" t="s">
        <v>2342</v>
      </c>
      <c r="B4437" s="1" t="s">
        <v>10617</v>
      </c>
      <c r="C4437" s="95" t="s">
        <v>6370</v>
      </c>
      <c r="D4437" s="95" t="s">
        <v>6370</v>
      </c>
      <c r="E4437" s="95" t="s">
        <v>6645</v>
      </c>
      <c r="F4437" s="95" t="s">
        <v>6372</v>
      </c>
      <c r="G4437" s="95" t="s">
        <v>6372</v>
      </c>
      <c r="H4437" s="106">
        <v>5342.8242035859903</v>
      </c>
      <c r="I4437" s="16">
        <v>5383.4155392979001</v>
      </c>
      <c r="J4437" s="94">
        <v>5342.8242035859903</v>
      </c>
    </row>
    <row r="4438" spans="1:10" x14ac:dyDescent="0.2">
      <c r="A4438" s="6" t="s">
        <v>2082</v>
      </c>
      <c r="B4438" s="1" t="s">
        <v>10618</v>
      </c>
      <c r="C4438" s="95" t="s">
        <v>6370</v>
      </c>
      <c r="D4438" s="95" t="s">
        <v>6370</v>
      </c>
      <c r="E4438" s="95" t="s">
        <v>6645</v>
      </c>
      <c r="F4438" s="95" t="s">
        <v>6616</v>
      </c>
      <c r="G4438" s="95" t="s">
        <v>6616</v>
      </c>
      <c r="H4438" s="106">
        <v>5174.9557617187502</v>
      </c>
      <c r="I4438" s="16">
        <v>5321.0370528446101</v>
      </c>
      <c r="J4438" s="94">
        <v>5174.9557617187502</v>
      </c>
    </row>
    <row r="4439" spans="1:10" x14ac:dyDescent="0.2">
      <c r="A4439" s="6" t="s">
        <v>2151</v>
      </c>
      <c r="B4439" s="1" t="s">
        <v>8266</v>
      </c>
      <c r="C4439" s="95" t="s">
        <v>6370</v>
      </c>
      <c r="D4439" s="95" t="s">
        <v>6370</v>
      </c>
      <c r="E4439" s="95" t="s">
        <v>6645</v>
      </c>
      <c r="F4439" s="95" t="s">
        <v>6375</v>
      </c>
      <c r="G4439" s="95" t="s">
        <v>6375</v>
      </c>
      <c r="H4439" s="106">
        <v>5342.9591887717997</v>
      </c>
      <c r="I4439" s="16">
        <v>5314.8674303280404</v>
      </c>
      <c r="J4439" s="94">
        <v>5342.9591887717997</v>
      </c>
    </row>
    <row r="4440" spans="1:10" x14ac:dyDescent="0.2">
      <c r="A4440" s="6" t="s">
        <v>2076</v>
      </c>
      <c r="B4440" s="1" t="s">
        <v>10619</v>
      </c>
      <c r="C4440" s="95" t="s">
        <v>6370</v>
      </c>
      <c r="D4440" s="95" t="s">
        <v>6370</v>
      </c>
      <c r="E4440" s="95" t="s">
        <v>6645</v>
      </c>
      <c r="F4440" s="95" t="s">
        <v>6616</v>
      </c>
      <c r="G4440" s="95" t="s">
        <v>6616</v>
      </c>
      <c r="H4440" s="106">
        <v>5351.2833055399196</v>
      </c>
      <c r="I4440" s="16">
        <v>5321.0370528446101</v>
      </c>
      <c r="J4440" s="94">
        <v>5351.2833055399196</v>
      </c>
    </row>
    <row r="4441" spans="1:10" x14ac:dyDescent="0.2">
      <c r="A4441" s="6" t="s">
        <v>2512</v>
      </c>
      <c r="B4441" s="1" t="s">
        <v>10620</v>
      </c>
      <c r="C4441" s="95" t="s">
        <v>6370</v>
      </c>
      <c r="D4441" s="95" t="s">
        <v>6370</v>
      </c>
      <c r="E4441" s="95" t="s">
        <v>6645</v>
      </c>
      <c r="F4441" s="95" t="s">
        <v>6375</v>
      </c>
      <c r="G4441" s="95" t="s">
        <v>6375</v>
      </c>
      <c r="H4441" s="106">
        <v>5289.6115220013799</v>
      </c>
      <c r="I4441" s="16">
        <v>5314.8674303280404</v>
      </c>
      <c r="J4441" s="94">
        <v>5289.6115220013799</v>
      </c>
    </row>
    <row r="4442" spans="1:10" x14ac:dyDescent="0.2">
      <c r="A4442" s="6" t="s">
        <v>2355</v>
      </c>
      <c r="B4442" s="1" t="s">
        <v>12475</v>
      </c>
      <c r="C4442" s="95" t="s">
        <v>6370</v>
      </c>
      <c r="D4442" s="95" t="s">
        <v>6370</v>
      </c>
      <c r="E4442" s="95" t="s">
        <v>6645</v>
      </c>
      <c r="F4442" s="95" t="s">
        <v>6371</v>
      </c>
      <c r="G4442" s="95" t="s">
        <v>6371</v>
      </c>
      <c r="H4442" s="106">
        <v>5358.2104605741297</v>
      </c>
      <c r="I4442" s="16">
        <v>5333.8647978208701</v>
      </c>
      <c r="J4442" s="94">
        <v>5358.2104605741297</v>
      </c>
    </row>
    <row r="4443" spans="1:10" x14ac:dyDescent="0.2">
      <c r="A4443" s="6" t="s">
        <v>2086</v>
      </c>
      <c r="B4443" s="1" t="s">
        <v>10621</v>
      </c>
      <c r="C4443" s="95" t="s">
        <v>6370</v>
      </c>
      <c r="D4443" s="95" t="s">
        <v>6370</v>
      </c>
      <c r="E4443" s="95" t="s">
        <v>6645</v>
      </c>
      <c r="F4443" s="95" t="s">
        <v>6616</v>
      </c>
      <c r="G4443" s="95" t="s">
        <v>6616</v>
      </c>
      <c r="H4443" s="106">
        <v>5352.5487634995397</v>
      </c>
      <c r="I4443" s="16">
        <v>5321.0370528446101</v>
      </c>
      <c r="J4443" s="94">
        <v>5352.5487634995397</v>
      </c>
    </row>
    <row r="4444" spans="1:10" x14ac:dyDescent="0.2">
      <c r="A4444" s="6" t="s">
        <v>2338</v>
      </c>
      <c r="B4444" s="1" t="s">
        <v>10622</v>
      </c>
      <c r="C4444" s="95" t="s">
        <v>6370</v>
      </c>
      <c r="D4444" s="95" t="s">
        <v>6370</v>
      </c>
      <c r="E4444" s="95" t="s">
        <v>6645</v>
      </c>
      <c r="F4444" s="95" t="s">
        <v>6374</v>
      </c>
      <c r="G4444" s="95" t="s">
        <v>6374</v>
      </c>
      <c r="H4444" s="106">
        <v>5356.3643663194398</v>
      </c>
      <c r="I4444" s="16">
        <v>5356.0036089167297</v>
      </c>
      <c r="J4444" s="94">
        <v>5356.3643663194398</v>
      </c>
    </row>
    <row r="4445" spans="1:10" x14ac:dyDescent="0.2">
      <c r="A4445" s="6" t="s">
        <v>2348</v>
      </c>
      <c r="B4445" s="1" t="s">
        <v>10623</v>
      </c>
      <c r="C4445" s="95" t="s">
        <v>6370</v>
      </c>
      <c r="D4445" s="95" t="s">
        <v>6370</v>
      </c>
      <c r="E4445" s="95" t="s">
        <v>6645</v>
      </c>
      <c r="F4445" s="95" t="s">
        <v>6371</v>
      </c>
      <c r="G4445" s="95" t="s">
        <v>6371</v>
      </c>
      <c r="H4445" s="106">
        <v>5408.9976243239198</v>
      </c>
      <c r="I4445" s="16">
        <v>5333.8647978208701</v>
      </c>
      <c r="J4445" s="94">
        <v>5408.9976243239198</v>
      </c>
    </row>
    <row r="4446" spans="1:10" x14ac:dyDescent="0.2">
      <c r="A4446" s="6" t="s">
        <v>2357</v>
      </c>
      <c r="B4446" s="1" t="s">
        <v>10624</v>
      </c>
      <c r="C4446" s="95" t="s">
        <v>6370</v>
      </c>
      <c r="D4446" s="95" t="s">
        <v>6370</v>
      </c>
      <c r="E4446" s="95" t="s">
        <v>6645</v>
      </c>
      <c r="F4446" s="95" t="s">
        <v>6372</v>
      </c>
      <c r="G4446" s="95" t="s">
        <v>6372</v>
      </c>
      <c r="H4446" s="106">
        <v>5360.9981026785699</v>
      </c>
      <c r="I4446" s="16">
        <v>5383.4155392979001</v>
      </c>
      <c r="J4446" s="94">
        <v>5360.9981026785699</v>
      </c>
    </row>
    <row r="4447" spans="1:10" x14ac:dyDescent="0.2">
      <c r="A4447" s="6" t="s">
        <v>2358</v>
      </c>
      <c r="B4447" s="1" t="s">
        <v>10625</v>
      </c>
      <c r="C4447" s="95" t="s">
        <v>6370</v>
      </c>
      <c r="D4447" s="95" t="s">
        <v>6370</v>
      </c>
      <c r="E4447" s="95" t="s">
        <v>6645</v>
      </c>
      <c r="F4447" s="95" t="s">
        <v>6372</v>
      </c>
      <c r="G4447" s="95" t="s">
        <v>6372</v>
      </c>
      <c r="H4447" s="106">
        <v>5423.9709804205204</v>
      </c>
      <c r="I4447" s="16">
        <v>5383.4155392979001</v>
      </c>
      <c r="J4447" s="94">
        <v>5423.9709804205204</v>
      </c>
    </row>
    <row r="4448" spans="1:10" x14ac:dyDescent="0.2">
      <c r="A4448" s="6" t="s">
        <v>2331</v>
      </c>
      <c r="B4448" s="1" t="s">
        <v>12476</v>
      </c>
      <c r="C4448" s="95" t="s">
        <v>6370</v>
      </c>
      <c r="D4448" s="95" t="s">
        <v>6370</v>
      </c>
      <c r="E4448" s="95" t="s">
        <v>6645</v>
      </c>
      <c r="F4448" s="95" t="s">
        <v>6374</v>
      </c>
      <c r="G4448" s="95" t="s">
        <v>6374</v>
      </c>
      <c r="H4448" s="106">
        <v>5328.0947884573097</v>
      </c>
      <c r="I4448" s="16">
        <v>5356.0036089167297</v>
      </c>
      <c r="J4448" s="94">
        <v>5328.0947884573097</v>
      </c>
    </row>
    <row r="4449" spans="1:10" x14ac:dyDescent="0.2">
      <c r="A4449" s="6" t="s">
        <v>2344</v>
      </c>
      <c r="B4449" s="1" t="s">
        <v>10626</v>
      </c>
      <c r="C4449" s="95" t="s">
        <v>6370</v>
      </c>
      <c r="D4449" s="95" t="s">
        <v>6370</v>
      </c>
      <c r="E4449" s="95" t="s">
        <v>6645</v>
      </c>
      <c r="F4449" s="95" t="s">
        <v>6374</v>
      </c>
      <c r="G4449" s="95" t="s">
        <v>6374</v>
      </c>
      <c r="H4449" s="106">
        <v>5387.04541015625</v>
      </c>
      <c r="I4449" s="16">
        <v>5356.0036089167297</v>
      </c>
      <c r="J4449" s="94">
        <v>5387.04541015625</v>
      </c>
    </row>
    <row r="4450" spans="1:10" x14ac:dyDescent="0.2">
      <c r="A4450" s="6" t="s">
        <v>2506</v>
      </c>
      <c r="B4450" s="1" t="s">
        <v>10627</v>
      </c>
      <c r="C4450" s="95" t="s">
        <v>6370</v>
      </c>
      <c r="D4450" s="95" t="s">
        <v>6370</v>
      </c>
      <c r="E4450" s="95" t="s">
        <v>6645</v>
      </c>
      <c r="F4450" s="95" t="s">
        <v>6369</v>
      </c>
      <c r="G4450" s="95" t="s">
        <v>6369</v>
      </c>
      <c r="H4450" s="106">
        <v>5423.8650111607103</v>
      </c>
      <c r="I4450" s="16">
        <v>5398.6659166400896</v>
      </c>
      <c r="J4450" s="94">
        <v>5423.8650111607103</v>
      </c>
    </row>
    <row r="4451" spans="1:10" x14ac:dyDescent="0.2">
      <c r="A4451" s="6" t="s">
        <v>2153</v>
      </c>
      <c r="B4451" s="1" t="s">
        <v>9547</v>
      </c>
      <c r="C4451" s="95" t="s">
        <v>6370</v>
      </c>
      <c r="D4451" s="95" t="s">
        <v>6370</v>
      </c>
      <c r="E4451" s="95" t="s">
        <v>6645</v>
      </c>
      <c r="F4451" s="95" t="s">
        <v>6373</v>
      </c>
      <c r="G4451" s="95" t="s">
        <v>6373</v>
      </c>
      <c r="H4451" s="106">
        <v>5453.2642873128298</v>
      </c>
      <c r="I4451" s="16">
        <v>5424.9163005603295</v>
      </c>
      <c r="J4451" s="94">
        <v>5453.2642873128298</v>
      </c>
    </row>
    <row r="4452" spans="1:10" x14ac:dyDescent="0.2">
      <c r="A4452" s="6" t="s">
        <v>2343</v>
      </c>
      <c r="B4452" s="1" t="s">
        <v>10628</v>
      </c>
      <c r="C4452" s="95" t="s">
        <v>6370</v>
      </c>
      <c r="D4452" s="95" t="s">
        <v>6370</v>
      </c>
      <c r="E4452" s="95" t="s">
        <v>6645</v>
      </c>
      <c r="F4452" s="95" t="s">
        <v>6374</v>
      </c>
      <c r="G4452" s="95" t="s">
        <v>6374</v>
      </c>
      <c r="H4452" s="106">
        <v>5285.6667480468795</v>
      </c>
      <c r="I4452" s="16">
        <v>5356.0036089167297</v>
      </c>
      <c r="J4452" s="94">
        <v>5285.6667480468795</v>
      </c>
    </row>
    <row r="4453" spans="1:10" x14ac:dyDescent="0.2">
      <c r="A4453" s="6" t="s">
        <v>2077</v>
      </c>
      <c r="B4453" s="1" t="s">
        <v>10629</v>
      </c>
      <c r="C4453" s="95" t="s">
        <v>6370</v>
      </c>
      <c r="D4453" s="95" t="s">
        <v>6370</v>
      </c>
      <c r="E4453" s="95" t="s">
        <v>6645</v>
      </c>
      <c r="F4453" s="95" t="s">
        <v>6616</v>
      </c>
      <c r="G4453" s="95" t="s">
        <v>6616</v>
      </c>
      <c r="H4453" s="106">
        <v>5268.7433568051001</v>
      </c>
      <c r="I4453" s="16">
        <v>5321.0370528446101</v>
      </c>
      <c r="J4453" s="94">
        <v>5268.7433568051001</v>
      </c>
    </row>
    <row r="4454" spans="1:10" x14ac:dyDescent="0.2">
      <c r="A4454" s="6" t="s">
        <v>2080</v>
      </c>
      <c r="B4454" s="1" t="s">
        <v>10630</v>
      </c>
      <c r="C4454" s="95" t="s">
        <v>6370</v>
      </c>
      <c r="D4454" s="95" t="s">
        <v>6370</v>
      </c>
      <c r="E4454" s="95" t="s">
        <v>6645</v>
      </c>
      <c r="F4454" s="95" t="s">
        <v>6616</v>
      </c>
      <c r="G4454" s="95" t="s">
        <v>6616</v>
      </c>
      <c r="H4454" s="106">
        <v>5310.2142159598197</v>
      </c>
      <c r="I4454" s="16">
        <v>5321.0370528446101</v>
      </c>
      <c r="J4454" s="94">
        <v>5310.2142159598197</v>
      </c>
    </row>
    <row r="4455" spans="1:10" x14ac:dyDescent="0.2">
      <c r="A4455" s="6" t="s">
        <v>2341</v>
      </c>
      <c r="B4455" s="1" t="s">
        <v>10631</v>
      </c>
      <c r="C4455" s="95" t="s">
        <v>6370</v>
      </c>
      <c r="D4455" s="95" t="s">
        <v>6370</v>
      </c>
      <c r="E4455" s="95" t="s">
        <v>6645</v>
      </c>
      <c r="F4455" s="95" t="s">
        <v>6374</v>
      </c>
      <c r="G4455" s="95" t="s">
        <v>6374</v>
      </c>
      <c r="H4455" s="106">
        <v>5279.5984468006</v>
      </c>
      <c r="I4455" s="16">
        <v>5356.0036089167297</v>
      </c>
      <c r="J4455" s="94">
        <v>5279.5984468006</v>
      </c>
    </row>
    <row r="4456" spans="1:10" x14ac:dyDescent="0.2">
      <c r="A4456" s="6" t="s">
        <v>2330</v>
      </c>
      <c r="B4456" s="1" t="s">
        <v>10632</v>
      </c>
      <c r="C4456" s="95" t="s">
        <v>6370</v>
      </c>
      <c r="D4456" s="95" t="s">
        <v>6370</v>
      </c>
      <c r="E4456" s="95" t="s">
        <v>6645</v>
      </c>
      <c r="F4456" s="95" t="s">
        <v>6371</v>
      </c>
      <c r="G4456" s="95" t="s">
        <v>6371</v>
      </c>
      <c r="H4456" s="106">
        <v>5213.5999591884301</v>
      </c>
      <c r="I4456" s="16">
        <v>5333.8647978208701</v>
      </c>
      <c r="J4456" s="94">
        <v>5213.5999591884301</v>
      </c>
    </row>
    <row r="4457" spans="1:10" x14ac:dyDescent="0.2">
      <c r="A4457" s="6" t="s">
        <v>2347</v>
      </c>
      <c r="B4457" s="1" t="s">
        <v>10633</v>
      </c>
      <c r="C4457" s="95" t="s">
        <v>6370</v>
      </c>
      <c r="D4457" s="95" t="s">
        <v>6370</v>
      </c>
      <c r="E4457" s="95" t="s">
        <v>6645</v>
      </c>
      <c r="F4457" s="95" t="s">
        <v>6371</v>
      </c>
      <c r="G4457" s="95" t="s">
        <v>6371</v>
      </c>
      <c r="H4457" s="106">
        <v>5373.3881709657899</v>
      </c>
      <c r="I4457" s="16">
        <v>5333.8647978208701</v>
      </c>
      <c r="J4457" s="94">
        <v>5373.3881709657899</v>
      </c>
    </row>
    <row r="4458" spans="1:10" x14ac:dyDescent="0.2">
      <c r="A4458" s="6" t="s">
        <v>2087</v>
      </c>
      <c r="B4458" s="1" t="s">
        <v>10634</v>
      </c>
      <c r="C4458" s="95" t="s">
        <v>6370</v>
      </c>
      <c r="D4458" s="95" t="s">
        <v>6370</v>
      </c>
      <c r="E4458" s="95" t="s">
        <v>6645</v>
      </c>
      <c r="F4458" s="95" t="s">
        <v>6616</v>
      </c>
      <c r="G4458" s="95" t="s">
        <v>6616</v>
      </c>
      <c r="H4458" s="106">
        <v>5340.8874911221601</v>
      </c>
      <c r="I4458" s="16">
        <v>5321.0370528446101</v>
      </c>
      <c r="J4458" s="94">
        <v>5340.8874911221601</v>
      </c>
    </row>
    <row r="4459" spans="1:10" x14ac:dyDescent="0.2">
      <c r="A4459" s="6" t="s">
        <v>2329</v>
      </c>
      <c r="B4459" s="1" t="s">
        <v>10635</v>
      </c>
      <c r="C4459" s="95" t="s">
        <v>6370</v>
      </c>
      <c r="D4459" s="95" t="s">
        <v>6370</v>
      </c>
      <c r="E4459" s="95" t="s">
        <v>6645</v>
      </c>
      <c r="F4459" s="95" t="s">
        <v>6372</v>
      </c>
      <c r="G4459" s="95" t="s">
        <v>6372</v>
      </c>
      <c r="H4459" s="106">
        <v>5365.4548828124998</v>
      </c>
      <c r="I4459" s="16">
        <v>5383.4155392979001</v>
      </c>
      <c r="J4459" s="94">
        <v>5365.4548828124998</v>
      </c>
    </row>
    <row r="4460" spans="1:10" x14ac:dyDescent="0.2">
      <c r="A4460" s="6" t="s">
        <v>2075</v>
      </c>
      <c r="B4460" s="1" t="s">
        <v>10636</v>
      </c>
      <c r="C4460" s="95" t="s">
        <v>6370</v>
      </c>
      <c r="D4460" s="95" t="s">
        <v>6370</v>
      </c>
      <c r="E4460" s="95" t="s">
        <v>6645</v>
      </c>
      <c r="F4460" s="95" t="s">
        <v>6616</v>
      </c>
      <c r="G4460" s="95" t="s">
        <v>6616</v>
      </c>
      <c r="H4460" s="106">
        <v>5283.5994335937503</v>
      </c>
      <c r="I4460" s="16">
        <v>5321.0370528446101</v>
      </c>
      <c r="J4460" s="94">
        <v>5283.5994335937503</v>
      </c>
    </row>
    <row r="4461" spans="1:10" x14ac:dyDescent="0.2">
      <c r="A4461" s="6" t="s">
        <v>2161</v>
      </c>
      <c r="B4461" s="1" t="s">
        <v>10637</v>
      </c>
      <c r="C4461" s="95" t="s">
        <v>6370</v>
      </c>
      <c r="D4461" s="95" t="s">
        <v>6370</v>
      </c>
      <c r="E4461" s="95" t="s">
        <v>6645</v>
      </c>
      <c r="F4461" s="95" t="s">
        <v>6375</v>
      </c>
      <c r="G4461" s="95" t="s">
        <v>6375</v>
      </c>
      <c r="H4461" s="106">
        <v>5413.2148925781203</v>
      </c>
      <c r="I4461" s="16">
        <v>5314.8674303280404</v>
      </c>
      <c r="J4461" s="94">
        <v>5413.2148925781203</v>
      </c>
    </row>
    <row r="4462" spans="1:10" x14ac:dyDescent="0.2">
      <c r="A4462" s="6" t="s">
        <v>2515</v>
      </c>
      <c r="B4462" s="1" t="s">
        <v>10638</v>
      </c>
      <c r="C4462" s="95" t="s">
        <v>6370</v>
      </c>
      <c r="D4462" s="95" t="s">
        <v>6370</v>
      </c>
      <c r="E4462" s="95" t="s">
        <v>6645</v>
      </c>
      <c r="F4462" s="95" t="s">
        <v>6369</v>
      </c>
      <c r="G4462" s="95" t="s">
        <v>6369</v>
      </c>
      <c r="H4462" s="106">
        <v>5472.6539603568399</v>
      </c>
      <c r="I4462" s="16">
        <v>5398.6659166400896</v>
      </c>
      <c r="J4462" s="94">
        <v>5472.6539603568399</v>
      </c>
    </row>
    <row r="4463" spans="1:10" x14ac:dyDescent="0.2">
      <c r="A4463" s="6" t="s">
        <v>2514</v>
      </c>
      <c r="B4463" s="1" t="s">
        <v>10639</v>
      </c>
      <c r="C4463" s="95" t="s">
        <v>6370</v>
      </c>
      <c r="D4463" s="95" t="s">
        <v>6370</v>
      </c>
      <c r="E4463" s="95" t="s">
        <v>6645</v>
      </c>
      <c r="F4463" s="95" t="s">
        <v>6369</v>
      </c>
      <c r="G4463" s="95" t="s">
        <v>6369</v>
      </c>
      <c r="H4463" s="106">
        <v>5387.0838607594897</v>
      </c>
      <c r="I4463" s="16">
        <v>5398.6659166400896</v>
      </c>
      <c r="J4463" s="94">
        <v>5387.0838607594897</v>
      </c>
    </row>
    <row r="4464" spans="1:10" x14ac:dyDescent="0.2">
      <c r="A4464" s="6" t="s">
        <v>2339</v>
      </c>
      <c r="B4464" s="1" t="s">
        <v>10640</v>
      </c>
      <c r="C4464" s="95" t="s">
        <v>6370</v>
      </c>
      <c r="D4464" s="95" t="s">
        <v>6370</v>
      </c>
      <c r="E4464" s="95" t="s">
        <v>6645</v>
      </c>
      <c r="F4464" s="95" t="s">
        <v>6371</v>
      </c>
      <c r="G4464" s="95" t="s">
        <v>6371</v>
      </c>
      <c r="H4464" s="106">
        <v>5498.3160437381603</v>
      </c>
      <c r="I4464" s="16">
        <v>5333.8647978208701</v>
      </c>
      <c r="J4464" s="94">
        <v>5498.3160437381603</v>
      </c>
    </row>
    <row r="4465" spans="1:10" x14ac:dyDescent="0.2">
      <c r="A4465" s="6" t="s">
        <v>2078</v>
      </c>
      <c r="B4465" s="1" t="s">
        <v>10641</v>
      </c>
      <c r="C4465" s="95" t="s">
        <v>6370</v>
      </c>
      <c r="D4465" s="95" t="s">
        <v>6370</v>
      </c>
      <c r="E4465" s="95" t="s">
        <v>6645</v>
      </c>
      <c r="F4465" s="95" t="s">
        <v>6616</v>
      </c>
      <c r="G4465" s="95" t="s">
        <v>6616</v>
      </c>
      <c r="H4465" s="106">
        <v>5360.5860725565199</v>
      </c>
      <c r="I4465" s="16">
        <v>5321.0370528446101</v>
      </c>
      <c r="J4465" s="94">
        <v>5360.5860725565199</v>
      </c>
    </row>
    <row r="4466" spans="1:10" x14ac:dyDescent="0.2">
      <c r="A4466" s="6" t="s">
        <v>2356</v>
      </c>
      <c r="B4466" s="1" t="s">
        <v>10642</v>
      </c>
      <c r="C4466" s="95" t="s">
        <v>6370</v>
      </c>
      <c r="D4466" s="95" t="s">
        <v>6370</v>
      </c>
      <c r="E4466" s="95" t="s">
        <v>6645</v>
      </c>
      <c r="F4466" s="95" t="s">
        <v>6372</v>
      </c>
      <c r="G4466" s="95" t="s">
        <v>6372</v>
      </c>
      <c r="H4466" s="106">
        <v>5393.81200641135</v>
      </c>
      <c r="I4466" s="16">
        <v>5383.4155392979001</v>
      </c>
      <c r="J4466" s="94">
        <v>5393.81200641135</v>
      </c>
    </row>
    <row r="4467" spans="1:10" x14ac:dyDescent="0.2">
      <c r="A4467" s="6" t="s">
        <v>2156</v>
      </c>
      <c r="B4467" s="1" t="s">
        <v>10643</v>
      </c>
      <c r="C4467" s="95" t="s">
        <v>6370</v>
      </c>
      <c r="D4467" s="95" t="s">
        <v>6370</v>
      </c>
      <c r="E4467" s="95" t="s">
        <v>6645</v>
      </c>
      <c r="F4467" s="95" t="s">
        <v>6375</v>
      </c>
      <c r="G4467" s="95" t="s">
        <v>6375</v>
      </c>
      <c r="H4467" s="106">
        <v>5251.6160637842504</v>
      </c>
      <c r="I4467" s="16">
        <v>5314.8674303280404</v>
      </c>
      <c r="J4467" s="94">
        <v>5251.6160637842504</v>
      </c>
    </row>
    <row r="4468" spans="1:10" x14ac:dyDescent="0.2">
      <c r="A4468" s="6" t="s">
        <v>2085</v>
      </c>
      <c r="B4468" s="1" t="s">
        <v>10644</v>
      </c>
      <c r="C4468" s="95" t="s">
        <v>6370</v>
      </c>
      <c r="D4468" s="95" t="s">
        <v>6370</v>
      </c>
      <c r="E4468" s="95" t="s">
        <v>6645</v>
      </c>
      <c r="F4468" s="95" t="s">
        <v>6616</v>
      </c>
      <c r="G4468" s="95" t="s">
        <v>6616</v>
      </c>
      <c r="H4468" s="106">
        <v>5362.6663905552496</v>
      </c>
      <c r="I4468" s="16">
        <v>5321.0370528446101</v>
      </c>
      <c r="J4468" s="94">
        <v>5362.6663905552496</v>
      </c>
    </row>
    <row r="4469" spans="1:10" x14ac:dyDescent="0.2">
      <c r="A4469" s="6" t="s">
        <v>2088</v>
      </c>
      <c r="B4469" s="1" t="s">
        <v>10645</v>
      </c>
      <c r="C4469" s="95" t="s">
        <v>6370</v>
      </c>
      <c r="D4469" s="95" t="s">
        <v>6370</v>
      </c>
      <c r="E4469" s="95" t="s">
        <v>6645</v>
      </c>
      <c r="F4469" s="95" t="s">
        <v>6616</v>
      </c>
      <c r="G4469" s="95" t="s">
        <v>6616</v>
      </c>
      <c r="H4469" s="106">
        <v>5205.5254516601599</v>
      </c>
      <c r="I4469" s="16">
        <v>5321.0370528446101</v>
      </c>
      <c r="J4469" s="94">
        <v>5205.5254516601599</v>
      </c>
    </row>
    <row r="4470" spans="1:10" x14ac:dyDescent="0.2">
      <c r="A4470" s="6" t="s">
        <v>2510</v>
      </c>
      <c r="B4470" s="1" t="s">
        <v>10646</v>
      </c>
      <c r="C4470" s="95" t="s">
        <v>6370</v>
      </c>
      <c r="D4470" s="95" t="s">
        <v>6370</v>
      </c>
      <c r="E4470" s="95" t="s">
        <v>6645</v>
      </c>
      <c r="F4470" s="95" t="s">
        <v>6369</v>
      </c>
      <c r="G4470" s="95" t="s">
        <v>6369</v>
      </c>
      <c r="H4470" s="106">
        <v>5299.9165581597199</v>
      </c>
      <c r="I4470" s="16">
        <v>5398.6659166400896</v>
      </c>
      <c r="J4470" s="94">
        <v>5299.9165581597199</v>
      </c>
    </row>
    <row r="4471" spans="1:10" x14ac:dyDescent="0.2">
      <c r="A4471" s="6" t="s">
        <v>2145</v>
      </c>
      <c r="B4471" s="1" t="s">
        <v>12477</v>
      </c>
      <c r="C4471" s="95" t="s">
        <v>6370</v>
      </c>
      <c r="D4471" s="95" t="s">
        <v>6370</v>
      </c>
      <c r="E4471" s="95" t="s">
        <v>6645</v>
      </c>
      <c r="F4471" s="95" t="s">
        <v>6375</v>
      </c>
      <c r="G4471" s="95" t="s">
        <v>6375</v>
      </c>
      <c r="H4471" s="106">
        <v>5322.53406751478</v>
      </c>
      <c r="I4471" s="16">
        <v>5314.8674303280404</v>
      </c>
      <c r="J4471" s="94">
        <v>5322.53406751478</v>
      </c>
    </row>
    <row r="4472" spans="1:10" x14ac:dyDescent="0.2">
      <c r="A4472" s="6" t="s">
        <v>2160</v>
      </c>
      <c r="B4472" s="1" t="s">
        <v>10647</v>
      </c>
      <c r="C4472" s="95" t="s">
        <v>6370</v>
      </c>
      <c r="D4472" s="95" t="s">
        <v>6370</v>
      </c>
      <c r="E4472" s="95" t="s">
        <v>6645</v>
      </c>
      <c r="F4472" s="95" t="s">
        <v>6375</v>
      </c>
      <c r="G4472" s="95" t="s">
        <v>6375</v>
      </c>
      <c r="H4472" s="106">
        <v>5342.4798253676499</v>
      </c>
      <c r="I4472" s="16">
        <v>5314.8674303280404</v>
      </c>
      <c r="J4472" s="94">
        <v>5342.4798253676499</v>
      </c>
    </row>
    <row r="4473" spans="1:10" x14ac:dyDescent="0.2">
      <c r="A4473" s="6" t="s">
        <v>2359</v>
      </c>
      <c r="B4473" s="1" t="s">
        <v>10648</v>
      </c>
      <c r="C4473" s="95" t="s">
        <v>6370</v>
      </c>
      <c r="D4473" s="95" t="s">
        <v>6370</v>
      </c>
      <c r="E4473" s="95" t="s">
        <v>6645</v>
      </c>
      <c r="F4473" s="95" t="s">
        <v>6372</v>
      </c>
      <c r="G4473" s="95" t="s">
        <v>6372</v>
      </c>
      <c r="H4473" s="106">
        <v>5444.7655155576504</v>
      </c>
      <c r="I4473" s="16">
        <v>5383.4155392979001</v>
      </c>
      <c r="J4473" s="94">
        <v>5444.7655155576504</v>
      </c>
    </row>
    <row r="4474" spans="1:10" x14ac:dyDescent="0.2">
      <c r="A4474" s="6" t="s">
        <v>2332</v>
      </c>
      <c r="B4474" s="1" t="s">
        <v>10649</v>
      </c>
      <c r="C4474" s="95" t="s">
        <v>6370</v>
      </c>
      <c r="D4474" s="95" t="s">
        <v>6370</v>
      </c>
      <c r="E4474" s="95" t="s">
        <v>6645</v>
      </c>
      <c r="F4474" s="95" t="s">
        <v>6371</v>
      </c>
      <c r="G4474" s="95" t="s">
        <v>6371</v>
      </c>
      <c r="H4474" s="106">
        <v>5247.3005323222997</v>
      </c>
      <c r="I4474" s="16">
        <v>5333.8647978208701</v>
      </c>
      <c r="J4474" s="94">
        <v>5247.3005323222997</v>
      </c>
    </row>
    <row r="4475" spans="1:10" x14ac:dyDescent="0.2">
      <c r="A4475" s="6" t="s">
        <v>2340</v>
      </c>
      <c r="B4475" s="1" t="s">
        <v>10650</v>
      </c>
      <c r="C4475" s="95" t="s">
        <v>6370</v>
      </c>
      <c r="D4475" s="95" t="s">
        <v>6370</v>
      </c>
      <c r="E4475" s="95" t="s">
        <v>6645</v>
      </c>
      <c r="F4475" s="95" t="s">
        <v>6374</v>
      </c>
      <c r="G4475" s="95" t="s">
        <v>6374</v>
      </c>
      <c r="H4475" s="106">
        <v>5351.47998046875</v>
      </c>
      <c r="I4475" s="16">
        <v>5356.0036089167297</v>
      </c>
      <c r="J4475" s="94">
        <v>5351.47998046875</v>
      </c>
    </row>
    <row r="4476" spans="1:10" x14ac:dyDescent="0.2">
      <c r="A4476" s="6" t="s">
        <v>2083</v>
      </c>
      <c r="B4476" s="1" t="s">
        <v>10651</v>
      </c>
      <c r="C4476" s="95" t="s">
        <v>6370</v>
      </c>
      <c r="D4476" s="95" t="s">
        <v>6370</v>
      </c>
      <c r="E4476" s="95" t="s">
        <v>6645</v>
      </c>
      <c r="F4476" s="95" t="s">
        <v>6616</v>
      </c>
      <c r="G4476" s="95" t="s">
        <v>6616</v>
      </c>
      <c r="H4476" s="106">
        <v>5210.43426804315</v>
      </c>
      <c r="I4476" s="16">
        <v>5321.0370528446101</v>
      </c>
      <c r="J4476" s="94">
        <v>5210.43426804315</v>
      </c>
    </row>
    <row r="4477" spans="1:10" x14ac:dyDescent="0.2">
      <c r="A4477" s="6" t="s">
        <v>2152</v>
      </c>
      <c r="B4477" s="1" t="s">
        <v>8366</v>
      </c>
      <c r="C4477" s="95" t="s">
        <v>6370</v>
      </c>
      <c r="D4477" s="95" t="s">
        <v>6370</v>
      </c>
      <c r="E4477" s="95" t="s">
        <v>6645</v>
      </c>
      <c r="F4477" s="95" t="s">
        <v>6373</v>
      </c>
      <c r="G4477" s="95" t="s">
        <v>6373</v>
      </c>
      <c r="H4477" s="106">
        <v>5259.3707157258104</v>
      </c>
      <c r="I4477" s="16">
        <v>5424.9163005603295</v>
      </c>
      <c r="J4477" s="94">
        <v>5259.3707157258104</v>
      </c>
    </row>
    <row r="4478" spans="1:10" x14ac:dyDescent="0.2">
      <c r="A4478" s="6" t="s">
        <v>2157</v>
      </c>
      <c r="B4478" s="1" t="s">
        <v>10652</v>
      </c>
      <c r="C4478" s="95" t="s">
        <v>6370</v>
      </c>
      <c r="D4478" s="95" t="s">
        <v>6370</v>
      </c>
      <c r="E4478" s="95" t="s">
        <v>6645</v>
      </c>
      <c r="F4478" s="95" t="s">
        <v>6375</v>
      </c>
      <c r="G4478" s="95" t="s">
        <v>6375</v>
      </c>
      <c r="H4478" s="106">
        <v>5267.8091634114598</v>
      </c>
      <c r="I4478" s="16">
        <v>5314.8674303280404</v>
      </c>
      <c r="J4478" s="94">
        <v>5267.8091634114598</v>
      </c>
    </row>
    <row r="4479" spans="1:10" x14ac:dyDescent="0.2">
      <c r="A4479" s="6" t="s">
        <v>2349</v>
      </c>
      <c r="B4479" s="1" t="s">
        <v>10653</v>
      </c>
      <c r="C4479" s="95" t="s">
        <v>6370</v>
      </c>
      <c r="D4479" s="95" t="s">
        <v>6370</v>
      </c>
      <c r="E4479" s="95" t="s">
        <v>6645</v>
      </c>
      <c r="F4479" s="95" t="s">
        <v>6374</v>
      </c>
      <c r="G4479" s="95" t="s">
        <v>6374</v>
      </c>
      <c r="H4479" s="106">
        <v>5320.9272984095996</v>
      </c>
      <c r="I4479" s="16">
        <v>5356.0036089167297</v>
      </c>
      <c r="J4479" s="94">
        <v>5320.9272984095996</v>
      </c>
    </row>
    <row r="4480" spans="1:10" x14ac:dyDescent="0.2">
      <c r="A4480" s="6" t="s">
        <v>2154</v>
      </c>
      <c r="B4480" s="1" t="s">
        <v>10654</v>
      </c>
      <c r="C4480" s="95" t="s">
        <v>6370</v>
      </c>
      <c r="D4480" s="95" t="s">
        <v>6370</v>
      </c>
      <c r="E4480" s="95" t="s">
        <v>6645</v>
      </c>
      <c r="F4480" s="95" t="s">
        <v>6375</v>
      </c>
      <c r="G4480" s="95" t="s">
        <v>6375</v>
      </c>
      <c r="H4480" s="106">
        <v>5331.8592263926603</v>
      </c>
      <c r="I4480" s="16">
        <v>5314.8674303280404</v>
      </c>
      <c r="J4480" s="94">
        <v>5331.8592263926603</v>
      </c>
    </row>
    <row r="4481" spans="1:10" x14ac:dyDescent="0.2">
      <c r="A4481" s="6" t="s">
        <v>2159</v>
      </c>
      <c r="B4481" s="1" t="s">
        <v>10655</v>
      </c>
      <c r="C4481" s="95" t="s">
        <v>6370</v>
      </c>
      <c r="D4481" s="95" t="s">
        <v>6370</v>
      </c>
      <c r="E4481" s="95" t="s">
        <v>6645</v>
      </c>
      <c r="F4481" s="95" t="s">
        <v>6375</v>
      </c>
      <c r="G4481" s="95" t="s">
        <v>6375</v>
      </c>
      <c r="H4481" s="106">
        <v>5294.515625</v>
      </c>
      <c r="I4481" s="16">
        <v>5314.8674303280404</v>
      </c>
      <c r="J4481" s="94">
        <v>5294.515625</v>
      </c>
    </row>
    <row r="4482" spans="1:10" x14ac:dyDescent="0.2">
      <c r="A4482" s="6" t="s">
        <v>2162</v>
      </c>
      <c r="B4482" s="1" t="s">
        <v>10656</v>
      </c>
      <c r="C4482" s="95" t="s">
        <v>6370</v>
      </c>
      <c r="D4482" s="95" t="s">
        <v>6370</v>
      </c>
      <c r="E4482" s="95" t="s">
        <v>6645</v>
      </c>
      <c r="F4482" s="95" t="s">
        <v>6375</v>
      </c>
      <c r="G4482" s="95" t="s">
        <v>6375</v>
      </c>
      <c r="H4482" s="106">
        <v>5315.5115039062503</v>
      </c>
      <c r="I4482" s="16">
        <v>5314.8674303280404</v>
      </c>
      <c r="J4482" s="94">
        <v>5315.5115039062503</v>
      </c>
    </row>
    <row r="4483" spans="1:10" x14ac:dyDescent="0.2">
      <c r="A4483" s="6" t="s">
        <v>2511</v>
      </c>
      <c r="B4483" s="1" t="s">
        <v>10657</v>
      </c>
      <c r="C4483" s="95" t="s">
        <v>6370</v>
      </c>
      <c r="D4483" s="95" t="s">
        <v>6370</v>
      </c>
      <c r="E4483" s="95" t="s">
        <v>6645</v>
      </c>
      <c r="F4483" s="95" t="s">
        <v>6369</v>
      </c>
      <c r="G4483" s="95" t="s">
        <v>6369</v>
      </c>
      <c r="H4483" s="106">
        <v>5252.3665527343701</v>
      </c>
      <c r="I4483" s="16">
        <v>5398.6659166400896</v>
      </c>
      <c r="J4483" s="94">
        <v>5252.3665527343701</v>
      </c>
    </row>
    <row r="4484" spans="1:10" x14ac:dyDescent="0.2">
      <c r="A4484" s="6" t="s">
        <v>2333</v>
      </c>
      <c r="B4484" s="1" t="s">
        <v>10658</v>
      </c>
      <c r="C4484" s="95" t="s">
        <v>6370</v>
      </c>
      <c r="D4484" s="95" t="s">
        <v>6370</v>
      </c>
      <c r="E4484" s="95" t="s">
        <v>6645</v>
      </c>
      <c r="F4484" s="95" t="s">
        <v>6371</v>
      </c>
      <c r="G4484" s="95" t="s">
        <v>6371</v>
      </c>
      <c r="H4484" s="106">
        <v>5248.9956626080402</v>
      </c>
      <c r="I4484" s="16">
        <v>5333.8647978208701</v>
      </c>
      <c r="J4484" s="94">
        <v>5248.9956626080402</v>
      </c>
    </row>
    <row r="4485" spans="1:10" x14ac:dyDescent="0.2">
      <c r="A4485" s="6" t="s">
        <v>2155</v>
      </c>
      <c r="B4485" s="1" t="s">
        <v>10659</v>
      </c>
      <c r="C4485" s="95" t="s">
        <v>6370</v>
      </c>
      <c r="D4485" s="95" t="s">
        <v>6370</v>
      </c>
      <c r="E4485" s="95" t="s">
        <v>6645</v>
      </c>
      <c r="F4485" s="95" t="s">
        <v>6373</v>
      </c>
      <c r="G4485" s="95" t="s">
        <v>6373</v>
      </c>
      <c r="H4485" s="106">
        <v>5352.6816705197698</v>
      </c>
      <c r="I4485" s="16">
        <v>5424.9163005603295</v>
      </c>
      <c r="J4485" s="94">
        <v>5352.6816705197698</v>
      </c>
    </row>
    <row r="4486" spans="1:10" x14ac:dyDescent="0.2">
      <c r="A4486" s="6" t="s">
        <v>2074</v>
      </c>
      <c r="B4486" s="1" t="s">
        <v>8431</v>
      </c>
      <c r="C4486" s="95" t="s">
        <v>6370</v>
      </c>
      <c r="D4486" s="95" t="s">
        <v>6370</v>
      </c>
      <c r="E4486" s="95" t="s">
        <v>6645</v>
      </c>
      <c r="F4486" s="95" t="s">
        <v>6616</v>
      </c>
      <c r="G4486" s="95" t="s">
        <v>6616</v>
      </c>
      <c r="H4486" s="106">
        <v>5394.7889983822597</v>
      </c>
      <c r="I4486" s="16">
        <v>5321.0370528446101</v>
      </c>
      <c r="J4486" s="94">
        <v>5394.7889983822597</v>
      </c>
    </row>
    <row r="4487" spans="1:10" x14ac:dyDescent="0.2">
      <c r="A4487" s="6" t="s">
        <v>2351</v>
      </c>
      <c r="B4487" s="1" t="s">
        <v>7622</v>
      </c>
      <c r="C4487" s="95" t="s">
        <v>6370</v>
      </c>
      <c r="D4487" s="95" t="s">
        <v>6370</v>
      </c>
      <c r="E4487" s="95" t="s">
        <v>6645</v>
      </c>
      <c r="F4487" s="95" t="s">
        <v>6371</v>
      </c>
      <c r="G4487" s="95" t="s">
        <v>6371</v>
      </c>
      <c r="H4487" s="106">
        <v>5366.2484305245498</v>
      </c>
      <c r="I4487" s="16">
        <v>5333.8647978208701</v>
      </c>
      <c r="J4487" s="94">
        <v>5366.2484305245498</v>
      </c>
    </row>
    <row r="4488" spans="1:10" x14ac:dyDescent="0.2">
      <c r="A4488" s="6" t="s">
        <v>2081</v>
      </c>
      <c r="B4488" s="1" t="s">
        <v>10660</v>
      </c>
      <c r="C4488" s="95" t="s">
        <v>6370</v>
      </c>
      <c r="D4488" s="95" t="s">
        <v>6370</v>
      </c>
      <c r="E4488" s="95" t="s">
        <v>6645</v>
      </c>
      <c r="F4488" s="95" t="s">
        <v>6616</v>
      </c>
      <c r="G4488" s="95" t="s">
        <v>6616</v>
      </c>
      <c r="H4488" s="106">
        <v>5261.9354736328096</v>
      </c>
      <c r="I4488" s="16">
        <v>5321.0370528446101</v>
      </c>
      <c r="J4488" s="94">
        <v>5261.9354736328096</v>
      </c>
    </row>
    <row r="4489" spans="1:10" x14ac:dyDescent="0.2">
      <c r="A4489" s="6" t="s">
        <v>2072</v>
      </c>
      <c r="B4489" s="1" t="s">
        <v>10661</v>
      </c>
      <c r="C4489" s="95" t="s">
        <v>6370</v>
      </c>
      <c r="D4489" s="95" t="s">
        <v>6370</v>
      </c>
      <c r="E4489" s="95" t="s">
        <v>6645</v>
      </c>
      <c r="F4489" s="95" t="s">
        <v>6616</v>
      </c>
      <c r="G4489" s="95" t="s">
        <v>6616</v>
      </c>
      <c r="H4489" s="106">
        <v>5335.6845822218002</v>
      </c>
      <c r="I4489" s="16">
        <v>5321.0370528446101</v>
      </c>
      <c r="J4489" s="94">
        <v>5335.6845822218002</v>
      </c>
    </row>
    <row r="4490" spans="1:10" x14ac:dyDescent="0.2">
      <c r="A4490" s="6" t="s">
        <v>2147</v>
      </c>
      <c r="B4490" s="1" t="s">
        <v>10662</v>
      </c>
      <c r="C4490" s="95" t="s">
        <v>6370</v>
      </c>
      <c r="D4490" s="95" t="s">
        <v>6370</v>
      </c>
      <c r="E4490" s="95" t="s">
        <v>6645</v>
      </c>
      <c r="F4490" s="95" t="s">
        <v>6375</v>
      </c>
      <c r="G4490" s="95" t="s">
        <v>6375</v>
      </c>
      <c r="H4490" s="106">
        <v>5196.1061035156299</v>
      </c>
      <c r="I4490" s="16">
        <v>5314.8674303280404</v>
      </c>
      <c r="J4490" s="94">
        <v>5196.1061035156299</v>
      </c>
    </row>
    <row r="4491" spans="1:10" x14ac:dyDescent="0.2">
      <c r="A4491" s="6" t="s">
        <v>2508</v>
      </c>
      <c r="B4491" s="1" t="s">
        <v>10663</v>
      </c>
      <c r="C4491" s="95" t="s">
        <v>6370</v>
      </c>
      <c r="D4491" s="95" t="s">
        <v>6370</v>
      </c>
      <c r="E4491" s="95" t="s">
        <v>6645</v>
      </c>
      <c r="F4491" s="95" t="s">
        <v>6369</v>
      </c>
      <c r="G4491" s="95" t="s">
        <v>6369</v>
      </c>
      <c r="H4491" s="106">
        <v>5378.19110398065</v>
      </c>
      <c r="I4491" s="16">
        <v>5398.6659166400896</v>
      </c>
      <c r="J4491" s="94">
        <v>5378.19110398065</v>
      </c>
    </row>
    <row r="4492" spans="1:10" x14ac:dyDescent="0.2">
      <c r="A4492" s="6" t="s">
        <v>2148</v>
      </c>
      <c r="B4492" s="1" t="s">
        <v>10664</v>
      </c>
      <c r="C4492" s="95" t="s">
        <v>6370</v>
      </c>
      <c r="D4492" s="95" t="s">
        <v>6370</v>
      </c>
      <c r="E4492" s="95" t="s">
        <v>6645</v>
      </c>
      <c r="F4492" s="95" t="s">
        <v>6373</v>
      </c>
      <c r="G4492" s="95" t="s">
        <v>6373</v>
      </c>
      <c r="H4492" s="106">
        <v>5364.4909215856496</v>
      </c>
      <c r="I4492" s="16">
        <v>5424.9163005603295</v>
      </c>
      <c r="J4492" s="94">
        <v>5364.4909215856496</v>
      </c>
    </row>
    <row r="4493" spans="1:10" x14ac:dyDescent="0.2">
      <c r="A4493" s="6" t="s">
        <v>2158</v>
      </c>
      <c r="B4493" s="1" t="s">
        <v>10665</v>
      </c>
      <c r="C4493" s="95" t="s">
        <v>6370</v>
      </c>
      <c r="D4493" s="95" t="s">
        <v>6370</v>
      </c>
      <c r="E4493" s="95" t="s">
        <v>6645</v>
      </c>
      <c r="F4493" s="95" t="s">
        <v>6373</v>
      </c>
      <c r="G4493" s="95" t="s">
        <v>6373</v>
      </c>
      <c r="H4493" s="106">
        <v>5501.4000261333604</v>
      </c>
      <c r="I4493" s="16">
        <v>5424.9163005603295</v>
      </c>
      <c r="J4493" s="94">
        <v>5501.4000261333604</v>
      </c>
    </row>
    <row r="4494" spans="1:10" x14ac:dyDescent="0.2">
      <c r="A4494" s="6" t="s">
        <v>2354</v>
      </c>
      <c r="B4494" s="1" t="s">
        <v>10666</v>
      </c>
      <c r="C4494" s="95" t="s">
        <v>6370</v>
      </c>
      <c r="D4494" s="95" t="s">
        <v>6370</v>
      </c>
      <c r="E4494" s="95" t="s">
        <v>6645</v>
      </c>
      <c r="F4494" s="95" t="s">
        <v>6371</v>
      </c>
      <c r="G4494" s="95" t="s">
        <v>6371</v>
      </c>
      <c r="H4494" s="106">
        <v>5397.4946511008502</v>
      </c>
      <c r="I4494" s="16">
        <v>5333.8647978208701</v>
      </c>
      <c r="J4494" s="94">
        <v>5397.4946511008502</v>
      </c>
    </row>
    <row r="4495" spans="1:10" x14ac:dyDescent="0.2">
      <c r="A4495" s="6" t="s">
        <v>2353</v>
      </c>
      <c r="B4495" s="1" t="s">
        <v>9985</v>
      </c>
      <c r="C4495" s="95" t="s">
        <v>6370</v>
      </c>
      <c r="D4495" s="95" t="s">
        <v>6370</v>
      </c>
      <c r="E4495" s="95" t="s">
        <v>6645</v>
      </c>
      <c r="F4495" s="95" t="s">
        <v>6374</v>
      </c>
      <c r="G4495" s="95" t="s">
        <v>6374</v>
      </c>
      <c r="H4495" s="106">
        <v>5469.0832868303596</v>
      </c>
      <c r="I4495" s="16">
        <v>5356.0036089167297</v>
      </c>
      <c r="J4495" s="94">
        <v>5469.0832868303596</v>
      </c>
    </row>
    <row r="4496" spans="1:10" x14ac:dyDescent="0.2">
      <c r="A4496" s="6" t="s">
        <v>2259</v>
      </c>
      <c r="B4496" s="1" t="s">
        <v>10667</v>
      </c>
      <c r="C4496" s="95" t="s">
        <v>6583</v>
      </c>
      <c r="D4496" s="95" t="s">
        <v>6583</v>
      </c>
      <c r="E4496" s="95" t="s">
        <v>6645</v>
      </c>
      <c r="F4496" s="95" t="s">
        <v>6582</v>
      </c>
      <c r="G4496" s="95" t="s">
        <v>6582</v>
      </c>
      <c r="H4496" s="106">
        <v>5257.1876782614099</v>
      </c>
      <c r="I4496" s="16">
        <v>5263.7138683738003</v>
      </c>
      <c r="J4496" s="94">
        <v>5257.1876782614099</v>
      </c>
    </row>
    <row r="4497" spans="1:10" x14ac:dyDescent="0.2">
      <c r="A4497" s="6" t="s">
        <v>2419</v>
      </c>
      <c r="B4497" s="1" t="s">
        <v>10668</v>
      </c>
      <c r="C4497" s="95" t="s">
        <v>6583</v>
      </c>
      <c r="D4497" s="95" t="s">
        <v>6583</v>
      </c>
      <c r="E4497" s="95" t="s">
        <v>6645</v>
      </c>
      <c r="F4497" s="95" t="s">
        <v>6615</v>
      </c>
      <c r="G4497" s="95" t="s">
        <v>6615</v>
      </c>
      <c r="H4497" s="106">
        <v>5354.1495856759902</v>
      </c>
      <c r="I4497" s="16">
        <v>5333.7984103584804</v>
      </c>
      <c r="J4497" s="94">
        <v>5354.1495856759902</v>
      </c>
    </row>
    <row r="4498" spans="1:10" x14ac:dyDescent="0.2">
      <c r="A4498" s="6" t="s">
        <v>2261</v>
      </c>
      <c r="B4498" s="1" t="s">
        <v>10669</v>
      </c>
      <c r="C4498" s="95" t="s">
        <v>6583</v>
      </c>
      <c r="D4498" s="95" t="s">
        <v>6583</v>
      </c>
      <c r="E4498" s="95" t="s">
        <v>6645</v>
      </c>
      <c r="F4498" s="95" t="s">
        <v>6582</v>
      </c>
      <c r="G4498" s="95" t="s">
        <v>6582</v>
      </c>
      <c r="H4498" s="106">
        <v>5227.7774483817002</v>
      </c>
      <c r="I4498" s="16">
        <v>5263.7138683738003</v>
      </c>
      <c r="J4498" s="94">
        <v>5227.7774483817002</v>
      </c>
    </row>
    <row r="4499" spans="1:10" x14ac:dyDescent="0.2">
      <c r="A4499" s="6" t="s">
        <v>2263</v>
      </c>
      <c r="B4499" s="1" t="s">
        <v>10670</v>
      </c>
      <c r="C4499" s="95" t="s">
        <v>6583</v>
      </c>
      <c r="D4499" s="95" t="s">
        <v>6583</v>
      </c>
      <c r="E4499" s="95" t="s">
        <v>6645</v>
      </c>
      <c r="F4499" s="95" t="s">
        <v>6582</v>
      </c>
      <c r="G4499" s="95" t="s">
        <v>6582</v>
      </c>
      <c r="H4499" s="106">
        <v>5206.4138109611704</v>
      </c>
      <c r="I4499" s="16">
        <v>5263.7138683738003</v>
      </c>
      <c r="J4499" s="94">
        <v>5206.4138109611704</v>
      </c>
    </row>
    <row r="4500" spans="1:10" x14ac:dyDescent="0.2">
      <c r="A4500" s="6" t="s">
        <v>2248</v>
      </c>
      <c r="B4500" s="1" t="s">
        <v>10671</v>
      </c>
      <c r="C4500" s="95" t="s">
        <v>6583</v>
      </c>
      <c r="D4500" s="95" t="s">
        <v>6583</v>
      </c>
      <c r="E4500" s="95" t="s">
        <v>6645</v>
      </c>
      <c r="F4500" s="95" t="s">
        <v>6582</v>
      </c>
      <c r="G4500" s="95" t="s">
        <v>6582</v>
      </c>
      <c r="H4500" s="106">
        <v>5304.1253178434599</v>
      </c>
      <c r="I4500" s="16">
        <v>5263.7138683738003</v>
      </c>
      <c r="J4500" s="94">
        <v>5304.1253178434599</v>
      </c>
    </row>
    <row r="4501" spans="1:10" x14ac:dyDescent="0.2">
      <c r="A4501" s="6" t="s">
        <v>2420</v>
      </c>
      <c r="B4501" s="1" t="s">
        <v>10672</v>
      </c>
      <c r="C4501" s="95" t="s">
        <v>6583</v>
      </c>
      <c r="D4501" s="95" t="s">
        <v>6583</v>
      </c>
      <c r="E4501" s="95" t="s">
        <v>6645</v>
      </c>
      <c r="F4501" s="95" t="s">
        <v>6615</v>
      </c>
      <c r="G4501" s="95" t="s">
        <v>6615</v>
      </c>
      <c r="H4501" s="106">
        <v>5310.1700642903597</v>
      </c>
      <c r="I4501" s="16">
        <v>5333.7984103584804</v>
      </c>
      <c r="J4501" s="94">
        <v>5310.1700642903597</v>
      </c>
    </row>
    <row r="4502" spans="1:10" x14ac:dyDescent="0.2">
      <c r="A4502" s="6" t="s">
        <v>2253</v>
      </c>
      <c r="B4502" s="1" t="s">
        <v>10673</v>
      </c>
      <c r="C4502" s="95" t="s">
        <v>6583</v>
      </c>
      <c r="D4502" s="95" t="s">
        <v>6583</v>
      </c>
      <c r="E4502" s="95" t="s">
        <v>6645</v>
      </c>
      <c r="F4502" s="95" t="s">
        <v>6582</v>
      </c>
      <c r="G4502" s="95" t="s">
        <v>6582</v>
      </c>
      <c r="H4502" s="106">
        <v>5209.798828125</v>
      </c>
      <c r="I4502" s="16">
        <v>5263.7138683738003</v>
      </c>
      <c r="J4502" s="94">
        <v>5209.798828125</v>
      </c>
    </row>
    <row r="4503" spans="1:10" x14ac:dyDescent="0.2">
      <c r="A4503" s="6" t="s">
        <v>2414</v>
      </c>
      <c r="B4503" s="1" t="s">
        <v>10674</v>
      </c>
      <c r="C4503" s="95" t="s">
        <v>6583</v>
      </c>
      <c r="D4503" s="95" t="s">
        <v>6583</v>
      </c>
      <c r="E4503" s="95" t="s">
        <v>6645</v>
      </c>
      <c r="F4503" s="95" t="s">
        <v>6615</v>
      </c>
      <c r="G4503" s="95" t="s">
        <v>6615</v>
      </c>
      <c r="H4503" s="106">
        <v>5434.8453036221599</v>
      </c>
      <c r="I4503" s="16">
        <v>5333.7984103584804</v>
      </c>
      <c r="J4503" s="94">
        <v>5434.8453036221599</v>
      </c>
    </row>
    <row r="4504" spans="1:10" x14ac:dyDescent="0.2">
      <c r="A4504" s="6" t="s">
        <v>2256</v>
      </c>
      <c r="B4504" s="1" t="s">
        <v>10675</v>
      </c>
      <c r="C4504" s="95" t="s">
        <v>6583</v>
      </c>
      <c r="D4504" s="95" t="s">
        <v>6583</v>
      </c>
      <c r="E4504" s="95" t="s">
        <v>6645</v>
      </c>
      <c r="F4504" s="95" t="s">
        <v>6582</v>
      </c>
      <c r="G4504" s="95" t="s">
        <v>6582</v>
      </c>
      <c r="H4504" s="106">
        <v>5313.1557722571897</v>
      </c>
      <c r="I4504" s="16">
        <v>5263.7138683738003</v>
      </c>
      <c r="J4504" s="94">
        <v>5313.1557722571897</v>
      </c>
    </row>
    <row r="4505" spans="1:10" x14ac:dyDescent="0.2">
      <c r="A4505" s="6" t="s">
        <v>2264</v>
      </c>
      <c r="B4505" s="1" t="s">
        <v>10676</v>
      </c>
      <c r="C4505" s="95" t="s">
        <v>6583</v>
      </c>
      <c r="D4505" s="95" t="s">
        <v>6583</v>
      </c>
      <c r="E4505" s="95" t="s">
        <v>6645</v>
      </c>
      <c r="F4505" s="95" t="s">
        <v>6582</v>
      </c>
      <c r="G4505" s="95" t="s">
        <v>6582</v>
      </c>
      <c r="H4505" s="106">
        <v>5126.2298442042102</v>
      </c>
      <c r="I4505" s="16">
        <v>5263.7138683738003</v>
      </c>
      <c r="J4505" s="94">
        <v>5126.2298442042102</v>
      </c>
    </row>
    <row r="4506" spans="1:10" x14ac:dyDescent="0.2">
      <c r="A4506" s="6" t="s">
        <v>2421</v>
      </c>
      <c r="B4506" s="1" t="s">
        <v>10677</v>
      </c>
      <c r="C4506" s="95" t="s">
        <v>6583</v>
      </c>
      <c r="D4506" s="95" t="s">
        <v>6583</v>
      </c>
      <c r="E4506" s="95" t="s">
        <v>6645</v>
      </c>
      <c r="F4506" s="95" t="s">
        <v>6615</v>
      </c>
      <c r="G4506" s="95" t="s">
        <v>6615</v>
      </c>
      <c r="H4506" s="106">
        <v>5399.2242963742001</v>
      </c>
      <c r="I4506" s="16">
        <v>5333.7984103584804</v>
      </c>
      <c r="J4506" s="94">
        <v>5399.2242963742001</v>
      </c>
    </row>
    <row r="4507" spans="1:10" x14ac:dyDescent="0.2">
      <c r="A4507" s="6" t="s">
        <v>2273</v>
      </c>
      <c r="B4507" s="1" t="s">
        <v>9017</v>
      </c>
      <c r="C4507" s="95" t="s">
        <v>6583</v>
      </c>
      <c r="D4507" s="95" t="s">
        <v>6583</v>
      </c>
      <c r="E4507" s="95" t="s">
        <v>6645</v>
      </c>
      <c r="F4507" s="95" t="s">
        <v>6582</v>
      </c>
      <c r="G4507" s="95" t="s">
        <v>6582</v>
      </c>
      <c r="H4507" s="106">
        <v>5140.5122958096599</v>
      </c>
      <c r="I4507" s="16">
        <v>5263.7138683738003</v>
      </c>
      <c r="J4507" s="94">
        <v>5140.5122958096599</v>
      </c>
    </row>
    <row r="4508" spans="1:10" x14ac:dyDescent="0.2">
      <c r="A4508" s="6" t="s">
        <v>2271</v>
      </c>
      <c r="B4508" s="1" t="s">
        <v>10678</v>
      </c>
      <c r="C4508" s="95" t="s">
        <v>6583</v>
      </c>
      <c r="D4508" s="95" t="s">
        <v>6583</v>
      </c>
      <c r="E4508" s="95" t="s">
        <v>6645</v>
      </c>
      <c r="F4508" s="95" t="s">
        <v>6582</v>
      </c>
      <c r="G4508" s="95" t="s">
        <v>6582</v>
      </c>
      <c r="H4508" s="106">
        <v>5285.5938974056598</v>
      </c>
      <c r="I4508" s="16">
        <v>5263.7138683738003</v>
      </c>
      <c r="J4508" s="94">
        <v>5285.5938974056598</v>
      </c>
    </row>
    <row r="4509" spans="1:10" x14ac:dyDescent="0.2">
      <c r="A4509" s="6" t="s">
        <v>2244</v>
      </c>
      <c r="B4509" s="1" t="s">
        <v>10679</v>
      </c>
      <c r="C4509" s="95" t="s">
        <v>6583</v>
      </c>
      <c r="D4509" s="95" t="s">
        <v>6583</v>
      </c>
      <c r="E4509" s="95" t="s">
        <v>6645</v>
      </c>
      <c r="F4509" s="95" t="s">
        <v>6582</v>
      </c>
      <c r="G4509" s="95" t="s">
        <v>6582</v>
      </c>
      <c r="H4509" s="106">
        <v>5235.9250287224304</v>
      </c>
      <c r="I4509" s="16">
        <v>5263.7138683738003</v>
      </c>
      <c r="J4509" s="94">
        <v>5235.9250287224304</v>
      </c>
    </row>
    <row r="4510" spans="1:10" x14ac:dyDescent="0.2">
      <c r="A4510" s="6" t="s">
        <v>2238</v>
      </c>
      <c r="B4510" s="1" t="s">
        <v>10680</v>
      </c>
      <c r="C4510" s="95" t="s">
        <v>6583</v>
      </c>
      <c r="D4510" s="95" t="s">
        <v>6583</v>
      </c>
      <c r="E4510" s="95" t="s">
        <v>6645</v>
      </c>
      <c r="F4510" s="95" t="s">
        <v>6582</v>
      </c>
      <c r="G4510" s="95" t="s">
        <v>6582</v>
      </c>
      <c r="H4510" s="106">
        <v>5161.9993426983201</v>
      </c>
      <c r="I4510" s="16">
        <v>5263.7138683738003</v>
      </c>
      <c r="J4510" s="94">
        <v>5161.9993426983201</v>
      </c>
    </row>
    <row r="4511" spans="1:10" x14ac:dyDescent="0.2">
      <c r="A4511" s="6" t="s">
        <v>2250</v>
      </c>
      <c r="B4511" s="1" t="s">
        <v>10681</v>
      </c>
      <c r="C4511" s="95" t="s">
        <v>6583</v>
      </c>
      <c r="D4511" s="95" t="s">
        <v>6583</v>
      </c>
      <c r="E4511" s="95" t="s">
        <v>6645</v>
      </c>
      <c r="F4511" s="95" t="s">
        <v>6582</v>
      </c>
      <c r="G4511" s="95" t="s">
        <v>6582</v>
      </c>
      <c r="H4511" s="106">
        <v>5196.12357345282</v>
      </c>
      <c r="I4511" s="16">
        <v>5263.7138683738003</v>
      </c>
      <c r="J4511" s="94">
        <v>5196.12357345282</v>
      </c>
    </row>
    <row r="4512" spans="1:10" x14ac:dyDescent="0.2">
      <c r="A4512" s="6" t="s">
        <v>2240</v>
      </c>
      <c r="B4512" s="1" t="s">
        <v>10682</v>
      </c>
      <c r="C4512" s="95" t="s">
        <v>6583</v>
      </c>
      <c r="D4512" s="95" t="s">
        <v>6583</v>
      </c>
      <c r="E4512" s="95" t="s">
        <v>6645</v>
      </c>
      <c r="F4512" s="95" t="s">
        <v>6582</v>
      </c>
      <c r="G4512" s="95" t="s">
        <v>6582</v>
      </c>
      <c r="H4512" s="106">
        <v>5298.7559913429004</v>
      </c>
      <c r="I4512" s="16">
        <v>5263.7138683738003</v>
      </c>
      <c r="J4512" s="94">
        <v>5298.7559913429004</v>
      </c>
    </row>
    <row r="4513" spans="1:10" x14ac:dyDescent="0.2">
      <c r="A4513" s="6" t="s">
        <v>2265</v>
      </c>
      <c r="B4513" s="1" t="s">
        <v>10683</v>
      </c>
      <c r="C4513" s="95" t="s">
        <v>6583</v>
      </c>
      <c r="D4513" s="95" t="s">
        <v>6583</v>
      </c>
      <c r="E4513" s="95" t="s">
        <v>6645</v>
      </c>
      <c r="F4513" s="95" t="s">
        <v>6582</v>
      </c>
      <c r="G4513" s="95" t="s">
        <v>6582</v>
      </c>
      <c r="H4513" s="106">
        <v>5137.8328167459204</v>
      </c>
      <c r="I4513" s="16">
        <v>5263.7138683738003</v>
      </c>
      <c r="J4513" s="94">
        <v>5137.8328167459204</v>
      </c>
    </row>
    <row r="4514" spans="1:10" x14ac:dyDescent="0.2">
      <c r="A4514" s="6" t="s">
        <v>2257</v>
      </c>
      <c r="B4514" s="1" t="s">
        <v>10684</v>
      </c>
      <c r="C4514" s="95" t="s">
        <v>6583</v>
      </c>
      <c r="D4514" s="95" t="s">
        <v>6583</v>
      </c>
      <c r="E4514" s="95" t="s">
        <v>6645</v>
      </c>
      <c r="F4514" s="95" t="s">
        <v>6582</v>
      </c>
      <c r="G4514" s="95" t="s">
        <v>6582</v>
      </c>
      <c r="H4514" s="106">
        <v>5275.0050920758904</v>
      </c>
      <c r="I4514" s="16">
        <v>5263.7138683738003</v>
      </c>
      <c r="J4514" s="94">
        <v>5275.0050920758904</v>
      </c>
    </row>
    <row r="4515" spans="1:10" x14ac:dyDescent="0.2">
      <c r="A4515" s="6" t="s">
        <v>2267</v>
      </c>
      <c r="B4515" s="1" t="s">
        <v>10685</v>
      </c>
      <c r="C4515" s="95" t="s">
        <v>6583</v>
      </c>
      <c r="D4515" s="95" t="s">
        <v>6583</v>
      </c>
      <c r="E4515" s="95" t="s">
        <v>6645</v>
      </c>
      <c r="F4515" s="95" t="s">
        <v>6582</v>
      </c>
      <c r="G4515" s="95" t="s">
        <v>6582</v>
      </c>
      <c r="H4515" s="106">
        <v>5230.5504865975199</v>
      </c>
      <c r="I4515" s="16">
        <v>5263.7138683738003</v>
      </c>
      <c r="J4515" s="94">
        <v>5230.5504865975199</v>
      </c>
    </row>
    <row r="4516" spans="1:10" x14ac:dyDescent="0.2">
      <c r="A4516" s="6" t="s">
        <v>2245</v>
      </c>
      <c r="B4516" s="1" t="s">
        <v>10686</v>
      </c>
      <c r="C4516" s="95" t="s">
        <v>6583</v>
      </c>
      <c r="D4516" s="95" t="s">
        <v>6583</v>
      </c>
      <c r="E4516" s="95" t="s">
        <v>6645</v>
      </c>
      <c r="F4516" s="95" t="s">
        <v>6582</v>
      </c>
      <c r="G4516" s="95" t="s">
        <v>6582</v>
      </c>
      <c r="H4516" s="106">
        <v>5303.5489550781203</v>
      </c>
      <c r="I4516" s="16">
        <v>5263.7138683738003</v>
      </c>
      <c r="J4516" s="94">
        <v>5303.5489550781203</v>
      </c>
    </row>
    <row r="4517" spans="1:10" x14ac:dyDescent="0.2">
      <c r="A4517" s="6" t="s">
        <v>2266</v>
      </c>
      <c r="B4517" s="1" t="s">
        <v>10687</v>
      </c>
      <c r="C4517" s="95" t="s">
        <v>6583</v>
      </c>
      <c r="D4517" s="95" t="s">
        <v>6583</v>
      </c>
      <c r="E4517" s="95" t="s">
        <v>6645</v>
      </c>
      <c r="F4517" s="95" t="s">
        <v>6582</v>
      </c>
      <c r="G4517" s="95" t="s">
        <v>6582</v>
      </c>
      <c r="H4517" s="106">
        <v>5224.5174560546902</v>
      </c>
      <c r="I4517" s="16">
        <v>5263.7138683738003</v>
      </c>
      <c r="J4517" s="94">
        <v>5224.5174560546902</v>
      </c>
    </row>
    <row r="4518" spans="1:10" x14ac:dyDescent="0.2">
      <c r="A4518" s="6" t="s">
        <v>2260</v>
      </c>
      <c r="B4518" s="1" t="s">
        <v>10688</v>
      </c>
      <c r="C4518" s="95" t="s">
        <v>6583</v>
      </c>
      <c r="D4518" s="95" t="s">
        <v>6583</v>
      </c>
      <c r="E4518" s="95" t="s">
        <v>6645</v>
      </c>
      <c r="F4518" s="95" t="s">
        <v>6582</v>
      </c>
      <c r="G4518" s="95" t="s">
        <v>6582</v>
      </c>
      <c r="H4518" s="106">
        <v>5278.2116128796697</v>
      </c>
      <c r="I4518" s="16">
        <v>5263.7138683738003</v>
      </c>
      <c r="J4518" s="94">
        <v>5278.2116128796697</v>
      </c>
    </row>
    <row r="4519" spans="1:10" x14ac:dyDescent="0.2">
      <c r="A4519" s="6" t="s">
        <v>2258</v>
      </c>
      <c r="B4519" s="1" t="s">
        <v>10689</v>
      </c>
      <c r="C4519" s="95" t="s">
        <v>6583</v>
      </c>
      <c r="D4519" s="95" t="s">
        <v>6583</v>
      </c>
      <c r="E4519" s="95" t="s">
        <v>6645</v>
      </c>
      <c r="F4519" s="95" t="s">
        <v>6582</v>
      </c>
      <c r="G4519" s="95" t="s">
        <v>6582</v>
      </c>
      <c r="H4519" s="106">
        <v>5303.1062575120204</v>
      </c>
      <c r="I4519" s="16">
        <v>5263.7138683738003</v>
      </c>
      <c r="J4519" s="94">
        <v>5303.1062575120204</v>
      </c>
    </row>
    <row r="4520" spans="1:10" x14ac:dyDescent="0.2">
      <c r="A4520" s="6" t="s">
        <v>2416</v>
      </c>
      <c r="B4520" s="1" t="s">
        <v>10330</v>
      </c>
      <c r="C4520" s="95" t="s">
        <v>6583</v>
      </c>
      <c r="D4520" s="95" t="s">
        <v>6583</v>
      </c>
      <c r="E4520" s="95" t="s">
        <v>6645</v>
      </c>
      <c r="F4520" s="95" t="s">
        <v>6615</v>
      </c>
      <c r="G4520" s="95" t="s">
        <v>6615</v>
      </c>
      <c r="H4520" s="106">
        <v>5246.0233571499202</v>
      </c>
      <c r="I4520" s="16">
        <v>5333.7984103584804</v>
      </c>
      <c r="J4520" s="94">
        <v>5246.0233571499202</v>
      </c>
    </row>
    <row r="4521" spans="1:10" x14ac:dyDescent="0.2">
      <c r="A4521" s="6" t="s">
        <v>2241</v>
      </c>
      <c r="B4521" s="1" t="s">
        <v>10690</v>
      </c>
      <c r="C4521" s="95" t="s">
        <v>6583</v>
      </c>
      <c r="D4521" s="95" t="s">
        <v>6583</v>
      </c>
      <c r="E4521" s="95" t="s">
        <v>6645</v>
      </c>
      <c r="F4521" s="95" t="s">
        <v>6582</v>
      </c>
      <c r="G4521" s="95" t="s">
        <v>6582</v>
      </c>
      <c r="H4521" s="106">
        <v>5233.8725002915098</v>
      </c>
      <c r="I4521" s="16">
        <v>5263.7138683738003</v>
      </c>
      <c r="J4521" s="94">
        <v>5233.8725002915098</v>
      </c>
    </row>
    <row r="4522" spans="1:10" x14ac:dyDescent="0.2">
      <c r="A4522" s="6" t="s">
        <v>2274</v>
      </c>
      <c r="B4522" s="1" t="s">
        <v>10691</v>
      </c>
      <c r="C4522" s="95" t="s">
        <v>6583</v>
      </c>
      <c r="D4522" s="95" t="s">
        <v>6583</v>
      </c>
      <c r="E4522" s="95" t="s">
        <v>6645</v>
      </c>
      <c r="F4522" s="95" t="s">
        <v>6582</v>
      </c>
      <c r="G4522" s="95" t="s">
        <v>6582</v>
      </c>
      <c r="H4522" s="106">
        <v>5312.4960014529297</v>
      </c>
      <c r="I4522" s="16">
        <v>5263.7138683738003</v>
      </c>
      <c r="J4522" s="94">
        <v>5312.4960014529297</v>
      </c>
    </row>
    <row r="4523" spans="1:10" x14ac:dyDescent="0.2">
      <c r="A4523" s="6" t="s">
        <v>2239</v>
      </c>
      <c r="B4523" s="1" t="s">
        <v>12478</v>
      </c>
      <c r="C4523" s="95" t="s">
        <v>6583</v>
      </c>
      <c r="D4523" s="95" t="s">
        <v>6583</v>
      </c>
      <c r="E4523" s="95" t="s">
        <v>6645</v>
      </c>
      <c r="F4523" s="95" t="s">
        <v>6582</v>
      </c>
      <c r="G4523" s="95" t="s">
        <v>6582</v>
      </c>
      <c r="H4523" s="106">
        <v>5132.4269797585202</v>
      </c>
      <c r="I4523" s="16">
        <v>5263.7138683738003</v>
      </c>
      <c r="J4523" s="94">
        <v>5132.4269797585202</v>
      </c>
    </row>
    <row r="4524" spans="1:10" x14ac:dyDescent="0.2">
      <c r="A4524" s="6" t="s">
        <v>2268</v>
      </c>
      <c r="B4524" s="1" t="s">
        <v>10692</v>
      </c>
      <c r="C4524" s="95" t="s">
        <v>6583</v>
      </c>
      <c r="D4524" s="95" t="s">
        <v>6583</v>
      </c>
      <c r="E4524" s="95" t="s">
        <v>6645</v>
      </c>
      <c r="F4524" s="95" t="s">
        <v>6582</v>
      </c>
      <c r="G4524" s="95" t="s">
        <v>6582</v>
      </c>
      <c r="H4524" s="106">
        <v>5356.9552001953098</v>
      </c>
      <c r="I4524" s="16">
        <v>5263.7138683738003</v>
      </c>
      <c r="J4524" s="94">
        <v>5356.9552001953098</v>
      </c>
    </row>
    <row r="4525" spans="1:10" x14ac:dyDescent="0.2">
      <c r="A4525" s="6" t="s">
        <v>2272</v>
      </c>
      <c r="B4525" s="1" t="s">
        <v>10693</v>
      </c>
      <c r="C4525" s="95" t="s">
        <v>6583</v>
      </c>
      <c r="D4525" s="95" t="s">
        <v>6583</v>
      </c>
      <c r="E4525" s="95" t="s">
        <v>6645</v>
      </c>
      <c r="F4525" s="95" t="s">
        <v>6582</v>
      </c>
      <c r="G4525" s="95" t="s">
        <v>6582</v>
      </c>
      <c r="H4525" s="106">
        <v>5292.8198020241498</v>
      </c>
      <c r="I4525" s="16">
        <v>5263.7138683738003</v>
      </c>
      <c r="J4525" s="94">
        <v>5292.8198020241498</v>
      </c>
    </row>
    <row r="4526" spans="1:10" x14ac:dyDescent="0.2">
      <c r="A4526" s="6" t="s">
        <v>2255</v>
      </c>
      <c r="B4526" s="1" t="s">
        <v>10694</v>
      </c>
      <c r="C4526" s="95" t="s">
        <v>6583</v>
      </c>
      <c r="D4526" s="95" t="s">
        <v>6583</v>
      </c>
      <c r="E4526" s="95" t="s">
        <v>6645</v>
      </c>
      <c r="F4526" s="95" t="s">
        <v>6582</v>
      </c>
      <c r="G4526" s="95" t="s">
        <v>6582</v>
      </c>
      <c r="H4526" s="106">
        <v>5177.9626404313003</v>
      </c>
      <c r="I4526" s="16">
        <v>5263.7138683738003</v>
      </c>
      <c r="J4526" s="94">
        <v>5177.9626404313003</v>
      </c>
    </row>
    <row r="4527" spans="1:10" x14ac:dyDescent="0.2">
      <c r="A4527" s="6" t="s">
        <v>2413</v>
      </c>
      <c r="B4527" s="1" t="s">
        <v>10695</v>
      </c>
      <c r="C4527" s="95" t="s">
        <v>6583</v>
      </c>
      <c r="D4527" s="95" t="s">
        <v>6583</v>
      </c>
      <c r="E4527" s="95" t="s">
        <v>6645</v>
      </c>
      <c r="F4527" s="95" t="s">
        <v>6615</v>
      </c>
      <c r="G4527" s="95" t="s">
        <v>6615</v>
      </c>
      <c r="H4527" s="106">
        <v>5376.6682675489701</v>
      </c>
      <c r="I4527" s="16">
        <v>5333.7984103584804</v>
      </c>
      <c r="J4527" s="94">
        <v>5376.6682675489701</v>
      </c>
    </row>
    <row r="4528" spans="1:10" x14ac:dyDescent="0.2">
      <c r="A4528" s="6" t="s">
        <v>2269</v>
      </c>
      <c r="B4528" s="1" t="s">
        <v>10696</v>
      </c>
      <c r="C4528" s="95" t="s">
        <v>6583</v>
      </c>
      <c r="D4528" s="95" t="s">
        <v>6583</v>
      </c>
      <c r="E4528" s="95" t="s">
        <v>6645</v>
      </c>
      <c r="F4528" s="95" t="s">
        <v>6582</v>
      </c>
      <c r="G4528" s="95" t="s">
        <v>6582</v>
      </c>
      <c r="H4528" s="106">
        <v>5330.2464948381703</v>
      </c>
      <c r="I4528" s="16">
        <v>5263.7138683738003</v>
      </c>
      <c r="J4528" s="94">
        <v>5330.2464948381703</v>
      </c>
    </row>
    <row r="4529" spans="1:10" x14ac:dyDescent="0.2">
      <c r="A4529" s="6" t="s">
        <v>2243</v>
      </c>
      <c r="B4529" s="1" t="s">
        <v>10697</v>
      </c>
      <c r="C4529" s="95" t="s">
        <v>6583</v>
      </c>
      <c r="D4529" s="95" t="s">
        <v>6583</v>
      </c>
      <c r="E4529" s="95" t="s">
        <v>6645</v>
      </c>
      <c r="F4529" s="95" t="s">
        <v>6582</v>
      </c>
      <c r="G4529" s="95" t="s">
        <v>6582</v>
      </c>
      <c r="H4529" s="106">
        <v>5297.3283239293996</v>
      </c>
      <c r="I4529" s="16">
        <v>5263.7138683738003</v>
      </c>
      <c r="J4529" s="94">
        <v>5297.3283239293996</v>
      </c>
    </row>
    <row r="4530" spans="1:10" x14ac:dyDescent="0.2">
      <c r="A4530" s="6" t="s">
        <v>2410</v>
      </c>
      <c r="B4530" s="1" t="s">
        <v>10698</v>
      </c>
      <c r="C4530" s="95" t="s">
        <v>6583</v>
      </c>
      <c r="D4530" s="95" t="s">
        <v>6583</v>
      </c>
      <c r="E4530" s="95" t="s">
        <v>6645</v>
      </c>
      <c r="F4530" s="95" t="s">
        <v>6615</v>
      </c>
      <c r="G4530" s="95" t="s">
        <v>6615</v>
      </c>
      <c r="H4530" s="106">
        <v>5341.3895216111996</v>
      </c>
      <c r="I4530" s="16">
        <v>5333.7984103584804</v>
      </c>
      <c r="J4530" s="94">
        <v>5341.3895216111996</v>
      </c>
    </row>
    <row r="4531" spans="1:10" x14ac:dyDescent="0.2">
      <c r="A4531" s="6" t="s">
        <v>2249</v>
      </c>
      <c r="B4531" s="1" t="s">
        <v>10699</v>
      </c>
      <c r="C4531" s="95" t="s">
        <v>6583</v>
      </c>
      <c r="D4531" s="95" t="s">
        <v>6583</v>
      </c>
      <c r="E4531" s="95" t="s">
        <v>6645</v>
      </c>
      <c r="F4531" s="95" t="s">
        <v>6582</v>
      </c>
      <c r="G4531" s="95" t="s">
        <v>6582</v>
      </c>
      <c r="H4531" s="106">
        <v>5274.0019155648997</v>
      </c>
      <c r="I4531" s="16">
        <v>5263.7138683738003</v>
      </c>
      <c r="J4531" s="94">
        <v>5274.0019155648997</v>
      </c>
    </row>
    <row r="4532" spans="1:10" x14ac:dyDescent="0.2">
      <c r="A4532" s="6" t="s">
        <v>2252</v>
      </c>
      <c r="B4532" s="1" t="s">
        <v>10700</v>
      </c>
      <c r="C4532" s="95" t="s">
        <v>6583</v>
      </c>
      <c r="D4532" s="95" t="s">
        <v>6583</v>
      </c>
      <c r="E4532" s="95" t="s">
        <v>6645</v>
      </c>
      <c r="F4532" s="95" t="s">
        <v>6582</v>
      </c>
      <c r="G4532" s="95" t="s">
        <v>6582</v>
      </c>
      <c r="H4532" s="106">
        <v>5224.2748345269101</v>
      </c>
      <c r="I4532" s="16">
        <v>5263.7138683738003</v>
      </c>
      <c r="J4532" s="94">
        <v>5224.2748345269101</v>
      </c>
    </row>
    <row r="4533" spans="1:10" x14ac:dyDescent="0.2">
      <c r="A4533" s="6" t="s">
        <v>2254</v>
      </c>
      <c r="B4533" s="1" t="s">
        <v>10701</v>
      </c>
      <c r="C4533" s="95" t="s">
        <v>6583</v>
      </c>
      <c r="D4533" s="95" t="s">
        <v>6583</v>
      </c>
      <c r="E4533" s="95" t="s">
        <v>6645</v>
      </c>
      <c r="F4533" s="95" t="s">
        <v>6582</v>
      </c>
      <c r="G4533" s="95" t="s">
        <v>6582</v>
      </c>
      <c r="H4533" s="106">
        <v>5248.4143066406205</v>
      </c>
      <c r="I4533" s="16">
        <v>5263.7138683738003</v>
      </c>
      <c r="J4533" s="94">
        <v>5248.4143066406205</v>
      </c>
    </row>
    <row r="4534" spans="1:10" x14ac:dyDescent="0.2">
      <c r="A4534" s="6" t="s">
        <v>2251</v>
      </c>
      <c r="B4534" s="1" t="s">
        <v>10702</v>
      </c>
      <c r="C4534" s="95" t="s">
        <v>6583</v>
      </c>
      <c r="D4534" s="95" t="s">
        <v>6583</v>
      </c>
      <c r="E4534" s="95" t="s">
        <v>6645</v>
      </c>
      <c r="F4534" s="95" t="s">
        <v>6582</v>
      </c>
      <c r="G4534" s="95" t="s">
        <v>6582</v>
      </c>
      <c r="H4534" s="106">
        <v>5389.3573404947902</v>
      </c>
      <c r="I4534" s="16">
        <v>5263.7138683738003</v>
      </c>
      <c r="J4534" s="94">
        <v>5389.3573404947902</v>
      </c>
    </row>
    <row r="4535" spans="1:10" x14ac:dyDescent="0.2">
      <c r="A4535" s="6" t="s">
        <v>2262</v>
      </c>
      <c r="B4535" s="1" t="s">
        <v>10703</v>
      </c>
      <c r="C4535" s="95" t="s">
        <v>6583</v>
      </c>
      <c r="D4535" s="95" t="s">
        <v>6583</v>
      </c>
      <c r="E4535" s="95" t="s">
        <v>6645</v>
      </c>
      <c r="F4535" s="95" t="s">
        <v>6582</v>
      </c>
      <c r="G4535" s="95" t="s">
        <v>6582</v>
      </c>
      <c r="H4535" s="106">
        <v>5284.5889513739203</v>
      </c>
      <c r="I4535" s="16">
        <v>5263.7138683738003</v>
      </c>
      <c r="J4535" s="94">
        <v>5284.5889513739203</v>
      </c>
    </row>
    <row r="4536" spans="1:10" x14ac:dyDescent="0.2">
      <c r="A4536" s="6" t="s">
        <v>2422</v>
      </c>
      <c r="B4536" s="1" t="s">
        <v>10704</v>
      </c>
      <c r="C4536" s="95" t="s">
        <v>6583</v>
      </c>
      <c r="D4536" s="95" t="s">
        <v>6583</v>
      </c>
      <c r="E4536" s="95" t="s">
        <v>6645</v>
      </c>
      <c r="F4536" s="95" t="s">
        <v>6615</v>
      </c>
      <c r="G4536" s="95" t="s">
        <v>6615</v>
      </c>
      <c r="H4536" s="106">
        <v>5244.78979772809</v>
      </c>
      <c r="I4536" s="16">
        <v>5333.7984103584804</v>
      </c>
      <c r="J4536" s="94">
        <v>5244.78979772809</v>
      </c>
    </row>
    <row r="4537" spans="1:10" x14ac:dyDescent="0.2">
      <c r="A4537" s="6" t="s">
        <v>2412</v>
      </c>
      <c r="B4537" s="1" t="s">
        <v>10705</v>
      </c>
      <c r="C4537" s="95" t="s">
        <v>6583</v>
      </c>
      <c r="D4537" s="95" t="s">
        <v>6583</v>
      </c>
      <c r="E4537" s="95" t="s">
        <v>6645</v>
      </c>
      <c r="F4537" s="95" t="s">
        <v>6615</v>
      </c>
      <c r="G4537" s="95" t="s">
        <v>6615</v>
      </c>
      <c r="H4537" s="106">
        <v>5287.2925379136004</v>
      </c>
      <c r="I4537" s="16">
        <v>5333.7984103584804</v>
      </c>
      <c r="J4537" s="94">
        <v>5287.2925379136004</v>
      </c>
    </row>
    <row r="4538" spans="1:10" x14ac:dyDescent="0.2">
      <c r="A4538" s="6" t="s">
        <v>2270</v>
      </c>
      <c r="B4538" s="1" t="s">
        <v>10706</v>
      </c>
      <c r="C4538" s="95" t="s">
        <v>6583</v>
      </c>
      <c r="D4538" s="95" t="s">
        <v>6583</v>
      </c>
      <c r="E4538" s="95" t="s">
        <v>6645</v>
      </c>
      <c r="F4538" s="95" t="s">
        <v>6582</v>
      </c>
      <c r="G4538" s="95" t="s">
        <v>6582</v>
      </c>
      <c r="H4538" s="106">
        <v>5320.0478515625</v>
      </c>
      <c r="I4538" s="16">
        <v>5263.7138683738003</v>
      </c>
      <c r="J4538" s="94">
        <v>5320.0478515625</v>
      </c>
    </row>
    <row r="4539" spans="1:10" x14ac:dyDescent="0.2">
      <c r="A4539" s="6" t="s">
        <v>2415</v>
      </c>
      <c r="B4539" s="1" t="s">
        <v>10707</v>
      </c>
      <c r="C4539" s="95" t="s">
        <v>6583</v>
      </c>
      <c r="D4539" s="95" t="s">
        <v>6583</v>
      </c>
      <c r="E4539" s="95" t="s">
        <v>6645</v>
      </c>
      <c r="F4539" s="95" t="s">
        <v>6615</v>
      </c>
      <c r="G4539" s="95" t="s">
        <v>6615</v>
      </c>
      <c r="H4539" s="106">
        <v>5301.9664820020398</v>
      </c>
      <c r="I4539" s="16">
        <v>5333.7984103584804</v>
      </c>
      <c r="J4539" s="94">
        <v>5301.9664820020398</v>
      </c>
    </row>
    <row r="4540" spans="1:10" x14ac:dyDescent="0.2">
      <c r="A4540" s="6" t="s">
        <v>2247</v>
      </c>
      <c r="B4540" s="1" t="s">
        <v>10708</v>
      </c>
      <c r="C4540" s="95" t="s">
        <v>6583</v>
      </c>
      <c r="D4540" s="95" t="s">
        <v>6583</v>
      </c>
      <c r="E4540" s="95" t="s">
        <v>6645</v>
      </c>
      <c r="F4540" s="95" t="s">
        <v>6582</v>
      </c>
      <c r="G4540" s="95" t="s">
        <v>6582</v>
      </c>
      <c r="H4540" s="106">
        <v>5235.8734088766196</v>
      </c>
      <c r="I4540" s="16">
        <v>5263.7138683738003</v>
      </c>
      <c r="J4540" s="94">
        <v>5235.8734088766196</v>
      </c>
    </row>
    <row r="4541" spans="1:10" x14ac:dyDescent="0.2">
      <c r="A4541" s="6" t="s">
        <v>2242</v>
      </c>
      <c r="B4541" s="1" t="s">
        <v>10709</v>
      </c>
      <c r="C4541" s="95" t="s">
        <v>6583</v>
      </c>
      <c r="D4541" s="95" t="s">
        <v>6583</v>
      </c>
      <c r="E4541" s="95" t="s">
        <v>6645</v>
      </c>
      <c r="F4541" s="95" t="s">
        <v>6582</v>
      </c>
      <c r="G4541" s="95" t="s">
        <v>6582</v>
      </c>
      <c r="H4541" s="106">
        <v>5217.0352050781203</v>
      </c>
      <c r="I4541" s="16">
        <v>5263.7138683738003</v>
      </c>
      <c r="J4541" s="94">
        <v>5217.0352050781203</v>
      </c>
    </row>
    <row r="4542" spans="1:10" x14ac:dyDescent="0.2">
      <c r="A4542" s="6" t="s">
        <v>2411</v>
      </c>
      <c r="B4542" s="1" t="s">
        <v>10710</v>
      </c>
      <c r="C4542" s="95" t="s">
        <v>6583</v>
      </c>
      <c r="D4542" s="95" t="s">
        <v>6583</v>
      </c>
      <c r="E4542" s="95" t="s">
        <v>6645</v>
      </c>
      <c r="F4542" s="95" t="s">
        <v>6615</v>
      </c>
      <c r="G4542" s="95" t="s">
        <v>6615</v>
      </c>
      <c r="H4542" s="106">
        <v>5415.5462091619302</v>
      </c>
      <c r="I4542" s="16">
        <v>5333.7984103584804</v>
      </c>
      <c r="J4542" s="94">
        <v>5415.5462091619302</v>
      </c>
    </row>
    <row r="4543" spans="1:10" x14ac:dyDescent="0.2">
      <c r="A4543" s="6" t="s">
        <v>2417</v>
      </c>
      <c r="B4543" s="1" t="s">
        <v>10711</v>
      </c>
      <c r="C4543" s="95" t="s">
        <v>6583</v>
      </c>
      <c r="D4543" s="95" t="s">
        <v>6583</v>
      </c>
      <c r="E4543" s="95" t="s">
        <v>6645</v>
      </c>
      <c r="F4543" s="95" t="s">
        <v>6615</v>
      </c>
      <c r="G4543" s="95" t="s">
        <v>6615</v>
      </c>
      <c r="H4543" s="106">
        <v>5367.4285838506003</v>
      </c>
      <c r="I4543" s="16">
        <v>5333.7984103584804</v>
      </c>
      <c r="J4543" s="94">
        <v>5367.4285838506003</v>
      </c>
    </row>
    <row r="4544" spans="1:10" x14ac:dyDescent="0.2">
      <c r="A4544" s="6" t="s">
        <v>2246</v>
      </c>
      <c r="B4544" s="1" t="s">
        <v>10712</v>
      </c>
      <c r="C4544" s="95" t="s">
        <v>6583</v>
      </c>
      <c r="D4544" s="95" t="s">
        <v>6583</v>
      </c>
      <c r="E4544" s="95" t="s">
        <v>6645</v>
      </c>
      <c r="F4544" s="95" t="s">
        <v>6582</v>
      </c>
      <c r="G4544" s="95" t="s">
        <v>6582</v>
      </c>
      <c r="H4544" s="106">
        <v>5158.9270019531205</v>
      </c>
      <c r="I4544" s="16">
        <v>5263.7138683738003</v>
      </c>
      <c r="J4544" s="94">
        <v>5158.9270019531205</v>
      </c>
    </row>
    <row r="4545" spans="1:10" x14ac:dyDescent="0.2">
      <c r="A4545" s="6" t="s">
        <v>1930</v>
      </c>
      <c r="B4545" s="1" t="s">
        <v>10713</v>
      </c>
      <c r="C4545" s="95" t="s">
        <v>6408</v>
      </c>
      <c r="D4545" s="95" t="s">
        <v>6408</v>
      </c>
      <c r="E4545" s="95" t="s">
        <v>6645</v>
      </c>
      <c r="F4545" s="95" t="s">
        <v>6415</v>
      </c>
      <c r="G4545" s="95" t="s">
        <v>6415</v>
      </c>
      <c r="H4545" s="106">
        <v>5423.6625638149799</v>
      </c>
      <c r="I4545" s="16">
        <v>5520.6870201102602</v>
      </c>
      <c r="J4545" s="94">
        <v>5423.6625638149799</v>
      </c>
    </row>
    <row r="4546" spans="1:10" x14ac:dyDescent="0.2">
      <c r="A4546" s="6" t="s">
        <v>2398</v>
      </c>
      <c r="B4546" s="1" t="s">
        <v>9726</v>
      </c>
      <c r="C4546" s="95" t="s">
        <v>6408</v>
      </c>
      <c r="D4546" s="95" t="s">
        <v>6408</v>
      </c>
      <c r="E4546" s="95" t="s">
        <v>6645</v>
      </c>
      <c r="F4546" s="95" t="s">
        <v>6614</v>
      </c>
      <c r="G4546" s="95" t="s">
        <v>6614</v>
      </c>
      <c r="H4546" s="106">
        <v>5642.0052845628998</v>
      </c>
      <c r="I4546" s="16">
        <v>5724.87768588177</v>
      </c>
      <c r="J4546" s="94">
        <v>5642.0052845628998</v>
      </c>
    </row>
    <row r="4547" spans="1:10" x14ac:dyDescent="0.2">
      <c r="A4547" s="6" t="s">
        <v>2111</v>
      </c>
      <c r="B4547" s="1" t="s">
        <v>10714</v>
      </c>
      <c r="C4547" s="95" t="s">
        <v>6408</v>
      </c>
      <c r="D4547" s="95" t="s">
        <v>6408</v>
      </c>
      <c r="E4547" s="95" t="s">
        <v>6645</v>
      </c>
      <c r="F4547" s="95" t="s">
        <v>6412</v>
      </c>
      <c r="G4547" s="95" t="s">
        <v>6412</v>
      </c>
      <c r="H4547" s="106">
        <v>5666.2223171657997</v>
      </c>
      <c r="I4547" s="16">
        <v>5717.97011598072</v>
      </c>
      <c r="J4547" s="94">
        <v>5666.2223171657997</v>
      </c>
    </row>
    <row r="4548" spans="1:10" x14ac:dyDescent="0.2">
      <c r="A4548" s="6" t="s">
        <v>2283</v>
      </c>
      <c r="B4548" s="1" t="s">
        <v>10715</v>
      </c>
      <c r="C4548" s="95" t="s">
        <v>6408</v>
      </c>
      <c r="D4548" s="95" t="s">
        <v>6408</v>
      </c>
      <c r="E4548" s="95" t="s">
        <v>6645</v>
      </c>
      <c r="F4548" s="95" t="s">
        <v>6413</v>
      </c>
      <c r="G4548" s="95" t="s">
        <v>6413</v>
      </c>
      <c r="H4548" s="106">
        <v>5283.2845474567803</v>
      </c>
      <c r="I4548" s="16">
        <v>5305.5455291970802</v>
      </c>
      <c r="J4548" s="94">
        <v>5283.2845474567803</v>
      </c>
    </row>
    <row r="4549" spans="1:10" x14ac:dyDescent="0.2">
      <c r="A4549" s="6" t="s">
        <v>2103</v>
      </c>
      <c r="B4549" s="1" t="s">
        <v>7421</v>
      </c>
      <c r="C4549" s="95" t="s">
        <v>6408</v>
      </c>
      <c r="D4549" s="95" t="s">
        <v>6408</v>
      </c>
      <c r="E4549" s="95" t="s">
        <v>6645</v>
      </c>
      <c r="F4549" s="95" t="s">
        <v>6412</v>
      </c>
      <c r="G4549" s="95" t="s">
        <v>6412</v>
      </c>
      <c r="H4549" s="106">
        <v>5696.8458533653802</v>
      </c>
      <c r="I4549" s="16">
        <v>5717.97011598072</v>
      </c>
      <c r="J4549" s="94">
        <v>5696.8458533653802</v>
      </c>
    </row>
    <row r="4550" spans="1:10" x14ac:dyDescent="0.2">
      <c r="A4550" s="6" t="s">
        <v>2370</v>
      </c>
      <c r="B4550" s="1" t="s">
        <v>10716</v>
      </c>
      <c r="C4550" s="95" t="s">
        <v>6408</v>
      </c>
      <c r="D4550" s="95" t="s">
        <v>6408</v>
      </c>
      <c r="E4550" s="95" t="s">
        <v>6645</v>
      </c>
      <c r="F4550" s="95" t="s">
        <v>6411</v>
      </c>
      <c r="G4550" s="95" t="s">
        <v>6411</v>
      </c>
      <c r="H4550" s="106">
        <v>5412.4493001302098</v>
      </c>
      <c r="I4550" s="16">
        <v>5486.50567697108</v>
      </c>
      <c r="J4550" s="94">
        <v>5412.4493001302098</v>
      </c>
    </row>
    <row r="4551" spans="1:10" x14ac:dyDescent="0.2">
      <c r="A4551" s="6" t="s">
        <v>2066</v>
      </c>
      <c r="B4551" s="1" t="s">
        <v>10717</v>
      </c>
      <c r="C4551" s="95" t="s">
        <v>6408</v>
      </c>
      <c r="D4551" s="95" t="s">
        <v>6408</v>
      </c>
      <c r="E4551" s="95" t="s">
        <v>6645</v>
      </c>
      <c r="F4551" s="95" t="s">
        <v>6414</v>
      </c>
      <c r="G4551" s="95" t="s">
        <v>6414</v>
      </c>
      <c r="H4551" s="106">
        <v>5408.8610229492197</v>
      </c>
      <c r="I4551" s="16">
        <v>5331.37165155607</v>
      </c>
      <c r="J4551" s="94">
        <v>5408.8610229492197</v>
      </c>
    </row>
    <row r="4552" spans="1:10" x14ac:dyDescent="0.2">
      <c r="A4552" s="6" t="s">
        <v>2106</v>
      </c>
      <c r="B4552" s="1" t="s">
        <v>10718</v>
      </c>
      <c r="C4552" s="95" t="s">
        <v>6408</v>
      </c>
      <c r="D4552" s="95" t="s">
        <v>6408</v>
      </c>
      <c r="E4552" s="95" t="s">
        <v>6645</v>
      </c>
      <c r="F4552" s="95" t="s">
        <v>6409</v>
      </c>
      <c r="G4552" s="95" t="s">
        <v>6409</v>
      </c>
      <c r="H4552" s="106">
        <v>5720.1791576629003</v>
      </c>
      <c r="I4552" s="16">
        <v>5638.9608090858801</v>
      </c>
      <c r="J4552" s="94">
        <v>5720.1791576629003</v>
      </c>
    </row>
    <row r="4553" spans="1:10" x14ac:dyDescent="0.2">
      <c r="A4553" s="6" t="s">
        <v>2092</v>
      </c>
      <c r="B4553" s="1" t="s">
        <v>10719</v>
      </c>
      <c r="C4553" s="95" t="s">
        <v>6408</v>
      </c>
      <c r="D4553" s="95" t="s">
        <v>6408</v>
      </c>
      <c r="E4553" s="95" t="s">
        <v>6645</v>
      </c>
      <c r="F4553" s="95" t="s">
        <v>6409</v>
      </c>
      <c r="G4553" s="95" t="s">
        <v>6409</v>
      </c>
      <c r="H4553" s="106">
        <v>5646.9486308195201</v>
      </c>
      <c r="I4553" s="16">
        <v>5638.9608090858801</v>
      </c>
      <c r="J4553" s="94">
        <v>5646.9486308195201</v>
      </c>
    </row>
    <row r="4554" spans="1:10" x14ac:dyDescent="0.2">
      <c r="A4554" s="6" t="s">
        <v>2071</v>
      </c>
      <c r="B4554" s="1" t="s">
        <v>10720</v>
      </c>
      <c r="C4554" s="95" t="s">
        <v>6408</v>
      </c>
      <c r="D4554" s="95" t="s">
        <v>6408</v>
      </c>
      <c r="E4554" s="95" t="s">
        <v>6645</v>
      </c>
      <c r="F4554" s="95" t="s">
        <v>6414</v>
      </c>
      <c r="G4554" s="95" t="s">
        <v>6414</v>
      </c>
      <c r="H4554" s="106">
        <v>5208.1003605769201</v>
      </c>
      <c r="I4554" s="16">
        <v>5331.37165155607</v>
      </c>
      <c r="J4554" s="94">
        <v>5208.1003605769201</v>
      </c>
    </row>
    <row r="4555" spans="1:10" x14ac:dyDescent="0.2">
      <c r="A4555" s="6" t="s">
        <v>2404</v>
      </c>
      <c r="B4555" s="1" t="s">
        <v>10721</v>
      </c>
      <c r="C4555" s="95" t="s">
        <v>6408</v>
      </c>
      <c r="D4555" s="95" t="s">
        <v>6408</v>
      </c>
      <c r="E4555" s="95" t="s">
        <v>6645</v>
      </c>
      <c r="F4555" s="95" t="s">
        <v>6614</v>
      </c>
      <c r="G4555" s="95" t="s">
        <v>6614</v>
      </c>
      <c r="H4555" s="106">
        <v>5683.4418766672998</v>
      </c>
      <c r="I4555" s="16">
        <v>5724.87768588177</v>
      </c>
      <c r="J4555" s="94">
        <v>5683.4418766672998</v>
      </c>
    </row>
    <row r="4556" spans="1:10" x14ac:dyDescent="0.2">
      <c r="A4556" s="6" t="s">
        <v>2110</v>
      </c>
      <c r="B4556" s="1" t="s">
        <v>10722</v>
      </c>
      <c r="C4556" s="95" t="s">
        <v>6408</v>
      </c>
      <c r="D4556" s="95" t="s">
        <v>6408</v>
      </c>
      <c r="E4556" s="95" t="s">
        <v>6645</v>
      </c>
      <c r="F4556" s="95" t="s">
        <v>6412</v>
      </c>
      <c r="G4556" s="95" t="s">
        <v>6412</v>
      </c>
      <c r="H4556" s="106">
        <v>5777.5760203394402</v>
      </c>
      <c r="I4556" s="16">
        <v>5717.97011598072</v>
      </c>
      <c r="J4556" s="94">
        <v>5777.5760203394402</v>
      </c>
    </row>
    <row r="4557" spans="1:10" x14ac:dyDescent="0.2">
      <c r="A4557" s="6" t="s">
        <v>1936</v>
      </c>
      <c r="B4557" s="1" t="s">
        <v>7848</v>
      </c>
      <c r="C4557" s="95" t="s">
        <v>6408</v>
      </c>
      <c r="D4557" s="95" t="s">
        <v>6408</v>
      </c>
      <c r="E4557" s="95" t="s">
        <v>6645</v>
      </c>
      <c r="F4557" s="95" t="s">
        <v>6411</v>
      </c>
      <c r="G4557" s="95" t="s">
        <v>6411</v>
      </c>
      <c r="H4557" s="106">
        <v>5506.4897848462297</v>
      </c>
      <c r="I4557" s="16">
        <v>5486.50567697108</v>
      </c>
      <c r="J4557" s="94">
        <v>5506.4897848462297</v>
      </c>
    </row>
    <row r="4558" spans="1:10" x14ac:dyDescent="0.2">
      <c r="A4558" s="6" t="s">
        <v>2096</v>
      </c>
      <c r="B4558" s="1" t="s">
        <v>10723</v>
      </c>
      <c r="C4558" s="95" t="s">
        <v>6408</v>
      </c>
      <c r="D4558" s="95" t="s">
        <v>6408</v>
      </c>
      <c r="E4558" s="95" t="s">
        <v>6645</v>
      </c>
      <c r="F4558" s="95" t="s">
        <v>6412</v>
      </c>
      <c r="G4558" s="95" t="s">
        <v>6412</v>
      </c>
      <c r="H4558" s="106">
        <v>5497.5157592773403</v>
      </c>
      <c r="I4558" s="16">
        <v>5717.97011598072</v>
      </c>
      <c r="J4558" s="94">
        <v>5497.5157592773403</v>
      </c>
    </row>
    <row r="4559" spans="1:10" x14ac:dyDescent="0.2">
      <c r="A4559" s="6" t="s">
        <v>2282</v>
      </c>
      <c r="B4559" s="1" t="s">
        <v>10724</v>
      </c>
      <c r="C4559" s="95" t="s">
        <v>6408</v>
      </c>
      <c r="D4559" s="95" t="s">
        <v>6408</v>
      </c>
      <c r="E4559" s="95" t="s">
        <v>6645</v>
      </c>
      <c r="F4559" s="95" t="s">
        <v>6411</v>
      </c>
      <c r="G4559" s="95" t="s">
        <v>6411</v>
      </c>
      <c r="H4559" s="106">
        <v>5399.62998687244</v>
      </c>
      <c r="I4559" s="16">
        <v>5486.50567697108</v>
      </c>
      <c r="J4559" s="94">
        <v>5399.62998687244</v>
      </c>
    </row>
    <row r="4560" spans="1:10" x14ac:dyDescent="0.2">
      <c r="A4560" s="6" t="s">
        <v>2368</v>
      </c>
      <c r="B4560" s="1" t="s">
        <v>10725</v>
      </c>
      <c r="C4560" s="95" t="s">
        <v>6408</v>
      </c>
      <c r="D4560" s="95" t="s">
        <v>6408</v>
      </c>
      <c r="E4560" s="95" t="s">
        <v>6645</v>
      </c>
      <c r="F4560" s="95" t="s">
        <v>6410</v>
      </c>
      <c r="G4560" s="95" t="s">
        <v>6410</v>
      </c>
      <c r="H4560" s="106">
        <v>5662.6012257543098</v>
      </c>
      <c r="I4560" s="16">
        <v>5600.9800949170003</v>
      </c>
      <c r="J4560" s="94">
        <v>5662.6012257543098</v>
      </c>
    </row>
    <row r="4561" spans="1:10" x14ac:dyDescent="0.2">
      <c r="A4561" s="6" t="s">
        <v>2383</v>
      </c>
      <c r="B4561" s="1" t="s">
        <v>10726</v>
      </c>
      <c r="C4561" s="95" t="s">
        <v>6408</v>
      </c>
      <c r="D4561" s="95" t="s">
        <v>6408</v>
      </c>
      <c r="E4561" s="95" t="s">
        <v>6645</v>
      </c>
      <c r="F4561" s="95" t="s">
        <v>6614</v>
      </c>
      <c r="G4561" s="95" t="s">
        <v>6614</v>
      </c>
      <c r="H4561" s="106">
        <v>5729.8969525209404</v>
      </c>
      <c r="I4561" s="16">
        <v>5724.87768588177</v>
      </c>
      <c r="J4561" s="94">
        <v>5729.8969525209404</v>
      </c>
    </row>
    <row r="4562" spans="1:10" x14ac:dyDescent="0.2">
      <c r="A4562" s="6" t="s">
        <v>2369</v>
      </c>
      <c r="B4562" s="1" t="s">
        <v>10727</v>
      </c>
      <c r="C4562" s="95" t="s">
        <v>6408</v>
      </c>
      <c r="D4562" s="95" t="s">
        <v>6408</v>
      </c>
      <c r="E4562" s="95" t="s">
        <v>6645</v>
      </c>
      <c r="F4562" s="95" t="s">
        <v>6410</v>
      </c>
      <c r="G4562" s="95" t="s">
        <v>6410</v>
      </c>
      <c r="H4562" s="106">
        <v>5466.9942701690097</v>
      </c>
      <c r="I4562" s="16">
        <v>5600.9800949170003</v>
      </c>
      <c r="J4562" s="94">
        <v>5466.9942701690097</v>
      </c>
    </row>
    <row r="4563" spans="1:10" x14ac:dyDescent="0.2">
      <c r="A4563" s="6" t="s">
        <v>2101</v>
      </c>
      <c r="B4563" s="1" t="s">
        <v>10728</v>
      </c>
      <c r="C4563" s="95" t="s">
        <v>6408</v>
      </c>
      <c r="D4563" s="95" t="s">
        <v>6408</v>
      </c>
      <c r="E4563" s="95" t="s">
        <v>6645</v>
      </c>
      <c r="F4563" s="95" t="s">
        <v>6412</v>
      </c>
      <c r="G4563" s="95" t="s">
        <v>6412</v>
      </c>
      <c r="H4563" s="106">
        <v>5560.8976157583802</v>
      </c>
      <c r="I4563" s="16">
        <v>5717.97011598072</v>
      </c>
      <c r="J4563" s="94">
        <v>5560.8976157583802</v>
      </c>
    </row>
    <row r="4564" spans="1:10" x14ac:dyDescent="0.2">
      <c r="A4564" s="6" t="s">
        <v>2363</v>
      </c>
      <c r="B4564" s="1" t="s">
        <v>10729</v>
      </c>
      <c r="C4564" s="95" t="s">
        <v>6408</v>
      </c>
      <c r="D4564" s="95" t="s">
        <v>6408</v>
      </c>
      <c r="E4564" s="95" t="s">
        <v>6645</v>
      </c>
      <c r="F4564" s="95" t="s">
        <v>6410</v>
      </c>
      <c r="G4564" s="95" t="s">
        <v>6410</v>
      </c>
      <c r="H4564" s="106">
        <v>5556.3821783685098</v>
      </c>
      <c r="I4564" s="16">
        <v>5600.9800949170003</v>
      </c>
      <c r="J4564" s="94">
        <v>5556.3821783685098</v>
      </c>
    </row>
    <row r="4565" spans="1:10" x14ac:dyDescent="0.2">
      <c r="A4565" s="6" t="s">
        <v>2090</v>
      </c>
      <c r="B4565" s="1" t="s">
        <v>10730</v>
      </c>
      <c r="C4565" s="95" t="s">
        <v>6408</v>
      </c>
      <c r="D4565" s="95" t="s">
        <v>6408</v>
      </c>
      <c r="E4565" s="95" t="s">
        <v>6645</v>
      </c>
      <c r="F4565" s="95" t="s">
        <v>6412</v>
      </c>
      <c r="G4565" s="95" t="s">
        <v>6412</v>
      </c>
      <c r="H4565" s="106">
        <v>5649.5476277669304</v>
      </c>
      <c r="I4565" s="16">
        <v>5717.97011598072</v>
      </c>
      <c r="J4565" s="94">
        <v>5649.5476277669304</v>
      </c>
    </row>
    <row r="4566" spans="1:10" x14ac:dyDescent="0.2">
      <c r="A4566" s="6" t="s">
        <v>2065</v>
      </c>
      <c r="B4566" s="1" t="s">
        <v>10731</v>
      </c>
      <c r="C4566" s="95" t="s">
        <v>6408</v>
      </c>
      <c r="D4566" s="95" t="s">
        <v>6408</v>
      </c>
      <c r="E4566" s="95" t="s">
        <v>6645</v>
      </c>
      <c r="F4566" s="95" t="s">
        <v>6414</v>
      </c>
      <c r="G4566" s="95" t="s">
        <v>6414</v>
      </c>
      <c r="H4566" s="106">
        <v>5424.4817770633999</v>
      </c>
      <c r="I4566" s="16">
        <v>5331.37165155607</v>
      </c>
      <c r="J4566" s="94">
        <v>5424.4817770633999</v>
      </c>
    </row>
    <row r="4567" spans="1:10" x14ac:dyDescent="0.2">
      <c r="A4567" s="6" t="s">
        <v>2063</v>
      </c>
      <c r="B4567" s="1" t="s">
        <v>10732</v>
      </c>
      <c r="C4567" s="95" t="s">
        <v>6408</v>
      </c>
      <c r="D4567" s="95" t="s">
        <v>6408</v>
      </c>
      <c r="E4567" s="95" t="s">
        <v>6645</v>
      </c>
      <c r="F4567" s="95" t="s">
        <v>6414</v>
      </c>
      <c r="G4567" s="95" t="s">
        <v>6414</v>
      </c>
      <c r="H4567" s="106">
        <v>5170.9250463112103</v>
      </c>
      <c r="I4567" s="16">
        <v>5331.37165155607</v>
      </c>
      <c r="J4567" s="94">
        <v>5170.9250463112103</v>
      </c>
    </row>
    <row r="4568" spans="1:10" x14ac:dyDescent="0.2">
      <c r="A4568" s="6" t="s">
        <v>2391</v>
      </c>
      <c r="B4568" s="1" t="s">
        <v>10733</v>
      </c>
      <c r="C4568" s="95" t="s">
        <v>6408</v>
      </c>
      <c r="D4568" s="95" t="s">
        <v>6408</v>
      </c>
      <c r="E4568" s="95" t="s">
        <v>6645</v>
      </c>
      <c r="F4568" s="95" t="s">
        <v>6614</v>
      </c>
      <c r="G4568" s="95" t="s">
        <v>6614</v>
      </c>
      <c r="H4568" s="106">
        <v>5792.7689990234403</v>
      </c>
      <c r="I4568" s="16">
        <v>5724.87768588177</v>
      </c>
      <c r="J4568" s="94">
        <v>5792.7689990234403</v>
      </c>
    </row>
    <row r="4569" spans="1:10" x14ac:dyDescent="0.2">
      <c r="A4569" s="6" t="s">
        <v>2295</v>
      </c>
      <c r="B4569" s="1" t="s">
        <v>10734</v>
      </c>
      <c r="C4569" s="95" t="s">
        <v>6408</v>
      </c>
      <c r="D4569" s="95" t="s">
        <v>6408</v>
      </c>
      <c r="E4569" s="95" t="s">
        <v>6645</v>
      </c>
      <c r="F4569" s="95" t="s">
        <v>6413</v>
      </c>
      <c r="G4569" s="95" t="s">
        <v>6413</v>
      </c>
      <c r="H4569" s="106">
        <v>5301.5975242820996</v>
      </c>
      <c r="I4569" s="16">
        <v>5305.5455291970802</v>
      </c>
      <c r="J4569" s="94">
        <v>5301.5975242820996</v>
      </c>
    </row>
    <row r="4570" spans="1:10" x14ac:dyDescent="0.2">
      <c r="A4570" s="6" t="s">
        <v>2292</v>
      </c>
      <c r="B4570" s="1" t="s">
        <v>10735</v>
      </c>
      <c r="C4570" s="95" t="s">
        <v>6408</v>
      </c>
      <c r="D4570" s="95" t="s">
        <v>6408</v>
      </c>
      <c r="E4570" s="95" t="s">
        <v>6645</v>
      </c>
      <c r="F4570" s="95" t="s">
        <v>6411</v>
      </c>
      <c r="G4570" s="95" t="s">
        <v>6411</v>
      </c>
      <c r="H4570" s="106">
        <v>5379.3729560319798</v>
      </c>
      <c r="I4570" s="16">
        <v>5486.50567697108</v>
      </c>
      <c r="J4570" s="94">
        <v>5379.3729560319798</v>
      </c>
    </row>
    <row r="4571" spans="1:10" x14ac:dyDescent="0.2">
      <c r="A4571" s="6" t="s">
        <v>2277</v>
      </c>
      <c r="B4571" s="1" t="s">
        <v>10736</v>
      </c>
      <c r="C4571" s="95" t="s">
        <v>6408</v>
      </c>
      <c r="D4571" s="95" t="s">
        <v>6408</v>
      </c>
      <c r="E4571" s="95" t="s">
        <v>6645</v>
      </c>
      <c r="F4571" s="95" t="s">
        <v>6407</v>
      </c>
      <c r="G4571" s="95" t="s">
        <v>6407</v>
      </c>
      <c r="H4571" s="106">
        <v>5327.7194397941503</v>
      </c>
      <c r="I4571" s="16">
        <v>5330.4573290957596</v>
      </c>
      <c r="J4571" s="94">
        <v>5327.7194397941503</v>
      </c>
    </row>
    <row r="4572" spans="1:10" x14ac:dyDescent="0.2">
      <c r="A4572" s="6" t="s">
        <v>1948</v>
      </c>
      <c r="B4572" s="1" t="s">
        <v>10737</v>
      </c>
      <c r="C4572" s="95" t="s">
        <v>6408</v>
      </c>
      <c r="D4572" s="95" t="s">
        <v>6408</v>
      </c>
      <c r="E4572" s="95" t="s">
        <v>6645</v>
      </c>
      <c r="F4572" s="95" t="s">
        <v>6415</v>
      </c>
      <c r="G4572" s="95" t="s">
        <v>6415</v>
      </c>
      <c r="H4572" s="106">
        <v>5528.4816255115302</v>
      </c>
      <c r="I4572" s="16">
        <v>5520.6870201102602</v>
      </c>
      <c r="J4572" s="94">
        <v>5528.4816255115302</v>
      </c>
    </row>
    <row r="4573" spans="1:10" x14ac:dyDescent="0.2">
      <c r="A4573" s="6" t="s">
        <v>2118</v>
      </c>
      <c r="B4573" s="1" t="s">
        <v>7562</v>
      </c>
      <c r="C4573" s="95" t="s">
        <v>6408</v>
      </c>
      <c r="D4573" s="95" t="s">
        <v>6408</v>
      </c>
      <c r="E4573" s="95" t="s">
        <v>6645</v>
      </c>
      <c r="F4573" s="95" t="s">
        <v>6412</v>
      </c>
      <c r="G4573" s="95" t="s">
        <v>6412</v>
      </c>
      <c r="H4573" s="106">
        <v>5755.8138372747699</v>
      </c>
      <c r="I4573" s="16">
        <v>5717.97011598072</v>
      </c>
      <c r="J4573" s="94">
        <v>5755.8138372747699</v>
      </c>
    </row>
    <row r="4574" spans="1:10" x14ac:dyDescent="0.2">
      <c r="A4574" s="6" t="s">
        <v>2069</v>
      </c>
      <c r="B4574" s="1" t="s">
        <v>10738</v>
      </c>
      <c r="C4574" s="95" t="s">
        <v>6408</v>
      </c>
      <c r="D4574" s="95" t="s">
        <v>6408</v>
      </c>
      <c r="E4574" s="95" t="s">
        <v>6645</v>
      </c>
      <c r="F4574" s="95" t="s">
        <v>6413</v>
      </c>
      <c r="G4574" s="95" t="s">
        <v>6413</v>
      </c>
      <c r="H4574" s="106">
        <v>5186.8406459263397</v>
      </c>
      <c r="I4574" s="16">
        <v>5305.5455291970802</v>
      </c>
      <c r="J4574" s="94">
        <v>5186.8406459263397</v>
      </c>
    </row>
    <row r="4575" spans="1:10" x14ac:dyDescent="0.2">
      <c r="A4575" s="6" t="s">
        <v>2372</v>
      </c>
      <c r="B4575" s="1" t="s">
        <v>10739</v>
      </c>
      <c r="C4575" s="95" t="s">
        <v>6408</v>
      </c>
      <c r="D4575" s="95" t="s">
        <v>6408</v>
      </c>
      <c r="E4575" s="95" t="s">
        <v>6645</v>
      </c>
      <c r="F4575" s="95" t="s">
        <v>6410</v>
      </c>
      <c r="G4575" s="95" t="s">
        <v>6410</v>
      </c>
      <c r="H4575" s="106">
        <v>5719.4996587914202</v>
      </c>
      <c r="I4575" s="16">
        <v>5600.9800949170003</v>
      </c>
      <c r="J4575" s="94">
        <v>5719.4996587914202</v>
      </c>
    </row>
    <row r="4576" spans="1:10" x14ac:dyDescent="0.2">
      <c r="A4576" s="6" t="s">
        <v>2067</v>
      </c>
      <c r="B4576" s="1" t="s">
        <v>10740</v>
      </c>
      <c r="C4576" s="95" t="s">
        <v>6408</v>
      </c>
      <c r="D4576" s="95" t="s">
        <v>6408</v>
      </c>
      <c r="E4576" s="95" t="s">
        <v>6645</v>
      </c>
      <c r="F4576" s="95" t="s">
        <v>6414</v>
      </c>
      <c r="G4576" s="95" t="s">
        <v>6414</v>
      </c>
      <c r="H4576" s="106">
        <v>5248.4386366547096</v>
      </c>
      <c r="I4576" s="16">
        <v>5331.37165155607</v>
      </c>
      <c r="J4576" s="94">
        <v>5248.4386366547096</v>
      </c>
    </row>
    <row r="4577" spans="1:10" x14ac:dyDescent="0.2">
      <c r="A4577" s="6" t="s">
        <v>2375</v>
      </c>
      <c r="B4577" s="1" t="s">
        <v>7503</v>
      </c>
      <c r="C4577" s="95" t="s">
        <v>6408</v>
      </c>
      <c r="D4577" s="95" t="s">
        <v>6408</v>
      </c>
      <c r="E4577" s="95" t="s">
        <v>6645</v>
      </c>
      <c r="F4577" s="95" t="s">
        <v>6614</v>
      </c>
      <c r="G4577" s="95" t="s">
        <v>6614</v>
      </c>
      <c r="H4577" s="106">
        <v>5603.6090856481496</v>
      </c>
      <c r="I4577" s="16">
        <v>5724.87768588177</v>
      </c>
      <c r="J4577" s="94">
        <v>5603.6090856481496</v>
      </c>
    </row>
    <row r="4578" spans="1:10" x14ac:dyDescent="0.2">
      <c r="A4578" s="6" t="s">
        <v>2054</v>
      </c>
      <c r="B4578" s="1" t="s">
        <v>10741</v>
      </c>
      <c r="C4578" s="95" t="s">
        <v>6408</v>
      </c>
      <c r="D4578" s="95" t="s">
        <v>6408</v>
      </c>
      <c r="E4578" s="95" t="s">
        <v>6645</v>
      </c>
      <c r="F4578" s="95" t="s">
        <v>6414</v>
      </c>
      <c r="G4578" s="95" t="s">
        <v>6414</v>
      </c>
      <c r="H4578" s="106">
        <v>5323.8430497018899</v>
      </c>
      <c r="I4578" s="16">
        <v>5331.37165155607</v>
      </c>
      <c r="J4578" s="94">
        <v>5323.8430497018899</v>
      </c>
    </row>
    <row r="4579" spans="1:10" x14ac:dyDescent="0.2">
      <c r="A4579" s="6" t="s">
        <v>2367</v>
      </c>
      <c r="B4579" s="1" t="s">
        <v>10742</v>
      </c>
      <c r="C4579" s="95" t="s">
        <v>6408</v>
      </c>
      <c r="D4579" s="95" t="s">
        <v>6408</v>
      </c>
      <c r="E4579" s="95" t="s">
        <v>6645</v>
      </c>
      <c r="F4579" s="95" t="s">
        <v>6410</v>
      </c>
      <c r="G4579" s="95" t="s">
        <v>6410</v>
      </c>
      <c r="H4579" s="106">
        <v>5608.6019905821904</v>
      </c>
      <c r="I4579" s="16">
        <v>5600.9800949170003</v>
      </c>
      <c r="J4579" s="94">
        <v>5608.6019905821904</v>
      </c>
    </row>
    <row r="4580" spans="1:10" x14ac:dyDescent="0.2">
      <c r="A4580" s="6" t="s">
        <v>2360</v>
      </c>
      <c r="B4580" s="1" t="s">
        <v>10743</v>
      </c>
      <c r="C4580" s="95" t="s">
        <v>6408</v>
      </c>
      <c r="D4580" s="95" t="s">
        <v>6408</v>
      </c>
      <c r="E4580" s="95" t="s">
        <v>6645</v>
      </c>
      <c r="F4580" s="95" t="s">
        <v>6411</v>
      </c>
      <c r="G4580" s="95" t="s">
        <v>6411</v>
      </c>
      <c r="H4580" s="106">
        <v>5472.5439022288601</v>
      </c>
      <c r="I4580" s="16">
        <v>5486.50567697108</v>
      </c>
      <c r="J4580" s="94">
        <v>5472.5439022288601</v>
      </c>
    </row>
    <row r="4581" spans="1:10" x14ac:dyDescent="0.2">
      <c r="A4581" s="6" t="s">
        <v>2095</v>
      </c>
      <c r="B4581" s="1" t="s">
        <v>10744</v>
      </c>
      <c r="C4581" s="95" t="s">
        <v>6408</v>
      </c>
      <c r="D4581" s="95" t="s">
        <v>6408</v>
      </c>
      <c r="E4581" s="95" t="s">
        <v>6645</v>
      </c>
      <c r="F4581" s="95" t="s">
        <v>6409</v>
      </c>
      <c r="G4581" s="95" t="s">
        <v>6409</v>
      </c>
      <c r="H4581" s="106">
        <v>5521.1134690504796</v>
      </c>
      <c r="I4581" s="16">
        <v>5638.9608090858801</v>
      </c>
      <c r="J4581" s="94">
        <v>5521.1134690504796</v>
      </c>
    </row>
    <row r="4582" spans="1:10" x14ac:dyDescent="0.2">
      <c r="A4582" s="6" t="s">
        <v>2403</v>
      </c>
      <c r="B4582" s="1" t="s">
        <v>10745</v>
      </c>
      <c r="C4582" s="95" t="s">
        <v>6408</v>
      </c>
      <c r="D4582" s="95" t="s">
        <v>6408</v>
      </c>
      <c r="E4582" s="95" t="s">
        <v>6645</v>
      </c>
      <c r="F4582" s="95" t="s">
        <v>6614</v>
      </c>
      <c r="G4582" s="95" t="s">
        <v>6614</v>
      </c>
      <c r="H4582" s="106">
        <v>5574.1034325132996</v>
      </c>
      <c r="I4582" s="16">
        <v>5724.87768588177</v>
      </c>
      <c r="J4582" s="94">
        <v>5574.1034325132996</v>
      </c>
    </row>
    <row r="4583" spans="1:10" x14ac:dyDescent="0.2">
      <c r="A4583" s="6" t="s">
        <v>1946</v>
      </c>
      <c r="B4583" s="1" t="s">
        <v>10746</v>
      </c>
      <c r="C4583" s="95" t="s">
        <v>6408</v>
      </c>
      <c r="D4583" s="95" t="s">
        <v>6408</v>
      </c>
      <c r="E4583" s="95" t="s">
        <v>6645</v>
      </c>
      <c r="F4583" s="95" t="s">
        <v>6411</v>
      </c>
      <c r="G4583" s="95" t="s">
        <v>6411</v>
      </c>
      <c r="H4583" s="106">
        <v>5426.9310051905004</v>
      </c>
      <c r="I4583" s="16">
        <v>5486.50567697108</v>
      </c>
      <c r="J4583" s="94">
        <v>5426.9310051905004</v>
      </c>
    </row>
    <row r="4584" spans="1:10" x14ac:dyDescent="0.2">
      <c r="A4584" s="6" t="s">
        <v>2371</v>
      </c>
      <c r="B4584" s="1" t="s">
        <v>10747</v>
      </c>
      <c r="C4584" s="95" t="s">
        <v>6408</v>
      </c>
      <c r="D4584" s="95" t="s">
        <v>6408</v>
      </c>
      <c r="E4584" s="95" t="s">
        <v>6645</v>
      </c>
      <c r="F4584" s="95" t="s">
        <v>6410</v>
      </c>
      <c r="G4584" s="95" t="s">
        <v>6410</v>
      </c>
      <c r="H4584" s="106">
        <v>5585.1601312099401</v>
      </c>
      <c r="I4584" s="16">
        <v>5600.9800949170003</v>
      </c>
      <c r="J4584" s="94">
        <v>5585.1601312099401</v>
      </c>
    </row>
    <row r="4585" spans="1:10" x14ac:dyDescent="0.2">
      <c r="A4585" s="6" t="s">
        <v>2365</v>
      </c>
      <c r="B4585" s="1" t="s">
        <v>10748</v>
      </c>
      <c r="C4585" s="95" t="s">
        <v>6408</v>
      </c>
      <c r="D4585" s="95" t="s">
        <v>6408</v>
      </c>
      <c r="E4585" s="95" t="s">
        <v>6645</v>
      </c>
      <c r="F4585" s="95" t="s">
        <v>6410</v>
      </c>
      <c r="G4585" s="95" t="s">
        <v>6410</v>
      </c>
      <c r="H4585" s="106">
        <v>5747.23061954274</v>
      </c>
      <c r="I4585" s="16">
        <v>5600.9800949170003</v>
      </c>
      <c r="J4585" s="94">
        <v>5747.23061954274</v>
      </c>
    </row>
    <row r="4586" spans="1:10" x14ac:dyDescent="0.2">
      <c r="A4586" s="6" t="s">
        <v>2057</v>
      </c>
      <c r="B4586" s="1" t="s">
        <v>10749</v>
      </c>
      <c r="C4586" s="95" t="s">
        <v>6408</v>
      </c>
      <c r="D4586" s="95" t="s">
        <v>6408</v>
      </c>
      <c r="E4586" s="95" t="s">
        <v>6645</v>
      </c>
      <c r="F4586" s="95" t="s">
        <v>6414</v>
      </c>
      <c r="G4586" s="95" t="s">
        <v>6414</v>
      </c>
      <c r="H4586" s="106">
        <v>5327.1631774902298</v>
      </c>
      <c r="I4586" s="16">
        <v>5331.37165155607</v>
      </c>
      <c r="J4586" s="94">
        <v>5327.1631774902298</v>
      </c>
    </row>
    <row r="4587" spans="1:10" x14ac:dyDescent="0.2">
      <c r="A4587" s="6" t="s">
        <v>2361</v>
      </c>
      <c r="B4587" s="1" t="s">
        <v>10750</v>
      </c>
      <c r="C4587" s="95" t="s">
        <v>6408</v>
      </c>
      <c r="D4587" s="95" t="s">
        <v>6408</v>
      </c>
      <c r="E4587" s="95" t="s">
        <v>6645</v>
      </c>
      <c r="F4587" s="95" t="s">
        <v>6410</v>
      </c>
      <c r="G4587" s="95" t="s">
        <v>6410</v>
      </c>
      <c r="H4587" s="106">
        <v>5544.7811595775502</v>
      </c>
      <c r="I4587" s="16">
        <v>5600.9800949170003</v>
      </c>
      <c r="J4587" s="94">
        <v>5544.7811595775502</v>
      </c>
    </row>
    <row r="4588" spans="1:10" x14ac:dyDescent="0.2">
      <c r="A4588" s="6" t="s">
        <v>2093</v>
      </c>
      <c r="B4588" s="1" t="s">
        <v>10751</v>
      </c>
      <c r="C4588" s="95" t="s">
        <v>6408</v>
      </c>
      <c r="D4588" s="95" t="s">
        <v>6408</v>
      </c>
      <c r="E4588" s="95" t="s">
        <v>6645</v>
      </c>
      <c r="F4588" s="95" t="s">
        <v>6412</v>
      </c>
      <c r="G4588" s="95" t="s">
        <v>6412</v>
      </c>
      <c r="H4588" s="106">
        <v>5678.0022199763798</v>
      </c>
      <c r="I4588" s="16">
        <v>5717.97011598072</v>
      </c>
      <c r="J4588" s="94">
        <v>5678.0022199763798</v>
      </c>
    </row>
    <row r="4589" spans="1:10" x14ac:dyDescent="0.2">
      <c r="A4589" s="6" t="s">
        <v>2107</v>
      </c>
      <c r="B4589" s="1" t="s">
        <v>10752</v>
      </c>
      <c r="C4589" s="95" t="s">
        <v>6408</v>
      </c>
      <c r="D4589" s="95" t="s">
        <v>6408</v>
      </c>
      <c r="E4589" s="95" t="s">
        <v>6645</v>
      </c>
      <c r="F4589" s="95" t="s">
        <v>6412</v>
      </c>
      <c r="G4589" s="95" t="s">
        <v>6412</v>
      </c>
      <c r="H4589" s="106">
        <v>5712.1358434165404</v>
      </c>
      <c r="I4589" s="16">
        <v>5717.97011598072</v>
      </c>
      <c r="J4589" s="94">
        <v>5712.1358434165404</v>
      </c>
    </row>
    <row r="4590" spans="1:10" x14ac:dyDescent="0.2">
      <c r="A4590" s="6" t="s">
        <v>2364</v>
      </c>
      <c r="B4590" s="1" t="s">
        <v>10753</v>
      </c>
      <c r="C4590" s="95" t="s">
        <v>6408</v>
      </c>
      <c r="D4590" s="95" t="s">
        <v>6408</v>
      </c>
      <c r="E4590" s="95" t="s">
        <v>6645</v>
      </c>
      <c r="F4590" s="95" t="s">
        <v>6410</v>
      </c>
      <c r="G4590" s="95" t="s">
        <v>6410</v>
      </c>
      <c r="H4590" s="106">
        <v>5677.77058490954</v>
      </c>
      <c r="I4590" s="16">
        <v>5600.9800949170003</v>
      </c>
      <c r="J4590" s="94">
        <v>5677.77058490954</v>
      </c>
    </row>
    <row r="4591" spans="1:10" x14ac:dyDescent="0.2">
      <c r="A4591" s="6" t="s">
        <v>2056</v>
      </c>
      <c r="B4591" s="1" t="s">
        <v>10754</v>
      </c>
      <c r="C4591" s="95" t="s">
        <v>6408</v>
      </c>
      <c r="D4591" s="95" t="s">
        <v>6408</v>
      </c>
      <c r="E4591" s="95" t="s">
        <v>6645</v>
      </c>
      <c r="F4591" s="95" t="s">
        <v>6414</v>
      </c>
      <c r="G4591" s="95" t="s">
        <v>6414</v>
      </c>
      <c r="H4591" s="106">
        <v>5288.5042146381602</v>
      </c>
      <c r="I4591" s="16">
        <v>5331.37165155607</v>
      </c>
      <c r="J4591" s="94">
        <v>5288.5042146381602</v>
      </c>
    </row>
    <row r="4592" spans="1:10" x14ac:dyDescent="0.2">
      <c r="A4592" s="6" t="s">
        <v>2387</v>
      </c>
      <c r="B4592" s="1" t="s">
        <v>10755</v>
      </c>
      <c r="C4592" s="95" t="s">
        <v>6408</v>
      </c>
      <c r="D4592" s="95" t="s">
        <v>6408</v>
      </c>
      <c r="E4592" s="95" t="s">
        <v>6645</v>
      </c>
      <c r="F4592" s="95" t="s">
        <v>6614</v>
      </c>
      <c r="G4592" s="95" t="s">
        <v>6614</v>
      </c>
      <c r="H4592" s="106">
        <v>5657.6272593352796</v>
      </c>
      <c r="I4592" s="16">
        <v>5724.87768588177</v>
      </c>
      <c r="J4592" s="94">
        <v>5657.6272593352796</v>
      </c>
    </row>
    <row r="4593" spans="1:10" x14ac:dyDescent="0.2">
      <c r="A4593" s="6" t="s">
        <v>2275</v>
      </c>
      <c r="B4593" s="1" t="s">
        <v>10756</v>
      </c>
      <c r="C4593" s="95" t="s">
        <v>6408</v>
      </c>
      <c r="D4593" s="95" t="s">
        <v>6408</v>
      </c>
      <c r="E4593" s="95" t="s">
        <v>6645</v>
      </c>
      <c r="F4593" s="95" t="s">
        <v>6407</v>
      </c>
      <c r="G4593" s="95" t="s">
        <v>6407</v>
      </c>
      <c r="H4593" s="106">
        <v>5265.7367012455798</v>
      </c>
      <c r="I4593" s="16">
        <v>5330.4573290957596</v>
      </c>
      <c r="J4593" s="94">
        <v>5265.7367012455798</v>
      </c>
    </row>
    <row r="4594" spans="1:10" x14ac:dyDescent="0.2">
      <c r="A4594" s="6" t="s">
        <v>1945</v>
      </c>
      <c r="B4594" s="1" t="s">
        <v>10757</v>
      </c>
      <c r="C4594" s="95" t="s">
        <v>6408</v>
      </c>
      <c r="D4594" s="95" t="s">
        <v>6408</v>
      </c>
      <c r="E4594" s="95" t="s">
        <v>6645</v>
      </c>
      <c r="F4594" s="95" t="s">
        <v>6415</v>
      </c>
      <c r="G4594" s="95" t="s">
        <v>6415</v>
      </c>
      <c r="H4594" s="106">
        <v>5454.7361037795599</v>
      </c>
      <c r="I4594" s="16">
        <v>5520.6870201102602</v>
      </c>
      <c r="J4594" s="94">
        <v>5454.7361037795599</v>
      </c>
    </row>
    <row r="4595" spans="1:10" x14ac:dyDescent="0.2">
      <c r="A4595" s="6" t="s">
        <v>2062</v>
      </c>
      <c r="B4595" s="1" t="s">
        <v>10758</v>
      </c>
      <c r="C4595" s="95" t="s">
        <v>6408</v>
      </c>
      <c r="D4595" s="95" t="s">
        <v>6408</v>
      </c>
      <c r="E4595" s="95" t="s">
        <v>6645</v>
      </c>
      <c r="F4595" s="95" t="s">
        <v>6414</v>
      </c>
      <c r="G4595" s="95" t="s">
        <v>6414</v>
      </c>
      <c r="H4595" s="106">
        <v>5219.1990288628504</v>
      </c>
      <c r="I4595" s="16">
        <v>5331.37165155607</v>
      </c>
      <c r="J4595" s="94">
        <v>5219.1990288628504</v>
      </c>
    </row>
    <row r="4596" spans="1:10" x14ac:dyDescent="0.2">
      <c r="A4596" s="6" t="s">
        <v>2408</v>
      </c>
      <c r="B4596" s="1" t="s">
        <v>10759</v>
      </c>
      <c r="C4596" s="95" t="s">
        <v>6408</v>
      </c>
      <c r="D4596" s="95" t="s">
        <v>6408</v>
      </c>
      <c r="E4596" s="95" t="s">
        <v>6645</v>
      </c>
      <c r="F4596" s="95" t="s">
        <v>6614</v>
      </c>
      <c r="G4596" s="95" t="s">
        <v>6614</v>
      </c>
      <c r="H4596" s="106">
        <v>5743.3021104600703</v>
      </c>
      <c r="I4596" s="16">
        <v>5724.87768588177</v>
      </c>
      <c r="J4596" s="94">
        <v>5743.3021104600703</v>
      </c>
    </row>
    <row r="4597" spans="1:10" x14ac:dyDescent="0.2">
      <c r="A4597" s="6" t="s">
        <v>2102</v>
      </c>
      <c r="B4597" s="1" t="s">
        <v>10760</v>
      </c>
      <c r="C4597" s="95" t="s">
        <v>6408</v>
      </c>
      <c r="D4597" s="95" t="s">
        <v>6408</v>
      </c>
      <c r="E4597" s="95" t="s">
        <v>6645</v>
      </c>
      <c r="F4597" s="95" t="s">
        <v>6412</v>
      </c>
      <c r="G4597" s="95" t="s">
        <v>6412</v>
      </c>
      <c r="H4597" s="106">
        <v>5840.0115304129504</v>
      </c>
      <c r="I4597" s="16">
        <v>5717.97011598072</v>
      </c>
      <c r="J4597" s="94">
        <v>5840.0115304129504</v>
      </c>
    </row>
    <row r="4598" spans="1:10" x14ac:dyDescent="0.2">
      <c r="A4598" s="6" t="s">
        <v>2395</v>
      </c>
      <c r="B4598" s="1" t="s">
        <v>10761</v>
      </c>
      <c r="C4598" s="95" t="s">
        <v>6408</v>
      </c>
      <c r="D4598" s="95" t="s">
        <v>6408</v>
      </c>
      <c r="E4598" s="95" t="s">
        <v>6645</v>
      </c>
      <c r="F4598" s="95" t="s">
        <v>6614</v>
      </c>
      <c r="G4598" s="95" t="s">
        <v>6614</v>
      </c>
      <c r="H4598" s="106">
        <v>5767.0592832623097</v>
      </c>
      <c r="I4598" s="16">
        <v>5724.87768588177</v>
      </c>
      <c r="J4598" s="94">
        <v>5767.0592832623097</v>
      </c>
    </row>
    <row r="4599" spans="1:10" x14ac:dyDescent="0.2">
      <c r="A4599" s="6" t="s">
        <v>2366</v>
      </c>
      <c r="B4599" s="1" t="s">
        <v>12479</v>
      </c>
      <c r="C4599" s="95" t="s">
        <v>6408</v>
      </c>
      <c r="D4599" s="95" t="s">
        <v>6408</v>
      </c>
      <c r="E4599" s="95" t="s">
        <v>6645</v>
      </c>
      <c r="F4599" s="95" t="s">
        <v>6410</v>
      </c>
      <c r="G4599" s="95" t="s">
        <v>6410</v>
      </c>
      <c r="H4599" s="106">
        <v>5592.7966171874996</v>
      </c>
      <c r="I4599" s="16">
        <v>5600.9800949170003</v>
      </c>
      <c r="J4599" s="94">
        <v>5592.7966171874996</v>
      </c>
    </row>
    <row r="4600" spans="1:10" x14ac:dyDescent="0.2">
      <c r="A4600" s="6" t="s">
        <v>2373</v>
      </c>
      <c r="B4600" s="1" t="s">
        <v>10762</v>
      </c>
      <c r="C4600" s="95" t="s">
        <v>6408</v>
      </c>
      <c r="D4600" s="95" t="s">
        <v>6408</v>
      </c>
      <c r="E4600" s="95" t="s">
        <v>6645</v>
      </c>
      <c r="F4600" s="95" t="s">
        <v>6410</v>
      </c>
      <c r="G4600" s="95" t="s">
        <v>6410</v>
      </c>
      <c r="H4600" s="106">
        <v>5402.7034346417704</v>
      </c>
      <c r="I4600" s="16">
        <v>5600.9800949170003</v>
      </c>
      <c r="J4600" s="94">
        <v>5402.7034346417704</v>
      </c>
    </row>
    <row r="4601" spans="1:10" x14ac:dyDescent="0.2">
      <c r="A4601" s="6" t="s">
        <v>2104</v>
      </c>
      <c r="B4601" s="1" t="s">
        <v>8487</v>
      </c>
      <c r="C4601" s="95" t="s">
        <v>6408</v>
      </c>
      <c r="D4601" s="95" t="s">
        <v>6408</v>
      </c>
      <c r="E4601" s="95" t="s">
        <v>6645</v>
      </c>
      <c r="F4601" s="95" t="s">
        <v>6409</v>
      </c>
      <c r="G4601" s="95" t="s">
        <v>6409</v>
      </c>
      <c r="H4601" s="106">
        <v>5580.9824285637796</v>
      </c>
      <c r="I4601" s="16">
        <v>5638.9608090858801</v>
      </c>
      <c r="J4601" s="94">
        <v>5580.9824285637796</v>
      </c>
    </row>
    <row r="4602" spans="1:10" x14ac:dyDescent="0.2">
      <c r="A4602" s="6" t="s">
        <v>2289</v>
      </c>
      <c r="B4602" s="1" t="s">
        <v>10763</v>
      </c>
      <c r="C4602" s="95" t="s">
        <v>6408</v>
      </c>
      <c r="D4602" s="95" t="s">
        <v>6408</v>
      </c>
      <c r="E4602" s="95" t="s">
        <v>6645</v>
      </c>
      <c r="F4602" s="95" t="s">
        <v>6413</v>
      </c>
      <c r="G4602" s="95" t="s">
        <v>6413</v>
      </c>
      <c r="H4602" s="106">
        <v>5430.10388454861</v>
      </c>
      <c r="I4602" s="16">
        <v>5305.5455291970802</v>
      </c>
      <c r="J4602" s="94">
        <v>5430.10388454861</v>
      </c>
    </row>
    <row r="4603" spans="1:10" x14ac:dyDescent="0.2">
      <c r="A4603" s="6" t="s">
        <v>2064</v>
      </c>
      <c r="B4603" s="1" t="s">
        <v>10764</v>
      </c>
      <c r="C4603" s="95" t="s">
        <v>6408</v>
      </c>
      <c r="D4603" s="95" t="s">
        <v>6408</v>
      </c>
      <c r="E4603" s="95" t="s">
        <v>6645</v>
      </c>
      <c r="F4603" s="95" t="s">
        <v>6414</v>
      </c>
      <c r="G4603" s="95" t="s">
        <v>6414</v>
      </c>
      <c r="H4603" s="106">
        <v>5346.0192429875797</v>
      </c>
      <c r="I4603" s="16">
        <v>5331.37165155607</v>
      </c>
      <c r="J4603" s="94">
        <v>5346.0192429875797</v>
      </c>
    </row>
    <row r="4604" spans="1:10" x14ac:dyDescent="0.2">
      <c r="A4604" s="6" t="s">
        <v>2068</v>
      </c>
      <c r="B4604" s="1" t="s">
        <v>10765</v>
      </c>
      <c r="C4604" s="95" t="s">
        <v>6408</v>
      </c>
      <c r="D4604" s="95" t="s">
        <v>6408</v>
      </c>
      <c r="E4604" s="95" t="s">
        <v>6645</v>
      </c>
      <c r="F4604" s="95" t="s">
        <v>6414</v>
      </c>
      <c r="G4604" s="95" t="s">
        <v>6414</v>
      </c>
      <c r="H4604" s="106">
        <v>5281.94612473708</v>
      </c>
      <c r="I4604" s="16">
        <v>5331.37165155607</v>
      </c>
      <c r="J4604" s="94">
        <v>5281.94612473708</v>
      </c>
    </row>
    <row r="4605" spans="1:10" x14ac:dyDescent="0.2">
      <c r="A4605" s="6" t="s">
        <v>2399</v>
      </c>
      <c r="B4605" s="1" t="s">
        <v>10766</v>
      </c>
      <c r="C4605" s="95" t="s">
        <v>6408</v>
      </c>
      <c r="D4605" s="95" t="s">
        <v>6408</v>
      </c>
      <c r="E4605" s="95" t="s">
        <v>6645</v>
      </c>
      <c r="F4605" s="95" t="s">
        <v>6614</v>
      </c>
      <c r="G4605" s="95" t="s">
        <v>6614</v>
      </c>
      <c r="H4605" s="106">
        <v>5671.58423247466</v>
      </c>
      <c r="I4605" s="16">
        <v>5724.87768588177</v>
      </c>
      <c r="J4605" s="94">
        <v>5671.58423247466</v>
      </c>
    </row>
    <row r="4606" spans="1:10" x14ac:dyDescent="0.2">
      <c r="A4606" s="6" t="s">
        <v>2409</v>
      </c>
      <c r="B4606" s="1" t="s">
        <v>10767</v>
      </c>
      <c r="C4606" s="95" t="s">
        <v>6408</v>
      </c>
      <c r="D4606" s="95" t="s">
        <v>6408</v>
      </c>
      <c r="E4606" s="95" t="s">
        <v>6645</v>
      </c>
      <c r="F4606" s="95" t="s">
        <v>6614</v>
      </c>
      <c r="G4606" s="95" t="s">
        <v>6614</v>
      </c>
      <c r="H4606" s="106">
        <v>5649.9090530960602</v>
      </c>
      <c r="I4606" s="16">
        <v>5724.87768588177</v>
      </c>
      <c r="J4606" s="94">
        <v>5649.9090530960602</v>
      </c>
    </row>
    <row r="4607" spans="1:10" x14ac:dyDescent="0.2">
      <c r="A4607" s="6" t="s">
        <v>2108</v>
      </c>
      <c r="B4607" s="1" t="s">
        <v>10768</v>
      </c>
      <c r="C4607" s="95" t="s">
        <v>6408</v>
      </c>
      <c r="D4607" s="95" t="s">
        <v>6408</v>
      </c>
      <c r="E4607" s="95" t="s">
        <v>6645</v>
      </c>
      <c r="F4607" s="95" t="s">
        <v>6409</v>
      </c>
      <c r="G4607" s="95" t="s">
        <v>6409</v>
      </c>
      <c r="H4607" s="106">
        <v>5620.3019903273798</v>
      </c>
      <c r="I4607" s="16">
        <v>5638.9608090858801</v>
      </c>
      <c r="J4607" s="94">
        <v>5620.3019903273798</v>
      </c>
    </row>
    <row r="4608" spans="1:10" x14ac:dyDescent="0.2">
      <c r="A4608" s="6" t="s">
        <v>2094</v>
      </c>
      <c r="B4608" s="1" t="s">
        <v>10769</v>
      </c>
      <c r="C4608" s="95" t="s">
        <v>6408</v>
      </c>
      <c r="D4608" s="95" t="s">
        <v>6408</v>
      </c>
      <c r="E4608" s="95" t="s">
        <v>6645</v>
      </c>
      <c r="F4608" s="95" t="s">
        <v>6412</v>
      </c>
      <c r="G4608" s="95" t="s">
        <v>6412</v>
      </c>
      <c r="H4608" s="106">
        <v>5801.6283496093702</v>
      </c>
      <c r="I4608" s="16">
        <v>5717.97011598072</v>
      </c>
      <c r="J4608" s="94">
        <v>5801.6283496093702</v>
      </c>
    </row>
    <row r="4609" spans="1:10" x14ac:dyDescent="0.2">
      <c r="A4609" s="6" t="s">
        <v>2281</v>
      </c>
      <c r="B4609" s="1" t="s">
        <v>10770</v>
      </c>
      <c r="C4609" s="95" t="s">
        <v>6408</v>
      </c>
      <c r="D4609" s="95" t="s">
        <v>6408</v>
      </c>
      <c r="E4609" s="95" t="s">
        <v>6645</v>
      </c>
      <c r="F4609" s="95" t="s">
        <v>6407</v>
      </c>
      <c r="G4609" s="95" t="s">
        <v>6407</v>
      </c>
      <c r="H4609" s="106">
        <v>5306.5812952378201</v>
      </c>
      <c r="I4609" s="16">
        <v>5330.4573290957596</v>
      </c>
      <c r="J4609" s="94">
        <v>5306.5812952378201</v>
      </c>
    </row>
    <row r="4610" spans="1:10" x14ac:dyDescent="0.2">
      <c r="A4610" s="6" t="s">
        <v>2115</v>
      </c>
      <c r="B4610" s="1" t="s">
        <v>10771</v>
      </c>
      <c r="C4610" s="95" t="s">
        <v>6408</v>
      </c>
      <c r="D4610" s="95" t="s">
        <v>6408</v>
      </c>
      <c r="E4610" s="95" t="s">
        <v>6645</v>
      </c>
      <c r="F4610" s="95" t="s">
        <v>6409</v>
      </c>
      <c r="G4610" s="95" t="s">
        <v>6409</v>
      </c>
      <c r="H4610" s="106">
        <v>5694.0993441357996</v>
      </c>
      <c r="I4610" s="16">
        <v>5638.9608090858801</v>
      </c>
      <c r="J4610" s="94">
        <v>5694.0993441357996</v>
      </c>
    </row>
    <row r="4611" spans="1:10" x14ac:dyDescent="0.2">
      <c r="A4611" s="6" t="s">
        <v>2389</v>
      </c>
      <c r="B4611" s="1" t="s">
        <v>10772</v>
      </c>
      <c r="C4611" s="95" t="s">
        <v>6408</v>
      </c>
      <c r="D4611" s="95" t="s">
        <v>6408</v>
      </c>
      <c r="E4611" s="95" t="s">
        <v>6645</v>
      </c>
      <c r="F4611" s="95" t="s">
        <v>6614</v>
      </c>
      <c r="G4611" s="95" t="s">
        <v>6614</v>
      </c>
      <c r="H4611" s="106">
        <v>5715.0516572840097</v>
      </c>
      <c r="I4611" s="16">
        <v>5724.87768588177</v>
      </c>
      <c r="J4611" s="94">
        <v>5715.0516572840097</v>
      </c>
    </row>
    <row r="4612" spans="1:10" x14ac:dyDescent="0.2">
      <c r="A4612" s="6" t="s">
        <v>2362</v>
      </c>
      <c r="B4612" s="1" t="s">
        <v>10773</v>
      </c>
      <c r="C4612" s="95" t="s">
        <v>6408</v>
      </c>
      <c r="D4612" s="95" t="s">
        <v>6408</v>
      </c>
      <c r="E4612" s="95" t="s">
        <v>6645</v>
      </c>
      <c r="F4612" s="95" t="s">
        <v>6410</v>
      </c>
      <c r="G4612" s="95" t="s">
        <v>6410</v>
      </c>
      <c r="H4612" s="106">
        <v>5562.4331302966102</v>
      </c>
      <c r="I4612" s="16">
        <v>5600.9800949170003</v>
      </c>
      <c r="J4612" s="94">
        <v>5562.4331302966102</v>
      </c>
    </row>
    <row r="4613" spans="1:10" x14ac:dyDescent="0.2">
      <c r="A4613" s="6" t="s">
        <v>2278</v>
      </c>
      <c r="B4613" s="1" t="s">
        <v>10774</v>
      </c>
      <c r="C4613" s="95" t="s">
        <v>6408</v>
      </c>
      <c r="D4613" s="95" t="s">
        <v>6408</v>
      </c>
      <c r="E4613" s="95" t="s">
        <v>6645</v>
      </c>
      <c r="F4613" s="95" t="s">
        <v>6411</v>
      </c>
      <c r="G4613" s="95" t="s">
        <v>6411</v>
      </c>
      <c r="H4613" s="106">
        <v>5451.4347330729197</v>
      </c>
      <c r="I4613" s="16">
        <v>5486.50567697108</v>
      </c>
      <c r="J4613" s="94">
        <v>5451.4347330729197</v>
      </c>
    </row>
    <row r="4614" spans="1:10" x14ac:dyDescent="0.2">
      <c r="A4614" s="6" t="s">
        <v>2406</v>
      </c>
      <c r="B4614" s="1" t="s">
        <v>7474</v>
      </c>
      <c r="C4614" s="95" t="s">
        <v>6408</v>
      </c>
      <c r="D4614" s="95" t="s">
        <v>6408</v>
      </c>
      <c r="E4614" s="95" t="s">
        <v>6645</v>
      </c>
      <c r="F4614" s="95" t="s">
        <v>6614</v>
      </c>
      <c r="G4614" s="95" t="s">
        <v>6614</v>
      </c>
      <c r="H4614" s="106">
        <v>5842.98832456527</v>
      </c>
      <c r="I4614" s="16">
        <v>5724.87768588177</v>
      </c>
      <c r="J4614" s="94">
        <v>5842.98832456527</v>
      </c>
    </row>
    <row r="4615" spans="1:10" x14ac:dyDescent="0.2">
      <c r="A4615" s="6" t="s">
        <v>2116</v>
      </c>
      <c r="B4615" s="1" t="s">
        <v>12757</v>
      </c>
      <c r="C4615" s="95" t="s">
        <v>6408</v>
      </c>
      <c r="D4615" s="95" t="s">
        <v>6408</v>
      </c>
      <c r="E4615" s="95" t="s">
        <v>6645</v>
      </c>
      <c r="F4615" s="95" t="s">
        <v>6409</v>
      </c>
      <c r="G4615" s="95" t="s">
        <v>6409</v>
      </c>
      <c r="H4615" s="106">
        <v>5820.6519576671499</v>
      </c>
      <c r="I4615" s="16">
        <v>5638.9608090858801</v>
      </c>
      <c r="J4615" s="94">
        <v>5820.6519576671499</v>
      </c>
    </row>
    <row r="4616" spans="1:10" x14ac:dyDescent="0.2">
      <c r="A4616" s="6" t="s">
        <v>2280</v>
      </c>
      <c r="B4616" s="1" t="s">
        <v>10775</v>
      </c>
      <c r="C4616" s="95" t="s">
        <v>6408</v>
      </c>
      <c r="D4616" s="95" t="s">
        <v>6408</v>
      </c>
      <c r="E4616" s="95" t="s">
        <v>6645</v>
      </c>
      <c r="F4616" s="95" t="s">
        <v>6411</v>
      </c>
      <c r="G4616" s="95" t="s">
        <v>6411</v>
      </c>
      <c r="H4616" s="106">
        <v>5509.4124168113403</v>
      </c>
      <c r="I4616" s="16">
        <v>5486.50567697108</v>
      </c>
      <c r="J4616" s="94">
        <v>5509.4124168113403</v>
      </c>
    </row>
    <row r="4617" spans="1:10" x14ac:dyDescent="0.2">
      <c r="A4617" s="6" t="s">
        <v>2374</v>
      </c>
      <c r="B4617" s="1" t="s">
        <v>10776</v>
      </c>
      <c r="C4617" s="95" t="s">
        <v>6408</v>
      </c>
      <c r="D4617" s="95" t="s">
        <v>6408</v>
      </c>
      <c r="E4617" s="95" t="s">
        <v>6645</v>
      </c>
      <c r="F4617" s="95" t="s">
        <v>6614</v>
      </c>
      <c r="G4617" s="95" t="s">
        <v>6614</v>
      </c>
      <c r="H4617" s="106">
        <v>5682.4990600585897</v>
      </c>
      <c r="I4617" s="16">
        <v>5724.87768588177</v>
      </c>
      <c r="J4617" s="94">
        <v>5682.4990600585897</v>
      </c>
    </row>
    <row r="4618" spans="1:10" x14ac:dyDescent="0.2">
      <c r="A4618" s="6" t="s">
        <v>2407</v>
      </c>
      <c r="B4618" s="1" t="s">
        <v>10777</v>
      </c>
      <c r="C4618" s="95" t="s">
        <v>6408</v>
      </c>
      <c r="D4618" s="95" t="s">
        <v>6408</v>
      </c>
      <c r="E4618" s="95" t="s">
        <v>6645</v>
      </c>
      <c r="F4618" s="95" t="s">
        <v>6614</v>
      </c>
      <c r="G4618" s="95" t="s">
        <v>6614</v>
      </c>
      <c r="H4618" s="106">
        <v>5857.5449290556098</v>
      </c>
      <c r="I4618" s="16">
        <v>5724.87768588177</v>
      </c>
      <c r="J4618" s="94">
        <v>5857.5449290556098</v>
      </c>
    </row>
    <row r="4619" spans="1:10" x14ac:dyDescent="0.2">
      <c r="A4619" s="6" t="s">
        <v>2114</v>
      </c>
      <c r="B4619" s="1" t="s">
        <v>12480</v>
      </c>
      <c r="C4619" s="95" t="s">
        <v>6408</v>
      </c>
      <c r="D4619" s="95" t="s">
        <v>6408</v>
      </c>
      <c r="E4619" s="95" t="s">
        <v>6645</v>
      </c>
      <c r="F4619" s="95" t="s">
        <v>6409</v>
      </c>
      <c r="G4619" s="95" t="s">
        <v>6409</v>
      </c>
      <c r="H4619" s="106">
        <v>5604.8884465144201</v>
      </c>
      <c r="I4619" s="16">
        <v>5638.9608090858801</v>
      </c>
      <c r="J4619" s="94">
        <v>5604.8884465144201</v>
      </c>
    </row>
    <row r="4620" spans="1:10" x14ac:dyDescent="0.2">
      <c r="A4620" s="6" t="s">
        <v>1939</v>
      </c>
      <c r="B4620" s="1" t="s">
        <v>10778</v>
      </c>
      <c r="C4620" s="95" t="s">
        <v>6408</v>
      </c>
      <c r="D4620" s="95" t="s">
        <v>6408</v>
      </c>
      <c r="E4620" s="95" t="s">
        <v>6645</v>
      </c>
      <c r="F4620" s="95" t="s">
        <v>6415</v>
      </c>
      <c r="G4620" s="95" t="s">
        <v>6415</v>
      </c>
      <c r="H4620" s="106">
        <v>5498.5879913814497</v>
      </c>
      <c r="I4620" s="16">
        <v>5520.6870201102602</v>
      </c>
      <c r="J4620" s="94">
        <v>5498.5879913814497</v>
      </c>
    </row>
    <row r="4621" spans="1:10" x14ac:dyDescent="0.2">
      <c r="A4621" s="6" t="s">
        <v>2105</v>
      </c>
      <c r="B4621" s="1" t="s">
        <v>12758</v>
      </c>
      <c r="C4621" s="95" t="s">
        <v>6408</v>
      </c>
      <c r="D4621" s="95" t="s">
        <v>6408</v>
      </c>
      <c r="E4621" s="95" t="s">
        <v>6645</v>
      </c>
      <c r="F4621" s="95" t="s">
        <v>6409</v>
      </c>
      <c r="G4621" s="95" t="s">
        <v>6409</v>
      </c>
      <c r="H4621" s="106">
        <v>5677.6129557291697</v>
      </c>
      <c r="I4621" s="16">
        <v>5638.9608090858801</v>
      </c>
      <c r="J4621" s="94">
        <v>5677.6129557291697</v>
      </c>
    </row>
    <row r="4622" spans="1:10" x14ac:dyDescent="0.2">
      <c r="A4622" s="6" t="s">
        <v>1931</v>
      </c>
      <c r="B4622" s="1" t="s">
        <v>10779</v>
      </c>
      <c r="C4622" s="95" t="s">
        <v>6408</v>
      </c>
      <c r="D4622" s="95" t="s">
        <v>6408</v>
      </c>
      <c r="E4622" s="95" t="s">
        <v>6645</v>
      </c>
      <c r="F4622" s="95" t="s">
        <v>6415</v>
      </c>
      <c r="G4622" s="95" t="s">
        <v>6415</v>
      </c>
      <c r="H4622" s="106">
        <v>5438.1590576171902</v>
      </c>
      <c r="I4622" s="16">
        <v>5520.6870201102602</v>
      </c>
      <c r="J4622" s="94">
        <v>5438.1590576171902</v>
      </c>
    </row>
    <row r="4623" spans="1:10" x14ac:dyDescent="0.2">
      <c r="A4623" s="6" t="s">
        <v>2290</v>
      </c>
      <c r="B4623" s="1" t="s">
        <v>10780</v>
      </c>
      <c r="C4623" s="95" t="s">
        <v>6408</v>
      </c>
      <c r="D4623" s="95" t="s">
        <v>6408</v>
      </c>
      <c r="E4623" s="95" t="s">
        <v>6645</v>
      </c>
      <c r="F4623" s="95" t="s">
        <v>6407</v>
      </c>
      <c r="G4623" s="95" t="s">
        <v>6407</v>
      </c>
      <c r="H4623" s="106">
        <v>5334.5908360635103</v>
      </c>
      <c r="I4623" s="16">
        <v>5330.4573290957596</v>
      </c>
      <c r="J4623" s="94">
        <v>5334.5908360635103</v>
      </c>
    </row>
    <row r="4624" spans="1:10" x14ac:dyDescent="0.2">
      <c r="A4624" s="6" t="s">
        <v>2279</v>
      </c>
      <c r="B4624" s="1" t="s">
        <v>7057</v>
      </c>
      <c r="C4624" s="95" t="s">
        <v>6408</v>
      </c>
      <c r="D4624" s="95" t="s">
        <v>6408</v>
      </c>
      <c r="E4624" s="95" t="s">
        <v>6645</v>
      </c>
      <c r="F4624" s="95" t="s">
        <v>6407</v>
      </c>
      <c r="G4624" s="95" t="s">
        <v>6407</v>
      </c>
      <c r="H4624" s="106">
        <v>5348.65668194111</v>
      </c>
      <c r="I4624" s="16">
        <v>5330.4573290957596</v>
      </c>
      <c r="J4624" s="94">
        <v>5348.65668194111</v>
      </c>
    </row>
    <row r="4625" spans="1:10" x14ac:dyDescent="0.2">
      <c r="A4625" s="6" t="s">
        <v>2276</v>
      </c>
      <c r="B4625" s="1" t="s">
        <v>10781</v>
      </c>
      <c r="C4625" s="95" t="s">
        <v>6408</v>
      </c>
      <c r="D4625" s="95" t="s">
        <v>6408</v>
      </c>
      <c r="E4625" s="95" t="s">
        <v>6645</v>
      </c>
      <c r="F4625" s="95" t="s">
        <v>6407</v>
      </c>
      <c r="G4625" s="95" t="s">
        <v>6407</v>
      </c>
      <c r="H4625" s="106">
        <v>5288.3886294157601</v>
      </c>
      <c r="I4625" s="16">
        <v>5330.4573290957596</v>
      </c>
      <c r="J4625" s="94">
        <v>5288.3886294157601</v>
      </c>
    </row>
    <row r="4626" spans="1:10" x14ac:dyDescent="0.2">
      <c r="A4626" s="6" t="s">
        <v>2284</v>
      </c>
      <c r="B4626" s="1" t="s">
        <v>10782</v>
      </c>
      <c r="C4626" s="95" t="s">
        <v>6408</v>
      </c>
      <c r="D4626" s="95" t="s">
        <v>6408</v>
      </c>
      <c r="E4626" s="95" t="s">
        <v>6645</v>
      </c>
      <c r="F4626" s="95" t="s">
        <v>6407</v>
      </c>
      <c r="G4626" s="95" t="s">
        <v>6407</v>
      </c>
      <c r="H4626" s="106">
        <v>5372.8216145833303</v>
      </c>
      <c r="I4626" s="16">
        <v>5330.4573290957596</v>
      </c>
      <c r="J4626" s="94">
        <v>5372.8216145833303</v>
      </c>
    </row>
    <row r="4627" spans="1:10" x14ac:dyDescent="0.2">
      <c r="A4627" s="6" t="s">
        <v>2117</v>
      </c>
      <c r="B4627" s="1" t="s">
        <v>10783</v>
      </c>
      <c r="C4627" s="95" t="s">
        <v>6408</v>
      </c>
      <c r="D4627" s="95" t="s">
        <v>6408</v>
      </c>
      <c r="E4627" s="95" t="s">
        <v>6645</v>
      </c>
      <c r="F4627" s="95" t="s">
        <v>6409</v>
      </c>
      <c r="G4627" s="95" t="s">
        <v>6409</v>
      </c>
      <c r="H4627" s="106">
        <v>5626.1658412388397</v>
      </c>
      <c r="I4627" s="16">
        <v>5638.9608090858801</v>
      </c>
      <c r="J4627" s="94">
        <v>5626.1658412388397</v>
      </c>
    </row>
    <row r="4628" spans="1:10" x14ac:dyDescent="0.2">
      <c r="A4628" s="6" t="s">
        <v>2091</v>
      </c>
      <c r="B4628" s="1" t="s">
        <v>10784</v>
      </c>
      <c r="C4628" s="95" t="s">
        <v>6408</v>
      </c>
      <c r="D4628" s="95" t="s">
        <v>6408</v>
      </c>
      <c r="E4628" s="95" t="s">
        <v>6645</v>
      </c>
      <c r="F4628" s="95" t="s">
        <v>6409</v>
      </c>
      <c r="G4628" s="95" t="s">
        <v>6409</v>
      </c>
      <c r="H4628" s="106">
        <v>5298.9559326171902</v>
      </c>
      <c r="I4628" s="16">
        <v>5638.9608090858801</v>
      </c>
      <c r="J4628" s="94">
        <v>5298.9559326171902</v>
      </c>
    </row>
    <row r="4629" spans="1:10" x14ac:dyDescent="0.2">
      <c r="A4629" s="6" t="s">
        <v>2378</v>
      </c>
      <c r="B4629" s="1" t="s">
        <v>10785</v>
      </c>
      <c r="C4629" s="95" t="s">
        <v>6408</v>
      </c>
      <c r="D4629" s="95" t="s">
        <v>6408</v>
      </c>
      <c r="E4629" s="95" t="s">
        <v>6645</v>
      </c>
      <c r="F4629" s="95" t="s">
        <v>6614</v>
      </c>
      <c r="G4629" s="95" t="s">
        <v>6614</v>
      </c>
      <c r="H4629" s="106">
        <v>5789.99417469113</v>
      </c>
      <c r="I4629" s="16">
        <v>5724.87768588177</v>
      </c>
      <c r="J4629" s="94">
        <v>5789.99417469113</v>
      </c>
    </row>
    <row r="4630" spans="1:10" x14ac:dyDescent="0.2">
      <c r="A4630" s="6" t="s">
        <v>2291</v>
      </c>
      <c r="B4630" s="1" t="s">
        <v>10786</v>
      </c>
      <c r="C4630" s="95" t="s">
        <v>6408</v>
      </c>
      <c r="D4630" s="95" t="s">
        <v>6408</v>
      </c>
      <c r="E4630" s="95" t="s">
        <v>6645</v>
      </c>
      <c r="F4630" s="95" t="s">
        <v>6582</v>
      </c>
      <c r="G4630" s="95" t="s">
        <v>6582</v>
      </c>
      <c r="H4630" s="106">
        <v>5196.9946533203101</v>
      </c>
      <c r="I4630" s="16">
        <v>5263.7138683738003</v>
      </c>
      <c r="J4630" s="94">
        <v>5196.9946533203101</v>
      </c>
    </row>
    <row r="4631" spans="1:10" x14ac:dyDescent="0.2">
      <c r="A4631" s="6" t="s">
        <v>2381</v>
      </c>
      <c r="B4631" s="1" t="s">
        <v>10787</v>
      </c>
      <c r="C4631" s="95" t="s">
        <v>6408</v>
      </c>
      <c r="D4631" s="95" t="s">
        <v>6408</v>
      </c>
      <c r="E4631" s="95" t="s">
        <v>6645</v>
      </c>
      <c r="F4631" s="95" t="s">
        <v>6614</v>
      </c>
      <c r="G4631" s="95" t="s">
        <v>6614</v>
      </c>
      <c r="H4631" s="106">
        <v>5688.5257410386002</v>
      </c>
      <c r="I4631" s="16">
        <v>5724.87768588177</v>
      </c>
      <c r="J4631" s="94">
        <v>5688.5257410386002</v>
      </c>
    </row>
    <row r="4632" spans="1:10" x14ac:dyDescent="0.2">
      <c r="A4632" s="6" t="s">
        <v>2388</v>
      </c>
      <c r="B4632" s="1" t="s">
        <v>10788</v>
      </c>
      <c r="C4632" s="95" t="s">
        <v>6408</v>
      </c>
      <c r="D4632" s="95" t="s">
        <v>6408</v>
      </c>
      <c r="E4632" s="95" t="s">
        <v>6645</v>
      </c>
      <c r="F4632" s="95" t="s">
        <v>6614</v>
      </c>
      <c r="G4632" s="95" t="s">
        <v>6614</v>
      </c>
      <c r="H4632" s="106">
        <v>5623.2903709041302</v>
      </c>
      <c r="I4632" s="16">
        <v>5724.87768588177</v>
      </c>
      <c r="J4632" s="94">
        <v>5623.2903709041302</v>
      </c>
    </row>
    <row r="4633" spans="1:10" x14ac:dyDescent="0.2">
      <c r="A4633" s="6" t="s">
        <v>1937</v>
      </c>
      <c r="B4633" s="1" t="s">
        <v>10789</v>
      </c>
      <c r="C4633" s="95" t="s">
        <v>6408</v>
      </c>
      <c r="D4633" s="95" t="s">
        <v>6408</v>
      </c>
      <c r="E4633" s="95" t="s">
        <v>6645</v>
      </c>
      <c r="F4633" s="95" t="s">
        <v>6415</v>
      </c>
      <c r="G4633" s="95" t="s">
        <v>6415</v>
      </c>
      <c r="H4633" s="106">
        <v>5505.41525503305</v>
      </c>
      <c r="I4633" s="16">
        <v>5520.6870201102602</v>
      </c>
      <c r="J4633" s="94">
        <v>5505.41525503305</v>
      </c>
    </row>
    <row r="4634" spans="1:10" x14ac:dyDescent="0.2">
      <c r="A4634" s="6" t="s">
        <v>1938</v>
      </c>
      <c r="B4634" s="1" t="s">
        <v>10790</v>
      </c>
      <c r="C4634" s="95" t="s">
        <v>6408</v>
      </c>
      <c r="D4634" s="95" t="s">
        <v>6408</v>
      </c>
      <c r="E4634" s="95" t="s">
        <v>6645</v>
      </c>
      <c r="F4634" s="95" t="s">
        <v>6415</v>
      </c>
      <c r="G4634" s="95" t="s">
        <v>6415</v>
      </c>
      <c r="H4634" s="106">
        <v>5879.06544325087</v>
      </c>
      <c r="I4634" s="16">
        <v>5520.6870201102602</v>
      </c>
      <c r="J4634" s="94">
        <v>5879.06544325087</v>
      </c>
    </row>
    <row r="4635" spans="1:10" x14ac:dyDescent="0.2">
      <c r="A4635" s="6" t="s">
        <v>2287</v>
      </c>
      <c r="B4635" s="1" t="s">
        <v>10791</v>
      </c>
      <c r="C4635" s="95" t="s">
        <v>6408</v>
      </c>
      <c r="D4635" s="95" t="s">
        <v>6408</v>
      </c>
      <c r="E4635" s="95" t="s">
        <v>6645</v>
      </c>
      <c r="F4635" s="95" t="s">
        <v>6411</v>
      </c>
      <c r="G4635" s="95" t="s">
        <v>6411</v>
      </c>
      <c r="H4635" s="106">
        <v>5540.0497111868399</v>
      </c>
      <c r="I4635" s="16">
        <v>5486.50567697108</v>
      </c>
      <c r="J4635" s="94">
        <v>5540.0497111868399</v>
      </c>
    </row>
    <row r="4636" spans="1:10" x14ac:dyDescent="0.2">
      <c r="A4636" s="6" t="s">
        <v>2405</v>
      </c>
      <c r="B4636" s="1" t="s">
        <v>10792</v>
      </c>
      <c r="C4636" s="95" t="s">
        <v>6408</v>
      </c>
      <c r="D4636" s="95" t="s">
        <v>6408</v>
      </c>
      <c r="E4636" s="95" t="s">
        <v>6645</v>
      </c>
      <c r="F4636" s="95" t="s">
        <v>6614</v>
      </c>
      <c r="G4636" s="95" t="s">
        <v>6614</v>
      </c>
      <c r="H4636" s="106">
        <v>5727.0958092730998</v>
      </c>
      <c r="I4636" s="16">
        <v>5724.87768588177</v>
      </c>
      <c r="J4636" s="94">
        <v>5727.0958092730998</v>
      </c>
    </row>
    <row r="4637" spans="1:10" x14ac:dyDescent="0.2">
      <c r="A4637" s="6" t="s">
        <v>1928</v>
      </c>
      <c r="B4637" s="1" t="s">
        <v>10793</v>
      </c>
      <c r="C4637" s="95" t="s">
        <v>6408</v>
      </c>
      <c r="D4637" s="95" t="s">
        <v>6408</v>
      </c>
      <c r="E4637" s="95" t="s">
        <v>6645</v>
      </c>
      <c r="F4637" s="95" t="s">
        <v>6415</v>
      </c>
      <c r="G4637" s="95" t="s">
        <v>6415</v>
      </c>
      <c r="H4637" s="106">
        <v>5434.8598368876701</v>
      </c>
      <c r="I4637" s="16">
        <v>5520.6870201102602</v>
      </c>
      <c r="J4637" s="94">
        <v>5434.8598368876701</v>
      </c>
    </row>
    <row r="4638" spans="1:10" x14ac:dyDescent="0.2">
      <c r="A4638" s="6" t="s">
        <v>2119</v>
      </c>
      <c r="B4638" s="1" t="s">
        <v>10794</v>
      </c>
      <c r="C4638" s="95" t="s">
        <v>6408</v>
      </c>
      <c r="D4638" s="95" t="s">
        <v>6408</v>
      </c>
      <c r="E4638" s="95" t="s">
        <v>6645</v>
      </c>
      <c r="F4638" s="95" t="s">
        <v>6412</v>
      </c>
      <c r="G4638" s="95" t="s">
        <v>6412</v>
      </c>
      <c r="H4638" s="106">
        <v>5804.0595092773401</v>
      </c>
      <c r="I4638" s="16">
        <v>5717.97011598072</v>
      </c>
      <c r="J4638" s="94">
        <v>5804.0595092773401</v>
      </c>
    </row>
    <row r="4639" spans="1:10" x14ac:dyDescent="0.2">
      <c r="A4639" s="6" t="s">
        <v>2113</v>
      </c>
      <c r="B4639" s="1" t="s">
        <v>10795</v>
      </c>
      <c r="C4639" s="95" t="s">
        <v>6408</v>
      </c>
      <c r="D4639" s="95" t="s">
        <v>6408</v>
      </c>
      <c r="E4639" s="95" t="s">
        <v>6645</v>
      </c>
      <c r="F4639" s="95" t="s">
        <v>6412</v>
      </c>
      <c r="G4639" s="95" t="s">
        <v>6412</v>
      </c>
      <c r="H4639" s="106">
        <v>5665.5276778371699</v>
      </c>
      <c r="I4639" s="16">
        <v>5717.97011598072</v>
      </c>
      <c r="J4639" s="94">
        <v>5665.5276778371699</v>
      </c>
    </row>
    <row r="4640" spans="1:10" x14ac:dyDescent="0.2">
      <c r="A4640" s="6" t="s">
        <v>2392</v>
      </c>
      <c r="B4640" s="1" t="s">
        <v>10796</v>
      </c>
      <c r="C4640" s="95" t="s">
        <v>6408</v>
      </c>
      <c r="D4640" s="95" t="s">
        <v>6408</v>
      </c>
      <c r="E4640" s="95" t="s">
        <v>6645</v>
      </c>
      <c r="F4640" s="95" t="s">
        <v>6614</v>
      </c>
      <c r="G4640" s="95" t="s">
        <v>6614</v>
      </c>
      <c r="H4640" s="106">
        <v>5727.1160714285697</v>
      </c>
      <c r="I4640" s="16">
        <v>5724.87768588177</v>
      </c>
      <c r="J4640" s="94">
        <v>5727.1160714285697</v>
      </c>
    </row>
    <row r="4641" spans="1:10" x14ac:dyDescent="0.2">
      <c r="A4641" s="6" t="s">
        <v>2384</v>
      </c>
      <c r="B4641" s="1" t="s">
        <v>10797</v>
      </c>
      <c r="C4641" s="95" t="s">
        <v>6408</v>
      </c>
      <c r="D4641" s="95" t="s">
        <v>6408</v>
      </c>
      <c r="E4641" s="95" t="s">
        <v>6645</v>
      </c>
      <c r="F4641" s="95" t="s">
        <v>6614</v>
      </c>
      <c r="G4641" s="95" t="s">
        <v>6614</v>
      </c>
      <c r="H4641" s="106">
        <v>5790.33394636508</v>
      </c>
      <c r="I4641" s="16">
        <v>5724.87768588177</v>
      </c>
      <c r="J4641" s="94">
        <v>5790.33394636508</v>
      </c>
    </row>
    <row r="4642" spans="1:10" x14ac:dyDescent="0.2">
      <c r="A4642" s="6" t="s">
        <v>2296</v>
      </c>
      <c r="B4642" s="1" t="s">
        <v>10798</v>
      </c>
      <c r="C4642" s="95" t="s">
        <v>6408</v>
      </c>
      <c r="D4642" s="95" t="s">
        <v>6408</v>
      </c>
      <c r="E4642" s="95" t="s">
        <v>6645</v>
      </c>
      <c r="F4642" s="95" t="s">
        <v>6407</v>
      </c>
      <c r="G4642" s="95" t="s">
        <v>6407</v>
      </c>
      <c r="H4642" s="106">
        <v>5306.6642776747904</v>
      </c>
      <c r="I4642" s="16">
        <v>5330.4573290957596</v>
      </c>
      <c r="J4642" s="94">
        <v>5306.6642776747904</v>
      </c>
    </row>
    <row r="4643" spans="1:10" x14ac:dyDescent="0.2">
      <c r="A4643" s="6" t="s">
        <v>2397</v>
      </c>
      <c r="B4643" s="1" t="s">
        <v>10799</v>
      </c>
      <c r="C4643" s="95" t="s">
        <v>6408</v>
      </c>
      <c r="D4643" s="95" t="s">
        <v>6408</v>
      </c>
      <c r="E4643" s="95" t="s">
        <v>6645</v>
      </c>
      <c r="F4643" s="95" t="s">
        <v>6614</v>
      </c>
      <c r="G4643" s="95" t="s">
        <v>6614</v>
      </c>
      <c r="H4643" s="106">
        <v>5740.9242968750004</v>
      </c>
      <c r="I4643" s="16">
        <v>5724.87768588177</v>
      </c>
      <c r="J4643" s="94">
        <v>5740.9242968750004</v>
      </c>
    </row>
    <row r="4644" spans="1:10" x14ac:dyDescent="0.2">
      <c r="A4644" s="6" t="s">
        <v>1941</v>
      </c>
      <c r="B4644" s="1" t="s">
        <v>10800</v>
      </c>
      <c r="C4644" s="95" t="s">
        <v>6408</v>
      </c>
      <c r="D4644" s="95" t="s">
        <v>6408</v>
      </c>
      <c r="E4644" s="95" t="s">
        <v>6645</v>
      </c>
      <c r="F4644" s="95" t="s">
        <v>6411</v>
      </c>
      <c r="G4644" s="95" t="s">
        <v>6411</v>
      </c>
      <c r="H4644" s="106">
        <v>5751.3679283405199</v>
      </c>
      <c r="I4644" s="16">
        <v>5486.50567697108</v>
      </c>
      <c r="J4644" s="94">
        <v>5751.3679283405199</v>
      </c>
    </row>
    <row r="4645" spans="1:10" x14ac:dyDescent="0.2">
      <c r="A4645" s="6" t="s">
        <v>1949</v>
      </c>
      <c r="B4645" s="1" t="s">
        <v>10801</v>
      </c>
      <c r="C4645" s="95" t="s">
        <v>6408</v>
      </c>
      <c r="D4645" s="95" t="s">
        <v>6408</v>
      </c>
      <c r="E4645" s="95" t="s">
        <v>6645</v>
      </c>
      <c r="F4645" s="95" t="s">
        <v>6415</v>
      </c>
      <c r="G4645" s="95" t="s">
        <v>6415</v>
      </c>
      <c r="H4645" s="106">
        <v>5669.3533776324703</v>
      </c>
      <c r="I4645" s="16">
        <v>5520.6870201102602</v>
      </c>
      <c r="J4645" s="94">
        <v>5669.3533776324703</v>
      </c>
    </row>
    <row r="4646" spans="1:10" x14ac:dyDescent="0.2">
      <c r="A4646" s="6" t="s">
        <v>2294</v>
      </c>
      <c r="B4646" s="1" t="s">
        <v>10802</v>
      </c>
      <c r="C4646" s="95" t="s">
        <v>6408</v>
      </c>
      <c r="D4646" s="95" t="s">
        <v>6408</v>
      </c>
      <c r="E4646" s="95" t="s">
        <v>6645</v>
      </c>
      <c r="F4646" s="95" t="s">
        <v>6413</v>
      </c>
      <c r="G4646" s="95" t="s">
        <v>6413</v>
      </c>
      <c r="H4646" s="106">
        <v>5274.9372280458902</v>
      </c>
      <c r="I4646" s="16">
        <v>5305.5455291970802</v>
      </c>
      <c r="J4646" s="94">
        <v>5274.9372280458902</v>
      </c>
    </row>
    <row r="4647" spans="1:10" x14ac:dyDescent="0.2">
      <c r="A4647" s="6" t="s">
        <v>2402</v>
      </c>
      <c r="B4647" s="1" t="s">
        <v>10803</v>
      </c>
      <c r="C4647" s="95" t="s">
        <v>6408</v>
      </c>
      <c r="D4647" s="95" t="s">
        <v>6408</v>
      </c>
      <c r="E4647" s="95" t="s">
        <v>6645</v>
      </c>
      <c r="F4647" s="95" t="s">
        <v>6614</v>
      </c>
      <c r="G4647" s="95" t="s">
        <v>6614</v>
      </c>
      <c r="H4647" s="106">
        <v>5984.7852539062496</v>
      </c>
      <c r="I4647" s="16">
        <v>5724.87768588177</v>
      </c>
      <c r="J4647" s="94">
        <v>5984.7852539062496</v>
      </c>
    </row>
    <row r="4648" spans="1:10" x14ac:dyDescent="0.2">
      <c r="A4648" s="6" t="s">
        <v>2400</v>
      </c>
      <c r="B4648" s="1" t="s">
        <v>10804</v>
      </c>
      <c r="C4648" s="95" t="s">
        <v>6408</v>
      </c>
      <c r="D4648" s="95" t="s">
        <v>6408</v>
      </c>
      <c r="E4648" s="95" t="s">
        <v>6645</v>
      </c>
      <c r="F4648" s="95" t="s">
        <v>6614</v>
      </c>
      <c r="G4648" s="95" t="s">
        <v>6614</v>
      </c>
      <c r="H4648" s="106">
        <v>5645.7136067708298</v>
      </c>
      <c r="I4648" s="16">
        <v>5724.87768588177</v>
      </c>
      <c r="J4648" s="94">
        <v>5645.7136067708298</v>
      </c>
    </row>
    <row r="4649" spans="1:10" x14ac:dyDescent="0.2">
      <c r="A4649" s="6" t="s">
        <v>2385</v>
      </c>
      <c r="B4649" s="1" t="s">
        <v>10805</v>
      </c>
      <c r="C4649" s="95" t="s">
        <v>6408</v>
      </c>
      <c r="D4649" s="95" t="s">
        <v>6408</v>
      </c>
      <c r="E4649" s="95" t="s">
        <v>6645</v>
      </c>
      <c r="F4649" s="95" t="s">
        <v>6614</v>
      </c>
      <c r="G4649" s="95" t="s">
        <v>6614</v>
      </c>
      <c r="H4649" s="106">
        <v>5643.0770409260303</v>
      </c>
      <c r="I4649" s="16">
        <v>5724.87768588177</v>
      </c>
      <c r="J4649" s="94">
        <v>5643.0770409260303</v>
      </c>
    </row>
    <row r="4650" spans="1:10" x14ac:dyDescent="0.2">
      <c r="A4650" s="6" t="s">
        <v>2382</v>
      </c>
      <c r="B4650" s="1" t="s">
        <v>10806</v>
      </c>
      <c r="C4650" s="95" t="s">
        <v>6408</v>
      </c>
      <c r="D4650" s="95" t="s">
        <v>6408</v>
      </c>
      <c r="E4650" s="95" t="s">
        <v>6645</v>
      </c>
      <c r="F4650" s="95" t="s">
        <v>6614</v>
      </c>
      <c r="G4650" s="95" t="s">
        <v>6614</v>
      </c>
      <c r="H4650" s="106">
        <v>5752.2973847441599</v>
      </c>
      <c r="I4650" s="16">
        <v>5724.87768588177</v>
      </c>
      <c r="J4650" s="94">
        <v>5752.2973847441599</v>
      </c>
    </row>
    <row r="4651" spans="1:10" x14ac:dyDescent="0.2">
      <c r="A4651" s="6" t="s">
        <v>2390</v>
      </c>
      <c r="B4651" s="1" t="s">
        <v>6958</v>
      </c>
      <c r="C4651" s="95" t="s">
        <v>6408</v>
      </c>
      <c r="D4651" s="95" t="s">
        <v>6408</v>
      </c>
      <c r="E4651" s="95" t="s">
        <v>6645</v>
      </c>
      <c r="F4651" s="95" t="s">
        <v>6409</v>
      </c>
      <c r="G4651" s="95" t="s">
        <v>6409</v>
      </c>
      <c r="H4651" s="106">
        <v>5789.1469066723002</v>
      </c>
      <c r="I4651" s="16">
        <v>5638.9608090858801</v>
      </c>
      <c r="J4651" s="94">
        <v>5789.1469066723002</v>
      </c>
    </row>
    <row r="4652" spans="1:10" x14ac:dyDescent="0.2">
      <c r="A4652" s="6" t="s">
        <v>1932</v>
      </c>
      <c r="B4652" s="1" t="s">
        <v>10807</v>
      </c>
      <c r="C4652" s="95" t="s">
        <v>6408</v>
      </c>
      <c r="D4652" s="95" t="s">
        <v>6408</v>
      </c>
      <c r="E4652" s="95" t="s">
        <v>6645</v>
      </c>
      <c r="F4652" s="95" t="s">
        <v>6415</v>
      </c>
      <c r="G4652" s="95" t="s">
        <v>6415</v>
      </c>
      <c r="H4652" s="106">
        <v>5784.4649115668399</v>
      </c>
      <c r="I4652" s="16">
        <v>5520.6870201102602</v>
      </c>
      <c r="J4652" s="94">
        <v>5784.4649115668399</v>
      </c>
    </row>
    <row r="4653" spans="1:10" x14ac:dyDescent="0.2">
      <c r="A4653" s="6" t="s">
        <v>1943</v>
      </c>
      <c r="B4653" s="1" t="s">
        <v>10808</v>
      </c>
      <c r="C4653" s="95" t="s">
        <v>6408</v>
      </c>
      <c r="D4653" s="95" t="s">
        <v>6408</v>
      </c>
      <c r="E4653" s="95" t="s">
        <v>6645</v>
      </c>
      <c r="F4653" s="95" t="s">
        <v>6415</v>
      </c>
      <c r="G4653" s="95" t="s">
        <v>6415</v>
      </c>
      <c r="H4653" s="106">
        <v>5517.2171641662098</v>
      </c>
      <c r="I4653" s="16">
        <v>5520.6870201102602</v>
      </c>
      <c r="J4653" s="94">
        <v>5517.2171641662098</v>
      </c>
    </row>
    <row r="4654" spans="1:10" x14ac:dyDescent="0.2">
      <c r="A4654" s="6" t="s">
        <v>2098</v>
      </c>
      <c r="B4654" s="1" t="s">
        <v>10809</v>
      </c>
      <c r="C4654" s="95" t="s">
        <v>6408</v>
      </c>
      <c r="D4654" s="95" t="s">
        <v>6408</v>
      </c>
      <c r="E4654" s="95" t="s">
        <v>6645</v>
      </c>
      <c r="F4654" s="95" t="s">
        <v>6409</v>
      </c>
      <c r="G4654" s="95" t="s">
        <v>6409</v>
      </c>
      <c r="H4654" s="106">
        <v>5562.0720052083298</v>
      </c>
      <c r="I4654" s="16">
        <v>5638.9608090858801</v>
      </c>
      <c r="J4654" s="94">
        <v>5562.0720052083298</v>
      </c>
    </row>
    <row r="4655" spans="1:10" x14ac:dyDescent="0.2">
      <c r="A4655" s="6" t="s">
        <v>2059</v>
      </c>
      <c r="B4655" s="1" t="s">
        <v>10810</v>
      </c>
      <c r="C4655" s="95" t="s">
        <v>6408</v>
      </c>
      <c r="D4655" s="95" t="s">
        <v>6408</v>
      </c>
      <c r="E4655" s="95" t="s">
        <v>6645</v>
      </c>
      <c r="F4655" s="95" t="s">
        <v>6414</v>
      </c>
      <c r="G4655" s="95" t="s">
        <v>6414</v>
      </c>
      <c r="H4655" s="106">
        <v>5295.2261090959801</v>
      </c>
      <c r="I4655" s="16">
        <v>5331.37165155607</v>
      </c>
      <c r="J4655" s="94">
        <v>5295.2261090959801</v>
      </c>
    </row>
    <row r="4656" spans="1:10" x14ac:dyDescent="0.2">
      <c r="A4656" s="6" t="s">
        <v>2377</v>
      </c>
      <c r="B4656" s="1" t="s">
        <v>10811</v>
      </c>
      <c r="C4656" s="95" t="s">
        <v>6408</v>
      </c>
      <c r="D4656" s="95" t="s">
        <v>6408</v>
      </c>
      <c r="E4656" s="95" t="s">
        <v>6645</v>
      </c>
      <c r="F4656" s="95" t="s">
        <v>6614</v>
      </c>
      <c r="G4656" s="95" t="s">
        <v>6614</v>
      </c>
      <c r="H4656" s="106">
        <v>5728.4468478442504</v>
      </c>
      <c r="I4656" s="16">
        <v>5724.87768588177</v>
      </c>
      <c r="J4656" s="94">
        <v>5728.4468478442504</v>
      </c>
    </row>
    <row r="4657" spans="1:10" x14ac:dyDescent="0.2">
      <c r="A4657" s="6" t="s">
        <v>2396</v>
      </c>
      <c r="B4657" s="1" t="s">
        <v>10812</v>
      </c>
      <c r="C4657" s="95" t="s">
        <v>6408</v>
      </c>
      <c r="D4657" s="95" t="s">
        <v>6408</v>
      </c>
      <c r="E4657" s="95" t="s">
        <v>6645</v>
      </c>
      <c r="F4657" s="95" t="s">
        <v>6614</v>
      </c>
      <c r="G4657" s="95" t="s">
        <v>6614</v>
      </c>
      <c r="H4657" s="106">
        <v>5779.1415640023997</v>
      </c>
      <c r="I4657" s="16">
        <v>5724.87768588177</v>
      </c>
      <c r="J4657" s="94">
        <v>5779.1415640023997</v>
      </c>
    </row>
    <row r="4658" spans="1:10" x14ac:dyDescent="0.2">
      <c r="A4658" s="6" t="s">
        <v>2285</v>
      </c>
      <c r="B4658" s="1" t="s">
        <v>10813</v>
      </c>
      <c r="C4658" s="95" t="s">
        <v>6408</v>
      </c>
      <c r="D4658" s="95" t="s">
        <v>6408</v>
      </c>
      <c r="E4658" s="95" t="s">
        <v>6645</v>
      </c>
      <c r="F4658" s="95" t="s">
        <v>6411</v>
      </c>
      <c r="G4658" s="95" t="s">
        <v>6411</v>
      </c>
      <c r="H4658" s="106">
        <v>5545.2350151909704</v>
      </c>
      <c r="I4658" s="16">
        <v>5486.50567697108</v>
      </c>
      <c r="J4658" s="94">
        <v>5545.2350151909704</v>
      </c>
    </row>
    <row r="4659" spans="1:10" x14ac:dyDescent="0.2">
      <c r="A4659" s="6" t="s">
        <v>2109</v>
      </c>
      <c r="B4659" s="1" t="s">
        <v>10814</v>
      </c>
      <c r="C4659" s="95" t="s">
        <v>6408</v>
      </c>
      <c r="D4659" s="95" t="s">
        <v>6408</v>
      </c>
      <c r="E4659" s="95" t="s">
        <v>6645</v>
      </c>
      <c r="F4659" s="95" t="s">
        <v>6412</v>
      </c>
      <c r="G4659" s="95" t="s">
        <v>6412</v>
      </c>
      <c r="H4659" s="106">
        <v>5876.3929524739597</v>
      </c>
      <c r="I4659" s="16">
        <v>5717.97011598072</v>
      </c>
      <c r="J4659" s="94">
        <v>5876.3929524739597</v>
      </c>
    </row>
    <row r="4660" spans="1:10" x14ac:dyDescent="0.2">
      <c r="A4660" s="6" t="s">
        <v>2055</v>
      </c>
      <c r="B4660" s="1" t="s">
        <v>10815</v>
      </c>
      <c r="C4660" s="95" t="s">
        <v>6408</v>
      </c>
      <c r="D4660" s="95" t="s">
        <v>6408</v>
      </c>
      <c r="E4660" s="95" t="s">
        <v>6645</v>
      </c>
      <c r="F4660" s="95" t="s">
        <v>6414</v>
      </c>
      <c r="G4660" s="95" t="s">
        <v>6414</v>
      </c>
      <c r="H4660" s="106">
        <v>5282.7864774816198</v>
      </c>
      <c r="I4660" s="16">
        <v>5331.37165155607</v>
      </c>
      <c r="J4660" s="94">
        <v>5282.7864774816198</v>
      </c>
    </row>
    <row r="4661" spans="1:10" x14ac:dyDescent="0.2">
      <c r="A4661" s="6" t="s">
        <v>2070</v>
      </c>
      <c r="B4661" s="1" t="s">
        <v>10816</v>
      </c>
      <c r="C4661" s="95" t="s">
        <v>6408</v>
      </c>
      <c r="D4661" s="95" t="s">
        <v>6408</v>
      </c>
      <c r="E4661" s="95" t="s">
        <v>6645</v>
      </c>
      <c r="F4661" s="95" t="s">
        <v>6414</v>
      </c>
      <c r="G4661" s="95" t="s">
        <v>6414</v>
      </c>
      <c r="H4661" s="106">
        <v>5367.2834616268401</v>
      </c>
      <c r="I4661" s="16">
        <v>5331.37165155607</v>
      </c>
      <c r="J4661" s="94">
        <v>5367.2834616268401</v>
      </c>
    </row>
    <row r="4662" spans="1:10" x14ac:dyDescent="0.2">
      <c r="A4662" s="6" t="s">
        <v>2394</v>
      </c>
      <c r="B4662" s="1" t="s">
        <v>12481</v>
      </c>
      <c r="C4662" s="95" t="s">
        <v>6408</v>
      </c>
      <c r="D4662" s="95" t="s">
        <v>6408</v>
      </c>
      <c r="E4662" s="95" t="s">
        <v>6645</v>
      </c>
      <c r="F4662" s="95" t="s">
        <v>6614</v>
      </c>
      <c r="G4662" s="95" t="s">
        <v>6614</v>
      </c>
      <c r="H4662" s="106">
        <v>5856.7256373355303</v>
      </c>
      <c r="I4662" s="16">
        <v>5724.87768588177</v>
      </c>
      <c r="J4662" s="94">
        <v>5856.7256373355303</v>
      </c>
    </row>
    <row r="4663" spans="1:10" x14ac:dyDescent="0.2">
      <c r="A4663" s="6" t="s">
        <v>2100</v>
      </c>
      <c r="B4663" s="1" t="s">
        <v>10817</v>
      </c>
      <c r="C4663" s="95" t="s">
        <v>6408</v>
      </c>
      <c r="D4663" s="95" t="s">
        <v>6408</v>
      </c>
      <c r="E4663" s="95" t="s">
        <v>6645</v>
      </c>
      <c r="F4663" s="95" t="s">
        <v>6412</v>
      </c>
      <c r="G4663" s="95" t="s">
        <v>6412</v>
      </c>
      <c r="H4663" s="106">
        <v>5673.1193498883904</v>
      </c>
      <c r="I4663" s="16">
        <v>5717.97011598072</v>
      </c>
      <c r="J4663" s="94">
        <v>5673.1193498883904</v>
      </c>
    </row>
    <row r="4664" spans="1:10" x14ac:dyDescent="0.2">
      <c r="A4664" s="6" t="s">
        <v>2293</v>
      </c>
      <c r="B4664" s="1" t="s">
        <v>10818</v>
      </c>
      <c r="C4664" s="95" t="s">
        <v>6408</v>
      </c>
      <c r="D4664" s="95" t="s">
        <v>6408</v>
      </c>
      <c r="E4664" s="95" t="s">
        <v>6645</v>
      </c>
      <c r="F4664" s="95" t="s">
        <v>6407</v>
      </c>
      <c r="G4664" s="95" t="s">
        <v>6407</v>
      </c>
      <c r="H4664" s="106">
        <v>5429.5206390709</v>
      </c>
      <c r="I4664" s="16">
        <v>5330.4573290957596</v>
      </c>
      <c r="J4664" s="94">
        <v>5429.5206390709</v>
      </c>
    </row>
    <row r="4665" spans="1:10" x14ac:dyDescent="0.2">
      <c r="A4665" s="6" t="s">
        <v>2112</v>
      </c>
      <c r="B4665" s="1" t="s">
        <v>10819</v>
      </c>
      <c r="C4665" s="95" t="s">
        <v>6408</v>
      </c>
      <c r="D4665" s="95" t="s">
        <v>6408</v>
      </c>
      <c r="E4665" s="95" t="s">
        <v>6645</v>
      </c>
      <c r="F4665" s="95" t="s">
        <v>6412</v>
      </c>
      <c r="G4665" s="95" t="s">
        <v>6412</v>
      </c>
      <c r="H4665" s="106">
        <v>5657.2256927490198</v>
      </c>
      <c r="I4665" s="16">
        <v>5717.97011598072</v>
      </c>
      <c r="J4665" s="94">
        <v>5657.2256927490198</v>
      </c>
    </row>
    <row r="4666" spans="1:10" x14ac:dyDescent="0.2">
      <c r="A4666" s="6" t="s">
        <v>1935</v>
      </c>
      <c r="B4666" s="1" t="s">
        <v>10820</v>
      </c>
      <c r="C4666" s="95" t="s">
        <v>6408</v>
      </c>
      <c r="D4666" s="95" t="s">
        <v>6408</v>
      </c>
      <c r="E4666" s="95" t="s">
        <v>6645</v>
      </c>
      <c r="F4666" s="95" t="s">
        <v>6411</v>
      </c>
      <c r="G4666" s="95" t="s">
        <v>6411</v>
      </c>
      <c r="H4666" s="106">
        <v>5582.3098242187498</v>
      </c>
      <c r="I4666" s="16">
        <v>5486.50567697108</v>
      </c>
      <c r="J4666" s="94">
        <v>5582.3098242187498</v>
      </c>
    </row>
    <row r="4667" spans="1:10" x14ac:dyDescent="0.2">
      <c r="A4667" s="6" t="s">
        <v>2097</v>
      </c>
      <c r="B4667" s="1" t="s">
        <v>10821</v>
      </c>
      <c r="C4667" s="95" t="s">
        <v>6408</v>
      </c>
      <c r="D4667" s="95" t="s">
        <v>6408</v>
      </c>
      <c r="E4667" s="95" t="s">
        <v>6645</v>
      </c>
      <c r="F4667" s="95" t="s">
        <v>6412</v>
      </c>
      <c r="G4667" s="95" t="s">
        <v>6412</v>
      </c>
      <c r="H4667" s="106">
        <v>5694.9638464095697</v>
      </c>
      <c r="I4667" s="16">
        <v>5717.97011598072</v>
      </c>
      <c r="J4667" s="94">
        <v>5694.9638464095697</v>
      </c>
    </row>
    <row r="4668" spans="1:10" x14ac:dyDescent="0.2">
      <c r="A4668" s="6" t="s">
        <v>1942</v>
      </c>
      <c r="B4668" s="1" t="s">
        <v>10822</v>
      </c>
      <c r="C4668" s="95" t="s">
        <v>6408</v>
      </c>
      <c r="D4668" s="95" t="s">
        <v>6408</v>
      </c>
      <c r="E4668" s="95" t="s">
        <v>6645</v>
      </c>
      <c r="F4668" s="95" t="s">
        <v>6415</v>
      </c>
      <c r="G4668" s="95" t="s">
        <v>6415</v>
      </c>
      <c r="H4668" s="106">
        <v>5453.8726211939102</v>
      </c>
      <c r="I4668" s="16">
        <v>5520.6870201102602</v>
      </c>
      <c r="J4668" s="94">
        <v>5453.8726211939102</v>
      </c>
    </row>
    <row r="4669" spans="1:10" x14ac:dyDescent="0.2">
      <c r="A4669" s="6" t="s">
        <v>2386</v>
      </c>
      <c r="B4669" s="1" t="s">
        <v>10823</v>
      </c>
      <c r="C4669" s="95" t="s">
        <v>6408</v>
      </c>
      <c r="D4669" s="95" t="s">
        <v>6408</v>
      </c>
      <c r="E4669" s="95" t="s">
        <v>6645</v>
      </c>
      <c r="F4669" s="95" t="s">
        <v>6614</v>
      </c>
      <c r="G4669" s="95" t="s">
        <v>6614</v>
      </c>
      <c r="H4669" s="106">
        <v>5619.8893507050298</v>
      </c>
      <c r="I4669" s="16">
        <v>5724.87768588177</v>
      </c>
      <c r="J4669" s="94">
        <v>5619.8893507050298</v>
      </c>
    </row>
    <row r="4670" spans="1:10" x14ac:dyDescent="0.2">
      <c r="A4670" s="6" t="s">
        <v>2379</v>
      </c>
      <c r="B4670" s="1" t="s">
        <v>10824</v>
      </c>
      <c r="C4670" s="95" t="s">
        <v>6408</v>
      </c>
      <c r="D4670" s="95" t="s">
        <v>6408</v>
      </c>
      <c r="E4670" s="95" t="s">
        <v>6645</v>
      </c>
      <c r="F4670" s="95" t="s">
        <v>6614</v>
      </c>
      <c r="G4670" s="95" t="s">
        <v>6614</v>
      </c>
      <c r="H4670" s="106">
        <v>5557.0010114397301</v>
      </c>
      <c r="I4670" s="16">
        <v>5724.87768588177</v>
      </c>
      <c r="J4670" s="94">
        <v>5557.0010114397301</v>
      </c>
    </row>
    <row r="4671" spans="1:10" x14ac:dyDescent="0.2">
      <c r="A4671" s="6" t="s">
        <v>2401</v>
      </c>
      <c r="B4671" s="1" t="s">
        <v>12482</v>
      </c>
      <c r="C4671" s="95" t="s">
        <v>6408</v>
      </c>
      <c r="D4671" s="95" t="s">
        <v>6408</v>
      </c>
      <c r="E4671" s="95" t="s">
        <v>6645</v>
      </c>
      <c r="F4671" s="95" t="s">
        <v>6614</v>
      </c>
      <c r="G4671" s="95" t="s">
        <v>6614</v>
      </c>
      <c r="H4671" s="106">
        <v>5567.6378284801103</v>
      </c>
      <c r="I4671" s="16">
        <v>5724.87768588177</v>
      </c>
      <c r="J4671" s="94">
        <v>5567.6378284801103</v>
      </c>
    </row>
    <row r="4672" spans="1:10" x14ac:dyDescent="0.2">
      <c r="A4672" s="6" t="s">
        <v>2288</v>
      </c>
      <c r="B4672" s="1" t="s">
        <v>10825</v>
      </c>
      <c r="C4672" s="95" t="s">
        <v>6408</v>
      </c>
      <c r="D4672" s="95" t="s">
        <v>6408</v>
      </c>
      <c r="E4672" s="95" t="s">
        <v>6645</v>
      </c>
      <c r="F4672" s="95" t="s">
        <v>6411</v>
      </c>
      <c r="G4672" s="95" t="s">
        <v>6411</v>
      </c>
      <c r="H4672" s="106">
        <v>5534.1529376055696</v>
      </c>
      <c r="I4672" s="16">
        <v>5486.50567697108</v>
      </c>
      <c r="J4672" s="94">
        <v>5534.1529376055696</v>
      </c>
    </row>
    <row r="4673" spans="1:10" x14ac:dyDescent="0.2">
      <c r="A4673" s="6" t="s">
        <v>1929</v>
      </c>
      <c r="B4673" s="1" t="s">
        <v>10826</v>
      </c>
      <c r="C4673" s="95" t="s">
        <v>6408</v>
      </c>
      <c r="D4673" s="95" t="s">
        <v>6408</v>
      </c>
      <c r="E4673" s="95" t="s">
        <v>6645</v>
      </c>
      <c r="F4673" s="95" t="s">
        <v>6415</v>
      </c>
      <c r="G4673" s="95" t="s">
        <v>6415</v>
      </c>
      <c r="H4673" s="106">
        <v>5382.9328613281205</v>
      </c>
      <c r="I4673" s="16">
        <v>5520.6870201102602</v>
      </c>
      <c r="J4673" s="94">
        <v>5382.9328613281205</v>
      </c>
    </row>
    <row r="4674" spans="1:10" x14ac:dyDescent="0.2">
      <c r="A4674" s="6" t="s">
        <v>2060</v>
      </c>
      <c r="B4674" s="1" t="s">
        <v>10827</v>
      </c>
      <c r="C4674" s="95" t="s">
        <v>6408</v>
      </c>
      <c r="D4674" s="95" t="s">
        <v>6408</v>
      </c>
      <c r="E4674" s="95" t="s">
        <v>6645</v>
      </c>
      <c r="F4674" s="95" t="s">
        <v>6414</v>
      </c>
      <c r="G4674" s="95" t="s">
        <v>6414</v>
      </c>
      <c r="H4674" s="106">
        <v>5383.3912085556403</v>
      </c>
      <c r="I4674" s="16">
        <v>5331.37165155607</v>
      </c>
      <c r="J4674" s="94">
        <v>5383.3912085556403</v>
      </c>
    </row>
    <row r="4675" spans="1:10" x14ac:dyDescent="0.2">
      <c r="A4675" s="6" t="s">
        <v>1933</v>
      </c>
      <c r="B4675" s="1" t="s">
        <v>10828</v>
      </c>
      <c r="C4675" s="95" t="s">
        <v>6408</v>
      </c>
      <c r="D4675" s="95" t="s">
        <v>6408</v>
      </c>
      <c r="E4675" s="95" t="s">
        <v>6645</v>
      </c>
      <c r="F4675" s="95" t="s">
        <v>6415</v>
      </c>
      <c r="G4675" s="95" t="s">
        <v>6415</v>
      </c>
      <c r="H4675" s="106">
        <v>5711.2442220052098</v>
      </c>
      <c r="I4675" s="16">
        <v>5520.6870201102602</v>
      </c>
      <c r="J4675" s="94">
        <v>5711.2442220052098</v>
      </c>
    </row>
    <row r="4676" spans="1:10" x14ac:dyDescent="0.2">
      <c r="A4676" s="6" t="s">
        <v>2099</v>
      </c>
      <c r="B4676" s="1" t="s">
        <v>12483</v>
      </c>
      <c r="C4676" s="95" t="s">
        <v>6408</v>
      </c>
      <c r="D4676" s="95" t="s">
        <v>6408</v>
      </c>
      <c r="E4676" s="95" t="s">
        <v>6645</v>
      </c>
      <c r="F4676" s="95" t="s">
        <v>6412</v>
      </c>
      <c r="G4676" s="95" t="s">
        <v>6412</v>
      </c>
      <c r="H4676" s="106">
        <v>5806.803600151</v>
      </c>
      <c r="I4676" s="16">
        <v>5717.97011598072</v>
      </c>
      <c r="J4676" s="94">
        <v>5806.803600151</v>
      </c>
    </row>
    <row r="4677" spans="1:10" x14ac:dyDescent="0.2">
      <c r="A4677" s="6" t="s">
        <v>2380</v>
      </c>
      <c r="B4677" s="1" t="s">
        <v>12759</v>
      </c>
      <c r="C4677" s="95" t="s">
        <v>6408</v>
      </c>
      <c r="D4677" s="95" t="s">
        <v>6408</v>
      </c>
      <c r="E4677" s="95" t="s">
        <v>6645</v>
      </c>
      <c r="F4677" s="95" t="s">
        <v>6614</v>
      </c>
      <c r="G4677" s="95" t="s">
        <v>6614</v>
      </c>
      <c r="H4677" s="106">
        <v>5792.5906386264496</v>
      </c>
      <c r="I4677" s="16">
        <v>5724.87768588177</v>
      </c>
      <c r="J4677" s="94">
        <v>5792.5906386264496</v>
      </c>
    </row>
    <row r="4678" spans="1:10" x14ac:dyDescent="0.2">
      <c r="A4678" s="6" t="s">
        <v>1940</v>
      </c>
      <c r="B4678" s="1" t="s">
        <v>10829</v>
      </c>
      <c r="C4678" s="95" t="s">
        <v>6408</v>
      </c>
      <c r="D4678" s="95" t="s">
        <v>6408</v>
      </c>
      <c r="E4678" s="95" t="s">
        <v>6645</v>
      </c>
      <c r="F4678" s="95" t="s">
        <v>6415</v>
      </c>
      <c r="G4678" s="95" t="s">
        <v>6415</v>
      </c>
      <c r="H4678" s="106">
        <v>5307.0342158564799</v>
      </c>
      <c r="I4678" s="16">
        <v>5520.6870201102602</v>
      </c>
      <c r="J4678" s="94">
        <v>5307.0342158564799</v>
      </c>
    </row>
    <row r="4679" spans="1:10" x14ac:dyDescent="0.2">
      <c r="A4679" s="6" t="s">
        <v>1947</v>
      </c>
      <c r="B4679" s="1" t="s">
        <v>10830</v>
      </c>
      <c r="C4679" s="95" t="s">
        <v>6408</v>
      </c>
      <c r="D4679" s="95" t="s">
        <v>6408</v>
      </c>
      <c r="E4679" s="95" t="s">
        <v>6645</v>
      </c>
      <c r="F4679" s="95" t="s">
        <v>6415</v>
      </c>
      <c r="G4679" s="95" t="s">
        <v>6415</v>
      </c>
      <c r="H4679" s="106">
        <v>5584.3596929505802</v>
      </c>
      <c r="I4679" s="16">
        <v>5520.6870201102602</v>
      </c>
      <c r="J4679" s="94">
        <v>5584.3596929505802</v>
      </c>
    </row>
    <row r="4680" spans="1:10" x14ac:dyDescent="0.2">
      <c r="A4680" s="6" t="s">
        <v>2131</v>
      </c>
      <c r="B4680" s="1" t="s">
        <v>10831</v>
      </c>
      <c r="C4680" s="95" t="s">
        <v>6329</v>
      </c>
      <c r="D4680" s="95" t="s">
        <v>6329</v>
      </c>
      <c r="E4680" s="95" t="s">
        <v>6645</v>
      </c>
      <c r="F4680" s="95" t="s">
        <v>6388</v>
      </c>
      <c r="G4680" s="95" t="s">
        <v>6388</v>
      </c>
      <c r="H4680" s="106">
        <v>5500.4148776146703</v>
      </c>
      <c r="I4680" s="16">
        <v>5399.6814041816097</v>
      </c>
      <c r="J4680" s="94">
        <v>5500.4148776146703</v>
      </c>
    </row>
    <row r="4681" spans="1:10" x14ac:dyDescent="0.2">
      <c r="A4681" s="6" t="s">
        <v>2323</v>
      </c>
      <c r="B4681" s="1" t="s">
        <v>10832</v>
      </c>
      <c r="C4681" s="95" t="s">
        <v>6329</v>
      </c>
      <c r="D4681" s="95" t="s">
        <v>6329</v>
      </c>
      <c r="E4681" s="95" t="s">
        <v>6645</v>
      </c>
      <c r="F4681" s="95" t="s">
        <v>6385</v>
      </c>
      <c r="G4681" s="95" t="s">
        <v>6385</v>
      </c>
      <c r="H4681" s="106">
        <v>5401.0743472450704</v>
      </c>
      <c r="I4681" s="16">
        <v>5303.8498468399002</v>
      </c>
      <c r="J4681" s="94">
        <v>5401.0743472450704</v>
      </c>
    </row>
    <row r="4682" spans="1:10" x14ac:dyDescent="0.2">
      <c r="A4682" s="6" t="s">
        <v>2124</v>
      </c>
      <c r="B4682" s="1" t="s">
        <v>10833</v>
      </c>
      <c r="C4682" s="95" t="s">
        <v>6329</v>
      </c>
      <c r="D4682" s="95" t="s">
        <v>6329</v>
      </c>
      <c r="E4682" s="95" t="s">
        <v>6645</v>
      </c>
      <c r="F4682" s="95" t="s">
        <v>6388</v>
      </c>
      <c r="G4682" s="95" t="s">
        <v>6388</v>
      </c>
      <c r="H4682" s="106">
        <v>5329.5813869900203</v>
      </c>
      <c r="I4682" s="16">
        <v>5399.6814041816097</v>
      </c>
      <c r="J4682" s="94">
        <v>5329.5813869900203</v>
      </c>
    </row>
    <row r="4683" spans="1:10" x14ac:dyDescent="0.2">
      <c r="A4683" s="6" t="s">
        <v>1963</v>
      </c>
      <c r="B4683" s="1" t="s">
        <v>10834</v>
      </c>
      <c r="C4683" s="95" t="s">
        <v>6329</v>
      </c>
      <c r="D4683" s="95" t="s">
        <v>6329</v>
      </c>
      <c r="E4683" s="95" t="s">
        <v>6645</v>
      </c>
      <c r="F4683" s="95" t="s">
        <v>6386</v>
      </c>
      <c r="G4683" s="95" t="s">
        <v>6386</v>
      </c>
      <c r="H4683" s="106">
        <v>5512.4210783305898</v>
      </c>
      <c r="I4683" s="16">
        <v>5502.12482144567</v>
      </c>
      <c r="J4683" s="94">
        <v>5512.4210783305898</v>
      </c>
    </row>
    <row r="4684" spans="1:10" x14ac:dyDescent="0.2">
      <c r="A4684" s="6" t="s">
        <v>2127</v>
      </c>
      <c r="B4684" s="1" t="s">
        <v>10835</v>
      </c>
      <c r="C4684" s="95" t="s">
        <v>6329</v>
      </c>
      <c r="D4684" s="95" t="s">
        <v>6329</v>
      </c>
      <c r="E4684" s="95" t="s">
        <v>6645</v>
      </c>
      <c r="F4684" s="95" t="s">
        <v>6388</v>
      </c>
      <c r="G4684" s="95" t="s">
        <v>6388</v>
      </c>
      <c r="H4684" s="106">
        <v>5385.2484574751397</v>
      </c>
      <c r="I4684" s="16">
        <v>5399.6814041816097</v>
      </c>
      <c r="J4684" s="94">
        <v>5385.2484574751397</v>
      </c>
    </row>
    <row r="4685" spans="1:10" x14ac:dyDescent="0.2">
      <c r="A4685" s="6" t="s">
        <v>2129</v>
      </c>
      <c r="B4685" s="1" t="s">
        <v>10836</v>
      </c>
      <c r="C4685" s="95" t="s">
        <v>6329</v>
      </c>
      <c r="D4685" s="95" t="s">
        <v>6329</v>
      </c>
      <c r="E4685" s="95" t="s">
        <v>6645</v>
      </c>
      <c r="F4685" s="95" t="s">
        <v>6389</v>
      </c>
      <c r="G4685" s="95" t="s">
        <v>6389</v>
      </c>
      <c r="H4685" s="106">
        <v>5170.1975435697104</v>
      </c>
      <c r="I4685" s="16">
        <v>5299.5651929982096</v>
      </c>
      <c r="J4685" s="94">
        <v>5170.1975435697104</v>
      </c>
    </row>
    <row r="4686" spans="1:10" x14ac:dyDescent="0.2">
      <c r="A4686" s="6" t="s">
        <v>2143</v>
      </c>
      <c r="B4686" s="1" t="s">
        <v>10837</v>
      </c>
      <c r="C4686" s="95" t="s">
        <v>6329</v>
      </c>
      <c r="D4686" s="95" t="s">
        <v>6329</v>
      </c>
      <c r="E4686" s="95" t="s">
        <v>6645</v>
      </c>
      <c r="F4686" s="95" t="s">
        <v>6389</v>
      </c>
      <c r="G4686" s="95" t="s">
        <v>6389</v>
      </c>
      <c r="H4686" s="106">
        <v>5320.6895431963003</v>
      </c>
      <c r="I4686" s="16">
        <v>5299.5651929982096</v>
      </c>
      <c r="J4686" s="94">
        <v>5320.6895431963003</v>
      </c>
    </row>
    <row r="4687" spans="1:10" x14ac:dyDescent="0.2">
      <c r="A4687" s="6" t="s">
        <v>2123</v>
      </c>
      <c r="B4687" s="1" t="s">
        <v>10838</v>
      </c>
      <c r="C4687" s="95" t="s">
        <v>6329</v>
      </c>
      <c r="D4687" s="95" t="s">
        <v>6329</v>
      </c>
      <c r="E4687" s="95" t="s">
        <v>6645</v>
      </c>
      <c r="F4687" s="95" t="s">
        <v>6389</v>
      </c>
      <c r="G4687" s="95" t="s">
        <v>6389</v>
      </c>
      <c r="H4687" s="106">
        <v>5426.5133948692901</v>
      </c>
      <c r="I4687" s="16">
        <v>5299.5651929982096</v>
      </c>
      <c r="J4687" s="94">
        <v>5426.5133948692901</v>
      </c>
    </row>
    <row r="4688" spans="1:10" x14ac:dyDescent="0.2">
      <c r="A4688" s="6" t="s">
        <v>2309</v>
      </c>
      <c r="B4688" s="1" t="s">
        <v>10839</v>
      </c>
      <c r="C4688" s="95" t="s">
        <v>6329</v>
      </c>
      <c r="D4688" s="95" t="s">
        <v>6329</v>
      </c>
      <c r="E4688" s="95" t="s">
        <v>6645</v>
      </c>
      <c r="F4688" s="95" t="s">
        <v>6385</v>
      </c>
      <c r="G4688" s="95" t="s">
        <v>6385</v>
      </c>
      <c r="H4688" s="106">
        <v>5404.3868963068198</v>
      </c>
      <c r="I4688" s="16">
        <v>5303.8498468399002</v>
      </c>
      <c r="J4688" s="94">
        <v>5404.3868963068198</v>
      </c>
    </row>
    <row r="4689" spans="1:10" x14ac:dyDescent="0.2">
      <c r="A4689" s="6" t="s">
        <v>2303</v>
      </c>
      <c r="B4689" s="1" t="s">
        <v>10840</v>
      </c>
      <c r="C4689" s="95" t="s">
        <v>6329</v>
      </c>
      <c r="D4689" s="95" t="s">
        <v>6329</v>
      </c>
      <c r="E4689" s="95" t="s">
        <v>6645</v>
      </c>
      <c r="F4689" s="95" t="s">
        <v>6384</v>
      </c>
      <c r="G4689" s="95" t="s">
        <v>6384</v>
      </c>
      <c r="H4689" s="106">
        <v>5332.5882065716896</v>
      </c>
      <c r="I4689" s="16">
        <v>5320.2477953856596</v>
      </c>
      <c r="J4689" s="94">
        <v>5332.5882065716896</v>
      </c>
    </row>
    <row r="4690" spans="1:10" x14ac:dyDescent="0.2">
      <c r="A4690" s="6" t="s">
        <v>2128</v>
      </c>
      <c r="B4690" s="1" t="s">
        <v>10841</v>
      </c>
      <c r="C4690" s="95" t="s">
        <v>6329</v>
      </c>
      <c r="D4690" s="95" t="s">
        <v>6329</v>
      </c>
      <c r="E4690" s="95" t="s">
        <v>6645</v>
      </c>
      <c r="F4690" s="95" t="s">
        <v>6388</v>
      </c>
      <c r="G4690" s="95" t="s">
        <v>6388</v>
      </c>
      <c r="H4690" s="106">
        <v>5419.43799339414</v>
      </c>
      <c r="I4690" s="16">
        <v>5399.6814041816097</v>
      </c>
      <c r="J4690" s="94">
        <v>5419.43799339414</v>
      </c>
    </row>
    <row r="4691" spans="1:10" x14ac:dyDescent="0.2">
      <c r="A4691" s="6" t="s">
        <v>1958</v>
      </c>
      <c r="B4691" s="1" t="s">
        <v>10842</v>
      </c>
      <c r="C4691" s="95" t="s">
        <v>6329</v>
      </c>
      <c r="D4691" s="95" t="s">
        <v>6329</v>
      </c>
      <c r="E4691" s="95" t="s">
        <v>6645</v>
      </c>
      <c r="F4691" s="95" t="s">
        <v>6328</v>
      </c>
      <c r="G4691" s="95" t="s">
        <v>6328</v>
      </c>
      <c r="H4691" s="106">
        <v>5485.4421285834196</v>
      </c>
      <c r="I4691" s="16">
        <v>5583.6186351931101</v>
      </c>
      <c r="J4691" s="94">
        <v>5485.4421285834196</v>
      </c>
    </row>
    <row r="4692" spans="1:10" x14ac:dyDescent="0.2">
      <c r="A4692" s="6" t="s">
        <v>2299</v>
      </c>
      <c r="B4692" s="1" t="s">
        <v>10843</v>
      </c>
      <c r="C4692" s="95" t="s">
        <v>6329</v>
      </c>
      <c r="D4692" s="95" t="s">
        <v>6329</v>
      </c>
      <c r="E4692" s="95" t="s">
        <v>6645</v>
      </c>
      <c r="F4692" s="95" t="s">
        <v>6384</v>
      </c>
      <c r="G4692" s="95" t="s">
        <v>6384</v>
      </c>
      <c r="H4692" s="106">
        <v>5280.4952823414496</v>
      </c>
      <c r="I4692" s="16">
        <v>5320.2477953856596</v>
      </c>
      <c r="J4692" s="94">
        <v>5280.4952823414496</v>
      </c>
    </row>
    <row r="4693" spans="1:10" x14ac:dyDescent="0.2">
      <c r="A4693" s="6" t="s">
        <v>2315</v>
      </c>
      <c r="B4693" s="1" t="s">
        <v>10844</v>
      </c>
      <c r="C4693" s="95" t="s">
        <v>6329</v>
      </c>
      <c r="D4693" s="95" t="s">
        <v>6329</v>
      </c>
      <c r="E4693" s="95" t="s">
        <v>6645</v>
      </c>
      <c r="F4693" s="95" t="s">
        <v>6385</v>
      </c>
      <c r="G4693" s="95" t="s">
        <v>6385</v>
      </c>
      <c r="H4693" s="106">
        <v>5393.0171014694897</v>
      </c>
      <c r="I4693" s="16">
        <v>5303.8498468399002</v>
      </c>
      <c r="J4693" s="94">
        <v>5393.0171014694897</v>
      </c>
    </row>
    <row r="4694" spans="1:10" x14ac:dyDescent="0.2">
      <c r="A4694" s="6" t="s">
        <v>2310</v>
      </c>
      <c r="B4694" s="1" t="s">
        <v>7256</v>
      </c>
      <c r="C4694" s="95" t="s">
        <v>6329</v>
      </c>
      <c r="D4694" s="95" t="s">
        <v>6329</v>
      </c>
      <c r="E4694" s="95" t="s">
        <v>6645</v>
      </c>
      <c r="F4694" s="95" t="s">
        <v>6384</v>
      </c>
      <c r="G4694" s="95" t="s">
        <v>6384</v>
      </c>
      <c r="H4694" s="106">
        <v>5306.39636973505</v>
      </c>
      <c r="I4694" s="16">
        <v>5320.2477953856596</v>
      </c>
      <c r="J4694" s="94">
        <v>5306.39636973505</v>
      </c>
    </row>
    <row r="4695" spans="1:10" x14ac:dyDescent="0.2">
      <c r="A4695" s="6" t="s">
        <v>1971</v>
      </c>
      <c r="B4695" s="1" t="s">
        <v>10845</v>
      </c>
      <c r="C4695" s="95" t="s">
        <v>6329</v>
      </c>
      <c r="D4695" s="95" t="s">
        <v>6329</v>
      </c>
      <c r="E4695" s="95" t="s">
        <v>6645</v>
      </c>
      <c r="F4695" s="95" t="s">
        <v>6386</v>
      </c>
      <c r="G4695" s="95" t="s">
        <v>6386</v>
      </c>
      <c r="H4695" s="106">
        <v>5509.3852413862196</v>
      </c>
      <c r="I4695" s="16">
        <v>5502.12482144567</v>
      </c>
      <c r="J4695" s="94">
        <v>5509.3852413862196</v>
      </c>
    </row>
    <row r="4696" spans="1:10" x14ac:dyDescent="0.2">
      <c r="A4696" s="6" t="s">
        <v>2306</v>
      </c>
      <c r="B4696" s="1" t="s">
        <v>10846</v>
      </c>
      <c r="C4696" s="95" t="s">
        <v>6329</v>
      </c>
      <c r="D4696" s="95" t="s">
        <v>6329</v>
      </c>
      <c r="E4696" s="95" t="s">
        <v>6645</v>
      </c>
      <c r="F4696" s="95" t="s">
        <v>6384</v>
      </c>
      <c r="G4696" s="95" t="s">
        <v>6384</v>
      </c>
      <c r="H4696" s="106">
        <v>5255.7467151988603</v>
      </c>
      <c r="I4696" s="16">
        <v>5320.2477953856596</v>
      </c>
      <c r="J4696" s="94">
        <v>5255.7467151988603</v>
      </c>
    </row>
    <row r="4697" spans="1:10" x14ac:dyDescent="0.2">
      <c r="A4697" s="6" t="s">
        <v>2328</v>
      </c>
      <c r="B4697" s="1" t="s">
        <v>10847</v>
      </c>
      <c r="C4697" s="95" t="s">
        <v>6329</v>
      </c>
      <c r="D4697" s="95" t="s">
        <v>6329</v>
      </c>
      <c r="E4697" s="95" t="s">
        <v>6645</v>
      </c>
      <c r="F4697" s="95" t="s">
        <v>6385</v>
      </c>
      <c r="G4697" s="95" t="s">
        <v>6385</v>
      </c>
      <c r="H4697" s="106">
        <v>5280.4783318632399</v>
      </c>
      <c r="I4697" s="16">
        <v>5303.8498468399002</v>
      </c>
      <c r="J4697" s="94">
        <v>5280.4783318632399</v>
      </c>
    </row>
    <row r="4698" spans="1:10" x14ac:dyDescent="0.2">
      <c r="A4698" s="6" t="s">
        <v>2139</v>
      </c>
      <c r="B4698" s="1" t="s">
        <v>10848</v>
      </c>
      <c r="C4698" s="95" t="s">
        <v>6329</v>
      </c>
      <c r="D4698" s="95" t="s">
        <v>6329</v>
      </c>
      <c r="E4698" s="95" t="s">
        <v>6645</v>
      </c>
      <c r="F4698" s="95" t="s">
        <v>6389</v>
      </c>
      <c r="G4698" s="95" t="s">
        <v>6389</v>
      </c>
      <c r="H4698" s="106">
        <v>5290.9349579556301</v>
      </c>
      <c r="I4698" s="16">
        <v>5299.5651929982096</v>
      </c>
      <c r="J4698" s="94">
        <v>5290.9349579556301</v>
      </c>
    </row>
    <row r="4699" spans="1:10" x14ac:dyDescent="0.2">
      <c r="A4699" s="6" t="s">
        <v>2002</v>
      </c>
      <c r="B4699" s="1" t="s">
        <v>10849</v>
      </c>
      <c r="C4699" s="95" t="s">
        <v>6329</v>
      </c>
      <c r="D4699" s="95" t="s">
        <v>6329</v>
      </c>
      <c r="E4699" s="95" t="s">
        <v>6645</v>
      </c>
      <c r="F4699" s="95" t="s">
        <v>6386</v>
      </c>
      <c r="G4699" s="95" t="s">
        <v>6386</v>
      </c>
      <c r="H4699" s="106">
        <v>5515.7519344883103</v>
      </c>
      <c r="I4699" s="16">
        <v>5502.12482144567</v>
      </c>
      <c r="J4699" s="94">
        <v>5515.7519344883103</v>
      </c>
    </row>
    <row r="4700" spans="1:10" x14ac:dyDescent="0.2">
      <c r="A4700" s="6" t="s">
        <v>2301</v>
      </c>
      <c r="B4700" s="1" t="s">
        <v>10850</v>
      </c>
      <c r="C4700" s="95" t="s">
        <v>6329</v>
      </c>
      <c r="D4700" s="95" t="s">
        <v>6329</v>
      </c>
      <c r="E4700" s="95" t="s">
        <v>6645</v>
      </c>
      <c r="F4700" s="95" t="s">
        <v>6385</v>
      </c>
      <c r="G4700" s="95" t="s">
        <v>6385</v>
      </c>
      <c r="H4700" s="106">
        <v>5323.1557295949797</v>
      </c>
      <c r="I4700" s="16">
        <v>5303.8498468399002</v>
      </c>
      <c r="J4700" s="94">
        <v>5323.1557295949797</v>
      </c>
    </row>
    <row r="4701" spans="1:10" x14ac:dyDescent="0.2">
      <c r="A4701" s="6" t="s">
        <v>2142</v>
      </c>
      <c r="B4701" s="1" t="s">
        <v>10851</v>
      </c>
      <c r="C4701" s="95" t="s">
        <v>6329</v>
      </c>
      <c r="D4701" s="95" t="s">
        <v>6329</v>
      </c>
      <c r="E4701" s="95" t="s">
        <v>6645</v>
      </c>
      <c r="F4701" s="95" t="s">
        <v>6388</v>
      </c>
      <c r="G4701" s="95" t="s">
        <v>6388</v>
      </c>
      <c r="H4701" s="106">
        <v>5369.4027651434099</v>
      </c>
      <c r="I4701" s="16">
        <v>5399.6814041816097</v>
      </c>
      <c r="J4701" s="94">
        <v>5369.4027651434099</v>
      </c>
    </row>
    <row r="4702" spans="1:10" x14ac:dyDescent="0.2">
      <c r="A4702" s="6" t="s">
        <v>1985</v>
      </c>
      <c r="B4702" s="1" t="s">
        <v>6962</v>
      </c>
      <c r="C4702" s="95" t="s">
        <v>6329</v>
      </c>
      <c r="D4702" s="95" t="s">
        <v>6329</v>
      </c>
      <c r="E4702" s="95" t="s">
        <v>6645</v>
      </c>
      <c r="F4702" s="95" t="s">
        <v>6386</v>
      </c>
      <c r="G4702" s="95" t="s">
        <v>6386</v>
      </c>
      <c r="H4702" s="106">
        <v>5594.2455882757504</v>
      </c>
      <c r="I4702" s="16">
        <v>5502.12482144567</v>
      </c>
      <c r="J4702" s="94">
        <v>5594.2455882757504</v>
      </c>
    </row>
    <row r="4703" spans="1:10" x14ac:dyDescent="0.2">
      <c r="A4703" s="6" t="s">
        <v>2304</v>
      </c>
      <c r="B4703" s="1" t="s">
        <v>10852</v>
      </c>
      <c r="C4703" s="95" t="s">
        <v>6329</v>
      </c>
      <c r="D4703" s="95" t="s">
        <v>6329</v>
      </c>
      <c r="E4703" s="95" t="s">
        <v>6645</v>
      </c>
      <c r="F4703" s="95" t="s">
        <v>6385</v>
      </c>
      <c r="G4703" s="95" t="s">
        <v>6385</v>
      </c>
      <c r="H4703" s="106">
        <v>5352.2000947840097</v>
      </c>
      <c r="I4703" s="16">
        <v>5303.8498468399002</v>
      </c>
      <c r="J4703" s="94">
        <v>5352.2000947840097</v>
      </c>
    </row>
    <row r="4704" spans="1:10" x14ac:dyDescent="0.2">
      <c r="A4704" s="6" t="s">
        <v>2300</v>
      </c>
      <c r="B4704" s="1" t="s">
        <v>10853</v>
      </c>
      <c r="C4704" s="95" t="s">
        <v>6329</v>
      </c>
      <c r="D4704" s="95" t="s">
        <v>6329</v>
      </c>
      <c r="E4704" s="95" t="s">
        <v>6645</v>
      </c>
      <c r="F4704" s="95" t="s">
        <v>6385</v>
      </c>
      <c r="G4704" s="95" t="s">
        <v>6385</v>
      </c>
      <c r="H4704" s="106">
        <v>5308.0210696703798</v>
      </c>
      <c r="I4704" s="16">
        <v>5303.8498468399002</v>
      </c>
      <c r="J4704" s="94">
        <v>5308.0210696703798</v>
      </c>
    </row>
    <row r="4705" spans="1:10" x14ac:dyDescent="0.2">
      <c r="A4705" s="6" t="s">
        <v>2324</v>
      </c>
      <c r="B4705" s="1" t="s">
        <v>10854</v>
      </c>
      <c r="C4705" s="95" t="s">
        <v>6329</v>
      </c>
      <c r="D4705" s="95" t="s">
        <v>6329</v>
      </c>
      <c r="E4705" s="95" t="s">
        <v>6645</v>
      </c>
      <c r="F4705" s="95" t="s">
        <v>6385</v>
      </c>
      <c r="G4705" s="95" t="s">
        <v>6385</v>
      </c>
      <c r="H4705" s="106">
        <v>5305.6295539700304</v>
      </c>
      <c r="I4705" s="16">
        <v>5303.8498468399002</v>
      </c>
      <c r="J4705" s="94">
        <v>5305.6295539700304</v>
      </c>
    </row>
    <row r="4706" spans="1:10" x14ac:dyDescent="0.2">
      <c r="A4706" s="6" t="s">
        <v>2308</v>
      </c>
      <c r="B4706" s="1" t="s">
        <v>8181</v>
      </c>
      <c r="C4706" s="95" t="s">
        <v>6329</v>
      </c>
      <c r="D4706" s="95" t="s">
        <v>6329</v>
      </c>
      <c r="E4706" s="95" t="s">
        <v>6645</v>
      </c>
      <c r="F4706" s="95" t="s">
        <v>6384</v>
      </c>
      <c r="G4706" s="95" t="s">
        <v>6384</v>
      </c>
      <c r="H4706" s="106">
        <v>5392.5227479676896</v>
      </c>
      <c r="I4706" s="16">
        <v>5320.2477953856596</v>
      </c>
      <c r="J4706" s="94">
        <v>5392.5227479676896</v>
      </c>
    </row>
    <row r="4707" spans="1:10" x14ac:dyDescent="0.2">
      <c r="A4707" s="6" t="s">
        <v>2307</v>
      </c>
      <c r="B4707" s="1" t="s">
        <v>12760</v>
      </c>
      <c r="C4707" s="95" t="s">
        <v>6329</v>
      </c>
      <c r="D4707" s="95" t="s">
        <v>6329</v>
      </c>
      <c r="E4707" s="95" t="s">
        <v>6645</v>
      </c>
      <c r="F4707" s="95" t="s">
        <v>6384</v>
      </c>
      <c r="G4707" s="95" t="s">
        <v>6384</v>
      </c>
      <c r="H4707" s="106">
        <v>5301.5376490542803</v>
      </c>
      <c r="I4707" s="16">
        <v>5320.2477953856596</v>
      </c>
      <c r="J4707" s="94">
        <v>5301.5376490542803</v>
      </c>
    </row>
    <row r="4708" spans="1:10" x14ac:dyDescent="0.2">
      <c r="A4708" s="6" t="s">
        <v>2302</v>
      </c>
      <c r="B4708" s="1" t="s">
        <v>10855</v>
      </c>
      <c r="C4708" s="95" t="s">
        <v>6329</v>
      </c>
      <c r="D4708" s="95" t="s">
        <v>6329</v>
      </c>
      <c r="E4708" s="95" t="s">
        <v>6645</v>
      </c>
      <c r="F4708" s="95" t="s">
        <v>6385</v>
      </c>
      <c r="G4708" s="95" t="s">
        <v>6385</v>
      </c>
      <c r="H4708" s="106">
        <v>5297.7147034393001</v>
      </c>
      <c r="I4708" s="16">
        <v>5303.8498468399002</v>
      </c>
      <c r="J4708" s="94">
        <v>5297.7147034393001</v>
      </c>
    </row>
    <row r="4709" spans="1:10" x14ac:dyDescent="0.2">
      <c r="A4709" s="6" t="s">
        <v>2003</v>
      </c>
      <c r="B4709" s="1" t="s">
        <v>10856</v>
      </c>
      <c r="C4709" s="95" t="s">
        <v>6329</v>
      </c>
      <c r="D4709" s="95" t="s">
        <v>6329</v>
      </c>
      <c r="E4709" s="95" t="s">
        <v>6645</v>
      </c>
      <c r="F4709" s="95" t="s">
        <v>6386</v>
      </c>
      <c r="G4709" s="95" t="s">
        <v>6386</v>
      </c>
      <c r="H4709" s="106">
        <v>5438.88722511574</v>
      </c>
      <c r="I4709" s="16">
        <v>5502.12482144567</v>
      </c>
      <c r="J4709" s="94">
        <v>5438.88722511574</v>
      </c>
    </row>
    <row r="4710" spans="1:10" x14ac:dyDescent="0.2">
      <c r="A4710" s="6" t="s">
        <v>2312</v>
      </c>
      <c r="B4710" s="1" t="s">
        <v>8404</v>
      </c>
      <c r="C4710" s="95" t="s">
        <v>6329</v>
      </c>
      <c r="D4710" s="95" t="s">
        <v>6329</v>
      </c>
      <c r="E4710" s="95" t="s">
        <v>6645</v>
      </c>
      <c r="F4710" s="95" t="s">
        <v>6384</v>
      </c>
      <c r="G4710" s="95" t="s">
        <v>6384</v>
      </c>
      <c r="H4710" s="106">
        <v>5356.70319670564</v>
      </c>
      <c r="I4710" s="16">
        <v>5320.2477953856596</v>
      </c>
      <c r="J4710" s="94">
        <v>5356.70319670564</v>
      </c>
    </row>
    <row r="4711" spans="1:10" x14ac:dyDescent="0.2">
      <c r="A4711" s="6" t="s">
        <v>2134</v>
      </c>
      <c r="B4711" s="1" t="s">
        <v>10857</v>
      </c>
      <c r="C4711" s="95" t="s">
        <v>6329</v>
      </c>
      <c r="D4711" s="95" t="s">
        <v>6329</v>
      </c>
      <c r="E4711" s="95" t="s">
        <v>6645</v>
      </c>
      <c r="F4711" s="95" t="s">
        <v>6388</v>
      </c>
      <c r="G4711" s="95" t="s">
        <v>6388</v>
      </c>
      <c r="H4711" s="106">
        <v>5301.9330729166704</v>
      </c>
      <c r="I4711" s="16">
        <v>5399.6814041816097</v>
      </c>
      <c r="J4711" s="94">
        <v>5301.9330729166704</v>
      </c>
    </row>
    <row r="4712" spans="1:10" x14ac:dyDescent="0.2">
      <c r="A4712" s="6" t="s">
        <v>1960</v>
      </c>
      <c r="B4712" s="1" t="s">
        <v>10858</v>
      </c>
      <c r="C4712" s="95" t="s">
        <v>6329</v>
      </c>
      <c r="D4712" s="95" t="s">
        <v>6329</v>
      </c>
      <c r="E4712" s="95" t="s">
        <v>6645</v>
      </c>
      <c r="F4712" s="95" t="s">
        <v>6386</v>
      </c>
      <c r="G4712" s="95" t="s">
        <v>6386</v>
      </c>
      <c r="H4712" s="106">
        <v>5529.0791704963203</v>
      </c>
      <c r="I4712" s="16">
        <v>5502.12482144567</v>
      </c>
      <c r="J4712" s="94">
        <v>5529.0791704963203</v>
      </c>
    </row>
    <row r="4713" spans="1:10" x14ac:dyDescent="0.2">
      <c r="A4713" s="6" t="s">
        <v>2326</v>
      </c>
      <c r="B4713" s="1" t="s">
        <v>7703</v>
      </c>
      <c r="C4713" s="95" t="s">
        <v>6329</v>
      </c>
      <c r="D4713" s="95" t="s">
        <v>6329</v>
      </c>
      <c r="E4713" s="95" t="s">
        <v>6645</v>
      </c>
      <c r="F4713" s="95" t="s">
        <v>6384</v>
      </c>
      <c r="G4713" s="95" t="s">
        <v>6384</v>
      </c>
      <c r="H4713" s="106">
        <v>5277.6202898723304</v>
      </c>
      <c r="I4713" s="16">
        <v>5320.2477953856596</v>
      </c>
      <c r="J4713" s="94">
        <v>5277.6202898723304</v>
      </c>
    </row>
    <row r="4714" spans="1:10" x14ac:dyDescent="0.2">
      <c r="A4714" s="6" t="s">
        <v>2125</v>
      </c>
      <c r="B4714" s="1" t="s">
        <v>7369</v>
      </c>
      <c r="C4714" s="95" t="s">
        <v>6329</v>
      </c>
      <c r="D4714" s="95" t="s">
        <v>6329</v>
      </c>
      <c r="E4714" s="95" t="s">
        <v>6645</v>
      </c>
      <c r="F4714" s="95" t="s">
        <v>6388</v>
      </c>
      <c r="G4714" s="95" t="s">
        <v>6388</v>
      </c>
      <c r="H4714" s="106">
        <v>5302.8718424479202</v>
      </c>
      <c r="I4714" s="16">
        <v>5399.6814041816097</v>
      </c>
      <c r="J4714" s="94">
        <v>5302.8718424479202</v>
      </c>
    </row>
    <row r="4715" spans="1:10" x14ac:dyDescent="0.2">
      <c r="A4715" s="6" t="s">
        <v>2311</v>
      </c>
      <c r="B4715" s="1" t="s">
        <v>10859</v>
      </c>
      <c r="C4715" s="95" t="s">
        <v>6329</v>
      </c>
      <c r="D4715" s="95" t="s">
        <v>6329</v>
      </c>
      <c r="E4715" s="95" t="s">
        <v>6645</v>
      </c>
      <c r="F4715" s="95" t="s">
        <v>6384</v>
      </c>
      <c r="G4715" s="95" t="s">
        <v>6384</v>
      </c>
      <c r="H4715" s="106">
        <v>5374.45609323602</v>
      </c>
      <c r="I4715" s="16">
        <v>5320.2477953856596</v>
      </c>
      <c r="J4715" s="94">
        <v>5374.45609323602</v>
      </c>
    </row>
    <row r="4716" spans="1:10" x14ac:dyDescent="0.2">
      <c r="A4716" s="6" t="s">
        <v>2132</v>
      </c>
      <c r="B4716" s="1" t="s">
        <v>10860</v>
      </c>
      <c r="C4716" s="95" t="s">
        <v>6329</v>
      </c>
      <c r="D4716" s="95" t="s">
        <v>6329</v>
      </c>
      <c r="E4716" s="95" t="s">
        <v>6645</v>
      </c>
      <c r="F4716" s="95" t="s">
        <v>6388</v>
      </c>
      <c r="G4716" s="95" t="s">
        <v>6388</v>
      </c>
      <c r="H4716" s="106">
        <v>5435.4277086759903</v>
      </c>
      <c r="I4716" s="16">
        <v>5399.6814041816097</v>
      </c>
      <c r="J4716" s="94">
        <v>5435.4277086759903</v>
      </c>
    </row>
    <row r="4717" spans="1:10" x14ac:dyDescent="0.2">
      <c r="A4717" s="6" t="s">
        <v>2126</v>
      </c>
      <c r="B4717" s="1" t="s">
        <v>10861</v>
      </c>
      <c r="C4717" s="95" t="s">
        <v>6329</v>
      </c>
      <c r="D4717" s="95" t="s">
        <v>6329</v>
      </c>
      <c r="E4717" s="95" t="s">
        <v>6645</v>
      </c>
      <c r="F4717" s="95" t="s">
        <v>6389</v>
      </c>
      <c r="G4717" s="95" t="s">
        <v>6389</v>
      </c>
      <c r="H4717" s="106">
        <v>5262.1983398437496</v>
      </c>
      <c r="I4717" s="16">
        <v>5299.5651929982096</v>
      </c>
      <c r="J4717" s="94">
        <v>5262.1983398437496</v>
      </c>
    </row>
    <row r="4718" spans="1:10" x14ac:dyDescent="0.2">
      <c r="A4718" s="6" t="s">
        <v>2319</v>
      </c>
      <c r="B4718" s="1" t="s">
        <v>10862</v>
      </c>
      <c r="C4718" s="95" t="s">
        <v>6329</v>
      </c>
      <c r="D4718" s="95" t="s">
        <v>6329</v>
      </c>
      <c r="E4718" s="95" t="s">
        <v>6645</v>
      </c>
      <c r="F4718" s="95" t="s">
        <v>6385</v>
      </c>
      <c r="G4718" s="95" t="s">
        <v>6385</v>
      </c>
      <c r="H4718" s="106">
        <v>5274.5928021599302</v>
      </c>
      <c r="I4718" s="16">
        <v>5303.8498468399002</v>
      </c>
      <c r="J4718" s="94">
        <v>5274.5928021599302</v>
      </c>
    </row>
    <row r="4719" spans="1:10" x14ac:dyDescent="0.2">
      <c r="A4719" s="6" t="s">
        <v>2318</v>
      </c>
      <c r="B4719" s="1" t="s">
        <v>10863</v>
      </c>
      <c r="C4719" s="95" t="s">
        <v>6329</v>
      </c>
      <c r="D4719" s="95" t="s">
        <v>6329</v>
      </c>
      <c r="E4719" s="95" t="s">
        <v>6645</v>
      </c>
      <c r="F4719" s="95" t="s">
        <v>6385</v>
      </c>
      <c r="G4719" s="95" t="s">
        <v>6385</v>
      </c>
      <c r="H4719" s="106">
        <v>5282.2818539268101</v>
      </c>
      <c r="I4719" s="16">
        <v>5303.8498468399002</v>
      </c>
      <c r="J4719" s="94">
        <v>5282.2818539268101</v>
      </c>
    </row>
    <row r="4720" spans="1:10" x14ac:dyDescent="0.2">
      <c r="A4720" s="6" t="s">
        <v>1990</v>
      </c>
      <c r="B4720" s="1" t="s">
        <v>10864</v>
      </c>
      <c r="C4720" s="95" t="s">
        <v>6329</v>
      </c>
      <c r="D4720" s="95" t="s">
        <v>6329</v>
      </c>
      <c r="E4720" s="95" t="s">
        <v>6645</v>
      </c>
      <c r="F4720" s="95" t="s">
        <v>6386</v>
      </c>
      <c r="G4720" s="95" t="s">
        <v>6386</v>
      </c>
      <c r="H4720" s="106">
        <v>5435.2772498497598</v>
      </c>
      <c r="I4720" s="16">
        <v>5502.12482144567</v>
      </c>
      <c r="J4720" s="94">
        <v>5435.2772498497598</v>
      </c>
    </row>
    <row r="4721" spans="1:10" x14ac:dyDescent="0.2">
      <c r="A4721" s="6" t="s">
        <v>2321</v>
      </c>
      <c r="B4721" s="1" t="s">
        <v>10865</v>
      </c>
      <c r="C4721" s="95" t="s">
        <v>6329</v>
      </c>
      <c r="D4721" s="95" t="s">
        <v>6329</v>
      </c>
      <c r="E4721" s="95" t="s">
        <v>6645</v>
      </c>
      <c r="F4721" s="95" t="s">
        <v>6385</v>
      </c>
      <c r="G4721" s="95" t="s">
        <v>6385</v>
      </c>
      <c r="H4721" s="106">
        <v>5180.4323646282301</v>
      </c>
      <c r="I4721" s="16">
        <v>5303.8498468399002</v>
      </c>
      <c r="J4721" s="94">
        <v>5180.4323646282301</v>
      </c>
    </row>
    <row r="4722" spans="1:10" x14ac:dyDescent="0.2">
      <c r="A4722" s="6" t="s">
        <v>2322</v>
      </c>
      <c r="B4722" s="1" t="s">
        <v>10866</v>
      </c>
      <c r="C4722" s="95" t="s">
        <v>6329</v>
      </c>
      <c r="D4722" s="95" t="s">
        <v>6329</v>
      </c>
      <c r="E4722" s="95" t="s">
        <v>6645</v>
      </c>
      <c r="F4722" s="95" t="s">
        <v>6385</v>
      </c>
      <c r="G4722" s="95" t="s">
        <v>6385</v>
      </c>
      <c r="H4722" s="106">
        <v>5203.4617606026804</v>
      </c>
      <c r="I4722" s="16">
        <v>5303.8498468399002</v>
      </c>
      <c r="J4722" s="94">
        <v>5203.4617606026804</v>
      </c>
    </row>
    <row r="4723" spans="1:10" x14ac:dyDescent="0.2">
      <c r="A4723" s="6" t="s">
        <v>1950</v>
      </c>
      <c r="B4723" s="1" t="s">
        <v>10867</v>
      </c>
      <c r="C4723" s="95" t="s">
        <v>6329</v>
      </c>
      <c r="D4723" s="95" t="s">
        <v>6329</v>
      </c>
      <c r="E4723" s="95" t="s">
        <v>6645</v>
      </c>
      <c r="F4723" s="95" t="s">
        <v>6386</v>
      </c>
      <c r="G4723" s="95" t="s">
        <v>6386</v>
      </c>
      <c r="H4723" s="106">
        <v>5552.8476969400999</v>
      </c>
      <c r="I4723" s="16">
        <v>5502.12482144567</v>
      </c>
      <c r="J4723" s="94">
        <v>5552.8476969400999</v>
      </c>
    </row>
    <row r="4724" spans="1:10" x14ac:dyDescent="0.2">
      <c r="A4724" s="6" t="s">
        <v>2120</v>
      </c>
      <c r="B4724" s="1" t="s">
        <v>10868</v>
      </c>
      <c r="C4724" s="95" t="s">
        <v>6329</v>
      </c>
      <c r="D4724" s="95" t="s">
        <v>6329</v>
      </c>
      <c r="E4724" s="95" t="s">
        <v>6645</v>
      </c>
      <c r="F4724" s="95" t="s">
        <v>6388</v>
      </c>
      <c r="G4724" s="95" t="s">
        <v>6388</v>
      </c>
      <c r="H4724" s="106">
        <v>5437.3174849366796</v>
      </c>
      <c r="I4724" s="16">
        <v>5399.6814041816097</v>
      </c>
      <c r="J4724" s="94">
        <v>5437.3174849366796</v>
      </c>
    </row>
    <row r="4725" spans="1:10" x14ac:dyDescent="0.2">
      <c r="A4725" s="6" t="s">
        <v>2130</v>
      </c>
      <c r="B4725" s="1" t="s">
        <v>10869</v>
      </c>
      <c r="C4725" s="95" t="s">
        <v>6329</v>
      </c>
      <c r="D4725" s="95" t="s">
        <v>6329</v>
      </c>
      <c r="E4725" s="95" t="s">
        <v>6645</v>
      </c>
      <c r="F4725" s="95" t="s">
        <v>6388</v>
      </c>
      <c r="G4725" s="95" t="s">
        <v>6388</v>
      </c>
      <c r="H4725" s="106">
        <v>5346.8132324218795</v>
      </c>
      <c r="I4725" s="16">
        <v>5399.6814041816097</v>
      </c>
      <c r="J4725" s="94">
        <v>5346.8132324218795</v>
      </c>
    </row>
    <row r="4726" spans="1:10" x14ac:dyDescent="0.2">
      <c r="A4726" s="6" t="s">
        <v>2314</v>
      </c>
      <c r="B4726" s="1" t="s">
        <v>9980</v>
      </c>
      <c r="C4726" s="95" t="s">
        <v>6329</v>
      </c>
      <c r="D4726" s="95" t="s">
        <v>6329</v>
      </c>
      <c r="E4726" s="95" t="s">
        <v>6645</v>
      </c>
      <c r="F4726" s="95" t="s">
        <v>6384</v>
      </c>
      <c r="G4726" s="95" t="s">
        <v>6384</v>
      </c>
      <c r="H4726" s="106">
        <v>5451.2926432291697</v>
      </c>
      <c r="I4726" s="16">
        <v>5320.2477953856596</v>
      </c>
      <c r="J4726" s="94">
        <v>5451.2926432291697</v>
      </c>
    </row>
    <row r="4727" spans="1:10" x14ac:dyDescent="0.2">
      <c r="A4727" s="6" t="s">
        <v>2327</v>
      </c>
      <c r="B4727" s="1" t="s">
        <v>10870</v>
      </c>
      <c r="C4727" s="95" t="s">
        <v>6329</v>
      </c>
      <c r="D4727" s="95" t="s">
        <v>6329</v>
      </c>
      <c r="E4727" s="95" t="s">
        <v>6645</v>
      </c>
      <c r="F4727" s="95" t="s">
        <v>6385</v>
      </c>
      <c r="G4727" s="95" t="s">
        <v>6385</v>
      </c>
      <c r="H4727" s="106">
        <v>5279.09390113467</v>
      </c>
      <c r="I4727" s="16">
        <v>5303.8498468399002</v>
      </c>
      <c r="J4727" s="94">
        <v>5279.09390113467</v>
      </c>
    </row>
    <row r="4728" spans="1:10" x14ac:dyDescent="0.2">
      <c r="A4728" s="6" t="s">
        <v>2141</v>
      </c>
      <c r="B4728" s="1" t="s">
        <v>10871</v>
      </c>
      <c r="C4728" s="95" t="s">
        <v>6329</v>
      </c>
      <c r="D4728" s="95" t="s">
        <v>6329</v>
      </c>
      <c r="E4728" s="95" t="s">
        <v>6645</v>
      </c>
      <c r="F4728" s="95" t="s">
        <v>6388</v>
      </c>
      <c r="G4728" s="95" t="s">
        <v>6388</v>
      </c>
      <c r="H4728" s="106">
        <v>5414.7237426757802</v>
      </c>
      <c r="I4728" s="16">
        <v>5399.6814041816097</v>
      </c>
      <c r="J4728" s="94">
        <v>5414.7237426757802</v>
      </c>
    </row>
    <row r="4729" spans="1:10" x14ac:dyDescent="0.2">
      <c r="A4729" s="6" t="s">
        <v>2316</v>
      </c>
      <c r="B4729" s="1" t="s">
        <v>10872</v>
      </c>
      <c r="C4729" s="95" t="s">
        <v>6329</v>
      </c>
      <c r="D4729" s="95" t="s">
        <v>6329</v>
      </c>
      <c r="E4729" s="95" t="s">
        <v>6645</v>
      </c>
      <c r="F4729" s="95" t="s">
        <v>6385</v>
      </c>
      <c r="G4729" s="95" t="s">
        <v>6385</v>
      </c>
      <c r="H4729" s="106">
        <v>5212.5631184895801</v>
      </c>
      <c r="I4729" s="16">
        <v>5303.8498468399002</v>
      </c>
      <c r="J4729" s="94">
        <v>5212.5631184895801</v>
      </c>
    </row>
    <row r="4730" spans="1:10" x14ac:dyDescent="0.2">
      <c r="A4730" s="6" t="s">
        <v>2320</v>
      </c>
      <c r="B4730" s="1" t="s">
        <v>10873</v>
      </c>
      <c r="C4730" s="95" t="s">
        <v>6329</v>
      </c>
      <c r="D4730" s="95" t="s">
        <v>6329</v>
      </c>
      <c r="E4730" s="95" t="s">
        <v>6645</v>
      </c>
      <c r="F4730" s="95" t="s">
        <v>6384</v>
      </c>
      <c r="G4730" s="95" t="s">
        <v>6384</v>
      </c>
      <c r="H4730" s="106">
        <v>5248.0812264901597</v>
      </c>
      <c r="I4730" s="16">
        <v>5320.2477953856596</v>
      </c>
      <c r="J4730" s="94">
        <v>5248.0812264901597</v>
      </c>
    </row>
    <row r="4731" spans="1:10" x14ac:dyDescent="0.2">
      <c r="A4731" s="6" t="s">
        <v>2305</v>
      </c>
      <c r="B4731" s="1" t="s">
        <v>10874</v>
      </c>
      <c r="C4731" s="95" t="s">
        <v>6329</v>
      </c>
      <c r="D4731" s="95" t="s">
        <v>6329</v>
      </c>
      <c r="E4731" s="95" t="s">
        <v>6645</v>
      </c>
      <c r="F4731" s="95" t="s">
        <v>6384</v>
      </c>
      <c r="G4731" s="95" t="s">
        <v>6384</v>
      </c>
      <c r="H4731" s="106">
        <v>5366.5893278301901</v>
      </c>
      <c r="I4731" s="16">
        <v>5320.2477953856596</v>
      </c>
      <c r="J4731" s="94">
        <v>5366.5893278301901</v>
      </c>
    </row>
    <row r="4732" spans="1:10" x14ac:dyDescent="0.2">
      <c r="A4732" s="6" t="s">
        <v>2001</v>
      </c>
      <c r="B4732" s="1" t="s">
        <v>10875</v>
      </c>
      <c r="C4732" s="95" t="s">
        <v>6329</v>
      </c>
      <c r="D4732" s="95" t="s">
        <v>6329</v>
      </c>
      <c r="E4732" s="95" t="s">
        <v>6645</v>
      </c>
      <c r="F4732" s="95" t="s">
        <v>6386</v>
      </c>
      <c r="G4732" s="95" t="s">
        <v>6386</v>
      </c>
      <c r="H4732" s="106">
        <v>5433.9521285076498</v>
      </c>
      <c r="I4732" s="16">
        <v>5502.12482144567</v>
      </c>
      <c r="J4732" s="94">
        <v>5433.9521285076498</v>
      </c>
    </row>
    <row r="4733" spans="1:10" x14ac:dyDescent="0.2">
      <c r="A4733" s="6" t="s">
        <v>2298</v>
      </c>
      <c r="B4733" s="1" t="s">
        <v>10876</v>
      </c>
      <c r="C4733" s="95" t="s">
        <v>6329</v>
      </c>
      <c r="D4733" s="95" t="s">
        <v>6329</v>
      </c>
      <c r="E4733" s="95" t="s">
        <v>6645</v>
      </c>
      <c r="F4733" s="95" t="s">
        <v>6385</v>
      </c>
      <c r="G4733" s="95" t="s">
        <v>6385</v>
      </c>
      <c r="H4733" s="106">
        <v>5266.71108041159</v>
      </c>
      <c r="I4733" s="16">
        <v>5303.8498468399002</v>
      </c>
      <c r="J4733" s="94">
        <v>5266.71108041159</v>
      </c>
    </row>
    <row r="4734" spans="1:10" x14ac:dyDescent="0.2">
      <c r="A4734" s="6" t="s">
        <v>1979</v>
      </c>
      <c r="B4734" s="1" t="s">
        <v>10877</v>
      </c>
      <c r="C4734" s="95" t="s">
        <v>6329</v>
      </c>
      <c r="D4734" s="95" t="s">
        <v>6329</v>
      </c>
      <c r="E4734" s="95" t="s">
        <v>6645</v>
      </c>
      <c r="F4734" s="95" t="s">
        <v>6386</v>
      </c>
      <c r="G4734" s="95" t="s">
        <v>6386</v>
      </c>
      <c r="H4734" s="106">
        <v>5455.4213018002702</v>
      </c>
      <c r="I4734" s="16">
        <v>5502.12482144567</v>
      </c>
      <c r="J4734" s="94">
        <v>5455.4213018002702</v>
      </c>
    </row>
    <row r="4735" spans="1:10" x14ac:dyDescent="0.2">
      <c r="A4735" s="6" t="s">
        <v>2325</v>
      </c>
      <c r="B4735" s="1" t="s">
        <v>10878</v>
      </c>
      <c r="C4735" s="95" t="s">
        <v>6329</v>
      </c>
      <c r="D4735" s="95" t="s">
        <v>6329</v>
      </c>
      <c r="E4735" s="95" t="s">
        <v>6645</v>
      </c>
      <c r="F4735" s="95" t="s">
        <v>6384</v>
      </c>
      <c r="G4735" s="95" t="s">
        <v>6384</v>
      </c>
      <c r="H4735" s="106">
        <v>5267.8281017485097</v>
      </c>
      <c r="I4735" s="16">
        <v>5320.2477953856596</v>
      </c>
      <c r="J4735" s="94">
        <v>5267.8281017485097</v>
      </c>
    </row>
    <row r="4736" spans="1:10" x14ac:dyDescent="0.2">
      <c r="A4736" s="6" t="s">
        <v>2297</v>
      </c>
      <c r="B4736" s="1" t="s">
        <v>10879</v>
      </c>
      <c r="C4736" s="95" t="s">
        <v>6329</v>
      </c>
      <c r="D4736" s="95" t="s">
        <v>6329</v>
      </c>
      <c r="E4736" s="95" t="s">
        <v>6645</v>
      </c>
      <c r="F4736" s="95" t="s">
        <v>6384</v>
      </c>
      <c r="G4736" s="95" t="s">
        <v>6384</v>
      </c>
      <c r="H4736" s="106">
        <v>5293.0206799116304</v>
      </c>
      <c r="I4736" s="16">
        <v>5320.2477953856596</v>
      </c>
      <c r="J4736" s="94">
        <v>5293.0206799116304</v>
      </c>
    </row>
    <row r="4737" spans="1:10" x14ac:dyDescent="0.2">
      <c r="A4737" s="6" t="s">
        <v>2136</v>
      </c>
      <c r="B4737" s="1" t="s">
        <v>7979</v>
      </c>
      <c r="C4737" s="95" t="s">
        <v>6329</v>
      </c>
      <c r="D4737" s="95" t="s">
        <v>6329</v>
      </c>
      <c r="E4737" s="95" t="s">
        <v>6645</v>
      </c>
      <c r="F4737" s="95" t="s">
        <v>6388</v>
      </c>
      <c r="G4737" s="95" t="s">
        <v>6388</v>
      </c>
      <c r="H4737" s="106">
        <v>5337.6448899872403</v>
      </c>
      <c r="I4737" s="16">
        <v>5399.6814041816097</v>
      </c>
      <c r="J4737" s="94">
        <v>5337.6448899872403</v>
      </c>
    </row>
    <row r="4738" spans="1:10" x14ac:dyDescent="0.2">
      <c r="A4738" s="6" t="s">
        <v>2137</v>
      </c>
      <c r="B4738" s="1" t="s">
        <v>10880</v>
      </c>
      <c r="C4738" s="95" t="s">
        <v>6329</v>
      </c>
      <c r="D4738" s="95" t="s">
        <v>6329</v>
      </c>
      <c r="E4738" s="95" t="s">
        <v>6645</v>
      </c>
      <c r="F4738" s="95" t="s">
        <v>6389</v>
      </c>
      <c r="G4738" s="95" t="s">
        <v>6389</v>
      </c>
      <c r="H4738" s="106">
        <v>5315.6955117984699</v>
      </c>
      <c r="I4738" s="16">
        <v>5299.5651929982096</v>
      </c>
      <c r="J4738" s="94">
        <v>5315.6955117984699</v>
      </c>
    </row>
    <row r="4739" spans="1:10" x14ac:dyDescent="0.2">
      <c r="A4739" s="6" t="s">
        <v>2144</v>
      </c>
      <c r="B4739" s="1" t="s">
        <v>12484</v>
      </c>
      <c r="C4739" s="95" t="s">
        <v>6329</v>
      </c>
      <c r="D4739" s="95" t="s">
        <v>6329</v>
      </c>
      <c r="E4739" s="95" t="s">
        <v>6645</v>
      </c>
      <c r="F4739" s="95" t="s">
        <v>6389</v>
      </c>
      <c r="G4739" s="95" t="s">
        <v>6389</v>
      </c>
      <c r="H4739" s="106">
        <v>5410.66142134233</v>
      </c>
      <c r="I4739" s="16">
        <v>5299.5651929982096</v>
      </c>
      <c r="J4739" s="94">
        <v>5410.66142134233</v>
      </c>
    </row>
    <row r="4740" spans="1:10" x14ac:dyDescent="0.2">
      <c r="A4740" s="6" t="s">
        <v>1970</v>
      </c>
      <c r="B4740" s="1" t="s">
        <v>10881</v>
      </c>
      <c r="C4740" s="95" t="s">
        <v>6329</v>
      </c>
      <c r="D4740" s="95" t="s">
        <v>6329</v>
      </c>
      <c r="E4740" s="95" t="s">
        <v>6645</v>
      </c>
      <c r="F4740" s="95" t="s">
        <v>6386</v>
      </c>
      <c r="G4740" s="95" t="s">
        <v>6386</v>
      </c>
      <c r="H4740" s="106">
        <v>5536.4476265285302</v>
      </c>
      <c r="I4740" s="16">
        <v>5502.12482144567</v>
      </c>
      <c r="J4740" s="94">
        <v>5536.4476265285302</v>
      </c>
    </row>
    <row r="4741" spans="1:10" x14ac:dyDescent="0.2">
      <c r="A4741" s="6" t="s">
        <v>2140</v>
      </c>
      <c r="B4741" s="1" t="s">
        <v>10882</v>
      </c>
      <c r="C4741" s="95" t="s">
        <v>6329</v>
      </c>
      <c r="D4741" s="95" t="s">
        <v>6329</v>
      </c>
      <c r="E4741" s="95" t="s">
        <v>6645</v>
      </c>
      <c r="F4741" s="95" t="s">
        <v>6388</v>
      </c>
      <c r="G4741" s="95" t="s">
        <v>6388</v>
      </c>
      <c r="H4741" s="106">
        <v>5342.8444010416697</v>
      </c>
      <c r="I4741" s="16">
        <v>5399.6814041816097</v>
      </c>
      <c r="J4741" s="94">
        <v>5342.8444010416697</v>
      </c>
    </row>
    <row r="4742" spans="1:10" x14ac:dyDescent="0.2">
      <c r="A4742" s="6" t="s">
        <v>2317</v>
      </c>
      <c r="B4742" s="1" t="s">
        <v>10883</v>
      </c>
      <c r="C4742" s="95" t="s">
        <v>6329</v>
      </c>
      <c r="D4742" s="95" t="s">
        <v>6329</v>
      </c>
      <c r="E4742" s="95" t="s">
        <v>6645</v>
      </c>
      <c r="F4742" s="95" t="s">
        <v>6384</v>
      </c>
      <c r="G4742" s="95" t="s">
        <v>6384</v>
      </c>
      <c r="H4742" s="106">
        <v>5095.9764709472702</v>
      </c>
      <c r="I4742" s="16">
        <v>5320.2477953856596</v>
      </c>
      <c r="J4742" s="94">
        <v>5095.9764709472702</v>
      </c>
    </row>
    <row r="4743" spans="1:10" x14ac:dyDescent="0.2">
      <c r="A4743" s="6" t="s">
        <v>2122</v>
      </c>
      <c r="B4743" s="1" t="s">
        <v>6818</v>
      </c>
      <c r="C4743" s="95" t="s">
        <v>6329</v>
      </c>
      <c r="D4743" s="95" t="s">
        <v>6329</v>
      </c>
      <c r="E4743" s="95" t="s">
        <v>6645</v>
      </c>
      <c r="F4743" s="95" t="s">
        <v>6388</v>
      </c>
      <c r="G4743" s="95" t="s">
        <v>6388</v>
      </c>
      <c r="H4743" s="106">
        <v>5411.7523600260402</v>
      </c>
      <c r="I4743" s="16">
        <v>5399.6814041816097</v>
      </c>
      <c r="J4743" s="94">
        <v>5411.7523600260402</v>
      </c>
    </row>
    <row r="4744" spans="1:10" x14ac:dyDescent="0.2">
      <c r="A4744" s="6" t="s">
        <v>2138</v>
      </c>
      <c r="B4744" s="1" t="s">
        <v>10884</v>
      </c>
      <c r="C4744" s="95" t="s">
        <v>6329</v>
      </c>
      <c r="D4744" s="95" t="s">
        <v>6329</v>
      </c>
      <c r="E4744" s="95" t="s">
        <v>6645</v>
      </c>
      <c r="F4744" s="95" t="s">
        <v>6388</v>
      </c>
      <c r="G4744" s="95" t="s">
        <v>6388</v>
      </c>
      <c r="H4744" s="106">
        <v>5396.6883329503698</v>
      </c>
      <c r="I4744" s="16">
        <v>5399.6814041816097</v>
      </c>
      <c r="J4744" s="94">
        <v>5396.6883329503698</v>
      </c>
    </row>
    <row r="4745" spans="1:10" x14ac:dyDescent="0.2">
      <c r="A4745" s="6" t="s">
        <v>2313</v>
      </c>
      <c r="B4745" s="1" t="s">
        <v>10885</v>
      </c>
      <c r="C4745" s="95" t="s">
        <v>6329</v>
      </c>
      <c r="D4745" s="95" t="s">
        <v>6329</v>
      </c>
      <c r="E4745" s="95" t="s">
        <v>6645</v>
      </c>
      <c r="F4745" s="95" t="s">
        <v>6385</v>
      </c>
      <c r="G4745" s="95" t="s">
        <v>6385</v>
      </c>
      <c r="H4745" s="106">
        <v>5362.1884815963303</v>
      </c>
      <c r="I4745" s="16">
        <v>5303.8498468399002</v>
      </c>
      <c r="J4745" s="94">
        <v>5362.1884815963303</v>
      </c>
    </row>
    <row r="4746" spans="1:10" x14ac:dyDescent="0.2">
      <c r="A4746" s="6" t="s">
        <v>5508</v>
      </c>
      <c r="B4746" s="1" t="s">
        <v>10886</v>
      </c>
      <c r="C4746" s="95" t="s">
        <v>6324</v>
      </c>
      <c r="D4746" s="95" t="s">
        <v>6324</v>
      </c>
      <c r="E4746" s="95" t="s">
        <v>6645</v>
      </c>
      <c r="F4746" s="95" t="s">
        <v>6330</v>
      </c>
      <c r="G4746" s="95" t="s">
        <v>6330</v>
      </c>
      <c r="H4746" s="106">
        <v>5319.57645983574</v>
      </c>
      <c r="I4746" s="16">
        <v>5390.8863228013797</v>
      </c>
      <c r="J4746" s="94">
        <v>5319.57645983574</v>
      </c>
    </row>
    <row r="4747" spans="1:10" x14ac:dyDescent="0.2">
      <c r="A4747" s="6" t="s">
        <v>2230</v>
      </c>
      <c r="B4747" s="1" t="s">
        <v>10887</v>
      </c>
      <c r="C4747" s="95" t="s">
        <v>6324</v>
      </c>
      <c r="D4747" s="95" t="s">
        <v>6324</v>
      </c>
      <c r="E4747" s="95" t="s">
        <v>6645</v>
      </c>
      <c r="F4747" s="95" t="s">
        <v>6330</v>
      </c>
      <c r="G4747" s="95" t="s">
        <v>6330</v>
      </c>
      <c r="H4747" s="106">
        <v>5435.6067560369302</v>
      </c>
      <c r="I4747" s="16">
        <v>5390.8863228013797</v>
      </c>
      <c r="J4747" s="94">
        <v>5435.6067560369302</v>
      </c>
    </row>
    <row r="4748" spans="1:10" x14ac:dyDescent="0.2">
      <c r="A4748" s="6" t="s">
        <v>5569</v>
      </c>
      <c r="B4748" s="1" t="s">
        <v>10888</v>
      </c>
      <c r="C4748" s="95" t="s">
        <v>6324</v>
      </c>
      <c r="D4748" s="95" t="s">
        <v>6324</v>
      </c>
      <c r="E4748" s="95" t="s">
        <v>6645</v>
      </c>
      <c r="F4748" s="95" t="s">
        <v>6330</v>
      </c>
      <c r="G4748" s="95" t="s">
        <v>6330</v>
      </c>
      <c r="H4748" s="106">
        <v>5383.3379459021198</v>
      </c>
      <c r="I4748" s="16">
        <v>5390.8863228013797</v>
      </c>
      <c r="J4748" s="94">
        <v>5383.3379459021198</v>
      </c>
    </row>
    <row r="4749" spans="1:10" x14ac:dyDescent="0.2">
      <c r="A4749" s="6" t="s">
        <v>5563</v>
      </c>
      <c r="B4749" s="1" t="s">
        <v>10889</v>
      </c>
      <c r="C4749" s="95" t="s">
        <v>6324</v>
      </c>
      <c r="D4749" s="95" t="s">
        <v>6324</v>
      </c>
      <c r="E4749" s="95" t="s">
        <v>6645</v>
      </c>
      <c r="F4749" s="95" t="s">
        <v>6330</v>
      </c>
      <c r="G4749" s="95" t="s">
        <v>6330</v>
      </c>
      <c r="H4749" s="106">
        <v>5399.1811301491498</v>
      </c>
      <c r="I4749" s="16">
        <v>5390.8863228013797</v>
      </c>
      <c r="J4749" s="94">
        <v>5399.1811301491498</v>
      </c>
    </row>
    <row r="4750" spans="1:10" x14ac:dyDescent="0.2">
      <c r="A4750" s="6" t="s">
        <v>5515</v>
      </c>
      <c r="B4750" s="1" t="s">
        <v>10890</v>
      </c>
      <c r="C4750" s="95" t="s">
        <v>6324</v>
      </c>
      <c r="D4750" s="95" t="s">
        <v>6324</v>
      </c>
      <c r="E4750" s="95" t="s">
        <v>6645</v>
      </c>
      <c r="F4750" s="95" t="s">
        <v>6330</v>
      </c>
      <c r="G4750" s="95" t="s">
        <v>6330</v>
      </c>
      <c r="H4750" s="106">
        <v>5417.6207398832503</v>
      </c>
      <c r="I4750" s="16">
        <v>5390.8863228013797</v>
      </c>
      <c r="J4750" s="94">
        <v>5417.6207398832503</v>
      </c>
    </row>
    <row r="4751" spans="1:10" x14ac:dyDescent="0.2">
      <c r="A4751" s="6" t="s">
        <v>2215</v>
      </c>
      <c r="B4751" s="1" t="s">
        <v>10891</v>
      </c>
      <c r="C4751" s="95" t="s">
        <v>6324</v>
      </c>
      <c r="D4751" s="95" t="s">
        <v>6324</v>
      </c>
      <c r="E4751" s="95" t="s">
        <v>6645</v>
      </c>
      <c r="F4751" s="95" t="s">
        <v>6330</v>
      </c>
      <c r="G4751" s="95" t="s">
        <v>6330</v>
      </c>
      <c r="H4751" s="106">
        <v>5422.2340152138204</v>
      </c>
      <c r="I4751" s="16">
        <v>5390.8863228013797</v>
      </c>
      <c r="J4751" s="94">
        <v>5422.2340152138204</v>
      </c>
    </row>
    <row r="4752" spans="1:10" x14ac:dyDescent="0.2">
      <c r="A4752" s="6" t="s">
        <v>5507</v>
      </c>
      <c r="B4752" s="1" t="s">
        <v>10892</v>
      </c>
      <c r="C4752" s="95" t="s">
        <v>6324</v>
      </c>
      <c r="D4752" s="95" t="s">
        <v>6324</v>
      </c>
      <c r="E4752" s="95" t="s">
        <v>6645</v>
      </c>
      <c r="F4752" s="95" t="s">
        <v>6330</v>
      </c>
      <c r="G4752" s="95" t="s">
        <v>6330</v>
      </c>
      <c r="H4752" s="106">
        <v>5439.4346020190796</v>
      </c>
      <c r="I4752" s="16">
        <v>5390.8863228013797</v>
      </c>
      <c r="J4752" s="94">
        <v>5439.4346020190796</v>
      </c>
    </row>
    <row r="4753" spans="1:10" x14ac:dyDescent="0.2">
      <c r="A4753" s="6" t="s">
        <v>5486</v>
      </c>
      <c r="B4753" s="1" t="s">
        <v>10893</v>
      </c>
      <c r="C4753" s="95" t="s">
        <v>6324</v>
      </c>
      <c r="D4753" s="95" t="s">
        <v>6324</v>
      </c>
      <c r="E4753" s="95" t="s">
        <v>6645</v>
      </c>
      <c r="F4753" s="95" t="s">
        <v>6330</v>
      </c>
      <c r="G4753" s="95" t="s">
        <v>6330</v>
      </c>
      <c r="H4753" s="106">
        <v>5429.3858506944398</v>
      </c>
      <c r="I4753" s="16">
        <v>5390.8863228013797</v>
      </c>
      <c r="J4753" s="94">
        <v>5429.3858506944398</v>
      </c>
    </row>
    <row r="4754" spans="1:10" x14ac:dyDescent="0.2">
      <c r="A4754" s="6" t="s">
        <v>5440</v>
      </c>
      <c r="B4754" s="1" t="s">
        <v>10894</v>
      </c>
      <c r="C4754" s="95" t="s">
        <v>6324</v>
      </c>
      <c r="D4754" s="95" t="s">
        <v>6324</v>
      </c>
      <c r="E4754" s="95" t="s">
        <v>6645</v>
      </c>
      <c r="F4754" s="95" t="s">
        <v>6330</v>
      </c>
      <c r="G4754" s="95" t="s">
        <v>6330</v>
      </c>
      <c r="H4754" s="106">
        <v>5406.8342363911297</v>
      </c>
      <c r="I4754" s="16">
        <v>5390.8863228013797</v>
      </c>
      <c r="J4754" s="94">
        <v>5406.8342363911297</v>
      </c>
    </row>
    <row r="4755" spans="1:10" x14ac:dyDescent="0.2">
      <c r="A4755" s="6" t="s">
        <v>5465</v>
      </c>
      <c r="B4755" s="1" t="s">
        <v>8418</v>
      </c>
      <c r="C4755" s="95" t="s">
        <v>6324</v>
      </c>
      <c r="D4755" s="95" t="s">
        <v>6324</v>
      </c>
      <c r="E4755" s="95" t="s">
        <v>6645</v>
      </c>
      <c r="F4755" s="95" t="s">
        <v>6330</v>
      </c>
      <c r="G4755" s="95" t="s">
        <v>6330</v>
      </c>
      <c r="H4755" s="106">
        <v>5362.6103190104204</v>
      </c>
      <c r="I4755" s="16">
        <v>5390.8863228013797</v>
      </c>
      <c r="J4755" s="94">
        <v>5362.6103190104204</v>
      </c>
    </row>
    <row r="4756" spans="1:10" x14ac:dyDescent="0.2">
      <c r="A4756" s="6" t="s">
        <v>5457</v>
      </c>
      <c r="B4756" s="1" t="s">
        <v>10895</v>
      </c>
      <c r="C4756" s="95" t="s">
        <v>6324</v>
      </c>
      <c r="D4756" s="95" t="s">
        <v>6324</v>
      </c>
      <c r="E4756" s="95" t="s">
        <v>6645</v>
      </c>
      <c r="F4756" s="95" t="s">
        <v>6330</v>
      </c>
      <c r="G4756" s="95" t="s">
        <v>6330</v>
      </c>
      <c r="H4756" s="106">
        <v>5323.22981943983</v>
      </c>
      <c r="I4756" s="16">
        <v>5390.8863228013797</v>
      </c>
      <c r="J4756" s="94">
        <v>5323.22981943983</v>
      </c>
    </row>
    <row r="4757" spans="1:10" x14ac:dyDescent="0.2">
      <c r="A4757" s="6" t="s">
        <v>2231</v>
      </c>
      <c r="B4757" s="1" t="s">
        <v>10896</v>
      </c>
      <c r="C4757" s="95" t="s">
        <v>6324</v>
      </c>
      <c r="D4757" s="95" t="s">
        <v>6324</v>
      </c>
      <c r="E4757" s="95" t="s">
        <v>6645</v>
      </c>
      <c r="F4757" s="95" t="s">
        <v>6330</v>
      </c>
      <c r="G4757" s="95" t="s">
        <v>6330</v>
      </c>
      <c r="H4757" s="106">
        <v>5357.4785219663199</v>
      </c>
      <c r="I4757" s="16">
        <v>5390.8863228013797</v>
      </c>
      <c r="J4757" s="94">
        <v>5357.4785219663199</v>
      </c>
    </row>
    <row r="4758" spans="1:10" x14ac:dyDescent="0.2">
      <c r="A4758" s="6" t="s">
        <v>2235</v>
      </c>
      <c r="B4758" s="1" t="s">
        <v>10897</v>
      </c>
      <c r="C4758" s="95" t="s">
        <v>6324</v>
      </c>
      <c r="D4758" s="95" t="s">
        <v>6324</v>
      </c>
      <c r="E4758" s="95" t="s">
        <v>6645</v>
      </c>
      <c r="F4758" s="95" t="s">
        <v>6330</v>
      </c>
      <c r="G4758" s="95" t="s">
        <v>6330</v>
      </c>
      <c r="H4758" s="106">
        <v>5426.7302837949801</v>
      </c>
      <c r="I4758" s="16">
        <v>5390.8863228013797</v>
      </c>
      <c r="J4758" s="94">
        <v>5426.7302837949801</v>
      </c>
    </row>
    <row r="4759" spans="1:10" x14ac:dyDescent="0.2">
      <c r="A4759" s="6" t="s">
        <v>5462</v>
      </c>
      <c r="B4759" s="1" t="s">
        <v>10898</v>
      </c>
      <c r="C4759" s="95" t="s">
        <v>6324</v>
      </c>
      <c r="D4759" s="95" t="s">
        <v>6324</v>
      </c>
      <c r="E4759" s="95" t="s">
        <v>6645</v>
      </c>
      <c r="F4759" s="95" t="s">
        <v>6330</v>
      </c>
      <c r="G4759" s="95" t="s">
        <v>6330</v>
      </c>
      <c r="H4759" s="106">
        <v>5315.6946004231804</v>
      </c>
      <c r="I4759" s="16">
        <v>5390.8863228013797</v>
      </c>
      <c r="J4759" s="94">
        <v>5315.6946004231804</v>
      </c>
    </row>
    <row r="4760" spans="1:10" x14ac:dyDescent="0.2">
      <c r="A4760" s="6" t="s">
        <v>5483</v>
      </c>
      <c r="B4760" s="1" t="s">
        <v>10899</v>
      </c>
      <c r="C4760" s="95" t="s">
        <v>6324</v>
      </c>
      <c r="D4760" s="95" t="s">
        <v>6324</v>
      </c>
      <c r="E4760" s="95" t="s">
        <v>6645</v>
      </c>
      <c r="F4760" s="95" t="s">
        <v>6330</v>
      </c>
      <c r="G4760" s="95" t="s">
        <v>6330</v>
      </c>
      <c r="H4760" s="106">
        <v>5407.9781453897704</v>
      </c>
      <c r="I4760" s="16">
        <v>5390.8863228013797</v>
      </c>
      <c r="J4760" s="94">
        <v>5407.9781453897704</v>
      </c>
    </row>
    <row r="4761" spans="1:10" x14ac:dyDescent="0.2">
      <c r="A4761" s="6" t="s">
        <v>5438</v>
      </c>
      <c r="B4761" s="1" t="s">
        <v>7516</v>
      </c>
      <c r="C4761" s="95" t="s">
        <v>6324</v>
      </c>
      <c r="D4761" s="95" t="s">
        <v>6324</v>
      </c>
      <c r="E4761" s="95" t="s">
        <v>6645</v>
      </c>
      <c r="F4761" s="95" t="s">
        <v>6330</v>
      </c>
      <c r="G4761" s="95" t="s">
        <v>6330</v>
      </c>
      <c r="H4761" s="106">
        <v>5391.8772495814701</v>
      </c>
      <c r="I4761" s="16">
        <v>5390.8863228013797</v>
      </c>
      <c r="J4761" s="94">
        <v>5391.8772495814701</v>
      </c>
    </row>
    <row r="4762" spans="1:10" x14ac:dyDescent="0.2">
      <c r="A4762" s="6" t="s">
        <v>5499</v>
      </c>
      <c r="B4762" s="1" t="s">
        <v>10900</v>
      </c>
      <c r="C4762" s="95" t="s">
        <v>6324</v>
      </c>
      <c r="D4762" s="95" t="s">
        <v>6324</v>
      </c>
      <c r="E4762" s="95" t="s">
        <v>6645</v>
      </c>
      <c r="F4762" s="95" t="s">
        <v>6330</v>
      </c>
      <c r="G4762" s="95" t="s">
        <v>6330</v>
      </c>
      <c r="H4762" s="106">
        <v>5400.6503468983201</v>
      </c>
      <c r="I4762" s="16">
        <v>5390.8863228013797</v>
      </c>
      <c r="J4762" s="94">
        <v>5400.6503468983201</v>
      </c>
    </row>
    <row r="4763" spans="1:10" x14ac:dyDescent="0.2">
      <c r="A4763" s="6" t="s">
        <v>5436</v>
      </c>
      <c r="B4763" s="1" t="s">
        <v>10901</v>
      </c>
      <c r="C4763" s="95" t="s">
        <v>6324</v>
      </c>
      <c r="D4763" s="95" t="s">
        <v>6324</v>
      </c>
      <c r="E4763" s="95" t="s">
        <v>6645</v>
      </c>
      <c r="F4763" s="95" t="s">
        <v>6330</v>
      </c>
      <c r="G4763" s="95" t="s">
        <v>6330</v>
      </c>
      <c r="H4763" s="106">
        <v>5269.5502232142899</v>
      </c>
      <c r="I4763" s="16">
        <v>5390.8863228013797</v>
      </c>
      <c r="J4763" s="94">
        <v>5269.5502232142899</v>
      </c>
    </row>
    <row r="4764" spans="1:10" x14ac:dyDescent="0.2">
      <c r="A4764" s="6" t="s">
        <v>5513</v>
      </c>
      <c r="B4764" s="1" t="s">
        <v>10902</v>
      </c>
      <c r="C4764" s="95" t="s">
        <v>6324</v>
      </c>
      <c r="D4764" s="95" t="s">
        <v>6324</v>
      </c>
      <c r="E4764" s="95" t="s">
        <v>6645</v>
      </c>
      <c r="F4764" s="95" t="s">
        <v>6330</v>
      </c>
      <c r="G4764" s="95" t="s">
        <v>6330</v>
      </c>
      <c r="H4764" s="106">
        <v>5478.3267076280399</v>
      </c>
      <c r="I4764" s="16">
        <v>5390.8863228013797</v>
      </c>
      <c r="J4764" s="94">
        <v>5478.3267076280399</v>
      </c>
    </row>
    <row r="4765" spans="1:10" x14ac:dyDescent="0.2">
      <c r="A4765" s="6" t="s">
        <v>5565</v>
      </c>
      <c r="B4765" s="1" t="s">
        <v>10903</v>
      </c>
      <c r="C4765" s="95" t="s">
        <v>6324</v>
      </c>
      <c r="D4765" s="95" t="s">
        <v>6324</v>
      </c>
      <c r="E4765" s="95" t="s">
        <v>6645</v>
      </c>
      <c r="F4765" s="95" t="s">
        <v>6330</v>
      </c>
      <c r="G4765" s="95" t="s">
        <v>6330</v>
      </c>
      <c r="H4765" s="106">
        <v>5350.6486725138702</v>
      </c>
      <c r="I4765" s="16">
        <v>5390.8863228013797</v>
      </c>
      <c r="J4765" s="94">
        <v>5350.6486725138702</v>
      </c>
    </row>
    <row r="4766" spans="1:10" x14ac:dyDescent="0.2">
      <c r="A4766" s="6" t="s">
        <v>5473</v>
      </c>
      <c r="B4766" s="1" t="s">
        <v>10904</v>
      </c>
      <c r="C4766" s="95" t="s">
        <v>6324</v>
      </c>
      <c r="D4766" s="95" t="s">
        <v>6324</v>
      </c>
      <c r="E4766" s="95" t="s">
        <v>6645</v>
      </c>
      <c r="F4766" s="95" t="s">
        <v>6330</v>
      </c>
      <c r="G4766" s="95" t="s">
        <v>6330</v>
      </c>
      <c r="H4766" s="106">
        <v>5387.2204101562502</v>
      </c>
      <c r="I4766" s="16">
        <v>5390.8863228013797</v>
      </c>
      <c r="J4766" s="94">
        <v>5387.2204101562502</v>
      </c>
    </row>
    <row r="4767" spans="1:10" x14ac:dyDescent="0.2">
      <c r="A4767" s="6" t="s">
        <v>5433</v>
      </c>
      <c r="B4767" s="1" t="s">
        <v>10905</v>
      </c>
      <c r="C4767" s="95" t="s">
        <v>6324</v>
      </c>
      <c r="D4767" s="95" t="s">
        <v>6324</v>
      </c>
      <c r="E4767" s="95" t="s">
        <v>6645</v>
      </c>
      <c r="F4767" s="95" t="s">
        <v>6330</v>
      </c>
      <c r="G4767" s="95" t="s">
        <v>6330</v>
      </c>
      <c r="H4767" s="106">
        <v>5329.22200730847</v>
      </c>
      <c r="I4767" s="16">
        <v>5390.8863228013797</v>
      </c>
      <c r="J4767" s="94">
        <v>5329.22200730847</v>
      </c>
    </row>
    <row r="4768" spans="1:10" x14ac:dyDescent="0.2">
      <c r="A4768" s="6" t="s">
        <v>5492</v>
      </c>
      <c r="B4768" s="1" t="s">
        <v>10906</v>
      </c>
      <c r="C4768" s="95" t="s">
        <v>6324</v>
      </c>
      <c r="D4768" s="95" t="s">
        <v>6324</v>
      </c>
      <c r="E4768" s="95" t="s">
        <v>6645</v>
      </c>
      <c r="F4768" s="95" t="s">
        <v>6330</v>
      </c>
      <c r="G4768" s="95" t="s">
        <v>6330</v>
      </c>
      <c r="H4768" s="106">
        <v>5393.5068027533398</v>
      </c>
      <c r="I4768" s="16">
        <v>5390.8863228013797</v>
      </c>
      <c r="J4768" s="94">
        <v>5393.5068027533398</v>
      </c>
    </row>
    <row r="4769" spans="1:10" x14ac:dyDescent="0.2">
      <c r="A4769" s="6" t="s">
        <v>5551</v>
      </c>
      <c r="B4769" s="1" t="s">
        <v>9056</v>
      </c>
      <c r="C4769" s="95" t="s">
        <v>6324</v>
      </c>
      <c r="D4769" s="95" t="s">
        <v>6324</v>
      </c>
      <c r="E4769" s="95" t="s">
        <v>6645</v>
      </c>
      <c r="F4769" s="95" t="s">
        <v>6330</v>
      </c>
      <c r="G4769" s="95" t="s">
        <v>6330</v>
      </c>
      <c r="H4769" s="106">
        <v>5269.6426178226602</v>
      </c>
      <c r="I4769" s="16">
        <v>5390.8863228013797</v>
      </c>
      <c r="J4769" s="94">
        <v>5269.6426178226602</v>
      </c>
    </row>
    <row r="4770" spans="1:10" x14ac:dyDescent="0.2">
      <c r="A4770" s="6" t="s">
        <v>5480</v>
      </c>
      <c r="B4770" s="1" t="s">
        <v>10907</v>
      </c>
      <c r="C4770" s="95" t="s">
        <v>6324</v>
      </c>
      <c r="D4770" s="95" t="s">
        <v>6324</v>
      </c>
      <c r="E4770" s="95" t="s">
        <v>6645</v>
      </c>
      <c r="F4770" s="95" t="s">
        <v>6330</v>
      </c>
      <c r="G4770" s="95" t="s">
        <v>6330</v>
      </c>
      <c r="H4770" s="106">
        <v>5362.1338821766003</v>
      </c>
      <c r="I4770" s="16">
        <v>5390.8863228013797</v>
      </c>
      <c r="J4770" s="94">
        <v>5362.1338821766003</v>
      </c>
    </row>
    <row r="4771" spans="1:10" x14ac:dyDescent="0.2">
      <c r="A4771" s="6" t="s">
        <v>5431</v>
      </c>
      <c r="B4771" s="1" t="s">
        <v>10908</v>
      </c>
      <c r="C4771" s="95" t="s">
        <v>6324</v>
      </c>
      <c r="D4771" s="95" t="s">
        <v>6324</v>
      </c>
      <c r="E4771" s="95" t="s">
        <v>6645</v>
      </c>
      <c r="F4771" s="95" t="s">
        <v>6330</v>
      </c>
      <c r="G4771" s="95" t="s">
        <v>6330</v>
      </c>
      <c r="H4771" s="106">
        <v>5309.9276258680602</v>
      </c>
      <c r="I4771" s="16">
        <v>5390.8863228013797</v>
      </c>
      <c r="J4771" s="94">
        <v>5309.9276258680602</v>
      </c>
    </row>
    <row r="4772" spans="1:10" x14ac:dyDescent="0.2">
      <c r="A4772" s="6" t="s">
        <v>5446</v>
      </c>
      <c r="B4772" s="1" t="s">
        <v>10909</v>
      </c>
      <c r="C4772" s="95" t="s">
        <v>6324</v>
      </c>
      <c r="D4772" s="95" t="s">
        <v>6324</v>
      </c>
      <c r="E4772" s="95" t="s">
        <v>6645</v>
      </c>
      <c r="F4772" s="95" t="s">
        <v>6330</v>
      </c>
      <c r="G4772" s="95" t="s">
        <v>6330</v>
      </c>
      <c r="H4772" s="106">
        <v>5440.5404357910202</v>
      </c>
      <c r="I4772" s="16">
        <v>5390.8863228013797</v>
      </c>
      <c r="J4772" s="94">
        <v>5440.5404357910202</v>
      </c>
    </row>
    <row r="4773" spans="1:10" x14ac:dyDescent="0.2">
      <c r="A4773" s="6" t="s">
        <v>5450</v>
      </c>
      <c r="B4773" s="1" t="s">
        <v>10910</v>
      </c>
      <c r="C4773" s="95" t="s">
        <v>6324</v>
      </c>
      <c r="D4773" s="95" t="s">
        <v>6324</v>
      </c>
      <c r="E4773" s="95" t="s">
        <v>6645</v>
      </c>
      <c r="F4773" s="95" t="s">
        <v>6330</v>
      </c>
      <c r="G4773" s="95" t="s">
        <v>6330</v>
      </c>
      <c r="H4773" s="106">
        <v>5480.6309615733999</v>
      </c>
      <c r="I4773" s="16">
        <v>5390.8863228013797</v>
      </c>
      <c r="J4773" s="94">
        <v>5480.6309615733999</v>
      </c>
    </row>
    <row r="4774" spans="1:10" x14ac:dyDescent="0.2">
      <c r="A4774" s="6" t="s">
        <v>5552</v>
      </c>
      <c r="B4774" s="1" t="s">
        <v>10911</v>
      </c>
      <c r="C4774" s="95" t="s">
        <v>6324</v>
      </c>
      <c r="D4774" s="95" t="s">
        <v>6324</v>
      </c>
      <c r="E4774" s="95" t="s">
        <v>6645</v>
      </c>
      <c r="F4774" s="95" t="s">
        <v>6330</v>
      </c>
      <c r="G4774" s="95" t="s">
        <v>6330</v>
      </c>
      <c r="H4774" s="106">
        <v>5479.2060904153996</v>
      </c>
      <c r="I4774" s="16">
        <v>5390.8863228013797</v>
      </c>
      <c r="J4774" s="94">
        <v>5479.2060904153996</v>
      </c>
    </row>
    <row r="4775" spans="1:10" x14ac:dyDescent="0.2">
      <c r="A4775" s="6" t="s">
        <v>5535</v>
      </c>
      <c r="B4775" s="1" t="s">
        <v>10912</v>
      </c>
      <c r="C4775" s="95" t="s">
        <v>6324</v>
      </c>
      <c r="D4775" s="95" t="s">
        <v>6324</v>
      </c>
      <c r="E4775" s="95" t="s">
        <v>6645</v>
      </c>
      <c r="F4775" s="95" t="s">
        <v>6330</v>
      </c>
      <c r="G4775" s="95" t="s">
        <v>6330</v>
      </c>
      <c r="H4775" s="106">
        <v>5462.4317043138599</v>
      </c>
      <c r="I4775" s="16">
        <v>5390.8863228013797</v>
      </c>
      <c r="J4775" s="94">
        <v>5462.4317043138599</v>
      </c>
    </row>
    <row r="4776" spans="1:10" x14ac:dyDescent="0.2">
      <c r="A4776" s="6" t="s">
        <v>5570</v>
      </c>
      <c r="B4776" s="1" t="s">
        <v>10913</v>
      </c>
      <c r="C4776" s="95" t="s">
        <v>6324</v>
      </c>
      <c r="D4776" s="95" t="s">
        <v>6324</v>
      </c>
      <c r="E4776" s="95" t="s">
        <v>6645</v>
      </c>
      <c r="F4776" s="95" t="s">
        <v>6330</v>
      </c>
      <c r="G4776" s="95" t="s">
        <v>6330</v>
      </c>
      <c r="H4776" s="106">
        <v>5289.0247624577696</v>
      </c>
      <c r="I4776" s="16">
        <v>5390.8863228013797</v>
      </c>
      <c r="J4776" s="94">
        <v>5289.0247624577696</v>
      </c>
    </row>
    <row r="4777" spans="1:10" x14ac:dyDescent="0.2">
      <c r="A4777" s="6" t="s">
        <v>5443</v>
      </c>
      <c r="B4777" s="1" t="s">
        <v>10914</v>
      </c>
      <c r="C4777" s="95" t="s">
        <v>6324</v>
      </c>
      <c r="D4777" s="95" t="s">
        <v>6324</v>
      </c>
      <c r="E4777" s="95" t="s">
        <v>6645</v>
      </c>
      <c r="F4777" s="95" t="s">
        <v>6330</v>
      </c>
      <c r="G4777" s="95" t="s">
        <v>6330</v>
      </c>
      <c r="H4777" s="106">
        <v>5288.1226981026803</v>
      </c>
      <c r="I4777" s="16">
        <v>5390.8863228013797</v>
      </c>
      <c r="J4777" s="94">
        <v>5288.1226981026803</v>
      </c>
    </row>
    <row r="4778" spans="1:10" x14ac:dyDescent="0.2">
      <c r="A4778" s="6" t="s">
        <v>5564</v>
      </c>
      <c r="B4778" s="1" t="s">
        <v>8549</v>
      </c>
      <c r="C4778" s="95" t="s">
        <v>6324</v>
      </c>
      <c r="D4778" s="95" t="s">
        <v>6324</v>
      </c>
      <c r="E4778" s="95" t="s">
        <v>6645</v>
      </c>
      <c r="F4778" s="95" t="s">
        <v>6330</v>
      </c>
      <c r="G4778" s="95" t="s">
        <v>6330</v>
      </c>
      <c r="H4778" s="106">
        <v>5353.3112241683502</v>
      </c>
      <c r="I4778" s="16">
        <v>5390.8863228013797</v>
      </c>
      <c r="J4778" s="94">
        <v>5353.3112241683502</v>
      </c>
    </row>
    <row r="4779" spans="1:10" x14ac:dyDescent="0.2">
      <c r="A4779" s="6" t="s">
        <v>5420</v>
      </c>
      <c r="B4779" s="1" t="s">
        <v>8443</v>
      </c>
      <c r="C4779" s="95" t="s">
        <v>6324</v>
      </c>
      <c r="D4779" s="95" t="s">
        <v>6324</v>
      </c>
      <c r="E4779" s="95" t="s">
        <v>6645</v>
      </c>
      <c r="F4779" s="95" t="s">
        <v>6330</v>
      </c>
      <c r="G4779" s="95" t="s">
        <v>6330</v>
      </c>
      <c r="H4779" s="106">
        <v>5454.3277604166697</v>
      </c>
      <c r="I4779" s="16">
        <v>5390.8863228013797</v>
      </c>
      <c r="J4779" s="94">
        <v>5454.3277604166697</v>
      </c>
    </row>
    <row r="4780" spans="1:10" x14ac:dyDescent="0.2">
      <c r="A4780" s="6" t="s">
        <v>5561</v>
      </c>
      <c r="B4780" s="1" t="s">
        <v>10915</v>
      </c>
      <c r="C4780" s="95" t="s">
        <v>6324</v>
      </c>
      <c r="D4780" s="95" t="s">
        <v>6324</v>
      </c>
      <c r="E4780" s="95" t="s">
        <v>6645</v>
      </c>
      <c r="F4780" s="95" t="s">
        <v>6330</v>
      </c>
      <c r="G4780" s="95" t="s">
        <v>6330</v>
      </c>
      <c r="H4780" s="106">
        <v>5441.2811498397396</v>
      </c>
      <c r="I4780" s="16">
        <v>5390.8863228013797</v>
      </c>
      <c r="J4780" s="94">
        <v>5441.2811498397396</v>
      </c>
    </row>
    <row r="4781" spans="1:10" x14ac:dyDescent="0.2">
      <c r="A4781" s="6" t="s">
        <v>5559</v>
      </c>
      <c r="B4781" s="1" t="s">
        <v>10916</v>
      </c>
      <c r="C4781" s="95" t="s">
        <v>6324</v>
      </c>
      <c r="D4781" s="95" t="s">
        <v>6324</v>
      </c>
      <c r="E4781" s="95" t="s">
        <v>6645</v>
      </c>
      <c r="F4781" s="95" t="s">
        <v>6330</v>
      </c>
      <c r="G4781" s="95" t="s">
        <v>6330</v>
      </c>
      <c r="H4781" s="106">
        <v>5511.7749768273297</v>
      </c>
      <c r="I4781" s="16">
        <v>5390.8863228013797</v>
      </c>
      <c r="J4781" s="94">
        <v>5511.7749768273297</v>
      </c>
    </row>
    <row r="4782" spans="1:10" x14ac:dyDescent="0.2">
      <c r="A4782" s="6" t="s">
        <v>5461</v>
      </c>
      <c r="B4782" s="1" t="s">
        <v>10917</v>
      </c>
      <c r="C4782" s="95" t="s">
        <v>6324</v>
      </c>
      <c r="D4782" s="95" t="s">
        <v>6324</v>
      </c>
      <c r="E4782" s="95" t="s">
        <v>6645</v>
      </c>
      <c r="F4782" s="95" t="s">
        <v>6330</v>
      </c>
      <c r="G4782" s="95" t="s">
        <v>6330</v>
      </c>
      <c r="H4782" s="106">
        <v>5301.7817451584497</v>
      </c>
      <c r="I4782" s="16">
        <v>5390.8863228013797</v>
      </c>
      <c r="J4782" s="94">
        <v>5301.7817451584497</v>
      </c>
    </row>
    <row r="4783" spans="1:10" x14ac:dyDescent="0.2">
      <c r="A4783" s="6" t="s">
        <v>5485</v>
      </c>
      <c r="B4783" s="1" t="s">
        <v>10918</v>
      </c>
      <c r="C4783" s="95" t="s">
        <v>6324</v>
      </c>
      <c r="D4783" s="95" t="s">
        <v>6324</v>
      </c>
      <c r="E4783" s="95" t="s">
        <v>6645</v>
      </c>
      <c r="F4783" s="95" t="s">
        <v>6330</v>
      </c>
      <c r="G4783" s="95" t="s">
        <v>6330</v>
      </c>
      <c r="H4783" s="106">
        <v>5304.5473784217502</v>
      </c>
      <c r="I4783" s="16">
        <v>5390.8863228013797</v>
      </c>
      <c r="J4783" s="94">
        <v>5304.5473784217502</v>
      </c>
    </row>
    <row r="4784" spans="1:10" x14ac:dyDescent="0.2">
      <c r="A4784" s="6" t="s">
        <v>5527</v>
      </c>
      <c r="B4784" s="1" t="s">
        <v>7680</v>
      </c>
      <c r="C4784" s="95" t="s">
        <v>6324</v>
      </c>
      <c r="D4784" s="95" t="s">
        <v>6324</v>
      </c>
      <c r="E4784" s="95" t="s">
        <v>6645</v>
      </c>
      <c r="F4784" s="95" t="s">
        <v>6330</v>
      </c>
      <c r="G4784" s="95" t="s">
        <v>6330</v>
      </c>
      <c r="H4784" s="106">
        <v>5300.0686197916702</v>
      </c>
      <c r="I4784" s="16">
        <v>5390.8863228013797</v>
      </c>
      <c r="J4784" s="94">
        <v>5300.0686197916702</v>
      </c>
    </row>
    <row r="4785" spans="1:10" x14ac:dyDescent="0.2">
      <c r="A4785" s="6" t="s">
        <v>5466</v>
      </c>
      <c r="B4785" s="1" t="s">
        <v>10919</v>
      </c>
      <c r="C4785" s="95" t="s">
        <v>6324</v>
      </c>
      <c r="D4785" s="95" t="s">
        <v>6324</v>
      </c>
      <c r="E4785" s="95" t="s">
        <v>6645</v>
      </c>
      <c r="F4785" s="95" t="s">
        <v>6330</v>
      </c>
      <c r="G4785" s="95" t="s">
        <v>6330</v>
      </c>
      <c r="H4785" s="106">
        <v>5391.8635773689502</v>
      </c>
      <c r="I4785" s="16">
        <v>5390.8863228013797</v>
      </c>
      <c r="J4785" s="94">
        <v>5391.8635773689502</v>
      </c>
    </row>
    <row r="4786" spans="1:10" x14ac:dyDescent="0.2">
      <c r="A4786" s="6" t="s">
        <v>5560</v>
      </c>
      <c r="B4786" s="1" t="s">
        <v>10920</v>
      </c>
      <c r="C4786" s="95" t="s">
        <v>6324</v>
      </c>
      <c r="D4786" s="95" t="s">
        <v>6324</v>
      </c>
      <c r="E4786" s="95" t="s">
        <v>6645</v>
      </c>
      <c r="F4786" s="95" t="s">
        <v>6330</v>
      </c>
      <c r="G4786" s="95" t="s">
        <v>6330</v>
      </c>
      <c r="H4786" s="106">
        <v>5394.9831012228296</v>
      </c>
      <c r="I4786" s="16">
        <v>5390.8863228013797</v>
      </c>
      <c r="J4786" s="94">
        <v>5394.9831012228296</v>
      </c>
    </row>
    <row r="4787" spans="1:10" x14ac:dyDescent="0.2">
      <c r="A4787" s="6" t="s">
        <v>5511</v>
      </c>
      <c r="B4787" s="1" t="s">
        <v>10921</v>
      </c>
      <c r="C4787" s="95" t="s">
        <v>6324</v>
      </c>
      <c r="D4787" s="95" t="s">
        <v>6324</v>
      </c>
      <c r="E4787" s="95" t="s">
        <v>6645</v>
      </c>
      <c r="F4787" s="95" t="s">
        <v>6330</v>
      </c>
      <c r="G4787" s="95" t="s">
        <v>6330</v>
      </c>
      <c r="H4787" s="106">
        <v>5387.0770716398702</v>
      </c>
      <c r="I4787" s="16">
        <v>5390.8863228013797</v>
      </c>
      <c r="J4787" s="94">
        <v>5387.0770716398702</v>
      </c>
    </row>
    <row r="4788" spans="1:10" x14ac:dyDescent="0.2">
      <c r="A4788" s="6" t="s">
        <v>5546</v>
      </c>
      <c r="B4788" s="1" t="s">
        <v>10922</v>
      </c>
      <c r="C4788" s="95" t="s">
        <v>6324</v>
      </c>
      <c r="D4788" s="95" t="s">
        <v>6324</v>
      </c>
      <c r="E4788" s="95" t="s">
        <v>6645</v>
      </c>
      <c r="F4788" s="95" t="s">
        <v>6330</v>
      </c>
      <c r="G4788" s="95" t="s">
        <v>6330</v>
      </c>
      <c r="H4788" s="106">
        <v>5313.3818359375</v>
      </c>
      <c r="I4788" s="16">
        <v>5390.8863228013797</v>
      </c>
      <c r="J4788" s="94">
        <v>5313.3818359375</v>
      </c>
    </row>
    <row r="4789" spans="1:10" x14ac:dyDescent="0.2">
      <c r="A4789" s="6" t="s">
        <v>5562</v>
      </c>
      <c r="B4789" s="1" t="s">
        <v>10923</v>
      </c>
      <c r="C4789" s="95" t="s">
        <v>6324</v>
      </c>
      <c r="D4789" s="95" t="s">
        <v>6324</v>
      </c>
      <c r="E4789" s="95" t="s">
        <v>6645</v>
      </c>
      <c r="F4789" s="95" t="s">
        <v>6330</v>
      </c>
      <c r="G4789" s="95" t="s">
        <v>6330</v>
      </c>
      <c r="H4789" s="106">
        <v>5455.1179727090403</v>
      </c>
      <c r="I4789" s="16">
        <v>5390.8863228013797</v>
      </c>
      <c r="J4789" s="94">
        <v>5455.1179727090403</v>
      </c>
    </row>
    <row r="4790" spans="1:10" x14ac:dyDescent="0.2">
      <c r="A4790" s="6" t="s">
        <v>2167</v>
      </c>
      <c r="B4790" s="1" t="s">
        <v>10924</v>
      </c>
      <c r="C4790" s="95" t="s">
        <v>6324</v>
      </c>
      <c r="D4790" s="95" t="s">
        <v>6324</v>
      </c>
      <c r="E4790" s="95" t="s">
        <v>6645</v>
      </c>
      <c r="F4790" s="95" t="s">
        <v>6330</v>
      </c>
      <c r="G4790" s="95" t="s">
        <v>6330</v>
      </c>
      <c r="H4790" s="106">
        <v>5370.6876565684397</v>
      </c>
      <c r="I4790" s="16">
        <v>5390.8863228013797</v>
      </c>
      <c r="J4790" s="94">
        <v>5370.6876565684397</v>
      </c>
    </row>
    <row r="4791" spans="1:10" x14ac:dyDescent="0.2">
      <c r="A4791" s="6" t="s">
        <v>5548</v>
      </c>
      <c r="B4791" s="1" t="s">
        <v>10925</v>
      </c>
      <c r="C4791" s="95" t="s">
        <v>6324</v>
      </c>
      <c r="D4791" s="95" t="s">
        <v>6324</v>
      </c>
      <c r="E4791" s="95" t="s">
        <v>6645</v>
      </c>
      <c r="F4791" s="95" t="s">
        <v>6330</v>
      </c>
      <c r="G4791" s="95" t="s">
        <v>6330</v>
      </c>
      <c r="H4791" s="106">
        <v>5457.8665458483601</v>
      </c>
      <c r="I4791" s="16">
        <v>5390.8863228013797</v>
      </c>
      <c r="J4791" s="94">
        <v>5457.8665458483601</v>
      </c>
    </row>
    <row r="4792" spans="1:10" x14ac:dyDescent="0.2">
      <c r="A4792" s="6" t="s">
        <v>5498</v>
      </c>
      <c r="B4792" s="1" t="s">
        <v>10926</v>
      </c>
      <c r="C4792" s="95" t="s">
        <v>6324</v>
      </c>
      <c r="D4792" s="95" t="s">
        <v>6324</v>
      </c>
      <c r="E4792" s="95" t="s">
        <v>6645</v>
      </c>
      <c r="F4792" s="95" t="s">
        <v>6330</v>
      </c>
      <c r="G4792" s="95" t="s">
        <v>6330</v>
      </c>
      <c r="H4792" s="106">
        <v>5377.7389979208701</v>
      </c>
      <c r="I4792" s="16">
        <v>5390.8863228013797</v>
      </c>
      <c r="J4792" s="94">
        <v>5377.7389979208701</v>
      </c>
    </row>
    <row r="4793" spans="1:10" x14ac:dyDescent="0.2">
      <c r="A4793" s="6" t="s">
        <v>5445</v>
      </c>
      <c r="B4793" s="1" t="s">
        <v>10927</v>
      </c>
      <c r="C4793" s="95" t="s">
        <v>6324</v>
      </c>
      <c r="D4793" s="95" t="s">
        <v>6324</v>
      </c>
      <c r="E4793" s="95" t="s">
        <v>6645</v>
      </c>
      <c r="F4793" s="95" t="s">
        <v>6330</v>
      </c>
      <c r="G4793" s="95" t="s">
        <v>6330</v>
      </c>
      <c r="H4793" s="106">
        <v>5422.70165252686</v>
      </c>
      <c r="I4793" s="16">
        <v>5390.8863228013797</v>
      </c>
      <c r="J4793" s="94">
        <v>5422.70165252686</v>
      </c>
    </row>
    <row r="4794" spans="1:10" x14ac:dyDescent="0.2">
      <c r="A4794" s="6" t="s">
        <v>5567</v>
      </c>
      <c r="B4794" s="1" t="s">
        <v>12485</v>
      </c>
      <c r="C4794" s="95" t="s">
        <v>6324</v>
      </c>
      <c r="D4794" s="95" t="s">
        <v>6324</v>
      </c>
      <c r="E4794" s="95" t="s">
        <v>6645</v>
      </c>
      <c r="F4794" s="95" t="s">
        <v>6330</v>
      </c>
      <c r="G4794" s="95" t="s">
        <v>6330</v>
      </c>
      <c r="H4794" s="106">
        <v>5292.9704258294796</v>
      </c>
      <c r="I4794" s="16">
        <v>5390.8863228013797</v>
      </c>
      <c r="J4794" s="94">
        <v>5292.9704258294796</v>
      </c>
    </row>
    <row r="4795" spans="1:10" x14ac:dyDescent="0.2">
      <c r="A4795" s="6" t="s">
        <v>5481</v>
      </c>
      <c r="B4795" s="1" t="s">
        <v>10928</v>
      </c>
      <c r="C4795" s="95" t="s">
        <v>6324</v>
      </c>
      <c r="D4795" s="95" t="s">
        <v>6324</v>
      </c>
      <c r="E4795" s="95" t="s">
        <v>6645</v>
      </c>
      <c r="F4795" s="95" t="s">
        <v>6330</v>
      </c>
      <c r="G4795" s="95" t="s">
        <v>6330</v>
      </c>
      <c r="H4795" s="106">
        <v>5257.9497630635196</v>
      </c>
      <c r="I4795" s="16">
        <v>5390.8863228013797</v>
      </c>
      <c r="J4795" s="94">
        <v>5257.9497630635196</v>
      </c>
    </row>
    <row r="4796" spans="1:10" x14ac:dyDescent="0.2">
      <c r="A4796" s="6" t="s">
        <v>5547</v>
      </c>
      <c r="B4796" s="1" t="s">
        <v>7342</v>
      </c>
      <c r="C4796" s="95" t="s">
        <v>6324</v>
      </c>
      <c r="D4796" s="95" t="s">
        <v>6324</v>
      </c>
      <c r="E4796" s="95" t="s">
        <v>6645</v>
      </c>
      <c r="F4796" s="95" t="s">
        <v>6330</v>
      </c>
      <c r="G4796" s="95" t="s">
        <v>6330</v>
      </c>
      <c r="H4796" s="106">
        <v>5337.8324366155703</v>
      </c>
      <c r="I4796" s="16">
        <v>5390.8863228013797</v>
      </c>
      <c r="J4796" s="94">
        <v>5337.8324366155703</v>
      </c>
    </row>
    <row r="4797" spans="1:10" x14ac:dyDescent="0.2">
      <c r="A4797" s="6" t="s">
        <v>5467</v>
      </c>
      <c r="B4797" s="1" t="s">
        <v>10929</v>
      </c>
      <c r="C4797" s="95" t="s">
        <v>6324</v>
      </c>
      <c r="D4797" s="95" t="s">
        <v>6324</v>
      </c>
      <c r="E4797" s="95" t="s">
        <v>6645</v>
      </c>
      <c r="F4797" s="95" t="s">
        <v>6330</v>
      </c>
      <c r="G4797" s="95" t="s">
        <v>6330</v>
      </c>
      <c r="H4797" s="106">
        <v>5426.7023620605496</v>
      </c>
      <c r="I4797" s="16">
        <v>5390.8863228013797</v>
      </c>
      <c r="J4797" s="94">
        <v>5426.7023620605496</v>
      </c>
    </row>
    <row r="4798" spans="1:10" x14ac:dyDescent="0.2">
      <c r="A4798" s="6" t="s">
        <v>5448</v>
      </c>
      <c r="B4798" s="1" t="s">
        <v>10930</v>
      </c>
      <c r="C4798" s="95" t="s">
        <v>6324</v>
      </c>
      <c r="D4798" s="95" t="s">
        <v>6324</v>
      </c>
      <c r="E4798" s="95" t="s">
        <v>6645</v>
      </c>
      <c r="F4798" s="95" t="s">
        <v>6330</v>
      </c>
      <c r="G4798" s="95" t="s">
        <v>6330</v>
      </c>
      <c r="H4798" s="106">
        <v>5525.8727229656597</v>
      </c>
      <c r="I4798" s="16">
        <v>5390.8863228013797</v>
      </c>
      <c r="J4798" s="94">
        <v>5525.8727229656597</v>
      </c>
    </row>
    <row r="4799" spans="1:10" x14ac:dyDescent="0.2">
      <c r="A4799" s="6" t="s">
        <v>2185</v>
      </c>
      <c r="B4799" s="1" t="s">
        <v>10931</v>
      </c>
      <c r="C4799" s="95" t="s">
        <v>6324</v>
      </c>
      <c r="D4799" s="95" t="s">
        <v>6324</v>
      </c>
      <c r="E4799" s="95" t="s">
        <v>6645</v>
      </c>
      <c r="F4799" s="95" t="s">
        <v>6330</v>
      </c>
      <c r="G4799" s="95" t="s">
        <v>6330</v>
      </c>
      <c r="H4799" s="106">
        <v>5306.16923327324</v>
      </c>
      <c r="I4799" s="16">
        <v>5390.8863228013797</v>
      </c>
      <c r="J4799" s="94">
        <v>5306.16923327324</v>
      </c>
    </row>
    <row r="4800" spans="1:10" x14ac:dyDescent="0.2">
      <c r="A4800" s="6" t="s">
        <v>5571</v>
      </c>
      <c r="B4800" s="1" t="s">
        <v>10932</v>
      </c>
      <c r="C4800" s="95" t="s">
        <v>6324</v>
      </c>
      <c r="D4800" s="95" t="s">
        <v>6324</v>
      </c>
      <c r="E4800" s="95" t="s">
        <v>6645</v>
      </c>
      <c r="F4800" s="95" t="s">
        <v>6330</v>
      </c>
      <c r="G4800" s="95" t="s">
        <v>6330</v>
      </c>
      <c r="H4800" s="106">
        <v>5478.3750470632503</v>
      </c>
      <c r="I4800" s="16">
        <v>5390.8863228013797</v>
      </c>
      <c r="J4800" s="94">
        <v>5478.3750470632503</v>
      </c>
    </row>
    <row r="4801" spans="1:10" x14ac:dyDescent="0.2">
      <c r="A4801" s="6" t="s">
        <v>5540</v>
      </c>
      <c r="B4801" s="1" t="s">
        <v>10933</v>
      </c>
      <c r="C4801" s="95" t="s">
        <v>6324</v>
      </c>
      <c r="D4801" s="95" t="s">
        <v>6324</v>
      </c>
      <c r="E4801" s="95" t="s">
        <v>6645</v>
      </c>
      <c r="F4801" s="95" t="s">
        <v>6330</v>
      </c>
      <c r="G4801" s="95" t="s">
        <v>6330</v>
      </c>
      <c r="H4801" s="106">
        <v>5325.2006388346399</v>
      </c>
      <c r="I4801" s="16">
        <v>5390.8863228013797</v>
      </c>
      <c r="J4801" s="94">
        <v>5325.2006388346399</v>
      </c>
    </row>
    <row r="4802" spans="1:10" x14ac:dyDescent="0.2">
      <c r="A4802" s="6" t="s">
        <v>5435</v>
      </c>
      <c r="B4802" s="1" t="s">
        <v>10934</v>
      </c>
      <c r="C4802" s="95" t="s">
        <v>6324</v>
      </c>
      <c r="D4802" s="95" t="s">
        <v>6324</v>
      </c>
      <c r="E4802" s="95" t="s">
        <v>6645</v>
      </c>
      <c r="F4802" s="95" t="s">
        <v>6330</v>
      </c>
      <c r="G4802" s="95" t="s">
        <v>6330</v>
      </c>
      <c r="H4802" s="106">
        <v>5435.9636344909704</v>
      </c>
      <c r="I4802" s="16">
        <v>5390.8863228013797</v>
      </c>
      <c r="J4802" s="94">
        <v>5435.9636344909704</v>
      </c>
    </row>
    <row r="4803" spans="1:10" x14ac:dyDescent="0.2">
      <c r="A4803" s="6" t="s">
        <v>5451</v>
      </c>
      <c r="B4803" s="1" t="s">
        <v>10935</v>
      </c>
      <c r="C4803" s="95" t="s">
        <v>6324</v>
      </c>
      <c r="D4803" s="95" t="s">
        <v>6324</v>
      </c>
      <c r="E4803" s="95" t="s">
        <v>6645</v>
      </c>
      <c r="F4803" s="95" t="s">
        <v>6330</v>
      </c>
      <c r="G4803" s="95" t="s">
        <v>6330</v>
      </c>
      <c r="H4803" s="106">
        <v>5412.0662907780797</v>
      </c>
      <c r="I4803" s="16">
        <v>5390.8863228013797</v>
      </c>
      <c r="J4803" s="94">
        <v>5412.0662907780797</v>
      </c>
    </row>
    <row r="4804" spans="1:10" x14ac:dyDescent="0.2">
      <c r="A4804" s="6" t="s">
        <v>5447</v>
      </c>
      <c r="B4804" s="1" t="s">
        <v>10936</v>
      </c>
      <c r="C4804" s="95" t="s">
        <v>6324</v>
      </c>
      <c r="D4804" s="95" t="s">
        <v>6324</v>
      </c>
      <c r="E4804" s="95" t="s">
        <v>6645</v>
      </c>
      <c r="F4804" s="95" t="s">
        <v>6330</v>
      </c>
      <c r="G4804" s="95" t="s">
        <v>6330</v>
      </c>
      <c r="H4804" s="106">
        <v>5340.7230098329701</v>
      </c>
      <c r="I4804" s="16">
        <v>5390.8863228013797</v>
      </c>
      <c r="J4804" s="94">
        <v>5340.7230098329701</v>
      </c>
    </row>
    <row r="4805" spans="1:10" x14ac:dyDescent="0.2">
      <c r="A4805" s="6" t="s">
        <v>5470</v>
      </c>
      <c r="B4805" s="1" t="s">
        <v>10937</v>
      </c>
      <c r="C4805" s="95" t="s">
        <v>6324</v>
      </c>
      <c r="D4805" s="95" t="s">
        <v>6324</v>
      </c>
      <c r="E4805" s="95" t="s">
        <v>6645</v>
      </c>
      <c r="F4805" s="95" t="s">
        <v>6330</v>
      </c>
      <c r="G4805" s="95" t="s">
        <v>6330</v>
      </c>
      <c r="H4805" s="106">
        <v>5458.4327929687497</v>
      </c>
      <c r="I4805" s="16">
        <v>5390.8863228013797</v>
      </c>
      <c r="J4805" s="94">
        <v>5458.4327929687497</v>
      </c>
    </row>
    <row r="4806" spans="1:10" x14ac:dyDescent="0.2">
      <c r="A4806" s="6" t="s">
        <v>2182</v>
      </c>
      <c r="B4806" s="1" t="s">
        <v>10938</v>
      </c>
      <c r="C4806" s="95" t="s">
        <v>6324</v>
      </c>
      <c r="D4806" s="95" t="s">
        <v>6324</v>
      </c>
      <c r="E4806" s="95" t="s">
        <v>6645</v>
      </c>
      <c r="F4806" s="95" t="s">
        <v>6330</v>
      </c>
      <c r="G4806" s="95" t="s">
        <v>6330</v>
      </c>
      <c r="H4806" s="106">
        <v>5484.47327532087</v>
      </c>
      <c r="I4806" s="16">
        <v>5390.8863228013797</v>
      </c>
      <c r="J4806" s="94">
        <v>5484.47327532087</v>
      </c>
    </row>
    <row r="4807" spans="1:10" x14ac:dyDescent="0.2">
      <c r="A4807" s="6" t="s">
        <v>5503</v>
      </c>
      <c r="B4807" s="1" t="s">
        <v>8094</v>
      </c>
      <c r="C4807" s="95" t="s">
        <v>6324</v>
      </c>
      <c r="D4807" s="95" t="s">
        <v>6324</v>
      </c>
      <c r="E4807" s="95" t="s">
        <v>6645</v>
      </c>
      <c r="F4807" s="95" t="s">
        <v>6330</v>
      </c>
      <c r="G4807" s="95" t="s">
        <v>6330</v>
      </c>
      <c r="H4807" s="106">
        <v>5545.0450692806598</v>
      </c>
      <c r="I4807" s="16">
        <v>5390.8863228013797</v>
      </c>
      <c r="J4807" s="94">
        <v>5545.0450692806598</v>
      </c>
    </row>
    <row r="4808" spans="1:10" x14ac:dyDescent="0.2">
      <c r="A4808" s="6" t="s">
        <v>5536</v>
      </c>
      <c r="B4808" s="1" t="s">
        <v>10939</v>
      </c>
      <c r="C4808" s="95" t="s">
        <v>6324</v>
      </c>
      <c r="D4808" s="95" t="s">
        <v>6324</v>
      </c>
      <c r="E4808" s="95" t="s">
        <v>6645</v>
      </c>
      <c r="F4808" s="95" t="s">
        <v>6330</v>
      </c>
      <c r="G4808" s="95" t="s">
        <v>6330</v>
      </c>
      <c r="H4808" s="106">
        <v>5478.5474160684098</v>
      </c>
      <c r="I4808" s="16">
        <v>5390.8863228013797</v>
      </c>
      <c r="J4808" s="94">
        <v>5478.5474160684098</v>
      </c>
    </row>
    <row r="4809" spans="1:10" x14ac:dyDescent="0.2">
      <c r="A4809" s="6" t="s">
        <v>5526</v>
      </c>
      <c r="B4809" s="1" t="s">
        <v>10940</v>
      </c>
      <c r="C4809" s="95" t="s">
        <v>6324</v>
      </c>
      <c r="D4809" s="95" t="s">
        <v>6324</v>
      </c>
      <c r="E4809" s="95" t="s">
        <v>6645</v>
      </c>
      <c r="F4809" s="95" t="s">
        <v>6330</v>
      </c>
      <c r="G4809" s="95" t="s">
        <v>6330</v>
      </c>
      <c r="H4809" s="106">
        <v>5420.6973293138599</v>
      </c>
      <c r="I4809" s="16">
        <v>5390.8863228013797</v>
      </c>
      <c r="J4809" s="94">
        <v>5420.6973293138599</v>
      </c>
    </row>
    <row r="4810" spans="1:10" x14ac:dyDescent="0.2">
      <c r="A4810" s="6" t="s">
        <v>5495</v>
      </c>
      <c r="B4810" s="1" t="s">
        <v>10941</v>
      </c>
      <c r="C4810" s="95" t="s">
        <v>6324</v>
      </c>
      <c r="D4810" s="95" t="s">
        <v>6324</v>
      </c>
      <c r="E4810" s="95" t="s">
        <v>6645</v>
      </c>
      <c r="F4810" s="95" t="s">
        <v>6330</v>
      </c>
      <c r="G4810" s="95" t="s">
        <v>6330</v>
      </c>
      <c r="H4810" s="106">
        <v>5368.90110632491</v>
      </c>
      <c r="I4810" s="16">
        <v>5390.8863228013797</v>
      </c>
      <c r="J4810" s="94">
        <v>5368.90110632491</v>
      </c>
    </row>
    <row r="4811" spans="1:10" x14ac:dyDescent="0.2">
      <c r="A4811" s="6" t="s">
        <v>5566</v>
      </c>
      <c r="B4811" s="1" t="s">
        <v>10942</v>
      </c>
      <c r="C4811" s="95" t="s">
        <v>6324</v>
      </c>
      <c r="D4811" s="95" t="s">
        <v>6324</v>
      </c>
      <c r="E4811" s="95" t="s">
        <v>6645</v>
      </c>
      <c r="F4811" s="95" t="s">
        <v>6330</v>
      </c>
      <c r="G4811" s="95" t="s">
        <v>6330</v>
      </c>
      <c r="H4811" s="106">
        <v>5351.6949245505102</v>
      </c>
      <c r="I4811" s="16">
        <v>5390.8863228013797</v>
      </c>
      <c r="J4811" s="94">
        <v>5351.6949245505102</v>
      </c>
    </row>
    <row r="4812" spans="1:10" x14ac:dyDescent="0.2">
      <c r="A4812" s="6" t="s">
        <v>5469</v>
      </c>
      <c r="B4812" s="1" t="s">
        <v>10943</v>
      </c>
      <c r="C4812" s="95" t="s">
        <v>6324</v>
      </c>
      <c r="D4812" s="95" t="s">
        <v>6324</v>
      </c>
      <c r="E4812" s="95" t="s">
        <v>6645</v>
      </c>
      <c r="F4812" s="95" t="s">
        <v>6330</v>
      </c>
      <c r="G4812" s="95" t="s">
        <v>6330</v>
      </c>
      <c r="H4812" s="106">
        <v>5234.8387044270803</v>
      </c>
      <c r="I4812" s="16">
        <v>5390.8863228013797</v>
      </c>
      <c r="J4812" s="94">
        <v>5234.8387044270803</v>
      </c>
    </row>
    <row r="4813" spans="1:10" x14ac:dyDescent="0.2">
      <c r="A4813" s="6" t="s">
        <v>5544</v>
      </c>
      <c r="B4813" s="1" t="s">
        <v>10944</v>
      </c>
      <c r="C4813" s="95" t="s">
        <v>6324</v>
      </c>
      <c r="D4813" s="95" t="s">
        <v>6324</v>
      </c>
      <c r="E4813" s="95" t="s">
        <v>6645</v>
      </c>
      <c r="F4813" s="95" t="s">
        <v>6330</v>
      </c>
      <c r="G4813" s="95" t="s">
        <v>6330</v>
      </c>
      <c r="H4813" s="106">
        <v>5349.4224005230399</v>
      </c>
      <c r="I4813" s="16">
        <v>5390.8863228013797</v>
      </c>
      <c r="J4813" s="94">
        <v>5349.4224005230399</v>
      </c>
    </row>
    <row r="4814" spans="1:10" x14ac:dyDescent="0.2">
      <c r="A4814" s="6" t="s">
        <v>5463</v>
      </c>
      <c r="B4814" s="1" t="s">
        <v>10945</v>
      </c>
      <c r="C4814" s="95" t="s">
        <v>6324</v>
      </c>
      <c r="D4814" s="95" t="s">
        <v>6324</v>
      </c>
      <c r="E4814" s="95" t="s">
        <v>6645</v>
      </c>
      <c r="F4814" s="95" t="s">
        <v>6330</v>
      </c>
      <c r="G4814" s="95" t="s">
        <v>6330</v>
      </c>
      <c r="H4814" s="106">
        <v>5375.2642271752402</v>
      </c>
      <c r="I4814" s="16">
        <v>5390.8863228013797</v>
      </c>
      <c r="J4814" s="94">
        <v>5375.2642271752402</v>
      </c>
    </row>
    <row r="4815" spans="1:10" x14ac:dyDescent="0.2">
      <c r="A4815" s="6" t="s">
        <v>5477</v>
      </c>
      <c r="B4815" s="1" t="s">
        <v>8227</v>
      </c>
      <c r="C4815" s="95" t="s">
        <v>6324</v>
      </c>
      <c r="D4815" s="95" t="s">
        <v>6324</v>
      </c>
      <c r="E4815" s="95" t="s">
        <v>6645</v>
      </c>
      <c r="F4815" s="95" t="s">
        <v>6330</v>
      </c>
      <c r="G4815" s="95" t="s">
        <v>6330</v>
      </c>
      <c r="H4815" s="106">
        <v>5292.0713252314799</v>
      </c>
      <c r="I4815" s="16">
        <v>5390.8863228013797</v>
      </c>
      <c r="J4815" s="94">
        <v>5292.0713252314799</v>
      </c>
    </row>
    <row r="4816" spans="1:10" x14ac:dyDescent="0.2">
      <c r="A4816" s="6" t="s">
        <v>5543</v>
      </c>
      <c r="B4816" s="1" t="s">
        <v>10946</v>
      </c>
      <c r="C4816" s="95" t="s">
        <v>6324</v>
      </c>
      <c r="D4816" s="95" t="s">
        <v>6324</v>
      </c>
      <c r="E4816" s="95" t="s">
        <v>6645</v>
      </c>
      <c r="F4816" s="95" t="s">
        <v>6330</v>
      </c>
      <c r="G4816" s="95" t="s">
        <v>6330</v>
      </c>
      <c r="H4816" s="106">
        <v>5287.3167012532504</v>
      </c>
      <c r="I4816" s="16">
        <v>5390.8863228013797</v>
      </c>
      <c r="J4816" s="94">
        <v>5287.3167012532504</v>
      </c>
    </row>
    <row r="4817" spans="1:10" x14ac:dyDescent="0.2">
      <c r="A4817" s="6" t="s">
        <v>2226</v>
      </c>
      <c r="B4817" s="1" t="s">
        <v>10947</v>
      </c>
      <c r="C4817" s="95" t="s">
        <v>6324</v>
      </c>
      <c r="D4817" s="95" t="s">
        <v>6324</v>
      </c>
      <c r="E4817" s="95" t="s">
        <v>6645</v>
      </c>
      <c r="F4817" s="95" t="s">
        <v>6330</v>
      </c>
      <c r="G4817" s="95" t="s">
        <v>6330</v>
      </c>
      <c r="H4817" s="106">
        <v>5516.4980982730303</v>
      </c>
      <c r="I4817" s="16">
        <v>5390.8863228013797</v>
      </c>
      <c r="J4817" s="94">
        <v>5516.4980982730303</v>
      </c>
    </row>
    <row r="4818" spans="1:10" x14ac:dyDescent="0.2">
      <c r="A4818" s="6" t="s">
        <v>5423</v>
      </c>
      <c r="B4818" s="1" t="s">
        <v>10948</v>
      </c>
      <c r="C4818" s="95" t="s">
        <v>6324</v>
      </c>
      <c r="D4818" s="95" t="s">
        <v>6324</v>
      </c>
      <c r="E4818" s="95" t="s">
        <v>6645</v>
      </c>
      <c r="F4818" s="95" t="s">
        <v>6330</v>
      </c>
      <c r="G4818" s="95" t="s">
        <v>6330</v>
      </c>
      <c r="H4818" s="106">
        <v>5458.4373755361503</v>
      </c>
      <c r="I4818" s="16">
        <v>5390.8863228013797</v>
      </c>
      <c r="J4818" s="94">
        <v>5458.4373755361503</v>
      </c>
    </row>
    <row r="4819" spans="1:10" x14ac:dyDescent="0.2">
      <c r="A4819" s="6" t="s">
        <v>5517</v>
      </c>
      <c r="B4819" s="1" t="s">
        <v>10949</v>
      </c>
      <c r="C4819" s="95" t="s">
        <v>6324</v>
      </c>
      <c r="D4819" s="95" t="s">
        <v>6324</v>
      </c>
      <c r="E4819" s="95" t="s">
        <v>6645</v>
      </c>
      <c r="F4819" s="95" t="s">
        <v>6330</v>
      </c>
      <c r="G4819" s="95" t="s">
        <v>6330</v>
      </c>
      <c r="H4819" s="106">
        <v>5405.3720259232996</v>
      </c>
      <c r="I4819" s="16">
        <v>5390.8863228013797</v>
      </c>
      <c r="J4819" s="94">
        <v>5405.3720259232996</v>
      </c>
    </row>
    <row r="4820" spans="1:10" x14ac:dyDescent="0.2">
      <c r="A4820" s="6" t="s">
        <v>5497</v>
      </c>
      <c r="B4820" s="1" t="s">
        <v>10950</v>
      </c>
      <c r="C4820" s="95" t="s">
        <v>6324</v>
      </c>
      <c r="D4820" s="95" t="s">
        <v>6324</v>
      </c>
      <c r="E4820" s="95" t="s">
        <v>6645</v>
      </c>
      <c r="F4820" s="95" t="s">
        <v>6330</v>
      </c>
      <c r="G4820" s="95" t="s">
        <v>6330</v>
      </c>
      <c r="H4820" s="106">
        <v>5487.2999285797596</v>
      </c>
      <c r="I4820" s="16">
        <v>5390.8863228013797</v>
      </c>
      <c r="J4820" s="94">
        <v>5487.2999285797596</v>
      </c>
    </row>
    <row r="4821" spans="1:10" x14ac:dyDescent="0.2">
      <c r="A4821" s="6" t="s">
        <v>5430</v>
      </c>
      <c r="B4821" s="1" t="s">
        <v>10951</v>
      </c>
      <c r="C4821" s="95" t="s">
        <v>6324</v>
      </c>
      <c r="D4821" s="95" t="s">
        <v>6324</v>
      </c>
      <c r="E4821" s="95" t="s">
        <v>6645</v>
      </c>
      <c r="F4821" s="95" t="s">
        <v>6330</v>
      </c>
      <c r="G4821" s="95" t="s">
        <v>6330</v>
      </c>
      <c r="H4821" s="106">
        <v>5276.0888088852598</v>
      </c>
      <c r="I4821" s="16">
        <v>5390.8863228013797</v>
      </c>
      <c r="J4821" s="94">
        <v>5276.0888088852598</v>
      </c>
    </row>
    <row r="4822" spans="1:10" x14ac:dyDescent="0.2">
      <c r="A4822" s="6" t="s">
        <v>5501</v>
      </c>
      <c r="B4822" s="1" t="s">
        <v>10952</v>
      </c>
      <c r="C4822" s="95" t="s">
        <v>6324</v>
      </c>
      <c r="D4822" s="95" t="s">
        <v>6324</v>
      </c>
      <c r="E4822" s="95" t="s">
        <v>6645</v>
      </c>
      <c r="F4822" s="95" t="s">
        <v>6330</v>
      </c>
      <c r="G4822" s="95" t="s">
        <v>6330</v>
      </c>
      <c r="H4822" s="106">
        <v>5563.1808194247196</v>
      </c>
      <c r="I4822" s="16">
        <v>5390.8863228013797</v>
      </c>
      <c r="J4822" s="94">
        <v>5563.1808194247196</v>
      </c>
    </row>
    <row r="4823" spans="1:10" x14ac:dyDescent="0.2">
      <c r="A4823" s="6" t="s">
        <v>5459</v>
      </c>
      <c r="B4823" s="1" t="s">
        <v>10953</v>
      </c>
      <c r="C4823" s="95" t="s">
        <v>6324</v>
      </c>
      <c r="D4823" s="95" t="s">
        <v>6324</v>
      </c>
      <c r="E4823" s="95" t="s">
        <v>6645</v>
      </c>
      <c r="F4823" s="95" t="s">
        <v>6330</v>
      </c>
      <c r="G4823" s="95" t="s">
        <v>6330</v>
      </c>
      <c r="H4823" s="106">
        <v>5375.0405011858302</v>
      </c>
      <c r="I4823" s="16">
        <v>5390.8863228013797</v>
      </c>
      <c r="J4823" s="94">
        <v>5375.0405011858302</v>
      </c>
    </row>
    <row r="4824" spans="1:10" x14ac:dyDescent="0.2">
      <c r="A4824" s="6" t="s">
        <v>2178</v>
      </c>
      <c r="B4824" s="1" t="s">
        <v>10954</v>
      </c>
      <c r="C4824" s="95" t="s">
        <v>6324</v>
      </c>
      <c r="D4824" s="95" t="s">
        <v>6324</v>
      </c>
      <c r="E4824" s="95" t="s">
        <v>6645</v>
      </c>
      <c r="F4824" s="95" t="s">
        <v>6330</v>
      </c>
      <c r="G4824" s="95" t="s">
        <v>6330</v>
      </c>
      <c r="H4824" s="106">
        <v>5450.7015940348301</v>
      </c>
      <c r="I4824" s="16">
        <v>5390.8863228013797</v>
      </c>
      <c r="J4824" s="94">
        <v>5450.7015940348301</v>
      </c>
    </row>
    <row r="4825" spans="1:10" x14ac:dyDescent="0.2">
      <c r="A4825" s="6" t="s">
        <v>5464</v>
      </c>
      <c r="B4825" s="1" t="s">
        <v>10955</v>
      </c>
      <c r="C4825" s="95" t="s">
        <v>6324</v>
      </c>
      <c r="D4825" s="95" t="s">
        <v>6324</v>
      </c>
      <c r="E4825" s="95" t="s">
        <v>6645</v>
      </c>
      <c r="F4825" s="95" t="s">
        <v>6330</v>
      </c>
      <c r="G4825" s="95" t="s">
        <v>6330</v>
      </c>
      <c r="H4825" s="106">
        <v>5361.7592177972601</v>
      </c>
      <c r="I4825" s="16">
        <v>5390.8863228013797</v>
      </c>
      <c r="J4825" s="94">
        <v>5361.7592177972601</v>
      </c>
    </row>
    <row r="4826" spans="1:10" x14ac:dyDescent="0.2">
      <c r="A4826" s="6" t="s">
        <v>5539</v>
      </c>
      <c r="B4826" s="1" t="s">
        <v>10956</v>
      </c>
      <c r="C4826" s="95" t="s">
        <v>6324</v>
      </c>
      <c r="D4826" s="95" t="s">
        <v>6324</v>
      </c>
      <c r="E4826" s="95" t="s">
        <v>6645</v>
      </c>
      <c r="F4826" s="95" t="s">
        <v>6330</v>
      </c>
      <c r="G4826" s="95" t="s">
        <v>6330</v>
      </c>
      <c r="H4826" s="106">
        <v>5376.8768629807701</v>
      </c>
      <c r="I4826" s="16">
        <v>5390.8863228013797</v>
      </c>
      <c r="J4826" s="94">
        <v>5376.8768629807701</v>
      </c>
    </row>
    <row r="4827" spans="1:10" x14ac:dyDescent="0.2">
      <c r="A4827" s="6" t="s">
        <v>5506</v>
      </c>
      <c r="B4827" s="1" t="s">
        <v>10957</v>
      </c>
      <c r="C4827" s="95" t="s">
        <v>6324</v>
      </c>
      <c r="D4827" s="95" t="s">
        <v>6324</v>
      </c>
      <c r="E4827" s="95" t="s">
        <v>6645</v>
      </c>
      <c r="F4827" s="95" t="s">
        <v>6330</v>
      </c>
      <c r="G4827" s="95" t="s">
        <v>6330</v>
      </c>
      <c r="H4827" s="106">
        <v>5410.6042528339503</v>
      </c>
      <c r="I4827" s="16">
        <v>5390.8863228013797</v>
      </c>
      <c r="J4827" s="94">
        <v>5410.6042528339503</v>
      </c>
    </row>
    <row r="4828" spans="1:10" x14ac:dyDescent="0.2">
      <c r="A4828" s="6" t="s">
        <v>5528</v>
      </c>
      <c r="B4828" s="1" t="s">
        <v>10958</v>
      </c>
      <c r="C4828" s="95" t="s">
        <v>6324</v>
      </c>
      <c r="D4828" s="95" t="s">
        <v>6324</v>
      </c>
      <c r="E4828" s="95" t="s">
        <v>6645</v>
      </c>
      <c r="F4828" s="95" t="s">
        <v>6330</v>
      </c>
      <c r="G4828" s="95" t="s">
        <v>6330</v>
      </c>
      <c r="H4828" s="106">
        <v>5402.2340025821004</v>
      </c>
      <c r="I4828" s="16">
        <v>5390.8863228013797</v>
      </c>
      <c r="J4828" s="94">
        <v>5402.2340025821004</v>
      </c>
    </row>
    <row r="4829" spans="1:10" x14ac:dyDescent="0.2">
      <c r="A4829" s="6" t="s">
        <v>5500</v>
      </c>
      <c r="B4829" s="1" t="s">
        <v>10959</v>
      </c>
      <c r="C4829" s="95" t="s">
        <v>6324</v>
      </c>
      <c r="D4829" s="95" t="s">
        <v>6324</v>
      </c>
      <c r="E4829" s="95" t="s">
        <v>6645</v>
      </c>
      <c r="F4829" s="95" t="s">
        <v>6330</v>
      </c>
      <c r="G4829" s="95" t="s">
        <v>6330</v>
      </c>
      <c r="H4829" s="106">
        <v>5378.2971078725996</v>
      </c>
      <c r="I4829" s="16">
        <v>5390.8863228013797</v>
      </c>
      <c r="J4829" s="94">
        <v>5378.2971078725996</v>
      </c>
    </row>
    <row r="4830" spans="1:10" x14ac:dyDescent="0.2">
      <c r="A4830" s="6" t="s">
        <v>5553</v>
      </c>
      <c r="B4830" s="1" t="s">
        <v>10960</v>
      </c>
      <c r="C4830" s="95" t="s">
        <v>6324</v>
      </c>
      <c r="D4830" s="95" t="s">
        <v>6324</v>
      </c>
      <c r="E4830" s="95" t="s">
        <v>6645</v>
      </c>
      <c r="F4830" s="95" t="s">
        <v>6330</v>
      </c>
      <c r="G4830" s="95" t="s">
        <v>6330</v>
      </c>
      <c r="H4830" s="106">
        <v>5374.8435029871298</v>
      </c>
      <c r="I4830" s="16">
        <v>5390.8863228013797</v>
      </c>
      <c r="J4830" s="94">
        <v>5374.8435029871298</v>
      </c>
    </row>
    <row r="4831" spans="1:10" x14ac:dyDescent="0.2">
      <c r="A4831" s="6" t="s">
        <v>5532</v>
      </c>
      <c r="B4831" s="1" t="s">
        <v>10961</v>
      </c>
      <c r="C4831" s="95" t="s">
        <v>6324</v>
      </c>
      <c r="D4831" s="95" t="s">
        <v>6324</v>
      </c>
      <c r="E4831" s="95" t="s">
        <v>6645</v>
      </c>
      <c r="F4831" s="95" t="s">
        <v>6330</v>
      </c>
      <c r="G4831" s="95" t="s">
        <v>6330</v>
      </c>
      <c r="H4831" s="106">
        <v>5236.0647786458303</v>
      </c>
      <c r="I4831" s="16">
        <v>5390.8863228013797</v>
      </c>
      <c r="J4831" s="94">
        <v>5236.0647786458303</v>
      </c>
    </row>
    <row r="4832" spans="1:10" x14ac:dyDescent="0.2">
      <c r="A4832" s="6" t="s">
        <v>2169</v>
      </c>
      <c r="B4832" s="1" t="s">
        <v>10962</v>
      </c>
      <c r="C4832" s="95" t="s">
        <v>6324</v>
      </c>
      <c r="D4832" s="95" t="s">
        <v>6324</v>
      </c>
      <c r="E4832" s="95" t="s">
        <v>6645</v>
      </c>
      <c r="F4832" s="95" t="s">
        <v>6330</v>
      </c>
      <c r="G4832" s="95" t="s">
        <v>6330</v>
      </c>
      <c r="H4832" s="106">
        <v>5440.5183376736104</v>
      </c>
      <c r="I4832" s="16">
        <v>5390.8863228013797</v>
      </c>
      <c r="J4832" s="94">
        <v>5440.5183376736104</v>
      </c>
    </row>
    <row r="4833" spans="1:10" x14ac:dyDescent="0.2">
      <c r="A4833" s="6" t="s">
        <v>5541</v>
      </c>
      <c r="B4833" s="1" t="s">
        <v>10963</v>
      </c>
      <c r="C4833" s="95" t="s">
        <v>6324</v>
      </c>
      <c r="D4833" s="95" t="s">
        <v>6324</v>
      </c>
      <c r="E4833" s="95" t="s">
        <v>6645</v>
      </c>
      <c r="F4833" s="95" t="s">
        <v>6330</v>
      </c>
      <c r="G4833" s="95" t="s">
        <v>6330</v>
      </c>
      <c r="H4833" s="106">
        <v>5504.9272623697898</v>
      </c>
      <c r="I4833" s="16">
        <v>5390.8863228013797</v>
      </c>
      <c r="J4833" s="94">
        <v>5504.9272623697898</v>
      </c>
    </row>
    <row r="4834" spans="1:10" x14ac:dyDescent="0.2">
      <c r="A4834" s="6" t="s">
        <v>5524</v>
      </c>
      <c r="B4834" s="1" t="s">
        <v>10964</v>
      </c>
      <c r="C4834" s="95" t="s">
        <v>6324</v>
      </c>
      <c r="D4834" s="95" t="s">
        <v>6324</v>
      </c>
      <c r="E4834" s="95" t="s">
        <v>6645</v>
      </c>
      <c r="F4834" s="95" t="s">
        <v>6330</v>
      </c>
      <c r="G4834" s="95" t="s">
        <v>6330</v>
      </c>
      <c r="H4834" s="106">
        <v>5368.04517261402</v>
      </c>
      <c r="I4834" s="16">
        <v>5390.8863228013797</v>
      </c>
      <c r="J4834" s="94">
        <v>5368.04517261402</v>
      </c>
    </row>
    <row r="4835" spans="1:10" x14ac:dyDescent="0.2">
      <c r="A4835" s="6" t="s">
        <v>5521</v>
      </c>
      <c r="B4835" s="1" t="s">
        <v>10965</v>
      </c>
      <c r="C4835" s="95" t="s">
        <v>6324</v>
      </c>
      <c r="D4835" s="95" t="s">
        <v>6324</v>
      </c>
      <c r="E4835" s="95" t="s">
        <v>6645</v>
      </c>
      <c r="F4835" s="95" t="s">
        <v>6330</v>
      </c>
      <c r="G4835" s="95" t="s">
        <v>6330</v>
      </c>
      <c r="H4835" s="106">
        <v>5363.8668258101898</v>
      </c>
      <c r="I4835" s="16">
        <v>5390.8863228013797</v>
      </c>
      <c r="J4835" s="94">
        <v>5363.8668258101898</v>
      </c>
    </row>
    <row r="4836" spans="1:10" x14ac:dyDescent="0.2">
      <c r="A4836" s="6" t="s">
        <v>5432</v>
      </c>
      <c r="B4836" s="1" t="s">
        <v>10966</v>
      </c>
      <c r="C4836" s="95" t="s">
        <v>6324</v>
      </c>
      <c r="D4836" s="95" t="s">
        <v>6324</v>
      </c>
      <c r="E4836" s="95" t="s">
        <v>6645</v>
      </c>
      <c r="F4836" s="95" t="s">
        <v>6330</v>
      </c>
      <c r="G4836" s="95" t="s">
        <v>6330</v>
      </c>
      <c r="H4836" s="106">
        <v>5393.9252758360699</v>
      </c>
      <c r="I4836" s="16">
        <v>5390.8863228013797</v>
      </c>
      <c r="J4836" s="94">
        <v>5393.9252758360699</v>
      </c>
    </row>
    <row r="4837" spans="1:10" x14ac:dyDescent="0.2">
      <c r="A4837" s="6" t="s">
        <v>5421</v>
      </c>
      <c r="B4837" s="1" t="s">
        <v>10967</v>
      </c>
      <c r="C4837" s="95" t="s">
        <v>6324</v>
      </c>
      <c r="D4837" s="95" t="s">
        <v>6324</v>
      </c>
      <c r="E4837" s="95" t="s">
        <v>6645</v>
      </c>
      <c r="F4837" s="95" t="s">
        <v>6330</v>
      </c>
      <c r="G4837" s="95" t="s">
        <v>6330</v>
      </c>
      <c r="H4837" s="106">
        <v>5438.2317062904103</v>
      </c>
      <c r="I4837" s="16">
        <v>5390.8863228013797</v>
      </c>
      <c r="J4837" s="94">
        <v>5438.2317062904103</v>
      </c>
    </row>
    <row r="4838" spans="1:10" x14ac:dyDescent="0.2">
      <c r="A4838" s="6" t="s">
        <v>5505</v>
      </c>
      <c r="B4838" s="1" t="s">
        <v>10968</v>
      </c>
      <c r="C4838" s="95" t="s">
        <v>6324</v>
      </c>
      <c r="D4838" s="95" t="s">
        <v>6324</v>
      </c>
      <c r="E4838" s="95" t="s">
        <v>6645</v>
      </c>
      <c r="F4838" s="95" t="s">
        <v>6330</v>
      </c>
      <c r="G4838" s="95" t="s">
        <v>6330</v>
      </c>
      <c r="H4838" s="106">
        <v>5257.8460633324803</v>
      </c>
      <c r="I4838" s="16">
        <v>5390.8863228013797</v>
      </c>
      <c r="J4838" s="94">
        <v>5257.8460633324803</v>
      </c>
    </row>
    <row r="4839" spans="1:10" x14ac:dyDescent="0.2">
      <c r="A4839" s="6" t="s">
        <v>2211</v>
      </c>
      <c r="B4839" s="1" t="s">
        <v>10969</v>
      </c>
      <c r="C4839" s="95" t="s">
        <v>6324</v>
      </c>
      <c r="D4839" s="95" t="s">
        <v>6324</v>
      </c>
      <c r="E4839" s="95" t="s">
        <v>6645</v>
      </c>
      <c r="F4839" s="95" t="s">
        <v>6330</v>
      </c>
      <c r="G4839" s="95" t="s">
        <v>6330</v>
      </c>
      <c r="H4839" s="106">
        <v>5377.4384231567401</v>
      </c>
      <c r="I4839" s="16">
        <v>5390.8863228013797</v>
      </c>
      <c r="J4839" s="94">
        <v>5377.4384231567401</v>
      </c>
    </row>
    <row r="4840" spans="1:10" x14ac:dyDescent="0.2">
      <c r="A4840" s="6" t="s">
        <v>5426</v>
      </c>
      <c r="B4840" s="1" t="s">
        <v>10970</v>
      </c>
      <c r="C4840" s="95" t="s">
        <v>6324</v>
      </c>
      <c r="D4840" s="95" t="s">
        <v>6324</v>
      </c>
      <c r="E4840" s="95" t="s">
        <v>6645</v>
      </c>
      <c r="F4840" s="95" t="s">
        <v>6325</v>
      </c>
      <c r="G4840" s="95" t="s">
        <v>6325</v>
      </c>
      <c r="H4840" s="106">
        <v>5333.3769606370197</v>
      </c>
      <c r="I4840" s="16">
        <v>5333.4473528463104</v>
      </c>
      <c r="J4840" s="94">
        <v>5333.3769606370197</v>
      </c>
    </row>
    <row r="4841" spans="1:10" x14ac:dyDescent="0.2">
      <c r="A4841" s="6" t="s">
        <v>2232</v>
      </c>
      <c r="B4841" s="1" t="s">
        <v>12761</v>
      </c>
      <c r="C4841" s="95" t="s">
        <v>6324</v>
      </c>
      <c r="D4841" s="95" t="s">
        <v>6324</v>
      </c>
      <c r="E4841" s="95" t="s">
        <v>6645</v>
      </c>
      <c r="F4841" s="95" t="s">
        <v>6330</v>
      </c>
      <c r="G4841" s="95" t="s">
        <v>6330</v>
      </c>
      <c r="H4841" s="106">
        <v>5476.75678611288</v>
      </c>
      <c r="I4841" s="16">
        <v>5390.8863228013797</v>
      </c>
      <c r="J4841" s="94">
        <v>5476.75678611288</v>
      </c>
    </row>
    <row r="4842" spans="1:10" x14ac:dyDescent="0.2">
      <c r="A4842" s="6" t="s">
        <v>5434</v>
      </c>
      <c r="B4842" s="1" t="s">
        <v>10971</v>
      </c>
      <c r="C4842" s="95" t="s">
        <v>6324</v>
      </c>
      <c r="D4842" s="95" t="s">
        <v>6324</v>
      </c>
      <c r="E4842" s="95" t="s">
        <v>6645</v>
      </c>
      <c r="F4842" s="95" t="s">
        <v>6330</v>
      </c>
      <c r="G4842" s="95" t="s">
        <v>6330</v>
      </c>
      <c r="H4842" s="106">
        <v>5405.9304687499998</v>
      </c>
      <c r="I4842" s="16">
        <v>5390.8863228013797</v>
      </c>
      <c r="J4842" s="94">
        <v>5405.9304687499998</v>
      </c>
    </row>
    <row r="4843" spans="1:10" x14ac:dyDescent="0.2">
      <c r="A4843" s="6" t="s">
        <v>5439</v>
      </c>
      <c r="B4843" s="1" t="s">
        <v>10972</v>
      </c>
      <c r="C4843" s="95" t="s">
        <v>6324</v>
      </c>
      <c r="D4843" s="95" t="s">
        <v>6324</v>
      </c>
      <c r="E4843" s="95" t="s">
        <v>6645</v>
      </c>
      <c r="F4843" s="95" t="s">
        <v>6330</v>
      </c>
      <c r="G4843" s="95" t="s">
        <v>6330</v>
      </c>
      <c r="H4843" s="106">
        <v>5361.1418122592004</v>
      </c>
      <c r="I4843" s="16">
        <v>5390.8863228013797</v>
      </c>
      <c r="J4843" s="94">
        <v>5361.1418122592004</v>
      </c>
    </row>
    <row r="4844" spans="1:10" x14ac:dyDescent="0.2">
      <c r="A4844" s="6" t="s">
        <v>5530</v>
      </c>
      <c r="B4844" s="1" t="s">
        <v>10973</v>
      </c>
      <c r="C4844" s="95" t="s">
        <v>6324</v>
      </c>
      <c r="D4844" s="95" t="s">
        <v>6324</v>
      </c>
      <c r="E4844" s="95" t="s">
        <v>6645</v>
      </c>
      <c r="F4844" s="95" t="s">
        <v>6330</v>
      </c>
      <c r="G4844" s="95" t="s">
        <v>6330</v>
      </c>
      <c r="H4844" s="106">
        <v>5362.3670828682998</v>
      </c>
      <c r="I4844" s="16">
        <v>5390.8863228013797</v>
      </c>
      <c r="J4844" s="94">
        <v>5362.3670828682998</v>
      </c>
    </row>
    <row r="4845" spans="1:10" x14ac:dyDescent="0.2">
      <c r="A4845" s="6" t="s">
        <v>2175</v>
      </c>
      <c r="B4845" s="1" t="s">
        <v>10974</v>
      </c>
      <c r="C4845" s="95" t="s">
        <v>6324</v>
      </c>
      <c r="D4845" s="95" t="s">
        <v>6324</v>
      </c>
      <c r="E4845" s="95" t="s">
        <v>6645</v>
      </c>
      <c r="F4845" s="95" t="s">
        <v>6330</v>
      </c>
      <c r="G4845" s="95" t="s">
        <v>6330</v>
      </c>
      <c r="H4845" s="106">
        <v>5402.5459867436803</v>
      </c>
      <c r="I4845" s="16">
        <v>5390.8863228013797</v>
      </c>
      <c r="J4845" s="94">
        <v>5402.5459867436803</v>
      </c>
    </row>
    <row r="4846" spans="1:10" x14ac:dyDescent="0.2">
      <c r="A4846" s="6" t="s">
        <v>5494</v>
      </c>
      <c r="B4846" s="1" t="s">
        <v>10975</v>
      </c>
      <c r="C4846" s="95" t="s">
        <v>6324</v>
      </c>
      <c r="D4846" s="95" t="s">
        <v>6324</v>
      </c>
      <c r="E4846" s="95" t="s">
        <v>6645</v>
      </c>
      <c r="F4846" s="95" t="s">
        <v>6330</v>
      </c>
      <c r="G4846" s="95" t="s">
        <v>6330</v>
      </c>
      <c r="H4846" s="106">
        <v>5458.6857650432203</v>
      </c>
      <c r="I4846" s="16">
        <v>5390.8863228013797</v>
      </c>
      <c r="J4846" s="94">
        <v>5458.6857650432203</v>
      </c>
    </row>
    <row r="4847" spans="1:10" x14ac:dyDescent="0.2">
      <c r="A4847" s="6" t="s">
        <v>5502</v>
      </c>
      <c r="B4847" s="1" t="s">
        <v>10976</v>
      </c>
      <c r="C4847" s="95" t="s">
        <v>6324</v>
      </c>
      <c r="D4847" s="95" t="s">
        <v>6324</v>
      </c>
      <c r="E4847" s="95" t="s">
        <v>6645</v>
      </c>
      <c r="F4847" s="95" t="s">
        <v>6330</v>
      </c>
      <c r="G4847" s="95" t="s">
        <v>6330</v>
      </c>
      <c r="H4847" s="106">
        <v>5414.8829362896104</v>
      </c>
      <c r="I4847" s="16">
        <v>5390.8863228013797</v>
      </c>
      <c r="J4847" s="94">
        <v>5414.8829362896104</v>
      </c>
    </row>
    <row r="4848" spans="1:10" x14ac:dyDescent="0.2">
      <c r="A4848" s="6" t="s">
        <v>5425</v>
      </c>
      <c r="B4848" s="1" t="s">
        <v>8285</v>
      </c>
      <c r="C4848" s="95" t="s">
        <v>6324</v>
      </c>
      <c r="D4848" s="95" t="s">
        <v>6324</v>
      </c>
      <c r="E4848" s="95" t="s">
        <v>6645</v>
      </c>
      <c r="F4848" s="95" t="s">
        <v>6330</v>
      </c>
      <c r="G4848" s="95" t="s">
        <v>6330</v>
      </c>
      <c r="H4848" s="106">
        <v>5359.1446892233498</v>
      </c>
      <c r="I4848" s="16">
        <v>5390.8863228013797</v>
      </c>
      <c r="J4848" s="94">
        <v>5359.1446892233498</v>
      </c>
    </row>
    <row r="4849" spans="1:10" x14ac:dyDescent="0.2">
      <c r="A4849" s="6" t="s">
        <v>2222</v>
      </c>
      <c r="B4849" s="1" t="s">
        <v>10977</v>
      </c>
      <c r="C4849" s="95" t="s">
        <v>6324</v>
      </c>
      <c r="D4849" s="95" t="s">
        <v>6324</v>
      </c>
      <c r="E4849" s="95" t="s">
        <v>6645</v>
      </c>
      <c r="F4849" s="95" t="s">
        <v>6330</v>
      </c>
      <c r="G4849" s="95" t="s">
        <v>6330</v>
      </c>
      <c r="H4849" s="106">
        <v>5404.7909685617497</v>
      </c>
      <c r="I4849" s="16">
        <v>5390.8863228013797</v>
      </c>
      <c r="J4849" s="94">
        <v>5404.7909685617497</v>
      </c>
    </row>
    <row r="4850" spans="1:10" x14ac:dyDescent="0.2">
      <c r="A4850" s="6" t="s">
        <v>5558</v>
      </c>
      <c r="B4850" s="1" t="s">
        <v>10978</v>
      </c>
      <c r="C4850" s="95" t="s">
        <v>6324</v>
      </c>
      <c r="D4850" s="95" t="s">
        <v>6324</v>
      </c>
      <c r="E4850" s="95" t="s">
        <v>6645</v>
      </c>
      <c r="F4850" s="95" t="s">
        <v>6330</v>
      </c>
      <c r="G4850" s="95" t="s">
        <v>6330</v>
      </c>
      <c r="H4850" s="106">
        <v>5319.3462028952199</v>
      </c>
      <c r="I4850" s="16">
        <v>5390.8863228013797</v>
      </c>
      <c r="J4850" s="94">
        <v>5319.3462028952199</v>
      </c>
    </row>
    <row r="4851" spans="1:10" x14ac:dyDescent="0.2">
      <c r="A4851" s="6" t="s">
        <v>5437</v>
      </c>
      <c r="B4851" s="1" t="s">
        <v>10979</v>
      </c>
      <c r="C4851" s="95" t="s">
        <v>6324</v>
      </c>
      <c r="D4851" s="95" t="s">
        <v>6324</v>
      </c>
      <c r="E4851" s="95" t="s">
        <v>6645</v>
      </c>
      <c r="F4851" s="95" t="s">
        <v>6330</v>
      </c>
      <c r="G4851" s="95" t="s">
        <v>6330</v>
      </c>
      <c r="H4851" s="106">
        <v>5234.4099469866096</v>
      </c>
      <c r="I4851" s="16">
        <v>5390.8863228013797</v>
      </c>
      <c r="J4851" s="94">
        <v>5234.4099469866096</v>
      </c>
    </row>
    <row r="4852" spans="1:10" x14ac:dyDescent="0.2">
      <c r="A4852" s="6" t="s">
        <v>2190</v>
      </c>
      <c r="B4852" s="1" t="s">
        <v>8889</v>
      </c>
      <c r="C4852" s="95" t="s">
        <v>6324</v>
      </c>
      <c r="D4852" s="95" t="s">
        <v>6324</v>
      </c>
      <c r="E4852" s="95" t="s">
        <v>6645</v>
      </c>
      <c r="F4852" s="95" t="s">
        <v>6330</v>
      </c>
      <c r="G4852" s="95" t="s">
        <v>6330</v>
      </c>
      <c r="H4852" s="106">
        <v>5445.2128789992603</v>
      </c>
      <c r="I4852" s="16">
        <v>5390.8863228013797</v>
      </c>
      <c r="J4852" s="94">
        <v>5445.2128789992603</v>
      </c>
    </row>
    <row r="4853" spans="1:10" x14ac:dyDescent="0.2">
      <c r="A4853" s="6" t="s">
        <v>5455</v>
      </c>
      <c r="B4853" s="1" t="s">
        <v>10980</v>
      </c>
      <c r="C4853" s="95" t="s">
        <v>6324</v>
      </c>
      <c r="D4853" s="95" t="s">
        <v>6324</v>
      </c>
      <c r="E4853" s="95" t="s">
        <v>6645</v>
      </c>
      <c r="F4853" s="95" t="s">
        <v>6330</v>
      </c>
      <c r="G4853" s="95" t="s">
        <v>6330</v>
      </c>
      <c r="H4853" s="106">
        <v>5545.0324850643401</v>
      </c>
      <c r="I4853" s="16">
        <v>5390.8863228013797</v>
      </c>
      <c r="J4853" s="94">
        <v>5545.0324850643401</v>
      </c>
    </row>
    <row r="4854" spans="1:10" x14ac:dyDescent="0.2">
      <c r="A4854" s="6" t="s">
        <v>5555</v>
      </c>
      <c r="B4854" s="1" t="s">
        <v>10981</v>
      </c>
      <c r="C4854" s="95" t="s">
        <v>6324</v>
      </c>
      <c r="D4854" s="95" t="s">
        <v>6324</v>
      </c>
      <c r="E4854" s="95" t="s">
        <v>6645</v>
      </c>
      <c r="F4854" s="95" t="s">
        <v>6330</v>
      </c>
      <c r="G4854" s="95" t="s">
        <v>6330</v>
      </c>
      <c r="H4854" s="106">
        <v>5418.92948774858</v>
      </c>
      <c r="I4854" s="16">
        <v>5390.8863228013797</v>
      </c>
      <c r="J4854" s="94">
        <v>5418.92948774858</v>
      </c>
    </row>
    <row r="4855" spans="1:10" x14ac:dyDescent="0.2">
      <c r="A4855" s="6" t="s">
        <v>5442</v>
      </c>
      <c r="B4855" s="1" t="s">
        <v>10982</v>
      </c>
      <c r="C4855" s="95" t="s">
        <v>6324</v>
      </c>
      <c r="D4855" s="95" t="s">
        <v>6324</v>
      </c>
      <c r="E4855" s="95" t="s">
        <v>6645</v>
      </c>
      <c r="F4855" s="95" t="s">
        <v>6330</v>
      </c>
      <c r="G4855" s="95" t="s">
        <v>6330</v>
      </c>
      <c r="H4855" s="106">
        <v>5369.01804832176</v>
      </c>
      <c r="I4855" s="16">
        <v>5390.8863228013797</v>
      </c>
      <c r="J4855" s="94">
        <v>5369.01804832176</v>
      </c>
    </row>
    <row r="4856" spans="1:10" x14ac:dyDescent="0.2">
      <c r="A4856" s="6" t="s">
        <v>2225</v>
      </c>
      <c r="B4856" s="1" t="s">
        <v>8549</v>
      </c>
      <c r="C4856" s="95" t="s">
        <v>6324</v>
      </c>
      <c r="D4856" s="95" t="s">
        <v>6324</v>
      </c>
      <c r="E4856" s="95" t="s">
        <v>6645</v>
      </c>
      <c r="F4856" s="95" t="s">
        <v>6330</v>
      </c>
      <c r="G4856" s="95" t="s">
        <v>6330</v>
      </c>
      <c r="H4856" s="106">
        <v>5455.0313275049602</v>
      </c>
      <c r="I4856" s="16">
        <v>5390.8863228013797</v>
      </c>
      <c r="J4856" s="94">
        <v>5455.0313275049602</v>
      </c>
    </row>
    <row r="4857" spans="1:10" x14ac:dyDescent="0.2">
      <c r="A4857" s="6" t="s">
        <v>5519</v>
      </c>
      <c r="B4857" s="1" t="s">
        <v>10983</v>
      </c>
      <c r="C4857" s="95" t="s">
        <v>6324</v>
      </c>
      <c r="D4857" s="95" t="s">
        <v>6324</v>
      </c>
      <c r="E4857" s="95" t="s">
        <v>6645</v>
      </c>
      <c r="F4857" s="95" t="s">
        <v>6330</v>
      </c>
      <c r="G4857" s="95" t="s">
        <v>6330</v>
      </c>
      <c r="H4857" s="106">
        <v>5514.2621310763898</v>
      </c>
      <c r="I4857" s="16">
        <v>5390.8863228013797</v>
      </c>
      <c r="J4857" s="94">
        <v>5514.2621310763898</v>
      </c>
    </row>
    <row r="4858" spans="1:10" x14ac:dyDescent="0.2">
      <c r="A4858" s="6" t="s">
        <v>5556</v>
      </c>
      <c r="B4858" s="1" t="s">
        <v>10984</v>
      </c>
      <c r="C4858" s="95" t="s">
        <v>6324</v>
      </c>
      <c r="D4858" s="95" t="s">
        <v>6324</v>
      </c>
      <c r="E4858" s="95" t="s">
        <v>6645</v>
      </c>
      <c r="F4858" s="95" t="s">
        <v>6330</v>
      </c>
      <c r="G4858" s="95" t="s">
        <v>6330</v>
      </c>
      <c r="H4858" s="106">
        <v>5369.1192405007096</v>
      </c>
      <c r="I4858" s="16">
        <v>5390.8863228013797</v>
      </c>
      <c r="J4858" s="94">
        <v>5369.1192405007096</v>
      </c>
    </row>
    <row r="4859" spans="1:10" x14ac:dyDescent="0.2">
      <c r="A4859" s="6" t="s">
        <v>5456</v>
      </c>
      <c r="B4859" s="1" t="s">
        <v>12486</v>
      </c>
      <c r="C4859" s="95" t="s">
        <v>6324</v>
      </c>
      <c r="D4859" s="95" t="s">
        <v>6324</v>
      </c>
      <c r="E4859" s="95" t="s">
        <v>6645</v>
      </c>
      <c r="F4859" s="95" t="s">
        <v>6330</v>
      </c>
      <c r="G4859" s="95" t="s">
        <v>6330</v>
      </c>
      <c r="H4859" s="106">
        <v>5460.85553547166</v>
      </c>
      <c r="I4859" s="16">
        <v>5390.8863228013797</v>
      </c>
      <c r="J4859" s="94">
        <v>5460.85553547166</v>
      </c>
    </row>
    <row r="4860" spans="1:10" x14ac:dyDescent="0.2">
      <c r="A4860" s="6" t="s">
        <v>5489</v>
      </c>
      <c r="B4860" s="1" t="s">
        <v>10985</v>
      </c>
      <c r="C4860" s="95" t="s">
        <v>6324</v>
      </c>
      <c r="D4860" s="95" t="s">
        <v>6324</v>
      </c>
      <c r="E4860" s="95" t="s">
        <v>6645</v>
      </c>
      <c r="F4860" s="95" t="s">
        <v>6330</v>
      </c>
      <c r="G4860" s="95" t="s">
        <v>6330</v>
      </c>
      <c r="H4860" s="106">
        <v>5463.8212553879303</v>
      </c>
      <c r="I4860" s="16">
        <v>5390.8863228013797</v>
      </c>
      <c r="J4860" s="94">
        <v>5463.8212553879303</v>
      </c>
    </row>
    <row r="4861" spans="1:10" x14ac:dyDescent="0.2">
      <c r="A4861" s="6" t="s">
        <v>5422</v>
      </c>
      <c r="B4861" s="1" t="s">
        <v>10986</v>
      </c>
      <c r="C4861" s="95" t="s">
        <v>6324</v>
      </c>
      <c r="D4861" s="95" t="s">
        <v>6324</v>
      </c>
      <c r="E4861" s="95" t="s">
        <v>6645</v>
      </c>
      <c r="F4861" s="95" t="s">
        <v>6330</v>
      </c>
      <c r="G4861" s="95" t="s">
        <v>6330</v>
      </c>
      <c r="H4861" s="106">
        <v>5542.4690681226302</v>
      </c>
      <c r="I4861" s="16">
        <v>5390.8863228013797</v>
      </c>
      <c r="J4861" s="94">
        <v>5542.4690681226302</v>
      </c>
    </row>
    <row r="4862" spans="1:10" x14ac:dyDescent="0.2">
      <c r="A4862" s="6" t="s">
        <v>2166</v>
      </c>
      <c r="B4862" s="1" t="s">
        <v>10987</v>
      </c>
      <c r="C4862" s="95" t="s">
        <v>6324</v>
      </c>
      <c r="D4862" s="95" t="s">
        <v>6324</v>
      </c>
      <c r="E4862" s="95" t="s">
        <v>6645</v>
      </c>
      <c r="F4862" s="95" t="s">
        <v>6330</v>
      </c>
      <c r="G4862" s="95" t="s">
        <v>6330</v>
      </c>
      <c r="H4862" s="106">
        <v>5381.4540102578803</v>
      </c>
      <c r="I4862" s="16">
        <v>5390.8863228013797</v>
      </c>
      <c r="J4862" s="94">
        <v>5381.4540102578803</v>
      </c>
    </row>
    <row r="4863" spans="1:10" x14ac:dyDescent="0.2">
      <c r="A4863" s="6" t="s">
        <v>5538</v>
      </c>
      <c r="B4863" s="1" t="s">
        <v>10988</v>
      </c>
      <c r="C4863" s="95" t="s">
        <v>6324</v>
      </c>
      <c r="D4863" s="95" t="s">
        <v>6324</v>
      </c>
      <c r="E4863" s="95" t="s">
        <v>6645</v>
      </c>
      <c r="F4863" s="95" t="s">
        <v>6330</v>
      </c>
      <c r="G4863" s="95" t="s">
        <v>6330</v>
      </c>
      <c r="H4863" s="106">
        <v>5407.6185099283903</v>
      </c>
      <c r="I4863" s="16">
        <v>5390.8863228013797</v>
      </c>
      <c r="J4863" s="94">
        <v>5407.6185099283903</v>
      </c>
    </row>
    <row r="4864" spans="1:10" x14ac:dyDescent="0.2">
      <c r="A4864" s="6" t="s">
        <v>5542</v>
      </c>
      <c r="B4864" s="1" t="s">
        <v>10989</v>
      </c>
      <c r="C4864" s="95" t="s">
        <v>6324</v>
      </c>
      <c r="D4864" s="95" t="s">
        <v>6324</v>
      </c>
      <c r="E4864" s="95" t="s">
        <v>6645</v>
      </c>
      <c r="F4864" s="95" t="s">
        <v>6330</v>
      </c>
      <c r="G4864" s="95" t="s">
        <v>6330</v>
      </c>
      <c r="H4864" s="106">
        <v>5525.1755089393</v>
      </c>
      <c r="I4864" s="16">
        <v>5390.8863228013797</v>
      </c>
      <c r="J4864" s="94">
        <v>5525.1755089393</v>
      </c>
    </row>
    <row r="4865" spans="1:10" x14ac:dyDescent="0.2">
      <c r="A4865" s="6" t="s">
        <v>2207</v>
      </c>
      <c r="B4865" s="1" t="s">
        <v>10990</v>
      </c>
      <c r="C4865" s="95" t="s">
        <v>6324</v>
      </c>
      <c r="D4865" s="95" t="s">
        <v>6324</v>
      </c>
      <c r="E4865" s="95" t="s">
        <v>6645</v>
      </c>
      <c r="F4865" s="95" t="s">
        <v>6330</v>
      </c>
      <c r="G4865" s="95" t="s">
        <v>6330</v>
      </c>
      <c r="H4865" s="106">
        <v>5257.4031585693401</v>
      </c>
      <c r="I4865" s="16">
        <v>5390.8863228013797</v>
      </c>
      <c r="J4865" s="94">
        <v>5257.4031585693401</v>
      </c>
    </row>
    <row r="4866" spans="1:10" x14ac:dyDescent="0.2">
      <c r="A4866" s="6" t="s">
        <v>5458</v>
      </c>
      <c r="B4866" s="1" t="s">
        <v>10991</v>
      </c>
      <c r="C4866" s="95" t="s">
        <v>6324</v>
      </c>
      <c r="D4866" s="95" t="s">
        <v>6324</v>
      </c>
      <c r="E4866" s="95" t="s">
        <v>6645</v>
      </c>
      <c r="F4866" s="95" t="s">
        <v>6330</v>
      </c>
      <c r="G4866" s="95" t="s">
        <v>6330</v>
      </c>
      <c r="H4866" s="106">
        <v>5432.2572761910897</v>
      </c>
      <c r="I4866" s="16">
        <v>5390.8863228013797</v>
      </c>
      <c r="J4866" s="94">
        <v>5432.2572761910897</v>
      </c>
    </row>
    <row r="4867" spans="1:10" x14ac:dyDescent="0.2">
      <c r="A4867" s="6" t="s">
        <v>5482</v>
      </c>
      <c r="B4867" s="1" t="s">
        <v>12487</v>
      </c>
      <c r="C4867" s="95" t="s">
        <v>6324</v>
      </c>
      <c r="D4867" s="95" t="s">
        <v>6324</v>
      </c>
      <c r="E4867" s="95" t="s">
        <v>6645</v>
      </c>
      <c r="F4867" s="95" t="s">
        <v>6330</v>
      </c>
      <c r="G4867" s="95" t="s">
        <v>6330</v>
      </c>
      <c r="H4867" s="106">
        <v>5364.8473690257397</v>
      </c>
      <c r="I4867" s="16">
        <v>5390.8863228013797</v>
      </c>
      <c r="J4867" s="94">
        <v>5364.8473690257397</v>
      </c>
    </row>
    <row r="4868" spans="1:10" x14ac:dyDescent="0.2">
      <c r="A4868" s="6" t="s">
        <v>5488</v>
      </c>
      <c r="B4868" s="1" t="s">
        <v>10992</v>
      </c>
      <c r="C4868" s="95" t="s">
        <v>6324</v>
      </c>
      <c r="D4868" s="95" t="s">
        <v>6324</v>
      </c>
      <c r="E4868" s="95" t="s">
        <v>6645</v>
      </c>
      <c r="F4868" s="95" t="s">
        <v>6330</v>
      </c>
      <c r="G4868" s="95" t="s">
        <v>6330</v>
      </c>
      <c r="H4868" s="106">
        <v>5471.0621448863603</v>
      </c>
      <c r="I4868" s="16">
        <v>5390.8863228013797</v>
      </c>
      <c r="J4868" s="94">
        <v>5471.0621448863603</v>
      </c>
    </row>
    <row r="4869" spans="1:10" x14ac:dyDescent="0.2">
      <c r="A4869" s="6" t="s">
        <v>5514</v>
      </c>
      <c r="B4869" s="1" t="s">
        <v>12488</v>
      </c>
      <c r="C4869" s="95" t="s">
        <v>6324</v>
      </c>
      <c r="D4869" s="95" t="s">
        <v>6324</v>
      </c>
      <c r="E4869" s="95" t="s">
        <v>6645</v>
      </c>
      <c r="F4869" s="95" t="s">
        <v>6330</v>
      </c>
      <c r="G4869" s="95" t="s">
        <v>6330</v>
      </c>
      <c r="H4869" s="106">
        <v>5432.6853603405898</v>
      </c>
      <c r="I4869" s="16">
        <v>5390.8863228013797</v>
      </c>
      <c r="J4869" s="94">
        <v>5432.6853603405898</v>
      </c>
    </row>
    <row r="4870" spans="1:10" x14ac:dyDescent="0.2">
      <c r="A4870" s="6" t="s">
        <v>5453</v>
      </c>
      <c r="B4870" s="1" t="s">
        <v>10993</v>
      </c>
      <c r="C4870" s="95" t="s">
        <v>6324</v>
      </c>
      <c r="D4870" s="95" t="s">
        <v>6324</v>
      </c>
      <c r="E4870" s="95" t="s">
        <v>6645</v>
      </c>
      <c r="F4870" s="95" t="s">
        <v>6330</v>
      </c>
      <c r="G4870" s="95" t="s">
        <v>6330</v>
      </c>
      <c r="H4870" s="106">
        <v>5419.04736328125</v>
      </c>
      <c r="I4870" s="16">
        <v>5390.8863228013797</v>
      </c>
      <c r="J4870" s="94">
        <v>5419.04736328125</v>
      </c>
    </row>
    <row r="4871" spans="1:10" x14ac:dyDescent="0.2">
      <c r="A4871" s="6" t="s">
        <v>5429</v>
      </c>
      <c r="B4871" s="1" t="s">
        <v>10994</v>
      </c>
      <c r="C4871" s="95" t="s">
        <v>6324</v>
      </c>
      <c r="D4871" s="95" t="s">
        <v>6324</v>
      </c>
      <c r="E4871" s="95" t="s">
        <v>6645</v>
      </c>
      <c r="F4871" s="95" t="s">
        <v>6330</v>
      </c>
      <c r="G4871" s="95" t="s">
        <v>6330</v>
      </c>
      <c r="H4871" s="106">
        <v>5370.4707858845304</v>
      </c>
      <c r="I4871" s="16">
        <v>5390.8863228013797</v>
      </c>
      <c r="J4871" s="94">
        <v>5370.4707858845304</v>
      </c>
    </row>
    <row r="4872" spans="1:10" x14ac:dyDescent="0.2">
      <c r="A4872" s="6" t="s">
        <v>5549</v>
      </c>
      <c r="B4872" s="1" t="s">
        <v>10995</v>
      </c>
      <c r="C4872" s="95" t="s">
        <v>6324</v>
      </c>
      <c r="D4872" s="95" t="s">
        <v>6324</v>
      </c>
      <c r="E4872" s="95" t="s">
        <v>6645</v>
      </c>
      <c r="F4872" s="95" t="s">
        <v>6330</v>
      </c>
      <c r="G4872" s="95" t="s">
        <v>6330</v>
      </c>
      <c r="H4872" s="106">
        <v>5292.79736328125</v>
      </c>
      <c r="I4872" s="16">
        <v>5390.8863228013797</v>
      </c>
      <c r="J4872" s="94">
        <v>5292.79736328125</v>
      </c>
    </row>
    <row r="4873" spans="1:10" x14ac:dyDescent="0.2">
      <c r="A4873" s="6" t="s">
        <v>5424</v>
      </c>
      <c r="B4873" s="1" t="s">
        <v>10996</v>
      </c>
      <c r="C4873" s="95" t="s">
        <v>6324</v>
      </c>
      <c r="D4873" s="95" t="s">
        <v>6324</v>
      </c>
      <c r="E4873" s="95" t="s">
        <v>6645</v>
      </c>
      <c r="F4873" s="95" t="s">
        <v>6330</v>
      </c>
      <c r="G4873" s="95" t="s">
        <v>6330</v>
      </c>
      <c r="H4873" s="106">
        <v>5479.1240176246301</v>
      </c>
      <c r="I4873" s="16">
        <v>5390.8863228013797</v>
      </c>
      <c r="J4873" s="94">
        <v>5479.1240176246301</v>
      </c>
    </row>
    <row r="4874" spans="1:10" x14ac:dyDescent="0.2">
      <c r="A4874" s="6" t="s">
        <v>5428</v>
      </c>
      <c r="B4874" s="1" t="s">
        <v>10997</v>
      </c>
      <c r="C4874" s="95" t="s">
        <v>6324</v>
      </c>
      <c r="D4874" s="95" t="s">
        <v>6324</v>
      </c>
      <c r="E4874" s="95" t="s">
        <v>6645</v>
      </c>
      <c r="F4874" s="95" t="s">
        <v>6330</v>
      </c>
      <c r="G4874" s="95" t="s">
        <v>6330</v>
      </c>
      <c r="H4874" s="106">
        <v>5343.6115500710202</v>
      </c>
      <c r="I4874" s="16">
        <v>5390.8863228013797</v>
      </c>
      <c r="J4874" s="94">
        <v>5343.6115500710202</v>
      </c>
    </row>
    <row r="4875" spans="1:10" x14ac:dyDescent="0.2">
      <c r="A4875" s="6" t="s">
        <v>5474</v>
      </c>
      <c r="B4875" s="1" t="s">
        <v>10998</v>
      </c>
      <c r="C4875" s="95" t="s">
        <v>6324</v>
      </c>
      <c r="D4875" s="95" t="s">
        <v>6324</v>
      </c>
      <c r="E4875" s="95" t="s">
        <v>6645</v>
      </c>
      <c r="F4875" s="95" t="s">
        <v>6330</v>
      </c>
      <c r="G4875" s="95" t="s">
        <v>6330</v>
      </c>
      <c r="H4875" s="106">
        <v>5364.8666735197403</v>
      </c>
      <c r="I4875" s="16">
        <v>5390.8863228013797</v>
      </c>
      <c r="J4875" s="94">
        <v>5364.8666735197403</v>
      </c>
    </row>
    <row r="4876" spans="1:10" x14ac:dyDescent="0.2">
      <c r="A4876" s="6" t="s">
        <v>2219</v>
      </c>
      <c r="B4876" s="1" t="s">
        <v>10999</v>
      </c>
      <c r="C4876" s="95" t="s">
        <v>6324</v>
      </c>
      <c r="D4876" s="95" t="s">
        <v>6324</v>
      </c>
      <c r="E4876" s="95" t="s">
        <v>6645</v>
      </c>
      <c r="F4876" s="95" t="s">
        <v>6330</v>
      </c>
      <c r="G4876" s="95" t="s">
        <v>6330</v>
      </c>
      <c r="H4876" s="106">
        <v>5413.7409446022702</v>
      </c>
      <c r="I4876" s="16">
        <v>5390.8863228013797</v>
      </c>
      <c r="J4876" s="94">
        <v>5413.7409446022702</v>
      </c>
    </row>
    <row r="4877" spans="1:10" x14ac:dyDescent="0.2">
      <c r="A4877" s="6" t="s">
        <v>5476</v>
      </c>
      <c r="B4877" s="1" t="s">
        <v>11000</v>
      </c>
      <c r="C4877" s="95" t="s">
        <v>6324</v>
      </c>
      <c r="D4877" s="95" t="s">
        <v>6324</v>
      </c>
      <c r="E4877" s="95" t="s">
        <v>6645</v>
      </c>
      <c r="F4877" s="95" t="s">
        <v>6330</v>
      </c>
      <c r="G4877" s="95" t="s">
        <v>6330</v>
      </c>
      <c r="H4877" s="106">
        <v>5483.41212143133</v>
      </c>
      <c r="I4877" s="16">
        <v>5390.8863228013797</v>
      </c>
      <c r="J4877" s="94">
        <v>5483.41212143133</v>
      </c>
    </row>
    <row r="4878" spans="1:10" x14ac:dyDescent="0.2">
      <c r="A4878" s="6" t="s">
        <v>5419</v>
      </c>
      <c r="B4878" s="1" t="s">
        <v>11001</v>
      </c>
      <c r="C4878" s="95" t="s">
        <v>6324</v>
      </c>
      <c r="D4878" s="95" t="s">
        <v>6324</v>
      </c>
      <c r="E4878" s="95" t="s">
        <v>6645</v>
      </c>
      <c r="F4878" s="95" t="s">
        <v>6330</v>
      </c>
      <c r="G4878" s="95" t="s">
        <v>6330</v>
      </c>
      <c r="H4878" s="106">
        <v>5415.4205043859602</v>
      </c>
      <c r="I4878" s="16">
        <v>5390.8863228013797</v>
      </c>
      <c r="J4878" s="94">
        <v>5415.4205043859602</v>
      </c>
    </row>
    <row r="4879" spans="1:10" x14ac:dyDescent="0.2">
      <c r="A4879" s="6" t="s">
        <v>5516</v>
      </c>
      <c r="B4879" s="1" t="s">
        <v>11002</v>
      </c>
      <c r="C4879" s="95" t="s">
        <v>6324</v>
      </c>
      <c r="D4879" s="95" t="s">
        <v>6324</v>
      </c>
      <c r="E4879" s="95" t="s">
        <v>6645</v>
      </c>
      <c r="F4879" s="95" t="s">
        <v>6330</v>
      </c>
      <c r="G4879" s="95" t="s">
        <v>6330</v>
      </c>
      <c r="H4879" s="106">
        <v>5278.6084359976003</v>
      </c>
      <c r="I4879" s="16">
        <v>5390.8863228013797</v>
      </c>
      <c r="J4879" s="94">
        <v>5278.6084359976003</v>
      </c>
    </row>
    <row r="4880" spans="1:10" x14ac:dyDescent="0.2">
      <c r="A4880" s="6" t="s">
        <v>5452</v>
      </c>
      <c r="B4880" s="1" t="s">
        <v>9535</v>
      </c>
      <c r="C4880" s="95" t="s">
        <v>6324</v>
      </c>
      <c r="D4880" s="95" t="s">
        <v>6324</v>
      </c>
      <c r="E4880" s="95" t="s">
        <v>6645</v>
      </c>
      <c r="F4880" s="95" t="s">
        <v>6330</v>
      </c>
      <c r="G4880" s="95" t="s">
        <v>6330</v>
      </c>
      <c r="H4880" s="106">
        <v>5381.9070621905903</v>
      </c>
      <c r="I4880" s="16">
        <v>5390.8863228013797</v>
      </c>
      <c r="J4880" s="94">
        <v>5381.9070621905903</v>
      </c>
    </row>
    <row r="4881" spans="1:10" x14ac:dyDescent="0.2">
      <c r="A4881" s="6" t="s">
        <v>2193</v>
      </c>
      <c r="B4881" s="1" t="s">
        <v>11003</v>
      </c>
      <c r="C4881" s="95" t="s">
        <v>6324</v>
      </c>
      <c r="D4881" s="95" t="s">
        <v>6324</v>
      </c>
      <c r="E4881" s="95" t="s">
        <v>6645</v>
      </c>
      <c r="F4881" s="95" t="s">
        <v>6330</v>
      </c>
      <c r="G4881" s="95" t="s">
        <v>6330</v>
      </c>
      <c r="H4881" s="106">
        <v>5475.8426375241597</v>
      </c>
      <c r="I4881" s="16">
        <v>5390.8863228013797</v>
      </c>
      <c r="J4881" s="94">
        <v>5475.8426375241597</v>
      </c>
    </row>
    <row r="4882" spans="1:10" x14ac:dyDescent="0.2">
      <c r="A4882" s="6" t="s">
        <v>5479</v>
      </c>
      <c r="B4882" s="1" t="s">
        <v>11004</v>
      </c>
      <c r="C4882" s="95" t="s">
        <v>6324</v>
      </c>
      <c r="D4882" s="95" t="s">
        <v>6324</v>
      </c>
      <c r="E4882" s="95" t="s">
        <v>6645</v>
      </c>
      <c r="F4882" s="95" t="s">
        <v>6330</v>
      </c>
      <c r="G4882" s="95" t="s">
        <v>6330</v>
      </c>
      <c r="H4882" s="106">
        <v>5429.5705973307304</v>
      </c>
      <c r="I4882" s="16">
        <v>5390.8863228013797</v>
      </c>
      <c r="J4882" s="94">
        <v>5429.5705973307304</v>
      </c>
    </row>
    <row r="4883" spans="1:10" x14ac:dyDescent="0.2">
      <c r="A4883" s="6" t="s">
        <v>5491</v>
      </c>
      <c r="B4883" s="1" t="s">
        <v>11005</v>
      </c>
      <c r="C4883" s="95" t="s">
        <v>6324</v>
      </c>
      <c r="D4883" s="95" t="s">
        <v>6324</v>
      </c>
      <c r="E4883" s="95" t="s">
        <v>6645</v>
      </c>
      <c r="F4883" s="95" t="s">
        <v>6330</v>
      </c>
      <c r="G4883" s="95" t="s">
        <v>6330</v>
      </c>
      <c r="H4883" s="106">
        <v>5482.0723125751201</v>
      </c>
      <c r="I4883" s="16">
        <v>5390.8863228013797</v>
      </c>
      <c r="J4883" s="94">
        <v>5482.0723125751201</v>
      </c>
    </row>
    <row r="4884" spans="1:10" x14ac:dyDescent="0.2">
      <c r="A4884" s="6" t="s">
        <v>5518</v>
      </c>
      <c r="B4884" s="1" t="s">
        <v>11006</v>
      </c>
      <c r="C4884" s="95" t="s">
        <v>6324</v>
      </c>
      <c r="D4884" s="95" t="s">
        <v>6324</v>
      </c>
      <c r="E4884" s="95" t="s">
        <v>6645</v>
      </c>
      <c r="F4884" s="95" t="s">
        <v>6330</v>
      </c>
      <c r="G4884" s="95" t="s">
        <v>6330</v>
      </c>
      <c r="H4884" s="106">
        <v>5356.6534895833302</v>
      </c>
      <c r="I4884" s="16">
        <v>5390.8863228013797</v>
      </c>
      <c r="J4884" s="94">
        <v>5356.6534895833302</v>
      </c>
    </row>
    <row r="4885" spans="1:10" x14ac:dyDescent="0.2">
      <c r="A4885" s="6" t="s">
        <v>5493</v>
      </c>
      <c r="B4885" s="1" t="s">
        <v>11007</v>
      </c>
      <c r="C4885" s="95" t="s">
        <v>6324</v>
      </c>
      <c r="D4885" s="95" t="s">
        <v>6324</v>
      </c>
      <c r="E4885" s="95" t="s">
        <v>6645</v>
      </c>
      <c r="F4885" s="95" t="s">
        <v>6330</v>
      </c>
      <c r="G4885" s="95" t="s">
        <v>6330</v>
      </c>
      <c r="H4885" s="106">
        <v>5186.6157470703101</v>
      </c>
      <c r="I4885" s="16">
        <v>5390.8863228013797</v>
      </c>
      <c r="J4885" s="94">
        <v>5186.6157470703101</v>
      </c>
    </row>
    <row r="4886" spans="1:10" x14ac:dyDescent="0.2">
      <c r="A4886" s="6" t="s">
        <v>5444</v>
      </c>
      <c r="B4886" s="1" t="s">
        <v>11008</v>
      </c>
      <c r="C4886" s="95" t="s">
        <v>6324</v>
      </c>
      <c r="D4886" s="95" t="s">
        <v>6324</v>
      </c>
      <c r="E4886" s="95" t="s">
        <v>6645</v>
      </c>
      <c r="F4886" s="95" t="s">
        <v>6330</v>
      </c>
      <c r="G4886" s="95" t="s">
        <v>6330</v>
      </c>
      <c r="H4886" s="106">
        <v>5299.2488403320303</v>
      </c>
      <c r="I4886" s="16">
        <v>5390.8863228013797</v>
      </c>
      <c r="J4886" s="94">
        <v>5299.2488403320303</v>
      </c>
    </row>
    <row r="4887" spans="1:10" x14ac:dyDescent="0.2">
      <c r="A4887" s="6" t="s">
        <v>2221</v>
      </c>
      <c r="B4887" s="1" t="s">
        <v>11009</v>
      </c>
      <c r="C4887" s="95" t="s">
        <v>6324</v>
      </c>
      <c r="D4887" s="95" t="s">
        <v>6324</v>
      </c>
      <c r="E4887" s="95" t="s">
        <v>6645</v>
      </c>
      <c r="F4887" s="95" t="s">
        <v>6330</v>
      </c>
      <c r="G4887" s="95" t="s">
        <v>6330</v>
      </c>
      <c r="H4887" s="106">
        <v>5472.9677452674296</v>
      </c>
      <c r="I4887" s="16">
        <v>5390.8863228013797</v>
      </c>
      <c r="J4887" s="94">
        <v>5472.9677452674296</v>
      </c>
    </row>
    <row r="4888" spans="1:10" x14ac:dyDescent="0.2">
      <c r="A4888" s="6" t="s">
        <v>5537</v>
      </c>
      <c r="B4888" s="1" t="s">
        <v>11010</v>
      </c>
      <c r="C4888" s="95" t="s">
        <v>6324</v>
      </c>
      <c r="D4888" s="95" t="s">
        <v>6324</v>
      </c>
      <c r="E4888" s="95" t="s">
        <v>6645</v>
      </c>
      <c r="F4888" s="95" t="s">
        <v>6330</v>
      </c>
      <c r="G4888" s="95" t="s">
        <v>6330</v>
      </c>
      <c r="H4888" s="106">
        <v>5351.1144181968502</v>
      </c>
      <c r="I4888" s="16">
        <v>5390.8863228013797</v>
      </c>
      <c r="J4888" s="94">
        <v>5351.1144181968502</v>
      </c>
    </row>
    <row r="4889" spans="1:10" x14ac:dyDescent="0.2">
      <c r="A4889" s="6" t="s">
        <v>1956</v>
      </c>
      <c r="B4889" s="1" t="s">
        <v>11011</v>
      </c>
      <c r="C4889" s="95" t="s">
        <v>6329</v>
      </c>
      <c r="D4889" s="95" t="s">
        <v>6329</v>
      </c>
      <c r="E4889" s="95" t="s">
        <v>6645</v>
      </c>
      <c r="F4889" s="95" t="s">
        <v>6328</v>
      </c>
      <c r="G4889" s="95" t="s">
        <v>6328</v>
      </c>
      <c r="H4889" s="106">
        <v>5638.3173421224001</v>
      </c>
      <c r="I4889" s="16">
        <v>5583.6186351931101</v>
      </c>
      <c r="J4889" s="94">
        <v>5638.3173421224001</v>
      </c>
    </row>
    <row r="4890" spans="1:10" x14ac:dyDescent="0.2">
      <c r="A4890" s="6" t="s">
        <v>1952</v>
      </c>
      <c r="B4890" s="1" t="s">
        <v>11012</v>
      </c>
      <c r="C4890" s="95" t="s">
        <v>6329</v>
      </c>
      <c r="D4890" s="95" t="s">
        <v>6329</v>
      </c>
      <c r="E4890" s="95" t="s">
        <v>6645</v>
      </c>
      <c r="F4890" s="95" t="s">
        <v>6328</v>
      </c>
      <c r="G4890" s="95" t="s">
        <v>6328</v>
      </c>
      <c r="H4890" s="106">
        <v>5573.1436678258397</v>
      </c>
      <c r="I4890" s="16">
        <v>5583.6186351931101</v>
      </c>
      <c r="J4890" s="94">
        <v>5573.1436678258397</v>
      </c>
    </row>
    <row r="4891" spans="1:10" x14ac:dyDescent="0.2">
      <c r="A4891" s="6" t="s">
        <v>2004</v>
      </c>
      <c r="B4891" s="1" t="s">
        <v>11013</v>
      </c>
      <c r="C4891" s="95" t="s">
        <v>6329</v>
      </c>
      <c r="D4891" s="95" t="s">
        <v>6329</v>
      </c>
      <c r="E4891" s="95" t="s">
        <v>6645</v>
      </c>
      <c r="F4891" s="95" t="s">
        <v>6328</v>
      </c>
      <c r="G4891" s="95" t="s">
        <v>6328</v>
      </c>
      <c r="H4891" s="106">
        <v>5540.0725285456701</v>
      </c>
      <c r="I4891" s="16">
        <v>5583.6186351931101</v>
      </c>
      <c r="J4891" s="94">
        <v>5540.0725285456701</v>
      </c>
    </row>
    <row r="4892" spans="1:10" x14ac:dyDescent="0.2">
      <c r="A4892" s="6" t="s">
        <v>1991</v>
      </c>
      <c r="B4892" s="1" t="s">
        <v>11014</v>
      </c>
      <c r="C4892" s="95" t="s">
        <v>6329</v>
      </c>
      <c r="D4892" s="95" t="s">
        <v>6329</v>
      </c>
      <c r="E4892" s="95" t="s">
        <v>6645</v>
      </c>
      <c r="F4892" s="95" t="s">
        <v>6328</v>
      </c>
      <c r="G4892" s="95" t="s">
        <v>6328</v>
      </c>
      <c r="H4892" s="106">
        <v>5505.7633537523698</v>
      </c>
      <c r="I4892" s="16">
        <v>5583.6186351931101</v>
      </c>
      <c r="J4892" s="94">
        <v>5505.7633537523698</v>
      </c>
    </row>
    <row r="4893" spans="1:10" x14ac:dyDescent="0.2">
      <c r="A4893" s="6" t="s">
        <v>1969</v>
      </c>
      <c r="B4893" s="1" t="s">
        <v>11015</v>
      </c>
      <c r="C4893" s="95" t="s">
        <v>6329</v>
      </c>
      <c r="D4893" s="95" t="s">
        <v>6329</v>
      </c>
      <c r="E4893" s="95" t="s">
        <v>6645</v>
      </c>
      <c r="F4893" s="95" t="s">
        <v>6328</v>
      </c>
      <c r="G4893" s="95" t="s">
        <v>6328</v>
      </c>
      <c r="H4893" s="106">
        <v>5516.8242761948504</v>
      </c>
      <c r="I4893" s="16">
        <v>5583.6186351931101</v>
      </c>
      <c r="J4893" s="94">
        <v>5516.8242761948504</v>
      </c>
    </row>
    <row r="4894" spans="1:10" x14ac:dyDescent="0.2">
      <c r="A4894" s="6" t="s">
        <v>1974</v>
      </c>
      <c r="B4894" s="1" t="s">
        <v>11016</v>
      </c>
      <c r="C4894" s="95" t="s">
        <v>6329</v>
      </c>
      <c r="D4894" s="95" t="s">
        <v>6329</v>
      </c>
      <c r="E4894" s="95" t="s">
        <v>6645</v>
      </c>
      <c r="F4894" s="95" t="s">
        <v>6328</v>
      </c>
      <c r="G4894" s="95" t="s">
        <v>6328</v>
      </c>
      <c r="H4894" s="106">
        <v>5523.0183314732103</v>
      </c>
      <c r="I4894" s="16">
        <v>5583.6186351931101</v>
      </c>
      <c r="J4894" s="94">
        <v>5523.0183314732103</v>
      </c>
    </row>
    <row r="4895" spans="1:10" x14ac:dyDescent="0.2">
      <c r="A4895" s="6" t="s">
        <v>1977</v>
      </c>
      <c r="B4895" s="1" t="s">
        <v>11017</v>
      </c>
      <c r="C4895" s="95" t="s">
        <v>6329</v>
      </c>
      <c r="D4895" s="95" t="s">
        <v>6329</v>
      </c>
      <c r="E4895" s="95" t="s">
        <v>6645</v>
      </c>
      <c r="F4895" s="95" t="s">
        <v>6328</v>
      </c>
      <c r="G4895" s="95" t="s">
        <v>6328</v>
      </c>
      <c r="H4895" s="106">
        <v>5567.2643229166697</v>
      </c>
      <c r="I4895" s="16">
        <v>5583.6186351931101</v>
      </c>
      <c r="J4895" s="94">
        <v>5567.2643229166697</v>
      </c>
    </row>
    <row r="4896" spans="1:10" x14ac:dyDescent="0.2">
      <c r="A4896" s="6" t="s">
        <v>2005</v>
      </c>
      <c r="B4896" s="1" t="s">
        <v>11018</v>
      </c>
      <c r="C4896" s="95" t="s">
        <v>6329</v>
      </c>
      <c r="D4896" s="95" t="s">
        <v>6329</v>
      </c>
      <c r="E4896" s="95" t="s">
        <v>6645</v>
      </c>
      <c r="F4896" s="95" t="s">
        <v>6328</v>
      </c>
      <c r="G4896" s="95" t="s">
        <v>6328</v>
      </c>
      <c r="H4896" s="106">
        <v>5446.7250329442804</v>
      </c>
      <c r="I4896" s="16">
        <v>5583.6186351931101</v>
      </c>
      <c r="J4896" s="94">
        <v>5446.7250329442804</v>
      </c>
    </row>
    <row r="4897" spans="1:10" x14ac:dyDescent="0.2">
      <c r="A4897" s="6" t="s">
        <v>1976</v>
      </c>
      <c r="B4897" s="1" t="s">
        <v>11019</v>
      </c>
      <c r="C4897" s="95" t="s">
        <v>6329</v>
      </c>
      <c r="D4897" s="95" t="s">
        <v>6329</v>
      </c>
      <c r="E4897" s="95" t="s">
        <v>6645</v>
      </c>
      <c r="F4897" s="95" t="s">
        <v>6328</v>
      </c>
      <c r="G4897" s="95" t="s">
        <v>6328</v>
      </c>
      <c r="H4897" s="106">
        <v>5681.8038370498798</v>
      </c>
      <c r="I4897" s="16">
        <v>5583.6186351931101</v>
      </c>
      <c r="J4897" s="94">
        <v>5681.8038370498798</v>
      </c>
    </row>
    <row r="4898" spans="1:10" x14ac:dyDescent="0.2">
      <c r="A4898" s="6" t="s">
        <v>1973</v>
      </c>
      <c r="B4898" s="1" t="s">
        <v>11020</v>
      </c>
      <c r="C4898" s="95" t="s">
        <v>6329</v>
      </c>
      <c r="D4898" s="95" t="s">
        <v>6329</v>
      </c>
      <c r="E4898" s="95" t="s">
        <v>6645</v>
      </c>
      <c r="F4898" s="95" t="s">
        <v>6328</v>
      </c>
      <c r="G4898" s="95" t="s">
        <v>6328</v>
      </c>
      <c r="H4898" s="106">
        <v>5621.4851779513901</v>
      </c>
      <c r="I4898" s="16">
        <v>5583.6186351931101</v>
      </c>
      <c r="J4898" s="94">
        <v>5621.4851779513901</v>
      </c>
    </row>
    <row r="4899" spans="1:10" x14ac:dyDescent="0.2">
      <c r="A4899" s="6" t="s">
        <v>1968</v>
      </c>
      <c r="B4899" s="1" t="s">
        <v>11021</v>
      </c>
      <c r="C4899" s="95" t="s">
        <v>6329</v>
      </c>
      <c r="D4899" s="95" t="s">
        <v>6329</v>
      </c>
      <c r="E4899" s="95" t="s">
        <v>6645</v>
      </c>
      <c r="F4899" s="95" t="s">
        <v>6328</v>
      </c>
      <c r="G4899" s="95" t="s">
        <v>6328</v>
      </c>
      <c r="H4899" s="106">
        <v>5587.4274752869896</v>
      </c>
      <c r="I4899" s="16">
        <v>5583.6186351931101</v>
      </c>
      <c r="J4899" s="94">
        <v>5587.4274752869896</v>
      </c>
    </row>
    <row r="4900" spans="1:10" x14ac:dyDescent="0.2">
      <c r="A4900" s="6" t="s">
        <v>1953</v>
      </c>
      <c r="B4900" s="1" t="s">
        <v>11022</v>
      </c>
      <c r="C4900" s="95" t="s">
        <v>6329</v>
      </c>
      <c r="D4900" s="95" t="s">
        <v>6329</v>
      </c>
      <c r="E4900" s="95" t="s">
        <v>6645</v>
      </c>
      <c r="F4900" s="95" t="s">
        <v>6328</v>
      </c>
      <c r="G4900" s="95" t="s">
        <v>6328</v>
      </c>
      <c r="H4900" s="106">
        <v>5623.5312866783997</v>
      </c>
      <c r="I4900" s="16">
        <v>5583.6186351931101</v>
      </c>
      <c r="J4900" s="94">
        <v>5623.5312866783997</v>
      </c>
    </row>
    <row r="4901" spans="1:10" x14ac:dyDescent="0.2">
      <c r="A4901" s="6" t="s">
        <v>1964</v>
      </c>
      <c r="B4901" s="1" t="s">
        <v>11023</v>
      </c>
      <c r="C4901" s="95" t="s">
        <v>6329</v>
      </c>
      <c r="D4901" s="95" t="s">
        <v>6329</v>
      </c>
      <c r="E4901" s="95" t="s">
        <v>6645</v>
      </c>
      <c r="F4901" s="95" t="s">
        <v>6328</v>
      </c>
      <c r="G4901" s="95" t="s">
        <v>6328</v>
      </c>
      <c r="H4901" s="106">
        <v>5597.4550048828096</v>
      </c>
      <c r="I4901" s="16">
        <v>5583.6186351931101</v>
      </c>
      <c r="J4901" s="94">
        <v>5597.4550048828096</v>
      </c>
    </row>
    <row r="4902" spans="1:10" x14ac:dyDescent="0.2">
      <c r="A4902" s="6" t="s">
        <v>1992</v>
      </c>
      <c r="B4902" s="1" t="s">
        <v>11024</v>
      </c>
      <c r="C4902" s="95" t="s">
        <v>6329</v>
      </c>
      <c r="D4902" s="95" t="s">
        <v>6329</v>
      </c>
      <c r="E4902" s="95" t="s">
        <v>6645</v>
      </c>
      <c r="F4902" s="95" t="s">
        <v>6328</v>
      </c>
      <c r="G4902" s="95" t="s">
        <v>6328</v>
      </c>
      <c r="H4902" s="106">
        <v>5570.8341267903597</v>
      </c>
      <c r="I4902" s="16">
        <v>5583.6186351931101</v>
      </c>
      <c r="J4902" s="94">
        <v>5570.8341267903597</v>
      </c>
    </row>
    <row r="4903" spans="1:10" x14ac:dyDescent="0.2">
      <c r="A4903" s="6" t="s">
        <v>1994</v>
      </c>
      <c r="B4903" s="1" t="s">
        <v>11025</v>
      </c>
      <c r="C4903" s="95" t="s">
        <v>6329</v>
      </c>
      <c r="D4903" s="95" t="s">
        <v>6329</v>
      </c>
      <c r="E4903" s="95" t="s">
        <v>6645</v>
      </c>
      <c r="F4903" s="95" t="s">
        <v>6328</v>
      </c>
      <c r="G4903" s="95" t="s">
        <v>6328</v>
      </c>
      <c r="H4903" s="106">
        <v>5624.1124495621598</v>
      </c>
      <c r="I4903" s="16">
        <v>5583.6186351931101</v>
      </c>
      <c r="J4903" s="94">
        <v>5624.1124495621598</v>
      </c>
    </row>
    <row r="4904" spans="1:10" x14ac:dyDescent="0.2">
      <c r="A4904" s="6" t="s">
        <v>1966</v>
      </c>
      <c r="B4904" s="1" t="s">
        <v>11026</v>
      </c>
      <c r="C4904" s="95" t="s">
        <v>6329</v>
      </c>
      <c r="D4904" s="95" t="s">
        <v>6329</v>
      </c>
      <c r="E4904" s="95" t="s">
        <v>6645</v>
      </c>
      <c r="F4904" s="95" t="s">
        <v>6328</v>
      </c>
      <c r="G4904" s="95" t="s">
        <v>6328</v>
      </c>
      <c r="H4904" s="106">
        <v>5601.1176704155196</v>
      </c>
      <c r="I4904" s="16">
        <v>5583.6186351931101</v>
      </c>
      <c r="J4904" s="94">
        <v>5601.1176704155196</v>
      </c>
    </row>
    <row r="4905" spans="1:10" x14ac:dyDescent="0.2">
      <c r="A4905" s="6" t="s">
        <v>1955</v>
      </c>
      <c r="B4905" s="1" t="s">
        <v>11027</v>
      </c>
      <c r="C4905" s="95" t="s">
        <v>6329</v>
      </c>
      <c r="D4905" s="95" t="s">
        <v>6329</v>
      </c>
      <c r="E4905" s="95" t="s">
        <v>6645</v>
      </c>
      <c r="F4905" s="95" t="s">
        <v>6328</v>
      </c>
      <c r="G4905" s="95" t="s">
        <v>6328</v>
      </c>
      <c r="H4905" s="106">
        <v>5709.2029486762103</v>
      </c>
      <c r="I4905" s="16">
        <v>5583.6186351931101</v>
      </c>
      <c r="J4905" s="94">
        <v>5709.2029486762103</v>
      </c>
    </row>
    <row r="4906" spans="1:10" x14ac:dyDescent="0.2">
      <c r="A4906" s="6" t="s">
        <v>1989</v>
      </c>
      <c r="B4906" s="1" t="s">
        <v>11028</v>
      </c>
      <c r="C4906" s="95" t="s">
        <v>6329</v>
      </c>
      <c r="D4906" s="95" t="s">
        <v>6329</v>
      </c>
      <c r="E4906" s="95" t="s">
        <v>6645</v>
      </c>
      <c r="F4906" s="95" t="s">
        <v>6328</v>
      </c>
      <c r="G4906" s="95" t="s">
        <v>6328</v>
      </c>
      <c r="H4906" s="106">
        <v>5648.8593236019697</v>
      </c>
      <c r="I4906" s="16">
        <v>5583.6186351931101</v>
      </c>
      <c r="J4906" s="94">
        <v>5648.8593236019697</v>
      </c>
    </row>
    <row r="4907" spans="1:10" x14ac:dyDescent="0.2">
      <c r="A4907" s="6" t="s">
        <v>1965</v>
      </c>
      <c r="B4907" s="1" t="s">
        <v>11029</v>
      </c>
      <c r="C4907" s="95" t="s">
        <v>6329</v>
      </c>
      <c r="D4907" s="95" t="s">
        <v>6329</v>
      </c>
      <c r="E4907" s="95" t="s">
        <v>6645</v>
      </c>
      <c r="F4907" s="95" t="s">
        <v>6328</v>
      </c>
      <c r="G4907" s="95" t="s">
        <v>6328</v>
      </c>
      <c r="H4907" s="106">
        <v>5512.1695832283303</v>
      </c>
      <c r="I4907" s="16">
        <v>5583.6186351931101</v>
      </c>
      <c r="J4907" s="94">
        <v>5512.1695832283303</v>
      </c>
    </row>
    <row r="4908" spans="1:10" x14ac:dyDescent="0.2">
      <c r="A4908" s="6" t="s">
        <v>1961</v>
      </c>
      <c r="B4908" s="1" t="s">
        <v>12762</v>
      </c>
      <c r="C4908" s="95" t="s">
        <v>6329</v>
      </c>
      <c r="D4908" s="95" t="s">
        <v>6329</v>
      </c>
      <c r="E4908" s="95" t="s">
        <v>6645</v>
      </c>
      <c r="F4908" s="95" t="s">
        <v>6328</v>
      </c>
      <c r="G4908" s="95" t="s">
        <v>6328</v>
      </c>
      <c r="H4908" s="106">
        <v>5601.7579687500001</v>
      </c>
      <c r="I4908" s="16">
        <v>5583.6186351931101</v>
      </c>
      <c r="J4908" s="94">
        <v>5601.7579687500001</v>
      </c>
    </row>
    <row r="4909" spans="1:10" x14ac:dyDescent="0.2">
      <c r="A4909" s="6" t="s">
        <v>2009</v>
      </c>
      <c r="B4909" s="1" t="s">
        <v>7999</v>
      </c>
      <c r="C4909" s="95" t="s">
        <v>6329</v>
      </c>
      <c r="D4909" s="95" t="s">
        <v>6329</v>
      </c>
      <c r="E4909" s="95" t="s">
        <v>6645</v>
      </c>
      <c r="F4909" s="95" t="s">
        <v>6328</v>
      </c>
      <c r="G4909" s="95" t="s">
        <v>6328</v>
      </c>
      <c r="H4909" s="106">
        <v>5563.0330528846198</v>
      </c>
      <c r="I4909" s="16">
        <v>5583.6186351931101</v>
      </c>
      <c r="J4909" s="94">
        <v>5563.0330528846198</v>
      </c>
    </row>
    <row r="4910" spans="1:10" x14ac:dyDescent="0.2">
      <c r="A4910" s="6" t="s">
        <v>2006</v>
      </c>
      <c r="B4910" s="1" t="s">
        <v>11030</v>
      </c>
      <c r="C4910" s="95" t="s">
        <v>6329</v>
      </c>
      <c r="D4910" s="95" t="s">
        <v>6329</v>
      </c>
      <c r="E4910" s="95" t="s">
        <v>6645</v>
      </c>
      <c r="F4910" s="95" t="s">
        <v>6328</v>
      </c>
      <c r="G4910" s="95" t="s">
        <v>6328</v>
      </c>
      <c r="H4910" s="106">
        <v>5486.7862454927899</v>
      </c>
      <c r="I4910" s="16">
        <v>5583.6186351931101</v>
      </c>
      <c r="J4910" s="94">
        <v>5486.7862454927899</v>
      </c>
    </row>
    <row r="4911" spans="1:10" x14ac:dyDescent="0.2">
      <c r="A4911" s="6" t="s">
        <v>1959</v>
      </c>
      <c r="B4911" s="1" t="s">
        <v>11031</v>
      </c>
      <c r="C4911" s="95" t="s">
        <v>6329</v>
      </c>
      <c r="D4911" s="95" t="s">
        <v>6329</v>
      </c>
      <c r="E4911" s="95" t="s">
        <v>6645</v>
      </c>
      <c r="F4911" s="95" t="s">
        <v>6328</v>
      </c>
      <c r="G4911" s="95" t="s">
        <v>6328</v>
      </c>
      <c r="H4911" s="106">
        <v>5551.6727135699703</v>
      </c>
      <c r="I4911" s="16">
        <v>5583.6186351931101</v>
      </c>
      <c r="J4911" s="94">
        <v>5551.6727135699703</v>
      </c>
    </row>
    <row r="4912" spans="1:10" x14ac:dyDescent="0.2">
      <c r="A4912" s="6" t="s">
        <v>1983</v>
      </c>
      <c r="B4912" s="1" t="s">
        <v>11032</v>
      </c>
      <c r="C4912" s="95" t="s">
        <v>6329</v>
      </c>
      <c r="D4912" s="95" t="s">
        <v>6329</v>
      </c>
      <c r="E4912" s="95" t="s">
        <v>6645</v>
      </c>
      <c r="F4912" s="95" t="s">
        <v>6328</v>
      </c>
      <c r="G4912" s="95" t="s">
        <v>6328</v>
      </c>
      <c r="H4912" s="106">
        <v>5505.3807902786002</v>
      </c>
      <c r="I4912" s="16">
        <v>5583.6186351931101</v>
      </c>
      <c r="J4912" s="94">
        <v>5505.3807902786002</v>
      </c>
    </row>
    <row r="4913" spans="1:10" x14ac:dyDescent="0.2">
      <c r="A4913" s="6" t="s">
        <v>1978</v>
      </c>
      <c r="B4913" s="1" t="s">
        <v>11033</v>
      </c>
      <c r="C4913" s="95" t="s">
        <v>6329</v>
      </c>
      <c r="D4913" s="95" t="s">
        <v>6329</v>
      </c>
      <c r="E4913" s="95" t="s">
        <v>6645</v>
      </c>
      <c r="F4913" s="95" t="s">
        <v>6328</v>
      </c>
      <c r="G4913" s="95" t="s">
        <v>6328</v>
      </c>
      <c r="H4913" s="106">
        <v>5725.0850477430604</v>
      </c>
      <c r="I4913" s="16">
        <v>5583.6186351931101</v>
      </c>
      <c r="J4913" s="94">
        <v>5725.0850477430604</v>
      </c>
    </row>
    <row r="4914" spans="1:10" x14ac:dyDescent="0.2">
      <c r="A4914" s="6" t="s">
        <v>1962</v>
      </c>
      <c r="B4914" s="1" t="s">
        <v>11034</v>
      </c>
      <c r="C4914" s="95" t="s">
        <v>6329</v>
      </c>
      <c r="D4914" s="95" t="s">
        <v>6329</v>
      </c>
      <c r="E4914" s="95" t="s">
        <v>6645</v>
      </c>
      <c r="F4914" s="95" t="s">
        <v>6328</v>
      </c>
      <c r="G4914" s="95" t="s">
        <v>6328</v>
      </c>
      <c r="H4914" s="106">
        <v>5619.7872136680799</v>
      </c>
      <c r="I4914" s="16">
        <v>5583.6186351931101</v>
      </c>
      <c r="J4914" s="94">
        <v>5619.7872136680799</v>
      </c>
    </row>
    <row r="4915" spans="1:10" x14ac:dyDescent="0.2">
      <c r="A4915" s="6" t="s">
        <v>1951</v>
      </c>
      <c r="B4915" s="1" t="s">
        <v>11035</v>
      </c>
      <c r="C4915" s="95" t="s">
        <v>6329</v>
      </c>
      <c r="D4915" s="95" t="s">
        <v>6329</v>
      </c>
      <c r="E4915" s="95" t="s">
        <v>6645</v>
      </c>
      <c r="F4915" s="95" t="s">
        <v>6328</v>
      </c>
      <c r="G4915" s="95" t="s">
        <v>6328</v>
      </c>
      <c r="H4915" s="106">
        <v>5693.4578078496997</v>
      </c>
      <c r="I4915" s="16">
        <v>5583.6186351931101</v>
      </c>
      <c r="J4915" s="94">
        <v>5693.4578078496997</v>
      </c>
    </row>
    <row r="4916" spans="1:10" x14ac:dyDescent="0.2">
      <c r="A4916" s="6" t="s">
        <v>2000</v>
      </c>
      <c r="B4916" s="1" t="s">
        <v>11036</v>
      </c>
      <c r="C4916" s="95" t="s">
        <v>6329</v>
      </c>
      <c r="D4916" s="95" t="s">
        <v>6329</v>
      </c>
      <c r="E4916" s="95" t="s">
        <v>6645</v>
      </c>
      <c r="F4916" s="95" t="s">
        <v>6328</v>
      </c>
      <c r="G4916" s="95" t="s">
        <v>6328</v>
      </c>
      <c r="H4916" s="106">
        <v>5514.4114022090498</v>
      </c>
      <c r="I4916" s="16">
        <v>5583.6186351931101</v>
      </c>
      <c r="J4916" s="94">
        <v>5514.4114022090498</v>
      </c>
    </row>
    <row r="4917" spans="1:10" x14ac:dyDescent="0.2">
      <c r="A4917" s="6" t="s">
        <v>1993</v>
      </c>
      <c r="B4917" s="1" t="s">
        <v>11037</v>
      </c>
      <c r="C4917" s="95" t="s">
        <v>6329</v>
      </c>
      <c r="D4917" s="95" t="s">
        <v>6329</v>
      </c>
      <c r="E4917" s="95" t="s">
        <v>6645</v>
      </c>
      <c r="F4917" s="95" t="s">
        <v>6328</v>
      </c>
      <c r="G4917" s="95" t="s">
        <v>6328</v>
      </c>
      <c r="H4917" s="106">
        <v>5839.2776442307704</v>
      </c>
      <c r="I4917" s="16">
        <v>5583.6186351931101</v>
      </c>
      <c r="J4917" s="94">
        <v>5839.2776442307704</v>
      </c>
    </row>
    <row r="4918" spans="1:10" x14ac:dyDescent="0.2">
      <c r="A4918" s="6" t="s">
        <v>1972</v>
      </c>
      <c r="B4918" s="1" t="s">
        <v>11038</v>
      </c>
      <c r="C4918" s="95" t="s">
        <v>6329</v>
      </c>
      <c r="D4918" s="95" t="s">
        <v>6329</v>
      </c>
      <c r="E4918" s="95" t="s">
        <v>6645</v>
      </c>
      <c r="F4918" s="95" t="s">
        <v>6328</v>
      </c>
      <c r="G4918" s="95" t="s">
        <v>6328</v>
      </c>
      <c r="H4918" s="106">
        <v>5530.0095274390196</v>
      </c>
      <c r="I4918" s="16">
        <v>5583.6186351931101</v>
      </c>
      <c r="J4918" s="94">
        <v>5530.0095274390196</v>
      </c>
    </row>
    <row r="4919" spans="1:10" x14ac:dyDescent="0.2">
      <c r="A4919" s="6" t="s">
        <v>1984</v>
      </c>
      <c r="B4919" s="1" t="s">
        <v>11039</v>
      </c>
      <c r="C4919" s="95" t="s">
        <v>6329</v>
      </c>
      <c r="D4919" s="95" t="s">
        <v>6329</v>
      </c>
      <c r="E4919" s="95" t="s">
        <v>6645</v>
      </c>
      <c r="F4919" s="95" t="s">
        <v>6328</v>
      </c>
      <c r="G4919" s="95" t="s">
        <v>6328</v>
      </c>
      <c r="H4919" s="106">
        <v>5625.3633438501602</v>
      </c>
      <c r="I4919" s="16">
        <v>5583.6186351931101</v>
      </c>
      <c r="J4919" s="94">
        <v>5625.3633438501602</v>
      </c>
    </row>
    <row r="4920" spans="1:10" x14ac:dyDescent="0.2">
      <c r="A4920" s="6" t="s">
        <v>2007</v>
      </c>
      <c r="B4920" s="1" t="s">
        <v>11040</v>
      </c>
      <c r="C4920" s="95" t="s">
        <v>6329</v>
      </c>
      <c r="D4920" s="95" t="s">
        <v>6329</v>
      </c>
      <c r="E4920" s="95" t="s">
        <v>6645</v>
      </c>
      <c r="F4920" s="95" t="s">
        <v>6328</v>
      </c>
      <c r="G4920" s="95" t="s">
        <v>6328</v>
      </c>
      <c r="H4920" s="106">
        <v>5660.1198242187502</v>
      </c>
      <c r="I4920" s="16">
        <v>5583.6186351931101</v>
      </c>
      <c r="J4920" s="94">
        <v>5660.1198242187502</v>
      </c>
    </row>
    <row r="4921" spans="1:10" x14ac:dyDescent="0.2">
      <c r="A4921" s="6" t="s">
        <v>1980</v>
      </c>
      <c r="B4921" s="1" t="s">
        <v>11041</v>
      </c>
      <c r="C4921" s="95" t="s">
        <v>6329</v>
      </c>
      <c r="D4921" s="95" t="s">
        <v>6329</v>
      </c>
      <c r="E4921" s="95" t="s">
        <v>6645</v>
      </c>
      <c r="F4921" s="95" t="s">
        <v>6328</v>
      </c>
      <c r="G4921" s="95" t="s">
        <v>6328</v>
      </c>
      <c r="H4921" s="106">
        <v>5545.0728352864598</v>
      </c>
      <c r="I4921" s="16">
        <v>5583.6186351931101</v>
      </c>
      <c r="J4921" s="94">
        <v>5545.0728352864598</v>
      </c>
    </row>
    <row r="4922" spans="1:10" x14ac:dyDescent="0.2">
      <c r="A4922" s="6" t="s">
        <v>1975</v>
      </c>
      <c r="B4922" s="1" t="s">
        <v>11042</v>
      </c>
      <c r="C4922" s="95" t="s">
        <v>6329</v>
      </c>
      <c r="D4922" s="95" t="s">
        <v>6329</v>
      </c>
      <c r="E4922" s="95" t="s">
        <v>6645</v>
      </c>
      <c r="F4922" s="95" t="s">
        <v>6328</v>
      </c>
      <c r="G4922" s="95" t="s">
        <v>6328</v>
      </c>
      <c r="H4922" s="106">
        <v>5658.3884341591302</v>
      </c>
      <c r="I4922" s="16">
        <v>5583.6186351931101</v>
      </c>
      <c r="J4922" s="94">
        <v>5658.3884341591302</v>
      </c>
    </row>
    <row r="4923" spans="1:10" x14ac:dyDescent="0.2">
      <c r="A4923" s="6" t="s">
        <v>1981</v>
      </c>
      <c r="B4923" s="1" t="s">
        <v>11043</v>
      </c>
      <c r="C4923" s="95" t="s">
        <v>6329</v>
      </c>
      <c r="D4923" s="95" t="s">
        <v>6329</v>
      </c>
      <c r="E4923" s="95" t="s">
        <v>6645</v>
      </c>
      <c r="F4923" s="95" t="s">
        <v>6328</v>
      </c>
      <c r="G4923" s="95" t="s">
        <v>6328</v>
      </c>
      <c r="H4923" s="106">
        <v>5554.7800195312502</v>
      </c>
      <c r="I4923" s="16">
        <v>5583.6186351931101</v>
      </c>
      <c r="J4923" s="94">
        <v>5554.7800195312502</v>
      </c>
    </row>
    <row r="4924" spans="1:10" x14ac:dyDescent="0.2">
      <c r="A4924" s="6" t="s">
        <v>2008</v>
      </c>
      <c r="B4924" s="1" t="s">
        <v>8079</v>
      </c>
      <c r="C4924" s="95" t="s">
        <v>6329</v>
      </c>
      <c r="D4924" s="95" t="s">
        <v>6329</v>
      </c>
      <c r="E4924" s="95" t="s">
        <v>6645</v>
      </c>
      <c r="F4924" s="95" t="s">
        <v>6328</v>
      </c>
      <c r="G4924" s="95" t="s">
        <v>6328</v>
      </c>
      <c r="H4924" s="106">
        <v>5555.7398132324197</v>
      </c>
      <c r="I4924" s="16">
        <v>5583.6186351931101</v>
      </c>
      <c r="J4924" s="94">
        <v>5555.7398132324197</v>
      </c>
    </row>
    <row r="4925" spans="1:10" x14ac:dyDescent="0.2">
      <c r="A4925" s="6" t="s">
        <v>1982</v>
      </c>
      <c r="B4925" s="1" t="s">
        <v>11044</v>
      </c>
      <c r="C4925" s="95" t="s">
        <v>6329</v>
      </c>
      <c r="D4925" s="95" t="s">
        <v>6329</v>
      </c>
      <c r="E4925" s="95" t="s">
        <v>6645</v>
      </c>
      <c r="F4925" s="95" t="s">
        <v>6328</v>
      </c>
      <c r="G4925" s="95" t="s">
        <v>6328</v>
      </c>
      <c r="H4925" s="106">
        <v>5567.8328159877201</v>
      </c>
      <c r="I4925" s="16">
        <v>5583.6186351931101</v>
      </c>
      <c r="J4925" s="94">
        <v>5567.8328159877201</v>
      </c>
    </row>
    <row r="4926" spans="1:10" x14ac:dyDescent="0.2">
      <c r="A4926" s="6" t="s">
        <v>1987</v>
      </c>
      <c r="B4926" s="1" t="s">
        <v>12489</v>
      </c>
      <c r="C4926" s="95" t="s">
        <v>6329</v>
      </c>
      <c r="D4926" s="95" t="s">
        <v>6329</v>
      </c>
      <c r="E4926" s="95" t="s">
        <v>6645</v>
      </c>
      <c r="F4926" s="95" t="s">
        <v>6328</v>
      </c>
      <c r="G4926" s="95" t="s">
        <v>6328</v>
      </c>
      <c r="H4926" s="106">
        <v>5514.3828822544601</v>
      </c>
      <c r="I4926" s="16">
        <v>5583.6186351931101</v>
      </c>
      <c r="J4926" s="94">
        <v>5514.3828822544601</v>
      </c>
    </row>
    <row r="4927" spans="1:10" x14ac:dyDescent="0.2">
      <c r="A4927" s="6" t="s">
        <v>1988</v>
      </c>
      <c r="B4927" s="1" t="s">
        <v>11045</v>
      </c>
      <c r="C4927" s="95" t="s">
        <v>6329</v>
      </c>
      <c r="D4927" s="95" t="s">
        <v>6329</v>
      </c>
      <c r="E4927" s="95" t="s">
        <v>6645</v>
      </c>
      <c r="F4927" s="95" t="s">
        <v>6328</v>
      </c>
      <c r="G4927" s="95" t="s">
        <v>6328</v>
      </c>
      <c r="H4927" s="106">
        <v>5646.9312833460399</v>
      </c>
      <c r="I4927" s="16">
        <v>5583.6186351931101</v>
      </c>
      <c r="J4927" s="94">
        <v>5646.9312833460399</v>
      </c>
    </row>
    <row r="4928" spans="1:10" x14ac:dyDescent="0.2">
      <c r="A4928" s="6" t="s">
        <v>1998</v>
      </c>
      <c r="B4928" s="1" t="s">
        <v>11046</v>
      </c>
      <c r="C4928" s="95" t="s">
        <v>6329</v>
      </c>
      <c r="D4928" s="95" t="s">
        <v>6329</v>
      </c>
      <c r="E4928" s="95" t="s">
        <v>6645</v>
      </c>
      <c r="F4928" s="95" t="s">
        <v>6328</v>
      </c>
      <c r="G4928" s="95" t="s">
        <v>6328</v>
      </c>
      <c r="H4928" s="106">
        <v>5564.9348060344801</v>
      </c>
      <c r="I4928" s="16">
        <v>5583.6186351931101</v>
      </c>
      <c r="J4928" s="94">
        <v>5564.9348060344801</v>
      </c>
    </row>
    <row r="4929" spans="1:10" x14ac:dyDescent="0.2">
      <c r="A4929" s="6" t="s">
        <v>1997</v>
      </c>
      <c r="B4929" s="1" t="s">
        <v>11047</v>
      </c>
      <c r="C4929" s="95" t="s">
        <v>6329</v>
      </c>
      <c r="D4929" s="95" t="s">
        <v>6329</v>
      </c>
      <c r="E4929" s="95" t="s">
        <v>6645</v>
      </c>
      <c r="F4929" s="95" t="s">
        <v>6328</v>
      </c>
      <c r="G4929" s="95" t="s">
        <v>6328</v>
      </c>
      <c r="H4929" s="106">
        <v>5607.39697265625</v>
      </c>
      <c r="I4929" s="16">
        <v>5583.6186351931101</v>
      </c>
      <c r="J4929" s="94">
        <v>5607.39697265625</v>
      </c>
    </row>
    <row r="4930" spans="1:10" x14ac:dyDescent="0.2">
      <c r="A4930" s="6" t="s">
        <v>1954</v>
      </c>
      <c r="B4930" s="1" t="s">
        <v>11048</v>
      </c>
      <c r="C4930" s="95" t="s">
        <v>6329</v>
      </c>
      <c r="D4930" s="95" t="s">
        <v>6329</v>
      </c>
      <c r="E4930" s="95" t="s">
        <v>6645</v>
      </c>
      <c r="F4930" s="95" t="s">
        <v>6328</v>
      </c>
      <c r="G4930" s="95" t="s">
        <v>6328</v>
      </c>
      <c r="H4930" s="106">
        <v>5536.5316315979499</v>
      </c>
      <c r="I4930" s="16">
        <v>5583.6186351931101</v>
      </c>
      <c r="J4930" s="94">
        <v>5536.5316315979499</v>
      </c>
    </row>
    <row r="4931" spans="1:10" x14ac:dyDescent="0.2">
      <c r="A4931" s="6" t="s">
        <v>1995</v>
      </c>
      <c r="B4931" s="1" t="s">
        <v>11049</v>
      </c>
      <c r="C4931" s="95" t="s">
        <v>6329</v>
      </c>
      <c r="D4931" s="95" t="s">
        <v>6329</v>
      </c>
      <c r="E4931" s="95" t="s">
        <v>6645</v>
      </c>
      <c r="F4931" s="95" t="s">
        <v>6328</v>
      </c>
      <c r="G4931" s="95" t="s">
        <v>6328</v>
      </c>
      <c r="H4931" s="106">
        <v>5648.24926440747</v>
      </c>
      <c r="I4931" s="16">
        <v>5583.6186351931101</v>
      </c>
      <c r="J4931" s="94">
        <v>5648.24926440747</v>
      </c>
    </row>
    <row r="4932" spans="1:10" x14ac:dyDescent="0.2">
      <c r="A4932" s="6" t="s">
        <v>2010</v>
      </c>
      <c r="B4932" s="1" t="s">
        <v>11050</v>
      </c>
      <c r="C4932" s="95" t="s">
        <v>6329</v>
      </c>
      <c r="D4932" s="95" t="s">
        <v>6329</v>
      </c>
      <c r="E4932" s="95" t="s">
        <v>6645</v>
      </c>
      <c r="F4932" s="95" t="s">
        <v>6328</v>
      </c>
      <c r="G4932" s="95" t="s">
        <v>6328</v>
      </c>
      <c r="H4932" s="106">
        <v>5611.3301608845304</v>
      </c>
      <c r="I4932" s="16">
        <v>5583.6186351931101</v>
      </c>
      <c r="J4932" s="94">
        <v>5611.3301608845304</v>
      </c>
    </row>
    <row r="4933" spans="1:10" x14ac:dyDescent="0.2">
      <c r="A4933" s="6" t="s">
        <v>1967</v>
      </c>
      <c r="B4933" s="1" t="s">
        <v>11051</v>
      </c>
      <c r="C4933" s="95" t="s">
        <v>6329</v>
      </c>
      <c r="D4933" s="95" t="s">
        <v>6329</v>
      </c>
      <c r="E4933" s="95" t="s">
        <v>6645</v>
      </c>
      <c r="F4933" s="95" t="s">
        <v>6328</v>
      </c>
      <c r="G4933" s="95" t="s">
        <v>6328</v>
      </c>
      <c r="H4933" s="106">
        <v>5636.9989128832503</v>
      </c>
      <c r="I4933" s="16">
        <v>5583.6186351931101</v>
      </c>
      <c r="J4933" s="94">
        <v>5636.9989128832503</v>
      </c>
    </row>
    <row r="4934" spans="1:10" x14ac:dyDescent="0.2">
      <c r="A4934" s="6" t="s">
        <v>2027</v>
      </c>
      <c r="B4934" s="1" t="s">
        <v>11052</v>
      </c>
      <c r="C4934" s="95" t="s">
        <v>6322</v>
      </c>
      <c r="D4934" s="95" t="s">
        <v>6322</v>
      </c>
      <c r="E4934" s="95" t="s">
        <v>6645</v>
      </c>
      <c r="F4934" s="95" t="s">
        <v>6327</v>
      </c>
      <c r="G4934" s="95" t="s">
        <v>6327</v>
      </c>
      <c r="H4934" s="106">
        <v>5330.1697933799296</v>
      </c>
      <c r="I4934" s="16">
        <v>5479.3207675222102</v>
      </c>
      <c r="J4934" s="94">
        <v>5330.1697933799296</v>
      </c>
    </row>
    <row r="4935" spans="1:10" x14ac:dyDescent="0.2">
      <c r="A4935" s="6" t="s">
        <v>2013</v>
      </c>
      <c r="B4935" s="1" t="s">
        <v>11053</v>
      </c>
      <c r="C4935" s="95" t="s">
        <v>6322</v>
      </c>
      <c r="D4935" s="95" t="s">
        <v>6322</v>
      </c>
      <c r="E4935" s="95" t="s">
        <v>6645</v>
      </c>
      <c r="F4935" s="95" t="s">
        <v>6327</v>
      </c>
      <c r="G4935" s="95" t="s">
        <v>6327</v>
      </c>
      <c r="H4935" s="106">
        <v>5357.8091312378901</v>
      </c>
      <c r="I4935" s="16">
        <v>5479.3207675222102</v>
      </c>
      <c r="J4935" s="94">
        <v>5357.8091312378901</v>
      </c>
    </row>
    <row r="4936" spans="1:10" x14ac:dyDescent="0.2">
      <c r="A4936" s="6" t="s">
        <v>2012</v>
      </c>
      <c r="B4936" s="1" t="s">
        <v>11054</v>
      </c>
      <c r="C4936" s="95" t="s">
        <v>6322</v>
      </c>
      <c r="D4936" s="95" t="s">
        <v>6322</v>
      </c>
      <c r="E4936" s="95" t="s">
        <v>6645</v>
      </c>
      <c r="F4936" s="95" t="s">
        <v>6327</v>
      </c>
      <c r="G4936" s="95" t="s">
        <v>6327</v>
      </c>
      <c r="H4936" s="106">
        <v>5501.7976186209899</v>
      </c>
      <c r="I4936" s="16">
        <v>5479.3207675222102</v>
      </c>
      <c r="J4936" s="94">
        <v>5501.7976186209899</v>
      </c>
    </row>
    <row r="4937" spans="1:10" x14ac:dyDescent="0.2">
      <c r="A4937" s="6" t="s">
        <v>2038</v>
      </c>
      <c r="B4937" s="1" t="s">
        <v>11055</v>
      </c>
      <c r="C4937" s="95" t="s">
        <v>6322</v>
      </c>
      <c r="D4937" s="95" t="s">
        <v>6322</v>
      </c>
      <c r="E4937" s="95" t="s">
        <v>6645</v>
      </c>
      <c r="F4937" s="95" t="s">
        <v>6327</v>
      </c>
      <c r="G4937" s="95" t="s">
        <v>6327</v>
      </c>
      <c r="H4937" s="106">
        <v>5561.4693575127203</v>
      </c>
      <c r="I4937" s="16">
        <v>5479.3207675222102</v>
      </c>
      <c r="J4937" s="94">
        <v>5561.4693575127203</v>
      </c>
    </row>
    <row r="4938" spans="1:10" x14ac:dyDescent="0.2">
      <c r="A4938" s="6" t="s">
        <v>2026</v>
      </c>
      <c r="B4938" s="1" t="s">
        <v>8366</v>
      </c>
      <c r="C4938" s="95" t="s">
        <v>6322</v>
      </c>
      <c r="D4938" s="95" t="s">
        <v>6322</v>
      </c>
      <c r="E4938" s="95" t="s">
        <v>6645</v>
      </c>
      <c r="F4938" s="95" t="s">
        <v>6327</v>
      </c>
      <c r="G4938" s="95" t="s">
        <v>6327</v>
      </c>
      <c r="H4938" s="106">
        <v>5492.5298690025302</v>
      </c>
      <c r="I4938" s="16">
        <v>5479.3207675222102</v>
      </c>
      <c r="J4938" s="94">
        <v>5492.5298690025302</v>
      </c>
    </row>
    <row r="4939" spans="1:10" x14ac:dyDescent="0.2">
      <c r="A4939" s="6" t="s">
        <v>2034</v>
      </c>
      <c r="B4939" s="1" t="s">
        <v>11056</v>
      </c>
      <c r="C4939" s="95" t="s">
        <v>6322</v>
      </c>
      <c r="D4939" s="95" t="s">
        <v>6322</v>
      </c>
      <c r="E4939" s="95" t="s">
        <v>6645</v>
      </c>
      <c r="F4939" s="95" t="s">
        <v>6327</v>
      </c>
      <c r="G4939" s="95" t="s">
        <v>6327</v>
      </c>
      <c r="H4939" s="106">
        <v>5446.7516134510897</v>
      </c>
      <c r="I4939" s="16">
        <v>5479.3207675222102</v>
      </c>
      <c r="J4939" s="94">
        <v>5446.7516134510897</v>
      </c>
    </row>
    <row r="4940" spans="1:10" x14ac:dyDescent="0.2">
      <c r="A4940" s="6" t="s">
        <v>2020</v>
      </c>
      <c r="B4940" s="1" t="s">
        <v>11057</v>
      </c>
      <c r="C4940" s="95" t="s">
        <v>6322</v>
      </c>
      <c r="D4940" s="95" t="s">
        <v>6322</v>
      </c>
      <c r="E4940" s="95" t="s">
        <v>6645</v>
      </c>
      <c r="F4940" s="95" t="s">
        <v>6327</v>
      </c>
      <c r="G4940" s="95" t="s">
        <v>6327</v>
      </c>
      <c r="H4940" s="106">
        <v>5521.87670100592</v>
      </c>
      <c r="I4940" s="16">
        <v>5479.3207675222102</v>
      </c>
      <c r="J4940" s="94">
        <v>5521.87670100592</v>
      </c>
    </row>
    <row r="4941" spans="1:10" x14ac:dyDescent="0.2">
      <c r="A4941" s="6" t="s">
        <v>2050</v>
      </c>
      <c r="B4941" s="1" t="s">
        <v>11058</v>
      </c>
      <c r="C4941" s="95" t="s">
        <v>6322</v>
      </c>
      <c r="D4941" s="95" t="s">
        <v>6322</v>
      </c>
      <c r="E4941" s="95" t="s">
        <v>6645</v>
      </c>
      <c r="F4941" s="95" t="s">
        <v>6327</v>
      </c>
      <c r="G4941" s="95" t="s">
        <v>6327</v>
      </c>
      <c r="H4941" s="106">
        <v>5556.6198214017404</v>
      </c>
      <c r="I4941" s="16">
        <v>5479.3207675222102</v>
      </c>
      <c r="J4941" s="94">
        <v>5556.6198214017404</v>
      </c>
    </row>
    <row r="4942" spans="1:10" x14ac:dyDescent="0.2">
      <c r="A4942" s="6" t="s">
        <v>2011</v>
      </c>
      <c r="B4942" s="1" t="s">
        <v>11059</v>
      </c>
      <c r="C4942" s="95" t="s">
        <v>6322</v>
      </c>
      <c r="D4942" s="95" t="s">
        <v>6322</v>
      </c>
      <c r="E4942" s="95" t="s">
        <v>6645</v>
      </c>
      <c r="F4942" s="95" t="s">
        <v>6327</v>
      </c>
      <c r="G4942" s="95" t="s">
        <v>6327</v>
      </c>
      <c r="H4942" s="106">
        <v>5422.4809056332197</v>
      </c>
      <c r="I4942" s="16">
        <v>5479.3207675222102</v>
      </c>
      <c r="J4942" s="94">
        <v>5422.4809056332197</v>
      </c>
    </row>
    <row r="4943" spans="1:10" x14ac:dyDescent="0.2">
      <c r="A4943" s="6" t="s">
        <v>2033</v>
      </c>
      <c r="B4943" s="1" t="s">
        <v>11060</v>
      </c>
      <c r="C4943" s="95" t="s">
        <v>6322</v>
      </c>
      <c r="D4943" s="95" t="s">
        <v>6322</v>
      </c>
      <c r="E4943" s="95" t="s">
        <v>6645</v>
      </c>
      <c r="F4943" s="95" t="s">
        <v>6327</v>
      </c>
      <c r="G4943" s="95" t="s">
        <v>6327</v>
      </c>
      <c r="H4943" s="106">
        <v>5427.42090432041</v>
      </c>
      <c r="I4943" s="16">
        <v>5479.3207675222102</v>
      </c>
      <c r="J4943" s="94">
        <v>5427.42090432041</v>
      </c>
    </row>
    <row r="4944" spans="1:10" x14ac:dyDescent="0.2">
      <c r="A4944" s="6" t="s">
        <v>2198</v>
      </c>
      <c r="B4944" s="1" t="s">
        <v>12490</v>
      </c>
      <c r="C4944" s="95" t="s">
        <v>6322</v>
      </c>
      <c r="D4944" s="95" t="s">
        <v>6322</v>
      </c>
      <c r="E4944" s="95" t="s">
        <v>6645</v>
      </c>
      <c r="F4944" s="95" t="s">
        <v>6327</v>
      </c>
      <c r="G4944" s="95" t="s">
        <v>6327</v>
      </c>
      <c r="H4944" s="106">
        <v>5708.2211708470404</v>
      </c>
      <c r="I4944" s="16">
        <v>5479.3207675222102</v>
      </c>
      <c r="J4944" s="94">
        <v>5708.2211708470404</v>
      </c>
    </row>
    <row r="4945" spans="1:10" x14ac:dyDescent="0.2">
      <c r="A4945" s="6" t="s">
        <v>2040</v>
      </c>
      <c r="B4945" s="1" t="s">
        <v>11061</v>
      </c>
      <c r="C4945" s="95" t="s">
        <v>6322</v>
      </c>
      <c r="D4945" s="95" t="s">
        <v>6322</v>
      </c>
      <c r="E4945" s="95" t="s">
        <v>6645</v>
      </c>
      <c r="F4945" s="95" t="s">
        <v>6327</v>
      </c>
      <c r="G4945" s="95" t="s">
        <v>6327</v>
      </c>
      <c r="H4945" s="106">
        <v>5321.19170851935</v>
      </c>
      <c r="I4945" s="16">
        <v>5479.3207675222102</v>
      </c>
      <c r="J4945" s="94">
        <v>5321.19170851935</v>
      </c>
    </row>
    <row r="4946" spans="1:10" x14ac:dyDescent="0.2">
      <c r="A4946" s="6" t="s">
        <v>2052</v>
      </c>
      <c r="B4946" s="1" t="s">
        <v>11062</v>
      </c>
      <c r="C4946" s="95" t="s">
        <v>6322</v>
      </c>
      <c r="D4946" s="95" t="s">
        <v>6322</v>
      </c>
      <c r="E4946" s="95" t="s">
        <v>6645</v>
      </c>
      <c r="F4946" s="95" t="s">
        <v>6327</v>
      </c>
      <c r="G4946" s="95" t="s">
        <v>6327</v>
      </c>
      <c r="H4946" s="106">
        <v>5534.3396484374998</v>
      </c>
      <c r="I4946" s="16">
        <v>5479.3207675222102</v>
      </c>
      <c r="J4946" s="94">
        <v>5534.3396484374998</v>
      </c>
    </row>
    <row r="4947" spans="1:10" x14ac:dyDescent="0.2">
      <c r="A4947" s="6" t="s">
        <v>2041</v>
      </c>
      <c r="B4947" s="1" t="s">
        <v>11063</v>
      </c>
      <c r="C4947" s="95" t="s">
        <v>6322</v>
      </c>
      <c r="D4947" s="95" t="s">
        <v>6322</v>
      </c>
      <c r="E4947" s="95" t="s">
        <v>6645</v>
      </c>
      <c r="F4947" s="95" t="s">
        <v>6327</v>
      </c>
      <c r="G4947" s="95" t="s">
        <v>6327</v>
      </c>
      <c r="H4947" s="106">
        <v>5506.1616985987102</v>
      </c>
      <c r="I4947" s="16">
        <v>5479.3207675222102</v>
      </c>
      <c r="J4947" s="94">
        <v>5506.1616985987102</v>
      </c>
    </row>
    <row r="4948" spans="1:10" x14ac:dyDescent="0.2">
      <c r="A4948" s="6" t="s">
        <v>2036</v>
      </c>
      <c r="B4948" s="1" t="s">
        <v>11064</v>
      </c>
      <c r="C4948" s="95" t="s">
        <v>6322</v>
      </c>
      <c r="D4948" s="95" t="s">
        <v>6322</v>
      </c>
      <c r="E4948" s="95" t="s">
        <v>6645</v>
      </c>
      <c r="F4948" s="95" t="s">
        <v>6327</v>
      </c>
      <c r="G4948" s="95" t="s">
        <v>6327</v>
      </c>
      <c r="H4948" s="106">
        <v>5493.6404870074703</v>
      </c>
      <c r="I4948" s="16">
        <v>5479.3207675222102</v>
      </c>
      <c r="J4948" s="94">
        <v>5493.6404870074703</v>
      </c>
    </row>
    <row r="4949" spans="1:10" x14ac:dyDescent="0.2">
      <c r="A4949" s="6" t="s">
        <v>2023</v>
      </c>
      <c r="B4949" s="1" t="s">
        <v>11065</v>
      </c>
      <c r="C4949" s="95" t="s">
        <v>6322</v>
      </c>
      <c r="D4949" s="95" t="s">
        <v>6322</v>
      </c>
      <c r="E4949" s="95" t="s">
        <v>6645</v>
      </c>
      <c r="F4949" s="95" t="s">
        <v>6327</v>
      </c>
      <c r="G4949" s="95" t="s">
        <v>6327</v>
      </c>
      <c r="H4949" s="106">
        <v>5477.9862636350199</v>
      </c>
      <c r="I4949" s="16">
        <v>5479.3207675222102</v>
      </c>
      <c r="J4949" s="94">
        <v>5477.9862636350199</v>
      </c>
    </row>
    <row r="4950" spans="1:10" x14ac:dyDescent="0.2">
      <c r="A4950" s="6" t="s">
        <v>2021</v>
      </c>
      <c r="B4950" s="1" t="s">
        <v>11066</v>
      </c>
      <c r="C4950" s="95" t="s">
        <v>6322</v>
      </c>
      <c r="D4950" s="95" t="s">
        <v>6322</v>
      </c>
      <c r="E4950" s="95" t="s">
        <v>6645</v>
      </c>
      <c r="F4950" s="95" t="s">
        <v>6327</v>
      </c>
      <c r="G4950" s="95" t="s">
        <v>6327</v>
      </c>
      <c r="H4950" s="106">
        <v>5610.2590909090904</v>
      </c>
      <c r="I4950" s="16">
        <v>5479.3207675222102</v>
      </c>
      <c r="J4950" s="94">
        <v>5610.2590909090904</v>
      </c>
    </row>
    <row r="4951" spans="1:10" x14ac:dyDescent="0.2">
      <c r="A4951" s="6" t="s">
        <v>2017</v>
      </c>
      <c r="B4951" s="1" t="s">
        <v>11067</v>
      </c>
      <c r="C4951" s="95" t="s">
        <v>6322</v>
      </c>
      <c r="D4951" s="95" t="s">
        <v>6322</v>
      </c>
      <c r="E4951" s="95" t="s">
        <v>6645</v>
      </c>
      <c r="F4951" s="95" t="s">
        <v>6327</v>
      </c>
      <c r="G4951" s="95" t="s">
        <v>6327</v>
      </c>
      <c r="H4951" s="106">
        <v>5445.49265455163</v>
      </c>
      <c r="I4951" s="16">
        <v>5479.3207675222102</v>
      </c>
      <c r="J4951" s="94">
        <v>5445.49265455163</v>
      </c>
    </row>
    <row r="4952" spans="1:10" x14ac:dyDescent="0.2">
      <c r="A4952" s="6" t="s">
        <v>2048</v>
      </c>
      <c r="B4952" s="1" t="s">
        <v>11068</v>
      </c>
      <c r="C4952" s="95" t="s">
        <v>6322</v>
      </c>
      <c r="D4952" s="95" t="s">
        <v>6322</v>
      </c>
      <c r="E4952" s="95" t="s">
        <v>6645</v>
      </c>
      <c r="F4952" s="95" t="s">
        <v>6327</v>
      </c>
      <c r="G4952" s="95" t="s">
        <v>6327</v>
      </c>
      <c r="H4952" s="106">
        <v>5587.9257405599001</v>
      </c>
      <c r="I4952" s="16">
        <v>5479.3207675222102</v>
      </c>
      <c r="J4952" s="94">
        <v>5587.9257405599001</v>
      </c>
    </row>
    <row r="4953" spans="1:10" x14ac:dyDescent="0.2">
      <c r="A4953" s="6" t="s">
        <v>2039</v>
      </c>
      <c r="B4953" s="1" t="s">
        <v>11069</v>
      </c>
      <c r="C4953" s="95" t="s">
        <v>6322</v>
      </c>
      <c r="D4953" s="95" t="s">
        <v>6322</v>
      </c>
      <c r="E4953" s="95" t="s">
        <v>6645</v>
      </c>
      <c r="F4953" s="95" t="s">
        <v>6327</v>
      </c>
      <c r="G4953" s="95" t="s">
        <v>6327</v>
      </c>
      <c r="H4953" s="106">
        <v>5522.4579070560503</v>
      </c>
      <c r="I4953" s="16">
        <v>5479.3207675222102</v>
      </c>
      <c r="J4953" s="94">
        <v>5522.4579070560503</v>
      </c>
    </row>
    <row r="4954" spans="1:10" x14ac:dyDescent="0.2">
      <c r="A4954" s="6" t="s">
        <v>2043</v>
      </c>
      <c r="B4954" s="1" t="s">
        <v>11070</v>
      </c>
      <c r="C4954" s="95" t="s">
        <v>6322</v>
      </c>
      <c r="D4954" s="95" t="s">
        <v>6322</v>
      </c>
      <c r="E4954" s="95" t="s">
        <v>6645</v>
      </c>
      <c r="F4954" s="95" t="s">
        <v>6327</v>
      </c>
      <c r="G4954" s="95" t="s">
        <v>6327</v>
      </c>
      <c r="H4954" s="106">
        <v>5491.3831503511701</v>
      </c>
      <c r="I4954" s="16">
        <v>5479.3207675222102</v>
      </c>
      <c r="J4954" s="94">
        <v>5491.3831503511701</v>
      </c>
    </row>
    <row r="4955" spans="1:10" x14ac:dyDescent="0.2">
      <c r="A4955" s="6" t="s">
        <v>2042</v>
      </c>
      <c r="B4955" s="1" t="s">
        <v>12763</v>
      </c>
      <c r="C4955" s="95" t="s">
        <v>6322</v>
      </c>
      <c r="D4955" s="95" t="s">
        <v>6322</v>
      </c>
      <c r="E4955" s="95" t="s">
        <v>6645</v>
      </c>
      <c r="F4955" s="95" t="s">
        <v>6327</v>
      </c>
      <c r="G4955" s="95" t="s">
        <v>6327</v>
      </c>
      <c r="H4955" s="106">
        <v>5480.8503844245997</v>
      </c>
      <c r="I4955" s="16">
        <v>5479.3207675222102</v>
      </c>
      <c r="J4955" s="94">
        <v>5480.8503844245997</v>
      </c>
    </row>
    <row r="4956" spans="1:10" x14ac:dyDescent="0.2">
      <c r="A4956" s="6" t="s">
        <v>2018</v>
      </c>
      <c r="B4956" s="1" t="s">
        <v>11071</v>
      </c>
      <c r="C4956" s="95" t="s">
        <v>6322</v>
      </c>
      <c r="D4956" s="95" t="s">
        <v>6322</v>
      </c>
      <c r="E4956" s="95" t="s">
        <v>6645</v>
      </c>
      <c r="F4956" s="95" t="s">
        <v>6327</v>
      </c>
      <c r="G4956" s="95" t="s">
        <v>6327</v>
      </c>
      <c r="H4956" s="106">
        <v>5598.0270395747903</v>
      </c>
      <c r="I4956" s="16">
        <v>5479.3207675222102</v>
      </c>
      <c r="J4956" s="94">
        <v>5598.0270395747903</v>
      </c>
    </row>
    <row r="4957" spans="1:10" x14ac:dyDescent="0.2">
      <c r="A4957" s="6" t="s">
        <v>2028</v>
      </c>
      <c r="B4957" s="1" t="s">
        <v>11072</v>
      </c>
      <c r="C4957" s="95" t="s">
        <v>6322</v>
      </c>
      <c r="D4957" s="95" t="s">
        <v>6322</v>
      </c>
      <c r="E4957" s="95" t="s">
        <v>6645</v>
      </c>
      <c r="F4957" s="95" t="s">
        <v>6327</v>
      </c>
      <c r="G4957" s="95" t="s">
        <v>6327</v>
      </c>
      <c r="H4957" s="106">
        <v>5577.9765392485097</v>
      </c>
      <c r="I4957" s="16">
        <v>5479.3207675222102</v>
      </c>
      <c r="J4957" s="94">
        <v>5577.9765392485097</v>
      </c>
    </row>
    <row r="4958" spans="1:10" x14ac:dyDescent="0.2">
      <c r="A4958" s="6" t="s">
        <v>2015</v>
      </c>
      <c r="B4958" s="1" t="s">
        <v>11073</v>
      </c>
      <c r="C4958" s="95" t="s">
        <v>6322</v>
      </c>
      <c r="D4958" s="95" t="s">
        <v>6322</v>
      </c>
      <c r="E4958" s="95" t="s">
        <v>6645</v>
      </c>
      <c r="F4958" s="95" t="s">
        <v>6327</v>
      </c>
      <c r="G4958" s="95" t="s">
        <v>6327</v>
      </c>
      <c r="H4958" s="106">
        <v>5464.05615234375</v>
      </c>
      <c r="I4958" s="16">
        <v>5479.3207675222102</v>
      </c>
      <c r="J4958" s="94">
        <v>5464.05615234375</v>
      </c>
    </row>
    <row r="4959" spans="1:10" x14ac:dyDescent="0.2">
      <c r="A4959" s="6" t="s">
        <v>2031</v>
      </c>
      <c r="B4959" s="1" t="s">
        <v>11074</v>
      </c>
      <c r="C4959" s="95" t="s">
        <v>6322</v>
      </c>
      <c r="D4959" s="95" t="s">
        <v>6322</v>
      </c>
      <c r="E4959" s="95" t="s">
        <v>6645</v>
      </c>
      <c r="F4959" s="95" t="s">
        <v>6327</v>
      </c>
      <c r="G4959" s="95" t="s">
        <v>6327</v>
      </c>
      <c r="H4959" s="106">
        <v>5400.65059094551</v>
      </c>
      <c r="I4959" s="16">
        <v>5479.3207675222102</v>
      </c>
      <c r="J4959" s="94">
        <v>5400.65059094551</v>
      </c>
    </row>
    <row r="4960" spans="1:10" x14ac:dyDescent="0.2">
      <c r="A4960" s="6" t="s">
        <v>2014</v>
      </c>
      <c r="B4960" s="1" t="s">
        <v>11075</v>
      </c>
      <c r="C4960" s="95" t="s">
        <v>6322</v>
      </c>
      <c r="D4960" s="95" t="s">
        <v>6322</v>
      </c>
      <c r="E4960" s="95" t="s">
        <v>6645</v>
      </c>
      <c r="F4960" s="95" t="s">
        <v>6327</v>
      </c>
      <c r="G4960" s="95" t="s">
        <v>6327</v>
      </c>
      <c r="H4960" s="106">
        <v>5407.9614792915199</v>
      </c>
      <c r="I4960" s="16">
        <v>5479.3207675222102</v>
      </c>
      <c r="J4960" s="94">
        <v>5407.9614792915199</v>
      </c>
    </row>
    <row r="4961" spans="1:10" x14ac:dyDescent="0.2">
      <c r="A4961" s="6" t="s">
        <v>2037</v>
      </c>
      <c r="B4961" s="1" t="s">
        <v>11076</v>
      </c>
      <c r="C4961" s="95" t="s">
        <v>6322</v>
      </c>
      <c r="D4961" s="95" t="s">
        <v>6322</v>
      </c>
      <c r="E4961" s="95" t="s">
        <v>6645</v>
      </c>
      <c r="F4961" s="95" t="s">
        <v>6327</v>
      </c>
      <c r="G4961" s="95" t="s">
        <v>6327</v>
      </c>
      <c r="H4961" s="106">
        <v>5530.2992089843701</v>
      </c>
      <c r="I4961" s="16">
        <v>5479.3207675222102</v>
      </c>
      <c r="J4961" s="94">
        <v>5530.2992089843701</v>
      </c>
    </row>
    <row r="4962" spans="1:10" x14ac:dyDescent="0.2">
      <c r="A4962" s="6" t="s">
        <v>2016</v>
      </c>
      <c r="B4962" s="1" t="s">
        <v>11077</v>
      </c>
      <c r="C4962" s="95" t="s">
        <v>6322</v>
      </c>
      <c r="D4962" s="95" t="s">
        <v>6322</v>
      </c>
      <c r="E4962" s="95" t="s">
        <v>6645</v>
      </c>
      <c r="F4962" s="95" t="s">
        <v>6327</v>
      </c>
      <c r="G4962" s="95" t="s">
        <v>6327</v>
      </c>
      <c r="H4962" s="106">
        <v>5471.3227066532299</v>
      </c>
      <c r="I4962" s="16">
        <v>5479.3207675222102</v>
      </c>
      <c r="J4962" s="94">
        <v>5471.3227066532299</v>
      </c>
    </row>
    <row r="4963" spans="1:10" x14ac:dyDescent="0.2">
      <c r="A4963" s="6" t="s">
        <v>2045</v>
      </c>
      <c r="B4963" s="1" t="s">
        <v>11078</v>
      </c>
      <c r="C4963" s="95" t="s">
        <v>6322</v>
      </c>
      <c r="D4963" s="95" t="s">
        <v>6322</v>
      </c>
      <c r="E4963" s="95" t="s">
        <v>6645</v>
      </c>
      <c r="F4963" s="95" t="s">
        <v>6327</v>
      </c>
      <c r="G4963" s="95" t="s">
        <v>6327</v>
      </c>
      <c r="H4963" s="106">
        <v>5434.9122436523403</v>
      </c>
      <c r="I4963" s="16">
        <v>5479.3207675222102</v>
      </c>
      <c r="J4963" s="94">
        <v>5434.9122436523403</v>
      </c>
    </row>
    <row r="4964" spans="1:10" x14ac:dyDescent="0.2">
      <c r="A4964" s="6" t="s">
        <v>2030</v>
      </c>
      <c r="B4964" s="1" t="s">
        <v>11079</v>
      </c>
      <c r="C4964" s="95" t="s">
        <v>6322</v>
      </c>
      <c r="D4964" s="95" t="s">
        <v>6322</v>
      </c>
      <c r="E4964" s="95" t="s">
        <v>6645</v>
      </c>
      <c r="F4964" s="95" t="s">
        <v>6327</v>
      </c>
      <c r="G4964" s="95" t="s">
        <v>6327</v>
      </c>
      <c r="H4964" s="106">
        <v>5530.2957161458298</v>
      </c>
      <c r="I4964" s="16">
        <v>5479.3207675222102</v>
      </c>
      <c r="J4964" s="94">
        <v>5530.2957161458298</v>
      </c>
    </row>
    <row r="4965" spans="1:10" x14ac:dyDescent="0.2">
      <c r="A4965" s="6" t="s">
        <v>2019</v>
      </c>
      <c r="B4965" s="1" t="s">
        <v>11080</v>
      </c>
      <c r="C4965" s="95" t="s">
        <v>6322</v>
      </c>
      <c r="D4965" s="95" t="s">
        <v>6322</v>
      </c>
      <c r="E4965" s="95" t="s">
        <v>6645</v>
      </c>
      <c r="F4965" s="95" t="s">
        <v>6327</v>
      </c>
      <c r="G4965" s="95" t="s">
        <v>6327</v>
      </c>
      <c r="H4965" s="106">
        <v>5512.6410145277396</v>
      </c>
      <c r="I4965" s="16">
        <v>5479.3207675222102</v>
      </c>
      <c r="J4965" s="94">
        <v>5512.6410145277396</v>
      </c>
    </row>
    <row r="4966" spans="1:10" x14ac:dyDescent="0.2">
      <c r="A4966" s="6" t="s">
        <v>2053</v>
      </c>
      <c r="B4966" s="1" t="s">
        <v>11081</v>
      </c>
      <c r="C4966" s="95" t="s">
        <v>6322</v>
      </c>
      <c r="D4966" s="95" t="s">
        <v>6322</v>
      </c>
      <c r="E4966" s="95" t="s">
        <v>6645</v>
      </c>
      <c r="F4966" s="95" t="s">
        <v>6327</v>
      </c>
      <c r="G4966" s="95" t="s">
        <v>6327</v>
      </c>
      <c r="H4966" s="106">
        <v>5499.2528715587796</v>
      </c>
      <c r="I4966" s="16">
        <v>5479.3207675222102</v>
      </c>
      <c r="J4966" s="94">
        <v>5499.2528715587796</v>
      </c>
    </row>
    <row r="4967" spans="1:10" x14ac:dyDescent="0.2">
      <c r="A4967" s="6" t="s">
        <v>2025</v>
      </c>
      <c r="B4967" s="1" t="s">
        <v>11082</v>
      </c>
      <c r="C4967" s="95" t="s">
        <v>6322</v>
      </c>
      <c r="D4967" s="95" t="s">
        <v>6322</v>
      </c>
      <c r="E4967" s="95" t="s">
        <v>6645</v>
      </c>
      <c r="F4967" s="95" t="s">
        <v>6327</v>
      </c>
      <c r="G4967" s="95" t="s">
        <v>6327</v>
      </c>
      <c r="H4967" s="106">
        <v>5408.2066162109404</v>
      </c>
      <c r="I4967" s="16">
        <v>5479.3207675222102</v>
      </c>
      <c r="J4967" s="94">
        <v>5408.2066162109404</v>
      </c>
    </row>
    <row r="4968" spans="1:10" x14ac:dyDescent="0.2">
      <c r="A4968" s="6" t="s">
        <v>2051</v>
      </c>
      <c r="B4968" s="1" t="s">
        <v>9387</v>
      </c>
      <c r="C4968" s="95" t="s">
        <v>6322</v>
      </c>
      <c r="D4968" s="95" t="s">
        <v>6322</v>
      </c>
      <c r="E4968" s="95" t="s">
        <v>6645</v>
      </c>
      <c r="F4968" s="95" t="s">
        <v>6327</v>
      </c>
      <c r="G4968" s="95" t="s">
        <v>6327</v>
      </c>
      <c r="H4968" s="106">
        <v>5560.5860737645398</v>
      </c>
      <c r="I4968" s="16">
        <v>5479.3207675222102</v>
      </c>
      <c r="J4968" s="94">
        <v>5560.5860737645398</v>
      </c>
    </row>
    <row r="4969" spans="1:10" x14ac:dyDescent="0.2">
      <c r="A4969" s="6" t="s">
        <v>2044</v>
      </c>
      <c r="B4969" s="1" t="s">
        <v>11083</v>
      </c>
      <c r="C4969" s="95" t="s">
        <v>6322</v>
      </c>
      <c r="D4969" s="95" t="s">
        <v>6322</v>
      </c>
      <c r="E4969" s="95" t="s">
        <v>6645</v>
      </c>
      <c r="F4969" s="95" t="s">
        <v>6327</v>
      </c>
      <c r="G4969" s="95" t="s">
        <v>6327</v>
      </c>
      <c r="H4969" s="106">
        <v>5356.8838778409099</v>
      </c>
      <c r="I4969" s="16">
        <v>5479.3207675222102</v>
      </c>
      <c r="J4969" s="94">
        <v>5356.8838778409099</v>
      </c>
    </row>
    <row r="4970" spans="1:10" x14ac:dyDescent="0.2">
      <c r="A4970" s="6" t="s">
        <v>2022</v>
      </c>
      <c r="B4970" s="1" t="s">
        <v>11084</v>
      </c>
      <c r="C4970" s="95" t="s">
        <v>6322</v>
      </c>
      <c r="D4970" s="95" t="s">
        <v>6322</v>
      </c>
      <c r="E4970" s="95" t="s">
        <v>6645</v>
      </c>
      <c r="F4970" s="95" t="s">
        <v>6327</v>
      </c>
      <c r="G4970" s="95" t="s">
        <v>6327</v>
      </c>
      <c r="H4970" s="106">
        <v>5512.7123224431798</v>
      </c>
      <c r="I4970" s="16">
        <v>5479.3207675222102</v>
      </c>
      <c r="J4970" s="94">
        <v>5512.7123224431798</v>
      </c>
    </row>
    <row r="4971" spans="1:10" x14ac:dyDescent="0.2">
      <c r="A4971" s="6" t="s">
        <v>2049</v>
      </c>
      <c r="B4971" s="1" t="s">
        <v>11085</v>
      </c>
      <c r="C4971" s="95" t="s">
        <v>6322</v>
      </c>
      <c r="D4971" s="95" t="s">
        <v>6322</v>
      </c>
      <c r="E4971" s="95" t="s">
        <v>6645</v>
      </c>
      <c r="F4971" s="95" t="s">
        <v>6327</v>
      </c>
      <c r="G4971" s="95" t="s">
        <v>6327</v>
      </c>
      <c r="H4971" s="106">
        <v>5310.3433105468703</v>
      </c>
      <c r="I4971" s="16">
        <v>5479.3207675222102</v>
      </c>
      <c r="J4971" s="94">
        <v>5310.3433105468703</v>
      </c>
    </row>
    <row r="4972" spans="1:10" x14ac:dyDescent="0.2">
      <c r="A4972" s="6" t="s">
        <v>2035</v>
      </c>
      <c r="B4972" s="1" t="s">
        <v>11086</v>
      </c>
      <c r="C4972" s="95" t="s">
        <v>6322</v>
      </c>
      <c r="D4972" s="95" t="s">
        <v>6322</v>
      </c>
      <c r="E4972" s="95" t="s">
        <v>6645</v>
      </c>
      <c r="F4972" s="95" t="s">
        <v>6327</v>
      </c>
      <c r="G4972" s="95" t="s">
        <v>6327</v>
      </c>
      <c r="H4972" s="106">
        <v>5494.4124697730704</v>
      </c>
      <c r="I4972" s="16">
        <v>5479.3207675222102</v>
      </c>
      <c r="J4972" s="94">
        <v>5494.4124697730704</v>
      </c>
    </row>
    <row r="4973" spans="1:10" x14ac:dyDescent="0.2">
      <c r="A4973" s="6" t="s">
        <v>2029</v>
      </c>
      <c r="B4973" s="1" t="s">
        <v>7438</v>
      </c>
      <c r="C4973" s="95" t="s">
        <v>6322</v>
      </c>
      <c r="D4973" s="95" t="s">
        <v>6322</v>
      </c>
      <c r="E4973" s="95" t="s">
        <v>6645</v>
      </c>
      <c r="F4973" s="95" t="s">
        <v>6327</v>
      </c>
      <c r="G4973" s="95" t="s">
        <v>6327</v>
      </c>
      <c r="H4973" s="106">
        <v>5390.32736002604</v>
      </c>
      <c r="I4973" s="16">
        <v>5479.3207675222102</v>
      </c>
      <c r="J4973" s="94">
        <v>5390.32736002604</v>
      </c>
    </row>
    <row r="4974" spans="1:10" x14ac:dyDescent="0.2">
      <c r="A4974" s="6" t="s">
        <v>2046</v>
      </c>
      <c r="B4974" s="1" t="s">
        <v>11087</v>
      </c>
      <c r="C4974" s="95" t="s">
        <v>6322</v>
      </c>
      <c r="D4974" s="95" t="s">
        <v>6322</v>
      </c>
      <c r="E4974" s="95" t="s">
        <v>6645</v>
      </c>
      <c r="F4974" s="95" t="s">
        <v>6327</v>
      </c>
      <c r="G4974" s="95" t="s">
        <v>6327</v>
      </c>
      <c r="H4974" s="106">
        <v>5365.4431830512103</v>
      </c>
      <c r="I4974" s="16">
        <v>5479.3207675222102</v>
      </c>
      <c r="J4974" s="94">
        <v>5365.4431830512103</v>
      </c>
    </row>
    <row r="4975" spans="1:10" x14ac:dyDescent="0.2">
      <c r="A4975" s="6" t="s">
        <v>2165</v>
      </c>
      <c r="B4975" s="1" t="s">
        <v>10060</v>
      </c>
      <c r="C4975" s="95" t="s">
        <v>6322</v>
      </c>
      <c r="D4975" s="95" t="s">
        <v>6322</v>
      </c>
      <c r="E4975" s="95" t="s">
        <v>6645</v>
      </c>
      <c r="F4975" s="95" t="s">
        <v>6326</v>
      </c>
      <c r="G4975" s="95" t="s">
        <v>6326</v>
      </c>
      <c r="H4975" s="106">
        <v>5571.3329758688697</v>
      </c>
      <c r="I4975" s="16">
        <v>5442.2349558651604</v>
      </c>
      <c r="J4975" s="94">
        <v>5571.3329758688697</v>
      </c>
    </row>
    <row r="4976" spans="1:10" x14ac:dyDescent="0.2">
      <c r="A4976" s="6" t="s">
        <v>2188</v>
      </c>
      <c r="B4976" s="1" t="s">
        <v>11088</v>
      </c>
      <c r="C4976" s="95" t="s">
        <v>6322</v>
      </c>
      <c r="D4976" s="95" t="s">
        <v>6322</v>
      </c>
      <c r="E4976" s="95" t="s">
        <v>6645</v>
      </c>
      <c r="F4976" s="95" t="s">
        <v>6326</v>
      </c>
      <c r="G4976" s="95" t="s">
        <v>6326</v>
      </c>
      <c r="H4976" s="106">
        <v>5449.4153398786302</v>
      </c>
      <c r="I4976" s="16">
        <v>5442.2349558651604</v>
      </c>
      <c r="J4976" s="94">
        <v>5449.4153398786302</v>
      </c>
    </row>
    <row r="4977" spans="1:10" x14ac:dyDescent="0.2">
      <c r="A4977" s="6" t="s">
        <v>2218</v>
      </c>
      <c r="B4977" s="1" t="s">
        <v>11089</v>
      </c>
      <c r="C4977" s="95" t="s">
        <v>6322</v>
      </c>
      <c r="D4977" s="95" t="s">
        <v>6322</v>
      </c>
      <c r="E4977" s="95" t="s">
        <v>6645</v>
      </c>
      <c r="F4977" s="95" t="s">
        <v>6326</v>
      </c>
      <c r="G4977" s="95" t="s">
        <v>6326</v>
      </c>
      <c r="H4977" s="106">
        <v>5379.4321718320698</v>
      </c>
      <c r="I4977" s="16">
        <v>5442.2349558651604</v>
      </c>
      <c r="J4977" s="94">
        <v>5379.4321718320698</v>
      </c>
    </row>
    <row r="4978" spans="1:10" x14ac:dyDescent="0.2">
      <c r="A4978" s="6" t="s">
        <v>2204</v>
      </c>
      <c r="B4978" s="1" t="s">
        <v>11090</v>
      </c>
      <c r="C4978" s="95" t="s">
        <v>6322</v>
      </c>
      <c r="D4978" s="95" t="s">
        <v>6322</v>
      </c>
      <c r="E4978" s="95" t="s">
        <v>6645</v>
      </c>
      <c r="F4978" s="95" t="s">
        <v>6326</v>
      </c>
      <c r="G4978" s="95" t="s">
        <v>6326</v>
      </c>
      <c r="H4978" s="106">
        <v>5372.3509211928103</v>
      </c>
      <c r="I4978" s="16">
        <v>5442.2349558651604</v>
      </c>
      <c r="J4978" s="94">
        <v>5372.3509211928103</v>
      </c>
    </row>
    <row r="4979" spans="1:10" x14ac:dyDescent="0.2">
      <c r="A4979" s="6" t="s">
        <v>5510</v>
      </c>
      <c r="B4979" s="1" t="s">
        <v>11091</v>
      </c>
      <c r="C4979" s="95" t="s">
        <v>6322</v>
      </c>
      <c r="D4979" s="95" t="s">
        <v>6322</v>
      </c>
      <c r="E4979" s="95" t="s">
        <v>6645</v>
      </c>
      <c r="F4979" s="95" t="s">
        <v>6326</v>
      </c>
      <c r="G4979" s="95" t="s">
        <v>6326</v>
      </c>
      <c r="H4979" s="106">
        <v>5379.3564210715904</v>
      </c>
      <c r="I4979" s="16">
        <v>5442.2349558651604</v>
      </c>
      <c r="J4979" s="94">
        <v>5379.3564210715904</v>
      </c>
    </row>
    <row r="4980" spans="1:10" x14ac:dyDescent="0.2">
      <c r="A4980" s="6" t="s">
        <v>2210</v>
      </c>
      <c r="B4980" s="1" t="s">
        <v>11092</v>
      </c>
      <c r="C4980" s="95" t="s">
        <v>6322</v>
      </c>
      <c r="D4980" s="95" t="s">
        <v>6322</v>
      </c>
      <c r="E4980" s="95" t="s">
        <v>6645</v>
      </c>
      <c r="F4980" s="95" t="s">
        <v>6326</v>
      </c>
      <c r="G4980" s="95" t="s">
        <v>6326</v>
      </c>
      <c r="H4980" s="106">
        <v>5601.74466480928</v>
      </c>
      <c r="I4980" s="16">
        <v>5442.2349558651604</v>
      </c>
      <c r="J4980" s="94">
        <v>5601.74466480928</v>
      </c>
    </row>
    <row r="4981" spans="1:10" x14ac:dyDescent="0.2">
      <c r="A4981" s="6" t="s">
        <v>2189</v>
      </c>
      <c r="B4981" s="1" t="s">
        <v>11093</v>
      </c>
      <c r="C4981" s="95" t="s">
        <v>6322</v>
      </c>
      <c r="D4981" s="95" t="s">
        <v>6322</v>
      </c>
      <c r="E4981" s="95" t="s">
        <v>6645</v>
      </c>
      <c r="F4981" s="95" t="s">
        <v>6326</v>
      </c>
      <c r="G4981" s="95" t="s">
        <v>6326</v>
      </c>
      <c r="H4981" s="106">
        <v>5497.3455278445499</v>
      </c>
      <c r="I4981" s="16">
        <v>5442.2349558651604</v>
      </c>
      <c r="J4981" s="94">
        <v>5497.3455278445499</v>
      </c>
    </row>
    <row r="4982" spans="1:10" x14ac:dyDescent="0.2">
      <c r="A4982" s="6" t="s">
        <v>2181</v>
      </c>
      <c r="B4982" s="1" t="s">
        <v>11094</v>
      </c>
      <c r="C4982" s="95" t="s">
        <v>6322</v>
      </c>
      <c r="D4982" s="95" t="s">
        <v>6322</v>
      </c>
      <c r="E4982" s="95" t="s">
        <v>6645</v>
      </c>
      <c r="F4982" s="95" t="s">
        <v>6326</v>
      </c>
      <c r="G4982" s="95" t="s">
        <v>6326</v>
      </c>
      <c r="H4982" s="106">
        <v>5355.0018982619404</v>
      </c>
      <c r="I4982" s="16">
        <v>5442.2349558651604</v>
      </c>
      <c r="J4982" s="94">
        <v>5355.0018982619404</v>
      </c>
    </row>
    <row r="4983" spans="1:10" x14ac:dyDescent="0.2">
      <c r="A4983" s="6" t="s">
        <v>2174</v>
      </c>
      <c r="B4983" s="1" t="s">
        <v>11095</v>
      </c>
      <c r="C4983" s="95" t="s">
        <v>6322</v>
      </c>
      <c r="D4983" s="95" t="s">
        <v>6322</v>
      </c>
      <c r="E4983" s="95" t="s">
        <v>6645</v>
      </c>
      <c r="F4983" s="95" t="s">
        <v>6326</v>
      </c>
      <c r="G4983" s="95" t="s">
        <v>6326</v>
      </c>
      <c r="H4983" s="106">
        <v>5514.4310067983797</v>
      </c>
      <c r="I4983" s="16">
        <v>5442.2349558651604</v>
      </c>
      <c r="J4983" s="94">
        <v>5514.4310067983797</v>
      </c>
    </row>
    <row r="4984" spans="1:10" x14ac:dyDescent="0.2">
      <c r="A4984" s="6" t="s">
        <v>2195</v>
      </c>
      <c r="B4984" s="1" t="s">
        <v>11096</v>
      </c>
      <c r="C4984" s="95" t="s">
        <v>6322</v>
      </c>
      <c r="D4984" s="95" t="s">
        <v>6322</v>
      </c>
      <c r="E4984" s="95" t="s">
        <v>6645</v>
      </c>
      <c r="F4984" s="95" t="s">
        <v>6326</v>
      </c>
      <c r="G4984" s="95" t="s">
        <v>6326</v>
      </c>
      <c r="H4984" s="106">
        <v>5497.6127307047</v>
      </c>
      <c r="I4984" s="16">
        <v>5442.2349558651604</v>
      </c>
      <c r="J4984" s="94">
        <v>5497.6127307047</v>
      </c>
    </row>
    <row r="4985" spans="1:10" x14ac:dyDescent="0.2">
      <c r="A4985" s="6" t="s">
        <v>2171</v>
      </c>
      <c r="B4985" s="1" t="s">
        <v>11097</v>
      </c>
      <c r="C4985" s="95" t="s">
        <v>6322</v>
      </c>
      <c r="D4985" s="95" t="s">
        <v>6322</v>
      </c>
      <c r="E4985" s="95" t="s">
        <v>6645</v>
      </c>
      <c r="F4985" s="95" t="s">
        <v>6326</v>
      </c>
      <c r="G4985" s="95" t="s">
        <v>6326</v>
      </c>
      <c r="H4985" s="106">
        <v>5445.1460903234602</v>
      </c>
      <c r="I4985" s="16">
        <v>5442.2349558651604</v>
      </c>
      <c r="J4985" s="94">
        <v>5445.1460903234602</v>
      </c>
    </row>
    <row r="4986" spans="1:10" x14ac:dyDescent="0.2">
      <c r="A4986" s="6" t="s">
        <v>2227</v>
      </c>
      <c r="B4986" s="1" t="s">
        <v>11098</v>
      </c>
      <c r="C4986" s="95" t="s">
        <v>6322</v>
      </c>
      <c r="D4986" s="95" t="s">
        <v>6322</v>
      </c>
      <c r="E4986" s="95" t="s">
        <v>6645</v>
      </c>
      <c r="F4986" s="95" t="s">
        <v>6330</v>
      </c>
      <c r="G4986" s="95" t="s">
        <v>6330</v>
      </c>
      <c r="H4986" s="106">
        <v>5387.8524237204701</v>
      </c>
      <c r="I4986" s="16">
        <v>5390.8863228013797</v>
      </c>
      <c r="J4986" s="94">
        <v>5387.8524237204701</v>
      </c>
    </row>
    <row r="4987" spans="1:10" x14ac:dyDescent="0.2">
      <c r="A4987" s="6" t="s">
        <v>2197</v>
      </c>
      <c r="B4987" s="1" t="s">
        <v>11099</v>
      </c>
      <c r="C4987" s="95" t="s">
        <v>6322</v>
      </c>
      <c r="D4987" s="95" t="s">
        <v>6322</v>
      </c>
      <c r="E4987" s="95" t="s">
        <v>6645</v>
      </c>
      <c r="F4987" s="95" t="s">
        <v>6326</v>
      </c>
      <c r="G4987" s="95" t="s">
        <v>6326</v>
      </c>
      <c r="H4987" s="106">
        <v>5556.8394335937501</v>
      </c>
      <c r="I4987" s="16">
        <v>5442.2349558651604</v>
      </c>
      <c r="J4987" s="94">
        <v>5556.8394335937501</v>
      </c>
    </row>
    <row r="4988" spans="1:10" x14ac:dyDescent="0.2">
      <c r="A4988" s="6" t="s">
        <v>2203</v>
      </c>
      <c r="B4988" s="1" t="s">
        <v>11100</v>
      </c>
      <c r="C4988" s="95" t="s">
        <v>6322</v>
      </c>
      <c r="D4988" s="95" t="s">
        <v>6322</v>
      </c>
      <c r="E4988" s="95" t="s">
        <v>6645</v>
      </c>
      <c r="F4988" s="95" t="s">
        <v>6326</v>
      </c>
      <c r="G4988" s="95" t="s">
        <v>6326</v>
      </c>
      <c r="H4988" s="106">
        <v>5347.2338503815399</v>
      </c>
      <c r="I4988" s="16">
        <v>5442.2349558651604</v>
      </c>
      <c r="J4988" s="94">
        <v>5347.2338503815399</v>
      </c>
    </row>
    <row r="4989" spans="1:10" x14ac:dyDescent="0.2">
      <c r="A4989" s="6" t="s">
        <v>2187</v>
      </c>
      <c r="B4989" s="1" t="s">
        <v>11101</v>
      </c>
      <c r="C4989" s="95" t="s">
        <v>6322</v>
      </c>
      <c r="D4989" s="95" t="s">
        <v>6322</v>
      </c>
      <c r="E4989" s="95" t="s">
        <v>6645</v>
      </c>
      <c r="F4989" s="95" t="s">
        <v>6326</v>
      </c>
      <c r="G4989" s="95" t="s">
        <v>6326</v>
      </c>
      <c r="H4989" s="106">
        <v>5319.7216552734399</v>
      </c>
      <c r="I4989" s="16">
        <v>5442.2349558651604</v>
      </c>
      <c r="J4989" s="94">
        <v>5319.7216552734399</v>
      </c>
    </row>
    <row r="4990" spans="1:10" x14ac:dyDescent="0.2">
      <c r="A4990" s="6" t="s">
        <v>5554</v>
      </c>
      <c r="B4990" s="1" t="s">
        <v>11102</v>
      </c>
      <c r="C4990" s="95" t="s">
        <v>6324</v>
      </c>
      <c r="D4990" s="95" t="s">
        <v>6324</v>
      </c>
      <c r="E4990" s="95" t="s">
        <v>6645</v>
      </c>
      <c r="F4990" s="95" t="s">
        <v>6330</v>
      </c>
      <c r="G4990" s="95" t="s">
        <v>6330</v>
      </c>
      <c r="H4990" s="106">
        <v>5360.2238261912098</v>
      </c>
      <c r="I4990" s="16">
        <v>5390.8863228013797</v>
      </c>
      <c r="J4990" s="94">
        <v>5360.2238261912098</v>
      </c>
    </row>
    <row r="4991" spans="1:10" x14ac:dyDescent="0.2">
      <c r="A4991" s="6" t="s">
        <v>2220</v>
      </c>
      <c r="B4991" s="1" t="s">
        <v>11103</v>
      </c>
      <c r="C4991" s="95" t="s">
        <v>6322</v>
      </c>
      <c r="D4991" s="95" t="s">
        <v>6322</v>
      </c>
      <c r="E4991" s="95" t="s">
        <v>6645</v>
      </c>
      <c r="F4991" s="95" t="s">
        <v>6326</v>
      </c>
      <c r="G4991" s="95" t="s">
        <v>6326</v>
      </c>
      <c r="H4991" s="106">
        <v>5438.9943796793596</v>
      </c>
      <c r="I4991" s="16">
        <v>5442.2349558651604</v>
      </c>
      <c r="J4991" s="94">
        <v>5438.9943796793596</v>
      </c>
    </row>
    <row r="4992" spans="1:10" x14ac:dyDescent="0.2">
      <c r="A4992" s="6" t="s">
        <v>2184</v>
      </c>
      <c r="B4992" s="1" t="s">
        <v>11104</v>
      </c>
      <c r="C4992" s="95" t="s">
        <v>6322</v>
      </c>
      <c r="D4992" s="95" t="s">
        <v>6322</v>
      </c>
      <c r="E4992" s="95" t="s">
        <v>6645</v>
      </c>
      <c r="F4992" s="95" t="s">
        <v>6326</v>
      </c>
      <c r="G4992" s="95" t="s">
        <v>6326</v>
      </c>
      <c r="H4992" s="106">
        <v>5526.1771392822302</v>
      </c>
      <c r="I4992" s="16">
        <v>5442.2349558651604</v>
      </c>
      <c r="J4992" s="94">
        <v>5526.1771392822302</v>
      </c>
    </row>
    <row r="4993" spans="1:10" x14ac:dyDescent="0.2">
      <c r="A4993" s="6" t="s">
        <v>2209</v>
      </c>
      <c r="B4993" s="1" t="s">
        <v>12491</v>
      </c>
      <c r="C4993" s="95" t="s">
        <v>6322</v>
      </c>
      <c r="D4993" s="95" t="s">
        <v>6322</v>
      </c>
      <c r="E4993" s="95" t="s">
        <v>6645</v>
      </c>
      <c r="F4993" s="95" t="s">
        <v>6326</v>
      </c>
      <c r="G4993" s="95" t="s">
        <v>6326</v>
      </c>
      <c r="H4993" s="106">
        <v>5604.71481662326</v>
      </c>
      <c r="I4993" s="16">
        <v>5442.2349558651604</v>
      </c>
      <c r="J4993" s="94">
        <v>5604.71481662326</v>
      </c>
    </row>
    <row r="4994" spans="1:10" x14ac:dyDescent="0.2">
      <c r="A4994" s="6" t="s">
        <v>2212</v>
      </c>
      <c r="B4994" s="1" t="s">
        <v>11105</v>
      </c>
      <c r="C4994" s="95" t="s">
        <v>6322</v>
      </c>
      <c r="D4994" s="95" t="s">
        <v>6322</v>
      </c>
      <c r="E4994" s="95" t="s">
        <v>6645</v>
      </c>
      <c r="F4994" s="95" t="s">
        <v>6326</v>
      </c>
      <c r="G4994" s="95" t="s">
        <v>6326</v>
      </c>
      <c r="H4994" s="106">
        <v>5420.45774623326</v>
      </c>
      <c r="I4994" s="16">
        <v>5442.2349558651604</v>
      </c>
      <c r="J4994" s="94">
        <v>5420.45774623326</v>
      </c>
    </row>
    <row r="4995" spans="1:10" x14ac:dyDescent="0.2">
      <c r="A4995" s="6" t="s">
        <v>2213</v>
      </c>
      <c r="B4995" s="1" t="s">
        <v>8714</v>
      </c>
      <c r="C4995" s="95" t="s">
        <v>6322</v>
      </c>
      <c r="D4995" s="95" t="s">
        <v>6322</v>
      </c>
      <c r="E4995" s="95" t="s">
        <v>6645</v>
      </c>
      <c r="F4995" s="95" t="s">
        <v>6326</v>
      </c>
      <c r="G4995" s="95" t="s">
        <v>6326</v>
      </c>
      <c r="H4995" s="106">
        <v>5639.7730978260897</v>
      </c>
      <c r="I4995" s="16">
        <v>5442.2349558651604</v>
      </c>
      <c r="J4995" s="94">
        <v>5639.7730978260897</v>
      </c>
    </row>
    <row r="4996" spans="1:10" x14ac:dyDescent="0.2">
      <c r="A4996" s="6" t="s">
        <v>2234</v>
      </c>
      <c r="B4996" s="1" t="s">
        <v>11106</v>
      </c>
      <c r="C4996" s="95" t="s">
        <v>6322</v>
      </c>
      <c r="D4996" s="95" t="s">
        <v>6322</v>
      </c>
      <c r="E4996" s="95" t="s">
        <v>6645</v>
      </c>
      <c r="F4996" s="95" t="s">
        <v>6326</v>
      </c>
      <c r="G4996" s="95" t="s">
        <v>6326</v>
      </c>
      <c r="H4996" s="106">
        <v>5384.7106567382798</v>
      </c>
      <c r="I4996" s="16">
        <v>5442.2349558651604</v>
      </c>
      <c r="J4996" s="94">
        <v>5384.7106567382798</v>
      </c>
    </row>
    <row r="4997" spans="1:10" x14ac:dyDescent="0.2">
      <c r="A4997" s="6" t="s">
        <v>2229</v>
      </c>
      <c r="B4997" s="1" t="s">
        <v>11107</v>
      </c>
      <c r="C4997" s="95" t="s">
        <v>6322</v>
      </c>
      <c r="D4997" s="95" t="s">
        <v>6322</v>
      </c>
      <c r="E4997" s="95" t="s">
        <v>6645</v>
      </c>
      <c r="F4997" s="95" t="s">
        <v>6326</v>
      </c>
      <c r="G4997" s="95" t="s">
        <v>6326</v>
      </c>
      <c r="H4997" s="106">
        <v>5511.1279892339899</v>
      </c>
      <c r="I4997" s="16">
        <v>5442.2349558651604</v>
      </c>
      <c r="J4997" s="94">
        <v>5511.1279892339899</v>
      </c>
    </row>
    <row r="4998" spans="1:10" x14ac:dyDescent="0.2">
      <c r="A4998" s="6" t="s">
        <v>2217</v>
      </c>
      <c r="B4998" s="1" t="s">
        <v>11108</v>
      </c>
      <c r="C4998" s="95" t="s">
        <v>6322</v>
      </c>
      <c r="D4998" s="95" t="s">
        <v>6322</v>
      </c>
      <c r="E4998" s="95" t="s">
        <v>6645</v>
      </c>
      <c r="F4998" s="95" t="s">
        <v>6326</v>
      </c>
      <c r="G4998" s="95" t="s">
        <v>6326</v>
      </c>
      <c r="H4998" s="106">
        <v>5535.9362923425597</v>
      </c>
      <c r="I4998" s="16">
        <v>5442.2349558651604</v>
      </c>
      <c r="J4998" s="94">
        <v>5535.9362923425597</v>
      </c>
    </row>
    <row r="4999" spans="1:10" x14ac:dyDescent="0.2">
      <c r="A4999" s="6" t="s">
        <v>2168</v>
      </c>
      <c r="B4999" s="1" t="s">
        <v>11109</v>
      </c>
      <c r="C4999" s="95" t="s">
        <v>6322</v>
      </c>
      <c r="D4999" s="95" t="s">
        <v>6322</v>
      </c>
      <c r="E4999" s="95" t="s">
        <v>6645</v>
      </c>
      <c r="F4999" s="95" t="s">
        <v>6326</v>
      </c>
      <c r="G4999" s="95" t="s">
        <v>6326</v>
      </c>
      <c r="H4999" s="106">
        <v>5419.1799697876004</v>
      </c>
      <c r="I4999" s="16">
        <v>5442.2349558651604</v>
      </c>
      <c r="J4999" s="94">
        <v>5419.1799697876004</v>
      </c>
    </row>
    <row r="5000" spans="1:10" x14ac:dyDescent="0.2">
      <c r="A5000" s="6" t="s">
        <v>2183</v>
      </c>
      <c r="B5000" s="1" t="s">
        <v>11110</v>
      </c>
      <c r="C5000" s="95" t="s">
        <v>6322</v>
      </c>
      <c r="D5000" s="95" t="s">
        <v>6322</v>
      </c>
      <c r="E5000" s="95" t="s">
        <v>6645</v>
      </c>
      <c r="F5000" s="95" t="s">
        <v>6326</v>
      </c>
      <c r="G5000" s="95" t="s">
        <v>6326</v>
      </c>
      <c r="H5000" s="106">
        <v>5321.8551097196696</v>
      </c>
      <c r="I5000" s="16">
        <v>5442.2349558651604</v>
      </c>
      <c r="J5000" s="94">
        <v>5321.8551097196696</v>
      </c>
    </row>
    <row r="5001" spans="1:10" x14ac:dyDescent="0.2">
      <c r="A5001" s="6" t="s">
        <v>2186</v>
      </c>
      <c r="B5001" s="1" t="s">
        <v>11111</v>
      </c>
      <c r="C5001" s="95" t="s">
        <v>6322</v>
      </c>
      <c r="D5001" s="95" t="s">
        <v>6322</v>
      </c>
      <c r="E5001" s="95" t="s">
        <v>6645</v>
      </c>
      <c r="F5001" s="95" t="s">
        <v>6326</v>
      </c>
      <c r="G5001" s="95" t="s">
        <v>6326</v>
      </c>
      <c r="H5001" s="106">
        <v>5306.3481778231499</v>
      </c>
      <c r="I5001" s="16">
        <v>5442.2349558651604</v>
      </c>
      <c r="J5001" s="94">
        <v>5306.3481778231499</v>
      </c>
    </row>
    <row r="5002" spans="1:10" x14ac:dyDescent="0.2">
      <c r="A5002" s="6" t="s">
        <v>2236</v>
      </c>
      <c r="B5002" s="1" t="s">
        <v>11112</v>
      </c>
      <c r="C5002" s="95" t="s">
        <v>6322</v>
      </c>
      <c r="D5002" s="95" t="s">
        <v>6322</v>
      </c>
      <c r="E5002" s="95" t="s">
        <v>6645</v>
      </c>
      <c r="F5002" s="95" t="s">
        <v>6326</v>
      </c>
      <c r="G5002" s="95" t="s">
        <v>6326</v>
      </c>
      <c r="H5002" s="106">
        <v>5537.5092529296899</v>
      </c>
      <c r="I5002" s="16">
        <v>5442.2349558651604</v>
      </c>
      <c r="J5002" s="94">
        <v>5537.5092529296899</v>
      </c>
    </row>
    <row r="5003" spans="1:10" x14ac:dyDescent="0.2">
      <c r="A5003" s="6" t="s">
        <v>2180</v>
      </c>
      <c r="B5003" s="1" t="s">
        <v>11113</v>
      </c>
      <c r="C5003" s="95" t="s">
        <v>6322</v>
      </c>
      <c r="D5003" s="95" t="s">
        <v>6322</v>
      </c>
      <c r="E5003" s="95" t="s">
        <v>6645</v>
      </c>
      <c r="F5003" s="95" t="s">
        <v>6326</v>
      </c>
      <c r="G5003" s="95" t="s">
        <v>6326</v>
      </c>
      <c r="H5003" s="106">
        <v>5409.9150390625</v>
      </c>
      <c r="I5003" s="16">
        <v>5442.2349558651604</v>
      </c>
      <c r="J5003" s="94">
        <v>5409.9150390625</v>
      </c>
    </row>
    <row r="5004" spans="1:10" x14ac:dyDescent="0.2">
      <c r="A5004" s="6" t="s">
        <v>2192</v>
      </c>
      <c r="B5004" s="1" t="s">
        <v>11114</v>
      </c>
      <c r="C5004" s="95" t="s">
        <v>6322</v>
      </c>
      <c r="D5004" s="95" t="s">
        <v>6322</v>
      </c>
      <c r="E5004" s="95" t="s">
        <v>6645</v>
      </c>
      <c r="F5004" s="95" t="s">
        <v>6326</v>
      </c>
      <c r="G5004" s="95" t="s">
        <v>6326</v>
      </c>
      <c r="H5004" s="106">
        <v>5476.6226074218703</v>
      </c>
      <c r="I5004" s="16">
        <v>5442.2349558651604</v>
      </c>
      <c r="J5004" s="94">
        <v>5476.6226074218703</v>
      </c>
    </row>
    <row r="5005" spans="1:10" x14ac:dyDescent="0.2">
      <c r="A5005" s="6" t="s">
        <v>2179</v>
      </c>
      <c r="B5005" s="1" t="s">
        <v>11115</v>
      </c>
      <c r="C5005" s="95" t="s">
        <v>6322</v>
      </c>
      <c r="D5005" s="95" t="s">
        <v>6322</v>
      </c>
      <c r="E5005" s="95" t="s">
        <v>6645</v>
      </c>
      <c r="F5005" s="95" t="s">
        <v>6326</v>
      </c>
      <c r="G5005" s="95" t="s">
        <v>6326</v>
      </c>
      <c r="H5005" s="106">
        <v>5357.4516927083296</v>
      </c>
      <c r="I5005" s="16">
        <v>5442.2349558651604</v>
      </c>
      <c r="J5005" s="94">
        <v>5357.4516927083296</v>
      </c>
    </row>
    <row r="5006" spans="1:10" x14ac:dyDescent="0.2">
      <c r="A5006" s="6" t="s">
        <v>2202</v>
      </c>
      <c r="B5006" s="1" t="s">
        <v>11116</v>
      </c>
      <c r="C5006" s="95" t="s">
        <v>6322</v>
      </c>
      <c r="D5006" s="95" t="s">
        <v>6322</v>
      </c>
      <c r="E5006" s="95" t="s">
        <v>6645</v>
      </c>
      <c r="F5006" s="95" t="s">
        <v>6326</v>
      </c>
      <c r="G5006" s="95" t="s">
        <v>6326</v>
      </c>
      <c r="H5006" s="106">
        <v>5584.2286071777298</v>
      </c>
      <c r="I5006" s="16">
        <v>5442.2349558651604</v>
      </c>
      <c r="J5006" s="94">
        <v>5584.2286071777298</v>
      </c>
    </row>
    <row r="5007" spans="1:10" x14ac:dyDescent="0.2">
      <c r="A5007" s="6" t="s">
        <v>2177</v>
      </c>
      <c r="B5007" s="1" t="s">
        <v>12492</v>
      </c>
      <c r="C5007" s="95" t="s">
        <v>6322</v>
      </c>
      <c r="D5007" s="95" t="s">
        <v>6322</v>
      </c>
      <c r="E5007" s="95" t="s">
        <v>6645</v>
      </c>
      <c r="F5007" s="95" t="s">
        <v>6326</v>
      </c>
      <c r="G5007" s="95" t="s">
        <v>6326</v>
      </c>
      <c r="H5007" s="106">
        <v>5391.44632599133</v>
      </c>
      <c r="I5007" s="16">
        <v>5442.2349558651604</v>
      </c>
      <c r="J5007" s="94">
        <v>5391.44632599133</v>
      </c>
    </row>
    <row r="5008" spans="1:10" x14ac:dyDescent="0.2">
      <c r="A5008" s="6" t="s">
        <v>2233</v>
      </c>
      <c r="B5008" s="1" t="s">
        <v>11117</v>
      </c>
      <c r="C5008" s="95" t="s">
        <v>6322</v>
      </c>
      <c r="D5008" s="95" t="s">
        <v>6322</v>
      </c>
      <c r="E5008" s="95" t="s">
        <v>6645</v>
      </c>
      <c r="F5008" s="95" t="s">
        <v>6326</v>
      </c>
      <c r="G5008" s="95" t="s">
        <v>6326</v>
      </c>
      <c r="H5008" s="106">
        <v>5408.9584099264703</v>
      </c>
      <c r="I5008" s="16">
        <v>5442.2349558651604</v>
      </c>
      <c r="J5008" s="94">
        <v>5408.9584099264703</v>
      </c>
    </row>
    <row r="5009" spans="1:10" x14ac:dyDescent="0.2">
      <c r="A5009" s="6" t="s">
        <v>2194</v>
      </c>
      <c r="B5009" s="1" t="s">
        <v>11118</v>
      </c>
      <c r="C5009" s="95" t="s">
        <v>6322</v>
      </c>
      <c r="D5009" s="95" t="s">
        <v>6322</v>
      </c>
      <c r="E5009" s="95" t="s">
        <v>6645</v>
      </c>
      <c r="F5009" s="95" t="s">
        <v>6326</v>
      </c>
      <c r="G5009" s="95" t="s">
        <v>6326</v>
      </c>
      <c r="H5009" s="106">
        <v>5430.2225905198302</v>
      </c>
      <c r="I5009" s="16">
        <v>5442.2349558651604</v>
      </c>
      <c r="J5009" s="94">
        <v>5430.2225905198302</v>
      </c>
    </row>
    <row r="5010" spans="1:10" x14ac:dyDescent="0.2">
      <c r="A5010" s="6" t="s">
        <v>2214</v>
      </c>
      <c r="B5010" s="1" t="s">
        <v>11119</v>
      </c>
      <c r="C5010" s="95" t="s">
        <v>6322</v>
      </c>
      <c r="D5010" s="95" t="s">
        <v>6322</v>
      </c>
      <c r="E5010" s="95" t="s">
        <v>6645</v>
      </c>
      <c r="F5010" s="95" t="s">
        <v>6326</v>
      </c>
      <c r="G5010" s="95" t="s">
        <v>6326</v>
      </c>
      <c r="H5010" s="106">
        <v>5339.5782877604197</v>
      </c>
      <c r="I5010" s="16">
        <v>5442.2349558651604</v>
      </c>
      <c r="J5010" s="94">
        <v>5339.5782877604197</v>
      </c>
    </row>
    <row r="5011" spans="1:10" x14ac:dyDescent="0.2">
      <c r="A5011" s="6" t="s">
        <v>2216</v>
      </c>
      <c r="B5011" s="1" t="s">
        <v>11120</v>
      </c>
      <c r="C5011" s="95" t="s">
        <v>6322</v>
      </c>
      <c r="D5011" s="95" t="s">
        <v>6322</v>
      </c>
      <c r="E5011" s="95" t="s">
        <v>6645</v>
      </c>
      <c r="F5011" s="95" t="s">
        <v>6326</v>
      </c>
      <c r="G5011" s="95" t="s">
        <v>6326</v>
      </c>
      <c r="H5011" s="106">
        <v>5517.9730877543598</v>
      </c>
      <c r="I5011" s="16">
        <v>5442.2349558651604</v>
      </c>
      <c r="J5011" s="94">
        <v>5517.9730877543598</v>
      </c>
    </row>
    <row r="5012" spans="1:10" x14ac:dyDescent="0.2">
      <c r="A5012" s="6" t="s">
        <v>2208</v>
      </c>
      <c r="B5012" s="1" t="s">
        <v>11121</v>
      </c>
      <c r="C5012" s="95" t="s">
        <v>6322</v>
      </c>
      <c r="D5012" s="95" t="s">
        <v>6322</v>
      </c>
      <c r="E5012" s="95" t="s">
        <v>6645</v>
      </c>
      <c r="F5012" s="95" t="s">
        <v>6326</v>
      </c>
      <c r="G5012" s="95" t="s">
        <v>6326</v>
      </c>
      <c r="H5012" s="106">
        <v>5461.8015791730204</v>
      </c>
      <c r="I5012" s="16">
        <v>5442.2349558651604</v>
      </c>
      <c r="J5012" s="94">
        <v>5461.8015791730204</v>
      </c>
    </row>
    <row r="5013" spans="1:10" x14ac:dyDescent="0.2">
      <c r="A5013" s="6" t="s">
        <v>2191</v>
      </c>
      <c r="B5013" s="1" t="s">
        <v>11122</v>
      </c>
      <c r="C5013" s="95" t="s">
        <v>6322</v>
      </c>
      <c r="D5013" s="95" t="s">
        <v>6322</v>
      </c>
      <c r="E5013" s="95" t="s">
        <v>6645</v>
      </c>
      <c r="F5013" s="95" t="s">
        <v>6326</v>
      </c>
      <c r="G5013" s="95" t="s">
        <v>6326</v>
      </c>
      <c r="H5013" s="106">
        <v>5399.8533033288004</v>
      </c>
      <c r="I5013" s="16">
        <v>5442.2349558651604</v>
      </c>
      <c r="J5013" s="94">
        <v>5399.8533033288004</v>
      </c>
    </row>
    <row r="5014" spans="1:10" x14ac:dyDescent="0.2">
      <c r="A5014" s="6" t="s">
        <v>2196</v>
      </c>
      <c r="B5014" s="1" t="s">
        <v>11123</v>
      </c>
      <c r="C5014" s="95" t="s">
        <v>6322</v>
      </c>
      <c r="D5014" s="95" t="s">
        <v>6322</v>
      </c>
      <c r="E5014" s="95" t="s">
        <v>6645</v>
      </c>
      <c r="F5014" s="95" t="s">
        <v>6326</v>
      </c>
      <c r="G5014" s="95" t="s">
        <v>6326</v>
      </c>
      <c r="H5014" s="106">
        <v>5507.5084113354997</v>
      </c>
      <c r="I5014" s="16">
        <v>5442.2349558651604</v>
      </c>
      <c r="J5014" s="94">
        <v>5507.5084113354997</v>
      </c>
    </row>
    <row r="5015" spans="1:10" x14ac:dyDescent="0.2">
      <c r="A5015" s="6" t="s">
        <v>2170</v>
      </c>
      <c r="B5015" s="1" t="s">
        <v>11124</v>
      </c>
      <c r="C5015" s="95" t="s">
        <v>6322</v>
      </c>
      <c r="D5015" s="95" t="s">
        <v>6322</v>
      </c>
      <c r="E5015" s="95" t="s">
        <v>6645</v>
      </c>
      <c r="F5015" s="95" t="s">
        <v>6326</v>
      </c>
      <c r="G5015" s="95" t="s">
        <v>6326</v>
      </c>
      <c r="H5015" s="106">
        <v>5344.7838036548101</v>
      </c>
      <c r="I5015" s="16">
        <v>5442.2349558651604</v>
      </c>
      <c r="J5015" s="94">
        <v>5344.7838036548101</v>
      </c>
    </row>
    <row r="5016" spans="1:10" x14ac:dyDescent="0.2">
      <c r="A5016" s="6" t="s">
        <v>2199</v>
      </c>
      <c r="B5016" s="1" t="s">
        <v>11125</v>
      </c>
      <c r="C5016" s="95" t="s">
        <v>6322</v>
      </c>
      <c r="D5016" s="95" t="s">
        <v>6322</v>
      </c>
      <c r="E5016" s="95" t="s">
        <v>6645</v>
      </c>
      <c r="F5016" s="95" t="s">
        <v>6326</v>
      </c>
      <c r="G5016" s="95" t="s">
        <v>6326</v>
      </c>
      <c r="H5016" s="106">
        <v>5234.5952845982101</v>
      </c>
      <c r="I5016" s="16">
        <v>5442.2349558651604</v>
      </c>
      <c r="J5016" s="94">
        <v>5234.5952845982101</v>
      </c>
    </row>
    <row r="5017" spans="1:10" x14ac:dyDescent="0.2">
      <c r="A5017" s="6" t="s">
        <v>2223</v>
      </c>
      <c r="B5017" s="1" t="s">
        <v>11126</v>
      </c>
      <c r="C5017" s="95" t="s">
        <v>6322</v>
      </c>
      <c r="D5017" s="95" t="s">
        <v>6322</v>
      </c>
      <c r="E5017" s="95" t="s">
        <v>6645</v>
      </c>
      <c r="F5017" s="95" t="s">
        <v>6326</v>
      </c>
      <c r="G5017" s="95" t="s">
        <v>6326</v>
      </c>
      <c r="H5017" s="106">
        <v>5369.4286566840301</v>
      </c>
      <c r="I5017" s="16">
        <v>5442.2349558651604</v>
      </c>
      <c r="J5017" s="94">
        <v>5369.4286566840301</v>
      </c>
    </row>
    <row r="5018" spans="1:10" x14ac:dyDescent="0.2">
      <c r="A5018" s="6" t="s">
        <v>2172</v>
      </c>
      <c r="B5018" s="1" t="s">
        <v>11127</v>
      </c>
      <c r="C5018" s="95" t="s">
        <v>6322</v>
      </c>
      <c r="D5018" s="95" t="s">
        <v>6322</v>
      </c>
      <c r="E5018" s="95" t="s">
        <v>6645</v>
      </c>
      <c r="F5018" s="95" t="s">
        <v>6326</v>
      </c>
      <c r="G5018" s="95" t="s">
        <v>6326</v>
      </c>
      <c r="H5018" s="106">
        <v>5381.4379069010402</v>
      </c>
      <c r="I5018" s="16">
        <v>5442.2349558651604</v>
      </c>
      <c r="J5018" s="94">
        <v>5381.4379069010402</v>
      </c>
    </row>
    <row r="5019" spans="1:10" x14ac:dyDescent="0.2">
      <c r="A5019" s="6" t="s">
        <v>2176</v>
      </c>
      <c r="B5019" s="1" t="s">
        <v>11128</v>
      </c>
      <c r="C5019" s="95" t="s">
        <v>6322</v>
      </c>
      <c r="D5019" s="95" t="s">
        <v>6322</v>
      </c>
      <c r="E5019" s="95" t="s">
        <v>6645</v>
      </c>
      <c r="F5019" s="95" t="s">
        <v>6326</v>
      </c>
      <c r="G5019" s="95" t="s">
        <v>6326</v>
      </c>
      <c r="H5019" s="106">
        <v>5753.9529932415699</v>
      </c>
      <c r="I5019" s="16">
        <v>5442.2349558651604</v>
      </c>
      <c r="J5019" s="94">
        <v>5753.9529932415699</v>
      </c>
    </row>
    <row r="5020" spans="1:10" x14ac:dyDescent="0.2">
      <c r="A5020" s="6" t="s">
        <v>2206</v>
      </c>
      <c r="B5020" s="1" t="s">
        <v>11129</v>
      </c>
      <c r="C5020" s="95" t="s">
        <v>6322</v>
      </c>
      <c r="D5020" s="95" t="s">
        <v>6322</v>
      </c>
      <c r="E5020" s="95" t="s">
        <v>6645</v>
      </c>
      <c r="F5020" s="95" t="s">
        <v>6326</v>
      </c>
      <c r="G5020" s="95" t="s">
        <v>6326</v>
      </c>
      <c r="H5020" s="106">
        <v>5310.3549415790903</v>
      </c>
      <c r="I5020" s="16">
        <v>5442.2349558651604</v>
      </c>
      <c r="J5020" s="94">
        <v>5310.3549415790903</v>
      </c>
    </row>
    <row r="5021" spans="1:10" x14ac:dyDescent="0.2">
      <c r="A5021" s="6" t="s">
        <v>2205</v>
      </c>
      <c r="B5021" s="1" t="s">
        <v>11130</v>
      </c>
      <c r="C5021" s="95" t="s">
        <v>6322</v>
      </c>
      <c r="D5021" s="95" t="s">
        <v>6322</v>
      </c>
      <c r="E5021" s="95" t="s">
        <v>6645</v>
      </c>
      <c r="F5021" s="95" t="s">
        <v>6326</v>
      </c>
      <c r="G5021" s="95" t="s">
        <v>6326</v>
      </c>
      <c r="H5021" s="106">
        <v>5422.7474698153401</v>
      </c>
      <c r="I5021" s="16">
        <v>5442.2349558651604</v>
      </c>
      <c r="J5021" s="94">
        <v>5422.7474698153401</v>
      </c>
    </row>
    <row r="5022" spans="1:10" x14ac:dyDescent="0.2">
      <c r="A5022" s="6" t="s">
        <v>2173</v>
      </c>
      <c r="B5022" s="1" t="s">
        <v>11131</v>
      </c>
      <c r="C5022" s="95" t="s">
        <v>6322</v>
      </c>
      <c r="D5022" s="95" t="s">
        <v>6322</v>
      </c>
      <c r="E5022" s="95" t="s">
        <v>6645</v>
      </c>
      <c r="F5022" s="95" t="s">
        <v>6326</v>
      </c>
      <c r="G5022" s="95" t="s">
        <v>6326</v>
      </c>
      <c r="H5022" s="106">
        <v>5343.2636337280301</v>
      </c>
      <c r="I5022" s="16">
        <v>5442.2349558651604</v>
      </c>
      <c r="J5022" s="94">
        <v>5343.2636337280301</v>
      </c>
    </row>
    <row r="5023" spans="1:10" x14ac:dyDescent="0.2">
      <c r="A5023" s="6" t="s">
        <v>5550</v>
      </c>
      <c r="B5023" s="1" t="s">
        <v>8217</v>
      </c>
      <c r="C5023" s="95" t="s">
        <v>6324</v>
      </c>
      <c r="D5023" s="95" t="s">
        <v>6324</v>
      </c>
      <c r="E5023" s="95" t="s">
        <v>6645</v>
      </c>
      <c r="F5023" s="95" t="s">
        <v>6325</v>
      </c>
      <c r="G5023" s="95" t="s">
        <v>6325</v>
      </c>
      <c r="H5023" s="106">
        <v>5150.4833669354803</v>
      </c>
      <c r="I5023" s="16">
        <v>5333.4473528463104</v>
      </c>
      <c r="J5023" s="94">
        <v>5150.4833669354803</v>
      </c>
    </row>
    <row r="5024" spans="1:10" x14ac:dyDescent="0.2">
      <c r="A5024" s="6" t="s">
        <v>5449</v>
      </c>
      <c r="B5024" s="1" t="s">
        <v>11132</v>
      </c>
      <c r="C5024" s="95" t="s">
        <v>6324</v>
      </c>
      <c r="D5024" s="95" t="s">
        <v>6324</v>
      </c>
      <c r="E5024" s="95" t="s">
        <v>6645</v>
      </c>
      <c r="F5024" s="95" t="s">
        <v>6325</v>
      </c>
      <c r="G5024" s="95" t="s">
        <v>6325</v>
      </c>
      <c r="H5024" s="106">
        <v>5398.4705456149204</v>
      </c>
      <c r="I5024" s="16">
        <v>5333.4473528463104</v>
      </c>
      <c r="J5024" s="94">
        <v>5398.4705456149204</v>
      </c>
    </row>
    <row r="5025" spans="1:10" x14ac:dyDescent="0.2">
      <c r="A5025" s="6" t="s">
        <v>5490</v>
      </c>
      <c r="B5025" s="1" t="s">
        <v>11133</v>
      </c>
      <c r="C5025" s="95" t="s">
        <v>6324</v>
      </c>
      <c r="D5025" s="95" t="s">
        <v>6324</v>
      </c>
      <c r="E5025" s="95" t="s">
        <v>6645</v>
      </c>
      <c r="F5025" s="95" t="s">
        <v>6325</v>
      </c>
      <c r="G5025" s="95" t="s">
        <v>6325</v>
      </c>
      <c r="H5025" s="106">
        <v>5286.2116996951199</v>
      </c>
      <c r="I5025" s="16">
        <v>5333.4473528463104</v>
      </c>
      <c r="J5025" s="94">
        <v>5286.2116996951199</v>
      </c>
    </row>
    <row r="5026" spans="1:10" x14ac:dyDescent="0.2">
      <c r="A5026" s="6" t="s">
        <v>5441</v>
      </c>
      <c r="B5026" s="1" t="s">
        <v>11134</v>
      </c>
      <c r="C5026" s="95" t="s">
        <v>6324</v>
      </c>
      <c r="D5026" s="95" t="s">
        <v>6324</v>
      </c>
      <c r="E5026" s="95" t="s">
        <v>6645</v>
      </c>
      <c r="F5026" s="95" t="s">
        <v>6325</v>
      </c>
      <c r="G5026" s="95" t="s">
        <v>6325</v>
      </c>
      <c r="H5026" s="106">
        <v>5290.0445941245698</v>
      </c>
      <c r="I5026" s="16">
        <v>5333.4473528463104</v>
      </c>
      <c r="J5026" s="94">
        <v>5290.0445941245698</v>
      </c>
    </row>
    <row r="5027" spans="1:10" x14ac:dyDescent="0.2">
      <c r="A5027" s="6" t="s">
        <v>5531</v>
      </c>
      <c r="B5027" s="1" t="s">
        <v>7599</v>
      </c>
      <c r="C5027" s="95" t="s">
        <v>6324</v>
      </c>
      <c r="D5027" s="95" t="s">
        <v>6324</v>
      </c>
      <c r="E5027" s="95" t="s">
        <v>6645</v>
      </c>
      <c r="F5027" s="95" t="s">
        <v>6325</v>
      </c>
      <c r="G5027" s="95" t="s">
        <v>6325</v>
      </c>
      <c r="H5027" s="106">
        <v>5296.2881964917497</v>
      </c>
      <c r="I5027" s="16">
        <v>5333.4473528463104</v>
      </c>
      <c r="J5027" s="94">
        <v>5296.2881964917497</v>
      </c>
    </row>
    <row r="5028" spans="1:10" x14ac:dyDescent="0.2">
      <c r="A5028" s="6" t="s">
        <v>5520</v>
      </c>
      <c r="B5028" s="1" t="s">
        <v>11135</v>
      </c>
      <c r="C5028" s="95" t="s">
        <v>6324</v>
      </c>
      <c r="D5028" s="95" t="s">
        <v>6324</v>
      </c>
      <c r="E5028" s="95" t="s">
        <v>6645</v>
      </c>
      <c r="F5028" s="95" t="s">
        <v>6325</v>
      </c>
      <c r="G5028" s="95" t="s">
        <v>6325</v>
      </c>
      <c r="H5028" s="106">
        <v>5442.4259634444998</v>
      </c>
      <c r="I5028" s="16">
        <v>5333.4473528463104</v>
      </c>
      <c r="J5028" s="94">
        <v>5442.4259634444998</v>
      </c>
    </row>
    <row r="5029" spans="1:10" x14ac:dyDescent="0.2">
      <c r="A5029" s="6" t="s">
        <v>5522</v>
      </c>
      <c r="B5029" s="1" t="s">
        <v>11136</v>
      </c>
      <c r="C5029" s="95" t="s">
        <v>6324</v>
      </c>
      <c r="D5029" s="95" t="s">
        <v>6324</v>
      </c>
      <c r="E5029" s="95" t="s">
        <v>6645</v>
      </c>
      <c r="F5029" s="95" t="s">
        <v>6330</v>
      </c>
      <c r="G5029" s="95" t="s">
        <v>6330</v>
      </c>
      <c r="H5029" s="106">
        <v>5393.6780534498803</v>
      </c>
      <c r="I5029" s="16">
        <v>5390.8863228013797</v>
      </c>
      <c r="J5029" s="94">
        <v>5393.6780534498803</v>
      </c>
    </row>
    <row r="5030" spans="1:10" x14ac:dyDescent="0.2">
      <c r="A5030" s="6" t="s">
        <v>5557</v>
      </c>
      <c r="B5030" s="1" t="s">
        <v>11137</v>
      </c>
      <c r="C5030" s="95" t="s">
        <v>6324</v>
      </c>
      <c r="D5030" s="95" t="s">
        <v>6324</v>
      </c>
      <c r="E5030" s="95" t="s">
        <v>6645</v>
      </c>
      <c r="F5030" s="95" t="s">
        <v>6325</v>
      </c>
      <c r="G5030" s="95" t="s">
        <v>6325</v>
      </c>
      <c r="H5030" s="106">
        <v>5235.4478247857896</v>
      </c>
      <c r="I5030" s="16">
        <v>5333.4473528463104</v>
      </c>
      <c r="J5030" s="94">
        <v>5235.4478247857896</v>
      </c>
    </row>
    <row r="5031" spans="1:10" x14ac:dyDescent="0.2">
      <c r="A5031" s="6" t="s">
        <v>5545</v>
      </c>
      <c r="B5031" s="1" t="s">
        <v>7256</v>
      </c>
      <c r="C5031" s="95" t="s">
        <v>6324</v>
      </c>
      <c r="D5031" s="95" t="s">
        <v>6324</v>
      </c>
      <c r="E5031" s="95" t="s">
        <v>6645</v>
      </c>
      <c r="F5031" s="95" t="s">
        <v>6325</v>
      </c>
      <c r="G5031" s="95" t="s">
        <v>6325</v>
      </c>
      <c r="H5031" s="106">
        <v>5376.8378215286002</v>
      </c>
      <c r="I5031" s="16">
        <v>5333.4473528463104</v>
      </c>
      <c r="J5031" s="94">
        <v>5376.8378215286002</v>
      </c>
    </row>
    <row r="5032" spans="1:10" x14ac:dyDescent="0.2">
      <c r="A5032" s="6" t="s">
        <v>5460</v>
      </c>
      <c r="B5032" s="1" t="s">
        <v>11138</v>
      </c>
      <c r="C5032" s="95" t="s">
        <v>6324</v>
      </c>
      <c r="D5032" s="95" t="s">
        <v>6324</v>
      </c>
      <c r="E5032" s="95" t="s">
        <v>6645</v>
      </c>
      <c r="F5032" s="95" t="s">
        <v>6325</v>
      </c>
      <c r="G5032" s="95" t="s">
        <v>6325</v>
      </c>
      <c r="H5032" s="106">
        <v>5422.2349890506603</v>
      </c>
      <c r="I5032" s="16">
        <v>5333.4473528463104</v>
      </c>
      <c r="J5032" s="94">
        <v>5422.2349890506603</v>
      </c>
    </row>
    <row r="5033" spans="1:10" x14ac:dyDescent="0.2">
      <c r="A5033" s="6" t="s">
        <v>5523</v>
      </c>
      <c r="B5033" s="1" t="s">
        <v>11139</v>
      </c>
      <c r="C5033" s="95" t="s">
        <v>6324</v>
      </c>
      <c r="D5033" s="95" t="s">
        <v>6324</v>
      </c>
      <c r="E5033" s="95" t="s">
        <v>6645</v>
      </c>
      <c r="F5033" s="95" t="s">
        <v>6325</v>
      </c>
      <c r="G5033" s="95" t="s">
        <v>6325</v>
      </c>
      <c r="H5033" s="106">
        <v>5462.9542619977701</v>
      </c>
      <c r="I5033" s="16">
        <v>5333.4473528463104</v>
      </c>
      <c r="J5033" s="94">
        <v>5462.9542619977701</v>
      </c>
    </row>
    <row r="5034" spans="1:10" x14ac:dyDescent="0.2">
      <c r="A5034" s="6" t="s">
        <v>5568</v>
      </c>
      <c r="B5034" s="1" t="s">
        <v>11140</v>
      </c>
      <c r="C5034" s="95" t="s">
        <v>6324</v>
      </c>
      <c r="D5034" s="95" t="s">
        <v>6324</v>
      </c>
      <c r="E5034" s="95" t="s">
        <v>6645</v>
      </c>
      <c r="F5034" s="95" t="s">
        <v>6325</v>
      </c>
      <c r="G5034" s="95" t="s">
        <v>6325</v>
      </c>
      <c r="H5034" s="106">
        <v>5253.87237433667</v>
      </c>
      <c r="I5034" s="16">
        <v>5333.4473528463104</v>
      </c>
      <c r="J5034" s="94">
        <v>5253.87237433667</v>
      </c>
    </row>
    <row r="5035" spans="1:10" x14ac:dyDescent="0.2">
      <c r="A5035" s="6" t="s">
        <v>5509</v>
      </c>
      <c r="B5035" s="1" t="s">
        <v>11141</v>
      </c>
      <c r="C5035" s="95" t="s">
        <v>6324</v>
      </c>
      <c r="D5035" s="95" t="s">
        <v>6324</v>
      </c>
      <c r="E5035" s="95" t="s">
        <v>6645</v>
      </c>
      <c r="F5035" s="95" t="s">
        <v>6325</v>
      </c>
      <c r="G5035" s="95" t="s">
        <v>6325</v>
      </c>
      <c r="H5035" s="106">
        <v>5294.7643311726297</v>
      </c>
      <c r="I5035" s="16">
        <v>5333.4473528463104</v>
      </c>
      <c r="J5035" s="94">
        <v>5294.7643311726297</v>
      </c>
    </row>
    <row r="5036" spans="1:10" x14ac:dyDescent="0.2">
      <c r="A5036" s="6" t="s">
        <v>5471</v>
      </c>
      <c r="B5036" s="1" t="s">
        <v>11142</v>
      </c>
      <c r="C5036" s="95" t="s">
        <v>6324</v>
      </c>
      <c r="D5036" s="95" t="s">
        <v>6324</v>
      </c>
      <c r="E5036" s="95" t="s">
        <v>6645</v>
      </c>
      <c r="F5036" s="95" t="s">
        <v>6325</v>
      </c>
      <c r="G5036" s="95" t="s">
        <v>6325</v>
      </c>
      <c r="H5036" s="106">
        <v>5354.2399070655902</v>
      </c>
      <c r="I5036" s="16">
        <v>5333.4473528463104</v>
      </c>
      <c r="J5036" s="94">
        <v>5354.2399070655902</v>
      </c>
    </row>
    <row r="5037" spans="1:10" x14ac:dyDescent="0.2">
      <c r="A5037" s="6" t="s">
        <v>5468</v>
      </c>
      <c r="B5037" s="1" t="s">
        <v>11143</v>
      </c>
      <c r="C5037" s="95" t="s">
        <v>6324</v>
      </c>
      <c r="D5037" s="95" t="s">
        <v>6324</v>
      </c>
      <c r="E5037" s="95" t="s">
        <v>6645</v>
      </c>
      <c r="F5037" s="95" t="s">
        <v>6330</v>
      </c>
      <c r="G5037" s="95" t="s">
        <v>6330</v>
      </c>
      <c r="H5037" s="106">
        <v>5266.4109657689096</v>
      </c>
      <c r="I5037" s="16">
        <v>5390.8863228013797</v>
      </c>
      <c r="J5037" s="94">
        <v>5266.4109657689096</v>
      </c>
    </row>
    <row r="5038" spans="1:10" x14ac:dyDescent="0.2">
      <c r="A5038" s="6" t="s">
        <v>5484</v>
      </c>
      <c r="B5038" s="1" t="s">
        <v>11144</v>
      </c>
      <c r="C5038" s="95" t="s">
        <v>6324</v>
      </c>
      <c r="D5038" s="95" t="s">
        <v>6324</v>
      </c>
      <c r="E5038" s="95" t="s">
        <v>6645</v>
      </c>
      <c r="F5038" s="95" t="s">
        <v>6325</v>
      </c>
      <c r="G5038" s="95" t="s">
        <v>6325</v>
      </c>
      <c r="H5038" s="106">
        <v>5313.4468261718703</v>
      </c>
      <c r="I5038" s="16">
        <v>5333.4473528463104</v>
      </c>
      <c r="J5038" s="94">
        <v>5313.4468261718703</v>
      </c>
    </row>
    <row r="5039" spans="1:10" x14ac:dyDescent="0.2">
      <c r="A5039" s="6" t="s">
        <v>5496</v>
      </c>
      <c r="B5039" s="1" t="s">
        <v>11145</v>
      </c>
      <c r="C5039" s="95" t="s">
        <v>6324</v>
      </c>
      <c r="D5039" s="95" t="s">
        <v>6324</v>
      </c>
      <c r="E5039" s="95" t="s">
        <v>6645</v>
      </c>
      <c r="F5039" s="95" t="s">
        <v>6325</v>
      </c>
      <c r="G5039" s="95" t="s">
        <v>6325</v>
      </c>
      <c r="H5039" s="106">
        <v>5393.28038884943</v>
      </c>
      <c r="I5039" s="16">
        <v>5333.4473528463104</v>
      </c>
      <c r="J5039" s="94">
        <v>5393.28038884943</v>
      </c>
    </row>
    <row r="5040" spans="1:10" x14ac:dyDescent="0.2">
      <c r="A5040" s="6" t="s">
        <v>5529</v>
      </c>
      <c r="B5040" s="1" t="s">
        <v>8847</v>
      </c>
      <c r="C5040" s="95" t="s">
        <v>6324</v>
      </c>
      <c r="D5040" s="95" t="s">
        <v>6324</v>
      </c>
      <c r="E5040" s="95" t="s">
        <v>6645</v>
      </c>
      <c r="F5040" s="95" t="s">
        <v>6325</v>
      </c>
      <c r="G5040" s="95" t="s">
        <v>6325</v>
      </c>
      <c r="H5040" s="106">
        <v>5356.7086569393396</v>
      </c>
      <c r="I5040" s="16">
        <v>5333.4473528463104</v>
      </c>
      <c r="J5040" s="94">
        <v>5356.7086569393396</v>
      </c>
    </row>
    <row r="5041" spans="1:10" x14ac:dyDescent="0.2">
      <c r="A5041" s="6" t="s">
        <v>5475</v>
      </c>
      <c r="B5041" s="1" t="s">
        <v>11146</v>
      </c>
      <c r="C5041" s="95" t="s">
        <v>6324</v>
      </c>
      <c r="D5041" s="95" t="s">
        <v>6324</v>
      </c>
      <c r="E5041" s="95" t="s">
        <v>6645</v>
      </c>
      <c r="F5041" s="95" t="s">
        <v>6325</v>
      </c>
      <c r="G5041" s="95" t="s">
        <v>6325</v>
      </c>
      <c r="H5041" s="106">
        <v>5272.4148966471403</v>
      </c>
      <c r="I5041" s="16">
        <v>5333.4473528463104</v>
      </c>
      <c r="J5041" s="94">
        <v>5272.4148966471403</v>
      </c>
    </row>
    <row r="5042" spans="1:10" x14ac:dyDescent="0.2">
      <c r="A5042" s="6" t="s">
        <v>5525</v>
      </c>
      <c r="B5042" s="1" t="s">
        <v>11147</v>
      </c>
      <c r="C5042" s="95" t="s">
        <v>6324</v>
      </c>
      <c r="D5042" s="95" t="s">
        <v>6324</v>
      </c>
      <c r="E5042" s="95" t="s">
        <v>6645</v>
      </c>
      <c r="F5042" s="95" t="s">
        <v>6325</v>
      </c>
      <c r="G5042" s="95" t="s">
        <v>6325</v>
      </c>
      <c r="H5042" s="106">
        <v>5493.9491102430602</v>
      </c>
      <c r="I5042" s="16">
        <v>5333.4473528463104</v>
      </c>
      <c r="J5042" s="94">
        <v>5493.9491102430602</v>
      </c>
    </row>
    <row r="5043" spans="1:10" x14ac:dyDescent="0.2">
      <c r="A5043" s="6" t="s">
        <v>2424</v>
      </c>
      <c r="B5043" s="1" t="s">
        <v>11148</v>
      </c>
      <c r="C5043" s="95" t="s">
        <v>6322</v>
      </c>
      <c r="D5043" s="95" t="s">
        <v>6322</v>
      </c>
      <c r="E5043" s="95" t="s">
        <v>6645</v>
      </c>
      <c r="F5043" s="95" t="s">
        <v>6323</v>
      </c>
      <c r="G5043" s="95" t="s">
        <v>6323</v>
      </c>
      <c r="H5043" s="106">
        <v>5337.6127554086497</v>
      </c>
      <c r="I5043" s="16">
        <v>5608.5249169812596</v>
      </c>
      <c r="J5043" s="94">
        <v>5337.6127554086497</v>
      </c>
    </row>
    <row r="5044" spans="1:10" x14ac:dyDescent="0.2">
      <c r="A5044" s="6" t="s">
        <v>2456</v>
      </c>
      <c r="B5044" s="1" t="s">
        <v>9288</v>
      </c>
      <c r="C5044" s="95" t="s">
        <v>6322</v>
      </c>
      <c r="D5044" s="95" t="s">
        <v>6322</v>
      </c>
      <c r="E5044" s="95" t="s">
        <v>6645</v>
      </c>
      <c r="F5044" s="95" t="s">
        <v>6323</v>
      </c>
      <c r="G5044" s="95" t="s">
        <v>6323</v>
      </c>
      <c r="H5044" s="106">
        <v>5712.4897536057697</v>
      </c>
      <c r="I5044" s="16">
        <v>5608.5249169812596</v>
      </c>
      <c r="J5044" s="94">
        <v>5712.4897536057697</v>
      </c>
    </row>
    <row r="5045" spans="1:10" x14ac:dyDescent="0.2">
      <c r="A5045" s="6" t="s">
        <v>2450</v>
      </c>
      <c r="B5045" s="1" t="s">
        <v>11149</v>
      </c>
      <c r="C5045" s="95" t="s">
        <v>6322</v>
      </c>
      <c r="D5045" s="95" t="s">
        <v>6322</v>
      </c>
      <c r="E5045" s="95" t="s">
        <v>6645</v>
      </c>
      <c r="F5045" s="95" t="s">
        <v>6323</v>
      </c>
      <c r="G5045" s="95" t="s">
        <v>6323</v>
      </c>
      <c r="H5045" s="106">
        <v>5543.0675048828098</v>
      </c>
      <c r="I5045" s="16">
        <v>5608.5249169812596</v>
      </c>
      <c r="J5045" s="94">
        <v>5543.0675048828098</v>
      </c>
    </row>
    <row r="5046" spans="1:10" x14ac:dyDescent="0.2">
      <c r="A5046" s="6" t="s">
        <v>2458</v>
      </c>
      <c r="B5046" s="1" t="s">
        <v>11150</v>
      </c>
      <c r="C5046" s="95" t="s">
        <v>6322</v>
      </c>
      <c r="D5046" s="95" t="s">
        <v>6322</v>
      </c>
      <c r="E5046" s="95" t="s">
        <v>6645</v>
      </c>
      <c r="F5046" s="95" t="s">
        <v>6323</v>
      </c>
      <c r="G5046" s="95" t="s">
        <v>6323</v>
      </c>
      <c r="H5046" s="106">
        <v>5465.8114420572902</v>
      </c>
      <c r="I5046" s="16">
        <v>5608.5249169812596</v>
      </c>
      <c r="J5046" s="94">
        <v>5465.8114420572902</v>
      </c>
    </row>
    <row r="5047" spans="1:10" x14ac:dyDescent="0.2">
      <c r="A5047" s="6" t="s">
        <v>2467</v>
      </c>
      <c r="B5047" s="1" t="s">
        <v>11151</v>
      </c>
      <c r="C5047" s="95" t="s">
        <v>6322</v>
      </c>
      <c r="D5047" s="95" t="s">
        <v>6322</v>
      </c>
      <c r="E5047" s="95" t="s">
        <v>6645</v>
      </c>
      <c r="F5047" s="95" t="s">
        <v>6323</v>
      </c>
      <c r="G5047" s="95" t="s">
        <v>6323</v>
      </c>
      <c r="H5047" s="106">
        <v>5605.1015625</v>
      </c>
      <c r="I5047" s="16">
        <v>5608.5249169812596</v>
      </c>
      <c r="J5047" s="94">
        <v>5605.1015625</v>
      </c>
    </row>
    <row r="5048" spans="1:10" x14ac:dyDescent="0.2">
      <c r="A5048" s="6" t="s">
        <v>2451</v>
      </c>
      <c r="B5048" s="1" t="s">
        <v>11152</v>
      </c>
      <c r="C5048" s="95" t="s">
        <v>6322</v>
      </c>
      <c r="D5048" s="95" t="s">
        <v>6322</v>
      </c>
      <c r="E5048" s="95" t="s">
        <v>6645</v>
      </c>
      <c r="F5048" s="95" t="s">
        <v>6323</v>
      </c>
      <c r="G5048" s="95" t="s">
        <v>6323</v>
      </c>
      <c r="H5048" s="106">
        <v>5663.3908180414201</v>
      </c>
      <c r="I5048" s="16">
        <v>5608.5249169812596</v>
      </c>
      <c r="J5048" s="94">
        <v>5663.3908180414201</v>
      </c>
    </row>
    <row r="5049" spans="1:10" x14ac:dyDescent="0.2">
      <c r="A5049" s="6" t="s">
        <v>2461</v>
      </c>
      <c r="B5049" s="1" t="s">
        <v>7580</v>
      </c>
      <c r="C5049" s="95" t="s">
        <v>6322</v>
      </c>
      <c r="D5049" s="95" t="s">
        <v>6322</v>
      </c>
      <c r="E5049" s="95" t="s">
        <v>6645</v>
      </c>
      <c r="F5049" s="95" t="s">
        <v>6323</v>
      </c>
      <c r="G5049" s="95" t="s">
        <v>6323</v>
      </c>
      <c r="H5049" s="106">
        <v>5343.7694881663601</v>
      </c>
      <c r="I5049" s="16">
        <v>5608.5249169812596</v>
      </c>
      <c r="J5049" s="94">
        <v>5343.7694881663601</v>
      </c>
    </row>
    <row r="5050" spans="1:10" x14ac:dyDescent="0.2">
      <c r="A5050" s="6" t="s">
        <v>2452</v>
      </c>
      <c r="B5050" s="1" t="s">
        <v>11153</v>
      </c>
      <c r="C5050" s="95" t="s">
        <v>6322</v>
      </c>
      <c r="D5050" s="95" t="s">
        <v>6322</v>
      </c>
      <c r="E5050" s="95" t="s">
        <v>6645</v>
      </c>
      <c r="F5050" s="95" t="s">
        <v>6323</v>
      </c>
      <c r="G5050" s="95" t="s">
        <v>6323</v>
      </c>
      <c r="H5050" s="106">
        <v>5525.7944270833304</v>
      </c>
      <c r="I5050" s="16">
        <v>5608.5249169812596</v>
      </c>
      <c r="J5050" s="94">
        <v>5525.7944270833304</v>
      </c>
    </row>
    <row r="5051" spans="1:10" x14ac:dyDescent="0.2">
      <c r="A5051" s="6" t="s">
        <v>2472</v>
      </c>
      <c r="B5051" s="1" t="s">
        <v>11154</v>
      </c>
      <c r="C5051" s="95" t="s">
        <v>6322</v>
      </c>
      <c r="D5051" s="95" t="s">
        <v>6322</v>
      </c>
      <c r="E5051" s="95" t="s">
        <v>6645</v>
      </c>
      <c r="F5051" s="95" t="s">
        <v>6323</v>
      </c>
      <c r="G5051" s="95" t="s">
        <v>6323</v>
      </c>
      <c r="H5051" s="106">
        <v>5672.10354275174</v>
      </c>
      <c r="I5051" s="16">
        <v>5608.5249169812596</v>
      </c>
      <c r="J5051" s="94">
        <v>5672.10354275174</v>
      </c>
    </row>
    <row r="5052" spans="1:10" x14ac:dyDescent="0.2">
      <c r="A5052" s="6" t="s">
        <v>2437</v>
      </c>
      <c r="B5052" s="1" t="s">
        <v>12493</v>
      </c>
      <c r="C5052" s="95" t="s">
        <v>6322</v>
      </c>
      <c r="D5052" s="95" t="s">
        <v>6322</v>
      </c>
      <c r="E5052" s="95" t="s">
        <v>6645</v>
      </c>
      <c r="F5052" s="95" t="s">
        <v>6323</v>
      </c>
      <c r="G5052" s="95" t="s">
        <v>6323</v>
      </c>
      <c r="H5052" s="106">
        <v>5689.7821366159496</v>
      </c>
      <c r="I5052" s="16">
        <v>5608.5249169812596</v>
      </c>
      <c r="J5052" s="94">
        <v>5689.7821366159496</v>
      </c>
    </row>
    <row r="5053" spans="1:10" x14ac:dyDescent="0.2">
      <c r="A5053" s="6" t="s">
        <v>2430</v>
      </c>
      <c r="B5053" s="1" t="s">
        <v>11155</v>
      </c>
      <c r="C5053" s="95" t="s">
        <v>6322</v>
      </c>
      <c r="D5053" s="95" t="s">
        <v>6322</v>
      </c>
      <c r="E5053" s="95" t="s">
        <v>6645</v>
      </c>
      <c r="F5053" s="95" t="s">
        <v>6323</v>
      </c>
      <c r="G5053" s="95" t="s">
        <v>6323</v>
      </c>
      <c r="H5053" s="106">
        <v>5713.5982705393099</v>
      </c>
      <c r="I5053" s="16">
        <v>5608.5249169812596</v>
      </c>
      <c r="J5053" s="94">
        <v>5713.5982705393099</v>
      </c>
    </row>
    <row r="5054" spans="1:10" x14ac:dyDescent="0.2">
      <c r="A5054" s="6" t="s">
        <v>2434</v>
      </c>
      <c r="B5054" s="1" t="s">
        <v>11156</v>
      </c>
      <c r="C5054" s="95" t="s">
        <v>6322</v>
      </c>
      <c r="D5054" s="95" t="s">
        <v>6322</v>
      </c>
      <c r="E5054" s="95" t="s">
        <v>6645</v>
      </c>
      <c r="F5054" s="95" t="s">
        <v>6323</v>
      </c>
      <c r="G5054" s="95" t="s">
        <v>6323</v>
      </c>
      <c r="H5054" s="106">
        <v>5457.3571428571404</v>
      </c>
      <c r="I5054" s="16">
        <v>5608.5249169812596</v>
      </c>
      <c r="J5054" s="94">
        <v>5457.3571428571404</v>
      </c>
    </row>
    <row r="5055" spans="1:10" x14ac:dyDescent="0.2">
      <c r="A5055" s="6" t="s">
        <v>2448</v>
      </c>
      <c r="B5055" s="1" t="s">
        <v>11157</v>
      </c>
      <c r="C5055" s="95" t="s">
        <v>6322</v>
      </c>
      <c r="D5055" s="95" t="s">
        <v>6322</v>
      </c>
      <c r="E5055" s="95" t="s">
        <v>6645</v>
      </c>
      <c r="F5055" s="95" t="s">
        <v>6323</v>
      </c>
      <c r="G5055" s="95" t="s">
        <v>6323</v>
      </c>
      <c r="H5055" s="106">
        <v>5827.2136314655199</v>
      </c>
      <c r="I5055" s="16">
        <v>5608.5249169812596</v>
      </c>
      <c r="J5055" s="94">
        <v>5827.2136314655199</v>
      </c>
    </row>
    <row r="5056" spans="1:10" x14ac:dyDescent="0.2">
      <c r="A5056" s="6" t="s">
        <v>2439</v>
      </c>
      <c r="B5056" s="1" t="s">
        <v>11158</v>
      </c>
      <c r="C5056" s="95" t="s">
        <v>6322</v>
      </c>
      <c r="D5056" s="95" t="s">
        <v>6322</v>
      </c>
      <c r="E5056" s="95" t="s">
        <v>6645</v>
      </c>
      <c r="F5056" s="95" t="s">
        <v>6323</v>
      </c>
      <c r="G5056" s="95" t="s">
        <v>6323</v>
      </c>
      <c r="H5056" s="106">
        <v>5643.8843768962397</v>
      </c>
      <c r="I5056" s="16">
        <v>5608.5249169812596</v>
      </c>
      <c r="J5056" s="94">
        <v>5643.8843768962397</v>
      </c>
    </row>
    <row r="5057" spans="1:10" x14ac:dyDescent="0.2">
      <c r="A5057" s="6" t="s">
        <v>2444</v>
      </c>
      <c r="B5057" s="1" t="s">
        <v>11159</v>
      </c>
      <c r="C5057" s="95" t="s">
        <v>6322</v>
      </c>
      <c r="D5057" s="95" t="s">
        <v>6322</v>
      </c>
      <c r="E5057" s="95" t="s">
        <v>6645</v>
      </c>
      <c r="F5057" s="95" t="s">
        <v>6323</v>
      </c>
      <c r="G5057" s="95" t="s">
        <v>6323</v>
      </c>
      <c r="H5057" s="106">
        <v>5483.0646863339598</v>
      </c>
      <c r="I5057" s="16">
        <v>5608.5249169812596</v>
      </c>
      <c r="J5057" s="94">
        <v>5483.0646863339598</v>
      </c>
    </row>
    <row r="5058" spans="1:10" x14ac:dyDescent="0.2">
      <c r="A5058" s="6" t="s">
        <v>2440</v>
      </c>
      <c r="B5058" s="1" t="s">
        <v>11160</v>
      </c>
      <c r="C5058" s="95" t="s">
        <v>6322</v>
      </c>
      <c r="D5058" s="95" t="s">
        <v>6322</v>
      </c>
      <c r="E5058" s="95" t="s">
        <v>6645</v>
      </c>
      <c r="F5058" s="95" t="s">
        <v>6323</v>
      </c>
      <c r="G5058" s="95" t="s">
        <v>6323</v>
      </c>
      <c r="H5058" s="106">
        <v>5367.4332682291697</v>
      </c>
      <c r="I5058" s="16">
        <v>5608.5249169812596</v>
      </c>
      <c r="J5058" s="94">
        <v>5367.4332682291697</v>
      </c>
    </row>
    <row r="5059" spans="1:10" x14ac:dyDescent="0.2">
      <c r="A5059" s="6" t="s">
        <v>2428</v>
      </c>
      <c r="B5059" s="1" t="s">
        <v>11161</v>
      </c>
      <c r="C5059" s="95" t="s">
        <v>6322</v>
      </c>
      <c r="D5059" s="95" t="s">
        <v>6322</v>
      </c>
      <c r="E5059" s="95" t="s">
        <v>6645</v>
      </c>
      <c r="F5059" s="95" t="s">
        <v>6323</v>
      </c>
      <c r="G5059" s="95" t="s">
        <v>6323</v>
      </c>
      <c r="H5059" s="106">
        <v>5569.1947656250004</v>
      </c>
      <c r="I5059" s="16">
        <v>5608.5249169812596</v>
      </c>
      <c r="J5059" s="94">
        <v>5569.1947656250004</v>
      </c>
    </row>
    <row r="5060" spans="1:10" x14ac:dyDescent="0.2">
      <c r="A5060" s="6" t="s">
        <v>2441</v>
      </c>
      <c r="B5060" s="1" t="s">
        <v>12494</v>
      </c>
      <c r="C5060" s="95" t="s">
        <v>6322</v>
      </c>
      <c r="D5060" s="95" t="s">
        <v>6322</v>
      </c>
      <c r="E5060" s="95" t="s">
        <v>6645</v>
      </c>
      <c r="F5060" s="95" t="s">
        <v>6323</v>
      </c>
      <c r="G5060" s="95" t="s">
        <v>6323</v>
      </c>
      <c r="H5060" s="106">
        <v>5789.3796465473797</v>
      </c>
      <c r="I5060" s="16">
        <v>5608.5249169812596</v>
      </c>
      <c r="J5060" s="94">
        <v>5789.3796465473797</v>
      </c>
    </row>
    <row r="5061" spans="1:10" x14ac:dyDescent="0.2">
      <c r="A5061" s="6" t="s">
        <v>2425</v>
      </c>
      <c r="B5061" s="1" t="s">
        <v>11162</v>
      </c>
      <c r="C5061" s="95" t="s">
        <v>6322</v>
      </c>
      <c r="D5061" s="95" t="s">
        <v>6322</v>
      </c>
      <c r="E5061" s="95" t="s">
        <v>6645</v>
      </c>
      <c r="F5061" s="95" t="s">
        <v>6323</v>
      </c>
      <c r="G5061" s="95" t="s">
        <v>6323</v>
      </c>
      <c r="H5061" s="106">
        <v>5790.9466183684599</v>
      </c>
      <c r="I5061" s="16">
        <v>5608.5249169812596</v>
      </c>
      <c r="J5061" s="94">
        <v>5790.9466183684599</v>
      </c>
    </row>
    <row r="5062" spans="1:10" x14ac:dyDescent="0.2">
      <c r="A5062" s="6" t="s">
        <v>2470</v>
      </c>
      <c r="B5062" s="1" t="s">
        <v>11163</v>
      </c>
      <c r="C5062" s="95" t="s">
        <v>6322</v>
      </c>
      <c r="D5062" s="95" t="s">
        <v>6322</v>
      </c>
      <c r="E5062" s="95" t="s">
        <v>6645</v>
      </c>
      <c r="F5062" s="95" t="s">
        <v>6323</v>
      </c>
      <c r="G5062" s="95" t="s">
        <v>6323</v>
      </c>
      <c r="H5062" s="106">
        <v>5296.6174232219801</v>
      </c>
      <c r="I5062" s="16">
        <v>5608.5249169812596</v>
      </c>
      <c r="J5062" s="94">
        <v>5296.6174232219801</v>
      </c>
    </row>
    <row r="5063" spans="1:10" x14ac:dyDescent="0.2">
      <c r="A5063" s="6" t="s">
        <v>2446</v>
      </c>
      <c r="B5063" s="1" t="s">
        <v>11164</v>
      </c>
      <c r="C5063" s="95" t="s">
        <v>6322</v>
      </c>
      <c r="D5063" s="95" t="s">
        <v>6322</v>
      </c>
      <c r="E5063" s="95" t="s">
        <v>6645</v>
      </c>
      <c r="F5063" s="95" t="s">
        <v>6323</v>
      </c>
      <c r="G5063" s="95" t="s">
        <v>6323</v>
      </c>
      <c r="H5063" s="106">
        <v>5648.5123757102301</v>
      </c>
      <c r="I5063" s="16">
        <v>5608.5249169812596</v>
      </c>
      <c r="J5063" s="94">
        <v>5648.5123757102301</v>
      </c>
    </row>
    <row r="5064" spans="1:10" x14ac:dyDescent="0.2">
      <c r="A5064" s="6" t="s">
        <v>2455</v>
      </c>
      <c r="B5064" s="1" t="s">
        <v>11165</v>
      </c>
      <c r="C5064" s="95" t="s">
        <v>6322</v>
      </c>
      <c r="D5064" s="95" t="s">
        <v>6322</v>
      </c>
      <c r="E5064" s="95" t="s">
        <v>6645</v>
      </c>
      <c r="F5064" s="95" t="s">
        <v>6323</v>
      </c>
      <c r="G5064" s="95" t="s">
        <v>6323</v>
      </c>
      <c r="H5064" s="106">
        <v>5688.0476625503998</v>
      </c>
      <c r="I5064" s="16">
        <v>5608.5249169812596</v>
      </c>
      <c r="J5064" s="94">
        <v>5688.0476625503998</v>
      </c>
    </row>
    <row r="5065" spans="1:10" x14ac:dyDescent="0.2">
      <c r="A5065" s="6" t="s">
        <v>2453</v>
      </c>
      <c r="B5065" s="1" t="s">
        <v>11166</v>
      </c>
      <c r="C5065" s="95" t="s">
        <v>6322</v>
      </c>
      <c r="D5065" s="95" t="s">
        <v>6322</v>
      </c>
      <c r="E5065" s="95" t="s">
        <v>6645</v>
      </c>
      <c r="F5065" s="95" t="s">
        <v>6323</v>
      </c>
      <c r="G5065" s="95" t="s">
        <v>6323</v>
      </c>
      <c r="H5065" s="106">
        <v>5534.8347588900897</v>
      </c>
      <c r="I5065" s="16">
        <v>5608.5249169812596</v>
      </c>
      <c r="J5065" s="94">
        <v>5534.8347588900897</v>
      </c>
    </row>
    <row r="5066" spans="1:10" x14ac:dyDescent="0.2">
      <c r="A5066" s="6" t="s">
        <v>2445</v>
      </c>
      <c r="B5066" s="1" t="s">
        <v>11167</v>
      </c>
      <c r="C5066" s="95" t="s">
        <v>6322</v>
      </c>
      <c r="D5066" s="95" t="s">
        <v>6322</v>
      </c>
      <c r="E5066" s="95" t="s">
        <v>6645</v>
      </c>
      <c r="F5066" s="95" t="s">
        <v>6323</v>
      </c>
      <c r="G5066" s="95" t="s">
        <v>6323</v>
      </c>
      <c r="H5066" s="106">
        <v>5678.5543518066397</v>
      </c>
      <c r="I5066" s="16">
        <v>5608.5249169812596</v>
      </c>
      <c r="J5066" s="94">
        <v>5678.5543518066397</v>
      </c>
    </row>
    <row r="5067" spans="1:10" x14ac:dyDescent="0.2">
      <c r="A5067" s="6" t="s">
        <v>2468</v>
      </c>
      <c r="B5067" s="1" t="s">
        <v>11168</v>
      </c>
      <c r="C5067" s="95" t="s">
        <v>6322</v>
      </c>
      <c r="D5067" s="95" t="s">
        <v>6322</v>
      </c>
      <c r="E5067" s="95" t="s">
        <v>6645</v>
      </c>
      <c r="F5067" s="95" t="s">
        <v>6323</v>
      </c>
      <c r="G5067" s="95" t="s">
        <v>6323</v>
      </c>
      <c r="H5067" s="106">
        <v>5712.2238769531205</v>
      </c>
      <c r="I5067" s="16">
        <v>5608.5249169812596</v>
      </c>
      <c r="J5067" s="94">
        <v>5712.2238769531205</v>
      </c>
    </row>
    <row r="5068" spans="1:10" x14ac:dyDescent="0.2">
      <c r="A5068" s="6" t="s">
        <v>2431</v>
      </c>
      <c r="B5068" s="1" t="s">
        <v>11169</v>
      </c>
      <c r="C5068" s="95" t="s">
        <v>6322</v>
      </c>
      <c r="D5068" s="95" t="s">
        <v>6322</v>
      </c>
      <c r="E5068" s="95" t="s">
        <v>6645</v>
      </c>
      <c r="F5068" s="95" t="s">
        <v>6323</v>
      </c>
      <c r="G5068" s="95" t="s">
        <v>6323</v>
      </c>
      <c r="H5068" s="106">
        <v>5645.2023737980799</v>
      </c>
      <c r="I5068" s="16">
        <v>5608.5249169812596</v>
      </c>
      <c r="J5068" s="94">
        <v>5645.2023737980799</v>
      </c>
    </row>
    <row r="5069" spans="1:10" x14ac:dyDescent="0.2">
      <c r="A5069" s="6" t="s">
        <v>2435</v>
      </c>
      <c r="B5069" s="1" t="s">
        <v>7952</v>
      </c>
      <c r="C5069" s="95" t="s">
        <v>6322</v>
      </c>
      <c r="D5069" s="95" t="s">
        <v>6322</v>
      </c>
      <c r="E5069" s="95" t="s">
        <v>6645</v>
      </c>
      <c r="F5069" s="95" t="s">
        <v>6323</v>
      </c>
      <c r="G5069" s="95" t="s">
        <v>6323</v>
      </c>
      <c r="H5069" s="106">
        <v>5501.1180478050601</v>
      </c>
      <c r="I5069" s="16">
        <v>5608.5249169812596</v>
      </c>
      <c r="J5069" s="94">
        <v>5501.1180478050601</v>
      </c>
    </row>
    <row r="5070" spans="1:10" x14ac:dyDescent="0.2">
      <c r="A5070" s="6" t="s">
        <v>2460</v>
      </c>
      <c r="B5070" s="1" t="s">
        <v>11170</v>
      </c>
      <c r="C5070" s="95" t="s">
        <v>6322</v>
      </c>
      <c r="D5070" s="95" t="s">
        <v>6322</v>
      </c>
      <c r="E5070" s="95" t="s">
        <v>6645</v>
      </c>
      <c r="F5070" s="95" t="s">
        <v>6323</v>
      </c>
      <c r="G5070" s="95" t="s">
        <v>6323</v>
      </c>
      <c r="H5070" s="106">
        <v>5852.0320357399396</v>
      </c>
      <c r="I5070" s="16">
        <v>5608.5249169812596</v>
      </c>
      <c r="J5070" s="94">
        <v>5852.0320357399396</v>
      </c>
    </row>
    <row r="5071" spans="1:10" x14ac:dyDescent="0.2">
      <c r="A5071" s="6" t="s">
        <v>2429</v>
      </c>
      <c r="B5071" s="1" t="s">
        <v>11171</v>
      </c>
      <c r="C5071" s="95" t="s">
        <v>6322</v>
      </c>
      <c r="D5071" s="95" t="s">
        <v>6322</v>
      </c>
      <c r="E5071" s="95" t="s">
        <v>6645</v>
      </c>
      <c r="F5071" s="95" t="s">
        <v>6323</v>
      </c>
      <c r="G5071" s="95" t="s">
        <v>6323</v>
      </c>
      <c r="H5071" s="106">
        <v>5579.7789411272297</v>
      </c>
      <c r="I5071" s="16">
        <v>5608.5249169812596</v>
      </c>
      <c r="J5071" s="94">
        <v>5579.7789411272297</v>
      </c>
    </row>
    <row r="5072" spans="1:10" x14ac:dyDescent="0.2">
      <c r="A5072" s="6" t="s">
        <v>2469</v>
      </c>
      <c r="B5072" s="1" t="s">
        <v>11172</v>
      </c>
      <c r="C5072" s="95" t="s">
        <v>6322</v>
      </c>
      <c r="D5072" s="95" t="s">
        <v>6322</v>
      </c>
      <c r="E5072" s="95" t="s">
        <v>6645</v>
      </c>
      <c r="F5072" s="95" t="s">
        <v>6323</v>
      </c>
      <c r="G5072" s="95" t="s">
        <v>6323</v>
      </c>
      <c r="H5072" s="106">
        <v>5699.6643623218197</v>
      </c>
      <c r="I5072" s="16">
        <v>5608.5249169812596</v>
      </c>
      <c r="J5072" s="94">
        <v>5699.6643623218197</v>
      </c>
    </row>
    <row r="5073" spans="1:10" x14ac:dyDescent="0.2">
      <c r="A5073" s="6" t="s">
        <v>2432</v>
      </c>
      <c r="B5073" s="1" t="s">
        <v>6929</v>
      </c>
      <c r="C5073" s="95" t="s">
        <v>6322</v>
      </c>
      <c r="D5073" s="95" t="s">
        <v>6322</v>
      </c>
      <c r="E5073" s="95" t="s">
        <v>6645</v>
      </c>
      <c r="F5073" s="95" t="s">
        <v>6323</v>
      </c>
      <c r="G5073" s="95" t="s">
        <v>6323</v>
      </c>
      <c r="H5073" s="106">
        <v>5552.1464301215301</v>
      </c>
      <c r="I5073" s="16">
        <v>5608.5249169812596</v>
      </c>
      <c r="J5073" s="94">
        <v>5552.1464301215301</v>
      </c>
    </row>
    <row r="5074" spans="1:10" x14ac:dyDescent="0.2">
      <c r="A5074" s="6" t="s">
        <v>2457</v>
      </c>
      <c r="B5074" s="1" t="s">
        <v>11173</v>
      </c>
      <c r="C5074" s="95" t="s">
        <v>6322</v>
      </c>
      <c r="D5074" s="95" t="s">
        <v>6322</v>
      </c>
      <c r="E5074" s="95" t="s">
        <v>6645</v>
      </c>
      <c r="F5074" s="95" t="s">
        <v>6323</v>
      </c>
      <c r="G5074" s="95" t="s">
        <v>6323</v>
      </c>
      <c r="H5074" s="106">
        <v>5605.9099968112196</v>
      </c>
      <c r="I5074" s="16">
        <v>5608.5249169812596</v>
      </c>
      <c r="J5074" s="94">
        <v>5605.9099968112196</v>
      </c>
    </row>
    <row r="5075" spans="1:10" x14ac:dyDescent="0.2">
      <c r="A5075" s="6" t="s">
        <v>2426</v>
      </c>
      <c r="B5075" s="1" t="s">
        <v>11174</v>
      </c>
      <c r="C5075" s="95" t="s">
        <v>6322</v>
      </c>
      <c r="D5075" s="95" t="s">
        <v>6322</v>
      </c>
      <c r="E5075" s="95" t="s">
        <v>6645</v>
      </c>
      <c r="F5075" s="95" t="s">
        <v>6323</v>
      </c>
      <c r="G5075" s="95" t="s">
        <v>6323</v>
      </c>
      <c r="H5075" s="106">
        <v>5831.11865234375</v>
      </c>
      <c r="I5075" s="16">
        <v>5608.5249169812596</v>
      </c>
      <c r="J5075" s="94">
        <v>5831.11865234375</v>
      </c>
    </row>
    <row r="5076" spans="1:10" x14ac:dyDescent="0.2">
      <c r="A5076" s="6" t="s">
        <v>2466</v>
      </c>
      <c r="B5076" s="1" t="s">
        <v>11175</v>
      </c>
      <c r="C5076" s="95" t="s">
        <v>6322</v>
      </c>
      <c r="D5076" s="95" t="s">
        <v>6322</v>
      </c>
      <c r="E5076" s="95" t="s">
        <v>6645</v>
      </c>
      <c r="F5076" s="95" t="s">
        <v>6323</v>
      </c>
      <c r="G5076" s="95" t="s">
        <v>6323</v>
      </c>
      <c r="H5076" s="106">
        <v>5512.9848445012003</v>
      </c>
      <c r="I5076" s="16">
        <v>5608.5249169812596</v>
      </c>
      <c r="J5076" s="94">
        <v>5512.9848445012003</v>
      </c>
    </row>
    <row r="5077" spans="1:10" x14ac:dyDescent="0.2">
      <c r="A5077" s="6" t="s">
        <v>2462</v>
      </c>
      <c r="B5077" s="1" t="s">
        <v>8576</v>
      </c>
      <c r="C5077" s="95" t="s">
        <v>6322</v>
      </c>
      <c r="D5077" s="95" t="s">
        <v>6322</v>
      </c>
      <c r="E5077" s="95" t="s">
        <v>6645</v>
      </c>
      <c r="F5077" s="95" t="s">
        <v>6323</v>
      </c>
      <c r="G5077" s="95" t="s">
        <v>6323</v>
      </c>
      <c r="H5077" s="106">
        <v>5496.66209411621</v>
      </c>
      <c r="I5077" s="16">
        <v>5608.5249169812596</v>
      </c>
      <c r="J5077" s="94">
        <v>5496.66209411621</v>
      </c>
    </row>
    <row r="5078" spans="1:10" x14ac:dyDescent="0.2">
      <c r="A5078" s="6" t="s">
        <v>2463</v>
      </c>
      <c r="B5078" s="1" t="s">
        <v>11176</v>
      </c>
      <c r="C5078" s="95" t="s">
        <v>6322</v>
      </c>
      <c r="D5078" s="95" t="s">
        <v>6322</v>
      </c>
      <c r="E5078" s="95" t="s">
        <v>6645</v>
      </c>
      <c r="F5078" s="95" t="s">
        <v>6323</v>
      </c>
      <c r="G5078" s="95" t="s">
        <v>6323</v>
      </c>
      <c r="H5078" s="106">
        <v>5579.0168328536201</v>
      </c>
      <c r="I5078" s="16">
        <v>5608.5249169812596</v>
      </c>
      <c r="J5078" s="94">
        <v>5579.0168328536201</v>
      </c>
    </row>
    <row r="5079" spans="1:10" x14ac:dyDescent="0.2">
      <c r="A5079" s="6" t="s">
        <v>2465</v>
      </c>
      <c r="B5079" s="1" t="s">
        <v>11177</v>
      </c>
      <c r="C5079" s="95" t="s">
        <v>6322</v>
      </c>
      <c r="D5079" s="95" t="s">
        <v>6322</v>
      </c>
      <c r="E5079" s="95" t="s">
        <v>6645</v>
      </c>
      <c r="F5079" s="95" t="s">
        <v>6323</v>
      </c>
      <c r="G5079" s="95" t="s">
        <v>6323</v>
      </c>
      <c r="H5079" s="106">
        <v>5615.2242597415097</v>
      </c>
      <c r="I5079" s="16">
        <v>5608.5249169812596</v>
      </c>
      <c r="J5079" s="94">
        <v>5615.2242597415097</v>
      </c>
    </row>
    <row r="5080" spans="1:10" x14ac:dyDescent="0.2">
      <c r="A5080" s="6" t="s">
        <v>2447</v>
      </c>
      <c r="B5080" s="1" t="s">
        <v>11178</v>
      </c>
      <c r="C5080" s="95" t="s">
        <v>6322</v>
      </c>
      <c r="D5080" s="95" t="s">
        <v>6322</v>
      </c>
      <c r="E5080" s="95" t="s">
        <v>6645</v>
      </c>
      <c r="F5080" s="95" t="s">
        <v>6323</v>
      </c>
      <c r="G5080" s="95" t="s">
        <v>6323</v>
      </c>
      <c r="H5080" s="106">
        <v>5277.7623556385897</v>
      </c>
      <c r="I5080" s="16">
        <v>5608.5249169812596</v>
      </c>
      <c r="J5080" s="94">
        <v>5277.7623556385897</v>
      </c>
    </row>
    <row r="5081" spans="1:10" x14ac:dyDescent="0.2">
      <c r="A5081" s="6" t="s">
        <v>2454</v>
      </c>
      <c r="B5081" s="1" t="s">
        <v>11179</v>
      </c>
      <c r="C5081" s="95" t="s">
        <v>6322</v>
      </c>
      <c r="D5081" s="95" t="s">
        <v>6322</v>
      </c>
      <c r="E5081" s="95" t="s">
        <v>6645</v>
      </c>
      <c r="F5081" s="95" t="s">
        <v>6323</v>
      </c>
      <c r="G5081" s="95" t="s">
        <v>6323</v>
      </c>
      <c r="H5081" s="106">
        <v>5798.9082641601599</v>
      </c>
      <c r="I5081" s="16">
        <v>5608.5249169812596</v>
      </c>
      <c r="J5081" s="94">
        <v>5798.9082641601599</v>
      </c>
    </row>
    <row r="5082" spans="1:10" x14ac:dyDescent="0.2">
      <c r="A5082" s="6" t="s">
        <v>2436</v>
      </c>
      <c r="B5082" s="1" t="s">
        <v>11180</v>
      </c>
      <c r="C5082" s="95" t="s">
        <v>6322</v>
      </c>
      <c r="D5082" s="95" t="s">
        <v>6322</v>
      </c>
      <c r="E5082" s="95" t="s">
        <v>6645</v>
      </c>
      <c r="F5082" s="95" t="s">
        <v>6323</v>
      </c>
      <c r="G5082" s="95" t="s">
        <v>6323</v>
      </c>
      <c r="H5082" s="106">
        <v>5691.8098228717699</v>
      </c>
      <c r="I5082" s="16">
        <v>5608.5249169812596</v>
      </c>
      <c r="J5082" s="94">
        <v>5691.8098228717699</v>
      </c>
    </row>
    <row r="5083" spans="1:10" x14ac:dyDescent="0.2">
      <c r="A5083" s="6" t="s">
        <v>2464</v>
      </c>
      <c r="B5083" s="1" t="s">
        <v>12764</v>
      </c>
      <c r="C5083" s="95" t="s">
        <v>6322</v>
      </c>
      <c r="D5083" s="95" t="s">
        <v>6322</v>
      </c>
      <c r="E5083" s="95" t="s">
        <v>6645</v>
      </c>
      <c r="F5083" s="95" t="s">
        <v>6323</v>
      </c>
      <c r="G5083" s="95" t="s">
        <v>6323</v>
      </c>
      <c r="H5083" s="106">
        <v>5692.7561487268504</v>
      </c>
      <c r="I5083" s="16">
        <v>5608.5249169812596</v>
      </c>
      <c r="J5083" s="94">
        <v>5692.7561487268504</v>
      </c>
    </row>
    <row r="5084" spans="1:10" x14ac:dyDescent="0.2">
      <c r="A5084" s="6" t="s">
        <v>5472</v>
      </c>
      <c r="B5084" s="1" t="s">
        <v>11181</v>
      </c>
      <c r="C5084" s="95" t="s">
        <v>6324</v>
      </c>
      <c r="D5084" s="95" t="s">
        <v>6324</v>
      </c>
      <c r="E5084" s="95" t="s">
        <v>6645</v>
      </c>
      <c r="F5084" s="95" t="s">
        <v>6323</v>
      </c>
      <c r="G5084" s="95" t="s">
        <v>6323</v>
      </c>
      <c r="H5084" s="106">
        <v>5485.9786044034099</v>
      </c>
      <c r="I5084" s="16">
        <v>5608.5249169812596</v>
      </c>
      <c r="J5084" s="94">
        <v>5485.9786044034099</v>
      </c>
    </row>
    <row r="5085" spans="1:10" x14ac:dyDescent="0.2">
      <c r="A5085" s="6" t="s">
        <v>2449</v>
      </c>
      <c r="B5085" s="1" t="s">
        <v>11182</v>
      </c>
      <c r="C5085" s="95" t="s">
        <v>6322</v>
      </c>
      <c r="D5085" s="95" t="s">
        <v>6322</v>
      </c>
      <c r="E5085" s="95" t="s">
        <v>6645</v>
      </c>
      <c r="F5085" s="95" t="s">
        <v>6323</v>
      </c>
      <c r="G5085" s="95" t="s">
        <v>6323</v>
      </c>
      <c r="H5085" s="106">
        <v>5605.2766779119302</v>
      </c>
      <c r="I5085" s="16">
        <v>5608.5249169812596</v>
      </c>
      <c r="J5085" s="94">
        <v>5605.2766779119302</v>
      </c>
    </row>
    <row r="5086" spans="1:10" x14ac:dyDescent="0.2">
      <c r="A5086" s="6" t="s">
        <v>2442</v>
      </c>
      <c r="B5086" s="1" t="s">
        <v>11183</v>
      </c>
      <c r="C5086" s="95" t="s">
        <v>6322</v>
      </c>
      <c r="D5086" s="95" t="s">
        <v>6322</v>
      </c>
      <c r="E5086" s="95" t="s">
        <v>6645</v>
      </c>
      <c r="F5086" s="95" t="s">
        <v>6323</v>
      </c>
      <c r="G5086" s="95" t="s">
        <v>6323</v>
      </c>
      <c r="H5086" s="106">
        <v>5692.2205636160697</v>
      </c>
      <c r="I5086" s="16">
        <v>5608.5249169812596</v>
      </c>
      <c r="J5086" s="94">
        <v>5692.2205636160697</v>
      </c>
    </row>
    <row r="5087" spans="1:10" x14ac:dyDescent="0.2">
      <c r="A5087" s="6" t="s">
        <v>2438</v>
      </c>
      <c r="B5087" s="1" t="s">
        <v>7848</v>
      </c>
      <c r="C5087" s="95" t="s">
        <v>6322</v>
      </c>
      <c r="D5087" s="95" t="s">
        <v>6322</v>
      </c>
      <c r="E5087" s="95" t="s">
        <v>6645</v>
      </c>
      <c r="F5087" s="95" t="s">
        <v>6323</v>
      </c>
      <c r="G5087" s="95" t="s">
        <v>6323</v>
      </c>
      <c r="H5087" s="106">
        <v>5723.1815518465901</v>
      </c>
      <c r="I5087" s="16">
        <v>5608.5249169812596</v>
      </c>
      <c r="J5087" s="94">
        <v>5723.1815518465901</v>
      </c>
    </row>
    <row r="5088" spans="1:10" x14ac:dyDescent="0.2">
      <c r="A5088" s="6" t="s">
        <v>2443</v>
      </c>
      <c r="B5088" s="1" t="s">
        <v>12495</v>
      </c>
      <c r="C5088" s="95" t="s">
        <v>6322</v>
      </c>
      <c r="D5088" s="95" t="s">
        <v>6322</v>
      </c>
      <c r="E5088" s="95" t="s">
        <v>6645</v>
      </c>
      <c r="F5088" s="95" t="s">
        <v>6323</v>
      </c>
      <c r="G5088" s="95" t="s">
        <v>6323</v>
      </c>
      <c r="H5088" s="106">
        <v>5572.9735156249999</v>
      </c>
      <c r="I5088" s="16">
        <v>5608.5249169812596</v>
      </c>
      <c r="J5088" s="94">
        <v>5572.9735156249999</v>
      </c>
    </row>
    <row r="5089" spans="1:10" x14ac:dyDescent="0.2">
      <c r="A5089" s="6" t="s">
        <v>2433</v>
      </c>
      <c r="B5089" s="1" t="s">
        <v>11184</v>
      </c>
      <c r="C5089" s="95" t="s">
        <v>6322</v>
      </c>
      <c r="D5089" s="95" t="s">
        <v>6322</v>
      </c>
      <c r="E5089" s="95" t="s">
        <v>6645</v>
      </c>
      <c r="F5089" s="95" t="s">
        <v>6323</v>
      </c>
      <c r="G5089" s="95" t="s">
        <v>6323</v>
      </c>
      <c r="H5089" s="106">
        <v>5779.2969537550398</v>
      </c>
      <c r="I5089" s="16">
        <v>5608.5249169812596</v>
      </c>
      <c r="J5089" s="94">
        <v>5779.2969537550398</v>
      </c>
    </row>
    <row r="5090" spans="1:10" x14ac:dyDescent="0.2">
      <c r="A5090" s="6" t="s">
        <v>2501</v>
      </c>
      <c r="B5090" s="1" t="s">
        <v>11185</v>
      </c>
      <c r="C5090" s="95" t="s">
        <v>6322</v>
      </c>
      <c r="D5090" s="95" t="s">
        <v>6322</v>
      </c>
      <c r="E5090" s="95" t="s">
        <v>6645</v>
      </c>
      <c r="F5090" s="95" t="s">
        <v>6321</v>
      </c>
      <c r="G5090" s="95" t="s">
        <v>6321</v>
      </c>
      <c r="H5090" s="106">
        <v>5566.6768066406203</v>
      </c>
      <c r="I5090" s="16">
        <v>5557.2380045402797</v>
      </c>
      <c r="J5090" s="94">
        <v>5566.6768066406203</v>
      </c>
    </row>
    <row r="5091" spans="1:10" x14ac:dyDescent="0.2">
      <c r="A5091" s="6" t="s">
        <v>2488</v>
      </c>
      <c r="B5091" s="1" t="s">
        <v>11186</v>
      </c>
      <c r="C5091" s="95" t="s">
        <v>6322</v>
      </c>
      <c r="D5091" s="95" t="s">
        <v>6322</v>
      </c>
      <c r="E5091" s="95" t="s">
        <v>6645</v>
      </c>
      <c r="F5091" s="95" t="s">
        <v>6321</v>
      </c>
      <c r="G5091" s="95" t="s">
        <v>6321</v>
      </c>
      <c r="H5091" s="106">
        <v>5629.1168690557097</v>
      </c>
      <c r="I5091" s="16">
        <v>5557.2380045402797</v>
      </c>
      <c r="J5091" s="94">
        <v>5629.1168690557097</v>
      </c>
    </row>
    <row r="5092" spans="1:10" x14ac:dyDescent="0.2">
      <c r="A5092" s="6" t="s">
        <v>2498</v>
      </c>
      <c r="B5092" s="1" t="s">
        <v>11187</v>
      </c>
      <c r="C5092" s="95" t="s">
        <v>6322</v>
      </c>
      <c r="D5092" s="95" t="s">
        <v>6322</v>
      </c>
      <c r="E5092" s="95" t="s">
        <v>6645</v>
      </c>
      <c r="F5092" s="95" t="s">
        <v>6321</v>
      </c>
      <c r="G5092" s="95" t="s">
        <v>6321</v>
      </c>
      <c r="H5092" s="106">
        <v>5594.6145477294904</v>
      </c>
      <c r="I5092" s="16">
        <v>5557.2380045402797</v>
      </c>
      <c r="J5092" s="94">
        <v>5594.6145477294904</v>
      </c>
    </row>
    <row r="5093" spans="1:10" x14ac:dyDescent="0.2">
      <c r="A5093" s="6" t="s">
        <v>2475</v>
      </c>
      <c r="B5093" s="1" t="s">
        <v>11188</v>
      </c>
      <c r="C5093" s="95" t="s">
        <v>6322</v>
      </c>
      <c r="D5093" s="95" t="s">
        <v>6322</v>
      </c>
      <c r="E5093" s="95" t="s">
        <v>6645</v>
      </c>
      <c r="F5093" s="95" t="s">
        <v>6321</v>
      </c>
      <c r="G5093" s="95" t="s">
        <v>6321</v>
      </c>
      <c r="H5093" s="106">
        <v>5581.5492871093702</v>
      </c>
      <c r="I5093" s="16">
        <v>5557.2380045402797</v>
      </c>
      <c r="J5093" s="94">
        <v>5581.5492871093702</v>
      </c>
    </row>
    <row r="5094" spans="1:10" x14ac:dyDescent="0.2">
      <c r="A5094" s="6" t="s">
        <v>2491</v>
      </c>
      <c r="B5094" s="1" t="s">
        <v>11189</v>
      </c>
      <c r="C5094" s="95" t="s">
        <v>6322</v>
      </c>
      <c r="D5094" s="95" t="s">
        <v>6322</v>
      </c>
      <c r="E5094" s="95" t="s">
        <v>6645</v>
      </c>
      <c r="F5094" s="95" t="s">
        <v>6321</v>
      </c>
      <c r="G5094" s="95" t="s">
        <v>6321</v>
      </c>
      <c r="H5094" s="106">
        <v>5564.5204877461501</v>
      </c>
      <c r="I5094" s="16">
        <v>5557.2380045402797</v>
      </c>
      <c r="J5094" s="94">
        <v>5564.5204877461501</v>
      </c>
    </row>
    <row r="5095" spans="1:10" x14ac:dyDescent="0.2">
      <c r="A5095" s="6" t="s">
        <v>2489</v>
      </c>
      <c r="B5095" s="1" t="s">
        <v>11190</v>
      </c>
      <c r="C5095" s="95" t="s">
        <v>6322</v>
      </c>
      <c r="D5095" s="95" t="s">
        <v>6322</v>
      </c>
      <c r="E5095" s="95" t="s">
        <v>6645</v>
      </c>
      <c r="F5095" s="95" t="s">
        <v>6321</v>
      </c>
      <c r="G5095" s="95" t="s">
        <v>6321</v>
      </c>
      <c r="H5095" s="106">
        <v>5528.0318695837695</v>
      </c>
      <c r="I5095" s="16">
        <v>5557.2380045402797</v>
      </c>
      <c r="J5095" s="94">
        <v>5528.0318695837695</v>
      </c>
    </row>
    <row r="5096" spans="1:10" x14ac:dyDescent="0.2">
      <c r="A5096" s="6" t="s">
        <v>2494</v>
      </c>
      <c r="B5096" s="1" t="s">
        <v>11191</v>
      </c>
      <c r="C5096" s="95" t="s">
        <v>6322</v>
      </c>
      <c r="D5096" s="95" t="s">
        <v>6322</v>
      </c>
      <c r="E5096" s="95" t="s">
        <v>6645</v>
      </c>
      <c r="F5096" s="95" t="s">
        <v>6321</v>
      </c>
      <c r="G5096" s="95" t="s">
        <v>6321</v>
      </c>
      <c r="H5096" s="106">
        <v>5495.6398362379796</v>
      </c>
      <c r="I5096" s="16">
        <v>5557.2380045402797</v>
      </c>
      <c r="J5096" s="94">
        <v>5495.6398362379796</v>
      </c>
    </row>
    <row r="5097" spans="1:10" x14ac:dyDescent="0.2">
      <c r="A5097" s="6" t="s">
        <v>2490</v>
      </c>
      <c r="B5097" s="1" t="s">
        <v>12765</v>
      </c>
      <c r="C5097" s="95" t="s">
        <v>6322</v>
      </c>
      <c r="D5097" s="95" t="s">
        <v>6322</v>
      </c>
      <c r="E5097" s="95" t="s">
        <v>6645</v>
      </c>
      <c r="F5097" s="95" t="s">
        <v>6321</v>
      </c>
      <c r="G5097" s="95" t="s">
        <v>6321</v>
      </c>
      <c r="H5097" s="106">
        <v>5417.0969447544603</v>
      </c>
      <c r="I5097" s="16">
        <v>5557.2380045402797</v>
      </c>
      <c r="J5097" s="94">
        <v>5417.0969447544603</v>
      </c>
    </row>
    <row r="5098" spans="1:10" x14ac:dyDescent="0.2">
      <c r="A5098" s="6" t="s">
        <v>2485</v>
      </c>
      <c r="B5098" s="1" t="s">
        <v>11192</v>
      </c>
      <c r="C5098" s="95" t="s">
        <v>6322</v>
      </c>
      <c r="D5098" s="95" t="s">
        <v>6322</v>
      </c>
      <c r="E5098" s="95" t="s">
        <v>6645</v>
      </c>
      <c r="F5098" s="95" t="s">
        <v>6321</v>
      </c>
      <c r="G5098" s="95" t="s">
        <v>6321</v>
      </c>
      <c r="H5098" s="106">
        <v>5426.0201001648502</v>
      </c>
      <c r="I5098" s="16">
        <v>5557.2380045402797</v>
      </c>
      <c r="J5098" s="94">
        <v>5426.0201001648502</v>
      </c>
    </row>
    <row r="5099" spans="1:10" x14ac:dyDescent="0.2">
      <c r="A5099" s="6" t="s">
        <v>2503</v>
      </c>
      <c r="B5099" s="1" t="s">
        <v>11193</v>
      </c>
      <c r="C5099" s="95" t="s">
        <v>6322</v>
      </c>
      <c r="D5099" s="95" t="s">
        <v>6322</v>
      </c>
      <c r="E5099" s="95" t="s">
        <v>6645</v>
      </c>
      <c r="F5099" s="95" t="s">
        <v>6321</v>
      </c>
      <c r="G5099" s="95" t="s">
        <v>6321</v>
      </c>
      <c r="H5099" s="106">
        <v>5807.6141376201904</v>
      </c>
      <c r="I5099" s="16">
        <v>5557.2380045402797</v>
      </c>
      <c r="J5099" s="94">
        <v>5807.6141376201904</v>
      </c>
    </row>
    <row r="5100" spans="1:10" x14ac:dyDescent="0.2">
      <c r="A5100" s="6" t="s">
        <v>2497</v>
      </c>
      <c r="B5100" s="1" t="s">
        <v>11194</v>
      </c>
      <c r="C5100" s="95" t="s">
        <v>6322</v>
      </c>
      <c r="D5100" s="95" t="s">
        <v>6322</v>
      </c>
      <c r="E5100" s="95" t="s">
        <v>6645</v>
      </c>
      <c r="F5100" s="95" t="s">
        <v>6321</v>
      </c>
      <c r="G5100" s="95" t="s">
        <v>6321</v>
      </c>
      <c r="H5100" s="106">
        <v>5635.9184061686201</v>
      </c>
      <c r="I5100" s="16">
        <v>5557.2380045402797</v>
      </c>
      <c r="J5100" s="94">
        <v>5635.9184061686201</v>
      </c>
    </row>
    <row r="5101" spans="1:10" x14ac:dyDescent="0.2">
      <c r="A5101" s="6" t="s">
        <v>2484</v>
      </c>
      <c r="B5101" s="1" t="s">
        <v>11195</v>
      </c>
      <c r="C5101" s="95" t="s">
        <v>6322</v>
      </c>
      <c r="D5101" s="95" t="s">
        <v>6322</v>
      </c>
      <c r="E5101" s="95" t="s">
        <v>6645</v>
      </c>
      <c r="F5101" s="95" t="s">
        <v>6321</v>
      </c>
      <c r="G5101" s="95" t="s">
        <v>6321</v>
      </c>
      <c r="H5101" s="106">
        <v>5545.9267697634396</v>
      </c>
      <c r="I5101" s="16">
        <v>5557.2380045402797</v>
      </c>
      <c r="J5101" s="94">
        <v>5545.9267697634396</v>
      </c>
    </row>
    <row r="5102" spans="1:10" x14ac:dyDescent="0.2">
      <c r="A5102" s="6" t="s">
        <v>2502</v>
      </c>
      <c r="B5102" s="1" t="s">
        <v>11196</v>
      </c>
      <c r="C5102" s="95" t="s">
        <v>6322</v>
      </c>
      <c r="D5102" s="95" t="s">
        <v>6322</v>
      </c>
      <c r="E5102" s="95" t="s">
        <v>6645</v>
      </c>
      <c r="F5102" s="95" t="s">
        <v>6321</v>
      </c>
      <c r="G5102" s="95" t="s">
        <v>6321</v>
      </c>
      <c r="H5102" s="106">
        <v>5502.5806551846599</v>
      </c>
      <c r="I5102" s="16">
        <v>5557.2380045402797</v>
      </c>
      <c r="J5102" s="94">
        <v>5502.5806551846599</v>
      </c>
    </row>
    <row r="5103" spans="1:10" x14ac:dyDescent="0.2">
      <c r="A5103" s="6" t="s">
        <v>2493</v>
      </c>
      <c r="B5103" s="1" t="s">
        <v>11197</v>
      </c>
      <c r="C5103" s="95" t="s">
        <v>6322</v>
      </c>
      <c r="D5103" s="95" t="s">
        <v>6322</v>
      </c>
      <c r="E5103" s="95" t="s">
        <v>6645</v>
      </c>
      <c r="F5103" s="95" t="s">
        <v>6321</v>
      </c>
      <c r="G5103" s="95" t="s">
        <v>6321</v>
      </c>
      <c r="H5103" s="106">
        <v>5559.88330078125</v>
      </c>
      <c r="I5103" s="16">
        <v>5557.2380045402797</v>
      </c>
      <c r="J5103" s="94">
        <v>5559.88330078125</v>
      </c>
    </row>
    <row r="5104" spans="1:10" x14ac:dyDescent="0.2">
      <c r="A5104" s="6" t="s">
        <v>2504</v>
      </c>
      <c r="B5104" s="1" t="s">
        <v>11198</v>
      </c>
      <c r="C5104" s="95" t="s">
        <v>6322</v>
      </c>
      <c r="D5104" s="95" t="s">
        <v>6322</v>
      </c>
      <c r="E5104" s="95" t="s">
        <v>6645</v>
      </c>
      <c r="F5104" s="95" t="s">
        <v>6321</v>
      </c>
      <c r="G5104" s="95" t="s">
        <v>6321</v>
      </c>
      <c r="H5104" s="106">
        <v>5493.4440497036603</v>
      </c>
      <c r="I5104" s="16">
        <v>5557.2380045402797</v>
      </c>
      <c r="J5104" s="94">
        <v>5493.4440497036603</v>
      </c>
    </row>
    <row r="5105" spans="1:10" x14ac:dyDescent="0.2">
      <c r="A5105" s="6" t="s">
        <v>2499</v>
      </c>
      <c r="B5105" s="1" t="s">
        <v>11199</v>
      </c>
      <c r="C5105" s="95" t="s">
        <v>6322</v>
      </c>
      <c r="D5105" s="95" t="s">
        <v>6322</v>
      </c>
      <c r="E5105" s="95" t="s">
        <v>6645</v>
      </c>
      <c r="F5105" s="95" t="s">
        <v>6321</v>
      </c>
      <c r="G5105" s="95" t="s">
        <v>6321</v>
      </c>
      <c r="H5105" s="106">
        <v>5683.2343973982197</v>
      </c>
      <c r="I5105" s="16">
        <v>5557.2380045402797</v>
      </c>
      <c r="J5105" s="94">
        <v>5683.2343973982197</v>
      </c>
    </row>
    <row r="5106" spans="1:10" x14ac:dyDescent="0.2">
      <c r="A5106" s="6" t="s">
        <v>2487</v>
      </c>
      <c r="B5106" s="1" t="s">
        <v>10303</v>
      </c>
      <c r="C5106" s="95" t="s">
        <v>6322</v>
      </c>
      <c r="D5106" s="95" t="s">
        <v>6322</v>
      </c>
      <c r="E5106" s="95" t="s">
        <v>6645</v>
      </c>
      <c r="F5106" s="95" t="s">
        <v>6321</v>
      </c>
      <c r="G5106" s="95" t="s">
        <v>6321</v>
      </c>
      <c r="H5106" s="106">
        <v>5462.3373280400801</v>
      </c>
      <c r="I5106" s="16">
        <v>5557.2380045402797</v>
      </c>
      <c r="J5106" s="94">
        <v>5462.3373280400801</v>
      </c>
    </row>
    <row r="5107" spans="1:10" x14ac:dyDescent="0.2">
      <c r="A5107" s="6" t="s">
        <v>2492</v>
      </c>
      <c r="B5107" s="1" t="s">
        <v>11200</v>
      </c>
      <c r="C5107" s="95" t="s">
        <v>6322</v>
      </c>
      <c r="D5107" s="95" t="s">
        <v>6322</v>
      </c>
      <c r="E5107" s="95" t="s">
        <v>6645</v>
      </c>
      <c r="F5107" s="95" t="s">
        <v>6321</v>
      </c>
      <c r="G5107" s="95" t="s">
        <v>6321</v>
      </c>
      <c r="H5107" s="106">
        <v>5674.9973575367603</v>
      </c>
      <c r="I5107" s="16">
        <v>5557.2380045402797</v>
      </c>
      <c r="J5107" s="94">
        <v>5674.9973575367603</v>
      </c>
    </row>
    <row r="5108" spans="1:10" x14ac:dyDescent="0.2">
      <c r="A5108" s="6" t="s">
        <v>2480</v>
      </c>
      <c r="B5108" s="1" t="s">
        <v>11201</v>
      </c>
      <c r="C5108" s="95" t="s">
        <v>6322</v>
      </c>
      <c r="D5108" s="95" t="s">
        <v>6322</v>
      </c>
      <c r="E5108" s="95" t="s">
        <v>6645</v>
      </c>
      <c r="F5108" s="95" t="s">
        <v>6321</v>
      </c>
      <c r="G5108" s="95" t="s">
        <v>6321</v>
      </c>
      <c r="H5108" s="106">
        <v>5592.0421316964303</v>
      </c>
      <c r="I5108" s="16">
        <v>5557.2380045402797</v>
      </c>
      <c r="J5108" s="94">
        <v>5592.0421316964303</v>
      </c>
    </row>
    <row r="5109" spans="1:10" x14ac:dyDescent="0.2">
      <c r="A5109" s="6" t="s">
        <v>2482</v>
      </c>
      <c r="B5109" s="1" t="s">
        <v>11202</v>
      </c>
      <c r="C5109" s="95" t="s">
        <v>6322</v>
      </c>
      <c r="D5109" s="95" t="s">
        <v>6322</v>
      </c>
      <c r="E5109" s="95" t="s">
        <v>6645</v>
      </c>
      <c r="F5109" s="95" t="s">
        <v>6321</v>
      </c>
      <c r="G5109" s="95" t="s">
        <v>6321</v>
      </c>
      <c r="H5109" s="106">
        <v>5657.9137695312502</v>
      </c>
      <c r="I5109" s="16">
        <v>5557.2380045402797</v>
      </c>
      <c r="J5109" s="94">
        <v>5657.9137695312502</v>
      </c>
    </row>
    <row r="5110" spans="1:10" x14ac:dyDescent="0.2">
      <c r="A5110" s="6" t="s">
        <v>2496</v>
      </c>
      <c r="B5110" s="1" t="s">
        <v>11204</v>
      </c>
      <c r="C5110" s="95" t="s">
        <v>6322</v>
      </c>
      <c r="D5110" s="95" t="s">
        <v>6322</v>
      </c>
      <c r="E5110" s="95" t="s">
        <v>6645</v>
      </c>
      <c r="F5110" s="95" t="s">
        <v>6321</v>
      </c>
      <c r="G5110" s="95" t="s">
        <v>6321</v>
      </c>
      <c r="H5110" s="106">
        <v>5581.9641870959003</v>
      </c>
      <c r="I5110" s="16">
        <v>5557.2380045402797</v>
      </c>
      <c r="J5110" s="94">
        <v>5581.9641870959003</v>
      </c>
    </row>
    <row r="5111" spans="1:10" x14ac:dyDescent="0.2">
      <c r="A5111" s="6" t="s">
        <v>2500</v>
      </c>
      <c r="B5111" s="1" t="s">
        <v>11205</v>
      </c>
      <c r="C5111" s="95" t="s">
        <v>6322</v>
      </c>
      <c r="D5111" s="95" t="s">
        <v>6322</v>
      </c>
      <c r="E5111" s="95" t="s">
        <v>6645</v>
      </c>
      <c r="F5111" s="95" t="s">
        <v>6321</v>
      </c>
      <c r="G5111" s="95" t="s">
        <v>6321</v>
      </c>
      <c r="H5111" s="106">
        <v>5521.2676516613301</v>
      </c>
      <c r="I5111" s="16">
        <v>5557.2380045402797</v>
      </c>
      <c r="J5111" s="94">
        <v>5521.2676516613301</v>
      </c>
    </row>
    <row r="5112" spans="1:10" x14ac:dyDescent="0.2">
      <c r="A5112" s="6" t="s">
        <v>2486</v>
      </c>
      <c r="B5112" s="1" t="s">
        <v>11206</v>
      </c>
      <c r="C5112" s="95" t="s">
        <v>6322</v>
      </c>
      <c r="D5112" s="95" t="s">
        <v>6322</v>
      </c>
      <c r="E5112" s="95" t="s">
        <v>6645</v>
      </c>
      <c r="F5112" s="95" t="s">
        <v>6321</v>
      </c>
      <c r="G5112" s="95" t="s">
        <v>6321</v>
      </c>
      <c r="H5112" s="106">
        <v>5562.3219036233804</v>
      </c>
      <c r="I5112" s="16">
        <v>5557.2380045402797</v>
      </c>
      <c r="J5112" s="94">
        <v>5562.3219036233804</v>
      </c>
    </row>
    <row r="5113" spans="1:10" x14ac:dyDescent="0.2">
      <c r="A5113" s="6" t="s">
        <v>2483</v>
      </c>
      <c r="B5113" s="1" t="s">
        <v>11207</v>
      </c>
      <c r="C5113" s="95" t="s">
        <v>6322</v>
      </c>
      <c r="D5113" s="95" t="s">
        <v>6322</v>
      </c>
      <c r="E5113" s="95" t="s">
        <v>6645</v>
      </c>
      <c r="F5113" s="95" t="s">
        <v>6321</v>
      </c>
      <c r="G5113" s="95" t="s">
        <v>6321</v>
      </c>
      <c r="H5113" s="106">
        <v>5519.19782428913</v>
      </c>
      <c r="I5113" s="16">
        <v>5557.2380045402797</v>
      </c>
      <c r="J5113" s="94">
        <v>5519.19782428913</v>
      </c>
    </row>
    <row r="5114" spans="1:10" x14ac:dyDescent="0.2">
      <c r="A5114" s="6" t="s">
        <v>2474</v>
      </c>
      <c r="B5114" s="1" t="s">
        <v>11208</v>
      </c>
      <c r="C5114" s="95" t="s">
        <v>6322</v>
      </c>
      <c r="D5114" s="95" t="s">
        <v>6322</v>
      </c>
      <c r="E5114" s="95" t="s">
        <v>6645</v>
      </c>
      <c r="F5114" s="95" t="s">
        <v>6321</v>
      </c>
      <c r="G5114" s="95" t="s">
        <v>6321</v>
      </c>
      <c r="H5114" s="106">
        <v>5625.8094482421902</v>
      </c>
      <c r="I5114" s="16">
        <v>5557.2380045402797</v>
      </c>
      <c r="J5114" s="94">
        <v>5625.8094482421902</v>
      </c>
    </row>
    <row r="5115" spans="1:10" x14ac:dyDescent="0.2">
      <c r="A5115" s="6" t="s">
        <v>2473</v>
      </c>
      <c r="B5115" s="1" t="s">
        <v>11209</v>
      </c>
      <c r="C5115" s="95" t="s">
        <v>6322</v>
      </c>
      <c r="D5115" s="95" t="s">
        <v>6322</v>
      </c>
      <c r="E5115" s="95" t="s">
        <v>6645</v>
      </c>
      <c r="F5115" s="95" t="s">
        <v>6321</v>
      </c>
      <c r="G5115" s="95" t="s">
        <v>6321</v>
      </c>
      <c r="H5115" s="106">
        <v>5566.5855022927999</v>
      </c>
      <c r="I5115" s="16">
        <v>5557.2380045402797</v>
      </c>
      <c r="J5115" s="94">
        <v>5566.5855022927999</v>
      </c>
    </row>
    <row r="5116" spans="1:10" x14ac:dyDescent="0.2">
      <c r="A5116" s="6" t="s">
        <v>2478</v>
      </c>
      <c r="B5116" s="1" t="s">
        <v>11210</v>
      </c>
      <c r="C5116" s="95" t="s">
        <v>6322</v>
      </c>
      <c r="D5116" s="95" t="s">
        <v>6322</v>
      </c>
      <c r="E5116" s="95" t="s">
        <v>6645</v>
      </c>
      <c r="F5116" s="95" t="s">
        <v>6321</v>
      </c>
      <c r="G5116" s="95" t="s">
        <v>6321</v>
      </c>
      <c r="H5116" s="106">
        <v>5575.0577021059798</v>
      </c>
      <c r="I5116" s="16">
        <v>5557.2380045402797</v>
      </c>
      <c r="J5116" s="94">
        <v>5575.0577021059798</v>
      </c>
    </row>
    <row r="5117" spans="1:10" x14ac:dyDescent="0.2">
      <c r="A5117" s="6" t="s">
        <v>2495</v>
      </c>
      <c r="B5117" s="1" t="s">
        <v>11211</v>
      </c>
      <c r="C5117" s="95" t="s">
        <v>6322</v>
      </c>
      <c r="D5117" s="95" t="s">
        <v>6322</v>
      </c>
      <c r="E5117" s="95" t="s">
        <v>6645</v>
      </c>
      <c r="F5117" s="95" t="s">
        <v>6321</v>
      </c>
      <c r="G5117" s="95" t="s">
        <v>6321</v>
      </c>
      <c r="H5117" s="106">
        <v>5601.6345590444698</v>
      </c>
      <c r="I5117" s="16">
        <v>5557.2380045402797</v>
      </c>
      <c r="J5117" s="94">
        <v>5601.6345590444698</v>
      </c>
    </row>
    <row r="5118" spans="1:10" x14ac:dyDescent="0.2">
      <c r="A5118" s="6" t="s">
        <v>2481</v>
      </c>
      <c r="B5118" s="1" t="s">
        <v>11212</v>
      </c>
      <c r="C5118" s="95" t="s">
        <v>6322</v>
      </c>
      <c r="D5118" s="95" t="s">
        <v>6322</v>
      </c>
      <c r="E5118" s="95" t="s">
        <v>6645</v>
      </c>
      <c r="F5118" s="95" t="s">
        <v>6321</v>
      </c>
      <c r="G5118" s="95" t="s">
        <v>6321</v>
      </c>
      <c r="H5118" s="106">
        <v>5613.6689819335897</v>
      </c>
      <c r="I5118" s="16">
        <v>5557.2380045402797</v>
      </c>
      <c r="J5118" s="94">
        <v>5613.6689819335897</v>
      </c>
    </row>
    <row r="5119" spans="1:10" x14ac:dyDescent="0.2">
      <c r="A5119" s="6" t="s">
        <v>2479</v>
      </c>
      <c r="B5119" s="1" t="s">
        <v>11213</v>
      </c>
      <c r="C5119" s="95" t="s">
        <v>6322</v>
      </c>
      <c r="D5119" s="95" t="s">
        <v>6322</v>
      </c>
      <c r="E5119" s="95" t="s">
        <v>6645</v>
      </c>
      <c r="F5119" s="95" t="s">
        <v>6321</v>
      </c>
      <c r="G5119" s="95" t="s">
        <v>6321</v>
      </c>
      <c r="H5119" s="106">
        <v>5605.2081215218304</v>
      </c>
      <c r="I5119" s="16">
        <v>5557.2380045402797</v>
      </c>
      <c r="J5119" s="94">
        <v>5605.2081215218304</v>
      </c>
    </row>
    <row r="5120" spans="1:10" x14ac:dyDescent="0.2">
      <c r="A5120" s="6" t="s">
        <v>669</v>
      </c>
      <c r="B5120" s="1" t="s">
        <v>11214</v>
      </c>
      <c r="C5120" s="95" t="s">
        <v>6343</v>
      </c>
      <c r="D5120" s="95" t="s">
        <v>6343</v>
      </c>
      <c r="E5120" s="95" t="s">
        <v>6649</v>
      </c>
      <c r="F5120" s="95" t="s">
        <v>6585</v>
      </c>
      <c r="G5120" s="95" t="s">
        <v>6585</v>
      </c>
      <c r="H5120" s="106">
        <v>5395.5230641084599</v>
      </c>
      <c r="I5120" s="16">
        <v>5399.4457156373101</v>
      </c>
      <c r="J5120" s="94">
        <v>5395.5230641084599</v>
      </c>
    </row>
    <row r="5121" spans="1:10" x14ac:dyDescent="0.2">
      <c r="A5121" s="6" t="s">
        <v>453</v>
      </c>
      <c r="B5121" s="1" t="s">
        <v>11215</v>
      </c>
      <c r="C5121" s="95" t="s">
        <v>6343</v>
      </c>
      <c r="D5121" s="95" t="s">
        <v>6343</v>
      </c>
      <c r="E5121" s="95" t="s">
        <v>6649</v>
      </c>
      <c r="F5121" s="95" t="s">
        <v>6585</v>
      </c>
      <c r="G5121" s="95" t="s">
        <v>6585</v>
      </c>
      <c r="H5121" s="106">
        <v>5228.1732196514404</v>
      </c>
      <c r="I5121" s="16">
        <v>5399.4457156373101</v>
      </c>
      <c r="J5121" s="94">
        <v>5228.1732196514404</v>
      </c>
    </row>
    <row r="5122" spans="1:10" x14ac:dyDescent="0.2">
      <c r="A5122" s="6" t="s">
        <v>906</v>
      </c>
      <c r="B5122" s="1" t="s">
        <v>11216</v>
      </c>
      <c r="C5122" s="95" t="s">
        <v>6343</v>
      </c>
      <c r="D5122" s="95" t="s">
        <v>6343</v>
      </c>
      <c r="E5122" s="95" t="s">
        <v>6649</v>
      </c>
      <c r="F5122" s="95" t="s">
        <v>6584</v>
      </c>
      <c r="G5122" s="95" t="s">
        <v>6584</v>
      </c>
      <c r="H5122" s="106">
        <v>5446.4625588441504</v>
      </c>
      <c r="I5122" s="16">
        <v>5509.6149439642704</v>
      </c>
      <c r="J5122" s="94">
        <v>5446.4625588441504</v>
      </c>
    </row>
    <row r="5123" spans="1:10" x14ac:dyDescent="0.2">
      <c r="A5123" s="6" t="s">
        <v>897</v>
      </c>
      <c r="B5123" s="1" t="s">
        <v>11217</v>
      </c>
      <c r="C5123" s="95" t="s">
        <v>6343</v>
      </c>
      <c r="D5123" s="95" t="s">
        <v>6343</v>
      </c>
      <c r="E5123" s="95" t="s">
        <v>6649</v>
      </c>
      <c r="F5123" s="95" t="s">
        <v>6585</v>
      </c>
      <c r="G5123" s="95" t="s">
        <v>6585</v>
      </c>
      <c r="H5123" s="106">
        <v>5264.38673997962</v>
      </c>
      <c r="I5123" s="16">
        <v>5399.4457156373101</v>
      </c>
      <c r="J5123" s="94">
        <v>5264.38673997962</v>
      </c>
    </row>
    <row r="5124" spans="1:10" x14ac:dyDescent="0.2">
      <c r="A5124" s="6" t="s">
        <v>868</v>
      </c>
      <c r="B5124" s="1" t="s">
        <v>12496</v>
      </c>
      <c r="C5124" s="95" t="s">
        <v>6343</v>
      </c>
      <c r="D5124" s="95" t="s">
        <v>6343</v>
      </c>
      <c r="E5124" s="95" t="s">
        <v>6649</v>
      </c>
      <c r="F5124" s="95" t="s">
        <v>6630</v>
      </c>
      <c r="G5124" s="95" t="s">
        <v>6630</v>
      </c>
      <c r="H5124" s="106">
        <v>5387.1217215401803</v>
      </c>
      <c r="I5124" s="16">
        <v>5376.1078510971902</v>
      </c>
      <c r="J5124" s="94">
        <v>5387.1217215401803</v>
      </c>
    </row>
    <row r="5125" spans="1:10" x14ac:dyDescent="0.2">
      <c r="A5125" s="6" t="s">
        <v>670</v>
      </c>
      <c r="B5125" s="1" t="s">
        <v>11218</v>
      </c>
      <c r="C5125" s="95" t="s">
        <v>6343</v>
      </c>
      <c r="D5125" s="95" t="s">
        <v>6343</v>
      </c>
      <c r="E5125" s="95" t="s">
        <v>6649</v>
      </c>
      <c r="F5125" s="95" t="s">
        <v>6585</v>
      </c>
      <c r="G5125" s="95" t="s">
        <v>6585</v>
      </c>
      <c r="H5125" s="106">
        <v>5418.8969442678099</v>
      </c>
      <c r="I5125" s="16">
        <v>5399.4457156373101</v>
      </c>
      <c r="J5125" s="94">
        <v>5418.8969442678099</v>
      </c>
    </row>
    <row r="5126" spans="1:10" x14ac:dyDescent="0.2">
      <c r="A5126" s="6" t="s">
        <v>912</v>
      </c>
      <c r="B5126" s="1" t="s">
        <v>11219</v>
      </c>
      <c r="C5126" s="95" t="s">
        <v>6343</v>
      </c>
      <c r="D5126" s="95" t="s">
        <v>6343</v>
      </c>
      <c r="E5126" s="95" t="s">
        <v>6649</v>
      </c>
      <c r="F5126" s="95" t="s">
        <v>6584</v>
      </c>
      <c r="G5126" s="95" t="s">
        <v>6584</v>
      </c>
      <c r="H5126" s="106">
        <v>5390.4076388888898</v>
      </c>
      <c r="I5126" s="16">
        <v>5509.6149439642704</v>
      </c>
      <c r="J5126" s="94">
        <v>5390.4076388888898</v>
      </c>
    </row>
    <row r="5127" spans="1:10" x14ac:dyDescent="0.2">
      <c r="A5127" s="6" t="s">
        <v>673</v>
      </c>
      <c r="B5127" s="1" t="s">
        <v>11220</v>
      </c>
      <c r="C5127" s="95" t="s">
        <v>6343</v>
      </c>
      <c r="D5127" s="95" t="s">
        <v>6343</v>
      </c>
      <c r="E5127" s="95" t="s">
        <v>6649</v>
      </c>
      <c r="F5127" s="95" t="s">
        <v>6585</v>
      </c>
      <c r="G5127" s="95" t="s">
        <v>6585</v>
      </c>
      <c r="H5127" s="106">
        <v>5396.5355495876702</v>
      </c>
      <c r="I5127" s="16">
        <v>5399.4457156373101</v>
      </c>
      <c r="J5127" s="94">
        <v>5396.5355495876702</v>
      </c>
    </row>
    <row r="5128" spans="1:10" x14ac:dyDescent="0.2">
      <c r="A5128" s="6" t="s">
        <v>543</v>
      </c>
      <c r="B5128" s="1" t="s">
        <v>11221</v>
      </c>
      <c r="C5128" s="95" t="s">
        <v>6343</v>
      </c>
      <c r="D5128" s="95" t="s">
        <v>6343</v>
      </c>
      <c r="E5128" s="95" t="s">
        <v>6649</v>
      </c>
      <c r="F5128" s="95" t="s">
        <v>6631</v>
      </c>
      <c r="G5128" s="95" t="s">
        <v>6631</v>
      </c>
      <c r="H5128" s="106">
        <v>5418.3393947557497</v>
      </c>
      <c r="I5128" s="16">
        <v>5450.1674229439604</v>
      </c>
      <c r="J5128" s="94">
        <v>5418.3393947557497</v>
      </c>
    </row>
    <row r="5129" spans="1:10" x14ac:dyDescent="0.2">
      <c r="A5129" s="6" t="s">
        <v>866</v>
      </c>
      <c r="B5129" s="1" t="s">
        <v>11222</v>
      </c>
      <c r="C5129" s="95" t="s">
        <v>6343</v>
      </c>
      <c r="D5129" s="95" t="s">
        <v>6343</v>
      </c>
      <c r="E5129" s="95" t="s">
        <v>6649</v>
      </c>
      <c r="F5129" s="95" t="s">
        <v>6630</v>
      </c>
      <c r="G5129" s="95" t="s">
        <v>6630</v>
      </c>
      <c r="H5129" s="106">
        <v>5404.5224228896104</v>
      </c>
      <c r="I5129" s="16">
        <v>5376.1078510971902</v>
      </c>
      <c r="J5129" s="94">
        <v>5404.5224228896104</v>
      </c>
    </row>
    <row r="5130" spans="1:10" x14ac:dyDescent="0.2">
      <c r="A5130" s="6" t="s">
        <v>455</v>
      </c>
      <c r="B5130" s="1" t="s">
        <v>7848</v>
      </c>
      <c r="C5130" s="95" t="s">
        <v>6343</v>
      </c>
      <c r="D5130" s="95" t="s">
        <v>6343</v>
      </c>
      <c r="E5130" s="95" t="s">
        <v>6649</v>
      </c>
      <c r="F5130" s="95" t="s">
        <v>6585</v>
      </c>
      <c r="G5130" s="95" t="s">
        <v>6585</v>
      </c>
      <c r="H5130" s="106">
        <v>5260.4543554687498</v>
      </c>
      <c r="I5130" s="16">
        <v>5399.4457156373101</v>
      </c>
      <c r="J5130" s="94">
        <v>5260.4543554687498</v>
      </c>
    </row>
    <row r="5131" spans="1:10" x14ac:dyDescent="0.2">
      <c r="A5131" s="6" t="s">
        <v>871</v>
      </c>
      <c r="B5131" s="1" t="s">
        <v>11223</v>
      </c>
      <c r="C5131" s="95" t="s">
        <v>6343</v>
      </c>
      <c r="D5131" s="95" t="s">
        <v>6343</v>
      </c>
      <c r="E5131" s="95" t="s">
        <v>6649</v>
      </c>
      <c r="F5131" s="95" t="s">
        <v>6630</v>
      </c>
      <c r="G5131" s="95" t="s">
        <v>6630</v>
      </c>
      <c r="H5131" s="106">
        <v>5279.9046582031297</v>
      </c>
      <c r="I5131" s="16">
        <v>5376.1078510971902</v>
      </c>
      <c r="J5131" s="94">
        <v>5279.9046582031297</v>
      </c>
    </row>
    <row r="5132" spans="1:10" x14ac:dyDescent="0.2">
      <c r="A5132" s="6" t="s">
        <v>681</v>
      </c>
      <c r="B5132" s="1" t="s">
        <v>11224</v>
      </c>
      <c r="C5132" s="95" t="s">
        <v>6343</v>
      </c>
      <c r="D5132" s="95" t="s">
        <v>6343</v>
      </c>
      <c r="E5132" s="95" t="s">
        <v>6649</v>
      </c>
      <c r="F5132" s="95" t="s">
        <v>6585</v>
      </c>
      <c r="G5132" s="95" t="s">
        <v>6585</v>
      </c>
      <c r="H5132" s="106">
        <v>5468.1993345831397</v>
      </c>
      <c r="I5132" s="16">
        <v>5399.4457156373101</v>
      </c>
      <c r="J5132" s="94">
        <v>5468.1993345831397</v>
      </c>
    </row>
    <row r="5133" spans="1:10" x14ac:dyDescent="0.2">
      <c r="A5133" s="6" t="s">
        <v>905</v>
      </c>
      <c r="B5133" s="1" t="s">
        <v>11225</v>
      </c>
      <c r="C5133" s="95" t="s">
        <v>6343</v>
      </c>
      <c r="D5133" s="95" t="s">
        <v>6343</v>
      </c>
      <c r="E5133" s="95" t="s">
        <v>6649</v>
      </c>
      <c r="F5133" s="95" t="s">
        <v>6584</v>
      </c>
      <c r="G5133" s="95" t="s">
        <v>6584</v>
      </c>
      <c r="H5133" s="106">
        <v>5448.2703700921502</v>
      </c>
      <c r="I5133" s="16">
        <v>5509.6149439642704</v>
      </c>
      <c r="J5133" s="94">
        <v>5448.2703700921502</v>
      </c>
    </row>
    <row r="5134" spans="1:10" x14ac:dyDescent="0.2">
      <c r="A5134" s="6" t="s">
        <v>534</v>
      </c>
      <c r="B5134" s="1" t="s">
        <v>11226</v>
      </c>
      <c r="C5134" s="95" t="s">
        <v>6343</v>
      </c>
      <c r="D5134" s="95" t="s">
        <v>6343</v>
      </c>
      <c r="E5134" s="95" t="s">
        <v>6649</v>
      </c>
      <c r="F5134" s="95" t="s">
        <v>6631</v>
      </c>
      <c r="G5134" s="95" t="s">
        <v>6631</v>
      </c>
      <c r="H5134" s="106">
        <v>5542.5641776842904</v>
      </c>
      <c r="I5134" s="16">
        <v>5450.1674229439604</v>
      </c>
      <c r="J5134" s="94">
        <v>5542.5641776842904</v>
      </c>
    </row>
    <row r="5135" spans="1:10" x14ac:dyDescent="0.2">
      <c r="A5135" s="6" t="s">
        <v>865</v>
      </c>
      <c r="B5135" s="1" t="s">
        <v>11227</v>
      </c>
      <c r="C5135" s="95" t="s">
        <v>6343</v>
      </c>
      <c r="D5135" s="95" t="s">
        <v>6343</v>
      </c>
      <c r="E5135" s="95" t="s">
        <v>6649</v>
      </c>
      <c r="F5135" s="95" t="s">
        <v>6630</v>
      </c>
      <c r="G5135" s="95" t="s">
        <v>6630</v>
      </c>
      <c r="H5135" s="106">
        <v>5336.0060739228202</v>
      </c>
      <c r="I5135" s="16">
        <v>5376.1078510971902</v>
      </c>
      <c r="J5135" s="94">
        <v>5336.0060739228202</v>
      </c>
    </row>
    <row r="5136" spans="1:10" x14ac:dyDescent="0.2">
      <c r="A5136" s="6" t="s">
        <v>462</v>
      </c>
      <c r="B5136" s="1" t="s">
        <v>11228</v>
      </c>
      <c r="C5136" s="95" t="s">
        <v>6343</v>
      </c>
      <c r="D5136" s="95" t="s">
        <v>6343</v>
      </c>
      <c r="E5136" s="95" t="s">
        <v>6649</v>
      </c>
      <c r="F5136" s="95" t="s">
        <v>6585</v>
      </c>
      <c r="G5136" s="95" t="s">
        <v>6585</v>
      </c>
      <c r="H5136" s="106">
        <v>5248.56335567734</v>
      </c>
      <c r="I5136" s="16">
        <v>5399.4457156373101</v>
      </c>
      <c r="J5136" s="94">
        <v>5248.56335567734</v>
      </c>
    </row>
    <row r="5137" spans="1:10" x14ac:dyDescent="0.2">
      <c r="A5137" s="6" t="s">
        <v>857</v>
      </c>
      <c r="B5137" s="1" t="s">
        <v>11229</v>
      </c>
      <c r="C5137" s="95" t="s">
        <v>6343</v>
      </c>
      <c r="D5137" s="95" t="s">
        <v>6343</v>
      </c>
      <c r="E5137" s="95" t="s">
        <v>6649</v>
      </c>
      <c r="F5137" s="95" t="s">
        <v>6584</v>
      </c>
      <c r="G5137" s="95" t="s">
        <v>6584</v>
      </c>
      <c r="H5137" s="106">
        <v>5539.7240761943203</v>
      </c>
      <c r="I5137" s="16">
        <v>5509.6149439642704</v>
      </c>
      <c r="J5137" s="94">
        <v>5539.7240761943203</v>
      </c>
    </row>
    <row r="5138" spans="1:10" x14ac:dyDescent="0.2">
      <c r="A5138" s="6" t="s">
        <v>859</v>
      </c>
      <c r="B5138" s="1" t="s">
        <v>11230</v>
      </c>
      <c r="C5138" s="95" t="s">
        <v>6343</v>
      </c>
      <c r="D5138" s="95" t="s">
        <v>6343</v>
      </c>
      <c r="E5138" s="95" t="s">
        <v>6649</v>
      </c>
      <c r="F5138" s="95" t="s">
        <v>6584</v>
      </c>
      <c r="G5138" s="95" t="s">
        <v>6584</v>
      </c>
      <c r="H5138" s="106">
        <v>5351.4739676339304</v>
      </c>
      <c r="I5138" s="16">
        <v>5509.6149439642704</v>
      </c>
      <c r="J5138" s="94">
        <v>5351.4739676339304</v>
      </c>
    </row>
    <row r="5139" spans="1:10" x14ac:dyDescent="0.2">
      <c r="A5139" s="6" t="s">
        <v>470</v>
      </c>
      <c r="B5139" s="1" t="s">
        <v>11231</v>
      </c>
      <c r="C5139" s="95" t="s">
        <v>6343</v>
      </c>
      <c r="D5139" s="95" t="s">
        <v>6343</v>
      </c>
      <c r="E5139" s="95" t="s">
        <v>6649</v>
      </c>
      <c r="F5139" s="95" t="s">
        <v>6585</v>
      </c>
      <c r="G5139" s="95" t="s">
        <v>6585</v>
      </c>
      <c r="H5139" s="106">
        <v>5447.7180447048604</v>
      </c>
      <c r="I5139" s="16">
        <v>5399.4457156373101</v>
      </c>
      <c r="J5139" s="94">
        <v>5447.7180447048604</v>
      </c>
    </row>
    <row r="5140" spans="1:10" x14ac:dyDescent="0.2">
      <c r="A5140" s="6" t="s">
        <v>864</v>
      </c>
      <c r="B5140" s="1" t="s">
        <v>11232</v>
      </c>
      <c r="C5140" s="95" t="s">
        <v>6343</v>
      </c>
      <c r="D5140" s="95" t="s">
        <v>6343</v>
      </c>
      <c r="E5140" s="95" t="s">
        <v>6649</v>
      </c>
      <c r="F5140" s="95" t="s">
        <v>6630</v>
      </c>
      <c r="G5140" s="95" t="s">
        <v>6630</v>
      </c>
      <c r="H5140" s="106">
        <v>5418.4562030261104</v>
      </c>
      <c r="I5140" s="16">
        <v>5376.1078510971902</v>
      </c>
      <c r="J5140" s="94">
        <v>5418.4562030261104</v>
      </c>
    </row>
    <row r="5141" spans="1:10" x14ac:dyDescent="0.2">
      <c r="A5141" s="6" t="s">
        <v>471</v>
      </c>
      <c r="B5141" s="1" t="s">
        <v>11233</v>
      </c>
      <c r="C5141" s="95" t="s">
        <v>6343</v>
      </c>
      <c r="D5141" s="95" t="s">
        <v>6343</v>
      </c>
      <c r="E5141" s="95" t="s">
        <v>6649</v>
      </c>
      <c r="F5141" s="95" t="s">
        <v>6585</v>
      </c>
      <c r="G5141" s="95" t="s">
        <v>6585</v>
      </c>
      <c r="H5141" s="106">
        <v>5406.05199878247</v>
      </c>
      <c r="I5141" s="16">
        <v>5399.4457156373101</v>
      </c>
      <c r="J5141" s="94">
        <v>5406.05199878247</v>
      </c>
    </row>
    <row r="5142" spans="1:10" x14ac:dyDescent="0.2">
      <c r="A5142" s="6" t="s">
        <v>910</v>
      </c>
      <c r="B5142" s="1" t="s">
        <v>11234</v>
      </c>
      <c r="C5142" s="95" t="s">
        <v>6343</v>
      </c>
      <c r="D5142" s="95" t="s">
        <v>6343</v>
      </c>
      <c r="E5142" s="95" t="s">
        <v>6649</v>
      </c>
      <c r="F5142" s="95" t="s">
        <v>6584</v>
      </c>
      <c r="G5142" s="95" t="s">
        <v>6584</v>
      </c>
      <c r="H5142" s="106">
        <v>5440.0527494764801</v>
      </c>
      <c r="I5142" s="16">
        <v>5509.6149439642704</v>
      </c>
      <c r="J5142" s="94">
        <v>5440.0527494764801</v>
      </c>
    </row>
    <row r="5143" spans="1:10" x14ac:dyDescent="0.2">
      <c r="A5143" s="6" t="s">
        <v>890</v>
      </c>
      <c r="B5143" s="1" t="s">
        <v>11235</v>
      </c>
      <c r="C5143" s="95" t="s">
        <v>6343</v>
      </c>
      <c r="D5143" s="95" t="s">
        <v>6343</v>
      </c>
      <c r="E5143" s="95" t="s">
        <v>6649</v>
      </c>
      <c r="F5143" s="95" t="s">
        <v>6584</v>
      </c>
      <c r="G5143" s="95" t="s">
        <v>6584</v>
      </c>
      <c r="H5143" s="106">
        <v>5363.4550385346301</v>
      </c>
      <c r="I5143" s="16">
        <v>5509.6149439642704</v>
      </c>
      <c r="J5143" s="94">
        <v>5363.4550385346301</v>
      </c>
    </row>
    <row r="5144" spans="1:10" x14ac:dyDescent="0.2">
      <c r="A5144" s="6" t="s">
        <v>671</v>
      </c>
      <c r="B5144" s="1" t="s">
        <v>11236</v>
      </c>
      <c r="C5144" s="95" t="s">
        <v>6343</v>
      </c>
      <c r="D5144" s="95" t="s">
        <v>6343</v>
      </c>
      <c r="E5144" s="95" t="s">
        <v>6649</v>
      </c>
      <c r="F5144" s="95" t="s">
        <v>6585</v>
      </c>
      <c r="G5144" s="95" t="s">
        <v>6585</v>
      </c>
      <c r="H5144" s="106">
        <v>5425.6464490525304</v>
      </c>
      <c r="I5144" s="16">
        <v>5399.4457156373101</v>
      </c>
      <c r="J5144" s="94">
        <v>5425.6464490525304</v>
      </c>
    </row>
    <row r="5145" spans="1:10" x14ac:dyDescent="0.2">
      <c r="A5145" s="6" t="s">
        <v>467</v>
      </c>
      <c r="B5145" s="1" t="s">
        <v>11237</v>
      </c>
      <c r="C5145" s="95" t="s">
        <v>6343</v>
      </c>
      <c r="D5145" s="95" t="s">
        <v>6343</v>
      </c>
      <c r="E5145" s="95" t="s">
        <v>6649</v>
      </c>
      <c r="F5145" s="95" t="s">
        <v>6585</v>
      </c>
      <c r="G5145" s="95" t="s">
        <v>6585</v>
      </c>
      <c r="H5145" s="106">
        <v>5273.7441189236097</v>
      </c>
      <c r="I5145" s="16">
        <v>5399.4457156373101</v>
      </c>
      <c r="J5145" s="94">
        <v>5273.7441189236097</v>
      </c>
    </row>
    <row r="5146" spans="1:10" x14ac:dyDescent="0.2">
      <c r="A5146" s="6" t="s">
        <v>913</v>
      </c>
      <c r="B5146" s="1" t="s">
        <v>11238</v>
      </c>
      <c r="C5146" s="95" t="s">
        <v>6343</v>
      </c>
      <c r="D5146" s="95" t="s">
        <v>6343</v>
      </c>
      <c r="E5146" s="95" t="s">
        <v>6649</v>
      </c>
      <c r="F5146" s="95" t="s">
        <v>6584</v>
      </c>
      <c r="G5146" s="95" t="s">
        <v>6584</v>
      </c>
      <c r="H5146" s="106">
        <v>5531.5353639098403</v>
      </c>
      <c r="I5146" s="16">
        <v>5509.6149439642704</v>
      </c>
      <c r="J5146" s="94">
        <v>5531.5353639098403</v>
      </c>
    </row>
    <row r="5147" spans="1:10" x14ac:dyDescent="0.2">
      <c r="A5147" s="6" t="s">
        <v>530</v>
      </c>
      <c r="B5147" s="1" t="s">
        <v>12497</v>
      </c>
      <c r="C5147" s="95" t="s">
        <v>6343</v>
      </c>
      <c r="D5147" s="95" t="s">
        <v>6343</v>
      </c>
      <c r="E5147" s="95" t="s">
        <v>6649</v>
      </c>
      <c r="F5147" s="95" t="s">
        <v>6631</v>
      </c>
      <c r="G5147" s="95" t="s">
        <v>6631</v>
      </c>
      <c r="H5147" s="106">
        <v>5510.9824475740097</v>
      </c>
      <c r="I5147" s="16">
        <v>5450.1674229439604</v>
      </c>
      <c r="J5147" s="94">
        <v>5510.9824475740097</v>
      </c>
    </row>
    <row r="5148" spans="1:10" x14ac:dyDescent="0.2">
      <c r="A5148" s="6" t="s">
        <v>886</v>
      </c>
      <c r="B5148" s="1" t="s">
        <v>11239</v>
      </c>
      <c r="C5148" s="95" t="s">
        <v>6343</v>
      </c>
      <c r="D5148" s="95" t="s">
        <v>6343</v>
      </c>
      <c r="E5148" s="95" t="s">
        <v>6649</v>
      </c>
      <c r="F5148" s="95" t="s">
        <v>6630</v>
      </c>
      <c r="G5148" s="95" t="s">
        <v>6630</v>
      </c>
      <c r="H5148" s="106">
        <v>5538.3575421761798</v>
      </c>
      <c r="I5148" s="16">
        <v>5376.1078510971902</v>
      </c>
      <c r="J5148" s="94">
        <v>5538.3575421761798</v>
      </c>
    </row>
    <row r="5149" spans="1:10" x14ac:dyDescent="0.2">
      <c r="A5149" s="6" t="s">
        <v>538</v>
      </c>
      <c r="B5149" s="1" t="s">
        <v>11240</v>
      </c>
      <c r="C5149" s="95" t="s">
        <v>6343</v>
      </c>
      <c r="D5149" s="95" t="s">
        <v>6343</v>
      </c>
      <c r="E5149" s="95" t="s">
        <v>6649</v>
      </c>
      <c r="F5149" s="95" t="s">
        <v>6631</v>
      </c>
      <c r="G5149" s="95" t="s">
        <v>6631</v>
      </c>
      <c r="H5149" s="106">
        <v>5452.7013657513799</v>
      </c>
      <c r="I5149" s="16">
        <v>5450.1674229439604</v>
      </c>
      <c r="J5149" s="94">
        <v>5452.7013657513799</v>
      </c>
    </row>
    <row r="5150" spans="1:10" x14ac:dyDescent="0.2">
      <c r="A5150" s="6" t="s">
        <v>903</v>
      </c>
      <c r="B5150" s="1" t="s">
        <v>7323</v>
      </c>
      <c r="C5150" s="95" t="s">
        <v>6343</v>
      </c>
      <c r="D5150" s="95" t="s">
        <v>6343</v>
      </c>
      <c r="E5150" s="95" t="s">
        <v>6649</v>
      </c>
      <c r="F5150" s="95" t="s">
        <v>6584</v>
      </c>
      <c r="G5150" s="95" t="s">
        <v>6584</v>
      </c>
      <c r="H5150" s="106">
        <v>5374.89404296875</v>
      </c>
      <c r="I5150" s="16">
        <v>5509.6149439642704</v>
      </c>
      <c r="J5150" s="94">
        <v>5374.89404296875</v>
      </c>
    </row>
    <row r="5151" spans="1:10" x14ac:dyDescent="0.2">
      <c r="A5151" s="6" t="s">
        <v>682</v>
      </c>
      <c r="B5151" s="1" t="s">
        <v>11241</v>
      </c>
      <c r="C5151" s="95" t="s">
        <v>6343</v>
      </c>
      <c r="D5151" s="95" t="s">
        <v>6343</v>
      </c>
      <c r="E5151" s="95" t="s">
        <v>6649</v>
      </c>
      <c r="F5151" s="95" t="s">
        <v>6585</v>
      </c>
      <c r="G5151" s="95" t="s">
        <v>6585</v>
      </c>
      <c r="H5151" s="106">
        <v>5410.1007209940199</v>
      </c>
      <c r="I5151" s="16">
        <v>5399.4457156373101</v>
      </c>
      <c r="J5151" s="94">
        <v>5410.1007209940199</v>
      </c>
    </row>
    <row r="5152" spans="1:10" x14ac:dyDescent="0.2">
      <c r="A5152" s="6" t="s">
        <v>852</v>
      </c>
      <c r="B5152" s="1" t="s">
        <v>11242</v>
      </c>
      <c r="C5152" s="95" t="s">
        <v>6343</v>
      </c>
      <c r="D5152" s="95" t="s">
        <v>6343</v>
      </c>
      <c r="E5152" s="95" t="s">
        <v>6649</v>
      </c>
      <c r="F5152" s="95" t="s">
        <v>6584</v>
      </c>
      <c r="G5152" s="95" t="s">
        <v>6584</v>
      </c>
      <c r="H5152" s="106">
        <v>5554.9553222656205</v>
      </c>
      <c r="I5152" s="16">
        <v>5509.6149439642704</v>
      </c>
      <c r="J5152" s="94">
        <v>5554.9553222656205</v>
      </c>
    </row>
    <row r="5153" spans="1:10" x14ac:dyDescent="0.2">
      <c r="A5153" s="6" t="s">
        <v>880</v>
      </c>
      <c r="B5153" s="1" t="s">
        <v>11243</v>
      </c>
      <c r="C5153" s="95" t="s">
        <v>6343</v>
      </c>
      <c r="D5153" s="95" t="s">
        <v>6343</v>
      </c>
      <c r="E5153" s="95" t="s">
        <v>6649</v>
      </c>
      <c r="F5153" s="95" t="s">
        <v>6630</v>
      </c>
      <c r="G5153" s="95" t="s">
        <v>6630</v>
      </c>
      <c r="H5153" s="106">
        <v>5396.1081638088499</v>
      </c>
      <c r="I5153" s="16">
        <v>5376.1078510971902</v>
      </c>
      <c r="J5153" s="94">
        <v>5396.1081638088499</v>
      </c>
    </row>
    <row r="5154" spans="1:10" x14ac:dyDescent="0.2">
      <c r="A5154" s="6" t="s">
        <v>680</v>
      </c>
      <c r="B5154" s="1" t="s">
        <v>11244</v>
      </c>
      <c r="C5154" s="95" t="s">
        <v>6343</v>
      </c>
      <c r="D5154" s="95" t="s">
        <v>6343</v>
      </c>
      <c r="E5154" s="95" t="s">
        <v>6649</v>
      </c>
      <c r="F5154" s="95" t="s">
        <v>6585</v>
      </c>
      <c r="G5154" s="95" t="s">
        <v>6585</v>
      </c>
      <c r="H5154" s="106">
        <v>5299.4608612060501</v>
      </c>
      <c r="I5154" s="16">
        <v>5399.4457156373101</v>
      </c>
      <c r="J5154" s="94">
        <v>5299.4608612060501</v>
      </c>
    </row>
    <row r="5155" spans="1:10" x14ac:dyDescent="0.2">
      <c r="A5155" s="6" t="s">
        <v>674</v>
      </c>
      <c r="B5155" s="1" t="s">
        <v>11245</v>
      </c>
      <c r="C5155" s="95" t="s">
        <v>6343</v>
      </c>
      <c r="D5155" s="95" t="s">
        <v>6343</v>
      </c>
      <c r="E5155" s="95" t="s">
        <v>6649</v>
      </c>
      <c r="F5155" s="95" t="s">
        <v>6585</v>
      </c>
      <c r="G5155" s="95" t="s">
        <v>6585</v>
      </c>
      <c r="H5155" s="106">
        <v>5707.7575301204797</v>
      </c>
      <c r="I5155" s="16">
        <v>5399.4457156373101</v>
      </c>
      <c r="J5155" s="94">
        <v>5707.7575301204797</v>
      </c>
    </row>
    <row r="5156" spans="1:10" x14ac:dyDescent="0.2">
      <c r="A5156" s="6" t="s">
        <v>537</v>
      </c>
      <c r="B5156" s="1" t="s">
        <v>11246</v>
      </c>
      <c r="C5156" s="95" t="s">
        <v>6343</v>
      </c>
      <c r="D5156" s="95" t="s">
        <v>6343</v>
      </c>
      <c r="E5156" s="95" t="s">
        <v>6649</v>
      </c>
      <c r="F5156" s="95" t="s">
        <v>6631</v>
      </c>
      <c r="G5156" s="95" t="s">
        <v>6631</v>
      </c>
      <c r="H5156" s="106">
        <v>5436.2973690257304</v>
      </c>
      <c r="I5156" s="16">
        <v>5450.1674229439604</v>
      </c>
      <c r="J5156" s="94">
        <v>5436.2973690257304</v>
      </c>
    </row>
    <row r="5157" spans="1:10" x14ac:dyDescent="0.2">
      <c r="A5157" s="6" t="s">
        <v>900</v>
      </c>
      <c r="B5157" s="1" t="s">
        <v>8487</v>
      </c>
      <c r="C5157" s="95" t="s">
        <v>6343</v>
      </c>
      <c r="D5157" s="95" t="s">
        <v>6343</v>
      </c>
      <c r="E5157" s="95" t="s">
        <v>6649</v>
      </c>
      <c r="F5157" s="95" t="s">
        <v>6584</v>
      </c>
      <c r="G5157" s="95" t="s">
        <v>6584</v>
      </c>
      <c r="H5157" s="106">
        <v>5548.99959415584</v>
      </c>
      <c r="I5157" s="16">
        <v>5509.6149439642704</v>
      </c>
      <c r="J5157" s="94">
        <v>5548.99959415584</v>
      </c>
    </row>
    <row r="5158" spans="1:10" x14ac:dyDescent="0.2">
      <c r="A5158" s="6" t="s">
        <v>685</v>
      </c>
      <c r="B5158" s="1" t="s">
        <v>11247</v>
      </c>
      <c r="C5158" s="95" t="s">
        <v>6343</v>
      </c>
      <c r="D5158" s="95" t="s">
        <v>6343</v>
      </c>
      <c r="E5158" s="95" t="s">
        <v>6649</v>
      </c>
      <c r="F5158" s="95" t="s">
        <v>6585</v>
      </c>
      <c r="G5158" s="95" t="s">
        <v>6585</v>
      </c>
      <c r="H5158" s="106">
        <v>5381.6881586119198</v>
      </c>
      <c r="I5158" s="16">
        <v>5399.4457156373101</v>
      </c>
      <c r="J5158" s="94">
        <v>5381.6881586119198</v>
      </c>
    </row>
    <row r="5159" spans="1:10" x14ac:dyDescent="0.2">
      <c r="A5159" s="6" t="s">
        <v>873</v>
      </c>
      <c r="B5159" s="1" t="s">
        <v>11248</v>
      </c>
      <c r="C5159" s="95" t="s">
        <v>6343</v>
      </c>
      <c r="D5159" s="95" t="s">
        <v>6343</v>
      </c>
      <c r="E5159" s="95" t="s">
        <v>6649</v>
      </c>
      <c r="F5159" s="95" t="s">
        <v>6630</v>
      </c>
      <c r="G5159" s="95" t="s">
        <v>6630</v>
      </c>
      <c r="H5159" s="106">
        <v>5403.5582406180201</v>
      </c>
      <c r="I5159" s="16">
        <v>5376.1078510971902</v>
      </c>
      <c r="J5159" s="94">
        <v>5403.5582406180201</v>
      </c>
    </row>
    <row r="5160" spans="1:10" x14ac:dyDescent="0.2">
      <c r="A5160" s="6" t="s">
        <v>464</v>
      </c>
      <c r="B5160" s="1" t="s">
        <v>11249</v>
      </c>
      <c r="C5160" s="95" t="s">
        <v>6343</v>
      </c>
      <c r="D5160" s="95" t="s">
        <v>6343</v>
      </c>
      <c r="E5160" s="95" t="s">
        <v>6649</v>
      </c>
      <c r="F5160" s="95" t="s">
        <v>6585</v>
      </c>
      <c r="G5160" s="95" t="s">
        <v>6585</v>
      </c>
      <c r="H5160" s="106">
        <v>5352.5855593573797</v>
      </c>
      <c r="I5160" s="16">
        <v>5399.4457156373101</v>
      </c>
      <c r="J5160" s="94">
        <v>5352.5855593573797</v>
      </c>
    </row>
    <row r="5161" spans="1:10" x14ac:dyDescent="0.2">
      <c r="A5161" s="6" t="s">
        <v>917</v>
      </c>
      <c r="B5161" s="1" t="s">
        <v>11250</v>
      </c>
      <c r="C5161" s="95" t="s">
        <v>6343</v>
      </c>
      <c r="D5161" s="95" t="s">
        <v>6343</v>
      </c>
      <c r="E5161" s="95" t="s">
        <v>6649</v>
      </c>
      <c r="F5161" s="95" t="s">
        <v>6584</v>
      </c>
      <c r="G5161" s="95" t="s">
        <v>6584</v>
      </c>
      <c r="H5161" s="106">
        <v>5577.5173599567797</v>
      </c>
      <c r="I5161" s="16">
        <v>5509.6149439642704</v>
      </c>
      <c r="J5161" s="94">
        <v>5577.5173599567797</v>
      </c>
    </row>
    <row r="5162" spans="1:10" x14ac:dyDescent="0.2">
      <c r="A5162" s="6" t="s">
        <v>853</v>
      </c>
      <c r="B5162" s="1" t="s">
        <v>11251</v>
      </c>
      <c r="C5162" s="95" t="s">
        <v>6343</v>
      </c>
      <c r="D5162" s="95" t="s">
        <v>6343</v>
      </c>
      <c r="E5162" s="95" t="s">
        <v>6649</v>
      </c>
      <c r="F5162" s="95" t="s">
        <v>6584</v>
      </c>
      <c r="G5162" s="95" t="s">
        <v>6584</v>
      </c>
      <c r="H5162" s="106">
        <v>5468.0084743923599</v>
      </c>
      <c r="I5162" s="16">
        <v>5509.6149439642704</v>
      </c>
      <c r="J5162" s="94">
        <v>5468.0084743923599</v>
      </c>
    </row>
    <row r="5163" spans="1:10" x14ac:dyDescent="0.2">
      <c r="A5163" s="6" t="s">
        <v>458</v>
      </c>
      <c r="B5163" s="1" t="s">
        <v>11252</v>
      </c>
      <c r="C5163" s="95" t="s">
        <v>6343</v>
      </c>
      <c r="D5163" s="95" t="s">
        <v>6343</v>
      </c>
      <c r="E5163" s="95" t="s">
        <v>6649</v>
      </c>
      <c r="F5163" s="95" t="s">
        <v>6585</v>
      </c>
      <c r="G5163" s="95" t="s">
        <v>6585</v>
      </c>
      <c r="H5163" s="106">
        <v>5396.5325978597002</v>
      </c>
      <c r="I5163" s="16">
        <v>5399.4457156373101</v>
      </c>
      <c r="J5163" s="94">
        <v>5396.5325978597002</v>
      </c>
    </row>
    <row r="5164" spans="1:10" x14ac:dyDescent="0.2">
      <c r="A5164" s="6" t="s">
        <v>683</v>
      </c>
      <c r="B5164" s="1" t="s">
        <v>11253</v>
      </c>
      <c r="C5164" s="95" t="s">
        <v>6343</v>
      </c>
      <c r="D5164" s="95" t="s">
        <v>6343</v>
      </c>
      <c r="E5164" s="95" t="s">
        <v>6649</v>
      </c>
      <c r="F5164" s="95" t="s">
        <v>6585</v>
      </c>
      <c r="G5164" s="95" t="s">
        <v>6585</v>
      </c>
      <c r="H5164" s="106">
        <v>5540.8036031788797</v>
      </c>
      <c r="I5164" s="16">
        <v>5399.4457156373101</v>
      </c>
      <c r="J5164" s="94">
        <v>5540.8036031788797</v>
      </c>
    </row>
    <row r="5165" spans="1:10" x14ac:dyDescent="0.2">
      <c r="A5165" s="6" t="s">
        <v>542</v>
      </c>
      <c r="B5165" s="1" t="s">
        <v>11254</v>
      </c>
      <c r="C5165" s="95" t="s">
        <v>6343</v>
      </c>
      <c r="D5165" s="95" t="s">
        <v>6343</v>
      </c>
      <c r="E5165" s="95" t="s">
        <v>6649</v>
      </c>
      <c r="F5165" s="95" t="s">
        <v>6631</v>
      </c>
      <c r="G5165" s="95" t="s">
        <v>6631</v>
      </c>
      <c r="H5165" s="106">
        <v>5401.7477895375796</v>
      </c>
      <c r="I5165" s="16">
        <v>5450.1674229439604</v>
      </c>
      <c r="J5165" s="94">
        <v>5401.7477895375796</v>
      </c>
    </row>
    <row r="5166" spans="1:10" x14ac:dyDescent="0.2">
      <c r="A5166" s="6" t="s">
        <v>854</v>
      </c>
      <c r="B5166" s="1" t="s">
        <v>11255</v>
      </c>
      <c r="C5166" s="95" t="s">
        <v>6343</v>
      </c>
      <c r="D5166" s="95" t="s">
        <v>6343</v>
      </c>
      <c r="E5166" s="95" t="s">
        <v>6649</v>
      </c>
      <c r="F5166" s="95" t="s">
        <v>6584</v>
      </c>
      <c r="G5166" s="95" t="s">
        <v>6584</v>
      </c>
      <c r="H5166" s="106">
        <v>5263.0019412156998</v>
      </c>
      <c r="I5166" s="16">
        <v>5509.6149439642704</v>
      </c>
      <c r="J5166" s="94">
        <v>5263.0019412156998</v>
      </c>
    </row>
    <row r="5167" spans="1:10" x14ac:dyDescent="0.2">
      <c r="A5167" s="6" t="s">
        <v>881</v>
      </c>
      <c r="B5167" s="1" t="s">
        <v>11256</v>
      </c>
      <c r="C5167" s="95" t="s">
        <v>6343</v>
      </c>
      <c r="D5167" s="95" t="s">
        <v>6343</v>
      </c>
      <c r="E5167" s="95" t="s">
        <v>6649</v>
      </c>
      <c r="F5167" s="95" t="s">
        <v>6630</v>
      </c>
      <c r="G5167" s="95" t="s">
        <v>6630</v>
      </c>
      <c r="H5167" s="106">
        <v>5428.4175889756898</v>
      </c>
      <c r="I5167" s="16">
        <v>5376.1078510971902</v>
      </c>
      <c r="J5167" s="94">
        <v>5428.4175889756898</v>
      </c>
    </row>
    <row r="5168" spans="1:10" x14ac:dyDescent="0.2">
      <c r="A5168" s="6" t="s">
        <v>535</v>
      </c>
      <c r="B5168" s="1" t="s">
        <v>11257</v>
      </c>
      <c r="C5168" s="95" t="s">
        <v>6343</v>
      </c>
      <c r="D5168" s="95" t="s">
        <v>6343</v>
      </c>
      <c r="E5168" s="95" t="s">
        <v>6649</v>
      </c>
      <c r="F5168" s="95" t="s">
        <v>6631</v>
      </c>
      <c r="G5168" s="95" t="s">
        <v>6631</v>
      </c>
      <c r="H5168" s="106">
        <v>5355.8250439453104</v>
      </c>
      <c r="I5168" s="16">
        <v>5450.1674229439604</v>
      </c>
      <c r="J5168" s="94">
        <v>5355.8250439453104</v>
      </c>
    </row>
    <row r="5169" spans="1:10" x14ac:dyDescent="0.2">
      <c r="A5169" s="6" t="s">
        <v>870</v>
      </c>
      <c r="B5169" s="1" t="s">
        <v>11258</v>
      </c>
      <c r="C5169" s="95" t="s">
        <v>6343</v>
      </c>
      <c r="D5169" s="95" t="s">
        <v>6343</v>
      </c>
      <c r="E5169" s="95" t="s">
        <v>6649</v>
      </c>
      <c r="F5169" s="95" t="s">
        <v>6630</v>
      </c>
      <c r="G5169" s="95" t="s">
        <v>6630</v>
      </c>
      <c r="H5169" s="106">
        <v>5350.2792122395804</v>
      </c>
      <c r="I5169" s="16">
        <v>5376.1078510971902</v>
      </c>
      <c r="J5169" s="94">
        <v>5350.2792122395804</v>
      </c>
    </row>
    <row r="5170" spans="1:10" x14ac:dyDescent="0.2">
      <c r="A5170" s="6" t="s">
        <v>901</v>
      </c>
      <c r="B5170" s="1" t="s">
        <v>11259</v>
      </c>
      <c r="C5170" s="95" t="s">
        <v>6343</v>
      </c>
      <c r="D5170" s="95" t="s">
        <v>6343</v>
      </c>
      <c r="E5170" s="95" t="s">
        <v>6649</v>
      </c>
      <c r="F5170" s="95" t="s">
        <v>6584</v>
      </c>
      <c r="G5170" s="95" t="s">
        <v>6584</v>
      </c>
      <c r="H5170" s="106">
        <v>5403.7359525240399</v>
      </c>
      <c r="I5170" s="16">
        <v>5509.6149439642704</v>
      </c>
      <c r="J5170" s="94">
        <v>5403.7359525240399</v>
      </c>
    </row>
    <row r="5171" spans="1:10" x14ac:dyDescent="0.2">
      <c r="A5171" s="6" t="s">
        <v>861</v>
      </c>
      <c r="B5171" s="1" t="s">
        <v>11260</v>
      </c>
      <c r="C5171" s="95" t="s">
        <v>6343</v>
      </c>
      <c r="D5171" s="95" t="s">
        <v>6343</v>
      </c>
      <c r="E5171" s="95" t="s">
        <v>6649</v>
      </c>
      <c r="F5171" s="95" t="s">
        <v>6584</v>
      </c>
      <c r="G5171" s="95" t="s">
        <v>6584</v>
      </c>
      <c r="H5171" s="106">
        <v>5394.6220984825704</v>
      </c>
      <c r="I5171" s="16">
        <v>5509.6149439642704</v>
      </c>
      <c r="J5171" s="94">
        <v>5394.6220984825704</v>
      </c>
    </row>
    <row r="5172" spans="1:10" x14ac:dyDescent="0.2">
      <c r="A5172" s="6" t="s">
        <v>456</v>
      </c>
      <c r="B5172" s="1" t="s">
        <v>11261</v>
      </c>
      <c r="C5172" s="95" t="s">
        <v>6343</v>
      </c>
      <c r="D5172" s="95" t="s">
        <v>6343</v>
      </c>
      <c r="E5172" s="95" t="s">
        <v>6649</v>
      </c>
      <c r="F5172" s="95" t="s">
        <v>6585</v>
      </c>
      <c r="G5172" s="95" t="s">
        <v>6585</v>
      </c>
      <c r="H5172" s="106">
        <v>5384.3001121238403</v>
      </c>
      <c r="I5172" s="16">
        <v>5399.4457156373101</v>
      </c>
      <c r="J5172" s="94">
        <v>5384.3001121238403</v>
      </c>
    </row>
    <row r="5173" spans="1:10" x14ac:dyDescent="0.2">
      <c r="A5173" s="6" t="s">
        <v>889</v>
      </c>
      <c r="B5173" s="1" t="s">
        <v>11262</v>
      </c>
      <c r="C5173" s="95" t="s">
        <v>6343</v>
      </c>
      <c r="D5173" s="95" t="s">
        <v>6343</v>
      </c>
      <c r="E5173" s="95" t="s">
        <v>6649</v>
      </c>
      <c r="F5173" s="95" t="s">
        <v>6584</v>
      </c>
      <c r="G5173" s="95" t="s">
        <v>6584</v>
      </c>
      <c r="H5173" s="106">
        <v>5555.3806709155697</v>
      </c>
      <c r="I5173" s="16">
        <v>5509.6149439642704</v>
      </c>
      <c r="J5173" s="94">
        <v>5555.3806709155697</v>
      </c>
    </row>
    <row r="5174" spans="1:10" x14ac:dyDescent="0.2">
      <c r="A5174" s="6" t="s">
        <v>531</v>
      </c>
      <c r="B5174" s="1" t="s">
        <v>11263</v>
      </c>
      <c r="C5174" s="95" t="s">
        <v>6343</v>
      </c>
      <c r="D5174" s="95" t="s">
        <v>6343</v>
      </c>
      <c r="E5174" s="95" t="s">
        <v>6649</v>
      </c>
      <c r="F5174" s="95" t="s">
        <v>6631</v>
      </c>
      <c r="G5174" s="95" t="s">
        <v>6631</v>
      </c>
      <c r="H5174" s="106">
        <v>5475.9325878906202</v>
      </c>
      <c r="I5174" s="16">
        <v>5450.1674229439604</v>
      </c>
      <c r="J5174" s="94">
        <v>5475.9325878906202</v>
      </c>
    </row>
    <row r="5175" spans="1:10" x14ac:dyDescent="0.2">
      <c r="A5175" s="6" t="s">
        <v>885</v>
      </c>
      <c r="B5175" s="1" t="s">
        <v>11264</v>
      </c>
      <c r="C5175" s="95" t="s">
        <v>6343</v>
      </c>
      <c r="D5175" s="95" t="s">
        <v>6343</v>
      </c>
      <c r="E5175" s="95" t="s">
        <v>6649</v>
      </c>
      <c r="F5175" s="95" t="s">
        <v>6630</v>
      </c>
      <c r="G5175" s="95" t="s">
        <v>6630</v>
      </c>
      <c r="H5175" s="106">
        <v>5394.4686812279897</v>
      </c>
      <c r="I5175" s="16">
        <v>5376.1078510971902</v>
      </c>
      <c r="J5175" s="94">
        <v>5394.4686812279897</v>
      </c>
    </row>
    <row r="5176" spans="1:10" x14ac:dyDescent="0.2">
      <c r="A5176" s="6" t="s">
        <v>540</v>
      </c>
      <c r="B5176" s="1" t="s">
        <v>11265</v>
      </c>
      <c r="C5176" s="95" t="s">
        <v>6343</v>
      </c>
      <c r="D5176" s="95" t="s">
        <v>6343</v>
      </c>
      <c r="E5176" s="95" t="s">
        <v>6649</v>
      </c>
      <c r="F5176" s="95" t="s">
        <v>6631</v>
      </c>
      <c r="G5176" s="95" t="s">
        <v>6631</v>
      </c>
      <c r="H5176" s="106">
        <v>5463.5915285066803</v>
      </c>
      <c r="I5176" s="16">
        <v>5450.1674229439604</v>
      </c>
      <c r="J5176" s="94">
        <v>5463.5915285066803</v>
      </c>
    </row>
    <row r="5177" spans="1:10" x14ac:dyDescent="0.2">
      <c r="A5177" s="6" t="s">
        <v>851</v>
      </c>
      <c r="B5177" s="1" t="s">
        <v>9045</v>
      </c>
      <c r="C5177" s="95" t="s">
        <v>6343</v>
      </c>
      <c r="D5177" s="95" t="s">
        <v>6343</v>
      </c>
      <c r="E5177" s="95" t="s">
        <v>6649</v>
      </c>
      <c r="F5177" s="95" t="s">
        <v>6584</v>
      </c>
      <c r="G5177" s="95" t="s">
        <v>6584</v>
      </c>
      <c r="H5177" s="106">
        <v>5391.4200339395502</v>
      </c>
      <c r="I5177" s="16">
        <v>5509.6149439642704</v>
      </c>
      <c r="J5177" s="94">
        <v>5391.4200339395502</v>
      </c>
    </row>
    <row r="5178" spans="1:10" x14ac:dyDescent="0.2">
      <c r="A5178" s="6" t="s">
        <v>676</v>
      </c>
      <c r="B5178" s="1" t="s">
        <v>11266</v>
      </c>
      <c r="C5178" s="95" t="s">
        <v>6343</v>
      </c>
      <c r="D5178" s="95" t="s">
        <v>6343</v>
      </c>
      <c r="E5178" s="95" t="s">
        <v>6649</v>
      </c>
      <c r="F5178" s="95" t="s">
        <v>6585</v>
      </c>
      <c r="G5178" s="95" t="s">
        <v>6585</v>
      </c>
      <c r="H5178" s="106">
        <v>5501.7034115121396</v>
      </c>
      <c r="I5178" s="16">
        <v>5399.4457156373101</v>
      </c>
      <c r="J5178" s="94">
        <v>5501.7034115121396</v>
      </c>
    </row>
    <row r="5179" spans="1:10" x14ac:dyDescent="0.2">
      <c r="A5179" s="6" t="s">
        <v>466</v>
      </c>
      <c r="B5179" s="1" t="s">
        <v>11267</v>
      </c>
      <c r="C5179" s="95" t="s">
        <v>6343</v>
      </c>
      <c r="D5179" s="95" t="s">
        <v>6343</v>
      </c>
      <c r="E5179" s="95" t="s">
        <v>6649</v>
      </c>
      <c r="F5179" s="95" t="s">
        <v>6585</v>
      </c>
      <c r="G5179" s="95" t="s">
        <v>6585</v>
      </c>
      <c r="H5179" s="106">
        <v>5213.1078657670496</v>
      </c>
      <c r="I5179" s="16">
        <v>5399.4457156373101</v>
      </c>
      <c r="J5179" s="94">
        <v>5213.1078657670496</v>
      </c>
    </row>
    <row r="5180" spans="1:10" x14ac:dyDescent="0.2">
      <c r="A5180" s="6" t="s">
        <v>460</v>
      </c>
      <c r="B5180" s="1" t="s">
        <v>11268</v>
      </c>
      <c r="C5180" s="95" t="s">
        <v>6343</v>
      </c>
      <c r="D5180" s="95" t="s">
        <v>6343</v>
      </c>
      <c r="E5180" s="95" t="s">
        <v>6649</v>
      </c>
      <c r="F5180" s="95" t="s">
        <v>6585</v>
      </c>
      <c r="G5180" s="95" t="s">
        <v>6585</v>
      </c>
      <c r="H5180" s="106">
        <v>5406.6272243923604</v>
      </c>
      <c r="I5180" s="16">
        <v>5399.4457156373101</v>
      </c>
      <c r="J5180" s="94">
        <v>5406.6272243923604</v>
      </c>
    </row>
    <row r="5181" spans="1:10" x14ac:dyDescent="0.2">
      <c r="A5181" s="6" t="s">
        <v>675</v>
      </c>
      <c r="B5181" s="1" t="s">
        <v>11269</v>
      </c>
      <c r="C5181" s="95" t="s">
        <v>6343</v>
      </c>
      <c r="D5181" s="95" t="s">
        <v>6343</v>
      </c>
      <c r="E5181" s="95" t="s">
        <v>6649</v>
      </c>
      <c r="F5181" s="95" t="s">
        <v>6585</v>
      </c>
      <c r="G5181" s="95" t="s">
        <v>6585</v>
      </c>
      <c r="H5181" s="106">
        <v>5474.3906915838097</v>
      </c>
      <c r="I5181" s="16">
        <v>5399.4457156373101</v>
      </c>
      <c r="J5181" s="94">
        <v>5474.3906915838097</v>
      </c>
    </row>
    <row r="5182" spans="1:10" x14ac:dyDescent="0.2">
      <c r="A5182" s="6" t="s">
        <v>532</v>
      </c>
      <c r="B5182" s="1" t="s">
        <v>11270</v>
      </c>
      <c r="C5182" s="95" t="s">
        <v>6343</v>
      </c>
      <c r="D5182" s="95" t="s">
        <v>6343</v>
      </c>
      <c r="E5182" s="95" t="s">
        <v>6649</v>
      </c>
      <c r="F5182" s="95" t="s">
        <v>6631</v>
      </c>
      <c r="G5182" s="95" t="s">
        <v>6631</v>
      </c>
      <c r="H5182" s="106">
        <v>5379.6505072294804</v>
      </c>
      <c r="I5182" s="16">
        <v>5450.1674229439604</v>
      </c>
      <c r="J5182" s="94">
        <v>5379.6505072294804</v>
      </c>
    </row>
    <row r="5183" spans="1:10" x14ac:dyDescent="0.2">
      <c r="A5183" s="6" t="s">
        <v>858</v>
      </c>
      <c r="B5183" s="1" t="s">
        <v>11271</v>
      </c>
      <c r="C5183" s="95" t="s">
        <v>6343</v>
      </c>
      <c r="D5183" s="95" t="s">
        <v>6343</v>
      </c>
      <c r="E5183" s="95" t="s">
        <v>6649</v>
      </c>
      <c r="F5183" s="95" t="s">
        <v>6584</v>
      </c>
      <c r="G5183" s="95" t="s">
        <v>6584</v>
      </c>
      <c r="H5183" s="106">
        <v>5457.4988245081004</v>
      </c>
      <c r="I5183" s="16">
        <v>5509.6149439642704</v>
      </c>
      <c r="J5183" s="94">
        <v>5457.4988245081004</v>
      </c>
    </row>
    <row r="5184" spans="1:10" x14ac:dyDescent="0.2">
      <c r="A5184" s="6" t="s">
        <v>888</v>
      </c>
      <c r="B5184" s="1" t="s">
        <v>11272</v>
      </c>
      <c r="C5184" s="95" t="s">
        <v>6343</v>
      </c>
      <c r="D5184" s="95" t="s">
        <v>6343</v>
      </c>
      <c r="E5184" s="95" t="s">
        <v>6649</v>
      </c>
      <c r="F5184" s="95" t="s">
        <v>6630</v>
      </c>
      <c r="G5184" s="95" t="s">
        <v>6630</v>
      </c>
      <c r="H5184" s="106">
        <v>5280.6813394421697</v>
      </c>
      <c r="I5184" s="16">
        <v>5376.1078510971902</v>
      </c>
      <c r="J5184" s="94">
        <v>5280.6813394421697</v>
      </c>
    </row>
    <row r="5185" spans="1:10" x14ac:dyDescent="0.2">
      <c r="A5185" s="6" t="s">
        <v>469</v>
      </c>
      <c r="B5185" s="1" t="s">
        <v>11273</v>
      </c>
      <c r="C5185" s="95" t="s">
        <v>6343</v>
      </c>
      <c r="D5185" s="95" t="s">
        <v>6343</v>
      </c>
      <c r="E5185" s="95" t="s">
        <v>6649</v>
      </c>
      <c r="F5185" s="95" t="s">
        <v>6585</v>
      </c>
      <c r="G5185" s="95" t="s">
        <v>6585</v>
      </c>
      <c r="H5185" s="106">
        <v>5201.4968171296296</v>
      </c>
      <c r="I5185" s="16">
        <v>5399.4457156373101</v>
      </c>
      <c r="J5185" s="94">
        <v>5201.4968171296296</v>
      </c>
    </row>
    <row r="5186" spans="1:10" x14ac:dyDescent="0.2">
      <c r="A5186" s="6" t="s">
        <v>907</v>
      </c>
      <c r="B5186" s="1" t="s">
        <v>9229</v>
      </c>
      <c r="C5186" s="95" t="s">
        <v>6343</v>
      </c>
      <c r="D5186" s="95" t="s">
        <v>6343</v>
      </c>
      <c r="E5186" s="95" t="s">
        <v>6649</v>
      </c>
      <c r="F5186" s="95" t="s">
        <v>6584</v>
      </c>
      <c r="G5186" s="95" t="s">
        <v>6584</v>
      </c>
      <c r="H5186" s="106">
        <v>5503.94038461538</v>
      </c>
      <c r="I5186" s="16">
        <v>5509.6149439642704</v>
      </c>
      <c r="J5186" s="94">
        <v>5503.94038461538</v>
      </c>
    </row>
    <row r="5187" spans="1:10" x14ac:dyDescent="0.2">
      <c r="A5187" s="6" t="s">
        <v>893</v>
      </c>
      <c r="B5187" s="1" t="s">
        <v>11156</v>
      </c>
      <c r="C5187" s="95" t="s">
        <v>6343</v>
      </c>
      <c r="D5187" s="95" t="s">
        <v>6343</v>
      </c>
      <c r="E5187" s="95" t="s">
        <v>6649</v>
      </c>
      <c r="F5187" s="95" t="s">
        <v>6584</v>
      </c>
      <c r="G5187" s="95" t="s">
        <v>6584</v>
      </c>
      <c r="H5187" s="106">
        <v>5727.5946084299403</v>
      </c>
      <c r="I5187" s="16">
        <v>5509.6149439642704</v>
      </c>
      <c r="J5187" s="94">
        <v>5727.5946084299403</v>
      </c>
    </row>
    <row r="5188" spans="1:10" x14ac:dyDescent="0.2">
      <c r="A5188" s="6" t="s">
        <v>916</v>
      </c>
      <c r="B5188" s="1" t="s">
        <v>11274</v>
      </c>
      <c r="C5188" s="95" t="s">
        <v>6343</v>
      </c>
      <c r="D5188" s="95" t="s">
        <v>6343</v>
      </c>
      <c r="E5188" s="95" t="s">
        <v>6649</v>
      </c>
      <c r="F5188" s="95" t="s">
        <v>6584</v>
      </c>
      <c r="G5188" s="95" t="s">
        <v>6584</v>
      </c>
      <c r="H5188" s="106">
        <v>5558.0593788296601</v>
      </c>
      <c r="I5188" s="16">
        <v>5509.6149439642704</v>
      </c>
      <c r="J5188" s="94">
        <v>5558.0593788296601</v>
      </c>
    </row>
    <row r="5189" spans="1:10" x14ac:dyDescent="0.2">
      <c r="A5189" s="6" t="s">
        <v>896</v>
      </c>
      <c r="B5189" s="1" t="s">
        <v>11275</v>
      </c>
      <c r="C5189" s="95" t="s">
        <v>6343</v>
      </c>
      <c r="D5189" s="95" t="s">
        <v>6343</v>
      </c>
      <c r="E5189" s="95" t="s">
        <v>6649</v>
      </c>
      <c r="F5189" s="95" t="s">
        <v>6584</v>
      </c>
      <c r="G5189" s="95" t="s">
        <v>6584</v>
      </c>
      <c r="H5189" s="106">
        <v>5699.4575472745</v>
      </c>
      <c r="I5189" s="16">
        <v>5509.6149439642704</v>
      </c>
      <c r="J5189" s="94">
        <v>5699.4575472745</v>
      </c>
    </row>
    <row r="5190" spans="1:10" x14ac:dyDescent="0.2">
      <c r="A5190" s="6" t="s">
        <v>874</v>
      </c>
      <c r="B5190" s="1" t="s">
        <v>11276</v>
      </c>
      <c r="C5190" s="95" t="s">
        <v>6343</v>
      </c>
      <c r="D5190" s="95" t="s">
        <v>6343</v>
      </c>
      <c r="E5190" s="95" t="s">
        <v>6649</v>
      </c>
      <c r="F5190" s="95" t="s">
        <v>6630</v>
      </c>
      <c r="G5190" s="95" t="s">
        <v>6630</v>
      </c>
      <c r="H5190" s="106">
        <v>5303.6497093023299</v>
      </c>
      <c r="I5190" s="16">
        <v>5376.1078510971902</v>
      </c>
      <c r="J5190" s="94">
        <v>5303.6497093023299</v>
      </c>
    </row>
    <row r="5191" spans="1:10" x14ac:dyDescent="0.2">
      <c r="A5191" s="6" t="s">
        <v>684</v>
      </c>
      <c r="B5191" s="1" t="s">
        <v>11277</v>
      </c>
      <c r="C5191" s="95" t="s">
        <v>6343</v>
      </c>
      <c r="D5191" s="95" t="s">
        <v>6343</v>
      </c>
      <c r="E5191" s="95" t="s">
        <v>6649</v>
      </c>
      <c r="F5191" s="95" t="s">
        <v>6585</v>
      </c>
      <c r="G5191" s="95" t="s">
        <v>6585</v>
      </c>
      <c r="H5191" s="106">
        <v>5359.34641738765</v>
      </c>
      <c r="I5191" s="16">
        <v>5399.4457156373101</v>
      </c>
      <c r="J5191" s="94">
        <v>5359.34641738765</v>
      </c>
    </row>
    <row r="5192" spans="1:10" x14ac:dyDescent="0.2">
      <c r="A5192" s="6" t="s">
        <v>454</v>
      </c>
      <c r="B5192" s="1" t="s">
        <v>6705</v>
      </c>
      <c r="C5192" s="95" t="s">
        <v>6343</v>
      </c>
      <c r="D5192" s="95" t="s">
        <v>6343</v>
      </c>
      <c r="E5192" s="95" t="s">
        <v>6649</v>
      </c>
      <c r="F5192" s="95" t="s">
        <v>6585</v>
      </c>
      <c r="G5192" s="95" t="s">
        <v>6585</v>
      </c>
      <c r="H5192" s="106">
        <v>5424.2509120725199</v>
      </c>
      <c r="I5192" s="16">
        <v>5399.4457156373101</v>
      </c>
      <c r="J5192" s="94">
        <v>5424.2509120725199</v>
      </c>
    </row>
    <row r="5193" spans="1:10" x14ac:dyDescent="0.2">
      <c r="A5193" s="6" t="s">
        <v>468</v>
      </c>
      <c r="B5193" s="1" t="s">
        <v>11278</v>
      </c>
      <c r="C5193" s="95" t="s">
        <v>6343</v>
      </c>
      <c r="D5193" s="95" t="s">
        <v>6343</v>
      </c>
      <c r="E5193" s="95" t="s">
        <v>6649</v>
      </c>
      <c r="F5193" s="95" t="s">
        <v>6585</v>
      </c>
      <c r="G5193" s="95" t="s">
        <v>6585</v>
      </c>
      <c r="H5193" s="106">
        <v>5362.8340478515602</v>
      </c>
      <c r="I5193" s="16">
        <v>5399.4457156373101</v>
      </c>
      <c r="J5193" s="94">
        <v>5362.8340478515602</v>
      </c>
    </row>
    <row r="5194" spans="1:10" x14ac:dyDescent="0.2">
      <c r="A5194" s="6" t="s">
        <v>855</v>
      </c>
      <c r="B5194" s="1" t="s">
        <v>11279</v>
      </c>
      <c r="C5194" s="95" t="s">
        <v>6343</v>
      </c>
      <c r="D5194" s="95" t="s">
        <v>6343</v>
      </c>
      <c r="E5194" s="95" t="s">
        <v>6649</v>
      </c>
      <c r="F5194" s="95" t="s">
        <v>6584</v>
      </c>
      <c r="G5194" s="95" t="s">
        <v>6584</v>
      </c>
      <c r="H5194" s="106">
        <v>5438.3138921210102</v>
      </c>
      <c r="I5194" s="16">
        <v>5509.6149439642704</v>
      </c>
      <c r="J5194" s="94">
        <v>5438.3138921210102</v>
      </c>
    </row>
    <row r="5195" spans="1:10" x14ac:dyDescent="0.2">
      <c r="A5195" s="6" t="s">
        <v>465</v>
      </c>
      <c r="B5195" s="1" t="s">
        <v>7355</v>
      </c>
      <c r="C5195" s="95" t="s">
        <v>6343</v>
      </c>
      <c r="D5195" s="95" t="s">
        <v>6343</v>
      </c>
      <c r="E5195" s="95" t="s">
        <v>6649</v>
      </c>
      <c r="F5195" s="95" t="s">
        <v>6585</v>
      </c>
      <c r="G5195" s="95" t="s">
        <v>6585</v>
      </c>
      <c r="H5195" s="106">
        <v>5293.93928825081</v>
      </c>
      <c r="I5195" s="16">
        <v>5399.4457156373101</v>
      </c>
      <c r="J5195" s="94">
        <v>5293.93928825081</v>
      </c>
    </row>
    <row r="5196" spans="1:10" x14ac:dyDescent="0.2">
      <c r="A5196" s="6" t="s">
        <v>884</v>
      </c>
      <c r="B5196" s="1" t="s">
        <v>11280</v>
      </c>
      <c r="C5196" s="95" t="s">
        <v>6343</v>
      </c>
      <c r="D5196" s="95" t="s">
        <v>6343</v>
      </c>
      <c r="E5196" s="95" t="s">
        <v>6649</v>
      </c>
      <c r="F5196" s="95" t="s">
        <v>6630</v>
      </c>
      <c r="G5196" s="95" t="s">
        <v>6630</v>
      </c>
      <c r="H5196" s="106">
        <v>5367.1622314453098</v>
      </c>
      <c r="I5196" s="16">
        <v>5376.1078510971902</v>
      </c>
      <c r="J5196" s="94">
        <v>5367.1622314453098</v>
      </c>
    </row>
    <row r="5197" spans="1:10" x14ac:dyDescent="0.2">
      <c r="A5197" s="6" t="s">
        <v>679</v>
      </c>
      <c r="B5197" s="1" t="s">
        <v>11281</v>
      </c>
      <c r="C5197" s="95" t="s">
        <v>6343</v>
      </c>
      <c r="D5197" s="95" t="s">
        <v>6343</v>
      </c>
      <c r="E5197" s="95" t="s">
        <v>6649</v>
      </c>
      <c r="F5197" s="95" t="s">
        <v>6585</v>
      </c>
      <c r="G5197" s="95" t="s">
        <v>6585</v>
      </c>
      <c r="H5197" s="106">
        <v>5492.1759259259297</v>
      </c>
      <c r="I5197" s="16">
        <v>5399.4457156373101</v>
      </c>
      <c r="J5197" s="94">
        <v>5492.1759259259297</v>
      </c>
    </row>
    <row r="5198" spans="1:10" x14ac:dyDescent="0.2">
      <c r="A5198" s="6" t="s">
        <v>914</v>
      </c>
      <c r="B5198" s="1" t="s">
        <v>11282</v>
      </c>
      <c r="C5198" s="95" t="s">
        <v>6343</v>
      </c>
      <c r="D5198" s="95" t="s">
        <v>6343</v>
      </c>
      <c r="E5198" s="95" t="s">
        <v>6649</v>
      </c>
      <c r="F5198" s="95" t="s">
        <v>6584</v>
      </c>
      <c r="G5198" s="95" t="s">
        <v>6584</v>
      </c>
      <c r="H5198" s="106">
        <v>5517.5821861854001</v>
      </c>
      <c r="I5198" s="16">
        <v>5509.6149439642704</v>
      </c>
      <c r="J5198" s="94">
        <v>5517.5821861854001</v>
      </c>
    </row>
    <row r="5199" spans="1:10" x14ac:dyDescent="0.2">
      <c r="A5199" s="6" t="s">
        <v>895</v>
      </c>
      <c r="B5199" s="1" t="s">
        <v>11283</v>
      </c>
      <c r="C5199" s="95" t="s">
        <v>6343</v>
      </c>
      <c r="D5199" s="95" t="s">
        <v>6343</v>
      </c>
      <c r="E5199" s="95" t="s">
        <v>6649</v>
      </c>
      <c r="F5199" s="95" t="s">
        <v>6584</v>
      </c>
      <c r="G5199" s="95" t="s">
        <v>6584</v>
      </c>
      <c r="H5199" s="106">
        <v>5501.1096287147702</v>
      </c>
      <c r="I5199" s="16">
        <v>5509.6149439642704</v>
      </c>
      <c r="J5199" s="94">
        <v>5501.1096287147702</v>
      </c>
    </row>
    <row r="5200" spans="1:10" x14ac:dyDescent="0.2">
      <c r="A5200" s="6" t="s">
        <v>536</v>
      </c>
      <c r="B5200" s="1" t="s">
        <v>11284</v>
      </c>
      <c r="C5200" s="95" t="s">
        <v>6343</v>
      </c>
      <c r="D5200" s="95" t="s">
        <v>6343</v>
      </c>
      <c r="E5200" s="95" t="s">
        <v>6649</v>
      </c>
      <c r="F5200" s="95" t="s">
        <v>6631</v>
      </c>
      <c r="G5200" s="95" t="s">
        <v>6631</v>
      </c>
      <c r="H5200" s="106">
        <v>5460.9759114583303</v>
      </c>
      <c r="I5200" s="16">
        <v>5450.1674229439604</v>
      </c>
      <c r="J5200" s="94">
        <v>5460.9759114583303</v>
      </c>
    </row>
    <row r="5201" spans="1:10" x14ac:dyDescent="0.2">
      <c r="A5201" s="6" t="s">
        <v>883</v>
      </c>
      <c r="B5201" s="1" t="s">
        <v>11285</v>
      </c>
      <c r="C5201" s="95" t="s">
        <v>6343</v>
      </c>
      <c r="D5201" s="95" t="s">
        <v>6343</v>
      </c>
      <c r="E5201" s="95" t="s">
        <v>6649</v>
      </c>
      <c r="F5201" s="95" t="s">
        <v>6630</v>
      </c>
      <c r="G5201" s="95" t="s">
        <v>6630</v>
      </c>
      <c r="H5201" s="106">
        <v>5257.2836371527801</v>
      </c>
      <c r="I5201" s="16">
        <v>5376.1078510971902</v>
      </c>
      <c r="J5201" s="94">
        <v>5257.2836371527801</v>
      </c>
    </row>
    <row r="5202" spans="1:10" x14ac:dyDescent="0.2">
      <c r="A5202" s="6" t="s">
        <v>899</v>
      </c>
      <c r="B5202" s="1" t="s">
        <v>11286</v>
      </c>
      <c r="C5202" s="95" t="s">
        <v>6343</v>
      </c>
      <c r="D5202" s="95" t="s">
        <v>6343</v>
      </c>
      <c r="E5202" s="95" t="s">
        <v>6649</v>
      </c>
      <c r="F5202" s="95" t="s">
        <v>6584</v>
      </c>
      <c r="G5202" s="95" t="s">
        <v>6584</v>
      </c>
      <c r="H5202" s="106">
        <v>5510.7713153545701</v>
      </c>
      <c r="I5202" s="16">
        <v>5509.6149439642704</v>
      </c>
      <c r="J5202" s="94">
        <v>5510.7713153545701</v>
      </c>
    </row>
    <row r="5203" spans="1:10" x14ac:dyDescent="0.2">
      <c r="A5203" s="6" t="s">
        <v>904</v>
      </c>
      <c r="B5203" s="1" t="s">
        <v>11287</v>
      </c>
      <c r="C5203" s="95" t="s">
        <v>6343</v>
      </c>
      <c r="D5203" s="95" t="s">
        <v>6343</v>
      </c>
      <c r="E5203" s="95" t="s">
        <v>6649</v>
      </c>
      <c r="F5203" s="95" t="s">
        <v>6584</v>
      </c>
      <c r="G5203" s="95" t="s">
        <v>6584</v>
      </c>
      <c r="H5203" s="106">
        <v>5573.2252371651803</v>
      </c>
      <c r="I5203" s="16">
        <v>5509.6149439642704</v>
      </c>
      <c r="J5203" s="94">
        <v>5573.2252371651803</v>
      </c>
    </row>
    <row r="5204" spans="1:10" x14ac:dyDescent="0.2">
      <c r="A5204" s="6" t="s">
        <v>898</v>
      </c>
      <c r="B5204" s="1" t="s">
        <v>11288</v>
      </c>
      <c r="C5204" s="95" t="s">
        <v>6343</v>
      </c>
      <c r="D5204" s="95" t="s">
        <v>6343</v>
      </c>
      <c r="E5204" s="95" t="s">
        <v>6649</v>
      </c>
      <c r="F5204" s="95" t="s">
        <v>6584</v>
      </c>
      <c r="G5204" s="95" t="s">
        <v>6584</v>
      </c>
      <c r="H5204" s="106">
        <v>5654.5379732572101</v>
      </c>
      <c r="I5204" s="16">
        <v>5509.6149439642704</v>
      </c>
      <c r="J5204" s="94">
        <v>5654.5379732572101</v>
      </c>
    </row>
    <row r="5205" spans="1:10" x14ac:dyDescent="0.2">
      <c r="A5205" s="6" t="s">
        <v>877</v>
      </c>
      <c r="B5205" s="1" t="s">
        <v>7890</v>
      </c>
      <c r="C5205" s="95" t="s">
        <v>6343</v>
      </c>
      <c r="D5205" s="95" t="s">
        <v>6343</v>
      </c>
      <c r="E5205" s="95" t="s">
        <v>6649</v>
      </c>
      <c r="F5205" s="95" t="s">
        <v>6630</v>
      </c>
      <c r="G5205" s="95" t="s">
        <v>6630</v>
      </c>
      <c r="H5205" s="106">
        <v>5258.17041015625</v>
      </c>
      <c r="I5205" s="16">
        <v>5376.1078510971902</v>
      </c>
      <c r="J5205" s="94">
        <v>5258.17041015625</v>
      </c>
    </row>
    <row r="5206" spans="1:10" x14ac:dyDescent="0.2">
      <c r="A5206" s="6" t="s">
        <v>878</v>
      </c>
      <c r="B5206" s="1" t="s">
        <v>11289</v>
      </c>
      <c r="C5206" s="95" t="s">
        <v>6343</v>
      </c>
      <c r="D5206" s="95" t="s">
        <v>6343</v>
      </c>
      <c r="E5206" s="95" t="s">
        <v>6649</v>
      </c>
      <c r="F5206" s="95" t="s">
        <v>6630</v>
      </c>
      <c r="G5206" s="95" t="s">
        <v>6630</v>
      </c>
      <c r="H5206" s="106">
        <v>5270.2141159345501</v>
      </c>
      <c r="I5206" s="16">
        <v>5376.1078510971902</v>
      </c>
      <c r="J5206" s="94">
        <v>5270.2141159345501</v>
      </c>
    </row>
    <row r="5207" spans="1:10" x14ac:dyDescent="0.2">
      <c r="A5207" s="6" t="s">
        <v>869</v>
      </c>
      <c r="B5207" s="1" t="s">
        <v>11290</v>
      </c>
      <c r="C5207" s="95" t="s">
        <v>6343</v>
      </c>
      <c r="D5207" s="95" t="s">
        <v>6343</v>
      </c>
      <c r="E5207" s="95" t="s">
        <v>6649</v>
      </c>
      <c r="F5207" s="95" t="s">
        <v>6630</v>
      </c>
      <c r="G5207" s="95" t="s">
        <v>6630</v>
      </c>
      <c r="H5207" s="106">
        <v>5242.5201144748298</v>
      </c>
      <c r="I5207" s="16">
        <v>5376.1078510971902</v>
      </c>
      <c r="J5207" s="94">
        <v>5242.5201144748298</v>
      </c>
    </row>
    <row r="5208" spans="1:10" x14ac:dyDescent="0.2">
      <c r="A5208" s="6" t="s">
        <v>672</v>
      </c>
      <c r="B5208" s="1" t="s">
        <v>11291</v>
      </c>
      <c r="C5208" s="95" t="s">
        <v>6343</v>
      </c>
      <c r="D5208" s="95" t="s">
        <v>6343</v>
      </c>
      <c r="E5208" s="95" t="s">
        <v>6649</v>
      </c>
      <c r="F5208" s="95" t="s">
        <v>6585</v>
      </c>
      <c r="G5208" s="95" t="s">
        <v>6585</v>
      </c>
      <c r="H5208" s="106">
        <v>5495.5079138413903</v>
      </c>
      <c r="I5208" s="16">
        <v>5399.4457156373101</v>
      </c>
      <c r="J5208" s="94">
        <v>5495.5079138413903</v>
      </c>
    </row>
    <row r="5209" spans="1:10" x14ac:dyDescent="0.2">
      <c r="A5209" s="6" t="s">
        <v>856</v>
      </c>
      <c r="B5209" s="1" t="s">
        <v>11292</v>
      </c>
      <c r="C5209" s="95" t="s">
        <v>6343</v>
      </c>
      <c r="D5209" s="95" t="s">
        <v>6343</v>
      </c>
      <c r="E5209" s="95" t="s">
        <v>6649</v>
      </c>
      <c r="F5209" s="95" t="s">
        <v>6584</v>
      </c>
      <c r="G5209" s="95" t="s">
        <v>6584</v>
      </c>
      <c r="H5209" s="106">
        <v>5427.1185619213002</v>
      </c>
      <c r="I5209" s="16">
        <v>5509.6149439642704</v>
      </c>
      <c r="J5209" s="94">
        <v>5427.1185619213002</v>
      </c>
    </row>
    <row r="5210" spans="1:10" x14ac:dyDescent="0.2">
      <c r="A5210" s="6" t="s">
        <v>863</v>
      </c>
      <c r="B5210" s="1" t="s">
        <v>11293</v>
      </c>
      <c r="C5210" s="95" t="s">
        <v>6343</v>
      </c>
      <c r="D5210" s="95" t="s">
        <v>6343</v>
      </c>
      <c r="E5210" s="95" t="s">
        <v>6649</v>
      </c>
      <c r="F5210" s="95" t="s">
        <v>6630</v>
      </c>
      <c r="G5210" s="95" t="s">
        <v>6630</v>
      </c>
      <c r="H5210" s="106">
        <v>5441.5042340959799</v>
      </c>
      <c r="I5210" s="16">
        <v>5376.1078510971902</v>
      </c>
      <c r="J5210" s="94">
        <v>5441.5042340959799</v>
      </c>
    </row>
    <row r="5211" spans="1:10" x14ac:dyDescent="0.2">
      <c r="A5211" s="6" t="s">
        <v>918</v>
      </c>
      <c r="B5211" s="1" t="s">
        <v>11294</v>
      </c>
      <c r="C5211" s="95" t="s">
        <v>6343</v>
      </c>
      <c r="D5211" s="95" t="s">
        <v>6343</v>
      </c>
      <c r="E5211" s="95" t="s">
        <v>6649</v>
      </c>
      <c r="F5211" s="95" t="s">
        <v>6584</v>
      </c>
      <c r="G5211" s="95" t="s">
        <v>6584</v>
      </c>
      <c r="H5211" s="106">
        <v>5612.61911349826</v>
      </c>
      <c r="I5211" s="16">
        <v>5509.6149439642704</v>
      </c>
      <c r="J5211" s="94">
        <v>5612.61911349826</v>
      </c>
    </row>
    <row r="5212" spans="1:10" x14ac:dyDescent="0.2">
      <c r="A5212" s="6" t="s">
        <v>919</v>
      </c>
      <c r="B5212" s="1" t="s">
        <v>11295</v>
      </c>
      <c r="C5212" s="95" t="s">
        <v>6343</v>
      </c>
      <c r="D5212" s="95" t="s">
        <v>6343</v>
      </c>
      <c r="E5212" s="95" t="s">
        <v>6649</v>
      </c>
      <c r="F5212" s="95" t="s">
        <v>6584</v>
      </c>
      <c r="G5212" s="95" t="s">
        <v>6584</v>
      </c>
      <c r="H5212" s="106">
        <v>5626.06587890625</v>
      </c>
      <c r="I5212" s="16">
        <v>5509.6149439642704</v>
      </c>
      <c r="J5212" s="94">
        <v>5626.06587890625</v>
      </c>
    </row>
    <row r="5213" spans="1:10" x14ac:dyDescent="0.2">
      <c r="A5213" s="6" t="s">
        <v>457</v>
      </c>
      <c r="B5213" s="1" t="s">
        <v>11296</v>
      </c>
      <c r="C5213" s="95" t="s">
        <v>6343</v>
      </c>
      <c r="D5213" s="95" t="s">
        <v>6343</v>
      </c>
      <c r="E5213" s="95" t="s">
        <v>6649</v>
      </c>
      <c r="F5213" s="95" t="s">
        <v>6585</v>
      </c>
      <c r="G5213" s="95" t="s">
        <v>6585</v>
      </c>
      <c r="H5213" s="106">
        <v>5360.4090472722501</v>
      </c>
      <c r="I5213" s="16">
        <v>5399.4457156373101</v>
      </c>
      <c r="J5213" s="94">
        <v>5360.4090472722501</v>
      </c>
    </row>
    <row r="5214" spans="1:10" x14ac:dyDescent="0.2">
      <c r="A5214" s="6" t="s">
        <v>541</v>
      </c>
      <c r="B5214" s="1" t="s">
        <v>11297</v>
      </c>
      <c r="C5214" s="95" t="s">
        <v>6343</v>
      </c>
      <c r="D5214" s="95" t="s">
        <v>6343</v>
      </c>
      <c r="E5214" s="95" t="s">
        <v>6649</v>
      </c>
      <c r="F5214" s="95" t="s">
        <v>6631</v>
      </c>
      <c r="G5214" s="95" t="s">
        <v>6631</v>
      </c>
      <c r="H5214" s="106">
        <v>5483.5725368923604</v>
      </c>
      <c r="I5214" s="16">
        <v>5450.1674229439604</v>
      </c>
      <c r="J5214" s="94">
        <v>5483.5725368923604</v>
      </c>
    </row>
    <row r="5215" spans="1:10" x14ac:dyDescent="0.2">
      <c r="A5215" s="6" t="s">
        <v>902</v>
      </c>
      <c r="B5215" s="1" t="s">
        <v>11298</v>
      </c>
      <c r="C5215" s="95" t="s">
        <v>6343</v>
      </c>
      <c r="D5215" s="95" t="s">
        <v>6343</v>
      </c>
      <c r="E5215" s="95" t="s">
        <v>6649</v>
      </c>
      <c r="F5215" s="95" t="s">
        <v>6584</v>
      </c>
      <c r="G5215" s="95" t="s">
        <v>6584</v>
      </c>
      <c r="H5215" s="106">
        <v>5402.1313080658801</v>
      </c>
      <c r="I5215" s="16">
        <v>5509.6149439642704</v>
      </c>
      <c r="J5215" s="94">
        <v>5402.1313080658801</v>
      </c>
    </row>
    <row r="5216" spans="1:10" x14ac:dyDescent="0.2">
      <c r="A5216" s="6" t="s">
        <v>892</v>
      </c>
      <c r="B5216" s="1" t="s">
        <v>11299</v>
      </c>
      <c r="C5216" s="95" t="s">
        <v>6343</v>
      </c>
      <c r="D5216" s="95" t="s">
        <v>6343</v>
      </c>
      <c r="E5216" s="95" t="s">
        <v>6649</v>
      </c>
      <c r="F5216" s="95" t="s">
        <v>6584</v>
      </c>
      <c r="G5216" s="95" t="s">
        <v>6584</v>
      </c>
      <c r="H5216" s="106">
        <v>5617.4360776154899</v>
      </c>
      <c r="I5216" s="16">
        <v>5509.6149439642704</v>
      </c>
      <c r="J5216" s="94">
        <v>5617.4360776154899</v>
      </c>
    </row>
    <row r="5217" spans="1:10" x14ac:dyDescent="0.2">
      <c r="A5217" s="6" t="s">
        <v>882</v>
      </c>
      <c r="B5217" s="1" t="s">
        <v>11300</v>
      </c>
      <c r="C5217" s="95" t="s">
        <v>6343</v>
      </c>
      <c r="D5217" s="95" t="s">
        <v>6343</v>
      </c>
      <c r="E5217" s="95" t="s">
        <v>6649</v>
      </c>
      <c r="F5217" s="95" t="s">
        <v>6630</v>
      </c>
      <c r="G5217" s="95" t="s">
        <v>6630</v>
      </c>
      <c r="H5217" s="106">
        <v>5337.9592285156205</v>
      </c>
      <c r="I5217" s="16">
        <v>5376.1078510971902</v>
      </c>
      <c r="J5217" s="94">
        <v>5337.9592285156205</v>
      </c>
    </row>
    <row r="5218" spans="1:10" x14ac:dyDescent="0.2">
      <c r="A5218" s="6" t="s">
        <v>862</v>
      </c>
      <c r="B5218" s="1" t="s">
        <v>11301</v>
      </c>
      <c r="C5218" s="95" t="s">
        <v>6343</v>
      </c>
      <c r="D5218" s="95" t="s">
        <v>6343</v>
      </c>
      <c r="E5218" s="95" t="s">
        <v>6649</v>
      </c>
      <c r="F5218" s="95" t="s">
        <v>6584</v>
      </c>
      <c r="G5218" s="95" t="s">
        <v>6584</v>
      </c>
      <c r="H5218" s="106">
        <v>5652.5339940030799</v>
      </c>
      <c r="I5218" s="16">
        <v>5509.6149439642704</v>
      </c>
      <c r="J5218" s="94">
        <v>5652.5339940030799</v>
      </c>
    </row>
    <row r="5219" spans="1:10" x14ac:dyDescent="0.2">
      <c r="A5219" s="6" t="s">
        <v>908</v>
      </c>
      <c r="B5219" s="1" t="s">
        <v>11302</v>
      </c>
      <c r="C5219" s="95" t="s">
        <v>6343</v>
      </c>
      <c r="D5219" s="95" t="s">
        <v>6343</v>
      </c>
      <c r="E5219" s="95" t="s">
        <v>6649</v>
      </c>
      <c r="F5219" s="95" t="s">
        <v>6584</v>
      </c>
      <c r="G5219" s="95" t="s">
        <v>6584</v>
      </c>
      <c r="H5219" s="106">
        <v>5396.0179658777597</v>
      </c>
      <c r="I5219" s="16">
        <v>5509.6149439642704</v>
      </c>
      <c r="J5219" s="94">
        <v>5396.0179658777597</v>
      </c>
    </row>
    <row r="5220" spans="1:10" x14ac:dyDescent="0.2">
      <c r="A5220" s="6" t="s">
        <v>860</v>
      </c>
      <c r="B5220" s="1" t="s">
        <v>11303</v>
      </c>
      <c r="C5220" s="95" t="s">
        <v>6343</v>
      </c>
      <c r="D5220" s="95" t="s">
        <v>6343</v>
      </c>
      <c r="E5220" s="95" t="s">
        <v>6649</v>
      </c>
      <c r="F5220" s="95" t="s">
        <v>6584</v>
      </c>
      <c r="G5220" s="95" t="s">
        <v>6584</v>
      </c>
      <c r="H5220" s="106">
        <v>5475.05010871167</v>
      </c>
      <c r="I5220" s="16">
        <v>5509.6149439642704</v>
      </c>
      <c r="J5220" s="94">
        <v>5475.05010871167</v>
      </c>
    </row>
    <row r="5221" spans="1:10" x14ac:dyDescent="0.2">
      <c r="A5221" s="6" t="s">
        <v>915</v>
      </c>
      <c r="B5221" s="1" t="s">
        <v>11304</v>
      </c>
      <c r="C5221" s="95" t="s">
        <v>6343</v>
      </c>
      <c r="D5221" s="95" t="s">
        <v>6343</v>
      </c>
      <c r="E5221" s="95" t="s">
        <v>6649</v>
      </c>
      <c r="F5221" s="95" t="s">
        <v>6584</v>
      </c>
      <c r="G5221" s="95" t="s">
        <v>6584</v>
      </c>
      <c r="H5221" s="106">
        <v>5604.7978081597203</v>
      </c>
      <c r="I5221" s="16">
        <v>5509.6149439642704</v>
      </c>
      <c r="J5221" s="94">
        <v>5604.7978081597203</v>
      </c>
    </row>
    <row r="5222" spans="1:10" x14ac:dyDescent="0.2">
      <c r="A5222" s="6" t="s">
        <v>677</v>
      </c>
      <c r="B5222" s="1" t="s">
        <v>7508</v>
      </c>
      <c r="C5222" s="95" t="s">
        <v>6343</v>
      </c>
      <c r="D5222" s="95" t="s">
        <v>6343</v>
      </c>
      <c r="E5222" s="95" t="s">
        <v>6649</v>
      </c>
      <c r="F5222" s="95" t="s">
        <v>6585</v>
      </c>
      <c r="G5222" s="95" t="s">
        <v>6585</v>
      </c>
      <c r="H5222" s="106">
        <v>5450.5890502929697</v>
      </c>
      <c r="I5222" s="16">
        <v>5399.4457156373101</v>
      </c>
      <c r="J5222" s="94">
        <v>5450.5890502929697</v>
      </c>
    </row>
    <row r="5223" spans="1:10" x14ac:dyDescent="0.2">
      <c r="A5223" s="6" t="s">
        <v>533</v>
      </c>
      <c r="B5223" s="1" t="s">
        <v>11305</v>
      </c>
      <c r="C5223" s="95" t="s">
        <v>6343</v>
      </c>
      <c r="D5223" s="95" t="s">
        <v>6343</v>
      </c>
      <c r="E5223" s="95" t="s">
        <v>6649</v>
      </c>
      <c r="F5223" s="95" t="s">
        <v>6631</v>
      </c>
      <c r="G5223" s="95" t="s">
        <v>6631</v>
      </c>
      <c r="H5223" s="106">
        <v>5461.8252598024801</v>
      </c>
      <c r="I5223" s="16">
        <v>5450.1674229439604</v>
      </c>
      <c r="J5223" s="94">
        <v>5461.8252598024801</v>
      </c>
    </row>
    <row r="5224" spans="1:10" x14ac:dyDescent="0.2">
      <c r="A5224" s="6" t="s">
        <v>879</v>
      </c>
      <c r="B5224" s="1" t="s">
        <v>11306</v>
      </c>
      <c r="C5224" s="95" t="s">
        <v>6343</v>
      </c>
      <c r="D5224" s="95" t="s">
        <v>6343</v>
      </c>
      <c r="E5224" s="95" t="s">
        <v>6649</v>
      </c>
      <c r="F5224" s="95" t="s">
        <v>6630</v>
      </c>
      <c r="G5224" s="95" t="s">
        <v>6630</v>
      </c>
      <c r="H5224" s="106">
        <v>5294.5257292716697</v>
      </c>
      <c r="I5224" s="16">
        <v>5376.1078510971902</v>
      </c>
      <c r="J5224" s="94">
        <v>5294.5257292716697</v>
      </c>
    </row>
    <row r="5225" spans="1:10" x14ac:dyDescent="0.2">
      <c r="A5225" s="6" t="s">
        <v>909</v>
      </c>
      <c r="B5225" s="1" t="s">
        <v>11307</v>
      </c>
      <c r="C5225" s="95" t="s">
        <v>6343</v>
      </c>
      <c r="D5225" s="95" t="s">
        <v>6343</v>
      </c>
      <c r="E5225" s="95" t="s">
        <v>6649</v>
      </c>
      <c r="F5225" s="95" t="s">
        <v>6584</v>
      </c>
      <c r="G5225" s="95" t="s">
        <v>6584</v>
      </c>
      <c r="H5225" s="106">
        <v>5458.9201376271803</v>
      </c>
      <c r="I5225" s="16">
        <v>5509.6149439642704</v>
      </c>
      <c r="J5225" s="94">
        <v>5458.9201376271803</v>
      </c>
    </row>
    <row r="5226" spans="1:10" x14ac:dyDescent="0.2">
      <c r="A5226" s="6" t="s">
        <v>894</v>
      </c>
      <c r="B5226" s="1" t="s">
        <v>11308</v>
      </c>
      <c r="C5226" s="95" t="s">
        <v>6343</v>
      </c>
      <c r="D5226" s="95" t="s">
        <v>6343</v>
      </c>
      <c r="E5226" s="95" t="s">
        <v>6649</v>
      </c>
      <c r="F5226" s="95" t="s">
        <v>6584</v>
      </c>
      <c r="G5226" s="95" t="s">
        <v>6584</v>
      </c>
      <c r="H5226" s="106">
        <v>5735.2524135044596</v>
      </c>
      <c r="I5226" s="16">
        <v>5509.6149439642704</v>
      </c>
      <c r="J5226" s="94">
        <v>5735.2524135044596</v>
      </c>
    </row>
    <row r="5227" spans="1:10" x14ac:dyDescent="0.2">
      <c r="A5227" s="6" t="s">
        <v>887</v>
      </c>
      <c r="B5227" s="1" t="s">
        <v>11309</v>
      </c>
      <c r="C5227" s="95" t="s">
        <v>6343</v>
      </c>
      <c r="D5227" s="95" t="s">
        <v>6343</v>
      </c>
      <c r="E5227" s="95" t="s">
        <v>6649</v>
      </c>
      <c r="F5227" s="95" t="s">
        <v>6630</v>
      </c>
      <c r="G5227" s="95" t="s">
        <v>6630</v>
      </c>
      <c r="H5227" s="106">
        <v>5532.2874086441498</v>
      </c>
      <c r="I5227" s="16">
        <v>5376.1078510971902</v>
      </c>
      <c r="J5227" s="94">
        <v>5532.2874086441498</v>
      </c>
    </row>
    <row r="5228" spans="1:10" x14ac:dyDescent="0.2">
      <c r="A5228" s="6" t="s">
        <v>463</v>
      </c>
      <c r="B5228" s="1" t="s">
        <v>11310</v>
      </c>
      <c r="C5228" s="95" t="s">
        <v>6343</v>
      </c>
      <c r="D5228" s="95" t="s">
        <v>6343</v>
      </c>
      <c r="E5228" s="95" t="s">
        <v>6649</v>
      </c>
      <c r="F5228" s="95" t="s">
        <v>6585</v>
      </c>
      <c r="G5228" s="95" t="s">
        <v>6585</v>
      </c>
      <c r="H5228" s="106">
        <v>5358.36293003015</v>
      </c>
      <c r="I5228" s="16">
        <v>5399.4457156373101</v>
      </c>
      <c r="J5228" s="94">
        <v>5358.36293003015</v>
      </c>
    </row>
    <row r="5229" spans="1:10" x14ac:dyDescent="0.2">
      <c r="A5229" s="6" t="s">
        <v>872</v>
      </c>
      <c r="B5229" s="1" t="s">
        <v>11311</v>
      </c>
      <c r="C5229" s="95" t="s">
        <v>6343</v>
      </c>
      <c r="D5229" s="95" t="s">
        <v>6343</v>
      </c>
      <c r="E5229" s="95" t="s">
        <v>6649</v>
      </c>
      <c r="F5229" s="95" t="s">
        <v>6630</v>
      </c>
      <c r="G5229" s="95" t="s">
        <v>6630</v>
      </c>
      <c r="H5229" s="106">
        <v>5384.8074311756</v>
      </c>
      <c r="I5229" s="16">
        <v>5376.1078510971902</v>
      </c>
      <c r="J5229" s="94">
        <v>5384.8074311756</v>
      </c>
    </row>
    <row r="5230" spans="1:10" x14ac:dyDescent="0.2">
      <c r="A5230" s="6" t="s">
        <v>678</v>
      </c>
      <c r="B5230" s="1" t="s">
        <v>11312</v>
      </c>
      <c r="C5230" s="95" t="s">
        <v>6343</v>
      </c>
      <c r="D5230" s="95" t="s">
        <v>6343</v>
      </c>
      <c r="E5230" s="95" t="s">
        <v>6649</v>
      </c>
      <c r="F5230" s="95" t="s">
        <v>6585</v>
      </c>
      <c r="G5230" s="95" t="s">
        <v>6585</v>
      </c>
      <c r="H5230" s="106">
        <v>5485.2429496951199</v>
      </c>
      <c r="I5230" s="16">
        <v>5399.4457156373101</v>
      </c>
      <c r="J5230" s="94">
        <v>5485.2429496951199</v>
      </c>
    </row>
    <row r="5231" spans="1:10" x14ac:dyDescent="0.2">
      <c r="A5231" s="6" t="s">
        <v>875</v>
      </c>
      <c r="B5231" s="1" t="s">
        <v>11313</v>
      </c>
      <c r="C5231" s="95" t="s">
        <v>6343</v>
      </c>
      <c r="D5231" s="95" t="s">
        <v>6343</v>
      </c>
      <c r="E5231" s="95" t="s">
        <v>6649</v>
      </c>
      <c r="F5231" s="95" t="s">
        <v>6630</v>
      </c>
      <c r="G5231" s="95" t="s">
        <v>6630</v>
      </c>
      <c r="H5231" s="106">
        <v>5417.2497558593795</v>
      </c>
      <c r="I5231" s="16">
        <v>5376.1078510971902</v>
      </c>
      <c r="J5231" s="94">
        <v>5417.2497558593795</v>
      </c>
    </row>
    <row r="5232" spans="1:10" x14ac:dyDescent="0.2">
      <c r="A5232" s="6" t="s">
        <v>539</v>
      </c>
      <c r="B5232" s="1" t="s">
        <v>11314</v>
      </c>
      <c r="C5232" s="95" t="s">
        <v>6343</v>
      </c>
      <c r="D5232" s="95" t="s">
        <v>6343</v>
      </c>
      <c r="E5232" s="95" t="s">
        <v>6649</v>
      </c>
      <c r="F5232" s="95" t="s">
        <v>6631</v>
      </c>
      <c r="G5232" s="95" t="s">
        <v>6631</v>
      </c>
      <c r="H5232" s="106">
        <v>5405.6219140624999</v>
      </c>
      <c r="I5232" s="16">
        <v>5450.1674229439604</v>
      </c>
      <c r="J5232" s="94">
        <v>5405.6219140624999</v>
      </c>
    </row>
    <row r="5233" spans="1:10" x14ac:dyDescent="0.2">
      <c r="A5233" s="6" t="s">
        <v>911</v>
      </c>
      <c r="B5233" s="1" t="s">
        <v>11315</v>
      </c>
      <c r="C5233" s="95" t="s">
        <v>6343</v>
      </c>
      <c r="D5233" s="95" t="s">
        <v>6343</v>
      </c>
      <c r="E5233" s="95" t="s">
        <v>6649</v>
      </c>
      <c r="F5233" s="95" t="s">
        <v>6584</v>
      </c>
      <c r="G5233" s="95" t="s">
        <v>6584</v>
      </c>
      <c r="H5233" s="106">
        <v>5435.75146484375</v>
      </c>
      <c r="I5233" s="16">
        <v>5509.6149439642704</v>
      </c>
      <c r="J5233" s="94">
        <v>5435.75146484375</v>
      </c>
    </row>
    <row r="5234" spans="1:10" x14ac:dyDescent="0.2">
      <c r="A5234" s="6" t="s">
        <v>5768</v>
      </c>
      <c r="B5234" s="1" t="s">
        <v>11316</v>
      </c>
      <c r="C5234" s="95" t="s">
        <v>6343</v>
      </c>
      <c r="D5234" s="95" t="s">
        <v>6343</v>
      </c>
      <c r="E5234" s="95" t="s">
        <v>6649</v>
      </c>
      <c r="F5234" s="95" t="s">
        <v>6346</v>
      </c>
      <c r="G5234" s="95" t="s">
        <v>6346</v>
      </c>
      <c r="H5234" s="106">
        <v>5612.37180125957</v>
      </c>
      <c r="I5234" s="16">
        <v>5503.7019412128002</v>
      </c>
      <c r="J5234" s="94">
        <v>5612.37180125957</v>
      </c>
    </row>
    <row r="5235" spans="1:10" x14ac:dyDescent="0.2">
      <c r="A5235" s="6" t="s">
        <v>5795</v>
      </c>
      <c r="B5235" s="1" t="s">
        <v>11317</v>
      </c>
      <c r="C5235" s="95" t="s">
        <v>6343</v>
      </c>
      <c r="D5235" s="95" t="s">
        <v>6343</v>
      </c>
      <c r="E5235" s="95" t="s">
        <v>6649</v>
      </c>
      <c r="F5235" s="95" t="s">
        <v>6346</v>
      </c>
      <c r="G5235" s="95" t="s">
        <v>6346</v>
      </c>
      <c r="H5235" s="106">
        <v>5529.0863362630198</v>
      </c>
      <c r="I5235" s="16">
        <v>5503.7019412128002</v>
      </c>
      <c r="J5235" s="94">
        <v>5529.0863362630198</v>
      </c>
    </row>
    <row r="5236" spans="1:10" x14ac:dyDescent="0.2">
      <c r="A5236" s="6" t="s">
        <v>5819</v>
      </c>
      <c r="B5236" s="1" t="s">
        <v>11318</v>
      </c>
      <c r="C5236" s="95" t="s">
        <v>6343</v>
      </c>
      <c r="D5236" s="95" t="s">
        <v>6343</v>
      </c>
      <c r="E5236" s="95" t="s">
        <v>6649</v>
      </c>
      <c r="F5236" s="95" t="s">
        <v>6346</v>
      </c>
      <c r="G5236" s="95" t="s">
        <v>6346</v>
      </c>
      <c r="H5236" s="106">
        <v>5449.80095214844</v>
      </c>
      <c r="I5236" s="16">
        <v>5503.7019412128002</v>
      </c>
      <c r="J5236" s="94">
        <v>5449.80095214844</v>
      </c>
    </row>
    <row r="5237" spans="1:10" x14ac:dyDescent="0.2">
      <c r="A5237" s="6" t="s">
        <v>5817</v>
      </c>
      <c r="B5237" s="1" t="s">
        <v>11319</v>
      </c>
      <c r="C5237" s="95" t="s">
        <v>6343</v>
      </c>
      <c r="D5237" s="95" t="s">
        <v>6343</v>
      </c>
      <c r="E5237" s="95" t="s">
        <v>6649</v>
      </c>
      <c r="F5237" s="95" t="s">
        <v>6346</v>
      </c>
      <c r="G5237" s="95" t="s">
        <v>6346</v>
      </c>
      <c r="H5237" s="106">
        <v>5422.9090372721403</v>
      </c>
      <c r="I5237" s="16">
        <v>5503.7019412128002</v>
      </c>
      <c r="J5237" s="94">
        <v>5422.9090372721403</v>
      </c>
    </row>
    <row r="5238" spans="1:10" x14ac:dyDescent="0.2">
      <c r="A5238" s="6" t="s">
        <v>5784</v>
      </c>
      <c r="B5238" s="1" t="s">
        <v>11320</v>
      </c>
      <c r="C5238" s="95" t="s">
        <v>6343</v>
      </c>
      <c r="D5238" s="95" t="s">
        <v>6343</v>
      </c>
      <c r="E5238" s="95" t="s">
        <v>6649</v>
      </c>
      <c r="F5238" s="95" t="s">
        <v>6346</v>
      </c>
      <c r="G5238" s="95" t="s">
        <v>6346</v>
      </c>
      <c r="H5238" s="106">
        <v>5465.5629240337203</v>
      </c>
      <c r="I5238" s="16">
        <v>5503.7019412128002</v>
      </c>
      <c r="J5238" s="94">
        <v>5465.5629240337203</v>
      </c>
    </row>
    <row r="5239" spans="1:10" x14ac:dyDescent="0.2">
      <c r="A5239" s="6" t="s">
        <v>5798</v>
      </c>
      <c r="B5239" s="1" t="s">
        <v>8181</v>
      </c>
      <c r="C5239" s="95" t="s">
        <v>6343</v>
      </c>
      <c r="D5239" s="95" t="s">
        <v>6343</v>
      </c>
      <c r="E5239" s="95" t="s">
        <v>6649</v>
      </c>
      <c r="F5239" s="95" t="s">
        <v>6346</v>
      </c>
      <c r="G5239" s="95" t="s">
        <v>6346</v>
      </c>
      <c r="H5239" s="106">
        <v>5537.40427276235</v>
      </c>
      <c r="I5239" s="16">
        <v>5503.7019412128002</v>
      </c>
      <c r="J5239" s="94">
        <v>5537.40427276235</v>
      </c>
    </row>
    <row r="5240" spans="1:10" x14ac:dyDescent="0.2">
      <c r="A5240" s="6" t="s">
        <v>5805</v>
      </c>
      <c r="B5240" s="1" t="s">
        <v>11321</v>
      </c>
      <c r="C5240" s="95" t="s">
        <v>6343</v>
      </c>
      <c r="D5240" s="95" t="s">
        <v>6343</v>
      </c>
      <c r="E5240" s="95" t="s">
        <v>6649</v>
      </c>
      <c r="F5240" s="95" t="s">
        <v>6346</v>
      </c>
      <c r="G5240" s="95" t="s">
        <v>6346</v>
      </c>
      <c r="H5240" s="106">
        <v>5505.6459052507298</v>
      </c>
      <c r="I5240" s="16">
        <v>5503.7019412128002</v>
      </c>
      <c r="J5240" s="94">
        <v>5505.6459052507298</v>
      </c>
    </row>
    <row r="5241" spans="1:10" x14ac:dyDescent="0.2">
      <c r="A5241" s="6" t="s">
        <v>5770</v>
      </c>
      <c r="B5241" s="1" t="s">
        <v>11322</v>
      </c>
      <c r="C5241" s="95" t="s">
        <v>6343</v>
      </c>
      <c r="D5241" s="95" t="s">
        <v>6343</v>
      </c>
      <c r="E5241" s="95" t="s">
        <v>6649</v>
      </c>
      <c r="F5241" s="95" t="s">
        <v>6346</v>
      </c>
      <c r="G5241" s="95" t="s">
        <v>6346</v>
      </c>
      <c r="H5241" s="106">
        <v>5535.9481227517999</v>
      </c>
      <c r="I5241" s="16">
        <v>5503.7019412128002</v>
      </c>
      <c r="J5241" s="94">
        <v>5535.9481227517999</v>
      </c>
    </row>
    <row r="5242" spans="1:10" x14ac:dyDescent="0.2">
      <c r="A5242" s="6" t="s">
        <v>5781</v>
      </c>
      <c r="B5242" s="1" t="s">
        <v>11323</v>
      </c>
      <c r="C5242" s="95" t="s">
        <v>6343</v>
      </c>
      <c r="D5242" s="95" t="s">
        <v>6343</v>
      </c>
      <c r="E5242" s="95" t="s">
        <v>6649</v>
      </c>
      <c r="F5242" s="95" t="s">
        <v>6346</v>
      </c>
      <c r="G5242" s="95" t="s">
        <v>6346</v>
      </c>
      <c r="H5242" s="106">
        <v>5569.7874808933402</v>
      </c>
      <c r="I5242" s="16">
        <v>5503.7019412128002</v>
      </c>
      <c r="J5242" s="94">
        <v>5569.7874808933402</v>
      </c>
    </row>
    <row r="5243" spans="1:10" x14ac:dyDescent="0.2">
      <c r="A5243" s="6" t="s">
        <v>5799</v>
      </c>
      <c r="B5243" s="1" t="s">
        <v>12766</v>
      </c>
      <c r="C5243" s="95" t="s">
        <v>6343</v>
      </c>
      <c r="D5243" s="95" t="s">
        <v>6343</v>
      </c>
      <c r="E5243" s="95" t="s">
        <v>6649</v>
      </c>
      <c r="F5243" s="95" t="s">
        <v>6346</v>
      </c>
      <c r="G5243" s="95" t="s">
        <v>6346</v>
      </c>
      <c r="H5243" s="106">
        <v>5529.5862352324702</v>
      </c>
      <c r="I5243" s="16">
        <v>5503.7019412128002</v>
      </c>
      <c r="J5243" s="94">
        <v>5529.5862352324702</v>
      </c>
    </row>
    <row r="5244" spans="1:10" x14ac:dyDescent="0.2">
      <c r="A5244" s="6" t="s">
        <v>5825</v>
      </c>
      <c r="B5244" s="1" t="s">
        <v>11324</v>
      </c>
      <c r="C5244" s="95" t="s">
        <v>6343</v>
      </c>
      <c r="D5244" s="95" t="s">
        <v>6343</v>
      </c>
      <c r="E5244" s="95" t="s">
        <v>6649</v>
      </c>
      <c r="F5244" s="95" t="s">
        <v>6346</v>
      </c>
      <c r="G5244" s="95" t="s">
        <v>6346</v>
      </c>
      <c r="H5244" s="106">
        <v>5383.5657790269297</v>
      </c>
      <c r="I5244" s="16">
        <v>5503.7019412128002</v>
      </c>
      <c r="J5244" s="94">
        <v>5383.5657790269297</v>
      </c>
    </row>
    <row r="5245" spans="1:10" x14ac:dyDescent="0.2">
      <c r="A5245" s="6" t="s">
        <v>5830</v>
      </c>
      <c r="B5245" s="1" t="s">
        <v>11325</v>
      </c>
      <c r="C5245" s="95" t="s">
        <v>6343</v>
      </c>
      <c r="D5245" s="95" t="s">
        <v>6343</v>
      </c>
      <c r="E5245" s="95" t="s">
        <v>6649</v>
      </c>
      <c r="F5245" s="95" t="s">
        <v>6346</v>
      </c>
      <c r="G5245" s="95" t="s">
        <v>6346</v>
      </c>
      <c r="H5245" s="106">
        <v>5476.8818838082097</v>
      </c>
      <c r="I5245" s="16">
        <v>5503.7019412128002</v>
      </c>
      <c r="J5245" s="94">
        <v>5476.8818838082097</v>
      </c>
    </row>
    <row r="5246" spans="1:10" x14ac:dyDescent="0.2">
      <c r="A5246" s="6" t="s">
        <v>5777</v>
      </c>
      <c r="B5246" s="1" t="s">
        <v>11326</v>
      </c>
      <c r="C5246" s="95" t="s">
        <v>6343</v>
      </c>
      <c r="D5246" s="95" t="s">
        <v>6343</v>
      </c>
      <c r="E5246" s="95" t="s">
        <v>6649</v>
      </c>
      <c r="F5246" s="95" t="s">
        <v>6346</v>
      </c>
      <c r="G5246" s="95" t="s">
        <v>6346</v>
      </c>
      <c r="H5246" s="106">
        <v>5532.5901766690304</v>
      </c>
      <c r="I5246" s="16">
        <v>5503.7019412128002</v>
      </c>
      <c r="J5246" s="94">
        <v>5532.5901766690304</v>
      </c>
    </row>
    <row r="5247" spans="1:10" x14ac:dyDescent="0.2">
      <c r="A5247" s="6" t="s">
        <v>5847</v>
      </c>
      <c r="B5247" s="1" t="s">
        <v>7421</v>
      </c>
      <c r="C5247" s="95" t="s">
        <v>6343</v>
      </c>
      <c r="D5247" s="95" t="s">
        <v>6343</v>
      </c>
      <c r="E5247" s="95" t="s">
        <v>6649</v>
      </c>
      <c r="F5247" s="95" t="s">
        <v>6346</v>
      </c>
      <c r="G5247" s="95" t="s">
        <v>6346</v>
      </c>
      <c r="H5247" s="106">
        <v>5635.6995294744302</v>
      </c>
      <c r="I5247" s="16">
        <v>5503.7019412128002</v>
      </c>
      <c r="J5247" s="94">
        <v>5635.6995294744302</v>
      </c>
    </row>
    <row r="5248" spans="1:10" x14ac:dyDescent="0.2">
      <c r="A5248" s="6" t="s">
        <v>5776</v>
      </c>
      <c r="B5248" s="1" t="s">
        <v>11327</v>
      </c>
      <c r="C5248" s="95" t="s">
        <v>6343</v>
      </c>
      <c r="D5248" s="95" t="s">
        <v>6343</v>
      </c>
      <c r="E5248" s="95" t="s">
        <v>6649</v>
      </c>
      <c r="F5248" s="95" t="s">
        <v>6346</v>
      </c>
      <c r="G5248" s="95" t="s">
        <v>6346</v>
      </c>
      <c r="H5248" s="106">
        <v>5460.2456752232101</v>
      </c>
      <c r="I5248" s="16">
        <v>5503.7019412128002</v>
      </c>
      <c r="J5248" s="94">
        <v>5460.2456752232101</v>
      </c>
    </row>
    <row r="5249" spans="1:10" x14ac:dyDescent="0.2">
      <c r="A5249" s="6" t="s">
        <v>5835</v>
      </c>
      <c r="B5249" s="1" t="s">
        <v>11328</v>
      </c>
      <c r="C5249" s="95" t="s">
        <v>6343</v>
      </c>
      <c r="D5249" s="95" t="s">
        <v>6343</v>
      </c>
      <c r="E5249" s="95" t="s">
        <v>6649</v>
      </c>
      <c r="F5249" s="95" t="s">
        <v>6346</v>
      </c>
      <c r="G5249" s="95" t="s">
        <v>6346</v>
      </c>
      <c r="H5249" s="106">
        <v>5401.1428059895798</v>
      </c>
      <c r="I5249" s="16">
        <v>5503.7019412128002</v>
      </c>
      <c r="J5249" s="94">
        <v>5401.1428059895798</v>
      </c>
    </row>
    <row r="5250" spans="1:10" x14ac:dyDescent="0.2">
      <c r="A5250" s="6" t="s">
        <v>5823</v>
      </c>
      <c r="B5250" s="1" t="s">
        <v>11329</v>
      </c>
      <c r="C5250" s="95" t="s">
        <v>6343</v>
      </c>
      <c r="D5250" s="95" t="s">
        <v>6343</v>
      </c>
      <c r="E5250" s="95" t="s">
        <v>6649</v>
      </c>
      <c r="F5250" s="95" t="s">
        <v>6346</v>
      </c>
      <c r="G5250" s="95" t="s">
        <v>6346</v>
      </c>
      <c r="H5250" s="106">
        <v>5473.8287469773104</v>
      </c>
      <c r="I5250" s="16">
        <v>5503.7019412128002</v>
      </c>
      <c r="J5250" s="94">
        <v>5473.8287469773104</v>
      </c>
    </row>
    <row r="5251" spans="1:10" x14ac:dyDescent="0.2">
      <c r="A5251" s="6" t="s">
        <v>5838</v>
      </c>
      <c r="B5251" s="1" t="s">
        <v>11330</v>
      </c>
      <c r="C5251" s="95" t="s">
        <v>6343</v>
      </c>
      <c r="D5251" s="95" t="s">
        <v>6343</v>
      </c>
      <c r="E5251" s="95" t="s">
        <v>6649</v>
      </c>
      <c r="F5251" s="95" t="s">
        <v>6346</v>
      </c>
      <c r="G5251" s="95" t="s">
        <v>6346</v>
      </c>
      <c r="H5251" s="106">
        <v>5468.7867495888204</v>
      </c>
      <c r="I5251" s="16">
        <v>5503.7019412128002</v>
      </c>
      <c r="J5251" s="94">
        <v>5468.7867495888204</v>
      </c>
    </row>
    <row r="5252" spans="1:10" x14ac:dyDescent="0.2">
      <c r="A5252" s="6" t="s">
        <v>5849</v>
      </c>
      <c r="B5252" s="1" t="s">
        <v>11331</v>
      </c>
      <c r="C5252" s="95" t="s">
        <v>6343</v>
      </c>
      <c r="D5252" s="95" t="s">
        <v>6343</v>
      </c>
      <c r="E5252" s="95" t="s">
        <v>6649</v>
      </c>
      <c r="F5252" s="95" t="s">
        <v>6346</v>
      </c>
      <c r="G5252" s="95" t="s">
        <v>6346</v>
      </c>
      <c r="H5252" s="106">
        <v>5467.2848352502897</v>
      </c>
      <c r="I5252" s="16">
        <v>5503.7019412128002</v>
      </c>
      <c r="J5252" s="94">
        <v>5467.2848352502897</v>
      </c>
    </row>
    <row r="5253" spans="1:10" x14ac:dyDescent="0.2">
      <c r="A5253" s="6" t="s">
        <v>5774</v>
      </c>
      <c r="B5253" s="1" t="s">
        <v>11332</v>
      </c>
      <c r="C5253" s="95" t="s">
        <v>6343</v>
      </c>
      <c r="D5253" s="95" t="s">
        <v>6343</v>
      </c>
      <c r="E5253" s="95" t="s">
        <v>6649</v>
      </c>
      <c r="F5253" s="95" t="s">
        <v>6346</v>
      </c>
      <c r="G5253" s="95" t="s">
        <v>6346</v>
      </c>
      <c r="H5253" s="106">
        <v>5587.7035371854699</v>
      </c>
      <c r="I5253" s="16">
        <v>5503.7019412128002</v>
      </c>
      <c r="J5253" s="94">
        <v>5587.7035371854699</v>
      </c>
    </row>
    <row r="5254" spans="1:10" x14ac:dyDescent="0.2">
      <c r="A5254" s="6" t="s">
        <v>5829</v>
      </c>
      <c r="B5254" s="1" t="s">
        <v>8636</v>
      </c>
      <c r="C5254" s="95" t="s">
        <v>6343</v>
      </c>
      <c r="D5254" s="95" t="s">
        <v>6343</v>
      </c>
      <c r="E5254" s="95" t="s">
        <v>6649</v>
      </c>
      <c r="F5254" s="95" t="s">
        <v>6346</v>
      </c>
      <c r="G5254" s="95" t="s">
        <v>6346</v>
      </c>
      <c r="H5254" s="106">
        <v>5522.5185324928998</v>
      </c>
      <c r="I5254" s="16">
        <v>5503.7019412128002</v>
      </c>
      <c r="J5254" s="94">
        <v>5522.5185324928998</v>
      </c>
    </row>
    <row r="5255" spans="1:10" x14ac:dyDescent="0.2">
      <c r="A5255" s="6" t="s">
        <v>5788</v>
      </c>
      <c r="B5255" s="1" t="s">
        <v>11333</v>
      </c>
      <c r="C5255" s="95" t="s">
        <v>6343</v>
      </c>
      <c r="D5255" s="95" t="s">
        <v>6343</v>
      </c>
      <c r="E5255" s="95" t="s">
        <v>6649</v>
      </c>
      <c r="F5255" s="95" t="s">
        <v>6346</v>
      </c>
      <c r="G5255" s="95" t="s">
        <v>6346</v>
      </c>
      <c r="H5255" s="106">
        <v>5544.7491185572198</v>
      </c>
      <c r="I5255" s="16">
        <v>5503.7019412128002</v>
      </c>
      <c r="J5255" s="94">
        <v>5544.7491185572198</v>
      </c>
    </row>
    <row r="5256" spans="1:10" x14ac:dyDescent="0.2">
      <c r="A5256" s="6" t="s">
        <v>5783</v>
      </c>
      <c r="B5256" s="1" t="s">
        <v>11334</v>
      </c>
      <c r="C5256" s="95" t="s">
        <v>6343</v>
      </c>
      <c r="D5256" s="95" t="s">
        <v>6343</v>
      </c>
      <c r="E5256" s="95" t="s">
        <v>6649</v>
      </c>
      <c r="F5256" s="95" t="s">
        <v>6346</v>
      </c>
      <c r="G5256" s="95" t="s">
        <v>6346</v>
      </c>
      <c r="H5256" s="106">
        <v>5589.869140625</v>
      </c>
      <c r="I5256" s="16">
        <v>5503.7019412128002</v>
      </c>
      <c r="J5256" s="94">
        <v>5589.869140625</v>
      </c>
    </row>
    <row r="5257" spans="1:10" x14ac:dyDescent="0.2">
      <c r="A5257" s="6" t="s">
        <v>5839</v>
      </c>
      <c r="B5257" s="1" t="s">
        <v>11335</v>
      </c>
      <c r="C5257" s="95" t="s">
        <v>6343</v>
      </c>
      <c r="D5257" s="95" t="s">
        <v>6343</v>
      </c>
      <c r="E5257" s="95" t="s">
        <v>6649</v>
      </c>
      <c r="F5257" s="95" t="s">
        <v>6346</v>
      </c>
      <c r="G5257" s="95" t="s">
        <v>6346</v>
      </c>
      <c r="H5257" s="106">
        <v>5458.1266456886597</v>
      </c>
      <c r="I5257" s="16">
        <v>5503.7019412128002</v>
      </c>
      <c r="J5257" s="94">
        <v>5458.1266456886597</v>
      </c>
    </row>
    <row r="5258" spans="1:10" x14ac:dyDescent="0.2">
      <c r="A5258" s="6" t="s">
        <v>5820</v>
      </c>
      <c r="B5258" s="1" t="s">
        <v>11336</v>
      </c>
      <c r="C5258" s="95" t="s">
        <v>6343</v>
      </c>
      <c r="D5258" s="95" t="s">
        <v>6343</v>
      </c>
      <c r="E5258" s="95" t="s">
        <v>6649</v>
      </c>
      <c r="F5258" s="95" t="s">
        <v>6346</v>
      </c>
      <c r="G5258" s="95" t="s">
        <v>6346</v>
      </c>
      <c r="H5258" s="106">
        <v>5455.3953161169002</v>
      </c>
      <c r="I5258" s="16">
        <v>5503.7019412128002</v>
      </c>
      <c r="J5258" s="94">
        <v>5455.3953161169002</v>
      </c>
    </row>
    <row r="5259" spans="1:10" x14ac:dyDescent="0.2">
      <c r="A5259" s="6" t="s">
        <v>5787</v>
      </c>
      <c r="B5259" s="1" t="s">
        <v>11337</v>
      </c>
      <c r="C5259" s="95" t="s">
        <v>6343</v>
      </c>
      <c r="D5259" s="95" t="s">
        <v>6343</v>
      </c>
      <c r="E5259" s="95" t="s">
        <v>6649</v>
      </c>
      <c r="F5259" s="95" t="s">
        <v>6346</v>
      </c>
      <c r="G5259" s="95" t="s">
        <v>6346</v>
      </c>
      <c r="H5259" s="106">
        <v>5674.7651099636096</v>
      </c>
      <c r="I5259" s="16">
        <v>5503.7019412128002</v>
      </c>
      <c r="J5259" s="94">
        <v>5674.7651099636096</v>
      </c>
    </row>
    <row r="5260" spans="1:10" x14ac:dyDescent="0.2">
      <c r="A5260" s="6" t="s">
        <v>5824</v>
      </c>
      <c r="B5260" s="1" t="s">
        <v>11338</v>
      </c>
      <c r="C5260" s="95" t="s">
        <v>6343</v>
      </c>
      <c r="D5260" s="95" t="s">
        <v>6343</v>
      </c>
      <c r="E5260" s="95" t="s">
        <v>6649</v>
      </c>
      <c r="F5260" s="95" t="s">
        <v>6346</v>
      </c>
      <c r="G5260" s="95" t="s">
        <v>6346</v>
      </c>
      <c r="H5260" s="106">
        <v>5480.71478740986</v>
      </c>
      <c r="I5260" s="16">
        <v>5503.7019412128002</v>
      </c>
      <c r="J5260" s="94">
        <v>5480.71478740986</v>
      </c>
    </row>
    <row r="5261" spans="1:10" x14ac:dyDescent="0.2">
      <c r="A5261" s="6" t="s">
        <v>5848</v>
      </c>
      <c r="B5261" s="1" t="s">
        <v>11339</v>
      </c>
      <c r="C5261" s="95" t="s">
        <v>6343</v>
      </c>
      <c r="D5261" s="95" t="s">
        <v>6343</v>
      </c>
      <c r="E5261" s="95" t="s">
        <v>6649</v>
      </c>
      <c r="F5261" s="95" t="s">
        <v>6346</v>
      </c>
      <c r="G5261" s="95" t="s">
        <v>6346</v>
      </c>
      <c r="H5261" s="106">
        <v>5478.7634489639904</v>
      </c>
      <c r="I5261" s="16">
        <v>5503.7019412128002</v>
      </c>
      <c r="J5261" s="94">
        <v>5478.7634489639904</v>
      </c>
    </row>
    <row r="5262" spans="1:10" x14ac:dyDescent="0.2">
      <c r="A5262" s="6" t="s">
        <v>5803</v>
      </c>
      <c r="B5262" s="1" t="s">
        <v>11340</v>
      </c>
      <c r="C5262" s="95" t="s">
        <v>6343</v>
      </c>
      <c r="D5262" s="95" t="s">
        <v>6343</v>
      </c>
      <c r="E5262" s="95" t="s">
        <v>6649</v>
      </c>
      <c r="F5262" s="95" t="s">
        <v>6346</v>
      </c>
      <c r="G5262" s="95" t="s">
        <v>6346</v>
      </c>
      <c r="H5262" s="106">
        <v>5415.66726631031</v>
      </c>
      <c r="I5262" s="16">
        <v>5503.7019412128002</v>
      </c>
      <c r="J5262" s="94">
        <v>5415.66726631031</v>
      </c>
    </row>
    <row r="5263" spans="1:10" x14ac:dyDescent="0.2">
      <c r="A5263" s="6" t="s">
        <v>5791</v>
      </c>
      <c r="B5263" s="1" t="s">
        <v>11341</v>
      </c>
      <c r="C5263" s="95" t="s">
        <v>6343</v>
      </c>
      <c r="D5263" s="95" t="s">
        <v>6343</v>
      </c>
      <c r="E5263" s="95" t="s">
        <v>6649</v>
      </c>
      <c r="F5263" s="95" t="s">
        <v>6346</v>
      </c>
      <c r="G5263" s="95" t="s">
        <v>6346</v>
      </c>
      <c r="H5263" s="106">
        <v>5319.2411633003003</v>
      </c>
      <c r="I5263" s="16">
        <v>5503.7019412128002</v>
      </c>
      <c r="J5263" s="94">
        <v>5319.2411633003003</v>
      </c>
    </row>
    <row r="5264" spans="1:10" x14ac:dyDescent="0.2">
      <c r="A5264" s="6" t="s">
        <v>5814</v>
      </c>
      <c r="B5264" s="1" t="s">
        <v>11342</v>
      </c>
      <c r="C5264" s="95" t="s">
        <v>6343</v>
      </c>
      <c r="D5264" s="95" t="s">
        <v>6343</v>
      </c>
      <c r="E5264" s="95" t="s">
        <v>6649</v>
      </c>
      <c r="F5264" s="95" t="s">
        <v>6346</v>
      </c>
      <c r="G5264" s="95" t="s">
        <v>6346</v>
      </c>
      <c r="H5264" s="106">
        <v>5527.8347081801503</v>
      </c>
      <c r="I5264" s="16">
        <v>5503.7019412128002</v>
      </c>
      <c r="J5264" s="94">
        <v>5527.8347081801503</v>
      </c>
    </row>
    <row r="5265" spans="1:10" x14ac:dyDescent="0.2">
      <c r="A5265" s="6" t="s">
        <v>5811</v>
      </c>
      <c r="B5265" s="1" t="s">
        <v>12767</v>
      </c>
      <c r="C5265" s="95" t="s">
        <v>6343</v>
      </c>
      <c r="D5265" s="95" t="s">
        <v>6343</v>
      </c>
      <c r="E5265" s="95" t="s">
        <v>6649</v>
      </c>
      <c r="F5265" s="95" t="s">
        <v>6346</v>
      </c>
      <c r="G5265" s="95" t="s">
        <v>6346</v>
      </c>
      <c r="H5265" s="106">
        <v>5589.0597737630196</v>
      </c>
      <c r="I5265" s="16">
        <v>5503.7019412128002</v>
      </c>
      <c r="J5265" s="94">
        <v>5589.0597737630196</v>
      </c>
    </row>
    <row r="5266" spans="1:10" x14ac:dyDescent="0.2">
      <c r="A5266" s="6" t="s">
        <v>5808</v>
      </c>
      <c r="B5266" s="1" t="s">
        <v>9229</v>
      </c>
      <c r="C5266" s="95" t="s">
        <v>6343</v>
      </c>
      <c r="D5266" s="95" t="s">
        <v>6343</v>
      </c>
      <c r="E5266" s="95" t="s">
        <v>6649</v>
      </c>
      <c r="F5266" s="95" t="s">
        <v>6346</v>
      </c>
      <c r="G5266" s="95" t="s">
        <v>6346</v>
      </c>
      <c r="H5266" s="106">
        <v>5560.4349830863403</v>
      </c>
      <c r="I5266" s="16">
        <v>5503.7019412128002</v>
      </c>
      <c r="J5266" s="94">
        <v>5560.4349830863403</v>
      </c>
    </row>
    <row r="5267" spans="1:10" x14ac:dyDescent="0.2">
      <c r="A5267" s="6" t="s">
        <v>5797</v>
      </c>
      <c r="B5267" s="1" t="s">
        <v>11343</v>
      </c>
      <c r="C5267" s="95" t="s">
        <v>6343</v>
      </c>
      <c r="D5267" s="95" t="s">
        <v>6343</v>
      </c>
      <c r="E5267" s="95" t="s">
        <v>6649</v>
      </c>
      <c r="F5267" s="95" t="s">
        <v>6346</v>
      </c>
      <c r="G5267" s="95" t="s">
        <v>6346</v>
      </c>
      <c r="H5267" s="106">
        <v>5596.5547217653502</v>
      </c>
      <c r="I5267" s="16">
        <v>5503.7019412128002</v>
      </c>
      <c r="J5267" s="94">
        <v>5596.5547217653502</v>
      </c>
    </row>
    <row r="5268" spans="1:10" x14ac:dyDescent="0.2">
      <c r="A5268" s="6" t="s">
        <v>5843</v>
      </c>
      <c r="B5268" s="1" t="s">
        <v>11344</v>
      </c>
      <c r="C5268" s="95" t="s">
        <v>6343</v>
      </c>
      <c r="D5268" s="95" t="s">
        <v>6343</v>
      </c>
      <c r="E5268" s="95" t="s">
        <v>6649</v>
      </c>
      <c r="F5268" s="95" t="s">
        <v>6346</v>
      </c>
      <c r="G5268" s="95" t="s">
        <v>6346</v>
      </c>
      <c r="H5268" s="106">
        <v>5492.1915183145502</v>
      </c>
      <c r="I5268" s="16">
        <v>5503.7019412128002</v>
      </c>
      <c r="J5268" s="94">
        <v>5492.1915183145502</v>
      </c>
    </row>
    <row r="5269" spans="1:10" x14ac:dyDescent="0.2">
      <c r="A5269" s="6" t="s">
        <v>5822</v>
      </c>
      <c r="B5269" s="1" t="s">
        <v>11345</v>
      </c>
      <c r="C5269" s="95" t="s">
        <v>6343</v>
      </c>
      <c r="D5269" s="95" t="s">
        <v>6343</v>
      </c>
      <c r="E5269" s="95" t="s">
        <v>6649</v>
      </c>
      <c r="F5269" s="95" t="s">
        <v>6346</v>
      </c>
      <c r="G5269" s="95" t="s">
        <v>6346</v>
      </c>
      <c r="H5269" s="106">
        <v>5596.7269427544297</v>
      </c>
      <c r="I5269" s="16">
        <v>5503.7019412128002</v>
      </c>
      <c r="J5269" s="94">
        <v>5596.7269427544297</v>
      </c>
    </row>
    <row r="5270" spans="1:10" x14ac:dyDescent="0.2">
      <c r="A5270" s="6" t="s">
        <v>5773</v>
      </c>
      <c r="B5270" s="1" t="s">
        <v>11346</v>
      </c>
      <c r="C5270" s="95" t="s">
        <v>6343</v>
      </c>
      <c r="D5270" s="95" t="s">
        <v>6343</v>
      </c>
      <c r="E5270" s="95" t="s">
        <v>6649</v>
      </c>
      <c r="F5270" s="95" t="s">
        <v>6346</v>
      </c>
      <c r="G5270" s="95" t="s">
        <v>6346</v>
      </c>
      <c r="H5270" s="106">
        <v>5591.5511153371699</v>
      </c>
      <c r="I5270" s="16">
        <v>5503.7019412128002</v>
      </c>
      <c r="J5270" s="94">
        <v>5591.5511153371699</v>
      </c>
    </row>
    <row r="5271" spans="1:10" x14ac:dyDescent="0.2">
      <c r="A5271" s="6" t="s">
        <v>5816</v>
      </c>
      <c r="B5271" s="1" t="s">
        <v>11347</v>
      </c>
      <c r="C5271" s="95" t="s">
        <v>6343</v>
      </c>
      <c r="D5271" s="95" t="s">
        <v>6343</v>
      </c>
      <c r="E5271" s="95" t="s">
        <v>6649</v>
      </c>
      <c r="F5271" s="95" t="s">
        <v>6346</v>
      </c>
      <c r="G5271" s="95" t="s">
        <v>6346</v>
      </c>
      <c r="H5271" s="106">
        <v>5697.8017985025999</v>
      </c>
      <c r="I5271" s="16">
        <v>5503.7019412128002</v>
      </c>
      <c r="J5271" s="94">
        <v>5697.8017985025999</v>
      </c>
    </row>
    <row r="5272" spans="1:10" x14ac:dyDescent="0.2">
      <c r="A5272" s="6" t="s">
        <v>5793</v>
      </c>
      <c r="B5272" s="1" t="s">
        <v>11348</v>
      </c>
      <c r="C5272" s="95" t="s">
        <v>6343</v>
      </c>
      <c r="D5272" s="95" t="s">
        <v>6343</v>
      </c>
      <c r="E5272" s="95" t="s">
        <v>6649</v>
      </c>
      <c r="F5272" s="95" t="s">
        <v>6346</v>
      </c>
      <c r="G5272" s="95" t="s">
        <v>6346</v>
      </c>
      <c r="H5272" s="106">
        <v>5474.0108087713097</v>
      </c>
      <c r="I5272" s="16">
        <v>5503.7019412128002</v>
      </c>
      <c r="J5272" s="94">
        <v>5474.0108087713097</v>
      </c>
    </row>
    <row r="5273" spans="1:10" x14ac:dyDescent="0.2">
      <c r="A5273" s="6" t="s">
        <v>5815</v>
      </c>
      <c r="B5273" s="1" t="s">
        <v>11349</v>
      </c>
      <c r="C5273" s="95" t="s">
        <v>6343</v>
      </c>
      <c r="D5273" s="95" t="s">
        <v>6343</v>
      </c>
      <c r="E5273" s="95" t="s">
        <v>6649</v>
      </c>
      <c r="F5273" s="95" t="s">
        <v>6346</v>
      </c>
      <c r="G5273" s="95" t="s">
        <v>6346</v>
      </c>
      <c r="H5273" s="106">
        <v>5498.8949779754003</v>
      </c>
      <c r="I5273" s="16">
        <v>5503.7019412128002</v>
      </c>
      <c r="J5273" s="94">
        <v>5498.8949779754003</v>
      </c>
    </row>
    <row r="5274" spans="1:10" x14ac:dyDescent="0.2">
      <c r="A5274" s="6" t="s">
        <v>5841</v>
      </c>
      <c r="B5274" s="1" t="s">
        <v>11350</v>
      </c>
      <c r="C5274" s="95" t="s">
        <v>6343</v>
      </c>
      <c r="D5274" s="95" t="s">
        <v>6343</v>
      </c>
      <c r="E5274" s="95" t="s">
        <v>6649</v>
      </c>
      <c r="F5274" s="95" t="s">
        <v>6346</v>
      </c>
      <c r="G5274" s="95" t="s">
        <v>6346</v>
      </c>
      <c r="H5274" s="106">
        <v>5448.3328284438803</v>
      </c>
      <c r="I5274" s="16">
        <v>5503.7019412128002</v>
      </c>
      <c r="J5274" s="94">
        <v>5448.3328284438803</v>
      </c>
    </row>
    <row r="5275" spans="1:10" x14ac:dyDescent="0.2">
      <c r="A5275" s="6" t="s">
        <v>5828</v>
      </c>
      <c r="B5275" s="1" t="s">
        <v>9242</v>
      </c>
      <c r="C5275" s="95" t="s">
        <v>6343</v>
      </c>
      <c r="D5275" s="95" t="s">
        <v>6343</v>
      </c>
      <c r="E5275" s="95" t="s">
        <v>6649</v>
      </c>
      <c r="F5275" s="95" t="s">
        <v>6346</v>
      </c>
      <c r="G5275" s="95" t="s">
        <v>6346</v>
      </c>
      <c r="H5275" s="106">
        <v>5457.0331016639602</v>
      </c>
      <c r="I5275" s="16">
        <v>5503.7019412128002</v>
      </c>
      <c r="J5275" s="94">
        <v>5457.0331016639602</v>
      </c>
    </row>
    <row r="5276" spans="1:10" x14ac:dyDescent="0.2">
      <c r="A5276" s="6" t="s">
        <v>5813</v>
      </c>
      <c r="B5276" s="1" t="s">
        <v>11351</v>
      </c>
      <c r="C5276" s="95" t="s">
        <v>6343</v>
      </c>
      <c r="D5276" s="95" t="s">
        <v>6343</v>
      </c>
      <c r="E5276" s="95" t="s">
        <v>6649</v>
      </c>
      <c r="F5276" s="95" t="s">
        <v>6346</v>
      </c>
      <c r="G5276" s="95" t="s">
        <v>6346</v>
      </c>
      <c r="H5276" s="106">
        <v>5501.2844587053596</v>
      </c>
      <c r="I5276" s="16">
        <v>5503.7019412128002</v>
      </c>
      <c r="J5276" s="94">
        <v>5501.2844587053596</v>
      </c>
    </row>
    <row r="5277" spans="1:10" x14ac:dyDescent="0.2">
      <c r="A5277" s="6" t="s">
        <v>5796</v>
      </c>
      <c r="B5277" s="1" t="s">
        <v>11352</v>
      </c>
      <c r="C5277" s="95" t="s">
        <v>6343</v>
      </c>
      <c r="D5277" s="95" t="s">
        <v>6343</v>
      </c>
      <c r="E5277" s="95" t="s">
        <v>6649</v>
      </c>
      <c r="F5277" s="95" t="s">
        <v>6346</v>
      </c>
      <c r="G5277" s="95" t="s">
        <v>6346</v>
      </c>
      <c r="H5277" s="106">
        <v>5607.2068749999999</v>
      </c>
      <c r="I5277" s="16">
        <v>5503.7019412128002</v>
      </c>
      <c r="J5277" s="94">
        <v>5607.2068749999999</v>
      </c>
    </row>
    <row r="5278" spans="1:10" x14ac:dyDescent="0.2">
      <c r="A5278" s="6" t="s">
        <v>5832</v>
      </c>
      <c r="B5278" s="1" t="s">
        <v>11353</v>
      </c>
      <c r="C5278" s="95" t="s">
        <v>6343</v>
      </c>
      <c r="D5278" s="95" t="s">
        <v>6343</v>
      </c>
      <c r="E5278" s="95" t="s">
        <v>6649</v>
      </c>
      <c r="F5278" s="95" t="s">
        <v>6346</v>
      </c>
      <c r="G5278" s="95" t="s">
        <v>6346</v>
      </c>
      <c r="H5278" s="106">
        <v>5407.3246663411501</v>
      </c>
      <c r="I5278" s="16">
        <v>5503.7019412128002</v>
      </c>
      <c r="J5278" s="94">
        <v>5407.3246663411501</v>
      </c>
    </row>
    <row r="5279" spans="1:10" x14ac:dyDescent="0.2">
      <c r="A5279" s="6" t="s">
        <v>5821</v>
      </c>
      <c r="B5279" s="1" t="s">
        <v>11354</v>
      </c>
      <c r="C5279" s="95" t="s">
        <v>6343</v>
      </c>
      <c r="D5279" s="95" t="s">
        <v>6343</v>
      </c>
      <c r="E5279" s="95" t="s">
        <v>6649</v>
      </c>
      <c r="F5279" s="95" t="s">
        <v>6346</v>
      </c>
      <c r="G5279" s="95" t="s">
        <v>6346</v>
      </c>
      <c r="H5279" s="106">
        <v>5444.9927368164099</v>
      </c>
      <c r="I5279" s="16">
        <v>5503.7019412128002</v>
      </c>
      <c r="J5279" s="94">
        <v>5444.9927368164099</v>
      </c>
    </row>
    <row r="5280" spans="1:10" x14ac:dyDescent="0.2">
      <c r="A5280" s="6" t="s">
        <v>5780</v>
      </c>
      <c r="B5280" s="1" t="s">
        <v>11355</v>
      </c>
      <c r="C5280" s="95" t="s">
        <v>6343</v>
      </c>
      <c r="D5280" s="95" t="s">
        <v>6343</v>
      </c>
      <c r="E5280" s="95" t="s">
        <v>6649</v>
      </c>
      <c r="F5280" s="95" t="s">
        <v>6346</v>
      </c>
      <c r="G5280" s="95" t="s">
        <v>6346</v>
      </c>
      <c r="H5280" s="106">
        <v>5537.5596330915196</v>
      </c>
      <c r="I5280" s="16">
        <v>5503.7019412128002</v>
      </c>
      <c r="J5280" s="94">
        <v>5537.5596330915196</v>
      </c>
    </row>
    <row r="5281" spans="1:10" x14ac:dyDescent="0.2">
      <c r="A5281" s="6" t="s">
        <v>5769</v>
      </c>
      <c r="B5281" s="1" t="s">
        <v>11356</v>
      </c>
      <c r="C5281" s="95" t="s">
        <v>6343</v>
      </c>
      <c r="D5281" s="95" t="s">
        <v>6343</v>
      </c>
      <c r="E5281" s="95" t="s">
        <v>6649</v>
      </c>
      <c r="F5281" s="95" t="s">
        <v>6346</v>
      </c>
      <c r="G5281" s="95" t="s">
        <v>6346</v>
      </c>
      <c r="H5281" s="106">
        <v>5738.7595898437503</v>
      </c>
      <c r="I5281" s="16">
        <v>5503.7019412128002</v>
      </c>
      <c r="J5281" s="94">
        <v>5738.7595898437503</v>
      </c>
    </row>
    <row r="5282" spans="1:10" x14ac:dyDescent="0.2">
      <c r="A5282" s="6" t="s">
        <v>5801</v>
      </c>
      <c r="B5282" s="1" t="s">
        <v>11357</v>
      </c>
      <c r="C5282" s="95" t="s">
        <v>6343</v>
      </c>
      <c r="D5282" s="95" t="s">
        <v>6343</v>
      </c>
      <c r="E5282" s="95" t="s">
        <v>6649</v>
      </c>
      <c r="F5282" s="95" t="s">
        <v>6346</v>
      </c>
      <c r="G5282" s="95" t="s">
        <v>6346</v>
      </c>
      <c r="H5282" s="106">
        <v>5426.0648863886399</v>
      </c>
      <c r="I5282" s="16">
        <v>5503.7019412128002</v>
      </c>
      <c r="J5282" s="94">
        <v>5426.0648863886399</v>
      </c>
    </row>
    <row r="5283" spans="1:10" x14ac:dyDescent="0.2">
      <c r="A5283" s="6" t="s">
        <v>5802</v>
      </c>
      <c r="B5283" s="1" t="s">
        <v>11358</v>
      </c>
      <c r="C5283" s="95" t="s">
        <v>6343</v>
      </c>
      <c r="D5283" s="95" t="s">
        <v>6343</v>
      </c>
      <c r="E5283" s="95" t="s">
        <v>6649</v>
      </c>
      <c r="F5283" s="95" t="s">
        <v>6346</v>
      </c>
      <c r="G5283" s="95" t="s">
        <v>6346</v>
      </c>
      <c r="H5283" s="106">
        <v>5510.0241861979202</v>
      </c>
      <c r="I5283" s="16">
        <v>5503.7019412128002</v>
      </c>
      <c r="J5283" s="94">
        <v>5510.0241861979202</v>
      </c>
    </row>
    <row r="5284" spans="1:10" x14ac:dyDescent="0.2">
      <c r="A5284" s="6" t="s">
        <v>5771</v>
      </c>
      <c r="B5284" s="1" t="s">
        <v>11359</v>
      </c>
      <c r="C5284" s="95" t="s">
        <v>6343</v>
      </c>
      <c r="D5284" s="95" t="s">
        <v>6343</v>
      </c>
      <c r="E5284" s="95" t="s">
        <v>6649</v>
      </c>
      <c r="F5284" s="95" t="s">
        <v>6346</v>
      </c>
      <c r="G5284" s="95" t="s">
        <v>6346</v>
      </c>
      <c r="H5284" s="106">
        <v>5494.5411820845202</v>
      </c>
      <c r="I5284" s="16">
        <v>5503.7019412128002</v>
      </c>
      <c r="J5284" s="94">
        <v>5494.5411820845202</v>
      </c>
    </row>
    <row r="5285" spans="1:10" x14ac:dyDescent="0.2">
      <c r="A5285" s="6" t="s">
        <v>5778</v>
      </c>
      <c r="B5285" s="1" t="s">
        <v>11360</v>
      </c>
      <c r="C5285" s="95" t="s">
        <v>6343</v>
      </c>
      <c r="D5285" s="95" t="s">
        <v>6343</v>
      </c>
      <c r="E5285" s="95" t="s">
        <v>6649</v>
      </c>
      <c r="F5285" s="95" t="s">
        <v>6346</v>
      </c>
      <c r="G5285" s="95" t="s">
        <v>6346</v>
      </c>
      <c r="H5285" s="106">
        <v>5538.9318498883904</v>
      </c>
      <c r="I5285" s="16">
        <v>5503.7019412128002</v>
      </c>
      <c r="J5285" s="94">
        <v>5538.9318498883904</v>
      </c>
    </row>
    <row r="5286" spans="1:10" x14ac:dyDescent="0.2">
      <c r="A5286" s="6" t="s">
        <v>5827</v>
      </c>
      <c r="B5286" s="1" t="s">
        <v>11361</v>
      </c>
      <c r="C5286" s="95" t="s">
        <v>6343</v>
      </c>
      <c r="D5286" s="95" t="s">
        <v>6343</v>
      </c>
      <c r="E5286" s="95" t="s">
        <v>6649</v>
      </c>
      <c r="F5286" s="95" t="s">
        <v>6346</v>
      </c>
      <c r="G5286" s="95" t="s">
        <v>6346</v>
      </c>
      <c r="H5286" s="106">
        <v>5437.9434375000001</v>
      </c>
      <c r="I5286" s="16">
        <v>5503.7019412128002</v>
      </c>
      <c r="J5286" s="94">
        <v>5437.9434375000001</v>
      </c>
    </row>
    <row r="5287" spans="1:10" x14ac:dyDescent="0.2">
      <c r="A5287" s="6" t="s">
        <v>5789</v>
      </c>
      <c r="B5287" s="1" t="s">
        <v>11362</v>
      </c>
      <c r="C5287" s="95" t="s">
        <v>6343</v>
      </c>
      <c r="D5287" s="95" t="s">
        <v>6343</v>
      </c>
      <c r="E5287" s="95" t="s">
        <v>6649</v>
      </c>
      <c r="F5287" s="95" t="s">
        <v>6346</v>
      </c>
      <c r="G5287" s="95" t="s">
        <v>6346</v>
      </c>
      <c r="H5287" s="106">
        <v>5460.4954744664601</v>
      </c>
      <c r="I5287" s="16">
        <v>5503.7019412128002</v>
      </c>
      <c r="J5287" s="94">
        <v>5460.4954744664601</v>
      </c>
    </row>
    <row r="5288" spans="1:10" x14ac:dyDescent="0.2">
      <c r="A5288" s="6" t="s">
        <v>5767</v>
      </c>
      <c r="B5288" s="1" t="s">
        <v>11363</v>
      </c>
      <c r="C5288" s="95" t="s">
        <v>6343</v>
      </c>
      <c r="D5288" s="95" t="s">
        <v>6343</v>
      </c>
      <c r="E5288" s="95" t="s">
        <v>6649</v>
      </c>
      <c r="F5288" s="95" t="s">
        <v>6346</v>
      </c>
      <c r="G5288" s="95" t="s">
        <v>6346</v>
      </c>
      <c r="H5288" s="106">
        <v>5492.1335671164798</v>
      </c>
      <c r="I5288" s="16">
        <v>5503.7019412128002</v>
      </c>
      <c r="J5288" s="94">
        <v>5492.1335671164798</v>
      </c>
    </row>
    <row r="5289" spans="1:10" x14ac:dyDescent="0.2">
      <c r="A5289" s="6" t="s">
        <v>5794</v>
      </c>
      <c r="B5289" s="1" t="s">
        <v>11364</v>
      </c>
      <c r="C5289" s="95" t="s">
        <v>6343</v>
      </c>
      <c r="D5289" s="95" t="s">
        <v>6343</v>
      </c>
      <c r="E5289" s="95" t="s">
        <v>6649</v>
      </c>
      <c r="F5289" s="95" t="s">
        <v>6346</v>
      </c>
      <c r="G5289" s="95" t="s">
        <v>6346</v>
      </c>
      <c r="H5289" s="106">
        <v>5555.3876027960496</v>
      </c>
      <c r="I5289" s="16">
        <v>5503.7019412128002</v>
      </c>
      <c r="J5289" s="94">
        <v>5555.3876027960496</v>
      </c>
    </row>
    <row r="5290" spans="1:10" x14ac:dyDescent="0.2">
      <c r="A5290" s="6" t="s">
        <v>5833</v>
      </c>
      <c r="B5290" s="1" t="s">
        <v>11365</v>
      </c>
      <c r="C5290" s="95" t="s">
        <v>6343</v>
      </c>
      <c r="D5290" s="95" t="s">
        <v>6343</v>
      </c>
      <c r="E5290" s="95" t="s">
        <v>6649</v>
      </c>
      <c r="F5290" s="95" t="s">
        <v>6346</v>
      </c>
      <c r="G5290" s="95" t="s">
        <v>6346</v>
      </c>
      <c r="H5290" s="106">
        <v>5512.1648065476202</v>
      </c>
      <c r="I5290" s="16">
        <v>5503.7019412128002</v>
      </c>
      <c r="J5290" s="94">
        <v>5512.1648065476202</v>
      </c>
    </row>
    <row r="5291" spans="1:10" x14ac:dyDescent="0.2">
      <c r="A5291" s="6" t="s">
        <v>5806</v>
      </c>
      <c r="B5291" s="1" t="s">
        <v>11366</v>
      </c>
      <c r="C5291" s="95" t="s">
        <v>6343</v>
      </c>
      <c r="D5291" s="95" t="s">
        <v>6343</v>
      </c>
      <c r="E5291" s="95" t="s">
        <v>6649</v>
      </c>
      <c r="F5291" s="95" t="s">
        <v>6346</v>
      </c>
      <c r="G5291" s="95" t="s">
        <v>6346</v>
      </c>
      <c r="H5291" s="106">
        <v>5346.0712239583299</v>
      </c>
      <c r="I5291" s="16">
        <v>5503.7019412128002</v>
      </c>
      <c r="J5291" s="94">
        <v>5346.0712239583299</v>
      </c>
    </row>
    <row r="5292" spans="1:10" x14ac:dyDescent="0.2">
      <c r="A5292" s="6" t="s">
        <v>5834</v>
      </c>
      <c r="B5292" s="1" t="s">
        <v>12768</v>
      </c>
      <c r="C5292" s="95" t="s">
        <v>6343</v>
      </c>
      <c r="D5292" s="95" t="s">
        <v>6343</v>
      </c>
      <c r="E5292" s="95" t="s">
        <v>6649</v>
      </c>
      <c r="F5292" s="95" t="s">
        <v>6346</v>
      </c>
      <c r="G5292" s="95" t="s">
        <v>6346</v>
      </c>
      <c r="H5292" s="106">
        <v>5498.3929443359402</v>
      </c>
      <c r="I5292" s="16">
        <v>5503.7019412128002</v>
      </c>
      <c r="J5292" s="94">
        <v>5498.3929443359402</v>
      </c>
    </row>
    <row r="5293" spans="1:10" x14ac:dyDescent="0.2">
      <c r="A5293" s="6" t="s">
        <v>5842</v>
      </c>
      <c r="B5293" s="1" t="s">
        <v>11367</v>
      </c>
      <c r="C5293" s="95" t="s">
        <v>6343</v>
      </c>
      <c r="D5293" s="95" t="s">
        <v>6343</v>
      </c>
      <c r="E5293" s="95" t="s">
        <v>6649</v>
      </c>
      <c r="F5293" s="95" t="s">
        <v>6346</v>
      </c>
      <c r="G5293" s="95" t="s">
        <v>6346</v>
      </c>
      <c r="H5293" s="106">
        <v>5376.1903943048001</v>
      </c>
      <c r="I5293" s="16">
        <v>5503.7019412128002</v>
      </c>
      <c r="J5293" s="94">
        <v>5376.1903943048001</v>
      </c>
    </row>
    <row r="5294" spans="1:10" x14ac:dyDescent="0.2">
      <c r="A5294" s="6" t="s">
        <v>5840</v>
      </c>
      <c r="B5294" s="1" t="s">
        <v>11368</v>
      </c>
      <c r="C5294" s="95" t="s">
        <v>6343</v>
      </c>
      <c r="D5294" s="95" t="s">
        <v>6343</v>
      </c>
      <c r="E5294" s="95" t="s">
        <v>6649</v>
      </c>
      <c r="F5294" s="95" t="s">
        <v>6346</v>
      </c>
      <c r="G5294" s="95" t="s">
        <v>6346</v>
      </c>
      <c r="H5294" s="106">
        <v>5412.4820312499996</v>
      </c>
      <c r="I5294" s="16">
        <v>5503.7019412128002</v>
      </c>
      <c r="J5294" s="94">
        <v>5412.4820312499996</v>
      </c>
    </row>
    <row r="5295" spans="1:10" x14ac:dyDescent="0.2">
      <c r="A5295" s="6" t="s">
        <v>5837</v>
      </c>
      <c r="B5295" s="1" t="s">
        <v>11369</v>
      </c>
      <c r="C5295" s="95" t="s">
        <v>6343</v>
      </c>
      <c r="D5295" s="95" t="s">
        <v>6343</v>
      </c>
      <c r="E5295" s="95" t="s">
        <v>6649</v>
      </c>
      <c r="F5295" s="95" t="s">
        <v>6346</v>
      </c>
      <c r="G5295" s="95" t="s">
        <v>6346</v>
      </c>
      <c r="H5295" s="106">
        <v>5458.6879288956898</v>
      </c>
      <c r="I5295" s="16">
        <v>5503.7019412128002</v>
      </c>
      <c r="J5295" s="94">
        <v>5458.6879288956898</v>
      </c>
    </row>
    <row r="5296" spans="1:10" x14ac:dyDescent="0.2">
      <c r="A5296" s="6" t="s">
        <v>5809</v>
      </c>
      <c r="B5296" s="1" t="s">
        <v>9511</v>
      </c>
      <c r="C5296" s="95" t="s">
        <v>6343</v>
      </c>
      <c r="D5296" s="95" t="s">
        <v>6343</v>
      </c>
      <c r="E5296" s="95" t="s">
        <v>6649</v>
      </c>
      <c r="F5296" s="95" t="s">
        <v>6346</v>
      </c>
      <c r="G5296" s="95" t="s">
        <v>6346</v>
      </c>
      <c r="H5296" s="106">
        <v>5624.3559694451797</v>
      </c>
      <c r="I5296" s="16">
        <v>5503.7019412128002</v>
      </c>
      <c r="J5296" s="94">
        <v>5624.3559694451797</v>
      </c>
    </row>
    <row r="5297" spans="1:10" x14ac:dyDescent="0.2">
      <c r="A5297" s="6" t="s">
        <v>5844</v>
      </c>
      <c r="B5297" s="1" t="s">
        <v>11370</v>
      </c>
      <c r="C5297" s="95" t="s">
        <v>6343</v>
      </c>
      <c r="D5297" s="95" t="s">
        <v>6343</v>
      </c>
      <c r="E5297" s="95" t="s">
        <v>6649</v>
      </c>
      <c r="F5297" s="95" t="s">
        <v>6346</v>
      </c>
      <c r="G5297" s="95" t="s">
        <v>6346</v>
      </c>
      <c r="H5297" s="106">
        <v>5583.8750187800497</v>
      </c>
      <c r="I5297" s="16">
        <v>5503.7019412128002</v>
      </c>
      <c r="J5297" s="94">
        <v>5583.8750187800497</v>
      </c>
    </row>
    <row r="5298" spans="1:10" x14ac:dyDescent="0.2">
      <c r="A5298" s="6" t="s">
        <v>5812</v>
      </c>
      <c r="B5298" s="1" t="s">
        <v>11371</v>
      </c>
      <c r="C5298" s="95" t="s">
        <v>6343</v>
      </c>
      <c r="D5298" s="95" t="s">
        <v>6343</v>
      </c>
      <c r="E5298" s="95" t="s">
        <v>6649</v>
      </c>
      <c r="F5298" s="95" t="s">
        <v>6346</v>
      </c>
      <c r="G5298" s="95" t="s">
        <v>6346</v>
      </c>
      <c r="H5298" s="106">
        <v>5466.3381561814704</v>
      </c>
      <c r="I5298" s="16">
        <v>5503.7019412128002</v>
      </c>
      <c r="J5298" s="94">
        <v>5466.3381561814704</v>
      </c>
    </row>
    <row r="5299" spans="1:10" x14ac:dyDescent="0.2">
      <c r="A5299" s="6" t="s">
        <v>5826</v>
      </c>
      <c r="B5299" s="1" t="s">
        <v>11372</v>
      </c>
      <c r="C5299" s="95" t="s">
        <v>6343</v>
      </c>
      <c r="D5299" s="95" t="s">
        <v>6343</v>
      </c>
      <c r="E5299" s="95" t="s">
        <v>6649</v>
      </c>
      <c r="F5299" s="95" t="s">
        <v>6346</v>
      </c>
      <c r="G5299" s="95" t="s">
        <v>6346</v>
      </c>
      <c r="H5299" s="106">
        <v>5516.8970411869504</v>
      </c>
      <c r="I5299" s="16">
        <v>5503.7019412128002</v>
      </c>
      <c r="J5299" s="94">
        <v>5516.8970411869504</v>
      </c>
    </row>
    <row r="5300" spans="1:10" x14ac:dyDescent="0.2">
      <c r="A5300" s="6" t="s">
        <v>5800</v>
      </c>
      <c r="B5300" s="1" t="s">
        <v>11373</v>
      </c>
      <c r="C5300" s="95" t="s">
        <v>6343</v>
      </c>
      <c r="D5300" s="95" t="s">
        <v>6343</v>
      </c>
      <c r="E5300" s="95" t="s">
        <v>6649</v>
      </c>
      <c r="F5300" s="95" t="s">
        <v>6346</v>
      </c>
      <c r="G5300" s="95" t="s">
        <v>6346</v>
      </c>
      <c r="H5300" s="106">
        <v>5566.3542223478598</v>
      </c>
      <c r="I5300" s="16">
        <v>5503.7019412128002</v>
      </c>
      <c r="J5300" s="94">
        <v>5566.3542223478598</v>
      </c>
    </row>
    <row r="5301" spans="1:10" x14ac:dyDescent="0.2">
      <c r="A5301" s="6" t="s">
        <v>5836</v>
      </c>
      <c r="B5301" s="1" t="s">
        <v>11374</v>
      </c>
      <c r="C5301" s="95" t="s">
        <v>6343</v>
      </c>
      <c r="D5301" s="95" t="s">
        <v>6343</v>
      </c>
      <c r="E5301" s="95" t="s">
        <v>6649</v>
      </c>
      <c r="F5301" s="95" t="s">
        <v>6346</v>
      </c>
      <c r="G5301" s="95" t="s">
        <v>6346</v>
      </c>
      <c r="H5301" s="106">
        <v>5407.66520996094</v>
      </c>
      <c r="I5301" s="16">
        <v>5503.7019412128002</v>
      </c>
      <c r="J5301" s="94">
        <v>5407.66520996094</v>
      </c>
    </row>
    <row r="5302" spans="1:10" x14ac:dyDescent="0.2">
      <c r="A5302" s="6" t="s">
        <v>5804</v>
      </c>
      <c r="B5302" s="1" t="s">
        <v>11375</v>
      </c>
      <c r="C5302" s="95" t="s">
        <v>6343</v>
      </c>
      <c r="D5302" s="95" t="s">
        <v>6343</v>
      </c>
      <c r="E5302" s="95" t="s">
        <v>6649</v>
      </c>
      <c r="F5302" s="95" t="s">
        <v>6346</v>
      </c>
      <c r="G5302" s="95" t="s">
        <v>6346</v>
      </c>
      <c r="H5302" s="106">
        <v>5564.6899993379202</v>
      </c>
      <c r="I5302" s="16">
        <v>5503.7019412128002</v>
      </c>
      <c r="J5302" s="94">
        <v>5564.6899993379202</v>
      </c>
    </row>
    <row r="5303" spans="1:10" x14ac:dyDescent="0.2">
      <c r="A5303" s="6" t="s">
        <v>5831</v>
      </c>
      <c r="B5303" s="1" t="s">
        <v>11376</v>
      </c>
      <c r="C5303" s="95" t="s">
        <v>6343</v>
      </c>
      <c r="D5303" s="95" t="s">
        <v>6343</v>
      </c>
      <c r="E5303" s="95" t="s">
        <v>6649</v>
      </c>
      <c r="F5303" s="95" t="s">
        <v>6346</v>
      </c>
      <c r="G5303" s="95" t="s">
        <v>6346</v>
      </c>
      <c r="H5303" s="106">
        <v>5467.9562488234196</v>
      </c>
      <c r="I5303" s="16">
        <v>5503.7019412128002</v>
      </c>
      <c r="J5303" s="94">
        <v>5467.9562488234196</v>
      </c>
    </row>
    <row r="5304" spans="1:10" x14ac:dyDescent="0.2">
      <c r="A5304" s="6" t="s">
        <v>5810</v>
      </c>
      <c r="B5304" s="1" t="s">
        <v>11377</v>
      </c>
      <c r="C5304" s="95" t="s">
        <v>6343</v>
      </c>
      <c r="D5304" s="95" t="s">
        <v>6343</v>
      </c>
      <c r="E5304" s="95" t="s">
        <v>6649</v>
      </c>
      <c r="F5304" s="95" t="s">
        <v>6346</v>
      </c>
      <c r="G5304" s="95" t="s">
        <v>6346</v>
      </c>
      <c r="H5304" s="106">
        <v>5468.9552246093799</v>
      </c>
      <c r="I5304" s="16">
        <v>5503.7019412128002</v>
      </c>
      <c r="J5304" s="94">
        <v>5468.9552246093799</v>
      </c>
    </row>
    <row r="5305" spans="1:10" x14ac:dyDescent="0.2">
      <c r="A5305" s="6" t="s">
        <v>5845</v>
      </c>
      <c r="B5305" s="1" t="s">
        <v>11378</v>
      </c>
      <c r="C5305" s="95" t="s">
        <v>6343</v>
      </c>
      <c r="D5305" s="95" t="s">
        <v>6343</v>
      </c>
      <c r="E5305" s="95" t="s">
        <v>6649</v>
      </c>
      <c r="F5305" s="95" t="s">
        <v>6346</v>
      </c>
      <c r="G5305" s="95" t="s">
        <v>6346</v>
      </c>
      <c r="H5305" s="106">
        <v>5571.9391424005698</v>
      </c>
      <c r="I5305" s="16">
        <v>5503.7019412128002</v>
      </c>
      <c r="J5305" s="94">
        <v>5571.9391424005698</v>
      </c>
    </row>
    <row r="5306" spans="1:10" x14ac:dyDescent="0.2">
      <c r="A5306" s="6" t="s">
        <v>5818</v>
      </c>
      <c r="B5306" s="1" t="s">
        <v>11379</v>
      </c>
      <c r="C5306" s="95" t="s">
        <v>6343</v>
      </c>
      <c r="D5306" s="95" t="s">
        <v>6343</v>
      </c>
      <c r="E5306" s="95" t="s">
        <v>6649</v>
      </c>
      <c r="F5306" s="95" t="s">
        <v>6346</v>
      </c>
      <c r="G5306" s="95" t="s">
        <v>6346</v>
      </c>
      <c r="H5306" s="106">
        <v>5484.67772533275</v>
      </c>
      <c r="I5306" s="16">
        <v>5503.7019412128002</v>
      </c>
      <c r="J5306" s="94">
        <v>5484.67772533275</v>
      </c>
    </row>
    <row r="5307" spans="1:10" x14ac:dyDescent="0.2">
      <c r="A5307" s="6" t="s">
        <v>5775</v>
      </c>
      <c r="B5307" s="1" t="s">
        <v>11380</v>
      </c>
      <c r="C5307" s="95" t="s">
        <v>6343</v>
      </c>
      <c r="D5307" s="95" t="s">
        <v>6343</v>
      </c>
      <c r="E5307" s="95" t="s">
        <v>6649</v>
      </c>
      <c r="F5307" s="95" t="s">
        <v>6346</v>
      </c>
      <c r="G5307" s="95" t="s">
        <v>6346</v>
      </c>
      <c r="H5307" s="106">
        <v>5490.0642989309199</v>
      </c>
      <c r="I5307" s="16">
        <v>5503.7019412128002</v>
      </c>
      <c r="J5307" s="94">
        <v>5490.0642989309199</v>
      </c>
    </row>
    <row r="5308" spans="1:10" x14ac:dyDescent="0.2">
      <c r="A5308" s="6" t="s">
        <v>5846</v>
      </c>
      <c r="B5308" s="1" t="s">
        <v>11381</v>
      </c>
      <c r="C5308" s="95" t="s">
        <v>6343</v>
      </c>
      <c r="D5308" s="95" t="s">
        <v>6343</v>
      </c>
      <c r="E5308" s="95" t="s">
        <v>6649</v>
      </c>
      <c r="F5308" s="95" t="s">
        <v>6346</v>
      </c>
      <c r="G5308" s="95" t="s">
        <v>6346</v>
      </c>
      <c r="H5308" s="106">
        <v>5489.4709660456701</v>
      </c>
      <c r="I5308" s="16">
        <v>5503.7019412128002</v>
      </c>
      <c r="J5308" s="94">
        <v>5489.4709660456701</v>
      </c>
    </row>
    <row r="5309" spans="1:10" x14ac:dyDescent="0.2">
      <c r="A5309" s="6" t="s">
        <v>5772</v>
      </c>
      <c r="B5309" s="1" t="s">
        <v>11382</v>
      </c>
      <c r="C5309" s="95" t="s">
        <v>6343</v>
      </c>
      <c r="D5309" s="95" t="s">
        <v>6343</v>
      </c>
      <c r="E5309" s="95" t="s">
        <v>6649</v>
      </c>
      <c r="F5309" s="95" t="s">
        <v>6346</v>
      </c>
      <c r="G5309" s="95" t="s">
        <v>6346</v>
      </c>
      <c r="H5309" s="106">
        <v>5442.0160452420596</v>
      </c>
      <c r="I5309" s="16">
        <v>5503.7019412128002</v>
      </c>
      <c r="J5309" s="94">
        <v>5442.0160452420596</v>
      </c>
    </row>
    <row r="5310" spans="1:10" x14ac:dyDescent="0.2">
      <c r="A5310" s="6" t="s">
        <v>5779</v>
      </c>
      <c r="B5310" s="1" t="s">
        <v>11383</v>
      </c>
      <c r="C5310" s="95" t="s">
        <v>6343</v>
      </c>
      <c r="D5310" s="95" t="s">
        <v>6343</v>
      </c>
      <c r="E5310" s="95" t="s">
        <v>6649</v>
      </c>
      <c r="F5310" s="95" t="s">
        <v>6346</v>
      </c>
      <c r="G5310" s="95" t="s">
        <v>6346</v>
      </c>
      <c r="H5310" s="106">
        <v>5459.5271699549803</v>
      </c>
      <c r="I5310" s="16">
        <v>5503.7019412128002</v>
      </c>
      <c r="J5310" s="94">
        <v>5459.5271699549803</v>
      </c>
    </row>
    <row r="5311" spans="1:10" x14ac:dyDescent="0.2">
      <c r="A5311" s="6" t="s">
        <v>5785</v>
      </c>
      <c r="B5311" s="1" t="s">
        <v>11384</v>
      </c>
      <c r="C5311" s="95" t="s">
        <v>6343</v>
      </c>
      <c r="D5311" s="95" t="s">
        <v>6343</v>
      </c>
      <c r="E5311" s="95" t="s">
        <v>6649</v>
      </c>
      <c r="F5311" s="95" t="s">
        <v>6346</v>
      </c>
      <c r="G5311" s="95" t="s">
        <v>6346</v>
      </c>
      <c r="H5311" s="106">
        <v>5627.6020146122701</v>
      </c>
      <c r="I5311" s="16">
        <v>5503.7019412128002</v>
      </c>
      <c r="J5311" s="94">
        <v>5627.6020146122701</v>
      </c>
    </row>
    <row r="5312" spans="1:10" x14ac:dyDescent="0.2">
      <c r="A5312" s="6" t="s">
        <v>5790</v>
      </c>
      <c r="B5312" s="1" t="s">
        <v>11385</v>
      </c>
      <c r="C5312" s="95" t="s">
        <v>6343</v>
      </c>
      <c r="D5312" s="95" t="s">
        <v>6343</v>
      </c>
      <c r="E5312" s="95" t="s">
        <v>6649</v>
      </c>
      <c r="F5312" s="95" t="s">
        <v>6346</v>
      </c>
      <c r="G5312" s="95" t="s">
        <v>6346</v>
      </c>
      <c r="H5312" s="106">
        <v>5551.89776785714</v>
      </c>
      <c r="I5312" s="16">
        <v>5503.7019412128002</v>
      </c>
      <c r="J5312" s="94">
        <v>5551.89776785714</v>
      </c>
    </row>
    <row r="5313" spans="1:10" x14ac:dyDescent="0.2">
      <c r="A5313" s="6" t="s">
        <v>5807</v>
      </c>
      <c r="B5313" s="1" t="s">
        <v>11386</v>
      </c>
      <c r="C5313" s="95" t="s">
        <v>6343</v>
      </c>
      <c r="D5313" s="95" t="s">
        <v>6343</v>
      </c>
      <c r="E5313" s="95" t="s">
        <v>6649</v>
      </c>
      <c r="F5313" s="95" t="s">
        <v>6346</v>
      </c>
      <c r="G5313" s="95" t="s">
        <v>6346</v>
      </c>
      <c r="H5313" s="106">
        <v>5483.0885467529297</v>
      </c>
      <c r="I5313" s="16">
        <v>5503.7019412128002</v>
      </c>
      <c r="J5313" s="94">
        <v>5483.0885467529297</v>
      </c>
    </row>
    <row r="5314" spans="1:10" x14ac:dyDescent="0.2">
      <c r="A5314" s="6" t="s">
        <v>5792</v>
      </c>
      <c r="B5314" s="1" t="s">
        <v>11387</v>
      </c>
      <c r="C5314" s="95" t="s">
        <v>6343</v>
      </c>
      <c r="D5314" s="95" t="s">
        <v>6343</v>
      </c>
      <c r="E5314" s="95" t="s">
        <v>6649</v>
      </c>
      <c r="F5314" s="95" t="s">
        <v>6346</v>
      </c>
      <c r="G5314" s="95" t="s">
        <v>6346</v>
      </c>
      <c r="H5314" s="106">
        <v>5643.4139229910697</v>
      </c>
      <c r="I5314" s="16">
        <v>5503.7019412128002</v>
      </c>
      <c r="J5314" s="94">
        <v>5643.4139229910697</v>
      </c>
    </row>
    <row r="5315" spans="1:10" x14ac:dyDescent="0.2">
      <c r="A5315" s="6" t="s">
        <v>5786</v>
      </c>
      <c r="B5315" s="1" t="s">
        <v>11388</v>
      </c>
      <c r="C5315" s="95" t="s">
        <v>6343</v>
      </c>
      <c r="D5315" s="95" t="s">
        <v>6343</v>
      </c>
      <c r="E5315" s="95" t="s">
        <v>6649</v>
      </c>
      <c r="F5315" s="95" t="s">
        <v>6346</v>
      </c>
      <c r="G5315" s="95" t="s">
        <v>6346</v>
      </c>
      <c r="H5315" s="106">
        <v>5575.7723499644899</v>
      </c>
      <c r="I5315" s="16">
        <v>5503.7019412128002</v>
      </c>
      <c r="J5315" s="94">
        <v>5575.7723499644899</v>
      </c>
    </row>
    <row r="5316" spans="1:10" x14ac:dyDescent="0.2">
      <c r="A5316" s="6" t="s">
        <v>5782</v>
      </c>
      <c r="B5316" s="1" t="s">
        <v>11389</v>
      </c>
      <c r="C5316" s="95" t="s">
        <v>6343</v>
      </c>
      <c r="D5316" s="95" t="s">
        <v>6343</v>
      </c>
      <c r="E5316" s="95" t="s">
        <v>6649</v>
      </c>
      <c r="F5316" s="95" t="s">
        <v>6346</v>
      </c>
      <c r="G5316" s="95" t="s">
        <v>6346</v>
      </c>
      <c r="H5316" s="106">
        <v>5460.61720872962</v>
      </c>
      <c r="I5316" s="16">
        <v>5503.7019412128002</v>
      </c>
      <c r="J5316" s="94">
        <v>5460.61720872962</v>
      </c>
    </row>
    <row r="5317" spans="1:10" x14ac:dyDescent="0.2">
      <c r="A5317" s="6" t="s">
        <v>762</v>
      </c>
      <c r="B5317" s="1" t="s">
        <v>11390</v>
      </c>
      <c r="C5317" s="95" t="s">
        <v>6343</v>
      </c>
      <c r="D5317" s="95" t="s">
        <v>6343</v>
      </c>
      <c r="E5317" s="95" t="s">
        <v>6649</v>
      </c>
      <c r="F5317" s="95" t="s">
        <v>6345</v>
      </c>
      <c r="G5317" s="95" t="s">
        <v>6345</v>
      </c>
      <c r="H5317" s="106">
        <v>5508.6364730929699</v>
      </c>
      <c r="I5317" s="16">
        <v>5489.4695333313803</v>
      </c>
      <c r="J5317" s="94">
        <v>5508.6364730929699</v>
      </c>
    </row>
    <row r="5318" spans="1:10" x14ac:dyDescent="0.2">
      <c r="A5318" s="6" t="s">
        <v>783</v>
      </c>
      <c r="B5318" s="1" t="s">
        <v>11391</v>
      </c>
      <c r="C5318" s="95" t="s">
        <v>6343</v>
      </c>
      <c r="D5318" s="95" t="s">
        <v>6343</v>
      </c>
      <c r="E5318" s="95" t="s">
        <v>6649</v>
      </c>
      <c r="F5318" s="95" t="s">
        <v>6345</v>
      </c>
      <c r="G5318" s="95" t="s">
        <v>6345</v>
      </c>
      <c r="H5318" s="106">
        <v>5420.3244739879301</v>
      </c>
      <c r="I5318" s="16">
        <v>5489.4695333313803</v>
      </c>
      <c r="J5318" s="94">
        <v>5420.3244739879301</v>
      </c>
    </row>
    <row r="5319" spans="1:10" x14ac:dyDescent="0.2">
      <c r="A5319" s="6" t="s">
        <v>781</v>
      </c>
      <c r="B5319" s="1" t="s">
        <v>11392</v>
      </c>
      <c r="C5319" s="95" t="s">
        <v>6343</v>
      </c>
      <c r="D5319" s="95" t="s">
        <v>6343</v>
      </c>
      <c r="E5319" s="95" t="s">
        <v>6649</v>
      </c>
      <c r="F5319" s="95" t="s">
        <v>6345</v>
      </c>
      <c r="G5319" s="95" t="s">
        <v>6345</v>
      </c>
      <c r="H5319" s="106">
        <v>5501.4143381426402</v>
      </c>
      <c r="I5319" s="16">
        <v>5489.4695333313803</v>
      </c>
      <c r="J5319" s="94">
        <v>5501.4143381426402</v>
      </c>
    </row>
    <row r="5320" spans="1:10" x14ac:dyDescent="0.2">
      <c r="A5320" s="6" t="s">
        <v>773</v>
      </c>
      <c r="B5320" s="1" t="s">
        <v>11393</v>
      </c>
      <c r="C5320" s="95" t="s">
        <v>6343</v>
      </c>
      <c r="D5320" s="95" t="s">
        <v>6343</v>
      </c>
      <c r="E5320" s="95" t="s">
        <v>6649</v>
      </c>
      <c r="F5320" s="95" t="s">
        <v>6345</v>
      </c>
      <c r="G5320" s="95" t="s">
        <v>6345</v>
      </c>
      <c r="H5320" s="106">
        <v>5437.3983154296902</v>
      </c>
      <c r="I5320" s="16">
        <v>5489.4695333313803</v>
      </c>
      <c r="J5320" s="94">
        <v>5437.3983154296902</v>
      </c>
    </row>
    <row r="5321" spans="1:10" x14ac:dyDescent="0.2">
      <c r="A5321" s="6" t="s">
        <v>782</v>
      </c>
      <c r="B5321" s="1" t="s">
        <v>11394</v>
      </c>
      <c r="C5321" s="95" t="s">
        <v>6343</v>
      </c>
      <c r="D5321" s="95" t="s">
        <v>6343</v>
      </c>
      <c r="E5321" s="95" t="s">
        <v>6649</v>
      </c>
      <c r="F5321" s="95" t="s">
        <v>6345</v>
      </c>
      <c r="G5321" s="95" t="s">
        <v>6345</v>
      </c>
      <c r="H5321" s="106">
        <v>5531.5625787550398</v>
      </c>
      <c r="I5321" s="16">
        <v>5489.4695333313803</v>
      </c>
      <c r="J5321" s="94">
        <v>5531.5625787550398</v>
      </c>
    </row>
    <row r="5322" spans="1:10" x14ac:dyDescent="0.2">
      <c r="A5322" s="6" t="s">
        <v>765</v>
      </c>
      <c r="B5322" s="1" t="s">
        <v>11395</v>
      </c>
      <c r="C5322" s="95" t="s">
        <v>6343</v>
      </c>
      <c r="D5322" s="95" t="s">
        <v>6343</v>
      </c>
      <c r="E5322" s="95" t="s">
        <v>6649</v>
      </c>
      <c r="F5322" s="95" t="s">
        <v>6345</v>
      </c>
      <c r="G5322" s="95" t="s">
        <v>6345</v>
      </c>
      <c r="H5322" s="106">
        <v>5530.1225428427397</v>
      </c>
      <c r="I5322" s="16">
        <v>5489.4695333313803</v>
      </c>
      <c r="J5322" s="94">
        <v>5530.1225428427397</v>
      </c>
    </row>
    <row r="5323" spans="1:10" x14ac:dyDescent="0.2">
      <c r="A5323" s="6" t="s">
        <v>770</v>
      </c>
      <c r="B5323" s="1" t="s">
        <v>11396</v>
      </c>
      <c r="C5323" s="95" t="s">
        <v>6343</v>
      </c>
      <c r="D5323" s="95" t="s">
        <v>6343</v>
      </c>
      <c r="E5323" s="95" t="s">
        <v>6649</v>
      </c>
      <c r="F5323" s="95" t="s">
        <v>6345</v>
      </c>
      <c r="G5323" s="95" t="s">
        <v>6345</v>
      </c>
      <c r="H5323" s="106">
        <v>5490.3568262791896</v>
      </c>
      <c r="I5323" s="16">
        <v>5489.4695333313803</v>
      </c>
      <c r="J5323" s="94">
        <v>5490.3568262791896</v>
      </c>
    </row>
    <row r="5324" spans="1:10" x14ac:dyDescent="0.2">
      <c r="A5324" s="6" t="s">
        <v>615</v>
      </c>
      <c r="B5324" s="1" t="s">
        <v>11397</v>
      </c>
      <c r="C5324" s="95" t="s">
        <v>6343</v>
      </c>
      <c r="D5324" s="95" t="s">
        <v>6343</v>
      </c>
      <c r="E5324" s="95" t="s">
        <v>6649</v>
      </c>
      <c r="F5324" s="95" t="s">
        <v>6347</v>
      </c>
      <c r="G5324" s="95" t="s">
        <v>6347</v>
      </c>
      <c r="H5324" s="106">
        <v>5480.2348333864802</v>
      </c>
      <c r="I5324" s="16">
        <v>5466.35497956786</v>
      </c>
      <c r="J5324" s="94">
        <v>5480.2348333864802</v>
      </c>
    </row>
    <row r="5325" spans="1:10" x14ac:dyDescent="0.2">
      <c r="A5325" s="6" t="s">
        <v>784</v>
      </c>
      <c r="B5325" s="1" t="s">
        <v>11398</v>
      </c>
      <c r="C5325" s="95" t="s">
        <v>6343</v>
      </c>
      <c r="D5325" s="95" t="s">
        <v>6343</v>
      </c>
      <c r="E5325" s="95" t="s">
        <v>6649</v>
      </c>
      <c r="F5325" s="95" t="s">
        <v>6345</v>
      </c>
      <c r="G5325" s="95" t="s">
        <v>6345</v>
      </c>
      <c r="H5325" s="106">
        <v>5562.8148034137203</v>
      </c>
      <c r="I5325" s="16">
        <v>5489.4695333313803</v>
      </c>
      <c r="J5325" s="94">
        <v>5562.8148034137203</v>
      </c>
    </row>
    <row r="5326" spans="1:10" x14ac:dyDescent="0.2">
      <c r="A5326" s="6" t="s">
        <v>788</v>
      </c>
      <c r="B5326" s="1" t="s">
        <v>11399</v>
      </c>
      <c r="C5326" s="95" t="s">
        <v>6343</v>
      </c>
      <c r="D5326" s="95" t="s">
        <v>6343</v>
      </c>
      <c r="E5326" s="95" t="s">
        <v>6649</v>
      </c>
      <c r="F5326" s="95" t="s">
        <v>6345</v>
      </c>
      <c r="G5326" s="95" t="s">
        <v>6345</v>
      </c>
      <c r="H5326" s="106">
        <v>5530.6429133628699</v>
      </c>
      <c r="I5326" s="16">
        <v>5489.4695333313803</v>
      </c>
      <c r="J5326" s="94">
        <v>5530.6429133628699</v>
      </c>
    </row>
    <row r="5327" spans="1:10" x14ac:dyDescent="0.2">
      <c r="A5327" s="6" t="s">
        <v>619</v>
      </c>
      <c r="B5327" s="1" t="s">
        <v>11400</v>
      </c>
      <c r="C5327" s="95" t="s">
        <v>6343</v>
      </c>
      <c r="D5327" s="95" t="s">
        <v>6343</v>
      </c>
      <c r="E5327" s="95" t="s">
        <v>6649</v>
      </c>
      <c r="F5327" s="95" t="s">
        <v>6347</v>
      </c>
      <c r="G5327" s="95" t="s">
        <v>6347</v>
      </c>
      <c r="H5327" s="106">
        <v>5432.5324563419099</v>
      </c>
      <c r="I5327" s="16">
        <v>5466.35497956786</v>
      </c>
      <c r="J5327" s="94">
        <v>5432.5324563419099</v>
      </c>
    </row>
    <row r="5328" spans="1:10" x14ac:dyDescent="0.2">
      <c r="A5328" s="6" t="s">
        <v>637</v>
      </c>
      <c r="B5328" s="1" t="s">
        <v>11401</v>
      </c>
      <c r="C5328" s="95" t="s">
        <v>6343</v>
      </c>
      <c r="D5328" s="95" t="s">
        <v>6343</v>
      </c>
      <c r="E5328" s="95" t="s">
        <v>6649</v>
      </c>
      <c r="F5328" s="95" t="s">
        <v>6347</v>
      </c>
      <c r="G5328" s="95" t="s">
        <v>6347</v>
      </c>
      <c r="H5328" s="106">
        <v>5474.1816693474302</v>
      </c>
      <c r="I5328" s="16">
        <v>5466.35497956786</v>
      </c>
      <c r="J5328" s="94">
        <v>5474.1816693474302</v>
      </c>
    </row>
    <row r="5329" spans="1:10" x14ac:dyDescent="0.2">
      <c r="A5329" s="6" t="s">
        <v>768</v>
      </c>
      <c r="B5329" s="1" t="s">
        <v>11402</v>
      </c>
      <c r="C5329" s="95" t="s">
        <v>6343</v>
      </c>
      <c r="D5329" s="95" t="s">
        <v>6343</v>
      </c>
      <c r="E5329" s="95" t="s">
        <v>6649</v>
      </c>
      <c r="F5329" s="95" t="s">
        <v>6345</v>
      </c>
      <c r="G5329" s="95" t="s">
        <v>6345</v>
      </c>
      <c r="H5329" s="106">
        <v>5533.6647563733504</v>
      </c>
      <c r="I5329" s="16">
        <v>5489.4695333313803</v>
      </c>
      <c r="J5329" s="94">
        <v>5533.6647563733504</v>
      </c>
    </row>
    <row r="5330" spans="1:10" x14ac:dyDescent="0.2">
      <c r="A5330" s="6" t="s">
        <v>624</v>
      </c>
      <c r="B5330" s="1" t="s">
        <v>11403</v>
      </c>
      <c r="C5330" s="95" t="s">
        <v>6343</v>
      </c>
      <c r="D5330" s="95" t="s">
        <v>6343</v>
      </c>
      <c r="E5330" s="95" t="s">
        <v>6649</v>
      </c>
      <c r="F5330" s="95" t="s">
        <v>6347</v>
      </c>
      <c r="G5330" s="95" t="s">
        <v>6347</v>
      </c>
      <c r="H5330" s="106">
        <v>5448.09369791667</v>
      </c>
      <c r="I5330" s="16">
        <v>5466.35497956786</v>
      </c>
      <c r="J5330" s="94">
        <v>5448.09369791667</v>
      </c>
    </row>
    <row r="5331" spans="1:10" x14ac:dyDescent="0.2">
      <c r="A5331" s="6" t="s">
        <v>780</v>
      </c>
      <c r="B5331" s="1" t="s">
        <v>11404</v>
      </c>
      <c r="C5331" s="95" t="s">
        <v>6343</v>
      </c>
      <c r="D5331" s="95" t="s">
        <v>6343</v>
      </c>
      <c r="E5331" s="95" t="s">
        <v>6649</v>
      </c>
      <c r="F5331" s="95" t="s">
        <v>6345</v>
      </c>
      <c r="G5331" s="95" t="s">
        <v>6345</v>
      </c>
      <c r="H5331" s="106">
        <v>5337.0702406939299</v>
      </c>
      <c r="I5331" s="16">
        <v>5489.4695333313803</v>
      </c>
      <c r="J5331" s="94">
        <v>5337.0702406939299</v>
      </c>
    </row>
    <row r="5332" spans="1:10" x14ac:dyDescent="0.2">
      <c r="A5332" s="6" t="s">
        <v>777</v>
      </c>
      <c r="B5332" s="1" t="s">
        <v>12769</v>
      </c>
      <c r="C5332" s="95" t="s">
        <v>6343</v>
      </c>
      <c r="D5332" s="95" t="s">
        <v>6343</v>
      </c>
      <c r="E5332" s="95" t="s">
        <v>6649</v>
      </c>
      <c r="F5332" s="95" t="s">
        <v>6345</v>
      </c>
      <c r="G5332" s="95" t="s">
        <v>6345</v>
      </c>
      <c r="H5332" s="106">
        <v>5432.87376113765</v>
      </c>
      <c r="I5332" s="16">
        <v>5489.4695333313803</v>
      </c>
      <c r="J5332" s="94">
        <v>5432.87376113765</v>
      </c>
    </row>
    <row r="5333" spans="1:10" x14ac:dyDescent="0.2">
      <c r="A5333" s="6" t="s">
        <v>764</v>
      </c>
      <c r="B5333" s="1" t="s">
        <v>11405</v>
      </c>
      <c r="C5333" s="95" t="s">
        <v>6343</v>
      </c>
      <c r="D5333" s="95" t="s">
        <v>6343</v>
      </c>
      <c r="E5333" s="95" t="s">
        <v>6649</v>
      </c>
      <c r="F5333" s="95" t="s">
        <v>6345</v>
      </c>
      <c r="G5333" s="95" t="s">
        <v>6345</v>
      </c>
      <c r="H5333" s="106">
        <v>5577.33657707967</v>
      </c>
      <c r="I5333" s="16">
        <v>5489.4695333313803</v>
      </c>
      <c r="J5333" s="94">
        <v>5577.33657707967</v>
      </c>
    </row>
    <row r="5334" spans="1:10" x14ac:dyDescent="0.2">
      <c r="A5334" s="6" t="s">
        <v>761</v>
      </c>
      <c r="B5334" s="1" t="s">
        <v>12498</v>
      </c>
      <c r="C5334" s="95" t="s">
        <v>6343</v>
      </c>
      <c r="D5334" s="95" t="s">
        <v>6343</v>
      </c>
      <c r="E5334" s="95" t="s">
        <v>6649</v>
      </c>
      <c r="F5334" s="95" t="s">
        <v>6345</v>
      </c>
      <c r="G5334" s="95" t="s">
        <v>6345</v>
      </c>
      <c r="H5334" s="106">
        <v>5453.48132745151</v>
      </c>
      <c r="I5334" s="16">
        <v>5489.4695333313803</v>
      </c>
      <c r="J5334" s="94">
        <v>5453.48132745151</v>
      </c>
    </row>
    <row r="5335" spans="1:10" x14ac:dyDescent="0.2">
      <c r="A5335" s="6" t="s">
        <v>618</v>
      </c>
      <c r="B5335" s="1" t="s">
        <v>11406</v>
      </c>
      <c r="C5335" s="95" t="s">
        <v>6343</v>
      </c>
      <c r="D5335" s="95" t="s">
        <v>6343</v>
      </c>
      <c r="E5335" s="95" t="s">
        <v>6649</v>
      </c>
      <c r="F5335" s="95" t="s">
        <v>6347</v>
      </c>
      <c r="G5335" s="95" t="s">
        <v>6347</v>
      </c>
      <c r="H5335" s="106">
        <v>5553.0777467539601</v>
      </c>
      <c r="I5335" s="16">
        <v>5466.35497956786</v>
      </c>
      <c r="J5335" s="94">
        <v>5553.0777467539601</v>
      </c>
    </row>
    <row r="5336" spans="1:10" x14ac:dyDescent="0.2">
      <c r="A5336" s="6" t="s">
        <v>631</v>
      </c>
      <c r="B5336" s="1" t="s">
        <v>9912</v>
      </c>
      <c r="C5336" s="95" t="s">
        <v>6343</v>
      </c>
      <c r="D5336" s="95" t="s">
        <v>6343</v>
      </c>
      <c r="E5336" s="95" t="s">
        <v>6649</v>
      </c>
      <c r="F5336" s="95" t="s">
        <v>6347</v>
      </c>
      <c r="G5336" s="95" t="s">
        <v>6347</v>
      </c>
      <c r="H5336" s="106">
        <v>5608.5071108521497</v>
      </c>
      <c r="I5336" s="16">
        <v>5466.35497956786</v>
      </c>
      <c r="J5336" s="94">
        <v>5608.5071108521497</v>
      </c>
    </row>
    <row r="5337" spans="1:10" x14ac:dyDescent="0.2">
      <c r="A5337" s="6" t="s">
        <v>779</v>
      </c>
      <c r="B5337" s="1" t="s">
        <v>11407</v>
      </c>
      <c r="C5337" s="95" t="s">
        <v>6343</v>
      </c>
      <c r="D5337" s="95" t="s">
        <v>6343</v>
      </c>
      <c r="E5337" s="95" t="s">
        <v>6649</v>
      </c>
      <c r="F5337" s="95" t="s">
        <v>6345</v>
      </c>
      <c r="G5337" s="95" t="s">
        <v>6345</v>
      </c>
      <c r="H5337" s="106">
        <v>5540.83249240451</v>
      </c>
      <c r="I5337" s="16">
        <v>5489.4695333313803</v>
      </c>
      <c r="J5337" s="94">
        <v>5540.83249240451</v>
      </c>
    </row>
    <row r="5338" spans="1:10" x14ac:dyDescent="0.2">
      <c r="A5338" s="6" t="s">
        <v>775</v>
      </c>
      <c r="B5338" s="1" t="s">
        <v>6962</v>
      </c>
      <c r="C5338" s="95" t="s">
        <v>6343</v>
      </c>
      <c r="D5338" s="95" t="s">
        <v>6343</v>
      </c>
      <c r="E5338" s="95" t="s">
        <v>6649</v>
      </c>
      <c r="F5338" s="95" t="s">
        <v>6345</v>
      </c>
      <c r="G5338" s="95" t="s">
        <v>6345</v>
      </c>
      <c r="H5338" s="106">
        <v>5649.1050685194696</v>
      </c>
      <c r="I5338" s="16">
        <v>5489.4695333313803</v>
      </c>
      <c r="J5338" s="94">
        <v>5649.1050685194696</v>
      </c>
    </row>
    <row r="5339" spans="1:10" x14ac:dyDescent="0.2">
      <c r="A5339" s="6" t="s">
        <v>621</v>
      </c>
      <c r="B5339" s="1" t="s">
        <v>11408</v>
      </c>
      <c r="C5339" s="95" t="s">
        <v>6343</v>
      </c>
      <c r="D5339" s="95" t="s">
        <v>6343</v>
      </c>
      <c r="E5339" s="95" t="s">
        <v>6649</v>
      </c>
      <c r="F5339" s="95" t="s">
        <v>6347</v>
      </c>
      <c r="G5339" s="95" t="s">
        <v>6347</v>
      </c>
      <c r="H5339" s="106">
        <v>5436.4171885067699</v>
      </c>
      <c r="I5339" s="16">
        <v>5466.35497956786</v>
      </c>
      <c r="J5339" s="94">
        <v>5436.4171885067699</v>
      </c>
    </row>
    <row r="5340" spans="1:10" x14ac:dyDescent="0.2">
      <c r="A5340" s="6" t="s">
        <v>635</v>
      </c>
      <c r="B5340" s="1" t="s">
        <v>11409</v>
      </c>
      <c r="C5340" s="95" t="s">
        <v>6343</v>
      </c>
      <c r="D5340" s="95" t="s">
        <v>6343</v>
      </c>
      <c r="E5340" s="95" t="s">
        <v>6649</v>
      </c>
      <c r="F5340" s="95" t="s">
        <v>6346</v>
      </c>
      <c r="G5340" s="95" t="s">
        <v>6346</v>
      </c>
      <c r="H5340" s="106">
        <v>5450.6659857302302</v>
      </c>
      <c r="I5340" s="16">
        <v>5503.7019412128002</v>
      </c>
      <c r="J5340" s="94">
        <v>5450.6659857302302</v>
      </c>
    </row>
    <row r="5341" spans="1:10" x14ac:dyDescent="0.2">
      <c r="A5341" s="6" t="s">
        <v>623</v>
      </c>
      <c r="B5341" s="1" t="s">
        <v>11410</v>
      </c>
      <c r="C5341" s="95" t="s">
        <v>6343</v>
      </c>
      <c r="D5341" s="95" t="s">
        <v>6343</v>
      </c>
      <c r="E5341" s="95" t="s">
        <v>6649</v>
      </c>
      <c r="F5341" s="95" t="s">
        <v>6347</v>
      </c>
      <c r="G5341" s="95" t="s">
        <v>6347</v>
      </c>
      <c r="H5341" s="106">
        <v>5523.9107730263204</v>
      </c>
      <c r="I5341" s="16">
        <v>5466.35497956786</v>
      </c>
      <c r="J5341" s="94">
        <v>5523.9107730263204</v>
      </c>
    </row>
    <row r="5342" spans="1:10" x14ac:dyDescent="0.2">
      <c r="A5342" s="6" t="s">
        <v>617</v>
      </c>
      <c r="B5342" s="1" t="s">
        <v>11411</v>
      </c>
      <c r="C5342" s="95" t="s">
        <v>6343</v>
      </c>
      <c r="D5342" s="95" t="s">
        <v>6343</v>
      </c>
      <c r="E5342" s="95" t="s">
        <v>6649</v>
      </c>
      <c r="F5342" s="95" t="s">
        <v>6347</v>
      </c>
      <c r="G5342" s="95" t="s">
        <v>6347</v>
      </c>
      <c r="H5342" s="106">
        <v>5401.03194082755</v>
      </c>
      <c r="I5342" s="16">
        <v>5466.35497956786</v>
      </c>
      <c r="J5342" s="94">
        <v>5401.03194082755</v>
      </c>
    </row>
    <row r="5343" spans="1:10" x14ac:dyDescent="0.2">
      <c r="A5343" s="6" t="s">
        <v>636</v>
      </c>
      <c r="B5343" s="1" t="s">
        <v>11412</v>
      </c>
      <c r="C5343" s="95" t="s">
        <v>6343</v>
      </c>
      <c r="D5343" s="95" t="s">
        <v>6343</v>
      </c>
      <c r="E5343" s="95" t="s">
        <v>6649</v>
      </c>
      <c r="F5343" s="95" t="s">
        <v>6347</v>
      </c>
      <c r="G5343" s="95" t="s">
        <v>6347</v>
      </c>
      <c r="H5343" s="106">
        <v>5388.4698813833802</v>
      </c>
      <c r="I5343" s="16">
        <v>5466.35497956786</v>
      </c>
      <c r="J5343" s="94">
        <v>5388.4698813833802</v>
      </c>
    </row>
    <row r="5344" spans="1:10" x14ac:dyDescent="0.2">
      <c r="A5344" s="6" t="s">
        <v>769</v>
      </c>
      <c r="B5344" s="1" t="s">
        <v>11413</v>
      </c>
      <c r="C5344" s="95" t="s">
        <v>6343</v>
      </c>
      <c r="D5344" s="95" t="s">
        <v>6343</v>
      </c>
      <c r="E5344" s="95" t="s">
        <v>6649</v>
      </c>
      <c r="F5344" s="95" t="s">
        <v>6345</v>
      </c>
      <c r="G5344" s="95" t="s">
        <v>6345</v>
      </c>
      <c r="H5344" s="106">
        <v>5676.2654582698196</v>
      </c>
      <c r="I5344" s="16">
        <v>5489.4695333313803</v>
      </c>
      <c r="J5344" s="94">
        <v>5676.2654582698196</v>
      </c>
    </row>
    <row r="5345" spans="1:10" x14ac:dyDescent="0.2">
      <c r="A5345" s="6" t="s">
        <v>767</v>
      </c>
      <c r="B5345" s="1" t="s">
        <v>11414</v>
      </c>
      <c r="C5345" s="95" t="s">
        <v>6343</v>
      </c>
      <c r="D5345" s="95" t="s">
        <v>6343</v>
      </c>
      <c r="E5345" s="95" t="s">
        <v>6649</v>
      </c>
      <c r="F5345" s="95" t="s">
        <v>6345</v>
      </c>
      <c r="G5345" s="95" t="s">
        <v>6345</v>
      </c>
      <c r="H5345" s="106">
        <v>5302.6909930889396</v>
      </c>
      <c r="I5345" s="16">
        <v>5489.4695333313803</v>
      </c>
      <c r="J5345" s="94">
        <v>5302.6909930889396</v>
      </c>
    </row>
    <row r="5346" spans="1:10" x14ac:dyDescent="0.2">
      <c r="A5346" s="6" t="s">
        <v>628</v>
      </c>
      <c r="B5346" s="1" t="s">
        <v>11415</v>
      </c>
      <c r="C5346" s="95" t="s">
        <v>6343</v>
      </c>
      <c r="D5346" s="95" t="s">
        <v>6343</v>
      </c>
      <c r="E5346" s="95" t="s">
        <v>6649</v>
      </c>
      <c r="F5346" s="95" t="s">
        <v>6347</v>
      </c>
      <c r="G5346" s="95" t="s">
        <v>6347</v>
      </c>
      <c r="H5346" s="106">
        <v>5452.2350725446404</v>
      </c>
      <c r="I5346" s="16">
        <v>5466.35497956786</v>
      </c>
      <c r="J5346" s="94">
        <v>5452.2350725446404</v>
      </c>
    </row>
    <row r="5347" spans="1:10" x14ac:dyDescent="0.2">
      <c r="A5347" s="6" t="s">
        <v>776</v>
      </c>
      <c r="B5347" s="1" t="s">
        <v>12499</v>
      </c>
      <c r="C5347" s="95" t="s">
        <v>6343</v>
      </c>
      <c r="D5347" s="95" t="s">
        <v>6343</v>
      </c>
      <c r="E5347" s="95" t="s">
        <v>6649</v>
      </c>
      <c r="F5347" s="95" t="s">
        <v>6345</v>
      </c>
      <c r="G5347" s="95" t="s">
        <v>6345</v>
      </c>
      <c r="H5347" s="106">
        <v>5421.2703737745096</v>
      </c>
      <c r="I5347" s="16">
        <v>5489.4695333313803</v>
      </c>
      <c r="J5347" s="94">
        <v>5421.2703737745096</v>
      </c>
    </row>
    <row r="5348" spans="1:10" x14ac:dyDescent="0.2">
      <c r="A5348" s="6" t="s">
        <v>629</v>
      </c>
      <c r="B5348" s="1" t="s">
        <v>11416</v>
      </c>
      <c r="C5348" s="95" t="s">
        <v>6343</v>
      </c>
      <c r="D5348" s="95" t="s">
        <v>6343</v>
      </c>
      <c r="E5348" s="95" t="s">
        <v>6649</v>
      </c>
      <c r="F5348" s="95" t="s">
        <v>6347</v>
      </c>
      <c r="G5348" s="95" t="s">
        <v>6347</v>
      </c>
      <c r="H5348" s="106">
        <v>5446.6771218039803</v>
      </c>
      <c r="I5348" s="16">
        <v>5466.35497956786</v>
      </c>
      <c r="J5348" s="94">
        <v>5446.6771218039803</v>
      </c>
    </row>
    <row r="5349" spans="1:10" x14ac:dyDescent="0.2">
      <c r="A5349" s="6" t="s">
        <v>787</v>
      </c>
      <c r="B5349" s="1" t="s">
        <v>11417</v>
      </c>
      <c r="C5349" s="95" t="s">
        <v>6343</v>
      </c>
      <c r="D5349" s="95" t="s">
        <v>6343</v>
      </c>
      <c r="E5349" s="95" t="s">
        <v>6649</v>
      </c>
      <c r="F5349" s="95" t="s">
        <v>6345</v>
      </c>
      <c r="G5349" s="95" t="s">
        <v>6345</v>
      </c>
      <c r="H5349" s="106">
        <v>5375.8225763494302</v>
      </c>
      <c r="I5349" s="16">
        <v>5489.4695333313803</v>
      </c>
      <c r="J5349" s="94">
        <v>5375.8225763494302</v>
      </c>
    </row>
    <row r="5350" spans="1:10" x14ac:dyDescent="0.2">
      <c r="A5350" s="6" t="s">
        <v>763</v>
      </c>
      <c r="B5350" s="1" t="s">
        <v>11418</v>
      </c>
      <c r="C5350" s="95" t="s">
        <v>6343</v>
      </c>
      <c r="D5350" s="95" t="s">
        <v>6343</v>
      </c>
      <c r="E5350" s="95" t="s">
        <v>6649</v>
      </c>
      <c r="F5350" s="95" t="s">
        <v>6345</v>
      </c>
      <c r="G5350" s="95" t="s">
        <v>6345</v>
      </c>
      <c r="H5350" s="106">
        <v>5339.2490498310799</v>
      </c>
      <c r="I5350" s="16">
        <v>5489.4695333313803</v>
      </c>
      <c r="J5350" s="94">
        <v>5339.2490498310799</v>
      </c>
    </row>
    <row r="5351" spans="1:10" x14ac:dyDescent="0.2">
      <c r="A5351" s="6" t="s">
        <v>774</v>
      </c>
      <c r="B5351" s="1" t="s">
        <v>11419</v>
      </c>
      <c r="C5351" s="95" t="s">
        <v>6343</v>
      </c>
      <c r="D5351" s="95" t="s">
        <v>6343</v>
      </c>
      <c r="E5351" s="95" t="s">
        <v>6649</v>
      </c>
      <c r="F5351" s="95" t="s">
        <v>6345</v>
      </c>
      <c r="G5351" s="95" t="s">
        <v>6345</v>
      </c>
      <c r="H5351" s="106">
        <v>5520.0572861493602</v>
      </c>
      <c r="I5351" s="16">
        <v>5489.4695333313803</v>
      </c>
      <c r="J5351" s="94">
        <v>5520.0572861493602</v>
      </c>
    </row>
    <row r="5352" spans="1:10" x14ac:dyDescent="0.2">
      <c r="A5352" s="6" t="s">
        <v>778</v>
      </c>
      <c r="B5352" s="1" t="s">
        <v>11420</v>
      </c>
      <c r="C5352" s="95" t="s">
        <v>6343</v>
      </c>
      <c r="D5352" s="95" t="s">
        <v>6343</v>
      </c>
      <c r="E5352" s="95" t="s">
        <v>6649</v>
      </c>
      <c r="F5352" s="95" t="s">
        <v>6345</v>
      </c>
      <c r="G5352" s="95" t="s">
        <v>6345</v>
      </c>
      <c r="H5352" s="106">
        <v>5502.8789780560701</v>
      </c>
      <c r="I5352" s="16">
        <v>5489.4695333313803</v>
      </c>
      <c r="J5352" s="94">
        <v>5502.8789780560701</v>
      </c>
    </row>
    <row r="5353" spans="1:10" x14ac:dyDescent="0.2">
      <c r="A5353" s="6" t="s">
        <v>625</v>
      </c>
      <c r="B5353" s="1" t="s">
        <v>11421</v>
      </c>
      <c r="C5353" s="95" t="s">
        <v>6343</v>
      </c>
      <c r="D5353" s="95" t="s">
        <v>6343</v>
      </c>
      <c r="E5353" s="95" t="s">
        <v>6649</v>
      </c>
      <c r="F5353" s="95" t="s">
        <v>6347</v>
      </c>
      <c r="G5353" s="95" t="s">
        <v>6347</v>
      </c>
      <c r="H5353" s="106">
        <v>5470.2962943412203</v>
      </c>
      <c r="I5353" s="16">
        <v>5466.35497956786</v>
      </c>
      <c r="J5353" s="94">
        <v>5470.2962943412203</v>
      </c>
    </row>
    <row r="5354" spans="1:10" x14ac:dyDescent="0.2">
      <c r="A5354" s="6" t="s">
        <v>616</v>
      </c>
      <c r="B5354" s="1" t="s">
        <v>11422</v>
      </c>
      <c r="C5354" s="95" t="s">
        <v>6343</v>
      </c>
      <c r="D5354" s="95" t="s">
        <v>6343</v>
      </c>
      <c r="E5354" s="95" t="s">
        <v>6649</v>
      </c>
      <c r="F5354" s="95" t="s">
        <v>6347</v>
      </c>
      <c r="G5354" s="95" t="s">
        <v>6347</v>
      </c>
      <c r="H5354" s="106">
        <v>5621.2953441723002</v>
      </c>
      <c r="I5354" s="16">
        <v>5466.35497956786</v>
      </c>
      <c r="J5354" s="94">
        <v>5621.2953441723002</v>
      </c>
    </row>
    <row r="5355" spans="1:10" x14ac:dyDescent="0.2">
      <c r="A5355" s="6" t="s">
        <v>622</v>
      </c>
      <c r="B5355" s="1" t="s">
        <v>7898</v>
      </c>
      <c r="C5355" s="95" t="s">
        <v>6343</v>
      </c>
      <c r="D5355" s="95" t="s">
        <v>6343</v>
      </c>
      <c r="E5355" s="95" t="s">
        <v>6649</v>
      </c>
      <c r="F5355" s="95" t="s">
        <v>6347</v>
      </c>
      <c r="G5355" s="95" t="s">
        <v>6347</v>
      </c>
      <c r="H5355" s="106">
        <v>5468.3609095982101</v>
      </c>
      <c r="I5355" s="16">
        <v>5466.35497956786</v>
      </c>
      <c r="J5355" s="94">
        <v>5468.3609095982101</v>
      </c>
    </row>
    <row r="5356" spans="1:10" x14ac:dyDescent="0.2">
      <c r="A5356" s="6" t="s">
        <v>633</v>
      </c>
      <c r="B5356" s="1" t="s">
        <v>11424</v>
      </c>
      <c r="C5356" s="95" t="s">
        <v>6343</v>
      </c>
      <c r="D5356" s="95" t="s">
        <v>6343</v>
      </c>
      <c r="E5356" s="95" t="s">
        <v>6649</v>
      </c>
      <c r="F5356" s="95" t="s">
        <v>6347</v>
      </c>
      <c r="G5356" s="95" t="s">
        <v>6347</v>
      </c>
      <c r="H5356" s="106">
        <v>5399.6580775669599</v>
      </c>
      <c r="I5356" s="16">
        <v>5466.35497956786</v>
      </c>
      <c r="J5356" s="94">
        <v>5399.6580775669599</v>
      </c>
    </row>
    <row r="5357" spans="1:10" x14ac:dyDescent="0.2">
      <c r="A5357" s="6" t="s">
        <v>626</v>
      </c>
      <c r="B5357" s="1" t="s">
        <v>11425</v>
      </c>
      <c r="C5357" s="95" t="s">
        <v>6343</v>
      </c>
      <c r="D5357" s="95" t="s">
        <v>6343</v>
      </c>
      <c r="E5357" s="95" t="s">
        <v>6649</v>
      </c>
      <c r="F5357" s="95" t="s">
        <v>6347</v>
      </c>
      <c r="G5357" s="95" t="s">
        <v>6347</v>
      </c>
      <c r="H5357" s="106">
        <v>5376.6405654535101</v>
      </c>
      <c r="I5357" s="16">
        <v>5466.35497956786</v>
      </c>
      <c r="J5357" s="94">
        <v>5376.6405654535101</v>
      </c>
    </row>
    <row r="5358" spans="1:10" x14ac:dyDescent="0.2">
      <c r="A5358" s="6" t="s">
        <v>620</v>
      </c>
      <c r="B5358" s="1" t="s">
        <v>11426</v>
      </c>
      <c r="C5358" s="95" t="s">
        <v>6343</v>
      </c>
      <c r="D5358" s="95" t="s">
        <v>6343</v>
      </c>
      <c r="E5358" s="95" t="s">
        <v>6649</v>
      </c>
      <c r="F5358" s="95" t="s">
        <v>6347</v>
      </c>
      <c r="G5358" s="95" t="s">
        <v>6347</v>
      </c>
      <c r="H5358" s="106">
        <v>5461.0242442255403</v>
      </c>
      <c r="I5358" s="16">
        <v>5466.35497956786</v>
      </c>
      <c r="J5358" s="94">
        <v>5461.0242442255403</v>
      </c>
    </row>
    <row r="5359" spans="1:10" x14ac:dyDescent="0.2">
      <c r="A5359" s="6" t="s">
        <v>771</v>
      </c>
      <c r="B5359" s="1" t="s">
        <v>11427</v>
      </c>
      <c r="C5359" s="95" t="s">
        <v>6343</v>
      </c>
      <c r="D5359" s="95" t="s">
        <v>6343</v>
      </c>
      <c r="E5359" s="95" t="s">
        <v>6649</v>
      </c>
      <c r="F5359" s="95" t="s">
        <v>6345</v>
      </c>
      <c r="G5359" s="95" t="s">
        <v>6345</v>
      </c>
      <c r="H5359" s="106">
        <v>5554.4422354068402</v>
      </c>
      <c r="I5359" s="16">
        <v>5489.4695333313803</v>
      </c>
      <c r="J5359" s="94">
        <v>5554.4422354068402</v>
      </c>
    </row>
    <row r="5360" spans="1:10" x14ac:dyDescent="0.2">
      <c r="A5360" s="6" t="s">
        <v>627</v>
      </c>
      <c r="B5360" s="1" t="s">
        <v>11428</v>
      </c>
      <c r="C5360" s="95" t="s">
        <v>6343</v>
      </c>
      <c r="D5360" s="95" t="s">
        <v>6343</v>
      </c>
      <c r="E5360" s="95" t="s">
        <v>6649</v>
      </c>
      <c r="F5360" s="95" t="s">
        <v>6347</v>
      </c>
      <c r="G5360" s="95" t="s">
        <v>6347</v>
      </c>
      <c r="H5360" s="106">
        <v>5423.6105205829299</v>
      </c>
      <c r="I5360" s="16">
        <v>5466.35497956786</v>
      </c>
      <c r="J5360" s="94">
        <v>5423.6105205829299</v>
      </c>
    </row>
    <row r="5361" spans="1:10" x14ac:dyDescent="0.2">
      <c r="A5361" s="6" t="s">
        <v>766</v>
      </c>
      <c r="B5361" s="1" t="s">
        <v>11429</v>
      </c>
      <c r="C5361" s="95" t="s">
        <v>6343</v>
      </c>
      <c r="D5361" s="95" t="s">
        <v>6343</v>
      </c>
      <c r="E5361" s="95" t="s">
        <v>6649</v>
      </c>
      <c r="F5361" s="95" t="s">
        <v>6345</v>
      </c>
      <c r="G5361" s="95" t="s">
        <v>6345</v>
      </c>
      <c r="H5361" s="106">
        <v>5526.8479517886499</v>
      </c>
      <c r="I5361" s="16">
        <v>5489.4695333313803</v>
      </c>
      <c r="J5361" s="94">
        <v>5526.8479517886499</v>
      </c>
    </row>
    <row r="5362" spans="1:10" x14ac:dyDescent="0.2">
      <c r="A5362" s="6" t="s">
        <v>632</v>
      </c>
      <c r="B5362" s="1" t="s">
        <v>11430</v>
      </c>
      <c r="C5362" s="95" t="s">
        <v>6343</v>
      </c>
      <c r="D5362" s="95" t="s">
        <v>6343</v>
      </c>
      <c r="E5362" s="95" t="s">
        <v>6649</v>
      </c>
      <c r="F5362" s="95" t="s">
        <v>6347</v>
      </c>
      <c r="G5362" s="95" t="s">
        <v>6347</v>
      </c>
      <c r="H5362" s="106">
        <v>5609.4173900463002</v>
      </c>
      <c r="I5362" s="16">
        <v>5466.35497956786</v>
      </c>
      <c r="J5362" s="94">
        <v>5609.4173900463002</v>
      </c>
    </row>
    <row r="5363" spans="1:10" x14ac:dyDescent="0.2">
      <c r="A5363" s="6" t="s">
        <v>630</v>
      </c>
      <c r="B5363" s="1" t="s">
        <v>11431</v>
      </c>
      <c r="C5363" s="95" t="s">
        <v>6343</v>
      </c>
      <c r="D5363" s="95" t="s">
        <v>6343</v>
      </c>
      <c r="E5363" s="95" t="s">
        <v>6649</v>
      </c>
      <c r="F5363" s="95" t="s">
        <v>6347</v>
      </c>
      <c r="G5363" s="95" t="s">
        <v>6347</v>
      </c>
      <c r="H5363" s="106">
        <v>5410.5064150053904</v>
      </c>
      <c r="I5363" s="16">
        <v>5466.35497956786</v>
      </c>
      <c r="J5363" s="94">
        <v>5410.5064150053904</v>
      </c>
    </row>
    <row r="5364" spans="1:10" x14ac:dyDescent="0.2">
      <c r="A5364" s="6" t="s">
        <v>786</v>
      </c>
      <c r="B5364" s="1" t="s">
        <v>11432</v>
      </c>
      <c r="C5364" s="95" t="s">
        <v>6343</v>
      </c>
      <c r="D5364" s="95" t="s">
        <v>6343</v>
      </c>
      <c r="E5364" s="95" t="s">
        <v>6649</v>
      </c>
      <c r="F5364" s="95" t="s">
        <v>6345</v>
      </c>
      <c r="G5364" s="95" t="s">
        <v>6345</v>
      </c>
      <c r="H5364" s="106">
        <v>5550.6485314002402</v>
      </c>
      <c r="I5364" s="16">
        <v>5489.4695333313803</v>
      </c>
      <c r="J5364" s="94">
        <v>5550.6485314002402</v>
      </c>
    </row>
    <row r="5365" spans="1:10" x14ac:dyDescent="0.2">
      <c r="A5365" s="6" t="s">
        <v>634</v>
      </c>
      <c r="B5365" s="1" t="s">
        <v>11433</v>
      </c>
      <c r="C5365" s="95" t="s">
        <v>6343</v>
      </c>
      <c r="D5365" s="95" t="s">
        <v>6343</v>
      </c>
      <c r="E5365" s="95" t="s">
        <v>6649</v>
      </c>
      <c r="F5365" s="95" t="s">
        <v>6347</v>
      </c>
      <c r="G5365" s="95" t="s">
        <v>6347</v>
      </c>
      <c r="H5365" s="106">
        <v>5375.5914378446696</v>
      </c>
      <c r="I5365" s="16">
        <v>5466.35497956786</v>
      </c>
      <c r="J5365" s="94">
        <v>5375.5914378446696</v>
      </c>
    </row>
    <row r="5366" spans="1:10" x14ac:dyDescent="0.2">
      <c r="A5366" s="6" t="s">
        <v>772</v>
      </c>
      <c r="B5366" s="1" t="s">
        <v>11434</v>
      </c>
      <c r="C5366" s="95" t="s">
        <v>6343</v>
      </c>
      <c r="D5366" s="95" t="s">
        <v>6343</v>
      </c>
      <c r="E5366" s="95" t="s">
        <v>6649</v>
      </c>
      <c r="F5366" s="95" t="s">
        <v>6345</v>
      </c>
      <c r="G5366" s="95" t="s">
        <v>6345</v>
      </c>
      <c r="H5366" s="106">
        <v>5509.1489868164099</v>
      </c>
      <c r="I5366" s="16">
        <v>5489.4695333313803</v>
      </c>
      <c r="J5366" s="94">
        <v>5509.1489868164099</v>
      </c>
    </row>
    <row r="5367" spans="1:10" x14ac:dyDescent="0.2">
      <c r="A5367" s="6" t="s">
        <v>698</v>
      </c>
      <c r="B5367" s="1" t="s">
        <v>11435</v>
      </c>
      <c r="C5367" s="95" t="s">
        <v>6343</v>
      </c>
      <c r="D5367" s="95" t="s">
        <v>6343</v>
      </c>
      <c r="E5367" s="95" t="s">
        <v>6649</v>
      </c>
      <c r="F5367" s="95" t="s">
        <v>6344</v>
      </c>
      <c r="G5367" s="95" t="s">
        <v>6344</v>
      </c>
      <c r="H5367" s="106">
        <v>5456.5685866783397</v>
      </c>
      <c r="I5367" s="16">
        <v>5382.8654842557999</v>
      </c>
      <c r="J5367" s="94">
        <v>5456.5685866783397</v>
      </c>
    </row>
    <row r="5368" spans="1:10" x14ac:dyDescent="0.2">
      <c r="A5368" s="6" t="s">
        <v>689</v>
      </c>
      <c r="B5368" s="1" t="s">
        <v>11436</v>
      </c>
      <c r="C5368" s="95" t="s">
        <v>6343</v>
      </c>
      <c r="D5368" s="95" t="s">
        <v>6343</v>
      </c>
      <c r="E5368" s="95" t="s">
        <v>6649</v>
      </c>
      <c r="F5368" s="95" t="s">
        <v>6344</v>
      </c>
      <c r="G5368" s="95" t="s">
        <v>6344</v>
      </c>
      <c r="H5368" s="106">
        <v>5635.2911441200704</v>
      </c>
      <c r="I5368" s="16">
        <v>5382.8654842557999</v>
      </c>
      <c r="J5368" s="94">
        <v>5635.2911441200704</v>
      </c>
    </row>
    <row r="5369" spans="1:10" x14ac:dyDescent="0.2">
      <c r="A5369" s="6" t="s">
        <v>686</v>
      </c>
      <c r="B5369" s="1" t="s">
        <v>11437</v>
      </c>
      <c r="C5369" s="95" t="s">
        <v>6343</v>
      </c>
      <c r="D5369" s="95" t="s">
        <v>6343</v>
      </c>
      <c r="E5369" s="95" t="s">
        <v>6649</v>
      </c>
      <c r="F5369" s="95" t="s">
        <v>6344</v>
      </c>
      <c r="G5369" s="95" t="s">
        <v>6344</v>
      </c>
      <c r="H5369" s="106">
        <v>5329.1806320440601</v>
      </c>
      <c r="I5369" s="16">
        <v>5382.8654842557999</v>
      </c>
      <c r="J5369" s="94">
        <v>5329.1806320440601</v>
      </c>
    </row>
    <row r="5370" spans="1:10" x14ac:dyDescent="0.2">
      <c r="A5370" s="6" t="s">
        <v>690</v>
      </c>
      <c r="B5370" s="1" t="s">
        <v>11438</v>
      </c>
      <c r="C5370" s="95" t="s">
        <v>6343</v>
      </c>
      <c r="D5370" s="95" t="s">
        <v>6343</v>
      </c>
      <c r="E5370" s="95" t="s">
        <v>6649</v>
      </c>
      <c r="F5370" s="95" t="s">
        <v>6344</v>
      </c>
      <c r="G5370" s="95" t="s">
        <v>6344</v>
      </c>
      <c r="H5370" s="106">
        <v>5521.7021556181098</v>
      </c>
      <c r="I5370" s="16">
        <v>5382.8654842557999</v>
      </c>
      <c r="J5370" s="94">
        <v>5521.7021556181098</v>
      </c>
    </row>
    <row r="5371" spans="1:10" x14ac:dyDescent="0.2">
      <c r="A5371" s="6" t="s">
        <v>722</v>
      </c>
      <c r="B5371" s="1" t="s">
        <v>11261</v>
      </c>
      <c r="C5371" s="95" t="s">
        <v>6343</v>
      </c>
      <c r="D5371" s="95" t="s">
        <v>6343</v>
      </c>
      <c r="E5371" s="95" t="s">
        <v>6649</v>
      </c>
      <c r="F5371" s="95" t="s">
        <v>6344</v>
      </c>
      <c r="G5371" s="95" t="s">
        <v>6344</v>
      </c>
      <c r="H5371" s="106">
        <v>5319.50929326596</v>
      </c>
      <c r="I5371" s="16">
        <v>5382.8654842557999</v>
      </c>
      <c r="J5371" s="94">
        <v>5319.50929326596</v>
      </c>
    </row>
    <row r="5372" spans="1:10" x14ac:dyDescent="0.2">
      <c r="A5372" s="6" t="s">
        <v>726</v>
      </c>
      <c r="B5372" s="1" t="s">
        <v>11439</v>
      </c>
      <c r="C5372" s="95" t="s">
        <v>6343</v>
      </c>
      <c r="D5372" s="95" t="s">
        <v>6343</v>
      </c>
      <c r="E5372" s="95" t="s">
        <v>6649</v>
      </c>
      <c r="F5372" s="95" t="s">
        <v>6344</v>
      </c>
      <c r="G5372" s="95" t="s">
        <v>6344</v>
      </c>
      <c r="H5372" s="106">
        <v>5203.4672178071096</v>
      </c>
      <c r="I5372" s="16">
        <v>5382.8654842557999</v>
      </c>
      <c r="J5372" s="94">
        <v>5203.4672178071096</v>
      </c>
    </row>
    <row r="5373" spans="1:10" x14ac:dyDescent="0.2">
      <c r="A5373" s="6" t="s">
        <v>706</v>
      </c>
      <c r="B5373" s="1" t="s">
        <v>11440</v>
      </c>
      <c r="C5373" s="95" t="s">
        <v>6343</v>
      </c>
      <c r="D5373" s="95" t="s">
        <v>6343</v>
      </c>
      <c r="E5373" s="95" t="s">
        <v>6649</v>
      </c>
      <c r="F5373" s="95" t="s">
        <v>6344</v>
      </c>
      <c r="G5373" s="95" t="s">
        <v>6344</v>
      </c>
      <c r="H5373" s="106">
        <v>5348.7916637073904</v>
      </c>
      <c r="I5373" s="16">
        <v>5382.8654842557999</v>
      </c>
      <c r="J5373" s="94">
        <v>5348.7916637073904</v>
      </c>
    </row>
    <row r="5374" spans="1:10" x14ac:dyDescent="0.2">
      <c r="A5374" s="6" t="s">
        <v>716</v>
      </c>
      <c r="B5374" s="1" t="s">
        <v>11441</v>
      </c>
      <c r="C5374" s="95" t="s">
        <v>6343</v>
      </c>
      <c r="D5374" s="95" t="s">
        <v>6343</v>
      </c>
      <c r="E5374" s="95" t="s">
        <v>6649</v>
      </c>
      <c r="F5374" s="95" t="s">
        <v>6344</v>
      </c>
      <c r="G5374" s="95" t="s">
        <v>6344</v>
      </c>
      <c r="H5374" s="106">
        <v>5373.6385438012303</v>
      </c>
      <c r="I5374" s="16">
        <v>5382.8654842557999</v>
      </c>
      <c r="J5374" s="94">
        <v>5373.6385438012303</v>
      </c>
    </row>
    <row r="5375" spans="1:10" x14ac:dyDescent="0.2">
      <c r="A5375" s="6" t="s">
        <v>704</v>
      </c>
      <c r="B5375" s="1" t="s">
        <v>11442</v>
      </c>
      <c r="C5375" s="95" t="s">
        <v>6343</v>
      </c>
      <c r="D5375" s="95" t="s">
        <v>6343</v>
      </c>
      <c r="E5375" s="95" t="s">
        <v>6649</v>
      </c>
      <c r="F5375" s="95" t="s">
        <v>6344</v>
      </c>
      <c r="G5375" s="95" t="s">
        <v>6344</v>
      </c>
      <c r="H5375" s="106">
        <v>5281.4608496093797</v>
      </c>
      <c r="I5375" s="16">
        <v>5382.8654842557999</v>
      </c>
      <c r="J5375" s="94">
        <v>5281.4608496093797</v>
      </c>
    </row>
    <row r="5376" spans="1:10" x14ac:dyDescent="0.2">
      <c r="A5376" s="6" t="s">
        <v>702</v>
      </c>
      <c r="B5376" s="1" t="s">
        <v>11443</v>
      </c>
      <c r="C5376" s="95" t="s">
        <v>6343</v>
      </c>
      <c r="D5376" s="95" t="s">
        <v>6343</v>
      </c>
      <c r="E5376" s="95" t="s">
        <v>6649</v>
      </c>
      <c r="F5376" s="95" t="s">
        <v>6344</v>
      </c>
      <c r="G5376" s="95" t="s">
        <v>6344</v>
      </c>
      <c r="H5376" s="106">
        <v>5407.3396559495204</v>
      </c>
      <c r="I5376" s="16">
        <v>5382.8654842557999</v>
      </c>
      <c r="J5376" s="94">
        <v>5407.3396559495204</v>
      </c>
    </row>
    <row r="5377" spans="1:10" x14ac:dyDescent="0.2">
      <c r="A5377" s="6" t="s">
        <v>727</v>
      </c>
      <c r="B5377" s="1" t="s">
        <v>11444</v>
      </c>
      <c r="C5377" s="95" t="s">
        <v>6343</v>
      </c>
      <c r="D5377" s="95" t="s">
        <v>6343</v>
      </c>
      <c r="E5377" s="95" t="s">
        <v>6649</v>
      </c>
      <c r="F5377" s="95" t="s">
        <v>6344</v>
      </c>
      <c r="G5377" s="95" t="s">
        <v>6344</v>
      </c>
      <c r="H5377" s="106">
        <v>5254.5689894153202</v>
      </c>
      <c r="I5377" s="16">
        <v>5382.8654842557999</v>
      </c>
      <c r="J5377" s="94">
        <v>5254.5689894153202</v>
      </c>
    </row>
    <row r="5378" spans="1:10" x14ac:dyDescent="0.2">
      <c r="A5378" s="6" t="s">
        <v>713</v>
      </c>
      <c r="B5378" s="1" t="s">
        <v>11445</v>
      </c>
      <c r="C5378" s="95" t="s">
        <v>6343</v>
      </c>
      <c r="D5378" s="95" t="s">
        <v>6343</v>
      </c>
      <c r="E5378" s="95" t="s">
        <v>6649</v>
      </c>
      <c r="F5378" s="95" t="s">
        <v>6344</v>
      </c>
      <c r="G5378" s="95" t="s">
        <v>6344</v>
      </c>
      <c r="H5378" s="106">
        <v>5247.5780801005703</v>
      </c>
      <c r="I5378" s="16">
        <v>5382.8654842557999</v>
      </c>
      <c r="J5378" s="94">
        <v>5247.5780801005703</v>
      </c>
    </row>
    <row r="5379" spans="1:10" x14ac:dyDescent="0.2">
      <c r="A5379" s="6" t="s">
        <v>721</v>
      </c>
      <c r="B5379" s="1" t="s">
        <v>11446</v>
      </c>
      <c r="C5379" s="95" t="s">
        <v>6343</v>
      </c>
      <c r="D5379" s="95" t="s">
        <v>6343</v>
      </c>
      <c r="E5379" s="95" t="s">
        <v>6649</v>
      </c>
      <c r="F5379" s="95" t="s">
        <v>6344</v>
      </c>
      <c r="G5379" s="95" t="s">
        <v>6344</v>
      </c>
      <c r="H5379" s="106">
        <v>5331.5060109105598</v>
      </c>
      <c r="I5379" s="16">
        <v>5382.8654842557999</v>
      </c>
      <c r="J5379" s="94">
        <v>5331.5060109105598</v>
      </c>
    </row>
    <row r="5380" spans="1:10" x14ac:dyDescent="0.2">
      <c r="A5380" s="6" t="s">
        <v>709</v>
      </c>
      <c r="B5380" s="1" t="s">
        <v>11447</v>
      </c>
      <c r="C5380" s="95" t="s">
        <v>6343</v>
      </c>
      <c r="D5380" s="95" t="s">
        <v>6343</v>
      </c>
      <c r="E5380" s="95" t="s">
        <v>6649</v>
      </c>
      <c r="F5380" s="95" t="s">
        <v>6344</v>
      </c>
      <c r="G5380" s="95" t="s">
        <v>6344</v>
      </c>
      <c r="H5380" s="106">
        <v>5452.5090838738197</v>
      </c>
      <c r="I5380" s="16">
        <v>5382.8654842557999</v>
      </c>
      <c r="J5380" s="94">
        <v>5452.5090838738197</v>
      </c>
    </row>
    <row r="5381" spans="1:10" x14ac:dyDescent="0.2">
      <c r="A5381" s="6" t="s">
        <v>708</v>
      </c>
      <c r="B5381" s="1" t="s">
        <v>11448</v>
      </c>
      <c r="C5381" s="95" t="s">
        <v>6343</v>
      </c>
      <c r="D5381" s="95" t="s">
        <v>6343</v>
      </c>
      <c r="E5381" s="95" t="s">
        <v>6649</v>
      </c>
      <c r="F5381" s="95" t="s">
        <v>6344</v>
      </c>
      <c r="G5381" s="95" t="s">
        <v>6344</v>
      </c>
      <c r="H5381" s="106">
        <v>5447.7850423177097</v>
      </c>
      <c r="I5381" s="16">
        <v>5382.8654842557999</v>
      </c>
      <c r="J5381" s="94">
        <v>5447.7850423177097</v>
      </c>
    </row>
    <row r="5382" spans="1:10" x14ac:dyDescent="0.2">
      <c r="A5382" s="6" t="s">
        <v>720</v>
      </c>
      <c r="B5382" s="1" t="s">
        <v>11449</v>
      </c>
      <c r="C5382" s="95" t="s">
        <v>6343</v>
      </c>
      <c r="D5382" s="95" t="s">
        <v>6343</v>
      </c>
      <c r="E5382" s="95" t="s">
        <v>6649</v>
      </c>
      <c r="F5382" s="95" t="s">
        <v>6344</v>
      </c>
      <c r="G5382" s="95" t="s">
        <v>6344</v>
      </c>
      <c r="H5382" s="106">
        <v>5302.1580210540296</v>
      </c>
      <c r="I5382" s="16">
        <v>5382.8654842557999</v>
      </c>
      <c r="J5382" s="94">
        <v>5302.1580210540296</v>
      </c>
    </row>
    <row r="5383" spans="1:10" x14ac:dyDescent="0.2">
      <c r="A5383" s="6" t="s">
        <v>725</v>
      </c>
      <c r="B5383" s="1" t="s">
        <v>11450</v>
      </c>
      <c r="C5383" s="95" t="s">
        <v>6343</v>
      </c>
      <c r="D5383" s="95" t="s">
        <v>6343</v>
      </c>
      <c r="E5383" s="95" t="s">
        <v>6649</v>
      </c>
      <c r="F5383" s="95" t="s">
        <v>6344</v>
      </c>
      <c r="G5383" s="95" t="s">
        <v>6344</v>
      </c>
      <c r="H5383" s="106">
        <v>5289.2358141447403</v>
      </c>
      <c r="I5383" s="16">
        <v>5382.8654842557999</v>
      </c>
      <c r="J5383" s="94">
        <v>5289.2358141447403</v>
      </c>
    </row>
    <row r="5384" spans="1:10" x14ac:dyDescent="0.2">
      <c r="A5384" s="6" t="s">
        <v>710</v>
      </c>
      <c r="B5384" s="1" t="s">
        <v>11451</v>
      </c>
      <c r="C5384" s="95" t="s">
        <v>6343</v>
      </c>
      <c r="D5384" s="95" t="s">
        <v>6343</v>
      </c>
      <c r="E5384" s="95" t="s">
        <v>6649</v>
      </c>
      <c r="F5384" s="95" t="s">
        <v>6344</v>
      </c>
      <c r="G5384" s="95" t="s">
        <v>6344</v>
      </c>
      <c r="H5384" s="106">
        <v>5495.62792064525</v>
      </c>
      <c r="I5384" s="16">
        <v>5382.8654842557999</v>
      </c>
      <c r="J5384" s="94">
        <v>5495.62792064525</v>
      </c>
    </row>
    <row r="5385" spans="1:10" x14ac:dyDescent="0.2">
      <c r="A5385" s="6" t="s">
        <v>705</v>
      </c>
      <c r="B5385" s="1" t="s">
        <v>11452</v>
      </c>
      <c r="C5385" s="95" t="s">
        <v>6343</v>
      </c>
      <c r="D5385" s="95" t="s">
        <v>6343</v>
      </c>
      <c r="E5385" s="95" t="s">
        <v>6649</v>
      </c>
      <c r="F5385" s="95" t="s">
        <v>6344</v>
      </c>
      <c r="G5385" s="95" t="s">
        <v>6344</v>
      </c>
      <c r="H5385" s="106">
        <v>5354.3912291446004</v>
      </c>
      <c r="I5385" s="16">
        <v>5382.8654842557999</v>
      </c>
      <c r="J5385" s="94">
        <v>5354.3912291446004</v>
      </c>
    </row>
    <row r="5386" spans="1:10" x14ac:dyDescent="0.2">
      <c r="A5386" s="6" t="s">
        <v>718</v>
      </c>
      <c r="B5386" s="1" t="s">
        <v>11453</v>
      </c>
      <c r="C5386" s="95" t="s">
        <v>6343</v>
      </c>
      <c r="D5386" s="95" t="s">
        <v>6343</v>
      </c>
      <c r="E5386" s="95" t="s">
        <v>6649</v>
      </c>
      <c r="F5386" s="95" t="s">
        <v>6344</v>
      </c>
      <c r="G5386" s="95" t="s">
        <v>6344</v>
      </c>
      <c r="H5386" s="106">
        <v>5396.6343367866803</v>
      </c>
      <c r="I5386" s="16">
        <v>5382.8654842557999</v>
      </c>
      <c r="J5386" s="94">
        <v>5396.6343367866803</v>
      </c>
    </row>
    <row r="5387" spans="1:10" x14ac:dyDescent="0.2">
      <c r="A5387" s="6" t="s">
        <v>694</v>
      </c>
      <c r="B5387" s="1" t="s">
        <v>11454</v>
      </c>
      <c r="C5387" s="95" t="s">
        <v>6343</v>
      </c>
      <c r="D5387" s="95" t="s">
        <v>6343</v>
      </c>
      <c r="E5387" s="95" t="s">
        <v>6649</v>
      </c>
      <c r="F5387" s="95" t="s">
        <v>6344</v>
      </c>
      <c r="G5387" s="95" t="s">
        <v>6344</v>
      </c>
      <c r="H5387" s="106">
        <v>5456.6703125000004</v>
      </c>
      <c r="I5387" s="16">
        <v>5382.8654842557999</v>
      </c>
      <c r="J5387" s="94">
        <v>5456.6703125000004</v>
      </c>
    </row>
    <row r="5388" spans="1:10" x14ac:dyDescent="0.2">
      <c r="A5388" s="6" t="s">
        <v>719</v>
      </c>
      <c r="B5388" s="1" t="s">
        <v>11455</v>
      </c>
      <c r="C5388" s="95" t="s">
        <v>6343</v>
      </c>
      <c r="D5388" s="95" t="s">
        <v>6343</v>
      </c>
      <c r="E5388" s="95" t="s">
        <v>6649</v>
      </c>
      <c r="F5388" s="95" t="s">
        <v>6344</v>
      </c>
      <c r="G5388" s="95" t="s">
        <v>6344</v>
      </c>
      <c r="H5388" s="106">
        <v>5244.0773638557002</v>
      </c>
      <c r="I5388" s="16">
        <v>5382.8654842557999</v>
      </c>
      <c r="J5388" s="94">
        <v>5244.0773638557002</v>
      </c>
    </row>
    <row r="5389" spans="1:10" x14ac:dyDescent="0.2">
      <c r="A5389" s="6" t="s">
        <v>703</v>
      </c>
      <c r="B5389" s="1" t="s">
        <v>11456</v>
      </c>
      <c r="C5389" s="95" t="s">
        <v>6343</v>
      </c>
      <c r="D5389" s="95" t="s">
        <v>6343</v>
      </c>
      <c r="E5389" s="95" t="s">
        <v>6649</v>
      </c>
      <c r="F5389" s="95" t="s">
        <v>6344</v>
      </c>
      <c r="G5389" s="95" t="s">
        <v>6344</v>
      </c>
      <c r="H5389" s="106">
        <v>5333.7415461753699</v>
      </c>
      <c r="I5389" s="16">
        <v>5382.8654842557999</v>
      </c>
      <c r="J5389" s="94">
        <v>5333.7415461753699</v>
      </c>
    </row>
    <row r="5390" spans="1:10" x14ac:dyDescent="0.2">
      <c r="A5390" s="6" t="s">
        <v>700</v>
      </c>
      <c r="B5390" s="1" t="s">
        <v>11457</v>
      </c>
      <c r="C5390" s="95" t="s">
        <v>6343</v>
      </c>
      <c r="D5390" s="95" t="s">
        <v>6343</v>
      </c>
      <c r="E5390" s="95" t="s">
        <v>6649</v>
      </c>
      <c r="F5390" s="95" t="s">
        <v>6344</v>
      </c>
      <c r="G5390" s="95" t="s">
        <v>6344</v>
      </c>
      <c r="H5390" s="106">
        <v>5309.4635772705096</v>
      </c>
      <c r="I5390" s="16">
        <v>5382.8654842557999</v>
      </c>
      <c r="J5390" s="94">
        <v>5309.4635772705096</v>
      </c>
    </row>
    <row r="5391" spans="1:10" x14ac:dyDescent="0.2">
      <c r="A5391" s="6" t="s">
        <v>687</v>
      </c>
      <c r="B5391" s="1" t="s">
        <v>11458</v>
      </c>
      <c r="C5391" s="95" t="s">
        <v>6343</v>
      </c>
      <c r="D5391" s="95" t="s">
        <v>6343</v>
      </c>
      <c r="E5391" s="95" t="s">
        <v>6649</v>
      </c>
      <c r="F5391" s="95" t="s">
        <v>6346</v>
      </c>
      <c r="G5391" s="95" t="s">
        <v>6346</v>
      </c>
      <c r="H5391" s="106">
        <v>5424.009765625</v>
      </c>
      <c r="I5391" s="16">
        <v>5503.7019412128002</v>
      </c>
      <c r="J5391" s="94">
        <v>5424.009765625</v>
      </c>
    </row>
    <row r="5392" spans="1:10" x14ac:dyDescent="0.2">
      <c r="A5392" s="6" t="s">
        <v>712</v>
      </c>
      <c r="B5392" s="1" t="s">
        <v>11459</v>
      </c>
      <c r="C5392" s="95" t="s">
        <v>6343</v>
      </c>
      <c r="D5392" s="95" t="s">
        <v>6343</v>
      </c>
      <c r="E5392" s="95" t="s">
        <v>6649</v>
      </c>
      <c r="F5392" s="95" t="s">
        <v>6344</v>
      </c>
      <c r="G5392" s="95" t="s">
        <v>6344</v>
      </c>
      <c r="H5392" s="106">
        <v>5640.6348457905797</v>
      </c>
      <c r="I5392" s="16">
        <v>5382.8654842557999</v>
      </c>
      <c r="J5392" s="94">
        <v>5640.6348457905797</v>
      </c>
    </row>
    <row r="5393" spans="1:10" x14ac:dyDescent="0.2">
      <c r="A5393" s="6" t="s">
        <v>691</v>
      </c>
      <c r="B5393" s="1" t="s">
        <v>11460</v>
      </c>
      <c r="C5393" s="95" t="s">
        <v>6343</v>
      </c>
      <c r="D5393" s="95" t="s">
        <v>6343</v>
      </c>
      <c r="E5393" s="95" t="s">
        <v>6649</v>
      </c>
      <c r="F5393" s="95" t="s">
        <v>6344</v>
      </c>
      <c r="G5393" s="95" t="s">
        <v>6344</v>
      </c>
      <c r="H5393" s="106">
        <v>5496.4226074218795</v>
      </c>
      <c r="I5393" s="16">
        <v>5382.8654842557999</v>
      </c>
      <c r="J5393" s="94">
        <v>5496.4226074218795</v>
      </c>
    </row>
    <row r="5394" spans="1:10" x14ac:dyDescent="0.2">
      <c r="A5394" s="6" t="s">
        <v>695</v>
      </c>
      <c r="B5394" s="1" t="s">
        <v>11461</v>
      </c>
      <c r="C5394" s="95" t="s">
        <v>6343</v>
      </c>
      <c r="D5394" s="95" t="s">
        <v>6343</v>
      </c>
      <c r="E5394" s="95" t="s">
        <v>6649</v>
      </c>
      <c r="F5394" s="95" t="s">
        <v>6344</v>
      </c>
      <c r="G5394" s="95" t="s">
        <v>6344</v>
      </c>
      <c r="H5394" s="106">
        <v>5513.8098006338396</v>
      </c>
      <c r="I5394" s="16">
        <v>5382.8654842557999</v>
      </c>
      <c r="J5394" s="94">
        <v>5513.8098006338396</v>
      </c>
    </row>
    <row r="5395" spans="1:10" x14ac:dyDescent="0.2">
      <c r="A5395" s="6" t="s">
        <v>692</v>
      </c>
      <c r="B5395" s="1" t="s">
        <v>11462</v>
      </c>
      <c r="C5395" s="95" t="s">
        <v>6343</v>
      </c>
      <c r="D5395" s="95" t="s">
        <v>6343</v>
      </c>
      <c r="E5395" s="95" t="s">
        <v>6649</v>
      </c>
      <c r="F5395" s="95" t="s">
        <v>6344</v>
      </c>
      <c r="G5395" s="95" t="s">
        <v>6344</v>
      </c>
      <c r="H5395" s="106">
        <v>5544.0566162109399</v>
      </c>
      <c r="I5395" s="16">
        <v>5382.8654842557999</v>
      </c>
      <c r="J5395" s="94">
        <v>5544.0566162109399</v>
      </c>
    </row>
    <row r="5396" spans="1:10" x14ac:dyDescent="0.2">
      <c r="A5396" s="6" t="s">
        <v>717</v>
      </c>
      <c r="B5396" s="1" t="s">
        <v>8206</v>
      </c>
      <c r="C5396" s="95" t="s">
        <v>6343</v>
      </c>
      <c r="D5396" s="95" t="s">
        <v>6343</v>
      </c>
      <c r="E5396" s="95" t="s">
        <v>6649</v>
      </c>
      <c r="F5396" s="95" t="s">
        <v>6344</v>
      </c>
      <c r="G5396" s="95" t="s">
        <v>6344</v>
      </c>
      <c r="H5396" s="106">
        <v>5137.6122741699201</v>
      </c>
      <c r="I5396" s="16">
        <v>5382.8654842557999</v>
      </c>
      <c r="J5396" s="94">
        <v>5137.6122741699201</v>
      </c>
    </row>
    <row r="5397" spans="1:10" x14ac:dyDescent="0.2">
      <c r="A5397" s="6" t="s">
        <v>707</v>
      </c>
      <c r="B5397" s="1" t="s">
        <v>11463</v>
      </c>
      <c r="C5397" s="95" t="s">
        <v>6343</v>
      </c>
      <c r="D5397" s="95" t="s">
        <v>6343</v>
      </c>
      <c r="E5397" s="95" t="s">
        <v>6649</v>
      </c>
      <c r="F5397" s="95" t="s">
        <v>6344</v>
      </c>
      <c r="G5397" s="95" t="s">
        <v>6344</v>
      </c>
      <c r="H5397" s="106">
        <v>5660.8768045176603</v>
      </c>
      <c r="I5397" s="16">
        <v>5382.8654842557999</v>
      </c>
      <c r="J5397" s="94">
        <v>5660.8768045176603</v>
      </c>
    </row>
    <row r="5398" spans="1:10" x14ac:dyDescent="0.2">
      <c r="A5398" s="6" t="s">
        <v>699</v>
      </c>
      <c r="B5398" s="1" t="s">
        <v>7502</v>
      </c>
      <c r="C5398" s="95" t="s">
        <v>6343</v>
      </c>
      <c r="D5398" s="95" t="s">
        <v>6343</v>
      </c>
      <c r="E5398" s="95" t="s">
        <v>6649</v>
      </c>
      <c r="F5398" s="95" t="s">
        <v>6344</v>
      </c>
      <c r="G5398" s="95" t="s">
        <v>6344</v>
      </c>
      <c r="H5398" s="106">
        <v>5366.88048650568</v>
      </c>
      <c r="I5398" s="16">
        <v>5382.8654842557999</v>
      </c>
      <c r="J5398" s="94">
        <v>5366.88048650568</v>
      </c>
    </row>
    <row r="5399" spans="1:10" x14ac:dyDescent="0.2">
      <c r="A5399" s="6" t="s">
        <v>701</v>
      </c>
      <c r="B5399" s="1" t="s">
        <v>11464</v>
      </c>
      <c r="C5399" s="95" t="s">
        <v>6343</v>
      </c>
      <c r="D5399" s="95" t="s">
        <v>6343</v>
      </c>
      <c r="E5399" s="95" t="s">
        <v>6649</v>
      </c>
      <c r="F5399" s="95" t="s">
        <v>6344</v>
      </c>
      <c r="G5399" s="95" t="s">
        <v>6344</v>
      </c>
      <c r="H5399" s="106">
        <v>5400.88240966797</v>
      </c>
      <c r="I5399" s="16">
        <v>5382.8654842557999</v>
      </c>
      <c r="J5399" s="94">
        <v>5400.88240966797</v>
      </c>
    </row>
    <row r="5400" spans="1:10" x14ac:dyDescent="0.2">
      <c r="A5400" s="6" t="s">
        <v>714</v>
      </c>
      <c r="B5400" s="1" t="s">
        <v>11465</v>
      </c>
      <c r="C5400" s="95" t="s">
        <v>6343</v>
      </c>
      <c r="D5400" s="95" t="s">
        <v>6343</v>
      </c>
      <c r="E5400" s="95" t="s">
        <v>6649</v>
      </c>
      <c r="F5400" s="95" t="s">
        <v>6344</v>
      </c>
      <c r="G5400" s="95" t="s">
        <v>6344</v>
      </c>
      <c r="H5400" s="106">
        <v>5193.9223046875004</v>
      </c>
      <c r="I5400" s="16">
        <v>5382.8654842557999</v>
      </c>
      <c r="J5400" s="94">
        <v>5193.9223046875004</v>
      </c>
    </row>
    <row r="5401" spans="1:10" x14ac:dyDescent="0.2">
      <c r="A5401" s="6" t="s">
        <v>723</v>
      </c>
      <c r="B5401" s="1" t="s">
        <v>11466</v>
      </c>
      <c r="C5401" s="95" t="s">
        <v>6343</v>
      </c>
      <c r="D5401" s="95" t="s">
        <v>6343</v>
      </c>
      <c r="E5401" s="95" t="s">
        <v>6649</v>
      </c>
      <c r="F5401" s="95" t="s">
        <v>6344</v>
      </c>
      <c r="G5401" s="95" t="s">
        <v>6344</v>
      </c>
      <c r="H5401" s="106">
        <v>5196.3809570312496</v>
      </c>
      <c r="I5401" s="16">
        <v>5382.8654842557999</v>
      </c>
      <c r="J5401" s="94">
        <v>5196.3809570312496</v>
      </c>
    </row>
    <row r="5402" spans="1:10" x14ac:dyDescent="0.2">
      <c r="A5402" s="6" t="s">
        <v>693</v>
      </c>
      <c r="B5402" s="1" t="s">
        <v>11467</v>
      </c>
      <c r="C5402" s="95" t="s">
        <v>6343</v>
      </c>
      <c r="D5402" s="95" t="s">
        <v>6343</v>
      </c>
      <c r="E5402" s="95" t="s">
        <v>6649</v>
      </c>
      <c r="F5402" s="95" t="s">
        <v>6344</v>
      </c>
      <c r="G5402" s="95" t="s">
        <v>6344</v>
      </c>
      <c r="H5402" s="106">
        <v>5511.9390922214698</v>
      </c>
      <c r="I5402" s="16">
        <v>5382.8654842557999</v>
      </c>
      <c r="J5402" s="94">
        <v>5511.9390922214698</v>
      </c>
    </row>
    <row r="5403" spans="1:10" x14ac:dyDescent="0.2">
      <c r="A5403" s="6" t="s">
        <v>724</v>
      </c>
      <c r="B5403" s="1" t="s">
        <v>11468</v>
      </c>
      <c r="C5403" s="95" t="s">
        <v>6343</v>
      </c>
      <c r="D5403" s="95" t="s">
        <v>6343</v>
      </c>
      <c r="E5403" s="95" t="s">
        <v>6649</v>
      </c>
      <c r="F5403" s="95" t="s">
        <v>6344</v>
      </c>
      <c r="G5403" s="95" t="s">
        <v>6344</v>
      </c>
      <c r="H5403" s="106">
        <v>5294.6688944498701</v>
      </c>
      <c r="I5403" s="16">
        <v>5382.8654842557999</v>
      </c>
      <c r="J5403" s="94">
        <v>5294.6688944498701</v>
      </c>
    </row>
    <row r="5404" spans="1:10" x14ac:dyDescent="0.2">
      <c r="A5404" s="6" t="s">
        <v>688</v>
      </c>
      <c r="B5404" s="1" t="s">
        <v>12500</v>
      </c>
      <c r="C5404" s="95" t="s">
        <v>6343</v>
      </c>
      <c r="D5404" s="95" t="s">
        <v>6343</v>
      </c>
      <c r="E5404" s="95" t="s">
        <v>6649</v>
      </c>
      <c r="F5404" s="95" t="s">
        <v>6344</v>
      </c>
      <c r="G5404" s="95" t="s">
        <v>6344</v>
      </c>
      <c r="H5404" s="106">
        <v>5366.1924732349498</v>
      </c>
      <c r="I5404" s="16">
        <v>5382.8654842557999</v>
      </c>
      <c r="J5404" s="94">
        <v>5366.1924732349498</v>
      </c>
    </row>
    <row r="5405" spans="1:10" x14ac:dyDescent="0.2">
      <c r="A5405" s="6" t="s">
        <v>715</v>
      </c>
      <c r="B5405" s="1" t="s">
        <v>11469</v>
      </c>
      <c r="C5405" s="95" t="s">
        <v>6343</v>
      </c>
      <c r="D5405" s="95" t="s">
        <v>6343</v>
      </c>
      <c r="E5405" s="95" t="s">
        <v>6649</v>
      </c>
      <c r="F5405" s="95" t="s">
        <v>6344</v>
      </c>
      <c r="G5405" s="95" t="s">
        <v>6344</v>
      </c>
      <c r="H5405" s="106">
        <v>5169.3752136230496</v>
      </c>
      <c r="I5405" s="16">
        <v>5382.8654842557999</v>
      </c>
      <c r="J5405" s="94">
        <v>5169.3752136230496</v>
      </c>
    </row>
    <row r="5406" spans="1:10" x14ac:dyDescent="0.2">
      <c r="A5406" s="6" t="s">
        <v>697</v>
      </c>
      <c r="B5406" s="1" t="s">
        <v>11470</v>
      </c>
      <c r="C5406" s="95" t="s">
        <v>6343</v>
      </c>
      <c r="D5406" s="95" t="s">
        <v>6343</v>
      </c>
      <c r="E5406" s="95" t="s">
        <v>6649</v>
      </c>
      <c r="F5406" s="95" t="s">
        <v>6344</v>
      </c>
      <c r="G5406" s="95" t="s">
        <v>6344</v>
      </c>
      <c r="H5406" s="106">
        <v>5361.4792968749998</v>
      </c>
      <c r="I5406" s="16">
        <v>5382.8654842557999</v>
      </c>
      <c r="J5406" s="94">
        <v>5361.4792968749998</v>
      </c>
    </row>
    <row r="5407" spans="1:10" x14ac:dyDescent="0.2">
      <c r="A5407" s="6" t="s">
        <v>696</v>
      </c>
      <c r="B5407" s="1" t="s">
        <v>11471</v>
      </c>
      <c r="C5407" s="95" t="s">
        <v>6343</v>
      </c>
      <c r="D5407" s="95" t="s">
        <v>6343</v>
      </c>
      <c r="E5407" s="95" t="s">
        <v>6649</v>
      </c>
      <c r="F5407" s="95" t="s">
        <v>6344</v>
      </c>
      <c r="G5407" s="95" t="s">
        <v>6344</v>
      </c>
      <c r="H5407" s="106">
        <v>5295.4770285866498</v>
      </c>
      <c r="I5407" s="16">
        <v>5382.8654842557999</v>
      </c>
      <c r="J5407" s="94">
        <v>5295.4770285866498</v>
      </c>
    </row>
    <row r="5408" spans="1:10" x14ac:dyDescent="0.2">
      <c r="A5408" s="6" t="s">
        <v>5039</v>
      </c>
      <c r="B5408" s="1" t="s">
        <v>11472</v>
      </c>
      <c r="C5408" s="95" t="s">
        <v>6343</v>
      </c>
      <c r="D5408" s="95" t="s">
        <v>6343</v>
      </c>
      <c r="E5408" s="95" t="s">
        <v>6649</v>
      </c>
      <c r="F5408" s="95" t="s">
        <v>6342</v>
      </c>
      <c r="G5408" s="95" t="s">
        <v>6342</v>
      </c>
      <c r="H5408" s="106">
        <v>5353.3026377360002</v>
      </c>
      <c r="I5408" s="16">
        <v>5583.3947833353996</v>
      </c>
      <c r="J5408" s="94">
        <v>5353.3026377360002</v>
      </c>
    </row>
    <row r="5409" spans="1:10" x14ac:dyDescent="0.2">
      <c r="A5409" s="6" t="s">
        <v>5055</v>
      </c>
      <c r="B5409" s="1" t="s">
        <v>11473</v>
      </c>
      <c r="C5409" s="95" t="s">
        <v>6343</v>
      </c>
      <c r="D5409" s="95" t="s">
        <v>6343</v>
      </c>
      <c r="E5409" s="95" t="s">
        <v>6649</v>
      </c>
      <c r="F5409" s="95" t="s">
        <v>6342</v>
      </c>
      <c r="G5409" s="95" t="s">
        <v>6342</v>
      </c>
      <c r="H5409" s="106">
        <v>5446.2714371219799</v>
      </c>
      <c r="I5409" s="16">
        <v>5583.3947833353996</v>
      </c>
      <c r="J5409" s="94">
        <v>5446.2714371219799</v>
      </c>
    </row>
    <row r="5410" spans="1:10" x14ac:dyDescent="0.2">
      <c r="A5410" s="6" t="s">
        <v>5045</v>
      </c>
      <c r="B5410" s="1" t="s">
        <v>11474</v>
      </c>
      <c r="C5410" s="95" t="s">
        <v>6343</v>
      </c>
      <c r="D5410" s="95" t="s">
        <v>6343</v>
      </c>
      <c r="E5410" s="95" t="s">
        <v>6649</v>
      </c>
      <c r="F5410" s="95" t="s">
        <v>6342</v>
      </c>
      <c r="G5410" s="95" t="s">
        <v>6342</v>
      </c>
      <c r="H5410" s="106">
        <v>5463.4564756196096</v>
      </c>
      <c r="I5410" s="16">
        <v>5583.3947833353996</v>
      </c>
      <c r="J5410" s="94">
        <v>5463.4564756196096</v>
      </c>
    </row>
    <row r="5411" spans="1:10" x14ac:dyDescent="0.2">
      <c r="A5411" s="6" t="s">
        <v>5058</v>
      </c>
      <c r="B5411" s="1" t="s">
        <v>12501</v>
      </c>
      <c r="C5411" s="95" t="s">
        <v>6343</v>
      </c>
      <c r="D5411" s="95" t="s">
        <v>6343</v>
      </c>
      <c r="E5411" s="95" t="s">
        <v>6649</v>
      </c>
      <c r="F5411" s="95" t="s">
        <v>6342</v>
      </c>
      <c r="G5411" s="95" t="s">
        <v>6342</v>
      </c>
      <c r="H5411" s="106">
        <v>5431.5279370379703</v>
      </c>
      <c r="I5411" s="16">
        <v>5583.3947833353996</v>
      </c>
      <c r="J5411" s="94">
        <v>5431.5279370379703</v>
      </c>
    </row>
    <row r="5412" spans="1:10" x14ac:dyDescent="0.2">
      <c r="A5412" s="6" t="s">
        <v>5046</v>
      </c>
      <c r="B5412" s="1" t="s">
        <v>11475</v>
      </c>
      <c r="C5412" s="95" t="s">
        <v>6343</v>
      </c>
      <c r="D5412" s="95" t="s">
        <v>6343</v>
      </c>
      <c r="E5412" s="95" t="s">
        <v>6649</v>
      </c>
      <c r="F5412" s="95" t="s">
        <v>6342</v>
      </c>
      <c r="G5412" s="95" t="s">
        <v>6342</v>
      </c>
      <c r="H5412" s="106">
        <v>5432.5079317314703</v>
      </c>
      <c r="I5412" s="16">
        <v>5583.3947833353996</v>
      </c>
      <c r="J5412" s="94">
        <v>5432.5079317314703</v>
      </c>
    </row>
    <row r="5413" spans="1:10" x14ac:dyDescent="0.2">
      <c r="A5413" s="6" t="s">
        <v>5041</v>
      </c>
      <c r="B5413" s="1" t="s">
        <v>9216</v>
      </c>
      <c r="C5413" s="95" t="s">
        <v>6343</v>
      </c>
      <c r="D5413" s="95" t="s">
        <v>6343</v>
      </c>
      <c r="E5413" s="95" t="s">
        <v>6649</v>
      </c>
      <c r="F5413" s="95" t="s">
        <v>6342</v>
      </c>
      <c r="G5413" s="95" t="s">
        <v>6342</v>
      </c>
      <c r="H5413" s="106">
        <v>5566.9390429687501</v>
      </c>
      <c r="I5413" s="16">
        <v>5583.3947833353996</v>
      </c>
      <c r="J5413" s="94">
        <v>5566.9390429687501</v>
      </c>
    </row>
    <row r="5414" spans="1:10" x14ac:dyDescent="0.2">
      <c r="A5414" s="6" t="s">
        <v>5037</v>
      </c>
      <c r="B5414" s="1" t="s">
        <v>11476</v>
      </c>
      <c r="C5414" s="95" t="s">
        <v>6343</v>
      </c>
      <c r="D5414" s="95" t="s">
        <v>6343</v>
      </c>
      <c r="E5414" s="95" t="s">
        <v>6649</v>
      </c>
      <c r="F5414" s="95" t="s">
        <v>6342</v>
      </c>
      <c r="G5414" s="95" t="s">
        <v>6342</v>
      </c>
      <c r="H5414" s="106">
        <v>5791.7347516741102</v>
      </c>
      <c r="I5414" s="16">
        <v>5583.3947833353996</v>
      </c>
      <c r="J5414" s="94">
        <v>5791.7347516741102</v>
      </c>
    </row>
    <row r="5415" spans="1:10" x14ac:dyDescent="0.2">
      <c r="A5415" s="6" t="s">
        <v>5060</v>
      </c>
      <c r="B5415" s="1" t="s">
        <v>11477</v>
      </c>
      <c r="C5415" s="95" t="s">
        <v>6343</v>
      </c>
      <c r="D5415" s="95" t="s">
        <v>6343</v>
      </c>
      <c r="E5415" s="95" t="s">
        <v>6649</v>
      </c>
      <c r="F5415" s="95" t="s">
        <v>6342</v>
      </c>
      <c r="G5415" s="95" t="s">
        <v>6342</v>
      </c>
      <c r="H5415" s="106">
        <v>5549.5215767525297</v>
      </c>
      <c r="I5415" s="16">
        <v>5583.3947833353996</v>
      </c>
      <c r="J5415" s="94">
        <v>5549.5215767525297</v>
      </c>
    </row>
    <row r="5416" spans="1:10" x14ac:dyDescent="0.2">
      <c r="A5416" s="6" t="s">
        <v>5074</v>
      </c>
      <c r="B5416" s="1" t="s">
        <v>7057</v>
      </c>
      <c r="C5416" s="95" t="s">
        <v>6343</v>
      </c>
      <c r="D5416" s="95" t="s">
        <v>6343</v>
      </c>
      <c r="E5416" s="95" t="s">
        <v>6649</v>
      </c>
      <c r="F5416" s="95" t="s">
        <v>6342</v>
      </c>
      <c r="G5416" s="95" t="s">
        <v>6342</v>
      </c>
      <c r="H5416" s="106">
        <v>5660.2007617187501</v>
      </c>
      <c r="I5416" s="16">
        <v>5583.3947833353996</v>
      </c>
      <c r="J5416" s="94">
        <v>5660.2007617187501</v>
      </c>
    </row>
    <row r="5417" spans="1:10" x14ac:dyDescent="0.2">
      <c r="A5417" s="6" t="s">
        <v>5035</v>
      </c>
      <c r="B5417" s="1" t="s">
        <v>11478</v>
      </c>
      <c r="C5417" s="95" t="s">
        <v>6343</v>
      </c>
      <c r="D5417" s="95" t="s">
        <v>6343</v>
      </c>
      <c r="E5417" s="95" t="s">
        <v>6649</v>
      </c>
      <c r="F5417" s="95" t="s">
        <v>6342</v>
      </c>
      <c r="G5417" s="95" t="s">
        <v>6342</v>
      </c>
      <c r="H5417" s="106">
        <v>5649.7879566865804</v>
      </c>
      <c r="I5417" s="16">
        <v>5583.3947833353996</v>
      </c>
      <c r="J5417" s="94">
        <v>5649.7879566865804</v>
      </c>
    </row>
    <row r="5418" spans="1:10" x14ac:dyDescent="0.2">
      <c r="A5418" s="6" t="s">
        <v>5050</v>
      </c>
      <c r="B5418" s="1" t="s">
        <v>12502</v>
      </c>
      <c r="C5418" s="95" t="s">
        <v>6343</v>
      </c>
      <c r="D5418" s="95" t="s">
        <v>6343</v>
      </c>
      <c r="E5418" s="95" t="s">
        <v>6649</v>
      </c>
      <c r="F5418" s="95" t="s">
        <v>6342</v>
      </c>
      <c r="G5418" s="95" t="s">
        <v>6342</v>
      </c>
      <c r="H5418" s="106">
        <v>5511.8310128348203</v>
      </c>
      <c r="I5418" s="16">
        <v>5583.3947833353996</v>
      </c>
      <c r="J5418" s="94">
        <v>5511.8310128348203</v>
      </c>
    </row>
    <row r="5419" spans="1:10" x14ac:dyDescent="0.2">
      <c r="A5419" s="6" t="s">
        <v>5067</v>
      </c>
      <c r="B5419" s="1" t="s">
        <v>11479</v>
      </c>
      <c r="C5419" s="95" t="s">
        <v>6343</v>
      </c>
      <c r="D5419" s="95" t="s">
        <v>6343</v>
      </c>
      <c r="E5419" s="95" t="s">
        <v>6649</v>
      </c>
      <c r="F5419" s="95" t="s">
        <v>6342</v>
      </c>
      <c r="G5419" s="95" t="s">
        <v>6342</v>
      </c>
      <c r="H5419" s="106">
        <v>5658.1542541503904</v>
      </c>
      <c r="I5419" s="16">
        <v>5583.3947833353996</v>
      </c>
      <c r="J5419" s="94">
        <v>5658.1542541503904</v>
      </c>
    </row>
    <row r="5420" spans="1:10" x14ac:dyDescent="0.2">
      <c r="A5420" s="6" t="s">
        <v>5063</v>
      </c>
      <c r="B5420" s="1" t="s">
        <v>11480</v>
      </c>
      <c r="C5420" s="95" t="s">
        <v>6343</v>
      </c>
      <c r="D5420" s="95" t="s">
        <v>6343</v>
      </c>
      <c r="E5420" s="95" t="s">
        <v>6649</v>
      </c>
      <c r="F5420" s="95" t="s">
        <v>6342</v>
      </c>
      <c r="G5420" s="95" t="s">
        <v>6342</v>
      </c>
      <c r="H5420" s="106">
        <v>5731.5572300816402</v>
      </c>
      <c r="I5420" s="16">
        <v>5583.3947833353996</v>
      </c>
      <c r="J5420" s="94">
        <v>5731.5572300816402</v>
      </c>
    </row>
    <row r="5421" spans="1:10" x14ac:dyDescent="0.2">
      <c r="A5421" s="6" t="s">
        <v>5044</v>
      </c>
      <c r="B5421" s="1" t="s">
        <v>11481</v>
      </c>
      <c r="C5421" s="95" t="s">
        <v>6343</v>
      </c>
      <c r="D5421" s="95" t="s">
        <v>6343</v>
      </c>
      <c r="E5421" s="95" t="s">
        <v>6649</v>
      </c>
      <c r="F5421" s="95" t="s">
        <v>6342</v>
      </c>
      <c r="G5421" s="95" t="s">
        <v>6342</v>
      </c>
      <c r="H5421" s="106">
        <v>5748.6008731617603</v>
      </c>
      <c r="I5421" s="16">
        <v>5583.3947833353996</v>
      </c>
      <c r="J5421" s="94">
        <v>5748.6008731617603</v>
      </c>
    </row>
    <row r="5422" spans="1:10" x14ac:dyDescent="0.2">
      <c r="A5422" s="6" t="s">
        <v>5070</v>
      </c>
      <c r="B5422" s="1" t="s">
        <v>11482</v>
      </c>
      <c r="C5422" s="95" t="s">
        <v>6343</v>
      </c>
      <c r="D5422" s="95" t="s">
        <v>6343</v>
      </c>
      <c r="E5422" s="95" t="s">
        <v>6649</v>
      </c>
      <c r="F5422" s="95" t="s">
        <v>6342</v>
      </c>
      <c r="G5422" s="95" t="s">
        <v>6342</v>
      </c>
      <c r="H5422" s="106">
        <v>5579.1162446120697</v>
      </c>
      <c r="I5422" s="16">
        <v>5583.3947833353996</v>
      </c>
      <c r="J5422" s="94">
        <v>5579.1162446120697</v>
      </c>
    </row>
    <row r="5423" spans="1:10" x14ac:dyDescent="0.2">
      <c r="A5423" s="6" t="s">
        <v>5043</v>
      </c>
      <c r="B5423" s="1" t="s">
        <v>11483</v>
      </c>
      <c r="C5423" s="95" t="s">
        <v>6343</v>
      </c>
      <c r="D5423" s="95" t="s">
        <v>6343</v>
      </c>
      <c r="E5423" s="95" t="s">
        <v>6649</v>
      </c>
      <c r="F5423" s="95" t="s">
        <v>6342</v>
      </c>
      <c r="G5423" s="95" t="s">
        <v>6342</v>
      </c>
      <c r="H5423" s="106">
        <v>5497.8075666756504</v>
      </c>
      <c r="I5423" s="16">
        <v>5583.3947833353996</v>
      </c>
      <c r="J5423" s="94">
        <v>5497.8075666756504</v>
      </c>
    </row>
    <row r="5424" spans="1:10" x14ac:dyDescent="0.2">
      <c r="A5424" s="6" t="s">
        <v>5048</v>
      </c>
      <c r="B5424" s="1" t="s">
        <v>11484</v>
      </c>
      <c r="C5424" s="95" t="s">
        <v>6343</v>
      </c>
      <c r="D5424" s="95" t="s">
        <v>6343</v>
      </c>
      <c r="E5424" s="95" t="s">
        <v>6649</v>
      </c>
      <c r="F5424" s="95" t="s">
        <v>6342</v>
      </c>
      <c r="G5424" s="95" t="s">
        <v>6342</v>
      </c>
      <c r="H5424" s="106">
        <v>5617.2406480577301</v>
      </c>
      <c r="I5424" s="16">
        <v>5583.3947833353996</v>
      </c>
      <c r="J5424" s="94">
        <v>5617.2406480577301</v>
      </c>
    </row>
    <row r="5425" spans="1:10" x14ac:dyDescent="0.2">
      <c r="A5425" s="6" t="s">
        <v>5053</v>
      </c>
      <c r="B5425" s="1" t="s">
        <v>11485</v>
      </c>
      <c r="C5425" s="95" t="s">
        <v>6343</v>
      </c>
      <c r="D5425" s="95" t="s">
        <v>6343</v>
      </c>
      <c r="E5425" s="95" t="s">
        <v>6649</v>
      </c>
      <c r="F5425" s="95" t="s">
        <v>6342</v>
      </c>
      <c r="G5425" s="95" t="s">
        <v>6342</v>
      </c>
      <c r="H5425" s="106">
        <v>5549.2482355291204</v>
      </c>
      <c r="I5425" s="16">
        <v>5583.3947833353996</v>
      </c>
      <c r="J5425" s="94">
        <v>5549.2482355291204</v>
      </c>
    </row>
    <row r="5426" spans="1:10" x14ac:dyDescent="0.2">
      <c r="A5426" s="6" t="s">
        <v>5042</v>
      </c>
      <c r="B5426" s="1" t="s">
        <v>11486</v>
      </c>
      <c r="C5426" s="95" t="s">
        <v>6343</v>
      </c>
      <c r="D5426" s="95" t="s">
        <v>6343</v>
      </c>
      <c r="E5426" s="95" t="s">
        <v>6649</v>
      </c>
      <c r="F5426" s="95" t="s">
        <v>6342</v>
      </c>
      <c r="G5426" s="95" t="s">
        <v>6342</v>
      </c>
      <c r="H5426" s="106">
        <v>5675.9403033088201</v>
      </c>
      <c r="I5426" s="16">
        <v>5583.3947833353996</v>
      </c>
      <c r="J5426" s="94">
        <v>5675.9403033088201</v>
      </c>
    </row>
    <row r="5427" spans="1:10" x14ac:dyDescent="0.2">
      <c r="A5427" s="6" t="s">
        <v>5071</v>
      </c>
      <c r="B5427" s="1" t="s">
        <v>12503</v>
      </c>
      <c r="C5427" s="95" t="s">
        <v>6343</v>
      </c>
      <c r="D5427" s="95" t="s">
        <v>6343</v>
      </c>
      <c r="E5427" s="95" t="s">
        <v>6649</v>
      </c>
      <c r="F5427" s="95" t="s">
        <v>6342</v>
      </c>
      <c r="G5427" s="95" t="s">
        <v>6342</v>
      </c>
      <c r="H5427" s="106">
        <v>5614.4761047363299</v>
      </c>
      <c r="I5427" s="16">
        <v>5583.3947833353996</v>
      </c>
      <c r="J5427" s="94">
        <v>5614.4761047363299</v>
      </c>
    </row>
    <row r="5428" spans="1:10" x14ac:dyDescent="0.2">
      <c r="A5428" s="6" t="s">
        <v>5076</v>
      </c>
      <c r="B5428" s="1" t="s">
        <v>11487</v>
      </c>
      <c r="C5428" s="95" t="s">
        <v>6343</v>
      </c>
      <c r="D5428" s="95" t="s">
        <v>6343</v>
      </c>
      <c r="E5428" s="95" t="s">
        <v>6649</v>
      </c>
      <c r="F5428" s="95" t="s">
        <v>6342</v>
      </c>
      <c r="G5428" s="95" t="s">
        <v>6342</v>
      </c>
      <c r="H5428" s="106">
        <v>5684.6982700892904</v>
      </c>
      <c r="I5428" s="16">
        <v>5583.3947833353996</v>
      </c>
      <c r="J5428" s="94">
        <v>5684.6982700892904</v>
      </c>
    </row>
    <row r="5429" spans="1:10" x14ac:dyDescent="0.2">
      <c r="A5429" s="6" t="s">
        <v>5051</v>
      </c>
      <c r="B5429" s="1" t="s">
        <v>11488</v>
      </c>
      <c r="C5429" s="95" t="s">
        <v>6343</v>
      </c>
      <c r="D5429" s="95" t="s">
        <v>6343</v>
      </c>
      <c r="E5429" s="95" t="s">
        <v>6649</v>
      </c>
      <c r="F5429" s="95" t="s">
        <v>6342</v>
      </c>
      <c r="G5429" s="95" t="s">
        <v>6342</v>
      </c>
      <c r="H5429" s="106">
        <v>5479.4693498883898</v>
      </c>
      <c r="I5429" s="16">
        <v>5583.3947833353996</v>
      </c>
      <c r="J5429" s="94">
        <v>5479.4693498883898</v>
      </c>
    </row>
    <row r="5430" spans="1:10" x14ac:dyDescent="0.2">
      <c r="A5430" s="6" t="s">
        <v>5054</v>
      </c>
      <c r="B5430" s="1" t="s">
        <v>11489</v>
      </c>
      <c r="C5430" s="95" t="s">
        <v>6343</v>
      </c>
      <c r="D5430" s="95" t="s">
        <v>6343</v>
      </c>
      <c r="E5430" s="95" t="s">
        <v>6649</v>
      </c>
      <c r="F5430" s="95" t="s">
        <v>6342</v>
      </c>
      <c r="G5430" s="95" t="s">
        <v>6342</v>
      </c>
      <c r="H5430" s="106">
        <v>5639.6682700299198</v>
      </c>
      <c r="I5430" s="16">
        <v>5583.3947833353996</v>
      </c>
      <c r="J5430" s="94">
        <v>5639.6682700299198</v>
      </c>
    </row>
    <row r="5431" spans="1:10" x14ac:dyDescent="0.2">
      <c r="A5431" s="6" t="s">
        <v>5062</v>
      </c>
      <c r="B5431" s="1" t="s">
        <v>11490</v>
      </c>
      <c r="C5431" s="95" t="s">
        <v>6343</v>
      </c>
      <c r="D5431" s="95" t="s">
        <v>6343</v>
      </c>
      <c r="E5431" s="95" t="s">
        <v>6649</v>
      </c>
      <c r="F5431" s="95" t="s">
        <v>6342</v>
      </c>
      <c r="G5431" s="95" t="s">
        <v>6342</v>
      </c>
      <c r="H5431" s="106">
        <v>5755.9019031059497</v>
      </c>
      <c r="I5431" s="16">
        <v>5583.3947833353996</v>
      </c>
      <c r="J5431" s="94">
        <v>5755.9019031059497</v>
      </c>
    </row>
    <row r="5432" spans="1:10" x14ac:dyDescent="0.2">
      <c r="A5432" s="6" t="s">
        <v>5059</v>
      </c>
      <c r="B5432" s="1" t="s">
        <v>12504</v>
      </c>
      <c r="C5432" s="95" t="s">
        <v>6343</v>
      </c>
      <c r="D5432" s="95" t="s">
        <v>6343</v>
      </c>
      <c r="E5432" s="95" t="s">
        <v>6649</v>
      </c>
      <c r="F5432" s="95" t="s">
        <v>6342</v>
      </c>
      <c r="G5432" s="95" t="s">
        <v>6342</v>
      </c>
      <c r="H5432" s="106">
        <v>5588.8871116638202</v>
      </c>
      <c r="I5432" s="16">
        <v>5583.3947833353996</v>
      </c>
      <c r="J5432" s="94">
        <v>5588.8871116638202</v>
      </c>
    </row>
    <row r="5433" spans="1:10" x14ac:dyDescent="0.2">
      <c r="A5433" s="6" t="s">
        <v>5040</v>
      </c>
      <c r="B5433" s="1" t="s">
        <v>11491</v>
      </c>
      <c r="C5433" s="95" t="s">
        <v>6343</v>
      </c>
      <c r="D5433" s="95" t="s">
        <v>6343</v>
      </c>
      <c r="E5433" s="95" t="s">
        <v>6649</v>
      </c>
      <c r="F5433" s="95" t="s">
        <v>6342</v>
      </c>
      <c r="G5433" s="95" t="s">
        <v>6342</v>
      </c>
      <c r="H5433" s="106">
        <v>5482.3002672697403</v>
      </c>
      <c r="I5433" s="16">
        <v>5583.3947833353996</v>
      </c>
      <c r="J5433" s="94">
        <v>5482.3002672697403</v>
      </c>
    </row>
    <row r="5434" spans="1:10" x14ac:dyDescent="0.2">
      <c r="A5434" s="6" t="s">
        <v>5072</v>
      </c>
      <c r="B5434" s="1" t="s">
        <v>7503</v>
      </c>
      <c r="C5434" s="95" t="s">
        <v>6343</v>
      </c>
      <c r="D5434" s="95" t="s">
        <v>6343</v>
      </c>
      <c r="E5434" s="95" t="s">
        <v>6649</v>
      </c>
      <c r="F5434" s="95" t="s">
        <v>6342</v>
      </c>
      <c r="G5434" s="95" t="s">
        <v>6342</v>
      </c>
      <c r="H5434" s="106">
        <v>5520.0339471726202</v>
      </c>
      <c r="I5434" s="16">
        <v>5583.3947833353996</v>
      </c>
      <c r="J5434" s="94">
        <v>5520.0339471726202</v>
      </c>
    </row>
    <row r="5435" spans="1:10" x14ac:dyDescent="0.2">
      <c r="A5435" s="6" t="s">
        <v>5066</v>
      </c>
      <c r="B5435" s="1" t="s">
        <v>11492</v>
      </c>
      <c r="C5435" s="95" t="s">
        <v>6343</v>
      </c>
      <c r="D5435" s="95" t="s">
        <v>6343</v>
      </c>
      <c r="E5435" s="95" t="s">
        <v>6649</v>
      </c>
      <c r="F5435" s="95" t="s">
        <v>6342</v>
      </c>
      <c r="G5435" s="95" t="s">
        <v>6342</v>
      </c>
      <c r="H5435" s="106">
        <v>5540.1521267361104</v>
      </c>
      <c r="I5435" s="16">
        <v>5583.3947833353996</v>
      </c>
      <c r="J5435" s="94">
        <v>5540.1521267361104</v>
      </c>
    </row>
    <row r="5436" spans="1:10" x14ac:dyDescent="0.2">
      <c r="A5436" s="6" t="s">
        <v>5047</v>
      </c>
      <c r="B5436" s="1" t="s">
        <v>11493</v>
      </c>
      <c r="C5436" s="95" t="s">
        <v>6343</v>
      </c>
      <c r="D5436" s="95" t="s">
        <v>6343</v>
      </c>
      <c r="E5436" s="95" t="s">
        <v>6649</v>
      </c>
      <c r="F5436" s="95" t="s">
        <v>6342</v>
      </c>
      <c r="G5436" s="95" t="s">
        <v>6342</v>
      </c>
      <c r="H5436" s="106">
        <v>5653.6867800981599</v>
      </c>
      <c r="I5436" s="16">
        <v>5583.3947833353996</v>
      </c>
      <c r="J5436" s="94">
        <v>5653.6867800981599</v>
      </c>
    </row>
    <row r="5437" spans="1:10" x14ac:dyDescent="0.2">
      <c r="A5437" s="6" t="s">
        <v>5052</v>
      </c>
      <c r="B5437" s="1" t="s">
        <v>11494</v>
      </c>
      <c r="C5437" s="95" t="s">
        <v>6343</v>
      </c>
      <c r="D5437" s="95" t="s">
        <v>6343</v>
      </c>
      <c r="E5437" s="95" t="s">
        <v>6649</v>
      </c>
      <c r="F5437" s="95" t="s">
        <v>6342</v>
      </c>
      <c r="G5437" s="95" t="s">
        <v>6342</v>
      </c>
      <c r="H5437" s="106">
        <v>5563.3363620923901</v>
      </c>
      <c r="I5437" s="16">
        <v>5583.3947833353996</v>
      </c>
      <c r="J5437" s="94">
        <v>5563.3363620923901</v>
      </c>
    </row>
    <row r="5438" spans="1:10" x14ac:dyDescent="0.2">
      <c r="A5438" s="6" t="s">
        <v>5057</v>
      </c>
      <c r="B5438" s="1" t="s">
        <v>11495</v>
      </c>
      <c r="C5438" s="95" t="s">
        <v>6343</v>
      </c>
      <c r="D5438" s="95" t="s">
        <v>6343</v>
      </c>
      <c r="E5438" s="95" t="s">
        <v>6649</v>
      </c>
      <c r="F5438" s="95" t="s">
        <v>6342</v>
      </c>
      <c r="G5438" s="95" t="s">
        <v>6342</v>
      </c>
      <c r="H5438" s="106">
        <v>5490.9101736886196</v>
      </c>
      <c r="I5438" s="16">
        <v>5583.3947833353996</v>
      </c>
      <c r="J5438" s="94">
        <v>5490.9101736886196</v>
      </c>
    </row>
    <row r="5439" spans="1:10" x14ac:dyDescent="0.2">
      <c r="A5439" s="6" t="s">
        <v>5049</v>
      </c>
      <c r="B5439" s="1" t="s">
        <v>11496</v>
      </c>
      <c r="C5439" s="95" t="s">
        <v>6343</v>
      </c>
      <c r="D5439" s="95" t="s">
        <v>6343</v>
      </c>
      <c r="E5439" s="95" t="s">
        <v>6649</v>
      </c>
      <c r="F5439" s="95" t="s">
        <v>6342</v>
      </c>
      <c r="G5439" s="95" t="s">
        <v>6342</v>
      </c>
      <c r="H5439" s="106">
        <v>5406.5261418269201</v>
      </c>
      <c r="I5439" s="16">
        <v>5583.3947833353996</v>
      </c>
      <c r="J5439" s="94">
        <v>5406.5261418269201</v>
      </c>
    </row>
    <row r="5440" spans="1:10" x14ac:dyDescent="0.2">
      <c r="A5440" s="6" t="s">
        <v>5061</v>
      </c>
      <c r="B5440" s="1" t="s">
        <v>11497</v>
      </c>
      <c r="C5440" s="95" t="s">
        <v>6343</v>
      </c>
      <c r="D5440" s="95" t="s">
        <v>6343</v>
      </c>
      <c r="E5440" s="95" t="s">
        <v>6649</v>
      </c>
      <c r="F5440" s="95" t="s">
        <v>6342</v>
      </c>
      <c r="G5440" s="95" t="s">
        <v>6342</v>
      </c>
      <c r="H5440" s="106">
        <v>5519.5699707031299</v>
      </c>
      <c r="I5440" s="16">
        <v>5583.3947833353996</v>
      </c>
      <c r="J5440" s="94">
        <v>5519.5699707031299</v>
      </c>
    </row>
    <row r="5441" spans="1:10" x14ac:dyDescent="0.2">
      <c r="A5441" s="6" t="s">
        <v>5036</v>
      </c>
      <c r="B5441" s="1" t="s">
        <v>11498</v>
      </c>
      <c r="C5441" s="95" t="s">
        <v>6343</v>
      </c>
      <c r="D5441" s="95" t="s">
        <v>6343</v>
      </c>
      <c r="E5441" s="95" t="s">
        <v>6649</v>
      </c>
      <c r="F5441" s="95" t="s">
        <v>6342</v>
      </c>
      <c r="G5441" s="95" t="s">
        <v>6342</v>
      </c>
      <c r="H5441" s="106">
        <v>5701.6854277820103</v>
      </c>
      <c r="I5441" s="16">
        <v>5583.3947833353996</v>
      </c>
      <c r="J5441" s="94">
        <v>5701.6854277820103</v>
      </c>
    </row>
    <row r="5442" spans="1:10" x14ac:dyDescent="0.2">
      <c r="A5442" s="6" t="s">
        <v>5068</v>
      </c>
      <c r="B5442" s="1" t="s">
        <v>11499</v>
      </c>
      <c r="C5442" s="95" t="s">
        <v>6343</v>
      </c>
      <c r="D5442" s="95" t="s">
        <v>6343</v>
      </c>
      <c r="E5442" s="95" t="s">
        <v>6649</v>
      </c>
      <c r="F5442" s="95" t="s">
        <v>6342</v>
      </c>
      <c r="G5442" s="95" t="s">
        <v>6342</v>
      </c>
      <c r="H5442" s="106">
        <v>5513.5362723214303</v>
      </c>
      <c r="I5442" s="16">
        <v>5583.3947833353996</v>
      </c>
      <c r="J5442" s="94">
        <v>5513.5362723214303</v>
      </c>
    </row>
    <row r="5443" spans="1:10" x14ac:dyDescent="0.2">
      <c r="A5443" s="6" t="s">
        <v>5069</v>
      </c>
      <c r="B5443" s="1" t="s">
        <v>10060</v>
      </c>
      <c r="C5443" s="95" t="s">
        <v>6343</v>
      </c>
      <c r="D5443" s="95" t="s">
        <v>6343</v>
      </c>
      <c r="E5443" s="95" t="s">
        <v>6649</v>
      </c>
      <c r="F5443" s="95" t="s">
        <v>6342</v>
      </c>
      <c r="G5443" s="95" t="s">
        <v>6342</v>
      </c>
      <c r="H5443" s="106">
        <v>5405.0010801373101</v>
      </c>
      <c r="I5443" s="16">
        <v>5583.3947833353996</v>
      </c>
      <c r="J5443" s="94">
        <v>5405.0010801373101</v>
      </c>
    </row>
    <row r="5444" spans="1:10" x14ac:dyDescent="0.2">
      <c r="A5444" s="6" t="s">
        <v>5064</v>
      </c>
      <c r="B5444" s="1" t="s">
        <v>11500</v>
      </c>
      <c r="C5444" s="95" t="s">
        <v>6343</v>
      </c>
      <c r="D5444" s="95" t="s">
        <v>6343</v>
      </c>
      <c r="E5444" s="95" t="s">
        <v>6649</v>
      </c>
      <c r="F5444" s="95" t="s">
        <v>6342</v>
      </c>
      <c r="G5444" s="95" t="s">
        <v>6342</v>
      </c>
      <c r="H5444" s="106">
        <v>5694.2267922794099</v>
      </c>
      <c r="I5444" s="16">
        <v>5583.3947833353996</v>
      </c>
      <c r="J5444" s="94">
        <v>5694.2267922794099</v>
      </c>
    </row>
    <row r="5445" spans="1:10" x14ac:dyDescent="0.2">
      <c r="A5445" s="6" t="s">
        <v>5075</v>
      </c>
      <c r="B5445" s="1" t="s">
        <v>11501</v>
      </c>
      <c r="C5445" s="95" t="s">
        <v>6343</v>
      </c>
      <c r="D5445" s="95" t="s">
        <v>6343</v>
      </c>
      <c r="E5445" s="95" t="s">
        <v>6649</v>
      </c>
      <c r="F5445" s="95" t="s">
        <v>6342</v>
      </c>
      <c r="G5445" s="95" t="s">
        <v>6342</v>
      </c>
      <c r="H5445" s="106">
        <v>5723.2893954190304</v>
      </c>
      <c r="I5445" s="16">
        <v>5583.3947833353996</v>
      </c>
      <c r="J5445" s="94">
        <v>5723.2893954190304</v>
      </c>
    </row>
    <row r="5446" spans="1:10" x14ac:dyDescent="0.2">
      <c r="A5446" s="6" t="s">
        <v>5056</v>
      </c>
      <c r="B5446" s="1" t="s">
        <v>11502</v>
      </c>
      <c r="C5446" s="95" t="s">
        <v>6343</v>
      </c>
      <c r="D5446" s="95" t="s">
        <v>6343</v>
      </c>
      <c r="E5446" s="95" t="s">
        <v>6649</v>
      </c>
      <c r="F5446" s="95" t="s">
        <v>6342</v>
      </c>
      <c r="G5446" s="95" t="s">
        <v>6342</v>
      </c>
      <c r="H5446" s="106">
        <v>5414.31593153212</v>
      </c>
      <c r="I5446" s="16">
        <v>5583.3947833353996</v>
      </c>
      <c r="J5446" s="94">
        <v>5414.31593153212</v>
      </c>
    </row>
    <row r="5447" spans="1:10" x14ac:dyDescent="0.2">
      <c r="A5447" s="6" t="s">
        <v>5034</v>
      </c>
      <c r="B5447" s="1" t="s">
        <v>11503</v>
      </c>
      <c r="C5447" s="95" t="s">
        <v>6343</v>
      </c>
      <c r="D5447" s="95" t="s">
        <v>6343</v>
      </c>
      <c r="E5447" s="95" t="s">
        <v>6649</v>
      </c>
      <c r="F5447" s="95" t="s">
        <v>6342</v>
      </c>
      <c r="G5447" s="95" t="s">
        <v>6342</v>
      </c>
      <c r="H5447" s="106">
        <v>5558.90576171875</v>
      </c>
      <c r="I5447" s="16">
        <v>5583.3947833353996</v>
      </c>
      <c r="J5447" s="94">
        <v>5558.90576171875</v>
      </c>
    </row>
    <row r="5448" spans="1:10" x14ac:dyDescent="0.2">
      <c r="A5448" s="6" t="s">
        <v>5073</v>
      </c>
      <c r="B5448" s="1" t="s">
        <v>11504</v>
      </c>
      <c r="C5448" s="95" t="s">
        <v>6343</v>
      </c>
      <c r="D5448" s="95" t="s">
        <v>6343</v>
      </c>
      <c r="E5448" s="95" t="s">
        <v>6649</v>
      </c>
      <c r="F5448" s="95" t="s">
        <v>6342</v>
      </c>
      <c r="G5448" s="95" t="s">
        <v>6342</v>
      </c>
      <c r="H5448" s="106">
        <v>5450.8431468290401</v>
      </c>
      <c r="I5448" s="16">
        <v>5583.3947833353996</v>
      </c>
      <c r="J5448" s="94">
        <v>5450.8431468290401</v>
      </c>
    </row>
    <row r="5449" spans="1:10" x14ac:dyDescent="0.2">
      <c r="A5449" s="6" t="s">
        <v>5038</v>
      </c>
      <c r="B5449" s="1" t="s">
        <v>12505</v>
      </c>
      <c r="C5449" s="95" t="s">
        <v>6343</v>
      </c>
      <c r="D5449" s="95" t="s">
        <v>6343</v>
      </c>
      <c r="E5449" s="95" t="s">
        <v>6649</v>
      </c>
      <c r="F5449" s="95" t="s">
        <v>6342</v>
      </c>
      <c r="G5449" s="95" t="s">
        <v>6342</v>
      </c>
      <c r="H5449" s="106">
        <v>5750.5567533052899</v>
      </c>
      <c r="I5449" s="16">
        <v>5583.3947833353996</v>
      </c>
      <c r="J5449" s="94">
        <v>5750.5567533052899</v>
      </c>
    </row>
    <row r="5450" spans="1:10" x14ac:dyDescent="0.2">
      <c r="A5450" s="6" t="s">
        <v>5065</v>
      </c>
      <c r="B5450" s="1" t="s">
        <v>11505</v>
      </c>
      <c r="C5450" s="95" t="s">
        <v>6343</v>
      </c>
      <c r="D5450" s="95" t="s">
        <v>6343</v>
      </c>
      <c r="E5450" s="95" t="s">
        <v>6649</v>
      </c>
      <c r="F5450" s="95" t="s">
        <v>6342</v>
      </c>
      <c r="G5450" s="95" t="s">
        <v>6342</v>
      </c>
      <c r="H5450" s="106">
        <v>5496.97263816551</v>
      </c>
      <c r="I5450" s="16">
        <v>5583.3947833353996</v>
      </c>
      <c r="J5450" s="94">
        <v>5496.97263816551</v>
      </c>
    </row>
    <row r="5451" spans="1:10" x14ac:dyDescent="0.2">
      <c r="A5451" s="6" t="s">
        <v>659</v>
      </c>
      <c r="B5451" s="1" t="s">
        <v>11506</v>
      </c>
      <c r="C5451" s="95" t="s">
        <v>6442</v>
      </c>
      <c r="D5451" s="95" t="s">
        <v>6442</v>
      </c>
      <c r="E5451" s="95" t="s">
        <v>6649</v>
      </c>
      <c r="F5451" s="95" t="s">
        <v>6474</v>
      </c>
      <c r="G5451" s="95" t="s">
        <v>6474</v>
      </c>
      <c r="H5451" s="106">
        <v>5351.8230524477704</v>
      </c>
      <c r="I5451" s="16">
        <v>5357.75180072079</v>
      </c>
      <c r="J5451" s="94">
        <v>5351.8230524477704</v>
      </c>
    </row>
    <row r="5452" spans="1:10" x14ac:dyDescent="0.2">
      <c r="A5452" s="6" t="s">
        <v>431</v>
      </c>
      <c r="B5452" s="1" t="s">
        <v>11507</v>
      </c>
      <c r="C5452" s="95" t="s">
        <v>6442</v>
      </c>
      <c r="D5452" s="95" t="s">
        <v>6442</v>
      </c>
      <c r="E5452" s="95" t="s">
        <v>6649</v>
      </c>
      <c r="F5452" s="95" t="s">
        <v>6470</v>
      </c>
      <c r="G5452" s="95" t="s">
        <v>6470</v>
      </c>
      <c r="H5452" s="106">
        <v>5287.1407836914104</v>
      </c>
      <c r="I5452" s="16">
        <v>5286.6041543781303</v>
      </c>
      <c r="J5452" s="94">
        <v>5287.1407836914104</v>
      </c>
    </row>
    <row r="5453" spans="1:10" x14ac:dyDescent="0.2">
      <c r="A5453" s="6" t="s">
        <v>251</v>
      </c>
      <c r="B5453" s="1" t="s">
        <v>11508</v>
      </c>
      <c r="C5453" s="95" t="s">
        <v>6442</v>
      </c>
      <c r="D5453" s="95" t="s">
        <v>6442</v>
      </c>
      <c r="E5453" s="95" t="s">
        <v>6649</v>
      </c>
      <c r="F5453" s="95" t="s">
        <v>6629</v>
      </c>
      <c r="G5453" s="95" t="s">
        <v>6629</v>
      </c>
      <c r="H5453" s="106">
        <v>5369.9375826927899</v>
      </c>
      <c r="I5453" s="16">
        <v>5337.1269740591097</v>
      </c>
      <c r="J5453" s="94">
        <v>5369.9375826927899</v>
      </c>
    </row>
    <row r="5454" spans="1:10" x14ac:dyDescent="0.2">
      <c r="A5454" s="6" t="s">
        <v>994</v>
      </c>
      <c r="B5454" s="1" t="s">
        <v>11509</v>
      </c>
      <c r="C5454" s="95" t="s">
        <v>6442</v>
      </c>
      <c r="D5454" s="95" t="s">
        <v>6442</v>
      </c>
      <c r="E5454" s="95" t="s">
        <v>6649</v>
      </c>
      <c r="F5454" s="95" t="s">
        <v>6467</v>
      </c>
      <c r="G5454" s="95" t="s">
        <v>6467</v>
      </c>
      <c r="H5454" s="106">
        <v>5283.0522073412703</v>
      </c>
      <c r="I5454" s="16">
        <v>5343.5726683728399</v>
      </c>
      <c r="J5454" s="94">
        <v>5283.0522073412703</v>
      </c>
    </row>
    <row r="5455" spans="1:10" x14ac:dyDescent="0.2">
      <c r="A5455" s="6" t="s">
        <v>425</v>
      </c>
      <c r="B5455" s="1" t="s">
        <v>11510</v>
      </c>
      <c r="C5455" s="95" t="s">
        <v>6442</v>
      </c>
      <c r="D5455" s="95" t="s">
        <v>6442</v>
      </c>
      <c r="E5455" s="95" t="s">
        <v>6649</v>
      </c>
      <c r="F5455" s="95" t="s">
        <v>6478</v>
      </c>
      <c r="G5455" s="95" t="s">
        <v>6478</v>
      </c>
      <c r="H5455" s="106">
        <v>5283.3204051050598</v>
      </c>
      <c r="I5455" s="16">
        <v>5309.81473779099</v>
      </c>
      <c r="J5455" s="94">
        <v>5283.3204051050598</v>
      </c>
    </row>
    <row r="5456" spans="1:10" x14ac:dyDescent="0.2">
      <c r="A5456" s="6" t="s">
        <v>370</v>
      </c>
      <c r="B5456" s="1" t="s">
        <v>11511</v>
      </c>
      <c r="C5456" s="95" t="s">
        <v>6442</v>
      </c>
      <c r="D5456" s="95" t="s">
        <v>6442</v>
      </c>
      <c r="E5456" s="95" t="s">
        <v>6649</v>
      </c>
      <c r="F5456" s="95" t="s">
        <v>6477</v>
      </c>
      <c r="G5456" s="95" t="s">
        <v>6477</v>
      </c>
      <c r="H5456" s="106">
        <v>5471.6803385416697</v>
      </c>
      <c r="I5456" s="16">
        <v>5487.5651324969804</v>
      </c>
      <c r="J5456" s="94">
        <v>5471.6803385416697</v>
      </c>
    </row>
    <row r="5457" spans="1:10" x14ac:dyDescent="0.2">
      <c r="A5457" s="6" t="s">
        <v>641</v>
      </c>
      <c r="B5457" s="1" t="s">
        <v>11512</v>
      </c>
      <c r="C5457" s="95" t="s">
        <v>6442</v>
      </c>
      <c r="D5457" s="95" t="s">
        <v>6442</v>
      </c>
      <c r="E5457" s="95" t="s">
        <v>6649</v>
      </c>
      <c r="F5457" s="95" t="s">
        <v>6474</v>
      </c>
      <c r="G5457" s="95" t="s">
        <v>6474</v>
      </c>
      <c r="H5457" s="106">
        <v>5361.46510018548</v>
      </c>
      <c r="I5457" s="16">
        <v>5357.75180072079</v>
      </c>
      <c r="J5457" s="94">
        <v>5361.46510018548</v>
      </c>
    </row>
    <row r="5458" spans="1:10" x14ac:dyDescent="0.2">
      <c r="A5458" s="6" t="s">
        <v>927</v>
      </c>
      <c r="B5458" s="1" t="s">
        <v>11513</v>
      </c>
      <c r="C5458" s="95" t="s">
        <v>6442</v>
      </c>
      <c r="D5458" s="95" t="s">
        <v>6442</v>
      </c>
      <c r="E5458" s="95" t="s">
        <v>6649</v>
      </c>
      <c r="F5458" s="95" t="s">
        <v>6468</v>
      </c>
      <c r="G5458" s="95" t="s">
        <v>6468</v>
      </c>
      <c r="H5458" s="106">
        <v>5248.9412407309301</v>
      </c>
      <c r="I5458" s="16">
        <v>5249.2944448057196</v>
      </c>
      <c r="J5458" s="94">
        <v>5248.9412407309301</v>
      </c>
    </row>
    <row r="5459" spans="1:10" x14ac:dyDescent="0.2">
      <c r="A5459" s="6" t="s">
        <v>525</v>
      </c>
      <c r="B5459" s="1" t="s">
        <v>11514</v>
      </c>
      <c r="C5459" s="95" t="s">
        <v>6442</v>
      </c>
      <c r="D5459" s="95" t="s">
        <v>6442</v>
      </c>
      <c r="E5459" s="95" t="s">
        <v>6649</v>
      </c>
      <c r="F5459" s="95" t="s">
        <v>6472</v>
      </c>
      <c r="G5459" s="95" t="s">
        <v>6472</v>
      </c>
      <c r="H5459" s="106">
        <v>5524.4057795827002</v>
      </c>
      <c r="I5459" s="16">
        <v>5558.4600974177401</v>
      </c>
      <c r="J5459" s="94">
        <v>5524.4057795827002</v>
      </c>
    </row>
    <row r="5460" spans="1:10" x14ac:dyDescent="0.2">
      <c r="A5460" s="6" t="s">
        <v>270</v>
      </c>
      <c r="B5460" s="1" t="s">
        <v>11515</v>
      </c>
      <c r="C5460" s="95" t="s">
        <v>6442</v>
      </c>
      <c r="D5460" s="95" t="s">
        <v>6442</v>
      </c>
      <c r="E5460" s="95" t="s">
        <v>6649</v>
      </c>
      <c r="F5460" s="95" t="s">
        <v>6628</v>
      </c>
      <c r="G5460" s="95" t="s">
        <v>6628</v>
      </c>
      <c r="H5460" s="106">
        <v>5504.0941690760301</v>
      </c>
      <c r="I5460" s="16">
        <v>5438.66130385616</v>
      </c>
      <c r="J5460" s="94">
        <v>5504.0941690760301</v>
      </c>
    </row>
    <row r="5461" spans="1:10" x14ac:dyDescent="0.2">
      <c r="A5461" s="6" t="s">
        <v>442</v>
      </c>
      <c r="B5461" s="1" t="s">
        <v>11516</v>
      </c>
      <c r="C5461" s="95" t="s">
        <v>6442</v>
      </c>
      <c r="D5461" s="95" t="s">
        <v>6442</v>
      </c>
      <c r="E5461" s="95" t="s">
        <v>6649</v>
      </c>
      <c r="F5461" s="95" t="s">
        <v>6471</v>
      </c>
      <c r="G5461" s="95" t="s">
        <v>6471</v>
      </c>
      <c r="H5461" s="106">
        <v>5142.9767530487798</v>
      </c>
      <c r="I5461" s="16">
        <v>5293.49606668863</v>
      </c>
      <c r="J5461" s="94">
        <v>5142.9767530487798</v>
      </c>
    </row>
    <row r="5462" spans="1:10" x14ac:dyDescent="0.2">
      <c r="A5462" s="6" t="s">
        <v>523</v>
      </c>
      <c r="B5462" s="1" t="s">
        <v>11517</v>
      </c>
      <c r="C5462" s="95" t="s">
        <v>6442</v>
      </c>
      <c r="D5462" s="95" t="s">
        <v>6442</v>
      </c>
      <c r="E5462" s="95" t="s">
        <v>6649</v>
      </c>
      <c r="F5462" s="95" t="s">
        <v>6469</v>
      </c>
      <c r="G5462" s="95" t="s">
        <v>6469</v>
      </c>
      <c r="H5462" s="106">
        <v>5518.23588966837</v>
      </c>
      <c r="I5462" s="16">
        <v>5519.0164002438096</v>
      </c>
      <c r="J5462" s="94">
        <v>5518.23588966837</v>
      </c>
    </row>
    <row r="5463" spans="1:10" x14ac:dyDescent="0.2">
      <c r="A5463" s="6" t="s">
        <v>450</v>
      </c>
      <c r="B5463" s="1" t="s">
        <v>11518</v>
      </c>
      <c r="C5463" s="95" t="s">
        <v>6442</v>
      </c>
      <c r="D5463" s="95" t="s">
        <v>6442</v>
      </c>
      <c r="E5463" s="95" t="s">
        <v>6649</v>
      </c>
      <c r="F5463" s="95" t="s">
        <v>6478</v>
      </c>
      <c r="G5463" s="95" t="s">
        <v>6478</v>
      </c>
      <c r="H5463" s="106">
        <v>5298.4748782523402</v>
      </c>
      <c r="I5463" s="16">
        <v>5309.81473779099</v>
      </c>
      <c r="J5463" s="94">
        <v>5298.4748782523402</v>
      </c>
    </row>
    <row r="5464" spans="1:10" x14ac:dyDescent="0.2">
      <c r="A5464" s="6" t="s">
        <v>255</v>
      </c>
      <c r="B5464" s="1" t="s">
        <v>11519</v>
      </c>
      <c r="C5464" s="95" t="s">
        <v>6442</v>
      </c>
      <c r="D5464" s="95" t="s">
        <v>6442</v>
      </c>
      <c r="E5464" s="95" t="s">
        <v>6649</v>
      </c>
      <c r="F5464" s="95" t="s">
        <v>6629</v>
      </c>
      <c r="G5464" s="95" t="s">
        <v>6629</v>
      </c>
      <c r="H5464" s="106">
        <v>5321.6701160777702</v>
      </c>
      <c r="I5464" s="16">
        <v>5337.1269740591097</v>
      </c>
      <c r="J5464" s="94">
        <v>5321.6701160777702</v>
      </c>
    </row>
    <row r="5465" spans="1:10" x14ac:dyDescent="0.2">
      <c r="A5465" s="6" t="s">
        <v>435</v>
      </c>
      <c r="B5465" s="1" t="s">
        <v>11520</v>
      </c>
      <c r="C5465" s="95" t="s">
        <v>6442</v>
      </c>
      <c r="D5465" s="95" t="s">
        <v>6442</v>
      </c>
      <c r="E5465" s="95" t="s">
        <v>6649</v>
      </c>
      <c r="F5465" s="95" t="s">
        <v>6473</v>
      </c>
      <c r="G5465" s="95" t="s">
        <v>6473</v>
      </c>
      <c r="H5465" s="106">
        <v>5355.7839759165799</v>
      </c>
      <c r="I5465" s="16">
        <v>5314.9771678486804</v>
      </c>
      <c r="J5465" s="94">
        <v>5355.7839759165799</v>
      </c>
    </row>
    <row r="5466" spans="1:10" x14ac:dyDescent="0.2">
      <c r="A5466" s="6" t="s">
        <v>427</v>
      </c>
      <c r="B5466" s="1" t="s">
        <v>11521</v>
      </c>
      <c r="C5466" s="95" t="s">
        <v>6442</v>
      </c>
      <c r="D5466" s="95" t="s">
        <v>6442</v>
      </c>
      <c r="E5466" s="95" t="s">
        <v>6649</v>
      </c>
      <c r="F5466" s="95" t="s">
        <v>6470</v>
      </c>
      <c r="G5466" s="95" t="s">
        <v>6470</v>
      </c>
      <c r="H5466" s="106">
        <v>5337.14987945557</v>
      </c>
      <c r="I5466" s="16">
        <v>5286.6041543781303</v>
      </c>
      <c r="J5466" s="94">
        <v>5337.14987945557</v>
      </c>
    </row>
    <row r="5467" spans="1:10" x14ac:dyDescent="0.2">
      <c r="A5467" s="6" t="s">
        <v>666</v>
      </c>
      <c r="B5467" s="1" t="s">
        <v>11522</v>
      </c>
      <c r="C5467" s="95" t="s">
        <v>6442</v>
      </c>
      <c r="D5467" s="95" t="s">
        <v>6442</v>
      </c>
      <c r="E5467" s="95" t="s">
        <v>6649</v>
      </c>
      <c r="F5467" s="95" t="s">
        <v>6474</v>
      </c>
      <c r="G5467" s="95" t="s">
        <v>6474</v>
      </c>
      <c r="H5467" s="106">
        <v>5264.2748506053404</v>
      </c>
      <c r="I5467" s="16">
        <v>5357.75180072079</v>
      </c>
      <c r="J5467" s="94">
        <v>5264.2748506053404</v>
      </c>
    </row>
    <row r="5468" spans="1:10" x14ac:dyDescent="0.2">
      <c r="A5468" s="6" t="s">
        <v>1007</v>
      </c>
      <c r="B5468" s="1" t="s">
        <v>11523</v>
      </c>
      <c r="C5468" s="95" t="s">
        <v>6442</v>
      </c>
      <c r="D5468" s="95" t="s">
        <v>6442</v>
      </c>
      <c r="E5468" s="95" t="s">
        <v>6649</v>
      </c>
      <c r="F5468" s="95" t="s">
        <v>6476</v>
      </c>
      <c r="G5468" s="95" t="s">
        <v>6476</v>
      </c>
      <c r="H5468" s="106">
        <v>5330.5953650841302</v>
      </c>
      <c r="I5468" s="16">
        <v>5363.6357555042596</v>
      </c>
      <c r="J5468" s="94">
        <v>5330.5953650841302</v>
      </c>
    </row>
    <row r="5469" spans="1:10" x14ac:dyDescent="0.2">
      <c r="A5469" s="6" t="s">
        <v>445</v>
      </c>
      <c r="B5469" s="1" t="s">
        <v>11524</v>
      </c>
      <c r="C5469" s="95" t="s">
        <v>6442</v>
      </c>
      <c r="D5469" s="95" t="s">
        <v>6442</v>
      </c>
      <c r="E5469" s="95" t="s">
        <v>6649</v>
      </c>
      <c r="F5469" s="95" t="s">
        <v>6473</v>
      </c>
      <c r="G5469" s="95" t="s">
        <v>6473</v>
      </c>
      <c r="H5469" s="106">
        <v>5314.1853841145803</v>
      </c>
      <c r="I5469" s="16">
        <v>5314.9771678486804</v>
      </c>
      <c r="J5469" s="94">
        <v>5314.1853841145803</v>
      </c>
    </row>
    <row r="5470" spans="1:10" x14ac:dyDescent="0.2">
      <c r="A5470" s="6" t="s">
        <v>347</v>
      </c>
      <c r="B5470" s="1" t="s">
        <v>11525</v>
      </c>
      <c r="C5470" s="95" t="s">
        <v>6442</v>
      </c>
      <c r="D5470" s="95" t="s">
        <v>6442</v>
      </c>
      <c r="E5470" s="95" t="s">
        <v>6649</v>
      </c>
      <c r="F5470" s="95" t="s">
        <v>6477</v>
      </c>
      <c r="G5470" s="95" t="s">
        <v>6477</v>
      </c>
      <c r="H5470" s="106">
        <v>5468.1964754971596</v>
      </c>
      <c r="I5470" s="16">
        <v>5487.5651324969804</v>
      </c>
      <c r="J5470" s="94">
        <v>5468.1964754971596</v>
      </c>
    </row>
    <row r="5471" spans="1:10" x14ac:dyDescent="0.2">
      <c r="A5471" s="6" t="s">
        <v>421</v>
      </c>
      <c r="B5471" s="1" t="s">
        <v>11526</v>
      </c>
      <c r="C5471" s="95" t="s">
        <v>6442</v>
      </c>
      <c r="D5471" s="95" t="s">
        <v>6442</v>
      </c>
      <c r="E5471" s="95" t="s">
        <v>6649</v>
      </c>
      <c r="F5471" s="95" t="s">
        <v>6478</v>
      </c>
      <c r="G5471" s="95" t="s">
        <v>6478</v>
      </c>
      <c r="H5471" s="106">
        <v>5381.5753631591797</v>
      </c>
      <c r="I5471" s="16">
        <v>5309.81473779099</v>
      </c>
      <c r="J5471" s="94">
        <v>5381.5753631591797</v>
      </c>
    </row>
    <row r="5472" spans="1:10" x14ac:dyDescent="0.2">
      <c r="A5472" s="6" t="s">
        <v>409</v>
      </c>
      <c r="B5472" s="1" t="s">
        <v>11527</v>
      </c>
      <c r="C5472" s="95" t="s">
        <v>6442</v>
      </c>
      <c r="D5472" s="95" t="s">
        <v>6442</v>
      </c>
      <c r="E5472" s="95" t="s">
        <v>6649</v>
      </c>
      <c r="F5472" s="95" t="s">
        <v>6475</v>
      </c>
      <c r="G5472" s="95" t="s">
        <v>6475</v>
      </c>
      <c r="H5472" s="106">
        <v>5336.8400706976199</v>
      </c>
      <c r="I5472" s="16">
        <v>5333.5951389451102</v>
      </c>
      <c r="J5472" s="94">
        <v>5336.8400706976199</v>
      </c>
    </row>
    <row r="5473" spans="1:10" x14ac:dyDescent="0.2">
      <c r="A5473" s="6" t="s">
        <v>998</v>
      </c>
      <c r="B5473" s="1" t="s">
        <v>11528</v>
      </c>
      <c r="C5473" s="95" t="s">
        <v>6442</v>
      </c>
      <c r="D5473" s="95" t="s">
        <v>6442</v>
      </c>
      <c r="E5473" s="95" t="s">
        <v>6649</v>
      </c>
      <c r="F5473" s="95" t="s">
        <v>6476</v>
      </c>
      <c r="G5473" s="95" t="s">
        <v>6476</v>
      </c>
      <c r="H5473" s="106">
        <v>5378.9592337101103</v>
      </c>
      <c r="I5473" s="16">
        <v>5363.6357555042596</v>
      </c>
      <c r="J5473" s="94">
        <v>5378.9592337101103</v>
      </c>
    </row>
    <row r="5474" spans="1:10" x14ac:dyDescent="0.2">
      <c r="A5474" s="6" t="s">
        <v>371</v>
      </c>
      <c r="B5474" s="1" t="s">
        <v>11529</v>
      </c>
      <c r="C5474" s="95" t="s">
        <v>6442</v>
      </c>
      <c r="D5474" s="95" t="s">
        <v>6442</v>
      </c>
      <c r="E5474" s="95" t="s">
        <v>6649</v>
      </c>
      <c r="F5474" s="95" t="s">
        <v>6477</v>
      </c>
      <c r="G5474" s="95" t="s">
        <v>6477</v>
      </c>
      <c r="H5474" s="106">
        <v>5570.9959792148902</v>
      </c>
      <c r="I5474" s="16">
        <v>5487.5651324969804</v>
      </c>
      <c r="J5474" s="94">
        <v>5570.9959792148902</v>
      </c>
    </row>
    <row r="5475" spans="1:10" x14ac:dyDescent="0.2">
      <c r="A5475" s="6" t="s">
        <v>920</v>
      </c>
      <c r="B5475" s="1" t="s">
        <v>11530</v>
      </c>
      <c r="C5475" s="95" t="s">
        <v>6442</v>
      </c>
      <c r="D5475" s="95" t="s">
        <v>6442</v>
      </c>
      <c r="E5475" s="95" t="s">
        <v>6649</v>
      </c>
      <c r="F5475" s="95" t="s">
        <v>6468</v>
      </c>
      <c r="G5475" s="95" t="s">
        <v>6468</v>
      </c>
      <c r="H5475" s="106">
        <v>5202.8189150053904</v>
      </c>
      <c r="I5475" s="16">
        <v>5249.2944448057196</v>
      </c>
      <c r="J5475" s="94">
        <v>5202.8189150053904</v>
      </c>
    </row>
    <row r="5476" spans="1:10" x14ac:dyDescent="0.2">
      <c r="A5476" s="6" t="s">
        <v>527</v>
      </c>
      <c r="B5476" s="1" t="s">
        <v>11531</v>
      </c>
      <c r="C5476" s="95" t="s">
        <v>6442</v>
      </c>
      <c r="D5476" s="95" t="s">
        <v>6442</v>
      </c>
      <c r="E5476" s="95" t="s">
        <v>6649</v>
      </c>
      <c r="F5476" s="95" t="s">
        <v>6469</v>
      </c>
      <c r="G5476" s="95" t="s">
        <v>6469</v>
      </c>
      <c r="H5476" s="106">
        <v>5511.7861409505203</v>
      </c>
      <c r="I5476" s="16">
        <v>5519.0164002438096</v>
      </c>
      <c r="J5476" s="94">
        <v>5511.7861409505203</v>
      </c>
    </row>
    <row r="5477" spans="1:10" x14ac:dyDescent="0.2">
      <c r="A5477" s="6" t="s">
        <v>933</v>
      </c>
      <c r="B5477" s="1" t="s">
        <v>6845</v>
      </c>
      <c r="C5477" s="95" t="s">
        <v>6442</v>
      </c>
      <c r="D5477" s="95" t="s">
        <v>6442</v>
      </c>
      <c r="E5477" s="95" t="s">
        <v>6649</v>
      </c>
      <c r="F5477" s="95" t="s">
        <v>6468</v>
      </c>
      <c r="G5477" s="95" t="s">
        <v>6468</v>
      </c>
      <c r="H5477" s="106">
        <v>5241.0530598958303</v>
      </c>
      <c r="I5477" s="16">
        <v>5249.2944448057196</v>
      </c>
      <c r="J5477" s="94">
        <v>5241.0530598958303</v>
      </c>
    </row>
    <row r="5478" spans="1:10" x14ac:dyDescent="0.2">
      <c r="A5478" s="6" t="s">
        <v>271</v>
      </c>
      <c r="B5478" s="1" t="s">
        <v>10485</v>
      </c>
      <c r="C5478" s="95" t="s">
        <v>6442</v>
      </c>
      <c r="D5478" s="95" t="s">
        <v>6442</v>
      </c>
      <c r="E5478" s="95" t="s">
        <v>6649</v>
      </c>
      <c r="F5478" s="95" t="s">
        <v>6628</v>
      </c>
      <c r="G5478" s="95" t="s">
        <v>6628</v>
      </c>
      <c r="H5478" s="106">
        <v>5397.8604989136502</v>
      </c>
      <c r="I5478" s="16">
        <v>5438.66130385616</v>
      </c>
      <c r="J5478" s="94">
        <v>5397.8604989136502</v>
      </c>
    </row>
    <row r="5479" spans="1:10" x14ac:dyDescent="0.2">
      <c r="A5479" s="6" t="s">
        <v>263</v>
      </c>
      <c r="B5479" s="1" t="s">
        <v>11532</v>
      </c>
      <c r="C5479" s="95" t="s">
        <v>6442</v>
      </c>
      <c r="D5479" s="95" t="s">
        <v>6442</v>
      </c>
      <c r="E5479" s="95" t="s">
        <v>6649</v>
      </c>
      <c r="F5479" s="95" t="s">
        <v>6628</v>
      </c>
      <c r="G5479" s="95" t="s">
        <v>6628</v>
      </c>
      <c r="H5479" s="106">
        <v>5365.0229936079504</v>
      </c>
      <c r="I5479" s="16">
        <v>5438.66130385616</v>
      </c>
      <c r="J5479" s="94">
        <v>5365.0229936079504</v>
      </c>
    </row>
    <row r="5480" spans="1:10" x14ac:dyDescent="0.2">
      <c r="A5480" s="6" t="s">
        <v>363</v>
      </c>
      <c r="B5480" s="1" t="s">
        <v>11533</v>
      </c>
      <c r="C5480" s="95" t="s">
        <v>6442</v>
      </c>
      <c r="D5480" s="95" t="s">
        <v>6442</v>
      </c>
      <c r="E5480" s="95" t="s">
        <v>6649</v>
      </c>
      <c r="F5480" s="95" t="s">
        <v>6477</v>
      </c>
      <c r="G5480" s="95" t="s">
        <v>6477</v>
      </c>
      <c r="H5480" s="106">
        <v>5457.9933739777998</v>
      </c>
      <c r="I5480" s="16">
        <v>5487.5651324969804</v>
      </c>
      <c r="J5480" s="94">
        <v>5457.9933739777998</v>
      </c>
    </row>
    <row r="5481" spans="1:10" x14ac:dyDescent="0.2">
      <c r="A5481" s="6" t="s">
        <v>928</v>
      </c>
      <c r="B5481" s="1" t="s">
        <v>9930</v>
      </c>
      <c r="C5481" s="95" t="s">
        <v>6442</v>
      </c>
      <c r="D5481" s="95" t="s">
        <v>6442</v>
      </c>
      <c r="E5481" s="95" t="s">
        <v>6649</v>
      </c>
      <c r="F5481" s="95" t="s">
        <v>6468</v>
      </c>
      <c r="G5481" s="95" t="s">
        <v>6468</v>
      </c>
      <c r="H5481" s="106">
        <v>5277.2184469288804</v>
      </c>
      <c r="I5481" s="16">
        <v>5249.2944448057196</v>
      </c>
      <c r="J5481" s="94">
        <v>5277.2184469288804</v>
      </c>
    </row>
    <row r="5482" spans="1:10" x14ac:dyDescent="0.2">
      <c r="A5482" s="6" t="s">
        <v>515</v>
      </c>
      <c r="B5482" s="1" t="s">
        <v>7065</v>
      </c>
      <c r="C5482" s="95" t="s">
        <v>6442</v>
      </c>
      <c r="D5482" s="95" t="s">
        <v>6442</v>
      </c>
      <c r="E5482" s="95" t="s">
        <v>6649</v>
      </c>
      <c r="F5482" s="95" t="s">
        <v>6472</v>
      </c>
      <c r="G5482" s="95" t="s">
        <v>6472</v>
      </c>
      <c r="H5482" s="106">
        <v>5530.30394176136</v>
      </c>
      <c r="I5482" s="16">
        <v>5558.4600974177401</v>
      </c>
      <c r="J5482" s="94">
        <v>5530.30394176136</v>
      </c>
    </row>
    <row r="5483" spans="1:10" x14ac:dyDescent="0.2">
      <c r="A5483" s="6" t="s">
        <v>416</v>
      </c>
      <c r="B5483" s="1" t="s">
        <v>7423</v>
      </c>
      <c r="C5483" s="95" t="s">
        <v>6442</v>
      </c>
      <c r="D5483" s="95" t="s">
        <v>6442</v>
      </c>
      <c r="E5483" s="95" t="s">
        <v>6649</v>
      </c>
      <c r="F5483" s="95" t="s">
        <v>6478</v>
      </c>
      <c r="G5483" s="95" t="s">
        <v>6478</v>
      </c>
      <c r="H5483" s="106">
        <v>5308.7822265625</v>
      </c>
      <c r="I5483" s="16">
        <v>5309.81473779099</v>
      </c>
      <c r="J5483" s="94">
        <v>5308.7822265625</v>
      </c>
    </row>
    <row r="5484" spans="1:10" x14ac:dyDescent="0.2">
      <c r="A5484" s="6" t="s">
        <v>240</v>
      </c>
      <c r="B5484" s="1" t="s">
        <v>11534</v>
      </c>
      <c r="C5484" s="95" t="s">
        <v>6442</v>
      </c>
      <c r="D5484" s="95" t="s">
        <v>6442</v>
      </c>
      <c r="E5484" s="95" t="s">
        <v>6649</v>
      </c>
      <c r="F5484" s="95" t="s">
        <v>6629</v>
      </c>
      <c r="G5484" s="95" t="s">
        <v>6629</v>
      </c>
      <c r="H5484" s="106">
        <v>5191.4787775213099</v>
      </c>
      <c r="I5484" s="16">
        <v>5337.1269740591097</v>
      </c>
      <c r="J5484" s="94">
        <v>5191.4787775213099</v>
      </c>
    </row>
    <row r="5485" spans="1:10" x14ac:dyDescent="0.2">
      <c r="A5485" s="6" t="s">
        <v>451</v>
      </c>
      <c r="B5485" s="1" t="s">
        <v>11535</v>
      </c>
      <c r="C5485" s="95" t="s">
        <v>6442</v>
      </c>
      <c r="D5485" s="95" t="s">
        <v>6442</v>
      </c>
      <c r="E5485" s="95" t="s">
        <v>6649</v>
      </c>
      <c r="F5485" s="95" t="s">
        <v>6478</v>
      </c>
      <c r="G5485" s="95" t="s">
        <v>6478</v>
      </c>
      <c r="H5485" s="106">
        <v>5273.3099690755198</v>
      </c>
      <c r="I5485" s="16">
        <v>5309.81473779099</v>
      </c>
      <c r="J5485" s="94">
        <v>5273.3099690755198</v>
      </c>
    </row>
    <row r="5486" spans="1:10" x14ac:dyDescent="0.2">
      <c r="A5486" s="6" t="s">
        <v>265</v>
      </c>
      <c r="B5486" s="1" t="s">
        <v>11536</v>
      </c>
      <c r="C5486" s="95" t="s">
        <v>6442</v>
      </c>
      <c r="D5486" s="95" t="s">
        <v>6442</v>
      </c>
      <c r="E5486" s="95" t="s">
        <v>6649</v>
      </c>
      <c r="F5486" s="95" t="s">
        <v>6628</v>
      </c>
      <c r="G5486" s="95" t="s">
        <v>6628</v>
      </c>
      <c r="H5486" s="106">
        <v>5396.9396458676001</v>
      </c>
      <c r="I5486" s="16">
        <v>5438.66130385616</v>
      </c>
      <c r="J5486" s="94">
        <v>5396.9396458676001</v>
      </c>
    </row>
    <row r="5487" spans="1:10" x14ac:dyDescent="0.2">
      <c r="A5487" s="6" t="s">
        <v>528</v>
      </c>
      <c r="B5487" s="1" t="s">
        <v>11537</v>
      </c>
      <c r="C5487" s="95" t="s">
        <v>6442</v>
      </c>
      <c r="D5487" s="95" t="s">
        <v>6442</v>
      </c>
      <c r="E5487" s="95" t="s">
        <v>6649</v>
      </c>
      <c r="F5487" s="95" t="s">
        <v>6471</v>
      </c>
      <c r="G5487" s="95" t="s">
        <v>6471</v>
      </c>
      <c r="H5487" s="106">
        <v>5405.3897033005596</v>
      </c>
      <c r="I5487" s="16">
        <v>5293.49606668863</v>
      </c>
      <c r="J5487" s="94">
        <v>5405.3897033005596</v>
      </c>
    </row>
    <row r="5488" spans="1:10" x14ac:dyDescent="0.2">
      <c r="A5488" s="6" t="s">
        <v>356</v>
      </c>
      <c r="B5488" s="1" t="s">
        <v>11538</v>
      </c>
      <c r="C5488" s="95" t="s">
        <v>6442</v>
      </c>
      <c r="D5488" s="95" t="s">
        <v>6442</v>
      </c>
      <c r="E5488" s="95" t="s">
        <v>6649</v>
      </c>
      <c r="F5488" s="95" t="s">
        <v>6469</v>
      </c>
      <c r="G5488" s="95" t="s">
        <v>6469</v>
      </c>
      <c r="H5488" s="106">
        <v>5557.1216039764704</v>
      </c>
      <c r="I5488" s="16">
        <v>5519.0164002438096</v>
      </c>
      <c r="J5488" s="94">
        <v>5557.1216039764704</v>
      </c>
    </row>
    <row r="5489" spans="1:10" x14ac:dyDescent="0.2">
      <c r="A5489" s="6" t="s">
        <v>238</v>
      </c>
      <c r="B5489" s="1" t="s">
        <v>11539</v>
      </c>
      <c r="C5489" s="95" t="s">
        <v>6442</v>
      </c>
      <c r="D5489" s="95" t="s">
        <v>6442</v>
      </c>
      <c r="E5489" s="95" t="s">
        <v>6649</v>
      </c>
      <c r="F5489" s="95" t="s">
        <v>6629</v>
      </c>
      <c r="G5489" s="95" t="s">
        <v>6629</v>
      </c>
      <c r="H5489" s="106">
        <v>5251.2023477359699</v>
      </c>
      <c r="I5489" s="16">
        <v>5337.1269740591097</v>
      </c>
      <c r="J5489" s="94">
        <v>5251.2023477359699</v>
      </c>
    </row>
    <row r="5490" spans="1:10" x14ac:dyDescent="0.2">
      <c r="A5490" s="6" t="s">
        <v>1002</v>
      </c>
      <c r="B5490" s="1" t="s">
        <v>11540</v>
      </c>
      <c r="C5490" s="95" t="s">
        <v>6442</v>
      </c>
      <c r="D5490" s="95" t="s">
        <v>6442</v>
      </c>
      <c r="E5490" s="95" t="s">
        <v>6649</v>
      </c>
      <c r="F5490" s="95" t="s">
        <v>6467</v>
      </c>
      <c r="G5490" s="95" t="s">
        <v>6467</v>
      </c>
      <c r="H5490" s="106">
        <v>5427.17620192308</v>
      </c>
      <c r="I5490" s="16">
        <v>5343.5726683728399</v>
      </c>
      <c r="J5490" s="94">
        <v>5427.17620192308</v>
      </c>
    </row>
    <row r="5491" spans="1:10" x14ac:dyDescent="0.2">
      <c r="A5491" s="6" t="s">
        <v>250</v>
      </c>
      <c r="B5491" s="1" t="s">
        <v>11541</v>
      </c>
      <c r="C5491" s="95" t="s">
        <v>6442</v>
      </c>
      <c r="D5491" s="95" t="s">
        <v>6442</v>
      </c>
      <c r="E5491" s="95" t="s">
        <v>6649</v>
      </c>
      <c r="F5491" s="95" t="s">
        <v>6629</v>
      </c>
      <c r="G5491" s="95" t="s">
        <v>6629</v>
      </c>
      <c r="H5491" s="106">
        <v>5481.3218347886004</v>
      </c>
      <c r="I5491" s="16">
        <v>5337.1269740591097</v>
      </c>
      <c r="J5491" s="94">
        <v>5481.3218347886004</v>
      </c>
    </row>
    <row r="5492" spans="1:10" x14ac:dyDescent="0.2">
      <c r="A5492" s="6" t="s">
        <v>366</v>
      </c>
      <c r="B5492" s="1" t="s">
        <v>11542</v>
      </c>
      <c r="C5492" s="95" t="s">
        <v>6442</v>
      </c>
      <c r="D5492" s="95" t="s">
        <v>6442</v>
      </c>
      <c r="E5492" s="95" t="s">
        <v>6649</v>
      </c>
      <c r="F5492" s="95" t="s">
        <v>6477</v>
      </c>
      <c r="G5492" s="95" t="s">
        <v>6477</v>
      </c>
      <c r="H5492" s="106">
        <v>5415.2376534598197</v>
      </c>
      <c r="I5492" s="16">
        <v>5487.5651324969804</v>
      </c>
      <c r="J5492" s="94">
        <v>5415.2376534598197</v>
      </c>
    </row>
    <row r="5493" spans="1:10" x14ac:dyDescent="0.2">
      <c r="A5493" s="6" t="s">
        <v>261</v>
      </c>
      <c r="B5493" s="1" t="s">
        <v>11543</v>
      </c>
      <c r="C5493" s="95" t="s">
        <v>6442</v>
      </c>
      <c r="D5493" s="95" t="s">
        <v>6442</v>
      </c>
      <c r="E5493" s="95" t="s">
        <v>6649</v>
      </c>
      <c r="F5493" s="95" t="s">
        <v>6628</v>
      </c>
      <c r="G5493" s="95" t="s">
        <v>6628</v>
      </c>
      <c r="H5493" s="106">
        <v>5453.5475027901803</v>
      </c>
      <c r="I5493" s="16">
        <v>5438.66130385616</v>
      </c>
      <c r="J5493" s="94">
        <v>5453.5475027901803</v>
      </c>
    </row>
    <row r="5494" spans="1:10" x14ac:dyDescent="0.2">
      <c r="A5494" s="6" t="s">
        <v>452</v>
      </c>
      <c r="B5494" s="1" t="s">
        <v>11544</v>
      </c>
      <c r="C5494" s="95" t="s">
        <v>6442</v>
      </c>
      <c r="D5494" s="95" t="s">
        <v>6442</v>
      </c>
      <c r="E5494" s="95" t="s">
        <v>6649</v>
      </c>
      <c r="F5494" s="95" t="s">
        <v>6473</v>
      </c>
      <c r="G5494" s="95" t="s">
        <v>6473</v>
      </c>
      <c r="H5494" s="106">
        <v>5338.7977476728702</v>
      </c>
      <c r="I5494" s="16">
        <v>5314.9771678486804</v>
      </c>
      <c r="J5494" s="94">
        <v>5338.7977476728702</v>
      </c>
    </row>
    <row r="5495" spans="1:10" x14ac:dyDescent="0.2">
      <c r="A5495" s="6" t="s">
        <v>257</v>
      </c>
      <c r="B5495" s="1" t="s">
        <v>11545</v>
      </c>
      <c r="C5495" s="95" t="s">
        <v>6442</v>
      </c>
      <c r="D5495" s="95" t="s">
        <v>6442</v>
      </c>
      <c r="E5495" s="95" t="s">
        <v>6649</v>
      </c>
      <c r="F5495" s="95" t="s">
        <v>6628</v>
      </c>
      <c r="G5495" s="95" t="s">
        <v>6628</v>
      </c>
      <c r="H5495" s="106">
        <v>5533.5331686580903</v>
      </c>
      <c r="I5495" s="16">
        <v>5438.66130385616</v>
      </c>
      <c r="J5495" s="94">
        <v>5533.5331686580903</v>
      </c>
    </row>
    <row r="5496" spans="1:10" x14ac:dyDescent="0.2">
      <c r="A5496" s="6" t="s">
        <v>521</v>
      </c>
      <c r="B5496" s="1" t="s">
        <v>11546</v>
      </c>
      <c r="C5496" s="95" t="s">
        <v>6442</v>
      </c>
      <c r="D5496" s="95" t="s">
        <v>6442</v>
      </c>
      <c r="E5496" s="95" t="s">
        <v>6649</v>
      </c>
      <c r="F5496" s="95" t="s">
        <v>6472</v>
      </c>
      <c r="G5496" s="95" t="s">
        <v>6472</v>
      </c>
      <c r="H5496" s="106">
        <v>5553.2597563243999</v>
      </c>
      <c r="I5496" s="16">
        <v>5558.4600974177401</v>
      </c>
      <c r="J5496" s="94">
        <v>5553.2597563243999</v>
      </c>
    </row>
    <row r="5497" spans="1:10" x14ac:dyDescent="0.2">
      <c r="A5497" s="6" t="s">
        <v>444</v>
      </c>
      <c r="B5497" s="1" t="s">
        <v>11547</v>
      </c>
      <c r="C5497" s="95" t="s">
        <v>6442</v>
      </c>
      <c r="D5497" s="95" t="s">
        <v>6442</v>
      </c>
      <c r="E5497" s="95" t="s">
        <v>6649</v>
      </c>
      <c r="F5497" s="95" t="s">
        <v>6471</v>
      </c>
      <c r="G5497" s="95" t="s">
        <v>6471</v>
      </c>
      <c r="H5497" s="106">
        <v>5209.12800678454</v>
      </c>
      <c r="I5497" s="16">
        <v>5293.49606668863</v>
      </c>
      <c r="J5497" s="94">
        <v>5209.12800678454</v>
      </c>
    </row>
    <row r="5498" spans="1:10" x14ac:dyDescent="0.2">
      <c r="A5498" s="6" t="s">
        <v>432</v>
      </c>
      <c r="B5498" s="1" t="s">
        <v>11548</v>
      </c>
      <c r="C5498" s="95" t="s">
        <v>6442</v>
      </c>
      <c r="D5498" s="95" t="s">
        <v>6442</v>
      </c>
      <c r="E5498" s="95" t="s">
        <v>6649</v>
      </c>
      <c r="F5498" s="95" t="s">
        <v>6473</v>
      </c>
      <c r="G5498" s="95" t="s">
        <v>6473</v>
      </c>
      <c r="H5498" s="106">
        <v>5307.2830115209699</v>
      </c>
      <c r="I5498" s="16">
        <v>5314.9771678486804</v>
      </c>
      <c r="J5498" s="94">
        <v>5307.2830115209699</v>
      </c>
    </row>
    <row r="5499" spans="1:10" x14ac:dyDescent="0.2">
      <c r="A5499" s="6" t="s">
        <v>510</v>
      </c>
      <c r="B5499" s="1" t="s">
        <v>11549</v>
      </c>
      <c r="C5499" s="95" t="s">
        <v>6442</v>
      </c>
      <c r="D5499" s="95" t="s">
        <v>6442</v>
      </c>
      <c r="E5499" s="95" t="s">
        <v>6649</v>
      </c>
      <c r="F5499" s="95" t="s">
        <v>6472</v>
      </c>
      <c r="G5499" s="95" t="s">
        <v>6472</v>
      </c>
      <c r="H5499" s="106">
        <v>5602.6747213224098</v>
      </c>
      <c r="I5499" s="16">
        <v>5558.4600974177401</v>
      </c>
      <c r="J5499" s="94">
        <v>5602.6747213224098</v>
      </c>
    </row>
    <row r="5500" spans="1:10" x14ac:dyDescent="0.2">
      <c r="A5500" s="6" t="s">
        <v>260</v>
      </c>
      <c r="B5500" s="1" t="s">
        <v>11550</v>
      </c>
      <c r="C5500" s="95" t="s">
        <v>6442</v>
      </c>
      <c r="D5500" s="95" t="s">
        <v>6442</v>
      </c>
      <c r="E5500" s="95" t="s">
        <v>6649</v>
      </c>
      <c r="F5500" s="95" t="s">
        <v>6628</v>
      </c>
      <c r="G5500" s="95" t="s">
        <v>6628</v>
      </c>
      <c r="H5500" s="106">
        <v>5514.5751422384501</v>
      </c>
      <c r="I5500" s="16">
        <v>5438.66130385616</v>
      </c>
      <c r="J5500" s="94">
        <v>5514.5751422384501</v>
      </c>
    </row>
    <row r="5501" spans="1:10" x14ac:dyDescent="0.2">
      <c r="A5501" s="6" t="s">
        <v>264</v>
      </c>
      <c r="B5501" s="1" t="s">
        <v>11551</v>
      </c>
      <c r="C5501" s="95" t="s">
        <v>6442</v>
      </c>
      <c r="D5501" s="95" t="s">
        <v>6442</v>
      </c>
      <c r="E5501" s="95" t="s">
        <v>6649</v>
      </c>
      <c r="F5501" s="95" t="s">
        <v>6628</v>
      </c>
      <c r="G5501" s="95" t="s">
        <v>6628</v>
      </c>
      <c r="H5501" s="106">
        <v>5350.1366350446397</v>
      </c>
      <c r="I5501" s="16">
        <v>5438.66130385616</v>
      </c>
      <c r="J5501" s="94">
        <v>5350.1366350446397</v>
      </c>
    </row>
    <row r="5502" spans="1:10" x14ac:dyDescent="0.2">
      <c r="A5502" s="6" t="s">
        <v>272</v>
      </c>
      <c r="B5502" s="1" t="s">
        <v>7273</v>
      </c>
      <c r="C5502" s="95" t="s">
        <v>6442</v>
      </c>
      <c r="D5502" s="95" t="s">
        <v>6442</v>
      </c>
      <c r="E5502" s="95" t="s">
        <v>6649</v>
      </c>
      <c r="F5502" s="95" t="s">
        <v>6628</v>
      </c>
      <c r="G5502" s="95" t="s">
        <v>6628</v>
      </c>
      <c r="H5502" s="106">
        <v>5455.2756268901203</v>
      </c>
      <c r="I5502" s="16">
        <v>5438.66130385616</v>
      </c>
      <c r="J5502" s="94">
        <v>5455.2756268901203</v>
      </c>
    </row>
    <row r="5503" spans="1:10" x14ac:dyDescent="0.2">
      <c r="A5503" s="6" t="s">
        <v>361</v>
      </c>
      <c r="B5503" s="1" t="s">
        <v>7751</v>
      </c>
      <c r="C5503" s="95" t="s">
        <v>6442</v>
      </c>
      <c r="D5503" s="95" t="s">
        <v>6442</v>
      </c>
      <c r="E5503" s="95" t="s">
        <v>6649</v>
      </c>
      <c r="F5503" s="95" t="s">
        <v>6469</v>
      </c>
      <c r="G5503" s="95" t="s">
        <v>6469</v>
      </c>
      <c r="H5503" s="106">
        <v>5481.1484305245503</v>
      </c>
      <c r="I5503" s="16">
        <v>5519.0164002438096</v>
      </c>
      <c r="J5503" s="94">
        <v>5481.1484305245503</v>
      </c>
    </row>
    <row r="5504" spans="1:10" x14ac:dyDescent="0.2">
      <c r="A5504" s="6" t="s">
        <v>999</v>
      </c>
      <c r="B5504" s="1" t="s">
        <v>11552</v>
      </c>
      <c r="C5504" s="95" t="s">
        <v>6442</v>
      </c>
      <c r="D5504" s="95" t="s">
        <v>6442</v>
      </c>
      <c r="E5504" s="95" t="s">
        <v>6649</v>
      </c>
      <c r="F5504" s="95" t="s">
        <v>6476</v>
      </c>
      <c r="G5504" s="95" t="s">
        <v>6476</v>
      </c>
      <c r="H5504" s="106">
        <v>5293.3357661732498</v>
      </c>
      <c r="I5504" s="16">
        <v>5363.6357555042596</v>
      </c>
      <c r="J5504" s="94">
        <v>5293.3357661732498</v>
      </c>
    </row>
    <row r="5505" spans="1:10" x14ac:dyDescent="0.2">
      <c r="A5505" s="6" t="s">
        <v>407</v>
      </c>
      <c r="B5505" s="1" t="s">
        <v>11553</v>
      </c>
      <c r="C5505" s="95" t="s">
        <v>6442</v>
      </c>
      <c r="D5505" s="95" t="s">
        <v>6442</v>
      </c>
      <c r="E5505" s="95" t="s">
        <v>6649</v>
      </c>
      <c r="F5505" s="95" t="s">
        <v>6473</v>
      </c>
      <c r="G5505" s="95" t="s">
        <v>6473</v>
      </c>
      <c r="H5505" s="106">
        <v>5314.8372853597002</v>
      </c>
      <c r="I5505" s="16">
        <v>5314.9771678486804</v>
      </c>
      <c r="J5505" s="94">
        <v>5314.8372853597002</v>
      </c>
    </row>
    <row r="5506" spans="1:10" x14ac:dyDescent="0.2">
      <c r="A5506" s="6" t="s">
        <v>992</v>
      </c>
      <c r="B5506" s="1" t="s">
        <v>11554</v>
      </c>
      <c r="C5506" s="95" t="s">
        <v>6442</v>
      </c>
      <c r="D5506" s="95" t="s">
        <v>6442</v>
      </c>
      <c r="E5506" s="95" t="s">
        <v>6649</v>
      </c>
      <c r="F5506" s="95" t="s">
        <v>6467</v>
      </c>
      <c r="G5506" s="95" t="s">
        <v>6467</v>
      </c>
      <c r="H5506" s="106">
        <v>5360.4830106847403</v>
      </c>
      <c r="I5506" s="16">
        <v>5343.5726683728399</v>
      </c>
      <c r="J5506" s="94">
        <v>5360.4830106847403</v>
      </c>
    </row>
    <row r="5507" spans="1:10" x14ac:dyDescent="0.2">
      <c r="A5507" s="6" t="s">
        <v>262</v>
      </c>
      <c r="B5507" s="1" t="s">
        <v>11555</v>
      </c>
      <c r="C5507" s="95" t="s">
        <v>6442</v>
      </c>
      <c r="D5507" s="95" t="s">
        <v>6442</v>
      </c>
      <c r="E5507" s="95" t="s">
        <v>6649</v>
      </c>
      <c r="F5507" s="95" t="s">
        <v>6628</v>
      </c>
      <c r="G5507" s="95" t="s">
        <v>6628</v>
      </c>
      <c r="H5507" s="106">
        <v>5263.0247521033698</v>
      </c>
      <c r="I5507" s="16">
        <v>5438.66130385616</v>
      </c>
      <c r="J5507" s="94">
        <v>5263.0247521033698</v>
      </c>
    </row>
    <row r="5508" spans="1:10" x14ac:dyDescent="0.2">
      <c r="A5508" s="6" t="s">
        <v>357</v>
      </c>
      <c r="B5508" s="1" t="s">
        <v>11556</v>
      </c>
      <c r="C5508" s="95" t="s">
        <v>6442</v>
      </c>
      <c r="D5508" s="95" t="s">
        <v>6442</v>
      </c>
      <c r="E5508" s="95" t="s">
        <v>6649</v>
      </c>
      <c r="F5508" s="95" t="s">
        <v>6469</v>
      </c>
      <c r="G5508" s="95" t="s">
        <v>6469</v>
      </c>
      <c r="H5508" s="106">
        <v>5563.1135137648798</v>
      </c>
      <c r="I5508" s="16">
        <v>5519.0164002438096</v>
      </c>
      <c r="J5508" s="94">
        <v>5563.1135137648798</v>
      </c>
    </row>
    <row r="5509" spans="1:10" x14ac:dyDescent="0.2">
      <c r="A5509" s="6" t="s">
        <v>369</v>
      </c>
      <c r="B5509" s="1" t="s">
        <v>11557</v>
      </c>
      <c r="C5509" s="95" t="s">
        <v>6442</v>
      </c>
      <c r="D5509" s="95" t="s">
        <v>6442</v>
      </c>
      <c r="E5509" s="95" t="s">
        <v>6649</v>
      </c>
      <c r="F5509" s="95" t="s">
        <v>6469</v>
      </c>
      <c r="G5509" s="95" t="s">
        <v>6469</v>
      </c>
      <c r="H5509" s="106">
        <v>5422.3409985739099</v>
      </c>
      <c r="I5509" s="16">
        <v>5519.0164002438096</v>
      </c>
      <c r="J5509" s="94">
        <v>5422.3409985739099</v>
      </c>
    </row>
    <row r="5510" spans="1:10" x14ac:dyDescent="0.2">
      <c r="A5510" s="6" t="s">
        <v>934</v>
      </c>
      <c r="B5510" s="1" t="s">
        <v>11558</v>
      </c>
      <c r="C5510" s="95" t="s">
        <v>6442</v>
      </c>
      <c r="D5510" s="95" t="s">
        <v>6442</v>
      </c>
      <c r="E5510" s="95" t="s">
        <v>6649</v>
      </c>
      <c r="F5510" s="95" t="s">
        <v>6468</v>
      </c>
      <c r="G5510" s="95" t="s">
        <v>6468</v>
      </c>
      <c r="H5510" s="106">
        <v>5228.9352704893899</v>
      </c>
      <c r="I5510" s="16">
        <v>5249.2944448057196</v>
      </c>
      <c r="J5510" s="94">
        <v>5228.9352704893899</v>
      </c>
    </row>
    <row r="5511" spans="1:10" x14ac:dyDescent="0.2">
      <c r="A5511" s="6" t="s">
        <v>1006</v>
      </c>
      <c r="B5511" s="1" t="s">
        <v>6929</v>
      </c>
      <c r="C5511" s="95" t="s">
        <v>6442</v>
      </c>
      <c r="D5511" s="95" t="s">
        <v>6442</v>
      </c>
      <c r="E5511" s="95" t="s">
        <v>6649</v>
      </c>
      <c r="F5511" s="95" t="s">
        <v>6467</v>
      </c>
      <c r="G5511" s="95" t="s">
        <v>6467</v>
      </c>
      <c r="H5511" s="106">
        <v>5357.4445657169099</v>
      </c>
      <c r="I5511" s="16">
        <v>5343.5726683728399</v>
      </c>
      <c r="J5511" s="94">
        <v>5357.4445657169099</v>
      </c>
    </row>
    <row r="5512" spans="1:10" x14ac:dyDescent="0.2">
      <c r="A5512" s="6" t="s">
        <v>990</v>
      </c>
      <c r="B5512" s="1" t="s">
        <v>11559</v>
      </c>
      <c r="C5512" s="95" t="s">
        <v>6442</v>
      </c>
      <c r="D5512" s="95" t="s">
        <v>6442</v>
      </c>
      <c r="E5512" s="95" t="s">
        <v>6649</v>
      </c>
      <c r="F5512" s="95" t="s">
        <v>6467</v>
      </c>
      <c r="G5512" s="95" t="s">
        <v>6467</v>
      </c>
      <c r="H5512" s="106">
        <v>5209.7566228693204</v>
      </c>
      <c r="I5512" s="16">
        <v>5343.5726683728399</v>
      </c>
      <c r="J5512" s="94">
        <v>5209.7566228693204</v>
      </c>
    </row>
    <row r="5513" spans="1:10" x14ac:dyDescent="0.2">
      <c r="A5513" s="6" t="s">
        <v>428</v>
      </c>
      <c r="B5513" s="1" t="s">
        <v>11560</v>
      </c>
      <c r="C5513" s="95" t="s">
        <v>6442</v>
      </c>
      <c r="D5513" s="95" t="s">
        <v>6442</v>
      </c>
      <c r="E5513" s="95" t="s">
        <v>6649</v>
      </c>
      <c r="F5513" s="95" t="s">
        <v>6470</v>
      </c>
      <c r="G5513" s="95" t="s">
        <v>6470</v>
      </c>
      <c r="H5513" s="106">
        <v>5234.4561523437496</v>
      </c>
      <c r="I5513" s="16">
        <v>5286.6041543781303</v>
      </c>
      <c r="J5513" s="94">
        <v>5234.4561523437496</v>
      </c>
    </row>
    <row r="5514" spans="1:10" x14ac:dyDescent="0.2">
      <c r="A5514" s="6" t="s">
        <v>993</v>
      </c>
      <c r="B5514" s="1" t="s">
        <v>11561</v>
      </c>
      <c r="C5514" s="95" t="s">
        <v>6442</v>
      </c>
      <c r="D5514" s="95" t="s">
        <v>6442</v>
      </c>
      <c r="E5514" s="95" t="s">
        <v>6649</v>
      </c>
      <c r="F5514" s="95" t="s">
        <v>6467</v>
      </c>
      <c r="G5514" s="95" t="s">
        <v>6467</v>
      </c>
      <c r="H5514" s="106">
        <v>5367.8880096084804</v>
      </c>
      <c r="I5514" s="16">
        <v>5343.5726683728399</v>
      </c>
      <c r="J5514" s="94">
        <v>5367.8880096084804</v>
      </c>
    </row>
    <row r="5515" spans="1:10" x14ac:dyDescent="0.2">
      <c r="A5515" s="6" t="s">
        <v>258</v>
      </c>
      <c r="B5515" s="1" t="s">
        <v>11562</v>
      </c>
      <c r="C5515" s="95" t="s">
        <v>6442</v>
      </c>
      <c r="D5515" s="95" t="s">
        <v>6442</v>
      </c>
      <c r="E5515" s="95" t="s">
        <v>6649</v>
      </c>
      <c r="F5515" s="95" t="s">
        <v>6628</v>
      </c>
      <c r="G5515" s="95" t="s">
        <v>6628</v>
      </c>
      <c r="H5515" s="106">
        <v>5262.4357677641401</v>
      </c>
      <c r="I5515" s="16">
        <v>5438.66130385616</v>
      </c>
      <c r="J5515" s="94">
        <v>5262.4357677641401</v>
      </c>
    </row>
    <row r="5516" spans="1:10" x14ac:dyDescent="0.2">
      <c r="A5516" s="6" t="s">
        <v>412</v>
      </c>
      <c r="B5516" s="1" t="s">
        <v>11563</v>
      </c>
      <c r="C5516" s="95" t="s">
        <v>6442</v>
      </c>
      <c r="D5516" s="95" t="s">
        <v>6442</v>
      </c>
      <c r="E5516" s="95" t="s">
        <v>6649</v>
      </c>
      <c r="F5516" s="95" t="s">
        <v>6478</v>
      </c>
      <c r="G5516" s="95" t="s">
        <v>6478</v>
      </c>
      <c r="H5516" s="106">
        <v>5344.5008101029798</v>
      </c>
      <c r="I5516" s="16">
        <v>5309.81473779099</v>
      </c>
      <c r="J5516" s="94">
        <v>5344.5008101029798</v>
      </c>
    </row>
    <row r="5517" spans="1:10" x14ac:dyDescent="0.2">
      <c r="A5517" s="6" t="s">
        <v>932</v>
      </c>
      <c r="B5517" s="1" t="s">
        <v>11564</v>
      </c>
      <c r="C5517" s="95" t="s">
        <v>6442</v>
      </c>
      <c r="D5517" s="95" t="s">
        <v>6442</v>
      </c>
      <c r="E5517" s="95" t="s">
        <v>6649</v>
      </c>
      <c r="F5517" s="95" t="s">
        <v>6468</v>
      </c>
      <c r="G5517" s="95" t="s">
        <v>6468</v>
      </c>
      <c r="H5517" s="106">
        <v>5143.8974484174696</v>
      </c>
      <c r="I5517" s="16">
        <v>5249.2944448057196</v>
      </c>
      <c r="J5517" s="94">
        <v>5143.8974484174696</v>
      </c>
    </row>
    <row r="5518" spans="1:10" x14ac:dyDescent="0.2">
      <c r="A5518" s="6" t="s">
        <v>414</v>
      </c>
      <c r="B5518" s="1" t="s">
        <v>12506</v>
      </c>
      <c r="C5518" s="95" t="s">
        <v>6442</v>
      </c>
      <c r="D5518" s="95" t="s">
        <v>6442</v>
      </c>
      <c r="E5518" s="95" t="s">
        <v>6649</v>
      </c>
      <c r="F5518" s="95" t="s">
        <v>6470</v>
      </c>
      <c r="G5518" s="95" t="s">
        <v>6470</v>
      </c>
      <c r="H5518" s="106">
        <v>5290.4372921178801</v>
      </c>
      <c r="I5518" s="16">
        <v>5286.6041543781303</v>
      </c>
      <c r="J5518" s="94">
        <v>5290.4372921178801</v>
      </c>
    </row>
    <row r="5519" spans="1:10" x14ac:dyDescent="0.2">
      <c r="A5519" s="6" t="s">
        <v>408</v>
      </c>
      <c r="B5519" s="1" t="s">
        <v>11565</v>
      </c>
      <c r="C5519" s="95" t="s">
        <v>6442</v>
      </c>
      <c r="D5519" s="95" t="s">
        <v>6442</v>
      </c>
      <c r="E5519" s="95" t="s">
        <v>6649</v>
      </c>
      <c r="F5519" s="95" t="s">
        <v>6471</v>
      </c>
      <c r="G5519" s="95" t="s">
        <v>6471</v>
      </c>
      <c r="H5519" s="106">
        <v>5250.9185267857101</v>
      </c>
      <c r="I5519" s="16">
        <v>5293.49606668863</v>
      </c>
      <c r="J5519" s="94">
        <v>5250.9185267857101</v>
      </c>
    </row>
    <row r="5520" spans="1:10" x14ac:dyDescent="0.2">
      <c r="A5520" s="6" t="s">
        <v>512</v>
      </c>
      <c r="B5520" s="1" t="s">
        <v>11566</v>
      </c>
      <c r="C5520" s="95" t="s">
        <v>6442</v>
      </c>
      <c r="D5520" s="95" t="s">
        <v>6442</v>
      </c>
      <c r="E5520" s="95" t="s">
        <v>6649</v>
      </c>
      <c r="F5520" s="95" t="s">
        <v>6472</v>
      </c>
      <c r="G5520" s="95" t="s">
        <v>6472</v>
      </c>
      <c r="H5520" s="106">
        <v>5527.1167702414796</v>
      </c>
      <c r="I5520" s="16">
        <v>5558.4600974177401</v>
      </c>
      <c r="J5520" s="94">
        <v>5527.1167702414796</v>
      </c>
    </row>
    <row r="5521" spans="1:10" x14ac:dyDescent="0.2">
      <c r="A5521" s="6" t="s">
        <v>518</v>
      </c>
      <c r="B5521" s="1" t="s">
        <v>11567</v>
      </c>
      <c r="C5521" s="95" t="s">
        <v>6442</v>
      </c>
      <c r="D5521" s="95" t="s">
        <v>6442</v>
      </c>
      <c r="E5521" s="95" t="s">
        <v>6649</v>
      </c>
      <c r="F5521" s="95" t="s">
        <v>6471</v>
      </c>
      <c r="G5521" s="95" t="s">
        <v>6471</v>
      </c>
      <c r="H5521" s="106">
        <v>5505.5015807071004</v>
      </c>
      <c r="I5521" s="16">
        <v>5293.49606668863</v>
      </c>
      <c r="J5521" s="94">
        <v>5505.5015807071004</v>
      </c>
    </row>
    <row r="5522" spans="1:10" x14ac:dyDescent="0.2">
      <c r="A5522" s="6" t="s">
        <v>922</v>
      </c>
      <c r="B5522" s="1" t="s">
        <v>11568</v>
      </c>
      <c r="C5522" s="95" t="s">
        <v>6442</v>
      </c>
      <c r="D5522" s="95" t="s">
        <v>6442</v>
      </c>
      <c r="E5522" s="95" t="s">
        <v>6649</v>
      </c>
      <c r="F5522" s="95" t="s">
        <v>6468</v>
      </c>
      <c r="G5522" s="95" t="s">
        <v>6468</v>
      </c>
      <c r="H5522" s="106">
        <v>5303.3471941266698</v>
      </c>
      <c r="I5522" s="16">
        <v>5249.2944448057196</v>
      </c>
      <c r="J5522" s="94">
        <v>5303.3471941266698</v>
      </c>
    </row>
    <row r="5523" spans="1:10" x14ac:dyDescent="0.2">
      <c r="A5523" s="6" t="s">
        <v>651</v>
      </c>
      <c r="B5523" s="1" t="s">
        <v>7065</v>
      </c>
      <c r="C5523" s="95" t="s">
        <v>6442</v>
      </c>
      <c r="D5523" s="95" t="s">
        <v>6442</v>
      </c>
      <c r="E5523" s="95" t="s">
        <v>6649</v>
      </c>
      <c r="F5523" s="95" t="s">
        <v>6556</v>
      </c>
      <c r="G5523" s="95" t="s">
        <v>12703</v>
      </c>
      <c r="H5523" s="106">
        <v>5257.8818646599302</v>
      </c>
      <c r="I5523" s="16">
        <v>5294.4263709726301</v>
      </c>
      <c r="J5523" s="94">
        <v>5257.8818646599302</v>
      </c>
    </row>
    <row r="5524" spans="1:10" x14ac:dyDescent="0.2">
      <c r="A5524" s="6" t="s">
        <v>269</v>
      </c>
      <c r="B5524" s="1" t="s">
        <v>11569</v>
      </c>
      <c r="C5524" s="95" t="s">
        <v>6442</v>
      </c>
      <c r="D5524" s="95" t="s">
        <v>6442</v>
      </c>
      <c r="E5524" s="95" t="s">
        <v>6649</v>
      </c>
      <c r="F5524" s="95" t="s">
        <v>6628</v>
      </c>
      <c r="G5524" s="95" t="s">
        <v>6628</v>
      </c>
      <c r="H5524" s="106">
        <v>5449.4062413832698</v>
      </c>
      <c r="I5524" s="16">
        <v>5438.66130385616</v>
      </c>
      <c r="J5524" s="94">
        <v>5449.4062413832698</v>
      </c>
    </row>
    <row r="5525" spans="1:10" x14ac:dyDescent="0.2">
      <c r="A5525" s="6" t="s">
        <v>364</v>
      </c>
      <c r="B5525" s="1" t="s">
        <v>8813</v>
      </c>
      <c r="C5525" s="95" t="s">
        <v>6442</v>
      </c>
      <c r="D5525" s="95" t="s">
        <v>6442</v>
      </c>
      <c r="E5525" s="95" t="s">
        <v>6649</v>
      </c>
      <c r="F5525" s="95" t="s">
        <v>6469</v>
      </c>
      <c r="G5525" s="95" t="s">
        <v>6469</v>
      </c>
      <c r="H5525" s="106">
        <v>5594.85791015625</v>
      </c>
      <c r="I5525" s="16">
        <v>5519.0164002438096</v>
      </c>
      <c r="J5525" s="94">
        <v>5594.85791015625</v>
      </c>
    </row>
    <row r="5526" spans="1:10" x14ac:dyDescent="0.2">
      <c r="A5526" s="6" t="s">
        <v>411</v>
      </c>
      <c r="B5526" s="1" t="s">
        <v>11570</v>
      </c>
      <c r="C5526" s="95" t="s">
        <v>6442</v>
      </c>
      <c r="D5526" s="95" t="s">
        <v>6442</v>
      </c>
      <c r="E5526" s="95" t="s">
        <v>6649</v>
      </c>
      <c r="F5526" s="95" t="s">
        <v>6470</v>
      </c>
      <c r="G5526" s="95" t="s">
        <v>6470</v>
      </c>
      <c r="H5526" s="106">
        <v>5266.1598504035001</v>
      </c>
      <c r="I5526" s="16">
        <v>5286.6041543781303</v>
      </c>
      <c r="J5526" s="94">
        <v>5266.1598504035001</v>
      </c>
    </row>
    <row r="5527" spans="1:10" x14ac:dyDescent="0.2">
      <c r="A5527" s="6" t="s">
        <v>519</v>
      </c>
      <c r="B5527" s="1" t="s">
        <v>11571</v>
      </c>
      <c r="C5527" s="95" t="s">
        <v>6442</v>
      </c>
      <c r="D5527" s="95" t="s">
        <v>6442</v>
      </c>
      <c r="E5527" s="95" t="s">
        <v>6649</v>
      </c>
      <c r="F5527" s="95" t="s">
        <v>6472</v>
      </c>
      <c r="G5527" s="95" t="s">
        <v>6472</v>
      </c>
      <c r="H5527" s="106">
        <v>5678.6785043569698</v>
      </c>
      <c r="I5527" s="16">
        <v>5558.4600974177401</v>
      </c>
      <c r="J5527" s="94">
        <v>5678.6785043569698</v>
      </c>
    </row>
    <row r="5528" spans="1:10" x14ac:dyDescent="0.2">
      <c r="A5528" s="6" t="s">
        <v>418</v>
      </c>
      <c r="B5528" s="1" t="s">
        <v>11572</v>
      </c>
      <c r="C5528" s="95" t="s">
        <v>6442</v>
      </c>
      <c r="D5528" s="95" t="s">
        <v>6442</v>
      </c>
      <c r="E5528" s="95" t="s">
        <v>6649</v>
      </c>
      <c r="F5528" s="95" t="s">
        <v>6473</v>
      </c>
      <c r="G5528" s="95" t="s">
        <v>6473</v>
      </c>
      <c r="H5528" s="106">
        <v>5272.8969096522196</v>
      </c>
      <c r="I5528" s="16">
        <v>5314.9771678486804</v>
      </c>
      <c r="J5528" s="94">
        <v>5272.8969096522196</v>
      </c>
    </row>
    <row r="5529" spans="1:10" x14ac:dyDescent="0.2">
      <c r="A5529" s="6" t="s">
        <v>239</v>
      </c>
      <c r="B5529" s="1" t="s">
        <v>11573</v>
      </c>
      <c r="C5529" s="95" t="s">
        <v>6442</v>
      </c>
      <c r="D5529" s="95" t="s">
        <v>6442</v>
      </c>
      <c r="E5529" s="95" t="s">
        <v>6649</v>
      </c>
      <c r="F5529" s="95" t="s">
        <v>6629</v>
      </c>
      <c r="G5529" s="95" t="s">
        <v>6629</v>
      </c>
      <c r="H5529" s="106">
        <v>5368.2657502003203</v>
      </c>
      <c r="I5529" s="16">
        <v>5337.1269740591097</v>
      </c>
      <c r="J5529" s="94">
        <v>5368.2657502003203</v>
      </c>
    </row>
    <row r="5530" spans="1:10" x14ac:dyDescent="0.2">
      <c r="A5530" s="6" t="s">
        <v>351</v>
      </c>
      <c r="B5530" s="1" t="s">
        <v>12507</v>
      </c>
      <c r="C5530" s="95" t="s">
        <v>6442</v>
      </c>
      <c r="D5530" s="95" t="s">
        <v>6442</v>
      </c>
      <c r="E5530" s="95" t="s">
        <v>6649</v>
      </c>
      <c r="F5530" s="95" t="s">
        <v>6477</v>
      </c>
      <c r="G5530" s="95" t="s">
        <v>6477</v>
      </c>
      <c r="H5530" s="106">
        <v>5564.3067478086896</v>
      </c>
      <c r="I5530" s="16">
        <v>5487.5651324969804</v>
      </c>
      <c r="J5530" s="94">
        <v>5564.3067478086896</v>
      </c>
    </row>
    <row r="5531" spans="1:10" x14ac:dyDescent="0.2">
      <c r="A5531" s="6" t="s">
        <v>1004</v>
      </c>
      <c r="B5531" s="1" t="s">
        <v>11574</v>
      </c>
      <c r="C5531" s="95" t="s">
        <v>6442</v>
      </c>
      <c r="D5531" s="95" t="s">
        <v>6442</v>
      </c>
      <c r="E5531" s="95" t="s">
        <v>6649</v>
      </c>
      <c r="F5531" s="95" t="s">
        <v>6476</v>
      </c>
      <c r="G5531" s="95" t="s">
        <v>6476</v>
      </c>
      <c r="H5531" s="106">
        <v>5381.1991716867497</v>
      </c>
      <c r="I5531" s="16">
        <v>5363.6357555042596</v>
      </c>
      <c r="J5531" s="94">
        <v>5381.1991716867497</v>
      </c>
    </row>
    <row r="5532" spans="1:10" x14ac:dyDescent="0.2">
      <c r="A5532" s="6" t="s">
        <v>996</v>
      </c>
      <c r="B5532" s="1" t="s">
        <v>11575</v>
      </c>
      <c r="C5532" s="95" t="s">
        <v>6442</v>
      </c>
      <c r="D5532" s="95" t="s">
        <v>6442</v>
      </c>
      <c r="E5532" s="95" t="s">
        <v>6649</v>
      </c>
      <c r="F5532" s="95" t="s">
        <v>6476</v>
      </c>
      <c r="G5532" s="95" t="s">
        <v>6476</v>
      </c>
      <c r="H5532" s="106">
        <v>5394.6449880292303</v>
      </c>
      <c r="I5532" s="16">
        <v>5363.6357555042596</v>
      </c>
      <c r="J5532" s="94">
        <v>5394.6449880292303</v>
      </c>
    </row>
    <row r="5533" spans="1:10" x14ac:dyDescent="0.2">
      <c r="A5533" s="6" t="s">
        <v>437</v>
      </c>
      <c r="B5533" s="1" t="s">
        <v>11576</v>
      </c>
      <c r="C5533" s="95" t="s">
        <v>6442</v>
      </c>
      <c r="D5533" s="95" t="s">
        <v>6442</v>
      </c>
      <c r="E5533" s="95" t="s">
        <v>6649</v>
      </c>
      <c r="F5533" s="95" t="s">
        <v>6478</v>
      </c>
      <c r="G5533" s="95" t="s">
        <v>6478</v>
      </c>
      <c r="H5533" s="106">
        <v>5262.3233654908499</v>
      </c>
      <c r="I5533" s="16">
        <v>5309.81473779099</v>
      </c>
      <c r="J5533" s="94">
        <v>5262.3233654908499</v>
      </c>
    </row>
    <row r="5534" spans="1:10" x14ac:dyDescent="0.2">
      <c r="A5534" s="6" t="s">
        <v>417</v>
      </c>
      <c r="B5534" s="1" t="s">
        <v>11577</v>
      </c>
      <c r="C5534" s="95" t="s">
        <v>6442</v>
      </c>
      <c r="D5534" s="95" t="s">
        <v>6442</v>
      </c>
      <c r="E5534" s="95" t="s">
        <v>6649</v>
      </c>
      <c r="F5534" s="95" t="s">
        <v>6470</v>
      </c>
      <c r="G5534" s="95" t="s">
        <v>6470</v>
      </c>
      <c r="H5534" s="106">
        <v>5263.2967258029503</v>
      </c>
      <c r="I5534" s="16">
        <v>5286.6041543781303</v>
      </c>
      <c r="J5534" s="94">
        <v>5263.2967258029503</v>
      </c>
    </row>
    <row r="5535" spans="1:10" x14ac:dyDescent="0.2">
      <c r="A5535" s="6" t="s">
        <v>997</v>
      </c>
      <c r="B5535" s="1" t="s">
        <v>8898</v>
      </c>
      <c r="C5535" s="95" t="s">
        <v>6442</v>
      </c>
      <c r="D5535" s="95" t="s">
        <v>6442</v>
      </c>
      <c r="E5535" s="95" t="s">
        <v>6649</v>
      </c>
      <c r="F5535" s="95" t="s">
        <v>6467</v>
      </c>
      <c r="G5535" s="95" t="s">
        <v>6467</v>
      </c>
      <c r="H5535" s="106">
        <v>5356.1407226562496</v>
      </c>
      <c r="I5535" s="16">
        <v>5343.5726683728399</v>
      </c>
      <c r="J5535" s="94">
        <v>5356.1407226562496</v>
      </c>
    </row>
    <row r="5536" spans="1:10" x14ac:dyDescent="0.2">
      <c r="A5536" s="6" t="s">
        <v>926</v>
      </c>
      <c r="B5536" s="1" t="s">
        <v>11578</v>
      </c>
      <c r="C5536" s="95" t="s">
        <v>6442</v>
      </c>
      <c r="D5536" s="95" t="s">
        <v>6442</v>
      </c>
      <c r="E5536" s="95" t="s">
        <v>6649</v>
      </c>
      <c r="F5536" s="95" t="s">
        <v>6468</v>
      </c>
      <c r="G5536" s="95" t="s">
        <v>6468</v>
      </c>
      <c r="H5536" s="106">
        <v>5195.3155307112102</v>
      </c>
      <c r="I5536" s="16">
        <v>5249.2944448057196</v>
      </c>
      <c r="J5536" s="94">
        <v>5195.3155307112102</v>
      </c>
    </row>
    <row r="5537" spans="1:10" x14ac:dyDescent="0.2">
      <c r="A5537" s="6" t="s">
        <v>446</v>
      </c>
      <c r="B5537" s="1" t="s">
        <v>11579</v>
      </c>
      <c r="C5537" s="95" t="s">
        <v>6442</v>
      </c>
      <c r="D5537" s="95" t="s">
        <v>6442</v>
      </c>
      <c r="E5537" s="95" t="s">
        <v>6649</v>
      </c>
      <c r="F5537" s="95" t="s">
        <v>6478</v>
      </c>
      <c r="G5537" s="95" t="s">
        <v>6478</v>
      </c>
      <c r="H5537" s="106">
        <v>5308.0404241857404</v>
      </c>
      <c r="I5537" s="16">
        <v>5309.81473779099</v>
      </c>
      <c r="J5537" s="94">
        <v>5308.0404241857404</v>
      </c>
    </row>
    <row r="5538" spans="1:10" x14ac:dyDescent="0.2">
      <c r="A5538" s="6" t="s">
        <v>924</v>
      </c>
      <c r="B5538" s="1" t="s">
        <v>11580</v>
      </c>
      <c r="C5538" s="95" t="s">
        <v>6442</v>
      </c>
      <c r="D5538" s="95" t="s">
        <v>6442</v>
      </c>
      <c r="E5538" s="95" t="s">
        <v>6649</v>
      </c>
      <c r="F5538" s="95" t="s">
        <v>6468</v>
      </c>
      <c r="G5538" s="95" t="s">
        <v>6468</v>
      </c>
      <c r="H5538" s="106">
        <v>5233.9945882161501</v>
      </c>
      <c r="I5538" s="16">
        <v>5249.2944448057196</v>
      </c>
      <c r="J5538" s="94">
        <v>5233.9945882161501</v>
      </c>
    </row>
    <row r="5539" spans="1:10" x14ac:dyDescent="0.2">
      <c r="A5539" s="6" t="s">
        <v>236</v>
      </c>
      <c r="B5539" s="1" t="s">
        <v>11581</v>
      </c>
      <c r="C5539" s="95" t="s">
        <v>6442</v>
      </c>
      <c r="D5539" s="95" t="s">
        <v>6442</v>
      </c>
      <c r="E5539" s="95" t="s">
        <v>6649</v>
      </c>
      <c r="F5539" s="95" t="s">
        <v>6629</v>
      </c>
      <c r="G5539" s="95" t="s">
        <v>6629</v>
      </c>
      <c r="H5539" s="106">
        <v>5306.9920343948597</v>
      </c>
      <c r="I5539" s="16">
        <v>5337.1269740591097</v>
      </c>
      <c r="J5539" s="94">
        <v>5306.9920343948597</v>
      </c>
    </row>
    <row r="5540" spans="1:10" x14ac:dyDescent="0.2">
      <c r="A5540" s="6" t="s">
        <v>359</v>
      </c>
      <c r="B5540" s="1" t="s">
        <v>11582</v>
      </c>
      <c r="C5540" s="95" t="s">
        <v>6442</v>
      </c>
      <c r="D5540" s="95" t="s">
        <v>6442</v>
      </c>
      <c r="E5540" s="95" t="s">
        <v>6649</v>
      </c>
      <c r="F5540" s="95" t="s">
        <v>6477</v>
      </c>
      <c r="G5540" s="95" t="s">
        <v>6477</v>
      </c>
      <c r="H5540" s="106">
        <v>5604.7172154017899</v>
      </c>
      <c r="I5540" s="16">
        <v>5487.5651324969804</v>
      </c>
      <c r="J5540" s="94">
        <v>5604.7172154017899</v>
      </c>
    </row>
    <row r="5541" spans="1:10" x14ac:dyDescent="0.2">
      <c r="A5541" s="6" t="s">
        <v>449</v>
      </c>
      <c r="B5541" s="1" t="s">
        <v>12508</v>
      </c>
      <c r="C5541" s="95" t="s">
        <v>6442</v>
      </c>
      <c r="D5541" s="95" t="s">
        <v>6442</v>
      </c>
      <c r="E5541" s="95" t="s">
        <v>6649</v>
      </c>
      <c r="F5541" s="95" t="s">
        <v>6475</v>
      </c>
      <c r="G5541" s="95" t="s">
        <v>6475</v>
      </c>
      <c r="H5541" s="106">
        <v>5273.3406032986104</v>
      </c>
      <c r="I5541" s="16">
        <v>5333.5951389451102</v>
      </c>
      <c r="J5541" s="94">
        <v>5273.3406032986104</v>
      </c>
    </row>
    <row r="5542" spans="1:10" x14ac:dyDescent="0.2">
      <c r="A5542" s="6" t="s">
        <v>1000</v>
      </c>
      <c r="B5542" s="1" t="s">
        <v>11583</v>
      </c>
      <c r="C5542" s="95" t="s">
        <v>6442</v>
      </c>
      <c r="D5542" s="95" t="s">
        <v>6442</v>
      </c>
      <c r="E5542" s="95" t="s">
        <v>6649</v>
      </c>
      <c r="F5542" s="95" t="s">
        <v>6467</v>
      </c>
      <c r="G5542" s="95" t="s">
        <v>6467</v>
      </c>
      <c r="H5542" s="106">
        <v>5306.1623328257401</v>
      </c>
      <c r="I5542" s="16">
        <v>5343.5726683728399</v>
      </c>
      <c r="J5542" s="94">
        <v>5306.1623328257401</v>
      </c>
    </row>
    <row r="5543" spans="1:10" x14ac:dyDescent="0.2">
      <c r="A5543" s="6" t="s">
        <v>995</v>
      </c>
      <c r="B5543" s="1" t="s">
        <v>11584</v>
      </c>
      <c r="C5543" s="95" t="s">
        <v>6442</v>
      </c>
      <c r="D5543" s="95" t="s">
        <v>6442</v>
      </c>
      <c r="E5543" s="95" t="s">
        <v>6649</v>
      </c>
      <c r="F5543" s="95" t="s">
        <v>6476</v>
      </c>
      <c r="G5543" s="95" t="s">
        <v>6476</v>
      </c>
      <c r="H5543" s="106">
        <v>5341.5272623697902</v>
      </c>
      <c r="I5543" s="16">
        <v>5363.6357555042596</v>
      </c>
      <c r="J5543" s="94">
        <v>5341.5272623697902</v>
      </c>
    </row>
    <row r="5544" spans="1:10" x14ac:dyDescent="0.2">
      <c r="A5544" s="6" t="s">
        <v>348</v>
      </c>
      <c r="B5544" s="1" t="s">
        <v>11585</v>
      </c>
      <c r="C5544" s="95" t="s">
        <v>6442</v>
      </c>
      <c r="D5544" s="95" t="s">
        <v>6442</v>
      </c>
      <c r="E5544" s="95" t="s">
        <v>6649</v>
      </c>
      <c r="F5544" s="95" t="s">
        <v>6477</v>
      </c>
      <c r="G5544" s="95" t="s">
        <v>6477</v>
      </c>
      <c r="H5544" s="106">
        <v>5520.7347460937499</v>
      </c>
      <c r="I5544" s="16">
        <v>5487.5651324969804</v>
      </c>
      <c r="J5544" s="94">
        <v>5520.7347460937499</v>
      </c>
    </row>
    <row r="5545" spans="1:10" x14ac:dyDescent="0.2">
      <c r="A5545" s="6" t="s">
        <v>245</v>
      </c>
      <c r="B5545" s="1" t="s">
        <v>11586</v>
      </c>
      <c r="C5545" s="95" t="s">
        <v>6442</v>
      </c>
      <c r="D5545" s="95" t="s">
        <v>6442</v>
      </c>
      <c r="E5545" s="95" t="s">
        <v>6649</v>
      </c>
      <c r="F5545" s="95" t="s">
        <v>6629</v>
      </c>
      <c r="G5545" s="95" t="s">
        <v>6629</v>
      </c>
      <c r="H5545" s="106">
        <v>5255.3299340420099</v>
      </c>
      <c r="I5545" s="16">
        <v>5337.1269740591097</v>
      </c>
      <c r="J5545" s="94">
        <v>5255.3299340420099</v>
      </c>
    </row>
    <row r="5546" spans="1:10" x14ac:dyDescent="0.2">
      <c r="A5546" s="6" t="s">
        <v>1003</v>
      </c>
      <c r="B5546" s="1" t="s">
        <v>11587</v>
      </c>
      <c r="C5546" s="95" t="s">
        <v>6442</v>
      </c>
      <c r="D5546" s="95" t="s">
        <v>6442</v>
      </c>
      <c r="E5546" s="95" t="s">
        <v>6649</v>
      </c>
      <c r="F5546" s="95" t="s">
        <v>6476</v>
      </c>
      <c r="G5546" s="95" t="s">
        <v>6476</v>
      </c>
      <c r="H5546" s="106">
        <v>5396.8681392346398</v>
      </c>
      <c r="I5546" s="16">
        <v>5363.6357555042596</v>
      </c>
      <c r="J5546" s="94">
        <v>5396.8681392346398</v>
      </c>
    </row>
    <row r="5547" spans="1:10" x14ac:dyDescent="0.2">
      <c r="A5547" s="6" t="s">
        <v>267</v>
      </c>
      <c r="B5547" s="1" t="s">
        <v>11588</v>
      </c>
      <c r="C5547" s="95" t="s">
        <v>6442</v>
      </c>
      <c r="D5547" s="95" t="s">
        <v>6442</v>
      </c>
      <c r="E5547" s="95" t="s">
        <v>6649</v>
      </c>
      <c r="F5547" s="95" t="s">
        <v>6628</v>
      </c>
      <c r="G5547" s="95" t="s">
        <v>6628</v>
      </c>
      <c r="H5547" s="106">
        <v>5449.1936485512697</v>
      </c>
      <c r="I5547" s="16">
        <v>5438.66130385616</v>
      </c>
      <c r="J5547" s="94">
        <v>5449.1936485512697</v>
      </c>
    </row>
    <row r="5548" spans="1:10" x14ac:dyDescent="0.2">
      <c r="A5548" s="6" t="s">
        <v>439</v>
      </c>
      <c r="B5548" s="1" t="s">
        <v>11589</v>
      </c>
      <c r="C5548" s="95" t="s">
        <v>6442</v>
      </c>
      <c r="D5548" s="95" t="s">
        <v>6442</v>
      </c>
      <c r="E5548" s="95" t="s">
        <v>6649</v>
      </c>
      <c r="F5548" s="95" t="s">
        <v>6475</v>
      </c>
      <c r="G5548" s="95" t="s">
        <v>6475</v>
      </c>
      <c r="H5548" s="106">
        <v>5343.3548583984402</v>
      </c>
      <c r="I5548" s="16">
        <v>5333.5951389451102</v>
      </c>
      <c r="J5548" s="94">
        <v>5343.3548583984402</v>
      </c>
    </row>
    <row r="5549" spans="1:10" x14ac:dyDescent="0.2">
      <c r="A5549" s="6" t="s">
        <v>430</v>
      </c>
      <c r="B5549" s="1" t="s">
        <v>11590</v>
      </c>
      <c r="C5549" s="95" t="s">
        <v>6442</v>
      </c>
      <c r="D5549" s="95" t="s">
        <v>6442</v>
      </c>
      <c r="E5549" s="95" t="s">
        <v>6649</v>
      </c>
      <c r="F5549" s="95" t="s">
        <v>6478</v>
      </c>
      <c r="G5549" s="95" t="s">
        <v>6478</v>
      </c>
      <c r="H5549" s="106">
        <v>5311.7256347656203</v>
      </c>
      <c r="I5549" s="16">
        <v>5309.81473779099</v>
      </c>
      <c r="J5549" s="94">
        <v>5311.7256347656203</v>
      </c>
    </row>
    <row r="5550" spans="1:10" x14ac:dyDescent="0.2">
      <c r="A5550" s="6" t="s">
        <v>448</v>
      </c>
      <c r="B5550" s="1" t="s">
        <v>11591</v>
      </c>
      <c r="C5550" s="95" t="s">
        <v>6442</v>
      </c>
      <c r="D5550" s="95" t="s">
        <v>6442</v>
      </c>
      <c r="E5550" s="95" t="s">
        <v>6649</v>
      </c>
      <c r="F5550" s="95" t="s">
        <v>6475</v>
      </c>
      <c r="G5550" s="95" t="s">
        <v>6475</v>
      </c>
      <c r="H5550" s="106">
        <v>5257.0413411458303</v>
      </c>
      <c r="I5550" s="16">
        <v>5333.5951389451102</v>
      </c>
      <c r="J5550" s="94">
        <v>5257.0413411458303</v>
      </c>
    </row>
    <row r="5551" spans="1:10" x14ac:dyDescent="0.2">
      <c r="A5551" s="6" t="s">
        <v>243</v>
      </c>
      <c r="B5551" s="1" t="s">
        <v>11592</v>
      </c>
      <c r="C5551" s="95" t="s">
        <v>6442</v>
      </c>
      <c r="D5551" s="95" t="s">
        <v>6442</v>
      </c>
      <c r="E5551" s="95" t="s">
        <v>6649</v>
      </c>
      <c r="F5551" s="95" t="s">
        <v>6629</v>
      </c>
      <c r="G5551" s="95" t="s">
        <v>6629</v>
      </c>
      <c r="H5551" s="106">
        <v>5336.3663545496302</v>
      </c>
      <c r="I5551" s="16">
        <v>5337.1269740591097</v>
      </c>
      <c r="J5551" s="94">
        <v>5336.3663545496302</v>
      </c>
    </row>
    <row r="5552" spans="1:10" x14ac:dyDescent="0.2">
      <c r="A5552" s="6" t="s">
        <v>516</v>
      </c>
      <c r="B5552" s="1" t="s">
        <v>11593</v>
      </c>
      <c r="C5552" s="95" t="s">
        <v>6442</v>
      </c>
      <c r="D5552" s="95" t="s">
        <v>6442</v>
      </c>
      <c r="E5552" s="95" t="s">
        <v>6649</v>
      </c>
      <c r="F5552" s="95" t="s">
        <v>6472</v>
      </c>
      <c r="G5552" s="95" t="s">
        <v>6472</v>
      </c>
      <c r="H5552" s="106">
        <v>5639.7066476004502</v>
      </c>
      <c r="I5552" s="16">
        <v>5558.4600974177401</v>
      </c>
      <c r="J5552" s="94">
        <v>5639.7066476004502</v>
      </c>
    </row>
    <row r="5553" spans="1:10" x14ac:dyDescent="0.2">
      <c r="A5553" s="6" t="s">
        <v>420</v>
      </c>
      <c r="B5553" s="1" t="s">
        <v>11594</v>
      </c>
      <c r="C5553" s="95" t="s">
        <v>6442</v>
      </c>
      <c r="D5553" s="95" t="s">
        <v>6442</v>
      </c>
      <c r="E5553" s="95" t="s">
        <v>6649</v>
      </c>
      <c r="F5553" s="95" t="s">
        <v>6473</v>
      </c>
      <c r="G5553" s="95" t="s">
        <v>6473</v>
      </c>
      <c r="H5553" s="106">
        <v>5330.4558699324298</v>
      </c>
      <c r="I5553" s="16">
        <v>5314.9771678486804</v>
      </c>
      <c r="J5553" s="94">
        <v>5330.4558699324298</v>
      </c>
    </row>
    <row r="5554" spans="1:10" x14ac:dyDescent="0.2">
      <c r="A5554" s="6" t="s">
        <v>362</v>
      </c>
      <c r="B5554" s="1" t="s">
        <v>11595</v>
      </c>
      <c r="C5554" s="95" t="s">
        <v>6442</v>
      </c>
      <c r="D5554" s="95" t="s">
        <v>6442</v>
      </c>
      <c r="E5554" s="95" t="s">
        <v>6649</v>
      </c>
      <c r="F5554" s="95" t="s">
        <v>6477</v>
      </c>
      <c r="G5554" s="95" t="s">
        <v>6477</v>
      </c>
      <c r="H5554" s="106">
        <v>5334.6747782939201</v>
      </c>
      <c r="I5554" s="16">
        <v>5487.5651324969804</v>
      </c>
      <c r="J5554" s="94">
        <v>5334.6747782939201</v>
      </c>
    </row>
    <row r="5555" spans="1:10" x14ac:dyDescent="0.2">
      <c r="A5555" s="6" t="s">
        <v>268</v>
      </c>
      <c r="B5555" s="1" t="s">
        <v>11596</v>
      </c>
      <c r="C5555" s="95" t="s">
        <v>6442</v>
      </c>
      <c r="D5555" s="95" t="s">
        <v>6442</v>
      </c>
      <c r="E5555" s="95" t="s">
        <v>6649</v>
      </c>
      <c r="F5555" s="95" t="s">
        <v>6628</v>
      </c>
      <c r="G5555" s="95" t="s">
        <v>6628</v>
      </c>
      <c r="H5555" s="106">
        <v>5472.6959397810197</v>
      </c>
      <c r="I5555" s="16">
        <v>5438.66130385616</v>
      </c>
      <c r="J5555" s="94">
        <v>5472.6959397810197</v>
      </c>
    </row>
    <row r="5556" spans="1:10" x14ac:dyDescent="0.2">
      <c r="A5556" s="6" t="s">
        <v>509</v>
      </c>
      <c r="B5556" s="1" t="s">
        <v>11597</v>
      </c>
      <c r="C5556" s="95" t="s">
        <v>6442</v>
      </c>
      <c r="D5556" s="95" t="s">
        <v>6442</v>
      </c>
      <c r="E5556" s="95" t="s">
        <v>6649</v>
      </c>
      <c r="F5556" s="95" t="s">
        <v>6469</v>
      </c>
      <c r="G5556" s="95" t="s">
        <v>6469</v>
      </c>
      <c r="H5556" s="106">
        <v>5620.3689930050896</v>
      </c>
      <c r="I5556" s="16">
        <v>5519.0164002438096</v>
      </c>
      <c r="J5556" s="94">
        <v>5620.3689930050896</v>
      </c>
    </row>
    <row r="5557" spans="1:10" x14ac:dyDescent="0.2">
      <c r="A5557" s="6" t="s">
        <v>350</v>
      </c>
      <c r="B5557" s="1" t="s">
        <v>11598</v>
      </c>
      <c r="C5557" s="95" t="s">
        <v>6442</v>
      </c>
      <c r="D5557" s="95" t="s">
        <v>6442</v>
      </c>
      <c r="E5557" s="95" t="s">
        <v>6649</v>
      </c>
      <c r="F5557" s="95" t="s">
        <v>6477</v>
      </c>
      <c r="G5557" s="95" t="s">
        <v>6477</v>
      </c>
      <c r="H5557" s="106">
        <v>5771.0233525815202</v>
      </c>
      <c r="I5557" s="16">
        <v>5487.5651324969804</v>
      </c>
      <c r="J5557" s="94">
        <v>5771.0233525815202</v>
      </c>
    </row>
    <row r="5558" spans="1:10" x14ac:dyDescent="0.2">
      <c r="A5558" s="6" t="s">
        <v>365</v>
      </c>
      <c r="B5558" s="1" t="s">
        <v>11599</v>
      </c>
      <c r="C5558" s="95" t="s">
        <v>6442</v>
      </c>
      <c r="D5558" s="95" t="s">
        <v>6442</v>
      </c>
      <c r="E5558" s="95" t="s">
        <v>6649</v>
      </c>
      <c r="F5558" s="95" t="s">
        <v>6469</v>
      </c>
      <c r="G5558" s="95" t="s">
        <v>6469</v>
      </c>
      <c r="H5558" s="106">
        <v>5666.07977430556</v>
      </c>
      <c r="I5558" s="16">
        <v>5519.0164002438096</v>
      </c>
      <c r="J5558" s="94">
        <v>5666.07977430556</v>
      </c>
    </row>
    <row r="5559" spans="1:10" x14ac:dyDescent="0.2">
      <c r="A5559" s="6" t="s">
        <v>441</v>
      </c>
      <c r="B5559" s="1" t="s">
        <v>7599</v>
      </c>
      <c r="C5559" s="95" t="s">
        <v>6442</v>
      </c>
      <c r="D5559" s="95" t="s">
        <v>6442</v>
      </c>
      <c r="E5559" s="95" t="s">
        <v>6649</v>
      </c>
      <c r="F5559" s="95" t="s">
        <v>6475</v>
      </c>
      <c r="G5559" s="95" t="s">
        <v>6475</v>
      </c>
      <c r="H5559" s="106">
        <v>5447.0274814703498</v>
      </c>
      <c r="I5559" s="16">
        <v>5333.5951389451102</v>
      </c>
      <c r="J5559" s="94">
        <v>5447.0274814703498</v>
      </c>
    </row>
    <row r="5560" spans="1:10" x14ac:dyDescent="0.2">
      <c r="A5560" s="6" t="s">
        <v>524</v>
      </c>
      <c r="B5560" s="1" t="s">
        <v>11600</v>
      </c>
      <c r="C5560" s="95" t="s">
        <v>6442</v>
      </c>
      <c r="D5560" s="95" t="s">
        <v>6442</v>
      </c>
      <c r="E5560" s="95" t="s">
        <v>6649</v>
      </c>
      <c r="F5560" s="95" t="s">
        <v>6472</v>
      </c>
      <c r="G5560" s="95" t="s">
        <v>6472</v>
      </c>
      <c r="H5560" s="106">
        <v>5599.7875279017899</v>
      </c>
      <c r="I5560" s="16">
        <v>5558.4600974177401</v>
      </c>
      <c r="J5560" s="94">
        <v>5599.7875279017899</v>
      </c>
    </row>
    <row r="5561" spans="1:10" x14ac:dyDescent="0.2">
      <c r="A5561" s="6" t="s">
        <v>526</v>
      </c>
      <c r="B5561" s="1" t="s">
        <v>7354</v>
      </c>
      <c r="C5561" s="95" t="s">
        <v>6442</v>
      </c>
      <c r="D5561" s="95" t="s">
        <v>6442</v>
      </c>
      <c r="E5561" s="95" t="s">
        <v>6649</v>
      </c>
      <c r="F5561" s="95" t="s">
        <v>6469</v>
      </c>
      <c r="G5561" s="95" t="s">
        <v>6469</v>
      </c>
      <c r="H5561" s="106">
        <v>5606.2483181423604</v>
      </c>
      <c r="I5561" s="16">
        <v>5519.0164002438096</v>
      </c>
      <c r="J5561" s="94">
        <v>5606.2483181423604</v>
      </c>
    </row>
    <row r="5562" spans="1:10" x14ac:dyDescent="0.2">
      <c r="A5562" s="6" t="s">
        <v>358</v>
      </c>
      <c r="B5562" s="1" t="s">
        <v>11601</v>
      </c>
      <c r="C5562" s="95" t="s">
        <v>6442</v>
      </c>
      <c r="D5562" s="95" t="s">
        <v>6442</v>
      </c>
      <c r="E5562" s="95" t="s">
        <v>6649</v>
      </c>
      <c r="F5562" s="95" t="s">
        <v>6469</v>
      </c>
      <c r="G5562" s="95" t="s">
        <v>6469</v>
      </c>
      <c r="H5562" s="106">
        <v>5476.32950439453</v>
      </c>
      <c r="I5562" s="16">
        <v>5519.0164002438096</v>
      </c>
      <c r="J5562" s="94">
        <v>5476.32950439453</v>
      </c>
    </row>
    <row r="5563" spans="1:10" x14ac:dyDescent="0.2">
      <c r="A5563" s="6" t="s">
        <v>1001</v>
      </c>
      <c r="B5563" s="1" t="s">
        <v>10138</v>
      </c>
      <c r="C5563" s="95" t="s">
        <v>6442</v>
      </c>
      <c r="D5563" s="95" t="s">
        <v>6442</v>
      </c>
      <c r="E5563" s="95" t="s">
        <v>6649</v>
      </c>
      <c r="F5563" s="95" t="s">
        <v>6467</v>
      </c>
      <c r="G5563" s="95" t="s">
        <v>6467</v>
      </c>
      <c r="H5563" s="106">
        <v>5335.8218217329504</v>
      </c>
      <c r="I5563" s="16">
        <v>5343.5726683728399</v>
      </c>
      <c r="J5563" s="94">
        <v>5335.8218217329504</v>
      </c>
    </row>
    <row r="5564" spans="1:10" x14ac:dyDescent="0.2">
      <c r="A5564" s="6" t="s">
        <v>513</v>
      </c>
      <c r="B5564" s="1" t="s">
        <v>11602</v>
      </c>
      <c r="C5564" s="95" t="s">
        <v>6442</v>
      </c>
      <c r="D5564" s="95" t="s">
        <v>6442</v>
      </c>
      <c r="E5564" s="95" t="s">
        <v>6649</v>
      </c>
      <c r="F5564" s="95" t="s">
        <v>6472</v>
      </c>
      <c r="G5564" s="95" t="s">
        <v>6472</v>
      </c>
      <c r="H5564" s="106">
        <v>5554.0527602099901</v>
      </c>
      <c r="I5564" s="16">
        <v>5558.4600974177401</v>
      </c>
      <c r="J5564" s="94">
        <v>5554.0527602099901</v>
      </c>
    </row>
    <row r="5565" spans="1:10" x14ac:dyDescent="0.2">
      <c r="A5565" s="6" t="s">
        <v>410</v>
      </c>
      <c r="B5565" s="1" t="s">
        <v>11603</v>
      </c>
      <c r="C5565" s="95" t="s">
        <v>6442</v>
      </c>
      <c r="D5565" s="95" t="s">
        <v>6442</v>
      </c>
      <c r="E5565" s="95" t="s">
        <v>6649</v>
      </c>
      <c r="F5565" s="95" t="s">
        <v>6478</v>
      </c>
      <c r="G5565" s="95" t="s">
        <v>6478</v>
      </c>
      <c r="H5565" s="106">
        <v>5304.9810872395801</v>
      </c>
      <c r="I5565" s="16">
        <v>5309.81473779099</v>
      </c>
      <c r="J5565" s="94">
        <v>5304.9810872395801</v>
      </c>
    </row>
    <row r="5566" spans="1:10" x14ac:dyDescent="0.2">
      <c r="A5566" s="6" t="s">
        <v>930</v>
      </c>
      <c r="B5566" s="1" t="s">
        <v>11604</v>
      </c>
      <c r="C5566" s="95" t="s">
        <v>6442</v>
      </c>
      <c r="D5566" s="95" t="s">
        <v>6442</v>
      </c>
      <c r="E5566" s="95" t="s">
        <v>6649</v>
      </c>
      <c r="F5566" s="95" t="s">
        <v>6468</v>
      </c>
      <c r="G5566" s="95" t="s">
        <v>6468</v>
      </c>
      <c r="H5566" s="106">
        <v>5230.95993970788</v>
      </c>
      <c r="I5566" s="16">
        <v>5249.2944448057196</v>
      </c>
      <c r="J5566" s="94">
        <v>5230.95993970788</v>
      </c>
    </row>
    <row r="5567" spans="1:10" x14ac:dyDescent="0.2">
      <c r="A5567" s="6" t="s">
        <v>923</v>
      </c>
      <c r="B5567" s="1" t="s">
        <v>11605</v>
      </c>
      <c r="C5567" s="95" t="s">
        <v>6442</v>
      </c>
      <c r="D5567" s="95" t="s">
        <v>6442</v>
      </c>
      <c r="E5567" s="95" t="s">
        <v>6649</v>
      </c>
      <c r="F5567" s="95" t="s">
        <v>6468</v>
      </c>
      <c r="G5567" s="95" t="s">
        <v>6468</v>
      </c>
      <c r="H5567" s="106">
        <v>5269.9081269192602</v>
      </c>
      <c r="I5567" s="16">
        <v>5249.2944448057196</v>
      </c>
      <c r="J5567" s="94">
        <v>5269.9081269192602</v>
      </c>
    </row>
    <row r="5568" spans="1:10" x14ac:dyDescent="0.2">
      <c r="A5568" s="6" t="s">
        <v>426</v>
      </c>
      <c r="B5568" s="1" t="s">
        <v>12509</v>
      </c>
      <c r="C5568" s="95" t="s">
        <v>6442</v>
      </c>
      <c r="D5568" s="95" t="s">
        <v>6442</v>
      </c>
      <c r="E5568" s="95" t="s">
        <v>6649</v>
      </c>
      <c r="F5568" s="95" t="s">
        <v>6470</v>
      </c>
      <c r="G5568" s="95" t="s">
        <v>6470</v>
      </c>
      <c r="H5568" s="106">
        <v>5256.2487921463799</v>
      </c>
      <c r="I5568" s="16">
        <v>5286.6041543781303</v>
      </c>
      <c r="J5568" s="94">
        <v>5256.2487921463799</v>
      </c>
    </row>
    <row r="5569" spans="1:10" x14ac:dyDescent="0.2">
      <c r="A5569" s="6" t="s">
        <v>508</v>
      </c>
      <c r="B5569" s="1" t="s">
        <v>11606</v>
      </c>
      <c r="C5569" s="95" t="s">
        <v>6442</v>
      </c>
      <c r="D5569" s="95" t="s">
        <v>6442</v>
      </c>
      <c r="E5569" s="95" t="s">
        <v>6649</v>
      </c>
      <c r="F5569" s="95" t="s">
        <v>6469</v>
      </c>
      <c r="G5569" s="95" t="s">
        <v>6469</v>
      </c>
      <c r="H5569" s="106">
        <v>5482.5186869303398</v>
      </c>
      <c r="I5569" s="16">
        <v>5519.0164002438096</v>
      </c>
      <c r="J5569" s="94">
        <v>5482.5186869303398</v>
      </c>
    </row>
    <row r="5570" spans="1:10" x14ac:dyDescent="0.2">
      <c r="A5570" s="6" t="s">
        <v>253</v>
      </c>
      <c r="B5570" s="1" t="s">
        <v>11607</v>
      </c>
      <c r="C5570" s="95" t="s">
        <v>6442</v>
      </c>
      <c r="D5570" s="95" t="s">
        <v>6442</v>
      </c>
      <c r="E5570" s="95" t="s">
        <v>6649</v>
      </c>
      <c r="F5570" s="95" t="s">
        <v>6629</v>
      </c>
      <c r="G5570" s="95" t="s">
        <v>6629</v>
      </c>
      <c r="H5570" s="106">
        <v>5281.5804792131703</v>
      </c>
      <c r="I5570" s="16">
        <v>5337.1269740591097</v>
      </c>
      <c r="J5570" s="94">
        <v>5281.5804792131703</v>
      </c>
    </row>
    <row r="5571" spans="1:10" x14ac:dyDescent="0.2">
      <c r="A5571" s="6" t="s">
        <v>422</v>
      </c>
      <c r="B5571" s="1" t="s">
        <v>11608</v>
      </c>
      <c r="C5571" s="95" t="s">
        <v>6442</v>
      </c>
      <c r="D5571" s="95" t="s">
        <v>6442</v>
      </c>
      <c r="E5571" s="95" t="s">
        <v>6649</v>
      </c>
      <c r="F5571" s="95" t="s">
        <v>6475</v>
      </c>
      <c r="G5571" s="95" t="s">
        <v>6475</v>
      </c>
      <c r="H5571" s="106">
        <v>5241.4148487155699</v>
      </c>
      <c r="I5571" s="16">
        <v>5333.5951389451102</v>
      </c>
      <c r="J5571" s="94">
        <v>5241.4148487155699</v>
      </c>
    </row>
    <row r="5572" spans="1:10" x14ac:dyDescent="0.2">
      <c r="A5572" s="6" t="s">
        <v>436</v>
      </c>
      <c r="B5572" s="1" t="s">
        <v>11609</v>
      </c>
      <c r="C5572" s="95" t="s">
        <v>6442</v>
      </c>
      <c r="D5572" s="95" t="s">
        <v>6442</v>
      </c>
      <c r="E5572" s="95" t="s">
        <v>6649</v>
      </c>
      <c r="F5572" s="95" t="s">
        <v>6471</v>
      </c>
      <c r="G5572" s="95" t="s">
        <v>6471</v>
      </c>
      <c r="H5572" s="106">
        <v>5483.0808105468795</v>
      </c>
      <c r="I5572" s="16">
        <v>5293.49606668863</v>
      </c>
      <c r="J5572" s="94">
        <v>5483.0808105468795</v>
      </c>
    </row>
    <row r="5573" spans="1:10" x14ac:dyDescent="0.2">
      <c r="A5573" s="6" t="s">
        <v>248</v>
      </c>
      <c r="B5573" s="1" t="s">
        <v>11610</v>
      </c>
      <c r="C5573" s="95" t="s">
        <v>6442</v>
      </c>
      <c r="D5573" s="95" t="s">
        <v>6442</v>
      </c>
      <c r="E5573" s="95" t="s">
        <v>6649</v>
      </c>
      <c r="F5573" s="95" t="s">
        <v>6629</v>
      </c>
      <c r="G5573" s="95" t="s">
        <v>6629</v>
      </c>
      <c r="H5573" s="106">
        <v>5404.5340526549799</v>
      </c>
      <c r="I5573" s="16">
        <v>5337.1269740591097</v>
      </c>
      <c r="J5573" s="94">
        <v>5404.5340526549799</v>
      </c>
    </row>
    <row r="5574" spans="1:10" x14ac:dyDescent="0.2">
      <c r="A5574" s="6" t="s">
        <v>254</v>
      </c>
      <c r="B5574" s="1" t="s">
        <v>11611</v>
      </c>
      <c r="C5574" s="95" t="s">
        <v>6442</v>
      </c>
      <c r="D5574" s="95" t="s">
        <v>6442</v>
      </c>
      <c r="E5574" s="95" t="s">
        <v>6649</v>
      </c>
      <c r="F5574" s="95" t="s">
        <v>6629</v>
      </c>
      <c r="G5574" s="95" t="s">
        <v>6629</v>
      </c>
      <c r="H5574" s="106">
        <v>5484.09630926724</v>
      </c>
      <c r="I5574" s="16">
        <v>5337.1269740591097</v>
      </c>
      <c r="J5574" s="94">
        <v>5484.09630926724</v>
      </c>
    </row>
    <row r="5575" spans="1:10" x14ac:dyDescent="0.2">
      <c r="A5575" s="6" t="s">
        <v>925</v>
      </c>
      <c r="B5575" s="1" t="s">
        <v>11612</v>
      </c>
      <c r="C5575" s="95" t="s">
        <v>6442</v>
      </c>
      <c r="D5575" s="95" t="s">
        <v>6442</v>
      </c>
      <c r="E5575" s="95" t="s">
        <v>6649</v>
      </c>
      <c r="F5575" s="95" t="s">
        <v>6468</v>
      </c>
      <c r="G5575" s="95" t="s">
        <v>6468</v>
      </c>
      <c r="H5575" s="106">
        <v>5194.4141343060701</v>
      </c>
      <c r="I5575" s="16">
        <v>5249.2944448057196</v>
      </c>
      <c r="J5575" s="94">
        <v>5194.4141343060701</v>
      </c>
    </row>
    <row r="5576" spans="1:10" x14ac:dyDescent="0.2">
      <c r="A5576" s="6" t="s">
        <v>520</v>
      </c>
      <c r="B5576" s="1" t="s">
        <v>11613</v>
      </c>
      <c r="C5576" s="95" t="s">
        <v>6442</v>
      </c>
      <c r="D5576" s="95" t="s">
        <v>6442</v>
      </c>
      <c r="E5576" s="95" t="s">
        <v>6649</v>
      </c>
      <c r="F5576" s="95" t="s">
        <v>6472</v>
      </c>
      <c r="G5576" s="95" t="s">
        <v>6472</v>
      </c>
      <c r="H5576" s="106">
        <v>5531.3181374289798</v>
      </c>
      <c r="I5576" s="16">
        <v>5558.4600974177401</v>
      </c>
      <c r="J5576" s="94">
        <v>5531.3181374289798</v>
      </c>
    </row>
    <row r="5577" spans="1:10" x14ac:dyDescent="0.2">
      <c r="A5577" s="6" t="s">
        <v>354</v>
      </c>
      <c r="B5577" s="1" t="s">
        <v>11614</v>
      </c>
      <c r="C5577" s="95" t="s">
        <v>6442</v>
      </c>
      <c r="D5577" s="95" t="s">
        <v>6442</v>
      </c>
      <c r="E5577" s="95" t="s">
        <v>6649</v>
      </c>
      <c r="F5577" s="95" t="s">
        <v>6477</v>
      </c>
      <c r="G5577" s="95" t="s">
        <v>6477</v>
      </c>
      <c r="H5577" s="106">
        <v>5414.03987218157</v>
      </c>
      <c r="I5577" s="16">
        <v>5487.5651324969804</v>
      </c>
      <c r="J5577" s="94">
        <v>5414.03987218157</v>
      </c>
    </row>
    <row r="5578" spans="1:10" x14ac:dyDescent="0.2">
      <c r="A5578" s="6" t="s">
        <v>522</v>
      </c>
      <c r="B5578" s="1" t="s">
        <v>7422</v>
      </c>
      <c r="C5578" s="95" t="s">
        <v>6442</v>
      </c>
      <c r="D5578" s="95" t="s">
        <v>6442</v>
      </c>
      <c r="E5578" s="95" t="s">
        <v>6649</v>
      </c>
      <c r="F5578" s="95" t="s">
        <v>6472</v>
      </c>
      <c r="G5578" s="95" t="s">
        <v>6472</v>
      </c>
      <c r="H5578" s="106">
        <v>5529.9820963541697</v>
      </c>
      <c r="I5578" s="16">
        <v>5558.4600974177401</v>
      </c>
      <c r="J5578" s="94">
        <v>5529.9820963541697</v>
      </c>
    </row>
    <row r="5579" spans="1:10" x14ac:dyDescent="0.2">
      <c r="A5579" s="6" t="s">
        <v>1005</v>
      </c>
      <c r="B5579" s="1" t="s">
        <v>11615</v>
      </c>
      <c r="C5579" s="95" t="s">
        <v>6442</v>
      </c>
      <c r="D5579" s="95" t="s">
        <v>6442</v>
      </c>
      <c r="E5579" s="95" t="s">
        <v>6649</v>
      </c>
      <c r="F5579" s="95" t="s">
        <v>6467</v>
      </c>
      <c r="G5579" s="95" t="s">
        <v>6467</v>
      </c>
      <c r="H5579" s="106">
        <v>5550.30420983356</v>
      </c>
      <c r="I5579" s="16">
        <v>5343.5726683728399</v>
      </c>
      <c r="J5579" s="94">
        <v>5550.30420983356</v>
      </c>
    </row>
    <row r="5580" spans="1:10" x14ac:dyDescent="0.2">
      <c r="A5580" s="6" t="s">
        <v>929</v>
      </c>
      <c r="B5580" s="1" t="s">
        <v>11616</v>
      </c>
      <c r="C5580" s="95" t="s">
        <v>6442</v>
      </c>
      <c r="D5580" s="95" t="s">
        <v>6442</v>
      </c>
      <c r="E5580" s="95" t="s">
        <v>6649</v>
      </c>
      <c r="F5580" s="95" t="s">
        <v>6468</v>
      </c>
      <c r="G5580" s="95" t="s">
        <v>6468</v>
      </c>
      <c r="H5580" s="106">
        <v>5286.0142463235297</v>
      </c>
      <c r="I5580" s="16">
        <v>5249.2944448057196</v>
      </c>
      <c r="J5580" s="94">
        <v>5286.0142463235297</v>
      </c>
    </row>
    <row r="5581" spans="1:10" x14ac:dyDescent="0.2">
      <c r="A5581" s="6" t="s">
        <v>259</v>
      </c>
      <c r="B5581" s="1" t="s">
        <v>11617</v>
      </c>
      <c r="C5581" s="95" t="s">
        <v>6442</v>
      </c>
      <c r="D5581" s="95" t="s">
        <v>6442</v>
      </c>
      <c r="E5581" s="95" t="s">
        <v>6649</v>
      </c>
      <c r="F5581" s="95" t="s">
        <v>6628</v>
      </c>
      <c r="G5581" s="95" t="s">
        <v>6628</v>
      </c>
      <c r="H5581" s="106">
        <v>5453.3432571123203</v>
      </c>
      <c r="I5581" s="16">
        <v>5438.66130385616</v>
      </c>
      <c r="J5581" s="94">
        <v>5453.3432571123203</v>
      </c>
    </row>
    <row r="5582" spans="1:10" x14ac:dyDescent="0.2">
      <c r="A5582" s="6" t="s">
        <v>237</v>
      </c>
      <c r="B5582" s="1" t="s">
        <v>11618</v>
      </c>
      <c r="C5582" s="95" t="s">
        <v>6442</v>
      </c>
      <c r="D5582" s="95" t="s">
        <v>6442</v>
      </c>
      <c r="E5582" s="95" t="s">
        <v>6649</v>
      </c>
      <c r="F5582" s="95" t="s">
        <v>6629</v>
      </c>
      <c r="G5582" s="95" t="s">
        <v>6629</v>
      </c>
      <c r="H5582" s="106">
        <v>5373.5273204985097</v>
      </c>
      <c r="I5582" s="16">
        <v>5337.1269740591097</v>
      </c>
      <c r="J5582" s="94">
        <v>5373.5273204985097</v>
      </c>
    </row>
    <row r="5583" spans="1:10" x14ac:dyDescent="0.2">
      <c r="A5583" s="6" t="s">
        <v>514</v>
      </c>
      <c r="B5583" s="1" t="s">
        <v>11619</v>
      </c>
      <c r="C5583" s="95" t="s">
        <v>6442</v>
      </c>
      <c r="D5583" s="95" t="s">
        <v>6442</v>
      </c>
      <c r="E5583" s="95" t="s">
        <v>6649</v>
      </c>
      <c r="F5583" s="95" t="s">
        <v>6472</v>
      </c>
      <c r="G5583" s="95" t="s">
        <v>6472</v>
      </c>
      <c r="H5583" s="106">
        <v>5497.9625901442296</v>
      </c>
      <c r="I5583" s="16">
        <v>5558.4600974177401</v>
      </c>
      <c r="J5583" s="94">
        <v>5497.9625901442296</v>
      </c>
    </row>
    <row r="5584" spans="1:10" x14ac:dyDescent="0.2">
      <c r="A5584" s="6" t="s">
        <v>429</v>
      </c>
      <c r="B5584" s="1" t="s">
        <v>11620</v>
      </c>
      <c r="C5584" s="95" t="s">
        <v>6442</v>
      </c>
      <c r="D5584" s="95" t="s">
        <v>6442</v>
      </c>
      <c r="E5584" s="95" t="s">
        <v>6649</v>
      </c>
      <c r="F5584" s="95" t="s">
        <v>6470</v>
      </c>
      <c r="G5584" s="95" t="s">
        <v>6470</v>
      </c>
      <c r="H5584" s="106">
        <v>5366.4258404356096</v>
      </c>
      <c r="I5584" s="16">
        <v>5286.6041543781303</v>
      </c>
      <c r="J5584" s="94">
        <v>5366.4258404356096</v>
      </c>
    </row>
    <row r="5585" spans="1:10" x14ac:dyDescent="0.2">
      <c r="A5585" s="6" t="s">
        <v>367</v>
      </c>
      <c r="B5585" s="1" t="s">
        <v>11621</v>
      </c>
      <c r="C5585" s="95" t="s">
        <v>6442</v>
      </c>
      <c r="D5585" s="95" t="s">
        <v>6442</v>
      </c>
      <c r="E5585" s="95" t="s">
        <v>6649</v>
      </c>
      <c r="F5585" s="95" t="s">
        <v>6469</v>
      </c>
      <c r="G5585" s="95" t="s">
        <v>6469</v>
      </c>
      <c r="H5585" s="106">
        <v>5574.6485262784099</v>
      </c>
      <c r="I5585" s="16">
        <v>5519.0164002438096</v>
      </c>
      <c r="J5585" s="94">
        <v>5574.6485262784099</v>
      </c>
    </row>
    <row r="5586" spans="1:10" x14ac:dyDescent="0.2">
      <c r="A5586" s="6" t="s">
        <v>352</v>
      </c>
      <c r="B5586" s="1" t="s">
        <v>11622</v>
      </c>
      <c r="C5586" s="95" t="s">
        <v>6442</v>
      </c>
      <c r="D5586" s="95" t="s">
        <v>6442</v>
      </c>
      <c r="E5586" s="95" t="s">
        <v>6649</v>
      </c>
      <c r="F5586" s="95" t="s">
        <v>6469</v>
      </c>
      <c r="G5586" s="95" t="s">
        <v>6469</v>
      </c>
      <c r="H5586" s="106">
        <v>5342.1300862630196</v>
      </c>
      <c r="I5586" s="16">
        <v>5519.0164002438096</v>
      </c>
      <c r="J5586" s="94">
        <v>5342.1300862630196</v>
      </c>
    </row>
    <row r="5587" spans="1:10" x14ac:dyDescent="0.2">
      <c r="A5587" s="6" t="s">
        <v>244</v>
      </c>
      <c r="B5587" s="1" t="s">
        <v>11623</v>
      </c>
      <c r="C5587" s="95" t="s">
        <v>6442</v>
      </c>
      <c r="D5587" s="95" t="s">
        <v>6442</v>
      </c>
      <c r="E5587" s="95" t="s">
        <v>6649</v>
      </c>
      <c r="F5587" s="95" t="s">
        <v>6629</v>
      </c>
      <c r="G5587" s="95" t="s">
        <v>6629</v>
      </c>
      <c r="H5587" s="106">
        <v>5285.7128417968797</v>
      </c>
      <c r="I5587" s="16">
        <v>5337.1269740591097</v>
      </c>
      <c r="J5587" s="94">
        <v>5285.7128417968797</v>
      </c>
    </row>
    <row r="5588" spans="1:10" x14ac:dyDescent="0.2">
      <c r="A5588" s="6" t="s">
        <v>931</v>
      </c>
      <c r="B5588" s="1" t="s">
        <v>11624</v>
      </c>
      <c r="C5588" s="95" t="s">
        <v>6442</v>
      </c>
      <c r="D5588" s="95" t="s">
        <v>6442</v>
      </c>
      <c r="E5588" s="95" t="s">
        <v>6649</v>
      </c>
      <c r="F5588" s="95" t="s">
        <v>6468</v>
      </c>
      <c r="G5588" s="95" t="s">
        <v>6468</v>
      </c>
      <c r="H5588" s="106">
        <v>5214.9149437881097</v>
      </c>
      <c r="I5588" s="16">
        <v>5249.2944448057196</v>
      </c>
      <c r="J5588" s="94">
        <v>5214.9149437881097</v>
      </c>
    </row>
    <row r="5589" spans="1:10" x14ac:dyDescent="0.2">
      <c r="A5589" s="6" t="s">
        <v>438</v>
      </c>
      <c r="B5589" s="1" t="s">
        <v>11625</v>
      </c>
      <c r="C5589" s="95" t="s">
        <v>6442</v>
      </c>
      <c r="D5589" s="95" t="s">
        <v>6442</v>
      </c>
      <c r="E5589" s="95" t="s">
        <v>6649</v>
      </c>
      <c r="F5589" s="95" t="s">
        <v>6475</v>
      </c>
      <c r="G5589" s="95" t="s">
        <v>6475</v>
      </c>
      <c r="H5589" s="106">
        <v>5263.2865048363101</v>
      </c>
      <c r="I5589" s="16">
        <v>5333.5951389451102</v>
      </c>
      <c r="J5589" s="94">
        <v>5263.2865048363101</v>
      </c>
    </row>
    <row r="5590" spans="1:10" x14ac:dyDescent="0.2">
      <c r="A5590" s="6" t="s">
        <v>353</v>
      </c>
      <c r="B5590" s="1" t="s">
        <v>11626</v>
      </c>
      <c r="C5590" s="95" t="s">
        <v>6442</v>
      </c>
      <c r="D5590" s="95" t="s">
        <v>6442</v>
      </c>
      <c r="E5590" s="95" t="s">
        <v>6649</v>
      </c>
      <c r="F5590" s="95" t="s">
        <v>6477</v>
      </c>
      <c r="G5590" s="95" t="s">
        <v>6477</v>
      </c>
      <c r="H5590" s="106">
        <v>5476.4936967329504</v>
      </c>
      <c r="I5590" s="16">
        <v>5487.5651324969804</v>
      </c>
      <c r="J5590" s="94">
        <v>5476.4936967329504</v>
      </c>
    </row>
    <row r="5591" spans="1:10" x14ac:dyDescent="0.2">
      <c r="A5591" s="6" t="s">
        <v>241</v>
      </c>
      <c r="B5591" s="1" t="s">
        <v>11627</v>
      </c>
      <c r="C5591" s="95" t="s">
        <v>6442</v>
      </c>
      <c r="D5591" s="95" t="s">
        <v>6442</v>
      </c>
      <c r="E5591" s="95" t="s">
        <v>6649</v>
      </c>
      <c r="F5591" s="95" t="s">
        <v>6629</v>
      </c>
      <c r="G5591" s="95" t="s">
        <v>6629</v>
      </c>
      <c r="H5591" s="106">
        <v>5348.3950470955097</v>
      </c>
      <c r="I5591" s="16">
        <v>5337.1269740591097</v>
      </c>
      <c r="J5591" s="94">
        <v>5348.3950470955097</v>
      </c>
    </row>
    <row r="5592" spans="1:10" x14ac:dyDescent="0.2">
      <c r="A5592" s="6" t="s">
        <v>252</v>
      </c>
      <c r="B5592" s="1" t="s">
        <v>11628</v>
      </c>
      <c r="C5592" s="95" t="s">
        <v>6442</v>
      </c>
      <c r="D5592" s="95" t="s">
        <v>6442</v>
      </c>
      <c r="E5592" s="95" t="s">
        <v>6649</v>
      </c>
      <c r="F5592" s="95" t="s">
        <v>6629</v>
      </c>
      <c r="G5592" s="95" t="s">
        <v>6629</v>
      </c>
      <c r="H5592" s="106">
        <v>5331.7821525804902</v>
      </c>
      <c r="I5592" s="16">
        <v>5337.1269740591097</v>
      </c>
      <c r="J5592" s="94">
        <v>5331.7821525804902</v>
      </c>
    </row>
    <row r="5593" spans="1:10" x14ac:dyDescent="0.2">
      <c r="A5593" s="6" t="s">
        <v>247</v>
      </c>
      <c r="B5593" s="1" t="s">
        <v>11629</v>
      </c>
      <c r="C5593" s="95" t="s">
        <v>6442</v>
      </c>
      <c r="D5593" s="95" t="s">
        <v>6442</v>
      </c>
      <c r="E5593" s="95" t="s">
        <v>6649</v>
      </c>
      <c r="F5593" s="95" t="s">
        <v>6629</v>
      </c>
      <c r="G5593" s="95" t="s">
        <v>6629</v>
      </c>
      <c r="H5593" s="106">
        <v>5277.7716409935101</v>
      </c>
      <c r="I5593" s="16">
        <v>5337.1269740591097</v>
      </c>
      <c r="J5593" s="94">
        <v>5277.7716409935101</v>
      </c>
    </row>
    <row r="5594" spans="1:10" x14ac:dyDescent="0.2">
      <c r="A5594" s="6" t="s">
        <v>921</v>
      </c>
      <c r="B5594" s="1" t="s">
        <v>11630</v>
      </c>
      <c r="C5594" s="95" t="s">
        <v>6442</v>
      </c>
      <c r="D5594" s="95" t="s">
        <v>6442</v>
      </c>
      <c r="E5594" s="95" t="s">
        <v>6649</v>
      </c>
      <c r="F5594" s="95" t="s">
        <v>6468</v>
      </c>
      <c r="G5594" s="95" t="s">
        <v>6468</v>
      </c>
      <c r="H5594" s="106">
        <v>5291.5361615349302</v>
      </c>
      <c r="I5594" s="16">
        <v>5249.2944448057196</v>
      </c>
      <c r="J5594" s="94">
        <v>5291.5361615349302</v>
      </c>
    </row>
    <row r="5595" spans="1:10" x14ac:dyDescent="0.2">
      <c r="A5595" s="6" t="s">
        <v>447</v>
      </c>
      <c r="B5595" s="1" t="s">
        <v>11631</v>
      </c>
      <c r="C5595" s="95" t="s">
        <v>6442</v>
      </c>
      <c r="D5595" s="95" t="s">
        <v>6442</v>
      </c>
      <c r="E5595" s="95" t="s">
        <v>6649</v>
      </c>
      <c r="F5595" s="95" t="s">
        <v>6475</v>
      </c>
      <c r="G5595" s="95" t="s">
        <v>6475</v>
      </c>
      <c r="H5595" s="106">
        <v>5432.8417394301496</v>
      </c>
      <c r="I5595" s="16">
        <v>5333.5951389451102</v>
      </c>
      <c r="J5595" s="94">
        <v>5432.8417394301496</v>
      </c>
    </row>
    <row r="5596" spans="1:10" x14ac:dyDescent="0.2">
      <c r="A5596" s="6" t="s">
        <v>266</v>
      </c>
      <c r="B5596" s="1" t="s">
        <v>11632</v>
      </c>
      <c r="C5596" s="95" t="s">
        <v>6442</v>
      </c>
      <c r="D5596" s="95" t="s">
        <v>6442</v>
      </c>
      <c r="E5596" s="95" t="s">
        <v>6649</v>
      </c>
      <c r="F5596" s="95" t="s">
        <v>6628</v>
      </c>
      <c r="G5596" s="95" t="s">
        <v>6628</v>
      </c>
      <c r="H5596" s="106">
        <v>5421.6128976004502</v>
      </c>
      <c r="I5596" s="16">
        <v>5438.66130385616</v>
      </c>
      <c r="J5596" s="94">
        <v>5421.6128976004502</v>
      </c>
    </row>
    <row r="5597" spans="1:10" x14ac:dyDescent="0.2">
      <c r="A5597" s="6" t="s">
        <v>246</v>
      </c>
      <c r="B5597" s="1" t="s">
        <v>11633</v>
      </c>
      <c r="C5597" s="95" t="s">
        <v>6442</v>
      </c>
      <c r="D5597" s="95" t="s">
        <v>6442</v>
      </c>
      <c r="E5597" s="95" t="s">
        <v>6649</v>
      </c>
      <c r="F5597" s="95" t="s">
        <v>6629</v>
      </c>
      <c r="G5597" s="95" t="s">
        <v>6629</v>
      </c>
      <c r="H5597" s="106">
        <v>5350.9193847656297</v>
      </c>
      <c r="I5597" s="16">
        <v>5337.1269740591097</v>
      </c>
      <c r="J5597" s="94">
        <v>5350.9193847656297</v>
      </c>
    </row>
    <row r="5598" spans="1:10" x14ac:dyDescent="0.2">
      <c r="A5598" s="6" t="s">
        <v>235</v>
      </c>
      <c r="B5598" s="1" t="s">
        <v>11634</v>
      </c>
      <c r="C5598" s="95" t="s">
        <v>6442</v>
      </c>
      <c r="D5598" s="95" t="s">
        <v>6442</v>
      </c>
      <c r="E5598" s="95" t="s">
        <v>6649</v>
      </c>
      <c r="F5598" s="95" t="s">
        <v>6629</v>
      </c>
      <c r="G5598" s="95" t="s">
        <v>6629</v>
      </c>
      <c r="H5598" s="106">
        <v>5444.9167683919304</v>
      </c>
      <c r="I5598" s="16">
        <v>5337.1269740591097</v>
      </c>
      <c r="J5598" s="94">
        <v>5444.9167683919304</v>
      </c>
    </row>
    <row r="5599" spans="1:10" x14ac:dyDescent="0.2">
      <c r="A5599" s="6" t="s">
        <v>433</v>
      </c>
      <c r="B5599" s="1" t="s">
        <v>11635</v>
      </c>
      <c r="C5599" s="95" t="s">
        <v>6442</v>
      </c>
      <c r="D5599" s="95" t="s">
        <v>6442</v>
      </c>
      <c r="E5599" s="95" t="s">
        <v>6649</v>
      </c>
      <c r="F5599" s="95" t="s">
        <v>6475</v>
      </c>
      <c r="G5599" s="95" t="s">
        <v>6475</v>
      </c>
      <c r="H5599" s="106">
        <v>5276.1117995689701</v>
      </c>
      <c r="I5599" s="16">
        <v>5333.5951389451102</v>
      </c>
      <c r="J5599" s="94">
        <v>5276.1117995689701</v>
      </c>
    </row>
    <row r="5600" spans="1:10" x14ac:dyDescent="0.2">
      <c r="A5600" s="6" t="s">
        <v>415</v>
      </c>
      <c r="B5600" s="1" t="s">
        <v>11636</v>
      </c>
      <c r="C5600" s="95" t="s">
        <v>6442</v>
      </c>
      <c r="D5600" s="95" t="s">
        <v>6442</v>
      </c>
      <c r="E5600" s="95" t="s">
        <v>6649</v>
      </c>
      <c r="F5600" s="95" t="s">
        <v>6475</v>
      </c>
      <c r="G5600" s="95" t="s">
        <v>6475</v>
      </c>
      <c r="H5600" s="106">
        <v>5308.9091296073702</v>
      </c>
      <c r="I5600" s="16">
        <v>5333.5951389451102</v>
      </c>
      <c r="J5600" s="94">
        <v>5308.9091296073702</v>
      </c>
    </row>
    <row r="5601" spans="1:10" x14ac:dyDescent="0.2">
      <c r="A5601" s="6" t="s">
        <v>424</v>
      </c>
      <c r="B5601" s="1" t="s">
        <v>11637</v>
      </c>
      <c r="C5601" s="95" t="s">
        <v>6442</v>
      </c>
      <c r="D5601" s="95" t="s">
        <v>6442</v>
      </c>
      <c r="E5601" s="95" t="s">
        <v>6649</v>
      </c>
      <c r="F5601" s="95" t="s">
        <v>6473</v>
      </c>
      <c r="G5601" s="95" t="s">
        <v>6473</v>
      </c>
      <c r="H5601" s="106">
        <v>5369.8675537109402</v>
      </c>
      <c r="I5601" s="16">
        <v>5314.9771678486804</v>
      </c>
      <c r="J5601" s="94">
        <v>5369.8675537109402</v>
      </c>
    </row>
    <row r="5602" spans="1:10" x14ac:dyDescent="0.2">
      <c r="A5602" s="6" t="s">
        <v>440</v>
      </c>
      <c r="B5602" s="1" t="s">
        <v>11638</v>
      </c>
      <c r="C5602" s="95" t="s">
        <v>6442</v>
      </c>
      <c r="D5602" s="95" t="s">
        <v>6442</v>
      </c>
      <c r="E5602" s="95" t="s">
        <v>6649</v>
      </c>
      <c r="F5602" s="95" t="s">
        <v>6473</v>
      </c>
      <c r="G5602" s="95" t="s">
        <v>6473</v>
      </c>
      <c r="H5602" s="106">
        <v>5248.9319411057704</v>
      </c>
      <c r="I5602" s="16">
        <v>5314.9771678486804</v>
      </c>
      <c r="J5602" s="94">
        <v>5248.9319411057704</v>
      </c>
    </row>
    <row r="5603" spans="1:10" x14ac:dyDescent="0.2">
      <c r="A5603" s="6" t="s">
        <v>242</v>
      </c>
      <c r="B5603" s="1" t="s">
        <v>11639</v>
      </c>
      <c r="C5603" s="95" t="s">
        <v>6442</v>
      </c>
      <c r="D5603" s="95" t="s">
        <v>6442</v>
      </c>
      <c r="E5603" s="95" t="s">
        <v>6649</v>
      </c>
      <c r="F5603" s="95" t="s">
        <v>6629</v>
      </c>
      <c r="G5603" s="95" t="s">
        <v>6629</v>
      </c>
      <c r="H5603" s="106">
        <v>5337.6171999667504</v>
      </c>
      <c r="I5603" s="16">
        <v>5337.1269740591097</v>
      </c>
      <c r="J5603" s="94">
        <v>5337.6171999667504</v>
      </c>
    </row>
    <row r="5604" spans="1:10" x14ac:dyDescent="0.2">
      <c r="A5604" s="6" t="s">
        <v>529</v>
      </c>
      <c r="B5604" s="1" t="s">
        <v>11640</v>
      </c>
      <c r="C5604" s="95" t="s">
        <v>6442</v>
      </c>
      <c r="D5604" s="95" t="s">
        <v>6442</v>
      </c>
      <c r="E5604" s="95" t="s">
        <v>6649</v>
      </c>
      <c r="F5604" s="95" t="s">
        <v>6472</v>
      </c>
      <c r="G5604" s="95" t="s">
        <v>6472</v>
      </c>
      <c r="H5604" s="106">
        <v>5483.0628107244302</v>
      </c>
      <c r="I5604" s="16">
        <v>5558.4600974177401</v>
      </c>
      <c r="J5604" s="94">
        <v>5483.0628107244302</v>
      </c>
    </row>
    <row r="5605" spans="1:10" x14ac:dyDescent="0.2">
      <c r="A5605" s="6" t="s">
        <v>413</v>
      </c>
      <c r="B5605" s="1" t="s">
        <v>11641</v>
      </c>
      <c r="C5605" s="95" t="s">
        <v>6442</v>
      </c>
      <c r="D5605" s="95" t="s">
        <v>6442</v>
      </c>
      <c r="E5605" s="95" t="s">
        <v>6649</v>
      </c>
      <c r="F5605" s="95" t="s">
        <v>6473</v>
      </c>
      <c r="G5605" s="95" t="s">
        <v>6473</v>
      </c>
      <c r="H5605" s="106">
        <v>5236.0926402698897</v>
      </c>
      <c r="I5605" s="16">
        <v>5314.9771678486804</v>
      </c>
      <c r="J5605" s="94">
        <v>5236.0926402698897</v>
      </c>
    </row>
    <row r="5606" spans="1:10" x14ac:dyDescent="0.2">
      <c r="A5606" s="6" t="s">
        <v>368</v>
      </c>
      <c r="B5606" s="1" t="s">
        <v>11642</v>
      </c>
      <c r="C5606" s="95" t="s">
        <v>6442</v>
      </c>
      <c r="D5606" s="95" t="s">
        <v>6442</v>
      </c>
      <c r="E5606" s="95" t="s">
        <v>6649</v>
      </c>
      <c r="F5606" s="95" t="s">
        <v>6477</v>
      </c>
      <c r="G5606" s="95" t="s">
        <v>6477</v>
      </c>
      <c r="H5606" s="106">
        <v>5456.6065995065801</v>
      </c>
      <c r="I5606" s="16">
        <v>5487.5651324969804</v>
      </c>
      <c r="J5606" s="94">
        <v>5456.6065995065801</v>
      </c>
    </row>
    <row r="5607" spans="1:10" x14ac:dyDescent="0.2">
      <c r="A5607" s="6" t="s">
        <v>355</v>
      </c>
      <c r="B5607" s="1" t="s">
        <v>11643</v>
      </c>
      <c r="C5607" s="95" t="s">
        <v>6442</v>
      </c>
      <c r="D5607" s="95" t="s">
        <v>6442</v>
      </c>
      <c r="E5607" s="95" t="s">
        <v>6649</v>
      </c>
      <c r="F5607" s="95" t="s">
        <v>6469</v>
      </c>
      <c r="G5607" s="95" t="s">
        <v>6469</v>
      </c>
      <c r="H5607" s="106">
        <v>5519.1922966452203</v>
      </c>
      <c r="I5607" s="16">
        <v>5519.0164002438096</v>
      </c>
      <c r="J5607" s="94">
        <v>5519.1922966452203</v>
      </c>
    </row>
    <row r="5608" spans="1:10" x14ac:dyDescent="0.2">
      <c r="A5608" s="6" t="s">
        <v>991</v>
      </c>
      <c r="B5608" s="1" t="s">
        <v>8641</v>
      </c>
      <c r="C5608" s="95" t="s">
        <v>6442</v>
      </c>
      <c r="D5608" s="95" t="s">
        <v>6442</v>
      </c>
      <c r="E5608" s="95" t="s">
        <v>6649</v>
      </c>
      <c r="F5608" s="95" t="s">
        <v>6467</v>
      </c>
      <c r="G5608" s="95" t="s">
        <v>6467</v>
      </c>
      <c r="H5608" s="106">
        <v>5160.8537034254796</v>
      </c>
      <c r="I5608" s="16">
        <v>5343.5726683728399</v>
      </c>
      <c r="J5608" s="94">
        <v>5160.8537034254796</v>
      </c>
    </row>
    <row r="5609" spans="1:10" x14ac:dyDescent="0.2">
      <c r="A5609" s="6" t="s">
        <v>511</v>
      </c>
      <c r="B5609" s="1" t="s">
        <v>11644</v>
      </c>
      <c r="C5609" s="95" t="s">
        <v>6442</v>
      </c>
      <c r="D5609" s="95" t="s">
        <v>6442</v>
      </c>
      <c r="E5609" s="95" t="s">
        <v>6649</v>
      </c>
      <c r="F5609" s="95" t="s">
        <v>6472</v>
      </c>
      <c r="G5609" s="95" t="s">
        <v>6472</v>
      </c>
      <c r="H5609" s="106">
        <v>5540.8749023437504</v>
      </c>
      <c r="I5609" s="16">
        <v>5558.4600974177401</v>
      </c>
      <c r="J5609" s="94">
        <v>5540.8749023437504</v>
      </c>
    </row>
    <row r="5610" spans="1:10" x14ac:dyDescent="0.2">
      <c r="A5610" s="6" t="s">
        <v>419</v>
      </c>
      <c r="B5610" s="1" t="s">
        <v>11645</v>
      </c>
      <c r="C5610" s="95" t="s">
        <v>6442</v>
      </c>
      <c r="D5610" s="95" t="s">
        <v>6442</v>
      </c>
      <c r="E5610" s="95" t="s">
        <v>6649</v>
      </c>
      <c r="F5610" s="95" t="s">
        <v>6475</v>
      </c>
      <c r="G5610" s="95" t="s">
        <v>6475</v>
      </c>
      <c r="H5610" s="106">
        <v>5376.0029826336604</v>
      </c>
      <c r="I5610" s="16">
        <v>5333.5951389451102</v>
      </c>
      <c r="J5610" s="94">
        <v>5376.0029826336604</v>
      </c>
    </row>
    <row r="5611" spans="1:10" x14ac:dyDescent="0.2">
      <c r="A5611" s="6" t="s">
        <v>406</v>
      </c>
      <c r="B5611" s="1" t="s">
        <v>11646</v>
      </c>
      <c r="C5611" s="95" t="s">
        <v>6442</v>
      </c>
      <c r="D5611" s="95" t="s">
        <v>6442</v>
      </c>
      <c r="E5611" s="95" t="s">
        <v>6649</v>
      </c>
      <c r="F5611" s="95" t="s">
        <v>6473</v>
      </c>
      <c r="G5611" s="95" t="s">
        <v>6473</v>
      </c>
      <c r="H5611" s="106">
        <v>5278.16796875</v>
      </c>
      <c r="I5611" s="16">
        <v>5314.9771678486804</v>
      </c>
      <c r="J5611" s="94">
        <v>5278.16796875</v>
      </c>
    </row>
    <row r="5612" spans="1:10" x14ac:dyDescent="0.2">
      <c r="A5612" s="6" t="s">
        <v>517</v>
      </c>
      <c r="B5612" s="1" t="s">
        <v>11647</v>
      </c>
      <c r="C5612" s="95" t="s">
        <v>6442</v>
      </c>
      <c r="D5612" s="95" t="s">
        <v>6442</v>
      </c>
      <c r="E5612" s="95" t="s">
        <v>6649</v>
      </c>
      <c r="F5612" s="95" t="s">
        <v>6472</v>
      </c>
      <c r="G5612" s="95" t="s">
        <v>6472</v>
      </c>
      <c r="H5612" s="106">
        <v>5536.93662274894</v>
      </c>
      <c r="I5612" s="16">
        <v>5558.4600974177401</v>
      </c>
      <c r="J5612" s="94">
        <v>5536.93662274894</v>
      </c>
    </row>
    <row r="5613" spans="1:10" x14ac:dyDescent="0.2">
      <c r="A5613" s="6" t="s">
        <v>234</v>
      </c>
      <c r="B5613" s="1" t="s">
        <v>11648</v>
      </c>
      <c r="C5613" s="95" t="s">
        <v>6442</v>
      </c>
      <c r="D5613" s="95" t="s">
        <v>6442</v>
      </c>
      <c r="E5613" s="95" t="s">
        <v>6649</v>
      </c>
      <c r="F5613" s="95" t="s">
        <v>6629</v>
      </c>
      <c r="G5613" s="95" t="s">
        <v>6629</v>
      </c>
      <c r="H5613" s="106">
        <v>5483.8793385823601</v>
      </c>
      <c r="I5613" s="16">
        <v>5337.1269740591097</v>
      </c>
      <c r="J5613" s="94">
        <v>5483.8793385823601</v>
      </c>
    </row>
    <row r="5614" spans="1:10" x14ac:dyDescent="0.2">
      <c r="A5614" s="6" t="s">
        <v>443</v>
      </c>
      <c r="B5614" s="1" t="s">
        <v>11649</v>
      </c>
      <c r="C5614" s="95" t="s">
        <v>6442</v>
      </c>
      <c r="D5614" s="95" t="s">
        <v>6442</v>
      </c>
      <c r="E5614" s="95" t="s">
        <v>6649</v>
      </c>
      <c r="F5614" s="95" t="s">
        <v>6478</v>
      </c>
      <c r="G5614" s="95" t="s">
        <v>6478</v>
      </c>
      <c r="H5614" s="106">
        <v>5332.4240722656205</v>
      </c>
      <c r="I5614" s="16">
        <v>5309.81473779099</v>
      </c>
      <c r="J5614" s="94">
        <v>5332.4240722656205</v>
      </c>
    </row>
    <row r="5615" spans="1:10" x14ac:dyDescent="0.2">
      <c r="A5615" s="6" t="s">
        <v>317</v>
      </c>
      <c r="B5615" s="1" t="s">
        <v>11650</v>
      </c>
      <c r="C5615" s="95" t="s">
        <v>6349</v>
      </c>
      <c r="D5615" s="95" t="s">
        <v>6349</v>
      </c>
      <c r="E5615" s="95" t="s">
        <v>6649</v>
      </c>
      <c r="F5615" s="95" t="s">
        <v>6358</v>
      </c>
      <c r="G5615" s="95" t="s">
        <v>6358</v>
      </c>
      <c r="H5615" s="106">
        <v>5493.2632318190599</v>
      </c>
      <c r="I5615" s="16">
        <v>5471.5379402802</v>
      </c>
      <c r="J5615" s="94">
        <v>5493.2632318190599</v>
      </c>
    </row>
    <row r="5616" spans="1:10" x14ac:dyDescent="0.2">
      <c r="A5616" s="6" t="s">
        <v>292</v>
      </c>
      <c r="B5616" s="1" t="s">
        <v>11651</v>
      </c>
      <c r="C5616" s="95" t="s">
        <v>6349</v>
      </c>
      <c r="D5616" s="95" t="s">
        <v>6349</v>
      </c>
      <c r="E5616" s="95" t="s">
        <v>6649</v>
      </c>
      <c r="F5616" s="95" t="s">
        <v>6358</v>
      </c>
      <c r="G5616" s="95" t="s">
        <v>6358</v>
      </c>
      <c r="H5616" s="106">
        <v>5614.9266510009802</v>
      </c>
      <c r="I5616" s="16">
        <v>5471.5379402802</v>
      </c>
      <c r="J5616" s="94">
        <v>5614.9266510009802</v>
      </c>
    </row>
    <row r="5617" spans="1:10" x14ac:dyDescent="0.2">
      <c r="A5617" s="6" t="s">
        <v>307</v>
      </c>
      <c r="B5617" s="1" t="s">
        <v>11652</v>
      </c>
      <c r="C5617" s="95" t="s">
        <v>6349</v>
      </c>
      <c r="D5617" s="95" t="s">
        <v>6349</v>
      </c>
      <c r="E5617" s="95" t="s">
        <v>6649</v>
      </c>
      <c r="F5617" s="95" t="s">
        <v>6358</v>
      </c>
      <c r="G5617" s="95" t="s">
        <v>6358</v>
      </c>
      <c r="H5617" s="106">
        <v>5515.7370506224597</v>
      </c>
      <c r="I5617" s="16">
        <v>5471.5379402802</v>
      </c>
      <c r="J5617" s="94">
        <v>5515.7370506224597</v>
      </c>
    </row>
    <row r="5618" spans="1:10" x14ac:dyDescent="0.2">
      <c r="A5618" s="6" t="s">
        <v>293</v>
      </c>
      <c r="B5618" s="1" t="s">
        <v>11653</v>
      </c>
      <c r="C5618" s="95" t="s">
        <v>6349</v>
      </c>
      <c r="D5618" s="95" t="s">
        <v>6349</v>
      </c>
      <c r="E5618" s="95" t="s">
        <v>6649</v>
      </c>
      <c r="F5618" s="95" t="s">
        <v>6358</v>
      </c>
      <c r="G5618" s="95" t="s">
        <v>6358</v>
      </c>
      <c r="H5618" s="106">
        <v>5526.9347146739101</v>
      </c>
      <c r="I5618" s="16">
        <v>5471.5379402802</v>
      </c>
      <c r="J5618" s="94">
        <v>5526.9347146739101</v>
      </c>
    </row>
    <row r="5619" spans="1:10" x14ac:dyDescent="0.2">
      <c r="A5619" s="6" t="s">
        <v>296</v>
      </c>
      <c r="B5619" s="1" t="s">
        <v>11654</v>
      </c>
      <c r="C5619" s="95" t="s">
        <v>6349</v>
      </c>
      <c r="D5619" s="95" t="s">
        <v>6349</v>
      </c>
      <c r="E5619" s="95" t="s">
        <v>6649</v>
      </c>
      <c r="F5619" s="95" t="s">
        <v>6358</v>
      </c>
      <c r="G5619" s="95" t="s">
        <v>6358</v>
      </c>
      <c r="H5619" s="106">
        <v>5495.7909046519899</v>
      </c>
      <c r="I5619" s="16">
        <v>5471.5379402802</v>
      </c>
      <c r="J5619" s="94">
        <v>5495.7909046519899</v>
      </c>
    </row>
    <row r="5620" spans="1:10" x14ac:dyDescent="0.2">
      <c r="A5620" s="6" t="s">
        <v>297</v>
      </c>
      <c r="B5620" s="1" t="s">
        <v>12770</v>
      </c>
      <c r="C5620" s="95" t="s">
        <v>6349</v>
      </c>
      <c r="D5620" s="95" t="s">
        <v>6349</v>
      </c>
      <c r="E5620" s="95" t="s">
        <v>6649</v>
      </c>
      <c r="F5620" s="95" t="s">
        <v>6358</v>
      </c>
      <c r="G5620" s="95" t="s">
        <v>6358</v>
      </c>
      <c r="H5620" s="106">
        <v>5536.6403773211096</v>
      </c>
      <c r="I5620" s="16">
        <v>5471.5379402802</v>
      </c>
      <c r="J5620" s="94">
        <v>5536.6403773211096</v>
      </c>
    </row>
    <row r="5621" spans="1:10" x14ac:dyDescent="0.2">
      <c r="A5621" s="6" t="s">
        <v>273</v>
      </c>
      <c r="B5621" s="1" t="s">
        <v>11655</v>
      </c>
      <c r="C5621" s="95" t="s">
        <v>6349</v>
      </c>
      <c r="D5621" s="95" t="s">
        <v>6349</v>
      </c>
      <c r="E5621" s="95" t="s">
        <v>6649</v>
      </c>
      <c r="F5621" s="95" t="s">
        <v>6358</v>
      </c>
      <c r="G5621" s="95" t="s">
        <v>6358</v>
      </c>
      <c r="H5621" s="106">
        <v>5510.3974054509899</v>
      </c>
      <c r="I5621" s="16">
        <v>5471.5379402802</v>
      </c>
      <c r="J5621" s="94">
        <v>5510.3974054509899</v>
      </c>
    </row>
    <row r="5622" spans="1:10" x14ac:dyDescent="0.2">
      <c r="A5622" s="6" t="s">
        <v>320</v>
      </c>
      <c r="B5622" s="1" t="s">
        <v>11656</v>
      </c>
      <c r="C5622" s="95" t="s">
        <v>6349</v>
      </c>
      <c r="D5622" s="95" t="s">
        <v>6349</v>
      </c>
      <c r="E5622" s="95" t="s">
        <v>6649</v>
      </c>
      <c r="F5622" s="95" t="s">
        <v>6358</v>
      </c>
      <c r="G5622" s="95" t="s">
        <v>6358</v>
      </c>
      <c r="H5622" s="106">
        <v>5559.7474302862702</v>
      </c>
      <c r="I5622" s="16">
        <v>5471.5379402802</v>
      </c>
      <c r="J5622" s="94">
        <v>5559.7474302862702</v>
      </c>
    </row>
    <row r="5623" spans="1:10" x14ac:dyDescent="0.2">
      <c r="A5623" s="6" t="s">
        <v>321</v>
      </c>
      <c r="B5623" s="1" t="s">
        <v>11657</v>
      </c>
      <c r="C5623" s="95" t="s">
        <v>6349</v>
      </c>
      <c r="D5623" s="95" t="s">
        <v>6349</v>
      </c>
      <c r="E5623" s="95" t="s">
        <v>6649</v>
      </c>
      <c r="F5623" s="95" t="s">
        <v>6358</v>
      </c>
      <c r="G5623" s="95" t="s">
        <v>6358</v>
      </c>
      <c r="H5623" s="106">
        <v>5466.3128396739103</v>
      </c>
      <c r="I5623" s="16">
        <v>5471.5379402802</v>
      </c>
      <c r="J5623" s="94">
        <v>5466.3128396739103</v>
      </c>
    </row>
    <row r="5624" spans="1:10" x14ac:dyDescent="0.2">
      <c r="A5624" s="6" t="s">
        <v>314</v>
      </c>
      <c r="B5624" s="1" t="s">
        <v>11658</v>
      </c>
      <c r="C5624" s="95" t="s">
        <v>6349</v>
      </c>
      <c r="D5624" s="95" t="s">
        <v>6349</v>
      </c>
      <c r="E5624" s="95" t="s">
        <v>6649</v>
      </c>
      <c r="F5624" s="95" t="s">
        <v>6358</v>
      </c>
      <c r="G5624" s="95" t="s">
        <v>6358</v>
      </c>
      <c r="H5624" s="106">
        <v>5382.8765573602004</v>
      </c>
      <c r="I5624" s="16">
        <v>5471.5379402802</v>
      </c>
      <c r="J5624" s="94">
        <v>5382.8765573602004</v>
      </c>
    </row>
    <row r="5625" spans="1:10" x14ac:dyDescent="0.2">
      <c r="A5625" s="6" t="s">
        <v>300</v>
      </c>
      <c r="B5625" s="1" t="s">
        <v>11659</v>
      </c>
      <c r="C5625" s="95" t="s">
        <v>6349</v>
      </c>
      <c r="D5625" s="95" t="s">
        <v>6349</v>
      </c>
      <c r="E5625" s="95" t="s">
        <v>6649</v>
      </c>
      <c r="F5625" s="95" t="s">
        <v>6358</v>
      </c>
      <c r="G5625" s="95" t="s">
        <v>6358</v>
      </c>
      <c r="H5625" s="106">
        <v>5488.8420104980496</v>
      </c>
      <c r="I5625" s="16">
        <v>5471.5379402802</v>
      </c>
      <c r="J5625" s="94">
        <v>5488.8420104980496</v>
      </c>
    </row>
    <row r="5626" spans="1:10" x14ac:dyDescent="0.2">
      <c r="A5626" s="6" t="s">
        <v>315</v>
      </c>
      <c r="B5626" s="1" t="s">
        <v>12510</v>
      </c>
      <c r="C5626" s="95" t="s">
        <v>6349</v>
      </c>
      <c r="D5626" s="95" t="s">
        <v>6349</v>
      </c>
      <c r="E5626" s="95" t="s">
        <v>6649</v>
      </c>
      <c r="F5626" s="95" t="s">
        <v>6358</v>
      </c>
      <c r="G5626" s="95" t="s">
        <v>6358</v>
      </c>
      <c r="H5626" s="106">
        <v>5434.6956309442903</v>
      </c>
      <c r="I5626" s="16">
        <v>5471.5379402802</v>
      </c>
      <c r="J5626" s="94">
        <v>5434.6956309442903</v>
      </c>
    </row>
    <row r="5627" spans="1:10" x14ac:dyDescent="0.2">
      <c r="A5627" s="6" t="s">
        <v>318</v>
      </c>
      <c r="B5627" s="1" t="s">
        <v>11660</v>
      </c>
      <c r="C5627" s="95" t="s">
        <v>6349</v>
      </c>
      <c r="D5627" s="95" t="s">
        <v>6349</v>
      </c>
      <c r="E5627" s="95" t="s">
        <v>6649</v>
      </c>
      <c r="F5627" s="95" t="s">
        <v>6358</v>
      </c>
      <c r="G5627" s="95" t="s">
        <v>6358</v>
      </c>
      <c r="H5627" s="106">
        <v>5569.3690270712204</v>
      </c>
      <c r="I5627" s="16">
        <v>5471.5379402802</v>
      </c>
      <c r="J5627" s="94">
        <v>5569.3690270712204</v>
      </c>
    </row>
    <row r="5628" spans="1:10" x14ac:dyDescent="0.2">
      <c r="A5628" s="6" t="s">
        <v>302</v>
      </c>
      <c r="B5628" s="1" t="s">
        <v>11661</v>
      </c>
      <c r="C5628" s="95" t="s">
        <v>6349</v>
      </c>
      <c r="D5628" s="95" t="s">
        <v>6349</v>
      </c>
      <c r="E5628" s="95" t="s">
        <v>6649</v>
      </c>
      <c r="F5628" s="95" t="s">
        <v>6358</v>
      </c>
      <c r="G5628" s="95" t="s">
        <v>6358</v>
      </c>
      <c r="H5628" s="106">
        <v>5402.8900553385402</v>
      </c>
      <c r="I5628" s="16">
        <v>5471.5379402802</v>
      </c>
      <c r="J5628" s="94">
        <v>5402.8900553385402</v>
      </c>
    </row>
    <row r="5629" spans="1:10" x14ac:dyDescent="0.2">
      <c r="A5629" s="6" t="s">
        <v>309</v>
      </c>
      <c r="B5629" s="1" t="s">
        <v>11662</v>
      </c>
      <c r="C5629" s="95" t="s">
        <v>6349</v>
      </c>
      <c r="D5629" s="95" t="s">
        <v>6349</v>
      </c>
      <c r="E5629" s="95" t="s">
        <v>6649</v>
      </c>
      <c r="F5629" s="95" t="s">
        <v>6358</v>
      </c>
      <c r="G5629" s="95" t="s">
        <v>6358</v>
      </c>
      <c r="H5629" s="106">
        <v>5371.9676782380102</v>
      </c>
      <c r="I5629" s="16">
        <v>5471.5379402802</v>
      </c>
      <c r="J5629" s="94">
        <v>5371.9676782380102</v>
      </c>
    </row>
    <row r="5630" spans="1:10" x14ac:dyDescent="0.2">
      <c r="A5630" s="6" t="s">
        <v>287</v>
      </c>
      <c r="B5630" s="1" t="s">
        <v>11663</v>
      </c>
      <c r="C5630" s="95" t="s">
        <v>6349</v>
      </c>
      <c r="D5630" s="95" t="s">
        <v>6349</v>
      </c>
      <c r="E5630" s="95" t="s">
        <v>6649</v>
      </c>
      <c r="F5630" s="95" t="s">
        <v>6358</v>
      </c>
      <c r="G5630" s="95" t="s">
        <v>6358</v>
      </c>
      <c r="H5630" s="106">
        <v>5420.1467013888896</v>
      </c>
      <c r="I5630" s="16">
        <v>5471.5379402802</v>
      </c>
      <c r="J5630" s="94">
        <v>5420.1467013888896</v>
      </c>
    </row>
    <row r="5631" spans="1:10" x14ac:dyDescent="0.2">
      <c r="A5631" s="6" t="s">
        <v>303</v>
      </c>
      <c r="B5631" s="1" t="s">
        <v>11664</v>
      </c>
      <c r="C5631" s="95" t="s">
        <v>6349</v>
      </c>
      <c r="D5631" s="95" t="s">
        <v>6349</v>
      </c>
      <c r="E5631" s="95" t="s">
        <v>6649</v>
      </c>
      <c r="F5631" s="95" t="s">
        <v>6358</v>
      </c>
      <c r="G5631" s="95" t="s">
        <v>6358</v>
      </c>
      <c r="H5631" s="106">
        <v>5429.6207161458296</v>
      </c>
      <c r="I5631" s="16">
        <v>5471.5379402802</v>
      </c>
      <c r="J5631" s="94">
        <v>5429.6207161458296</v>
      </c>
    </row>
    <row r="5632" spans="1:10" x14ac:dyDescent="0.2">
      <c r="A5632" s="6" t="s">
        <v>286</v>
      </c>
      <c r="B5632" s="1" t="s">
        <v>11665</v>
      </c>
      <c r="C5632" s="95" t="s">
        <v>6349</v>
      </c>
      <c r="D5632" s="95" t="s">
        <v>6349</v>
      </c>
      <c r="E5632" s="95" t="s">
        <v>6649</v>
      </c>
      <c r="F5632" s="95" t="s">
        <v>6358</v>
      </c>
      <c r="G5632" s="95" t="s">
        <v>6358</v>
      </c>
      <c r="H5632" s="106">
        <v>5506.5705422794099</v>
      </c>
      <c r="I5632" s="16">
        <v>5471.5379402802</v>
      </c>
      <c r="J5632" s="94">
        <v>5506.5705422794099</v>
      </c>
    </row>
    <row r="5633" spans="1:10" x14ac:dyDescent="0.2">
      <c r="A5633" s="6" t="s">
        <v>316</v>
      </c>
      <c r="B5633" s="1" t="s">
        <v>11666</v>
      </c>
      <c r="C5633" s="95" t="s">
        <v>6349</v>
      </c>
      <c r="D5633" s="95" t="s">
        <v>6349</v>
      </c>
      <c r="E5633" s="95" t="s">
        <v>6649</v>
      </c>
      <c r="F5633" s="95" t="s">
        <v>6358</v>
      </c>
      <c r="G5633" s="95" t="s">
        <v>6358</v>
      </c>
      <c r="H5633" s="106">
        <v>5334.00574396307</v>
      </c>
      <c r="I5633" s="16">
        <v>5471.5379402802</v>
      </c>
      <c r="J5633" s="94">
        <v>5334.00574396307</v>
      </c>
    </row>
    <row r="5634" spans="1:10" x14ac:dyDescent="0.2">
      <c r="A5634" s="6" t="s">
        <v>275</v>
      </c>
      <c r="B5634" s="1" t="s">
        <v>12511</v>
      </c>
      <c r="C5634" s="95" t="s">
        <v>6349</v>
      </c>
      <c r="D5634" s="95" t="s">
        <v>6349</v>
      </c>
      <c r="E5634" s="95" t="s">
        <v>6649</v>
      </c>
      <c r="F5634" s="95" t="s">
        <v>6358</v>
      </c>
      <c r="G5634" s="95" t="s">
        <v>6358</v>
      </c>
      <c r="H5634" s="106">
        <v>5491.0462118120304</v>
      </c>
      <c r="I5634" s="16">
        <v>5471.5379402802</v>
      </c>
      <c r="J5634" s="94">
        <v>5491.0462118120304</v>
      </c>
    </row>
    <row r="5635" spans="1:10" x14ac:dyDescent="0.2">
      <c r="A5635" s="6" t="s">
        <v>313</v>
      </c>
      <c r="B5635" s="1" t="s">
        <v>11667</v>
      </c>
      <c r="C5635" s="95" t="s">
        <v>6349</v>
      </c>
      <c r="D5635" s="95" t="s">
        <v>6349</v>
      </c>
      <c r="E5635" s="95" t="s">
        <v>6649</v>
      </c>
      <c r="F5635" s="95" t="s">
        <v>6358</v>
      </c>
      <c r="G5635" s="95" t="s">
        <v>6358</v>
      </c>
      <c r="H5635" s="106">
        <v>5393.21083170573</v>
      </c>
      <c r="I5635" s="16">
        <v>5471.5379402802</v>
      </c>
      <c r="J5635" s="94">
        <v>5393.21083170573</v>
      </c>
    </row>
    <row r="5636" spans="1:10" x14ac:dyDescent="0.2">
      <c r="A5636" s="6" t="s">
        <v>279</v>
      </c>
      <c r="B5636" s="1" t="s">
        <v>11668</v>
      </c>
      <c r="C5636" s="95" t="s">
        <v>6349</v>
      </c>
      <c r="D5636" s="95" t="s">
        <v>6349</v>
      </c>
      <c r="E5636" s="95" t="s">
        <v>6649</v>
      </c>
      <c r="F5636" s="95" t="s">
        <v>6358</v>
      </c>
      <c r="G5636" s="95" t="s">
        <v>6358</v>
      </c>
      <c r="H5636" s="106">
        <v>5390.0918836805604</v>
      </c>
      <c r="I5636" s="16">
        <v>5471.5379402802</v>
      </c>
      <c r="J5636" s="94">
        <v>5390.0918836805604</v>
      </c>
    </row>
    <row r="5637" spans="1:10" x14ac:dyDescent="0.2">
      <c r="A5637" s="6" t="s">
        <v>290</v>
      </c>
      <c r="B5637" s="1" t="s">
        <v>11669</v>
      </c>
      <c r="C5637" s="95" t="s">
        <v>6349</v>
      </c>
      <c r="D5637" s="95" t="s">
        <v>6349</v>
      </c>
      <c r="E5637" s="95" t="s">
        <v>6649</v>
      </c>
      <c r="F5637" s="95" t="s">
        <v>6358</v>
      </c>
      <c r="G5637" s="95" t="s">
        <v>6358</v>
      </c>
      <c r="H5637" s="106">
        <v>5487.8854492187502</v>
      </c>
      <c r="I5637" s="16">
        <v>5471.5379402802</v>
      </c>
      <c r="J5637" s="94">
        <v>5487.8854492187502</v>
      </c>
    </row>
    <row r="5638" spans="1:10" x14ac:dyDescent="0.2">
      <c r="A5638" s="6" t="s">
        <v>281</v>
      </c>
      <c r="B5638" s="1" t="s">
        <v>11670</v>
      </c>
      <c r="C5638" s="95" t="s">
        <v>6349</v>
      </c>
      <c r="D5638" s="95" t="s">
        <v>6349</v>
      </c>
      <c r="E5638" s="95" t="s">
        <v>6649</v>
      </c>
      <c r="F5638" s="95" t="s">
        <v>6358</v>
      </c>
      <c r="G5638" s="95" t="s">
        <v>6358</v>
      </c>
      <c r="H5638" s="106">
        <v>5535.1759144176103</v>
      </c>
      <c r="I5638" s="16">
        <v>5471.5379402802</v>
      </c>
      <c r="J5638" s="94">
        <v>5535.1759144176103</v>
      </c>
    </row>
    <row r="5639" spans="1:10" x14ac:dyDescent="0.2">
      <c r="A5639" s="6" t="s">
        <v>310</v>
      </c>
      <c r="B5639" s="1" t="s">
        <v>11671</v>
      </c>
      <c r="C5639" s="95" t="s">
        <v>6349</v>
      </c>
      <c r="D5639" s="95" t="s">
        <v>6349</v>
      </c>
      <c r="E5639" s="95" t="s">
        <v>6649</v>
      </c>
      <c r="F5639" s="95" t="s">
        <v>6358</v>
      </c>
      <c r="G5639" s="95" t="s">
        <v>6358</v>
      </c>
      <c r="H5639" s="106">
        <v>5353.6887674534601</v>
      </c>
      <c r="I5639" s="16">
        <v>5471.5379402802</v>
      </c>
      <c r="J5639" s="94">
        <v>5353.6887674534601</v>
      </c>
    </row>
    <row r="5640" spans="1:10" x14ac:dyDescent="0.2">
      <c r="A5640" s="6" t="s">
        <v>276</v>
      </c>
      <c r="B5640" s="1" t="s">
        <v>11672</v>
      </c>
      <c r="C5640" s="95" t="s">
        <v>6349</v>
      </c>
      <c r="D5640" s="95" t="s">
        <v>6349</v>
      </c>
      <c r="E5640" s="95" t="s">
        <v>6649</v>
      </c>
      <c r="F5640" s="95" t="s">
        <v>6358</v>
      </c>
      <c r="G5640" s="95" t="s">
        <v>6358</v>
      </c>
      <c r="H5640" s="106">
        <v>5538.0785984848499</v>
      </c>
      <c r="I5640" s="16">
        <v>5471.5379402802</v>
      </c>
      <c r="J5640" s="94">
        <v>5538.0785984848499</v>
      </c>
    </row>
    <row r="5641" spans="1:10" x14ac:dyDescent="0.2">
      <c r="A5641" s="6" t="s">
        <v>284</v>
      </c>
      <c r="B5641" s="1" t="s">
        <v>11673</v>
      </c>
      <c r="C5641" s="95" t="s">
        <v>6349</v>
      </c>
      <c r="D5641" s="95" t="s">
        <v>6349</v>
      </c>
      <c r="E5641" s="95" t="s">
        <v>6649</v>
      </c>
      <c r="F5641" s="95" t="s">
        <v>6358</v>
      </c>
      <c r="G5641" s="95" t="s">
        <v>6358</v>
      </c>
      <c r="H5641" s="106">
        <v>5287.3186961206902</v>
      </c>
      <c r="I5641" s="16">
        <v>5471.5379402802</v>
      </c>
      <c r="J5641" s="94">
        <v>5287.3186961206902</v>
      </c>
    </row>
    <row r="5642" spans="1:10" x14ac:dyDescent="0.2">
      <c r="A5642" s="6" t="s">
        <v>283</v>
      </c>
      <c r="B5642" s="1" t="s">
        <v>11674</v>
      </c>
      <c r="C5642" s="95" t="s">
        <v>6349</v>
      </c>
      <c r="D5642" s="95" t="s">
        <v>6349</v>
      </c>
      <c r="E5642" s="95" t="s">
        <v>6649</v>
      </c>
      <c r="F5642" s="95" t="s">
        <v>6358</v>
      </c>
      <c r="G5642" s="95" t="s">
        <v>6358</v>
      </c>
      <c r="H5642" s="106">
        <v>5411.84423828125</v>
      </c>
      <c r="I5642" s="16">
        <v>5471.5379402802</v>
      </c>
      <c r="J5642" s="94">
        <v>5411.84423828125</v>
      </c>
    </row>
    <row r="5643" spans="1:10" x14ac:dyDescent="0.2">
      <c r="A5643" s="6" t="s">
        <v>306</v>
      </c>
      <c r="B5643" s="1" t="s">
        <v>11675</v>
      </c>
      <c r="C5643" s="95" t="s">
        <v>6349</v>
      </c>
      <c r="D5643" s="95" t="s">
        <v>6349</v>
      </c>
      <c r="E5643" s="95" t="s">
        <v>6649</v>
      </c>
      <c r="F5643" s="95" t="s">
        <v>6358</v>
      </c>
      <c r="G5643" s="95" t="s">
        <v>6358</v>
      </c>
      <c r="H5643" s="106">
        <v>5563.9215087890598</v>
      </c>
      <c r="I5643" s="16">
        <v>5471.5379402802</v>
      </c>
      <c r="J5643" s="94">
        <v>5563.9215087890598</v>
      </c>
    </row>
    <row r="5644" spans="1:10" x14ac:dyDescent="0.2">
      <c r="A5644" s="6" t="s">
        <v>298</v>
      </c>
      <c r="B5644" s="1" t="s">
        <v>11676</v>
      </c>
      <c r="C5644" s="95" t="s">
        <v>6349</v>
      </c>
      <c r="D5644" s="95" t="s">
        <v>6349</v>
      </c>
      <c r="E5644" s="95" t="s">
        <v>6649</v>
      </c>
      <c r="F5644" s="95" t="s">
        <v>6358</v>
      </c>
      <c r="G5644" s="95" t="s">
        <v>6358</v>
      </c>
      <c r="H5644" s="106">
        <v>5529.11959035773</v>
      </c>
      <c r="I5644" s="16">
        <v>5471.5379402802</v>
      </c>
      <c r="J5644" s="94">
        <v>5529.11959035773</v>
      </c>
    </row>
    <row r="5645" spans="1:10" x14ac:dyDescent="0.2">
      <c r="A5645" s="6" t="s">
        <v>278</v>
      </c>
      <c r="B5645" s="1" t="s">
        <v>11677</v>
      </c>
      <c r="C5645" s="95" t="s">
        <v>6349</v>
      </c>
      <c r="D5645" s="95" t="s">
        <v>6349</v>
      </c>
      <c r="E5645" s="95" t="s">
        <v>6649</v>
      </c>
      <c r="F5645" s="95" t="s">
        <v>6358</v>
      </c>
      <c r="G5645" s="95" t="s">
        <v>6358</v>
      </c>
      <c r="H5645" s="106">
        <v>5529.0981946113798</v>
      </c>
      <c r="I5645" s="16">
        <v>5471.5379402802</v>
      </c>
      <c r="J5645" s="94">
        <v>5529.0981946113798</v>
      </c>
    </row>
    <row r="5646" spans="1:10" x14ac:dyDescent="0.2">
      <c r="A5646" s="6" t="s">
        <v>280</v>
      </c>
      <c r="B5646" s="1" t="s">
        <v>11678</v>
      </c>
      <c r="C5646" s="95" t="s">
        <v>6349</v>
      </c>
      <c r="D5646" s="95" t="s">
        <v>6349</v>
      </c>
      <c r="E5646" s="95" t="s">
        <v>6649</v>
      </c>
      <c r="F5646" s="95" t="s">
        <v>6358</v>
      </c>
      <c r="G5646" s="95" t="s">
        <v>6358</v>
      </c>
      <c r="H5646" s="106">
        <v>5511.3691699218798</v>
      </c>
      <c r="I5646" s="16">
        <v>5471.5379402802</v>
      </c>
      <c r="J5646" s="94">
        <v>5511.3691699218798</v>
      </c>
    </row>
    <row r="5647" spans="1:10" x14ac:dyDescent="0.2">
      <c r="A5647" s="6" t="s">
        <v>304</v>
      </c>
      <c r="B5647" s="1" t="s">
        <v>11679</v>
      </c>
      <c r="C5647" s="95" t="s">
        <v>6349</v>
      </c>
      <c r="D5647" s="95" t="s">
        <v>6349</v>
      </c>
      <c r="E5647" s="95" t="s">
        <v>6649</v>
      </c>
      <c r="F5647" s="95" t="s">
        <v>6358</v>
      </c>
      <c r="G5647" s="95" t="s">
        <v>6358</v>
      </c>
      <c r="H5647" s="106">
        <v>5431.6387978830599</v>
      </c>
      <c r="I5647" s="16">
        <v>5471.5379402802</v>
      </c>
      <c r="J5647" s="94">
        <v>5431.6387978830599</v>
      </c>
    </row>
    <row r="5648" spans="1:10" x14ac:dyDescent="0.2">
      <c r="A5648" s="6" t="s">
        <v>294</v>
      </c>
      <c r="B5648" s="1" t="s">
        <v>11680</v>
      </c>
      <c r="C5648" s="95" t="s">
        <v>6349</v>
      </c>
      <c r="D5648" s="95" t="s">
        <v>6349</v>
      </c>
      <c r="E5648" s="95" t="s">
        <v>6649</v>
      </c>
      <c r="F5648" s="95" t="s">
        <v>6358</v>
      </c>
      <c r="G5648" s="95" t="s">
        <v>6358</v>
      </c>
      <c r="H5648" s="106">
        <v>5381.8392456054698</v>
      </c>
      <c r="I5648" s="16">
        <v>5471.5379402802</v>
      </c>
      <c r="J5648" s="94">
        <v>5381.8392456054698</v>
      </c>
    </row>
    <row r="5649" spans="1:10" x14ac:dyDescent="0.2">
      <c r="A5649" s="6" t="s">
        <v>291</v>
      </c>
      <c r="B5649" s="1" t="s">
        <v>11681</v>
      </c>
      <c r="C5649" s="95" t="s">
        <v>6349</v>
      </c>
      <c r="D5649" s="95" t="s">
        <v>6349</v>
      </c>
      <c r="E5649" s="95" t="s">
        <v>6649</v>
      </c>
      <c r="F5649" s="95" t="s">
        <v>6358</v>
      </c>
      <c r="G5649" s="95" t="s">
        <v>6358</v>
      </c>
      <c r="H5649" s="106">
        <v>5441.5269847196696</v>
      </c>
      <c r="I5649" s="16">
        <v>5471.5379402802</v>
      </c>
      <c r="J5649" s="94">
        <v>5441.5269847196696</v>
      </c>
    </row>
    <row r="5650" spans="1:10" x14ac:dyDescent="0.2">
      <c r="A5650" s="6" t="s">
        <v>305</v>
      </c>
      <c r="B5650" s="1" t="s">
        <v>11682</v>
      </c>
      <c r="C5650" s="95" t="s">
        <v>6349</v>
      </c>
      <c r="D5650" s="95" t="s">
        <v>6349</v>
      </c>
      <c r="E5650" s="95" t="s">
        <v>6649</v>
      </c>
      <c r="F5650" s="95" t="s">
        <v>6358</v>
      </c>
      <c r="G5650" s="95" t="s">
        <v>6358</v>
      </c>
      <c r="H5650" s="106">
        <v>5576.1834034030699</v>
      </c>
      <c r="I5650" s="16">
        <v>5471.5379402802</v>
      </c>
      <c r="J5650" s="94">
        <v>5576.1834034030699</v>
      </c>
    </row>
    <row r="5651" spans="1:10" x14ac:dyDescent="0.2">
      <c r="A5651" s="6" t="s">
        <v>289</v>
      </c>
      <c r="B5651" s="1" t="s">
        <v>11423</v>
      </c>
      <c r="C5651" s="95" t="s">
        <v>6349</v>
      </c>
      <c r="D5651" s="95" t="s">
        <v>6349</v>
      </c>
      <c r="E5651" s="95" t="s">
        <v>6649</v>
      </c>
      <c r="F5651" s="95" t="s">
        <v>6358</v>
      </c>
      <c r="G5651" s="95" t="s">
        <v>6358</v>
      </c>
      <c r="H5651" s="106">
        <v>5587.0181274414099</v>
      </c>
      <c r="I5651" s="16">
        <v>5471.5379402802</v>
      </c>
      <c r="J5651" s="94">
        <v>5587.0181274414099</v>
      </c>
    </row>
    <row r="5652" spans="1:10" x14ac:dyDescent="0.2">
      <c r="A5652" s="6" t="s">
        <v>319</v>
      </c>
      <c r="B5652" s="1" t="s">
        <v>12512</v>
      </c>
      <c r="C5652" s="95" t="s">
        <v>6349</v>
      </c>
      <c r="D5652" s="95" t="s">
        <v>6349</v>
      </c>
      <c r="E5652" s="95" t="s">
        <v>6649</v>
      </c>
      <c r="F5652" s="95" t="s">
        <v>6358</v>
      </c>
      <c r="G5652" s="95" t="s">
        <v>6358</v>
      </c>
      <c r="H5652" s="106">
        <v>5466.1159741950796</v>
      </c>
      <c r="I5652" s="16">
        <v>5471.5379402802</v>
      </c>
      <c r="J5652" s="94">
        <v>5466.1159741950796</v>
      </c>
    </row>
    <row r="5653" spans="1:10" x14ac:dyDescent="0.2">
      <c r="A5653" s="6" t="s">
        <v>285</v>
      </c>
      <c r="B5653" s="1" t="s">
        <v>11683</v>
      </c>
      <c r="C5653" s="95" t="s">
        <v>6349</v>
      </c>
      <c r="D5653" s="95" t="s">
        <v>6349</v>
      </c>
      <c r="E5653" s="95" t="s">
        <v>6649</v>
      </c>
      <c r="F5653" s="95" t="s">
        <v>6358</v>
      </c>
      <c r="G5653" s="95" t="s">
        <v>6358</v>
      </c>
      <c r="H5653" s="106">
        <v>5586.9227294921902</v>
      </c>
      <c r="I5653" s="16">
        <v>5471.5379402802</v>
      </c>
      <c r="J5653" s="94">
        <v>5586.9227294921902</v>
      </c>
    </row>
    <row r="5654" spans="1:10" x14ac:dyDescent="0.2">
      <c r="A5654" s="6" t="s">
        <v>274</v>
      </c>
      <c r="B5654" s="1" t="s">
        <v>11684</v>
      </c>
      <c r="C5654" s="95" t="s">
        <v>6349</v>
      </c>
      <c r="D5654" s="95" t="s">
        <v>6349</v>
      </c>
      <c r="E5654" s="95" t="s">
        <v>6649</v>
      </c>
      <c r="F5654" s="95" t="s">
        <v>6358</v>
      </c>
      <c r="G5654" s="95" t="s">
        <v>6358</v>
      </c>
      <c r="H5654" s="106">
        <v>5499.7337772764004</v>
      </c>
      <c r="I5654" s="16">
        <v>5471.5379402802</v>
      </c>
      <c r="J5654" s="94">
        <v>5499.7337772764004</v>
      </c>
    </row>
    <row r="5655" spans="1:10" x14ac:dyDescent="0.2">
      <c r="A5655" s="6" t="s">
        <v>308</v>
      </c>
      <c r="B5655" s="1" t="s">
        <v>11685</v>
      </c>
      <c r="C5655" s="95" t="s">
        <v>6349</v>
      </c>
      <c r="D5655" s="95" t="s">
        <v>6349</v>
      </c>
      <c r="E5655" s="95" t="s">
        <v>6649</v>
      </c>
      <c r="F5655" s="95" t="s">
        <v>6358</v>
      </c>
      <c r="G5655" s="95" t="s">
        <v>6358</v>
      </c>
      <c r="H5655" s="106">
        <v>5550.5482370477002</v>
      </c>
      <c r="I5655" s="16">
        <v>5471.5379402802</v>
      </c>
      <c r="J5655" s="94">
        <v>5550.5482370477002</v>
      </c>
    </row>
    <row r="5656" spans="1:10" x14ac:dyDescent="0.2">
      <c r="A5656" s="6" t="s">
        <v>311</v>
      </c>
      <c r="B5656" s="1" t="s">
        <v>12513</v>
      </c>
      <c r="C5656" s="95" t="s">
        <v>6349</v>
      </c>
      <c r="D5656" s="95" t="s">
        <v>6349</v>
      </c>
      <c r="E5656" s="95" t="s">
        <v>6649</v>
      </c>
      <c r="F5656" s="95" t="s">
        <v>6358</v>
      </c>
      <c r="G5656" s="95" t="s">
        <v>6358</v>
      </c>
      <c r="H5656" s="106">
        <v>5314.9650297619</v>
      </c>
      <c r="I5656" s="16">
        <v>5471.5379402802</v>
      </c>
      <c r="J5656" s="94">
        <v>5314.9650297619</v>
      </c>
    </row>
    <row r="5657" spans="1:10" x14ac:dyDescent="0.2">
      <c r="A5657" s="6" t="s">
        <v>299</v>
      </c>
      <c r="B5657" s="1" t="s">
        <v>11686</v>
      </c>
      <c r="C5657" s="95" t="s">
        <v>6349</v>
      </c>
      <c r="D5657" s="95" t="s">
        <v>6349</v>
      </c>
      <c r="E5657" s="95" t="s">
        <v>6649</v>
      </c>
      <c r="F5657" s="95" t="s">
        <v>6358</v>
      </c>
      <c r="G5657" s="95" t="s">
        <v>6358</v>
      </c>
      <c r="H5657" s="106">
        <v>5602.90860376603</v>
      </c>
      <c r="I5657" s="16">
        <v>5471.5379402802</v>
      </c>
      <c r="J5657" s="94">
        <v>5602.90860376603</v>
      </c>
    </row>
    <row r="5658" spans="1:10" x14ac:dyDescent="0.2">
      <c r="A5658" s="6" t="s">
        <v>277</v>
      </c>
      <c r="B5658" s="1" t="s">
        <v>11687</v>
      </c>
      <c r="C5658" s="95" t="s">
        <v>6349</v>
      </c>
      <c r="D5658" s="95" t="s">
        <v>6349</v>
      </c>
      <c r="E5658" s="95" t="s">
        <v>6649</v>
      </c>
      <c r="F5658" s="95" t="s">
        <v>6358</v>
      </c>
      <c r="G5658" s="95" t="s">
        <v>6358</v>
      </c>
      <c r="H5658" s="106">
        <v>5398.9403705018904</v>
      </c>
      <c r="I5658" s="16">
        <v>5471.5379402802</v>
      </c>
      <c r="J5658" s="94">
        <v>5398.9403705018904</v>
      </c>
    </row>
    <row r="5659" spans="1:10" x14ac:dyDescent="0.2">
      <c r="A5659" s="6" t="s">
        <v>334</v>
      </c>
      <c r="B5659" s="1" t="s">
        <v>11688</v>
      </c>
      <c r="C5659" s="95" t="s">
        <v>6349</v>
      </c>
      <c r="D5659" s="95" t="s">
        <v>6349</v>
      </c>
      <c r="E5659" s="95" t="s">
        <v>6649</v>
      </c>
      <c r="F5659" s="95" t="s">
        <v>6357</v>
      </c>
      <c r="G5659" s="95" t="s">
        <v>6357</v>
      </c>
      <c r="H5659" s="106">
        <v>5495.5430786132802</v>
      </c>
      <c r="I5659" s="16">
        <v>5435.6561011302601</v>
      </c>
      <c r="J5659" s="94">
        <v>5495.5430786132802</v>
      </c>
    </row>
    <row r="5660" spans="1:10" x14ac:dyDescent="0.2">
      <c r="A5660" s="6" t="s">
        <v>332</v>
      </c>
      <c r="B5660" s="1" t="s">
        <v>11689</v>
      </c>
      <c r="C5660" s="95" t="s">
        <v>6349</v>
      </c>
      <c r="D5660" s="95" t="s">
        <v>6349</v>
      </c>
      <c r="E5660" s="95" t="s">
        <v>6649</v>
      </c>
      <c r="F5660" s="95" t="s">
        <v>6357</v>
      </c>
      <c r="G5660" s="95" t="s">
        <v>6357</v>
      </c>
      <c r="H5660" s="106">
        <v>5381.4206071820199</v>
      </c>
      <c r="I5660" s="16">
        <v>5435.6561011302601</v>
      </c>
      <c r="J5660" s="94">
        <v>5381.4206071820199</v>
      </c>
    </row>
    <row r="5661" spans="1:10" x14ac:dyDescent="0.2">
      <c r="A5661" s="6" t="s">
        <v>335</v>
      </c>
      <c r="B5661" s="1" t="s">
        <v>11690</v>
      </c>
      <c r="C5661" s="95" t="s">
        <v>6349</v>
      </c>
      <c r="D5661" s="95" t="s">
        <v>6349</v>
      </c>
      <c r="E5661" s="95" t="s">
        <v>6649</v>
      </c>
      <c r="F5661" s="95" t="s">
        <v>6357</v>
      </c>
      <c r="G5661" s="95" t="s">
        <v>6357</v>
      </c>
      <c r="H5661" s="106">
        <v>5359.6571697856098</v>
      </c>
      <c r="I5661" s="16">
        <v>5435.6561011302601</v>
      </c>
      <c r="J5661" s="94">
        <v>5359.6571697856098</v>
      </c>
    </row>
    <row r="5662" spans="1:10" x14ac:dyDescent="0.2">
      <c r="A5662" s="6" t="s">
        <v>338</v>
      </c>
      <c r="B5662" s="1" t="s">
        <v>11691</v>
      </c>
      <c r="C5662" s="95" t="s">
        <v>6349</v>
      </c>
      <c r="D5662" s="95" t="s">
        <v>6349</v>
      </c>
      <c r="E5662" s="95" t="s">
        <v>6649</v>
      </c>
      <c r="F5662" s="95" t="s">
        <v>6357</v>
      </c>
      <c r="G5662" s="95" t="s">
        <v>6357</v>
      </c>
      <c r="H5662" s="106">
        <v>5315.4465378095501</v>
      </c>
      <c r="I5662" s="16">
        <v>5435.6561011302601</v>
      </c>
      <c r="J5662" s="94">
        <v>5315.4465378095501</v>
      </c>
    </row>
    <row r="5663" spans="1:10" x14ac:dyDescent="0.2">
      <c r="A5663" s="6" t="s">
        <v>331</v>
      </c>
      <c r="B5663" s="1" t="s">
        <v>11692</v>
      </c>
      <c r="C5663" s="95" t="s">
        <v>6349</v>
      </c>
      <c r="D5663" s="95" t="s">
        <v>6349</v>
      </c>
      <c r="E5663" s="95" t="s">
        <v>6649</v>
      </c>
      <c r="F5663" s="95" t="s">
        <v>6357</v>
      </c>
      <c r="G5663" s="95" t="s">
        <v>6357</v>
      </c>
      <c r="H5663" s="106">
        <v>5457.9279161818504</v>
      </c>
      <c r="I5663" s="16">
        <v>5435.6561011302601</v>
      </c>
      <c r="J5663" s="94">
        <v>5457.9279161818504</v>
      </c>
    </row>
    <row r="5664" spans="1:10" x14ac:dyDescent="0.2">
      <c r="A5664" s="6" t="s">
        <v>333</v>
      </c>
      <c r="B5664" s="1" t="s">
        <v>11693</v>
      </c>
      <c r="C5664" s="95" t="s">
        <v>6349</v>
      </c>
      <c r="D5664" s="95" t="s">
        <v>6349</v>
      </c>
      <c r="E5664" s="95" t="s">
        <v>6649</v>
      </c>
      <c r="F5664" s="95" t="s">
        <v>6357</v>
      </c>
      <c r="G5664" s="95" t="s">
        <v>6357</v>
      </c>
      <c r="H5664" s="106">
        <v>5557.6769780177701</v>
      </c>
      <c r="I5664" s="16">
        <v>5435.6561011302601</v>
      </c>
      <c r="J5664" s="94">
        <v>5557.6769780177701</v>
      </c>
    </row>
    <row r="5665" spans="1:10" x14ac:dyDescent="0.2">
      <c r="A5665" s="6" t="s">
        <v>327</v>
      </c>
      <c r="B5665" s="1" t="s">
        <v>11694</v>
      </c>
      <c r="C5665" s="95" t="s">
        <v>6349</v>
      </c>
      <c r="D5665" s="95" t="s">
        <v>6349</v>
      </c>
      <c r="E5665" s="95" t="s">
        <v>6649</v>
      </c>
      <c r="F5665" s="95" t="s">
        <v>6357</v>
      </c>
      <c r="G5665" s="95" t="s">
        <v>6357</v>
      </c>
      <c r="H5665" s="106">
        <v>5363.3687274639396</v>
      </c>
      <c r="I5665" s="16">
        <v>5435.6561011302601</v>
      </c>
      <c r="J5665" s="94">
        <v>5363.3687274639396</v>
      </c>
    </row>
    <row r="5666" spans="1:10" x14ac:dyDescent="0.2">
      <c r="A5666" s="6" t="s">
        <v>329</v>
      </c>
      <c r="B5666" s="1" t="s">
        <v>11695</v>
      </c>
      <c r="C5666" s="95" t="s">
        <v>6349</v>
      </c>
      <c r="D5666" s="95" t="s">
        <v>6349</v>
      </c>
      <c r="E5666" s="95" t="s">
        <v>6649</v>
      </c>
      <c r="F5666" s="95" t="s">
        <v>6357</v>
      </c>
      <c r="G5666" s="95" t="s">
        <v>6357</v>
      </c>
      <c r="H5666" s="106">
        <v>5399.8760131835897</v>
      </c>
      <c r="I5666" s="16">
        <v>5435.6561011302601</v>
      </c>
      <c r="J5666" s="94">
        <v>5399.8760131835897</v>
      </c>
    </row>
    <row r="5667" spans="1:10" x14ac:dyDescent="0.2">
      <c r="A5667" s="6" t="s">
        <v>345</v>
      </c>
      <c r="B5667" s="1" t="s">
        <v>11696</v>
      </c>
      <c r="C5667" s="95" t="s">
        <v>6349</v>
      </c>
      <c r="D5667" s="95" t="s">
        <v>6349</v>
      </c>
      <c r="E5667" s="95" t="s">
        <v>6649</v>
      </c>
      <c r="F5667" s="95" t="s">
        <v>6357</v>
      </c>
      <c r="G5667" s="95" t="s">
        <v>6357</v>
      </c>
      <c r="H5667" s="106">
        <v>5471.3434028085203</v>
      </c>
      <c r="I5667" s="16">
        <v>5435.6561011302601</v>
      </c>
      <c r="J5667" s="94">
        <v>5471.3434028085203</v>
      </c>
    </row>
    <row r="5668" spans="1:10" x14ac:dyDescent="0.2">
      <c r="A5668" s="6" t="s">
        <v>339</v>
      </c>
      <c r="B5668" s="1" t="s">
        <v>11697</v>
      </c>
      <c r="C5668" s="95" t="s">
        <v>6349</v>
      </c>
      <c r="D5668" s="95" t="s">
        <v>6349</v>
      </c>
      <c r="E5668" s="95" t="s">
        <v>6649</v>
      </c>
      <c r="F5668" s="95" t="s">
        <v>6357</v>
      </c>
      <c r="G5668" s="95" t="s">
        <v>6357</v>
      </c>
      <c r="H5668" s="106">
        <v>5584.0453640919804</v>
      </c>
      <c r="I5668" s="16">
        <v>5435.6561011302601</v>
      </c>
      <c r="J5668" s="94">
        <v>5584.0453640919804</v>
      </c>
    </row>
    <row r="5669" spans="1:10" x14ac:dyDescent="0.2">
      <c r="A5669" s="6" t="s">
        <v>344</v>
      </c>
      <c r="B5669" s="1" t="s">
        <v>11698</v>
      </c>
      <c r="C5669" s="95" t="s">
        <v>6349</v>
      </c>
      <c r="D5669" s="95" t="s">
        <v>6349</v>
      </c>
      <c r="E5669" s="95" t="s">
        <v>6649</v>
      </c>
      <c r="F5669" s="95" t="s">
        <v>6357</v>
      </c>
      <c r="G5669" s="95" t="s">
        <v>6357</v>
      </c>
      <c r="H5669" s="106">
        <v>5372.3932217684696</v>
      </c>
      <c r="I5669" s="16">
        <v>5435.6561011302601</v>
      </c>
      <c r="J5669" s="94">
        <v>5372.3932217684696</v>
      </c>
    </row>
    <row r="5670" spans="1:10" x14ac:dyDescent="0.2">
      <c r="A5670" s="6" t="s">
        <v>322</v>
      </c>
      <c r="B5670" s="1" t="s">
        <v>11699</v>
      </c>
      <c r="C5670" s="95" t="s">
        <v>6349</v>
      </c>
      <c r="D5670" s="95" t="s">
        <v>6349</v>
      </c>
      <c r="E5670" s="95" t="s">
        <v>6649</v>
      </c>
      <c r="F5670" s="95" t="s">
        <v>6357</v>
      </c>
      <c r="G5670" s="95" t="s">
        <v>6357</v>
      </c>
      <c r="H5670" s="106">
        <v>5453.8088541666702</v>
      </c>
      <c r="I5670" s="16">
        <v>5435.6561011302601</v>
      </c>
      <c r="J5670" s="94">
        <v>5453.8088541666702</v>
      </c>
    </row>
    <row r="5671" spans="1:10" x14ac:dyDescent="0.2">
      <c r="A5671" s="6" t="s">
        <v>325</v>
      </c>
      <c r="B5671" s="1" t="s">
        <v>11700</v>
      </c>
      <c r="C5671" s="95" t="s">
        <v>6349</v>
      </c>
      <c r="D5671" s="95" t="s">
        <v>6349</v>
      </c>
      <c r="E5671" s="95" t="s">
        <v>6649</v>
      </c>
      <c r="F5671" s="95" t="s">
        <v>6357</v>
      </c>
      <c r="G5671" s="95" t="s">
        <v>6357</v>
      </c>
      <c r="H5671" s="106">
        <v>5491.4005208333301</v>
      </c>
      <c r="I5671" s="16">
        <v>5435.6561011302601</v>
      </c>
      <c r="J5671" s="94">
        <v>5491.4005208333301</v>
      </c>
    </row>
    <row r="5672" spans="1:10" x14ac:dyDescent="0.2">
      <c r="A5672" s="6" t="s">
        <v>341</v>
      </c>
      <c r="B5672" s="1" t="s">
        <v>11701</v>
      </c>
      <c r="C5672" s="95" t="s">
        <v>6349</v>
      </c>
      <c r="D5672" s="95" t="s">
        <v>6349</v>
      </c>
      <c r="E5672" s="95" t="s">
        <v>6649</v>
      </c>
      <c r="F5672" s="95" t="s">
        <v>6357</v>
      </c>
      <c r="G5672" s="95" t="s">
        <v>6357</v>
      </c>
      <c r="H5672" s="106">
        <v>5140.3307108976396</v>
      </c>
      <c r="I5672" s="16">
        <v>5435.6561011302601</v>
      </c>
      <c r="J5672" s="94">
        <v>5140.3307108976396</v>
      </c>
    </row>
    <row r="5673" spans="1:10" x14ac:dyDescent="0.2">
      <c r="A5673" s="6" t="s">
        <v>324</v>
      </c>
      <c r="B5673" s="1" t="s">
        <v>11702</v>
      </c>
      <c r="C5673" s="95" t="s">
        <v>6349</v>
      </c>
      <c r="D5673" s="95" t="s">
        <v>6349</v>
      </c>
      <c r="E5673" s="95" t="s">
        <v>6649</v>
      </c>
      <c r="F5673" s="95" t="s">
        <v>6357</v>
      </c>
      <c r="G5673" s="95" t="s">
        <v>6357</v>
      </c>
      <c r="H5673" s="106">
        <v>5265.2815348307304</v>
      </c>
      <c r="I5673" s="16">
        <v>5435.6561011302601</v>
      </c>
      <c r="J5673" s="94">
        <v>5265.2815348307304</v>
      </c>
    </row>
    <row r="5674" spans="1:10" x14ac:dyDescent="0.2">
      <c r="A5674" s="6" t="s">
        <v>336</v>
      </c>
      <c r="B5674" s="1" t="s">
        <v>11703</v>
      </c>
      <c r="C5674" s="95" t="s">
        <v>6349</v>
      </c>
      <c r="D5674" s="95" t="s">
        <v>6349</v>
      </c>
      <c r="E5674" s="95" t="s">
        <v>6649</v>
      </c>
      <c r="F5674" s="95" t="s">
        <v>6357</v>
      </c>
      <c r="G5674" s="95" t="s">
        <v>6357</v>
      </c>
      <c r="H5674" s="106">
        <v>5395.9098355876904</v>
      </c>
      <c r="I5674" s="16">
        <v>5435.6561011302601</v>
      </c>
      <c r="J5674" s="94">
        <v>5395.9098355876904</v>
      </c>
    </row>
    <row r="5675" spans="1:10" x14ac:dyDescent="0.2">
      <c r="A5675" s="6" t="s">
        <v>337</v>
      </c>
      <c r="B5675" s="1" t="s">
        <v>11704</v>
      </c>
      <c r="C5675" s="95" t="s">
        <v>6349</v>
      </c>
      <c r="D5675" s="95" t="s">
        <v>6349</v>
      </c>
      <c r="E5675" s="95" t="s">
        <v>6649</v>
      </c>
      <c r="F5675" s="95" t="s">
        <v>6357</v>
      </c>
      <c r="G5675" s="95" t="s">
        <v>6357</v>
      </c>
      <c r="H5675" s="106">
        <v>5485.2370542868603</v>
      </c>
      <c r="I5675" s="16">
        <v>5435.6561011302601</v>
      </c>
      <c r="J5675" s="94">
        <v>5485.2370542868603</v>
      </c>
    </row>
    <row r="5676" spans="1:10" x14ac:dyDescent="0.2">
      <c r="A5676" s="6" t="s">
        <v>323</v>
      </c>
      <c r="B5676" s="1" t="s">
        <v>9229</v>
      </c>
      <c r="C5676" s="95" t="s">
        <v>6349</v>
      </c>
      <c r="D5676" s="95" t="s">
        <v>6349</v>
      </c>
      <c r="E5676" s="95" t="s">
        <v>6649</v>
      </c>
      <c r="F5676" s="95" t="s">
        <v>6357</v>
      </c>
      <c r="G5676" s="95" t="s">
        <v>6357</v>
      </c>
      <c r="H5676" s="106">
        <v>5417.9102027529798</v>
      </c>
      <c r="I5676" s="16">
        <v>5435.6561011302601</v>
      </c>
      <c r="J5676" s="94">
        <v>5417.9102027529798</v>
      </c>
    </row>
    <row r="5677" spans="1:10" x14ac:dyDescent="0.2">
      <c r="A5677" s="6" t="s">
        <v>343</v>
      </c>
      <c r="B5677" s="1" t="s">
        <v>8141</v>
      </c>
      <c r="C5677" s="95" t="s">
        <v>6349</v>
      </c>
      <c r="D5677" s="95" t="s">
        <v>6349</v>
      </c>
      <c r="E5677" s="95" t="s">
        <v>6649</v>
      </c>
      <c r="F5677" s="95" t="s">
        <v>6357</v>
      </c>
      <c r="G5677" s="95" t="s">
        <v>6357</v>
      </c>
      <c r="H5677" s="106">
        <v>5390.0762241908496</v>
      </c>
      <c r="I5677" s="16">
        <v>5435.6561011302601</v>
      </c>
      <c r="J5677" s="94">
        <v>5390.0762241908496</v>
      </c>
    </row>
    <row r="5678" spans="1:10" x14ac:dyDescent="0.2">
      <c r="A5678" s="6" t="s">
        <v>326</v>
      </c>
      <c r="B5678" s="1" t="s">
        <v>11705</v>
      </c>
      <c r="C5678" s="95" t="s">
        <v>6349</v>
      </c>
      <c r="D5678" s="95" t="s">
        <v>6349</v>
      </c>
      <c r="E5678" s="95" t="s">
        <v>6649</v>
      </c>
      <c r="F5678" s="95" t="s">
        <v>6357</v>
      </c>
      <c r="G5678" s="95" t="s">
        <v>6357</v>
      </c>
      <c r="H5678" s="106">
        <v>5550.9063784950704</v>
      </c>
      <c r="I5678" s="16">
        <v>5435.6561011302601</v>
      </c>
      <c r="J5678" s="94">
        <v>5550.9063784950704</v>
      </c>
    </row>
    <row r="5679" spans="1:10" x14ac:dyDescent="0.2">
      <c r="A5679" s="6" t="s">
        <v>346</v>
      </c>
      <c r="B5679" s="1" t="s">
        <v>11706</v>
      </c>
      <c r="C5679" s="95" t="s">
        <v>6349</v>
      </c>
      <c r="D5679" s="95" t="s">
        <v>6349</v>
      </c>
      <c r="E5679" s="95" t="s">
        <v>6649</v>
      </c>
      <c r="F5679" s="95" t="s">
        <v>6357</v>
      </c>
      <c r="G5679" s="95" t="s">
        <v>6357</v>
      </c>
      <c r="H5679" s="106">
        <v>5474.5279676649297</v>
      </c>
      <c r="I5679" s="16">
        <v>5435.6561011302601</v>
      </c>
      <c r="J5679" s="94">
        <v>5474.5279676649297</v>
      </c>
    </row>
    <row r="5680" spans="1:10" x14ac:dyDescent="0.2">
      <c r="A5680" s="6" t="s">
        <v>328</v>
      </c>
      <c r="B5680" s="1" t="s">
        <v>11707</v>
      </c>
      <c r="C5680" s="95" t="s">
        <v>6349</v>
      </c>
      <c r="D5680" s="95" t="s">
        <v>6349</v>
      </c>
      <c r="E5680" s="95" t="s">
        <v>6649</v>
      </c>
      <c r="F5680" s="95" t="s">
        <v>6357</v>
      </c>
      <c r="G5680" s="95" t="s">
        <v>6357</v>
      </c>
      <c r="H5680" s="106">
        <v>5288.6041601562501</v>
      </c>
      <c r="I5680" s="16">
        <v>5435.6561011302601</v>
      </c>
      <c r="J5680" s="94">
        <v>5288.6041601562501</v>
      </c>
    </row>
    <row r="5681" spans="1:10" x14ac:dyDescent="0.2">
      <c r="A5681" s="6" t="s">
        <v>330</v>
      </c>
      <c r="B5681" s="1" t="s">
        <v>11708</v>
      </c>
      <c r="C5681" s="95" t="s">
        <v>6349</v>
      </c>
      <c r="D5681" s="95" t="s">
        <v>6349</v>
      </c>
      <c r="E5681" s="95" t="s">
        <v>6649</v>
      </c>
      <c r="F5681" s="95" t="s">
        <v>6357</v>
      </c>
      <c r="G5681" s="95" t="s">
        <v>6357</v>
      </c>
      <c r="H5681" s="106">
        <v>5463.8203125</v>
      </c>
      <c r="I5681" s="16">
        <v>5435.6561011302601</v>
      </c>
      <c r="J5681" s="94">
        <v>5463.8203125</v>
      </c>
    </row>
    <row r="5682" spans="1:10" x14ac:dyDescent="0.2">
      <c r="A5682" s="6" t="s">
        <v>340</v>
      </c>
      <c r="B5682" s="1" t="s">
        <v>11709</v>
      </c>
      <c r="C5682" s="95" t="s">
        <v>6349</v>
      </c>
      <c r="D5682" s="95" t="s">
        <v>6349</v>
      </c>
      <c r="E5682" s="95" t="s">
        <v>6649</v>
      </c>
      <c r="F5682" s="95" t="s">
        <v>6357</v>
      </c>
      <c r="G5682" s="95" t="s">
        <v>6357</v>
      </c>
      <c r="H5682" s="106">
        <v>5395.2264404296902</v>
      </c>
      <c r="I5682" s="16">
        <v>5435.6561011302601</v>
      </c>
      <c r="J5682" s="94">
        <v>5395.2264404296902</v>
      </c>
    </row>
    <row r="5683" spans="1:10" x14ac:dyDescent="0.2">
      <c r="A5683" s="6" t="s">
        <v>5182</v>
      </c>
      <c r="B5683" s="1" t="s">
        <v>11710</v>
      </c>
      <c r="C5683" s="95" t="s">
        <v>6349</v>
      </c>
      <c r="D5683" s="95" t="s">
        <v>6349</v>
      </c>
      <c r="E5683" s="95" t="s">
        <v>6649</v>
      </c>
      <c r="F5683" s="95" t="s">
        <v>6356</v>
      </c>
      <c r="G5683" s="95" t="s">
        <v>6356</v>
      </c>
      <c r="H5683" s="106">
        <v>5604.9298804012296</v>
      </c>
      <c r="I5683" s="16">
        <v>5589.4267274556196</v>
      </c>
      <c r="J5683" s="94">
        <v>5604.9298804012296</v>
      </c>
    </row>
    <row r="5684" spans="1:10" x14ac:dyDescent="0.2">
      <c r="A5684" s="6" t="s">
        <v>5207</v>
      </c>
      <c r="B5684" s="1" t="s">
        <v>12514</v>
      </c>
      <c r="C5684" s="95" t="s">
        <v>6349</v>
      </c>
      <c r="D5684" s="95" t="s">
        <v>6349</v>
      </c>
      <c r="E5684" s="95" t="s">
        <v>6649</v>
      </c>
      <c r="F5684" s="95" t="s">
        <v>6356</v>
      </c>
      <c r="G5684" s="95" t="s">
        <v>6356</v>
      </c>
      <c r="H5684" s="106">
        <v>5438.1804687499998</v>
      </c>
      <c r="I5684" s="16">
        <v>5589.4267274556196</v>
      </c>
      <c r="J5684" s="94">
        <v>5438.1804687499998</v>
      </c>
    </row>
    <row r="5685" spans="1:10" x14ac:dyDescent="0.2">
      <c r="A5685" s="6" t="s">
        <v>5197</v>
      </c>
      <c r="B5685" s="1" t="s">
        <v>11711</v>
      </c>
      <c r="C5685" s="95" t="s">
        <v>6349</v>
      </c>
      <c r="D5685" s="95" t="s">
        <v>6349</v>
      </c>
      <c r="E5685" s="95" t="s">
        <v>6649</v>
      </c>
      <c r="F5685" s="95" t="s">
        <v>6356</v>
      </c>
      <c r="G5685" s="95" t="s">
        <v>6356</v>
      </c>
      <c r="H5685" s="106">
        <v>5625.9889144059098</v>
      </c>
      <c r="I5685" s="16">
        <v>5589.4267274556196</v>
      </c>
      <c r="J5685" s="94">
        <v>5625.9889144059098</v>
      </c>
    </row>
    <row r="5686" spans="1:10" x14ac:dyDescent="0.2">
      <c r="A5686" s="6" t="s">
        <v>5172</v>
      </c>
      <c r="B5686" s="1" t="s">
        <v>11712</v>
      </c>
      <c r="C5686" s="95" t="s">
        <v>6349</v>
      </c>
      <c r="D5686" s="95" t="s">
        <v>6349</v>
      </c>
      <c r="E5686" s="95" t="s">
        <v>6649</v>
      </c>
      <c r="F5686" s="95" t="s">
        <v>6356</v>
      </c>
      <c r="G5686" s="95" t="s">
        <v>6356</v>
      </c>
      <c r="H5686" s="106">
        <v>5556.4764472113702</v>
      </c>
      <c r="I5686" s="16">
        <v>5589.4267274556196</v>
      </c>
      <c r="J5686" s="94">
        <v>5556.4764472113702</v>
      </c>
    </row>
    <row r="5687" spans="1:10" x14ac:dyDescent="0.2">
      <c r="A5687" s="6" t="s">
        <v>5189</v>
      </c>
      <c r="B5687" s="1" t="s">
        <v>11713</v>
      </c>
      <c r="C5687" s="95" t="s">
        <v>6349</v>
      </c>
      <c r="D5687" s="95" t="s">
        <v>6349</v>
      </c>
      <c r="E5687" s="95" t="s">
        <v>6649</v>
      </c>
      <c r="F5687" s="95" t="s">
        <v>6356</v>
      </c>
      <c r="G5687" s="95" t="s">
        <v>6356</v>
      </c>
      <c r="H5687" s="106">
        <v>5521.0389879014801</v>
      </c>
      <c r="I5687" s="16">
        <v>5589.4267274556196</v>
      </c>
      <c r="J5687" s="94">
        <v>5521.0389879014801</v>
      </c>
    </row>
    <row r="5688" spans="1:10" x14ac:dyDescent="0.2">
      <c r="A5688" s="6" t="s">
        <v>5198</v>
      </c>
      <c r="B5688" s="1" t="s">
        <v>11714</v>
      </c>
      <c r="C5688" s="95" t="s">
        <v>6349</v>
      </c>
      <c r="D5688" s="95" t="s">
        <v>6349</v>
      </c>
      <c r="E5688" s="95" t="s">
        <v>6649</v>
      </c>
      <c r="F5688" s="95" t="s">
        <v>6356</v>
      </c>
      <c r="G5688" s="95" t="s">
        <v>6356</v>
      </c>
      <c r="H5688" s="106">
        <v>5449.4938564015902</v>
      </c>
      <c r="I5688" s="16">
        <v>5589.4267274556196</v>
      </c>
      <c r="J5688" s="94">
        <v>5449.4938564015902</v>
      </c>
    </row>
    <row r="5689" spans="1:10" x14ac:dyDescent="0.2">
      <c r="A5689" s="6" t="s">
        <v>5206</v>
      </c>
      <c r="B5689" s="1" t="s">
        <v>11715</v>
      </c>
      <c r="C5689" s="95" t="s">
        <v>6349</v>
      </c>
      <c r="D5689" s="95" t="s">
        <v>6349</v>
      </c>
      <c r="E5689" s="95" t="s">
        <v>6649</v>
      </c>
      <c r="F5689" s="95" t="s">
        <v>6356</v>
      </c>
      <c r="G5689" s="95" t="s">
        <v>6356</v>
      </c>
      <c r="H5689" s="106">
        <v>5672.49733360141</v>
      </c>
      <c r="I5689" s="16">
        <v>5589.4267274556196</v>
      </c>
      <c r="J5689" s="94">
        <v>5672.49733360141</v>
      </c>
    </row>
    <row r="5690" spans="1:10" x14ac:dyDescent="0.2">
      <c r="A5690" s="6" t="s">
        <v>5164</v>
      </c>
      <c r="B5690" s="1" t="s">
        <v>11716</v>
      </c>
      <c r="C5690" s="95" t="s">
        <v>6349</v>
      </c>
      <c r="D5690" s="95" t="s">
        <v>6349</v>
      </c>
      <c r="E5690" s="95" t="s">
        <v>6649</v>
      </c>
      <c r="F5690" s="95" t="s">
        <v>6356</v>
      </c>
      <c r="G5690" s="95" t="s">
        <v>6356</v>
      </c>
      <c r="H5690" s="106">
        <v>5587.4322944972801</v>
      </c>
      <c r="I5690" s="16">
        <v>5589.4267274556196</v>
      </c>
      <c r="J5690" s="94">
        <v>5587.4322944972801</v>
      </c>
    </row>
    <row r="5691" spans="1:10" x14ac:dyDescent="0.2">
      <c r="A5691" s="6" t="s">
        <v>5158</v>
      </c>
      <c r="B5691" s="1" t="s">
        <v>11717</v>
      </c>
      <c r="C5691" s="95" t="s">
        <v>6349</v>
      </c>
      <c r="D5691" s="95" t="s">
        <v>6349</v>
      </c>
      <c r="E5691" s="95" t="s">
        <v>6649</v>
      </c>
      <c r="F5691" s="95" t="s">
        <v>6356</v>
      </c>
      <c r="G5691" s="95" t="s">
        <v>6356</v>
      </c>
      <c r="H5691" s="106">
        <v>5598.9872233072902</v>
      </c>
      <c r="I5691" s="16">
        <v>5589.4267274556196</v>
      </c>
      <c r="J5691" s="94">
        <v>5598.9872233072902</v>
      </c>
    </row>
    <row r="5692" spans="1:10" x14ac:dyDescent="0.2">
      <c r="A5692" s="6" t="s">
        <v>5192</v>
      </c>
      <c r="B5692" s="1" t="s">
        <v>11718</v>
      </c>
      <c r="C5692" s="95" t="s">
        <v>6349</v>
      </c>
      <c r="D5692" s="95" t="s">
        <v>6349</v>
      </c>
      <c r="E5692" s="95" t="s">
        <v>6649</v>
      </c>
      <c r="F5692" s="95" t="s">
        <v>6356</v>
      </c>
      <c r="G5692" s="95" t="s">
        <v>6356</v>
      </c>
      <c r="H5692" s="106">
        <v>5527.0267052283698</v>
      </c>
      <c r="I5692" s="16">
        <v>5589.4267274556196</v>
      </c>
      <c r="J5692" s="94">
        <v>5527.0267052283698</v>
      </c>
    </row>
    <row r="5693" spans="1:10" x14ac:dyDescent="0.2">
      <c r="A5693" s="6" t="s">
        <v>5160</v>
      </c>
      <c r="B5693" s="1" t="s">
        <v>11719</v>
      </c>
      <c r="C5693" s="95" t="s">
        <v>6349</v>
      </c>
      <c r="D5693" s="95" t="s">
        <v>6349</v>
      </c>
      <c r="E5693" s="95" t="s">
        <v>6649</v>
      </c>
      <c r="F5693" s="95" t="s">
        <v>6356</v>
      </c>
      <c r="G5693" s="95" t="s">
        <v>6356</v>
      </c>
      <c r="H5693" s="106">
        <v>5507.6541819852901</v>
      </c>
      <c r="I5693" s="16">
        <v>5589.4267274556196</v>
      </c>
      <c r="J5693" s="94">
        <v>5507.6541819852901</v>
      </c>
    </row>
    <row r="5694" spans="1:10" x14ac:dyDescent="0.2">
      <c r="A5694" s="6" t="s">
        <v>5199</v>
      </c>
      <c r="B5694" s="1" t="s">
        <v>11720</v>
      </c>
      <c r="C5694" s="95" t="s">
        <v>6349</v>
      </c>
      <c r="D5694" s="95" t="s">
        <v>6349</v>
      </c>
      <c r="E5694" s="95" t="s">
        <v>6649</v>
      </c>
      <c r="F5694" s="95" t="s">
        <v>6356</v>
      </c>
      <c r="G5694" s="95" t="s">
        <v>6356</v>
      </c>
      <c r="H5694" s="106">
        <v>5442.4379231770799</v>
      </c>
      <c r="I5694" s="16">
        <v>5589.4267274556196</v>
      </c>
      <c r="J5694" s="94">
        <v>5442.4379231770799</v>
      </c>
    </row>
    <row r="5695" spans="1:10" x14ac:dyDescent="0.2">
      <c r="A5695" s="6" t="s">
        <v>5200</v>
      </c>
      <c r="B5695" s="1" t="s">
        <v>11721</v>
      </c>
      <c r="C5695" s="95" t="s">
        <v>6349</v>
      </c>
      <c r="D5695" s="95" t="s">
        <v>6349</v>
      </c>
      <c r="E5695" s="95" t="s">
        <v>6649</v>
      </c>
      <c r="F5695" s="95" t="s">
        <v>6356</v>
      </c>
      <c r="G5695" s="95" t="s">
        <v>6356</v>
      </c>
      <c r="H5695" s="106">
        <v>5681.0954965444698</v>
      </c>
      <c r="I5695" s="16">
        <v>5589.4267274556196</v>
      </c>
      <c r="J5695" s="94">
        <v>5681.0954965444698</v>
      </c>
    </row>
    <row r="5696" spans="1:10" x14ac:dyDescent="0.2">
      <c r="A5696" s="6" t="s">
        <v>5142</v>
      </c>
      <c r="B5696" s="1" t="s">
        <v>11722</v>
      </c>
      <c r="C5696" s="95" t="s">
        <v>6349</v>
      </c>
      <c r="D5696" s="95" t="s">
        <v>6349</v>
      </c>
      <c r="E5696" s="95" t="s">
        <v>6649</v>
      </c>
      <c r="F5696" s="95" t="s">
        <v>6356</v>
      </c>
      <c r="G5696" s="95" t="s">
        <v>6356</v>
      </c>
      <c r="H5696" s="106">
        <v>5715.7234774502804</v>
      </c>
      <c r="I5696" s="16">
        <v>5589.4267274556196</v>
      </c>
      <c r="J5696" s="94">
        <v>5715.7234774502804</v>
      </c>
    </row>
    <row r="5697" spans="1:10" x14ac:dyDescent="0.2">
      <c r="A5697" s="6" t="s">
        <v>5133</v>
      </c>
      <c r="B5697" s="1" t="s">
        <v>11723</v>
      </c>
      <c r="C5697" s="95" t="s">
        <v>6349</v>
      </c>
      <c r="D5697" s="95" t="s">
        <v>6349</v>
      </c>
      <c r="E5697" s="95" t="s">
        <v>6649</v>
      </c>
      <c r="F5697" s="95" t="s">
        <v>6356</v>
      </c>
      <c r="G5697" s="95" t="s">
        <v>6356</v>
      </c>
      <c r="H5697" s="106">
        <v>5557.8975467166401</v>
      </c>
      <c r="I5697" s="16">
        <v>5589.4267274556196</v>
      </c>
      <c r="J5697" s="94">
        <v>5557.8975467166401</v>
      </c>
    </row>
    <row r="5698" spans="1:10" x14ac:dyDescent="0.2">
      <c r="A5698" s="6" t="s">
        <v>5162</v>
      </c>
      <c r="B5698" s="1" t="s">
        <v>11724</v>
      </c>
      <c r="C5698" s="95" t="s">
        <v>6349</v>
      </c>
      <c r="D5698" s="95" t="s">
        <v>6349</v>
      </c>
      <c r="E5698" s="95" t="s">
        <v>6649</v>
      </c>
      <c r="F5698" s="95" t="s">
        <v>6356</v>
      </c>
      <c r="G5698" s="95" t="s">
        <v>6356</v>
      </c>
      <c r="H5698" s="106">
        <v>5625.7644701760901</v>
      </c>
      <c r="I5698" s="16">
        <v>5589.4267274556196</v>
      </c>
      <c r="J5698" s="94">
        <v>5625.7644701760901</v>
      </c>
    </row>
    <row r="5699" spans="1:10" x14ac:dyDescent="0.2">
      <c r="A5699" s="6" t="s">
        <v>5156</v>
      </c>
      <c r="B5699" s="1" t="s">
        <v>11725</v>
      </c>
      <c r="C5699" s="95" t="s">
        <v>6349</v>
      </c>
      <c r="D5699" s="95" t="s">
        <v>6349</v>
      </c>
      <c r="E5699" s="95" t="s">
        <v>6649</v>
      </c>
      <c r="F5699" s="95" t="s">
        <v>6356</v>
      </c>
      <c r="G5699" s="95" t="s">
        <v>6356</v>
      </c>
      <c r="H5699" s="106">
        <v>5659.1850103684401</v>
      </c>
      <c r="I5699" s="16">
        <v>5589.4267274556196</v>
      </c>
      <c r="J5699" s="94">
        <v>5659.1850103684401</v>
      </c>
    </row>
    <row r="5700" spans="1:10" x14ac:dyDescent="0.2">
      <c r="A5700" s="6" t="s">
        <v>5149</v>
      </c>
      <c r="B5700" s="1" t="s">
        <v>11726</v>
      </c>
      <c r="C5700" s="95" t="s">
        <v>6349</v>
      </c>
      <c r="D5700" s="95" t="s">
        <v>6349</v>
      </c>
      <c r="E5700" s="95" t="s">
        <v>6649</v>
      </c>
      <c r="F5700" s="95" t="s">
        <v>6356</v>
      </c>
      <c r="G5700" s="95" t="s">
        <v>6356</v>
      </c>
      <c r="H5700" s="106">
        <v>5681.2404033954299</v>
      </c>
      <c r="I5700" s="16">
        <v>5589.4267274556196</v>
      </c>
      <c r="J5700" s="94">
        <v>5681.2404033954299</v>
      </c>
    </row>
    <row r="5701" spans="1:10" x14ac:dyDescent="0.2">
      <c r="A5701" s="6" t="s">
        <v>5141</v>
      </c>
      <c r="B5701" s="1" t="s">
        <v>11727</v>
      </c>
      <c r="C5701" s="95" t="s">
        <v>6349</v>
      </c>
      <c r="D5701" s="95" t="s">
        <v>6349</v>
      </c>
      <c r="E5701" s="95" t="s">
        <v>6649</v>
      </c>
      <c r="F5701" s="95" t="s">
        <v>6356</v>
      </c>
      <c r="G5701" s="95" t="s">
        <v>6356</v>
      </c>
      <c r="H5701" s="106">
        <v>5608.8141167534704</v>
      </c>
      <c r="I5701" s="16">
        <v>5589.4267274556196</v>
      </c>
      <c r="J5701" s="94">
        <v>5608.8141167534704</v>
      </c>
    </row>
    <row r="5702" spans="1:10" x14ac:dyDescent="0.2">
      <c r="A5702" s="6" t="s">
        <v>5131</v>
      </c>
      <c r="B5702" s="1" t="s">
        <v>11728</v>
      </c>
      <c r="C5702" s="95" t="s">
        <v>6349</v>
      </c>
      <c r="D5702" s="95" t="s">
        <v>6349</v>
      </c>
      <c r="E5702" s="95" t="s">
        <v>6649</v>
      </c>
      <c r="F5702" s="95" t="s">
        <v>6356</v>
      </c>
      <c r="G5702" s="95" t="s">
        <v>6356</v>
      </c>
      <c r="H5702" s="106">
        <v>5585.6781846788199</v>
      </c>
      <c r="I5702" s="16">
        <v>5589.4267274556196</v>
      </c>
      <c r="J5702" s="94">
        <v>5585.6781846788199</v>
      </c>
    </row>
    <row r="5703" spans="1:10" x14ac:dyDescent="0.2">
      <c r="A5703" s="6" t="s">
        <v>5210</v>
      </c>
      <c r="B5703" s="1" t="s">
        <v>11729</v>
      </c>
      <c r="C5703" s="95" t="s">
        <v>6349</v>
      </c>
      <c r="D5703" s="95" t="s">
        <v>6349</v>
      </c>
      <c r="E5703" s="95" t="s">
        <v>6649</v>
      </c>
      <c r="F5703" s="95" t="s">
        <v>6356</v>
      </c>
      <c r="G5703" s="95" t="s">
        <v>6356</v>
      </c>
      <c r="H5703" s="106">
        <v>5580.1554877192002</v>
      </c>
      <c r="I5703" s="16">
        <v>5589.4267274556196</v>
      </c>
      <c r="J5703" s="94">
        <v>5580.1554877192002</v>
      </c>
    </row>
    <row r="5704" spans="1:10" x14ac:dyDescent="0.2">
      <c r="A5704" s="6" t="s">
        <v>5155</v>
      </c>
      <c r="B5704" s="1" t="s">
        <v>11730</v>
      </c>
      <c r="C5704" s="95" t="s">
        <v>6349</v>
      </c>
      <c r="D5704" s="95" t="s">
        <v>6349</v>
      </c>
      <c r="E5704" s="95" t="s">
        <v>6649</v>
      </c>
      <c r="F5704" s="95" t="s">
        <v>6356</v>
      </c>
      <c r="G5704" s="95" t="s">
        <v>6356</v>
      </c>
      <c r="H5704" s="106">
        <v>5697.4547363281299</v>
      </c>
      <c r="I5704" s="16">
        <v>5589.4267274556196</v>
      </c>
      <c r="J5704" s="94">
        <v>5697.4547363281299</v>
      </c>
    </row>
    <row r="5705" spans="1:10" x14ac:dyDescent="0.2">
      <c r="A5705" s="6" t="s">
        <v>5211</v>
      </c>
      <c r="B5705" s="1" t="s">
        <v>11731</v>
      </c>
      <c r="C5705" s="95" t="s">
        <v>6349</v>
      </c>
      <c r="D5705" s="95" t="s">
        <v>6349</v>
      </c>
      <c r="E5705" s="95" t="s">
        <v>6649</v>
      </c>
      <c r="F5705" s="95" t="s">
        <v>6356</v>
      </c>
      <c r="G5705" s="95" t="s">
        <v>6356</v>
      </c>
      <c r="H5705" s="106">
        <v>5507.2116210937502</v>
      </c>
      <c r="I5705" s="16">
        <v>5589.4267274556196</v>
      </c>
      <c r="J5705" s="94">
        <v>5507.2116210937502</v>
      </c>
    </row>
    <row r="5706" spans="1:10" x14ac:dyDescent="0.2">
      <c r="A5706" s="6" t="s">
        <v>5152</v>
      </c>
      <c r="B5706" s="1" t="s">
        <v>11732</v>
      </c>
      <c r="C5706" s="95" t="s">
        <v>6349</v>
      </c>
      <c r="D5706" s="95" t="s">
        <v>6349</v>
      </c>
      <c r="E5706" s="95" t="s">
        <v>6649</v>
      </c>
      <c r="F5706" s="95" t="s">
        <v>6356</v>
      </c>
      <c r="G5706" s="95" t="s">
        <v>6356</v>
      </c>
      <c r="H5706" s="106">
        <v>5427.9414869894199</v>
      </c>
      <c r="I5706" s="16">
        <v>5589.4267274556196</v>
      </c>
      <c r="J5706" s="94">
        <v>5427.9414869894199</v>
      </c>
    </row>
    <row r="5707" spans="1:10" x14ac:dyDescent="0.2">
      <c r="A5707" s="6" t="s">
        <v>5203</v>
      </c>
      <c r="B5707" s="1" t="s">
        <v>11733</v>
      </c>
      <c r="C5707" s="95" t="s">
        <v>6349</v>
      </c>
      <c r="D5707" s="95" t="s">
        <v>6349</v>
      </c>
      <c r="E5707" s="95" t="s">
        <v>6649</v>
      </c>
      <c r="F5707" s="95" t="s">
        <v>6356</v>
      </c>
      <c r="G5707" s="95" t="s">
        <v>6356</v>
      </c>
      <c r="H5707" s="106">
        <v>5622.3614486882698</v>
      </c>
      <c r="I5707" s="16">
        <v>5589.4267274556196</v>
      </c>
      <c r="J5707" s="94">
        <v>5622.3614486882698</v>
      </c>
    </row>
    <row r="5708" spans="1:10" x14ac:dyDescent="0.2">
      <c r="A5708" s="6" t="s">
        <v>5208</v>
      </c>
      <c r="B5708" s="1" t="s">
        <v>11734</v>
      </c>
      <c r="C5708" s="95" t="s">
        <v>6349</v>
      </c>
      <c r="D5708" s="95" t="s">
        <v>6349</v>
      </c>
      <c r="E5708" s="95" t="s">
        <v>6649</v>
      </c>
      <c r="F5708" s="95" t="s">
        <v>6356</v>
      </c>
      <c r="G5708" s="95" t="s">
        <v>6356</v>
      </c>
      <c r="H5708" s="106">
        <v>5749.28532714844</v>
      </c>
      <c r="I5708" s="16">
        <v>5589.4267274556196</v>
      </c>
      <c r="J5708" s="94">
        <v>5749.28532714844</v>
      </c>
    </row>
    <row r="5709" spans="1:10" x14ac:dyDescent="0.2">
      <c r="A5709" s="6" t="s">
        <v>5153</v>
      </c>
      <c r="B5709" s="1" t="s">
        <v>8515</v>
      </c>
      <c r="C5709" s="95" t="s">
        <v>6349</v>
      </c>
      <c r="D5709" s="95" t="s">
        <v>6349</v>
      </c>
      <c r="E5709" s="95" t="s">
        <v>6649</v>
      </c>
      <c r="F5709" s="95" t="s">
        <v>6356</v>
      </c>
      <c r="G5709" s="95" t="s">
        <v>6356</v>
      </c>
      <c r="H5709" s="106">
        <v>5639.98253651495</v>
      </c>
      <c r="I5709" s="16">
        <v>5589.4267274556196</v>
      </c>
      <c r="J5709" s="94">
        <v>5639.98253651495</v>
      </c>
    </row>
    <row r="5710" spans="1:10" x14ac:dyDescent="0.2">
      <c r="A5710" s="6" t="s">
        <v>5134</v>
      </c>
      <c r="B5710" s="1" t="s">
        <v>11735</v>
      </c>
      <c r="C5710" s="95" t="s">
        <v>6349</v>
      </c>
      <c r="D5710" s="95" t="s">
        <v>6349</v>
      </c>
      <c r="E5710" s="95" t="s">
        <v>6649</v>
      </c>
      <c r="F5710" s="95" t="s">
        <v>6356</v>
      </c>
      <c r="G5710" s="95" t="s">
        <v>6356</v>
      </c>
      <c r="H5710" s="106">
        <v>5573.6054468866596</v>
      </c>
      <c r="I5710" s="16">
        <v>5589.4267274556196</v>
      </c>
      <c r="J5710" s="94">
        <v>5573.6054468866596</v>
      </c>
    </row>
    <row r="5711" spans="1:10" x14ac:dyDescent="0.2">
      <c r="A5711" s="6" t="s">
        <v>5136</v>
      </c>
      <c r="B5711" s="1" t="s">
        <v>11736</v>
      </c>
      <c r="C5711" s="95" t="s">
        <v>6349</v>
      </c>
      <c r="D5711" s="95" t="s">
        <v>6349</v>
      </c>
      <c r="E5711" s="95" t="s">
        <v>6649</v>
      </c>
      <c r="F5711" s="95" t="s">
        <v>6356</v>
      </c>
      <c r="G5711" s="95" t="s">
        <v>6356</v>
      </c>
      <c r="H5711" s="106">
        <v>5586.2230050223197</v>
      </c>
      <c r="I5711" s="16">
        <v>5589.4267274556196</v>
      </c>
      <c r="J5711" s="94">
        <v>5586.2230050223197</v>
      </c>
    </row>
    <row r="5712" spans="1:10" x14ac:dyDescent="0.2">
      <c r="A5712" s="6" t="s">
        <v>5161</v>
      </c>
      <c r="B5712" s="1" t="s">
        <v>11737</v>
      </c>
      <c r="C5712" s="95" t="s">
        <v>6349</v>
      </c>
      <c r="D5712" s="95" t="s">
        <v>6349</v>
      </c>
      <c r="E5712" s="95" t="s">
        <v>6649</v>
      </c>
      <c r="F5712" s="95" t="s">
        <v>6356</v>
      </c>
      <c r="G5712" s="95" t="s">
        <v>6356</v>
      </c>
      <c r="H5712" s="106">
        <v>5565.3710617315601</v>
      </c>
      <c r="I5712" s="16">
        <v>5589.4267274556196</v>
      </c>
      <c r="J5712" s="94">
        <v>5565.3710617315601</v>
      </c>
    </row>
    <row r="5713" spans="1:10" x14ac:dyDescent="0.2">
      <c r="A5713" s="6" t="s">
        <v>5140</v>
      </c>
      <c r="B5713" s="1" t="s">
        <v>11738</v>
      </c>
      <c r="C5713" s="95" t="s">
        <v>6349</v>
      </c>
      <c r="D5713" s="95" t="s">
        <v>6349</v>
      </c>
      <c r="E5713" s="95" t="s">
        <v>6649</v>
      </c>
      <c r="F5713" s="95" t="s">
        <v>6356</v>
      </c>
      <c r="G5713" s="95" t="s">
        <v>6356</v>
      </c>
      <c r="H5713" s="106">
        <v>5694.4757267032701</v>
      </c>
      <c r="I5713" s="16">
        <v>5589.4267274556196</v>
      </c>
      <c r="J5713" s="94">
        <v>5694.4757267032701</v>
      </c>
    </row>
    <row r="5714" spans="1:10" x14ac:dyDescent="0.2">
      <c r="A5714" s="6" t="s">
        <v>5138</v>
      </c>
      <c r="B5714" s="1" t="s">
        <v>11739</v>
      </c>
      <c r="C5714" s="95" t="s">
        <v>6349</v>
      </c>
      <c r="D5714" s="95" t="s">
        <v>6349</v>
      </c>
      <c r="E5714" s="95" t="s">
        <v>6649</v>
      </c>
      <c r="F5714" s="95" t="s">
        <v>6356</v>
      </c>
      <c r="G5714" s="95" t="s">
        <v>6356</v>
      </c>
      <c r="H5714" s="106">
        <v>5543.9201321072096</v>
      </c>
      <c r="I5714" s="16">
        <v>5589.4267274556196</v>
      </c>
      <c r="J5714" s="94">
        <v>5543.9201321072096</v>
      </c>
    </row>
    <row r="5715" spans="1:10" x14ac:dyDescent="0.2">
      <c r="A5715" s="6" t="s">
        <v>5209</v>
      </c>
      <c r="B5715" s="1" t="s">
        <v>10888</v>
      </c>
      <c r="C5715" s="95" t="s">
        <v>6349</v>
      </c>
      <c r="D5715" s="95" t="s">
        <v>6349</v>
      </c>
      <c r="E5715" s="95" t="s">
        <v>6649</v>
      </c>
      <c r="F5715" s="95" t="s">
        <v>6356</v>
      </c>
      <c r="G5715" s="95" t="s">
        <v>6356</v>
      </c>
      <c r="H5715" s="106">
        <v>5634.6766601562504</v>
      </c>
      <c r="I5715" s="16">
        <v>5589.4267274556196</v>
      </c>
      <c r="J5715" s="94">
        <v>5634.6766601562504</v>
      </c>
    </row>
    <row r="5716" spans="1:10" x14ac:dyDescent="0.2">
      <c r="A5716" s="6" t="s">
        <v>5159</v>
      </c>
      <c r="B5716" s="1" t="s">
        <v>12515</v>
      </c>
      <c r="C5716" s="95" t="s">
        <v>6349</v>
      </c>
      <c r="D5716" s="95" t="s">
        <v>6349</v>
      </c>
      <c r="E5716" s="95" t="s">
        <v>6649</v>
      </c>
      <c r="F5716" s="95" t="s">
        <v>6356</v>
      </c>
      <c r="G5716" s="95" t="s">
        <v>6356</v>
      </c>
      <c r="H5716" s="106">
        <v>5445.8575258608198</v>
      </c>
      <c r="I5716" s="16">
        <v>5589.4267274556196</v>
      </c>
      <c r="J5716" s="94">
        <v>5445.8575258608198</v>
      </c>
    </row>
    <row r="5717" spans="1:10" x14ac:dyDescent="0.2">
      <c r="A5717" s="6" t="s">
        <v>5132</v>
      </c>
      <c r="B5717" s="1" t="s">
        <v>11740</v>
      </c>
      <c r="C5717" s="95" t="s">
        <v>6349</v>
      </c>
      <c r="D5717" s="95" t="s">
        <v>6349</v>
      </c>
      <c r="E5717" s="95" t="s">
        <v>6649</v>
      </c>
      <c r="F5717" s="95" t="s">
        <v>6356</v>
      </c>
      <c r="G5717" s="95" t="s">
        <v>6356</v>
      </c>
      <c r="H5717" s="106">
        <v>5566.6679361979204</v>
      </c>
      <c r="I5717" s="16">
        <v>5589.4267274556196</v>
      </c>
      <c r="J5717" s="94">
        <v>5566.6679361979204</v>
      </c>
    </row>
    <row r="5718" spans="1:10" x14ac:dyDescent="0.2">
      <c r="A5718" s="6" t="s">
        <v>5146</v>
      </c>
      <c r="B5718" s="1" t="s">
        <v>11741</v>
      </c>
      <c r="C5718" s="95" t="s">
        <v>6349</v>
      </c>
      <c r="D5718" s="95" t="s">
        <v>6349</v>
      </c>
      <c r="E5718" s="95" t="s">
        <v>6649</v>
      </c>
      <c r="F5718" s="95" t="s">
        <v>6356</v>
      </c>
      <c r="G5718" s="95" t="s">
        <v>6356</v>
      </c>
      <c r="H5718" s="106">
        <v>5449.7444498697896</v>
      </c>
      <c r="I5718" s="16">
        <v>5589.4267274556196</v>
      </c>
      <c r="J5718" s="94">
        <v>5449.7444498697896</v>
      </c>
    </row>
    <row r="5719" spans="1:10" x14ac:dyDescent="0.2">
      <c r="A5719" s="6" t="s">
        <v>5180</v>
      </c>
      <c r="B5719" s="1" t="s">
        <v>10035</v>
      </c>
      <c r="C5719" s="95" t="s">
        <v>6349</v>
      </c>
      <c r="D5719" s="95" t="s">
        <v>6349</v>
      </c>
      <c r="E5719" s="95" t="s">
        <v>6649</v>
      </c>
      <c r="F5719" s="95" t="s">
        <v>6356</v>
      </c>
      <c r="G5719" s="95" t="s">
        <v>6356</v>
      </c>
      <c r="H5719" s="106">
        <v>5522.0708625890002</v>
      </c>
      <c r="I5719" s="16">
        <v>5589.4267274556196</v>
      </c>
      <c r="J5719" s="94">
        <v>5522.0708625890002</v>
      </c>
    </row>
    <row r="5720" spans="1:10" x14ac:dyDescent="0.2">
      <c r="A5720" s="6" t="s">
        <v>5151</v>
      </c>
      <c r="B5720" s="1" t="s">
        <v>11742</v>
      </c>
      <c r="C5720" s="95" t="s">
        <v>6349</v>
      </c>
      <c r="D5720" s="95" t="s">
        <v>6349</v>
      </c>
      <c r="E5720" s="95" t="s">
        <v>6649</v>
      </c>
      <c r="F5720" s="95" t="s">
        <v>6356</v>
      </c>
      <c r="G5720" s="95" t="s">
        <v>6356</v>
      </c>
      <c r="H5720" s="106">
        <v>5696.3671192456304</v>
      </c>
      <c r="I5720" s="16">
        <v>5589.4267274556196</v>
      </c>
      <c r="J5720" s="94">
        <v>5696.3671192456304</v>
      </c>
    </row>
    <row r="5721" spans="1:10" x14ac:dyDescent="0.2">
      <c r="A5721" s="6" t="s">
        <v>5170</v>
      </c>
      <c r="B5721" s="1" t="s">
        <v>11743</v>
      </c>
      <c r="C5721" s="95" t="s">
        <v>6349</v>
      </c>
      <c r="D5721" s="95" t="s">
        <v>6349</v>
      </c>
      <c r="E5721" s="95" t="s">
        <v>6649</v>
      </c>
      <c r="F5721" s="95" t="s">
        <v>6356</v>
      </c>
      <c r="G5721" s="95" t="s">
        <v>6356</v>
      </c>
      <c r="H5721" s="106">
        <v>5584.5040429687497</v>
      </c>
      <c r="I5721" s="16">
        <v>5589.4267274556196</v>
      </c>
      <c r="J5721" s="94">
        <v>5584.5040429687497</v>
      </c>
    </row>
    <row r="5722" spans="1:10" x14ac:dyDescent="0.2">
      <c r="A5722" s="6" t="s">
        <v>5194</v>
      </c>
      <c r="B5722" s="1" t="s">
        <v>11744</v>
      </c>
      <c r="C5722" s="95" t="s">
        <v>6349</v>
      </c>
      <c r="D5722" s="95" t="s">
        <v>6349</v>
      </c>
      <c r="E5722" s="95" t="s">
        <v>6649</v>
      </c>
      <c r="F5722" s="95" t="s">
        <v>6356</v>
      </c>
      <c r="G5722" s="95" t="s">
        <v>6356</v>
      </c>
      <c r="H5722" s="106">
        <v>5724.6623257723704</v>
      </c>
      <c r="I5722" s="16">
        <v>5589.4267274556196</v>
      </c>
      <c r="J5722" s="94">
        <v>5724.6623257723704</v>
      </c>
    </row>
    <row r="5723" spans="1:10" x14ac:dyDescent="0.2">
      <c r="A5723" s="6" t="s">
        <v>5163</v>
      </c>
      <c r="B5723" s="1" t="s">
        <v>7178</v>
      </c>
      <c r="C5723" s="95" t="s">
        <v>6349</v>
      </c>
      <c r="D5723" s="95" t="s">
        <v>6349</v>
      </c>
      <c r="E5723" s="95" t="s">
        <v>6649</v>
      </c>
      <c r="F5723" s="95" t="s">
        <v>6356</v>
      </c>
      <c r="G5723" s="95" t="s">
        <v>6356</v>
      </c>
      <c r="H5723" s="106">
        <v>5698.1772668716803</v>
      </c>
      <c r="I5723" s="16">
        <v>5589.4267274556196</v>
      </c>
      <c r="J5723" s="94">
        <v>5698.1772668716803</v>
      </c>
    </row>
    <row r="5724" spans="1:10" x14ac:dyDescent="0.2">
      <c r="A5724" s="6" t="s">
        <v>5154</v>
      </c>
      <c r="B5724" s="1" t="s">
        <v>11745</v>
      </c>
      <c r="C5724" s="95" t="s">
        <v>6349</v>
      </c>
      <c r="D5724" s="95" t="s">
        <v>6349</v>
      </c>
      <c r="E5724" s="95" t="s">
        <v>6649</v>
      </c>
      <c r="F5724" s="95" t="s">
        <v>6356</v>
      </c>
      <c r="G5724" s="95" t="s">
        <v>6356</v>
      </c>
      <c r="H5724" s="106">
        <v>5566.1989032451902</v>
      </c>
      <c r="I5724" s="16">
        <v>5589.4267274556196</v>
      </c>
      <c r="J5724" s="94">
        <v>5566.1989032451902</v>
      </c>
    </row>
    <row r="5725" spans="1:10" x14ac:dyDescent="0.2">
      <c r="A5725" s="6" t="s">
        <v>5212</v>
      </c>
      <c r="B5725" s="1" t="s">
        <v>11746</v>
      </c>
      <c r="C5725" s="95" t="s">
        <v>6349</v>
      </c>
      <c r="D5725" s="95" t="s">
        <v>6349</v>
      </c>
      <c r="E5725" s="95" t="s">
        <v>6649</v>
      </c>
      <c r="F5725" s="95" t="s">
        <v>6356</v>
      </c>
      <c r="G5725" s="95" t="s">
        <v>6356</v>
      </c>
      <c r="H5725" s="106">
        <v>5614.8331124442002</v>
      </c>
      <c r="I5725" s="16">
        <v>5589.4267274556196</v>
      </c>
      <c r="J5725" s="94">
        <v>5614.8331124442002</v>
      </c>
    </row>
    <row r="5726" spans="1:10" x14ac:dyDescent="0.2">
      <c r="A5726" s="6" t="s">
        <v>5177</v>
      </c>
      <c r="B5726" s="1" t="s">
        <v>11747</v>
      </c>
      <c r="C5726" s="95" t="s">
        <v>6349</v>
      </c>
      <c r="D5726" s="95" t="s">
        <v>6349</v>
      </c>
      <c r="E5726" s="95" t="s">
        <v>6649</v>
      </c>
      <c r="F5726" s="95" t="s">
        <v>6356</v>
      </c>
      <c r="G5726" s="95" t="s">
        <v>6356</v>
      </c>
      <c r="H5726" s="106">
        <v>5621.2293762207</v>
      </c>
      <c r="I5726" s="16">
        <v>5589.4267274556196</v>
      </c>
      <c r="J5726" s="94">
        <v>5621.2293762207</v>
      </c>
    </row>
    <row r="5727" spans="1:10" x14ac:dyDescent="0.2">
      <c r="A5727" s="6" t="s">
        <v>5173</v>
      </c>
      <c r="B5727" s="1" t="s">
        <v>11748</v>
      </c>
      <c r="C5727" s="95" t="s">
        <v>6349</v>
      </c>
      <c r="D5727" s="95" t="s">
        <v>6349</v>
      </c>
      <c r="E5727" s="95" t="s">
        <v>6649</v>
      </c>
      <c r="F5727" s="95" t="s">
        <v>6356</v>
      </c>
      <c r="G5727" s="95" t="s">
        <v>6356</v>
      </c>
      <c r="H5727" s="106">
        <v>5478.1899621841803</v>
      </c>
      <c r="I5727" s="16">
        <v>5589.4267274556196</v>
      </c>
      <c r="J5727" s="94">
        <v>5478.1899621841803</v>
      </c>
    </row>
    <row r="5728" spans="1:10" x14ac:dyDescent="0.2">
      <c r="A5728" s="6" t="s">
        <v>5165</v>
      </c>
      <c r="B5728" s="1" t="s">
        <v>11749</v>
      </c>
      <c r="C5728" s="95" t="s">
        <v>6349</v>
      </c>
      <c r="D5728" s="95" t="s">
        <v>6349</v>
      </c>
      <c r="E5728" s="95" t="s">
        <v>6649</v>
      </c>
      <c r="F5728" s="95" t="s">
        <v>6356</v>
      </c>
      <c r="G5728" s="95" t="s">
        <v>6356</v>
      </c>
      <c r="H5728" s="106">
        <v>5489.8115300358904</v>
      </c>
      <c r="I5728" s="16">
        <v>5589.4267274556196</v>
      </c>
      <c r="J5728" s="94">
        <v>5489.8115300358904</v>
      </c>
    </row>
    <row r="5729" spans="1:10" x14ac:dyDescent="0.2">
      <c r="A5729" s="6" t="s">
        <v>5187</v>
      </c>
      <c r="B5729" s="1" t="s">
        <v>10600</v>
      </c>
      <c r="C5729" s="95" t="s">
        <v>6349</v>
      </c>
      <c r="D5729" s="95" t="s">
        <v>6349</v>
      </c>
      <c r="E5729" s="95" t="s">
        <v>6649</v>
      </c>
      <c r="F5729" s="95" t="s">
        <v>6356</v>
      </c>
      <c r="G5729" s="95" t="s">
        <v>6356</v>
      </c>
      <c r="H5729" s="106">
        <v>5541.1275009527399</v>
      </c>
      <c r="I5729" s="16">
        <v>5589.4267274556196</v>
      </c>
      <c r="J5729" s="94">
        <v>5541.1275009527399</v>
      </c>
    </row>
    <row r="5730" spans="1:10" x14ac:dyDescent="0.2">
      <c r="A5730" s="6" t="s">
        <v>5195</v>
      </c>
      <c r="B5730" s="1" t="s">
        <v>11750</v>
      </c>
      <c r="C5730" s="95" t="s">
        <v>6349</v>
      </c>
      <c r="D5730" s="95" t="s">
        <v>6349</v>
      </c>
      <c r="E5730" s="95" t="s">
        <v>6649</v>
      </c>
      <c r="F5730" s="95" t="s">
        <v>6356</v>
      </c>
      <c r="G5730" s="95" t="s">
        <v>6356</v>
      </c>
      <c r="H5730" s="106">
        <v>5699.1749705188704</v>
      </c>
      <c r="I5730" s="16">
        <v>5589.4267274556196</v>
      </c>
      <c r="J5730" s="94">
        <v>5699.1749705188704</v>
      </c>
    </row>
    <row r="5731" spans="1:10" x14ac:dyDescent="0.2">
      <c r="A5731" s="6" t="s">
        <v>5147</v>
      </c>
      <c r="B5731" s="1" t="s">
        <v>8365</v>
      </c>
      <c r="C5731" s="95" t="s">
        <v>6349</v>
      </c>
      <c r="D5731" s="95" t="s">
        <v>6349</v>
      </c>
      <c r="E5731" s="95" t="s">
        <v>6649</v>
      </c>
      <c r="F5731" s="95" t="s">
        <v>6356</v>
      </c>
      <c r="G5731" s="95" t="s">
        <v>6356</v>
      </c>
      <c r="H5731" s="106">
        <v>5468.2974753458002</v>
      </c>
      <c r="I5731" s="16">
        <v>5589.4267274556196</v>
      </c>
      <c r="J5731" s="94">
        <v>5468.2974753458002</v>
      </c>
    </row>
    <row r="5732" spans="1:10" x14ac:dyDescent="0.2">
      <c r="A5732" s="6" t="s">
        <v>5202</v>
      </c>
      <c r="B5732" s="1" t="s">
        <v>11751</v>
      </c>
      <c r="C5732" s="95" t="s">
        <v>6349</v>
      </c>
      <c r="D5732" s="95" t="s">
        <v>6349</v>
      </c>
      <c r="E5732" s="95" t="s">
        <v>6649</v>
      </c>
      <c r="F5732" s="95" t="s">
        <v>6356</v>
      </c>
      <c r="G5732" s="95" t="s">
        <v>6356</v>
      </c>
      <c r="H5732" s="106">
        <v>5555.7639810234796</v>
      </c>
      <c r="I5732" s="16">
        <v>5589.4267274556196</v>
      </c>
      <c r="J5732" s="94">
        <v>5555.7639810234796</v>
      </c>
    </row>
    <row r="5733" spans="1:10" x14ac:dyDescent="0.2">
      <c r="A5733" s="6" t="s">
        <v>5166</v>
      </c>
      <c r="B5733" s="1" t="s">
        <v>11752</v>
      </c>
      <c r="C5733" s="95" t="s">
        <v>6349</v>
      </c>
      <c r="D5733" s="95" t="s">
        <v>6349</v>
      </c>
      <c r="E5733" s="95" t="s">
        <v>6649</v>
      </c>
      <c r="F5733" s="95" t="s">
        <v>6356</v>
      </c>
      <c r="G5733" s="95" t="s">
        <v>6356</v>
      </c>
      <c r="H5733" s="106">
        <v>5615.00672376478</v>
      </c>
      <c r="I5733" s="16">
        <v>5589.4267274556196</v>
      </c>
      <c r="J5733" s="94">
        <v>5615.00672376478</v>
      </c>
    </row>
    <row r="5734" spans="1:10" x14ac:dyDescent="0.2">
      <c r="A5734" s="6" t="s">
        <v>5171</v>
      </c>
      <c r="B5734" s="1" t="s">
        <v>11753</v>
      </c>
      <c r="C5734" s="95" t="s">
        <v>6349</v>
      </c>
      <c r="D5734" s="95" t="s">
        <v>6349</v>
      </c>
      <c r="E5734" s="95" t="s">
        <v>6649</v>
      </c>
      <c r="F5734" s="95" t="s">
        <v>6356</v>
      </c>
      <c r="G5734" s="95" t="s">
        <v>6356</v>
      </c>
      <c r="H5734" s="106">
        <v>5411.1342477509497</v>
      </c>
      <c r="I5734" s="16">
        <v>5589.4267274556196</v>
      </c>
      <c r="J5734" s="94">
        <v>5411.1342477509497</v>
      </c>
    </row>
    <row r="5735" spans="1:10" x14ac:dyDescent="0.2">
      <c r="A5735" s="6" t="s">
        <v>5135</v>
      </c>
      <c r="B5735" s="1" t="s">
        <v>11754</v>
      </c>
      <c r="C5735" s="95" t="s">
        <v>6349</v>
      </c>
      <c r="D5735" s="95" t="s">
        <v>6349</v>
      </c>
      <c r="E5735" s="95" t="s">
        <v>6649</v>
      </c>
      <c r="F5735" s="95" t="s">
        <v>6356</v>
      </c>
      <c r="G5735" s="95" t="s">
        <v>6356</v>
      </c>
      <c r="H5735" s="106">
        <v>5593.9979534240401</v>
      </c>
      <c r="I5735" s="16">
        <v>5589.4267274556196</v>
      </c>
      <c r="J5735" s="94">
        <v>5593.9979534240401</v>
      </c>
    </row>
    <row r="5736" spans="1:10" x14ac:dyDescent="0.2">
      <c r="A5736" s="6" t="s">
        <v>5150</v>
      </c>
      <c r="B5736" s="1" t="s">
        <v>11755</v>
      </c>
      <c r="C5736" s="95" t="s">
        <v>6349</v>
      </c>
      <c r="D5736" s="95" t="s">
        <v>6349</v>
      </c>
      <c r="E5736" s="95" t="s">
        <v>6649</v>
      </c>
      <c r="F5736" s="95" t="s">
        <v>6356</v>
      </c>
      <c r="G5736" s="95" t="s">
        <v>6356</v>
      </c>
      <c r="H5736" s="106">
        <v>5543.2498164062499</v>
      </c>
      <c r="I5736" s="16">
        <v>5589.4267274556196</v>
      </c>
      <c r="J5736" s="94">
        <v>5543.2498164062499</v>
      </c>
    </row>
    <row r="5737" spans="1:10" x14ac:dyDescent="0.2">
      <c r="A5737" s="6" t="s">
        <v>5186</v>
      </c>
      <c r="B5737" s="1" t="s">
        <v>11756</v>
      </c>
      <c r="C5737" s="95" t="s">
        <v>6349</v>
      </c>
      <c r="D5737" s="95" t="s">
        <v>6349</v>
      </c>
      <c r="E5737" s="95" t="s">
        <v>6649</v>
      </c>
      <c r="F5737" s="95" t="s">
        <v>6356</v>
      </c>
      <c r="G5737" s="95" t="s">
        <v>6356</v>
      </c>
      <c r="H5737" s="106">
        <v>5732.9983340992603</v>
      </c>
      <c r="I5737" s="16">
        <v>5589.4267274556196</v>
      </c>
      <c r="J5737" s="94">
        <v>5732.9983340992603</v>
      </c>
    </row>
    <row r="5738" spans="1:10" x14ac:dyDescent="0.2">
      <c r="A5738" s="6" t="s">
        <v>5145</v>
      </c>
      <c r="B5738" s="1" t="s">
        <v>12516</v>
      </c>
      <c r="C5738" s="95" t="s">
        <v>6349</v>
      </c>
      <c r="D5738" s="95" t="s">
        <v>6349</v>
      </c>
      <c r="E5738" s="95" t="s">
        <v>6649</v>
      </c>
      <c r="F5738" s="95" t="s">
        <v>6356</v>
      </c>
      <c r="G5738" s="95" t="s">
        <v>6356</v>
      </c>
      <c r="H5738" s="106">
        <v>5738.0162266322504</v>
      </c>
      <c r="I5738" s="16">
        <v>5589.4267274556196</v>
      </c>
      <c r="J5738" s="94">
        <v>5738.0162266322504</v>
      </c>
    </row>
    <row r="5739" spans="1:10" x14ac:dyDescent="0.2">
      <c r="A5739" s="6" t="s">
        <v>5204</v>
      </c>
      <c r="B5739" s="1" t="s">
        <v>11757</v>
      </c>
      <c r="C5739" s="95" t="s">
        <v>6349</v>
      </c>
      <c r="D5739" s="95" t="s">
        <v>6349</v>
      </c>
      <c r="E5739" s="95" t="s">
        <v>6649</v>
      </c>
      <c r="F5739" s="95" t="s">
        <v>6356</v>
      </c>
      <c r="G5739" s="95" t="s">
        <v>6356</v>
      </c>
      <c r="H5739" s="106">
        <v>5669.2940562855101</v>
      </c>
      <c r="I5739" s="16">
        <v>5589.4267274556196</v>
      </c>
      <c r="J5739" s="94">
        <v>5669.2940562855101</v>
      </c>
    </row>
    <row r="5740" spans="1:10" x14ac:dyDescent="0.2">
      <c r="A5740" s="6" t="s">
        <v>5190</v>
      </c>
      <c r="B5740" s="1" t="s">
        <v>11758</v>
      </c>
      <c r="C5740" s="95" t="s">
        <v>6349</v>
      </c>
      <c r="D5740" s="95" t="s">
        <v>6349</v>
      </c>
      <c r="E5740" s="95" t="s">
        <v>6649</v>
      </c>
      <c r="F5740" s="95" t="s">
        <v>6356</v>
      </c>
      <c r="G5740" s="95" t="s">
        <v>6356</v>
      </c>
      <c r="H5740" s="106">
        <v>5714.10883507362</v>
      </c>
      <c r="I5740" s="16">
        <v>5589.4267274556196</v>
      </c>
      <c r="J5740" s="94">
        <v>5714.10883507362</v>
      </c>
    </row>
    <row r="5741" spans="1:10" x14ac:dyDescent="0.2">
      <c r="A5741" s="6" t="s">
        <v>5183</v>
      </c>
      <c r="B5741" s="1" t="s">
        <v>11759</v>
      </c>
      <c r="C5741" s="95" t="s">
        <v>6349</v>
      </c>
      <c r="D5741" s="95" t="s">
        <v>6349</v>
      </c>
      <c r="E5741" s="95" t="s">
        <v>6649</v>
      </c>
      <c r="F5741" s="95" t="s">
        <v>6356</v>
      </c>
      <c r="G5741" s="95" t="s">
        <v>6356</v>
      </c>
      <c r="H5741" s="106">
        <v>5722.7534561157199</v>
      </c>
      <c r="I5741" s="16">
        <v>5589.4267274556196</v>
      </c>
      <c r="J5741" s="94">
        <v>5722.7534561157199</v>
      </c>
    </row>
    <row r="5742" spans="1:10" x14ac:dyDescent="0.2">
      <c r="A5742" s="6" t="s">
        <v>5181</v>
      </c>
      <c r="B5742" s="1" t="s">
        <v>11760</v>
      </c>
      <c r="C5742" s="95" t="s">
        <v>6349</v>
      </c>
      <c r="D5742" s="95" t="s">
        <v>6349</v>
      </c>
      <c r="E5742" s="95" t="s">
        <v>6649</v>
      </c>
      <c r="F5742" s="95" t="s">
        <v>6356</v>
      </c>
      <c r="G5742" s="95" t="s">
        <v>6356</v>
      </c>
      <c r="H5742" s="106">
        <v>5553.1703913762003</v>
      </c>
      <c r="I5742" s="16">
        <v>5589.4267274556196</v>
      </c>
      <c r="J5742" s="94">
        <v>5553.1703913762003</v>
      </c>
    </row>
    <row r="5743" spans="1:10" x14ac:dyDescent="0.2">
      <c r="A5743" s="6" t="s">
        <v>5185</v>
      </c>
      <c r="B5743" s="1" t="s">
        <v>11761</v>
      </c>
      <c r="C5743" s="95" t="s">
        <v>6349</v>
      </c>
      <c r="D5743" s="95" t="s">
        <v>6349</v>
      </c>
      <c r="E5743" s="95" t="s">
        <v>6649</v>
      </c>
      <c r="F5743" s="95" t="s">
        <v>6356</v>
      </c>
      <c r="G5743" s="95" t="s">
        <v>6356</v>
      </c>
      <c r="H5743" s="106">
        <v>5775.2861855996598</v>
      </c>
      <c r="I5743" s="16">
        <v>5589.4267274556196</v>
      </c>
      <c r="J5743" s="94">
        <v>5775.2861855996598</v>
      </c>
    </row>
    <row r="5744" spans="1:10" x14ac:dyDescent="0.2">
      <c r="A5744" s="6" t="s">
        <v>5168</v>
      </c>
      <c r="B5744" s="1" t="s">
        <v>7423</v>
      </c>
      <c r="C5744" s="95" t="s">
        <v>6349</v>
      </c>
      <c r="D5744" s="95" t="s">
        <v>6349</v>
      </c>
      <c r="E5744" s="95" t="s">
        <v>6649</v>
      </c>
      <c r="F5744" s="95" t="s">
        <v>6356</v>
      </c>
      <c r="G5744" s="95" t="s">
        <v>6356</v>
      </c>
      <c r="H5744" s="106">
        <v>5589.6830657249302</v>
      </c>
      <c r="I5744" s="16">
        <v>5589.4267274556196</v>
      </c>
      <c r="J5744" s="94">
        <v>5589.6830657249302</v>
      </c>
    </row>
    <row r="5745" spans="1:10" x14ac:dyDescent="0.2">
      <c r="A5745" s="6" t="s">
        <v>5157</v>
      </c>
      <c r="B5745" s="1" t="s">
        <v>7470</v>
      </c>
      <c r="C5745" s="95" t="s">
        <v>6349</v>
      </c>
      <c r="D5745" s="95" t="s">
        <v>6349</v>
      </c>
      <c r="E5745" s="95" t="s">
        <v>6649</v>
      </c>
      <c r="F5745" s="95" t="s">
        <v>6356</v>
      </c>
      <c r="G5745" s="95" t="s">
        <v>6356</v>
      </c>
      <c r="H5745" s="106">
        <v>5479.6004535222501</v>
      </c>
      <c r="I5745" s="16">
        <v>5589.4267274556196</v>
      </c>
      <c r="J5745" s="94">
        <v>5479.6004535222501</v>
      </c>
    </row>
    <row r="5746" spans="1:10" x14ac:dyDescent="0.2">
      <c r="A5746" s="6" t="s">
        <v>5169</v>
      </c>
      <c r="B5746" s="1" t="s">
        <v>11762</v>
      </c>
      <c r="C5746" s="95" t="s">
        <v>6349</v>
      </c>
      <c r="D5746" s="95" t="s">
        <v>6349</v>
      </c>
      <c r="E5746" s="95" t="s">
        <v>6649</v>
      </c>
      <c r="F5746" s="95" t="s">
        <v>6356</v>
      </c>
      <c r="G5746" s="95" t="s">
        <v>6356</v>
      </c>
      <c r="H5746" s="106">
        <v>5559.8092447916697</v>
      </c>
      <c r="I5746" s="16">
        <v>5589.4267274556196</v>
      </c>
      <c r="J5746" s="94">
        <v>5559.8092447916697</v>
      </c>
    </row>
    <row r="5747" spans="1:10" x14ac:dyDescent="0.2">
      <c r="A5747" s="6" t="s">
        <v>5184</v>
      </c>
      <c r="B5747" s="1" t="s">
        <v>11763</v>
      </c>
      <c r="C5747" s="95" t="s">
        <v>6349</v>
      </c>
      <c r="D5747" s="95" t="s">
        <v>6349</v>
      </c>
      <c r="E5747" s="95" t="s">
        <v>6649</v>
      </c>
      <c r="F5747" s="95" t="s">
        <v>6356</v>
      </c>
      <c r="G5747" s="95" t="s">
        <v>6356</v>
      </c>
      <c r="H5747" s="106">
        <v>5547.7283815870096</v>
      </c>
      <c r="I5747" s="16">
        <v>5589.4267274556196</v>
      </c>
      <c r="J5747" s="94">
        <v>5547.7283815870096</v>
      </c>
    </row>
    <row r="5748" spans="1:10" x14ac:dyDescent="0.2">
      <c r="A5748" s="6" t="s">
        <v>5179</v>
      </c>
      <c r="B5748" s="1" t="s">
        <v>11764</v>
      </c>
      <c r="C5748" s="95" t="s">
        <v>6349</v>
      </c>
      <c r="D5748" s="95" t="s">
        <v>6349</v>
      </c>
      <c r="E5748" s="95" t="s">
        <v>6649</v>
      </c>
      <c r="F5748" s="95" t="s">
        <v>6356</v>
      </c>
      <c r="G5748" s="95" t="s">
        <v>6356</v>
      </c>
      <c r="H5748" s="106">
        <v>5635.69407621343</v>
      </c>
      <c r="I5748" s="16">
        <v>5589.4267274556196</v>
      </c>
      <c r="J5748" s="94">
        <v>5635.69407621343</v>
      </c>
    </row>
    <row r="5749" spans="1:10" x14ac:dyDescent="0.2">
      <c r="A5749" s="6" t="s">
        <v>5193</v>
      </c>
      <c r="B5749" s="1" t="s">
        <v>12517</v>
      </c>
      <c r="C5749" s="95" t="s">
        <v>6349</v>
      </c>
      <c r="D5749" s="95" t="s">
        <v>6349</v>
      </c>
      <c r="E5749" s="95" t="s">
        <v>6649</v>
      </c>
      <c r="F5749" s="95" t="s">
        <v>6356</v>
      </c>
      <c r="G5749" s="95" t="s">
        <v>6356</v>
      </c>
      <c r="H5749" s="106">
        <v>5464.9557989211298</v>
      </c>
      <c r="I5749" s="16">
        <v>5589.4267274556196</v>
      </c>
      <c r="J5749" s="94">
        <v>5464.9557989211298</v>
      </c>
    </row>
    <row r="5750" spans="1:10" x14ac:dyDescent="0.2">
      <c r="A5750" s="6" t="s">
        <v>5176</v>
      </c>
      <c r="B5750" s="1" t="s">
        <v>11765</v>
      </c>
      <c r="C5750" s="95" t="s">
        <v>6349</v>
      </c>
      <c r="D5750" s="95" t="s">
        <v>6349</v>
      </c>
      <c r="E5750" s="95" t="s">
        <v>6649</v>
      </c>
      <c r="F5750" s="95" t="s">
        <v>6356</v>
      </c>
      <c r="G5750" s="95" t="s">
        <v>6356</v>
      </c>
      <c r="H5750" s="106">
        <v>5609.1559463629201</v>
      </c>
      <c r="I5750" s="16">
        <v>5589.4267274556196</v>
      </c>
      <c r="J5750" s="94">
        <v>5609.1559463629201</v>
      </c>
    </row>
    <row r="5751" spans="1:10" x14ac:dyDescent="0.2">
      <c r="A5751" s="6" t="s">
        <v>5205</v>
      </c>
      <c r="B5751" s="1" t="s">
        <v>7668</v>
      </c>
      <c r="C5751" s="95" t="s">
        <v>6349</v>
      </c>
      <c r="D5751" s="95" t="s">
        <v>6349</v>
      </c>
      <c r="E5751" s="95" t="s">
        <v>6649</v>
      </c>
      <c r="F5751" s="95" t="s">
        <v>6356</v>
      </c>
      <c r="G5751" s="95" t="s">
        <v>6356</v>
      </c>
      <c r="H5751" s="106">
        <v>5428.4591833043996</v>
      </c>
      <c r="I5751" s="16">
        <v>5589.4267274556196</v>
      </c>
      <c r="J5751" s="94">
        <v>5428.4591833043996</v>
      </c>
    </row>
    <row r="5752" spans="1:10" x14ac:dyDescent="0.2">
      <c r="A5752" s="6" t="s">
        <v>5139</v>
      </c>
      <c r="B5752" s="1" t="s">
        <v>11766</v>
      </c>
      <c r="C5752" s="95" t="s">
        <v>6349</v>
      </c>
      <c r="D5752" s="95" t="s">
        <v>6349</v>
      </c>
      <c r="E5752" s="95" t="s">
        <v>6649</v>
      </c>
      <c r="F5752" s="95" t="s">
        <v>6356</v>
      </c>
      <c r="G5752" s="95" t="s">
        <v>6356</v>
      </c>
      <c r="H5752" s="106">
        <v>5567.5938131893399</v>
      </c>
      <c r="I5752" s="16">
        <v>5589.4267274556196</v>
      </c>
      <c r="J5752" s="94">
        <v>5567.5938131893399</v>
      </c>
    </row>
    <row r="5753" spans="1:10" x14ac:dyDescent="0.2">
      <c r="A5753" s="6" t="s">
        <v>5174</v>
      </c>
      <c r="B5753" s="1" t="s">
        <v>11767</v>
      </c>
      <c r="C5753" s="95" t="s">
        <v>6349</v>
      </c>
      <c r="D5753" s="95" t="s">
        <v>6349</v>
      </c>
      <c r="E5753" s="95" t="s">
        <v>6649</v>
      </c>
      <c r="F5753" s="95" t="s">
        <v>6356</v>
      </c>
      <c r="G5753" s="95" t="s">
        <v>6356</v>
      </c>
      <c r="H5753" s="106">
        <v>5477.3062330831699</v>
      </c>
      <c r="I5753" s="16">
        <v>5589.4267274556196</v>
      </c>
      <c r="J5753" s="94">
        <v>5477.3062330831699</v>
      </c>
    </row>
    <row r="5754" spans="1:10" x14ac:dyDescent="0.2">
      <c r="A5754" s="6" t="s">
        <v>5188</v>
      </c>
      <c r="B5754" s="1" t="s">
        <v>11768</v>
      </c>
      <c r="C5754" s="95" t="s">
        <v>6349</v>
      </c>
      <c r="D5754" s="95" t="s">
        <v>6349</v>
      </c>
      <c r="E5754" s="95" t="s">
        <v>6649</v>
      </c>
      <c r="F5754" s="95" t="s">
        <v>6356</v>
      </c>
      <c r="G5754" s="95" t="s">
        <v>6356</v>
      </c>
      <c r="H5754" s="106">
        <v>5695.7159488075704</v>
      </c>
      <c r="I5754" s="16">
        <v>5589.4267274556196</v>
      </c>
      <c r="J5754" s="94">
        <v>5695.7159488075704</v>
      </c>
    </row>
    <row r="5755" spans="1:10" x14ac:dyDescent="0.2">
      <c r="A5755" s="6" t="s">
        <v>5148</v>
      </c>
      <c r="B5755" s="1" t="s">
        <v>11769</v>
      </c>
      <c r="C5755" s="95" t="s">
        <v>6349</v>
      </c>
      <c r="D5755" s="95" t="s">
        <v>6349</v>
      </c>
      <c r="E5755" s="95" t="s">
        <v>6649</v>
      </c>
      <c r="F5755" s="95" t="s">
        <v>6356</v>
      </c>
      <c r="G5755" s="95" t="s">
        <v>6356</v>
      </c>
      <c r="H5755" s="106">
        <v>5509.7235179227901</v>
      </c>
      <c r="I5755" s="16">
        <v>5589.4267274556196</v>
      </c>
      <c r="J5755" s="94">
        <v>5509.7235179227901</v>
      </c>
    </row>
    <row r="5756" spans="1:10" x14ac:dyDescent="0.2">
      <c r="A5756" s="6" t="s">
        <v>5143</v>
      </c>
      <c r="B5756" s="1" t="s">
        <v>12518</v>
      </c>
      <c r="C5756" s="95" t="s">
        <v>6349</v>
      </c>
      <c r="D5756" s="95" t="s">
        <v>6349</v>
      </c>
      <c r="E5756" s="95" t="s">
        <v>6649</v>
      </c>
      <c r="F5756" s="95" t="s">
        <v>6356</v>
      </c>
      <c r="G5756" s="95" t="s">
        <v>6356</v>
      </c>
      <c r="H5756" s="106">
        <v>5529.6653862847197</v>
      </c>
      <c r="I5756" s="16">
        <v>5589.4267274556196</v>
      </c>
      <c r="J5756" s="94">
        <v>5529.6653862847197</v>
      </c>
    </row>
    <row r="5757" spans="1:10" x14ac:dyDescent="0.2">
      <c r="A5757" s="6" t="s">
        <v>5137</v>
      </c>
      <c r="B5757" s="1" t="s">
        <v>12519</v>
      </c>
      <c r="C5757" s="95" t="s">
        <v>6349</v>
      </c>
      <c r="D5757" s="95" t="s">
        <v>6349</v>
      </c>
      <c r="E5757" s="95" t="s">
        <v>6649</v>
      </c>
      <c r="F5757" s="95" t="s">
        <v>6356</v>
      </c>
      <c r="G5757" s="95" t="s">
        <v>6356</v>
      </c>
      <c r="H5757" s="106">
        <v>5646.5500037560096</v>
      </c>
      <c r="I5757" s="16">
        <v>5589.4267274556196</v>
      </c>
      <c r="J5757" s="94">
        <v>5646.5500037560096</v>
      </c>
    </row>
    <row r="5758" spans="1:10" x14ac:dyDescent="0.2">
      <c r="A5758" s="6" t="s">
        <v>5144</v>
      </c>
      <c r="B5758" s="1" t="s">
        <v>11770</v>
      </c>
      <c r="C5758" s="95" t="s">
        <v>6349</v>
      </c>
      <c r="D5758" s="95" t="s">
        <v>6349</v>
      </c>
      <c r="E5758" s="95" t="s">
        <v>6649</v>
      </c>
      <c r="F5758" s="95" t="s">
        <v>6356</v>
      </c>
      <c r="G5758" s="95" t="s">
        <v>6356</v>
      </c>
      <c r="H5758" s="106">
        <v>5578.5142822265598</v>
      </c>
      <c r="I5758" s="16">
        <v>5589.4267274556196</v>
      </c>
      <c r="J5758" s="94">
        <v>5578.5142822265598</v>
      </c>
    </row>
    <row r="5759" spans="1:10" x14ac:dyDescent="0.2">
      <c r="A5759" s="6" t="s">
        <v>388</v>
      </c>
      <c r="B5759" s="1" t="s">
        <v>11771</v>
      </c>
      <c r="C5759" s="95" t="s">
        <v>6349</v>
      </c>
      <c r="D5759" s="95" t="s">
        <v>6349</v>
      </c>
      <c r="E5759" s="95" t="s">
        <v>6649</v>
      </c>
      <c r="F5759" s="95" t="s">
        <v>6355</v>
      </c>
      <c r="G5759" s="95" t="s">
        <v>6355</v>
      </c>
      <c r="H5759" s="106">
        <v>5541.4083274147697</v>
      </c>
      <c r="I5759" s="16">
        <v>5402.6725162560697</v>
      </c>
      <c r="J5759" s="94">
        <v>5541.4083274147697</v>
      </c>
    </row>
    <row r="5760" spans="1:10" x14ac:dyDescent="0.2">
      <c r="A5760" s="6" t="s">
        <v>391</v>
      </c>
      <c r="B5760" s="1" t="s">
        <v>11772</v>
      </c>
      <c r="C5760" s="95" t="s">
        <v>6349</v>
      </c>
      <c r="D5760" s="95" t="s">
        <v>6349</v>
      </c>
      <c r="E5760" s="95" t="s">
        <v>6649</v>
      </c>
      <c r="F5760" s="95" t="s">
        <v>6355</v>
      </c>
      <c r="G5760" s="95" t="s">
        <v>6355</v>
      </c>
      <c r="H5760" s="106">
        <v>5510.8341452205896</v>
      </c>
      <c r="I5760" s="16">
        <v>5402.6725162560697</v>
      </c>
      <c r="J5760" s="94">
        <v>5510.8341452205896</v>
      </c>
    </row>
    <row r="5761" spans="1:10" x14ac:dyDescent="0.2">
      <c r="A5761" s="6" t="s">
        <v>373</v>
      </c>
      <c r="B5761" s="1" t="s">
        <v>11773</v>
      </c>
      <c r="C5761" s="95" t="s">
        <v>6349</v>
      </c>
      <c r="D5761" s="95" t="s">
        <v>6349</v>
      </c>
      <c r="E5761" s="95" t="s">
        <v>6649</v>
      </c>
      <c r="F5761" s="95" t="s">
        <v>6355</v>
      </c>
      <c r="G5761" s="95" t="s">
        <v>6355</v>
      </c>
      <c r="H5761" s="106">
        <v>5518.4451660156201</v>
      </c>
      <c r="I5761" s="16">
        <v>5402.6725162560697</v>
      </c>
      <c r="J5761" s="94">
        <v>5518.4451660156201</v>
      </c>
    </row>
    <row r="5762" spans="1:10" x14ac:dyDescent="0.2">
      <c r="A5762" s="6" t="s">
        <v>395</v>
      </c>
      <c r="B5762" s="1" t="s">
        <v>11774</v>
      </c>
      <c r="C5762" s="95" t="s">
        <v>6349</v>
      </c>
      <c r="D5762" s="95" t="s">
        <v>6349</v>
      </c>
      <c r="E5762" s="95" t="s">
        <v>6649</v>
      </c>
      <c r="F5762" s="95" t="s">
        <v>6355</v>
      </c>
      <c r="G5762" s="95" t="s">
        <v>6355</v>
      </c>
      <c r="H5762" s="106">
        <v>5321.2341080729202</v>
      </c>
      <c r="I5762" s="16">
        <v>5402.6725162560697</v>
      </c>
      <c r="J5762" s="94">
        <v>5321.2341080729202</v>
      </c>
    </row>
    <row r="5763" spans="1:10" x14ac:dyDescent="0.2">
      <c r="A5763" s="6" t="s">
        <v>396</v>
      </c>
      <c r="B5763" s="1" t="s">
        <v>11775</v>
      </c>
      <c r="C5763" s="95" t="s">
        <v>6349</v>
      </c>
      <c r="D5763" s="95" t="s">
        <v>6349</v>
      </c>
      <c r="E5763" s="95" t="s">
        <v>6649</v>
      </c>
      <c r="F5763" s="95" t="s">
        <v>6355</v>
      </c>
      <c r="G5763" s="95" t="s">
        <v>6355</v>
      </c>
      <c r="H5763" s="106">
        <v>5497.4372495993603</v>
      </c>
      <c r="I5763" s="16">
        <v>5402.6725162560697</v>
      </c>
      <c r="J5763" s="94">
        <v>5497.4372495993603</v>
      </c>
    </row>
    <row r="5764" spans="1:10" x14ac:dyDescent="0.2">
      <c r="A5764" s="6" t="s">
        <v>402</v>
      </c>
      <c r="B5764" s="1" t="s">
        <v>7668</v>
      </c>
      <c r="C5764" s="95" t="s">
        <v>6349</v>
      </c>
      <c r="D5764" s="95" t="s">
        <v>6349</v>
      </c>
      <c r="E5764" s="95" t="s">
        <v>6649</v>
      </c>
      <c r="F5764" s="95" t="s">
        <v>6355</v>
      </c>
      <c r="G5764" s="95" t="s">
        <v>6355</v>
      </c>
      <c r="H5764" s="106">
        <v>5396.98733313107</v>
      </c>
      <c r="I5764" s="16">
        <v>5402.6725162560697</v>
      </c>
      <c r="J5764" s="94">
        <v>5396.98733313107</v>
      </c>
    </row>
    <row r="5765" spans="1:10" x14ac:dyDescent="0.2">
      <c r="A5765" s="6" t="s">
        <v>385</v>
      </c>
      <c r="B5765" s="1" t="s">
        <v>11776</v>
      </c>
      <c r="C5765" s="95" t="s">
        <v>6349</v>
      </c>
      <c r="D5765" s="95" t="s">
        <v>6349</v>
      </c>
      <c r="E5765" s="95" t="s">
        <v>6649</v>
      </c>
      <c r="F5765" s="95" t="s">
        <v>6355</v>
      </c>
      <c r="G5765" s="95" t="s">
        <v>6355</v>
      </c>
      <c r="H5765" s="106">
        <v>5423.9924945634702</v>
      </c>
      <c r="I5765" s="16">
        <v>5402.6725162560697</v>
      </c>
      <c r="J5765" s="94">
        <v>5423.9924945634702</v>
      </c>
    </row>
    <row r="5766" spans="1:10" x14ac:dyDescent="0.2">
      <c r="A5766" s="6" t="s">
        <v>382</v>
      </c>
      <c r="B5766" s="1" t="s">
        <v>11777</v>
      </c>
      <c r="C5766" s="95" t="s">
        <v>6349</v>
      </c>
      <c r="D5766" s="95" t="s">
        <v>6349</v>
      </c>
      <c r="E5766" s="95" t="s">
        <v>6649</v>
      </c>
      <c r="F5766" s="95" t="s">
        <v>6355</v>
      </c>
      <c r="G5766" s="95" t="s">
        <v>6355</v>
      </c>
      <c r="H5766" s="106">
        <v>5361.32275390625</v>
      </c>
      <c r="I5766" s="16">
        <v>5402.6725162560697</v>
      </c>
      <c r="J5766" s="94">
        <v>5361.32275390625</v>
      </c>
    </row>
    <row r="5767" spans="1:10" x14ac:dyDescent="0.2">
      <c r="A5767" s="6" t="s">
        <v>374</v>
      </c>
      <c r="B5767" s="1" t="s">
        <v>11778</v>
      </c>
      <c r="C5767" s="95" t="s">
        <v>6349</v>
      </c>
      <c r="D5767" s="95" t="s">
        <v>6349</v>
      </c>
      <c r="E5767" s="95" t="s">
        <v>6649</v>
      </c>
      <c r="F5767" s="95" t="s">
        <v>6355</v>
      </c>
      <c r="G5767" s="95" t="s">
        <v>6355</v>
      </c>
      <c r="H5767" s="106">
        <v>5349.8761282026398</v>
      </c>
      <c r="I5767" s="16">
        <v>5402.6725162560697</v>
      </c>
      <c r="J5767" s="94">
        <v>5349.8761282026398</v>
      </c>
    </row>
    <row r="5768" spans="1:10" x14ac:dyDescent="0.2">
      <c r="A5768" s="6" t="s">
        <v>403</v>
      </c>
      <c r="B5768" s="1" t="s">
        <v>11779</v>
      </c>
      <c r="C5768" s="95" t="s">
        <v>6349</v>
      </c>
      <c r="D5768" s="95" t="s">
        <v>6349</v>
      </c>
      <c r="E5768" s="95" t="s">
        <v>6649</v>
      </c>
      <c r="F5768" s="95" t="s">
        <v>6355</v>
      </c>
      <c r="G5768" s="95" t="s">
        <v>6355</v>
      </c>
      <c r="H5768" s="106">
        <v>5360.1372545030399</v>
      </c>
      <c r="I5768" s="16">
        <v>5402.6725162560697</v>
      </c>
      <c r="J5768" s="94">
        <v>5360.1372545030399</v>
      </c>
    </row>
    <row r="5769" spans="1:10" x14ac:dyDescent="0.2">
      <c r="A5769" s="6" t="s">
        <v>399</v>
      </c>
      <c r="B5769" s="1" t="s">
        <v>11780</v>
      </c>
      <c r="C5769" s="95" t="s">
        <v>6349</v>
      </c>
      <c r="D5769" s="95" t="s">
        <v>6349</v>
      </c>
      <c r="E5769" s="95" t="s">
        <v>6649</v>
      </c>
      <c r="F5769" s="95" t="s">
        <v>6355</v>
      </c>
      <c r="G5769" s="95" t="s">
        <v>6355</v>
      </c>
      <c r="H5769" s="106">
        <v>5434.7031629774301</v>
      </c>
      <c r="I5769" s="16">
        <v>5402.6725162560697</v>
      </c>
      <c r="J5769" s="94">
        <v>5434.7031629774301</v>
      </c>
    </row>
    <row r="5770" spans="1:10" x14ac:dyDescent="0.2">
      <c r="A5770" s="6" t="s">
        <v>393</v>
      </c>
      <c r="B5770" s="1" t="s">
        <v>11781</v>
      </c>
      <c r="C5770" s="95" t="s">
        <v>6349</v>
      </c>
      <c r="D5770" s="95" t="s">
        <v>6349</v>
      </c>
      <c r="E5770" s="95" t="s">
        <v>6649</v>
      </c>
      <c r="F5770" s="95" t="s">
        <v>6355</v>
      </c>
      <c r="G5770" s="95" t="s">
        <v>6355</v>
      </c>
      <c r="H5770" s="106">
        <v>5226.8045670150204</v>
      </c>
      <c r="I5770" s="16">
        <v>5402.6725162560697</v>
      </c>
      <c r="J5770" s="94">
        <v>5226.8045670150204</v>
      </c>
    </row>
    <row r="5771" spans="1:10" x14ac:dyDescent="0.2">
      <c r="A5771" s="6" t="s">
        <v>400</v>
      </c>
      <c r="B5771" s="1" t="s">
        <v>11782</v>
      </c>
      <c r="C5771" s="95" t="s">
        <v>6349</v>
      </c>
      <c r="D5771" s="95" t="s">
        <v>6349</v>
      </c>
      <c r="E5771" s="95" t="s">
        <v>6649</v>
      </c>
      <c r="F5771" s="95" t="s">
        <v>6355</v>
      </c>
      <c r="G5771" s="95" t="s">
        <v>6355</v>
      </c>
      <c r="H5771" s="106">
        <v>5543.4516314338198</v>
      </c>
      <c r="I5771" s="16">
        <v>5402.6725162560697</v>
      </c>
      <c r="J5771" s="94">
        <v>5543.4516314338198</v>
      </c>
    </row>
    <row r="5772" spans="1:10" x14ac:dyDescent="0.2">
      <c r="A5772" s="6" t="s">
        <v>375</v>
      </c>
      <c r="B5772" s="1" t="s">
        <v>12520</v>
      </c>
      <c r="C5772" s="95" t="s">
        <v>6349</v>
      </c>
      <c r="D5772" s="95" t="s">
        <v>6349</v>
      </c>
      <c r="E5772" s="95" t="s">
        <v>6649</v>
      </c>
      <c r="F5772" s="95" t="s">
        <v>6355</v>
      </c>
      <c r="G5772" s="95" t="s">
        <v>6355</v>
      </c>
      <c r="H5772" s="106">
        <v>5303.7821978400698</v>
      </c>
      <c r="I5772" s="16">
        <v>5402.6725162560697</v>
      </c>
      <c r="J5772" s="94">
        <v>5303.7821978400698</v>
      </c>
    </row>
    <row r="5773" spans="1:10" x14ac:dyDescent="0.2">
      <c r="A5773" s="6" t="s">
        <v>404</v>
      </c>
      <c r="B5773" s="1" t="s">
        <v>11783</v>
      </c>
      <c r="C5773" s="95" t="s">
        <v>6349</v>
      </c>
      <c r="D5773" s="95" t="s">
        <v>6349</v>
      </c>
      <c r="E5773" s="95" t="s">
        <v>6649</v>
      </c>
      <c r="F5773" s="95" t="s">
        <v>6355</v>
      </c>
      <c r="G5773" s="95" t="s">
        <v>6355</v>
      </c>
      <c r="H5773" s="106">
        <v>5306.4906347656297</v>
      </c>
      <c r="I5773" s="16">
        <v>5402.6725162560697</v>
      </c>
      <c r="J5773" s="94">
        <v>5306.4906347656297</v>
      </c>
    </row>
    <row r="5774" spans="1:10" x14ac:dyDescent="0.2">
      <c r="A5774" s="6" t="s">
        <v>405</v>
      </c>
      <c r="B5774" s="1" t="s">
        <v>11784</v>
      </c>
      <c r="C5774" s="95" t="s">
        <v>6349</v>
      </c>
      <c r="D5774" s="95" t="s">
        <v>6349</v>
      </c>
      <c r="E5774" s="95" t="s">
        <v>6649</v>
      </c>
      <c r="F5774" s="95" t="s">
        <v>6355</v>
      </c>
      <c r="G5774" s="95" t="s">
        <v>6355</v>
      </c>
      <c r="H5774" s="106">
        <v>5352.72453372579</v>
      </c>
      <c r="I5774" s="16">
        <v>5402.6725162560697</v>
      </c>
      <c r="J5774" s="94">
        <v>5352.72453372579</v>
      </c>
    </row>
    <row r="5775" spans="1:10" x14ac:dyDescent="0.2">
      <c r="A5775" s="6" t="s">
        <v>387</v>
      </c>
      <c r="B5775" s="1" t="s">
        <v>11785</v>
      </c>
      <c r="C5775" s="95" t="s">
        <v>6349</v>
      </c>
      <c r="D5775" s="95" t="s">
        <v>6349</v>
      </c>
      <c r="E5775" s="95" t="s">
        <v>6649</v>
      </c>
      <c r="F5775" s="95" t="s">
        <v>6355</v>
      </c>
      <c r="G5775" s="95" t="s">
        <v>6355</v>
      </c>
      <c r="H5775" s="106">
        <v>5488.3883622332296</v>
      </c>
      <c r="I5775" s="16">
        <v>5402.6725162560697</v>
      </c>
      <c r="J5775" s="94">
        <v>5488.3883622332296</v>
      </c>
    </row>
    <row r="5776" spans="1:10" x14ac:dyDescent="0.2">
      <c r="A5776" s="6" t="s">
        <v>401</v>
      </c>
      <c r="B5776" s="1" t="s">
        <v>11786</v>
      </c>
      <c r="C5776" s="95" t="s">
        <v>6349</v>
      </c>
      <c r="D5776" s="95" t="s">
        <v>6349</v>
      </c>
      <c r="E5776" s="95" t="s">
        <v>6649</v>
      </c>
      <c r="F5776" s="95" t="s">
        <v>6355</v>
      </c>
      <c r="G5776" s="95" t="s">
        <v>6355</v>
      </c>
      <c r="H5776" s="106">
        <v>5426.67558149858</v>
      </c>
      <c r="I5776" s="16">
        <v>5402.6725162560697</v>
      </c>
      <c r="J5776" s="94">
        <v>5426.67558149858</v>
      </c>
    </row>
    <row r="5777" spans="1:10" x14ac:dyDescent="0.2">
      <c r="A5777" s="6" t="s">
        <v>378</v>
      </c>
      <c r="B5777" s="1" t="s">
        <v>9126</v>
      </c>
      <c r="C5777" s="95" t="s">
        <v>6349</v>
      </c>
      <c r="D5777" s="95" t="s">
        <v>6349</v>
      </c>
      <c r="E5777" s="95" t="s">
        <v>6649</v>
      </c>
      <c r="F5777" s="95" t="s">
        <v>6355</v>
      </c>
      <c r="G5777" s="95" t="s">
        <v>6355</v>
      </c>
      <c r="H5777" s="106">
        <v>5334.8486938476599</v>
      </c>
      <c r="I5777" s="16">
        <v>5402.6725162560697</v>
      </c>
      <c r="J5777" s="94">
        <v>5334.8486938476599</v>
      </c>
    </row>
    <row r="5778" spans="1:10" x14ac:dyDescent="0.2">
      <c r="A5778" s="6" t="s">
        <v>377</v>
      </c>
      <c r="B5778" s="1" t="s">
        <v>11787</v>
      </c>
      <c r="C5778" s="95" t="s">
        <v>6349</v>
      </c>
      <c r="D5778" s="95" t="s">
        <v>6349</v>
      </c>
      <c r="E5778" s="95" t="s">
        <v>6649</v>
      </c>
      <c r="F5778" s="95" t="s">
        <v>6355</v>
      </c>
      <c r="G5778" s="95" t="s">
        <v>6355</v>
      </c>
      <c r="H5778" s="106">
        <v>5409.5147431786399</v>
      </c>
      <c r="I5778" s="16">
        <v>5402.6725162560697</v>
      </c>
      <c r="J5778" s="94">
        <v>5409.5147431786399</v>
      </c>
    </row>
    <row r="5779" spans="1:10" x14ac:dyDescent="0.2">
      <c r="A5779" s="6" t="s">
        <v>389</v>
      </c>
      <c r="B5779" s="1" t="s">
        <v>11788</v>
      </c>
      <c r="C5779" s="95" t="s">
        <v>6349</v>
      </c>
      <c r="D5779" s="95" t="s">
        <v>6349</v>
      </c>
      <c r="E5779" s="95" t="s">
        <v>6649</v>
      </c>
      <c r="F5779" s="95" t="s">
        <v>6355</v>
      </c>
      <c r="G5779" s="95" t="s">
        <v>6355</v>
      </c>
      <c r="H5779" s="106">
        <v>5381.0840130974302</v>
      </c>
      <c r="I5779" s="16">
        <v>5402.6725162560697</v>
      </c>
      <c r="J5779" s="94">
        <v>5381.0840130974302</v>
      </c>
    </row>
    <row r="5780" spans="1:10" x14ac:dyDescent="0.2">
      <c r="A5780" s="6" t="s">
        <v>379</v>
      </c>
      <c r="B5780" s="1" t="s">
        <v>11789</v>
      </c>
      <c r="C5780" s="95" t="s">
        <v>6349</v>
      </c>
      <c r="D5780" s="95" t="s">
        <v>6349</v>
      </c>
      <c r="E5780" s="95" t="s">
        <v>6649</v>
      </c>
      <c r="F5780" s="95" t="s">
        <v>6355</v>
      </c>
      <c r="G5780" s="95" t="s">
        <v>6355</v>
      </c>
      <c r="H5780" s="106">
        <v>5406.1853814894203</v>
      </c>
      <c r="I5780" s="16">
        <v>5402.6725162560697</v>
      </c>
      <c r="J5780" s="94">
        <v>5406.1853814894203</v>
      </c>
    </row>
    <row r="5781" spans="1:10" x14ac:dyDescent="0.2">
      <c r="A5781" s="6" t="s">
        <v>390</v>
      </c>
      <c r="B5781" s="1" t="s">
        <v>11790</v>
      </c>
      <c r="C5781" s="95" t="s">
        <v>6349</v>
      </c>
      <c r="D5781" s="95" t="s">
        <v>6349</v>
      </c>
      <c r="E5781" s="95" t="s">
        <v>6649</v>
      </c>
      <c r="F5781" s="95" t="s">
        <v>6355</v>
      </c>
      <c r="G5781" s="95" t="s">
        <v>6355</v>
      </c>
      <c r="H5781" s="106">
        <v>5337.4524688720703</v>
      </c>
      <c r="I5781" s="16">
        <v>5402.6725162560697</v>
      </c>
      <c r="J5781" s="94">
        <v>5337.4524688720703</v>
      </c>
    </row>
    <row r="5782" spans="1:10" x14ac:dyDescent="0.2">
      <c r="A5782" s="6" t="s">
        <v>383</v>
      </c>
      <c r="B5782" s="1" t="s">
        <v>11791</v>
      </c>
      <c r="C5782" s="95" t="s">
        <v>6349</v>
      </c>
      <c r="D5782" s="95" t="s">
        <v>6349</v>
      </c>
      <c r="E5782" s="95" t="s">
        <v>6649</v>
      </c>
      <c r="F5782" s="95" t="s">
        <v>6355</v>
      </c>
      <c r="G5782" s="95" t="s">
        <v>6355</v>
      </c>
      <c r="H5782" s="106">
        <v>5497.4553745814701</v>
      </c>
      <c r="I5782" s="16">
        <v>5402.6725162560697</v>
      </c>
      <c r="J5782" s="94">
        <v>5497.4553745814701</v>
      </c>
    </row>
    <row r="5783" spans="1:10" x14ac:dyDescent="0.2">
      <c r="A5783" s="6" t="s">
        <v>392</v>
      </c>
      <c r="B5783" s="1" t="s">
        <v>11792</v>
      </c>
      <c r="C5783" s="95" t="s">
        <v>6349</v>
      </c>
      <c r="D5783" s="95" t="s">
        <v>6349</v>
      </c>
      <c r="E5783" s="95" t="s">
        <v>6649</v>
      </c>
      <c r="F5783" s="95" t="s">
        <v>6355</v>
      </c>
      <c r="G5783" s="95" t="s">
        <v>6355</v>
      </c>
      <c r="H5783" s="106">
        <v>5428.3640860098403</v>
      </c>
      <c r="I5783" s="16">
        <v>5402.6725162560697</v>
      </c>
      <c r="J5783" s="94">
        <v>5428.3640860098403</v>
      </c>
    </row>
    <row r="5784" spans="1:10" x14ac:dyDescent="0.2">
      <c r="A5784" s="6" t="s">
        <v>376</v>
      </c>
      <c r="B5784" s="1" t="s">
        <v>11793</v>
      </c>
      <c r="C5784" s="95" t="s">
        <v>6349</v>
      </c>
      <c r="D5784" s="95" t="s">
        <v>6349</v>
      </c>
      <c r="E5784" s="95" t="s">
        <v>6649</v>
      </c>
      <c r="F5784" s="95" t="s">
        <v>6355</v>
      </c>
      <c r="G5784" s="95" t="s">
        <v>6355</v>
      </c>
      <c r="H5784" s="106">
        <v>5578.6836914062496</v>
      </c>
      <c r="I5784" s="16">
        <v>5402.6725162560697</v>
      </c>
      <c r="J5784" s="94">
        <v>5578.6836914062496</v>
      </c>
    </row>
    <row r="5785" spans="1:10" x14ac:dyDescent="0.2">
      <c r="A5785" s="6" t="s">
        <v>398</v>
      </c>
      <c r="B5785" s="1" t="s">
        <v>11794</v>
      </c>
      <c r="C5785" s="95" t="s">
        <v>6349</v>
      </c>
      <c r="D5785" s="95" t="s">
        <v>6349</v>
      </c>
      <c r="E5785" s="95" t="s">
        <v>6649</v>
      </c>
      <c r="F5785" s="95" t="s">
        <v>6355</v>
      </c>
      <c r="G5785" s="95" t="s">
        <v>6355</v>
      </c>
      <c r="H5785" s="106">
        <v>5294.8971280184696</v>
      </c>
      <c r="I5785" s="16">
        <v>5402.6725162560697</v>
      </c>
      <c r="J5785" s="94">
        <v>5294.8971280184696</v>
      </c>
    </row>
    <row r="5786" spans="1:10" x14ac:dyDescent="0.2">
      <c r="A5786" s="6" t="s">
        <v>386</v>
      </c>
      <c r="B5786" s="1" t="s">
        <v>11795</v>
      </c>
      <c r="C5786" s="95" t="s">
        <v>6349</v>
      </c>
      <c r="D5786" s="95" t="s">
        <v>6349</v>
      </c>
      <c r="E5786" s="95" t="s">
        <v>6649</v>
      </c>
      <c r="F5786" s="95" t="s">
        <v>6355</v>
      </c>
      <c r="G5786" s="95" t="s">
        <v>6355</v>
      </c>
      <c r="H5786" s="106">
        <v>5397.9750357614403</v>
      </c>
      <c r="I5786" s="16">
        <v>5402.6725162560697</v>
      </c>
      <c r="J5786" s="94">
        <v>5397.9750357614403</v>
      </c>
    </row>
    <row r="5787" spans="1:10" x14ac:dyDescent="0.2">
      <c r="A5787" s="6" t="s">
        <v>397</v>
      </c>
      <c r="B5787" s="1" t="s">
        <v>12521</v>
      </c>
      <c r="C5787" s="95" t="s">
        <v>6349</v>
      </c>
      <c r="D5787" s="95" t="s">
        <v>6349</v>
      </c>
      <c r="E5787" s="95" t="s">
        <v>6649</v>
      </c>
      <c r="F5787" s="95" t="s">
        <v>6355</v>
      </c>
      <c r="G5787" s="95" t="s">
        <v>6355</v>
      </c>
      <c r="H5787" s="106">
        <v>5351.1355163574199</v>
      </c>
      <c r="I5787" s="16">
        <v>5402.6725162560697</v>
      </c>
      <c r="J5787" s="94">
        <v>5351.1355163574199</v>
      </c>
    </row>
    <row r="5788" spans="1:10" x14ac:dyDescent="0.2">
      <c r="A5788" s="6" t="s">
        <v>480</v>
      </c>
      <c r="B5788" s="1" t="s">
        <v>11796</v>
      </c>
      <c r="C5788" s="95" t="s">
        <v>6349</v>
      </c>
      <c r="D5788" s="95" t="s">
        <v>6349</v>
      </c>
      <c r="E5788" s="95" t="s">
        <v>6649</v>
      </c>
      <c r="F5788" s="95" t="s">
        <v>6354</v>
      </c>
      <c r="G5788" s="95" t="s">
        <v>6354</v>
      </c>
      <c r="H5788" s="106">
        <v>5348.4119209155697</v>
      </c>
      <c r="I5788" s="16">
        <v>5412.6812118459302</v>
      </c>
      <c r="J5788" s="94">
        <v>5348.4119209155697</v>
      </c>
    </row>
    <row r="5789" spans="1:10" x14ac:dyDescent="0.2">
      <c r="A5789" s="6" t="s">
        <v>507</v>
      </c>
      <c r="B5789" s="1" t="s">
        <v>11797</v>
      </c>
      <c r="C5789" s="95" t="s">
        <v>6349</v>
      </c>
      <c r="D5789" s="95" t="s">
        <v>6349</v>
      </c>
      <c r="E5789" s="95" t="s">
        <v>6649</v>
      </c>
      <c r="F5789" s="95" t="s">
        <v>6354</v>
      </c>
      <c r="G5789" s="95" t="s">
        <v>6354</v>
      </c>
      <c r="H5789" s="106">
        <v>5610.14108615451</v>
      </c>
      <c r="I5789" s="16">
        <v>5412.6812118459302</v>
      </c>
      <c r="J5789" s="94">
        <v>5610.14108615451</v>
      </c>
    </row>
    <row r="5790" spans="1:10" x14ac:dyDescent="0.2">
      <c r="A5790" s="6" t="s">
        <v>486</v>
      </c>
      <c r="B5790" s="1" t="s">
        <v>11798</v>
      </c>
      <c r="C5790" s="95" t="s">
        <v>6349</v>
      </c>
      <c r="D5790" s="95" t="s">
        <v>6349</v>
      </c>
      <c r="E5790" s="95" t="s">
        <v>6649</v>
      </c>
      <c r="F5790" s="95" t="s">
        <v>6354</v>
      </c>
      <c r="G5790" s="95" t="s">
        <v>6354</v>
      </c>
      <c r="H5790" s="106">
        <v>5267.2997985839802</v>
      </c>
      <c r="I5790" s="16">
        <v>5412.6812118459302</v>
      </c>
      <c r="J5790" s="94">
        <v>5267.2997985839802</v>
      </c>
    </row>
    <row r="5791" spans="1:10" x14ac:dyDescent="0.2">
      <c r="A5791" s="6" t="s">
        <v>489</v>
      </c>
      <c r="B5791" s="1" t="s">
        <v>11799</v>
      </c>
      <c r="C5791" s="95" t="s">
        <v>6349</v>
      </c>
      <c r="D5791" s="95" t="s">
        <v>6349</v>
      </c>
      <c r="E5791" s="95" t="s">
        <v>6649</v>
      </c>
      <c r="F5791" s="95" t="s">
        <v>6354</v>
      </c>
      <c r="G5791" s="95" t="s">
        <v>6354</v>
      </c>
      <c r="H5791" s="106">
        <v>5371.31841107537</v>
      </c>
      <c r="I5791" s="16">
        <v>5412.6812118459302</v>
      </c>
      <c r="J5791" s="94">
        <v>5371.31841107537</v>
      </c>
    </row>
    <row r="5792" spans="1:10" x14ac:dyDescent="0.2">
      <c r="A5792" s="6" t="s">
        <v>501</v>
      </c>
      <c r="B5792" s="1" t="s">
        <v>11800</v>
      </c>
      <c r="C5792" s="95" t="s">
        <v>6349</v>
      </c>
      <c r="D5792" s="95" t="s">
        <v>6349</v>
      </c>
      <c r="E5792" s="95" t="s">
        <v>6649</v>
      </c>
      <c r="F5792" s="95" t="s">
        <v>6354</v>
      </c>
      <c r="G5792" s="95" t="s">
        <v>6354</v>
      </c>
      <c r="H5792" s="106">
        <v>5399.3101917613603</v>
      </c>
      <c r="I5792" s="16">
        <v>5412.6812118459302</v>
      </c>
      <c r="J5792" s="94">
        <v>5399.3101917613603</v>
      </c>
    </row>
    <row r="5793" spans="1:10" x14ac:dyDescent="0.2">
      <c r="A5793" s="6" t="s">
        <v>477</v>
      </c>
      <c r="B5793" s="1" t="s">
        <v>11801</v>
      </c>
      <c r="C5793" s="95" t="s">
        <v>6349</v>
      </c>
      <c r="D5793" s="95" t="s">
        <v>6349</v>
      </c>
      <c r="E5793" s="95" t="s">
        <v>6649</v>
      </c>
      <c r="F5793" s="95" t="s">
        <v>6354</v>
      </c>
      <c r="G5793" s="95" t="s">
        <v>6354</v>
      </c>
      <c r="H5793" s="106">
        <v>5406.1343210704299</v>
      </c>
      <c r="I5793" s="16">
        <v>5412.6812118459302</v>
      </c>
      <c r="J5793" s="94">
        <v>5406.1343210704299</v>
      </c>
    </row>
    <row r="5794" spans="1:10" x14ac:dyDescent="0.2">
      <c r="A5794" s="6" t="s">
        <v>496</v>
      </c>
      <c r="B5794" s="1" t="s">
        <v>11802</v>
      </c>
      <c r="C5794" s="95" t="s">
        <v>6349</v>
      </c>
      <c r="D5794" s="95" t="s">
        <v>6349</v>
      </c>
      <c r="E5794" s="95" t="s">
        <v>6649</v>
      </c>
      <c r="F5794" s="95" t="s">
        <v>6354</v>
      </c>
      <c r="G5794" s="95" t="s">
        <v>6354</v>
      </c>
      <c r="H5794" s="106">
        <v>5439.8524486400502</v>
      </c>
      <c r="I5794" s="16">
        <v>5412.6812118459302</v>
      </c>
      <c r="J5794" s="94">
        <v>5439.8524486400502</v>
      </c>
    </row>
    <row r="5795" spans="1:10" x14ac:dyDescent="0.2">
      <c r="A5795" s="6" t="s">
        <v>473</v>
      </c>
      <c r="B5795" s="1" t="s">
        <v>11803</v>
      </c>
      <c r="C5795" s="95" t="s">
        <v>6349</v>
      </c>
      <c r="D5795" s="95" t="s">
        <v>6349</v>
      </c>
      <c r="E5795" s="95" t="s">
        <v>6649</v>
      </c>
      <c r="F5795" s="95" t="s">
        <v>6354</v>
      </c>
      <c r="G5795" s="95" t="s">
        <v>6354</v>
      </c>
      <c r="H5795" s="106">
        <v>5412.6620402378303</v>
      </c>
      <c r="I5795" s="16">
        <v>5412.6812118459302</v>
      </c>
      <c r="J5795" s="94">
        <v>5412.6620402378303</v>
      </c>
    </row>
    <row r="5796" spans="1:10" x14ac:dyDescent="0.2">
      <c r="A5796" s="6" t="s">
        <v>475</v>
      </c>
      <c r="B5796" s="1" t="s">
        <v>11804</v>
      </c>
      <c r="C5796" s="95" t="s">
        <v>6349</v>
      </c>
      <c r="D5796" s="95" t="s">
        <v>6349</v>
      </c>
      <c r="E5796" s="95" t="s">
        <v>6649</v>
      </c>
      <c r="F5796" s="95" t="s">
        <v>6354</v>
      </c>
      <c r="G5796" s="95" t="s">
        <v>6354</v>
      </c>
      <c r="H5796" s="106">
        <v>5326.5396118164099</v>
      </c>
      <c r="I5796" s="16">
        <v>5412.6812118459302</v>
      </c>
      <c r="J5796" s="94">
        <v>5326.5396118164099</v>
      </c>
    </row>
    <row r="5797" spans="1:10" x14ac:dyDescent="0.2">
      <c r="A5797" s="6" t="s">
        <v>503</v>
      </c>
      <c r="B5797" s="1" t="s">
        <v>7270</v>
      </c>
      <c r="C5797" s="95" t="s">
        <v>6349</v>
      </c>
      <c r="D5797" s="95" t="s">
        <v>6349</v>
      </c>
      <c r="E5797" s="95" t="s">
        <v>6649</v>
      </c>
      <c r="F5797" s="95" t="s">
        <v>6354</v>
      </c>
      <c r="G5797" s="95" t="s">
        <v>6354</v>
      </c>
      <c r="H5797" s="106">
        <v>5378.9051589965802</v>
      </c>
      <c r="I5797" s="16">
        <v>5412.6812118459302</v>
      </c>
      <c r="J5797" s="94">
        <v>5378.9051589965802</v>
      </c>
    </row>
    <row r="5798" spans="1:10" x14ac:dyDescent="0.2">
      <c r="A5798" s="6" t="s">
        <v>485</v>
      </c>
      <c r="B5798" s="1" t="s">
        <v>11805</v>
      </c>
      <c r="C5798" s="95" t="s">
        <v>6349</v>
      </c>
      <c r="D5798" s="95" t="s">
        <v>6349</v>
      </c>
      <c r="E5798" s="95" t="s">
        <v>6649</v>
      </c>
      <c r="F5798" s="95" t="s">
        <v>6354</v>
      </c>
      <c r="G5798" s="95" t="s">
        <v>6354</v>
      </c>
      <c r="H5798" s="106">
        <v>5441.7257486979197</v>
      </c>
      <c r="I5798" s="16">
        <v>5412.6812118459302</v>
      </c>
      <c r="J5798" s="94">
        <v>5441.7257486979197</v>
      </c>
    </row>
    <row r="5799" spans="1:10" x14ac:dyDescent="0.2">
      <c r="A5799" s="6" t="s">
        <v>472</v>
      </c>
      <c r="B5799" s="1" t="s">
        <v>11034</v>
      </c>
      <c r="C5799" s="95" t="s">
        <v>6349</v>
      </c>
      <c r="D5799" s="95" t="s">
        <v>6349</v>
      </c>
      <c r="E5799" s="95" t="s">
        <v>6649</v>
      </c>
      <c r="F5799" s="95" t="s">
        <v>6354</v>
      </c>
      <c r="G5799" s="95" t="s">
        <v>6354</v>
      </c>
      <c r="H5799" s="106">
        <v>5512.8994077211801</v>
      </c>
      <c r="I5799" s="16">
        <v>5412.6812118459302</v>
      </c>
      <c r="J5799" s="94">
        <v>5512.8994077211801</v>
      </c>
    </row>
    <row r="5800" spans="1:10" x14ac:dyDescent="0.2">
      <c r="A5800" s="6" t="s">
        <v>500</v>
      </c>
      <c r="B5800" s="1" t="s">
        <v>11806</v>
      </c>
      <c r="C5800" s="95" t="s">
        <v>6349</v>
      </c>
      <c r="D5800" s="95" t="s">
        <v>6349</v>
      </c>
      <c r="E5800" s="95" t="s">
        <v>6649</v>
      </c>
      <c r="F5800" s="95" t="s">
        <v>6354</v>
      </c>
      <c r="G5800" s="95" t="s">
        <v>6354</v>
      </c>
      <c r="H5800" s="106">
        <v>5415.5918367346903</v>
      </c>
      <c r="I5800" s="16">
        <v>5412.6812118459302</v>
      </c>
      <c r="J5800" s="94">
        <v>5415.5918367346903</v>
      </c>
    </row>
    <row r="5801" spans="1:10" x14ac:dyDescent="0.2">
      <c r="A5801" s="6" t="s">
        <v>502</v>
      </c>
      <c r="B5801" s="1" t="s">
        <v>11807</v>
      </c>
      <c r="C5801" s="95" t="s">
        <v>6349</v>
      </c>
      <c r="D5801" s="95" t="s">
        <v>6349</v>
      </c>
      <c r="E5801" s="95" t="s">
        <v>6649</v>
      </c>
      <c r="F5801" s="95" t="s">
        <v>6354</v>
      </c>
      <c r="G5801" s="95" t="s">
        <v>6354</v>
      </c>
      <c r="H5801" s="106">
        <v>5409.4582605194601</v>
      </c>
      <c r="I5801" s="16">
        <v>5412.6812118459302</v>
      </c>
      <c r="J5801" s="94">
        <v>5409.4582605194601</v>
      </c>
    </row>
    <row r="5802" spans="1:10" x14ac:dyDescent="0.2">
      <c r="A5802" s="6" t="s">
        <v>483</v>
      </c>
      <c r="B5802" s="1" t="s">
        <v>11808</v>
      </c>
      <c r="C5802" s="95" t="s">
        <v>6349</v>
      </c>
      <c r="D5802" s="95" t="s">
        <v>6349</v>
      </c>
      <c r="E5802" s="95" t="s">
        <v>6649</v>
      </c>
      <c r="F5802" s="95" t="s">
        <v>6354</v>
      </c>
      <c r="G5802" s="95" t="s">
        <v>6354</v>
      </c>
      <c r="H5802" s="106">
        <v>5387.3528747558603</v>
      </c>
      <c r="I5802" s="16">
        <v>5412.6812118459302</v>
      </c>
      <c r="J5802" s="94">
        <v>5387.3528747558603</v>
      </c>
    </row>
    <row r="5803" spans="1:10" x14ac:dyDescent="0.2">
      <c r="A5803" s="6" t="s">
        <v>487</v>
      </c>
      <c r="B5803" s="1" t="s">
        <v>11809</v>
      </c>
      <c r="C5803" s="95" t="s">
        <v>6349</v>
      </c>
      <c r="D5803" s="95" t="s">
        <v>6349</v>
      </c>
      <c r="E5803" s="95" t="s">
        <v>6649</v>
      </c>
      <c r="F5803" s="95" t="s">
        <v>6354</v>
      </c>
      <c r="G5803" s="95" t="s">
        <v>6354</v>
      </c>
      <c r="H5803" s="106">
        <v>5436.90281394676</v>
      </c>
      <c r="I5803" s="16">
        <v>5412.6812118459302</v>
      </c>
      <c r="J5803" s="94">
        <v>5436.90281394676</v>
      </c>
    </row>
    <row r="5804" spans="1:10" x14ac:dyDescent="0.2">
      <c r="A5804" s="6" t="s">
        <v>491</v>
      </c>
      <c r="B5804" s="1" t="s">
        <v>11810</v>
      </c>
      <c r="C5804" s="95" t="s">
        <v>6349</v>
      </c>
      <c r="D5804" s="95" t="s">
        <v>6349</v>
      </c>
      <c r="E5804" s="95" t="s">
        <v>6649</v>
      </c>
      <c r="F5804" s="95" t="s">
        <v>6354</v>
      </c>
      <c r="G5804" s="95" t="s">
        <v>6354</v>
      </c>
      <c r="H5804" s="106">
        <v>5326.42898506031</v>
      </c>
      <c r="I5804" s="16">
        <v>5412.6812118459302</v>
      </c>
      <c r="J5804" s="94">
        <v>5326.42898506031</v>
      </c>
    </row>
    <row r="5805" spans="1:10" x14ac:dyDescent="0.2">
      <c r="A5805" s="6" t="s">
        <v>484</v>
      </c>
      <c r="B5805" s="1" t="s">
        <v>11811</v>
      </c>
      <c r="C5805" s="95" t="s">
        <v>6349</v>
      </c>
      <c r="D5805" s="95" t="s">
        <v>6349</v>
      </c>
      <c r="E5805" s="95" t="s">
        <v>6649</v>
      </c>
      <c r="F5805" s="95" t="s">
        <v>6354</v>
      </c>
      <c r="G5805" s="95" t="s">
        <v>6354</v>
      </c>
      <c r="H5805" s="106">
        <v>5286.1599241162903</v>
      </c>
      <c r="I5805" s="16">
        <v>5412.6812118459302</v>
      </c>
      <c r="J5805" s="94">
        <v>5286.1599241162903</v>
      </c>
    </row>
    <row r="5806" spans="1:10" x14ac:dyDescent="0.2">
      <c r="A5806" s="6" t="s">
        <v>490</v>
      </c>
      <c r="B5806" s="1" t="s">
        <v>11812</v>
      </c>
      <c r="C5806" s="95" t="s">
        <v>6349</v>
      </c>
      <c r="D5806" s="95" t="s">
        <v>6349</v>
      </c>
      <c r="E5806" s="95" t="s">
        <v>6649</v>
      </c>
      <c r="F5806" s="95" t="s">
        <v>6354</v>
      </c>
      <c r="G5806" s="95" t="s">
        <v>6354</v>
      </c>
      <c r="H5806" s="106">
        <v>5397.9740179357404</v>
      </c>
      <c r="I5806" s="16">
        <v>5412.6812118459302</v>
      </c>
      <c r="J5806" s="94">
        <v>5397.9740179357404</v>
      </c>
    </row>
    <row r="5807" spans="1:10" x14ac:dyDescent="0.2">
      <c r="A5807" s="6" t="s">
        <v>474</v>
      </c>
      <c r="B5807" s="1" t="s">
        <v>11813</v>
      </c>
      <c r="C5807" s="95" t="s">
        <v>6349</v>
      </c>
      <c r="D5807" s="95" t="s">
        <v>6349</v>
      </c>
      <c r="E5807" s="95" t="s">
        <v>6649</v>
      </c>
      <c r="F5807" s="95" t="s">
        <v>6354</v>
      </c>
      <c r="G5807" s="95" t="s">
        <v>6354</v>
      </c>
      <c r="H5807" s="106">
        <v>5524.3607381184902</v>
      </c>
      <c r="I5807" s="16">
        <v>5412.6812118459302</v>
      </c>
      <c r="J5807" s="94">
        <v>5524.3607381184902</v>
      </c>
    </row>
    <row r="5808" spans="1:10" x14ac:dyDescent="0.2">
      <c r="A5808" s="6" t="s">
        <v>494</v>
      </c>
      <c r="B5808" s="1" t="s">
        <v>11814</v>
      </c>
      <c r="C5808" s="95" t="s">
        <v>6349</v>
      </c>
      <c r="D5808" s="95" t="s">
        <v>6349</v>
      </c>
      <c r="E5808" s="95" t="s">
        <v>6649</v>
      </c>
      <c r="F5808" s="95" t="s">
        <v>6354</v>
      </c>
      <c r="G5808" s="95" t="s">
        <v>6354</v>
      </c>
      <c r="H5808" s="106">
        <v>5409.2778101679096</v>
      </c>
      <c r="I5808" s="16">
        <v>5412.6812118459302</v>
      </c>
      <c r="J5808" s="94">
        <v>5409.2778101679096</v>
      </c>
    </row>
    <row r="5809" spans="1:10" x14ac:dyDescent="0.2">
      <c r="A5809" s="6" t="s">
        <v>478</v>
      </c>
      <c r="B5809" s="1" t="s">
        <v>11815</v>
      </c>
      <c r="C5809" s="95" t="s">
        <v>6349</v>
      </c>
      <c r="D5809" s="95" t="s">
        <v>6349</v>
      </c>
      <c r="E5809" s="95" t="s">
        <v>6649</v>
      </c>
      <c r="F5809" s="95" t="s">
        <v>6354</v>
      </c>
      <c r="G5809" s="95" t="s">
        <v>6354</v>
      </c>
      <c r="H5809" s="106">
        <v>5405.3568179481899</v>
      </c>
      <c r="I5809" s="16">
        <v>5412.6812118459302</v>
      </c>
      <c r="J5809" s="94">
        <v>5405.3568179481899</v>
      </c>
    </row>
    <row r="5810" spans="1:10" x14ac:dyDescent="0.2">
      <c r="A5810" s="6" t="s">
        <v>481</v>
      </c>
      <c r="B5810" s="1" t="s">
        <v>11816</v>
      </c>
      <c r="C5810" s="95" t="s">
        <v>6349</v>
      </c>
      <c r="D5810" s="95" t="s">
        <v>6349</v>
      </c>
      <c r="E5810" s="95" t="s">
        <v>6649</v>
      </c>
      <c r="F5810" s="95" t="s">
        <v>6354</v>
      </c>
      <c r="G5810" s="95" t="s">
        <v>6354</v>
      </c>
      <c r="H5810" s="106">
        <v>5430.4578157018404</v>
      </c>
      <c r="I5810" s="16">
        <v>5412.6812118459302</v>
      </c>
      <c r="J5810" s="94">
        <v>5430.4578157018404</v>
      </c>
    </row>
    <row r="5811" spans="1:10" x14ac:dyDescent="0.2">
      <c r="A5811" s="6" t="s">
        <v>506</v>
      </c>
      <c r="B5811" s="1" t="s">
        <v>11817</v>
      </c>
      <c r="C5811" s="95" t="s">
        <v>6349</v>
      </c>
      <c r="D5811" s="95" t="s">
        <v>6349</v>
      </c>
      <c r="E5811" s="95" t="s">
        <v>6649</v>
      </c>
      <c r="F5811" s="95" t="s">
        <v>6354</v>
      </c>
      <c r="G5811" s="95" t="s">
        <v>6354</v>
      </c>
      <c r="H5811" s="106">
        <v>5458.8214222301103</v>
      </c>
      <c r="I5811" s="16">
        <v>5412.6812118459302</v>
      </c>
      <c r="J5811" s="94">
        <v>5458.8214222301103</v>
      </c>
    </row>
    <row r="5812" spans="1:10" x14ac:dyDescent="0.2">
      <c r="A5812" s="6" t="s">
        <v>476</v>
      </c>
      <c r="B5812" s="1" t="s">
        <v>11623</v>
      </c>
      <c r="C5812" s="95" t="s">
        <v>6349</v>
      </c>
      <c r="D5812" s="95" t="s">
        <v>6349</v>
      </c>
      <c r="E5812" s="95" t="s">
        <v>6649</v>
      </c>
      <c r="F5812" s="95" t="s">
        <v>6354</v>
      </c>
      <c r="G5812" s="95" t="s">
        <v>6354</v>
      </c>
      <c r="H5812" s="106">
        <v>5551.40943941157</v>
      </c>
      <c r="I5812" s="16">
        <v>5412.6812118459302</v>
      </c>
      <c r="J5812" s="94">
        <v>5551.40943941157</v>
      </c>
    </row>
    <row r="5813" spans="1:10" x14ac:dyDescent="0.2">
      <c r="A5813" s="6" t="s">
        <v>488</v>
      </c>
      <c r="B5813" s="1" t="s">
        <v>11818</v>
      </c>
      <c r="C5813" s="95" t="s">
        <v>6349</v>
      </c>
      <c r="D5813" s="95" t="s">
        <v>6349</v>
      </c>
      <c r="E5813" s="95" t="s">
        <v>6649</v>
      </c>
      <c r="F5813" s="95" t="s">
        <v>6354</v>
      </c>
      <c r="G5813" s="95" t="s">
        <v>6354</v>
      </c>
      <c r="H5813" s="106">
        <v>5330.9977948588703</v>
      </c>
      <c r="I5813" s="16">
        <v>5412.6812118459302</v>
      </c>
      <c r="J5813" s="94">
        <v>5330.9977948588703</v>
      </c>
    </row>
    <row r="5814" spans="1:10" x14ac:dyDescent="0.2">
      <c r="A5814" s="6" t="s">
        <v>493</v>
      </c>
      <c r="B5814" s="1" t="s">
        <v>11819</v>
      </c>
      <c r="C5814" s="95" t="s">
        <v>6349</v>
      </c>
      <c r="D5814" s="95" t="s">
        <v>6349</v>
      </c>
      <c r="E5814" s="95" t="s">
        <v>6649</v>
      </c>
      <c r="F5814" s="95" t="s">
        <v>6354</v>
      </c>
      <c r="G5814" s="95" t="s">
        <v>6354</v>
      </c>
      <c r="H5814" s="106">
        <v>5398.2690234375004</v>
      </c>
      <c r="I5814" s="16">
        <v>5412.6812118459302</v>
      </c>
      <c r="J5814" s="94">
        <v>5398.2690234375004</v>
      </c>
    </row>
    <row r="5815" spans="1:10" x14ac:dyDescent="0.2">
      <c r="A5815" s="6" t="s">
        <v>482</v>
      </c>
      <c r="B5815" s="1" t="s">
        <v>11820</v>
      </c>
      <c r="C5815" s="95" t="s">
        <v>6349</v>
      </c>
      <c r="D5815" s="95" t="s">
        <v>6349</v>
      </c>
      <c r="E5815" s="95" t="s">
        <v>6649</v>
      </c>
      <c r="F5815" s="95" t="s">
        <v>6354</v>
      </c>
      <c r="G5815" s="95" t="s">
        <v>6354</v>
      </c>
      <c r="H5815" s="106">
        <v>5435.6107713130496</v>
      </c>
      <c r="I5815" s="16">
        <v>5412.6812118459302</v>
      </c>
      <c r="J5815" s="94">
        <v>5435.6107713130496</v>
      </c>
    </row>
    <row r="5816" spans="1:10" x14ac:dyDescent="0.2">
      <c r="A5816" s="6" t="s">
        <v>495</v>
      </c>
      <c r="B5816" s="1" t="s">
        <v>11821</v>
      </c>
      <c r="C5816" s="95" t="s">
        <v>6349</v>
      </c>
      <c r="D5816" s="95" t="s">
        <v>6349</v>
      </c>
      <c r="E5816" s="95" t="s">
        <v>6649</v>
      </c>
      <c r="F5816" s="95" t="s">
        <v>6354</v>
      </c>
      <c r="G5816" s="95" t="s">
        <v>6354</v>
      </c>
      <c r="H5816" s="106">
        <v>5414.1886023319103</v>
      </c>
      <c r="I5816" s="16">
        <v>5412.6812118459302</v>
      </c>
      <c r="J5816" s="94">
        <v>5414.1886023319103</v>
      </c>
    </row>
    <row r="5817" spans="1:10" x14ac:dyDescent="0.2">
      <c r="A5817" s="6" t="s">
        <v>497</v>
      </c>
      <c r="B5817" s="1" t="s">
        <v>11822</v>
      </c>
      <c r="C5817" s="95" t="s">
        <v>6349</v>
      </c>
      <c r="D5817" s="95" t="s">
        <v>6349</v>
      </c>
      <c r="E5817" s="95" t="s">
        <v>6649</v>
      </c>
      <c r="F5817" s="95" t="s">
        <v>6354</v>
      </c>
      <c r="G5817" s="95" t="s">
        <v>6354</v>
      </c>
      <c r="H5817" s="106">
        <v>5533.5128506747196</v>
      </c>
      <c r="I5817" s="16">
        <v>5412.6812118459302</v>
      </c>
      <c r="J5817" s="94">
        <v>5533.5128506747196</v>
      </c>
    </row>
    <row r="5818" spans="1:10" x14ac:dyDescent="0.2">
      <c r="A5818" s="6" t="s">
        <v>498</v>
      </c>
      <c r="B5818" s="1" t="s">
        <v>6958</v>
      </c>
      <c r="C5818" s="95" t="s">
        <v>6349</v>
      </c>
      <c r="D5818" s="95" t="s">
        <v>6349</v>
      </c>
      <c r="E5818" s="95" t="s">
        <v>6649</v>
      </c>
      <c r="F5818" s="95" t="s">
        <v>6354</v>
      </c>
      <c r="G5818" s="95" t="s">
        <v>6354</v>
      </c>
      <c r="H5818" s="106">
        <v>5302.3765787760403</v>
      </c>
      <c r="I5818" s="16">
        <v>5412.6812118459302</v>
      </c>
      <c r="J5818" s="94">
        <v>5302.3765787760403</v>
      </c>
    </row>
    <row r="5819" spans="1:10" x14ac:dyDescent="0.2">
      <c r="A5819" s="6" t="s">
        <v>568</v>
      </c>
      <c r="B5819" s="1" t="s">
        <v>11823</v>
      </c>
      <c r="C5819" s="95" t="s">
        <v>6349</v>
      </c>
      <c r="D5819" s="95" t="s">
        <v>6349</v>
      </c>
      <c r="E5819" s="95" t="s">
        <v>6649</v>
      </c>
      <c r="F5819" s="95" t="s">
        <v>6353</v>
      </c>
      <c r="G5819" s="95" t="s">
        <v>6353</v>
      </c>
      <c r="H5819" s="106">
        <v>5620.0793085512896</v>
      </c>
      <c r="I5819" s="16">
        <v>5508.3585753396501</v>
      </c>
      <c r="J5819" s="94">
        <v>5620.0793085512896</v>
      </c>
    </row>
    <row r="5820" spans="1:10" x14ac:dyDescent="0.2">
      <c r="A5820" s="6" t="s">
        <v>553</v>
      </c>
      <c r="B5820" s="1" t="s">
        <v>11824</v>
      </c>
      <c r="C5820" s="95" t="s">
        <v>6349</v>
      </c>
      <c r="D5820" s="95" t="s">
        <v>6349</v>
      </c>
      <c r="E5820" s="95" t="s">
        <v>6649</v>
      </c>
      <c r="F5820" s="95" t="s">
        <v>6353</v>
      </c>
      <c r="G5820" s="95" t="s">
        <v>6353</v>
      </c>
      <c r="H5820" s="106">
        <v>5677.7794573102701</v>
      </c>
      <c r="I5820" s="16">
        <v>5508.3585753396501</v>
      </c>
      <c r="J5820" s="94">
        <v>5677.7794573102701</v>
      </c>
    </row>
    <row r="5821" spans="1:10" x14ac:dyDescent="0.2">
      <c r="A5821" s="6" t="s">
        <v>545</v>
      </c>
      <c r="B5821" s="1" t="s">
        <v>11825</v>
      </c>
      <c r="C5821" s="95" t="s">
        <v>6349</v>
      </c>
      <c r="D5821" s="95" t="s">
        <v>6349</v>
      </c>
      <c r="E5821" s="95" t="s">
        <v>6649</v>
      </c>
      <c r="F5821" s="95" t="s">
        <v>6353</v>
      </c>
      <c r="G5821" s="95" t="s">
        <v>6353</v>
      </c>
      <c r="H5821" s="106">
        <v>5499.9306975720001</v>
      </c>
      <c r="I5821" s="16">
        <v>5508.3585753396501</v>
      </c>
      <c r="J5821" s="94">
        <v>5499.9306975720001</v>
      </c>
    </row>
    <row r="5822" spans="1:10" x14ac:dyDescent="0.2">
      <c r="A5822" s="6" t="s">
        <v>572</v>
      </c>
      <c r="B5822" s="1" t="s">
        <v>11826</v>
      </c>
      <c r="C5822" s="95" t="s">
        <v>6349</v>
      </c>
      <c r="D5822" s="95" t="s">
        <v>6349</v>
      </c>
      <c r="E5822" s="95" t="s">
        <v>6649</v>
      </c>
      <c r="F5822" s="95" t="s">
        <v>6353</v>
      </c>
      <c r="G5822" s="95" t="s">
        <v>6353</v>
      </c>
      <c r="H5822" s="106">
        <v>5640.0916182355204</v>
      </c>
      <c r="I5822" s="16">
        <v>5508.3585753396501</v>
      </c>
      <c r="J5822" s="94">
        <v>5640.0916182355204</v>
      </c>
    </row>
    <row r="5823" spans="1:10" x14ac:dyDescent="0.2">
      <c r="A5823" s="6" t="s">
        <v>580</v>
      </c>
      <c r="B5823" s="1" t="s">
        <v>11827</v>
      </c>
      <c r="C5823" s="95" t="s">
        <v>6349</v>
      </c>
      <c r="D5823" s="95" t="s">
        <v>6349</v>
      </c>
      <c r="E5823" s="95" t="s">
        <v>6649</v>
      </c>
      <c r="F5823" s="95" t="s">
        <v>6353</v>
      </c>
      <c r="G5823" s="95" t="s">
        <v>6353</v>
      </c>
      <c r="H5823" s="106">
        <v>5326.1139234459897</v>
      </c>
      <c r="I5823" s="16">
        <v>5508.3585753396501</v>
      </c>
      <c r="J5823" s="94">
        <v>5326.1139234459897</v>
      </c>
    </row>
    <row r="5824" spans="1:10" x14ac:dyDescent="0.2">
      <c r="A5824" s="6" t="s">
        <v>561</v>
      </c>
      <c r="B5824" s="1" t="s">
        <v>11828</v>
      </c>
      <c r="C5824" s="95" t="s">
        <v>6349</v>
      </c>
      <c r="D5824" s="95" t="s">
        <v>6349</v>
      </c>
      <c r="E5824" s="95" t="s">
        <v>6649</v>
      </c>
      <c r="F5824" s="95" t="s">
        <v>6353</v>
      </c>
      <c r="G5824" s="95" t="s">
        <v>6353</v>
      </c>
      <c r="H5824" s="106">
        <v>5378.7372782939201</v>
      </c>
      <c r="I5824" s="16">
        <v>5508.3585753396501</v>
      </c>
      <c r="J5824" s="94">
        <v>5378.7372782939201</v>
      </c>
    </row>
    <row r="5825" spans="1:10" x14ac:dyDescent="0.2">
      <c r="A5825" s="6" t="s">
        <v>574</v>
      </c>
      <c r="B5825" s="1" t="s">
        <v>11829</v>
      </c>
      <c r="C5825" s="95" t="s">
        <v>6349</v>
      </c>
      <c r="D5825" s="95" t="s">
        <v>6349</v>
      </c>
      <c r="E5825" s="95" t="s">
        <v>6649</v>
      </c>
      <c r="F5825" s="95" t="s">
        <v>6353</v>
      </c>
      <c r="G5825" s="95" t="s">
        <v>6353</v>
      </c>
      <c r="H5825" s="106">
        <v>5519.3457804361997</v>
      </c>
      <c r="I5825" s="16">
        <v>5508.3585753396501</v>
      </c>
      <c r="J5825" s="94">
        <v>5519.3457804361997</v>
      </c>
    </row>
    <row r="5826" spans="1:10" x14ac:dyDescent="0.2">
      <c r="A5826" s="6" t="s">
        <v>549</v>
      </c>
      <c r="B5826" s="1" t="s">
        <v>8333</v>
      </c>
      <c r="C5826" s="95" t="s">
        <v>6349</v>
      </c>
      <c r="D5826" s="95" t="s">
        <v>6349</v>
      </c>
      <c r="E5826" s="95" t="s">
        <v>6649</v>
      </c>
      <c r="F5826" s="95" t="s">
        <v>6353</v>
      </c>
      <c r="G5826" s="95" t="s">
        <v>6353</v>
      </c>
      <c r="H5826" s="106">
        <v>5554.00574753404</v>
      </c>
      <c r="I5826" s="16">
        <v>5508.3585753396501</v>
      </c>
      <c r="J5826" s="94">
        <v>5554.00574753404</v>
      </c>
    </row>
    <row r="5827" spans="1:10" x14ac:dyDescent="0.2">
      <c r="A5827" s="6" t="s">
        <v>559</v>
      </c>
      <c r="B5827" s="1" t="s">
        <v>11830</v>
      </c>
      <c r="C5827" s="95" t="s">
        <v>6349</v>
      </c>
      <c r="D5827" s="95" t="s">
        <v>6349</v>
      </c>
      <c r="E5827" s="95" t="s">
        <v>6649</v>
      </c>
      <c r="F5827" s="95" t="s">
        <v>6353</v>
      </c>
      <c r="G5827" s="95" t="s">
        <v>6353</v>
      </c>
      <c r="H5827" s="106">
        <v>5521.8453776041697</v>
      </c>
      <c r="I5827" s="16">
        <v>5508.3585753396501</v>
      </c>
      <c r="J5827" s="94">
        <v>5521.8453776041697</v>
      </c>
    </row>
    <row r="5828" spans="1:10" x14ac:dyDescent="0.2">
      <c r="A5828" s="6" t="s">
        <v>555</v>
      </c>
      <c r="B5828" s="1" t="s">
        <v>11831</v>
      </c>
      <c r="C5828" s="95" t="s">
        <v>6349</v>
      </c>
      <c r="D5828" s="95" t="s">
        <v>6349</v>
      </c>
      <c r="E5828" s="95" t="s">
        <v>6649</v>
      </c>
      <c r="F5828" s="95" t="s">
        <v>6353</v>
      </c>
      <c r="G5828" s="95" t="s">
        <v>6353</v>
      </c>
      <c r="H5828" s="106">
        <v>5689.3945096446396</v>
      </c>
      <c r="I5828" s="16">
        <v>5508.3585753396501</v>
      </c>
      <c r="J5828" s="94">
        <v>5689.3945096446396</v>
      </c>
    </row>
    <row r="5829" spans="1:10" x14ac:dyDescent="0.2">
      <c r="A5829" s="6" t="s">
        <v>578</v>
      </c>
      <c r="B5829" s="1" t="s">
        <v>6747</v>
      </c>
      <c r="C5829" s="95" t="s">
        <v>6349</v>
      </c>
      <c r="D5829" s="95" t="s">
        <v>6349</v>
      </c>
      <c r="E5829" s="95" t="s">
        <v>6649</v>
      </c>
      <c r="F5829" s="95" t="s">
        <v>6353</v>
      </c>
      <c r="G5829" s="95" t="s">
        <v>6353</v>
      </c>
      <c r="H5829" s="106">
        <v>5619.8472900390598</v>
      </c>
      <c r="I5829" s="16">
        <v>5508.3585753396501</v>
      </c>
      <c r="J5829" s="94">
        <v>5619.8472900390598</v>
      </c>
    </row>
    <row r="5830" spans="1:10" x14ac:dyDescent="0.2">
      <c r="A5830" s="6" t="s">
        <v>560</v>
      </c>
      <c r="B5830" s="1" t="s">
        <v>11832</v>
      </c>
      <c r="C5830" s="95" t="s">
        <v>6349</v>
      </c>
      <c r="D5830" s="95" t="s">
        <v>6349</v>
      </c>
      <c r="E5830" s="95" t="s">
        <v>6649</v>
      </c>
      <c r="F5830" s="95" t="s">
        <v>6353</v>
      </c>
      <c r="G5830" s="95" t="s">
        <v>6353</v>
      </c>
      <c r="H5830" s="106">
        <v>5421.2156099759604</v>
      </c>
      <c r="I5830" s="16">
        <v>5508.3585753396501</v>
      </c>
      <c r="J5830" s="94">
        <v>5421.2156099759604</v>
      </c>
    </row>
    <row r="5831" spans="1:10" x14ac:dyDescent="0.2">
      <c r="A5831" s="6" t="s">
        <v>579</v>
      </c>
      <c r="B5831" s="1" t="s">
        <v>11833</v>
      </c>
      <c r="C5831" s="95" t="s">
        <v>6349</v>
      </c>
      <c r="D5831" s="95" t="s">
        <v>6349</v>
      </c>
      <c r="E5831" s="95" t="s">
        <v>6649</v>
      </c>
      <c r="F5831" s="95" t="s">
        <v>6353</v>
      </c>
      <c r="G5831" s="95" t="s">
        <v>6353</v>
      </c>
      <c r="H5831" s="106">
        <v>5676.7294596354204</v>
      </c>
      <c r="I5831" s="16">
        <v>5508.3585753396501</v>
      </c>
      <c r="J5831" s="94">
        <v>5676.7294596354204</v>
      </c>
    </row>
    <row r="5832" spans="1:10" x14ac:dyDescent="0.2">
      <c r="A5832" s="6" t="s">
        <v>552</v>
      </c>
      <c r="B5832" s="1" t="s">
        <v>11834</v>
      </c>
      <c r="C5832" s="95" t="s">
        <v>6349</v>
      </c>
      <c r="D5832" s="95" t="s">
        <v>6349</v>
      </c>
      <c r="E5832" s="95" t="s">
        <v>6649</v>
      </c>
      <c r="F5832" s="95" t="s">
        <v>6353</v>
      </c>
      <c r="G5832" s="95" t="s">
        <v>6353</v>
      </c>
      <c r="H5832" s="106">
        <v>5588.6275603465501</v>
      </c>
      <c r="I5832" s="16">
        <v>5508.3585753396501</v>
      </c>
      <c r="J5832" s="94">
        <v>5588.6275603465501</v>
      </c>
    </row>
    <row r="5833" spans="1:10" x14ac:dyDescent="0.2">
      <c r="A5833" s="6" t="s">
        <v>573</v>
      </c>
      <c r="B5833" s="1" t="s">
        <v>11835</v>
      </c>
      <c r="C5833" s="95" t="s">
        <v>6349</v>
      </c>
      <c r="D5833" s="95" t="s">
        <v>6349</v>
      </c>
      <c r="E5833" s="95" t="s">
        <v>6649</v>
      </c>
      <c r="F5833" s="95" t="s">
        <v>6353</v>
      </c>
      <c r="G5833" s="95" t="s">
        <v>6353</v>
      </c>
      <c r="H5833" s="106">
        <v>5482.1351841517899</v>
      </c>
      <c r="I5833" s="16">
        <v>5508.3585753396501</v>
      </c>
      <c r="J5833" s="94">
        <v>5482.1351841517899</v>
      </c>
    </row>
    <row r="5834" spans="1:10" x14ac:dyDescent="0.2">
      <c r="A5834" s="6" t="s">
        <v>554</v>
      </c>
      <c r="B5834" s="1" t="s">
        <v>11836</v>
      </c>
      <c r="C5834" s="95" t="s">
        <v>6349</v>
      </c>
      <c r="D5834" s="95" t="s">
        <v>6349</v>
      </c>
      <c r="E5834" s="95" t="s">
        <v>6649</v>
      </c>
      <c r="F5834" s="95" t="s">
        <v>6353</v>
      </c>
      <c r="G5834" s="95" t="s">
        <v>6353</v>
      </c>
      <c r="H5834" s="106">
        <v>5602.7594597785001</v>
      </c>
      <c r="I5834" s="16">
        <v>5508.3585753396501</v>
      </c>
      <c r="J5834" s="94">
        <v>5602.7594597785001</v>
      </c>
    </row>
    <row r="5835" spans="1:10" x14ac:dyDescent="0.2">
      <c r="A5835" s="6" t="s">
        <v>548</v>
      </c>
      <c r="B5835" s="1" t="s">
        <v>11837</v>
      </c>
      <c r="C5835" s="95" t="s">
        <v>6349</v>
      </c>
      <c r="D5835" s="95" t="s">
        <v>6349</v>
      </c>
      <c r="E5835" s="95" t="s">
        <v>6649</v>
      </c>
      <c r="F5835" s="95" t="s">
        <v>6353</v>
      </c>
      <c r="G5835" s="95" t="s">
        <v>6353</v>
      </c>
      <c r="H5835" s="106">
        <v>5608.5296223958303</v>
      </c>
      <c r="I5835" s="16">
        <v>5508.3585753396501</v>
      </c>
      <c r="J5835" s="94">
        <v>5608.5296223958303</v>
      </c>
    </row>
    <row r="5836" spans="1:10" x14ac:dyDescent="0.2">
      <c r="A5836" s="6" t="s">
        <v>576</v>
      </c>
      <c r="B5836" s="1" t="s">
        <v>11838</v>
      </c>
      <c r="C5836" s="95" t="s">
        <v>6349</v>
      </c>
      <c r="D5836" s="95" t="s">
        <v>6349</v>
      </c>
      <c r="E5836" s="95" t="s">
        <v>6649</v>
      </c>
      <c r="F5836" s="95" t="s">
        <v>6353</v>
      </c>
      <c r="G5836" s="95" t="s">
        <v>6353</v>
      </c>
      <c r="H5836" s="106">
        <v>5429.3971098592501</v>
      </c>
      <c r="I5836" s="16">
        <v>5508.3585753396501</v>
      </c>
      <c r="J5836" s="94">
        <v>5429.3971098592501</v>
      </c>
    </row>
    <row r="5837" spans="1:10" x14ac:dyDescent="0.2">
      <c r="A5837" s="6" t="s">
        <v>546</v>
      </c>
      <c r="B5837" s="1" t="s">
        <v>11839</v>
      </c>
      <c r="C5837" s="95" t="s">
        <v>6349</v>
      </c>
      <c r="D5837" s="95" t="s">
        <v>6349</v>
      </c>
      <c r="E5837" s="95" t="s">
        <v>6649</v>
      </c>
      <c r="F5837" s="95" t="s">
        <v>6353</v>
      </c>
      <c r="G5837" s="95" t="s">
        <v>6353</v>
      </c>
      <c r="H5837" s="106">
        <v>5696.9314722521503</v>
      </c>
      <c r="I5837" s="16">
        <v>5508.3585753396501</v>
      </c>
      <c r="J5837" s="94">
        <v>5696.9314722521503</v>
      </c>
    </row>
    <row r="5838" spans="1:10" x14ac:dyDescent="0.2">
      <c r="A5838" s="6" t="s">
        <v>575</v>
      </c>
      <c r="B5838" s="1" t="s">
        <v>11840</v>
      </c>
      <c r="C5838" s="95" t="s">
        <v>6349</v>
      </c>
      <c r="D5838" s="95" t="s">
        <v>6349</v>
      </c>
      <c r="E5838" s="95" t="s">
        <v>6649</v>
      </c>
      <c r="F5838" s="95" t="s">
        <v>6353</v>
      </c>
      <c r="G5838" s="95" t="s">
        <v>6353</v>
      </c>
      <c r="H5838" s="106">
        <v>5495.1060449218703</v>
      </c>
      <c r="I5838" s="16">
        <v>5508.3585753396501</v>
      </c>
      <c r="J5838" s="94">
        <v>5495.1060449218703</v>
      </c>
    </row>
    <row r="5839" spans="1:10" x14ac:dyDescent="0.2">
      <c r="A5839" s="6" t="s">
        <v>550</v>
      </c>
      <c r="B5839" s="1" t="s">
        <v>11841</v>
      </c>
      <c r="C5839" s="95" t="s">
        <v>6349</v>
      </c>
      <c r="D5839" s="95" t="s">
        <v>6349</v>
      </c>
      <c r="E5839" s="95" t="s">
        <v>6649</v>
      </c>
      <c r="F5839" s="95" t="s">
        <v>6353</v>
      </c>
      <c r="G5839" s="95" t="s">
        <v>6353</v>
      </c>
      <c r="H5839" s="106">
        <v>5423.2527901785697</v>
      </c>
      <c r="I5839" s="16">
        <v>5508.3585753396501</v>
      </c>
      <c r="J5839" s="94">
        <v>5423.2527901785697</v>
      </c>
    </row>
    <row r="5840" spans="1:10" x14ac:dyDescent="0.2">
      <c r="A5840" s="6" t="s">
        <v>558</v>
      </c>
      <c r="B5840" s="1" t="s">
        <v>11842</v>
      </c>
      <c r="C5840" s="95" t="s">
        <v>6349</v>
      </c>
      <c r="D5840" s="95" t="s">
        <v>6349</v>
      </c>
      <c r="E5840" s="95" t="s">
        <v>6649</v>
      </c>
      <c r="F5840" s="95" t="s">
        <v>6353</v>
      </c>
      <c r="G5840" s="95" t="s">
        <v>6353</v>
      </c>
      <c r="H5840" s="106">
        <v>5634.0076135706004</v>
      </c>
      <c r="I5840" s="16">
        <v>5508.3585753396501</v>
      </c>
      <c r="J5840" s="94">
        <v>5634.0076135706004</v>
      </c>
    </row>
    <row r="5841" spans="1:10" x14ac:dyDescent="0.2">
      <c r="A5841" s="6" t="s">
        <v>563</v>
      </c>
      <c r="B5841" s="1" t="s">
        <v>7695</v>
      </c>
      <c r="C5841" s="95" t="s">
        <v>6349</v>
      </c>
      <c r="D5841" s="95" t="s">
        <v>6349</v>
      </c>
      <c r="E5841" s="95" t="s">
        <v>6649</v>
      </c>
      <c r="F5841" s="95" t="s">
        <v>6353</v>
      </c>
      <c r="G5841" s="95" t="s">
        <v>6353</v>
      </c>
      <c r="H5841" s="106">
        <v>5262.5873744419596</v>
      </c>
      <c r="I5841" s="16">
        <v>5508.3585753396501</v>
      </c>
      <c r="J5841" s="94">
        <v>5262.5873744419596</v>
      </c>
    </row>
    <row r="5842" spans="1:10" x14ac:dyDescent="0.2">
      <c r="A5842" s="6" t="s">
        <v>564</v>
      </c>
      <c r="B5842" s="1" t="s">
        <v>11843</v>
      </c>
      <c r="C5842" s="95" t="s">
        <v>6349</v>
      </c>
      <c r="D5842" s="95" t="s">
        <v>6349</v>
      </c>
      <c r="E5842" s="95" t="s">
        <v>6649</v>
      </c>
      <c r="F5842" s="95" t="s">
        <v>6353</v>
      </c>
      <c r="G5842" s="95" t="s">
        <v>6353</v>
      </c>
      <c r="H5842" s="106">
        <v>5551.27783203125</v>
      </c>
      <c r="I5842" s="16">
        <v>5508.3585753396501</v>
      </c>
      <c r="J5842" s="94">
        <v>5551.27783203125</v>
      </c>
    </row>
    <row r="5843" spans="1:10" x14ac:dyDescent="0.2">
      <c r="A5843" s="6" t="s">
        <v>569</v>
      </c>
      <c r="B5843" s="1" t="s">
        <v>12522</v>
      </c>
      <c r="C5843" s="95" t="s">
        <v>6349</v>
      </c>
      <c r="D5843" s="95" t="s">
        <v>6349</v>
      </c>
      <c r="E5843" s="95" t="s">
        <v>6649</v>
      </c>
      <c r="F5843" s="95" t="s">
        <v>6353</v>
      </c>
      <c r="G5843" s="95" t="s">
        <v>6353</v>
      </c>
      <c r="H5843" s="106">
        <v>5633.7410465162602</v>
      </c>
      <c r="I5843" s="16">
        <v>5508.3585753396501</v>
      </c>
      <c r="J5843" s="94">
        <v>5633.7410465162602</v>
      </c>
    </row>
    <row r="5844" spans="1:10" x14ac:dyDescent="0.2">
      <c r="A5844" s="6" t="s">
        <v>557</v>
      </c>
      <c r="B5844" s="1" t="s">
        <v>11844</v>
      </c>
      <c r="C5844" s="95" t="s">
        <v>6349</v>
      </c>
      <c r="D5844" s="95" t="s">
        <v>6349</v>
      </c>
      <c r="E5844" s="95" t="s">
        <v>6649</v>
      </c>
      <c r="F5844" s="95" t="s">
        <v>6353</v>
      </c>
      <c r="G5844" s="95" t="s">
        <v>6353</v>
      </c>
      <c r="H5844" s="106">
        <v>5616.8201599121103</v>
      </c>
      <c r="I5844" s="16">
        <v>5508.3585753396501</v>
      </c>
      <c r="J5844" s="94">
        <v>5616.8201599121103</v>
      </c>
    </row>
    <row r="5845" spans="1:10" x14ac:dyDescent="0.2">
      <c r="A5845" s="6" t="s">
        <v>567</v>
      </c>
      <c r="B5845" s="1" t="s">
        <v>12523</v>
      </c>
      <c r="C5845" s="95" t="s">
        <v>6349</v>
      </c>
      <c r="D5845" s="95" t="s">
        <v>6349</v>
      </c>
      <c r="E5845" s="95" t="s">
        <v>6649</v>
      </c>
      <c r="F5845" s="95" t="s">
        <v>6353</v>
      </c>
      <c r="G5845" s="95" t="s">
        <v>6353</v>
      </c>
      <c r="H5845" s="106">
        <v>5134.8426698626899</v>
      </c>
      <c r="I5845" s="16">
        <v>5508.3585753396501</v>
      </c>
      <c r="J5845" s="94">
        <v>5134.8426698626899</v>
      </c>
    </row>
    <row r="5846" spans="1:10" x14ac:dyDescent="0.2">
      <c r="A5846" s="6" t="s">
        <v>544</v>
      </c>
      <c r="B5846" s="1" t="s">
        <v>11845</v>
      </c>
      <c r="C5846" s="95" t="s">
        <v>6349</v>
      </c>
      <c r="D5846" s="95" t="s">
        <v>6349</v>
      </c>
      <c r="E5846" s="95" t="s">
        <v>6649</v>
      </c>
      <c r="F5846" s="95" t="s">
        <v>6353</v>
      </c>
      <c r="G5846" s="95" t="s">
        <v>6353</v>
      </c>
      <c r="H5846" s="106">
        <v>5425.5723650896998</v>
      </c>
      <c r="I5846" s="16">
        <v>5508.3585753396501</v>
      </c>
      <c r="J5846" s="94">
        <v>5425.5723650896998</v>
      </c>
    </row>
    <row r="5847" spans="1:10" x14ac:dyDescent="0.2">
      <c r="A5847" s="6" t="s">
        <v>547</v>
      </c>
      <c r="B5847" s="1" t="s">
        <v>11846</v>
      </c>
      <c r="C5847" s="95" t="s">
        <v>6349</v>
      </c>
      <c r="D5847" s="95" t="s">
        <v>6349</v>
      </c>
      <c r="E5847" s="95" t="s">
        <v>6649</v>
      </c>
      <c r="F5847" s="95" t="s">
        <v>6353</v>
      </c>
      <c r="G5847" s="95" t="s">
        <v>6353</v>
      </c>
      <c r="H5847" s="106">
        <v>5186.0709588579102</v>
      </c>
      <c r="I5847" s="16">
        <v>5508.3585753396501</v>
      </c>
      <c r="J5847" s="94">
        <v>5186.0709588579102</v>
      </c>
    </row>
    <row r="5848" spans="1:10" x14ac:dyDescent="0.2">
      <c r="A5848" s="6" t="s">
        <v>570</v>
      </c>
      <c r="B5848" s="1" t="s">
        <v>12524</v>
      </c>
      <c r="C5848" s="95" t="s">
        <v>6349</v>
      </c>
      <c r="D5848" s="95" t="s">
        <v>6349</v>
      </c>
      <c r="E5848" s="95" t="s">
        <v>6649</v>
      </c>
      <c r="F5848" s="95" t="s">
        <v>6353</v>
      </c>
      <c r="G5848" s="95" t="s">
        <v>6353</v>
      </c>
      <c r="H5848" s="106">
        <v>5629.7513266509404</v>
      </c>
      <c r="I5848" s="16">
        <v>5508.3585753396501</v>
      </c>
      <c r="J5848" s="94">
        <v>5629.7513266509404</v>
      </c>
    </row>
    <row r="5849" spans="1:10" x14ac:dyDescent="0.2">
      <c r="A5849" s="6" t="s">
        <v>556</v>
      </c>
      <c r="B5849" s="1" t="s">
        <v>11847</v>
      </c>
      <c r="C5849" s="95" t="s">
        <v>6349</v>
      </c>
      <c r="D5849" s="95" t="s">
        <v>6349</v>
      </c>
      <c r="E5849" s="95" t="s">
        <v>6649</v>
      </c>
      <c r="F5849" s="95" t="s">
        <v>6353</v>
      </c>
      <c r="G5849" s="95" t="s">
        <v>6353</v>
      </c>
      <c r="H5849" s="106">
        <v>5533.9759468410302</v>
      </c>
      <c r="I5849" s="16">
        <v>5508.3585753396501</v>
      </c>
      <c r="J5849" s="94">
        <v>5533.9759468410302</v>
      </c>
    </row>
    <row r="5850" spans="1:10" x14ac:dyDescent="0.2">
      <c r="A5850" s="6" t="s">
        <v>577</v>
      </c>
      <c r="B5850" s="1" t="s">
        <v>11848</v>
      </c>
      <c r="C5850" s="95" t="s">
        <v>6349</v>
      </c>
      <c r="D5850" s="95" t="s">
        <v>6349</v>
      </c>
      <c r="E5850" s="95" t="s">
        <v>6649</v>
      </c>
      <c r="F5850" s="95" t="s">
        <v>6353</v>
      </c>
      <c r="G5850" s="95" t="s">
        <v>6353</v>
      </c>
      <c r="H5850" s="106">
        <v>5843.25420217803</v>
      </c>
      <c r="I5850" s="16">
        <v>5508.3585753396501</v>
      </c>
      <c r="J5850" s="94">
        <v>5843.25420217803</v>
      </c>
    </row>
    <row r="5851" spans="1:10" x14ac:dyDescent="0.2">
      <c r="A5851" s="6" t="s">
        <v>562</v>
      </c>
      <c r="B5851" s="1" t="s">
        <v>11849</v>
      </c>
      <c r="C5851" s="95" t="s">
        <v>6349</v>
      </c>
      <c r="D5851" s="95" t="s">
        <v>6349</v>
      </c>
      <c r="E5851" s="95" t="s">
        <v>6649</v>
      </c>
      <c r="F5851" s="95" t="s">
        <v>6353</v>
      </c>
      <c r="G5851" s="95" t="s">
        <v>6353</v>
      </c>
      <c r="H5851" s="106">
        <v>5450.0152539062501</v>
      </c>
      <c r="I5851" s="16">
        <v>5508.3585753396501</v>
      </c>
      <c r="J5851" s="94">
        <v>5450.0152539062501</v>
      </c>
    </row>
    <row r="5852" spans="1:10" x14ac:dyDescent="0.2">
      <c r="A5852" s="6" t="s">
        <v>744</v>
      </c>
      <c r="B5852" s="1" t="s">
        <v>11850</v>
      </c>
      <c r="C5852" s="95" t="s">
        <v>6349</v>
      </c>
      <c r="D5852" s="95" t="s">
        <v>6349</v>
      </c>
      <c r="E5852" s="95" t="s">
        <v>6649</v>
      </c>
      <c r="F5852" s="95" t="s">
        <v>6352</v>
      </c>
      <c r="G5852" s="95" t="s">
        <v>6352</v>
      </c>
      <c r="H5852" s="106">
        <v>5364.0545122195499</v>
      </c>
      <c r="I5852" s="16">
        <v>5443.5815049417297</v>
      </c>
      <c r="J5852" s="94">
        <v>5364.0545122195499</v>
      </c>
    </row>
    <row r="5853" spans="1:10" x14ac:dyDescent="0.2">
      <c r="A5853" s="6" t="s">
        <v>734</v>
      </c>
      <c r="B5853" s="1" t="s">
        <v>7153</v>
      </c>
      <c r="C5853" s="95" t="s">
        <v>6349</v>
      </c>
      <c r="D5853" s="95" t="s">
        <v>6349</v>
      </c>
      <c r="E5853" s="95" t="s">
        <v>6649</v>
      </c>
      <c r="F5853" s="95" t="s">
        <v>6352</v>
      </c>
      <c r="G5853" s="95" t="s">
        <v>6352</v>
      </c>
      <c r="H5853" s="106">
        <v>5555.4331260279596</v>
      </c>
      <c r="I5853" s="16">
        <v>5443.5815049417297</v>
      </c>
      <c r="J5853" s="94">
        <v>5555.4331260279596</v>
      </c>
    </row>
    <row r="5854" spans="1:10" x14ac:dyDescent="0.2">
      <c r="A5854" s="6" t="s">
        <v>738</v>
      </c>
      <c r="B5854" s="1" t="s">
        <v>9392</v>
      </c>
      <c r="C5854" s="95" t="s">
        <v>6349</v>
      </c>
      <c r="D5854" s="95" t="s">
        <v>6349</v>
      </c>
      <c r="E5854" s="95" t="s">
        <v>6649</v>
      </c>
      <c r="F5854" s="95" t="s">
        <v>6352</v>
      </c>
      <c r="G5854" s="95" t="s">
        <v>6352</v>
      </c>
      <c r="H5854" s="106">
        <v>5448.8789004371301</v>
      </c>
      <c r="I5854" s="16">
        <v>5443.5815049417297</v>
      </c>
      <c r="J5854" s="94">
        <v>5448.8789004371301</v>
      </c>
    </row>
    <row r="5855" spans="1:10" x14ac:dyDescent="0.2">
      <c r="A5855" s="6" t="s">
        <v>731</v>
      </c>
      <c r="B5855" s="1" t="s">
        <v>11851</v>
      </c>
      <c r="C5855" s="95" t="s">
        <v>6349</v>
      </c>
      <c r="D5855" s="95" t="s">
        <v>6349</v>
      </c>
      <c r="E5855" s="95" t="s">
        <v>6649</v>
      </c>
      <c r="F5855" s="95" t="s">
        <v>6352</v>
      </c>
      <c r="G5855" s="95" t="s">
        <v>6352</v>
      </c>
      <c r="H5855" s="106">
        <v>5322.7225930606601</v>
      </c>
      <c r="I5855" s="16">
        <v>5443.5815049417297</v>
      </c>
      <c r="J5855" s="94">
        <v>5322.7225930606601</v>
      </c>
    </row>
    <row r="5856" spans="1:10" x14ac:dyDescent="0.2">
      <c r="A5856" s="6" t="s">
        <v>752</v>
      </c>
      <c r="B5856" s="1" t="s">
        <v>11852</v>
      </c>
      <c r="C5856" s="95" t="s">
        <v>6349</v>
      </c>
      <c r="D5856" s="95" t="s">
        <v>6349</v>
      </c>
      <c r="E5856" s="95" t="s">
        <v>6649</v>
      </c>
      <c r="F5856" s="95" t="s">
        <v>6352</v>
      </c>
      <c r="G5856" s="95" t="s">
        <v>6352</v>
      </c>
      <c r="H5856" s="106">
        <v>5359.5474076704504</v>
      </c>
      <c r="I5856" s="16">
        <v>5443.5815049417297</v>
      </c>
      <c r="J5856" s="94">
        <v>5359.5474076704504</v>
      </c>
    </row>
    <row r="5857" spans="1:10" x14ac:dyDescent="0.2">
      <c r="A5857" s="6" t="s">
        <v>746</v>
      </c>
      <c r="B5857" s="1" t="s">
        <v>11853</v>
      </c>
      <c r="C5857" s="95" t="s">
        <v>6349</v>
      </c>
      <c r="D5857" s="95" t="s">
        <v>6349</v>
      </c>
      <c r="E5857" s="95" t="s">
        <v>6649</v>
      </c>
      <c r="F5857" s="95" t="s">
        <v>6352</v>
      </c>
      <c r="G5857" s="95" t="s">
        <v>6352</v>
      </c>
      <c r="H5857" s="106">
        <v>5350.6437988281205</v>
      </c>
      <c r="I5857" s="16">
        <v>5443.5815049417297</v>
      </c>
      <c r="J5857" s="94">
        <v>5350.6437988281205</v>
      </c>
    </row>
    <row r="5858" spans="1:10" x14ac:dyDescent="0.2">
      <c r="A5858" s="6" t="s">
        <v>745</v>
      </c>
      <c r="B5858" s="1" t="s">
        <v>11854</v>
      </c>
      <c r="C5858" s="95" t="s">
        <v>6349</v>
      </c>
      <c r="D5858" s="95" t="s">
        <v>6349</v>
      </c>
      <c r="E5858" s="95" t="s">
        <v>6649</v>
      </c>
      <c r="F5858" s="95" t="s">
        <v>6352</v>
      </c>
      <c r="G5858" s="95" t="s">
        <v>6352</v>
      </c>
      <c r="H5858" s="106">
        <v>5388.9138346354202</v>
      </c>
      <c r="I5858" s="16">
        <v>5443.5815049417297</v>
      </c>
      <c r="J5858" s="94">
        <v>5388.9138346354202</v>
      </c>
    </row>
    <row r="5859" spans="1:10" x14ac:dyDescent="0.2">
      <c r="A5859" s="6" t="s">
        <v>757</v>
      </c>
      <c r="B5859" s="1" t="s">
        <v>12525</v>
      </c>
      <c r="C5859" s="95" t="s">
        <v>6349</v>
      </c>
      <c r="D5859" s="95" t="s">
        <v>6349</v>
      </c>
      <c r="E5859" s="95" t="s">
        <v>6649</v>
      </c>
      <c r="F5859" s="95" t="s">
        <v>6352</v>
      </c>
      <c r="G5859" s="95" t="s">
        <v>6352</v>
      </c>
      <c r="H5859" s="106">
        <v>5756.2539571126299</v>
      </c>
      <c r="I5859" s="16">
        <v>5443.5815049417297</v>
      </c>
      <c r="J5859" s="94">
        <v>5756.2539571126299</v>
      </c>
    </row>
    <row r="5860" spans="1:10" x14ac:dyDescent="0.2">
      <c r="A5860" s="6" t="s">
        <v>758</v>
      </c>
      <c r="B5860" s="1" t="s">
        <v>11855</v>
      </c>
      <c r="C5860" s="95" t="s">
        <v>6349</v>
      </c>
      <c r="D5860" s="95" t="s">
        <v>6349</v>
      </c>
      <c r="E5860" s="95" t="s">
        <v>6649</v>
      </c>
      <c r="F5860" s="95" t="s">
        <v>6352</v>
      </c>
      <c r="G5860" s="95" t="s">
        <v>6352</v>
      </c>
      <c r="H5860" s="106">
        <v>5321.7052453446104</v>
      </c>
      <c r="I5860" s="16">
        <v>5443.5815049417297</v>
      </c>
      <c r="J5860" s="94">
        <v>5321.7052453446104</v>
      </c>
    </row>
    <row r="5861" spans="1:10" x14ac:dyDescent="0.2">
      <c r="A5861" s="6" t="s">
        <v>730</v>
      </c>
      <c r="B5861" s="1" t="s">
        <v>11856</v>
      </c>
      <c r="C5861" s="95" t="s">
        <v>6349</v>
      </c>
      <c r="D5861" s="95" t="s">
        <v>6349</v>
      </c>
      <c r="E5861" s="95" t="s">
        <v>6649</v>
      </c>
      <c r="F5861" s="95" t="s">
        <v>6352</v>
      </c>
      <c r="G5861" s="95" t="s">
        <v>6352</v>
      </c>
      <c r="H5861" s="106">
        <v>5402.0729293082504</v>
      </c>
      <c r="I5861" s="16">
        <v>5443.5815049417297</v>
      </c>
      <c r="J5861" s="94">
        <v>5402.0729293082504</v>
      </c>
    </row>
    <row r="5862" spans="1:10" x14ac:dyDescent="0.2">
      <c r="A5862" s="6" t="s">
        <v>737</v>
      </c>
      <c r="B5862" s="1" t="s">
        <v>11857</v>
      </c>
      <c r="C5862" s="95" t="s">
        <v>6349</v>
      </c>
      <c r="D5862" s="95" t="s">
        <v>6349</v>
      </c>
      <c r="E5862" s="95" t="s">
        <v>6649</v>
      </c>
      <c r="F5862" s="95" t="s">
        <v>6352</v>
      </c>
      <c r="G5862" s="95" t="s">
        <v>6352</v>
      </c>
      <c r="H5862" s="106">
        <v>5681.3088914824702</v>
      </c>
      <c r="I5862" s="16">
        <v>5443.5815049417297</v>
      </c>
      <c r="J5862" s="94">
        <v>5681.3088914824702</v>
      </c>
    </row>
    <row r="5863" spans="1:10" x14ac:dyDescent="0.2">
      <c r="A5863" s="6" t="s">
        <v>732</v>
      </c>
      <c r="B5863" s="1" t="s">
        <v>11858</v>
      </c>
      <c r="C5863" s="95" t="s">
        <v>6349</v>
      </c>
      <c r="D5863" s="95" t="s">
        <v>6349</v>
      </c>
      <c r="E5863" s="95" t="s">
        <v>6649</v>
      </c>
      <c r="F5863" s="95" t="s">
        <v>6352</v>
      </c>
      <c r="G5863" s="95" t="s">
        <v>6352</v>
      </c>
      <c r="H5863" s="106">
        <v>5326.04584209736</v>
      </c>
      <c r="I5863" s="16">
        <v>5443.5815049417297</v>
      </c>
      <c r="J5863" s="94">
        <v>5326.04584209736</v>
      </c>
    </row>
    <row r="5864" spans="1:10" x14ac:dyDescent="0.2">
      <c r="A5864" s="6" t="s">
        <v>743</v>
      </c>
      <c r="B5864" s="1" t="s">
        <v>11859</v>
      </c>
      <c r="C5864" s="95" t="s">
        <v>6349</v>
      </c>
      <c r="D5864" s="95" t="s">
        <v>6349</v>
      </c>
      <c r="E5864" s="95" t="s">
        <v>6649</v>
      </c>
      <c r="F5864" s="95" t="s">
        <v>6352</v>
      </c>
      <c r="G5864" s="95" t="s">
        <v>6352</v>
      </c>
      <c r="H5864" s="106">
        <v>5374.9896763392899</v>
      </c>
      <c r="I5864" s="16">
        <v>5443.5815049417297</v>
      </c>
      <c r="J5864" s="94">
        <v>5374.9896763392899</v>
      </c>
    </row>
    <row r="5865" spans="1:10" x14ac:dyDescent="0.2">
      <c r="A5865" s="6" t="s">
        <v>742</v>
      </c>
      <c r="B5865" s="1" t="s">
        <v>11860</v>
      </c>
      <c r="C5865" s="95" t="s">
        <v>6349</v>
      </c>
      <c r="D5865" s="95" t="s">
        <v>6349</v>
      </c>
      <c r="E5865" s="95" t="s">
        <v>6649</v>
      </c>
      <c r="F5865" s="95" t="s">
        <v>6352</v>
      </c>
      <c r="G5865" s="95" t="s">
        <v>6352</v>
      </c>
      <c r="H5865" s="106">
        <v>5434.8319247159097</v>
      </c>
      <c r="I5865" s="16">
        <v>5443.5815049417297</v>
      </c>
      <c r="J5865" s="94">
        <v>5434.8319247159097</v>
      </c>
    </row>
    <row r="5866" spans="1:10" x14ac:dyDescent="0.2">
      <c r="A5866" s="6" t="s">
        <v>735</v>
      </c>
      <c r="B5866" s="1" t="s">
        <v>11861</v>
      </c>
      <c r="C5866" s="95" t="s">
        <v>6349</v>
      </c>
      <c r="D5866" s="95" t="s">
        <v>6349</v>
      </c>
      <c r="E5866" s="95" t="s">
        <v>6649</v>
      </c>
      <c r="F5866" s="95" t="s">
        <v>6352</v>
      </c>
      <c r="G5866" s="95" t="s">
        <v>6352</v>
      </c>
      <c r="H5866" s="106">
        <v>5478.8404124540402</v>
      </c>
      <c r="I5866" s="16">
        <v>5443.5815049417297</v>
      </c>
      <c r="J5866" s="94">
        <v>5478.8404124540402</v>
      </c>
    </row>
    <row r="5867" spans="1:10" x14ac:dyDescent="0.2">
      <c r="A5867" s="6" t="s">
        <v>749</v>
      </c>
      <c r="B5867" s="1" t="s">
        <v>11862</v>
      </c>
      <c r="C5867" s="95" t="s">
        <v>6349</v>
      </c>
      <c r="D5867" s="95" t="s">
        <v>6349</v>
      </c>
      <c r="E5867" s="95" t="s">
        <v>6649</v>
      </c>
      <c r="F5867" s="95" t="s">
        <v>6352</v>
      </c>
      <c r="G5867" s="95" t="s">
        <v>6352</v>
      </c>
      <c r="H5867" s="106">
        <v>5451.7324486301404</v>
      </c>
      <c r="I5867" s="16">
        <v>5443.5815049417297</v>
      </c>
      <c r="J5867" s="94">
        <v>5451.7324486301404</v>
      </c>
    </row>
    <row r="5868" spans="1:10" x14ac:dyDescent="0.2">
      <c r="A5868" s="6" t="s">
        <v>739</v>
      </c>
      <c r="B5868" s="1" t="s">
        <v>11863</v>
      </c>
      <c r="C5868" s="95" t="s">
        <v>6349</v>
      </c>
      <c r="D5868" s="95" t="s">
        <v>6349</v>
      </c>
      <c r="E5868" s="95" t="s">
        <v>6649</v>
      </c>
      <c r="F5868" s="95" t="s">
        <v>6352</v>
      </c>
      <c r="G5868" s="95" t="s">
        <v>6352</v>
      </c>
      <c r="H5868" s="106">
        <v>5521.8914757168204</v>
      </c>
      <c r="I5868" s="16">
        <v>5443.5815049417297</v>
      </c>
      <c r="J5868" s="94">
        <v>5521.8914757168204</v>
      </c>
    </row>
    <row r="5869" spans="1:10" x14ac:dyDescent="0.2">
      <c r="A5869" s="6" t="s">
        <v>740</v>
      </c>
      <c r="B5869" s="1" t="s">
        <v>11864</v>
      </c>
      <c r="C5869" s="95" t="s">
        <v>6349</v>
      </c>
      <c r="D5869" s="95" t="s">
        <v>6349</v>
      </c>
      <c r="E5869" s="95" t="s">
        <v>6649</v>
      </c>
      <c r="F5869" s="95" t="s">
        <v>6352</v>
      </c>
      <c r="G5869" s="95" t="s">
        <v>6352</v>
      </c>
      <c r="H5869" s="106">
        <v>5363.0376496010604</v>
      </c>
      <c r="I5869" s="16">
        <v>5443.5815049417297</v>
      </c>
      <c r="J5869" s="94">
        <v>5363.0376496010604</v>
      </c>
    </row>
    <row r="5870" spans="1:10" x14ac:dyDescent="0.2">
      <c r="A5870" s="6" t="s">
        <v>754</v>
      </c>
      <c r="B5870" s="1" t="s">
        <v>11865</v>
      </c>
      <c r="C5870" s="95" t="s">
        <v>6349</v>
      </c>
      <c r="D5870" s="95" t="s">
        <v>6349</v>
      </c>
      <c r="E5870" s="95" t="s">
        <v>6649</v>
      </c>
      <c r="F5870" s="95" t="s">
        <v>6352</v>
      </c>
      <c r="G5870" s="95" t="s">
        <v>6352</v>
      </c>
      <c r="H5870" s="106">
        <v>5309.80764431424</v>
      </c>
      <c r="I5870" s="16">
        <v>5443.5815049417297</v>
      </c>
      <c r="J5870" s="94">
        <v>5309.80764431424</v>
      </c>
    </row>
    <row r="5871" spans="1:10" x14ac:dyDescent="0.2">
      <c r="A5871" s="6" t="s">
        <v>759</v>
      </c>
      <c r="B5871" s="1" t="s">
        <v>11866</v>
      </c>
      <c r="C5871" s="95" t="s">
        <v>6349</v>
      </c>
      <c r="D5871" s="95" t="s">
        <v>6349</v>
      </c>
      <c r="E5871" s="95" t="s">
        <v>6649</v>
      </c>
      <c r="F5871" s="95" t="s">
        <v>6352</v>
      </c>
      <c r="G5871" s="95" t="s">
        <v>6352</v>
      </c>
      <c r="H5871" s="106">
        <v>5448.0140380859402</v>
      </c>
      <c r="I5871" s="16">
        <v>5443.5815049417297</v>
      </c>
      <c r="J5871" s="94">
        <v>5448.0140380859402</v>
      </c>
    </row>
    <row r="5872" spans="1:10" x14ac:dyDescent="0.2">
      <c r="A5872" s="6" t="s">
        <v>729</v>
      </c>
      <c r="B5872" s="1" t="s">
        <v>11867</v>
      </c>
      <c r="C5872" s="95" t="s">
        <v>6349</v>
      </c>
      <c r="D5872" s="95" t="s">
        <v>6349</v>
      </c>
      <c r="E5872" s="95" t="s">
        <v>6649</v>
      </c>
      <c r="F5872" s="95" t="s">
        <v>6352</v>
      </c>
      <c r="G5872" s="95" t="s">
        <v>6352</v>
      </c>
      <c r="H5872" s="106">
        <v>5407.0767275053904</v>
      </c>
      <c r="I5872" s="16">
        <v>5443.5815049417297</v>
      </c>
      <c r="J5872" s="94">
        <v>5407.0767275053904</v>
      </c>
    </row>
    <row r="5873" spans="1:10" x14ac:dyDescent="0.2">
      <c r="A5873" s="6" t="s">
        <v>747</v>
      </c>
      <c r="B5873" s="1" t="s">
        <v>11868</v>
      </c>
      <c r="C5873" s="95" t="s">
        <v>6349</v>
      </c>
      <c r="D5873" s="95" t="s">
        <v>6349</v>
      </c>
      <c r="E5873" s="95" t="s">
        <v>6649</v>
      </c>
      <c r="F5873" s="95" t="s">
        <v>6352</v>
      </c>
      <c r="G5873" s="95" t="s">
        <v>6352</v>
      </c>
      <c r="H5873" s="106">
        <v>5469.1509604542498</v>
      </c>
      <c r="I5873" s="16">
        <v>5443.5815049417297</v>
      </c>
      <c r="J5873" s="94">
        <v>5469.1509604542498</v>
      </c>
    </row>
    <row r="5874" spans="1:10" x14ac:dyDescent="0.2">
      <c r="A5874" s="6" t="s">
        <v>751</v>
      </c>
      <c r="B5874" s="1" t="s">
        <v>11869</v>
      </c>
      <c r="C5874" s="95" t="s">
        <v>6349</v>
      </c>
      <c r="D5874" s="95" t="s">
        <v>6349</v>
      </c>
      <c r="E5874" s="95" t="s">
        <v>6649</v>
      </c>
      <c r="F5874" s="95" t="s">
        <v>6352</v>
      </c>
      <c r="G5874" s="95" t="s">
        <v>6352</v>
      </c>
      <c r="H5874" s="106">
        <v>5421.7386230468701</v>
      </c>
      <c r="I5874" s="16">
        <v>5443.5815049417297</v>
      </c>
      <c r="J5874" s="94">
        <v>5421.7386230468701</v>
      </c>
    </row>
    <row r="5875" spans="1:10" x14ac:dyDescent="0.2">
      <c r="A5875" s="6" t="s">
        <v>756</v>
      </c>
      <c r="B5875" s="1" t="s">
        <v>7421</v>
      </c>
      <c r="C5875" s="95" t="s">
        <v>6349</v>
      </c>
      <c r="D5875" s="95" t="s">
        <v>6349</v>
      </c>
      <c r="E5875" s="95" t="s">
        <v>6649</v>
      </c>
      <c r="F5875" s="95" t="s">
        <v>6352</v>
      </c>
      <c r="G5875" s="95" t="s">
        <v>6352</v>
      </c>
      <c r="H5875" s="106">
        <v>5259.38933105469</v>
      </c>
      <c r="I5875" s="16">
        <v>5443.5815049417297</v>
      </c>
      <c r="J5875" s="94">
        <v>5259.38933105469</v>
      </c>
    </row>
    <row r="5876" spans="1:10" x14ac:dyDescent="0.2">
      <c r="A5876" s="6" t="s">
        <v>728</v>
      </c>
      <c r="B5876" s="1" t="s">
        <v>12526</v>
      </c>
      <c r="C5876" s="95" t="s">
        <v>6349</v>
      </c>
      <c r="D5876" s="95" t="s">
        <v>6349</v>
      </c>
      <c r="E5876" s="95" t="s">
        <v>6649</v>
      </c>
      <c r="F5876" s="95" t="s">
        <v>6352</v>
      </c>
      <c r="G5876" s="95" t="s">
        <v>6352</v>
      </c>
      <c r="H5876" s="106">
        <v>5471.4985677083296</v>
      </c>
      <c r="I5876" s="16">
        <v>5443.5815049417297</v>
      </c>
      <c r="J5876" s="94">
        <v>5471.4985677083296</v>
      </c>
    </row>
    <row r="5877" spans="1:10" x14ac:dyDescent="0.2">
      <c r="A5877" s="6" t="s">
        <v>753</v>
      </c>
      <c r="B5877" s="1" t="s">
        <v>11870</v>
      </c>
      <c r="C5877" s="95" t="s">
        <v>6349</v>
      </c>
      <c r="D5877" s="95" t="s">
        <v>6349</v>
      </c>
      <c r="E5877" s="95" t="s">
        <v>6649</v>
      </c>
      <c r="F5877" s="95" t="s">
        <v>6352</v>
      </c>
      <c r="G5877" s="95" t="s">
        <v>6352</v>
      </c>
      <c r="H5877" s="106">
        <v>5502.7283789062503</v>
      </c>
      <c r="I5877" s="16">
        <v>5443.5815049417297</v>
      </c>
      <c r="J5877" s="94">
        <v>5502.7283789062503</v>
      </c>
    </row>
    <row r="5878" spans="1:10" x14ac:dyDescent="0.2">
      <c r="A5878" s="6" t="s">
        <v>733</v>
      </c>
      <c r="B5878" s="1" t="s">
        <v>11871</v>
      </c>
      <c r="C5878" s="95" t="s">
        <v>6349</v>
      </c>
      <c r="D5878" s="95" t="s">
        <v>6349</v>
      </c>
      <c r="E5878" s="95" t="s">
        <v>6649</v>
      </c>
      <c r="F5878" s="95" t="s">
        <v>6352</v>
      </c>
      <c r="G5878" s="95" t="s">
        <v>6352</v>
      </c>
      <c r="H5878" s="106">
        <v>5625.0047568044401</v>
      </c>
      <c r="I5878" s="16">
        <v>5443.5815049417297</v>
      </c>
      <c r="J5878" s="94">
        <v>5625.0047568044401</v>
      </c>
    </row>
    <row r="5879" spans="1:10" x14ac:dyDescent="0.2">
      <c r="A5879" s="6" t="s">
        <v>755</v>
      </c>
      <c r="B5879" s="1" t="s">
        <v>9535</v>
      </c>
      <c r="C5879" s="95" t="s">
        <v>6349</v>
      </c>
      <c r="D5879" s="95" t="s">
        <v>6349</v>
      </c>
      <c r="E5879" s="95" t="s">
        <v>6649</v>
      </c>
      <c r="F5879" s="95" t="s">
        <v>6352</v>
      </c>
      <c r="G5879" s="95" t="s">
        <v>6352</v>
      </c>
      <c r="H5879" s="106">
        <v>5489.7215426261</v>
      </c>
      <c r="I5879" s="16">
        <v>5443.5815049417297</v>
      </c>
      <c r="J5879" s="94">
        <v>5489.7215426261</v>
      </c>
    </row>
    <row r="5880" spans="1:10" x14ac:dyDescent="0.2">
      <c r="A5880" s="6" t="s">
        <v>736</v>
      </c>
      <c r="B5880" s="1" t="s">
        <v>11872</v>
      </c>
      <c r="C5880" s="95" t="s">
        <v>6349</v>
      </c>
      <c r="D5880" s="95" t="s">
        <v>6349</v>
      </c>
      <c r="E5880" s="95" t="s">
        <v>6649</v>
      </c>
      <c r="F5880" s="95" t="s">
        <v>6352</v>
      </c>
      <c r="G5880" s="95" t="s">
        <v>6352</v>
      </c>
      <c r="H5880" s="106">
        <v>5474.5749804687503</v>
      </c>
      <c r="I5880" s="16">
        <v>5443.5815049417297</v>
      </c>
      <c r="J5880" s="94">
        <v>5474.5749804687503</v>
      </c>
    </row>
    <row r="5881" spans="1:10" x14ac:dyDescent="0.2">
      <c r="A5881" s="6" t="s">
        <v>750</v>
      </c>
      <c r="B5881" s="1" t="s">
        <v>11873</v>
      </c>
      <c r="C5881" s="95" t="s">
        <v>6349</v>
      </c>
      <c r="D5881" s="95" t="s">
        <v>6349</v>
      </c>
      <c r="E5881" s="95" t="s">
        <v>6649</v>
      </c>
      <c r="F5881" s="95" t="s">
        <v>6352</v>
      </c>
      <c r="G5881" s="95" t="s">
        <v>6352</v>
      </c>
      <c r="H5881" s="106">
        <v>5259.0560593378004</v>
      </c>
      <c r="I5881" s="16">
        <v>5443.5815049417297</v>
      </c>
      <c r="J5881" s="94">
        <v>5259.0560593378004</v>
      </c>
    </row>
    <row r="5882" spans="1:10" x14ac:dyDescent="0.2">
      <c r="A5882" s="6" t="s">
        <v>741</v>
      </c>
      <c r="B5882" s="1" t="s">
        <v>11874</v>
      </c>
      <c r="C5882" s="95" t="s">
        <v>6349</v>
      </c>
      <c r="D5882" s="95" t="s">
        <v>6349</v>
      </c>
      <c r="E5882" s="95" t="s">
        <v>6649</v>
      </c>
      <c r="F5882" s="95" t="s">
        <v>6352</v>
      </c>
      <c r="G5882" s="95" t="s">
        <v>6352</v>
      </c>
      <c r="H5882" s="106">
        <v>5330.22561710439</v>
      </c>
      <c r="I5882" s="16">
        <v>5443.5815049417297</v>
      </c>
      <c r="J5882" s="94">
        <v>5330.22561710439</v>
      </c>
    </row>
    <row r="5883" spans="1:10" x14ac:dyDescent="0.2">
      <c r="A5883" s="6" t="s">
        <v>748</v>
      </c>
      <c r="B5883" s="1" t="s">
        <v>11875</v>
      </c>
      <c r="C5883" s="95" t="s">
        <v>6349</v>
      </c>
      <c r="D5883" s="95" t="s">
        <v>6349</v>
      </c>
      <c r="E5883" s="95" t="s">
        <v>6649</v>
      </c>
      <c r="F5883" s="95" t="s">
        <v>6352</v>
      </c>
      <c r="G5883" s="95" t="s">
        <v>6352</v>
      </c>
      <c r="H5883" s="106">
        <v>5513.8684282533204</v>
      </c>
      <c r="I5883" s="16">
        <v>5443.5815049417297</v>
      </c>
      <c r="J5883" s="94">
        <v>5513.8684282533204</v>
      </c>
    </row>
    <row r="5884" spans="1:10" x14ac:dyDescent="0.2">
      <c r="A5884" s="6" t="s">
        <v>800</v>
      </c>
      <c r="B5884" s="1" t="s">
        <v>11876</v>
      </c>
      <c r="C5884" s="95" t="s">
        <v>6349</v>
      </c>
      <c r="D5884" s="95" t="s">
        <v>6349</v>
      </c>
      <c r="E5884" s="95" t="s">
        <v>6649</v>
      </c>
      <c r="F5884" s="95" t="s">
        <v>6351</v>
      </c>
      <c r="G5884" s="95" t="s">
        <v>6351</v>
      </c>
      <c r="H5884" s="106">
        <v>5554.0930409888697</v>
      </c>
      <c r="I5884" s="16">
        <v>5429.8850045393701</v>
      </c>
      <c r="J5884" s="94">
        <v>5554.0930409888697</v>
      </c>
    </row>
    <row r="5885" spans="1:10" x14ac:dyDescent="0.2">
      <c r="A5885" s="6" t="s">
        <v>824</v>
      </c>
      <c r="B5885" s="1" t="s">
        <v>11877</v>
      </c>
      <c r="C5885" s="95" t="s">
        <v>6349</v>
      </c>
      <c r="D5885" s="95" t="s">
        <v>6349</v>
      </c>
      <c r="E5885" s="95" t="s">
        <v>6649</v>
      </c>
      <c r="F5885" s="95" t="s">
        <v>6351</v>
      </c>
      <c r="G5885" s="95" t="s">
        <v>6351</v>
      </c>
      <c r="H5885" s="106">
        <v>5400.68163354846</v>
      </c>
      <c r="I5885" s="16">
        <v>5429.8850045393701</v>
      </c>
      <c r="J5885" s="94">
        <v>5400.68163354846</v>
      </c>
    </row>
    <row r="5886" spans="1:10" x14ac:dyDescent="0.2">
      <c r="A5886" s="6" t="s">
        <v>820</v>
      </c>
      <c r="B5886" s="1" t="s">
        <v>11878</v>
      </c>
      <c r="C5886" s="95" t="s">
        <v>6349</v>
      </c>
      <c r="D5886" s="95" t="s">
        <v>6349</v>
      </c>
      <c r="E5886" s="95" t="s">
        <v>6649</v>
      </c>
      <c r="F5886" s="95" t="s">
        <v>6351</v>
      </c>
      <c r="G5886" s="95" t="s">
        <v>6351</v>
      </c>
      <c r="H5886" s="106">
        <v>5301.6672693200999</v>
      </c>
      <c r="I5886" s="16">
        <v>5429.8850045393701</v>
      </c>
      <c r="J5886" s="94">
        <v>5301.6672693200999</v>
      </c>
    </row>
    <row r="5887" spans="1:10" x14ac:dyDescent="0.2">
      <c r="A5887" s="6" t="s">
        <v>823</v>
      </c>
      <c r="B5887" s="1" t="s">
        <v>11879</v>
      </c>
      <c r="C5887" s="95" t="s">
        <v>6349</v>
      </c>
      <c r="D5887" s="95" t="s">
        <v>6349</v>
      </c>
      <c r="E5887" s="95" t="s">
        <v>6649</v>
      </c>
      <c r="F5887" s="95" t="s">
        <v>6351</v>
      </c>
      <c r="G5887" s="95" t="s">
        <v>6351</v>
      </c>
      <c r="H5887" s="106">
        <v>5334.0708565848199</v>
      </c>
      <c r="I5887" s="16">
        <v>5429.8850045393701</v>
      </c>
      <c r="J5887" s="94">
        <v>5334.0708565848199</v>
      </c>
    </row>
    <row r="5888" spans="1:10" x14ac:dyDescent="0.2">
      <c r="A5888" s="6" t="s">
        <v>394</v>
      </c>
      <c r="B5888" s="1" t="s">
        <v>11880</v>
      </c>
      <c r="C5888" s="95" t="s">
        <v>6349</v>
      </c>
      <c r="D5888" s="95" t="s">
        <v>6349</v>
      </c>
      <c r="E5888" s="95" t="s">
        <v>6649</v>
      </c>
      <c r="F5888" s="95" t="s">
        <v>6351</v>
      </c>
      <c r="G5888" s="95" t="s">
        <v>6351</v>
      </c>
      <c r="H5888" s="106">
        <v>5283.8995455228396</v>
      </c>
      <c r="I5888" s="16">
        <v>5429.8850045393701</v>
      </c>
      <c r="J5888" s="94">
        <v>5283.8995455228396</v>
      </c>
    </row>
    <row r="5889" spans="1:10" x14ac:dyDescent="0.2">
      <c r="A5889" s="6" t="s">
        <v>814</v>
      </c>
      <c r="B5889" s="1" t="s">
        <v>11881</v>
      </c>
      <c r="C5889" s="95" t="s">
        <v>6349</v>
      </c>
      <c r="D5889" s="95" t="s">
        <v>6349</v>
      </c>
      <c r="E5889" s="95" t="s">
        <v>6649</v>
      </c>
      <c r="F5889" s="95" t="s">
        <v>6351</v>
      </c>
      <c r="G5889" s="95" t="s">
        <v>6351</v>
      </c>
      <c r="H5889" s="106">
        <v>5295.6911711516204</v>
      </c>
      <c r="I5889" s="16">
        <v>5429.8850045393701</v>
      </c>
      <c r="J5889" s="94">
        <v>5295.6911711516204</v>
      </c>
    </row>
    <row r="5890" spans="1:10" x14ac:dyDescent="0.2">
      <c r="A5890" s="6" t="s">
        <v>817</v>
      </c>
      <c r="B5890" s="1" t="s">
        <v>11882</v>
      </c>
      <c r="C5890" s="95" t="s">
        <v>6349</v>
      </c>
      <c r="D5890" s="95" t="s">
        <v>6349</v>
      </c>
      <c r="E5890" s="95" t="s">
        <v>6649</v>
      </c>
      <c r="F5890" s="95" t="s">
        <v>6351</v>
      </c>
      <c r="G5890" s="95" t="s">
        <v>6351</v>
      </c>
      <c r="H5890" s="106">
        <v>5372.4383871588898</v>
      </c>
      <c r="I5890" s="16">
        <v>5429.8850045393701</v>
      </c>
      <c r="J5890" s="94">
        <v>5372.4383871588898</v>
      </c>
    </row>
    <row r="5891" spans="1:10" x14ac:dyDescent="0.2">
      <c r="A5891" s="6" t="s">
        <v>815</v>
      </c>
      <c r="B5891" s="1" t="s">
        <v>11883</v>
      </c>
      <c r="C5891" s="95" t="s">
        <v>6349</v>
      </c>
      <c r="D5891" s="95" t="s">
        <v>6349</v>
      </c>
      <c r="E5891" s="95" t="s">
        <v>6649</v>
      </c>
      <c r="F5891" s="95" t="s">
        <v>6351</v>
      </c>
      <c r="G5891" s="95" t="s">
        <v>6351</v>
      </c>
      <c r="H5891" s="106">
        <v>5414.2850864955399</v>
      </c>
      <c r="I5891" s="16">
        <v>5429.8850045393701</v>
      </c>
      <c r="J5891" s="94">
        <v>5414.2850864955399</v>
      </c>
    </row>
    <row r="5892" spans="1:10" x14ac:dyDescent="0.2">
      <c r="A5892" s="6" t="s">
        <v>813</v>
      </c>
      <c r="B5892" s="1" t="s">
        <v>11884</v>
      </c>
      <c r="C5892" s="95" t="s">
        <v>6349</v>
      </c>
      <c r="D5892" s="95" t="s">
        <v>6349</v>
      </c>
      <c r="E5892" s="95" t="s">
        <v>6649</v>
      </c>
      <c r="F5892" s="95" t="s">
        <v>6351</v>
      </c>
      <c r="G5892" s="95" t="s">
        <v>6351</v>
      </c>
      <c r="H5892" s="106">
        <v>5492.50381860978</v>
      </c>
      <c r="I5892" s="16">
        <v>5429.8850045393701</v>
      </c>
      <c r="J5892" s="94">
        <v>5492.50381860978</v>
      </c>
    </row>
    <row r="5893" spans="1:10" x14ac:dyDescent="0.2">
      <c r="A5893" s="6" t="s">
        <v>796</v>
      </c>
      <c r="B5893" s="1" t="s">
        <v>7190</v>
      </c>
      <c r="C5893" s="95" t="s">
        <v>6349</v>
      </c>
      <c r="D5893" s="95" t="s">
        <v>6349</v>
      </c>
      <c r="E5893" s="95" t="s">
        <v>6649</v>
      </c>
      <c r="F5893" s="95" t="s">
        <v>6351</v>
      </c>
      <c r="G5893" s="95" t="s">
        <v>6351</v>
      </c>
      <c r="H5893" s="106">
        <v>5588.08637476679</v>
      </c>
      <c r="I5893" s="16">
        <v>5429.8850045393701</v>
      </c>
      <c r="J5893" s="94">
        <v>5588.08637476679</v>
      </c>
    </row>
    <row r="5894" spans="1:10" x14ac:dyDescent="0.2">
      <c r="A5894" s="6" t="s">
        <v>804</v>
      </c>
      <c r="B5894" s="1" t="s">
        <v>11885</v>
      </c>
      <c r="C5894" s="95" t="s">
        <v>6349</v>
      </c>
      <c r="D5894" s="95" t="s">
        <v>6349</v>
      </c>
      <c r="E5894" s="95" t="s">
        <v>6649</v>
      </c>
      <c r="F5894" s="95" t="s">
        <v>6351</v>
      </c>
      <c r="G5894" s="95" t="s">
        <v>6351</v>
      </c>
      <c r="H5894" s="106">
        <v>5467.9012767650502</v>
      </c>
      <c r="I5894" s="16">
        <v>5429.8850045393701</v>
      </c>
      <c r="J5894" s="94">
        <v>5467.9012767650502</v>
      </c>
    </row>
    <row r="5895" spans="1:10" x14ac:dyDescent="0.2">
      <c r="A5895" s="6" t="s">
        <v>821</v>
      </c>
      <c r="B5895" s="1" t="s">
        <v>11886</v>
      </c>
      <c r="C5895" s="95" t="s">
        <v>6349</v>
      </c>
      <c r="D5895" s="95" t="s">
        <v>6349</v>
      </c>
      <c r="E5895" s="95" t="s">
        <v>6649</v>
      </c>
      <c r="F5895" s="95" t="s">
        <v>6351</v>
      </c>
      <c r="G5895" s="95" t="s">
        <v>6351</v>
      </c>
      <c r="H5895" s="106">
        <v>5520.5335857334403</v>
      </c>
      <c r="I5895" s="16">
        <v>5429.8850045393701</v>
      </c>
      <c r="J5895" s="94">
        <v>5520.5335857334403</v>
      </c>
    </row>
    <row r="5896" spans="1:10" x14ac:dyDescent="0.2">
      <c r="A5896" s="6" t="s">
        <v>791</v>
      </c>
      <c r="B5896" s="1" t="s">
        <v>11887</v>
      </c>
      <c r="C5896" s="95" t="s">
        <v>6349</v>
      </c>
      <c r="D5896" s="95" t="s">
        <v>6349</v>
      </c>
      <c r="E5896" s="95" t="s">
        <v>6649</v>
      </c>
      <c r="F5896" s="95" t="s">
        <v>6351</v>
      </c>
      <c r="G5896" s="95" t="s">
        <v>6351</v>
      </c>
      <c r="H5896" s="106">
        <v>5476.9525858561201</v>
      </c>
      <c r="I5896" s="16">
        <v>5429.8850045393701</v>
      </c>
      <c r="J5896" s="94">
        <v>5476.9525858561201</v>
      </c>
    </row>
    <row r="5897" spans="1:10" x14ac:dyDescent="0.2">
      <c r="A5897" s="6" t="s">
        <v>822</v>
      </c>
      <c r="B5897" s="1" t="s">
        <v>11888</v>
      </c>
      <c r="C5897" s="95" t="s">
        <v>6349</v>
      </c>
      <c r="D5897" s="95" t="s">
        <v>6349</v>
      </c>
      <c r="E5897" s="95" t="s">
        <v>6649</v>
      </c>
      <c r="F5897" s="95" t="s">
        <v>6351</v>
      </c>
      <c r="G5897" s="95" t="s">
        <v>6351</v>
      </c>
      <c r="H5897" s="106">
        <v>5474.9852366727901</v>
      </c>
      <c r="I5897" s="16">
        <v>5429.8850045393701</v>
      </c>
      <c r="J5897" s="94">
        <v>5474.9852366727901</v>
      </c>
    </row>
    <row r="5898" spans="1:10" x14ac:dyDescent="0.2">
      <c r="A5898" s="6" t="s">
        <v>812</v>
      </c>
      <c r="B5898" s="1" t="s">
        <v>11889</v>
      </c>
      <c r="C5898" s="95" t="s">
        <v>6349</v>
      </c>
      <c r="D5898" s="95" t="s">
        <v>6349</v>
      </c>
      <c r="E5898" s="95" t="s">
        <v>6649</v>
      </c>
      <c r="F5898" s="95" t="s">
        <v>6351</v>
      </c>
      <c r="G5898" s="95" t="s">
        <v>6351</v>
      </c>
      <c r="H5898" s="106">
        <v>5530.8306833186598</v>
      </c>
      <c r="I5898" s="16">
        <v>5429.8850045393701</v>
      </c>
      <c r="J5898" s="94">
        <v>5530.8306833186598</v>
      </c>
    </row>
    <row r="5899" spans="1:10" x14ac:dyDescent="0.2">
      <c r="A5899" s="6" t="s">
        <v>789</v>
      </c>
      <c r="B5899" s="1" t="s">
        <v>11890</v>
      </c>
      <c r="C5899" s="95" t="s">
        <v>6349</v>
      </c>
      <c r="D5899" s="95" t="s">
        <v>6349</v>
      </c>
      <c r="E5899" s="95" t="s">
        <v>6649</v>
      </c>
      <c r="F5899" s="95" t="s">
        <v>6351</v>
      </c>
      <c r="G5899" s="95" t="s">
        <v>6351</v>
      </c>
      <c r="H5899" s="106">
        <v>5419.5571783524501</v>
      </c>
      <c r="I5899" s="16">
        <v>5429.8850045393701</v>
      </c>
      <c r="J5899" s="94">
        <v>5419.5571783524501</v>
      </c>
    </row>
    <row r="5900" spans="1:10" x14ac:dyDescent="0.2">
      <c r="A5900" s="6" t="s">
        <v>801</v>
      </c>
      <c r="B5900" s="1" t="s">
        <v>11891</v>
      </c>
      <c r="C5900" s="95" t="s">
        <v>6349</v>
      </c>
      <c r="D5900" s="95" t="s">
        <v>6349</v>
      </c>
      <c r="E5900" s="95" t="s">
        <v>6649</v>
      </c>
      <c r="F5900" s="95" t="s">
        <v>6351</v>
      </c>
      <c r="G5900" s="95" t="s">
        <v>6351</v>
      </c>
      <c r="H5900" s="106">
        <v>5356.5171561535499</v>
      </c>
      <c r="I5900" s="16">
        <v>5429.8850045393701</v>
      </c>
      <c r="J5900" s="94">
        <v>5356.5171561535499</v>
      </c>
    </row>
    <row r="5901" spans="1:10" x14ac:dyDescent="0.2">
      <c r="A5901" s="6" t="s">
        <v>809</v>
      </c>
      <c r="B5901" s="1" t="s">
        <v>7073</v>
      </c>
      <c r="C5901" s="95" t="s">
        <v>6349</v>
      </c>
      <c r="D5901" s="95" t="s">
        <v>6349</v>
      </c>
      <c r="E5901" s="95" t="s">
        <v>6649</v>
      </c>
      <c r="F5901" s="95" t="s">
        <v>6351</v>
      </c>
      <c r="G5901" s="95" t="s">
        <v>6351</v>
      </c>
      <c r="H5901" s="106">
        <v>5438.4196777343795</v>
      </c>
      <c r="I5901" s="16">
        <v>5429.8850045393701</v>
      </c>
      <c r="J5901" s="94">
        <v>5438.4196777343795</v>
      </c>
    </row>
    <row r="5902" spans="1:10" x14ac:dyDescent="0.2">
      <c r="A5902" s="6" t="s">
        <v>797</v>
      </c>
      <c r="B5902" s="1" t="s">
        <v>11892</v>
      </c>
      <c r="C5902" s="95" t="s">
        <v>6349</v>
      </c>
      <c r="D5902" s="95" t="s">
        <v>6349</v>
      </c>
      <c r="E5902" s="95" t="s">
        <v>6649</v>
      </c>
      <c r="F5902" s="95" t="s">
        <v>6351</v>
      </c>
      <c r="G5902" s="95" t="s">
        <v>6351</v>
      </c>
      <c r="H5902" s="106">
        <v>5647.85088752298</v>
      </c>
      <c r="I5902" s="16">
        <v>5429.8850045393701</v>
      </c>
      <c r="J5902" s="94">
        <v>5647.85088752298</v>
      </c>
    </row>
    <row r="5903" spans="1:10" x14ac:dyDescent="0.2">
      <c r="A5903" s="6" t="s">
        <v>808</v>
      </c>
      <c r="B5903" s="1" t="s">
        <v>11893</v>
      </c>
      <c r="C5903" s="95" t="s">
        <v>6349</v>
      </c>
      <c r="D5903" s="95" t="s">
        <v>6349</v>
      </c>
      <c r="E5903" s="95" t="s">
        <v>6649</v>
      </c>
      <c r="F5903" s="95" t="s">
        <v>6351</v>
      </c>
      <c r="G5903" s="95" t="s">
        <v>6351</v>
      </c>
      <c r="H5903" s="106">
        <v>5297.6522923519697</v>
      </c>
      <c r="I5903" s="16">
        <v>5429.8850045393701</v>
      </c>
      <c r="J5903" s="94">
        <v>5297.6522923519697</v>
      </c>
    </row>
    <row r="5904" spans="1:10" x14ac:dyDescent="0.2">
      <c r="A5904" s="6" t="s">
        <v>805</v>
      </c>
      <c r="B5904" s="1" t="s">
        <v>11266</v>
      </c>
      <c r="C5904" s="95" t="s">
        <v>6349</v>
      </c>
      <c r="D5904" s="95" t="s">
        <v>6349</v>
      </c>
      <c r="E5904" s="95" t="s">
        <v>6649</v>
      </c>
      <c r="F5904" s="95" t="s">
        <v>6351</v>
      </c>
      <c r="G5904" s="95" t="s">
        <v>6351</v>
      </c>
      <c r="H5904" s="106">
        <v>5349.8487955729197</v>
      </c>
      <c r="I5904" s="16">
        <v>5429.8850045393701</v>
      </c>
      <c r="J5904" s="94">
        <v>5349.8487955729197</v>
      </c>
    </row>
    <row r="5905" spans="1:10" x14ac:dyDescent="0.2">
      <c r="A5905" s="6" t="s">
        <v>818</v>
      </c>
      <c r="B5905" s="1" t="s">
        <v>11894</v>
      </c>
      <c r="C5905" s="95" t="s">
        <v>6349</v>
      </c>
      <c r="D5905" s="95" t="s">
        <v>6349</v>
      </c>
      <c r="E5905" s="95" t="s">
        <v>6649</v>
      </c>
      <c r="F5905" s="95" t="s">
        <v>6351</v>
      </c>
      <c r="G5905" s="95" t="s">
        <v>6351</v>
      </c>
      <c r="H5905" s="106">
        <v>5334.5882052951401</v>
      </c>
      <c r="I5905" s="16">
        <v>5429.8850045393701</v>
      </c>
      <c r="J5905" s="94">
        <v>5334.5882052951401</v>
      </c>
    </row>
    <row r="5906" spans="1:10" x14ac:dyDescent="0.2">
      <c r="A5906" s="6" t="s">
        <v>811</v>
      </c>
      <c r="B5906" s="1" t="s">
        <v>11895</v>
      </c>
      <c r="C5906" s="95" t="s">
        <v>6349</v>
      </c>
      <c r="D5906" s="95" t="s">
        <v>6349</v>
      </c>
      <c r="E5906" s="95" t="s">
        <v>6649</v>
      </c>
      <c r="F5906" s="95" t="s">
        <v>6351</v>
      </c>
      <c r="G5906" s="95" t="s">
        <v>6351</v>
      </c>
      <c r="H5906" s="106">
        <v>5582.4436645507803</v>
      </c>
      <c r="I5906" s="16">
        <v>5429.8850045393701</v>
      </c>
      <c r="J5906" s="94">
        <v>5582.4436645507803</v>
      </c>
    </row>
    <row r="5907" spans="1:10" x14ac:dyDescent="0.2">
      <c r="A5907" s="6" t="s">
        <v>794</v>
      </c>
      <c r="B5907" s="1" t="s">
        <v>11896</v>
      </c>
      <c r="C5907" s="95" t="s">
        <v>6349</v>
      </c>
      <c r="D5907" s="95" t="s">
        <v>6349</v>
      </c>
      <c r="E5907" s="95" t="s">
        <v>6649</v>
      </c>
      <c r="F5907" s="95" t="s">
        <v>6351</v>
      </c>
      <c r="G5907" s="95" t="s">
        <v>6351</v>
      </c>
      <c r="H5907" s="106">
        <v>5272.0657924107099</v>
      </c>
      <c r="I5907" s="16">
        <v>5429.8850045393701</v>
      </c>
      <c r="J5907" s="94">
        <v>5272.0657924107099</v>
      </c>
    </row>
    <row r="5908" spans="1:10" x14ac:dyDescent="0.2">
      <c r="A5908" s="6" t="s">
        <v>807</v>
      </c>
      <c r="B5908" s="1" t="s">
        <v>11897</v>
      </c>
      <c r="C5908" s="95" t="s">
        <v>6349</v>
      </c>
      <c r="D5908" s="95" t="s">
        <v>6349</v>
      </c>
      <c r="E5908" s="95" t="s">
        <v>6649</v>
      </c>
      <c r="F5908" s="95" t="s">
        <v>6351</v>
      </c>
      <c r="G5908" s="95" t="s">
        <v>6351</v>
      </c>
      <c r="H5908" s="106">
        <v>5544.9163880428996</v>
      </c>
      <c r="I5908" s="16">
        <v>5429.8850045393701</v>
      </c>
      <c r="J5908" s="94">
        <v>5544.9163880428996</v>
      </c>
    </row>
    <row r="5909" spans="1:10" x14ac:dyDescent="0.2">
      <c r="A5909" s="6" t="s">
        <v>819</v>
      </c>
      <c r="B5909" s="1" t="s">
        <v>11898</v>
      </c>
      <c r="C5909" s="95" t="s">
        <v>6349</v>
      </c>
      <c r="D5909" s="95" t="s">
        <v>6349</v>
      </c>
      <c r="E5909" s="95" t="s">
        <v>6649</v>
      </c>
      <c r="F5909" s="95" t="s">
        <v>6351</v>
      </c>
      <c r="G5909" s="95" t="s">
        <v>6351</v>
      </c>
      <c r="H5909" s="106">
        <v>5475.2298278808603</v>
      </c>
      <c r="I5909" s="16">
        <v>5429.8850045393701</v>
      </c>
      <c r="J5909" s="94">
        <v>5475.2298278808603</v>
      </c>
    </row>
    <row r="5910" spans="1:10" x14ac:dyDescent="0.2">
      <c r="A5910" s="6" t="s">
        <v>790</v>
      </c>
      <c r="B5910" s="1" t="s">
        <v>11515</v>
      </c>
      <c r="C5910" s="95" t="s">
        <v>6349</v>
      </c>
      <c r="D5910" s="95" t="s">
        <v>6349</v>
      </c>
      <c r="E5910" s="95" t="s">
        <v>6649</v>
      </c>
      <c r="F5910" s="95" t="s">
        <v>6351</v>
      </c>
      <c r="G5910" s="95" t="s">
        <v>6351</v>
      </c>
      <c r="H5910" s="106">
        <v>5321.1260892427899</v>
      </c>
      <c r="I5910" s="16">
        <v>5429.8850045393701</v>
      </c>
      <c r="J5910" s="94">
        <v>5321.1260892427899</v>
      </c>
    </row>
    <row r="5911" spans="1:10" x14ac:dyDescent="0.2">
      <c r="A5911" s="6" t="s">
        <v>795</v>
      </c>
      <c r="B5911" s="1" t="s">
        <v>11899</v>
      </c>
      <c r="C5911" s="95" t="s">
        <v>6349</v>
      </c>
      <c r="D5911" s="95" t="s">
        <v>6349</v>
      </c>
      <c r="E5911" s="95" t="s">
        <v>6649</v>
      </c>
      <c r="F5911" s="95" t="s">
        <v>6351</v>
      </c>
      <c r="G5911" s="95" t="s">
        <v>6351</v>
      </c>
      <c r="H5911" s="106">
        <v>5304.1685791015598</v>
      </c>
      <c r="I5911" s="16">
        <v>5429.8850045393701</v>
      </c>
      <c r="J5911" s="94">
        <v>5304.1685791015598</v>
      </c>
    </row>
    <row r="5912" spans="1:10" x14ac:dyDescent="0.2">
      <c r="A5912" s="6" t="s">
        <v>836</v>
      </c>
      <c r="B5912" s="1" t="s">
        <v>10582</v>
      </c>
      <c r="C5912" s="95" t="s">
        <v>6349</v>
      </c>
      <c r="D5912" s="95" t="s">
        <v>6349</v>
      </c>
      <c r="E5912" s="95" t="s">
        <v>6649</v>
      </c>
      <c r="F5912" s="95" t="s">
        <v>6350</v>
      </c>
      <c r="G5912" s="95" t="s">
        <v>6350</v>
      </c>
      <c r="H5912" s="106">
        <v>5579.5294531250001</v>
      </c>
      <c r="I5912" s="16">
        <v>5454.3178110970002</v>
      </c>
      <c r="J5912" s="94">
        <v>5579.5294531250001</v>
      </c>
    </row>
    <row r="5913" spans="1:10" x14ac:dyDescent="0.2">
      <c r="A5913" s="6" t="s">
        <v>828</v>
      </c>
      <c r="B5913" s="1" t="s">
        <v>11900</v>
      </c>
      <c r="C5913" s="95" t="s">
        <v>6349</v>
      </c>
      <c r="D5913" s="95" t="s">
        <v>6349</v>
      </c>
      <c r="E5913" s="95" t="s">
        <v>6649</v>
      </c>
      <c r="F5913" s="95" t="s">
        <v>6350</v>
      </c>
      <c r="G5913" s="95" t="s">
        <v>6350</v>
      </c>
      <c r="H5913" s="106">
        <v>5360.5617675781205</v>
      </c>
      <c r="I5913" s="16">
        <v>5454.3178110970002</v>
      </c>
      <c r="J5913" s="94">
        <v>5360.5617675781205</v>
      </c>
    </row>
    <row r="5914" spans="1:10" x14ac:dyDescent="0.2">
      <c r="A5914" s="6" t="s">
        <v>837</v>
      </c>
      <c r="B5914" s="1" t="s">
        <v>11901</v>
      </c>
      <c r="C5914" s="95" t="s">
        <v>6349</v>
      </c>
      <c r="D5914" s="95" t="s">
        <v>6349</v>
      </c>
      <c r="E5914" s="95" t="s">
        <v>6649</v>
      </c>
      <c r="F5914" s="95" t="s">
        <v>6350</v>
      </c>
      <c r="G5914" s="95" t="s">
        <v>6350</v>
      </c>
      <c r="H5914" s="106">
        <v>5435.61023370151</v>
      </c>
      <c r="I5914" s="16">
        <v>5454.3178110970002</v>
      </c>
      <c r="J5914" s="94">
        <v>5435.61023370151</v>
      </c>
    </row>
    <row r="5915" spans="1:10" x14ac:dyDescent="0.2">
      <c r="A5915" s="6" t="s">
        <v>842</v>
      </c>
      <c r="B5915" s="1" t="s">
        <v>11902</v>
      </c>
      <c r="C5915" s="95" t="s">
        <v>6349</v>
      </c>
      <c r="D5915" s="95" t="s">
        <v>6349</v>
      </c>
      <c r="E5915" s="95" t="s">
        <v>6649</v>
      </c>
      <c r="F5915" s="95" t="s">
        <v>6350</v>
      </c>
      <c r="G5915" s="95" t="s">
        <v>6350</v>
      </c>
      <c r="H5915" s="106">
        <v>5459.3570033482101</v>
      </c>
      <c r="I5915" s="16">
        <v>5454.3178110970002</v>
      </c>
      <c r="J5915" s="94">
        <v>5459.3570033482101</v>
      </c>
    </row>
    <row r="5916" spans="1:10" x14ac:dyDescent="0.2">
      <c r="A5916" s="6" t="s">
        <v>838</v>
      </c>
      <c r="B5916" s="1" t="s">
        <v>11903</v>
      </c>
      <c r="C5916" s="95" t="s">
        <v>6349</v>
      </c>
      <c r="D5916" s="95" t="s">
        <v>6349</v>
      </c>
      <c r="E5916" s="95" t="s">
        <v>6649</v>
      </c>
      <c r="F5916" s="95" t="s">
        <v>6350</v>
      </c>
      <c r="G5916" s="95" t="s">
        <v>6350</v>
      </c>
      <c r="H5916" s="106">
        <v>5327.4719490840498</v>
      </c>
      <c r="I5916" s="16">
        <v>5454.3178110970002</v>
      </c>
      <c r="J5916" s="94">
        <v>5327.4719490840498</v>
      </c>
    </row>
    <row r="5917" spans="1:10" x14ac:dyDescent="0.2">
      <c r="A5917" s="6" t="s">
        <v>833</v>
      </c>
      <c r="B5917" s="1" t="s">
        <v>11904</v>
      </c>
      <c r="C5917" s="95" t="s">
        <v>6349</v>
      </c>
      <c r="D5917" s="95" t="s">
        <v>6349</v>
      </c>
      <c r="E5917" s="95" t="s">
        <v>6649</v>
      </c>
      <c r="F5917" s="95" t="s">
        <v>6350</v>
      </c>
      <c r="G5917" s="95" t="s">
        <v>6350</v>
      </c>
      <c r="H5917" s="106">
        <v>5379.7370102826299</v>
      </c>
      <c r="I5917" s="16">
        <v>5454.3178110970002</v>
      </c>
      <c r="J5917" s="94">
        <v>5379.7370102826299</v>
      </c>
    </row>
    <row r="5918" spans="1:10" x14ac:dyDescent="0.2">
      <c r="A5918" s="6" t="s">
        <v>839</v>
      </c>
      <c r="B5918" s="1" t="s">
        <v>11905</v>
      </c>
      <c r="C5918" s="95" t="s">
        <v>6349</v>
      </c>
      <c r="D5918" s="95" t="s">
        <v>6349</v>
      </c>
      <c r="E5918" s="95" t="s">
        <v>6649</v>
      </c>
      <c r="F5918" s="95" t="s">
        <v>6350</v>
      </c>
      <c r="G5918" s="95" t="s">
        <v>6350</v>
      </c>
      <c r="H5918" s="106">
        <v>5387.0557270665304</v>
      </c>
      <c r="I5918" s="16">
        <v>5454.3178110970002</v>
      </c>
      <c r="J5918" s="94">
        <v>5387.0557270665304</v>
      </c>
    </row>
    <row r="5919" spans="1:10" x14ac:dyDescent="0.2">
      <c r="A5919" s="6" t="s">
        <v>827</v>
      </c>
      <c r="B5919" s="1" t="s">
        <v>7160</v>
      </c>
      <c r="C5919" s="95" t="s">
        <v>6349</v>
      </c>
      <c r="D5919" s="95" t="s">
        <v>6349</v>
      </c>
      <c r="E5919" s="95" t="s">
        <v>6649</v>
      </c>
      <c r="F5919" s="95" t="s">
        <v>6350</v>
      </c>
      <c r="G5919" s="95" t="s">
        <v>6350</v>
      </c>
      <c r="H5919" s="106">
        <v>5444.0965547783399</v>
      </c>
      <c r="I5919" s="16">
        <v>5454.3178110970002</v>
      </c>
      <c r="J5919" s="94">
        <v>5444.0965547783399</v>
      </c>
    </row>
    <row r="5920" spans="1:10" x14ac:dyDescent="0.2">
      <c r="A5920" s="6" t="s">
        <v>829</v>
      </c>
      <c r="B5920" s="1" t="s">
        <v>11906</v>
      </c>
      <c r="C5920" s="95" t="s">
        <v>6349</v>
      </c>
      <c r="D5920" s="95" t="s">
        <v>6349</v>
      </c>
      <c r="E5920" s="95" t="s">
        <v>6649</v>
      </c>
      <c r="F5920" s="95" t="s">
        <v>6350</v>
      </c>
      <c r="G5920" s="95" t="s">
        <v>6350</v>
      </c>
      <c r="H5920" s="106">
        <v>5476.6626880786998</v>
      </c>
      <c r="I5920" s="16">
        <v>5454.3178110970002</v>
      </c>
      <c r="J5920" s="94">
        <v>5476.6626880786998</v>
      </c>
    </row>
    <row r="5921" spans="1:10" x14ac:dyDescent="0.2">
      <c r="A5921" s="6" t="s">
        <v>848</v>
      </c>
      <c r="B5921" s="1" t="s">
        <v>11907</v>
      </c>
      <c r="C5921" s="95" t="s">
        <v>6349</v>
      </c>
      <c r="D5921" s="95" t="s">
        <v>6349</v>
      </c>
      <c r="E5921" s="95" t="s">
        <v>6649</v>
      </c>
      <c r="F5921" s="95" t="s">
        <v>6350</v>
      </c>
      <c r="G5921" s="95" t="s">
        <v>6350</v>
      </c>
      <c r="H5921" s="106">
        <v>5439.0811434659099</v>
      </c>
      <c r="I5921" s="16">
        <v>5454.3178110970002</v>
      </c>
      <c r="J5921" s="94">
        <v>5439.0811434659099</v>
      </c>
    </row>
    <row r="5922" spans="1:10" x14ac:dyDescent="0.2">
      <c r="A5922" s="6" t="s">
        <v>849</v>
      </c>
      <c r="B5922" s="1" t="s">
        <v>11908</v>
      </c>
      <c r="C5922" s="95" t="s">
        <v>6349</v>
      </c>
      <c r="D5922" s="95" t="s">
        <v>6349</v>
      </c>
      <c r="E5922" s="95" t="s">
        <v>6649</v>
      </c>
      <c r="F5922" s="95" t="s">
        <v>6350</v>
      </c>
      <c r="G5922" s="95" t="s">
        <v>6350</v>
      </c>
      <c r="H5922" s="106">
        <v>5386.1769328567198</v>
      </c>
      <c r="I5922" s="16">
        <v>5454.3178110970002</v>
      </c>
      <c r="J5922" s="94">
        <v>5386.1769328567198</v>
      </c>
    </row>
    <row r="5923" spans="1:10" x14ac:dyDescent="0.2">
      <c r="A5923" s="6" t="s">
        <v>832</v>
      </c>
      <c r="B5923" s="1" t="s">
        <v>11909</v>
      </c>
      <c r="C5923" s="95" t="s">
        <v>6349</v>
      </c>
      <c r="D5923" s="95" t="s">
        <v>6349</v>
      </c>
      <c r="E5923" s="95" t="s">
        <v>6649</v>
      </c>
      <c r="F5923" s="95" t="s">
        <v>6350</v>
      </c>
      <c r="G5923" s="95" t="s">
        <v>6350</v>
      </c>
      <c r="H5923" s="106">
        <v>5511.26435990767</v>
      </c>
      <c r="I5923" s="16">
        <v>5454.3178110970002</v>
      </c>
      <c r="J5923" s="94">
        <v>5511.26435990767</v>
      </c>
    </row>
    <row r="5924" spans="1:10" x14ac:dyDescent="0.2">
      <c r="A5924" s="6" t="s">
        <v>825</v>
      </c>
      <c r="B5924" s="1" t="s">
        <v>11910</v>
      </c>
      <c r="C5924" s="95" t="s">
        <v>6349</v>
      </c>
      <c r="D5924" s="95" t="s">
        <v>6349</v>
      </c>
      <c r="E5924" s="95" t="s">
        <v>6649</v>
      </c>
      <c r="F5924" s="95" t="s">
        <v>6350</v>
      </c>
      <c r="G5924" s="95" t="s">
        <v>6350</v>
      </c>
      <c r="H5924" s="106">
        <v>5564.35106454981</v>
      </c>
      <c r="I5924" s="16">
        <v>5454.3178110970002</v>
      </c>
      <c r="J5924" s="94">
        <v>5564.35106454981</v>
      </c>
    </row>
    <row r="5925" spans="1:10" x14ac:dyDescent="0.2">
      <c r="A5925" s="6" t="s">
        <v>830</v>
      </c>
      <c r="B5925" s="1" t="s">
        <v>11911</v>
      </c>
      <c r="C5925" s="95" t="s">
        <v>6349</v>
      </c>
      <c r="D5925" s="95" t="s">
        <v>6349</v>
      </c>
      <c r="E5925" s="95" t="s">
        <v>6649</v>
      </c>
      <c r="F5925" s="95" t="s">
        <v>6350</v>
      </c>
      <c r="G5925" s="95" t="s">
        <v>6350</v>
      </c>
      <c r="H5925" s="106">
        <v>5530.4709858141496</v>
      </c>
      <c r="I5925" s="16">
        <v>5454.3178110970002</v>
      </c>
      <c r="J5925" s="94">
        <v>5530.4709858141496</v>
      </c>
    </row>
    <row r="5926" spans="1:10" x14ac:dyDescent="0.2">
      <c r="A5926" s="6" t="s">
        <v>840</v>
      </c>
      <c r="B5926" s="1" t="s">
        <v>11912</v>
      </c>
      <c r="C5926" s="95" t="s">
        <v>6349</v>
      </c>
      <c r="D5926" s="95" t="s">
        <v>6349</v>
      </c>
      <c r="E5926" s="95" t="s">
        <v>6649</v>
      </c>
      <c r="F5926" s="95" t="s">
        <v>6350</v>
      </c>
      <c r="G5926" s="95" t="s">
        <v>6350</v>
      </c>
      <c r="H5926" s="106">
        <v>5730.5832843091102</v>
      </c>
      <c r="I5926" s="16">
        <v>5454.3178110970002</v>
      </c>
      <c r="J5926" s="94">
        <v>5730.5832843091102</v>
      </c>
    </row>
    <row r="5927" spans="1:10" x14ac:dyDescent="0.2">
      <c r="A5927" s="6" t="s">
        <v>846</v>
      </c>
      <c r="B5927" s="1" t="s">
        <v>11913</v>
      </c>
      <c r="C5927" s="95" t="s">
        <v>6349</v>
      </c>
      <c r="D5927" s="95" t="s">
        <v>6349</v>
      </c>
      <c r="E5927" s="95" t="s">
        <v>6649</v>
      </c>
      <c r="F5927" s="95" t="s">
        <v>6350</v>
      </c>
      <c r="G5927" s="95" t="s">
        <v>6350</v>
      </c>
      <c r="H5927" s="106">
        <v>5369.4795564350297</v>
      </c>
      <c r="I5927" s="16">
        <v>5454.3178110970002</v>
      </c>
      <c r="J5927" s="94">
        <v>5369.4795564350297</v>
      </c>
    </row>
    <row r="5928" spans="1:10" x14ac:dyDescent="0.2">
      <c r="A5928" s="6" t="s">
        <v>841</v>
      </c>
      <c r="B5928" s="1" t="s">
        <v>11914</v>
      </c>
      <c r="C5928" s="95" t="s">
        <v>6349</v>
      </c>
      <c r="D5928" s="95" t="s">
        <v>6349</v>
      </c>
      <c r="E5928" s="95" t="s">
        <v>6649</v>
      </c>
      <c r="F5928" s="95" t="s">
        <v>6350</v>
      </c>
      <c r="G5928" s="95" t="s">
        <v>6350</v>
      </c>
      <c r="H5928" s="106">
        <v>5435.3518880208303</v>
      </c>
      <c r="I5928" s="16">
        <v>5454.3178110970002</v>
      </c>
      <c r="J5928" s="94">
        <v>5435.3518880208303</v>
      </c>
    </row>
    <row r="5929" spans="1:10" x14ac:dyDescent="0.2">
      <c r="A5929" s="6" t="s">
        <v>831</v>
      </c>
      <c r="B5929" s="1" t="s">
        <v>11915</v>
      </c>
      <c r="C5929" s="95" t="s">
        <v>6349</v>
      </c>
      <c r="D5929" s="95" t="s">
        <v>6349</v>
      </c>
      <c r="E5929" s="95" t="s">
        <v>6649</v>
      </c>
      <c r="F5929" s="95" t="s">
        <v>6350</v>
      </c>
      <c r="G5929" s="95" t="s">
        <v>6350</v>
      </c>
      <c r="H5929" s="106">
        <v>5396.0155388327203</v>
      </c>
      <c r="I5929" s="16">
        <v>5454.3178110970002</v>
      </c>
      <c r="J5929" s="94">
        <v>5396.0155388327203</v>
      </c>
    </row>
    <row r="5930" spans="1:10" x14ac:dyDescent="0.2">
      <c r="A5930" s="6" t="s">
        <v>844</v>
      </c>
      <c r="B5930" s="1" t="s">
        <v>11916</v>
      </c>
      <c r="C5930" s="95" t="s">
        <v>6349</v>
      </c>
      <c r="D5930" s="95" t="s">
        <v>6349</v>
      </c>
      <c r="E5930" s="95" t="s">
        <v>6649</v>
      </c>
      <c r="F5930" s="95" t="s">
        <v>6350</v>
      </c>
      <c r="G5930" s="95" t="s">
        <v>6350</v>
      </c>
      <c r="H5930" s="106">
        <v>5375.3614271009301</v>
      </c>
      <c r="I5930" s="16">
        <v>5454.3178110970002</v>
      </c>
      <c r="J5930" s="94">
        <v>5375.3614271009301</v>
      </c>
    </row>
    <row r="5931" spans="1:10" x14ac:dyDescent="0.2">
      <c r="A5931" s="6" t="s">
        <v>850</v>
      </c>
      <c r="B5931" s="1" t="s">
        <v>11917</v>
      </c>
      <c r="C5931" s="95" t="s">
        <v>6349</v>
      </c>
      <c r="D5931" s="95" t="s">
        <v>6349</v>
      </c>
      <c r="E5931" s="95" t="s">
        <v>6649</v>
      </c>
      <c r="F5931" s="95" t="s">
        <v>6350</v>
      </c>
      <c r="G5931" s="95" t="s">
        <v>6350</v>
      </c>
      <c r="H5931" s="106">
        <v>5344.18137157207</v>
      </c>
      <c r="I5931" s="16">
        <v>5454.3178110970002</v>
      </c>
      <c r="J5931" s="94">
        <v>5344.18137157207</v>
      </c>
    </row>
    <row r="5932" spans="1:10" x14ac:dyDescent="0.2">
      <c r="A5932" s="6" t="s">
        <v>834</v>
      </c>
      <c r="B5932" s="1" t="s">
        <v>9440</v>
      </c>
      <c r="C5932" s="95" t="s">
        <v>6349</v>
      </c>
      <c r="D5932" s="95" t="s">
        <v>6349</v>
      </c>
      <c r="E5932" s="95" t="s">
        <v>6649</v>
      </c>
      <c r="F5932" s="95" t="s">
        <v>6350</v>
      </c>
      <c r="G5932" s="95" t="s">
        <v>6350</v>
      </c>
      <c r="H5932" s="106">
        <v>5290.1061401367197</v>
      </c>
      <c r="I5932" s="16">
        <v>5454.3178110970002</v>
      </c>
      <c r="J5932" s="94">
        <v>5290.1061401367197</v>
      </c>
    </row>
    <row r="5933" spans="1:10" x14ac:dyDescent="0.2">
      <c r="A5933" s="6" t="s">
        <v>847</v>
      </c>
      <c r="B5933" s="1" t="s">
        <v>9392</v>
      </c>
      <c r="C5933" s="95" t="s">
        <v>6349</v>
      </c>
      <c r="D5933" s="95" t="s">
        <v>6349</v>
      </c>
      <c r="E5933" s="95" t="s">
        <v>6649</v>
      </c>
      <c r="F5933" s="95" t="s">
        <v>6350</v>
      </c>
      <c r="G5933" s="95" t="s">
        <v>6350</v>
      </c>
      <c r="H5933" s="106">
        <v>5461.7087097167996</v>
      </c>
      <c r="I5933" s="16">
        <v>5454.3178110970002</v>
      </c>
      <c r="J5933" s="94">
        <v>5461.7087097167996</v>
      </c>
    </row>
    <row r="5934" spans="1:10" x14ac:dyDescent="0.2">
      <c r="A5934" s="6" t="s">
        <v>845</v>
      </c>
      <c r="B5934" s="1" t="s">
        <v>7409</v>
      </c>
      <c r="C5934" s="95" t="s">
        <v>6349</v>
      </c>
      <c r="D5934" s="95" t="s">
        <v>6349</v>
      </c>
      <c r="E5934" s="95" t="s">
        <v>6649</v>
      </c>
      <c r="F5934" s="95" t="s">
        <v>6350</v>
      </c>
      <c r="G5934" s="95" t="s">
        <v>6350</v>
      </c>
      <c r="H5934" s="106">
        <v>5302.7312878024204</v>
      </c>
      <c r="I5934" s="16">
        <v>5454.3178110970002</v>
      </c>
      <c r="J5934" s="94">
        <v>5302.7312878024204</v>
      </c>
    </row>
    <row r="5935" spans="1:10" x14ac:dyDescent="0.2">
      <c r="A5935" s="6" t="s">
        <v>843</v>
      </c>
      <c r="B5935" s="1" t="s">
        <v>11918</v>
      </c>
      <c r="C5935" s="95" t="s">
        <v>6349</v>
      </c>
      <c r="D5935" s="95" t="s">
        <v>6349</v>
      </c>
      <c r="E5935" s="95" t="s">
        <v>6649</v>
      </c>
      <c r="F5935" s="95" t="s">
        <v>6350</v>
      </c>
      <c r="G5935" s="95" t="s">
        <v>6350</v>
      </c>
      <c r="H5935" s="106">
        <v>5496.99884207589</v>
      </c>
      <c r="I5935" s="16">
        <v>5454.3178110970002</v>
      </c>
      <c r="J5935" s="94">
        <v>5496.99884207589</v>
      </c>
    </row>
    <row r="5936" spans="1:10" x14ac:dyDescent="0.2">
      <c r="A5936" s="6" t="s">
        <v>835</v>
      </c>
      <c r="B5936" s="1" t="s">
        <v>11919</v>
      </c>
      <c r="C5936" s="95" t="s">
        <v>6349</v>
      </c>
      <c r="D5936" s="95" t="s">
        <v>6349</v>
      </c>
      <c r="E5936" s="95" t="s">
        <v>6649</v>
      </c>
      <c r="F5936" s="95" t="s">
        <v>6350</v>
      </c>
      <c r="G5936" s="95" t="s">
        <v>6350</v>
      </c>
      <c r="H5936" s="106">
        <v>5693.0358760127301</v>
      </c>
      <c r="I5936" s="16">
        <v>5454.3178110970002</v>
      </c>
      <c r="J5936" s="94">
        <v>5693.0358760127301</v>
      </c>
    </row>
    <row r="5937" spans="1:10" x14ac:dyDescent="0.2">
      <c r="A5937" s="6" t="s">
        <v>826</v>
      </c>
      <c r="B5937" s="1" t="s">
        <v>11920</v>
      </c>
      <c r="C5937" s="95" t="s">
        <v>6349</v>
      </c>
      <c r="D5937" s="95" t="s">
        <v>6349</v>
      </c>
      <c r="E5937" s="95" t="s">
        <v>6649</v>
      </c>
      <c r="F5937" s="95" t="s">
        <v>6350</v>
      </c>
      <c r="G5937" s="95" t="s">
        <v>6350</v>
      </c>
      <c r="H5937" s="106">
        <v>5205.8074137369804</v>
      </c>
      <c r="I5937" s="16">
        <v>5454.3178110970002</v>
      </c>
      <c r="J5937" s="94">
        <v>5205.8074137369804</v>
      </c>
    </row>
    <row r="5938" spans="1:10" x14ac:dyDescent="0.2">
      <c r="A5938" s="6" t="s">
        <v>967</v>
      </c>
      <c r="B5938" s="1" t="s">
        <v>11921</v>
      </c>
      <c r="C5938" s="95" t="s">
        <v>6349</v>
      </c>
      <c r="D5938" s="95" t="s">
        <v>6349</v>
      </c>
      <c r="E5938" s="95" t="s">
        <v>6649</v>
      </c>
      <c r="F5938" s="95" t="s">
        <v>6348</v>
      </c>
      <c r="G5938" s="95" t="s">
        <v>6348</v>
      </c>
      <c r="H5938" s="106">
        <v>5345.7790039062502</v>
      </c>
      <c r="I5938" s="16">
        <v>5376.7224857724996</v>
      </c>
      <c r="J5938" s="94">
        <v>5345.7790039062502</v>
      </c>
    </row>
    <row r="5939" spans="1:10" x14ac:dyDescent="0.2">
      <c r="A5939" s="6" t="s">
        <v>988</v>
      </c>
      <c r="B5939" s="1" t="s">
        <v>11922</v>
      </c>
      <c r="C5939" s="95" t="s">
        <v>6349</v>
      </c>
      <c r="D5939" s="95" t="s">
        <v>6349</v>
      </c>
      <c r="E5939" s="95" t="s">
        <v>6649</v>
      </c>
      <c r="F5939" s="95" t="s">
        <v>6348</v>
      </c>
      <c r="G5939" s="95" t="s">
        <v>6348</v>
      </c>
      <c r="H5939" s="106">
        <v>5325.4789409022196</v>
      </c>
      <c r="I5939" s="16">
        <v>5376.7224857724996</v>
      </c>
      <c r="J5939" s="94">
        <v>5325.4789409022196</v>
      </c>
    </row>
    <row r="5940" spans="1:10" x14ac:dyDescent="0.2">
      <c r="A5940" s="6" t="s">
        <v>962</v>
      </c>
      <c r="B5940" s="1" t="s">
        <v>11923</v>
      </c>
      <c r="C5940" s="95" t="s">
        <v>6349</v>
      </c>
      <c r="D5940" s="95" t="s">
        <v>6349</v>
      </c>
      <c r="E5940" s="95" t="s">
        <v>6649</v>
      </c>
      <c r="F5940" s="95" t="s">
        <v>6348</v>
      </c>
      <c r="G5940" s="95" t="s">
        <v>6348</v>
      </c>
      <c r="H5940" s="106">
        <v>5368.8244500411201</v>
      </c>
      <c r="I5940" s="16">
        <v>5376.7224857724996</v>
      </c>
      <c r="J5940" s="94">
        <v>5368.8244500411201</v>
      </c>
    </row>
    <row r="5941" spans="1:10" x14ac:dyDescent="0.2">
      <c r="A5941" s="6" t="s">
        <v>963</v>
      </c>
      <c r="B5941" s="1" t="s">
        <v>11924</v>
      </c>
      <c r="C5941" s="95" t="s">
        <v>6349</v>
      </c>
      <c r="D5941" s="95" t="s">
        <v>6349</v>
      </c>
      <c r="E5941" s="95" t="s">
        <v>6649</v>
      </c>
      <c r="F5941" s="95" t="s">
        <v>6348</v>
      </c>
      <c r="G5941" s="95" t="s">
        <v>6348</v>
      </c>
      <c r="H5941" s="106">
        <v>5320.2747995477002</v>
      </c>
      <c r="I5941" s="16">
        <v>5376.7224857724996</v>
      </c>
      <c r="J5941" s="94">
        <v>5320.2747995477002</v>
      </c>
    </row>
    <row r="5942" spans="1:10" x14ac:dyDescent="0.2">
      <c r="A5942" s="6" t="s">
        <v>968</v>
      </c>
      <c r="B5942" s="1" t="s">
        <v>11925</v>
      </c>
      <c r="C5942" s="95" t="s">
        <v>6349</v>
      </c>
      <c r="D5942" s="95" t="s">
        <v>6349</v>
      </c>
      <c r="E5942" s="95" t="s">
        <v>6649</v>
      </c>
      <c r="F5942" s="95" t="s">
        <v>6348</v>
      </c>
      <c r="G5942" s="95" t="s">
        <v>6348</v>
      </c>
      <c r="H5942" s="106">
        <v>5339.7786362591896</v>
      </c>
      <c r="I5942" s="16">
        <v>5376.7224857724996</v>
      </c>
      <c r="J5942" s="94">
        <v>5339.7786362591896</v>
      </c>
    </row>
    <row r="5943" spans="1:10" x14ac:dyDescent="0.2">
      <c r="A5943" s="6" t="s">
        <v>969</v>
      </c>
      <c r="B5943" s="1" t="s">
        <v>11926</v>
      </c>
      <c r="C5943" s="95" t="s">
        <v>6349</v>
      </c>
      <c r="D5943" s="95" t="s">
        <v>6349</v>
      </c>
      <c r="E5943" s="95" t="s">
        <v>6649</v>
      </c>
      <c r="F5943" s="95" t="s">
        <v>6348</v>
      </c>
      <c r="G5943" s="95" t="s">
        <v>6348</v>
      </c>
      <c r="H5943" s="106">
        <v>5425.8973388671902</v>
      </c>
      <c r="I5943" s="16">
        <v>5376.7224857724996</v>
      </c>
      <c r="J5943" s="94">
        <v>5425.8973388671902</v>
      </c>
    </row>
    <row r="5944" spans="1:10" x14ac:dyDescent="0.2">
      <c r="A5944" s="6" t="s">
        <v>942</v>
      </c>
      <c r="B5944" s="1" t="s">
        <v>12527</v>
      </c>
      <c r="C5944" s="95" t="s">
        <v>6349</v>
      </c>
      <c r="D5944" s="95" t="s">
        <v>6349</v>
      </c>
      <c r="E5944" s="95" t="s">
        <v>6649</v>
      </c>
      <c r="F5944" s="95" t="s">
        <v>6348</v>
      </c>
      <c r="G5944" s="95" t="s">
        <v>6348</v>
      </c>
      <c r="H5944" s="106">
        <v>5286.9488896908997</v>
      </c>
      <c r="I5944" s="16">
        <v>5376.7224857724996</v>
      </c>
      <c r="J5944" s="94">
        <v>5286.9488896908997</v>
      </c>
    </row>
    <row r="5945" spans="1:10" x14ac:dyDescent="0.2">
      <c r="A5945" s="6" t="s">
        <v>980</v>
      </c>
      <c r="B5945" s="1" t="s">
        <v>11927</v>
      </c>
      <c r="C5945" s="95" t="s">
        <v>6349</v>
      </c>
      <c r="D5945" s="95" t="s">
        <v>6349</v>
      </c>
      <c r="E5945" s="95" t="s">
        <v>6649</v>
      </c>
      <c r="F5945" s="95" t="s">
        <v>6348</v>
      </c>
      <c r="G5945" s="95" t="s">
        <v>6348</v>
      </c>
      <c r="H5945" s="106">
        <v>5389.8335556402399</v>
      </c>
      <c r="I5945" s="16">
        <v>5376.7224857724996</v>
      </c>
      <c r="J5945" s="94">
        <v>5389.8335556402399</v>
      </c>
    </row>
    <row r="5946" spans="1:10" x14ac:dyDescent="0.2">
      <c r="A5946" s="6" t="s">
        <v>935</v>
      </c>
      <c r="B5946" s="1" t="s">
        <v>11928</v>
      </c>
      <c r="C5946" s="95" t="s">
        <v>6349</v>
      </c>
      <c r="D5946" s="95" t="s">
        <v>6349</v>
      </c>
      <c r="E5946" s="95" t="s">
        <v>6649</v>
      </c>
      <c r="F5946" s="95" t="s">
        <v>6348</v>
      </c>
      <c r="G5946" s="95" t="s">
        <v>6348</v>
      </c>
      <c r="H5946" s="106">
        <v>5417.2939305160999</v>
      </c>
      <c r="I5946" s="16">
        <v>5376.7224857724996</v>
      </c>
      <c r="J5946" s="94">
        <v>5417.2939305160999</v>
      </c>
    </row>
    <row r="5947" spans="1:10" x14ac:dyDescent="0.2">
      <c r="A5947" s="6" t="s">
        <v>958</v>
      </c>
      <c r="B5947" s="1" t="s">
        <v>11929</v>
      </c>
      <c r="C5947" s="95" t="s">
        <v>6349</v>
      </c>
      <c r="D5947" s="95" t="s">
        <v>6349</v>
      </c>
      <c r="E5947" s="95" t="s">
        <v>6649</v>
      </c>
      <c r="F5947" s="95" t="s">
        <v>6348</v>
      </c>
      <c r="G5947" s="95" t="s">
        <v>6348</v>
      </c>
      <c r="H5947" s="106">
        <v>5401.4468869579096</v>
      </c>
      <c r="I5947" s="16">
        <v>5376.7224857724996</v>
      </c>
      <c r="J5947" s="94">
        <v>5401.4468869579096</v>
      </c>
    </row>
    <row r="5948" spans="1:10" x14ac:dyDescent="0.2">
      <c r="A5948" s="6" t="s">
        <v>947</v>
      </c>
      <c r="B5948" s="1" t="s">
        <v>7848</v>
      </c>
      <c r="C5948" s="95" t="s">
        <v>6349</v>
      </c>
      <c r="D5948" s="95" t="s">
        <v>6349</v>
      </c>
      <c r="E5948" s="95" t="s">
        <v>6649</v>
      </c>
      <c r="F5948" s="95" t="s">
        <v>6348</v>
      </c>
      <c r="G5948" s="95" t="s">
        <v>6348</v>
      </c>
      <c r="H5948" s="106">
        <v>5285.0306396484402</v>
      </c>
      <c r="I5948" s="16">
        <v>5376.7224857724996</v>
      </c>
      <c r="J5948" s="94">
        <v>5285.0306396484402</v>
      </c>
    </row>
    <row r="5949" spans="1:10" x14ac:dyDescent="0.2">
      <c r="A5949" s="6" t="s">
        <v>976</v>
      </c>
      <c r="B5949" s="1" t="s">
        <v>11930</v>
      </c>
      <c r="C5949" s="95" t="s">
        <v>6349</v>
      </c>
      <c r="D5949" s="95" t="s">
        <v>6349</v>
      </c>
      <c r="E5949" s="95" t="s">
        <v>6649</v>
      </c>
      <c r="F5949" s="95" t="s">
        <v>6348</v>
      </c>
      <c r="G5949" s="95" t="s">
        <v>6348</v>
      </c>
      <c r="H5949" s="106">
        <v>5234.3876480594799</v>
      </c>
      <c r="I5949" s="16">
        <v>5376.7224857724996</v>
      </c>
      <c r="J5949" s="94">
        <v>5234.3876480594799</v>
      </c>
    </row>
    <row r="5950" spans="1:10" x14ac:dyDescent="0.2">
      <c r="A5950" s="6" t="s">
        <v>936</v>
      </c>
      <c r="B5950" s="1" t="s">
        <v>11931</v>
      </c>
      <c r="C5950" s="95" t="s">
        <v>6349</v>
      </c>
      <c r="D5950" s="95" t="s">
        <v>6349</v>
      </c>
      <c r="E5950" s="95" t="s">
        <v>6649</v>
      </c>
      <c r="F5950" s="95" t="s">
        <v>6348</v>
      </c>
      <c r="G5950" s="95" t="s">
        <v>6348</v>
      </c>
      <c r="H5950" s="106">
        <v>5220.8366427951396</v>
      </c>
      <c r="I5950" s="16">
        <v>5376.7224857724996</v>
      </c>
      <c r="J5950" s="94">
        <v>5220.8366427951396</v>
      </c>
    </row>
    <row r="5951" spans="1:10" x14ac:dyDescent="0.2">
      <c r="A5951" s="6" t="s">
        <v>981</v>
      </c>
      <c r="B5951" s="1" t="s">
        <v>11932</v>
      </c>
      <c r="C5951" s="95" t="s">
        <v>6349</v>
      </c>
      <c r="D5951" s="95" t="s">
        <v>6349</v>
      </c>
      <c r="E5951" s="95" t="s">
        <v>6649</v>
      </c>
      <c r="F5951" s="95" t="s">
        <v>6348</v>
      </c>
      <c r="G5951" s="95" t="s">
        <v>6348</v>
      </c>
      <c r="H5951" s="106">
        <v>5322.3483380841799</v>
      </c>
      <c r="I5951" s="16">
        <v>5376.7224857724996</v>
      </c>
      <c r="J5951" s="94">
        <v>5322.3483380841799</v>
      </c>
    </row>
    <row r="5952" spans="1:10" x14ac:dyDescent="0.2">
      <c r="A5952" s="6" t="s">
        <v>978</v>
      </c>
      <c r="B5952" s="1" t="s">
        <v>11933</v>
      </c>
      <c r="C5952" s="95" t="s">
        <v>6349</v>
      </c>
      <c r="D5952" s="95" t="s">
        <v>6349</v>
      </c>
      <c r="E5952" s="95" t="s">
        <v>6649</v>
      </c>
      <c r="F5952" s="95" t="s">
        <v>6348</v>
      </c>
      <c r="G5952" s="95" t="s">
        <v>6348</v>
      </c>
      <c r="H5952" s="106">
        <v>5315.4192266949103</v>
      </c>
      <c r="I5952" s="16">
        <v>5376.7224857724996</v>
      </c>
      <c r="J5952" s="94">
        <v>5315.4192266949103</v>
      </c>
    </row>
    <row r="5953" spans="1:10" x14ac:dyDescent="0.2">
      <c r="A5953" s="6" t="s">
        <v>950</v>
      </c>
      <c r="B5953" s="1" t="s">
        <v>11934</v>
      </c>
      <c r="C5953" s="95" t="s">
        <v>6349</v>
      </c>
      <c r="D5953" s="95" t="s">
        <v>6349</v>
      </c>
      <c r="E5953" s="95" t="s">
        <v>6649</v>
      </c>
      <c r="F5953" s="95" t="s">
        <v>6348</v>
      </c>
      <c r="G5953" s="95" t="s">
        <v>6348</v>
      </c>
      <c r="H5953" s="106">
        <v>5377.7251451280399</v>
      </c>
      <c r="I5953" s="16">
        <v>5376.7224857724996</v>
      </c>
      <c r="J5953" s="94">
        <v>5377.7251451280399</v>
      </c>
    </row>
    <row r="5954" spans="1:10" x14ac:dyDescent="0.2">
      <c r="A5954" s="6" t="s">
        <v>951</v>
      </c>
      <c r="B5954" s="1" t="s">
        <v>11935</v>
      </c>
      <c r="C5954" s="95" t="s">
        <v>6349</v>
      </c>
      <c r="D5954" s="95" t="s">
        <v>6349</v>
      </c>
      <c r="E5954" s="95" t="s">
        <v>6649</v>
      </c>
      <c r="F5954" s="95" t="s">
        <v>6348</v>
      </c>
      <c r="G5954" s="95" t="s">
        <v>6348</v>
      </c>
      <c r="H5954" s="106">
        <v>5368.8679277973797</v>
      </c>
      <c r="I5954" s="16">
        <v>5376.7224857724996</v>
      </c>
      <c r="J5954" s="94">
        <v>5368.8679277973797</v>
      </c>
    </row>
    <row r="5955" spans="1:10" x14ac:dyDescent="0.2">
      <c r="A5955" s="6" t="s">
        <v>946</v>
      </c>
      <c r="B5955" s="1" t="s">
        <v>11936</v>
      </c>
      <c r="C5955" s="95" t="s">
        <v>6349</v>
      </c>
      <c r="D5955" s="95" t="s">
        <v>6349</v>
      </c>
      <c r="E5955" s="95" t="s">
        <v>6649</v>
      </c>
      <c r="F5955" s="95" t="s">
        <v>6348</v>
      </c>
      <c r="G5955" s="95" t="s">
        <v>6348</v>
      </c>
      <c r="H5955" s="106">
        <v>5328.9070955602101</v>
      </c>
      <c r="I5955" s="16">
        <v>5376.7224857724996</v>
      </c>
      <c r="J5955" s="94">
        <v>5328.9070955602101</v>
      </c>
    </row>
    <row r="5956" spans="1:10" x14ac:dyDescent="0.2">
      <c r="A5956" s="6" t="s">
        <v>939</v>
      </c>
      <c r="B5956" s="1" t="s">
        <v>11937</v>
      </c>
      <c r="C5956" s="95" t="s">
        <v>6349</v>
      </c>
      <c r="D5956" s="95" t="s">
        <v>6349</v>
      </c>
      <c r="E5956" s="95" t="s">
        <v>6649</v>
      </c>
      <c r="F5956" s="95" t="s">
        <v>6348</v>
      </c>
      <c r="G5956" s="95" t="s">
        <v>6348</v>
      </c>
      <c r="H5956" s="106">
        <v>5394.8333262567903</v>
      </c>
      <c r="I5956" s="16">
        <v>5376.7224857724996</v>
      </c>
      <c r="J5956" s="94">
        <v>5394.8333262567903</v>
      </c>
    </row>
    <row r="5957" spans="1:10" x14ac:dyDescent="0.2">
      <c r="A5957" s="6" t="s">
        <v>982</v>
      </c>
      <c r="B5957" s="1" t="s">
        <v>12528</v>
      </c>
      <c r="C5957" s="95" t="s">
        <v>6349</v>
      </c>
      <c r="D5957" s="95" t="s">
        <v>6349</v>
      </c>
      <c r="E5957" s="95" t="s">
        <v>6649</v>
      </c>
      <c r="F5957" s="95" t="s">
        <v>6348</v>
      </c>
      <c r="G5957" s="95" t="s">
        <v>6348</v>
      </c>
      <c r="H5957" s="106">
        <v>5454.6840209960901</v>
      </c>
      <c r="I5957" s="16">
        <v>5376.7224857724996</v>
      </c>
      <c r="J5957" s="94">
        <v>5454.6840209960901</v>
      </c>
    </row>
    <row r="5958" spans="1:10" x14ac:dyDescent="0.2">
      <c r="A5958" s="6" t="s">
        <v>955</v>
      </c>
      <c r="B5958" s="1" t="s">
        <v>11938</v>
      </c>
      <c r="C5958" s="95" t="s">
        <v>6349</v>
      </c>
      <c r="D5958" s="95" t="s">
        <v>6349</v>
      </c>
      <c r="E5958" s="95" t="s">
        <v>6649</v>
      </c>
      <c r="F5958" s="95" t="s">
        <v>6348</v>
      </c>
      <c r="G5958" s="95" t="s">
        <v>6348</v>
      </c>
      <c r="H5958" s="106">
        <v>5381.3187377929698</v>
      </c>
      <c r="I5958" s="16">
        <v>5376.7224857724996</v>
      </c>
      <c r="J5958" s="94">
        <v>5381.3187377929698</v>
      </c>
    </row>
    <row r="5959" spans="1:10" x14ac:dyDescent="0.2">
      <c r="A5959" s="6" t="s">
        <v>938</v>
      </c>
      <c r="B5959" s="1" t="s">
        <v>11939</v>
      </c>
      <c r="C5959" s="95" t="s">
        <v>6349</v>
      </c>
      <c r="D5959" s="95" t="s">
        <v>6349</v>
      </c>
      <c r="E5959" s="95" t="s">
        <v>6649</v>
      </c>
      <c r="F5959" s="95" t="s">
        <v>6348</v>
      </c>
      <c r="G5959" s="95" t="s">
        <v>6348</v>
      </c>
      <c r="H5959" s="106">
        <v>5422.0152846827696</v>
      </c>
      <c r="I5959" s="16">
        <v>5376.7224857724996</v>
      </c>
      <c r="J5959" s="94">
        <v>5422.0152846827696</v>
      </c>
    </row>
    <row r="5960" spans="1:10" x14ac:dyDescent="0.2">
      <c r="A5960" s="6" t="s">
        <v>977</v>
      </c>
      <c r="B5960" s="1" t="s">
        <v>11940</v>
      </c>
      <c r="C5960" s="95" t="s">
        <v>6349</v>
      </c>
      <c r="D5960" s="95" t="s">
        <v>6349</v>
      </c>
      <c r="E5960" s="95" t="s">
        <v>6649</v>
      </c>
      <c r="F5960" s="95" t="s">
        <v>6348</v>
      </c>
      <c r="G5960" s="95" t="s">
        <v>6348</v>
      </c>
      <c r="H5960" s="106">
        <v>5345.0015658674602</v>
      </c>
      <c r="I5960" s="16">
        <v>5376.7224857724996</v>
      </c>
      <c r="J5960" s="94">
        <v>5345.0015658674602</v>
      </c>
    </row>
    <row r="5961" spans="1:10" x14ac:dyDescent="0.2">
      <c r="A5961" s="6" t="s">
        <v>975</v>
      </c>
      <c r="B5961" s="1" t="s">
        <v>11941</v>
      </c>
      <c r="C5961" s="95" t="s">
        <v>6349</v>
      </c>
      <c r="D5961" s="95" t="s">
        <v>6349</v>
      </c>
      <c r="E5961" s="95" t="s">
        <v>6649</v>
      </c>
      <c r="F5961" s="95" t="s">
        <v>6348</v>
      </c>
      <c r="G5961" s="95" t="s">
        <v>6348</v>
      </c>
      <c r="H5961" s="106">
        <v>5528.2283528645803</v>
      </c>
      <c r="I5961" s="16">
        <v>5376.7224857724996</v>
      </c>
      <c r="J5961" s="94">
        <v>5528.2283528645803</v>
      </c>
    </row>
    <row r="5962" spans="1:10" x14ac:dyDescent="0.2">
      <c r="A5962" s="6" t="s">
        <v>970</v>
      </c>
      <c r="B5962" s="1" t="s">
        <v>12529</v>
      </c>
      <c r="C5962" s="95" t="s">
        <v>6349</v>
      </c>
      <c r="D5962" s="95" t="s">
        <v>6349</v>
      </c>
      <c r="E5962" s="95" t="s">
        <v>6649</v>
      </c>
      <c r="F5962" s="95" t="s">
        <v>6348</v>
      </c>
      <c r="G5962" s="95" t="s">
        <v>6348</v>
      </c>
      <c r="H5962" s="106">
        <v>5445.8948974609402</v>
      </c>
      <c r="I5962" s="16">
        <v>5376.7224857724996</v>
      </c>
      <c r="J5962" s="94">
        <v>5445.8948974609402</v>
      </c>
    </row>
    <row r="5963" spans="1:10" x14ac:dyDescent="0.2">
      <c r="A5963" s="6" t="s">
        <v>985</v>
      </c>
      <c r="B5963" s="1" t="s">
        <v>12530</v>
      </c>
      <c r="C5963" s="95" t="s">
        <v>6349</v>
      </c>
      <c r="D5963" s="95" t="s">
        <v>6349</v>
      </c>
      <c r="E5963" s="95" t="s">
        <v>6649</v>
      </c>
      <c r="F5963" s="95" t="s">
        <v>6348</v>
      </c>
      <c r="G5963" s="95" t="s">
        <v>6348</v>
      </c>
      <c r="H5963" s="106">
        <v>5320.2253112792996</v>
      </c>
      <c r="I5963" s="16">
        <v>5376.7224857724996</v>
      </c>
      <c r="J5963" s="94">
        <v>5320.2253112792996</v>
      </c>
    </row>
    <row r="5964" spans="1:10" x14ac:dyDescent="0.2">
      <c r="A5964" s="6" t="s">
        <v>956</v>
      </c>
      <c r="B5964" s="1" t="s">
        <v>11942</v>
      </c>
      <c r="C5964" s="95" t="s">
        <v>6349</v>
      </c>
      <c r="D5964" s="95" t="s">
        <v>6349</v>
      </c>
      <c r="E5964" s="95" t="s">
        <v>6649</v>
      </c>
      <c r="F5964" s="95" t="s">
        <v>6348</v>
      </c>
      <c r="G5964" s="95" t="s">
        <v>6348</v>
      </c>
      <c r="H5964" s="106">
        <v>5290.4581240699399</v>
      </c>
      <c r="I5964" s="16">
        <v>5376.7224857724996</v>
      </c>
      <c r="J5964" s="94">
        <v>5290.4581240699399</v>
      </c>
    </row>
    <row r="5965" spans="1:10" x14ac:dyDescent="0.2">
      <c r="A5965" s="6" t="s">
        <v>974</v>
      </c>
      <c r="B5965" s="1" t="s">
        <v>11943</v>
      </c>
      <c r="C5965" s="95" t="s">
        <v>6349</v>
      </c>
      <c r="D5965" s="95" t="s">
        <v>6349</v>
      </c>
      <c r="E5965" s="95" t="s">
        <v>6649</v>
      </c>
      <c r="F5965" s="95" t="s">
        <v>6348</v>
      </c>
      <c r="G5965" s="95" t="s">
        <v>6348</v>
      </c>
      <c r="H5965" s="106">
        <v>5350.6000162760402</v>
      </c>
      <c r="I5965" s="16">
        <v>5376.7224857724996</v>
      </c>
      <c r="J5965" s="94">
        <v>5350.6000162760402</v>
      </c>
    </row>
    <row r="5966" spans="1:10" x14ac:dyDescent="0.2">
      <c r="A5966" s="6" t="s">
        <v>945</v>
      </c>
      <c r="B5966" s="1" t="s">
        <v>12531</v>
      </c>
      <c r="C5966" s="95" t="s">
        <v>6349</v>
      </c>
      <c r="D5966" s="95" t="s">
        <v>6349</v>
      </c>
      <c r="E5966" s="95" t="s">
        <v>6649</v>
      </c>
      <c r="F5966" s="95" t="s">
        <v>6348</v>
      </c>
      <c r="G5966" s="95" t="s">
        <v>6348</v>
      </c>
      <c r="H5966" s="106">
        <v>5357.75385642538</v>
      </c>
      <c r="I5966" s="16">
        <v>5376.7224857724996</v>
      </c>
      <c r="J5966" s="94">
        <v>5357.75385642538</v>
      </c>
    </row>
    <row r="5967" spans="1:10" x14ac:dyDescent="0.2">
      <c r="A5967" s="6" t="s">
        <v>973</v>
      </c>
      <c r="B5967" s="1" t="s">
        <v>11944</v>
      </c>
      <c r="C5967" s="95" t="s">
        <v>6349</v>
      </c>
      <c r="D5967" s="95" t="s">
        <v>6349</v>
      </c>
      <c r="E5967" s="95" t="s">
        <v>6649</v>
      </c>
      <c r="F5967" s="95" t="s">
        <v>6348</v>
      </c>
      <c r="G5967" s="95" t="s">
        <v>6348</v>
      </c>
      <c r="H5967" s="106">
        <v>5547.3173440600203</v>
      </c>
      <c r="I5967" s="16">
        <v>5376.7224857724996</v>
      </c>
      <c r="J5967" s="94">
        <v>5547.3173440600203</v>
      </c>
    </row>
    <row r="5968" spans="1:10" x14ac:dyDescent="0.2">
      <c r="A5968" s="6" t="s">
        <v>984</v>
      </c>
      <c r="B5968" s="1" t="s">
        <v>11945</v>
      </c>
      <c r="C5968" s="95" t="s">
        <v>6349</v>
      </c>
      <c r="D5968" s="95" t="s">
        <v>6349</v>
      </c>
      <c r="E5968" s="95" t="s">
        <v>6649</v>
      </c>
      <c r="F5968" s="95" t="s">
        <v>6348</v>
      </c>
      <c r="G5968" s="95" t="s">
        <v>6348</v>
      </c>
      <c r="H5968" s="106">
        <v>5500.1415100097702</v>
      </c>
      <c r="I5968" s="16">
        <v>5376.7224857724996</v>
      </c>
      <c r="J5968" s="94">
        <v>5500.1415100097702</v>
      </c>
    </row>
    <row r="5969" spans="1:10" x14ac:dyDescent="0.2">
      <c r="A5969" s="6" t="s">
        <v>983</v>
      </c>
      <c r="B5969" s="1" t="s">
        <v>12532</v>
      </c>
      <c r="C5969" s="95" t="s">
        <v>6349</v>
      </c>
      <c r="D5969" s="95" t="s">
        <v>6349</v>
      </c>
      <c r="E5969" s="95" t="s">
        <v>6649</v>
      </c>
      <c r="F5969" s="95" t="s">
        <v>6348</v>
      </c>
      <c r="G5969" s="95" t="s">
        <v>6348</v>
      </c>
      <c r="H5969" s="106">
        <v>5426.58536157853</v>
      </c>
      <c r="I5969" s="16">
        <v>5376.7224857724996</v>
      </c>
      <c r="J5969" s="94">
        <v>5426.58536157853</v>
      </c>
    </row>
    <row r="5970" spans="1:10" x14ac:dyDescent="0.2">
      <c r="A5970" s="6" t="s">
        <v>972</v>
      </c>
      <c r="B5970" s="1" t="s">
        <v>11946</v>
      </c>
      <c r="C5970" s="95" t="s">
        <v>6349</v>
      </c>
      <c r="D5970" s="95" t="s">
        <v>6349</v>
      </c>
      <c r="E5970" s="95" t="s">
        <v>6649</v>
      </c>
      <c r="F5970" s="95" t="s">
        <v>6348</v>
      </c>
      <c r="G5970" s="95" t="s">
        <v>6348</v>
      </c>
      <c r="H5970" s="106">
        <v>5306.6744907924103</v>
      </c>
      <c r="I5970" s="16">
        <v>5376.7224857724996</v>
      </c>
      <c r="J5970" s="94">
        <v>5306.6744907924103</v>
      </c>
    </row>
    <row r="5971" spans="1:10" x14ac:dyDescent="0.2">
      <c r="A5971" s="6" t="s">
        <v>943</v>
      </c>
      <c r="B5971" s="1" t="s">
        <v>8455</v>
      </c>
      <c r="C5971" s="95" t="s">
        <v>6349</v>
      </c>
      <c r="D5971" s="95" t="s">
        <v>6349</v>
      </c>
      <c r="E5971" s="95" t="s">
        <v>6649</v>
      </c>
      <c r="F5971" s="95" t="s">
        <v>6348</v>
      </c>
      <c r="G5971" s="95" t="s">
        <v>6348</v>
      </c>
      <c r="H5971" s="106">
        <v>5516.0724945068396</v>
      </c>
      <c r="I5971" s="16">
        <v>5376.7224857724996</v>
      </c>
      <c r="J5971" s="94">
        <v>5516.0724945068396</v>
      </c>
    </row>
    <row r="5972" spans="1:10" x14ac:dyDescent="0.2">
      <c r="A5972" s="6" t="s">
        <v>937</v>
      </c>
      <c r="B5972" s="1" t="s">
        <v>12533</v>
      </c>
      <c r="C5972" s="95" t="s">
        <v>6349</v>
      </c>
      <c r="D5972" s="95" t="s">
        <v>6349</v>
      </c>
      <c r="E5972" s="95" t="s">
        <v>6649</v>
      </c>
      <c r="F5972" s="95" t="s">
        <v>6348</v>
      </c>
      <c r="G5972" s="95" t="s">
        <v>6348</v>
      </c>
      <c r="H5972" s="106">
        <v>5334.7541185461996</v>
      </c>
      <c r="I5972" s="16">
        <v>5376.7224857724996</v>
      </c>
      <c r="J5972" s="94">
        <v>5334.7541185461996</v>
      </c>
    </row>
    <row r="5973" spans="1:10" x14ac:dyDescent="0.2">
      <c r="A5973" s="6" t="s">
        <v>961</v>
      </c>
      <c r="B5973" s="1" t="s">
        <v>11947</v>
      </c>
      <c r="C5973" s="95" t="s">
        <v>6349</v>
      </c>
      <c r="D5973" s="95" t="s">
        <v>6349</v>
      </c>
      <c r="E5973" s="95" t="s">
        <v>6649</v>
      </c>
      <c r="F5973" s="95" t="s">
        <v>6348</v>
      </c>
      <c r="G5973" s="95" t="s">
        <v>6348</v>
      </c>
      <c r="H5973" s="106">
        <v>5514.8873372395801</v>
      </c>
      <c r="I5973" s="16">
        <v>5376.7224857724996</v>
      </c>
      <c r="J5973" s="94">
        <v>5514.8873372395801</v>
      </c>
    </row>
    <row r="5974" spans="1:10" x14ac:dyDescent="0.2">
      <c r="A5974" s="6" t="s">
        <v>941</v>
      </c>
      <c r="B5974" s="1" t="s">
        <v>11948</v>
      </c>
      <c r="C5974" s="95" t="s">
        <v>6349</v>
      </c>
      <c r="D5974" s="95" t="s">
        <v>6349</v>
      </c>
      <c r="E5974" s="95" t="s">
        <v>6649</v>
      </c>
      <c r="F5974" s="95" t="s">
        <v>6348</v>
      </c>
      <c r="G5974" s="95" t="s">
        <v>6348</v>
      </c>
      <c r="H5974" s="106">
        <v>5378.68359375</v>
      </c>
      <c r="I5974" s="16">
        <v>5376.7224857724996</v>
      </c>
      <c r="J5974" s="94">
        <v>5378.68359375</v>
      </c>
    </row>
    <row r="5975" spans="1:10" x14ac:dyDescent="0.2">
      <c r="A5975" s="6" t="s">
        <v>965</v>
      </c>
      <c r="B5975" s="1" t="s">
        <v>11949</v>
      </c>
      <c r="C5975" s="95" t="s">
        <v>6349</v>
      </c>
      <c r="D5975" s="95" t="s">
        <v>6349</v>
      </c>
      <c r="E5975" s="95" t="s">
        <v>6649</v>
      </c>
      <c r="F5975" s="95" t="s">
        <v>6348</v>
      </c>
      <c r="G5975" s="95" t="s">
        <v>6348</v>
      </c>
      <c r="H5975" s="106">
        <v>5237.4615614149297</v>
      </c>
      <c r="I5975" s="16">
        <v>5376.7224857724996</v>
      </c>
      <c r="J5975" s="94">
        <v>5237.4615614149297</v>
      </c>
    </row>
    <row r="5976" spans="1:10" x14ac:dyDescent="0.2">
      <c r="A5976" s="6" t="s">
        <v>949</v>
      </c>
      <c r="B5976" s="1" t="s">
        <v>11950</v>
      </c>
      <c r="C5976" s="95" t="s">
        <v>6349</v>
      </c>
      <c r="D5976" s="95" t="s">
        <v>6349</v>
      </c>
      <c r="E5976" s="95" t="s">
        <v>6649</v>
      </c>
      <c r="F5976" s="95" t="s">
        <v>6348</v>
      </c>
      <c r="G5976" s="95" t="s">
        <v>6348</v>
      </c>
      <c r="H5976" s="106">
        <v>5360.9862304687504</v>
      </c>
      <c r="I5976" s="16">
        <v>5376.7224857724996</v>
      </c>
      <c r="J5976" s="94">
        <v>5360.9862304687504</v>
      </c>
    </row>
    <row r="5977" spans="1:10" x14ac:dyDescent="0.2">
      <c r="A5977" s="6" t="s">
        <v>960</v>
      </c>
      <c r="B5977" s="1" t="s">
        <v>11951</v>
      </c>
      <c r="C5977" s="95" t="s">
        <v>6349</v>
      </c>
      <c r="D5977" s="95" t="s">
        <v>6349</v>
      </c>
      <c r="E5977" s="95" t="s">
        <v>6649</v>
      </c>
      <c r="F5977" s="95" t="s">
        <v>6348</v>
      </c>
      <c r="G5977" s="95" t="s">
        <v>6348</v>
      </c>
      <c r="H5977" s="106">
        <v>5487.1992968750001</v>
      </c>
      <c r="I5977" s="16">
        <v>5376.7224857724996</v>
      </c>
      <c r="J5977" s="94">
        <v>5487.1992968750001</v>
      </c>
    </row>
    <row r="5978" spans="1:10" x14ac:dyDescent="0.2">
      <c r="A5978" s="6" t="s">
        <v>971</v>
      </c>
      <c r="B5978" s="1" t="s">
        <v>11952</v>
      </c>
      <c r="C5978" s="95" t="s">
        <v>6349</v>
      </c>
      <c r="D5978" s="95" t="s">
        <v>6349</v>
      </c>
      <c r="E5978" s="95" t="s">
        <v>6649</v>
      </c>
      <c r="F5978" s="95" t="s">
        <v>6348</v>
      </c>
      <c r="G5978" s="95" t="s">
        <v>6348</v>
      </c>
      <c r="H5978" s="106">
        <v>5518.7865722656297</v>
      </c>
      <c r="I5978" s="16">
        <v>5376.7224857724996</v>
      </c>
      <c r="J5978" s="94">
        <v>5518.7865722656297</v>
      </c>
    </row>
    <row r="5979" spans="1:10" x14ac:dyDescent="0.2">
      <c r="A5979" s="6" t="s">
        <v>957</v>
      </c>
      <c r="B5979" s="1" t="s">
        <v>11953</v>
      </c>
      <c r="C5979" s="95" t="s">
        <v>6349</v>
      </c>
      <c r="D5979" s="95" t="s">
        <v>6349</v>
      </c>
      <c r="E5979" s="95" t="s">
        <v>6649</v>
      </c>
      <c r="F5979" s="95" t="s">
        <v>6348</v>
      </c>
      <c r="G5979" s="95" t="s">
        <v>6348</v>
      </c>
      <c r="H5979" s="106">
        <v>5363.1356143043204</v>
      </c>
      <c r="I5979" s="16">
        <v>5376.7224857724996</v>
      </c>
      <c r="J5979" s="94">
        <v>5363.1356143043204</v>
      </c>
    </row>
    <row r="5980" spans="1:10" x14ac:dyDescent="0.2">
      <c r="A5980" s="6" t="s">
        <v>966</v>
      </c>
      <c r="B5980" s="1" t="s">
        <v>11954</v>
      </c>
      <c r="C5980" s="95" t="s">
        <v>6349</v>
      </c>
      <c r="D5980" s="95" t="s">
        <v>6349</v>
      </c>
      <c r="E5980" s="95" t="s">
        <v>6649</v>
      </c>
      <c r="F5980" s="95" t="s">
        <v>6348</v>
      </c>
      <c r="G5980" s="95" t="s">
        <v>6348</v>
      </c>
      <c r="H5980" s="106">
        <v>5331.2907714843795</v>
      </c>
      <c r="I5980" s="16">
        <v>5376.7224857724996</v>
      </c>
      <c r="J5980" s="94">
        <v>5331.2907714843795</v>
      </c>
    </row>
    <row r="5981" spans="1:10" x14ac:dyDescent="0.2">
      <c r="A5981" s="6" t="s">
        <v>953</v>
      </c>
      <c r="B5981" s="1" t="s">
        <v>11955</v>
      </c>
      <c r="C5981" s="95" t="s">
        <v>6349</v>
      </c>
      <c r="D5981" s="95" t="s">
        <v>6349</v>
      </c>
      <c r="E5981" s="95" t="s">
        <v>6649</v>
      </c>
      <c r="F5981" s="95" t="s">
        <v>6348</v>
      </c>
      <c r="G5981" s="95" t="s">
        <v>6348</v>
      </c>
      <c r="H5981" s="106">
        <v>5225.0078716856096</v>
      </c>
      <c r="I5981" s="16">
        <v>5376.7224857724996</v>
      </c>
      <c r="J5981" s="94">
        <v>5225.0078716856096</v>
      </c>
    </row>
    <row r="5982" spans="1:10" x14ac:dyDescent="0.2">
      <c r="A5982" s="6" t="s">
        <v>959</v>
      </c>
      <c r="B5982" s="1" t="s">
        <v>11956</v>
      </c>
      <c r="C5982" s="95" t="s">
        <v>6349</v>
      </c>
      <c r="D5982" s="95" t="s">
        <v>6349</v>
      </c>
      <c r="E5982" s="95" t="s">
        <v>6649</v>
      </c>
      <c r="F5982" s="95" t="s">
        <v>6348</v>
      </c>
      <c r="G5982" s="95" t="s">
        <v>6348</v>
      </c>
      <c r="H5982" s="106">
        <v>5421.5717230902801</v>
      </c>
      <c r="I5982" s="16">
        <v>5376.7224857724996</v>
      </c>
      <c r="J5982" s="94">
        <v>5421.5717230902801</v>
      </c>
    </row>
    <row r="5983" spans="1:10" x14ac:dyDescent="0.2">
      <c r="A5983" s="6" t="s">
        <v>989</v>
      </c>
      <c r="B5983" s="1" t="s">
        <v>12534</v>
      </c>
      <c r="C5983" s="95" t="s">
        <v>6349</v>
      </c>
      <c r="D5983" s="95" t="s">
        <v>6349</v>
      </c>
      <c r="E5983" s="95" t="s">
        <v>6649</v>
      </c>
      <c r="F5983" s="95" t="s">
        <v>6348</v>
      </c>
      <c r="G5983" s="95" t="s">
        <v>6348</v>
      </c>
      <c r="H5983" s="106">
        <v>5291.8879089355496</v>
      </c>
      <c r="I5983" s="16">
        <v>5376.7224857724996</v>
      </c>
      <c r="J5983" s="94">
        <v>5291.8879089355496</v>
      </c>
    </row>
    <row r="5984" spans="1:10" x14ac:dyDescent="0.2">
      <c r="A5984" s="6" t="s">
        <v>944</v>
      </c>
      <c r="B5984" s="1" t="s">
        <v>11957</v>
      </c>
      <c r="C5984" s="95" t="s">
        <v>6349</v>
      </c>
      <c r="D5984" s="95" t="s">
        <v>6349</v>
      </c>
      <c r="E5984" s="95" t="s">
        <v>6649</v>
      </c>
      <c r="F5984" s="95" t="s">
        <v>6348</v>
      </c>
      <c r="G5984" s="95" t="s">
        <v>6348</v>
      </c>
      <c r="H5984" s="106">
        <v>5332.1306966145803</v>
      </c>
      <c r="I5984" s="16">
        <v>5376.7224857724996</v>
      </c>
      <c r="J5984" s="94">
        <v>5332.1306966145803</v>
      </c>
    </row>
    <row r="5985" spans="1:10" x14ac:dyDescent="0.2">
      <c r="A5985" s="6" t="s">
        <v>954</v>
      </c>
      <c r="B5985" s="1" t="s">
        <v>12535</v>
      </c>
      <c r="C5985" s="95" t="s">
        <v>6349</v>
      </c>
      <c r="D5985" s="95" t="s">
        <v>6349</v>
      </c>
      <c r="E5985" s="95" t="s">
        <v>6649</v>
      </c>
      <c r="F5985" s="95" t="s">
        <v>6348</v>
      </c>
      <c r="G5985" s="95" t="s">
        <v>6348</v>
      </c>
      <c r="H5985" s="106">
        <v>5429.5825696113798</v>
      </c>
      <c r="I5985" s="16">
        <v>5376.7224857724996</v>
      </c>
      <c r="J5985" s="94">
        <v>5429.5825696113798</v>
      </c>
    </row>
    <row r="5986" spans="1:10" x14ac:dyDescent="0.2">
      <c r="A5986" s="6" t="s">
        <v>3767</v>
      </c>
      <c r="B5986" s="1" t="s">
        <v>12536</v>
      </c>
      <c r="C5986" s="95" t="s">
        <v>6279</v>
      </c>
      <c r="D5986" s="95" t="s">
        <v>6279</v>
      </c>
      <c r="E5986" s="95" t="s">
        <v>6652</v>
      </c>
      <c r="F5986" s="95" t="s">
        <v>6289</v>
      </c>
      <c r="G5986" s="95" t="s">
        <v>6289</v>
      </c>
      <c r="H5986" s="106">
        <v>5486.7598919046304</v>
      </c>
      <c r="I5986" s="16">
        <v>5531.1947562688201</v>
      </c>
      <c r="J5986" s="94">
        <v>5486.7598919046304</v>
      </c>
    </row>
    <row r="5987" spans="1:10" x14ac:dyDescent="0.2">
      <c r="A5987" s="6" t="s">
        <v>1838</v>
      </c>
      <c r="B5987" s="1" t="s">
        <v>11958</v>
      </c>
      <c r="C5987" s="95" t="s">
        <v>6340</v>
      </c>
      <c r="D5987" s="95" t="s">
        <v>6340</v>
      </c>
      <c r="E5987" s="95" t="s">
        <v>6645</v>
      </c>
      <c r="F5987" s="95" t="s">
        <v>6432</v>
      </c>
      <c r="G5987" s="95" t="s">
        <v>6432</v>
      </c>
      <c r="H5987" s="106">
        <v>5531.3354724702403</v>
      </c>
      <c r="I5987" s="16">
        <v>5555.4298848036397</v>
      </c>
      <c r="J5987" s="94">
        <v>5531.3354724702403</v>
      </c>
    </row>
    <row r="5988" spans="1:10" x14ac:dyDescent="0.2">
      <c r="A5988" s="6" t="s">
        <v>2961</v>
      </c>
      <c r="B5988" s="1" t="s">
        <v>11959</v>
      </c>
      <c r="C5988" s="95" t="s">
        <v>6523</v>
      </c>
      <c r="D5988" s="95" t="s">
        <v>12672</v>
      </c>
      <c r="E5988" s="95" t="s">
        <v>6643</v>
      </c>
      <c r="F5988" s="95" t="s">
        <v>6600</v>
      </c>
      <c r="G5988" s="95" t="s">
        <v>6600</v>
      </c>
      <c r="H5988" s="106">
        <v>5518.7302746895002</v>
      </c>
      <c r="I5988" s="16">
        <v>5356.7755997734803</v>
      </c>
      <c r="J5988" s="94">
        <v>5518.7302746895002</v>
      </c>
    </row>
    <row r="5989" spans="1:10" x14ac:dyDescent="0.2">
      <c r="A5989" s="6" t="s">
        <v>4952</v>
      </c>
      <c r="B5989" s="1" t="s">
        <v>11960</v>
      </c>
      <c r="C5989" s="95" t="s">
        <v>6580</v>
      </c>
      <c r="D5989" s="95" t="s">
        <v>6580</v>
      </c>
      <c r="E5989" s="95" t="s">
        <v>6641</v>
      </c>
      <c r="F5989" s="95" t="s">
        <v>6581</v>
      </c>
      <c r="G5989" s="95" t="s">
        <v>6581</v>
      </c>
      <c r="H5989" s="106"/>
      <c r="I5989" s="16">
        <v>5520.4759937959598</v>
      </c>
      <c r="J5989" s="94">
        <v>5520.4759937959598</v>
      </c>
    </row>
    <row r="5990" spans="1:10" x14ac:dyDescent="0.2">
      <c r="A5990" s="6" t="s">
        <v>986</v>
      </c>
      <c r="B5990" s="1" t="s">
        <v>12537</v>
      </c>
      <c r="C5990" s="95" t="s">
        <v>6349</v>
      </c>
      <c r="D5990" s="95" t="s">
        <v>6349</v>
      </c>
      <c r="E5990" s="95" t="s">
        <v>6649</v>
      </c>
      <c r="F5990" s="95" t="s">
        <v>6348</v>
      </c>
      <c r="G5990" s="95" t="s">
        <v>6348</v>
      </c>
      <c r="H5990" s="106">
        <v>5445.2999588815801</v>
      </c>
      <c r="I5990" s="16">
        <v>5376.7224857724996</v>
      </c>
      <c r="J5990" s="94">
        <v>5445.2999588815801</v>
      </c>
    </row>
    <row r="5991" spans="1:10" x14ac:dyDescent="0.2">
      <c r="A5991" s="6" t="s">
        <v>4843</v>
      </c>
      <c r="B5991" s="1" t="s">
        <v>11961</v>
      </c>
      <c r="C5991" s="95" t="s">
        <v>6514</v>
      </c>
      <c r="D5991" s="95" t="s">
        <v>6514</v>
      </c>
      <c r="E5991" s="95" t="s">
        <v>6641</v>
      </c>
      <c r="F5991" s="95" t="s">
        <v>6516</v>
      </c>
      <c r="G5991" s="95" t="s">
        <v>6516</v>
      </c>
      <c r="H5991" s="106"/>
      <c r="I5991" s="16">
        <v>5619.5407769248304</v>
      </c>
      <c r="J5991" s="94">
        <v>5619.5407769248304</v>
      </c>
    </row>
    <row r="5992" spans="1:10" x14ac:dyDescent="0.2">
      <c r="A5992" s="6" t="s">
        <v>2635</v>
      </c>
      <c r="B5992" s="1" t="s">
        <v>11962</v>
      </c>
      <c r="C5992" s="95" t="s">
        <v>6496</v>
      </c>
      <c r="D5992" s="95" t="s">
        <v>12671</v>
      </c>
      <c r="E5992" s="95" t="s">
        <v>6643</v>
      </c>
      <c r="F5992" s="95" t="s">
        <v>6566</v>
      </c>
      <c r="G5992" s="95" t="s">
        <v>6566</v>
      </c>
      <c r="H5992" s="106">
        <v>5136.8029785156205</v>
      </c>
      <c r="I5992" s="16">
        <v>5297.25015930478</v>
      </c>
      <c r="J5992" s="94">
        <v>5136.8029785156205</v>
      </c>
    </row>
    <row r="5993" spans="1:10" x14ac:dyDescent="0.2">
      <c r="A5993" s="6" t="s">
        <v>3444</v>
      </c>
      <c r="B5993" s="1" t="s">
        <v>11963</v>
      </c>
      <c r="C5993" s="95" t="s">
        <v>6270</v>
      </c>
      <c r="D5993" s="95" t="s">
        <v>12677</v>
      </c>
      <c r="E5993" s="95" t="s">
        <v>6652</v>
      </c>
      <c r="F5993" s="95" t="s">
        <v>6301</v>
      </c>
      <c r="G5993" s="95" t="s">
        <v>6301</v>
      </c>
      <c r="H5993" s="106">
        <v>5369.5827975802904</v>
      </c>
      <c r="I5993" s="16">
        <v>5366.7584463850199</v>
      </c>
      <c r="J5993" s="94">
        <v>5369.5827975802904</v>
      </c>
    </row>
    <row r="5994" spans="1:10" x14ac:dyDescent="0.2">
      <c r="A5994" s="6" t="s">
        <v>1996</v>
      </c>
      <c r="B5994" s="1" t="s">
        <v>11964</v>
      </c>
      <c r="C5994" s="95" t="s">
        <v>6329</v>
      </c>
      <c r="D5994" s="95" t="s">
        <v>6329</v>
      </c>
      <c r="E5994" s="95" t="s">
        <v>6645</v>
      </c>
      <c r="F5994" s="95" t="s">
        <v>6328</v>
      </c>
      <c r="G5994" s="95" t="s">
        <v>6328</v>
      </c>
      <c r="H5994" s="106">
        <v>6263.4904785156205</v>
      </c>
      <c r="I5994" s="16">
        <v>5583.6186351931101</v>
      </c>
      <c r="J5994" s="94">
        <v>6263.4904785156205</v>
      </c>
    </row>
    <row r="5995" spans="1:10" x14ac:dyDescent="0.2">
      <c r="A5995" s="6" t="s">
        <v>2061</v>
      </c>
      <c r="B5995" s="1" t="s">
        <v>11965</v>
      </c>
      <c r="C5995" s="95" t="s">
        <v>6408</v>
      </c>
      <c r="D5995" s="95" t="s">
        <v>6408</v>
      </c>
      <c r="E5995" s="95" t="s">
        <v>6645</v>
      </c>
      <c r="F5995" s="95" t="s">
        <v>6414</v>
      </c>
      <c r="G5995" s="95" t="s">
        <v>6414</v>
      </c>
      <c r="H5995" s="106">
        <v>5372.7228881835899</v>
      </c>
      <c r="I5995" s="16">
        <v>5331.37165155607</v>
      </c>
      <c r="J5995" s="94">
        <v>5372.7228881835899</v>
      </c>
    </row>
    <row r="5996" spans="1:10" x14ac:dyDescent="0.2">
      <c r="A5996" s="6" t="s">
        <v>4257</v>
      </c>
      <c r="B5996" s="1" t="s">
        <v>9287</v>
      </c>
      <c r="C5996" s="95" t="s">
        <v>6377</v>
      </c>
      <c r="D5996" s="95" t="s">
        <v>12682</v>
      </c>
      <c r="E5996" s="95" t="s">
        <v>6647</v>
      </c>
      <c r="F5996" s="95" t="s">
        <v>6537</v>
      </c>
      <c r="G5996" s="95" t="s">
        <v>6537</v>
      </c>
      <c r="H5996" s="106">
        <v>5333.0775696997598</v>
      </c>
      <c r="I5996" s="16">
        <v>5399.7731909758504</v>
      </c>
      <c r="J5996" s="94">
        <v>5333.0775696997598</v>
      </c>
    </row>
    <row r="5997" spans="1:10" x14ac:dyDescent="0.2">
      <c r="A5997" s="6" t="s">
        <v>1324</v>
      </c>
      <c r="B5997" s="1" t="s">
        <v>12771</v>
      </c>
      <c r="C5997" s="95" t="s">
        <v>6315</v>
      </c>
      <c r="D5997" s="95" t="s">
        <v>6315</v>
      </c>
      <c r="E5997" s="95" t="s">
        <v>6651</v>
      </c>
      <c r="F5997" s="95" t="s">
        <v>6317</v>
      </c>
      <c r="G5997" s="95" t="s">
        <v>6317</v>
      </c>
      <c r="H5997" s="106"/>
      <c r="I5997" s="16">
        <v>5484.15919566718</v>
      </c>
      <c r="J5997" s="94">
        <v>5484.15919566718</v>
      </c>
    </row>
    <row r="5998" spans="1:10" x14ac:dyDescent="0.2">
      <c r="A5998" s="6" t="s">
        <v>3908</v>
      </c>
      <c r="B5998" s="1" t="s">
        <v>11966</v>
      </c>
      <c r="C5998" s="95" t="s">
        <v>6275</v>
      </c>
      <c r="D5998" s="95" t="s">
        <v>6275</v>
      </c>
      <c r="E5998" s="95" t="s">
        <v>6652</v>
      </c>
      <c r="F5998" s="95" t="s">
        <v>6282</v>
      </c>
      <c r="G5998" s="95" t="s">
        <v>6282</v>
      </c>
      <c r="H5998" s="106">
        <v>5384.4925153459799</v>
      </c>
      <c r="I5998" s="16">
        <v>5396.3566356716301</v>
      </c>
      <c r="J5998" s="94">
        <v>5384.4925153459799</v>
      </c>
    </row>
    <row r="5999" spans="1:10" x14ac:dyDescent="0.2">
      <c r="A5999" s="6" t="s">
        <v>1615</v>
      </c>
      <c r="B5999" s="1" t="s">
        <v>12538</v>
      </c>
      <c r="C5999" s="95" t="s">
        <v>6460</v>
      </c>
      <c r="D5999" s="95" t="s">
        <v>6460</v>
      </c>
      <c r="E5999" s="95" t="s">
        <v>6645</v>
      </c>
      <c r="F5999" s="95" t="s">
        <v>6621</v>
      </c>
      <c r="G5999" s="95" t="s">
        <v>6621</v>
      </c>
      <c r="H5999" s="106">
        <v>5710.9312714367397</v>
      </c>
      <c r="I5999" s="16">
        <v>5634.51617960572</v>
      </c>
      <c r="J5999" s="94">
        <v>5710.9312714367397</v>
      </c>
    </row>
    <row r="6000" spans="1:10" x14ac:dyDescent="0.2">
      <c r="A6000" s="6" t="s">
        <v>1957</v>
      </c>
      <c r="B6000" s="1" t="s">
        <v>11967</v>
      </c>
      <c r="C6000" s="95" t="s">
        <v>6329</v>
      </c>
      <c r="D6000" s="95" t="s">
        <v>6329</v>
      </c>
      <c r="E6000" s="95" t="s">
        <v>6645</v>
      </c>
      <c r="F6000" s="95" t="s">
        <v>6328</v>
      </c>
      <c r="G6000" s="95" t="s">
        <v>6328</v>
      </c>
      <c r="H6000" s="106">
        <v>5419.0011291503897</v>
      </c>
      <c r="I6000" s="16">
        <v>5583.6186351931101</v>
      </c>
      <c r="J6000" s="94">
        <v>5419.0011291503897</v>
      </c>
    </row>
    <row r="6001" spans="1:10" x14ac:dyDescent="0.2">
      <c r="A6001" s="6" t="s">
        <v>3899</v>
      </c>
      <c r="B6001" s="1" t="s">
        <v>8003</v>
      </c>
      <c r="C6001" s="95" t="s">
        <v>6275</v>
      </c>
      <c r="D6001" s="95" t="s">
        <v>6275</v>
      </c>
      <c r="E6001" s="95" t="s">
        <v>6652</v>
      </c>
      <c r="F6001" s="95" t="s">
        <v>6282</v>
      </c>
      <c r="G6001" s="95" t="s">
        <v>6282</v>
      </c>
      <c r="H6001" s="106">
        <v>5438.4558919270803</v>
      </c>
      <c r="I6001" s="16">
        <v>5396.3566356716301</v>
      </c>
      <c r="J6001" s="94">
        <v>5438.4558919270803</v>
      </c>
    </row>
    <row r="6002" spans="1:10" x14ac:dyDescent="0.2">
      <c r="A6002" s="6" t="s">
        <v>5504</v>
      </c>
      <c r="B6002" s="1" t="s">
        <v>11968</v>
      </c>
      <c r="C6002" s="95" t="s">
        <v>6324</v>
      </c>
      <c r="D6002" s="95" t="s">
        <v>6324</v>
      </c>
      <c r="E6002" s="95" t="s">
        <v>6645</v>
      </c>
      <c r="F6002" s="95" t="s">
        <v>6330</v>
      </c>
      <c r="G6002" s="95" t="s">
        <v>6330</v>
      </c>
      <c r="H6002" s="106">
        <v>5454.2106141786298</v>
      </c>
      <c r="I6002" s="16">
        <v>5390.8863228013797</v>
      </c>
      <c r="J6002" s="94">
        <v>5454.2106141786298</v>
      </c>
    </row>
    <row r="6003" spans="1:10" x14ac:dyDescent="0.2">
      <c r="A6003" s="6" t="s">
        <v>3324</v>
      </c>
      <c r="B6003" s="1" t="s">
        <v>11969</v>
      </c>
      <c r="C6003" s="95" t="s">
        <v>6272</v>
      </c>
      <c r="D6003" s="95" t="s">
        <v>6272</v>
      </c>
      <c r="E6003" s="95" t="s">
        <v>6652</v>
      </c>
      <c r="F6003" s="95" t="s">
        <v>6303</v>
      </c>
      <c r="G6003" s="95" t="s">
        <v>6303</v>
      </c>
      <c r="H6003" s="106">
        <v>5405.1637178308802</v>
      </c>
      <c r="I6003" s="16">
        <v>5456.3520066516303</v>
      </c>
      <c r="J6003" s="94">
        <v>5405.1637178308802</v>
      </c>
    </row>
    <row r="6004" spans="1:10" x14ac:dyDescent="0.2">
      <c r="A6004" s="6" t="s">
        <v>5084</v>
      </c>
      <c r="B6004" s="1" t="s">
        <v>11970</v>
      </c>
      <c r="C6004" s="95" t="s">
        <v>6313</v>
      </c>
      <c r="D6004" s="95" t="s">
        <v>6313</v>
      </c>
      <c r="E6004" s="95" t="s">
        <v>6651</v>
      </c>
      <c r="F6004" s="95" t="s">
        <v>6335</v>
      </c>
      <c r="G6004" s="95" t="s">
        <v>6335</v>
      </c>
      <c r="H6004" s="106">
        <v>5369.6193653208002</v>
      </c>
      <c r="I6004" s="16">
        <v>5357.4325082565501</v>
      </c>
      <c r="J6004" s="94">
        <v>5369.6193653208002</v>
      </c>
    </row>
    <row r="6005" spans="1:10" x14ac:dyDescent="0.2">
      <c r="A6005" s="6" t="s">
        <v>2585</v>
      </c>
      <c r="B6005" s="1" t="s">
        <v>11971</v>
      </c>
      <c r="C6005" s="95" t="s">
        <v>6496</v>
      </c>
      <c r="D6005" s="95" t="s">
        <v>12671</v>
      </c>
      <c r="E6005" s="95" t="s">
        <v>6643</v>
      </c>
      <c r="F6005" s="95" t="s">
        <v>6565</v>
      </c>
      <c r="G6005" s="95" t="s">
        <v>6565</v>
      </c>
      <c r="H6005" s="106">
        <v>5246.8484521484397</v>
      </c>
      <c r="I6005" s="16">
        <v>5245.8892773725102</v>
      </c>
      <c r="J6005" s="94">
        <v>5246.8484521484397</v>
      </c>
    </row>
    <row r="6006" spans="1:10" x14ac:dyDescent="0.2">
      <c r="A6006" s="6" t="s">
        <v>301</v>
      </c>
      <c r="B6006" s="1" t="s">
        <v>11972</v>
      </c>
      <c r="C6006" s="95" t="s">
        <v>6349</v>
      </c>
      <c r="D6006" s="95" t="s">
        <v>6349</v>
      </c>
      <c r="E6006" s="95" t="s">
        <v>6649</v>
      </c>
      <c r="F6006" s="95" t="s">
        <v>6358</v>
      </c>
      <c r="G6006" s="95" t="s">
        <v>6358</v>
      </c>
      <c r="H6006" s="106">
        <v>5251.6762438322403</v>
      </c>
      <c r="I6006" s="16">
        <v>5471.5379402802</v>
      </c>
      <c r="J6006" s="94">
        <v>5251.6762438322403</v>
      </c>
    </row>
    <row r="6007" spans="1:10" x14ac:dyDescent="0.2">
      <c r="A6007" s="6" t="s">
        <v>4140</v>
      </c>
      <c r="B6007" s="1" t="s">
        <v>11973</v>
      </c>
      <c r="C6007" s="95" t="s">
        <v>6269</v>
      </c>
      <c r="D6007" s="95" t="s">
        <v>12677</v>
      </c>
      <c r="E6007" s="95" t="s">
        <v>6652</v>
      </c>
      <c r="F6007" s="95" t="s">
        <v>6291</v>
      </c>
      <c r="G6007" s="95" t="s">
        <v>6291</v>
      </c>
      <c r="H6007" s="106">
        <v>5538.9393164062503</v>
      </c>
      <c r="I6007" s="16">
        <v>5468.8156613657202</v>
      </c>
      <c r="J6007" s="94">
        <v>5538.9393164062503</v>
      </c>
    </row>
    <row r="6008" spans="1:10" x14ac:dyDescent="0.2">
      <c r="A6008" s="6" t="s">
        <v>3176</v>
      </c>
      <c r="B6008" s="1" t="s">
        <v>11974</v>
      </c>
      <c r="C6008" s="95" t="s">
        <v>6269</v>
      </c>
      <c r="D6008" s="95" t="s">
        <v>12677</v>
      </c>
      <c r="E6008" s="95" t="s">
        <v>6652</v>
      </c>
      <c r="F6008" s="95" t="s">
        <v>6307</v>
      </c>
      <c r="G6008" s="95" t="s">
        <v>6307</v>
      </c>
      <c r="H6008" s="106">
        <v>5499.1064538788396</v>
      </c>
      <c r="I6008" s="16">
        <v>5523.0688200548902</v>
      </c>
      <c r="J6008" s="94">
        <v>5499.1064538788396</v>
      </c>
    </row>
    <row r="6009" spans="1:10" x14ac:dyDescent="0.2">
      <c r="A6009" s="6" t="s">
        <v>2427</v>
      </c>
      <c r="B6009" s="1" t="s">
        <v>11975</v>
      </c>
      <c r="C6009" s="95" t="s">
        <v>6322</v>
      </c>
      <c r="D6009" s="95" t="s">
        <v>6322</v>
      </c>
      <c r="E6009" s="95" t="s">
        <v>6645</v>
      </c>
      <c r="F6009" s="95" t="s">
        <v>6323</v>
      </c>
      <c r="G6009" s="95" t="s">
        <v>6323</v>
      </c>
      <c r="H6009" s="106">
        <v>5473.2196916852699</v>
      </c>
      <c r="I6009" s="16">
        <v>5608.5249169812596</v>
      </c>
      <c r="J6009" s="94">
        <v>5473.2196916852699</v>
      </c>
    </row>
    <row r="6010" spans="1:10" x14ac:dyDescent="0.2">
      <c r="A6010" s="6" t="s">
        <v>4186</v>
      </c>
      <c r="B6010" s="1" t="s">
        <v>11976</v>
      </c>
      <c r="C6010" s="95" t="s">
        <v>6269</v>
      </c>
      <c r="D6010" s="95" t="s">
        <v>12677</v>
      </c>
      <c r="E6010" s="95" t="s">
        <v>6652</v>
      </c>
      <c r="F6010" s="95" t="s">
        <v>6268</v>
      </c>
      <c r="G6010" s="95" t="s">
        <v>6268</v>
      </c>
      <c r="H6010" s="106"/>
      <c r="I6010" s="16">
        <v>5516.5969927057904</v>
      </c>
      <c r="J6010" s="94">
        <v>5516.5969927057904</v>
      </c>
    </row>
    <row r="6011" spans="1:10" x14ac:dyDescent="0.2">
      <c r="A6011" s="6" t="s">
        <v>1894</v>
      </c>
      <c r="B6011" s="1" t="s">
        <v>11977</v>
      </c>
      <c r="C6011" s="95" t="s">
        <v>6460</v>
      </c>
      <c r="D6011" s="95" t="s">
        <v>6460</v>
      </c>
      <c r="E6011" s="95" t="s">
        <v>6645</v>
      </c>
      <c r="F6011" s="95" t="s">
        <v>6465</v>
      </c>
      <c r="G6011" s="95" t="s">
        <v>6465</v>
      </c>
      <c r="H6011" s="106">
        <v>5511.9276428222702</v>
      </c>
      <c r="I6011" s="16">
        <v>5572.7226265945001</v>
      </c>
      <c r="J6011" s="94">
        <v>5511.9276428222702</v>
      </c>
    </row>
    <row r="6012" spans="1:10" x14ac:dyDescent="0.2">
      <c r="A6012" s="6" t="s">
        <v>5401</v>
      </c>
      <c r="B6012" s="1" t="s">
        <v>11978</v>
      </c>
      <c r="C6012" s="95" t="s">
        <v>6393</v>
      </c>
      <c r="D6012" s="95" t="s">
        <v>12680</v>
      </c>
      <c r="E6012" s="95" t="s">
        <v>6647</v>
      </c>
      <c r="F6012" s="95" t="s">
        <v>6595</v>
      </c>
      <c r="G6012" s="95" t="s">
        <v>6595</v>
      </c>
      <c r="H6012" s="106">
        <v>5421.43700408936</v>
      </c>
      <c r="I6012" s="16">
        <v>5402.3696064134501</v>
      </c>
      <c r="J6012" s="94">
        <v>5421.43700408936</v>
      </c>
    </row>
    <row r="6013" spans="1:10" x14ac:dyDescent="0.2">
      <c r="A6013" s="6" t="s">
        <v>2459</v>
      </c>
      <c r="B6013" s="1" t="s">
        <v>12539</v>
      </c>
      <c r="C6013" s="95" t="s">
        <v>6322</v>
      </c>
      <c r="D6013" s="95" t="s">
        <v>6322</v>
      </c>
      <c r="E6013" s="95" t="s">
        <v>6645</v>
      </c>
      <c r="F6013" s="95" t="s">
        <v>6323</v>
      </c>
      <c r="G6013" s="95" t="s">
        <v>6323</v>
      </c>
      <c r="H6013" s="106">
        <v>5545.8363715277801</v>
      </c>
      <c r="I6013" s="16">
        <v>5608.5249169812596</v>
      </c>
      <c r="J6013" s="94">
        <v>5545.8363715277801</v>
      </c>
    </row>
    <row r="6014" spans="1:10" x14ac:dyDescent="0.2">
      <c r="A6014" s="6" t="s">
        <v>148</v>
      </c>
      <c r="B6014" s="1" t="s">
        <v>11979</v>
      </c>
      <c r="C6014" s="95" t="s">
        <v>6313</v>
      </c>
      <c r="D6014" s="95" t="s">
        <v>6313</v>
      </c>
      <c r="E6014" s="95" t="s">
        <v>6651</v>
      </c>
      <c r="F6014" s="95" t="s">
        <v>6634</v>
      </c>
      <c r="G6014" s="95" t="s">
        <v>6634</v>
      </c>
      <c r="H6014" s="106">
        <v>5389.38623046875</v>
      </c>
      <c r="I6014" s="16">
        <v>5350.1817931380301</v>
      </c>
      <c r="J6014" s="94">
        <v>5389.38623046875</v>
      </c>
    </row>
    <row r="6015" spans="1:10" x14ac:dyDescent="0.2">
      <c r="A6015" s="6" t="s">
        <v>2844</v>
      </c>
      <c r="B6015" s="1" t="s">
        <v>11980</v>
      </c>
      <c r="C6015" s="95" t="s">
        <v>6523</v>
      </c>
      <c r="D6015" s="95" t="s">
        <v>12672</v>
      </c>
      <c r="E6015" s="95" t="s">
        <v>6643</v>
      </c>
      <c r="F6015" s="95" t="s">
        <v>6531</v>
      </c>
      <c r="G6015" s="95" t="s">
        <v>6531</v>
      </c>
      <c r="H6015" s="106">
        <v>5299.9946831597199</v>
      </c>
      <c r="I6015" s="16">
        <v>5319.2149927836299</v>
      </c>
      <c r="J6015" s="94">
        <v>5299.9946831597199</v>
      </c>
    </row>
    <row r="6016" spans="1:10" x14ac:dyDescent="0.2">
      <c r="A6016" s="6" t="s">
        <v>3007</v>
      </c>
      <c r="B6016" s="1" t="s">
        <v>11981</v>
      </c>
      <c r="C6016" s="95" t="s">
        <v>6364</v>
      </c>
      <c r="D6016" s="95" t="s">
        <v>12674</v>
      </c>
      <c r="E6016" s="95" t="s">
        <v>6643</v>
      </c>
      <c r="F6016" s="95" t="s">
        <v>6446</v>
      </c>
      <c r="G6016" s="95" t="s">
        <v>6446</v>
      </c>
      <c r="H6016" s="106">
        <v>5287.4262974330404</v>
      </c>
      <c r="I6016" s="16">
        <v>5489.3286607118698</v>
      </c>
      <c r="J6016" s="94">
        <v>5287.4262974330404</v>
      </c>
    </row>
    <row r="6017" spans="1:10" x14ac:dyDescent="0.2">
      <c r="A6017" s="6" t="s">
        <v>3663</v>
      </c>
      <c r="B6017" s="1" t="s">
        <v>11982</v>
      </c>
      <c r="C6017" s="95" t="s">
        <v>6275</v>
      </c>
      <c r="D6017" s="95" t="s">
        <v>6275</v>
      </c>
      <c r="E6017" s="95" t="s">
        <v>6652</v>
      </c>
      <c r="F6017" s="95" t="s">
        <v>6295</v>
      </c>
      <c r="G6017" s="95" t="s">
        <v>6295</v>
      </c>
      <c r="H6017" s="106">
        <v>5313.2737500000003</v>
      </c>
      <c r="I6017" s="16">
        <v>5351.5319767855799</v>
      </c>
      <c r="J6017" s="94">
        <v>5313.2737500000003</v>
      </c>
    </row>
    <row r="6018" spans="1:10" x14ac:dyDescent="0.2">
      <c r="A6018" s="6" t="s">
        <v>3108</v>
      </c>
      <c r="B6018" s="1" t="s">
        <v>7668</v>
      </c>
      <c r="C6018" s="95" t="s">
        <v>6270</v>
      </c>
      <c r="D6018" s="95" t="s">
        <v>12677</v>
      </c>
      <c r="E6018" s="95" t="s">
        <v>6652</v>
      </c>
      <c r="F6018" s="95" t="s">
        <v>6309</v>
      </c>
      <c r="G6018" s="95" t="s">
        <v>6309</v>
      </c>
      <c r="H6018" s="106">
        <v>5513.6407335069398</v>
      </c>
      <c r="I6018" s="16">
        <v>5404.8770080407903</v>
      </c>
      <c r="J6018" s="94">
        <v>5513.6407335069398</v>
      </c>
    </row>
    <row r="6019" spans="1:10" x14ac:dyDescent="0.2">
      <c r="A6019" s="6" t="s">
        <v>1629</v>
      </c>
      <c r="B6019" s="1" t="s">
        <v>11983</v>
      </c>
      <c r="C6019" s="95" t="s">
        <v>6460</v>
      </c>
      <c r="D6019" s="95" t="s">
        <v>6460</v>
      </c>
      <c r="E6019" s="95" t="s">
        <v>6645</v>
      </c>
      <c r="F6019" s="95" t="s">
        <v>6621</v>
      </c>
      <c r="G6019" s="95" t="s">
        <v>6621</v>
      </c>
      <c r="H6019" s="106">
        <v>5899.5312906900999</v>
      </c>
      <c r="I6019" s="16">
        <v>5634.51617960572</v>
      </c>
      <c r="J6019" s="94">
        <v>5899.5312906900999</v>
      </c>
    </row>
    <row r="6020" spans="1:10" x14ac:dyDescent="0.2">
      <c r="A6020" s="6" t="s">
        <v>349</v>
      </c>
      <c r="B6020" s="1" t="s">
        <v>12772</v>
      </c>
      <c r="C6020" s="95" t="s">
        <v>6442</v>
      </c>
      <c r="D6020" s="95" t="s">
        <v>6442</v>
      </c>
      <c r="E6020" s="95" t="s">
        <v>6649</v>
      </c>
      <c r="F6020" s="95" t="s">
        <v>6477</v>
      </c>
      <c r="G6020" s="95" t="s">
        <v>6477</v>
      </c>
      <c r="H6020" s="106">
        <v>5516.8025105794304</v>
      </c>
      <c r="I6020" s="16">
        <v>5487.5651324969804</v>
      </c>
      <c r="J6020" s="94">
        <v>5516.8025105794304</v>
      </c>
    </row>
    <row r="6021" spans="1:10" x14ac:dyDescent="0.2">
      <c r="A6021" s="6" t="s">
        <v>4313</v>
      </c>
      <c r="B6021" s="1" t="s">
        <v>11984</v>
      </c>
      <c r="C6021" s="95" t="s">
        <v>6377</v>
      </c>
      <c r="D6021" s="95" t="s">
        <v>12682</v>
      </c>
      <c r="E6021" s="95" t="s">
        <v>6647</v>
      </c>
      <c r="F6021" s="95" t="s">
        <v>6380</v>
      </c>
      <c r="G6021" s="95" t="s">
        <v>6380</v>
      </c>
      <c r="H6021" s="106">
        <v>5462.4632714843701</v>
      </c>
      <c r="I6021" s="16">
        <v>5432.9153395706298</v>
      </c>
      <c r="J6021" s="94">
        <v>5462.4632714843701</v>
      </c>
    </row>
    <row r="6022" spans="1:10" x14ac:dyDescent="0.2">
      <c r="A6022" s="6" t="s">
        <v>3677</v>
      </c>
      <c r="B6022" s="1" t="s">
        <v>11985</v>
      </c>
      <c r="C6022" s="95" t="s">
        <v>6269</v>
      </c>
      <c r="D6022" s="95" t="s">
        <v>12677</v>
      </c>
      <c r="E6022" s="95" t="s">
        <v>6652</v>
      </c>
      <c r="F6022" s="95" t="s">
        <v>6294</v>
      </c>
      <c r="G6022" s="95" t="s">
        <v>6294</v>
      </c>
      <c r="H6022" s="106">
        <v>5461.5175504491399</v>
      </c>
      <c r="I6022" s="16">
        <v>5406.7681818268202</v>
      </c>
      <c r="J6022" s="94">
        <v>5461.5175504491399</v>
      </c>
    </row>
    <row r="6023" spans="1:10" x14ac:dyDescent="0.2">
      <c r="A6023" s="6" t="s">
        <v>12230</v>
      </c>
      <c r="B6023" s="1" t="s">
        <v>12540</v>
      </c>
      <c r="C6023" s="95" t="s">
        <v>6337</v>
      </c>
      <c r="D6023" s="95" t="s">
        <v>6337</v>
      </c>
      <c r="E6023" s="95" t="s">
        <v>6651</v>
      </c>
      <c r="F6023" s="95" t="s">
        <v>6336</v>
      </c>
      <c r="G6023" s="95" t="s">
        <v>6336</v>
      </c>
      <c r="H6023" s="106"/>
      <c r="I6023" s="16">
        <v>5429.3471433856203</v>
      </c>
      <c r="J6023" s="94">
        <v>5429.3471433856203</v>
      </c>
    </row>
    <row r="6024" spans="1:10" x14ac:dyDescent="0.2">
      <c r="A6024" s="6" t="s">
        <v>1767</v>
      </c>
      <c r="B6024" s="1" t="s">
        <v>11986</v>
      </c>
      <c r="C6024" s="95" t="s">
        <v>6568</v>
      </c>
      <c r="D6024" s="95" t="s">
        <v>6568</v>
      </c>
      <c r="E6024" s="95" t="s">
        <v>6645</v>
      </c>
      <c r="F6024" s="95" t="s">
        <v>6569</v>
      </c>
      <c r="G6024" s="95" t="s">
        <v>6569</v>
      </c>
      <c r="H6024" s="106">
        <v>5587.8651820591504</v>
      </c>
      <c r="I6024" s="16">
        <v>5501.1956387027203</v>
      </c>
      <c r="J6024" s="94">
        <v>5587.8651820591504</v>
      </c>
    </row>
    <row r="6025" spans="1:10" x14ac:dyDescent="0.2">
      <c r="A6025" s="6" t="s">
        <v>3307</v>
      </c>
      <c r="B6025" s="1" t="s">
        <v>11987</v>
      </c>
      <c r="C6025" s="95" t="s">
        <v>6275</v>
      </c>
      <c r="D6025" s="95" t="s">
        <v>6275</v>
      </c>
      <c r="E6025" s="95" t="s">
        <v>6652</v>
      </c>
      <c r="F6025" s="95" t="s">
        <v>6299</v>
      </c>
      <c r="G6025" s="95" t="s">
        <v>6299</v>
      </c>
      <c r="H6025" s="106">
        <v>5717.1642692497198</v>
      </c>
      <c r="I6025" s="16">
        <v>5523.9658005061601</v>
      </c>
      <c r="J6025" s="94">
        <v>5717.1642692497198</v>
      </c>
    </row>
    <row r="6026" spans="1:10" x14ac:dyDescent="0.2">
      <c r="A6026" s="6" t="s">
        <v>1039</v>
      </c>
      <c r="B6026" s="1" t="s">
        <v>11988</v>
      </c>
      <c r="C6026" s="95" t="s">
        <v>6337</v>
      </c>
      <c r="D6026" s="95" t="s">
        <v>6337</v>
      </c>
      <c r="E6026" s="95" t="s">
        <v>6651</v>
      </c>
      <c r="F6026" s="95" t="s">
        <v>6341</v>
      </c>
      <c r="G6026" s="95" t="s">
        <v>6341</v>
      </c>
      <c r="H6026" s="106">
        <v>5474.5983004529899</v>
      </c>
      <c r="I6026" s="16">
        <v>5428.4970095957897</v>
      </c>
      <c r="J6026" s="94">
        <v>5474.5983004529899</v>
      </c>
    </row>
    <row r="6027" spans="1:10" x14ac:dyDescent="0.2">
      <c r="A6027" s="6" t="s">
        <v>2228</v>
      </c>
      <c r="B6027" s="1" t="s">
        <v>11989</v>
      </c>
      <c r="C6027" s="95" t="s">
        <v>6324</v>
      </c>
      <c r="D6027" s="95" t="s">
        <v>6324</v>
      </c>
      <c r="E6027" s="95" t="s">
        <v>6645</v>
      </c>
      <c r="F6027" s="95" t="s">
        <v>6330</v>
      </c>
      <c r="G6027" s="95" t="s">
        <v>6330</v>
      </c>
      <c r="H6027" s="106">
        <v>5370.2125741464097</v>
      </c>
      <c r="I6027" s="16">
        <v>5390.8863228013797</v>
      </c>
      <c r="J6027" s="94">
        <v>5370.2125741464097</v>
      </c>
    </row>
    <row r="6028" spans="1:10" x14ac:dyDescent="0.2">
      <c r="A6028" s="6" t="s">
        <v>5400</v>
      </c>
      <c r="B6028" s="1" t="s">
        <v>9595</v>
      </c>
      <c r="C6028" s="95" t="s">
        <v>6393</v>
      </c>
      <c r="D6028" s="95" t="s">
        <v>12680</v>
      </c>
      <c r="E6028" s="95" t="s">
        <v>6647</v>
      </c>
      <c r="F6028" s="95" t="s">
        <v>6595</v>
      </c>
      <c r="G6028" s="95" t="s">
        <v>6595</v>
      </c>
      <c r="H6028" s="106">
        <v>5413.8994838169601</v>
      </c>
      <c r="I6028" s="16">
        <v>5402.3696064134501</v>
      </c>
      <c r="J6028" s="94">
        <v>5413.8994838169601</v>
      </c>
    </row>
    <row r="6029" spans="1:10" x14ac:dyDescent="0.2">
      <c r="A6029" s="6" t="s">
        <v>566</v>
      </c>
      <c r="B6029" s="1" t="s">
        <v>11990</v>
      </c>
      <c r="C6029" s="95" t="s">
        <v>6349</v>
      </c>
      <c r="D6029" s="95" t="s">
        <v>6349</v>
      </c>
      <c r="E6029" s="95" t="s">
        <v>6649</v>
      </c>
      <c r="F6029" s="95" t="s">
        <v>6353</v>
      </c>
      <c r="G6029" s="95" t="s">
        <v>6353</v>
      </c>
      <c r="H6029" s="106">
        <v>5525.4702442310499</v>
      </c>
      <c r="I6029" s="16">
        <v>5508.3585753396501</v>
      </c>
      <c r="J6029" s="94">
        <v>5525.4702442310499</v>
      </c>
    </row>
    <row r="6030" spans="1:10" x14ac:dyDescent="0.2">
      <c r="A6030" s="6" t="s">
        <v>711</v>
      </c>
      <c r="B6030" s="1" t="s">
        <v>11991</v>
      </c>
      <c r="C6030" s="95" t="s">
        <v>6343</v>
      </c>
      <c r="D6030" s="95" t="s">
        <v>6343</v>
      </c>
      <c r="E6030" s="95" t="s">
        <v>6649</v>
      </c>
      <c r="F6030" s="95" t="s">
        <v>6344</v>
      </c>
      <c r="G6030" s="95" t="s">
        <v>6344</v>
      </c>
      <c r="H6030" s="106">
        <v>5381.9490661621103</v>
      </c>
      <c r="I6030" s="16">
        <v>5382.8654842557999</v>
      </c>
      <c r="J6030" s="94">
        <v>5381.9490661621103</v>
      </c>
    </row>
    <row r="6031" spans="1:10" x14ac:dyDescent="0.2">
      <c r="A6031" s="6" t="s">
        <v>5911</v>
      </c>
      <c r="B6031" s="1" t="s">
        <v>11992</v>
      </c>
      <c r="C6031" s="95" t="s">
        <v>6523</v>
      </c>
      <c r="D6031" s="95" t="s">
        <v>12672</v>
      </c>
      <c r="E6031" s="95" t="s">
        <v>6643</v>
      </c>
      <c r="F6031" s="95" t="s">
        <v>6532</v>
      </c>
      <c r="G6031" s="95" t="s">
        <v>6532</v>
      </c>
      <c r="H6031" s="106">
        <v>5373.1883951822902</v>
      </c>
      <c r="I6031" s="16">
        <v>5328.9265789152896</v>
      </c>
      <c r="J6031" s="94">
        <v>5373.1883951822902</v>
      </c>
    </row>
    <row r="6032" spans="1:10" x14ac:dyDescent="0.2">
      <c r="A6032" s="6" t="s">
        <v>2237</v>
      </c>
      <c r="B6032" s="1" t="s">
        <v>11993</v>
      </c>
      <c r="C6032" s="95" t="s">
        <v>6324</v>
      </c>
      <c r="D6032" s="95" t="s">
        <v>6324</v>
      </c>
      <c r="E6032" s="95" t="s">
        <v>6645</v>
      </c>
      <c r="F6032" s="95" t="s">
        <v>6330</v>
      </c>
      <c r="G6032" s="95" t="s">
        <v>6330</v>
      </c>
      <c r="H6032" s="106">
        <v>5424.6198226686502</v>
      </c>
      <c r="I6032" s="16">
        <v>5390.8863228013797</v>
      </c>
      <c r="J6032" s="94">
        <v>5424.6198226686502</v>
      </c>
    </row>
    <row r="6033" spans="1:10" x14ac:dyDescent="0.2">
      <c r="A6033" s="6" t="s">
        <v>785</v>
      </c>
      <c r="B6033" s="1" t="s">
        <v>11994</v>
      </c>
      <c r="C6033" s="95" t="s">
        <v>6343</v>
      </c>
      <c r="D6033" s="95" t="s">
        <v>6343</v>
      </c>
      <c r="E6033" s="95" t="s">
        <v>6649</v>
      </c>
      <c r="F6033" s="95" t="s">
        <v>6345</v>
      </c>
      <c r="G6033" s="95" t="s">
        <v>6345</v>
      </c>
      <c r="H6033" s="106">
        <v>5376.6034029447101</v>
      </c>
      <c r="I6033" s="16">
        <v>5489.4695333313803</v>
      </c>
      <c r="J6033" s="94">
        <v>5376.6034029447101</v>
      </c>
    </row>
    <row r="6034" spans="1:10" x14ac:dyDescent="0.2">
      <c r="A6034" s="6" t="s">
        <v>2615</v>
      </c>
      <c r="B6034" s="1" t="s">
        <v>11995</v>
      </c>
      <c r="C6034" s="95" t="s">
        <v>6496</v>
      </c>
      <c r="D6034" s="95" t="s">
        <v>12671</v>
      </c>
      <c r="E6034" s="95" t="s">
        <v>6643</v>
      </c>
      <c r="F6034" s="95" t="s">
        <v>6605</v>
      </c>
      <c r="G6034" s="95" t="s">
        <v>6605</v>
      </c>
      <c r="H6034" s="106">
        <v>5152.6210001070203</v>
      </c>
      <c r="I6034" s="16">
        <v>5307.70271639371</v>
      </c>
      <c r="J6034" s="94">
        <v>5152.6210001070203</v>
      </c>
    </row>
    <row r="6035" spans="1:10" x14ac:dyDescent="0.2">
      <c r="A6035" s="6" t="s">
        <v>2224</v>
      </c>
      <c r="B6035" s="1" t="s">
        <v>11996</v>
      </c>
      <c r="C6035" s="95" t="s">
        <v>6324</v>
      </c>
      <c r="D6035" s="95" t="s">
        <v>6324</v>
      </c>
      <c r="E6035" s="95" t="s">
        <v>6645</v>
      </c>
      <c r="F6035" s="95" t="s">
        <v>6330</v>
      </c>
      <c r="G6035" s="95" t="s">
        <v>6330</v>
      </c>
      <c r="H6035" s="106">
        <v>5373.3003864694101</v>
      </c>
      <c r="I6035" s="16">
        <v>5390.8863228013797</v>
      </c>
      <c r="J6035" s="94">
        <v>5373.3003864694101</v>
      </c>
    </row>
    <row r="6036" spans="1:10" x14ac:dyDescent="0.2">
      <c r="A6036" s="6" t="s">
        <v>4149</v>
      </c>
      <c r="B6036" s="1" t="s">
        <v>11997</v>
      </c>
      <c r="C6036" s="95" t="s">
        <v>6269</v>
      </c>
      <c r="D6036" s="95" t="s">
        <v>12677</v>
      </c>
      <c r="E6036" s="95" t="s">
        <v>6652</v>
      </c>
      <c r="F6036" s="95" t="s">
        <v>6291</v>
      </c>
      <c r="G6036" s="95" t="s">
        <v>6291</v>
      </c>
      <c r="H6036" s="106">
        <v>5681.8020662006602</v>
      </c>
      <c r="I6036" s="16">
        <v>5468.8156613657202</v>
      </c>
      <c r="J6036" s="94">
        <v>5681.8020662006602</v>
      </c>
    </row>
    <row r="6037" spans="1:10" x14ac:dyDescent="0.2">
      <c r="A6037" s="6" t="s">
        <v>2526</v>
      </c>
      <c r="B6037" s="1" t="s">
        <v>11998</v>
      </c>
      <c r="C6037" s="95" t="s">
        <v>6576</v>
      </c>
      <c r="D6037" s="95" t="s">
        <v>12671</v>
      </c>
      <c r="E6037" s="95" t="s">
        <v>6643</v>
      </c>
      <c r="F6037" s="95" t="s">
        <v>6577</v>
      </c>
      <c r="G6037" s="95" t="s">
        <v>6577</v>
      </c>
      <c r="H6037" s="106">
        <v>5204.3111666165896</v>
      </c>
      <c r="I6037" s="16">
        <v>5318.75255501624</v>
      </c>
      <c r="J6037" s="94">
        <v>5204.3111666165896</v>
      </c>
    </row>
    <row r="6038" spans="1:10" x14ac:dyDescent="0.2">
      <c r="A6038" s="6" t="s">
        <v>2552</v>
      </c>
      <c r="B6038" s="1" t="s">
        <v>12541</v>
      </c>
      <c r="C6038" s="95" t="s">
        <v>6576</v>
      </c>
      <c r="D6038" s="95" t="s">
        <v>12671</v>
      </c>
      <c r="E6038" s="95" t="s">
        <v>6643</v>
      </c>
      <c r="F6038" s="95" t="s">
        <v>6577</v>
      </c>
      <c r="G6038" s="95" t="s">
        <v>6577</v>
      </c>
      <c r="H6038" s="106">
        <v>5258.22712463892</v>
      </c>
      <c r="I6038" s="16">
        <v>5318.75255501624</v>
      </c>
      <c r="J6038" s="94">
        <v>5258.22712463892</v>
      </c>
    </row>
    <row r="6039" spans="1:10" x14ac:dyDescent="0.2">
      <c r="A6039" s="6" t="s">
        <v>6203</v>
      </c>
      <c r="B6039" s="1" t="s">
        <v>11999</v>
      </c>
      <c r="C6039" s="95" t="s">
        <v>6539</v>
      </c>
      <c r="D6039" s="95" t="s">
        <v>6539</v>
      </c>
      <c r="E6039" s="95" t="s">
        <v>6641</v>
      </c>
      <c r="F6039" s="95" t="s">
        <v>6545</v>
      </c>
      <c r="G6039" s="95" t="s">
        <v>6545</v>
      </c>
      <c r="H6039" s="106">
        <v>5441.2566189236104</v>
      </c>
      <c r="I6039" s="16">
        <v>5364.7764892578098</v>
      </c>
      <c r="J6039" s="94">
        <v>5441.2566189236104</v>
      </c>
    </row>
    <row r="6040" spans="1:10" x14ac:dyDescent="0.2">
      <c r="A6040" s="6" t="s">
        <v>3456</v>
      </c>
      <c r="B6040" s="1" t="s">
        <v>12000</v>
      </c>
      <c r="C6040" s="95" t="s">
        <v>6270</v>
      </c>
      <c r="D6040" s="95" t="s">
        <v>12677</v>
      </c>
      <c r="E6040" s="95" t="s">
        <v>6652</v>
      </c>
      <c r="F6040" s="95" t="s">
        <v>6301</v>
      </c>
      <c r="G6040" s="95" t="s">
        <v>6301</v>
      </c>
      <c r="H6040" s="106">
        <v>5316.0625849184798</v>
      </c>
      <c r="I6040" s="16">
        <v>5366.7584463850199</v>
      </c>
      <c r="J6040" s="94">
        <v>5316.0625849184798</v>
      </c>
    </row>
    <row r="6041" spans="1:10" x14ac:dyDescent="0.2">
      <c r="A6041" s="6" t="s">
        <v>504</v>
      </c>
      <c r="B6041" s="1" t="s">
        <v>12001</v>
      </c>
      <c r="C6041" s="95" t="s">
        <v>6349</v>
      </c>
      <c r="D6041" s="95" t="s">
        <v>6349</v>
      </c>
      <c r="E6041" s="95" t="s">
        <v>6649</v>
      </c>
      <c r="F6041" s="95" t="s">
        <v>6354</v>
      </c>
      <c r="G6041" s="95" t="s">
        <v>6354</v>
      </c>
      <c r="H6041" s="106">
        <v>5578.3907158430202</v>
      </c>
      <c r="I6041" s="16">
        <v>5412.6812118459302</v>
      </c>
      <c r="J6041" s="94">
        <v>5578.3907158430202</v>
      </c>
    </row>
    <row r="6042" spans="1:10" x14ac:dyDescent="0.2">
      <c r="A6042" s="6" t="s">
        <v>5905</v>
      </c>
      <c r="B6042" s="1" t="s">
        <v>12002</v>
      </c>
      <c r="C6042" s="95" t="s">
        <v>6523</v>
      </c>
      <c r="D6042" s="95" t="s">
        <v>12672</v>
      </c>
      <c r="E6042" s="95" t="s">
        <v>6643</v>
      </c>
      <c r="F6042" s="95" t="s">
        <v>6532</v>
      </c>
      <c r="G6042" s="95" t="s">
        <v>6532</v>
      </c>
      <c r="H6042" s="106">
        <v>5434.62152569111</v>
      </c>
      <c r="I6042" s="16">
        <v>5328.9265789152896</v>
      </c>
      <c r="J6042" s="94">
        <v>5434.62152569111</v>
      </c>
    </row>
    <row r="6043" spans="1:10" x14ac:dyDescent="0.2">
      <c r="A6043" s="6" t="s">
        <v>3024</v>
      </c>
      <c r="B6043" s="1" t="s">
        <v>12003</v>
      </c>
      <c r="C6043" s="95" t="s">
        <v>6362</v>
      </c>
      <c r="D6043" s="95" t="s">
        <v>12674</v>
      </c>
      <c r="E6043" s="95" t="s">
        <v>6643</v>
      </c>
      <c r="F6043" s="95" t="s">
        <v>6361</v>
      </c>
      <c r="G6043" s="95" t="s">
        <v>6361</v>
      </c>
      <c r="H6043" s="106">
        <v>5431.83649723704</v>
      </c>
      <c r="I6043" s="16">
        <v>5312.9477429701701</v>
      </c>
      <c r="J6043" s="94">
        <v>5431.83649723704</v>
      </c>
    </row>
    <row r="6044" spans="1:10" x14ac:dyDescent="0.2">
      <c r="A6044" s="6" t="s">
        <v>4181</v>
      </c>
      <c r="B6044" s="1" t="s">
        <v>12004</v>
      </c>
      <c r="C6044" s="95" t="s">
        <v>6269</v>
      </c>
      <c r="D6044" s="95" t="s">
        <v>12677</v>
      </c>
      <c r="E6044" s="95" t="s">
        <v>6652</v>
      </c>
      <c r="F6044" s="95" t="s">
        <v>6268</v>
      </c>
      <c r="G6044" s="95" t="s">
        <v>6268</v>
      </c>
      <c r="H6044" s="106">
        <v>6113.2210567079701</v>
      </c>
      <c r="I6044" s="16">
        <v>5516.5969927057904</v>
      </c>
      <c r="J6044" s="94">
        <v>6113.2210567079701</v>
      </c>
    </row>
    <row r="6045" spans="1:10" x14ac:dyDescent="0.2">
      <c r="A6045" s="6" t="s">
        <v>3876</v>
      </c>
      <c r="B6045" s="1" t="s">
        <v>12005</v>
      </c>
      <c r="C6045" s="95" t="s">
        <v>6275</v>
      </c>
      <c r="D6045" s="95" t="s">
        <v>6275</v>
      </c>
      <c r="E6045" s="95" t="s">
        <v>6652</v>
      </c>
      <c r="F6045" s="95" t="s">
        <v>6282</v>
      </c>
      <c r="G6045" s="95" t="s">
        <v>6282</v>
      </c>
      <c r="H6045" s="106">
        <v>5370.9342418323904</v>
      </c>
      <c r="I6045" s="16">
        <v>5396.3566356716301</v>
      </c>
      <c r="J6045" s="94">
        <v>5370.9342418323904</v>
      </c>
    </row>
    <row r="6046" spans="1:10" x14ac:dyDescent="0.2">
      <c r="A6046" s="6" t="s">
        <v>4906</v>
      </c>
      <c r="B6046" s="1" t="s">
        <v>12006</v>
      </c>
      <c r="C6046" s="95" t="s">
        <v>6580</v>
      </c>
      <c r="D6046" s="95" t="s">
        <v>6580</v>
      </c>
      <c r="E6046" s="95" t="s">
        <v>6641</v>
      </c>
      <c r="F6046" s="95" t="s">
        <v>6581</v>
      </c>
      <c r="G6046" s="95" t="s">
        <v>6581</v>
      </c>
      <c r="H6046" s="106">
        <v>5334.4066317471597</v>
      </c>
      <c r="I6046" s="16">
        <v>5520.4759937959598</v>
      </c>
      <c r="J6046" s="94">
        <v>5334.4066317471597</v>
      </c>
    </row>
    <row r="6047" spans="1:10" x14ac:dyDescent="0.2">
      <c r="A6047" s="6" t="s">
        <v>1986</v>
      </c>
      <c r="B6047" s="1" t="s">
        <v>12007</v>
      </c>
      <c r="C6047" s="95" t="s">
        <v>6329</v>
      </c>
      <c r="D6047" s="95" t="s">
        <v>6329</v>
      </c>
      <c r="E6047" s="95" t="s">
        <v>6645</v>
      </c>
      <c r="F6047" s="95" t="s">
        <v>6328</v>
      </c>
      <c r="G6047" s="95" t="s">
        <v>6328</v>
      </c>
      <c r="H6047" s="106">
        <v>5504.2440146169401</v>
      </c>
      <c r="I6047" s="16">
        <v>5583.6186351931101</v>
      </c>
      <c r="J6047" s="94">
        <v>5504.2440146169401</v>
      </c>
    </row>
    <row r="6048" spans="1:10" x14ac:dyDescent="0.2">
      <c r="A6048" s="6" t="s">
        <v>2972</v>
      </c>
      <c r="B6048" s="1" t="s">
        <v>12008</v>
      </c>
      <c r="C6048" s="95" t="s">
        <v>6523</v>
      </c>
      <c r="D6048" s="95" t="s">
        <v>12672</v>
      </c>
      <c r="E6048" s="95" t="s">
        <v>6643</v>
      </c>
      <c r="F6048" s="95" t="s">
        <v>6600</v>
      </c>
      <c r="G6048" s="95" t="s">
        <v>6600</v>
      </c>
      <c r="H6048" s="106">
        <v>5345.7017913818399</v>
      </c>
      <c r="I6048" s="16">
        <v>5356.7755997734803</v>
      </c>
      <c r="J6048" s="94">
        <v>5345.7017913818399</v>
      </c>
    </row>
    <row r="6049" spans="1:10" x14ac:dyDescent="0.2">
      <c r="A6049" s="6" t="s">
        <v>652</v>
      </c>
      <c r="B6049" s="1" t="s">
        <v>12009</v>
      </c>
      <c r="C6049" s="95" t="s">
        <v>6442</v>
      </c>
      <c r="D6049" s="95" t="s">
        <v>6442</v>
      </c>
      <c r="E6049" s="95" t="s">
        <v>6649</v>
      </c>
      <c r="F6049" s="95" t="s">
        <v>6474</v>
      </c>
      <c r="G6049" s="95" t="s">
        <v>6474</v>
      </c>
      <c r="H6049" s="106">
        <v>5389.0006130105203</v>
      </c>
      <c r="I6049" s="16">
        <v>5357.75180072079</v>
      </c>
      <c r="J6049" s="94">
        <v>5389.0006130105203</v>
      </c>
    </row>
    <row r="6050" spans="1:10" x14ac:dyDescent="0.2">
      <c r="A6050" s="6" t="s">
        <v>4148</v>
      </c>
      <c r="B6050" s="1" t="s">
        <v>12010</v>
      </c>
      <c r="C6050" s="95" t="s">
        <v>6269</v>
      </c>
      <c r="D6050" s="95" t="s">
        <v>12677</v>
      </c>
      <c r="E6050" s="95" t="s">
        <v>6652</v>
      </c>
      <c r="F6050" s="95" t="s">
        <v>6291</v>
      </c>
      <c r="G6050" s="95" t="s">
        <v>6291</v>
      </c>
      <c r="H6050" s="106">
        <v>5637.7323974609399</v>
      </c>
      <c r="I6050" s="16">
        <v>5468.8156613657202</v>
      </c>
      <c r="J6050" s="94">
        <v>5637.7323974609399</v>
      </c>
    </row>
    <row r="6051" spans="1:10" x14ac:dyDescent="0.2">
      <c r="A6051" s="6" t="s">
        <v>4945</v>
      </c>
      <c r="B6051" s="1" t="s">
        <v>12011</v>
      </c>
      <c r="C6051" s="95" t="s">
        <v>6580</v>
      </c>
      <c r="D6051" s="95" t="s">
        <v>6580</v>
      </c>
      <c r="E6051" s="95" t="s">
        <v>6641</v>
      </c>
      <c r="F6051" s="95" t="s">
        <v>6581</v>
      </c>
      <c r="G6051" s="95" t="s">
        <v>6581</v>
      </c>
      <c r="H6051" s="106">
        <v>5734.3861860795496</v>
      </c>
      <c r="I6051" s="16">
        <v>5520.4759937959598</v>
      </c>
      <c r="J6051" s="94">
        <v>5734.3861860795496</v>
      </c>
    </row>
    <row r="6052" spans="1:10" x14ac:dyDescent="0.2">
      <c r="A6052" s="6" t="s">
        <v>4909</v>
      </c>
      <c r="B6052" s="1" t="s">
        <v>12012</v>
      </c>
      <c r="C6052" s="95" t="s">
        <v>6580</v>
      </c>
      <c r="D6052" s="95" t="s">
        <v>6580</v>
      </c>
      <c r="E6052" s="95" t="s">
        <v>6641</v>
      </c>
      <c r="F6052" s="95" t="s">
        <v>6581</v>
      </c>
      <c r="G6052" s="95" t="s">
        <v>6581</v>
      </c>
      <c r="H6052" s="106">
        <v>5659.8266344572403</v>
      </c>
      <c r="I6052" s="16">
        <v>5520.4759937959598</v>
      </c>
      <c r="J6052" s="94">
        <v>5659.8266344572403</v>
      </c>
    </row>
    <row r="6053" spans="1:10" x14ac:dyDescent="0.2">
      <c r="A6053" s="6" t="s">
        <v>2201</v>
      </c>
      <c r="B6053" s="1" t="s">
        <v>12773</v>
      </c>
      <c r="C6053" s="95" t="s">
        <v>6324</v>
      </c>
      <c r="D6053" s="95" t="s">
        <v>6324</v>
      </c>
      <c r="E6053" s="95" t="s">
        <v>6645</v>
      </c>
      <c r="F6053" s="95" t="s">
        <v>6330</v>
      </c>
      <c r="G6053" s="95" t="s">
        <v>6330</v>
      </c>
      <c r="H6053" s="106">
        <v>5469.1663411458303</v>
      </c>
      <c r="I6053" s="16">
        <v>5390.8863228013797</v>
      </c>
      <c r="J6053" s="94">
        <v>5469.1663411458303</v>
      </c>
    </row>
    <row r="6054" spans="1:10" x14ac:dyDescent="0.2">
      <c r="A6054" s="6" t="s">
        <v>3735</v>
      </c>
      <c r="B6054" s="1" t="s">
        <v>12013</v>
      </c>
      <c r="C6054" s="95" t="s">
        <v>6270</v>
      </c>
      <c r="D6054" s="95" t="s">
        <v>12677</v>
      </c>
      <c r="E6054" s="95" t="s">
        <v>6652</v>
      </c>
      <c r="F6054" s="95" t="s">
        <v>6292</v>
      </c>
      <c r="G6054" s="95" t="s">
        <v>6292</v>
      </c>
      <c r="H6054" s="106">
        <v>5431.6115027421401</v>
      </c>
      <c r="I6054" s="16">
        <v>5500.3728007878099</v>
      </c>
      <c r="J6054" s="94">
        <v>5431.6115027421401</v>
      </c>
    </row>
    <row r="6055" spans="1:10" x14ac:dyDescent="0.2">
      <c r="A6055" s="6" t="s">
        <v>5478</v>
      </c>
      <c r="B6055" s="1" t="s">
        <v>12014</v>
      </c>
      <c r="C6055" s="95" t="s">
        <v>6324</v>
      </c>
      <c r="D6055" s="95" t="s">
        <v>6324</v>
      </c>
      <c r="E6055" s="95" t="s">
        <v>6645</v>
      </c>
      <c r="F6055" s="95" t="s">
        <v>6330</v>
      </c>
      <c r="G6055" s="95" t="s">
        <v>6330</v>
      </c>
      <c r="H6055" s="106">
        <v>5319.8105329241098</v>
      </c>
      <c r="I6055" s="16">
        <v>5390.8863228013797</v>
      </c>
      <c r="J6055" s="94">
        <v>5319.8105329241098</v>
      </c>
    </row>
    <row r="6056" spans="1:10" x14ac:dyDescent="0.2">
      <c r="A6056" s="6" t="s">
        <v>3193</v>
      </c>
      <c r="B6056" s="1" t="s">
        <v>12015</v>
      </c>
      <c r="C6056" s="95" t="s">
        <v>6269</v>
      </c>
      <c r="D6056" s="95" t="s">
        <v>12677</v>
      </c>
      <c r="E6056" s="95" t="s">
        <v>6652</v>
      </c>
      <c r="F6056" s="95" t="s">
        <v>6307</v>
      </c>
      <c r="G6056" s="95" t="s">
        <v>6307</v>
      </c>
      <c r="H6056" s="106">
        <v>5426.6246905940598</v>
      </c>
      <c r="I6056" s="16">
        <v>5523.0688200548902</v>
      </c>
      <c r="J6056" s="94">
        <v>5426.6246905940598</v>
      </c>
    </row>
    <row r="6057" spans="1:10" x14ac:dyDescent="0.2">
      <c r="A6057" s="6" t="s">
        <v>867</v>
      </c>
      <c r="B6057" s="1" t="s">
        <v>9152</v>
      </c>
      <c r="C6057" s="95" t="s">
        <v>6343</v>
      </c>
      <c r="D6057" s="95" t="s">
        <v>6343</v>
      </c>
      <c r="E6057" s="95" t="s">
        <v>6649</v>
      </c>
      <c r="F6057" s="95" t="s">
        <v>6630</v>
      </c>
      <c r="G6057" s="95" t="s">
        <v>6630</v>
      </c>
      <c r="H6057" s="106">
        <v>5370.7975212545998</v>
      </c>
      <c r="I6057" s="16">
        <v>5376.1078510971902</v>
      </c>
      <c r="J6057" s="94">
        <v>5370.7975212545998</v>
      </c>
    </row>
    <row r="6058" spans="1:10" x14ac:dyDescent="0.2">
      <c r="A6058" s="6" t="s">
        <v>1058</v>
      </c>
      <c r="B6058" s="1" t="s">
        <v>12016</v>
      </c>
      <c r="C6058" s="95" t="s">
        <v>6315</v>
      </c>
      <c r="D6058" s="95" t="s">
        <v>6315</v>
      </c>
      <c r="E6058" s="95" t="s">
        <v>6651</v>
      </c>
      <c r="F6058" s="95" t="s">
        <v>6320</v>
      </c>
      <c r="G6058" s="95" t="s">
        <v>6320</v>
      </c>
      <c r="H6058" s="106">
        <v>5445.6053571428602</v>
      </c>
      <c r="I6058" s="16">
        <v>5452.3537476833098</v>
      </c>
      <c r="J6058" s="94">
        <v>5445.6053571428602</v>
      </c>
    </row>
    <row r="6059" spans="1:10" x14ac:dyDescent="0.2">
      <c r="A6059" s="6" t="s">
        <v>4913</v>
      </c>
      <c r="B6059" s="1" t="s">
        <v>12017</v>
      </c>
      <c r="C6059" s="95" t="s">
        <v>6580</v>
      </c>
      <c r="D6059" s="95" t="s">
        <v>6580</v>
      </c>
      <c r="E6059" s="95" t="s">
        <v>6641</v>
      </c>
      <c r="F6059" s="95" t="s">
        <v>6581</v>
      </c>
      <c r="G6059" s="95" t="s">
        <v>6581</v>
      </c>
      <c r="H6059" s="106">
        <v>5426.2753295898401</v>
      </c>
      <c r="I6059" s="16">
        <v>5520.4759937959598</v>
      </c>
      <c r="J6059" s="94">
        <v>5426.2753295898401</v>
      </c>
    </row>
    <row r="6060" spans="1:10" x14ac:dyDescent="0.2">
      <c r="A6060" s="6" t="s">
        <v>4106</v>
      </c>
      <c r="B6060" s="1" t="s">
        <v>12018</v>
      </c>
      <c r="C6060" s="95" t="s">
        <v>6272</v>
      </c>
      <c r="D6060" s="95" t="s">
        <v>6272</v>
      </c>
      <c r="E6060" s="95" t="s">
        <v>6652</v>
      </c>
      <c r="F6060" s="95" t="s">
        <v>6271</v>
      </c>
      <c r="G6060" s="95" t="s">
        <v>6271</v>
      </c>
      <c r="H6060" s="106">
        <v>5314.2981465657504</v>
      </c>
      <c r="I6060" s="16">
        <v>5378.3345991327997</v>
      </c>
      <c r="J6060" s="94">
        <v>5314.2981465657504</v>
      </c>
    </row>
    <row r="6061" spans="1:10" x14ac:dyDescent="0.2">
      <c r="A6061" s="6" t="s">
        <v>4993</v>
      </c>
      <c r="B6061" s="1" t="s">
        <v>12019</v>
      </c>
      <c r="C6061" s="95" t="s">
        <v>6360</v>
      </c>
      <c r="D6061" s="95" t="s">
        <v>6360</v>
      </c>
      <c r="E6061" s="95" t="s">
        <v>6641</v>
      </c>
      <c r="F6061" s="95" t="s">
        <v>6416</v>
      </c>
      <c r="G6061" s="95" t="s">
        <v>12756</v>
      </c>
      <c r="H6061" s="106">
        <v>5353.9921156939299</v>
      </c>
      <c r="I6061" s="16">
        <v>5342.54561299335</v>
      </c>
      <c r="J6061" s="94">
        <v>5353.9921156939299</v>
      </c>
    </row>
    <row r="6062" spans="1:10" x14ac:dyDescent="0.2">
      <c r="A6062" s="6" t="s">
        <v>3918</v>
      </c>
      <c r="B6062" s="1" t="s">
        <v>12020</v>
      </c>
      <c r="C6062" s="95" t="s">
        <v>6272</v>
      </c>
      <c r="D6062" s="95" t="s">
        <v>6272</v>
      </c>
      <c r="E6062" s="95" t="s">
        <v>6652</v>
      </c>
      <c r="F6062" s="95" t="s">
        <v>6281</v>
      </c>
      <c r="G6062" s="95" t="s">
        <v>6281</v>
      </c>
      <c r="H6062" s="106">
        <v>5230.97162334736</v>
      </c>
      <c r="I6062" s="16">
        <v>5340.64851849763</v>
      </c>
      <c r="J6062" s="94">
        <v>5230.97162334736</v>
      </c>
    </row>
    <row r="6063" spans="1:10" x14ac:dyDescent="0.2">
      <c r="A6063" s="6" t="s">
        <v>3399</v>
      </c>
      <c r="B6063" s="1" t="s">
        <v>12021</v>
      </c>
      <c r="C6063" s="95" t="s">
        <v>6269</v>
      </c>
      <c r="D6063" s="95" t="s">
        <v>12677</v>
      </c>
      <c r="E6063" s="95" t="s">
        <v>6652</v>
      </c>
      <c r="F6063" s="95" t="s">
        <v>6302</v>
      </c>
      <c r="G6063" s="95" t="s">
        <v>6302</v>
      </c>
      <c r="H6063" s="106">
        <v>5319.1187220982101</v>
      </c>
      <c r="I6063" s="16">
        <v>5502.1745341736596</v>
      </c>
      <c r="J6063" s="94">
        <v>5319.1187220982101</v>
      </c>
    </row>
    <row r="6064" spans="1:10" x14ac:dyDescent="0.2">
      <c r="A6064" s="6" t="s">
        <v>228</v>
      </c>
      <c r="B6064" s="1" t="s">
        <v>12022</v>
      </c>
      <c r="C6064" s="95" t="s">
        <v>6313</v>
      </c>
      <c r="D6064" s="95" t="s">
        <v>6313</v>
      </c>
      <c r="E6064" s="95" t="s">
        <v>6651</v>
      </c>
      <c r="F6064" s="95" t="s">
        <v>6332</v>
      </c>
      <c r="G6064" s="95" t="s">
        <v>6332</v>
      </c>
      <c r="H6064" s="106"/>
      <c r="I6064" s="16">
        <v>5360.7933252058601</v>
      </c>
      <c r="J6064" s="94">
        <v>5360.7933252058601</v>
      </c>
    </row>
    <row r="6065" spans="1:10" x14ac:dyDescent="0.2">
      <c r="A6065" s="6" t="s">
        <v>3068</v>
      </c>
      <c r="B6065" s="1" t="s">
        <v>12023</v>
      </c>
      <c r="C6065" s="95" t="s">
        <v>6275</v>
      </c>
      <c r="D6065" s="95" t="s">
        <v>6275</v>
      </c>
      <c r="E6065" s="95" t="s">
        <v>6652</v>
      </c>
      <c r="F6065" s="95" t="s">
        <v>6310</v>
      </c>
      <c r="G6065" s="95" t="s">
        <v>6310</v>
      </c>
      <c r="H6065" s="106">
        <v>5361.9823069852901</v>
      </c>
      <c r="I6065" s="16">
        <v>5403.3854319210805</v>
      </c>
      <c r="J6065" s="94">
        <v>5361.9823069852901</v>
      </c>
    </row>
    <row r="6066" spans="1:10" x14ac:dyDescent="0.2">
      <c r="A6066" s="6" t="s">
        <v>4672</v>
      </c>
      <c r="B6066" s="1" t="s">
        <v>7421</v>
      </c>
      <c r="C6066" s="95" t="s">
        <v>6501</v>
      </c>
      <c r="D6066" s="95" t="s">
        <v>6501</v>
      </c>
      <c r="E6066" s="95" t="s">
        <v>6647</v>
      </c>
      <c r="F6066" s="95" t="s">
        <v>6505</v>
      </c>
      <c r="G6066" s="95" t="s">
        <v>6505</v>
      </c>
      <c r="H6066" s="106">
        <v>5351.4783002067998</v>
      </c>
      <c r="I6066" s="16">
        <v>5400.3281439536204</v>
      </c>
      <c r="J6066" s="94">
        <v>5351.4783002067998</v>
      </c>
    </row>
    <row r="6067" spans="1:10" x14ac:dyDescent="0.2">
      <c r="A6067" s="6" t="s">
        <v>4083</v>
      </c>
      <c r="B6067" s="1" t="s">
        <v>12024</v>
      </c>
      <c r="C6067" s="95" t="s">
        <v>6275</v>
      </c>
      <c r="D6067" s="95" t="s">
        <v>6275</v>
      </c>
      <c r="E6067" s="95" t="s">
        <v>6652</v>
      </c>
      <c r="F6067" s="95" t="s">
        <v>6274</v>
      </c>
      <c r="G6067" s="95" t="s">
        <v>6274</v>
      </c>
      <c r="H6067" s="106">
        <v>5392.4078730193696</v>
      </c>
      <c r="I6067" s="16">
        <v>5480.0317404879997</v>
      </c>
      <c r="J6067" s="94">
        <v>5392.4078730193696</v>
      </c>
    </row>
    <row r="6068" spans="1:10" x14ac:dyDescent="0.2">
      <c r="A6068" s="6" t="s">
        <v>1873</v>
      </c>
      <c r="B6068" s="1" t="s">
        <v>12025</v>
      </c>
      <c r="C6068" s="95" t="s">
        <v>6452</v>
      </c>
      <c r="D6068" s="95" t="s">
        <v>6452</v>
      </c>
      <c r="E6068" s="95" t="s">
        <v>6645</v>
      </c>
      <c r="F6068" s="95" t="s">
        <v>6453</v>
      </c>
      <c r="G6068" s="95" t="s">
        <v>6453</v>
      </c>
      <c r="H6068" s="106">
        <v>5322.54940185547</v>
      </c>
      <c r="I6068" s="16">
        <v>5265.7935611565599</v>
      </c>
      <c r="J6068" s="94">
        <v>5322.54940185547</v>
      </c>
    </row>
    <row r="6069" spans="1:10" x14ac:dyDescent="0.2">
      <c r="A6069" s="6" t="s">
        <v>3587</v>
      </c>
      <c r="B6069" s="1" t="s">
        <v>12026</v>
      </c>
      <c r="C6069" s="95" t="s">
        <v>6270</v>
      </c>
      <c r="D6069" s="95" t="s">
        <v>12677</v>
      </c>
      <c r="E6069" s="95" t="s">
        <v>6652</v>
      </c>
      <c r="F6069" s="95" t="s">
        <v>6297</v>
      </c>
      <c r="G6069" s="95" t="s">
        <v>6297</v>
      </c>
      <c r="H6069" s="106">
        <v>5363.0915637317003</v>
      </c>
      <c r="I6069" s="16">
        <v>5398.9977461233302</v>
      </c>
      <c r="J6069" s="94">
        <v>5363.0915637317003</v>
      </c>
    </row>
    <row r="6070" spans="1:10" x14ac:dyDescent="0.2">
      <c r="A6070" s="6" t="s">
        <v>2932</v>
      </c>
      <c r="B6070" s="1" t="s">
        <v>12027</v>
      </c>
      <c r="C6070" s="95" t="s">
        <v>6364</v>
      </c>
      <c r="D6070" s="95" t="s">
        <v>12674</v>
      </c>
      <c r="E6070" s="95" t="s">
        <v>6643</v>
      </c>
      <c r="F6070" s="95" t="s">
        <v>6450</v>
      </c>
      <c r="G6070" s="95" t="s">
        <v>6450</v>
      </c>
      <c r="H6070" s="106">
        <v>5270.0314577792597</v>
      </c>
      <c r="I6070" s="16">
        <v>5414.3721697175397</v>
      </c>
      <c r="J6070" s="94">
        <v>5270.0314577792597</v>
      </c>
    </row>
    <row r="6071" spans="1:10" x14ac:dyDescent="0.2">
      <c r="A6071" s="6" t="s">
        <v>5178</v>
      </c>
      <c r="B6071" s="1" t="s">
        <v>12028</v>
      </c>
      <c r="C6071" s="95" t="s">
        <v>6349</v>
      </c>
      <c r="D6071" s="95" t="s">
        <v>6349</v>
      </c>
      <c r="E6071" s="95" t="s">
        <v>6649</v>
      </c>
      <c r="F6071" s="95" t="s">
        <v>6356</v>
      </c>
      <c r="G6071" s="95" t="s">
        <v>6356</v>
      </c>
      <c r="H6071" s="106">
        <v>5730.3115665211399</v>
      </c>
      <c r="I6071" s="16">
        <v>5589.4267274556196</v>
      </c>
      <c r="J6071" s="94">
        <v>5730.3115665211399</v>
      </c>
    </row>
    <row r="6072" spans="1:10" x14ac:dyDescent="0.2">
      <c r="A6072" s="6" t="s">
        <v>3072</v>
      </c>
      <c r="B6072" s="1" t="s">
        <v>12029</v>
      </c>
      <c r="C6072" s="95" t="s">
        <v>6275</v>
      </c>
      <c r="D6072" s="95" t="s">
        <v>6275</v>
      </c>
      <c r="E6072" s="95" t="s">
        <v>6652</v>
      </c>
      <c r="F6072" s="95" t="s">
        <v>6310</v>
      </c>
      <c r="G6072" s="95" t="s">
        <v>6310</v>
      </c>
      <c r="H6072" s="106">
        <v>5411.3251019646104</v>
      </c>
      <c r="I6072" s="16">
        <v>5403.3854319210805</v>
      </c>
      <c r="J6072" s="94">
        <v>5411.3251019646104</v>
      </c>
    </row>
    <row r="6073" spans="1:10" x14ac:dyDescent="0.2">
      <c r="A6073" s="6" t="s">
        <v>2047</v>
      </c>
      <c r="B6073" s="1" t="s">
        <v>12030</v>
      </c>
      <c r="C6073" s="95" t="s">
        <v>6322</v>
      </c>
      <c r="D6073" s="95" t="s">
        <v>6322</v>
      </c>
      <c r="E6073" s="95" t="s">
        <v>6645</v>
      </c>
      <c r="F6073" s="95" t="s">
        <v>6327</v>
      </c>
      <c r="G6073" s="95" t="s">
        <v>6327</v>
      </c>
      <c r="H6073" s="106">
        <v>5420.7062934027799</v>
      </c>
      <c r="I6073" s="16">
        <v>5479.3207675222102</v>
      </c>
      <c r="J6073" s="94">
        <v>5420.7062934027799</v>
      </c>
    </row>
    <row r="6074" spans="1:10" x14ac:dyDescent="0.2">
      <c r="A6074" s="6" t="s">
        <v>2705</v>
      </c>
      <c r="B6074" s="1" t="s">
        <v>12031</v>
      </c>
      <c r="C6074" s="95" t="s">
        <v>6362</v>
      </c>
      <c r="D6074" s="95" t="s">
        <v>12674</v>
      </c>
      <c r="E6074" s="95" t="s">
        <v>6643</v>
      </c>
      <c r="F6074" s="95" t="s">
        <v>6404</v>
      </c>
      <c r="G6074" s="95" t="s">
        <v>6404</v>
      </c>
      <c r="H6074" s="106">
        <v>5268.7136992187498</v>
      </c>
      <c r="I6074" s="16">
        <v>5340.6214691826399</v>
      </c>
      <c r="J6074" s="94">
        <v>5268.7136992187498</v>
      </c>
    </row>
    <row r="6075" spans="1:10" x14ac:dyDescent="0.2">
      <c r="A6075" s="6" t="s">
        <v>3051</v>
      </c>
      <c r="B6075" s="1" t="s">
        <v>12032</v>
      </c>
      <c r="C6075" s="95" t="s">
        <v>6275</v>
      </c>
      <c r="D6075" s="95" t="s">
        <v>6275</v>
      </c>
      <c r="E6075" s="95" t="s">
        <v>6652</v>
      </c>
      <c r="F6075" s="95" t="s">
        <v>6310</v>
      </c>
      <c r="G6075" s="95" t="s">
        <v>6310</v>
      </c>
      <c r="H6075" s="106">
        <v>5401.7888563368097</v>
      </c>
      <c r="I6075" s="16">
        <v>5403.3854319210805</v>
      </c>
      <c r="J6075" s="94">
        <v>5401.7888563368097</v>
      </c>
    </row>
    <row r="6076" spans="1:10" x14ac:dyDescent="0.2">
      <c r="A6076" s="6" t="s">
        <v>5741</v>
      </c>
      <c r="B6076" s="1" t="s">
        <v>12033</v>
      </c>
      <c r="C6076" s="95" t="s">
        <v>6548</v>
      </c>
      <c r="D6076" s="95" t="s">
        <v>6548</v>
      </c>
      <c r="E6076" s="95" t="s">
        <v>6645</v>
      </c>
      <c r="F6076" s="95" t="s">
        <v>6547</v>
      </c>
      <c r="G6076" s="95" t="s">
        <v>6547</v>
      </c>
      <c r="H6076" s="106">
        <v>5319.6438817438102</v>
      </c>
      <c r="I6076" s="16">
        <v>5334.8612630629405</v>
      </c>
      <c r="J6076" s="94">
        <v>5319.6438817438102</v>
      </c>
    </row>
    <row r="6077" spans="1:10" x14ac:dyDescent="0.2">
      <c r="A6077" s="6" t="s">
        <v>4064</v>
      </c>
      <c r="B6077" s="1" t="s">
        <v>12542</v>
      </c>
      <c r="C6077" s="95" t="s">
        <v>6275</v>
      </c>
      <c r="D6077" s="95" t="s">
        <v>6275</v>
      </c>
      <c r="E6077" s="95" t="s">
        <v>6652</v>
      </c>
      <c r="F6077" s="95" t="s">
        <v>6274</v>
      </c>
      <c r="G6077" s="95" t="s">
        <v>6274</v>
      </c>
      <c r="H6077" s="106">
        <v>5550.6323167067303</v>
      </c>
      <c r="I6077" s="16">
        <v>5480.0317404879997</v>
      </c>
      <c r="J6077" s="94">
        <v>5550.6323167067303</v>
      </c>
    </row>
    <row r="6078" spans="1:10" x14ac:dyDescent="0.2">
      <c r="A6078" s="6" t="s">
        <v>6100</v>
      </c>
      <c r="B6078" s="1" t="s">
        <v>12543</v>
      </c>
      <c r="C6078" s="95" t="s">
        <v>6422</v>
      </c>
      <c r="D6078" s="95" t="s">
        <v>6422</v>
      </c>
      <c r="E6078" s="95" t="s">
        <v>6641</v>
      </c>
      <c r="F6078" s="95" t="s">
        <v>6606</v>
      </c>
      <c r="G6078" s="95" t="s">
        <v>6606</v>
      </c>
      <c r="H6078" s="106"/>
      <c r="I6078" s="16">
        <v>5348.8555038493796</v>
      </c>
      <c r="J6078" s="94">
        <v>5348.8555038493796</v>
      </c>
    </row>
    <row r="6079" spans="1:10" x14ac:dyDescent="0.2">
      <c r="A6079" s="6" t="s">
        <v>4938</v>
      </c>
      <c r="B6079" s="1" t="s">
        <v>12034</v>
      </c>
      <c r="C6079" s="95" t="s">
        <v>6580</v>
      </c>
      <c r="D6079" s="95" t="s">
        <v>6580</v>
      </c>
      <c r="E6079" s="95" t="s">
        <v>6641</v>
      </c>
      <c r="F6079" s="95" t="s">
        <v>6581</v>
      </c>
      <c r="G6079" s="95" t="s">
        <v>6581</v>
      </c>
      <c r="H6079" s="106">
        <v>5399.1142077323702</v>
      </c>
      <c r="I6079" s="16">
        <v>5520.4759937959598</v>
      </c>
      <c r="J6079" s="94">
        <v>5399.1142077323702</v>
      </c>
    </row>
    <row r="6080" spans="1:10" x14ac:dyDescent="0.2">
      <c r="A6080" s="6" t="s">
        <v>2651</v>
      </c>
      <c r="B6080" s="1" t="s">
        <v>12544</v>
      </c>
      <c r="C6080" s="95" t="s">
        <v>6283</v>
      </c>
      <c r="D6080" s="95" t="s">
        <v>12671</v>
      </c>
      <c r="E6080" s="95" t="s">
        <v>6643</v>
      </c>
      <c r="F6080" s="95" t="s">
        <v>6366</v>
      </c>
      <c r="G6080" s="95" t="s">
        <v>6366</v>
      </c>
      <c r="H6080" s="106"/>
      <c r="I6080" s="16">
        <v>5246.43999829736</v>
      </c>
      <c r="J6080" s="94">
        <v>5246.43999829736</v>
      </c>
    </row>
    <row r="6081" spans="1:10" x14ac:dyDescent="0.2">
      <c r="A6081" s="6" t="s">
        <v>2418</v>
      </c>
      <c r="B6081" s="1" t="s">
        <v>12035</v>
      </c>
      <c r="C6081" s="95" t="s">
        <v>6583</v>
      </c>
      <c r="D6081" s="95" t="s">
        <v>6583</v>
      </c>
      <c r="E6081" s="95" t="s">
        <v>6645</v>
      </c>
      <c r="F6081" s="95" t="s">
        <v>6615</v>
      </c>
      <c r="G6081" s="95" t="s">
        <v>6615</v>
      </c>
      <c r="H6081" s="106">
        <v>5309.2398276232798</v>
      </c>
      <c r="I6081" s="16">
        <v>5333.7984103584804</v>
      </c>
      <c r="J6081" s="94">
        <v>5309.2398276232798</v>
      </c>
    </row>
    <row r="6082" spans="1:10" x14ac:dyDescent="0.2">
      <c r="A6082" s="6" t="s">
        <v>1294</v>
      </c>
      <c r="B6082" s="1" t="s">
        <v>12036</v>
      </c>
      <c r="C6082" s="95" t="s">
        <v>6435</v>
      </c>
      <c r="D6082" s="95" t="s">
        <v>6435</v>
      </c>
      <c r="E6082" s="95" t="s">
        <v>6651</v>
      </c>
      <c r="F6082" s="95" t="s">
        <v>6625</v>
      </c>
      <c r="G6082" s="95" t="s">
        <v>6625</v>
      </c>
      <c r="H6082" s="106">
        <v>5322.1315801711298</v>
      </c>
      <c r="I6082" s="16">
        <v>5309.3501572537498</v>
      </c>
      <c r="J6082" s="94">
        <v>5322.1315801711298</v>
      </c>
    </row>
    <row r="6083" spans="1:10" x14ac:dyDescent="0.2">
      <c r="A6083" s="6" t="s">
        <v>5251</v>
      </c>
      <c r="B6083" s="1" t="s">
        <v>12545</v>
      </c>
      <c r="C6083" s="95" t="s">
        <v>6420</v>
      </c>
      <c r="D6083" s="95" t="s">
        <v>12680</v>
      </c>
      <c r="E6083" s="95" t="s">
        <v>6647</v>
      </c>
      <c r="F6083" s="95" t="s">
        <v>6570</v>
      </c>
      <c r="G6083" s="95" t="s">
        <v>6570</v>
      </c>
      <c r="H6083" s="106">
        <v>5316.3232668758801</v>
      </c>
      <c r="I6083" s="16">
        <v>5302.2846707569397</v>
      </c>
      <c r="J6083" s="94">
        <v>5316.3232668758801</v>
      </c>
    </row>
    <row r="6084" spans="1:10" x14ac:dyDescent="0.2">
      <c r="A6084" s="6" t="s">
        <v>5600</v>
      </c>
      <c r="B6084" s="1" t="s">
        <v>12037</v>
      </c>
      <c r="C6084" s="95" t="s">
        <v>6315</v>
      </c>
      <c r="D6084" s="95" t="s">
        <v>6315</v>
      </c>
      <c r="E6084" s="95" t="s">
        <v>6651</v>
      </c>
      <c r="F6084" s="95" t="s">
        <v>6316</v>
      </c>
      <c r="G6084" s="95" t="s">
        <v>6316</v>
      </c>
      <c r="H6084" s="106">
        <v>5382.9254990323998</v>
      </c>
      <c r="I6084" s="16">
        <v>5313.0107907618303</v>
      </c>
      <c r="J6084" s="94">
        <v>5382.9254990323998</v>
      </c>
    </row>
    <row r="6085" spans="1:10" x14ac:dyDescent="0.2">
      <c r="A6085" s="6" t="s">
        <v>461</v>
      </c>
      <c r="B6085" s="1" t="s">
        <v>12038</v>
      </c>
      <c r="C6085" s="95" t="s">
        <v>6343</v>
      </c>
      <c r="D6085" s="95" t="s">
        <v>6343</v>
      </c>
      <c r="E6085" s="95" t="s">
        <v>6649</v>
      </c>
      <c r="F6085" s="95" t="s">
        <v>6585</v>
      </c>
      <c r="G6085" s="95" t="s">
        <v>6585</v>
      </c>
      <c r="H6085" s="106"/>
      <c r="I6085" s="16">
        <v>5399.4457156373101</v>
      </c>
      <c r="J6085" s="94">
        <v>5399.4457156373101</v>
      </c>
    </row>
    <row r="6086" spans="1:10" x14ac:dyDescent="0.2">
      <c r="A6086" s="6" t="s">
        <v>3580</v>
      </c>
      <c r="B6086" s="1" t="s">
        <v>12039</v>
      </c>
      <c r="C6086" s="95" t="s">
        <v>6270</v>
      </c>
      <c r="D6086" s="95" t="s">
        <v>12677</v>
      </c>
      <c r="E6086" s="95" t="s">
        <v>6652</v>
      </c>
      <c r="F6086" s="95" t="s">
        <v>6297</v>
      </c>
      <c r="G6086" s="95" t="s">
        <v>6297</v>
      </c>
      <c r="H6086" s="106">
        <v>5432.1712308217202</v>
      </c>
      <c r="I6086" s="16">
        <v>5398.9977461233302</v>
      </c>
      <c r="J6086" s="94">
        <v>5432.1712308217202</v>
      </c>
    </row>
    <row r="6087" spans="1:10" x14ac:dyDescent="0.2">
      <c r="A6087" s="6" t="s">
        <v>5949</v>
      </c>
      <c r="B6087" s="1" t="s">
        <v>12040</v>
      </c>
      <c r="C6087" s="95" t="s">
        <v>6523</v>
      </c>
      <c r="D6087" s="95" t="s">
        <v>12672</v>
      </c>
      <c r="E6087" s="95" t="s">
        <v>6643</v>
      </c>
      <c r="F6087" s="95" t="s">
        <v>6601</v>
      </c>
      <c r="G6087" s="95" t="s">
        <v>6601</v>
      </c>
      <c r="H6087" s="106">
        <v>5392.6787484976003</v>
      </c>
      <c r="I6087" s="16">
        <v>5344.5901574262898</v>
      </c>
      <c r="J6087" s="94">
        <v>5392.6787484976003</v>
      </c>
    </row>
    <row r="6088" spans="1:10" x14ac:dyDescent="0.2">
      <c r="A6088" s="6" t="s">
        <v>2032</v>
      </c>
      <c r="B6088" s="1" t="s">
        <v>12041</v>
      </c>
      <c r="C6088" s="95" t="s">
        <v>6322</v>
      </c>
      <c r="D6088" s="95" t="s">
        <v>6322</v>
      </c>
      <c r="E6088" s="95" t="s">
        <v>6645</v>
      </c>
      <c r="F6088" s="95" t="s">
        <v>6327</v>
      </c>
      <c r="G6088" s="95" t="s">
        <v>6327</v>
      </c>
      <c r="H6088" s="106">
        <v>5336.4806495949097</v>
      </c>
      <c r="I6088" s="16">
        <v>5479.3207675222102</v>
      </c>
      <c r="J6088" s="94">
        <v>5336.4806495949097</v>
      </c>
    </row>
    <row r="6089" spans="1:10" x14ac:dyDescent="0.2">
      <c r="A6089" s="6" t="s">
        <v>987</v>
      </c>
      <c r="B6089" s="1" t="s">
        <v>12042</v>
      </c>
      <c r="C6089" s="95" t="s">
        <v>6349</v>
      </c>
      <c r="D6089" s="95" t="s">
        <v>6349</v>
      </c>
      <c r="E6089" s="95" t="s">
        <v>6649</v>
      </c>
      <c r="F6089" s="95" t="s">
        <v>6348</v>
      </c>
      <c r="G6089" s="95" t="s">
        <v>6348</v>
      </c>
      <c r="H6089" s="106">
        <v>5656.0080422794099</v>
      </c>
      <c r="I6089" s="16">
        <v>5376.7224857724996</v>
      </c>
      <c r="J6089" s="94">
        <v>5656.0080422794099</v>
      </c>
    </row>
    <row r="6090" spans="1:10" x14ac:dyDescent="0.2">
      <c r="A6090" s="6" t="s">
        <v>295</v>
      </c>
      <c r="B6090" s="1" t="s">
        <v>12043</v>
      </c>
      <c r="C6090" s="95" t="s">
        <v>6349</v>
      </c>
      <c r="D6090" s="95" t="s">
        <v>6349</v>
      </c>
      <c r="E6090" s="95" t="s">
        <v>6649</v>
      </c>
      <c r="F6090" s="95" t="s">
        <v>6358</v>
      </c>
      <c r="G6090" s="95" t="s">
        <v>6358</v>
      </c>
      <c r="H6090" s="106">
        <v>5491.0562815946696</v>
      </c>
      <c r="I6090" s="16">
        <v>5471.5379402802</v>
      </c>
      <c r="J6090" s="94">
        <v>5491.0562815946696</v>
      </c>
    </row>
    <row r="6091" spans="1:10" x14ac:dyDescent="0.2">
      <c r="A6091" s="6" t="s">
        <v>948</v>
      </c>
      <c r="B6091" s="1" t="s">
        <v>12044</v>
      </c>
      <c r="C6091" s="95" t="s">
        <v>6349</v>
      </c>
      <c r="D6091" s="95" t="s">
        <v>6349</v>
      </c>
      <c r="E6091" s="95" t="s">
        <v>6649</v>
      </c>
      <c r="F6091" s="95" t="s">
        <v>6348</v>
      </c>
      <c r="G6091" s="95" t="s">
        <v>6348</v>
      </c>
      <c r="H6091" s="106">
        <v>5353.9832165287999</v>
      </c>
      <c r="I6091" s="16">
        <v>5376.7224857724996</v>
      </c>
      <c r="J6091" s="94">
        <v>5353.9832165287999</v>
      </c>
    </row>
    <row r="6092" spans="1:10" x14ac:dyDescent="0.2">
      <c r="A6092" s="6" t="s">
        <v>940</v>
      </c>
      <c r="B6092" s="1" t="s">
        <v>12045</v>
      </c>
      <c r="C6092" s="95" t="s">
        <v>6349</v>
      </c>
      <c r="D6092" s="95" t="s">
        <v>6349</v>
      </c>
      <c r="E6092" s="95" t="s">
        <v>6649</v>
      </c>
      <c r="F6092" s="95" t="s">
        <v>6348</v>
      </c>
      <c r="G6092" s="95" t="s">
        <v>6348</v>
      </c>
      <c r="H6092" s="106">
        <v>5493.6805138221198</v>
      </c>
      <c r="I6092" s="16">
        <v>5376.7224857724996</v>
      </c>
      <c r="J6092" s="94">
        <v>5493.6805138221198</v>
      </c>
    </row>
    <row r="6093" spans="1:10" x14ac:dyDescent="0.2">
      <c r="A6093" s="6" t="s">
        <v>5201</v>
      </c>
      <c r="B6093" s="1" t="s">
        <v>12046</v>
      </c>
      <c r="C6093" s="95" t="s">
        <v>6349</v>
      </c>
      <c r="D6093" s="95" t="s">
        <v>6349</v>
      </c>
      <c r="E6093" s="95" t="s">
        <v>6649</v>
      </c>
      <c r="F6093" s="95" t="s">
        <v>6356</v>
      </c>
      <c r="G6093" s="95" t="s">
        <v>6356</v>
      </c>
      <c r="H6093" s="106">
        <v>5625.8512022925197</v>
      </c>
      <c r="I6093" s="16">
        <v>5589.4267274556196</v>
      </c>
      <c r="J6093" s="94">
        <v>5625.8512022925197</v>
      </c>
    </row>
    <row r="6094" spans="1:10" x14ac:dyDescent="0.2">
      <c r="A6094" s="6" t="s">
        <v>2809</v>
      </c>
      <c r="B6094" s="1" t="s">
        <v>12546</v>
      </c>
      <c r="C6094" s="95" t="s">
        <v>6576</v>
      </c>
      <c r="D6094" s="95" t="s">
        <v>12671</v>
      </c>
      <c r="E6094" s="95" t="s">
        <v>6643</v>
      </c>
      <c r="F6094" s="95" t="s">
        <v>6604</v>
      </c>
      <c r="G6094" s="95" t="s">
        <v>6604</v>
      </c>
      <c r="H6094" s="106">
        <v>5503.2933845939197</v>
      </c>
      <c r="I6094" s="16">
        <v>5530.4941881711602</v>
      </c>
      <c r="J6094" s="94">
        <v>5503.2933845939197</v>
      </c>
    </row>
    <row r="6095" spans="1:10" x14ac:dyDescent="0.2">
      <c r="A6095" s="6" t="s">
        <v>3393</v>
      </c>
      <c r="B6095" s="1" t="s">
        <v>12047</v>
      </c>
      <c r="C6095" s="95" t="s">
        <v>6269</v>
      </c>
      <c r="D6095" s="95" t="s">
        <v>12677</v>
      </c>
      <c r="E6095" s="95" t="s">
        <v>6652</v>
      </c>
      <c r="F6095" s="95" t="s">
        <v>6302</v>
      </c>
      <c r="G6095" s="95" t="s">
        <v>6302</v>
      </c>
      <c r="H6095" s="106">
        <v>5446.0986648309399</v>
      </c>
      <c r="I6095" s="16">
        <v>5502.1745341736596</v>
      </c>
      <c r="J6095" s="94">
        <v>5446.0986648309399</v>
      </c>
    </row>
    <row r="6096" spans="1:10" x14ac:dyDescent="0.2">
      <c r="A6096" s="6" t="s">
        <v>1944</v>
      </c>
      <c r="B6096" s="1" t="s">
        <v>7751</v>
      </c>
      <c r="C6096" s="95" t="s">
        <v>6408</v>
      </c>
      <c r="D6096" s="95" t="s">
        <v>6408</v>
      </c>
      <c r="E6096" s="95" t="s">
        <v>6645</v>
      </c>
      <c r="F6096" s="95" t="s">
        <v>6415</v>
      </c>
      <c r="G6096" s="95" t="s">
        <v>6415</v>
      </c>
      <c r="H6096" s="106">
        <v>5469.0478438119999</v>
      </c>
      <c r="I6096" s="16">
        <v>5520.6870201102602</v>
      </c>
      <c r="J6096" s="94">
        <v>5469.0478438119999</v>
      </c>
    </row>
    <row r="6097" spans="1:10" x14ac:dyDescent="0.2">
      <c r="A6097" s="6" t="s">
        <v>952</v>
      </c>
      <c r="B6097" s="1" t="s">
        <v>12048</v>
      </c>
      <c r="C6097" s="95" t="s">
        <v>6349</v>
      </c>
      <c r="D6097" s="95" t="s">
        <v>6349</v>
      </c>
      <c r="E6097" s="95" t="s">
        <v>6649</v>
      </c>
      <c r="F6097" s="95" t="s">
        <v>6348</v>
      </c>
      <c r="G6097" s="95" t="s">
        <v>6348</v>
      </c>
      <c r="H6097" s="106">
        <v>5339.0957818800398</v>
      </c>
      <c r="I6097" s="16">
        <v>5376.7224857724996</v>
      </c>
      <c r="J6097" s="94">
        <v>5339.0957818800398</v>
      </c>
    </row>
    <row r="6098" spans="1:10" x14ac:dyDescent="0.2">
      <c r="A6098" s="6" t="s">
        <v>2286</v>
      </c>
      <c r="B6098" s="1" t="s">
        <v>12049</v>
      </c>
      <c r="C6098" s="95" t="s">
        <v>6408</v>
      </c>
      <c r="D6098" s="95" t="s">
        <v>6408</v>
      </c>
      <c r="E6098" s="95" t="s">
        <v>6645</v>
      </c>
      <c r="F6098" s="95" t="s">
        <v>6413</v>
      </c>
      <c r="G6098" s="95" t="s">
        <v>6413</v>
      </c>
      <c r="H6098" s="106">
        <v>5392.9133649553596</v>
      </c>
      <c r="I6098" s="16">
        <v>5305.5455291970802</v>
      </c>
      <c r="J6098" s="94">
        <v>5392.9133649553596</v>
      </c>
    </row>
    <row r="6099" spans="1:10" x14ac:dyDescent="0.2">
      <c r="A6099" s="6" t="s">
        <v>4094</v>
      </c>
      <c r="B6099" s="1" t="s">
        <v>12050</v>
      </c>
      <c r="C6099" s="95" t="s">
        <v>6272</v>
      </c>
      <c r="D6099" s="95" t="s">
        <v>6272</v>
      </c>
      <c r="E6099" s="95" t="s">
        <v>6652</v>
      </c>
      <c r="F6099" s="95" t="s">
        <v>6271</v>
      </c>
      <c r="G6099" s="95" t="s">
        <v>6271</v>
      </c>
      <c r="H6099" s="106">
        <v>5420.79191600177</v>
      </c>
      <c r="I6099" s="16">
        <v>5378.3345991327997</v>
      </c>
      <c r="J6099" s="94">
        <v>5420.79191600177</v>
      </c>
    </row>
    <row r="6100" spans="1:10" x14ac:dyDescent="0.2">
      <c r="A6100" s="6" t="s">
        <v>5763</v>
      </c>
      <c r="B6100" s="1" t="s">
        <v>7357</v>
      </c>
      <c r="C6100" s="95" t="s">
        <v>6548</v>
      </c>
      <c r="D6100" s="95" t="s">
        <v>6548</v>
      </c>
      <c r="E6100" s="95" t="s">
        <v>6645</v>
      </c>
      <c r="F6100" s="95" t="s">
        <v>6622</v>
      </c>
      <c r="G6100" s="95" t="s">
        <v>6622</v>
      </c>
      <c r="H6100" s="106">
        <v>5486.2259277343701</v>
      </c>
      <c r="I6100" s="16">
        <v>5461.0061074013702</v>
      </c>
      <c r="J6100" s="94">
        <v>5486.2259277343701</v>
      </c>
    </row>
    <row r="6101" spans="1:10" x14ac:dyDescent="0.2">
      <c r="A6101" s="6" t="s">
        <v>2810</v>
      </c>
      <c r="B6101" s="1" t="s">
        <v>12051</v>
      </c>
      <c r="C6101" s="95" t="s">
        <v>6576</v>
      </c>
      <c r="D6101" s="95" t="s">
        <v>12671</v>
      </c>
      <c r="E6101" s="95" t="s">
        <v>6643</v>
      </c>
      <c r="F6101" s="95" t="s">
        <v>6604</v>
      </c>
      <c r="G6101" s="95" t="s">
        <v>6604</v>
      </c>
      <c r="H6101" s="106">
        <v>5524.9286822150698</v>
      </c>
      <c r="I6101" s="16">
        <v>5530.4941881711602</v>
      </c>
      <c r="J6101" s="94">
        <v>5524.9286822150698</v>
      </c>
    </row>
    <row r="6102" spans="1:10" x14ac:dyDescent="0.2">
      <c r="A6102" s="6" t="s">
        <v>360</v>
      </c>
      <c r="B6102" s="1" t="s">
        <v>12052</v>
      </c>
      <c r="C6102" s="95" t="s">
        <v>6442</v>
      </c>
      <c r="D6102" s="95" t="s">
        <v>6442</v>
      </c>
      <c r="E6102" s="95" t="s">
        <v>6649</v>
      </c>
      <c r="F6102" s="95" t="s">
        <v>6477</v>
      </c>
      <c r="G6102" s="95" t="s">
        <v>6477</v>
      </c>
      <c r="H6102" s="106">
        <v>5442.3746989544197</v>
      </c>
      <c r="I6102" s="16">
        <v>5487.5651324969804</v>
      </c>
      <c r="J6102" s="94">
        <v>5442.3746989544197</v>
      </c>
    </row>
    <row r="6103" spans="1:10" x14ac:dyDescent="0.2">
      <c r="A6103" s="6" t="s">
        <v>1636</v>
      </c>
      <c r="B6103" s="1" t="s">
        <v>12053</v>
      </c>
      <c r="C6103" s="95" t="s">
        <v>6460</v>
      </c>
      <c r="D6103" s="95" t="s">
        <v>6460</v>
      </c>
      <c r="E6103" s="95" t="s">
        <v>6645</v>
      </c>
      <c r="F6103" s="95" t="s">
        <v>6621</v>
      </c>
      <c r="G6103" s="95" t="s">
        <v>6621</v>
      </c>
      <c r="H6103" s="106">
        <v>5659.4282586769996</v>
      </c>
      <c r="I6103" s="16">
        <v>5634.51617960572</v>
      </c>
      <c r="J6103" s="94">
        <v>5659.4282586769996</v>
      </c>
    </row>
    <row r="6104" spans="1:10" x14ac:dyDescent="0.2">
      <c r="A6104" s="6" t="s">
        <v>5293</v>
      </c>
      <c r="B6104" s="1" t="s">
        <v>12547</v>
      </c>
      <c r="C6104" s="95" t="s">
        <v>6420</v>
      </c>
      <c r="D6104" s="95" t="s">
        <v>12680</v>
      </c>
      <c r="E6104" s="95" t="s">
        <v>6647</v>
      </c>
      <c r="F6104" s="95" t="s">
        <v>6596</v>
      </c>
      <c r="G6104" s="95" t="s">
        <v>6596</v>
      </c>
      <c r="H6104" s="106">
        <v>5453.0159798555596</v>
      </c>
      <c r="I6104" s="16">
        <v>5422.1867599145198</v>
      </c>
      <c r="J6104" s="94">
        <v>5453.0159798555596</v>
      </c>
    </row>
    <row r="6105" spans="1:10" x14ac:dyDescent="0.2">
      <c r="A6105" s="6" t="s">
        <v>5632</v>
      </c>
      <c r="B6105" s="1" t="s">
        <v>12054</v>
      </c>
      <c r="C6105" s="95" t="s">
        <v>6315</v>
      </c>
      <c r="D6105" s="95" t="s">
        <v>6315</v>
      </c>
      <c r="E6105" s="95" t="s">
        <v>6651</v>
      </c>
      <c r="F6105" s="95" t="s">
        <v>6316</v>
      </c>
      <c r="G6105" s="95" t="s">
        <v>6316</v>
      </c>
      <c r="H6105" s="106">
        <v>5406.9510844216402</v>
      </c>
      <c r="I6105" s="16">
        <v>5313.0107907618303</v>
      </c>
      <c r="J6105" s="94">
        <v>5406.9510844216402</v>
      </c>
    </row>
    <row r="6106" spans="1:10" x14ac:dyDescent="0.2">
      <c r="A6106" s="6" t="s">
        <v>760</v>
      </c>
      <c r="B6106" s="1" t="s">
        <v>12055</v>
      </c>
      <c r="C6106" s="95" t="s">
        <v>6343</v>
      </c>
      <c r="D6106" s="95" t="s">
        <v>6343</v>
      </c>
      <c r="E6106" s="95" t="s">
        <v>6649</v>
      </c>
      <c r="F6106" s="95" t="s">
        <v>6345</v>
      </c>
      <c r="G6106" s="95" t="s">
        <v>6345</v>
      </c>
      <c r="H6106" s="106">
        <v>5534.0783284505196</v>
      </c>
      <c r="I6106" s="16">
        <v>5489.4695333313803</v>
      </c>
      <c r="J6106" s="94">
        <v>5534.0783284505196</v>
      </c>
    </row>
    <row r="6107" spans="1:10" x14ac:dyDescent="0.2">
      <c r="A6107" s="6" t="s">
        <v>4936</v>
      </c>
      <c r="B6107" s="1" t="s">
        <v>12056</v>
      </c>
      <c r="C6107" s="95" t="s">
        <v>6580</v>
      </c>
      <c r="D6107" s="95" t="s">
        <v>6580</v>
      </c>
      <c r="E6107" s="95" t="s">
        <v>6641</v>
      </c>
      <c r="F6107" s="95" t="s">
        <v>6581</v>
      </c>
      <c r="G6107" s="95" t="s">
        <v>6581</v>
      </c>
      <c r="H6107" s="106">
        <v>5597.5391446407702</v>
      </c>
      <c r="I6107" s="16">
        <v>5520.4759937959598</v>
      </c>
      <c r="J6107" s="94">
        <v>5597.5391446407702</v>
      </c>
    </row>
    <row r="6108" spans="1:10" x14ac:dyDescent="0.2">
      <c r="A6108" s="6" t="s">
        <v>4862</v>
      </c>
      <c r="B6108" s="1" t="s">
        <v>12057</v>
      </c>
      <c r="C6108" s="95" t="s">
        <v>6514</v>
      </c>
      <c r="D6108" s="95" t="s">
        <v>6514</v>
      </c>
      <c r="E6108" s="95" t="s">
        <v>6641</v>
      </c>
      <c r="F6108" s="95" t="s">
        <v>6516</v>
      </c>
      <c r="G6108" s="95" t="s">
        <v>6516</v>
      </c>
      <c r="H6108" s="106">
        <v>5741.0577052382196</v>
      </c>
      <c r="I6108" s="16">
        <v>5619.5407769248304</v>
      </c>
      <c r="J6108" s="94">
        <v>5741.0577052382196</v>
      </c>
    </row>
    <row r="6109" spans="1:10" x14ac:dyDescent="0.2">
      <c r="A6109" s="6" t="s">
        <v>5175</v>
      </c>
      <c r="B6109" s="1" t="s">
        <v>12058</v>
      </c>
      <c r="C6109" s="95" t="s">
        <v>6349</v>
      </c>
      <c r="D6109" s="95" t="s">
        <v>6349</v>
      </c>
      <c r="E6109" s="95" t="s">
        <v>6649</v>
      </c>
      <c r="F6109" s="95" t="s">
        <v>6356</v>
      </c>
      <c r="G6109" s="95" t="s">
        <v>6356</v>
      </c>
      <c r="H6109" s="106">
        <v>5537.9539872839096</v>
      </c>
      <c r="I6109" s="16">
        <v>5589.4267274556196</v>
      </c>
      <c r="J6109" s="94">
        <v>5537.9539872839096</v>
      </c>
    </row>
    <row r="6110" spans="1:10" x14ac:dyDescent="0.2">
      <c r="A6110" s="6" t="s">
        <v>2376</v>
      </c>
      <c r="B6110" s="1" t="s">
        <v>12059</v>
      </c>
      <c r="C6110" s="95" t="s">
        <v>6408</v>
      </c>
      <c r="D6110" s="95" t="s">
        <v>6408</v>
      </c>
      <c r="E6110" s="95" t="s">
        <v>6645</v>
      </c>
      <c r="F6110" s="95" t="s">
        <v>6614</v>
      </c>
      <c r="G6110" s="95" t="s">
        <v>6614</v>
      </c>
      <c r="H6110" s="106">
        <v>5673.2461530412902</v>
      </c>
      <c r="I6110" s="16">
        <v>5724.87768588177</v>
      </c>
      <c r="J6110" s="94">
        <v>5673.2461530412902</v>
      </c>
    </row>
    <row r="6111" spans="1:10" x14ac:dyDescent="0.2">
      <c r="A6111" s="6" t="s">
        <v>4647</v>
      </c>
      <c r="B6111" s="1" t="s">
        <v>12548</v>
      </c>
      <c r="C6111" s="95" t="s">
        <v>6501</v>
      </c>
      <c r="D6111" s="95" t="s">
        <v>6501</v>
      </c>
      <c r="E6111" s="95" t="s">
        <v>6647</v>
      </c>
      <c r="F6111" s="95" t="s">
        <v>6508</v>
      </c>
      <c r="G6111" s="95" t="s">
        <v>6508</v>
      </c>
      <c r="H6111" s="106"/>
      <c r="I6111" s="16">
        <v>5317.9964367160801</v>
      </c>
      <c r="J6111" s="94">
        <v>5317.9964367160801</v>
      </c>
    </row>
    <row r="6112" spans="1:10" x14ac:dyDescent="0.2">
      <c r="A6112" s="6" t="s">
        <v>5427</v>
      </c>
      <c r="B6112" s="1" t="s">
        <v>12060</v>
      </c>
      <c r="C6112" s="95" t="s">
        <v>6324</v>
      </c>
      <c r="D6112" s="95" t="s">
        <v>6324</v>
      </c>
      <c r="E6112" s="95" t="s">
        <v>6645</v>
      </c>
      <c r="F6112" s="95" t="s">
        <v>6330</v>
      </c>
      <c r="G6112" s="95" t="s">
        <v>6330</v>
      </c>
      <c r="H6112" s="106">
        <v>5479.8616086269903</v>
      </c>
      <c r="I6112" s="16">
        <v>5390.8863228013797</v>
      </c>
      <c r="J6112" s="94">
        <v>5479.8616086269903</v>
      </c>
    </row>
    <row r="6113" spans="1:10" x14ac:dyDescent="0.2">
      <c r="A6113" s="6" t="s">
        <v>5454</v>
      </c>
      <c r="B6113" s="1" t="s">
        <v>12061</v>
      </c>
      <c r="C6113" s="95" t="s">
        <v>6324</v>
      </c>
      <c r="D6113" s="95" t="s">
        <v>6324</v>
      </c>
      <c r="E6113" s="95" t="s">
        <v>6645</v>
      </c>
      <c r="F6113" s="95" t="s">
        <v>6330</v>
      </c>
      <c r="G6113" s="95" t="s">
        <v>6330</v>
      </c>
      <c r="H6113" s="106">
        <v>5411.9734454487598</v>
      </c>
      <c r="I6113" s="16">
        <v>5390.8863228013797</v>
      </c>
      <c r="J6113" s="94">
        <v>5411.9734454487598</v>
      </c>
    </row>
    <row r="6114" spans="1:10" x14ac:dyDescent="0.2">
      <c r="A6114" s="6" t="s">
        <v>3060</v>
      </c>
      <c r="B6114" s="1" t="s">
        <v>12062</v>
      </c>
      <c r="C6114" s="95" t="s">
        <v>6275</v>
      </c>
      <c r="D6114" s="95" t="s">
        <v>6275</v>
      </c>
      <c r="E6114" s="95" t="s">
        <v>6652</v>
      </c>
      <c r="F6114" s="95" t="s">
        <v>6310</v>
      </c>
      <c r="G6114" s="95" t="s">
        <v>6310</v>
      </c>
      <c r="H6114" s="106">
        <v>5409.5293276490302</v>
      </c>
      <c r="I6114" s="16">
        <v>5403.3854319210805</v>
      </c>
      <c r="J6114" s="94">
        <v>5409.5293276490302</v>
      </c>
    </row>
    <row r="6115" spans="1:10" x14ac:dyDescent="0.2">
      <c r="A6115" s="6" t="s">
        <v>5350</v>
      </c>
      <c r="B6115" s="1" t="s">
        <v>12063</v>
      </c>
      <c r="C6115" s="95" t="s">
        <v>6610</v>
      </c>
      <c r="D6115" s="95" t="s">
        <v>6610</v>
      </c>
      <c r="E6115" s="95" t="s">
        <v>6641</v>
      </c>
      <c r="F6115" s="95" t="s">
        <v>6612</v>
      </c>
      <c r="G6115" s="95" t="s">
        <v>6612</v>
      </c>
      <c r="H6115" s="106">
        <v>5577.3797433035697</v>
      </c>
      <c r="I6115" s="16">
        <v>5591.8962545897602</v>
      </c>
      <c r="J6115" s="94">
        <v>5577.3797433035697</v>
      </c>
    </row>
    <row r="6116" spans="1:10" x14ac:dyDescent="0.2">
      <c r="A6116" s="6" t="s">
        <v>806</v>
      </c>
      <c r="B6116" s="1" t="s">
        <v>12064</v>
      </c>
      <c r="C6116" s="95" t="s">
        <v>6349</v>
      </c>
      <c r="D6116" s="95" t="s">
        <v>6349</v>
      </c>
      <c r="E6116" s="95" t="s">
        <v>6649</v>
      </c>
      <c r="F6116" s="95" t="s">
        <v>6351</v>
      </c>
      <c r="G6116" s="95" t="s">
        <v>6351</v>
      </c>
      <c r="H6116" s="106">
        <v>5464.4339743221499</v>
      </c>
      <c r="I6116" s="16">
        <v>5429.8850045393701</v>
      </c>
      <c r="J6116" s="94">
        <v>5464.4339743221499</v>
      </c>
    </row>
    <row r="6117" spans="1:10" x14ac:dyDescent="0.2">
      <c r="A6117" s="6" t="s">
        <v>3545</v>
      </c>
      <c r="B6117" s="1" t="s">
        <v>12065</v>
      </c>
      <c r="C6117" s="95" t="s">
        <v>6269</v>
      </c>
      <c r="D6117" s="95" t="s">
        <v>12677</v>
      </c>
      <c r="E6117" s="95" t="s">
        <v>6652</v>
      </c>
      <c r="F6117" s="95" t="s">
        <v>6298</v>
      </c>
      <c r="G6117" s="95" t="s">
        <v>6298</v>
      </c>
      <c r="H6117" s="106">
        <v>5540.1394010416698</v>
      </c>
      <c r="I6117" s="16">
        <v>5486.2809354380997</v>
      </c>
      <c r="J6117" s="94">
        <v>5540.1394010416698</v>
      </c>
    </row>
    <row r="6118" spans="1:10" x14ac:dyDescent="0.2">
      <c r="A6118" s="6" t="s">
        <v>1934</v>
      </c>
      <c r="B6118" s="1" t="s">
        <v>12066</v>
      </c>
      <c r="C6118" s="95" t="s">
        <v>6408</v>
      </c>
      <c r="D6118" s="95" t="s">
        <v>6408</v>
      </c>
      <c r="E6118" s="95" t="s">
        <v>6645</v>
      </c>
      <c r="F6118" s="95" t="s">
        <v>6411</v>
      </c>
      <c r="G6118" s="95" t="s">
        <v>6411</v>
      </c>
      <c r="H6118" s="106">
        <v>5545.0929790296004</v>
      </c>
      <c r="I6118" s="16">
        <v>5486.50567697108</v>
      </c>
      <c r="J6118" s="94">
        <v>5545.0929790296004</v>
      </c>
    </row>
    <row r="6119" spans="1:10" x14ac:dyDescent="0.2">
      <c r="A6119" s="6" t="s">
        <v>434</v>
      </c>
      <c r="B6119" s="1" t="s">
        <v>12774</v>
      </c>
      <c r="C6119" s="95" t="s">
        <v>6442</v>
      </c>
      <c r="D6119" s="95" t="s">
        <v>6442</v>
      </c>
      <c r="E6119" s="95" t="s">
        <v>6649</v>
      </c>
      <c r="F6119" s="95" t="s">
        <v>6475</v>
      </c>
      <c r="G6119" s="95" t="s">
        <v>6475</v>
      </c>
      <c r="H6119" s="106">
        <v>5327.1128965435601</v>
      </c>
      <c r="I6119" s="16">
        <v>5333.5951389451102</v>
      </c>
      <c r="J6119" s="94">
        <v>5327.1128965435601</v>
      </c>
    </row>
    <row r="6120" spans="1:10" x14ac:dyDescent="0.2">
      <c r="A6120" s="6" t="s">
        <v>423</v>
      </c>
      <c r="B6120" s="1" t="s">
        <v>12067</v>
      </c>
      <c r="C6120" s="95" t="s">
        <v>6442</v>
      </c>
      <c r="D6120" s="95" t="s">
        <v>6442</v>
      </c>
      <c r="E6120" s="95" t="s">
        <v>6649</v>
      </c>
      <c r="F6120" s="95" t="s">
        <v>6470</v>
      </c>
      <c r="G6120" s="95" t="s">
        <v>6470</v>
      </c>
      <c r="H6120" s="106">
        <v>5267.4983452691004</v>
      </c>
      <c r="I6120" s="16">
        <v>5286.6041543781303</v>
      </c>
      <c r="J6120" s="94">
        <v>5267.4983452691004</v>
      </c>
    </row>
    <row r="6121" spans="1:10" x14ac:dyDescent="0.2">
      <c r="A6121" s="6" t="s">
        <v>2836</v>
      </c>
      <c r="B6121" s="1" t="s">
        <v>12068</v>
      </c>
      <c r="C6121" s="95" t="s">
        <v>6523</v>
      </c>
      <c r="D6121" s="95" t="s">
        <v>12672</v>
      </c>
      <c r="E6121" s="95" t="s">
        <v>6643</v>
      </c>
      <c r="F6121" s="95" t="s">
        <v>6528</v>
      </c>
      <c r="G6121" s="95" t="s">
        <v>6528</v>
      </c>
      <c r="H6121" s="106">
        <v>5369.0205609415498</v>
      </c>
      <c r="I6121" s="16">
        <v>5329.7671488852102</v>
      </c>
      <c r="J6121" s="94">
        <v>5369.0205609415498</v>
      </c>
    </row>
    <row r="6122" spans="1:10" x14ac:dyDescent="0.2">
      <c r="A6122" s="6" t="s">
        <v>571</v>
      </c>
      <c r="B6122" s="1" t="s">
        <v>12069</v>
      </c>
      <c r="C6122" s="95" t="s">
        <v>6349</v>
      </c>
      <c r="D6122" s="95" t="s">
        <v>6349</v>
      </c>
      <c r="E6122" s="95" t="s">
        <v>6649</v>
      </c>
      <c r="F6122" s="95" t="s">
        <v>6353</v>
      </c>
      <c r="G6122" s="95" t="s">
        <v>6353</v>
      </c>
      <c r="H6122" s="106">
        <v>5482.2953246179304</v>
      </c>
      <c r="I6122" s="16">
        <v>5508.3585753396501</v>
      </c>
      <c r="J6122" s="94">
        <v>5482.2953246179304</v>
      </c>
    </row>
    <row r="6123" spans="1:10" x14ac:dyDescent="0.2">
      <c r="A6123" s="6" t="s">
        <v>551</v>
      </c>
      <c r="B6123" s="1" t="s">
        <v>12070</v>
      </c>
      <c r="C6123" s="95" t="s">
        <v>6349</v>
      </c>
      <c r="D6123" s="95" t="s">
        <v>6349</v>
      </c>
      <c r="E6123" s="95" t="s">
        <v>6649</v>
      </c>
      <c r="F6123" s="95" t="s">
        <v>6353</v>
      </c>
      <c r="G6123" s="95" t="s">
        <v>6353</v>
      </c>
      <c r="H6123" s="106"/>
      <c r="I6123" s="16">
        <v>5508.3585753396501</v>
      </c>
      <c r="J6123" s="94">
        <v>5508.3585753396501</v>
      </c>
    </row>
    <row r="6124" spans="1:10" x14ac:dyDescent="0.2">
      <c r="A6124" s="6" t="s">
        <v>2423</v>
      </c>
      <c r="B6124" s="1" t="s">
        <v>12071</v>
      </c>
      <c r="C6124" s="95" t="s">
        <v>6322</v>
      </c>
      <c r="D6124" s="95" t="s">
        <v>6322</v>
      </c>
      <c r="E6124" s="95" t="s">
        <v>6645</v>
      </c>
      <c r="F6124" s="95" t="s">
        <v>6323</v>
      </c>
      <c r="G6124" s="95" t="s">
        <v>6323</v>
      </c>
      <c r="H6124" s="106">
        <v>5387.7798913043498</v>
      </c>
      <c r="I6124" s="16">
        <v>5608.5249169812596</v>
      </c>
      <c r="J6124" s="94">
        <v>5387.7798913043498</v>
      </c>
    </row>
    <row r="6125" spans="1:10" x14ac:dyDescent="0.2">
      <c r="A6125" s="6" t="s">
        <v>2471</v>
      </c>
      <c r="B6125" s="1" t="s">
        <v>12072</v>
      </c>
      <c r="C6125" s="95" t="s">
        <v>6322</v>
      </c>
      <c r="D6125" s="95" t="s">
        <v>6322</v>
      </c>
      <c r="E6125" s="95" t="s">
        <v>6645</v>
      </c>
      <c r="F6125" s="95" t="s">
        <v>6323</v>
      </c>
      <c r="G6125" s="95" t="s">
        <v>6323</v>
      </c>
      <c r="H6125" s="106">
        <v>5620.0600043402801</v>
      </c>
      <c r="I6125" s="16">
        <v>5608.5249169812596</v>
      </c>
      <c r="J6125" s="94">
        <v>5620.0600043402801</v>
      </c>
    </row>
    <row r="6126" spans="1:10" x14ac:dyDescent="0.2">
      <c r="A6126" s="6" t="s">
        <v>6137</v>
      </c>
      <c r="B6126" s="1" t="s">
        <v>12073</v>
      </c>
      <c r="C6126" s="95" t="s">
        <v>6539</v>
      </c>
      <c r="D6126" s="95" t="s">
        <v>6539</v>
      </c>
      <c r="E6126" s="95" t="s">
        <v>6641</v>
      </c>
      <c r="F6126" s="95" t="s">
        <v>6544</v>
      </c>
      <c r="G6126" s="95" t="s">
        <v>6544</v>
      </c>
      <c r="H6126" s="106">
        <v>5247.0269559972403</v>
      </c>
      <c r="I6126" s="16">
        <v>5290.3672511411496</v>
      </c>
      <c r="J6126" s="94">
        <v>5247.0269559972403</v>
      </c>
    </row>
    <row r="6127" spans="1:10" x14ac:dyDescent="0.2">
      <c r="A6127" s="6" t="s">
        <v>2476</v>
      </c>
      <c r="B6127" s="1" t="s">
        <v>12074</v>
      </c>
      <c r="C6127" s="95" t="s">
        <v>6322</v>
      </c>
      <c r="D6127" s="95" t="s">
        <v>6322</v>
      </c>
      <c r="E6127" s="95" t="s">
        <v>6645</v>
      </c>
      <c r="F6127" s="95" t="s">
        <v>6321</v>
      </c>
      <c r="G6127" s="95" t="s">
        <v>6321</v>
      </c>
      <c r="H6127" s="106">
        <v>5509.3563360916896</v>
      </c>
      <c r="I6127" s="16">
        <v>5557.2380045402797</v>
      </c>
      <c r="J6127" s="94">
        <v>5509.3563360916896</v>
      </c>
    </row>
    <row r="6128" spans="1:10" x14ac:dyDescent="0.2">
      <c r="A6128" s="6" t="s">
        <v>2669</v>
      </c>
      <c r="B6128" s="1" t="s">
        <v>12075</v>
      </c>
      <c r="C6128" s="95" t="s">
        <v>6283</v>
      </c>
      <c r="D6128" s="95" t="s">
        <v>12671</v>
      </c>
      <c r="E6128" s="95" t="s">
        <v>6643</v>
      </c>
      <c r="F6128" s="95" t="s">
        <v>6367</v>
      </c>
      <c r="G6128" s="95" t="s">
        <v>6367</v>
      </c>
      <c r="H6128" s="106">
        <v>5320.21097202494</v>
      </c>
      <c r="I6128" s="16">
        <v>5281.9848539595196</v>
      </c>
      <c r="J6128" s="94">
        <v>5320.21097202494</v>
      </c>
    </row>
    <row r="6129" spans="1:10" x14ac:dyDescent="0.2">
      <c r="A6129" s="6" t="s">
        <v>1092</v>
      </c>
      <c r="B6129" s="1" t="s">
        <v>12775</v>
      </c>
      <c r="C6129" s="95" t="s">
        <v>6315</v>
      </c>
      <c r="D6129" s="95" t="s">
        <v>6315</v>
      </c>
      <c r="E6129" s="95" t="s">
        <v>6651</v>
      </c>
      <c r="F6129" s="95" t="s">
        <v>6317</v>
      </c>
      <c r="G6129" s="95" t="s">
        <v>6317</v>
      </c>
      <c r="H6129" s="106"/>
      <c r="I6129" s="16">
        <v>5484.15919566718</v>
      </c>
      <c r="J6129" s="94">
        <v>5484.15919566718</v>
      </c>
    </row>
    <row r="6130" spans="1:10" x14ac:dyDescent="0.2">
      <c r="A6130" s="6" t="s">
        <v>2876</v>
      </c>
      <c r="B6130" s="1" t="s">
        <v>12076</v>
      </c>
      <c r="C6130" s="95" t="s">
        <v>6362</v>
      </c>
      <c r="D6130" s="95" t="s">
        <v>12672</v>
      </c>
      <c r="E6130" s="95" t="s">
        <v>6643</v>
      </c>
      <c r="F6130" s="95" t="s">
        <v>6527</v>
      </c>
      <c r="G6130" s="95" t="s">
        <v>6527</v>
      </c>
      <c r="H6130" s="106">
        <v>5406.8692215401798</v>
      </c>
      <c r="I6130" s="16">
        <v>5339.0492596431804</v>
      </c>
      <c r="J6130" s="94">
        <v>5406.8692215401798</v>
      </c>
    </row>
    <row r="6131" spans="1:10" x14ac:dyDescent="0.2">
      <c r="A6131" s="6" t="s">
        <v>2024</v>
      </c>
      <c r="B6131" s="1" t="s">
        <v>12077</v>
      </c>
      <c r="C6131" s="95" t="s">
        <v>6322</v>
      </c>
      <c r="D6131" s="95" t="s">
        <v>6322</v>
      </c>
      <c r="E6131" s="95" t="s">
        <v>6645</v>
      </c>
      <c r="F6131" s="95" t="s">
        <v>6327</v>
      </c>
      <c r="G6131" s="95" t="s">
        <v>6327</v>
      </c>
      <c r="H6131" s="106">
        <v>5528.6587201286802</v>
      </c>
      <c r="I6131" s="16">
        <v>5479.3207675222102</v>
      </c>
      <c r="J6131" s="94">
        <v>5528.6587201286802</v>
      </c>
    </row>
    <row r="6132" spans="1:10" x14ac:dyDescent="0.2">
      <c r="A6132" s="6" t="s">
        <v>249</v>
      </c>
      <c r="B6132" s="1" t="s">
        <v>12078</v>
      </c>
      <c r="C6132" s="95" t="s">
        <v>6442</v>
      </c>
      <c r="D6132" s="95" t="s">
        <v>6442</v>
      </c>
      <c r="E6132" s="95" t="s">
        <v>6649</v>
      </c>
      <c r="F6132" s="95" t="s">
        <v>6629</v>
      </c>
      <c r="G6132" s="95" t="s">
        <v>6629</v>
      </c>
      <c r="H6132" s="106">
        <v>5314.50489807129</v>
      </c>
      <c r="I6132" s="16">
        <v>5337.1269740591097</v>
      </c>
      <c r="J6132" s="94">
        <v>5314.50489807129</v>
      </c>
    </row>
    <row r="6133" spans="1:10" x14ac:dyDescent="0.2">
      <c r="A6133" s="6" t="s">
        <v>793</v>
      </c>
      <c r="B6133" s="1" t="s">
        <v>12079</v>
      </c>
      <c r="C6133" s="95" t="s">
        <v>6349</v>
      </c>
      <c r="D6133" s="95" t="s">
        <v>6349</v>
      </c>
      <c r="E6133" s="95" t="s">
        <v>6649</v>
      </c>
      <c r="F6133" s="95" t="s">
        <v>6351</v>
      </c>
      <c r="G6133" s="95" t="s">
        <v>6351</v>
      </c>
      <c r="H6133" s="106">
        <v>5415.6838378906205</v>
      </c>
      <c r="I6133" s="16">
        <v>5429.8850045393701</v>
      </c>
      <c r="J6133" s="94">
        <v>5415.6838378906205</v>
      </c>
    </row>
    <row r="6134" spans="1:10" x14ac:dyDescent="0.2">
      <c r="A6134" s="6" t="s">
        <v>1392</v>
      </c>
      <c r="B6134" s="1" t="s">
        <v>12080</v>
      </c>
      <c r="C6134" s="95" t="s">
        <v>6435</v>
      </c>
      <c r="D6134" s="95" t="s">
        <v>6435</v>
      </c>
      <c r="E6134" s="95" t="s">
        <v>6651</v>
      </c>
      <c r="F6134" s="95" t="s">
        <v>6436</v>
      </c>
      <c r="G6134" s="95" t="s">
        <v>12707</v>
      </c>
      <c r="H6134" s="106">
        <v>5632.3937624667597</v>
      </c>
      <c r="I6134" s="16">
        <v>5550.5650366660302</v>
      </c>
      <c r="J6134" s="94">
        <v>5632.3937624667597</v>
      </c>
    </row>
    <row r="6135" spans="1:10" x14ac:dyDescent="0.2">
      <c r="A6135" s="6" t="s">
        <v>3488</v>
      </c>
      <c r="B6135" s="1" t="s">
        <v>12081</v>
      </c>
      <c r="C6135" s="95" t="s">
        <v>6269</v>
      </c>
      <c r="D6135" s="95" t="s">
        <v>12677</v>
      </c>
      <c r="E6135" s="95" t="s">
        <v>6652</v>
      </c>
      <c r="F6135" s="95" t="s">
        <v>6293</v>
      </c>
      <c r="G6135" s="95" t="s">
        <v>6293</v>
      </c>
      <c r="H6135" s="106">
        <v>5393.5266236896796</v>
      </c>
      <c r="I6135" s="16">
        <v>5453.4006488689902</v>
      </c>
      <c r="J6135" s="94">
        <v>5393.5266236896796</v>
      </c>
    </row>
    <row r="6136" spans="1:10" x14ac:dyDescent="0.2">
      <c r="A6136" s="6" t="s">
        <v>3466</v>
      </c>
      <c r="B6136" s="1" t="s">
        <v>12082</v>
      </c>
      <c r="C6136" s="95" t="s">
        <v>6269</v>
      </c>
      <c r="D6136" s="95" t="s">
        <v>12677</v>
      </c>
      <c r="E6136" s="95" t="s">
        <v>6652</v>
      </c>
      <c r="F6136" s="95" t="s">
        <v>6293</v>
      </c>
      <c r="G6136" s="95" t="s">
        <v>6293</v>
      </c>
      <c r="H6136" s="106">
        <v>5422.1854173309903</v>
      </c>
      <c r="I6136" s="16">
        <v>5453.4006488689902</v>
      </c>
      <c r="J6136" s="94">
        <v>5422.1854173309903</v>
      </c>
    </row>
    <row r="6137" spans="1:10" x14ac:dyDescent="0.2">
      <c r="A6137" s="6" t="s">
        <v>3247</v>
      </c>
      <c r="B6137" s="1" t="s">
        <v>12083</v>
      </c>
      <c r="C6137" s="95" t="s">
        <v>6270</v>
      </c>
      <c r="D6137" s="95" t="s">
        <v>12677</v>
      </c>
      <c r="E6137" s="95" t="s">
        <v>6652</v>
      </c>
      <c r="F6137" s="95" t="s">
        <v>6304</v>
      </c>
      <c r="G6137" s="95" t="s">
        <v>6304</v>
      </c>
      <c r="H6137" s="106"/>
      <c r="I6137" s="16">
        <v>5521.1560640887001</v>
      </c>
      <c r="J6137" s="94">
        <v>5521.1560640887001</v>
      </c>
    </row>
    <row r="6138" spans="1:10" x14ac:dyDescent="0.2">
      <c r="A6138" s="6" t="s">
        <v>4234</v>
      </c>
      <c r="B6138" s="1" t="s">
        <v>12084</v>
      </c>
      <c r="C6138" s="95" t="s">
        <v>6377</v>
      </c>
      <c r="D6138" s="95" t="s">
        <v>12682</v>
      </c>
      <c r="E6138" s="95" t="s">
        <v>6647</v>
      </c>
      <c r="F6138" s="95" t="s">
        <v>6590</v>
      </c>
      <c r="G6138" s="95" t="s">
        <v>6590</v>
      </c>
      <c r="H6138" s="106">
        <v>5356.2424158896201</v>
      </c>
      <c r="I6138" s="16">
        <v>5361.2656690489603</v>
      </c>
      <c r="J6138" s="94">
        <v>5356.2424158896201</v>
      </c>
    </row>
    <row r="6139" spans="1:10" x14ac:dyDescent="0.2">
      <c r="A6139" s="6" t="s">
        <v>1298</v>
      </c>
      <c r="B6139" s="1" t="s">
        <v>12085</v>
      </c>
      <c r="C6139" s="95" t="s">
        <v>6435</v>
      </c>
      <c r="D6139" s="95" t="s">
        <v>6435</v>
      </c>
      <c r="E6139" s="95" t="s">
        <v>6651</v>
      </c>
      <c r="F6139" s="95" t="s">
        <v>6625</v>
      </c>
      <c r="G6139" s="95" t="s">
        <v>6625</v>
      </c>
      <c r="H6139" s="106">
        <v>5397.1697639016502</v>
      </c>
      <c r="I6139" s="16">
        <v>5309.3501572537498</v>
      </c>
      <c r="J6139" s="94">
        <v>5397.1697639016502</v>
      </c>
    </row>
    <row r="6140" spans="1:10" x14ac:dyDescent="0.2">
      <c r="A6140" s="6" t="s">
        <v>1626</v>
      </c>
      <c r="B6140" s="1" t="s">
        <v>12086</v>
      </c>
      <c r="C6140" s="95" t="s">
        <v>6460</v>
      </c>
      <c r="D6140" s="95" t="s">
        <v>6460</v>
      </c>
      <c r="E6140" s="95" t="s">
        <v>6645</v>
      </c>
      <c r="F6140" s="95" t="s">
        <v>6621</v>
      </c>
      <c r="G6140" s="95" t="s">
        <v>6621</v>
      </c>
      <c r="H6140" s="106">
        <v>5648.1574435763896</v>
      </c>
      <c r="I6140" s="16">
        <v>5634.51617960572</v>
      </c>
      <c r="J6140" s="94">
        <v>5648.1574435763896</v>
      </c>
    </row>
    <row r="6141" spans="1:10" x14ac:dyDescent="0.2">
      <c r="A6141" s="6" t="s">
        <v>3159</v>
      </c>
      <c r="B6141" s="1" t="s">
        <v>12087</v>
      </c>
      <c r="C6141" s="95" t="s">
        <v>6269</v>
      </c>
      <c r="D6141" s="95" t="s">
        <v>12677</v>
      </c>
      <c r="E6141" s="95" t="s">
        <v>6652</v>
      </c>
      <c r="F6141" s="95" t="s">
        <v>6307</v>
      </c>
      <c r="G6141" s="95" t="s">
        <v>6307</v>
      </c>
      <c r="H6141" s="106">
        <v>5515.6726918443301</v>
      </c>
      <c r="I6141" s="16">
        <v>5523.0688200548902</v>
      </c>
      <c r="J6141" s="94">
        <v>5515.6726918443301</v>
      </c>
    </row>
    <row r="6142" spans="1:10" x14ac:dyDescent="0.2">
      <c r="A6142" s="6" t="s">
        <v>2200</v>
      </c>
      <c r="B6142" s="1" t="s">
        <v>12088</v>
      </c>
      <c r="C6142" s="95" t="s">
        <v>6322</v>
      </c>
      <c r="D6142" s="95" t="s">
        <v>6322</v>
      </c>
      <c r="E6142" s="95" t="s">
        <v>6645</v>
      </c>
      <c r="F6142" s="95" t="s">
        <v>6326</v>
      </c>
      <c r="G6142" s="95" t="s">
        <v>6326</v>
      </c>
      <c r="H6142" s="106">
        <v>5428.1877728630498</v>
      </c>
      <c r="I6142" s="16">
        <v>5442.2349558651604</v>
      </c>
      <c r="J6142" s="94">
        <v>5428.1877728630498</v>
      </c>
    </row>
    <row r="6143" spans="1:10" x14ac:dyDescent="0.2">
      <c r="A6143" s="6" t="s">
        <v>5958</v>
      </c>
      <c r="B6143" s="1" t="s">
        <v>12089</v>
      </c>
      <c r="C6143" s="95" t="s">
        <v>6523</v>
      </c>
      <c r="D6143" s="95" t="s">
        <v>12672</v>
      </c>
      <c r="E6143" s="95" t="s">
        <v>6643</v>
      </c>
      <c r="F6143" s="95" t="s">
        <v>6601</v>
      </c>
      <c r="G6143" s="95" t="s">
        <v>6601</v>
      </c>
      <c r="H6143" s="106">
        <v>5306.2199003575197</v>
      </c>
      <c r="I6143" s="16">
        <v>5344.5901574262898</v>
      </c>
      <c r="J6143" s="94">
        <v>5306.2199003575197</v>
      </c>
    </row>
    <row r="6144" spans="1:10" x14ac:dyDescent="0.2">
      <c r="A6144" s="6" t="s">
        <v>816</v>
      </c>
      <c r="B6144" s="1" t="s">
        <v>12090</v>
      </c>
      <c r="C6144" s="95" t="s">
        <v>6349</v>
      </c>
      <c r="D6144" s="95" t="s">
        <v>6349</v>
      </c>
      <c r="E6144" s="95" t="s">
        <v>6649</v>
      </c>
      <c r="F6144" s="95" t="s">
        <v>6351</v>
      </c>
      <c r="G6144" s="95" t="s">
        <v>6351</v>
      </c>
      <c r="H6144" s="106">
        <v>5367.0233577806102</v>
      </c>
      <c r="I6144" s="16">
        <v>5429.8850045393701</v>
      </c>
      <c r="J6144" s="94">
        <v>5367.0233577806102</v>
      </c>
    </row>
    <row r="6145" spans="1:10" x14ac:dyDescent="0.2">
      <c r="A6145" s="6" t="s">
        <v>499</v>
      </c>
      <c r="B6145" s="1" t="s">
        <v>12091</v>
      </c>
      <c r="C6145" s="95" t="s">
        <v>6349</v>
      </c>
      <c r="D6145" s="95" t="s">
        <v>6349</v>
      </c>
      <c r="E6145" s="95" t="s">
        <v>6649</v>
      </c>
      <c r="F6145" s="95" t="s">
        <v>6354</v>
      </c>
      <c r="G6145" s="95" t="s">
        <v>6354</v>
      </c>
      <c r="H6145" s="106">
        <v>5544.7830810546902</v>
      </c>
      <c r="I6145" s="16">
        <v>5412.6812118459302</v>
      </c>
      <c r="J6145" s="94">
        <v>5544.7830810546902</v>
      </c>
    </row>
    <row r="6146" spans="1:10" x14ac:dyDescent="0.2">
      <c r="A6146" s="6" t="s">
        <v>505</v>
      </c>
      <c r="B6146" s="1" t="s">
        <v>12092</v>
      </c>
      <c r="C6146" s="95" t="s">
        <v>6349</v>
      </c>
      <c r="D6146" s="95" t="s">
        <v>6349</v>
      </c>
      <c r="E6146" s="95" t="s">
        <v>6649</v>
      </c>
      <c r="F6146" s="95" t="s">
        <v>6354</v>
      </c>
      <c r="G6146" s="95" t="s">
        <v>6354</v>
      </c>
      <c r="H6146" s="106">
        <v>5367.9659359580601</v>
      </c>
      <c r="I6146" s="16">
        <v>5412.6812118459302</v>
      </c>
      <c r="J6146" s="94">
        <v>5367.9659359580601</v>
      </c>
    </row>
    <row r="6147" spans="1:10" x14ac:dyDescent="0.2">
      <c r="A6147" s="6" t="s">
        <v>479</v>
      </c>
      <c r="B6147" s="1" t="s">
        <v>12093</v>
      </c>
      <c r="C6147" s="95" t="s">
        <v>6349</v>
      </c>
      <c r="D6147" s="95" t="s">
        <v>6349</v>
      </c>
      <c r="E6147" s="95" t="s">
        <v>6649</v>
      </c>
      <c r="F6147" s="95" t="s">
        <v>6354</v>
      </c>
      <c r="G6147" s="95" t="s">
        <v>6354</v>
      </c>
      <c r="H6147" s="106">
        <v>5404.6659530248398</v>
      </c>
      <c r="I6147" s="16">
        <v>5412.6812118459302</v>
      </c>
      <c r="J6147" s="94">
        <v>5404.6659530248398</v>
      </c>
    </row>
    <row r="6148" spans="1:10" x14ac:dyDescent="0.2">
      <c r="A6148" s="6" t="s">
        <v>2505</v>
      </c>
      <c r="B6148" s="1" t="s">
        <v>12094</v>
      </c>
      <c r="C6148" s="95" t="s">
        <v>6322</v>
      </c>
      <c r="D6148" s="95" t="s">
        <v>6322</v>
      </c>
      <c r="E6148" s="95" t="s">
        <v>6645</v>
      </c>
      <c r="F6148" s="95" t="s">
        <v>6321</v>
      </c>
      <c r="G6148" s="95" t="s">
        <v>6321</v>
      </c>
      <c r="H6148" s="106">
        <v>5584.9578247070303</v>
      </c>
      <c r="I6148" s="16">
        <v>5557.2380045402797</v>
      </c>
      <c r="J6148" s="94">
        <v>5584.9578247070303</v>
      </c>
    </row>
    <row r="6149" spans="1:10" x14ac:dyDescent="0.2">
      <c r="A6149" s="6" t="s">
        <v>1264</v>
      </c>
      <c r="B6149" s="1" t="s">
        <v>12095</v>
      </c>
      <c r="C6149" s="95" t="s">
        <v>6435</v>
      </c>
      <c r="D6149" s="95" t="s">
        <v>6435</v>
      </c>
      <c r="E6149" s="95" t="s">
        <v>6651</v>
      </c>
      <c r="F6149" s="95" t="s">
        <v>6627</v>
      </c>
      <c r="G6149" s="95" t="s">
        <v>6627</v>
      </c>
      <c r="H6149" s="106">
        <v>5204.1556245844404</v>
      </c>
      <c r="I6149" s="16">
        <v>5290.6976378217996</v>
      </c>
      <c r="J6149" s="94">
        <v>5204.1556245844404</v>
      </c>
    </row>
    <row r="6150" spans="1:10" x14ac:dyDescent="0.2">
      <c r="A6150" s="6" t="s">
        <v>2915</v>
      </c>
      <c r="B6150" s="1" t="s">
        <v>12096</v>
      </c>
      <c r="C6150" s="95" t="s">
        <v>6364</v>
      </c>
      <c r="D6150" s="95" t="s">
        <v>12674</v>
      </c>
      <c r="E6150" s="95" t="s">
        <v>6643</v>
      </c>
      <c r="F6150" s="95" t="s">
        <v>6444</v>
      </c>
      <c r="G6150" s="95" t="s">
        <v>6444</v>
      </c>
      <c r="H6150" s="106">
        <v>5665.2572919356899</v>
      </c>
      <c r="I6150" s="16">
        <v>5545.5468094565604</v>
      </c>
      <c r="J6150" s="94">
        <v>5665.2572919356899</v>
      </c>
    </row>
    <row r="6151" spans="1:10" x14ac:dyDescent="0.2">
      <c r="A6151" s="6" t="s">
        <v>372</v>
      </c>
      <c r="B6151" s="1" t="s">
        <v>12097</v>
      </c>
      <c r="C6151" s="95" t="s">
        <v>6349</v>
      </c>
      <c r="D6151" s="95" t="s">
        <v>6349</v>
      </c>
      <c r="E6151" s="95" t="s">
        <v>6649</v>
      </c>
      <c r="F6151" s="95" t="s">
        <v>6355</v>
      </c>
      <c r="G6151" s="95" t="s">
        <v>6355</v>
      </c>
      <c r="H6151" s="106">
        <v>5326.0681537828996</v>
      </c>
      <c r="I6151" s="16">
        <v>5402.6725162560697</v>
      </c>
      <c r="J6151" s="94">
        <v>5326.0681537828996</v>
      </c>
    </row>
    <row r="6152" spans="1:10" x14ac:dyDescent="0.2">
      <c r="A6152" s="6" t="s">
        <v>342</v>
      </c>
      <c r="B6152" s="1" t="s">
        <v>12098</v>
      </c>
      <c r="C6152" s="95" t="s">
        <v>6349</v>
      </c>
      <c r="D6152" s="95" t="s">
        <v>6349</v>
      </c>
      <c r="E6152" s="95" t="s">
        <v>6649</v>
      </c>
      <c r="F6152" s="95" t="s">
        <v>6357</v>
      </c>
      <c r="G6152" s="95" t="s">
        <v>6357</v>
      </c>
      <c r="H6152" s="106">
        <v>5488.6766347809998</v>
      </c>
      <c r="I6152" s="16">
        <v>5435.6561011302601</v>
      </c>
      <c r="J6152" s="94">
        <v>5488.6766347809998</v>
      </c>
    </row>
    <row r="6153" spans="1:10" x14ac:dyDescent="0.2">
      <c r="A6153" s="6" t="s">
        <v>2477</v>
      </c>
      <c r="B6153" s="1" t="s">
        <v>12099</v>
      </c>
      <c r="C6153" s="95" t="s">
        <v>6322</v>
      </c>
      <c r="D6153" s="95" t="s">
        <v>6322</v>
      </c>
      <c r="E6153" s="95" t="s">
        <v>6645</v>
      </c>
      <c r="F6153" s="95" t="s">
        <v>6321</v>
      </c>
      <c r="G6153" s="95" t="s">
        <v>6321</v>
      </c>
      <c r="H6153" s="106">
        <v>5598.8858098409301</v>
      </c>
      <c r="I6153" s="16">
        <v>5557.2380045402797</v>
      </c>
      <c r="J6153" s="94">
        <v>5598.8858098409301</v>
      </c>
    </row>
    <row r="6154" spans="1:10" x14ac:dyDescent="0.2">
      <c r="A6154" s="6" t="s">
        <v>565</v>
      </c>
      <c r="B6154" s="1" t="s">
        <v>12100</v>
      </c>
      <c r="C6154" s="95" t="s">
        <v>6349</v>
      </c>
      <c r="D6154" s="95" t="s">
        <v>6349</v>
      </c>
      <c r="E6154" s="95" t="s">
        <v>6649</v>
      </c>
      <c r="F6154" s="95" t="s">
        <v>6353</v>
      </c>
      <c r="G6154" s="95" t="s">
        <v>6353</v>
      </c>
      <c r="H6154" s="106">
        <v>5617.9994245256703</v>
      </c>
      <c r="I6154" s="16">
        <v>5508.3585753396501</v>
      </c>
      <c r="J6154" s="94">
        <v>5617.9994245256703</v>
      </c>
    </row>
    <row r="6155" spans="1:10" x14ac:dyDescent="0.2">
      <c r="A6155" s="6" t="s">
        <v>2613</v>
      </c>
      <c r="B6155" s="1" t="s">
        <v>12101</v>
      </c>
      <c r="C6155" s="95" t="s">
        <v>6496</v>
      </c>
      <c r="D6155" s="95" t="s">
        <v>12671</v>
      </c>
      <c r="E6155" s="95" t="s">
        <v>6643</v>
      </c>
      <c r="F6155" s="95" t="s">
        <v>6563</v>
      </c>
      <c r="G6155" s="95" t="s">
        <v>6563</v>
      </c>
      <c r="H6155" s="106">
        <v>5342.99348801833</v>
      </c>
      <c r="I6155" s="16">
        <v>5332.0417583314802</v>
      </c>
      <c r="J6155" s="94">
        <v>5342.99348801833</v>
      </c>
    </row>
    <row r="6156" spans="1:10" x14ac:dyDescent="0.2">
      <c r="A6156" s="6" t="s">
        <v>1353</v>
      </c>
      <c r="B6156" s="1" t="s">
        <v>12102</v>
      </c>
      <c r="C6156" s="95" t="s">
        <v>6435</v>
      </c>
      <c r="D6156" s="95" t="s">
        <v>6435</v>
      </c>
      <c r="E6156" s="95" t="s">
        <v>6651</v>
      </c>
      <c r="F6156" s="95" t="s">
        <v>6624</v>
      </c>
      <c r="G6156" s="95" t="s">
        <v>6624</v>
      </c>
      <c r="H6156" s="106">
        <v>5328.7350595064299</v>
      </c>
      <c r="I6156" s="16">
        <v>5295.5333577310903</v>
      </c>
      <c r="J6156" s="94">
        <v>5328.7350595064299</v>
      </c>
    </row>
    <row r="6157" spans="1:10" x14ac:dyDescent="0.2">
      <c r="A6157" s="6" t="s">
        <v>288</v>
      </c>
      <c r="B6157" s="1" t="s">
        <v>12103</v>
      </c>
      <c r="C6157" s="95" t="s">
        <v>6349</v>
      </c>
      <c r="D6157" s="95" t="s">
        <v>6349</v>
      </c>
      <c r="E6157" s="95" t="s">
        <v>6649</v>
      </c>
      <c r="F6157" s="95" t="s">
        <v>6358</v>
      </c>
      <c r="G6157" s="95" t="s">
        <v>6358</v>
      </c>
      <c r="H6157" s="106">
        <v>5312.8052842881898</v>
      </c>
      <c r="I6157" s="16">
        <v>5471.5379402802</v>
      </c>
      <c r="J6157" s="94">
        <v>5312.8052842881898</v>
      </c>
    </row>
    <row r="6158" spans="1:10" x14ac:dyDescent="0.2">
      <c r="A6158" s="6" t="s">
        <v>5512</v>
      </c>
      <c r="B6158" s="1" t="s">
        <v>12104</v>
      </c>
      <c r="C6158" s="95" t="s">
        <v>6324</v>
      </c>
      <c r="D6158" s="95" t="s">
        <v>6324</v>
      </c>
      <c r="E6158" s="95" t="s">
        <v>6645</v>
      </c>
      <c r="F6158" s="95" t="s">
        <v>6330</v>
      </c>
      <c r="G6158" s="95" t="s">
        <v>6330</v>
      </c>
      <c r="H6158" s="106">
        <v>5328.8673078981201</v>
      </c>
      <c r="I6158" s="16">
        <v>5390.8863228013797</v>
      </c>
      <c r="J6158" s="94">
        <v>5328.8673078981201</v>
      </c>
    </row>
    <row r="6159" spans="1:10" x14ac:dyDescent="0.2">
      <c r="A6159" s="6" t="s">
        <v>492</v>
      </c>
      <c r="B6159" s="1" t="s">
        <v>12105</v>
      </c>
      <c r="C6159" s="95" t="s">
        <v>6349</v>
      </c>
      <c r="D6159" s="95" t="s">
        <v>6349</v>
      </c>
      <c r="E6159" s="95" t="s">
        <v>6649</v>
      </c>
      <c r="F6159" s="95" t="s">
        <v>6354</v>
      </c>
      <c r="G6159" s="95" t="s">
        <v>6354</v>
      </c>
      <c r="H6159" s="106">
        <v>5539.10596720378</v>
      </c>
      <c r="I6159" s="16">
        <v>5412.6812118459302</v>
      </c>
      <c r="J6159" s="94">
        <v>5539.10596720378</v>
      </c>
    </row>
    <row r="6160" spans="1:10" x14ac:dyDescent="0.2">
      <c r="A6160" s="6" t="s">
        <v>2963</v>
      </c>
      <c r="B6160" s="1" t="s">
        <v>12106</v>
      </c>
      <c r="C6160" s="95" t="s">
        <v>6523</v>
      </c>
      <c r="D6160" s="95" t="s">
        <v>12672</v>
      </c>
      <c r="E6160" s="95" t="s">
        <v>6643</v>
      </c>
      <c r="F6160" s="95" t="s">
        <v>6600</v>
      </c>
      <c r="G6160" s="95" t="s">
        <v>6600</v>
      </c>
      <c r="H6160" s="106">
        <v>5321.0412390216497</v>
      </c>
      <c r="I6160" s="16">
        <v>5356.7755997734803</v>
      </c>
      <c r="J6160" s="94">
        <v>5321.0412390216497</v>
      </c>
    </row>
    <row r="6161" spans="1:10" x14ac:dyDescent="0.2">
      <c r="A6161" s="6" t="s">
        <v>3214</v>
      </c>
      <c r="B6161" s="1" t="s">
        <v>12107</v>
      </c>
      <c r="C6161" s="95" t="s">
        <v>6279</v>
      </c>
      <c r="D6161" s="95" t="s">
        <v>6279</v>
      </c>
      <c r="E6161" s="95" t="s">
        <v>6652</v>
      </c>
      <c r="F6161" s="95" t="s">
        <v>6305</v>
      </c>
      <c r="G6161" s="95" t="s">
        <v>6305</v>
      </c>
      <c r="H6161" s="106">
        <v>5385.4136435019</v>
      </c>
      <c r="I6161" s="16">
        <v>5389.1336754969097</v>
      </c>
      <c r="J6161" s="94">
        <v>5385.4136435019</v>
      </c>
    </row>
    <row r="6162" spans="1:10" x14ac:dyDescent="0.2">
      <c r="A6162" s="6" t="s">
        <v>381</v>
      </c>
      <c r="B6162" s="1" t="s">
        <v>12108</v>
      </c>
      <c r="C6162" s="95" t="s">
        <v>6349</v>
      </c>
      <c r="D6162" s="95" t="s">
        <v>6349</v>
      </c>
      <c r="E6162" s="95" t="s">
        <v>6649</v>
      </c>
      <c r="F6162" s="95" t="s">
        <v>6355</v>
      </c>
      <c r="G6162" s="95" t="s">
        <v>6355</v>
      </c>
      <c r="H6162" s="106">
        <v>5389.7837934351701</v>
      </c>
      <c r="I6162" s="16">
        <v>5402.6725162560697</v>
      </c>
      <c r="J6162" s="94">
        <v>5389.7837934351701</v>
      </c>
    </row>
    <row r="6163" spans="1:10" x14ac:dyDescent="0.2">
      <c r="A6163" s="6" t="s">
        <v>4153</v>
      </c>
      <c r="B6163" s="1" t="s">
        <v>12109</v>
      </c>
      <c r="C6163" s="95" t="s">
        <v>6269</v>
      </c>
      <c r="D6163" s="95" t="s">
        <v>12677</v>
      </c>
      <c r="E6163" s="95" t="s">
        <v>6652</v>
      </c>
      <c r="F6163" s="95" t="s">
        <v>6268</v>
      </c>
      <c r="G6163" s="95" t="s">
        <v>6268</v>
      </c>
      <c r="H6163" s="106">
        <v>5734.05592523619</v>
      </c>
      <c r="I6163" s="16">
        <v>5516.5969927057904</v>
      </c>
      <c r="J6163" s="94">
        <v>5734.05592523619</v>
      </c>
    </row>
    <row r="6164" spans="1:10" x14ac:dyDescent="0.2">
      <c r="A6164" s="6" t="s">
        <v>1803</v>
      </c>
      <c r="B6164" s="1" t="s">
        <v>12110</v>
      </c>
      <c r="C6164" s="95" t="s">
        <v>6340</v>
      </c>
      <c r="D6164" s="95" t="s">
        <v>6340</v>
      </c>
      <c r="E6164" s="95" t="s">
        <v>6645</v>
      </c>
      <c r="F6164" s="95" t="s">
        <v>6617</v>
      </c>
      <c r="G6164" s="95" t="s">
        <v>6617</v>
      </c>
      <c r="H6164" s="106">
        <v>5617.3920108570801</v>
      </c>
      <c r="I6164" s="16">
        <v>5630.55298893895</v>
      </c>
      <c r="J6164" s="94">
        <v>5617.3920108570801</v>
      </c>
    </row>
    <row r="6165" spans="1:10" x14ac:dyDescent="0.2">
      <c r="A6165" s="6" t="s">
        <v>5191</v>
      </c>
      <c r="B6165" s="1" t="s">
        <v>10985</v>
      </c>
      <c r="C6165" s="95" t="s">
        <v>6349</v>
      </c>
      <c r="D6165" s="95" t="s">
        <v>6349</v>
      </c>
      <c r="E6165" s="95" t="s">
        <v>6649</v>
      </c>
      <c r="F6165" s="95" t="s">
        <v>6356</v>
      </c>
      <c r="G6165" s="95" t="s">
        <v>6356</v>
      </c>
      <c r="H6165" s="106">
        <v>5531.9313164718997</v>
      </c>
      <c r="I6165" s="16">
        <v>5589.4267274556196</v>
      </c>
      <c r="J6165" s="94">
        <v>5531.9313164718997</v>
      </c>
    </row>
    <row r="6166" spans="1:10" x14ac:dyDescent="0.2">
      <c r="A6166" s="6" t="s">
        <v>2393</v>
      </c>
      <c r="B6166" s="1" t="s">
        <v>12111</v>
      </c>
      <c r="C6166" s="95" t="s">
        <v>6408</v>
      </c>
      <c r="D6166" s="95" t="s">
        <v>6408</v>
      </c>
      <c r="E6166" s="95" t="s">
        <v>6645</v>
      </c>
      <c r="F6166" s="95" t="s">
        <v>6614</v>
      </c>
      <c r="G6166" s="95" t="s">
        <v>6614</v>
      </c>
      <c r="H6166" s="106">
        <v>5813.6630975632397</v>
      </c>
      <c r="I6166" s="16">
        <v>5724.87768588177</v>
      </c>
      <c r="J6166" s="94">
        <v>5813.6630975632397</v>
      </c>
    </row>
    <row r="6167" spans="1:10" x14ac:dyDescent="0.2">
      <c r="A6167" s="6" t="s">
        <v>5357</v>
      </c>
      <c r="B6167" s="1" t="s">
        <v>12112</v>
      </c>
      <c r="C6167" s="95" t="s">
        <v>6610</v>
      </c>
      <c r="D6167" s="95" t="s">
        <v>6610</v>
      </c>
      <c r="E6167" s="95" t="s">
        <v>6641</v>
      </c>
      <c r="F6167" s="95" t="s">
        <v>6612</v>
      </c>
      <c r="G6167" s="95" t="s">
        <v>6612</v>
      </c>
      <c r="H6167" s="106"/>
      <c r="I6167" s="16">
        <v>5591.8962545897602</v>
      </c>
      <c r="J6167" s="94">
        <v>5591.8962545897602</v>
      </c>
    </row>
    <row r="6168" spans="1:10" x14ac:dyDescent="0.2">
      <c r="A6168" s="6" t="s">
        <v>380</v>
      </c>
      <c r="B6168" s="1" t="s">
        <v>12113</v>
      </c>
      <c r="C6168" s="95" t="s">
        <v>6349</v>
      </c>
      <c r="D6168" s="95" t="s">
        <v>6349</v>
      </c>
      <c r="E6168" s="95" t="s">
        <v>6649</v>
      </c>
      <c r="F6168" s="95" t="s">
        <v>6355</v>
      </c>
      <c r="G6168" s="95" t="s">
        <v>6355</v>
      </c>
      <c r="H6168" s="106">
        <v>5447.5845231680996</v>
      </c>
      <c r="I6168" s="16">
        <v>5402.6725162560697</v>
      </c>
      <c r="J6168" s="94">
        <v>5447.5845231680996</v>
      </c>
    </row>
    <row r="6169" spans="1:10" x14ac:dyDescent="0.2">
      <c r="A6169" s="6" t="s">
        <v>979</v>
      </c>
      <c r="B6169" s="1" t="s">
        <v>12114</v>
      </c>
      <c r="C6169" s="95" t="s">
        <v>6349</v>
      </c>
      <c r="D6169" s="95" t="s">
        <v>6349</v>
      </c>
      <c r="E6169" s="95" t="s">
        <v>6649</v>
      </c>
      <c r="F6169" s="95" t="s">
        <v>6348</v>
      </c>
      <c r="G6169" s="95" t="s">
        <v>6348</v>
      </c>
      <c r="H6169" s="106">
        <v>5652.7942356418898</v>
      </c>
      <c r="I6169" s="16">
        <v>5376.7224857724996</v>
      </c>
      <c r="J6169" s="94">
        <v>5652.7942356418898</v>
      </c>
    </row>
    <row r="6170" spans="1:10" x14ac:dyDescent="0.2">
      <c r="A6170" s="6" t="s">
        <v>964</v>
      </c>
      <c r="B6170" s="1" t="s">
        <v>12115</v>
      </c>
      <c r="C6170" s="95" t="s">
        <v>6349</v>
      </c>
      <c r="D6170" s="95" t="s">
        <v>6349</v>
      </c>
      <c r="E6170" s="95" t="s">
        <v>6649</v>
      </c>
      <c r="F6170" s="95" t="s">
        <v>6348</v>
      </c>
      <c r="G6170" s="95" t="s">
        <v>6348</v>
      </c>
      <c r="H6170" s="106">
        <v>5376.1836954752598</v>
      </c>
      <c r="I6170" s="16">
        <v>5376.7224857724996</v>
      </c>
      <c r="J6170" s="94">
        <v>5376.1836954752598</v>
      </c>
    </row>
    <row r="6171" spans="1:10" x14ac:dyDescent="0.2">
      <c r="A6171" s="6" t="s">
        <v>5167</v>
      </c>
      <c r="B6171" s="1" t="s">
        <v>12116</v>
      </c>
      <c r="C6171" s="95" t="s">
        <v>6349</v>
      </c>
      <c r="D6171" s="95" t="s">
        <v>6349</v>
      </c>
      <c r="E6171" s="95" t="s">
        <v>6649</v>
      </c>
      <c r="F6171" s="95" t="s">
        <v>6356</v>
      </c>
      <c r="G6171" s="95" t="s">
        <v>6356</v>
      </c>
      <c r="H6171" s="106">
        <v>5711.6089764030603</v>
      </c>
      <c r="I6171" s="16">
        <v>5589.4267274556196</v>
      </c>
      <c r="J6171" s="94">
        <v>5711.6089764030603</v>
      </c>
    </row>
    <row r="6172" spans="1:10" x14ac:dyDescent="0.2">
      <c r="A6172" s="6" t="s">
        <v>5487</v>
      </c>
      <c r="B6172" s="1" t="s">
        <v>12549</v>
      </c>
      <c r="C6172" s="95" t="s">
        <v>6324</v>
      </c>
      <c r="D6172" s="95" t="s">
        <v>6324</v>
      </c>
      <c r="E6172" s="95" t="s">
        <v>6645</v>
      </c>
      <c r="F6172" s="95" t="s">
        <v>6330</v>
      </c>
      <c r="G6172" s="95" t="s">
        <v>6330</v>
      </c>
      <c r="H6172" s="106">
        <v>5429.2589053199399</v>
      </c>
      <c r="I6172" s="16">
        <v>5390.8863228013797</v>
      </c>
      <c r="J6172" s="94">
        <v>5429.2589053199399</v>
      </c>
    </row>
    <row r="6173" spans="1:10" x14ac:dyDescent="0.2">
      <c r="A6173" s="6" t="s">
        <v>1699</v>
      </c>
      <c r="B6173" s="1" t="s">
        <v>12117</v>
      </c>
      <c r="C6173" s="95" t="s">
        <v>6576</v>
      </c>
      <c r="D6173" s="95" t="s">
        <v>12671</v>
      </c>
      <c r="E6173" s="95" t="s">
        <v>6643</v>
      </c>
      <c r="F6173" s="95" t="s">
        <v>6591</v>
      </c>
      <c r="G6173" s="95" t="s">
        <v>6591</v>
      </c>
      <c r="H6173" s="106">
        <v>5300.22283761161</v>
      </c>
      <c r="I6173" s="16">
        <v>5349.20103355642</v>
      </c>
      <c r="J6173" s="94">
        <v>5300.22283761161</v>
      </c>
    </row>
    <row r="6174" spans="1:10" x14ac:dyDescent="0.2">
      <c r="A6174" s="6" t="s">
        <v>3536</v>
      </c>
      <c r="B6174" s="1" t="s">
        <v>12118</v>
      </c>
      <c r="C6174" s="95" t="s">
        <v>6269</v>
      </c>
      <c r="D6174" s="95" t="s">
        <v>12677</v>
      </c>
      <c r="E6174" s="95" t="s">
        <v>6652</v>
      </c>
      <c r="F6174" s="95" t="s">
        <v>6298</v>
      </c>
      <c r="G6174" s="95" t="s">
        <v>6298</v>
      </c>
      <c r="H6174" s="106">
        <v>5692.7901920180702</v>
      </c>
      <c r="I6174" s="16">
        <v>5486.2809354380997</v>
      </c>
      <c r="J6174" s="94">
        <v>5692.7901920180702</v>
      </c>
    </row>
    <row r="6175" spans="1:10" x14ac:dyDescent="0.2">
      <c r="A6175" s="6" t="s">
        <v>3863</v>
      </c>
      <c r="B6175" s="1" t="s">
        <v>12119</v>
      </c>
      <c r="C6175" s="95" t="s">
        <v>6275</v>
      </c>
      <c r="D6175" s="95" t="s">
        <v>6275</v>
      </c>
      <c r="E6175" s="95" t="s">
        <v>6652</v>
      </c>
      <c r="F6175" s="95" t="s">
        <v>6284</v>
      </c>
      <c r="G6175" s="95" t="s">
        <v>6284</v>
      </c>
      <c r="H6175" s="106">
        <v>5432.4392560686401</v>
      </c>
      <c r="I6175" s="16">
        <v>5423.95733315084</v>
      </c>
      <c r="J6175" s="94">
        <v>5432.4392560686401</v>
      </c>
    </row>
    <row r="6176" spans="1:10" x14ac:dyDescent="0.2">
      <c r="A6176" s="6" t="s">
        <v>384</v>
      </c>
      <c r="B6176" s="1" t="s">
        <v>12120</v>
      </c>
      <c r="C6176" s="95" t="s">
        <v>6349</v>
      </c>
      <c r="D6176" s="95" t="s">
        <v>6349</v>
      </c>
      <c r="E6176" s="95" t="s">
        <v>6649</v>
      </c>
      <c r="F6176" s="95" t="s">
        <v>6355</v>
      </c>
      <c r="G6176" s="95" t="s">
        <v>6355</v>
      </c>
      <c r="H6176" s="106">
        <v>5398.6830749511701</v>
      </c>
      <c r="I6176" s="16">
        <v>5402.6725162560697</v>
      </c>
      <c r="J6176" s="94">
        <v>5398.6830749511701</v>
      </c>
    </row>
    <row r="6177" spans="1:10" x14ac:dyDescent="0.2">
      <c r="A6177" s="6" t="s">
        <v>803</v>
      </c>
      <c r="B6177" s="1" t="s">
        <v>12121</v>
      </c>
      <c r="C6177" s="95" t="s">
        <v>6349</v>
      </c>
      <c r="D6177" s="95" t="s">
        <v>6349</v>
      </c>
      <c r="E6177" s="95" t="s">
        <v>6649</v>
      </c>
      <c r="F6177" s="95" t="s">
        <v>6351</v>
      </c>
      <c r="G6177" s="95" t="s">
        <v>6351</v>
      </c>
      <c r="H6177" s="106">
        <v>5254.6101136818897</v>
      </c>
      <c r="I6177" s="16">
        <v>5429.8850045393701</v>
      </c>
      <c r="J6177" s="94">
        <v>5254.6101136818897</v>
      </c>
    </row>
    <row r="6178" spans="1:10" x14ac:dyDescent="0.2">
      <c r="A6178" s="6" t="s">
        <v>4118</v>
      </c>
      <c r="B6178" s="1" t="s">
        <v>12550</v>
      </c>
      <c r="C6178" s="95" t="s">
        <v>6272</v>
      </c>
      <c r="D6178" s="95" t="s">
        <v>6272</v>
      </c>
      <c r="E6178" s="95" t="s">
        <v>6652</v>
      </c>
      <c r="F6178" s="95" t="s">
        <v>6271</v>
      </c>
      <c r="G6178" s="95" t="s">
        <v>6271</v>
      </c>
      <c r="H6178" s="106">
        <v>5400.0287458147304</v>
      </c>
      <c r="I6178" s="16">
        <v>5378.3345991327997</v>
      </c>
      <c r="J6178" s="94">
        <v>5400.0287458147304</v>
      </c>
    </row>
    <row r="6179" spans="1:10" x14ac:dyDescent="0.2">
      <c r="A6179" s="6" t="s">
        <v>5196</v>
      </c>
      <c r="B6179" s="1" t="s">
        <v>12122</v>
      </c>
      <c r="C6179" s="95" t="s">
        <v>6349</v>
      </c>
      <c r="D6179" s="95" t="s">
        <v>6349</v>
      </c>
      <c r="E6179" s="95" t="s">
        <v>6649</v>
      </c>
      <c r="F6179" s="95" t="s">
        <v>6356</v>
      </c>
      <c r="G6179" s="95" t="s">
        <v>6356</v>
      </c>
      <c r="H6179" s="106">
        <v>5693.8159354073696</v>
      </c>
      <c r="I6179" s="16">
        <v>5589.4267274556196</v>
      </c>
      <c r="J6179" s="94">
        <v>5693.8159354073696</v>
      </c>
    </row>
    <row r="6180" spans="1:10" x14ac:dyDescent="0.2">
      <c r="A6180" s="6" t="s">
        <v>3340</v>
      </c>
      <c r="B6180" s="1" t="s">
        <v>12551</v>
      </c>
      <c r="C6180" s="95" t="s">
        <v>6272</v>
      </c>
      <c r="D6180" s="95" t="s">
        <v>6272</v>
      </c>
      <c r="E6180" s="95" t="s">
        <v>6652</v>
      </c>
      <c r="F6180" s="95" t="s">
        <v>6303</v>
      </c>
      <c r="G6180" s="95" t="s">
        <v>6303</v>
      </c>
      <c r="H6180" s="106">
        <v>5375.4023523163396</v>
      </c>
      <c r="I6180" s="16">
        <v>5456.3520066516303</v>
      </c>
      <c r="J6180" s="94">
        <v>5375.4023523163396</v>
      </c>
    </row>
    <row r="6181" spans="1:10" x14ac:dyDescent="0.2">
      <c r="A6181" s="6" t="s">
        <v>3652</v>
      </c>
      <c r="B6181" s="1" t="s">
        <v>12123</v>
      </c>
      <c r="C6181" s="95" t="s">
        <v>6275</v>
      </c>
      <c r="D6181" s="95" t="s">
        <v>6275</v>
      </c>
      <c r="E6181" s="95" t="s">
        <v>6652</v>
      </c>
      <c r="F6181" s="95" t="s">
        <v>6295</v>
      </c>
      <c r="G6181" s="95" t="s">
        <v>6295</v>
      </c>
      <c r="H6181" s="106">
        <v>5347.2278180803596</v>
      </c>
      <c r="I6181" s="16">
        <v>5351.5319767855799</v>
      </c>
      <c r="J6181" s="94">
        <v>5347.2278180803596</v>
      </c>
    </row>
    <row r="6182" spans="1:10" x14ac:dyDescent="0.2">
      <c r="A6182" s="6" t="s">
        <v>3515</v>
      </c>
      <c r="B6182" s="1" t="s">
        <v>12124</v>
      </c>
      <c r="C6182" s="95" t="s">
        <v>6279</v>
      </c>
      <c r="D6182" s="95" t="s">
        <v>6279</v>
      </c>
      <c r="E6182" s="95" t="s">
        <v>6652</v>
      </c>
      <c r="F6182" s="95" t="s">
        <v>6300</v>
      </c>
      <c r="G6182" s="95" t="s">
        <v>6300</v>
      </c>
      <c r="H6182" s="106">
        <v>5545.3079561853101</v>
      </c>
      <c r="I6182" s="16">
        <v>5515.8404779492403</v>
      </c>
      <c r="J6182" s="94">
        <v>5545.3079561853101</v>
      </c>
    </row>
    <row r="6183" spans="1:10" x14ac:dyDescent="0.2">
      <c r="A6183" s="6" t="s">
        <v>3124</v>
      </c>
      <c r="B6183" s="1" t="s">
        <v>12125</v>
      </c>
      <c r="C6183" s="95" t="s">
        <v>6270</v>
      </c>
      <c r="D6183" s="95" t="s">
        <v>12677</v>
      </c>
      <c r="E6183" s="95" t="s">
        <v>6652</v>
      </c>
      <c r="F6183" s="95" t="s">
        <v>6307</v>
      </c>
      <c r="G6183" s="95" t="s">
        <v>6307</v>
      </c>
      <c r="H6183" s="106">
        <v>5539.5198764143297</v>
      </c>
      <c r="I6183" s="16">
        <v>5523.0688200548902</v>
      </c>
      <c r="J6183" s="94">
        <v>5539.5198764143297</v>
      </c>
    </row>
    <row r="6184" spans="1:10" x14ac:dyDescent="0.2">
      <c r="A6184" s="6" t="s">
        <v>3888</v>
      </c>
      <c r="B6184" s="1" t="s">
        <v>12126</v>
      </c>
      <c r="C6184" s="95" t="s">
        <v>6275</v>
      </c>
      <c r="D6184" s="95" t="s">
        <v>6275</v>
      </c>
      <c r="E6184" s="95" t="s">
        <v>6652</v>
      </c>
      <c r="F6184" s="95" t="s">
        <v>6282</v>
      </c>
      <c r="G6184" s="95" t="s">
        <v>6282</v>
      </c>
      <c r="H6184" s="106">
        <v>5361.7087768254796</v>
      </c>
      <c r="I6184" s="16">
        <v>5396.3566356716301</v>
      </c>
      <c r="J6184" s="94">
        <v>5361.7087768254796</v>
      </c>
    </row>
    <row r="6185" spans="1:10" x14ac:dyDescent="0.2">
      <c r="A6185" s="6" t="s">
        <v>4037</v>
      </c>
      <c r="B6185" s="1" t="s">
        <v>12127</v>
      </c>
      <c r="C6185" s="95" t="s">
        <v>6275</v>
      </c>
      <c r="D6185" s="95" t="s">
        <v>6275</v>
      </c>
      <c r="E6185" s="95" t="s">
        <v>6652</v>
      </c>
      <c r="F6185" s="95" t="s">
        <v>6276</v>
      </c>
      <c r="G6185" s="95" t="s">
        <v>6276</v>
      </c>
      <c r="H6185" s="106">
        <v>5452.0097338299402</v>
      </c>
      <c r="I6185" s="16">
        <v>5465.0920389800604</v>
      </c>
      <c r="J6185" s="94">
        <v>5452.0097338299402</v>
      </c>
    </row>
    <row r="6186" spans="1:10" x14ac:dyDescent="0.2">
      <c r="A6186" s="6" t="s">
        <v>3572</v>
      </c>
      <c r="B6186" s="1" t="s">
        <v>12128</v>
      </c>
      <c r="C6186" s="95" t="s">
        <v>6270</v>
      </c>
      <c r="D6186" s="95" t="s">
        <v>12677</v>
      </c>
      <c r="E6186" s="95" t="s">
        <v>6652</v>
      </c>
      <c r="F6186" s="95" t="s">
        <v>6297</v>
      </c>
      <c r="G6186" s="95" t="s">
        <v>6297</v>
      </c>
      <c r="H6186" s="106">
        <v>5440.8522415666403</v>
      </c>
      <c r="I6186" s="16">
        <v>5398.9977461233302</v>
      </c>
      <c r="J6186" s="94">
        <v>5440.8522415666403</v>
      </c>
    </row>
    <row r="6187" spans="1:10" x14ac:dyDescent="0.2">
      <c r="A6187" s="6" t="s">
        <v>3276</v>
      </c>
      <c r="B6187" s="1" t="s">
        <v>12129</v>
      </c>
      <c r="C6187" s="95" t="s">
        <v>6275</v>
      </c>
      <c r="D6187" s="95" t="s">
        <v>6275</v>
      </c>
      <c r="E6187" s="95" t="s">
        <v>6652</v>
      </c>
      <c r="F6187" s="95" t="s">
        <v>6299</v>
      </c>
      <c r="G6187" s="95" t="s">
        <v>6299</v>
      </c>
      <c r="H6187" s="106">
        <v>5331.6421567655498</v>
      </c>
      <c r="I6187" s="16">
        <v>5523.9658005061601</v>
      </c>
      <c r="J6187" s="94">
        <v>5331.6421567655498</v>
      </c>
    </row>
    <row r="6188" spans="1:10" x14ac:dyDescent="0.2">
      <c r="A6188" s="6" t="s">
        <v>5917</v>
      </c>
      <c r="B6188" s="1" t="s">
        <v>12130</v>
      </c>
      <c r="C6188" s="95" t="s">
        <v>6523</v>
      </c>
      <c r="D6188" s="95" t="s">
        <v>12672</v>
      </c>
      <c r="E6188" s="95" t="s">
        <v>6643</v>
      </c>
      <c r="F6188" s="95" t="s">
        <v>6532</v>
      </c>
      <c r="G6188" s="95" t="s">
        <v>6532</v>
      </c>
      <c r="H6188" s="106">
        <v>5356.0198431199597</v>
      </c>
      <c r="I6188" s="16">
        <v>5328.9265789152896</v>
      </c>
      <c r="J6188" s="94">
        <v>5356.0198431199597</v>
      </c>
    </row>
    <row r="6189" spans="1:10" x14ac:dyDescent="0.2">
      <c r="A6189" s="6" t="s">
        <v>3768</v>
      </c>
      <c r="B6189" s="1" t="s">
        <v>12131</v>
      </c>
      <c r="C6189" s="95" t="s">
        <v>6279</v>
      </c>
      <c r="D6189" s="95" t="s">
        <v>6279</v>
      </c>
      <c r="E6189" s="95" t="s">
        <v>6652</v>
      </c>
      <c r="F6189" s="95" t="s">
        <v>6289</v>
      </c>
      <c r="G6189" s="95" t="s">
        <v>6289</v>
      </c>
      <c r="H6189" s="106">
        <v>5661.5408782959003</v>
      </c>
      <c r="I6189" s="16">
        <v>5531.1947562688201</v>
      </c>
      <c r="J6189" s="94">
        <v>5661.5408782959003</v>
      </c>
    </row>
    <row r="6190" spans="1:10" x14ac:dyDescent="0.2">
      <c r="A6190" s="6" t="s">
        <v>312</v>
      </c>
      <c r="B6190" s="1" t="s">
        <v>12132</v>
      </c>
      <c r="C6190" s="95" t="s">
        <v>6349</v>
      </c>
      <c r="D6190" s="95" t="s">
        <v>6349</v>
      </c>
      <c r="E6190" s="95" t="s">
        <v>6649</v>
      </c>
      <c r="F6190" s="95" t="s">
        <v>6358</v>
      </c>
      <c r="G6190" s="95" t="s">
        <v>6358</v>
      </c>
      <c r="H6190" s="106">
        <v>5483.3443048650597</v>
      </c>
      <c r="I6190" s="16">
        <v>5471.5379402802</v>
      </c>
      <c r="J6190" s="94">
        <v>5483.3443048650597</v>
      </c>
    </row>
    <row r="6191" spans="1:10" x14ac:dyDescent="0.2">
      <c r="A6191" s="6" t="s">
        <v>3264</v>
      </c>
      <c r="B6191" s="1" t="s">
        <v>12133</v>
      </c>
      <c r="C6191" s="95" t="s">
        <v>6270</v>
      </c>
      <c r="D6191" s="95" t="s">
        <v>12677</v>
      </c>
      <c r="E6191" s="95" t="s">
        <v>6652</v>
      </c>
      <c r="F6191" s="95" t="s">
        <v>6292</v>
      </c>
      <c r="G6191" s="95" t="s">
        <v>6292</v>
      </c>
      <c r="H6191" s="106">
        <v>5326.72900390625</v>
      </c>
      <c r="I6191" s="16">
        <v>5500.3728007878099</v>
      </c>
      <c r="J6191" s="94">
        <v>5326.72900390625</v>
      </c>
    </row>
    <row r="6192" spans="1:10" x14ac:dyDescent="0.2">
      <c r="A6192" s="6" t="s">
        <v>1787</v>
      </c>
      <c r="B6192" s="1" t="s">
        <v>12134</v>
      </c>
      <c r="C6192" s="95" t="s">
        <v>6340</v>
      </c>
      <c r="D6192" s="95" t="s">
        <v>6340</v>
      </c>
      <c r="E6192" s="95" t="s">
        <v>6645</v>
      </c>
      <c r="F6192" s="95" t="s">
        <v>6617</v>
      </c>
      <c r="G6192" s="95" t="s">
        <v>6617</v>
      </c>
      <c r="H6192" s="106">
        <v>5760.4554186369196</v>
      </c>
      <c r="I6192" s="16">
        <v>5630.55298893895</v>
      </c>
      <c r="J6192" s="94">
        <v>5760.4554186369196</v>
      </c>
    </row>
    <row r="6193" spans="1:10" x14ac:dyDescent="0.2">
      <c r="A6193" s="6" t="s">
        <v>3567</v>
      </c>
      <c r="B6193" s="1" t="s">
        <v>12135</v>
      </c>
      <c r="C6193" s="95" t="s">
        <v>6270</v>
      </c>
      <c r="D6193" s="95" t="s">
        <v>12677</v>
      </c>
      <c r="E6193" s="95" t="s">
        <v>6652</v>
      </c>
      <c r="F6193" s="95" t="s">
        <v>6297</v>
      </c>
      <c r="G6193" s="95" t="s">
        <v>6297</v>
      </c>
      <c r="H6193" s="106">
        <v>5400.0924672272204</v>
      </c>
      <c r="I6193" s="16">
        <v>5398.9977461233302</v>
      </c>
      <c r="J6193" s="94">
        <v>5400.0924672272204</v>
      </c>
    </row>
    <row r="6194" spans="1:10" x14ac:dyDescent="0.2">
      <c r="A6194" s="6" t="s">
        <v>3015</v>
      </c>
      <c r="B6194" s="1" t="s">
        <v>12136</v>
      </c>
      <c r="C6194" s="95" t="s">
        <v>6364</v>
      </c>
      <c r="D6194" s="95" t="s">
        <v>12674</v>
      </c>
      <c r="E6194" s="95" t="s">
        <v>6643</v>
      </c>
      <c r="F6194" s="95" t="s">
        <v>6446</v>
      </c>
      <c r="G6194" s="95" t="s">
        <v>6446</v>
      </c>
      <c r="H6194" s="106">
        <v>5372.5024527616297</v>
      </c>
      <c r="I6194" s="16">
        <v>5489.3286607118698</v>
      </c>
      <c r="J6194" s="94">
        <v>5372.5024527616297</v>
      </c>
    </row>
    <row r="6195" spans="1:10" x14ac:dyDescent="0.2">
      <c r="A6195" s="6" t="s">
        <v>3525</v>
      </c>
      <c r="B6195" s="1" t="s">
        <v>12137</v>
      </c>
      <c r="C6195" s="95" t="s">
        <v>6279</v>
      </c>
      <c r="D6195" s="95" t="s">
        <v>6279</v>
      </c>
      <c r="E6195" s="95" t="s">
        <v>6652</v>
      </c>
      <c r="F6195" s="95" t="s">
        <v>6300</v>
      </c>
      <c r="G6195" s="95" t="s">
        <v>6300</v>
      </c>
      <c r="H6195" s="106">
        <v>5559.2141764322896</v>
      </c>
      <c r="I6195" s="16">
        <v>5515.8404779492403</v>
      </c>
      <c r="J6195" s="94">
        <v>5559.2141764322896</v>
      </c>
    </row>
    <row r="6196" spans="1:10" x14ac:dyDescent="0.2">
      <c r="A6196" s="6" t="s">
        <v>166</v>
      </c>
      <c r="B6196" s="1" t="s">
        <v>12138</v>
      </c>
      <c r="C6196" s="95" t="s">
        <v>6313</v>
      </c>
      <c r="D6196" s="95" t="s">
        <v>6313</v>
      </c>
      <c r="E6196" s="95" t="s">
        <v>6651</v>
      </c>
      <c r="F6196" s="95" t="s">
        <v>6635</v>
      </c>
      <c r="G6196" s="95" t="s">
        <v>6635</v>
      </c>
      <c r="H6196" s="106"/>
      <c r="I6196" s="16">
        <v>5337.1144584920103</v>
      </c>
      <c r="J6196" s="94">
        <v>5337.1144584920103</v>
      </c>
    </row>
    <row r="6197" spans="1:10" x14ac:dyDescent="0.2">
      <c r="A6197" s="6" t="s">
        <v>282</v>
      </c>
      <c r="B6197" s="1" t="s">
        <v>12139</v>
      </c>
      <c r="C6197" s="95" t="s">
        <v>6349</v>
      </c>
      <c r="D6197" s="95" t="s">
        <v>6349</v>
      </c>
      <c r="E6197" s="95" t="s">
        <v>6649</v>
      </c>
      <c r="F6197" s="95" t="s">
        <v>6358</v>
      </c>
      <c r="G6197" s="95" t="s">
        <v>6358</v>
      </c>
      <c r="H6197" s="106">
        <v>5508.1736630721798</v>
      </c>
      <c r="I6197" s="16">
        <v>5471.5379402802</v>
      </c>
      <c r="J6197" s="94">
        <v>5508.1736630721798</v>
      </c>
    </row>
    <row r="6198" spans="1:10" x14ac:dyDescent="0.2">
      <c r="A6198" s="6" t="s">
        <v>3452</v>
      </c>
      <c r="B6198" s="1" t="s">
        <v>12140</v>
      </c>
      <c r="C6198" s="95" t="s">
        <v>6270</v>
      </c>
      <c r="D6198" s="95" t="s">
        <v>12677</v>
      </c>
      <c r="E6198" s="95" t="s">
        <v>6652</v>
      </c>
      <c r="F6198" s="95" t="s">
        <v>6301</v>
      </c>
      <c r="G6198" s="95" t="s">
        <v>6301</v>
      </c>
      <c r="H6198" s="106">
        <v>5284.7841183786404</v>
      </c>
      <c r="I6198" s="16">
        <v>5366.7584463850199</v>
      </c>
      <c r="J6198" s="94">
        <v>5284.7841183786404</v>
      </c>
    </row>
    <row r="6199" spans="1:10" x14ac:dyDescent="0.2">
      <c r="A6199" s="6" t="s">
        <v>4146</v>
      </c>
      <c r="B6199" s="1" t="s">
        <v>12141</v>
      </c>
      <c r="C6199" s="95" t="s">
        <v>6269</v>
      </c>
      <c r="D6199" s="95" t="s">
        <v>12677</v>
      </c>
      <c r="E6199" s="95" t="s">
        <v>6652</v>
      </c>
      <c r="F6199" s="95" t="s">
        <v>6291</v>
      </c>
      <c r="G6199" s="95" t="s">
        <v>6291</v>
      </c>
      <c r="H6199" s="106">
        <v>5338.1636047363299</v>
      </c>
      <c r="I6199" s="16">
        <v>5468.8156613657202</v>
      </c>
      <c r="J6199" s="94">
        <v>5338.1636047363299</v>
      </c>
    </row>
    <row r="6200" spans="1:10" x14ac:dyDescent="0.2">
      <c r="A6200" s="6" t="s">
        <v>3601</v>
      </c>
      <c r="B6200" s="1" t="s">
        <v>12142</v>
      </c>
      <c r="C6200" s="95" t="s">
        <v>6269</v>
      </c>
      <c r="D6200" s="95" t="s">
        <v>12677</v>
      </c>
      <c r="E6200" s="95" t="s">
        <v>6652</v>
      </c>
      <c r="F6200" s="95" t="s">
        <v>6309</v>
      </c>
      <c r="G6200" s="95" t="s">
        <v>6309</v>
      </c>
      <c r="H6200" s="106"/>
      <c r="I6200" s="16">
        <v>5404.8770080407903</v>
      </c>
      <c r="J6200" s="94">
        <v>5404.8770080407903</v>
      </c>
    </row>
    <row r="6201" spans="1:10" x14ac:dyDescent="0.2">
      <c r="A6201" s="6" t="s">
        <v>1580</v>
      </c>
      <c r="B6201" s="1" t="s">
        <v>12552</v>
      </c>
      <c r="C6201" s="95" t="s">
        <v>6460</v>
      </c>
      <c r="D6201" s="95" t="s">
        <v>6460</v>
      </c>
      <c r="E6201" s="95" t="s">
        <v>6645</v>
      </c>
      <c r="F6201" s="95" t="s">
        <v>6466</v>
      </c>
      <c r="G6201" s="95" t="s">
        <v>6466</v>
      </c>
      <c r="H6201" s="106"/>
      <c r="I6201" s="16">
        <v>5529.14602824146</v>
      </c>
      <c r="J6201" s="94">
        <v>5529.14602824146</v>
      </c>
    </row>
    <row r="6202" spans="1:10" x14ac:dyDescent="0.2">
      <c r="A6202" s="6" t="s">
        <v>2904</v>
      </c>
      <c r="B6202" s="1" t="s">
        <v>12143</v>
      </c>
      <c r="C6202" s="95" t="s">
        <v>6364</v>
      </c>
      <c r="D6202" s="95" t="s">
        <v>12674</v>
      </c>
      <c r="E6202" s="95" t="s">
        <v>6643</v>
      </c>
      <c r="F6202" s="95" t="s">
        <v>6443</v>
      </c>
      <c r="G6202" s="95" t="s">
        <v>6443</v>
      </c>
      <c r="H6202" s="106">
        <v>5487.2071972656204</v>
      </c>
      <c r="I6202" s="16">
        <v>5394.4876274496801</v>
      </c>
      <c r="J6202" s="94">
        <v>5487.2071972656204</v>
      </c>
    </row>
    <row r="6203" spans="1:10" x14ac:dyDescent="0.2">
      <c r="A6203" s="6" t="s">
        <v>5534</v>
      </c>
      <c r="B6203" s="1" t="s">
        <v>12144</v>
      </c>
      <c r="C6203" s="95" t="s">
        <v>6324</v>
      </c>
      <c r="D6203" s="95" t="s">
        <v>6324</v>
      </c>
      <c r="E6203" s="95" t="s">
        <v>6645</v>
      </c>
      <c r="F6203" s="95" t="s">
        <v>6330</v>
      </c>
      <c r="G6203" s="95" t="s">
        <v>6330</v>
      </c>
      <c r="H6203" s="106">
        <v>5402.8016236693002</v>
      </c>
      <c r="I6203" s="16">
        <v>5390.8863228013797</v>
      </c>
      <c r="J6203" s="94">
        <v>5402.8016236693002</v>
      </c>
    </row>
    <row r="6204" spans="1:10" x14ac:dyDescent="0.2">
      <c r="A6204" s="6" t="s">
        <v>2350</v>
      </c>
      <c r="B6204" s="1" t="s">
        <v>12145</v>
      </c>
      <c r="C6204" s="95" t="s">
        <v>6370</v>
      </c>
      <c r="D6204" s="95" t="s">
        <v>6370</v>
      </c>
      <c r="E6204" s="95" t="s">
        <v>6645</v>
      </c>
      <c r="F6204" s="95" t="s">
        <v>6371</v>
      </c>
      <c r="G6204" s="95" t="s">
        <v>6371</v>
      </c>
      <c r="H6204" s="106">
        <v>5237.2909581801496</v>
      </c>
      <c r="I6204" s="16">
        <v>5333.8647978208701</v>
      </c>
      <c r="J6204" s="94">
        <v>5237.2909581801496</v>
      </c>
    </row>
    <row r="6205" spans="1:10" x14ac:dyDescent="0.2">
      <c r="A6205" s="6" t="s">
        <v>3095</v>
      </c>
      <c r="B6205" s="1" t="s">
        <v>12146</v>
      </c>
      <c r="C6205" s="95" t="s">
        <v>6270</v>
      </c>
      <c r="D6205" s="95" t="s">
        <v>12677</v>
      </c>
      <c r="E6205" s="95" t="s">
        <v>6652</v>
      </c>
      <c r="F6205" s="95" t="s">
        <v>6309</v>
      </c>
      <c r="G6205" s="95" t="s">
        <v>6309</v>
      </c>
      <c r="H6205" s="106">
        <v>5436.2956096690205</v>
      </c>
      <c r="I6205" s="16">
        <v>5404.8770080407903</v>
      </c>
      <c r="J6205" s="94">
        <v>5436.2956096690205</v>
      </c>
    </row>
    <row r="6206" spans="1:10" x14ac:dyDescent="0.2">
      <c r="A6206" s="6" t="s">
        <v>3087</v>
      </c>
      <c r="B6206" s="1" t="s">
        <v>12147</v>
      </c>
      <c r="C6206" s="95" t="s">
        <v>6270</v>
      </c>
      <c r="D6206" s="95" t="s">
        <v>12677</v>
      </c>
      <c r="E6206" s="95" t="s">
        <v>6652</v>
      </c>
      <c r="F6206" s="95" t="s">
        <v>6309</v>
      </c>
      <c r="G6206" s="95" t="s">
        <v>6309</v>
      </c>
      <c r="H6206" s="106">
        <v>5441.0067036946602</v>
      </c>
      <c r="I6206" s="16">
        <v>5404.8770080407903</v>
      </c>
      <c r="J6206" s="94">
        <v>5441.0067036946602</v>
      </c>
    </row>
    <row r="6207" spans="1:10" x14ac:dyDescent="0.2">
      <c r="A6207" s="6" t="s">
        <v>5025</v>
      </c>
      <c r="B6207" s="1" t="s">
        <v>12148</v>
      </c>
      <c r="C6207" s="95" t="s">
        <v>6422</v>
      </c>
      <c r="D6207" s="95" t="s">
        <v>6422</v>
      </c>
      <c r="E6207" s="95" t="s">
        <v>6641</v>
      </c>
      <c r="F6207" s="95" t="s">
        <v>6606</v>
      </c>
      <c r="G6207" s="95" t="s">
        <v>6606</v>
      </c>
      <c r="H6207" s="106">
        <v>5288.0334385463202</v>
      </c>
      <c r="I6207" s="16">
        <v>5348.8555038493796</v>
      </c>
      <c r="J6207" s="94">
        <v>5288.0334385463202</v>
      </c>
    </row>
    <row r="6208" spans="1:10" x14ac:dyDescent="0.2">
      <c r="A6208" s="6" t="s">
        <v>3507</v>
      </c>
      <c r="B6208" s="1" t="s">
        <v>12149</v>
      </c>
      <c r="C6208" s="95" t="s">
        <v>6279</v>
      </c>
      <c r="D6208" s="95" t="s">
        <v>6279</v>
      </c>
      <c r="E6208" s="95" t="s">
        <v>6652</v>
      </c>
      <c r="F6208" s="95" t="s">
        <v>6300</v>
      </c>
      <c r="G6208" s="95" t="s">
        <v>6300</v>
      </c>
      <c r="H6208" s="106">
        <v>5401.0747003879696</v>
      </c>
      <c r="I6208" s="16">
        <v>5515.8404779492403</v>
      </c>
      <c r="J6208" s="94">
        <v>5401.0747003879696</v>
      </c>
    </row>
    <row r="6209" spans="1:10" x14ac:dyDescent="0.2">
      <c r="A6209" s="6" t="s">
        <v>3413</v>
      </c>
      <c r="B6209" s="1" t="s">
        <v>12776</v>
      </c>
      <c r="C6209" s="95" t="s">
        <v>6269</v>
      </c>
      <c r="D6209" s="95" t="s">
        <v>12677</v>
      </c>
      <c r="E6209" s="95" t="s">
        <v>6652</v>
      </c>
      <c r="F6209" s="95" t="s">
        <v>6302</v>
      </c>
      <c r="G6209" s="95" t="s">
        <v>6302</v>
      </c>
      <c r="H6209" s="106"/>
      <c r="I6209" s="16">
        <v>5502.1745341736596</v>
      </c>
      <c r="J6209" s="94">
        <v>5502.1745341736596</v>
      </c>
    </row>
    <row r="6210" spans="1:10" x14ac:dyDescent="0.2">
      <c r="A6210" s="6" t="s">
        <v>1187</v>
      </c>
      <c r="B6210" s="1" t="s">
        <v>12150</v>
      </c>
      <c r="C6210" s="95" t="s">
        <v>6315</v>
      </c>
      <c r="D6210" s="95" t="s">
        <v>6315</v>
      </c>
      <c r="E6210" s="95" t="s">
        <v>6651</v>
      </c>
      <c r="F6210" s="95" t="s">
        <v>6317</v>
      </c>
      <c r="G6210" s="95" t="s">
        <v>6317</v>
      </c>
      <c r="H6210" s="106">
        <v>5425.2284918063997</v>
      </c>
      <c r="I6210" s="16">
        <v>5484.15919566718</v>
      </c>
      <c r="J6210" s="94">
        <v>5425.2284918063997</v>
      </c>
    </row>
    <row r="6211" spans="1:10" x14ac:dyDescent="0.2">
      <c r="A6211" s="6" t="s">
        <v>3841</v>
      </c>
      <c r="B6211" s="1" t="s">
        <v>12151</v>
      </c>
      <c r="C6211" s="95" t="s">
        <v>6275</v>
      </c>
      <c r="D6211" s="95" t="s">
        <v>6275</v>
      </c>
      <c r="E6211" s="95" t="s">
        <v>6652</v>
      </c>
      <c r="F6211" s="95" t="s">
        <v>6284</v>
      </c>
      <c r="G6211" s="95" t="s">
        <v>6284</v>
      </c>
      <c r="H6211" s="106">
        <v>5533.9300406742996</v>
      </c>
      <c r="I6211" s="16">
        <v>5423.95733315084</v>
      </c>
      <c r="J6211" s="94">
        <v>5533.9300406742996</v>
      </c>
    </row>
    <row r="6212" spans="1:10" x14ac:dyDescent="0.2">
      <c r="A6212" s="6" t="s">
        <v>4751</v>
      </c>
      <c r="B6212" s="1" t="s">
        <v>12152</v>
      </c>
      <c r="C6212" s="95" t="s">
        <v>6422</v>
      </c>
      <c r="D6212" s="95" t="s">
        <v>6422</v>
      </c>
      <c r="E6212" s="95" t="s">
        <v>6641</v>
      </c>
      <c r="F6212" s="95" t="s">
        <v>6613</v>
      </c>
      <c r="G6212" s="95" t="s">
        <v>6613</v>
      </c>
      <c r="H6212" s="106"/>
      <c r="I6212" s="16">
        <v>5340.3625054590402</v>
      </c>
      <c r="J6212" s="94">
        <v>5340.3625054590402</v>
      </c>
    </row>
    <row r="6213" spans="1:10" x14ac:dyDescent="0.2">
      <c r="A6213" s="6" t="s">
        <v>6128</v>
      </c>
      <c r="B6213" s="1" t="s">
        <v>12153</v>
      </c>
      <c r="C6213" s="95" t="s">
        <v>6539</v>
      </c>
      <c r="D6213" s="95" t="s">
        <v>6539</v>
      </c>
      <c r="E6213" s="95" t="s">
        <v>6641</v>
      </c>
      <c r="F6213" s="95" t="s">
        <v>6546</v>
      </c>
      <c r="G6213" s="95" t="s">
        <v>6546</v>
      </c>
      <c r="H6213" s="106">
        <v>5271.2385896381602</v>
      </c>
      <c r="I6213" s="16">
        <v>5344.9790559656503</v>
      </c>
      <c r="J6213" s="94">
        <v>5271.2385896381602</v>
      </c>
    </row>
    <row r="6214" spans="1:10" x14ac:dyDescent="0.2">
      <c r="A6214" s="6" t="s">
        <v>891</v>
      </c>
      <c r="B6214" s="1" t="s">
        <v>12154</v>
      </c>
      <c r="C6214" s="95" t="s">
        <v>6343</v>
      </c>
      <c r="D6214" s="95" t="s">
        <v>6343</v>
      </c>
      <c r="E6214" s="95" t="s">
        <v>6649</v>
      </c>
      <c r="F6214" s="95" t="s">
        <v>6584</v>
      </c>
      <c r="G6214" s="95" t="s">
        <v>6584</v>
      </c>
      <c r="H6214" s="106">
        <v>5339.99318440755</v>
      </c>
      <c r="I6214" s="16">
        <v>5509.6149439642704</v>
      </c>
      <c r="J6214" s="94">
        <v>5339.99318440755</v>
      </c>
    </row>
    <row r="6215" spans="1:10" x14ac:dyDescent="0.2">
      <c r="A6215" s="6" t="s">
        <v>1034</v>
      </c>
      <c r="B6215" s="1" t="s">
        <v>12155</v>
      </c>
      <c r="C6215" s="95" t="s">
        <v>6337</v>
      </c>
      <c r="D6215" s="95" t="s">
        <v>6337</v>
      </c>
      <c r="E6215" s="95" t="s">
        <v>6651</v>
      </c>
      <c r="F6215" s="95" t="s">
        <v>6341</v>
      </c>
      <c r="G6215" s="95" t="s">
        <v>6341</v>
      </c>
      <c r="H6215" s="106">
        <v>5495.8145392922797</v>
      </c>
      <c r="I6215" s="16">
        <v>5428.4970095957897</v>
      </c>
      <c r="J6215" s="94">
        <v>5495.8145392922797</v>
      </c>
    </row>
    <row r="6216" spans="1:10" x14ac:dyDescent="0.2">
      <c r="A6216" s="6" t="s">
        <v>2135</v>
      </c>
      <c r="B6216" s="1" t="s">
        <v>12156</v>
      </c>
      <c r="C6216" s="95" t="s">
        <v>6329</v>
      </c>
      <c r="D6216" s="95" t="s">
        <v>6329</v>
      </c>
      <c r="E6216" s="95" t="s">
        <v>6645</v>
      </c>
      <c r="F6216" s="95" t="s">
        <v>6388</v>
      </c>
      <c r="G6216" s="95" t="s">
        <v>6388</v>
      </c>
      <c r="H6216" s="106">
        <v>5542.0023193359402</v>
      </c>
      <c r="I6216" s="16">
        <v>5399.6814041816097</v>
      </c>
      <c r="J6216" s="94">
        <v>5542.0023193359402</v>
      </c>
    </row>
    <row r="6217" spans="1:10" x14ac:dyDescent="0.2">
      <c r="A6217" s="6" t="s">
        <v>2121</v>
      </c>
      <c r="B6217" s="1" t="s">
        <v>12157</v>
      </c>
      <c r="C6217" s="95" t="s">
        <v>6329</v>
      </c>
      <c r="D6217" s="95" t="s">
        <v>6329</v>
      </c>
      <c r="E6217" s="95" t="s">
        <v>6645</v>
      </c>
      <c r="F6217" s="95" t="s">
        <v>6389</v>
      </c>
      <c r="G6217" s="95" t="s">
        <v>6389</v>
      </c>
      <c r="H6217" s="106">
        <v>5153.9651757812499</v>
      </c>
      <c r="I6217" s="16">
        <v>5299.5651929982096</v>
      </c>
      <c r="J6217" s="94">
        <v>5153.9651757812499</v>
      </c>
    </row>
    <row r="6218" spans="1:10" x14ac:dyDescent="0.2">
      <c r="A6218" s="6" t="s">
        <v>876</v>
      </c>
      <c r="B6218" s="1" t="s">
        <v>12158</v>
      </c>
      <c r="C6218" s="95" t="s">
        <v>6343</v>
      </c>
      <c r="D6218" s="95" t="s">
        <v>6343</v>
      </c>
      <c r="E6218" s="95" t="s">
        <v>6649</v>
      </c>
      <c r="F6218" s="95" t="s">
        <v>6630</v>
      </c>
      <c r="G6218" s="95" t="s">
        <v>6630</v>
      </c>
      <c r="H6218" s="106">
        <v>5279.8599378797699</v>
      </c>
      <c r="I6218" s="16">
        <v>5376.1078510971902</v>
      </c>
      <c r="J6218" s="94">
        <v>5279.8599378797699</v>
      </c>
    </row>
    <row r="6219" spans="1:10" x14ac:dyDescent="0.2">
      <c r="A6219" s="6" t="s">
        <v>4912</v>
      </c>
      <c r="B6219" s="1" t="s">
        <v>12159</v>
      </c>
      <c r="C6219" s="95" t="s">
        <v>6580</v>
      </c>
      <c r="D6219" s="95" t="s">
        <v>6580</v>
      </c>
      <c r="E6219" s="95" t="s">
        <v>6641</v>
      </c>
      <c r="F6219" s="95" t="s">
        <v>6581</v>
      </c>
      <c r="G6219" s="95" t="s">
        <v>6581</v>
      </c>
      <c r="H6219" s="106">
        <v>5590.9225805440101</v>
      </c>
      <c r="I6219" s="16">
        <v>5520.4759937959598</v>
      </c>
      <c r="J6219" s="94">
        <v>5590.9225805440101</v>
      </c>
    </row>
    <row r="6220" spans="1:10" x14ac:dyDescent="0.2">
      <c r="A6220" s="6" t="s">
        <v>1999</v>
      </c>
      <c r="B6220" s="1" t="s">
        <v>12160</v>
      </c>
      <c r="C6220" s="95" t="s">
        <v>6329</v>
      </c>
      <c r="D6220" s="95" t="s">
        <v>6329</v>
      </c>
      <c r="E6220" s="95" t="s">
        <v>6645</v>
      </c>
      <c r="F6220" s="95" t="s">
        <v>6328</v>
      </c>
      <c r="G6220" s="95" t="s">
        <v>6328</v>
      </c>
      <c r="H6220" s="106">
        <v>5536.8413019729896</v>
      </c>
      <c r="I6220" s="16">
        <v>5583.6186351931101</v>
      </c>
      <c r="J6220" s="94">
        <v>5536.8413019729896</v>
      </c>
    </row>
    <row r="6221" spans="1:10" x14ac:dyDescent="0.2">
      <c r="A6221" s="6" t="s">
        <v>2334</v>
      </c>
      <c r="B6221" s="1" t="s">
        <v>12161</v>
      </c>
      <c r="C6221" s="95" t="s">
        <v>6370</v>
      </c>
      <c r="D6221" s="95" t="s">
        <v>6370</v>
      </c>
      <c r="E6221" s="95" t="s">
        <v>6645</v>
      </c>
      <c r="F6221" s="95" t="s">
        <v>6372</v>
      </c>
      <c r="G6221" s="95" t="s">
        <v>6372</v>
      </c>
      <c r="H6221" s="106">
        <v>5403.1369157757699</v>
      </c>
      <c r="I6221" s="16">
        <v>5383.4155392979001</v>
      </c>
      <c r="J6221" s="94">
        <v>5403.1369157757699</v>
      </c>
    </row>
    <row r="6222" spans="1:10" x14ac:dyDescent="0.2">
      <c r="A6222" s="6" t="s">
        <v>2133</v>
      </c>
      <c r="B6222" s="1" t="s">
        <v>12162</v>
      </c>
      <c r="C6222" s="95" t="s">
        <v>6329</v>
      </c>
      <c r="D6222" s="95" t="s">
        <v>6329</v>
      </c>
      <c r="E6222" s="95" t="s">
        <v>6645</v>
      </c>
      <c r="F6222" s="95" t="s">
        <v>6388</v>
      </c>
      <c r="G6222" s="95" t="s">
        <v>6388</v>
      </c>
      <c r="H6222" s="106">
        <v>5347.6733004662301</v>
      </c>
      <c r="I6222" s="16">
        <v>5399.6814041816097</v>
      </c>
      <c r="J6222" s="94">
        <v>5347.6733004662301</v>
      </c>
    </row>
    <row r="6223" spans="1:10" x14ac:dyDescent="0.2">
      <c r="A6223" s="6" t="s">
        <v>5755</v>
      </c>
      <c r="B6223" s="1" t="s">
        <v>12163</v>
      </c>
      <c r="C6223" s="95" t="s">
        <v>6548</v>
      </c>
      <c r="D6223" s="95" t="s">
        <v>6548</v>
      </c>
      <c r="E6223" s="95" t="s">
        <v>6645</v>
      </c>
      <c r="F6223" s="95" t="s">
        <v>6554</v>
      </c>
      <c r="G6223" s="95" t="s">
        <v>6554</v>
      </c>
      <c r="H6223" s="106">
        <v>5380.6862942442604</v>
      </c>
      <c r="I6223" s="16">
        <v>5489.6431986490898</v>
      </c>
      <c r="J6223" s="94">
        <v>5380.6862942442604</v>
      </c>
    </row>
    <row r="6224" spans="1:10" x14ac:dyDescent="0.2">
      <c r="A6224" s="6" t="s">
        <v>5764</v>
      </c>
      <c r="B6224" s="1" t="s">
        <v>12553</v>
      </c>
      <c r="C6224" s="95" t="s">
        <v>6548</v>
      </c>
      <c r="D6224" s="95" t="s">
        <v>6548</v>
      </c>
      <c r="E6224" s="95" t="s">
        <v>6645</v>
      </c>
      <c r="F6224" s="95" t="s">
        <v>6553</v>
      </c>
      <c r="G6224" s="95" t="s">
        <v>6553</v>
      </c>
      <c r="H6224" s="106">
        <v>5458.0364065459298</v>
      </c>
      <c r="I6224" s="16">
        <v>5539.8723382551398</v>
      </c>
      <c r="J6224" s="94">
        <v>5458.0364065459298</v>
      </c>
    </row>
    <row r="6225" spans="1:10" x14ac:dyDescent="0.2">
      <c r="A6225" s="6" t="s">
        <v>2839</v>
      </c>
      <c r="B6225" s="1" t="s">
        <v>12164</v>
      </c>
      <c r="C6225" s="95" t="s">
        <v>6523</v>
      </c>
      <c r="D6225" s="95" t="s">
        <v>12672</v>
      </c>
      <c r="E6225" s="95" t="s">
        <v>6643</v>
      </c>
      <c r="F6225" s="95" t="s">
        <v>6531</v>
      </c>
      <c r="G6225" s="95" t="s">
        <v>6531</v>
      </c>
      <c r="H6225" s="106">
        <v>5296.0431640625002</v>
      </c>
      <c r="I6225" s="16">
        <v>5319.2149927836299</v>
      </c>
      <c r="J6225" s="94">
        <v>5296.0431640625002</v>
      </c>
    </row>
    <row r="6226" spans="1:10" x14ac:dyDescent="0.2">
      <c r="A6226" s="6" t="s">
        <v>3607</v>
      </c>
      <c r="B6226" s="1" t="s">
        <v>12165</v>
      </c>
      <c r="C6226" s="95" t="s">
        <v>6269</v>
      </c>
      <c r="D6226" s="95" t="s">
        <v>12677</v>
      </c>
      <c r="E6226" s="95" t="s">
        <v>6652</v>
      </c>
      <c r="F6226" s="95" t="s">
        <v>6296</v>
      </c>
      <c r="G6226" s="95" t="s">
        <v>6296</v>
      </c>
      <c r="H6226" s="106">
        <v>5372.3196425326996</v>
      </c>
      <c r="I6226" s="16">
        <v>5433.7850466029904</v>
      </c>
      <c r="J6226" s="94">
        <v>5372.3196425326996</v>
      </c>
    </row>
    <row r="6227" spans="1:10" x14ac:dyDescent="0.2">
      <c r="A6227" s="6" t="s">
        <v>1158</v>
      </c>
      <c r="B6227" s="1" t="s">
        <v>12166</v>
      </c>
      <c r="C6227" s="95" t="s">
        <v>6337</v>
      </c>
      <c r="D6227" s="95" t="s">
        <v>6337</v>
      </c>
      <c r="E6227" s="95" t="s">
        <v>6651</v>
      </c>
      <c r="F6227" s="95" t="s">
        <v>6339</v>
      </c>
      <c r="G6227" s="95" t="s">
        <v>6339</v>
      </c>
      <c r="H6227" s="106">
        <v>5366.88566559436</v>
      </c>
      <c r="I6227" s="16">
        <v>5344.5571611679798</v>
      </c>
      <c r="J6227" s="94">
        <v>5366.88566559436</v>
      </c>
    </row>
    <row r="6228" spans="1:10" x14ac:dyDescent="0.2">
      <c r="A6228" s="6" t="s">
        <v>4845</v>
      </c>
      <c r="B6228" s="1" t="s">
        <v>12167</v>
      </c>
      <c r="C6228" s="95" t="s">
        <v>6514</v>
      </c>
      <c r="D6228" s="95" t="s">
        <v>6514</v>
      </c>
      <c r="E6228" s="95" t="s">
        <v>6641</v>
      </c>
      <c r="F6228" s="95" t="s">
        <v>6519</v>
      </c>
      <c r="G6228" s="95" t="s">
        <v>6519</v>
      </c>
      <c r="H6228" s="106">
        <v>5518.6662176724103</v>
      </c>
      <c r="I6228" s="16">
        <v>5547.4539749355399</v>
      </c>
      <c r="J6228" s="94">
        <v>5518.6662176724103</v>
      </c>
    </row>
    <row r="6229" spans="1:10" x14ac:dyDescent="0.2">
      <c r="A6229" s="6" t="s">
        <v>1044</v>
      </c>
      <c r="B6229" s="1" t="s">
        <v>12168</v>
      </c>
      <c r="C6229" s="95" t="s">
        <v>6337</v>
      </c>
      <c r="D6229" s="95" t="s">
        <v>6337</v>
      </c>
      <c r="E6229" s="95" t="s">
        <v>6651</v>
      </c>
      <c r="F6229" s="95" t="s">
        <v>6341</v>
      </c>
      <c r="G6229" s="95" t="s">
        <v>6341</v>
      </c>
      <c r="H6229" s="106">
        <v>5328.5274804687497</v>
      </c>
      <c r="I6229" s="16">
        <v>5428.4970095957897</v>
      </c>
      <c r="J6229" s="94">
        <v>5328.5274804687497</v>
      </c>
    </row>
    <row r="6230" spans="1:10" x14ac:dyDescent="0.2">
      <c r="A6230" s="6" t="s">
        <v>5762</v>
      </c>
      <c r="B6230" s="1" t="s">
        <v>12169</v>
      </c>
      <c r="C6230" s="95" t="s">
        <v>6548</v>
      </c>
      <c r="D6230" s="95" t="s">
        <v>6548</v>
      </c>
      <c r="E6230" s="95" t="s">
        <v>6645</v>
      </c>
      <c r="F6230" s="95" t="s">
        <v>6622</v>
      </c>
      <c r="G6230" s="95" t="s">
        <v>6622</v>
      </c>
      <c r="H6230" s="106">
        <v>5407.6576850043402</v>
      </c>
      <c r="I6230" s="16">
        <v>5461.0061074013702</v>
      </c>
      <c r="J6230" s="94">
        <v>5407.6576850043402</v>
      </c>
    </row>
    <row r="6231" spans="1:10" x14ac:dyDescent="0.2">
      <c r="A6231" s="6" t="s">
        <v>2937</v>
      </c>
      <c r="B6231" s="1" t="s">
        <v>12170</v>
      </c>
      <c r="C6231" s="95" t="s">
        <v>6364</v>
      </c>
      <c r="D6231" s="95" t="s">
        <v>12674</v>
      </c>
      <c r="E6231" s="95" t="s">
        <v>6643</v>
      </c>
      <c r="F6231" s="95" t="s">
        <v>6450</v>
      </c>
      <c r="G6231" s="95" t="s">
        <v>6450</v>
      </c>
      <c r="H6231" s="106">
        <v>5448.4651692708303</v>
      </c>
      <c r="I6231" s="16">
        <v>5414.3721697175397</v>
      </c>
      <c r="J6231" s="94">
        <v>5448.4651692708303</v>
      </c>
    </row>
    <row r="6232" spans="1:10" x14ac:dyDescent="0.2">
      <c r="A6232" s="6" t="s">
        <v>3354</v>
      </c>
      <c r="B6232" s="1" t="s">
        <v>12171</v>
      </c>
      <c r="C6232" s="95" t="s">
        <v>6272</v>
      </c>
      <c r="D6232" s="95" t="s">
        <v>6272</v>
      </c>
      <c r="E6232" s="95" t="s">
        <v>6652</v>
      </c>
      <c r="F6232" s="95" t="s">
        <v>6303</v>
      </c>
      <c r="G6232" s="95" t="s">
        <v>6303</v>
      </c>
      <c r="H6232" s="106">
        <v>5488.3721191406203</v>
      </c>
      <c r="I6232" s="16">
        <v>5456.3520066516303</v>
      </c>
      <c r="J6232" s="94">
        <v>5488.3721191406203</v>
      </c>
    </row>
    <row r="6233" spans="1:10" x14ac:dyDescent="0.2">
      <c r="A6233" s="6" t="s">
        <v>3338</v>
      </c>
      <c r="B6233" s="1" t="s">
        <v>12172</v>
      </c>
      <c r="C6233" s="95" t="s">
        <v>6272</v>
      </c>
      <c r="D6233" s="95" t="s">
        <v>6272</v>
      </c>
      <c r="E6233" s="95" t="s">
        <v>6652</v>
      </c>
      <c r="F6233" s="95" t="s">
        <v>6303</v>
      </c>
      <c r="G6233" s="95" t="s">
        <v>6303</v>
      </c>
      <c r="H6233" s="106">
        <v>5500.7164184570302</v>
      </c>
      <c r="I6233" s="16">
        <v>5456.3520066516303</v>
      </c>
      <c r="J6233" s="94">
        <v>5500.7164184570302</v>
      </c>
    </row>
    <row r="6234" spans="1:10" x14ac:dyDescent="0.2">
      <c r="A6234" s="6" t="s">
        <v>3583</v>
      </c>
      <c r="B6234" s="1" t="s">
        <v>12554</v>
      </c>
      <c r="C6234" s="95" t="s">
        <v>6270</v>
      </c>
      <c r="D6234" s="95" t="s">
        <v>12677</v>
      </c>
      <c r="E6234" s="95" t="s">
        <v>6652</v>
      </c>
      <c r="F6234" s="95" t="s">
        <v>6297</v>
      </c>
      <c r="G6234" s="95" t="s">
        <v>6297</v>
      </c>
      <c r="H6234" s="106">
        <v>5450.9818455430304</v>
      </c>
      <c r="I6234" s="16">
        <v>5398.9977461233302</v>
      </c>
      <c r="J6234" s="94">
        <v>5450.9818455430304</v>
      </c>
    </row>
    <row r="6235" spans="1:10" x14ac:dyDescent="0.2">
      <c r="A6235" s="6" t="s">
        <v>1048</v>
      </c>
      <c r="B6235" s="1" t="s">
        <v>12173</v>
      </c>
      <c r="C6235" s="95" t="s">
        <v>6340</v>
      </c>
      <c r="D6235" s="95" t="s">
        <v>6340</v>
      </c>
      <c r="E6235" s="95" t="s">
        <v>6645</v>
      </c>
      <c r="F6235" s="95" t="s">
        <v>6431</v>
      </c>
      <c r="G6235" s="95" t="s">
        <v>6431</v>
      </c>
      <c r="H6235" s="106">
        <v>5280.3856913248701</v>
      </c>
      <c r="I6235" s="16">
        <v>5357.3138646968</v>
      </c>
      <c r="J6235" s="94">
        <v>5280.3856913248701</v>
      </c>
    </row>
    <row r="6236" spans="1:10" x14ac:dyDescent="0.2">
      <c r="A6236" s="6" t="s">
        <v>1396</v>
      </c>
      <c r="B6236" s="1" t="s">
        <v>12174</v>
      </c>
      <c r="C6236" s="95" t="s">
        <v>6337</v>
      </c>
      <c r="D6236" s="95" t="s">
        <v>6337</v>
      </c>
      <c r="E6236" s="95" t="s">
        <v>6651</v>
      </c>
      <c r="F6236" s="95" t="s">
        <v>6336</v>
      </c>
      <c r="G6236" s="95" t="s">
        <v>6336</v>
      </c>
      <c r="H6236" s="106">
        <v>5508.8729858398401</v>
      </c>
      <c r="I6236" s="16">
        <v>5429.3471433856203</v>
      </c>
      <c r="J6236" s="94">
        <v>5508.8729858398401</v>
      </c>
    </row>
    <row r="6237" spans="1:10" x14ac:dyDescent="0.2">
      <c r="A6237" s="6" t="s">
        <v>1036</v>
      </c>
      <c r="B6237" s="1" t="s">
        <v>12175</v>
      </c>
      <c r="C6237" s="95" t="s">
        <v>6337</v>
      </c>
      <c r="D6237" s="95" t="s">
        <v>6337</v>
      </c>
      <c r="E6237" s="95" t="s">
        <v>6651</v>
      </c>
      <c r="F6237" s="95" t="s">
        <v>6341</v>
      </c>
      <c r="G6237" s="95" t="s">
        <v>6341</v>
      </c>
      <c r="H6237" s="106">
        <v>5348.8707982113501</v>
      </c>
      <c r="I6237" s="16">
        <v>5428.4970095957897</v>
      </c>
      <c r="J6237" s="94">
        <v>5348.8707982113501</v>
      </c>
    </row>
    <row r="6238" spans="1:10" x14ac:dyDescent="0.2">
      <c r="A6238" s="6" t="s">
        <v>1022</v>
      </c>
      <c r="B6238" s="1" t="s">
        <v>12176</v>
      </c>
      <c r="C6238" s="95" t="s">
        <v>6337</v>
      </c>
      <c r="D6238" s="95" t="s">
        <v>6337</v>
      </c>
      <c r="E6238" s="95" t="s">
        <v>6651</v>
      </c>
      <c r="F6238" s="95" t="s">
        <v>6341</v>
      </c>
      <c r="G6238" s="95" t="s">
        <v>6341</v>
      </c>
      <c r="H6238" s="106">
        <v>5496.2166069878504</v>
      </c>
      <c r="I6238" s="16">
        <v>5428.4970095957897</v>
      </c>
      <c r="J6238" s="94">
        <v>5496.2166069878504</v>
      </c>
    </row>
    <row r="6239" spans="1:10" x14ac:dyDescent="0.2">
      <c r="A6239" s="6" t="s">
        <v>1773</v>
      </c>
      <c r="B6239" s="1" t="s">
        <v>12177</v>
      </c>
      <c r="C6239" s="95" t="s">
        <v>6340</v>
      </c>
      <c r="D6239" s="95" t="s">
        <v>6340</v>
      </c>
      <c r="E6239" s="95" t="s">
        <v>6645</v>
      </c>
      <c r="F6239" s="95" t="s">
        <v>6427</v>
      </c>
      <c r="G6239" s="95" t="s">
        <v>6427</v>
      </c>
      <c r="H6239" s="106">
        <v>5374.2408362100296</v>
      </c>
      <c r="I6239" s="16">
        <v>5473.1581546202397</v>
      </c>
      <c r="J6239" s="94">
        <v>5374.2408362100296</v>
      </c>
    </row>
    <row r="6240" spans="1:10" x14ac:dyDescent="0.2">
      <c r="A6240" s="6" t="s">
        <v>1563</v>
      </c>
      <c r="B6240" s="1" t="s">
        <v>12178</v>
      </c>
      <c r="C6240" s="95" t="s">
        <v>6460</v>
      </c>
      <c r="D6240" s="95" t="s">
        <v>6460</v>
      </c>
      <c r="E6240" s="95" t="s">
        <v>6645</v>
      </c>
      <c r="F6240" s="95" t="s">
        <v>6621</v>
      </c>
      <c r="G6240" s="95" t="s">
        <v>6621</v>
      </c>
      <c r="H6240" s="106"/>
      <c r="I6240" s="16">
        <v>5634.51617960572</v>
      </c>
      <c r="J6240" s="94">
        <v>5634.51617960572</v>
      </c>
    </row>
    <row r="6241" spans="1:10" x14ac:dyDescent="0.2">
      <c r="A6241" s="6" t="s">
        <v>1804</v>
      </c>
      <c r="B6241" s="1" t="s">
        <v>12179</v>
      </c>
      <c r="C6241" s="95" t="s">
        <v>6340</v>
      </c>
      <c r="D6241" s="95" t="s">
        <v>6340</v>
      </c>
      <c r="E6241" s="95" t="s">
        <v>6645</v>
      </c>
      <c r="F6241" s="95" t="s">
        <v>6617</v>
      </c>
      <c r="G6241" s="95" t="s">
        <v>6617</v>
      </c>
      <c r="H6241" s="106">
        <v>5662.2612762451199</v>
      </c>
      <c r="I6241" s="16">
        <v>5630.55298893895</v>
      </c>
      <c r="J6241" s="94">
        <v>5662.2612762451199</v>
      </c>
    </row>
    <row r="6242" spans="1:10" x14ac:dyDescent="0.2">
      <c r="A6242" s="6" t="s">
        <v>1668</v>
      </c>
      <c r="B6242" s="1" t="s">
        <v>12180</v>
      </c>
      <c r="C6242" s="95" t="s">
        <v>6340</v>
      </c>
      <c r="D6242" s="95" t="s">
        <v>6340</v>
      </c>
      <c r="E6242" s="95" t="s">
        <v>6645</v>
      </c>
      <c r="F6242" s="95" t="s">
        <v>6432</v>
      </c>
      <c r="G6242" s="95" t="s">
        <v>6432</v>
      </c>
      <c r="H6242" s="106">
        <v>5565.1550706129801</v>
      </c>
      <c r="I6242" s="16">
        <v>5555.4298848036397</v>
      </c>
      <c r="J6242" s="94">
        <v>5565.1550706129801</v>
      </c>
    </row>
    <row r="6243" spans="1:10" x14ac:dyDescent="0.2">
      <c r="A6243" s="6" t="s">
        <v>5662</v>
      </c>
      <c r="B6243" s="1" t="s">
        <v>12181</v>
      </c>
      <c r="C6243" s="95" t="s">
        <v>6548</v>
      </c>
      <c r="D6243" s="95" t="s">
        <v>6548</v>
      </c>
      <c r="E6243" s="95" t="s">
        <v>6645</v>
      </c>
      <c r="F6243" s="95" t="s">
        <v>6622</v>
      </c>
      <c r="G6243" s="95" t="s">
        <v>6622</v>
      </c>
      <c r="H6243" s="106">
        <v>5478.9819034529301</v>
      </c>
      <c r="I6243" s="16">
        <v>5461.0061074013702</v>
      </c>
      <c r="J6243" s="94">
        <v>5478.9819034529301</v>
      </c>
    </row>
    <row r="6244" spans="1:10" x14ac:dyDescent="0.2">
      <c r="A6244" s="6" t="s">
        <v>459</v>
      </c>
      <c r="B6244" s="1" t="s">
        <v>12182</v>
      </c>
      <c r="C6244" s="95" t="s">
        <v>6343</v>
      </c>
      <c r="D6244" s="95" t="s">
        <v>6343</v>
      </c>
      <c r="E6244" s="95" t="s">
        <v>6649</v>
      </c>
      <c r="F6244" s="95" t="s">
        <v>6585</v>
      </c>
      <c r="G6244" s="95" t="s">
        <v>6585</v>
      </c>
      <c r="H6244" s="106"/>
      <c r="I6244" s="16">
        <v>5399.4457156373101</v>
      </c>
      <c r="J6244" s="94">
        <v>5399.4457156373101</v>
      </c>
    </row>
    <row r="6245" spans="1:10" x14ac:dyDescent="0.2">
      <c r="A6245" s="6" t="s">
        <v>256</v>
      </c>
      <c r="B6245" s="1" t="s">
        <v>12183</v>
      </c>
      <c r="C6245" s="95" t="s">
        <v>6442</v>
      </c>
      <c r="D6245" s="95" t="s">
        <v>6442</v>
      </c>
      <c r="E6245" s="95" t="s">
        <v>6649</v>
      </c>
      <c r="F6245" s="95" t="s">
        <v>6628</v>
      </c>
      <c r="G6245" s="95" t="s">
        <v>6628</v>
      </c>
      <c r="H6245" s="106">
        <v>5280.4140625</v>
      </c>
      <c r="I6245" s="16">
        <v>5438.66130385616</v>
      </c>
      <c r="J6245" s="94">
        <v>5280.4140625</v>
      </c>
    </row>
    <row r="6246" spans="1:10" x14ac:dyDescent="0.2">
      <c r="A6246" s="6" t="s">
        <v>5533</v>
      </c>
      <c r="B6246" s="1" t="s">
        <v>12184</v>
      </c>
      <c r="C6246" s="95" t="s">
        <v>6324</v>
      </c>
      <c r="D6246" s="95" t="s">
        <v>6324</v>
      </c>
      <c r="E6246" s="95" t="s">
        <v>6645</v>
      </c>
      <c r="F6246" s="95" t="s">
        <v>6330</v>
      </c>
      <c r="G6246" s="95" t="s">
        <v>6330</v>
      </c>
      <c r="H6246" s="106">
        <v>5362.2412815323796</v>
      </c>
      <c r="I6246" s="16">
        <v>5390.8863228013797</v>
      </c>
      <c r="J6246" s="94">
        <v>5362.2412815323796</v>
      </c>
    </row>
    <row r="6247" spans="1:10" x14ac:dyDescent="0.2">
      <c r="A6247" s="6" t="s">
        <v>6273</v>
      </c>
      <c r="B6247" s="1" t="s">
        <v>12185</v>
      </c>
      <c r="C6247" s="95" t="s">
        <v>6272</v>
      </c>
      <c r="D6247" s="95" t="s">
        <v>6272</v>
      </c>
      <c r="E6247" s="95" t="s">
        <v>6652</v>
      </c>
      <c r="F6247" s="95" t="s">
        <v>6271</v>
      </c>
      <c r="G6247" s="95" t="s">
        <v>6271</v>
      </c>
      <c r="H6247" s="106"/>
      <c r="I6247" s="16">
        <v>5378.3345991327997</v>
      </c>
      <c r="J6247" s="94">
        <v>5378.3345991327997</v>
      </c>
    </row>
    <row r="6248" spans="1:10" x14ac:dyDescent="0.2">
      <c r="A6248" s="6" t="s">
        <v>4211</v>
      </c>
      <c r="B6248" s="1" t="s">
        <v>12186</v>
      </c>
      <c r="C6248" s="95" t="s">
        <v>6377</v>
      </c>
      <c r="D6248" s="95" t="s">
        <v>12682</v>
      </c>
      <c r="E6248" s="95" t="s">
        <v>6647</v>
      </c>
      <c r="F6248" s="95" t="s">
        <v>6590</v>
      </c>
      <c r="G6248" s="95" t="s">
        <v>6590</v>
      </c>
      <c r="H6248" s="106">
        <v>5421.3091227213499</v>
      </c>
      <c r="I6248" s="16">
        <v>5361.2656690489603</v>
      </c>
      <c r="J6248" s="94">
        <v>5421.3091227213499</v>
      </c>
    </row>
    <row r="6249" spans="1:10" x14ac:dyDescent="0.2">
      <c r="A6249" s="6" t="s">
        <v>6495</v>
      </c>
      <c r="B6249" s="1" t="s">
        <v>12187</v>
      </c>
      <c r="C6249" s="95" t="s">
        <v>6283</v>
      </c>
      <c r="D6249" s="95" t="s">
        <v>12671</v>
      </c>
      <c r="E6249" s="95" t="s">
        <v>6643</v>
      </c>
      <c r="F6249" s="95" t="s">
        <v>6494</v>
      </c>
      <c r="G6249" s="95" t="s">
        <v>6494</v>
      </c>
      <c r="H6249" s="106"/>
      <c r="I6249" s="16">
        <v>5233.8787614810899</v>
      </c>
      <c r="J6249" s="94">
        <v>5233.8787614810899</v>
      </c>
    </row>
    <row r="6250" spans="1:10" x14ac:dyDescent="0.2">
      <c r="A6250" s="6" t="s">
        <v>3957</v>
      </c>
      <c r="B6250" s="1" t="s">
        <v>12188</v>
      </c>
      <c r="C6250" s="95" t="s">
        <v>6279</v>
      </c>
      <c r="D6250" s="95" t="s">
        <v>6279</v>
      </c>
      <c r="E6250" s="95" t="s">
        <v>6652</v>
      </c>
      <c r="F6250" s="95" t="s">
        <v>6278</v>
      </c>
      <c r="G6250" s="95" t="s">
        <v>6278</v>
      </c>
      <c r="H6250" s="106"/>
      <c r="I6250" s="16">
        <v>5585.8519595501602</v>
      </c>
      <c r="J6250" s="94">
        <v>5585.8519595501602</v>
      </c>
    </row>
    <row r="6251" spans="1:10" x14ac:dyDescent="0.2">
      <c r="A6251" s="6" t="s">
        <v>6387</v>
      </c>
      <c r="B6251" s="1" t="s">
        <v>12189</v>
      </c>
      <c r="C6251" s="95" t="s">
        <v>6329</v>
      </c>
      <c r="D6251" s="95" t="s">
        <v>6329</v>
      </c>
      <c r="E6251" s="95" t="s">
        <v>6645</v>
      </c>
      <c r="F6251" s="95" t="s">
        <v>6386</v>
      </c>
      <c r="G6251" s="95" t="s">
        <v>6386</v>
      </c>
      <c r="H6251" s="106">
        <v>5451.1515272124498</v>
      </c>
      <c r="I6251" s="16">
        <v>5502.12482144567</v>
      </c>
      <c r="J6251" s="94">
        <v>5451.1515272124498</v>
      </c>
    </row>
    <row r="6252" spans="1:10" x14ac:dyDescent="0.2">
      <c r="A6252" s="6" t="s">
        <v>6448</v>
      </c>
      <c r="B6252" s="1" t="s">
        <v>12190</v>
      </c>
      <c r="C6252" s="95" t="s">
        <v>6364</v>
      </c>
      <c r="D6252" s="95" t="s">
        <v>12674</v>
      </c>
      <c r="E6252" s="95" t="s">
        <v>6643</v>
      </c>
      <c r="F6252" s="95" t="s">
        <v>6447</v>
      </c>
      <c r="G6252" s="95" t="s">
        <v>6447</v>
      </c>
      <c r="H6252" s="106">
        <v>5251.0390540813596</v>
      </c>
      <c r="I6252" s="16">
        <v>5373.8341766933199</v>
      </c>
      <c r="J6252" s="94">
        <v>5251.0390540813596</v>
      </c>
    </row>
    <row r="6253" spans="1:10" x14ac:dyDescent="0.2">
      <c r="A6253" s="6" t="s">
        <v>6306</v>
      </c>
      <c r="B6253" s="1" t="s">
        <v>12191</v>
      </c>
      <c r="C6253" s="95" t="s">
        <v>6279</v>
      </c>
      <c r="D6253" s="95" t="s">
        <v>6279</v>
      </c>
      <c r="E6253" s="95" t="s">
        <v>6652</v>
      </c>
      <c r="F6253" s="95" t="s">
        <v>6305</v>
      </c>
      <c r="G6253" s="95" t="s">
        <v>6305</v>
      </c>
      <c r="H6253" s="106"/>
      <c r="I6253" s="16">
        <v>5389.1336754969097</v>
      </c>
      <c r="J6253" s="94">
        <v>5389.1336754969097</v>
      </c>
    </row>
    <row r="6254" spans="1:10" x14ac:dyDescent="0.2">
      <c r="A6254" s="6" t="s">
        <v>6619</v>
      </c>
      <c r="B6254" s="1" t="s">
        <v>12192</v>
      </c>
      <c r="C6254" s="95" t="s">
        <v>6340</v>
      </c>
      <c r="D6254" s="95" t="s">
        <v>6340</v>
      </c>
      <c r="E6254" s="95" t="s">
        <v>6645</v>
      </c>
      <c r="F6254" s="95" t="s">
        <v>6617</v>
      </c>
      <c r="G6254" s="95" t="s">
        <v>6617</v>
      </c>
      <c r="H6254" s="106">
        <v>5649.3656799909004</v>
      </c>
      <c r="I6254" s="16">
        <v>5630.55298893895</v>
      </c>
      <c r="J6254" s="94">
        <v>5649.3656799909004</v>
      </c>
    </row>
    <row r="6255" spans="1:10" x14ac:dyDescent="0.2">
      <c r="A6255" s="6" t="s">
        <v>6331</v>
      </c>
      <c r="B6255" s="1" t="s">
        <v>12193</v>
      </c>
      <c r="C6255" s="95" t="s">
        <v>6324</v>
      </c>
      <c r="D6255" s="95" t="s">
        <v>6324</v>
      </c>
      <c r="E6255" s="95" t="s">
        <v>6645</v>
      </c>
      <c r="F6255" s="95" t="s">
        <v>6330</v>
      </c>
      <c r="G6255" s="95" t="s">
        <v>6330</v>
      </c>
      <c r="H6255" s="106">
        <v>5347.8689852627804</v>
      </c>
      <c r="I6255" s="16">
        <v>5390.8863228013797</v>
      </c>
      <c r="J6255" s="94">
        <v>5347.8689852627804</v>
      </c>
    </row>
    <row r="6256" spans="1:10" x14ac:dyDescent="0.2">
      <c r="A6256" s="6" t="s">
        <v>6603</v>
      </c>
      <c r="B6256" s="1" t="s">
        <v>12194</v>
      </c>
      <c r="C6256" s="95" t="s">
        <v>6523</v>
      </c>
      <c r="D6256" s="95" t="s">
        <v>12672</v>
      </c>
      <c r="E6256" s="95" t="s">
        <v>6643</v>
      </c>
      <c r="F6256" s="95" t="s">
        <v>6601</v>
      </c>
      <c r="G6256" s="95" t="s">
        <v>6601</v>
      </c>
      <c r="H6256" s="106">
        <v>5190.1359863281205</v>
      </c>
      <c r="I6256" s="16">
        <v>5344.5901574262898</v>
      </c>
      <c r="J6256" s="94">
        <v>5190.1359863281205</v>
      </c>
    </row>
    <row r="6257" spans="1:10" x14ac:dyDescent="0.2">
      <c r="A6257" s="6" t="s">
        <v>6433</v>
      </c>
      <c r="B6257" s="1" t="s">
        <v>12195</v>
      </c>
      <c r="C6257" s="95" t="s">
        <v>6340</v>
      </c>
      <c r="D6257" s="95" t="s">
        <v>6340</v>
      </c>
      <c r="E6257" s="95" t="s">
        <v>6645</v>
      </c>
      <c r="F6257" s="95" t="s">
        <v>6432</v>
      </c>
      <c r="G6257" s="95" t="s">
        <v>6432</v>
      </c>
      <c r="H6257" s="106">
        <v>5533.6432985399597</v>
      </c>
      <c r="I6257" s="16">
        <v>5555.4298848036397</v>
      </c>
      <c r="J6257" s="94">
        <v>5533.6432985399597</v>
      </c>
    </row>
    <row r="6258" spans="1:10" x14ac:dyDescent="0.2">
      <c r="A6258" s="6" t="s">
        <v>6405</v>
      </c>
      <c r="B6258" s="1" t="s">
        <v>12196</v>
      </c>
      <c r="C6258" s="95" t="s">
        <v>6362</v>
      </c>
      <c r="D6258" s="95" t="s">
        <v>12674</v>
      </c>
      <c r="E6258" s="95" t="s">
        <v>6643</v>
      </c>
      <c r="F6258" s="95" t="s">
        <v>6404</v>
      </c>
      <c r="G6258" s="95" t="s">
        <v>6404</v>
      </c>
      <c r="H6258" s="106"/>
      <c r="I6258" s="16">
        <v>5340.6214691826399</v>
      </c>
      <c r="J6258" s="94">
        <v>5340.6214691826399</v>
      </c>
    </row>
    <row r="6259" spans="1:10" x14ac:dyDescent="0.2">
      <c r="A6259" s="6" t="s">
        <v>6287</v>
      </c>
      <c r="B6259" s="1" t="s">
        <v>12197</v>
      </c>
      <c r="C6259" s="95" t="s">
        <v>6279</v>
      </c>
      <c r="D6259" s="95" t="s">
        <v>6279</v>
      </c>
      <c r="E6259" s="95" t="s">
        <v>6652</v>
      </c>
      <c r="F6259" s="95" t="s">
        <v>6286</v>
      </c>
      <c r="G6259" s="95" t="s">
        <v>6286</v>
      </c>
      <c r="H6259" s="106">
        <v>6901.45068359375</v>
      </c>
      <c r="I6259" s="16">
        <v>5494.6508133612797</v>
      </c>
      <c r="J6259" s="94">
        <v>6901.45068359375</v>
      </c>
    </row>
    <row r="6260" spans="1:10" x14ac:dyDescent="0.2">
      <c r="A6260" s="6" t="s">
        <v>6288</v>
      </c>
      <c r="B6260" s="1" t="s">
        <v>12198</v>
      </c>
      <c r="C6260" s="95" t="s">
        <v>6275</v>
      </c>
      <c r="D6260" s="95" t="s">
        <v>6275</v>
      </c>
      <c r="E6260" s="95" t="s">
        <v>6652</v>
      </c>
      <c r="F6260" s="95" t="s">
        <v>6286</v>
      </c>
      <c r="G6260" s="95" t="s">
        <v>6286</v>
      </c>
      <c r="H6260" s="106">
        <v>5428.46875</v>
      </c>
      <c r="I6260" s="16">
        <v>5494.6508133612797</v>
      </c>
      <c r="J6260" s="94">
        <v>5428.46875</v>
      </c>
    </row>
    <row r="6261" spans="1:10" x14ac:dyDescent="0.2">
      <c r="A6261" s="6" t="s">
        <v>12234</v>
      </c>
      <c r="B6261" s="1" t="s">
        <v>12555</v>
      </c>
      <c r="C6261" s="95" t="s">
        <v>6343</v>
      </c>
      <c r="D6261" s="95" t="s">
        <v>6343</v>
      </c>
      <c r="E6261" s="95" t="s">
        <v>6649</v>
      </c>
      <c r="F6261" s="95" t="s">
        <v>6630</v>
      </c>
      <c r="G6261" s="95" t="s">
        <v>6630</v>
      </c>
      <c r="H6261" s="106"/>
      <c r="I6261" s="16">
        <v>5376.1078510971902</v>
      </c>
      <c r="J6261" s="94">
        <v>5376.1078510971902</v>
      </c>
    </row>
    <row r="6262" spans="1:10" x14ac:dyDescent="0.2">
      <c r="A6262" s="6" t="s">
        <v>6318</v>
      </c>
      <c r="B6262" s="1" t="s">
        <v>12199</v>
      </c>
      <c r="C6262" s="95" t="s">
        <v>6315</v>
      </c>
      <c r="D6262" s="95" t="s">
        <v>6315</v>
      </c>
      <c r="E6262" s="95" t="s">
        <v>6651</v>
      </c>
      <c r="F6262" s="95" t="s">
        <v>6317</v>
      </c>
      <c r="G6262" s="95" t="s">
        <v>6317</v>
      </c>
      <c r="H6262" s="106">
        <v>5329.70216369629</v>
      </c>
      <c r="I6262" s="16">
        <v>5484.15919566718</v>
      </c>
      <c r="J6262" s="94">
        <v>5329.70216369629</v>
      </c>
    </row>
    <row r="6263" spans="1:10" x14ac:dyDescent="0.2">
      <c r="A6263" s="6" t="s">
        <v>6618</v>
      </c>
      <c r="B6263" s="1" t="s">
        <v>12200</v>
      </c>
      <c r="C6263" s="95" t="s">
        <v>6340</v>
      </c>
      <c r="D6263" s="95" t="s">
        <v>6340</v>
      </c>
      <c r="E6263" s="95" t="s">
        <v>6645</v>
      </c>
      <c r="F6263" s="95" t="s">
        <v>6617</v>
      </c>
      <c r="G6263" s="95" t="s">
        <v>6617</v>
      </c>
      <c r="H6263" s="106">
        <v>5741.5236610504498</v>
      </c>
      <c r="I6263" s="16">
        <v>5630.55298893895</v>
      </c>
      <c r="J6263" s="94">
        <v>5741.5236610504498</v>
      </c>
    </row>
    <row r="6264" spans="1:10" x14ac:dyDescent="0.2">
      <c r="A6264" s="6" t="s">
        <v>6592</v>
      </c>
      <c r="B6264" s="1" t="s">
        <v>12201</v>
      </c>
      <c r="C6264" s="95" t="s">
        <v>6576</v>
      </c>
      <c r="D6264" s="95" t="s">
        <v>12671</v>
      </c>
      <c r="E6264" s="95" t="s">
        <v>6643</v>
      </c>
      <c r="F6264" s="95" t="s">
        <v>6591</v>
      </c>
      <c r="G6264" s="95" t="s">
        <v>6591</v>
      </c>
      <c r="H6264" s="106">
        <v>5257.1568140490299</v>
      </c>
      <c r="I6264" s="16">
        <v>5349.20103355642</v>
      </c>
      <c r="J6264" s="94">
        <v>5257.1568140490299</v>
      </c>
    </row>
    <row r="6265" spans="1:10" x14ac:dyDescent="0.2">
      <c r="A6265" s="6" t="s">
        <v>12223</v>
      </c>
      <c r="B6265" s="1" t="s">
        <v>12556</v>
      </c>
      <c r="C6265" s="95" t="s">
        <v>6269</v>
      </c>
      <c r="D6265" s="95" t="s">
        <v>12677</v>
      </c>
      <c r="E6265" s="95" t="s">
        <v>6652</v>
      </c>
      <c r="F6265" s="95" t="s">
        <v>6293</v>
      </c>
      <c r="G6265" s="95" t="s">
        <v>6293</v>
      </c>
      <c r="H6265" s="106"/>
      <c r="I6265" s="16">
        <v>5453.4006488689902</v>
      </c>
      <c r="J6265" s="94">
        <v>5453.4006488689902</v>
      </c>
    </row>
    <row r="6266" spans="1:10" x14ac:dyDescent="0.2">
      <c r="A6266" s="6" t="s">
        <v>6512</v>
      </c>
      <c r="B6266" s="1" t="s">
        <v>12202</v>
      </c>
      <c r="C6266" s="95" t="s">
        <v>6501</v>
      </c>
      <c r="D6266" s="95" t="s">
        <v>6501</v>
      </c>
      <c r="E6266" s="95" t="s">
        <v>6647</v>
      </c>
      <c r="F6266" s="95" t="s">
        <v>6511</v>
      </c>
      <c r="G6266" s="95" t="s">
        <v>6511</v>
      </c>
      <c r="H6266" s="106">
        <v>5398.2921853136704</v>
      </c>
      <c r="I6266" s="16">
        <v>5363.5237044656096</v>
      </c>
      <c r="J6266" s="94">
        <v>5398.2921853136704</v>
      </c>
    </row>
    <row r="6267" spans="1:10" x14ac:dyDescent="0.2">
      <c r="A6267" s="6" t="s">
        <v>6602</v>
      </c>
      <c r="B6267" s="1" t="s">
        <v>12203</v>
      </c>
      <c r="C6267" s="95" t="s">
        <v>6283</v>
      </c>
      <c r="D6267" s="95" t="s">
        <v>12672</v>
      </c>
      <c r="E6267" s="95" t="s">
        <v>6643</v>
      </c>
      <c r="F6267" s="95" t="s">
        <v>6601</v>
      </c>
      <c r="G6267" s="95" t="s">
        <v>6601</v>
      </c>
      <c r="H6267" s="106"/>
      <c r="I6267" s="16">
        <v>5344.5901574262898</v>
      </c>
      <c r="J6267" s="94">
        <v>5344.5901574262898</v>
      </c>
    </row>
    <row r="6268" spans="1:10" x14ac:dyDescent="0.2">
      <c r="A6268" s="6" t="s">
        <v>6280</v>
      </c>
      <c r="B6268" s="1" t="s">
        <v>12204</v>
      </c>
      <c r="C6268" s="95" t="s">
        <v>6279</v>
      </c>
      <c r="D6268" s="95" t="s">
        <v>6279</v>
      </c>
      <c r="E6268" s="95" t="s">
        <v>6652</v>
      </c>
      <c r="F6268" s="95" t="s">
        <v>6289</v>
      </c>
      <c r="G6268" s="95" t="s">
        <v>6289</v>
      </c>
      <c r="H6268" s="106"/>
      <c r="I6268" s="16">
        <v>5531.1947562688201</v>
      </c>
      <c r="J6268" s="94">
        <v>5531.1947562688201</v>
      </c>
    </row>
    <row r="6269" spans="1:10" x14ac:dyDescent="0.2">
      <c r="A6269" s="6" t="s">
        <v>12205</v>
      </c>
      <c r="B6269" s="1" t="s">
        <v>8487</v>
      </c>
      <c r="C6269" s="95" t="s">
        <v>6496</v>
      </c>
      <c r="D6269" s="95" t="s">
        <v>12671</v>
      </c>
      <c r="E6269" s="95" t="s">
        <v>6643</v>
      </c>
      <c r="F6269" s="95" t="s">
        <v>6605</v>
      </c>
      <c r="G6269" s="95" t="s">
        <v>6605</v>
      </c>
      <c r="H6269" s="106">
        <v>5389.3472900390598</v>
      </c>
      <c r="I6269" s="16">
        <v>5307.70271639371</v>
      </c>
      <c r="J6269" s="94">
        <v>5389.3472900390598</v>
      </c>
    </row>
    <row r="6270" spans="1:10" x14ac:dyDescent="0.2">
      <c r="A6270" s="6" t="s">
        <v>12225</v>
      </c>
      <c r="B6270" s="1" t="s">
        <v>12557</v>
      </c>
      <c r="C6270" s="95" t="s">
        <v>6576</v>
      </c>
      <c r="D6270" s="95" t="s">
        <v>12671</v>
      </c>
      <c r="E6270" s="95" t="s">
        <v>6643</v>
      </c>
      <c r="F6270" s="95" t="s">
        <v>6301</v>
      </c>
      <c r="G6270" s="95" t="s">
        <v>6301</v>
      </c>
      <c r="H6270" s="106"/>
      <c r="I6270" s="16">
        <v>5366.7584463850199</v>
      </c>
      <c r="J6270" s="94">
        <v>5366.7584463850199</v>
      </c>
    </row>
    <row r="6271" spans="1:10" x14ac:dyDescent="0.2">
      <c r="A6271" s="6" t="s">
        <v>12206</v>
      </c>
      <c r="B6271" s="1" t="s">
        <v>12207</v>
      </c>
      <c r="C6271" s="95" t="s">
        <v>6496</v>
      </c>
      <c r="D6271" s="95" t="s">
        <v>12671</v>
      </c>
      <c r="E6271" s="95" t="s">
        <v>6643</v>
      </c>
      <c r="F6271" s="95" t="s">
        <v>6605</v>
      </c>
      <c r="G6271" s="95" t="s">
        <v>6605</v>
      </c>
      <c r="H6271" s="106">
        <v>5300.9824351917596</v>
      </c>
      <c r="I6271" s="16">
        <v>5307.70271639371</v>
      </c>
      <c r="J6271" s="94">
        <v>5300.9824351917596</v>
      </c>
    </row>
    <row r="6272" spans="1:10" x14ac:dyDescent="0.2">
      <c r="A6272" s="6" t="s">
        <v>12208</v>
      </c>
      <c r="B6272" s="1" t="s">
        <v>12209</v>
      </c>
      <c r="C6272" s="95" t="s">
        <v>6496</v>
      </c>
      <c r="D6272" s="95" t="s">
        <v>12671</v>
      </c>
      <c r="E6272" s="95" t="s">
        <v>6643</v>
      </c>
      <c r="F6272" s="95" t="s">
        <v>6605</v>
      </c>
      <c r="G6272" s="95" t="s">
        <v>6605</v>
      </c>
      <c r="H6272" s="106">
        <v>5341.9079196973798</v>
      </c>
      <c r="I6272" s="16">
        <v>5307.70271639371</v>
      </c>
      <c r="J6272" s="94">
        <v>5341.9079196973798</v>
      </c>
    </row>
    <row r="6273" spans="1:10" x14ac:dyDescent="0.2">
      <c r="A6273" s="6" t="s">
        <v>12210</v>
      </c>
      <c r="B6273" s="1" t="s">
        <v>12211</v>
      </c>
      <c r="C6273" s="95" t="s">
        <v>6496</v>
      </c>
      <c r="D6273" s="95" t="s">
        <v>12671</v>
      </c>
      <c r="E6273" s="95" t="s">
        <v>6643</v>
      </c>
      <c r="F6273" s="95" t="s">
        <v>6605</v>
      </c>
      <c r="G6273" s="95" t="s">
        <v>6605</v>
      </c>
      <c r="H6273" s="106">
        <v>5365.80745876736</v>
      </c>
      <c r="I6273" s="16">
        <v>5307.70271639371</v>
      </c>
      <c r="J6273" s="94">
        <v>5365.80745876736</v>
      </c>
    </row>
    <row r="6274" spans="1:10" x14ac:dyDescent="0.2">
      <c r="A6274" s="6" t="s">
        <v>12212</v>
      </c>
      <c r="B6274" s="1" t="s">
        <v>12213</v>
      </c>
      <c r="C6274" s="95" t="s">
        <v>6329</v>
      </c>
      <c r="D6274" s="95" t="s">
        <v>6329</v>
      </c>
      <c r="E6274" s="95" t="s">
        <v>6645</v>
      </c>
      <c r="F6274" s="95" t="s">
        <v>6388</v>
      </c>
      <c r="G6274" s="95" t="s">
        <v>6388</v>
      </c>
      <c r="H6274" s="106"/>
      <c r="I6274" s="16">
        <v>5399.6814041816097</v>
      </c>
      <c r="J6274" s="94">
        <v>5399.6814041816097</v>
      </c>
    </row>
    <row r="6275" spans="1:10" x14ac:dyDescent="0.2">
      <c r="A6275" s="6" t="s">
        <v>12214</v>
      </c>
      <c r="B6275" s="1" t="s">
        <v>12215</v>
      </c>
      <c r="C6275" s="95" t="s">
        <v>6315</v>
      </c>
      <c r="D6275" s="95" t="s">
        <v>6315</v>
      </c>
      <c r="E6275" s="95" t="s">
        <v>6651</v>
      </c>
      <c r="F6275" s="95" t="s">
        <v>6317</v>
      </c>
      <c r="G6275" s="95" t="s">
        <v>6317</v>
      </c>
      <c r="H6275" s="106"/>
      <c r="I6275" s="16">
        <v>5484.15919566718</v>
      </c>
      <c r="J6275" s="94">
        <v>5484.15919566718</v>
      </c>
    </row>
    <row r="6276" spans="1:10" x14ac:dyDescent="0.2">
      <c r="A6276" s="6" t="s">
        <v>12229</v>
      </c>
      <c r="B6276" s="1" t="s">
        <v>12558</v>
      </c>
      <c r="C6276" s="95" t="s">
        <v>6435</v>
      </c>
      <c r="D6276" s="95" t="s">
        <v>6435</v>
      </c>
      <c r="E6276" s="95" t="s">
        <v>6651</v>
      </c>
      <c r="F6276" s="95" t="s">
        <v>6320</v>
      </c>
      <c r="G6276" s="95" t="s">
        <v>6320</v>
      </c>
      <c r="H6276" s="106"/>
      <c r="I6276" s="16">
        <v>5452.3537476833098</v>
      </c>
      <c r="J6276" s="94">
        <v>5452.3537476833098</v>
      </c>
    </row>
    <row r="6277" spans="1:10" x14ac:dyDescent="0.2">
      <c r="A6277" s="6" t="s">
        <v>12231</v>
      </c>
      <c r="B6277" s="1" t="s">
        <v>12559</v>
      </c>
      <c r="C6277" s="95" t="s">
        <v>6349</v>
      </c>
      <c r="D6277" s="95" t="s">
        <v>6349</v>
      </c>
      <c r="E6277" s="95" t="s">
        <v>6649</v>
      </c>
      <c r="F6277" s="95" t="s">
        <v>6348</v>
      </c>
      <c r="G6277" s="95" t="s">
        <v>6348</v>
      </c>
      <c r="H6277" s="106"/>
      <c r="I6277" s="16">
        <v>5376.7224857724996</v>
      </c>
      <c r="J6277" s="94">
        <v>5376.7224857724996</v>
      </c>
    </row>
    <row r="6278" spans="1:10" x14ac:dyDescent="0.2">
      <c r="A6278" s="6" t="s">
        <v>12233</v>
      </c>
      <c r="B6278" s="1" t="s">
        <v>12560</v>
      </c>
      <c r="C6278" s="95" t="s">
        <v>6501</v>
      </c>
      <c r="D6278" s="95" t="s">
        <v>6501</v>
      </c>
      <c r="E6278" s="95" t="s">
        <v>6647</v>
      </c>
      <c r="F6278" s="95" t="s">
        <v>6588</v>
      </c>
      <c r="G6278" s="95" t="s">
        <v>6588</v>
      </c>
      <c r="H6278" s="106"/>
      <c r="I6278" s="16">
        <v>5417.87911369842</v>
      </c>
      <c r="J6278" s="94">
        <v>5417.87911369842</v>
      </c>
    </row>
    <row r="6279" spans="1:10" x14ac:dyDescent="0.2">
      <c r="A6279" s="6" t="s">
        <v>12232</v>
      </c>
      <c r="B6279" s="1" t="s">
        <v>12561</v>
      </c>
      <c r="C6279" s="95" t="s">
        <v>6340</v>
      </c>
      <c r="D6279" s="95" t="s">
        <v>6340</v>
      </c>
      <c r="E6279" s="95" t="s">
        <v>6645</v>
      </c>
      <c r="F6279" s="95" t="s">
        <v>6431</v>
      </c>
      <c r="G6279" s="95" t="s">
        <v>6431</v>
      </c>
      <c r="H6279" s="106"/>
      <c r="I6279" s="16">
        <v>5357.3138646968</v>
      </c>
      <c r="J6279" s="94">
        <v>5357.3138646968</v>
      </c>
    </row>
    <row r="6280" spans="1:10" x14ac:dyDescent="0.2">
      <c r="A6280" s="6" t="s">
        <v>12228</v>
      </c>
      <c r="B6280" s="1" t="s">
        <v>12777</v>
      </c>
      <c r="C6280" s="95" t="s">
        <v>6315</v>
      </c>
      <c r="D6280" s="95" t="s">
        <v>6315</v>
      </c>
      <c r="E6280" s="95" t="s">
        <v>6651</v>
      </c>
      <c r="F6280" s="95" t="s">
        <v>6320</v>
      </c>
      <c r="G6280" s="95" t="s">
        <v>6320</v>
      </c>
      <c r="H6280" s="106"/>
      <c r="I6280" s="16">
        <v>5452.3537476833098</v>
      </c>
      <c r="J6280" s="94">
        <v>5452.3537476833098</v>
      </c>
    </row>
    <row r="6281" spans="1:10" x14ac:dyDescent="0.2">
      <c r="A6281" s="6" t="s">
        <v>12224</v>
      </c>
      <c r="B6281" s="1" t="s">
        <v>12562</v>
      </c>
      <c r="C6281" s="95" t="s">
        <v>6275</v>
      </c>
      <c r="D6281" s="95" t="s">
        <v>6275</v>
      </c>
      <c r="E6281" s="95" t="s">
        <v>6652</v>
      </c>
      <c r="F6281" s="95" t="s">
        <v>6295</v>
      </c>
      <c r="G6281" s="95" t="s">
        <v>6295</v>
      </c>
      <c r="H6281" s="106"/>
      <c r="I6281" s="16">
        <v>5351.5319767855799</v>
      </c>
      <c r="J6281" s="94">
        <v>5351.5319767855799</v>
      </c>
    </row>
    <row r="6282" spans="1:10" x14ac:dyDescent="0.2">
      <c r="A6282" s="6" t="s">
        <v>12226</v>
      </c>
      <c r="B6282" s="1" t="s">
        <v>12563</v>
      </c>
      <c r="C6282" s="95" t="s">
        <v>6272</v>
      </c>
      <c r="D6282" s="95" t="s">
        <v>6272</v>
      </c>
      <c r="E6282" s="95" t="s">
        <v>6652</v>
      </c>
      <c r="F6282" s="95" t="s">
        <v>6303</v>
      </c>
      <c r="G6282" s="95" t="s">
        <v>6303</v>
      </c>
      <c r="H6282" s="106"/>
      <c r="I6282" s="16">
        <v>5456.3520066516303</v>
      </c>
      <c r="J6282" s="94">
        <v>5456.3520066516303</v>
      </c>
    </row>
    <row r="6283" spans="1:10" x14ac:dyDescent="0.2">
      <c r="A6283" s="6" t="s">
        <v>12227</v>
      </c>
      <c r="B6283" s="1" t="s">
        <v>12564</v>
      </c>
      <c r="C6283" s="95" t="s">
        <v>6279</v>
      </c>
      <c r="D6283" s="95" t="s">
        <v>6279</v>
      </c>
      <c r="E6283" s="95" t="s">
        <v>6652</v>
      </c>
      <c r="F6283" s="95" t="s">
        <v>6286</v>
      </c>
      <c r="G6283" s="95" t="s">
        <v>6286</v>
      </c>
      <c r="H6283" s="106"/>
      <c r="I6283" s="16">
        <v>5494.6508133612797</v>
      </c>
      <c r="J6283" s="94">
        <v>5494.6508133612797</v>
      </c>
    </row>
  </sheetData>
  <phoneticPr fontId="24" type="noConversion"/>
  <pageMargins left="0.25" right="0.25" top="0.75" bottom="0.75" header="0.3" footer="0.3"/>
  <pageSetup paperSize="9" scale="65" fitToHeight="0" orientation="landscape" horizontalDpi="90" verticalDpi="9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13587-7DD7-4B60-825D-DC7FC40C30D2}">
  <sheetPr>
    <tabColor rgb="FF009639"/>
  </sheetPr>
  <dimension ref="A1:L147"/>
  <sheetViews>
    <sheetView workbookViewId="0">
      <selection activeCell="Q3" sqref="Q3"/>
    </sheetView>
  </sheetViews>
  <sheetFormatPr defaultColWidth="9.140625" defaultRowHeight="12.75" x14ac:dyDescent="0.2"/>
  <cols>
    <col min="1" max="16384" width="9.140625" style="77"/>
  </cols>
  <sheetData>
    <row r="1" spans="1:12" s="73" customFormat="1" ht="25.5" x14ac:dyDescent="0.35">
      <c r="A1" s="73" t="s">
        <v>12566</v>
      </c>
      <c r="B1" s="75"/>
      <c r="L1" s="74" t="s">
        <v>12221</v>
      </c>
    </row>
    <row r="3" spans="1:12" x14ac:dyDescent="0.2">
      <c r="A3" s="76" t="s">
        <v>12640</v>
      </c>
    </row>
    <row r="4" spans="1:12" x14ac:dyDescent="0.2">
      <c r="A4" s="76"/>
    </row>
    <row r="5" spans="1:12" x14ac:dyDescent="0.2">
      <c r="A5" s="76" t="s">
        <v>12645</v>
      </c>
    </row>
    <row r="6" spans="1:12" x14ac:dyDescent="0.2">
      <c r="A6" s="76" t="s">
        <v>12781</v>
      </c>
    </row>
    <row r="7" spans="1:12" x14ac:dyDescent="0.2">
      <c r="A7" s="76"/>
    </row>
    <row r="8" spans="1:12" x14ac:dyDescent="0.2">
      <c r="A8" s="76" t="s">
        <v>12641</v>
      </c>
    </row>
    <row r="9" spans="1:12" x14ac:dyDescent="0.2">
      <c r="A9" s="76"/>
    </row>
    <row r="10" spans="1:12" x14ac:dyDescent="0.2">
      <c r="A10" s="76" t="s">
        <v>12642</v>
      </c>
    </row>
    <row r="11" spans="1:12" x14ac:dyDescent="0.2">
      <c r="A11" s="76" t="s">
        <v>12643</v>
      </c>
    </row>
    <row r="12" spans="1:12" x14ac:dyDescent="0.2">
      <c r="A12" s="76"/>
    </row>
    <row r="13" spans="1:12" x14ac:dyDescent="0.2">
      <c r="A13" s="76" t="s">
        <v>6637</v>
      </c>
    </row>
    <row r="14" spans="1:12" x14ac:dyDescent="0.2">
      <c r="A14" s="76" t="s">
        <v>12573</v>
      </c>
    </row>
    <row r="15" spans="1:12" x14ac:dyDescent="0.2">
      <c r="A15" s="76" t="s">
        <v>12811</v>
      </c>
    </row>
    <row r="16" spans="1:12" x14ac:dyDescent="0.2">
      <c r="A16" s="76" t="s">
        <v>12782</v>
      </c>
    </row>
    <row r="17" spans="1:1" x14ac:dyDescent="0.2">
      <c r="A17" s="76" t="s">
        <v>12812</v>
      </c>
    </row>
    <row r="18" spans="1:1" x14ac:dyDescent="0.2">
      <c r="A18" s="76"/>
    </row>
    <row r="19" spans="1:1" x14ac:dyDescent="0.2">
      <c r="A19" s="76"/>
    </row>
    <row r="20" spans="1:1" x14ac:dyDescent="0.2">
      <c r="A20" s="76" t="s">
        <v>12644</v>
      </c>
    </row>
    <row r="21" spans="1:1" x14ac:dyDescent="0.2">
      <c r="A21" s="76" t="s">
        <v>12783</v>
      </c>
    </row>
    <row r="22" spans="1:1" x14ac:dyDescent="0.2">
      <c r="A22" s="76" t="s">
        <v>12784</v>
      </c>
    </row>
    <row r="23" spans="1:1" x14ac:dyDescent="0.2">
      <c r="A23" s="76"/>
    </row>
    <row r="24" spans="1:1" x14ac:dyDescent="0.2">
      <c r="A24" s="76" t="s">
        <v>12813</v>
      </c>
    </row>
    <row r="25" spans="1:1" x14ac:dyDescent="0.2">
      <c r="A25" s="76"/>
    </row>
    <row r="26" spans="1:1" x14ac:dyDescent="0.2">
      <c r="A26" s="76" t="s">
        <v>6246</v>
      </c>
    </row>
    <row r="28" spans="1:1" x14ac:dyDescent="0.2">
      <c r="A28" s="77" t="s">
        <v>12830</v>
      </c>
    </row>
    <row r="29" spans="1:1" x14ac:dyDescent="0.2">
      <c r="A29" s="77" t="s">
        <v>12831</v>
      </c>
    </row>
    <row r="31" spans="1:1" x14ac:dyDescent="0.2">
      <c r="A31" s="77" t="s">
        <v>6638</v>
      </c>
    </row>
    <row r="32" spans="1:1" x14ac:dyDescent="0.2">
      <c r="A32" s="76" t="s">
        <v>12574</v>
      </c>
    </row>
    <row r="33" spans="1:1" x14ac:dyDescent="0.2">
      <c r="A33" s="77" t="s">
        <v>12814</v>
      </c>
    </row>
    <row r="35" spans="1:1" x14ac:dyDescent="0.2">
      <c r="A35" s="77" t="s">
        <v>12815</v>
      </c>
    </row>
    <row r="36" spans="1:1" x14ac:dyDescent="0.2">
      <c r="A36" s="77" t="s">
        <v>12816</v>
      </c>
    </row>
    <row r="37" spans="1:1" x14ac:dyDescent="0.2">
      <c r="A37" s="77" t="s">
        <v>12817</v>
      </c>
    </row>
    <row r="38" spans="1:1" x14ac:dyDescent="0.2">
      <c r="A38" s="77" t="s">
        <v>12818</v>
      </c>
    </row>
    <row r="40" spans="1:1" x14ac:dyDescent="0.2">
      <c r="A40" s="76" t="s">
        <v>12575</v>
      </c>
    </row>
    <row r="41" spans="1:1" x14ac:dyDescent="0.2">
      <c r="A41" s="77" t="s">
        <v>12819</v>
      </c>
    </row>
    <row r="43" spans="1:1" x14ac:dyDescent="0.2">
      <c r="A43" s="77" t="s">
        <v>12820</v>
      </c>
    </row>
    <row r="44" spans="1:1" x14ac:dyDescent="0.2">
      <c r="A44" s="77" t="s">
        <v>12821</v>
      </c>
    </row>
    <row r="45" spans="1:1" x14ac:dyDescent="0.2">
      <c r="A45" s="77" t="s">
        <v>12822</v>
      </c>
    </row>
    <row r="46" spans="1:1" x14ac:dyDescent="0.2">
      <c r="A46" s="77" t="s">
        <v>12823</v>
      </c>
    </row>
    <row r="47" spans="1:1" x14ac:dyDescent="0.2">
      <c r="A47" s="76" t="s">
        <v>6639</v>
      </c>
    </row>
    <row r="49" spans="1:1" x14ac:dyDescent="0.2">
      <c r="A49" s="76" t="s">
        <v>12785</v>
      </c>
    </row>
    <row r="50" spans="1:1" x14ac:dyDescent="0.2">
      <c r="A50" s="77" t="s">
        <v>12786</v>
      </c>
    </row>
    <row r="52" spans="1:1" x14ac:dyDescent="0.2">
      <c r="A52" s="76" t="s">
        <v>12787</v>
      </c>
    </row>
    <row r="53" spans="1:1" x14ac:dyDescent="0.2">
      <c r="A53" s="77" t="s">
        <v>12788</v>
      </c>
    </row>
    <row r="56" spans="1:1" x14ac:dyDescent="0.2">
      <c r="A56" s="77" t="s">
        <v>6638</v>
      </c>
    </row>
    <row r="57" spans="1:1" x14ac:dyDescent="0.2">
      <c r="A57" s="76" t="s">
        <v>12789</v>
      </c>
    </row>
    <row r="58" spans="1:1" x14ac:dyDescent="0.2">
      <c r="A58" s="76" t="s">
        <v>12824</v>
      </c>
    </row>
    <row r="59" spans="1:1" x14ac:dyDescent="0.2">
      <c r="A59" s="76" t="s">
        <v>12825</v>
      </c>
    </row>
    <row r="60" spans="1:1" x14ac:dyDescent="0.2">
      <c r="A60" s="76" t="s">
        <v>12826</v>
      </c>
    </row>
    <row r="61" spans="1:1" x14ac:dyDescent="0.2">
      <c r="A61" s="77" t="s">
        <v>12827</v>
      </c>
    </row>
    <row r="62" spans="1:1" x14ac:dyDescent="0.2">
      <c r="A62" s="77" t="s">
        <v>12216</v>
      </c>
    </row>
    <row r="63" spans="1:1" x14ac:dyDescent="0.2">
      <c r="A63" s="77" t="s">
        <v>12828</v>
      </c>
    </row>
    <row r="65" spans="1:2" x14ac:dyDescent="0.2">
      <c r="A65" s="77" t="s">
        <v>12576</v>
      </c>
    </row>
    <row r="67" spans="1:2" x14ac:dyDescent="0.2">
      <c r="A67" s="77" t="s">
        <v>12790</v>
      </c>
    </row>
    <row r="69" spans="1:2" x14ac:dyDescent="0.2">
      <c r="A69" s="77" t="s">
        <v>12602</v>
      </c>
    </row>
    <row r="70" spans="1:2" x14ac:dyDescent="0.2">
      <c r="A70" s="76" t="s">
        <v>12603</v>
      </c>
    </row>
    <row r="71" spans="1:2" x14ac:dyDescent="0.2">
      <c r="A71" s="76"/>
    </row>
    <row r="72" spans="1:2" x14ac:dyDescent="0.2">
      <c r="A72" s="76" t="s">
        <v>12829</v>
      </c>
    </row>
    <row r="73" spans="1:2" x14ac:dyDescent="0.2">
      <c r="A73" s="76" t="s">
        <v>12604</v>
      </c>
    </row>
    <row r="74" spans="1:2" x14ac:dyDescent="0.2">
      <c r="A74" s="76" t="s">
        <v>12791</v>
      </c>
    </row>
    <row r="75" spans="1:2" x14ac:dyDescent="0.2">
      <c r="A75" s="76" t="s">
        <v>12605</v>
      </c>
    </row>
    <row r="76" spans="1:2" x14ac:dyDescent="0.2">
      <c r="A76" s="76" t="s">
        <v>12792</v>
      </c>
    </row>
    <row r="77" spans="1:2" x14ac:dyDescent="0.2">
      <c r="A77" s="76" t="s">
        <v>12793</v>
      </c>
    </row>
    <row r="78" spans="1:2" x14ac:dyDescent="0.2">
      <c r="A78" s="76" t="s">
        <v>12604</v>
      </c>
    </row>
    <row r="79" spans="1:2" x14ac:dyDescent="0.2">
      <c r="A79" s="76"/>
      <c r="B79" s="77" t="s">
        <v>12794</v>
      </c>
    </row>
    <row r="80" spans="1:2" x14ac:dyDescent="0.2">
      <c r="A80" s="76" t="s">
        <v>12795</v>
      </c>
    </row>
    <row r="81" spans="1:1" x14ac:dyDescent="0.2">
      <c r="A81" s="76"/>
    </row>
    <row r="82" spans="1:1" x14ac:dyDescent="0.2">
      <c r="A82" s="76" t="s">
        <v>12606</v>
      </c>
    </row>
    <row r="84" spans="1:1" x14ac:dyDescent="0.2">
      <c r="A84" s="76" t="s">
        <v>12796</v>
      </c>
    </row>
    <row r="85" spans="1:1" x14ac:dyDescent="0.2">
      <c r="A85" s="77" t="s">
        <v>12797</v>
      </c>
    </row>
    <row r="86" spans="1:1" x14ac:dyDescent="0.2">
      <c r="A86" s="77" t="s">
        <v>12798</v>
      </c>
    </row>
    <row r="87" spans="1:1" x14ac:dyDescent="0.2">
      <c r="A87" s="77" t="s">
        <v>12799</v>
      </c>
    </row>
    <row r="88" spans="1:1" x14ac:dyDescent="0.2">
      <c r="A88" s="77" t="s">
        <v>12800</v>
      </c>
    </row>
    <row r="91" spans="1:1" x14ac:dyDescent="0.2">
      <c r="A91" s="77" t="s">
        <v>12602</v>
      </c>
    </row>
    <row r="93" spans="1:1" x14ac:dyDescent="0.2">
      <c r="A93" s="76" t="s">
        <v>12603</v>
      </c>
    </row>
    <row r="94" spans="1:1" x14ac:dyDescent="0.2">
      <c r="A94" s="76" t="s">
        <v>12604</v>
      </c>
    </row>
    <row r="95" spans="1:1" x14ac:dyDescent="0.2">
      <c r="A95" s="76" t="s">
        <v>12791</v>
      </c>
    </row>
    <row r="96" spans="1:1" x14ac:dyDescent="0.2">
      <c r="A96" s="76" t="s">
        <v>12605</v>
      </c>
    </row>
    <row r="97" spans="1:1" x14ac:dyDescent="0.2">
      <c r="A97" s="76" t="s">
        <v>12801</v>
      </c>
    </row>
    <row r="98" spans="1:1" x14ac:dyDescent="0.2">
      <c r="A98" s="76" t="s">
        <v>12802</v>
      </c>
    </row>
    <row r="99" spans="1:1" x14ac:dyDescent="0.2">
      <c r="A99" s="76" t="s">
        <v>12604</v>
      </c>
    </row>
    <row r="100" spans="1:1" x14ac:dyDescent="0.2">
      <c r="A100" s="76" t="s">
        <v>12607</v>
      </c>
    </row>
    <row r="103" spans="1:1" x14ac:dyDescent="0.2">
      <c r="A103" s="77" t="s">
        <v>6248</v>
      </c>
    </row>
    <row r="104" spans="1:1" x14ac:dyDescent="0.2">
      <c r="A104" s="77" t="s">
        <v>6250</v>
      </c>
    </row>
    <row r="105" spans="1:1" x14ac:dyDescent="0.2">
      <c r="A105" s="77" t="s">
        <v>12803</v>
      </c>
    </row>
    <row r="106" spans="1:1" x14ac:dyDescent="0.2">
      <c r="A106" s="77" t="s">
        <v>6247</v>
      </c>
    </row>
    <row r="107" spans="1:1" x14ac:dyDescent="0.2">
      <c r="A107" s="77" t="s">
        <v>12577</v>
      </c>
    </row>
    <row r="108" spans="1:1" x14ac:dyDescent="0.2">
      <c r="A108" s="77" t="s">
        <v>6251</v>
      </c>
    </row>
    <row r="109" spans="1:1" x14ac:dyDescent="0.2">
      <c r="A109" s="77" t="s">
        <v>6249</v>
      </c>
    </row>
    <row r="110" spans="1:1" x14ac:dyDescent="0.2">
      <c r="A110" s="77" t="s">
        <v>6640</v>
      </c>
    </row>
    <row r="111" spans="1:1" x14ac:dyDescent="0.2">
      <c r="A111" s="77" t="s">
        <v>12578</v>
      </c>
    </row>
    <row r="112" spans="1:1" x14ac:dyDescent="0.2">
      <c r="A112" s="77" t="s">
        <v>6249</v>
      </c>
    </row>
    <row r="114" spans="1:1" x14ac:dyDescent="0.2">
      <c r="A114" s="77" t="s">
        <v>12579</v>
      </c>
    </row>
    <row r="115" spans="1:1" x14ac:dyDescent="0.2">
      <c r="A115" s="77" t="s">
        <v>12580</v>
      </c>
    </row>
    <row r="117" spans="1:1" x14ac:dyDescent="0.2">
      <c r="A117" s="77" t="s">
        <v>12804</v>
      </c>
    </row>
    <row r="119" spans="1:1" x14ac:dyDescent="0.2">
      <c r="A119" s="77" t="s">
        <v>6252</v>
      </c>
    </row>
    <row r="120" spans="1:1" x14ac:dyDescent="0.2">
      <c r="A120" s="77" t="s">
        <v>6253</v>
      </c>
    </row>
    <row r="121" spans="1:1" x14ac:dyDescent="0.2">
      <c r="A121" s="77" t="s">
        <v>6254</v>
      </c>
    </row>
    <row r="122" spans="1:1" x14ac:dyDescent="0.2">
      <c r="A122" s="77" t="s">
        <v>6255</v>
      </c>
    </row>
    <row r="123" spans="1:1" x14ac:dyDescent="0.2">
      <c r="A123" s="77" t="s">
        <v>6256</v>
      </c>
    </row>
    <row r="125" spans="1:1" x14ac:dyDescent="0.2">
      <c r="A125" s="77" t="s">
        <v>6257</v>
      </c>
    </row>
    <row r="126" spans="1:1" x14ac:dyDescent="0.2">
      <c r="A126" s="77" t="s">
        <v>6258</v>
      </c>
    </row>
    <row r="127" spans="1:1" x14ac:dyDescent="0.2">
      <c r="A127" s="77" t="s">
        <v>6259</v>
      </c>
    </row>
    <row r="128" spans="1:1" x14ac:dyDescent="0.2">
      <c r="A128" s="77" t="s">
        <v>6260</v>
      </c>
    </row>
    <row r="130" spans="1:1" x14ac:dyDescent="0.2">
      <c r="A130" s="77" t="s">
        <v>12805</v>
      </c>
    </row>
    <row r="131" spans="1:1" x14ac:dyDescent="0.2">
      <c r="A131" s="77" t="s">
        <v>6252</v>
      </c>
    </row>
    <row r="132" spans="1:1" x14ac:dyDescent="0.2">
      <c r="A132" s="77" t="s">
        <v>6253</v>
      </c>
    </row>
    <row r="133" spans="1:1" x14ac:dyDescent="0.2">
      <c r="A133" s="77" t="s">
        <v>6254</v>
      </c>
    </row>
    <row r="134" spans="1:1" x14ac:dyDescent="0.2">
      <c r="A134" s="77" t="s">
        <v>6255</v>
      </c>
    </row>
    <row r="135" spans="1:1" x14ac:dyDescent="0.2">
      <c r="A135" s="77" t="s">
        <v>6256</v>
      </c>
    </row>
    <row r="137" spans="1:1" x14ac:dyDescent="0.2">
      <c r="A137" s="77" t="s">
        <v>6261</v>
      </c>
    </row>
    <row r="138" spans="1:1" x14ac:dyDescent="0.2">
      <c r="A138" s="77" t="s">
        <v>6262</v>
      </c>
    </row>
    <row r="139" spans="1:1" x14ac:dyDescent="0.2">
      <c r="A139" s="77" t="s">
        <v>6258</v>
      </c>
    </row>
    <row r="140" spans="1:1" x14ac:dyDescent="0.2">
      <c r="A140" s="77" t="s">
        <v>6257</v>
      </c>
    </row>
    <row r="141" spans="1:1" x14ac:dyDescent="0.2">
      <c r="A141" s="77" t="s">
        <v>6258</v>
      </c>
    </row>
    <row r="143" spans="1:1" x14ac:dyDescent="0.2">
      <c r="A143" s="77" t="s">
        <v>12806</v>
      </c>
    </row>
    <row r="144" spans="1:1" x14ac:dyDescent="0.2">
      <c r="A144" s="77" t="s">
        <v>12807</v>
      </c>
    </row>
    <row r="147" spans="1:1" x14ac:dyDescent="0.2">
      <c r="A147" s="77" t="s">
        <v>6263</v>
      </c>
    </row>
  </sheetData>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bbb1cdd1-cf5a-48b9-b14b-3d868fa48288" xsi:nil="true"/>
    <AnalysisandInsightforFinance xmlns="95109afe-48bb-45fc-924c-91843d29e86c">
      <UserInfo>
        <DisplayName/>
        <AccountId xsi:nil="true"/>
        <AccountType/>
      </UserInfo>
    </AnalysisandInsightforFinance>
    <WorkingLead xmlns="95109afe-48bb-45fc-924c-91843d29e86c">
      <UserInfo>
        <DisplayName/>
        <AccountId xsi:nil="true"/>
        <AccountType/>
      </UserInfo>
    </WorkingLead>
    <_ip_UnifiedCompliancePolicyProperties xmlns="bbb1cdd1-cf5a-48b9-b14b-3d868fa48288" xsi:nil="true"/>
    <Review_x0020_Date xmlns="95109afe-48bb-45fc-924c-91843d29e86c" xsi:nil="true"/>
    <TaxCatchAll xmlns="bbb1cdd1-cf5a-48b9-b14b-3d868fa48288" xsi:nil="true"/>
    <lcf76f155ced4ddcb4097134ff3c332f xmlns="95109afe-48bb-45fc-924c-91843d29e86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3F2A0A948A1DF4590B532C1823DE513" ma:contentTypeVersion="23" ma:contentTypeDescription="Create a new document." ma:contentTypeScope="" ma:versionID="eab3dad83e5b880ee44d69564f9cad99">
  <xsd:schema xmlns:xsd="http://www.w3.org/2001/XMLSchema" xmlns:xs="http://www.w3.org/2001/XMLSchema" xmlns:p="http://schemas.microsoft.com/office/2006/metadata/properties" xmlns:ns2="95109afe-48bb-45fc-924c-91843d29e86c" xmlns:ns3="bbb1cdd1-cf5a-48b9-b14b-3d868fa48288" targetNamespace="http://schemas.microsoft.com/office/2006/metadata/properties" ma:root="true" ma:fieldsID="e05e7f10b31146700041d9d896a256c5" ns2:_="" ns3:_="">
    <xsd:import namespace="95109afe-48bb-45fc-924c-91843d29e86c"/>
    <xsd:import namespace="bbb1cdd1-cf5a-48b9-b14b-3d868fa48288"/>
    <xsd:element name="properties">
      <xsd:complexType>
        <xsd:sequence>
          <xsd:element name="documentManagement">
            <xsd:complexType>
              <xsd:all>
                <xsd:element ref="ns2:WorkingLead" minOccurs="0"/>
                <xsd:element ref="ns2:AnalysisandInsightforFinance" minOccurs="0"/>
                <xsd:element ref="ns2:Review_x0020_Date" minOccurs="0"/>
                <xsd:element ref="ns3:SharedWithUsers" minOccurs="0"/>
                <xsd:element ref="ns3:SharedWithDetails"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3:_ip_UnifiedCompliancePolicyProperties" minOccurs="0"/>
                <xsd:element ref="ns3:_ip_UnifiedCompliancePolicyUIActio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109afe-48bb-45fc-924c-91843d29e86c" elementFormDefault="qualified">
    <xsd:import namespace="http://schemas.microsoft.com/office/2006/documentManagement/types"/>
    <xsd:import namespace="http://schemas.microsoft.com/office/infopath/2007/PartnerControls"/>
    <xsd:element name="WorkingLead" ma:index="5" nillable="true" ma:displayName="Working Lead" ma:description="&#10;" ma:list="UserInfo" ma:SearchPeopleOnly="false" ma:SharePointGroup="0" ma:internalName="WorkingLead"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alysisandInsightforFinance" ma:index="6" nillable="true" ma:displayName="AnalysisandInsightforFinance" ma:list="UserInfo" ma:SharePointGroup="0" ma:internalName="AnalysisandInsightforFinance"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ew_x0020_Date" ma:index="7" nillable="true" ma:displayName="Review date" ma:indexed="true" ma:internalName="Review_x0020_Date" ma:readOnly="false">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6" nillable="true" ma:displayName="Extracted Text" ma:internalName="MediaServiceOCR" ma:readOnly="true">
      <xsd:simpleType>
        <xsd:restriction base="dms:Note">
          <xsd:maxLength value="255"/>
        </xsd:restriction>
      </xsd:simpleType>
    </xsd:element>
    <xsd:element name="MediaServiceLocation" ma:index="27"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_ip_UnifiedCompliancePolicyProperties" ma:index="21" nillable="true" ma:displayName="Unified Compliance Policy Properties" ma:internalName="_ip_UnifiedCompliancePolicyProperties" ma:readOnly="false">
      <xsd:simpleType>
        <xsd:restriction base="dms:Note"/>
      </xsd:simpleType>
    </xsd:element>
    <xsd:element name="_ip_UnifiedCompliancePolicyUIAction" ma:index="22" nillable="true" ma:displayName="Unified Compliance Policy UI Action" ma:hidden="true" ma:internalName="_ip_UnifiedCompliancePolicyUIAction" ma:readOnly="false">
      <xsd:simpleType>
        <xsd:restriction base="dms:Text"/>
      </xsd:simpleType>
    </xsd:element>
    <xsd:element name="TaxCatchAll" ma:index="25"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U D A A B Q S w M E F A A C A A g A D o Z d W f Y W a 3 O l A A A A 9 g A A A B I A H A B D b 2 5 m a W c v U G F j a 2 F n Z S 5 4 b W w g o h g A K K A U A A A A A A A A A A A A A A A A A A A A A A A A A A A A h Y + x D o I w F E V / h X S n L W U h 5 F E T H V w k M T E x r g 1 U a I S H o c X y b w 5 + k r 8 g R l E 3 x 3 v u G e 6 9 X 2 + w G N s m u O j e m g 4 z E l F O A o 1 F V x q s M j K 4 Y 5 i Q h Y S t K k 6 q 0 s E k o 0 1 H W 2 a k d u 6 c M u a 9 p z 6 m X V 8 x w X n E D v l m V 9 S 6 V e Q j m / 9 y a N A 6 h Y U m E v a v M V L Q K B Y 0 F g n l w G Y I u c G v I K a 9 z / Y H w m p o 3 N B r q T F c L 4 H N E d j 7 g 3 w A U E s D B B Q A A g A I A A 6 G X V 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O h l 1 Z K I p H u A 4 A A A A R A A A A E w A c A E Z v c m 1 1 b G F z L 1 N l Y 3 R p b 2 4 x L m 0 g o h g A K K A U A A A A A A A A A A A A A A A A A A A A A A A A A A A A K 0 5 N L s n M z 1 M I h t C G 1 g B Q S w E C L Q A U A A I A C A A O h l 1 Z 9 h Z r c 6 U A A A D 2 A A A A E g A A A A A A A A A A A A A A A A A A A A A A Q 2 9 u Z m l n L 1 B h Y 2 t h Z 2 U u e G 1 s U E s B A i 0 A F A A C A A g A D o Z d W Q / K 6 a u k A A A A 6 Q A A A B M A A A A A A A A A A A A A A A A A 8 Q A A A F t D b 2 5 0 Z W 5 0 X 1 R 5 c G V z X S 5 4 b W x Q S w E C L Q A U A A I A C A A O h l 1 Z 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G G S 3 x U p l Z k i Y Y z 5 + H 9 H A Q g A A A A A C A A A A A A A Q Z g A A A A E A A C A A A A B Z R 1 e p / y q x w W a k I y p v g 9 I R 8 D I x Z 9 P t i R B P Q d / J B p f r b A A A A A A O g A A A A A I A A C A A A A A q V a c b V C b l m 6 e S 0 t 8 Z X e N 7 y W q V a 5 5 p a m m A Y z 4 c k X M R J F A A A A A t n F H 9 F X k w K A 8 W U 9 5 0 9 O g O M 0 X f P 0 R I U 2 T m H b / + L y N C r p W C x V z o J T u T f N m P x T 5 B X Y h S u 2 M M G J 7 n d L m k F P + D G C q z N a d z 2 4 R x P U J + H P i m T n p o 6 0 A A A A A n F u 2 i P d W s R k P Y E / R T 1 1 4 u h h q Z B d I K b A B t B q e S C l 9 A X + w i + J 6 Q d r y p Z 8 n z 7 8 G k C 7 d E 8 e E 2 T y l o 5 R v i G 0 O Q N O / U < / D a t a M a s h u p > 
</file>

<file path=customXml/itemProps1.xml><?xml version="1.0" encoding="utf-8"?>
<ds:datastoreItem xmlns:ds="http://schemas.openxmlformats.org/officeDocument/2006/customXml" ds:itemID="{A27A8434-AA12-473C-AA2D-4E48D0D380F3}">
  <ds:schemaRefs>
    <ds:schemaRef ds:uri="http://schemas.microsoft.com/sharepoint/v3/contenttype/forms"/>
  </ds:schemaRefs>
</ds:datastoreItem>
</file>

<file path=customXml/itemProps2.xml><?xml version="1.0" encoding="utf-8"?>
<ds:datastoreItem xmlns:ds="http://schemas.openxmlformats.org/officeDocument/2006/customXml" ds:itemID="{733C5FEA-452A-41C9-880D-CC5F27B783C0}">
  <ds:schemaRefs>
    <ds:schemaRef ds:uri="http://schemas.microsoft.com/office/2006/metadata/properties"/>
    <ds:schemaRef ds:uri="http://purl.org/dc/dcmitype/"/>
    <ds:schemaRef ds:uri="95109afe-48bb-45fc-924c-91843d29e86c"/>
    <ds:schemaRef ds:uri="http://purl.org/dc/elements/1.1/"/>
    <ds:schemaRef ds:uri="http://purl.org/dc/terms/"/>
    <ds:schemaRef ds:uri="http://schemas.microsoft.com/office/2006/documentManagement/types"/>
    <ds:schemaRef ds:uri="bbb1cdd1-cf5a-48b9-b14b-3d868fa48288"/>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BA15D293-2C4C-4377-8677-574010E58630}"/>
</file>

<file path=customXml/itemProps4.xml><?xml version="1.0" encoding="utf-8"?>
<ds:datastoreItem xmlns:ds="http://schemas.openxmlformats.org/officeDocument/2006/customXml" ds:itemID="{3FE88520-6F91-4A0B-B130-CF0A725E196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notes</vt:lpstr>
      <vt:lpstr>icb_need_index</vt:lpstr>
      <vt:lpstr>gp_need_index</vt:lpstr>
      <vt:lpstr>gp_need_weights</vt:lpstr>
      <vt:lpstr>stata_code</vt:lpstr>
      <vt:lpstr>notes!Print_Area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allocations team</dc:creator>
  <cp:lastModifiedBy>TATAREK-GINTOWT, Roman (NHS ENGLAND)</cp:lastModifiedBy>
  <cp:lastPrinted>2024-11-14T18:27:36Z</cp:lastPrinted>
  <dcterms:created xsi:type="dcterms:W3CDTF">2019-01-29T15:33:29Z</dcterms:created>
  <dcterms:modified xsi:type="dcterms:W3CDTF">2025-11-13T09:47:34Z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0x01010023F2A0A948A1DF4590B532C1823DE513</vt:lpwstr>
  </property>
  <property fmtid="{D5CDD505-2E9C-101B-9397-08002B2CF9AE}" pid="3" name="MediaServiceImageTags">
    <vt:lpwstr/>
  </property>
  <property fmtid="{D5CDD505-2E9C-101B-9397-08002B2CF9AE}" pid="4" name="Order">
    <vt:r8>14509600</vt:r8>
  </property>
  <property fmtid="{D5CDD505-2E9C-101B-9397-08002B2CF9AE}" pid="5" name="_ExtendedDescription">
    <vt:lpwstr/>
  </property>
</Properties>
</file>